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1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jay Koju\Desktop\Python_resources\DivergenceAcademy\AIML\AIML_2022_02_DSI_WE\Excel_files\"/>
    </mc:Choice>
  </mc:AlternateContent>
  <xr:revisionPtr revIDLastSave="0" documentId="13_ncr:1_{F88703BF-047C-4140-9C53-70073EB713DD}" xr6:coauthVersionLast="47" xr6:coauthVersionMax="47" xr10:uidLastSave="{00000000-0000-0000-0000-000000000000}"/>
  <bookViews>
    <workbookView xWindow="28695" yWindow="0" windowWidth="29025" windowHeight="15705" activeTab="1" xr2:uid="{00000000-000D-0000-FFFF-FFFF00000000}"/>
  </bookViews>
  <sheets>
    <sheet name="life_expectancy_raw" sheetId="1" r:id="rId1"/>
    <sheet name="life_expectancy_processed" sheetId="5" r:id="rId2"/>
    <sheet name="life_expectancy_training" sheetId="3" r:id="rId3"/>
    <sheet name="life_expectancy_testing" sheetId="4" r:id="rId4"/>
  </sheets>
  <definedNames>
    <definedName name="_xlnm._FilterDatabase" localSheetId="1" hidden="1">life_expectancy_processed!$A$1:$W$2939</definedName>
    <definedName name="_xlnm._FilterDatabase" localSheetId="0" hidden="1">life_expectancy_raw!$A$1:$AC$2939</definedName>
    <definedName name="_xlnm._FilterDatabase" localSheetId="2" hidden="1">life_expectancy_training!$B:$Z</definedName>
    <definedName name="_xlchart.v1.0" hidden="1">life_expectancy_training!$AE$21:$AE$2113</definedName>
    <definedName name="_xlchart.v1.1" hidden="1">life_expectancy_training!$AB$21:$AB$2113</definedName>
    <definedName name="_xlchart.v1.2" hidden="1">life_expectancy_training!$AC$20</definedName>
    <definedName name="_xlchart.v1.3" hidden="1">life_expectancy_training!$AC$21:$AC$2112</definedName>
    <definedName name="_xlchart.v1.4" hidden="1">life_expectancy_training!$AC$21:$AC$2113</definedName>
    <definedName name="_xlchart.v1.5" hidden="1">life_expectancy_training!$AD$21:$AD$2113</definedName>
    <definedName name="_xlchart.v1.6" hidden="1">life_expectancy_training!$AE$21:$AE$2113</definedName>
    <definedName name="_xlcn.WorksheetConnection_Life_expectancy_v2.xlsxTable11" hidden="1">Table1</definedName>
    <definedName name="solver_adj" localSheetId="2" hidden="1">life_expectancy_training!$A$19:$Y$19</definedName>
    <definedName name="solver_cvg" localSheetId="2" hidden="1">0.00001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life_expectancy_training!$AB$19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1" name="Table1" connection="WorksheetConnection_Life_expectancy_v2.xlsx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22" i="3" l="1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792" i="3"/>
  <c r="AE793" i="3"/>
  <c r="AE794" i="3"/>
  <c r="AE795" i="3"/>
  <c r="AE796" i="3"/>
  <c r="AE797" i="3"/>
  <c r="AE798" i="3"/>
  <c r="AE799" i="3"/>
  <c r="AE800" i="3"/>
  <c r="AE801" i="3"/>
  <c r="AE802" i="3"/>
  <c r="AE803" i="3"/>
  <c r="AE804" i="3"/>
  <c r="AE805" i="3"/>
  <c r="AE806" i="3"/>
  <c r="AE807" i="3"/>
  <c r="AE808" i="3"/>
  <c r="AE809" i="3"/>
  <c r="AE810" i="3"/>
  <c r="AE811" i="3"/>
  <c r="AE812" i="3"/>
  <c r="AE813" i="3"/>
  <c r="AE814" i="3"/>
  <c r="AE815" i="3"/>
  <c r="AE816" i="3"/>
  <c r="AE817" i="3"/>
  <c r="AE818" i="3"/>
  <c r="AE819" i="3"/>
  <c r="AE820" i="3"/>
  <c r="AE821" i="3"/>
  <c r="AE822" i="3"/>
  <c r="AE823" i="3"/>
  <c r="AE824" i="3"/>
  <c r="AE825" i="3"/>
  <c r="AE826" i="3"/>
  <c r="AE827" i="3"/>
  <c r="AE828" i="3"/>
  <c r="AE829" i="3"/>
  <c r="AE830" i="3"/>
  <c r="AE831" i="3"/>
  <c r="AE832" i="3"/>
  <c r="AE833" i="3"/>
  <c r="AE834" i="3"/>
  <c r="AE835" i="3"/>
  <c r="AE836" i="3"/>
  <c r="AE837" i="3"/>
  <c r="AE838" i="3"/>
  <c r="AE839" i="3"/>
  <c r="AE840" i="3"/>
  <c r="AE841" i="3"/>
  <c r="AE842" i="3"/>
  <c r="AE843" i="3"/>
  <c r="AE844" i="3"/>
  <c r="AE845" i="3"/>
  <c r="AE846" i="3"/>
  <c r="AE847" i="3"/>
  <c r="AE848" i="3"/>
  <c r="AE849" i="3"/>
  <c r="AE850" i="3"/>
  <c r="AE851" i="3"/>
  <c r="AE852" i="3"/>
  <c r="AE853" i="3"/>
  <c r="AE854" i="3"/>
  <c r="AE855" i="3"/>
  <c r="AE856" i="3"/>
  <c r="AE857" i="3"/>
  <c r="AE858" i="3"/>
  <c r="AE859" i="3"/>
  <c r="AE860" i="3"/>
  <c r="AE861" i="3"/>
  <c r="AE862" i="3"/>
  <c r="AE863" i="3"/>
  <c r="AE864" i="3"/>
  <c r="AE865" i="3"/>
  <c r="AE866" i="3"/>
  <c r="AE867" i="3"/>
  <c r="AE868" i="3"/>
  <c r="AE869" i="3"/>
  <c r="AE870" i="3"/>
  <c r="AE871" i="3"/>
  <c r="AE872" i="3"/>
  <c r="AE873" i="3"/>
  <c r="AE874" i="3"/>
  <c r="AE875" i="3"/>
  <c r="AE876" i="3"/>
  <c r="AE877" i="3"/>
  <c r="AE878" i="3"/>
  <c r="AE879" i="3"/>
  <c r="AE880" i="3"/>
  <c r="AE881" i="3"/>
  <c r="AE882" i="3"/>
  <c r="AE883" i="3"/>
  <c r="AE884" i="3"/>
  <c r="AE885" i="3"/>
  <c r="AE886" i="3"/>
  <c r="AE887" i="3"/>
  <c r="AE888" i="3"/>
  <c r="AE889" i="3"/>
  <c r="AE890" i="3"/>
  <c r="AE891" i="3"/>
  <c r="AE892" i="3"/>
  <c r="AE893" i="3"/>
  <c r="AE894" i="3"/>
  <c r="AE895" i="3"/>
  <c r="AE896" i="3"/>
  <c r="AE897" i="3"/>
  <c r="AE898" i="3"/>
  <c r="AE899" i="3"/>
  <c r="AE900" i="3"/>
  <c r="AE901" i="3"/>
  <c r="AE902" i="3"/>
  <c r="AE903" i="3"/>
  <c r="AE904" i="3"/>
  <c r="AE905" i="3"/>
  <c r="AE906" i="3"/>
  <c r="AE907" i="3"/>
  <c r="AE908" i="3"/>
  <c r="AE909" i="3"/>
  <c r="AE910" i="3"/>
  <c r="AE911" i="3"/>
  <c r="AE912" i="3"/>
  <c r="AE913" i="3"/>
  <c r="AE914" i="3"/>
  <c r="AE915" i="3"/>
  <c r="AE916" i="3"/>
  <c r="AE917" i="3"/>
  <c r="AE918" i="3"/>
  <c r="AE919" i="3"/>
  <c r="AE920" i="3"/>
  <c r="AE921" i="3"/>
  <c r="AE922" i="3"/>
  <c r="AE923" i="3"/>
  <c r="AE924" i="3"/>
  <c r="AE925" i="3"/>
  <c r="AE926" i="3"/>
  <c r="AE927" i="3"/>
  <c r="AE928" i="3"/>
  <c r="AE929" i="3"/>
  <c r="AE930" i="3"/>
  <c r="AE931" i="3"/>
  <c r="AE932" i="3"/>
  <c r="AE933" i="3"/>
  <c r="AE934" i="3"/>
  <c r="AE935" i="3"/>
  <c r="AE936" i="3"/>
  <c r="AE937" i="3"/>
  <c r="AE938" i="3"/>
  <c r="AE939" i="3"/>
  <c r="AE940" i="3"/>
  <c r="AE941" i="3"/>
  <c r="AE942" i="3"/>
  <c r="AE943" i="3"/>
  <c r="AE944" i="3"/>
  <c r="AE945" i="3"/>
  <c r="AE946" i="3"/>
  <c r="AE947" i="3"/>
  <c r="AE948" i="3"/>
  <c r="AE949" i="3"/>
  <c r="AE950" i="3"/>
  <c r="AE951" i="3"/>
  <c r="AE952" i="3"/>
  <c r="AE953" i="3"/>
  <c r="AE954" i="3"/>
  <c r="AE955" i="3"/>
  <c r="AE956" i="3"/>
  <c r="AE957" i="3"/>
  <c r="AE958" i="3"/>
  <c r="AE959" i="3"/>
  <c r="AE960" i="3"/>
  <c r="AE961" i="3"/>
  <c r="AE962" i="3"/>
  <c r="AE963" i="3"/>
  <c r="AE964" i="3"/>
  <c r="AE965" i="3"/>
  <c r="AE966" i="3"/>
  <c r="AE967" i="3"/>
  <c r="AE968" i="3"/>
  <c r="AE969" i="3"/>
  <c r="AE970" i="3"/>
  <c r="AE971" i="3"/>
  <c r="AE972" i="3"/>
  <c r="AE973" i="3"/>
  <c r="AE974" i="3"/>
  <c r="AE975" i="3"/>
  <c r="AE976" i="3"/>
  <c r="AE977" i="3"/>
  <c r="AE978" i="3"/>
  <c r="AE979" i="3"/>
  <c r="AE980" i="3"/>
  <c r="AE981" i="3"/>
  <c r="AE982" i="3"/>
  <c r="AE983" i="3"/>
  <c r="AE984" i="3"/>
  <c r="AE985" i="3"/>
  <c r="AE986" i="3"/>
  <c r="AE987" i="3"/>
  <c r="AE988" i="3"/>
  <c r="AE989" i="3"/>
  <c r="AE990" i="3"/>
  <c r="AE991" i="3"/>
  <c r="AE992" i="3"/>
  <c r="AE993" i="3"/>
  <c r="AE994" i="3"/>
  <c r="AE995" i="3"/>
  <c r="AE996" i="3"/>
  <c r="AE997" i="3"/>
  <c r="AE998" i="3"/>
  <c r="AE999" i="3"/>
  <c r="AE1000" i="3"/>
  <c r="AE1001" i="3"/>
  <c r="AE1002" i="3"/>
  <c r="AE1003" i="3"/>
  <c r="AE1004" i="3"/>
  <c r="AE1005" i="3"/>
  <c r="AE1006" i="3"/>
  <c r="AE1007" i="3"/>
  <c r="AE1008" i="3"/>
  <c r="AE1009" i="3"/>
  <c r="AE1010" i="3"/>
  <c r="AE1011" i="3"/>
  <c r="AE1012" i="3"/>
  <c r="AE1013" i="3"/>
  <c r="AE1014" i="3"/>
  <c r="AE1015" i="3"/>
  <c r="AE1016" i="3"/>
  <c r="AE1017" i="3"/>
  <c r="AE1018" i="3"/>
  <c r="AE1019" i="3"/>
  <c r="AE1020" i="3"/>
  <c r="AE1021" i="3"/>
  <c r="AE1022" i="3"/>
  <c r="AE1023" i="3"/>
  <c r="AE1024" i="3"/>
  <c r="AE1025" i="3"/>
  <c r="AE1026" i="3"/>
  <c r="AE1027" i="3"/>
  <c r="AE1028" i="3"/>
  <c r="AE1029" i="3"/>
  <c r="AE1030" i="3"/>
  <c r="AE1031" i="3"/>
  <c r="AE1032" i="3"/>
  <c r="AE1033" i="3"/>
  <c r="AE1034" i="3"/>
  <c r="AE1035" i="3"/>
  <c r="AE1036" i="3"/>
  <c r="AE1037" i="3"/>
  <c r="AE1038" i="3"/>
  <c r="AE1039" i="3"/>
  <c r="AE1040" i="3"/>
  <c r="AE1041" i="3"/>
  <c r="AE1042" i="3"/>
  <c r="AE1043" i="3"/>
  <c r="AE1044" i="3"/>
  <c r="AE1045" i="3"/>
  <c r="AE1046" i="3"/>
  <c r="AE1047" i="3"/>
  <c r="AE1048" i="3"/>
  <c r="AE1049" i="3"/>
  <c r="AE1050" i="3"/>
  <c r="AE1051" i="3"/>
  <c r="AE1052" i="3"/>
  <c r="AE1053" i="3"/>
  <c r="AE1054" i="3"/>
  <c r="AE1055" i="3"/>
  <c r="AE1056" i="3"/>
  <c r="AE1057" i="3"/>
  <c r="AE1058" i="3"/>
  <c r="AE1059" i="3"/>
  <c r="AE1060" i="3"/>
  <c r="AE1061" i="3"/>
  <c r="AE1062" i="3"/>
  <c r="AE1063" i="3"/>
  <c r="AE1064" i="3"/>
  <c r="AE1065" i="3"/>
  <c r="AE1066" i="3"/>
  <c r="AE1067" i="3"/>
  <c r="AE1068" i="3"/>
  <c r="AE1069" i="3"/>
  <c r="AE1070" i="3"/>
  <c r="AE1071" i="3"/>
  <c r="AE1072" i="3"/>
  <c r="AE1073" i="3"/>
  <c r="AE1074" i="3"/>
  <c r="AE1075" i="3"/>
  <c r="AE1076" i="3"/>
  <c r="AE1077" i="3"/>
  <c r="AE1078" i="3"/>
  <c r="AE1079" i="3"/>
  <c r="AE1080" i="3"/>
  <c r="AE1081" i="3"/>
  <c r="AE1082" i="3"/>
  <c r="AE1083" i="3"/>
  <c r="AE1084" i="3"/>
  <c r="AE1085" i="3"/>
  <c r="AE1086" i="3"/>
  <c r="AE1087" i="3"/>
  <c r="AE1088" i="3"/>
  <c r="AE1089" i="3"/>
  <c r="AE1090" i="3"/>
  <c r="AE1091" i="3"/>
  <c r="AE1092" i="3"/>
  <c r="AE1093" i="3"/>
  <c r="AE1094" i="3"/>
  <c r="AE1095" i="3"/>
  <c r="AE1096" i="3"/>
  <c r="AE1097" i="3"/>
  <c r="AE1098" i="3"/>
  <c r="AE1099" i="3"/>
  <c r="AE1100" i="3"/>
  <c r="AE1101" i="3"/>
  <c r="AE1102" i="3"/>
  <c r="AE1103" i="3"/>
  <c r="AE1104" i="3"/>
  <c r="AE1105" i="3"/>
  <c r="AE1106" i="3"/>
  <c r="AE1107" i="3"/>
  <c r="AE1108" i="3"/>
  <c r="AE1109" i="3"/>
  <c r="AE1110" i="3"/>
  <c r="AE1111" i="3"/>
  <c r="AE1112" i="3"/>
  <c r="AE1113" i="3"/>
  <c r="AE1114" i="3"/>
  <c r="AE1115" i="3"/>
  <c r="AE1116" i="3"/>
  <c r="AE1117" i="3"/>
  <c r="AE1118" i="3"/>
  <c r="AE1119" i="3"/>
  <c r="AE1120" i="3"/>
  <c r="AE1121" i="3"/>
  <c r="AE1122" i="3"/>
  <c r="AE1123" i="3"/>
  <c r="AE1124" i="3"/>
  <c r="AE1125" i="3"/>
  <c r="AE1126" i="3"/>
  <c r="AE1127" i="3"/>
  <c r="AE1128" i="3"/>
  <c r="AE1129" i="3"/>
  <c r="AE1130" i="3"/>
  <c r="AE1131" i="3"/>
  <c r="AE1132" i="3"/>
  <c r="AE1133" i="3"/>
  <c r="AE1134" i="3"/>
  <c r="AE1135" i="3"/>
  <c r="AE1136" i="3"/>
  <c r="AE1137" i="3"/>
  <c r="AE1138" i="3"/>
  <c r="AE1139" i="3"/>
  <c r="AE1140" i="3"/>
  <c r="AE1141" i="3"/>
  <c r="AE1142" i="3"/>
  <c r="AE1143" i="3"/>
  <c r="AE1144" i="3"/>
  <c r="AE1145" i="3"/>
  <c r="AE1146" i="3"/>
  <c r="AE1147" i="3"/>
  <c r="AE1148" i="3"/>
  <c r="AE1149" i="3"/>
  <c r="AE1150" i="3"/>
  <c r="AE1151" i="3"/>
  <c r="AE1152" i="3"/>
  <c r="AE1153" i="3"/>
  <c r="AE1154" i="3"/>
  <c r="AE1155" i="3"/>
  <c r="AE1156" i="3"/>
  <c r="AE1157" i="3"/>
  <c r="AE1158" i="3"/>
  <c r="AE1159" i="3"/>
  <c r="AE1160" i="3"/>
  <c r="AE1161" i="3"/>
  <c r="AE1162" i="3"/>
  <c r="AE1163" i="3"/>
  <c r="AE1164" i="3"/>
  <c r="AE1165" i="3"/>
  <c r="AE1166" i="3"/>
  <c r="AE1167" i="3"/>
  <c r="AE1168" i="3"/>
  <c r="AE1169" i="3"/>
  <c r="AE1170" i="3"/>
  <c r="AE1171" i="3"/>
  <c r="AE1172" i="3"/>
  <c r="AE1173" i="3"/>
  <c r="AE1174" i="3"/>
  <c r="AE1175" i="3"/>
  <c r="AE1176" i="3"/>
  <c r="AE1177" i="3"/>
  <c r="AE1178" i="3"/>
  <c r="AE1179" i="3"/>
  <c r="AE1180" i="3"/>
  <c r="AE1181" i="3"/>
  <c r="AE1182" i="3"/>
  <c r="AE1183" i="3"/>
  <c r="AE1184" i="3"/>
  <c r="AE1185" i="3"/>
  <c r="AE1186" i="3"/>
  <c r="AE1187" i="3"/>
  <c r="AE1188" i="3"/>
  <c r="AE1189" i="3"/>
  <c r="AE1190" i="3"/>
  <c r="AE1191" i="3"/>
  <c r="AE1192" i="3"/>
  <c r="AE1193" i="3"/>
  <c r="AE1194" i="3"/>
  <c r="AE1195" i="3"/>
  <c r="AE1196" i="3"/>
  <c r="AE1197" i="3"/>
  <c r="AE1198" i="3"/>
  <c r="AE1199" i="3"/>
  <c r="AE1200" i="3"/>
  <c r="AE1201" i="3"/>
  <c r="AE1202" i="3"/>
  <c r="AE1203" i="3"/>
  <c r="AE1204" i="3"/>
  <c r="AE1205" i="3"/>
  <c r="AE1206" i="3"/>
  <c r="AE1207" i="3"/>
  <c r="AE1208" i="3"/>
  <c r="AE1209" i="3"/>
  <c r="AE1210" i="3"/>
  <c r="AE1211" i="3"/>
  <c r="AE1212" i="3"/>
  <c r="AE1213" i="3"/>
  <c r="AE1214" i="3"/>
  <c r="AE1215" i="3"/>
  <c r="AE1216" i="3"/>
  <c r="AE1217" i="3"/>
  <c r="AE1218" i="3"/>
  <c r="AE1219" i="3"/>
  <c r="AE1220" i="3"/>
  <c r="AE1221" i="3"/>
  <c r="AE1222" i="3"/>
  <c r="AE1223" i="3"/>
  <c r="AE1224" i="3"/>
  <c r="AE1225" i="3"/>
  <c r="AE1226" i="3"/>
  <c r="AE1227" i="3"/>
  <c r="AE1228" i="3"/>
  <c r="AE1229" i="3"/>
  <c r="AE1230" i="3"/>
  <c r="AE1231" i="3"/>
  <c r="AE1232" i="3"/>
  <c r="AE1233" i="3"/>
  <c r="AE1234" i="3"/>
  <c r="AE1235" i="3"/>
  <c r="AE1236" i="3"/>
  <c r="AE1237" i="3"/>
  <c r="AE1238" i="3"/>
  <c r="AE1239" i="3"/>
  <c r="AE1240" i="3"/>
  <c r="AE1241" i="3"/>
  <c r="AE1242" i="3"/>
  <c r="AE1243" i="3"/>
  <c r="AE1244" i="3"/>
  <c r="AE1245" i="3"/>
  <c r="AE1246" i="3"/>
  <c r="AE1247" i="3"/>
  <c r="AE1248" i="3"/>
  <c r="AE1249" i="3"/>
  <c r="AE1250" i="3"/>
  <c r="AE1251" i="3"/>
  <c r="AE1252" i="3"/>
  <c r="AE1253" i="3"/>
  <c r="AE1254" i="3"/>
  <c r="AE1255" i="3"/>
  <c r="AE1256" i="3"/>
  <c r="AE1257" i="3"/>
  <c r="AE1258" i="3"/>
  <c r="AE1259" i="3"/>
  <c r="AE1260" i="3"/>
  <c r="AE1261" i="3"/>
  <c r="AE1262" i="3"/>
  <c r="AE1263" i="3"/>
  <c r="AE1264" i="3"/>
  <c r="AE1265" i="3"/>
  <c r="AE1266" i="3"/>
  <c r="AE1267" i="3"/>
  <c r="AE1268" i="3"/>
  <c r="AE1269" i="3"/>
  <c r="AE1270" i="3"/>
  <c r="AE1271" i="3"/>
  <c r="AE1272" i="3"/>
  <c r="AE1273" i="3"/>
  <c r="AE1274" i="3"/>
  <c r="AE1275" i="3"/>
  <c r="AE1276" i="3"/>
  <c r="AE1277" i="3"/>
  <c r="AE1278" i="3"/>
  <c r="AE1279" i="3"/>
  <c r="AE1280" i="3"/>
  <c r="AE1281" i="3"/>
  <c r="AE1282" i="3"/>
  <c r="AE1283" i="3"/>
  <c r="AE1284" i="3"/>
  <c r="AE1285" i="3"/>
  <c r="AE1286" i="3"/>
  <c r="AE1287" i="3"/>
  <c r="AE1288" i="3"/>
  <c r="AE1289" i="3"/>
  <c r="AE1290" i="3"/>
  <c r="AE1291" i="3"/>
  <c r="AE1292" i="3"/>
  <c r="AE1293" i="3"/>
  <c r="AE1294" i="3"/>
  <c r="AE1295" i="3"/>
  <c r="AE1296" i="3"/>
  <c r="AE1297" i="3"/>
  <c r="AE1298" i="3"/>
  <c r="AE1299" i="3"/>
  <c r="AE1300" i="3"/>
  <c r="AE1301" i="3"/>
  <c r="AE1302" i="3"/>
  <c r="AE1303" i="3"/>
  <c r="AE1304" i="3"/>
  <c r="AE1305" i="3"/>
  <c r="AE1306" i="3"/>
  <c r="AE1307" i="3"/>
  <c r="AE1308" i="3"/>
  <c r="AE1309" i="3"/>
  <c r="AE1310" i="3"/>
  <c r="AE1311" i="3"/>
  <c r="AE1312" i="3"/>
  <c r="AE1313" i="3"/>
  <c r="AE1314" i="3"/>
  <c r="AE1315" i="3"/>
  <c r="AE1316" i="3"/>
  <c r="AE1317" i="3"/>
  <c r="AE1318" i="3"/>
  <c r="AE1319" i="3"/>
  <c r="AE1320" i="3"/>
  <c r="AE1321" i="3"/>
  <c r="AE1322" i="3"/>
  <c r="AE1323" i="3"/>
  <c r="AE1324" i="3"/>
  <c r="AE1325" i="3"/>
  <c r="AE1326" i="3"/>
  <c r="AE1327" i="3"/>
  <c r="AE1328" i="3"/>
  <c r="AE1329" i="3"/>
  <c r="AE1330" i="3"/>
  <c r="AE1331" i="3"/>
  <c r="AE1332" i="3"/>
  <c r="AE1333" i="3"/>
  <c r="AE1334" i="3"/>
  <c r="AE1335" i="3"/>
  <c r="AE1336" i="3"/>
  <c r="AE1337" i="3"/>
  <c r="AE1338" i="3"/>
  <c r="AE1339" i="3"/>
  <c r="AE1340" i="3"/>
  <c r="AE1341" i="3"/>
  <c r="AE1342" i="3"/>
  <c r="AE1343" i="3"/>
  <c r="AE1344" i="3"/>
  <c r="AE1345" i="3"/>
  <c r="AE1346" i="3"/>
  <c r="AE1347" i="3"/>
  <c r="AE1348" i="3"/>
  <c r="AE1349" i="3"/>
  <c r="AE1350" i="3"/>
  <c r="AE1351" i="3"/>
  <c r="AE1352" i="3"/>
  <c r="AE1353" i="3"/>
  <c r="AE1354" i="3"/>
  <c r="AE1355" i="3"/>
  <c r="AE1356" i="3"/>
  <c r="AE1357" i="3"/>
  <c r="AE1358" i="3"/>
  <c r="AE1359" i="3"/>
  <c r="AE1360" i="3"/>
  <c r="AE1361" i="3"/>
  <c r="AE1362" i="3"/>
  <c r="AE1363" i="3"/>
  <c r="AE1364" i="3"/>
  <c r="AE1365" i="3"/>
  <c r="AE1366" i="3"/>
  <c r="AE1367" i="3"/>
  <c r="AE1368" i="3"/>
  <c r="AE1369" i="3"/>
  <c r="AE1370" i="3"/>
  <c r="AE1371" i="3"/>
  <c r="AE1372" i="3"/>
  <c r="AE1373" i="3"/>
  <c r="AE1374" i="3"/>
  <c r="AE1375" i="3"/>
  <c r="AE1376" i="3"/>
  <c r="AE1377" i="3"/>
  <c r="AE1378" i="3"/>
  <c r="AE1379" i="3"/>
  <c r="AE1380" i="3"/>
  <c r="AE1381" i="3"/>
  <c r="AE1382" i="3"/>
  <c r="AE1383" i="3"/>
  <c r="AE1384" i="3"/>
  <c r="AE1385" i="3"/>
  <c r="AE1386" i="3"/>
  <c r="AE1387" i="3"/>
  <c r="AE1388" i="3"/>
  <c r="AE1389" i="3"/>
  <c r="AE1390" i="3"/>
  <c r="AE1391" i="3"/>
  <c r="AE1392" i="3"/>
  <c r="AE1393" i="3"/>
  <c r="AE1394" i="3"/>
  <c r="AE1395" i="3"/>
  <c r="AE1396" i="3"/>
  <c r="AE1397" i="3"/>
  <c r="AE1398" i="3"/>
  <c r="AE1399" i="3"/>
  <c r="AE1400" i="3"/>
  <c r="AE1401" i="3"/>
  <c r="AE1402" i="3"/>
  <c r="AE1403" i="3"/>
  <c r="AE1404" i="3"/>
  <c r="AE1405" i="3"/>
  <c r="AE1406" i="3"/>
  <c r="AE1407" i="3"/>
  <c r="AE1408" i="3"/>
  <c r="AE1409" i="3"/>
  <c r="AE1410" i="3"/>
  <c r="AE1411" i="3"/>
  <c r="AE1412" i="3"/>
  <c r="AE1413" i="3"/>
  <c r="AE1414" i="3"/>
  <c r="AE1415" i="3"/>
  <c r="AE1416" i="3"/>
  <c r="AE1417" i="3"/>
  <c r="AE1418" i="3"/>
  <c r="AE1419" i="3"/>
  <c r="AE1420" i="3"/>
  <c r="AE1421" i="3"/>
  <c r="AE1422" i="3"/>
  <c r="AE1423" i="3"/>
  <c r="AE1424" i="3"/>
  <c r="AE1425" i="3"/>
  <c r="AE1426" i="3"/>
  <c r="AE1427" i="3"/>
  <c r="AE1428" i="3"/>
  <c r="AE1429" i="3"/>
  <c r="AE1430" i="3"/>
  <c r="AE1431" i="3"/>
  <c r="AE1432" i="3"/>
  <c r="AE1433" i="3"/>
  <c r="AE1434" i="3"/>
  <c r="AE1435" i="3"/>
  <c r="AE1436" i="3"/>
  <c r="AE1437" i="3"/>
  <c r="AE1438" i="3"/>
  <c r="AE1439" i="3"/>
  <c r="AE1440" i="3"/>
  <c r="AE1441" i="3"/>
  <c r="AE1442" i="3"/>
  <c r="AE1443" i="3"/>
  <c r="AE1444" i="3"/>
  <c r="AE1445" i="3"/>
  <c r="AE1446" i="3"/>
  <c r="AE1447" i="3"/>
  <c r="AE1448" i="3"/>
  <c r="AE1449" i="3"/>
  <c r="AE1450" i="3"/>
  <c r="AE1451" i="3"/>
  <c r="AE1452" i="3"/>
  <c r="AE1453" i="3"/>
  <c r="AE1454" i="3"/>
  <c r="AE1455" i="3"/>
  <c r="AE1456" i="3"/>
  <c r="AE1457" i="3"/>
  <c r="AE1458" i="3"/>
  <c r="AE1459" i="3"/>
  <c r="AE1460" i="3"/>
  <c r="AE1461" i="3"/>
  <c r="AE1462" i="3"/>
  <c r="AE1463" i="3"/>
  <c r="AE1464" i="3"/>
  <c r="AE1465" i="3"/>
  <c r="AE1466" i="3"/>
  <c r="AE1467" i="3"/>
  <c r="AE1468" i="3"/>
  <c r="AE1469" i="3"/>
  <c r="AE1470" i="3"/>
  <c r="AE1471" i="3"/>
  <c r="AE1472" i="3"/>
  <c r="AE1473" i="3"/>
  <c r="AE1474" i="3"/>
  <c r="AE1475" i="3"/>
  <c r="AE1476" i="3"/>
  <c r="AE1477" i="3"/>
  <c r="AE1478" i="3"/>
  <c r="AE1479" i="3"/>
  <c r="AE1480" i="3"/>
  <c r="AE1481" i="3"/>
  <c r="AE1482" i="3"/>
  <c r="AE1483" i="3"/>
  <c r="AE1484" i="3"/>
  <c r="AE1485" i="3"/>
  <c r="AE1486" i="3"/>
  <c r="AE1487" i="3"/>
  <c r="AE1488" i="3"/>
  <c r="AE1489" i="3"/>
  <c r="AE1490" i="3"/>
  <c r="AE1491" i="3"/>
  <c r="AE1492" i="3"/>
  <c r="AE1493" i="3"/>
  <c r="AE1494" i="3"/>
  <c r="AE1495" i="3"/>
  <c r="AE1496" i="3"/>
  <c r="AE1497" i="3"/>
  <c r="AE1498" i="3"/>
  <c r="AE1499" i="3"/>
  <c r="AE1500" i="3"/>
  <c r="AE1501" i="3"/>
  <c r="AE1502" i="3"/>
  <c r="AE1503" i="3"/>
  <c r="AE1504" i="3"/>
  <c r="AE1505" i="3"/>
  <c r="AE1506" i="3"/>
  <c r="AE1507" i="3"/>
  <c r="AE1508" i="3"/>
  <c r="AE1509" i="3"/>
  <c r="AE1510" i="3"/>
  <c r="AE1511" i="3"/>
  <c r="AE1512" i="3"/>
  <c r="AE1513" i="3"/>
  <c r="AE1514" i="3"/>
  <c r="AE1515" i="3"/>
  <c r="AE1516" i="3"/>
  <c r="AE1517" i="3"/>
  <c r="AE1518" i="3"/>
  <c r="AE1519" i="3"/>
  <c r="AE1520" i="3"/>
  <c r="AE1521" i="3"/>
  <c r="AE1522" i="3"/>
  <c r="AE1523" i="3"/>
  <c r="AE1524" i="3"/>
  <c r="AE1525" i="3"/>
  <c r="AE1526" i="3"/>
  <c r="AE1527" i="3"/>
  <c r="AE1528" i="3"/>
  <c r="AE1529" i="3"/>
  <c r="AE1530" i="3"/>
  <c r="AE1531" i="3"/>
  <c r="AE1532" i="3"/>
  <c r="AE1533" i="3"/>
  <c r="AE1534" i="3"/>
  <c r="AE1535" i="3"/>
  <c r="AE1536" i="3"/>
  <c r="AE1537" i="3"/>
  <c r="AE1538" i="3"/>
  <c r="AE1539" i="3"/>
  <c r="AE1540" i="3"/>
  <c r="AE1541" i="3"/>
  <c r="AE1542" i="3"/>
  <c r="AE1543" i="3"/>
  <c r="AE1544" i="3"/>
  <c r="AE1545" i="3"/>
  <c r="AE1546" i="3"/>
  <c r="AE1547" i="3"/>
  <c r="AE1548" i="3"/>
  <c r="AE1549" i="3"/>
  <c r="AE1550" i="3"/>
  <c r="AE1551" i="3"/>
  <c r="AE1552" i="3"/>
  <c r="AE1553" i="3"/>
  <c r="AE1554" i="3"/>
  <c r="AE1555" i="3"/>
  <c r="AE1556" i="3"/>
  <c r="AE1557" i="3"/>
  <c r="AE1558" i="3"/>
  <c r="AE1559" i="3"/>
  <c r="AE1560" i="3"/>
  <c r="AE1561" i="3"/>
  <c r="AE1562" i="3"/>
  <c r="AE1563" i="3"/>
  <c r="AE1564" i="3"/>
  <c r="AE1565" i="3"/>
  <c r="AE1566" i="3"/>
  <c r="AE1567" i="3"/>
  <c r="AE1568" i="3"/>
  <c r="AE1569" i="3"/>
  <c r="AE1570" i="3"/>
  <c r="AE1571" i="3"/>
  <c r="AE1572" i="3"/>
  <c r="AE1573" i="3"/>
  <c r="AE1574" i="3"/>
  <c r="AE1575" i="3"/>
  <c r="AE1576" i="3"/>
  <c r="AE1577" i="3"/>
  <c r="AE1578" i="3"/>
  <c r="AE1579" i="3"/>
  <c r="AE1580" i="3"/>
  <c r="AE1581" i="3"/>
  <c r="AE1582" i="3"/>
  <c r="AE1583" i="3"/>
  <c r="AE1584" i="3"/>
  <c r="AE1585" i="3"/>
  <c r="AE1586" i="3"/>
  <c r="AE1587" i="3"/>
  <c r="AE1588" i="3"/>
  <c r="AE1589" i="3"/>
  <c r="AE1590" i="3"/>
  <c r="AE1591" i="3"/>
  <c r="AE1592" i="3"/>
  <c r="AE1593" i="3"/>
  <c r="AE1594" i="3"/>
  <c r="AE1595" i="3"/>
  <c r="AE1596" i="3"/>
  <c r="AE1597" i="3"/>
  <c r="AE1598" i="3"/>
  <c r="AE1599" i="3"/>
  <c r="AE1600" i="3"/>
  <c r="AE1601" i="3"/>
  <c r="AE1602" i="3"/>
  <c r="AE1603" i="3"/>
  <c r="AE1604" i="3"/>
  <c r="AE1605" i="3"/>
  <c r="AE1606" i="3"/>
  <c r="AE1607" i="3"/>
  <c r="AE1608" i="3"/>
  <c r="AE1609" i="3"/>
  <c r="AE1610" i="3"/>
  <c r="AE1611" i="3"/>
  <c r="AE1612" i="3"/>
  <c r="AE1613" i="3"/>
  <c r="AE1614" i="3"/>
  <c r="AE1615" i="3"/>
  <c r="AE1616" i="3"/>
  <c r="AE1617" i="3"/>
  <c r="AE1618" i="3"/>
  <c r="AE1619" i="3"/>
  <c r="AE1620" i="3"/>
  <c r="AE1621" i="3"/>
  <c r="AE1622" i="3"/>
  <c r="AE1623" i="3"/>
  <c r="AE1624" i="3"/>
  <c r="AE1625" i="3"/>
  <c r="AE1626" i="3"/>
  <c r="AE1627" i="3"/>
  <c r="AE1628" i="3"/>
  <c r="AE1629" i="3"/>
  <c r="AE1630" i="3"/>
  <c r="AE1631" i="3"/>
  <c r="AE1632" i="3"/>
  <c r="AE1633" i="3"/>
  <c r="AE1634" i="3"/>
  <c r="AE1635" i="3"/>
  <c r="AE1636" i="3"/>
  <c r="AE1637" i="3"/>
  <c r="AE1638" i="3"/>
  <c r="AE1639" i="3"/>
  <c r="AE1640" i="3"/>
  <c r="AE1641" i="3"/>
  <c r="AE1642" i="3"/>
  <c r="AE1643" i="3"/>
  <c r="AE1644" i="3"/>
  <c r="AE1645" i="3"/>
  <c r="AE1646" i="3"/>
  <c r="AE1647" i="3"/>
  <c r="AE1648" i="3"/>
  <c r="AE1649" i="3"/>
  <c r="AE1650" i="3"/>
  <c r="AE1651" i="3"/>
  <c r="AE1652" i="3"/>
  <c r="AE1653" i="3"/>
  <c r="AE1654" i="3"/>
  <c r="AE1655" i="3"/>
  <c r="AE1656" i="3"/>
  <c r="AE1657" i="3"/>
  <c r="AE1658" i="3"/>
  <c r="AE1659" i="3"/>
  <c r="AE1660" i="3"/>
  <c r="AE1661" i="3"/>
  <c r="AE1662" i="3"/>
  <c r="AE1663" i="3"/>
  <c r="AE1664" i="3"/>
  <c r="AE1665" i="3"/>
  <c r="AE1666" i="3"/>
  <c r="AE1667" i="3"/>
  <c r="AE1668" i="3"/>
  <c r="AE1669" i="3"/>
  <c r="AE1670" i="3"/>
  <c r="AE1671" i="3"/>
  <c r="AE1672" i="3"/>
  <c r="AE1673" i="3"/>
  <c r="AE1674" i="3"/>
  <c r="AE1675" i="3"/>
  <c r="AE1676" i="3"/>
  <c r="AE1677" i="3"/>
  <c r="AE1678" i="3"/>
  <c r="AE1679" i="3"/>
  <c r="AE1680" i="3"/>
  <c r="AE1681" i="3"/>
  <c r="AE1682" i="3"/>
  <c r="AE1683" i="3"/>
  <c r="AE1684" i="3"/>
  <c r="AE1685" i="3"/>
  <c r="AE1686" i="3"/>
  <c r="AE1687" i="3"/>
  <c r="AE1688" i="3"/>
  <c r="AE1689" i="3"/>
  <c r="AE1690" i="3"/>
  <c r="AE1691" i="3"/>
  <c r="AE1692" i="3"/>
  <c r="AE1693" i="3"/>
  <c r="AE1694" i="3"/>
  <c r="AE1695" i="3"/>
  <c r="AE1696" i="3"/>
  <c r="AE1697" i="3"/>
  <c r="AE1698" i="3"/>
  <c r="AE1699" i="3"/>
  <c r="AE1700" i="3"/>
  <c r="AE1701" i="3"/>
  <c r="AE1702" i="3"/>
  <c r="AE1703" i="3"/>
  <c r="AE1704" i="3"/>
  <c r="AE1705" i="3"/>
  <c r="AE1706" i="3"/>
  <c r="AE1707" i="3"/>
  <c r="AE1708" i="3"/>
  <c r="AE1709" i="3"/>
  <c r="AE1710" i="3"/>
  <c r="AE1711" i="3"/>
  <c r="AE1712" i="3"/>
  <c r="AE1713" i="3"/>
  <c r="AE1714" i="3"/>
  <c r="AE1715" i="3"/>
  <c r="AE1716" i="3"/>
  <c r="AE1717" i="3"/>
  <c r="AE1718" i="3"/>
  <c r="AE1719" i="3"/>
  <c r="AE1720" i="3"/>
  <c r="AE1721" i="3"/>
  <c r="AE1722" i="3"/>
  <c r="AE1723" i="3"/>
  <c r="AE1724" i="3"/>
  <c r="AE1725" i="3"/>
  <c r="AE1726" i="3"/>
  <c r="AE1727" i="3"/>
  <c r="AE1728" i="3"/>
  <c r="AE1729" i="3"/>
  <c r="AE1730" i="3"/>
  <c r="AE1731" i="3"/>
  <c r="AE1732" i="3"/>
  <c r="AE1733" i="3"/>
  <c r="AE1734" i="3"/>
  <c r="AE1735" i="3"/>
  <c r="AE1736" i="3"/>
  <c r="AE1737" i="3"/>
  <c r="AE1738" i="3"/>
  <c r="AE1739" i="3"/>
  <c r="AE1740" i="3"/>
  <c r="AE1741" i="3"/>
  <c r="AE1742" i="3"/>
  <c r="AE1743" i="3"/>
  <c r="AE1744" i="3"/>
  <c r="AE1745" i="3"/>
  <c r="AE1746" i="3"/>
  <c r="AE1747" i="3"/>
  <c r="AE1748" i="3"/>
  <c r="AE1749" i="3"/>
  <c r="AE1750" i="3"/>
  <c r="AE1751" i="3"/>
  <c r="AE1752" i="3"/>
  <c r="AE1753" i="3"/>
  <c r="AE1754" i="3"/>
  <c r="AE1755" i="3"/>
  <c r="AE1756" i="3"/>
  <c r="AE1757" i="3"/>
  <c r="AE1758" i="3"/>
  <c r="AE1759" i="3"/>
  <c r="AE1760" i="3"/>
  <c r="AE1761" i="3"/>
  <c r="AE1762" i="3"/>
  <c r="AE1763" i="3"/>
  <c r="AE1764" i="3"/>
  <c r="AE1765" i="3"/>
  <c r="AE1766" i="3"/>
  <c r="AE1767" i="3"/>
  <c r="AE1768" i="3"/>
  <c r="AE1769" i="3"/>
  <c r="AE1770" i="3"/>
  <c r="AE1771" i="3"/>
  <c r="AE1772" i="3"/>
  <c r="AE1773" i="3"/>
  <c r="AE1774" i="3"/>
  <c r="AE1775" i="3"/>
  <c r="AE1776" i="3"/>
  <c r="AE1777" i="3"/>
  <c r="AE1778" i="3"/>
  <c r="AE1779" i="3"/>
  <c r="AE1780" i="3"/>
  <c r="AE1781" i="3"/>
  <c r="AE1782" i="3"/>
  <c r="AE1783" i="3"/>
  <c r="AE1784" i="3"/>
  <c r="AE1785" i="3"/>
  <c r="AE1786" i="3"/>
  <c r="AE1787" i="3"/>
  <c r="AE1788" i="3"/>
  <c r="AE1789" i="3"/>
  <c r="AE1790" i="3"/>
  <c r="AE1791" i="3"/>
  <c r="AE1792" i="3"/>
  <c r="AE1793" i="3"/>
  <c r="AE1794" i="3"/>
  <c r="AE1795" i="3"/>
  <c r="AE1796" i="3"/>
  <c r="AE1797" i="3"/>
  <c r="AE1798" i="3"/>
  <c r="AE1799" i="3"/>
  <c r="AE1800" i="3"/>
  <c r="AE1801" i="3"/>
  <c r="AE1802" i="3"/>
  <c r="AE1803" i="3"/>
  <c r="AE1804" i="3"/>
  <c r="AE1805" i="3"/>
  <c r="AE1806" i="3"/>
  <c r="AE1807" i="3"/>
  <c r="AE1808" i="3"/>
  <c r="AE1809" i="3"/>
  <c r="AE1810" i="3"/>
  <c r="AE1811" i="3"/>
  <c r="AE1812" i="3"/>
  <c r="AE1813" i="3"/>
  <c r="AE1814" i="3"/>
  <c r="AE1815" i="3"/>
  <c r="AE1816" i="3"/>
  <c r="AE1817" i="3"/>
  <c r="AE1818" i="3"/>
  <c r="AE1819" i="3"/>
  <c r="AE1820" i="3"/>
  <c r="AE1821" i="3"/>
  <c r="AE1822" i="3"/>
  <c r="AE1823" i="3"/>
  <c r="AE1824" i="3"/>
  <c r="AE1825" i="3"/>
  <c r="AE1826" i="3"/>
  <c r="AE1827" i="3"/>
  <c r="AE1828" i="3"/>
  <c r="AE1829" i="3"/>
  <c r="AE1830" i="3"/>
  <c r="AE1831" i="3"/>
  <c r="AE1832" i="3"/>
  <c r="AE1833" i="3"/>
  <c r="AE1834" i="3"/>
  <c r="AE1835" i="3"/>
  <c r="AE1836" i="3"/>
  <c r="AE1837" i="3"/>
  <c r="AE1838" i="3"/>
  <c r="AE1839" i="3"/>
  <c r="AE1840" i="3"/>
  <c r="AE1841" i="3"/>
  <c r="AE1842" i="3"/>
  <c r="AE1843" i="3"/>
  <c r="AE1844" i="3"/>
  <c r="AE1845" i="3"/>
  <c r="AE1846" i="3"/>
  <c r="AE1847" i="3"/>
  <c r="AE1848" i="3"/>
  <c r="AE1849" i="3"/>
  <c r="AE1850" i="3"/>
  <c r="AE1851" i="3"/>
  <c r="AE1852" i="3"/>
  <c r="AE1853" i="3"/>
  <c r="AE1854" i="3"/>
  <c r="AE1855" i="3"/>
  <c r="AE1856" i="3"/>
  <c r="AE1857" i="3"/>
  <c r="AE1858" i="3"/>
  <c r="AE1859" i="3"/>
  <c r="AE1860" i="3"/>
  <c r="AE1861" i="3"/>
  <c r="AE1862" i="3"/>
  <c r="AE1863" i="3"/>
  <c r="AE1864" i="3"/>
  <c r="AE1865" i="3"/>
  <c r="AE1866" i="3"/>
  <c r="AE1867" i="3"/>
  <c r="AE1868" i="3"/>
  <c r="AE1869" i="3"/>
  <c r="AE1870" i="3"/>
  <c r="AE1871" i="3"/>
  <c r="AE1872" i="3"/>
  <c r="AE1873" i="3"/>
  <c r="AE1874" i="3"/>
  <c r="AE1875" i="3"/>
  <c r="AE1876" i="3"/>
  <c r="AE1877" i="3"/>
  <c r="AE1878" i="3"/>
  <c r="AE1879" i="3"/>
  <c r="AE1880" i="3"/>
  <c r="AE1881" i="3"/>
  <c r="AE1882" i="3"/>
  <c r="AE1883" i="3"/>
  <c r="AE1884" i="3"/>
  <c r="AE1885" i="3"/>
  <c r="AE1886" i="3"/>
  <c r="AE1887" i="3"/>
  <c r="AE1888" i="3"/>
  <c r="AE1889" i="3"/>
  <c r="AE1890" i="3"/>
  <c r="AE1891" i="3"/>
  <c r="AE1892" i="3"/>
  <c r="AE1893" i="3"/>
  <c r="AE1894" i="3"/>
  <c r="AE1895" i="3"/>
  <c r="AE1896" i="3"/>
  <c r="AE1897" i="3"/>
  <c r="AE1898" i="3"/>
  <c r="AE1899" i="3"/>
  <c r="AE1900" i="3"/>
  <c r="AE1901" i="3"/>
  <c r="AE1902" i="3"/>
  <c r="AE1903" i="3"/>
  <c r="AE1904" i="3"/>
  <c r="AE1905" i="3"/>
  <c r="AE1906" i="3"/>
  <c r="AE1907" i="3"/>
  <c r="AE1908" i="3"/>
  <c r="AE1909" i="3"/>
  <c r="AE1910" i="3"/>
  <c r="AE1911" i="3"/>
  <c r="AE1912" i="3"/>
  <c r="AE1913" i="3"/>
  <c r="AE1914" i="3"/>
  <c r="AE1915" i="3"/>
  <c r="AE1916" i="3"/>
  <c r="AE1917" i="3"/>
  <c r="AE1918" i="3"/>
  <c r="AE1919" i="3"/>
  <c r="AE1920" i="3"/>
  <c r="AE1921" i="3"/>
  <c r="AE1922" i="3"/>
  <c r="AE1923" i="3"/>
  <c r="AE1924" i="3"/>
  <c r="AE1925" i="3"/>
  <c r="AE1926" i="3"/>
  <c r="AE1927" i="3"/>
  <c r="AE1928" i="3"/>
  <c r="AE1929" i="3"/>
  <c r="AE1930" i="3"/>
  <c r="AE1931" i="3"/>
  <c r="AE1932" i="3"/>
  <c r="AE1933" i="3"/>
  <c r="AE1934" i="3"/>
  <c r="AE1935" i="3"/>
  <c r="AE1936" i="3"/>
  <c r="AE1937" i="3"/>
  <c r="AE1938" i="3"/>
  <c r="AE1939" i="3"/>
  <c r="AE1940" i="3"/>
  <c r="AE1941" i="3"/>
  <c r="AE1942" i="3"/>
  <c r="AE1943" i="3"/>
  <c r="AE1944" i="3"/>
  <c r="AE1945" i="3"/>
  <c r="AE1946" i="3"/>
  <c r="AE1947" i="3"/>
  <c r="AE1948" i="3"/>
  <c r="AE1949" i="3"/>
  <c r="AE1950" i="3"/>
  <c r="AE1951" i="3"/>
  <c r="AE1952" i="3"/>
  <c r="AE1953" i="3"/>
  <c r="AE1954" i="3"/>
  <c r="AE1955" i="3"/>
  <c r="AE1956" i="3"/>
  <c r="AE1957" i="3"/>
  <c r="AE1958" i="3"/>
  <c r="AE1959" i="3"/>
  <c r="AE1960" i="3"/>
  <c r="AE1961" i="3"/>
  <c r="AE1962" i="3"/>
  <c r="AE1963" i="3"/>
  <c r="AE1964" i="3"/>
  <c r="AE1965" i="3"/>
  <c r="AE1966" i="3"/>
  <c r="AE1967" i="3"/>
  <c r="AE1968" i="3"/>
  <c r="AE1969" i="3"/>
  <c r="AE1970" i="3"/>
  <c r="AE1971" i="3"/>
  <c r="AE1972" i="3"/>
  <c r="AE1973" i="3"/>
  <c r="AE1974" i="3"/>
  <c r="AE1975" i="3"/>
  <c r="AE1976" i="3"/>
  <c r="AE1977" i="3"/>
  <c r="AE1978" i="3"/>
  <c r="AE1979" i="3"/>
  <c r="AE1980" i="3"/>
  <c r="AE1981" i="3"/>
  <c r="AE1982" i="3"/>
  <c r="AE1983" i="3"/>
  <c r="AE1984" i="3"/>
  <c r="AE1985" i="3"/>
  <c r="AE1986" i="3"/>
  <c r="AE1987" i="3"/>
  <c r="AE1988" i="3"/>
  <c r="AE1989" i="3"/>
  <c r="AE1990" i="3"/>
  <c r="AE1991" i="3"/>
  <c r="AE1992" i="3"/>
  <c r="AE1993" i="3"/>
  <c r="AE1994" i="3"/>
  <c r="AE1995" i="3"/>
  <c r="AE1996" i="3"/>
  <c r="AE1997" i="3"/>
  <c r="AE1998" i="3"/>
  <c r="AE1999" i="3"/>
  <c r="AE2000" i="3"/>
  <c r="AE2001" i="3"/>
  <c r="AE2002" i="3"/>
  <c r="AE2003" i="3"/>
  <c r="AE2004" i="3"/>
  <c r="AE2005" i="3"/>
  <c r="AE2006" i="3"/>
  <c r="AE2007" i="3"/>
  <c r="AE2008" i="3"/>
  <c r="AE2009" i="3"/>
  <c r="AE2010" i="3"/>
  <c r="AE2011" i="3"/>
  <c r="AE2012" i="3"/>
  <c r="AE2013" i="3"/>
  <c r="AE2014" i="3"/>
  <c r="AE2015" i="3"/>
  <c r="AE2016" i="3"/>
  <c r="AE2017" i="3"/>
  <c r="AE2018" i="3"/>
  <c r="AE2019" i="3"/>
  <c r="AE2020" i="3"/>
  <c r="AE2021" i="3"/>
  <c r="AE2022" i="3"/>
  <c r="AE2023" i="3"/>
  <c r="AE2024" i="3"/>
  <c r="AE2025" i="3"/>
  <c r="AE2026" i="3"/>
  <c r="AE2027" i="3"/>
  <c r="AE2028" i="3"/>
  <c r="AE2029" i="3"/>
  <c r="AE2030" i="3"/>
  <c r="AE2031" i="3"/>
  <c r="AE2032" i="3"/>
  <c r="AE2033" i="3"/>
  <c r="AE2034" i="3"/>
  <c r="AE2035" i="3"/>
  <c r="AE2036" i="3"/>
  <c r="AE2037" i="3"/>
  <c r="AE2038" i="3"/>
  <c r="AE2039" i="3"/>
  <c r="AE2040" i="3"/>
  <c r="AE2041" i="3"/>
  <c r="AE2042" i="3"/>
  <c r="AE2043" i="3"/>
  <c r="AE2044" i="3"/>
  <c r="AE2045" i="3"/>
  <c r="AE2046" i="3"/>
  <c r="AE2047" i="3"/>
  <c r="AE2048" i="3"/>
  <c r="AE2049" i="3"/>
  <c r="AE2050" i="3"/>
  <c r="AE2051" i="3"/>
  <c r="AE2052" i="3"/>
  <c r="AE2053" i="3"/>
  <c r="AE2054" i="3"/>
  <c r="AE2055" i="3"/>
  <c r="AE2056" i="3"/>
  <c r="AE2057" i="3"/>
  <c r="AE2058" i="3"/>
  <c r="AE2059" i="3"/>
  <c r="AE2060" i="3"/>
  <c r="AE2061" i="3"/>
  <c r="AE2062" i="3"/>
  <c r="AE2063" i="3"/>
  <c r="AE2064" i="3"/>
  <c r="AE2065" i="3"/>
  <c r="AE2066" i="3"/>
  <c r="AE2067" i="3"/>
  <c r="AE2068" i="3"/>
  <c r="AE2069" i="3"/>
  <c r="AE2070" i="3"/>
  <c r="AE2071" i="3"/>
  <c r="AE2072" i="3"/>
  <c r="AE2073" i="3"/>
  <c r="AE2074" i="3"/>
  <c r="AE2075" i="3"/>
  <c r="AE2076" i="3"/>
  <c r="AE2077" i="3"/>
  <c r="AE2078" i="3"/>
  <c r="AE2079" i="3"/>
  <c r="AE2080" i="3"/>
  <c r="AE2081" i="3"/>
  <c r="AE2082" i="3"/>
  <c r="AE2083" i="3"/>
  <c r="AE2084" i="3"/>
  <c r="AE2085" i="3"/>
  <c r="AE2086" i="3"/>
  <c r="AE2087" i="3"/>
  <c r="AE2088" i="3"/>
  <c r="AE2089" i="3"/>
  <c r="AE2090" i="3"/>
  <c r="AE2091" i="3"/>
  <c r="AE2092" i="3"/>
  <c r="AE2093" i="3"/>
  <c r="AE2094" i="3"/>
  <c r="AE2095" i="3"/>
  <c r="AE2096" i="3"/>
  <c r="AE2097" i="3"/>
  <c r="AE2098" i="3"/>
  <c r="AE2099" i="3"/>
  <c r="AE2100" i="3"/>
  <c r="AE2101" i="3"/>
  <c r="AE2102" i="3"/>
  <c r="AE2103" i="3"/>
  <c r="AE2104" i="3"/>
  <c r="AE2105" i="3"/>
  <c r="AE2106" i="3"/>
  <c r="AE2107" i="3"/>
  <c r="AE2108" i="3"/>
  <c r="AE2109" i="3"/>
  <c r="AE2110" i="3"/>
  <c r="AE2111" i="3"/>
  <c r="AE2112" i="3"/>
  <c r="AE2113" i="3"/>
  <c r="AE21" i="3"/>
  <c r="AE7" i="4"/>
  <c r="AE15" i="3"/>
  <c r="AA21" i="3"/>
  <c r="AE8" i="4"/>
  <c r="AC7" i="4"/>
  <c r="AE16" i="3"/>
  <c r="AC6" i="4"/>
  <c r="AC5" i="4"/>
  <c r="AC2" i="4"/>
  <c r="AD26" i="4" s="1"/>
  <c r="AA847" i="4"/>
  <c r="AA14" i="4"/>
  <c r="AB14" i="4" s="1"/>
  <c r="AA15" i="4"/>
  <c r="AB15" i="4" s="1"/>
  <c r="AC15" i="4"/>
  <c r="AA16" i="4"/>
  <c r="AB16" i="4" s="1"/>
  <c r="AD16" i="4"/>
  <c r="AA17" i="4"/>
  <c r="AB17" i="4" s="1"/>
  <c r="AC17" i="4"/>
  <c r="AA18" i="4"/>
  <c r="AB18" i="4" s="1"/>
  <c r="AA19" i="4"/>
  <c r="AB19" i="4" s="1"/>
  <c r="AC19" i="4"/>
  <c r="AD19" i="4"/>
  <c r="AA20" i="4"/>
  <c r="AB20" i="4" s="1"/>
  <c r="AA21" i="4"/>
  <c r="AB21" i="4" s="1"/>
  <c r="AC21" i="4"/>
  <c r="AA22" i="4"/>
  <c r="AA23" i="4"/>
  <c r="AB23" i="4" s="1"/>
  <c r="AC23" i="4"/>
  <c r="AA24" i="4"/>
  <c r="AA25" i="4"/>
  <c r="AB25" i="4" s="1"/>
  <c r="AC25" i="4"/>
  <c r="AA26" i="4"/>
  <c r="AA27" i="4"/>
  <c r="AB27" i="4" s="1"/>
  <c r="AC27" i="4"/>
  <c r="AA28" i="4"/>
  <c r="AA29" i="4"/>
  <c r="AB29" i="4" s="1"/>
  <c r="AC29" i="4"/>
  <c r="AA30" i="4"/>
  <c r="AA31" i="4"/>
  <c r="AB31" i="4" s="1"/>
  <c r="AA32" i="4"/>
  <c r="AA33" i="4"/>
  <c r="AB33" i="4" s="1"/>
  <c r="AC33" i="4"/>
  <c r="AA34" i="4"/>
  <c r="AA35" i="4"/>
  <c r="AB35" i="4" s="1"/>
  <c r="AC35" i="4"/>
  <c r="AA36" i="4"/>
  <c r="AA37" i="4"/>
  <c r="AB37" i="4" s="1"/>
  <c r="AC37" i="4"/>
  <c r="AA38" i="4"/>
  <c r="AA39" i="4"/>
  <c r="AD39" i="4"/>
  <c r="AA40" i="4"/>
  <c r="AA41" i="4"/>
  <c r="AB41" i="4" s="1"/>
  <c r="AC41" i="4"/>
  <c r="AA42" i="4"/>
  <c r="AA43" i="4"/>
  <c r="AB43" i="4" s="1"/>
  <c r="AC43" i="4"/>
  <c r="AA44" i="4"/>
  <c r="AA45" i="4"/>
  <c r="AB45" i="4" s="1"/>
  <c r="AC45" i="4"/>
  <c r="AA46" i="4"/>
  <c r="AA47" i="4"/>
  <c r="AB47" i="4" s="1"/>
  <c r="AA48" i="4"/>
  <c r="AA49" i="4"/>
  <c r="AB49" i="4" s="1"/>
  <c r="AC49" i="4"/>
  <c r="AD49" i="4"/>
  <c r="AA50" i="4"/>
  <c r="AA51" i="4"/>
  <c r="AB51" i="4" s="1"/>
  <c r="AC51" i="4"/>
  <c r="AA52" i="4"/>
  <c r="AA53" i="4"/>
  <c r="AB53" i="4" s="1"/>
  <c r="AA54" i="4"/>
  <c r="AA55" i="4"/>
  <c r="AA56" i="4"/>
  <c r="AA57" i="4"/>
  <c r="AB57" i="4" s="1"/>
  <c r="AC57" i="4"/>
  <c r="AA58" i="4"/>
  <c r="AA59" i="4"/>
  <c r="AB59" i="4" s="1"/>
  <c r="AC59" i="4"/>
  <c r="AA60" i="4"/>
  <c r="AA61" i="4"/>
  <c r="AB61" i="4" s="1"/>
  <c r="AC61" i="4"/>
  <c r="AA62" i="4"/>
  <c r="AA63" i="4"/>
  <c r="AB63" i="4" s="1"/>
  <c r="AD63" i="4"/>
  <c r="AA64" i="4"/>
  <c r="AA65" i="4"/>
  <c r="AB65" i="4" s="1"/>
  <c r="AC65" i="4"/>
  <c r="AA66" i="4"/>
  <c r="AA67" i="4"/>
  <c r="AB67" i="4" s="1"/>
  <c r="AC67" i="4"/>
  <c r="AA68" i="4"/>
  <c r="AA69" i="4"/>
  <c r="AB69" i="4" s="1"/>
  <c r="AA70" i="4"/>
  <c r="AD70" i="4"/>
  <c r="AA71" i="4"/>
  <c r="AA72" i="4"/>
  <c r="AA73" i="4"/>
  <c r="AB73" i="4" s="1"/>
  <c r="AC73" i="4"/>
  <c r="AA74" i="4"/>
  <c r="AA75" i="4"/>
  <c r="AB75" i="4" s="1"/>
  <c r="AC75" i="4"/>
  <c r="AA76" i="4"/>
  <c r="AA77" i="4"/>
  <c r="AB77" i="4" s="1"/>
  <c r="AC77" i="4"/>
  <c r="AA78" i="4"/>
  <c r="AA79" i="4"/>
  <c r="AB79" i="4" s="1"/>
  <c r="AA80" i="4"/>
  <c r="AA81" i="4"/>
  <c r="AB81" i="4" s="1"/>
  <c r="AC81" i="4"/>
  <c r="AA82" i="4"/>
  <c r="AA83" i="4"/>
  <c r="AB83" i="4" s="1"/>
  <c r="AC83" i="4"/>
  <c r="AA84" i="4"/>
  <c r="AA85" i="4"/>
  <c r="AB85" i="4" s="1"/>
  <c r="AA86" i="4"/>
  <c r="AA87" i="4"/>
  <c r="AA88" i="4"/>
  <c r="AA89" i="4"/>
  <c r="AB89" i="4" s="1"/>
  <c r="AC89" i="4"/>
  <c r="AA90" i="4"/>
  <c r="AA91" i="4"/>
  <c r="AB91" i="4" s="1"/>
  <c r="AC91" i="4"/>
  <c r="AA92" i="4"/>
  <c r="AC92" i="4" s="1"/>
  <c r="AB92" i="4"/>
  <c r="AA93" i="4"/>
  <c r="AA94" i="4"/>
  <c r="AC94" i="4" s="1"/>
  <c r="AD94" i="4"/>
  <c r="AA95" i="4"/>
  <c r="AB95" i="4" s="1"/>
  <c r="AC95" i="4"/>
  <c r="AA96" i="4"/>
  <c r="AC96" i="4" s="1"/>
  <c r="AB96" i="4"/>
  <c r="AA97" i="4"/>
  <c r="AB97" i="4" s="1"/>
  <c r="AD97" i="4"/>
  <c r="AA98" i="4"/>
  <c r="AC98" i="4" s="1"/>
  <c r="AB98" i="4"/>
  <c r="AA99" i="4"/>
  <c r="AB99" i="4" s="1"/>
  <c r="AC99" i="4"/>
  <c r="AA100" i="4"/>
  <c r="AC100" i="4" s="1"/>
  <c r="AB100" i="4"/>
  <c r="AA101" i="4"/>
  <c r="AA102" i="4"/>
  <c r="AC102" i="4" s="1"/>
  <c r="AA103" i="4"/>
  <c r="AB103" i="4" s="1"/>
  <c r="AC103" i="4"/>
  <c r="AD103" i="4"/>
  <c r="AA104" i="4"/>
  <c r="AC104" i="4" s="1"/>
  <c r="AB104" i="4"/>
  <c r="AA105" i="4"/>
  <c r="AB105" i="4" s="1"/>
  <c r="AA106" i="4"/>
  <c r="AC106" i="4" s="1"/>
  <c r="AB106" i="4"/>
  <c r="AD106" i="4"/>
  <c r="AA107" i="4"/>
  <c r="AB107" i="4" s="1"/>
  <c r="AC107" i="4"/>
  <c r="AA108" i="4"/>
  <c r="AC108" i="4" s="1"/>
  <c r="AB108" i="4"/>
  <c r="AA109" i="4"/>
  <c r="AD109" i="4"/>
  <c r="AA110" i="4"/>
  <c r="AC110" i="4" s="1"/>
  <c r="AA111" i="4"/>
  <c r="AB111" i="4" s="1"/>
  <c r="AC111" i="4"/>
  <c r="AA112" i="4"/>
  <c r="AC112" i="4" s="1"/>
  <c r="AB112" i="4"/>
  <c r="AD112" i="4"/>
  <c r="AA113" i="4"/>
  <c r="AB113" i="4" s="1"/>
  <c r="AA114" i="4"/>
  <c r="AC114" i="4" s="1"/>
  <c r="AB114" i="4"/>
  <c r="AA115" i="4"/>
  <c r="AB115" i="4" s="1"/>
  <c r="AC115" i="4"/>
  <c r="AD115" i="4"/>
  <c r="AA116" i="4"/>
  <c r="AC116" i="4" s="1"/>
  <c r="AA117" i="4"/>
  <c r="AA118" i="4"/>
  <c r="AC118" i="4" s="1"/>
  <c r="AA119" i="4"/>
  <c r="AB119" i="4" s="1"/>
  <c r="AC119" i="4"/>
  <c r="AA120" i="4"/>
  <c r="AC120" i="4" s="1"/>
  <c r="AB120" i="4"/>
  <c r="AA121" i="4"/>
  <c r="AB121" i="4" s="1"/>
  <c r="AA122" i="4"/>
  <c r="AC122" i="4" s="1"/>
  <c r="AB122" i="4"/>
  <c r="AA123" i="4"/>
  <c r="AB123" i="4" s="1"/>
  <c r="AC123" i="4"/>
  <c r="AA124" i="4"/>
  <c r="AC124" i="4" s="1"/>
  <c r="AB124" i="4"/>
  <c r="AA125" i="4"/>
  <c r="AA126" i="4"/>
  <c r="AC126" i="4" s="1"/>
  <c r="AA127" i="4"/>
  <c r="AB127" i="4" s="1"/>
  <c r="AC127" i="4"/>
  <c r="AA128" i="4"/>
  <c r="AC128" i="4" s="1"/>
  <c r="AB128" i="4"/>
  <c r="AA129" i="4"/>
  <c r="AB129" i="4" s="1"/>
  <c r="AA130" i="4"/>
  <c r="AC130" i="4" s="1"/>
  <c r="AB130" i="4"/>
  <c r="AA131" i="4"/>
  <c r="AB131" i="4" s="1"/>
  <c r="AC131" i="4"/>
  <c r="AA132" i="4"/>
  <c r="AC132" i="4" s="1"/>
  <c r="AA133" i="4"/>
  <c r="AA134" i="4"/>
  <c r="AC134" i="4" s="1"/>
  <c r="AA135" i="4"/>
  <c r="AB135" i="4" s="1"/>
  <c r="AC135" i="4"/>
  <c r="AA136" i="4"/>
  <c r="AC136" i="4" s="1"/>
  <c r="AB136" i="4"/>
  <c r="AA137" i="4"/>
  <c r="AB137" i="4" s="1"/>
  <c r="AA138" i="4"/>
  <c r="AC138" i="4" s="1"/>
  <c r="AB138" i="4"/>
  <c r="AA139" i="4"/>
  <c r="AB139" i="4" s="1"/>
  <c r="AC139" i="4"/>
  <c r="AA140" i="4"/>
  <c r="AC140" i="4" s="1"/>
  <c r="AA141" i="4"/>
  <c r="AA142" i="4"/>
  <c r="AC142" i="4" s="1"/>
  <c r="AA143" i="4"/>
  <c r="AB143" i="4" s="1"/>
  <c r="AC143" i="4"/>
  <c r="AA144" i="4"/>
  <c r="AC144" i="4" s="1"/>
  <c r="AB144" i="4"/>
  <c r="AA145" i="4"/>
  <c r="AB145" i="4" s="1"/>
  <c r="AA146" i="4"/>
  <c r="AC146" i="4" s="1"/>
  <c r="AB146" i="4"/>
  <c r="AA147" i="4"/>
  <c r="AB147" i="4" s="1"/>
  <c r="AC147" i="4"/>
  <c r="AA148" i="4"/>
  <c r="AC148" i="4" s="1"/>
  <c r="AA149" i="4"/>
  <c r="AA150" i="4"/>
  <c r="AC150" i="4" s="1"/>
  <c r="AA151" i="4"/>
  <c r="AB151" i="4" s="1"/>
  <c r="AC151" i="4"/>
  <c r="AA152" i="4"/>
  <c r="AC152" i="4" s="1"/>
  <c r="AB152" i="4"/>
  <c r="AA153" i="4"/>
  <c r="AB153" i="4" s="1"/>
  <c r="AA154" i="4"/>
  <c r="AC154" i="4" s="1"/>
  <c r="AB154" i="4"/>
  <c r="AA155" i="4"/>
  <c r="AB155" i="4" s="1"/>
  <c r="AC155" i="4"/>
  <c r="AA156" i="4"/>
  <c r="AC156" i="4" s="1"/>
  <c r="AA157" i="4"/>
  <c r="AA158" i="4"/>
  <c r="AC158" i="4" s="1"/>
  <c r="AA159" i="4"/>
  <c r="AB159" i="4" s="1"/>
  <c r="AC159" i="4"/>
  <c r="AA160" i="4"/>
  <c r="AC160" i="4" s="1"/>
  <c r="AB160" i="4"/>
  <c r="AA161" i="4"/>
  <c r="AB161" i="4" s="1"/>
  <c r="AA162" i="4"/>
  <c r="AC162" i="4" s="1"/>
  <c r="AB162" i="4"/>
  <c r="AA163" i="4"/>
  <c r="AB163" i="4" s="1"/>
  <c r="AC163" i="4"/>
  <c r="AA164" i="4"/>
  <c r="AC164" i="4" s="1"/>
  <c r="AA165" i="4"/>
  <c r="AA166" i="4"/>
  <c r="AC166" i="4" s="1"/>
  <c r="AA167" i="4"/>
  <c r="AB167" i="4" s="1"/>
  <c r="AC167" i="4"/>
  <c r="AA168" i="4"/>
  <c r="AC168" i="4" s="1"/>
  <c r="AB168" i="4"/>
  <c r="AA169" i="4"/>
  <c r="AB169" i="4" s="1"/>
  <c r="AA170" i="4"/>
  <c r="AC170" i="4" s="1"/>
  <c r="AB170" i="4"/>
  <c r="AA171" i="4"/>
  <c r="AB171" i="4" s="1"/>
  <c r="AC171" i="4"/>
  <c r="AA172" i="4"/>
  <c r="AC172" i="4" s="1"/>
  <c r="AA173" i="4"/>
  <c r="AA174" i="4"/>
  <c r="AC174" i="4" s="1"/>
  <c r="AA175" i="4"/>
  <c r="AB175" i="4" s="1"/>
  <c r="AC175" i="4"/>
  <c r="AA176" i="4"/>
  <c r="AC176" i="4" s="1"/>
  <c r="AB176" i="4"/>
  <c r="AA177" i="4"/>
  <c r="AB177" i="4" s="1"/>
  <c r="AA178" i="4"/>
  <c r="AC178" i="4" s="1"/>
  <c r="AB178" i="4"/>
  <c r="AA179" i="4"/>
  <c r="AB179" i="4" s="1"/>
  <c r="AC179" i="4"/>
  <c r="AA180" i="4"/>
  <c r="AC180" i="4" s="1"/>
  <c r="AA181" i="4"/>
  <c r="AA182" i="4"/>
  <c r="AC182" i="4" s="1"/>
  <c r="AA183" i="4"/>
  <c r="AB183" i="4"/>
  <c r="AC183" i="4"/>
  <c r="AA184" i="4"/>
  <c r="AC184" i="4" s="1"/>
  <c r="AB184" i="4"/>
  <c r="AA185" i="4"/>
  <c r="AB185" i="4" s="1"/>
  <c r="AC185" i="4"/>
  <c r="AA186" i="4"/>
  <c r="AC186" i="4" s="1"/>
  <c r="AB186" i="4"/>
  <c r="AA187" i="4"/>
  <c r="AB187" i="4" s="1"/>
  <c r="AC187" i="4"/>
  <c r="AA188" i="4"/>
  <c r="AC188" i="4" s="1"/>
  <c r="AB188" i="4"/>
  <c r="AA189" i="4"/>
  <c r="AB189" i="4" s="1"/>
  <c r="AC189" i="4"/>
  <c r="AA190" i="4"/>
  <c r="AB190" i="4" s="1"/>
  <c r="AA191" i="4"/>
  <c r="AB191" i="4" s="1"/>
  <c r="AC191" i="4"/>
  <c r="AA192" i="4"/>
  <c r="AB192" i="4" s="1"/>
  <c r="AA193" i="4"/>
  <c r="AB193" i="4" s="1"/>
  <c r="AC193" i="4"/>
  <c r="AA194" i="4"/>
  <c r="AB194" i="4" s="1"/>
  <c r="AA195" i="4"/>
  <c r="AB195" i="4" s="1"/>
  <c r="AC195" i="4"/>
  <c r="AA196" i="4"/>
  <c r="AA197" i="4"/>
  <c r="AB197" i="4" s="1"/>
  <c r="AC197" i="4"/>
  <c r="AA198" i="4"/>
  <c r="AA199" i="4"/>
  <c r="AB199" i="4" s="1"/>
  <c r="AC199" i="4"/>
  <c r="AA200" i="4"/>
  <c r="AD200" i="4"/>
  <c r="AA201" i="4"/>
  <c r="AA202" i="4"/>
  <c r="AA203" i="4"/>
  <c r="AB203" i="4" s="1"/>
  <c r="AC203" i="4"/>
  <c r="AA204" i="4"/>
  <c r="AA205" i="4"/>
  <c r="AB205" i="4" s="1"/>
  <c r="AA206" i="4"/>
  <c r="AA207" i="4"/>
  <c r="AB207" i="4" s="1"/>
  <c r="AC207" i="4"/>
  <c r="AD207" i="4"/>
  <c r="AA208" i="4"/>
  <c r="AA209" i="4"/>
  <c r="AB209" i="4" s="1"/>
  <c r="AC209" i="4"/>
  <c r="AA210" i="4"/>
  <c r="AA211" i="4"/>
  <c r="AB211" i="4" s="1"/>
  <c r="AC211" i="4"/>
  <c r="AA212" i="4"/>
  <c r="AA213" i="4"/>
  <c r="AB213" i="4" s="1"/>
  <c r="AC213" i="4"/>
  <c r="AA214" i="4"/>
  <c r="AA215" i="4"/>
  <c r="AB215" i="4" s="1"/>
  <c r="AC215" i="4"/>
  <c r="AA216" i="4"/>
  <c r="AA217" i="4"/>
  <c r="AD217" i="4"/>
  <c r="AA218" i="4"/>
  <c r="AA219" i="4"/>
  <c r="AB219" i="4" s="1"/>
  <c r="AC219" i="4"/>
  <c r="AA220" i="4"/>
  <c r="AA221" i="4"/>
  <c r="AB221" i="4" s="1"/>
  <c r="AA222" i="4"/>
  <c r="AA223" i="4"/>
  <c r="AB223" i="4" s="1"/>
  <c r="AC223" i="4"/>
  <c r="AA224" i="4"/>
  <c r="AD224" i="4"/>
  <c r="AA225" i="4"/>
  <c r="AB225" i="4" s="1"/>
  <c r="AC225" i="4"/>
  <c r="AA226" i="4"/>
  <c r="AA227" i="4"/>
  <c r="AB227" i="4" s="1"/>
  <c r="AC227" i="4"/>
  <c r="AD227" i="4"/>
  <c r="AA228" i="4"/>
  <c r="AA229" i="4"/>
  <c r="AB229" i="4" s="1"/>
  <c r="AC229" i="4"/>
  <c r="AA230" i="4"/>
  <c r="AC230" i="4" s="1"/>
  <c r="AB230" i="4"/>
  <c r="AD230" i="4"/>
  <c r="AA231" i="4"/>
  <c r="AB231" i="4" s="1"/>
  <c r="AC231" i="4"/>
  <c r="AA232" i="4"/>
  <c r="AC232" i="4" s="1"/>
  <c r="AB232" i="4"/>
  <c r="AA233" i="4"/>
  <c r="AB233" i="4" s="1"/>
  <c r="AD233" i="4"/>
  <c r="AA234" i="4"/>
  <c r="AC234" i="4" s="1"/>
  <c r="AB234" i="4"/>
  <c r="AA235" i="4"/>
  <c r="AA236" i="4"/>
  <c r="AC236" i="4" s="1"/>
  <c r="AB236" i="4"/>
  <c r="AD236" i="4"/>
  <c r="AA237" i="4"/>
  <c r="AB237" i="4" s="1"/>
  <c r="AC237" i="4"/>
  <c r="AA238" i="4"/>
  <c r="AC238" i="4" s="1"/>
  <c r="AB238" i="4"/>
  <c r="AA239" i="4"/>
  <c r="AB239" i="4" s="1"/>
  <c r="AC239" i="4"/>
  <c r="AA240" i="4"/>
  <c r="AC240" i="4" s="1"/>
  <c r="AB240" i="4"/>
  <c r="AA241" i="4"/>
  <c r="AB241" i="4" s="1"/>
  <c r="AA242" i="4"/>
  <c r="AC242" i="4" s="1"/>
  <c r="AB242" i="4"/>
  <c r="AA243" i="4"/>
  <c r="AA244" i="4"/>
  <c r="AC244" i="4" s="1"/>
  <c r="AB244" i="4"/>
  <c r="AA245" i="4"/>
  <c r="AB245" i="4" s="1"/>
  <c r="AC245" i="4"/>
  <c r="AA246" i="4"/>
  <c r="AC246" i="4" s="1"/>
  <c r="AB246" i="4"/>
  <c r="AA247" i="4"/>
  <c r="AB247" i="4" s="1"/>
  <c r="AC247" i="4"/>
  <c r="AA248" i="4"/>
  <c r="AC248" i="4" s="1"/>
  <c r="AB248" i="4"/>
  <c r="AA249" i="4"/>
  <c r="AB249" i="4" s="1"/>
  <c r="AA250" i="4"/>
  <c r="AC250" i="4" s="1"/>
  <c r="AB250" i="4"/>
  <c r="AA251" i="4"/>
  <c r="AA252" i="4"/>
  <c r="AC252" i="4" s="1"/>
  <c r="AB252" i="4"/>
  <c r="AA253" i="4"/>
  <c r="AB253" i="4" s="1"/>
  <c r="AC253" i="4"/>
  <c r="AA254" i="4"/>
  <c r="AC254" i="4" s="1"/>
  <c r="AB254" i="4"/>
  <c r="AA255" i="4"/>
  <c r="AB255" i="4" s="1"/>
  <c r="AC255" i="4"/>
  <c r="AA256" i="4"/>
  <c r="AC256" i="4" s="1"/>
  <c r="AB256" i="4"/>
  <c r="AD256" i="4"/>
  <c r="AA257" i="4"/>
  <c r="AB257" i="4" s="1"/>
  <c r="AA258" i="4"/>
  <c r="AC258" i="4" s="1"/>
  <c r="AB258" i="4"/>
  <c r="AA259" i="4"/>
  <c r="AA260" i="4"/>
  <c r="AC260" i="4" s="1"/>
  <c r="AB260" i="4"/>
  <c r="AA261" i="4"/>
  <c r="AB261" i="4" s="1"/>
  <c r="AC261" i="4"/>
  <c r="AA262" i="4"/>
  <c r="AC262" i="4" s="1"/>
  <c r="AB262" i="4"/>
  <c r="AD262" i="4"/>
  <c r="AA263" i="4"/>
  <c r="AB263" i="4" s="1"/>
  <c r="AC263" i="4"/>
  <c r="AA264" i="4"/>
  <c r="AC264" i="4" s="1"/>
  <c r="AB264" i="4"/>
  <c r="AA265" i="4"/>
  <c r="AB265" i="4" s="1"/>
  <c r="AD265" i="4"/>
  <c r="AA266" i="4"/>
  <c r="AC266" i="4" s="1"/>
  <c r="AB266" i="4"/>
  <c r="AA267" i="4"/>
  <c r="AA268" i="4"/>
  <c r="AC268" i="4" s="1"/>
  <c r="AB268" i="4"/>
  <c r="AD268" i="4"/>
  <c r="AA269" i="4"/>
  <c r="AB269" i="4" s="1"/>
  <c r="AC269" i="4"/>
  <c r="AA270" i="4"/>
  <c r="AC270" i="4" s="1"/>
  <c r="AB270" i="4"/>
  <c r="AA271" i="4"/>
  <c r="AB271" i="4" s="1"/>
  <c r="AC271" i="4"/>
  <c r="AA272" i="4"/>
  <c r="AC272" i="4" s="1"/>
  <c r="AB272" i="4"/>
  <c r="AA273" i="4"/>
  <c r="AB273" i="4" s="1"/>
  <c r="AA274" i="4"/>
  <c r="AC274" i="4" s="1"/>
  <c r="AB274" i="4"/>
  <c r="AA275" i="4"/>
  <c r="AA276" i="4"/>
  <c r="AC276" i="4" s="1"/>
  <c r="AB276" i="4"/>
  <c r="AA277" i="4"/>
  <c r="AB277" i="4" s="1"/>
  <c r="AC277" i="4"/>
  <c r="AA278" i="4"/>
  <c r="AC278" i="4" s="1"/>
  <c r="AB278" i="4"/>
  <c r="AA279" i="4"/>
  <c r="AB279" i="4" s="1"/>
  <c r="AC279" i="4"/>
  <c r="AA280" i="4"/>
  <c r="AC280" i="4" s="1"/>
  <c r="AB280" i="4"/>
  <c r="AA281" i="4"/>
  <c r="AB281" i="4" s="1"/>
  <c r="AA282" i="4"/>
  <c r="AC282" i="4" s="1"/>
  <c r="AB282" i="4"/>
  <c r="AA283" i="4"/>
  <c r="AA284" i="4"/>
  <c r="AC284" i="4" s="1"/>
  <c r="AB284" i="4"/>
  <c r="AA285" i="4"/>
  <c r="AB285" i="4" s="1"/>
  <c r="AA286" i="4"/>
  <c r="AC286" i="4" s="1"/>
  <c r="AB286" i="4"/>
  <c r="AA287" i="4"/>
  <c r="AB287" i="4" s="1"/>
  <c r="AC287" i="4"/>
  <c r="AA288" i="4"/>
  <c r="AC288" i="4" s="1"/>
  <c r="AB288" i="4"/>
  <c r="AA289" i="4"/>
  <c r="AB289" i="4" s="1"/>
  <c r="AA290" i="4"/>
  <c r="AC290" i="4" s="1"/>
  <c r="AB290" i="4"/>
  <c r="AA291" i="4"/>
  <c r="AA292" i="4"/>
  <c r="AC292" i="4" s="1"/>
  <c r="AB292" i="4"/>
  <c r="AA293" i="4"/>
  <c r="AB293" i="4" s="1"/>
  <c r="AA294" i="4"/>
  <c r="AC294" i="4" s="1"/>
  <c r="AB294" i="4"/>
  <c r="AA295" i="4"/>
  <c r="AB295" i="4" s="1"/>
  <c r="AC295" i="4"/>
  <c r="AA296" i="4"/>
  <c r="AC296" i="4" s="1"/>
  <c r="AB296" i="4"/>
  <c r="AA297" i="4"/>
  <c r="AB297" i="4" s="1"/>
  <c r="AA298" i="4"/>
  <c r="AC298" i="4" s="1"/>
  <c r="AB298" i="4"/>
  <c r="AA299" i="4"/>
  <c r="AA300" i="4"/>
  <c r="AC300" i="4" s="1"/>
  <c r="AB300" i="4"/>
  <c r="AA301" i="4"/>
  <c r="AB301" i="4" s="1"/>
  <c r="AC301" i="4"/>
  <c r="AA302" i="4"/>
  <c r="AC302" i="4" s="1"/>
  <c r="AB302" i="4"/>
  <c r="AA303" i="4"/>
  <c r="AB303" i="4" s="1"/>
  <c r="AC303" i="4"/>
  <c r="AA304" i="4"/>
  <c r="AC304" i="4" s="1"/>
  <c r="AB304" i="4"/>
  <c r="AA305" i="4"/>
  <c r="AB305" i="4" s="1"/>
  <c r="AA306" i="4"/>
  <c r="AC306" i="4" s="1"/>
  <c r="AB306" i="4"/>
  <c r="AA307" i="4"/>
  <c r="AA308" i="4"/>
  <c r="AC308" i="4" s="1"/>
  <c r="AB308" i="4"/>
  <c r="AA309" i="4"/>
  <c r="AB309" i="4" s="1"/>
  <c r="AC309" i="4"/>
  <c r="AA310" i="4"/>
  <c r="AC310" i="4" s="1"/>
  <c r="AB310" i="4"/>
  <c r="AA311" i="4"/>
  <c r="AB311" i="4" s="1"/>
  <c r="AC311" i="4"/>
  <c r="AA312" i="4"/>
  <c r="AC312" i="4" s="1"/>
  <c r="AB312" i="4"/>
  <c r="AD312" i="4"/>
  <c r="AA313" i="4"/>
  <c r="AB313" i="4" s="1"/>
  <c r="AA314" i="4"/>
  <c r="AC314" i="4" s="1"/>
  <c r="AB314" i="4"/>
  <c r="AA315" i="4"/>
  <c r="AA316" i="4"/>
  <c r="AC316" i="4" s="1"/>
  <c r="AB316" i="4"/>
  <c r="AA317" i="4"/>
  <c r="AB317" i="4" s="1"/>
  <c r="AC317" i="4"/>
  <c r="AA318" i="4"/>
  <c r="AC318" i="4" s="1"/>
  <c r="AB318" i="4"/>
  <c r="AD318" i="4"/>
  <c r="AA319" i="4"/>
  <c r="AB319" i="4" s="1"/>
  <c r="AC319" i="4"/>
  <c r="AA320" i="4"/>
  <c r="AC320" i="4" s="1"/>
  <c r="AB320" i="4"/>
  <c r="AA321" i="4"/>
  <c r="AB321" i="4" s="1"/>
  <c r="AD321" i="4"/>
  <c r="AA322" i="4"/>
  <c r="AC322" i="4" s="1"/>
  <c r="AB322" i="4"/>
  <c r="AA323" i="4"/>
  <c r="AA324" i="4"/>
  <c r="AC324" i="4" s="1"/>
  <c r="AB324" i="4"/>
  <c r="AD324" i="4"/>
  <c r="AA325" i="4"/>
  <c r="AB325" i="4" s="1"/>
  <c r="AC325" i="4"/>
  <c r="AA326" i="4"/>
  <c r="AC326" i="4" s="1"/>
  <c r="AB326" i="4"/>
  <c r="AA327" i="4"/>
  <c r="AB327" i="4" s="1"/>
  <c r="AC327" i="4"/>
  <c r="AA328" i="4"/>
  <c r="AC328" i="4" s="1"/>
  <c r="AB328" i="4"/>
  <c r="AA329" i="4"/>
  <c r="AB329" i="4" s="1"/>
  <c r="AA330" i="4"/>
  <c r="AC330" i="4" s="1"/>
  <c r="AB330" i="4"/>
  <c r="AA331" i="4"/>
  <c r="AD331" i="4"/>
  <c r="AA332" i="4"/>
  <c r="AC332" i="4" s="1"/>
  <c r="AB332" i="4"/>
  <c r="AA333" i="4"/>
  <c r="AB333" i="4" s="1"/>
  <c r="AC333" i="4"/>
  <c r="AA334" i="4"/>
  <c r="AC334" i="4" s="1"/>
  <c r="AB334" i="4"/>
  <c r="AA335" i="4"/>
  <c r="AB335" i="4" s="1"/>
  <c r="AC335" i="4"/>
  <c r="AA336" i="4"/>
  <c r="AC336" i="4" s="1"/>
  <c r="AB336" i="4"/>
  <c r="AA337" i="4"/>
  <c r="AB337" i="4" s="1"/>
  <c r="AA338" i="4"/>
  <c r="AC338" i="4" s="1"/>
  <c r="AB338" i="4"/>
  <c r="AA339" i="4"/>
  <c r="AA340" i="4"/>
  <c r="AC340" i="4" s="1"/>
  <c r="AB340" i="4"/>
  <c r="AA341" i="4"/>
  <c r="AB341" i="4" s="1"/>
  <c r="AC341" i="4"/>
  <c r="AA342" i="4"/>
  <c r="AC342" i="4" s="1"/>
  <c r="AB342" i="4"/>
  <c r="AA343" i="4"/>
  <c r="AB343" i="4" s="1"/>
  <c r="AC343" i="4"/>
  <c r="AA344" i="4"/>
  <c r="AC344" i="4" s="1"/>
  <c r="AB344" i="4"/>
  <c r="AD344" i="4"/>
  <c r="AA345" i="4"/>
  <c r="AB345" i="4" s="1"/>
  <c r="AA346" i="4"/>
  <c r="AB346" i="4"/>
  <c r="AC346" i="4"/>
  <c r="AA347" i="4"/>
  <c r="AB347" i="4" s="1"/>
  <c r="AC347" i="4"/>
  <c r="AD347" i="4"/>
  <c r="AA348" i="4"/>
  <c r="AB348" i="4"/>
  <c r="AC348" i="4"/>
  <c r="AA349" i="4"/>
  <c r="AA350" i="4"/>
  <c r="AB350" i="4"/>
  <c r="AC350" i="4"/>
  <c r="AD350" i="4"/>
  <c r="AA351" i="4"/>
  <c r="AB351" i="4" s="1"/>
  <c r="AC351" i="4"/>
  <c r="AA352" i="4"/>
  <c r="AB352" i="4" s="1"/>
  <c r="AD352" i="4"/>
  <c r="AA353" i="4"/>
  <c r="AB353" i="4"/>
  <c r="AC353" i="4"/>
  <c r="AA354" i="4"/>
  <c r="AB354" i="4" s="1"/>
  <c r="AA355" i="4"/>
  <c r="AB355" i="4"/>
  <c r="AC355" i="4"/>
  <c r="AA356" i="4"/>
  <c r="AB356" i="4" s="1"/>
  <c r="AA357" i="4"/>
  <c r="AB357" i="4" s="1"/>
  <c r="AC357" i="4"/>
  <c r="AA358" i="4"/>
  <c r="AD358" i="4"/>
  <c r="AA359" i="4"/>
  <c r="AB359" i="4" s="1"/>
  <c r="AC359" i="4"/>
  <c r="AA360" i="4"/>
  <c r="AA361" i="4"/>
  <c r="AB361" i="4" s="1"/>
  <c r="AC361" i="4"/>
  <c r="AD361" i="4"/>
  <c r="AA362" i="4"/>
  <c r="AD362" i="4"/>
  <c r="AA363" i="4"/>
  <c r="AB363" i="4" s="1"/>
  <c r="AC363" i="4"/>
  <c r="AA364" i="4"/>
  <c r="AD364" i="4"/>
  <c r="AA365" i="4"/>
  <c r="AB365" i="4" s="1"/>
  <c r="AC365" i="4"/>
  <c r="AD365" i="4"/>
  <c r="AA366" i="4"/>
  <c r="AA367" i="4"/>
  <c r="AB367" i="4" s="1"/>
  <c r="AA368" i="4"/>
  <c r="AD368" i="4"/>
  <c r="AA369" i="4"/>
  <c r="AB369" i="4" s="1"/>
  <c r="AC369" i="4"/>
  <c r="AA370" i="4"/>
  <c r="AA371" i="4"/>
  <c r="AD371" i="4"/>
  <c r="AA372" i="4"/>
  <c r="AA373" i="4"/>
  <c r="AB373" i="4" s="1"/>
  <c r="AC373" i="4"/>
  <c r="AD373" i="4"/>
  <c r="AA374" i="4"/>
  <c r="AA375" i="4"/>
  <c r="AB375" i="4" s="1"/>
  <c r="AD375" i="4"/>
  <c r="AA376" i="4"/>
  <c r="AD376" i="4"/>
  <c r="AA377" i="4"/>
  <c r="AB377" i="4" s="1"/>
  <c r="AC377" i="4"/>
  <c r="AA378" i="4"/>
  <c r="AD378" i="4"/>
  <c r="AA379" i="4"/>
  <c r="AB379" i="4" s="1"/>
  <c r="AA380" i="4"/>
  <c r="AA381" i="4"/>
  <c r="AB381" i="4" s="1"/>
  <c r="AC381" i="4"/>
  <c r="AA382" i="4"/>
  <c r="AD382" i="4"/>
  <c r="AA383" i="4"/>
  <c r="AB383" i="4" s="1"/>
  <c r="AD383" i="4"/>
  <c r="AA384" i="4"/>
  <c r="AD384" i="4"/>
  <c r="AA385" i="4"/>
  <c r="AB385" i="4" s="1"/>
  <c r="AC385" i="4"/>
  <c r="AD385" i="4"/>
  <c r="AA386" i="4"/>
  <c r="AA387" i="4"/>
  <c r="AA388" i="4"/>
  <c r="AA389" i="4"/>
  <c r="AB389" i="4" s="1"/>
  <c r="AC389" i="4"/>
  <c r="AD389" i="4"/>
  <c r="AA390" i="4"/>
  <c r="AD390" i="4"/>
  <c r="AA391" i="4"/>
  <c r="AB391" i="4" s="1"/>
  <c r="AD391" i="4"/>
  <c r="AA392" i="4"/>
  <c r="AA393" i="4"/>
  <c r="AB393" i="4" s="1"/>
  <c r="AC393" i="4"/>
  <c r="AD393" i="4"/>
  <c r="AA394" i="4"/>
  <c r="AA395" i="4"/>
  <c r="AB395" i="4" s="1"/>
  <c r="AA396" i="4"/>
  <c r="AD396" i="4"/>
  <c r="AA397" i="4"/>
  <c r="AB397" i="4" s="1"/>
  <c r="AC397" i="4"/>
  <c r="AD397" i="4"/>
  <c r="AA398" i="4"/>
  <c r="AD398" i="4"/>
  <c r="AA399" i="4"/>
  <c r="AB399" i="4" s="1"/>
  <c r="AA400" i="4"/>
  <c r="AD400" i="4"/>
  <c r="AA401" i="4"/>
  <c r="AB401" i="4" s="1"/>
  <c r="AC401" i="4"/>
  <c r="AA402" i="4"/>
  <c r="AA403" i="4"/>
  <c r="AD403" i="4"/>
  <c r="AA404" i="4"/>
  <c r="AD404" i="4"/>
  <c r="AA405" i="4"/>
  <c r="AB405" i="4" s="1"/>
  <c r="AC405" i="4"/>
  <c r="AD405" i="4"/>
  <c r="AA406" i="4"/>
  <c r="AA407" i="4"/>
  <c r="AB407" i="4" s="1"/>
  <c r="AD407" i="4"/>
  <c r="AA408" i="4"/>
  <c r="AD408" i="4"/>
  <c r="AA409" i="4"/>
  <c r="AB409" i="4" s="1"/>
  <c r="AC409" i="4"/>
  <c r="AA410" i="4"/>
  <c r="AD410" i="4"/>
  <c r="AA411" i="4"/>
  <c r="AB411" i="4" s="1"/>
  <c r="AD411" i="4"/>
  <c r="AA412" i="4"/>
  <c r="AA413" i="4"/>
  <c r="AB413" i="4" s="1"/>
  <c r="AC413" i="4"/>
  <c r="AA414" i="4"/>
  <c r="AD414" i="4"/>
  <c r="AA415" i="4"/>
  <c r="AB415" i="4" s="1"/>
  <c r="AD415" i="4"/>
  <c r="AA416" i="4"/>
  <c r="AD416" i="4"/>
  <c r="AA417" i="4"/>
  <c r="AB417" i="4" s="1"/>
  <c r="AC417" i="4"/>
  <c r="AD417" i="4"/>
  <c r="AA418" i="4"/>
  <c r="AD418" i="4"/>
  <c r="AA419" i="4"/>
  <c r="AA420" i="4"/>
  <c r="AA421" i="4"/>
  <c r="AB421" i="4" s="1"/>
  <c r="AC421" i="4"/>
  <c r="AD421" i="4"/>
  <c r="AA422" i="4"/>
  <c r="AD422" i="4"/>
  <c r="AA423" i="4"/>
  <c r="AB423" i="4" s="1"/>
  <c r="AD423" i="4"/>
  <c r="AA424" i="4"/>
  <c r="AA425" i="4"/>
  <c r="AC425" i="4" s="1"/>
  <c r="AB425" i="4"/>
  <c r="AD425" i="4"/>
  <c r="AA426" i="4"/>
  <c r="AA427" i="4"/>
  <c r="AB427" i="4"/>
  <c r="AC427" i="4"/>
  <c r="AD427" i="4"/>
  <c r="AA428" i="4"/>
  <c r="AD428" i="4"/>
  <c r="AA429" i="4"/>
  <c r="AB429" i="4" s="1"/>
  <c r="AA430" i="4"/>
  <c r="AA431" i="4"/>
  <c r="AB431" i="4"/>
  <c r="AC431" i="4"/>
  <c r="AD431" i="4"/>
  <c r="AA432" i="4"/>
  <c r="AA433" i="4"/>
  <c r="AC433" i="4" s="1"/>
  <c r="AB433" i="4"/>
  <c r="AA434" i="4"/>
  <c r="AD434" i="4"/>
  <c r="AA435" i="4"/>
  <c r="AB435" i="4"/>
  <c r="AC435" i="4"/>
  <c r="AD435" i="4"/>
  <c r="AA436" i="4"/>
  <c r="AA437" i="4"/>
  <c r="AB437" i="4" s="1"/>
  <c r="AD437" i="4"/>
  <c r="AA438" i="4"/>
  <c r="AD438" i="4"/>
  <c r="AA439" i="4"/>
  <c r="AB439" i="4"/>
  <c r="AC439" i="4"/>
  <c r="AA440" i="4"/>
  <c r="AD440" i="4"/>
  <c r="AA441" i="4"/>
  <c r="AC441" i="4" s="1"/>
  <c r="AB441" i="4"/>
  <c r="AA442" i="4"/>
  <c r="AA443" i="4"/>
  <c r="AB443" i="4" s="1"/>
  <c r="AC443" i="4"/>
  <c r="AD443" i="4"/>
  <c r="AA444" i="4"/>
  <c r="AD444" i="4"/>
  <c r="AA445" i="4"/>
  <c r="AB445" i="4" s="1"/>
  <c r="AD445" i="4"/>
  <c r="AA446" i="4"/>
  <c r="AA447" i="4"/>
  <c r="AB447" i="4" s="1"/>
  <c r="AC447" i="4"/>
  <c r="AD447" i="4"/>
  <c r="AA448" i="4"/>
  <c r="AA449" i="4"/>
  <c r="AC449" i="4" s="1"/>
  <c r="AB449" i="4"/>
  <c r="AA450" i="4"/>
  <c r="AD450" i="4"/>
  <c r="AA451" i="4"/>
  <c r="AB451" i="4" s="1"/>
  <c r="AC451" i="4"/>
  <c r="AA452" i="4"/>
  <c r="AA453" i="4"/>
  <c r="AB453" i="4" s="1"/>
  <c r="AD453" i="4"/>
  <c r="AA454" i="4"/>
  <c r="AD454" i="4"/>
  <c r="AA455" i="4"/>
  <c r="AB455" i="4" s="1"/>
  <c r="AC455" i="4"/>
  <c r="AD455" i="4"/>
  <c r="AA456" i="4"/>
  <c r="AA457" i="4"/>
  <c r="AC457" i="4" s="1"/>
  <c r="AB457" i="4"/>
  <c r="AD457" i="4"/>
  <c r="AA458" i="4"/>
  <c r="AA459" i="4"/>
  <c r="AB459" i="4" s="1"/>
  <c r="AC459" i="4"/>
  <c r="AA460" i="4"/>
  <c r="AD460" i="4"/>
  <c r="AA461" i="4"/>
  <c r="AB461" i="4" s="1"/>
  <c r="AD461" i="4"/>
  <c r="AA462" i="4"/>
  <c r="AD462" i="4"/>
  <c r="AA463" i="4"/>
  <c r="AB463" i="4" s="1"/>
  <c r="AC463" i="4"/>
  <c r="AD463" i="4"/>
  <c r="AA464" i="4"/>
  <c r="AD464" i="4"/>
  <c r="AA465" i="4"/>
  <c r="AC465" i="4" s="1"/>
  <c r="AB465" i="4"/>
  <c r="AD465" i="4"/>
  <c r="AA466" i="4"/>
  <c r="AA467" i="4"/>
  <c r="AB467" i="4" s="1"/>
  <c r="AD467" i="4"/>
  <c r="AA468" i="4"/>
  <c r="AD468" i="4"/>
  <c r="AA469" i="4"/>
  <c r="AB469" i="4" s="1"/>
  <c r="AD469" i="4"/>
  <c r="AA470" i="4"/>
  <c r="AA471" i="4"/>
  <c r="AB471" i="4" s="1"/>
  <c r="AC471" i="4"/>
  <c r="AD471" i="4"/>
  <c r="AA472" i="4"/>
  <c r="AA473" i="4"/>
  <c r="AC473" i="4" s="1"/>
  <c r="AB473" i="4"/>
  <c r="AA474" i="4"/>
  <c r="AD474" i="4"/>
  <c r="AA475" i="4"/>
  <c r="AB475" i="4" s="1"/>
  <c r="AD475" i="4"/>
  <c r="AA476" i="4"/>
  <c r="AD476" i="4"/>
  <c r="AA477" i="4"/>
  <c r="AB477" i="4" s="1"/>
  <c r="AA478" i="4"/>
  <c r="AD478" i="4"/>
  <c r="AA479" i="4"/>
  <c r="AB479" i="4" s="1"/>
  <c r="AC479" i="4"/>
  <c r="AA480" i="4"/>
  <c r="AA481" i="4"/>
  <c r="AB481" i="4"/>
  <c r="AC481" i="4"/>
  <c r="AD481" i="4"/>
  <c r="AA482" i="4"/>
  <c r="AA483" i="4"/>
  <c r="AB483" i="4" s="1"/>
  <c r="AA484" i="4"/>
  <c r="AD484" i="4"/>
  <c r="AA485" i="4"/>
  <c r="AB485" i="4" s="1"/>
  <c r="AD485" i="4"/>
  <c r="AA486" i="4"/>
  <c r="AA487" i="4"/>
  <c r="AB487" i="4" s="1"/>
  <c r="AC487" i="4"/>
  <c r="AA488" i="4"/>
  <c r="AD488" i="4"/>
  <c r="AA489" i="4"/>
  <c r="AB489" i="4"/>
  <c r="AC489" i="4"/>
  <c r="AD489" i="4"/>
  <c r="AA490" i="4"/>
  <c r="AA491" i="4"/>
  <c r="AB491" i="4" s="1"/>
  <c r="AD491" i="4"/>
  <c r="AA492" i="4"/>
  <c r="AD492" i="4"/>
  <c r="AA493" i="4"/>
  <c r="AB493" i="4" s="1"/>
  <c r="AD493" i="4"/>
  <c r="AA494" i="4"/>
  <c r="AA495" i="4"/>
  <c r="AB495" i="4" s="1"/>
  <c r="AC495" i="4"/>
  <c r="AD495" i="4"/>
  <c r="AA496" i="4"/>
  <c r="AA497" i="4"/>
  <c r="AB497" i="4"/>
  <c r="AC497" i="4"/>
  <c r="AD497" i="4"/>
  <c r="AA498" i="4"/>
  <c r="AD498" i="4"/>
  <c r="AA499" i="4"/>
  <c r="AB499" i="4" s="1"/>
  <c r="AA500" i="4"/>
  <c r="AA501" i="4"/>
  <c r="AB501" i="4" s="1"/>
  <c r="AD501" i="4"/>
  <c r="AA502" i="4"/>
  <c r="AD502" i="4"/>
  <c r="AA503" i="4"/>
  <c r="AB503" i="4" s="1"/>
  <c r="AC503" i="4"/>
  <c r="AD503" i="4"/>
  <c r="AA504" i="4"/>
  <c r="AA505" i="4"/>
  <c r="AB505" i="4"/>
  <c r="AC505" i="4"/>
  <c r="AD505" i="4"/>
  <c r="AA506" i="4"/>
  <c r="AD506" i="4"/>
  <c r="AA507" i="4"/>
  <c r="AB507" i="4" s="1"/>
  <c r="AA508" i="4"/>
  <c r="AD508" i="4"/>
  <c r="AA509" i="4"/>
  <c r="AB509" i="4" s="1"/>
  <c r="AD509" i="4"/>
  <c r="AA510" i="4"/>
  <c r="AD510" i="4"/>
  <c r="AA511" i="4"/>
  <c r="AB511" i="4" s="1"/>
  <c r="AC511" i="4"/>
  <c r="AD511" i="4"/>
  <c r="AA512" i="4"/>
  <c r="AD512" i="4"/>
  <c r="AA513" i="4"/>
  <c r="AB513" i="4"/>
  <c r="AC513" i="4"/>
  <c r="AA514" i="4"/>
  <c r="AD514" i="4"/>
  <c r="AA515" i="4"/>
  <c r="AB515" i="4" s="1"/>
  <c r="AD515" i="4"/>
  <c r="AA516" i="4"/>
  <c r="AA517" i="4"/>
  <c r="AB517" i="4" s="1"/>
  <c r="AD517" i="4"/>
  <c r="AA518" i="4"/>
  <c r="AB518" i="4" s="1"/>
  <c r="AC518" i="4"/>
  <c r="AD518" i="4"/>
  <c r="AA519" i="4"/>
  <c r="AC519" i="4" s="1"/>
  <c r="AB519" i="4"/>
  <c r="AA520" i="4"/>
  <c r="AB520" i="4" s="1"/>
  <c r="AC520" i="4"/>
  <c r="AA521" i="4"/>
  <c r="AB521" i="4" s="1"/>
  <c r="AC521" i="4"/>
  <c r="AD521" i="4"/>
  <c r="AA522" i="4"/>
  <c r="AB522" i="4" s="1"/>
  <c r="AA523" i="4"/>
  <c r="AD523" i="4"/>
  <c r="AA524" i="4"/>
  <c r="AB524" i="4" s="1"/>
  <c r="AC524" i="4"/>
  <c r="AD524" i="4"/>
  <c r="AA525" i="4"/>
  <c r="AB525" i="4"/>
  <c r="AC525" i="4"/>
  <c r="AD525" i="4"/>
  <c r="AA526" i="4"/>
  <c r="AB526" i="4" s="1"/>
  <c r="AA527" i="4"/>
  <c r="AB527" i="4"/>
  <c r="AC527" i="4"/>
  <c r="AD527" i="4"/>
  <c r="AA528" i="4"/>
  <c r="AB528" i="4" s="1"/>
  <c r="AC528" i="4"/>
  <c r="AD528" i="4"/>
  <c r="AA529" i="4"/>
  <c r="AB529" i="4" s="1"/>
  <c r="AD529" i="4"/>
  <c r="AA530" i="4"/>
  <c r="AB530" i="4" s="1"/>
  <c r="AD530" i="4"/>
  <c r="AA531" i="4"/>
  <c r="AC531" i="4" s="1"/>
  <c r="AB531" i="4"/>
  <c r="AD531" i="4"/>
  <c r="AA532" i="4"/>
  <c r="AA533" i="4"/>
  <c r="AD533" i="4"/>
  <c r="AA534" i="4"/>
  <c r="AB534" i="4" s="1"/>
  <c r="AC534" i="4"/>
  <c r="AA535" i="4"/>
  <c r="AC535" i="4" s="1"/>
  <c r="AB535" i="4"/>
  <c r="AA536" i="4"/>
  <c r="AB536" i="4" s="1"/>
  <c r="AC536" i="4"/>
  <c r="AD536" i="4"/>
  <c r="AA537" i="4"/>
  <c r="AB537" i="4" s="1"/>
  <c r="AC537" i="4"/>
  <c r="AD537" i="4"/>
  <c r="AA538" i="4"/>
  <c r="AB538" i="4" s="1"/>
  <c r="AA539" i="4"/>
  <c r="AD539" i="4"/>
  <c r="AA540" i="4"/>
  <c r="AB540" i="4" s="1"/>
  <c r="AC540" i="4"/>
  <c r="AA541" i="4"/>
  <c r="AB541" i="4"/>
  <c r="AC541" i="4"/>
  <c r="AD541" i="4"/>
  <c r="AA542" i="4"/>
  <c r="AD542" i="4"/>
  <c r="AA543" i="4"/>
  <c r="AB543" i="4"/>
  <c r="AC543" i="4"/>
  <c r="AD543" i="4"/>
  <c r="AA544" i="4"/>
  <c r="AB544" i="4" s="1"/>
  <c r="AC544" i="4"/>
  <c r="AD544" i="4"/>
  <c r="AA545" i="4"/>
  <c r="AB545" i="4" s="1"/>
  <c r="AD545" i="4"/>
  <c r="AA546" i="4"/>
  <c r="AB546" i="4" s="1"/>
  <c r="AD546" i="4"/>
  <c r="AA547" i="4"/>
  <c r="AC547" i="4" s="1"/>
  <c r="AB547" i="4"/>
  <c r="AD547" i="4"/>
  <c r="AA548" i="4"/>
  <c r="AB548" i="4" s="1"/>
  <c r="AD548" i="4"/>
  <c r="AA549" i="4"/>
  <c r="AB549" i="4" s="1"/>
  <c r="AC549" i="4"/>
  <c r="AD549" i="4"/>
  <c r="AA550" i="4"/>
  <c r="AB550" i="4" s="1"/>
  <c r="AC550" i="4"/>
  <c r="AD550" i="4"/>
  <c r="AA551" i="4"/>
  <c r="AC551" i="4" s="1"/>
  <c r="AB551" i="4"/>
  <c r="AD551" i="4"/>
  <c r="AA552" i="4"/>
  <c r="AB552" i="4" s="1"/>
  <c r="AC552" i="4"/>
  <c r="AD552" i="4"/>
  <c r="AA553" i="4"/>
  <c r="AB553" i="4" s="1"/>
  <c r="AC553" i="4"/>
  <c r="AD553" i="4"/>
  <c r="AA554" i="4"/>
  <c r="AD554" i="4"/>
  <c r="AA555" i="4"/>
  <c r="AC555" i="4" s="1"/>
  <c r="AD555" i="4"/>
  <c r="AA556" i="4"/>
  <c r="AB556" i="4" s="1"/>
  <c r="AC556" i="4"/>
  <c r="AD556" i="4"/>
  <c r="AA557" i="4"/>
  <c r="AB557" i="4"/>
  <c r="AC557" i="4"/>
  <c r="AA558" i="4"/>
  <c r="AD558" i="4"/>
  <c r="AA559" i="4"/>
  <c r="AB559" i="4"/>
  <c r="AC559" i="4"/>
  <c r="AD559" i="4"/>
  <c r="AA560" i="4"/>
  <c r="AB560" i="4" s="1"/>
  <c r="AC560" i="4"/>
  <c r="AD560" i="4"/>
  <c r="AA561" i="4"/>
  <c r="AA562" i="4"/>
  <c r="AD562" i="4"/>
  <c r="AA563" i="4"/>
  <c r="AB563" i="4"/>
  <c r="AC563" i="4"/>
  <c r="AD563" i="4"/>
  <c r="AA564" i="4"/>
  <c r="AB564" i="4" s="1"/>
  <c r="AC564" i="4"/>
  <c r="AD564" i="4"/>
  <c r="AA565" i="4"/>
  <c r="AB565" i="4" s="1"/>
  <c r="AD565" i="4"/>
  <c r="AA566" i="4"/>
  <c r="AB566" i="4" s="1"/>
  <c r="AC566" i="4"/>
  <c r="AD566" i="4"/>
  <c r="AA567" i="4"/>
  <c r="AC567" i="4" s="1"/>
  <c r="AB567" i="4"/>
  <c r="AD567" i="4"/>
  <c r="AA568" i="4"/>
  <c r="AB568" i="4" s="1"/>
  <c r="AC568" i="4"/>
  <c r="AD568" i="4"/>
  <c r="AA569" i="4"/>
  <c r="AB569" i="4" s="1"/>
  <c r="AC569" i="4"/>
  <c r="AD569" i="4"/>
  <c r="AA570" i="4"/>
  <c r="AD570" i="4"/>
  <c r="AA571" i="4"/>
  <c r="AC571" i="4" s="1"/>
  <c r="AB571" i="4"/>
  <c r="AD571" i="4"/>
  <c r="AA572" i="4"/>
  <c r="AB572" i="4" s="1"/>
  <c r="AC572" i="4"/>
  <c r="AD572" i="4"/>
  <c r="AA573" i="4"/>
  <c r="AC573" i="4" s="1"/>
  <c r="AB573" i="4"/>
  <c r="AD573" i="4"/>
  <c r="AA574" i="4"/>
  <c r="AD574" i="4"/>
  <c r="AA575" i="4"/>
  <c r="AB575" i="4"/>
  <c r="AC575" i="4"/>
  <c r="AA576" i="4"/>
  <c r="AB576" i="4" s="1"/>
  <c r="AC576" i="4"/>
  <c r="AD576" i="4"/>
  <c r="AA577" i="4"/>
  <c r="AB577" i="4" s="1"/>
  <c r="AC577" i="4"/>
  <c r="AD577" i="4"/>
  <c r="AA578" i="4"/>
  <c r="AA579" i="4"/>
  <c r="AB579" i="4"/>
  <c r="AC579" i="4"/>
  <c r="AD579" i="4"/>
  <c r="AA580" i="4"/>
  <c r="AB580" i="4" s="1"/>
  <c r="AC580" i="4"/>
  <c r="AD580" i="4"/>
  <c r="AA581" i="4"/>
  <c r="AB581" i="4" s="1"/>
  <c r="AD581" i="4"/>
  <c r="AA582" i="4"/>
  <c r="AB582" i="4" s="1"/>
  <c r="AC582" i="4"/>
  <c r="AD582" i="4"/>
  <c r="AA583" i="4"/>
  <c r="AC583" i="4" s="1"/>
  <c r="AB583" i="4"/>
  <c r="AD583" i="4"/>
  <c r="AA584" i="4"/>
  <c r="AB584" i="4" s="1"/>
  <c r="AC584" i="4"/>
  <c r="AD584" i="4"/>
  <c r="AA585" i="4"/>
  <c r="AB585" i="4" s="1"/>
  <c r="AC585" i="4"/>
  <c r="AA586" i="4"/>
  <c r="AD586" i="4"/>
  <c r="AA587" i="4"/>
  <c r="AC587" i="4" s="1"/>
  <c r="AB587" i="4"/>
  <c r="AD587" i="4"/>
  <c r="AA588" i="4"/>
  <c r="AB588" i="4" s="1"/>
  <c r="AC588" i="4"/>
  <c r="AA589" i="4"/>
  <c r="AB589" i="4" s="1"/>
  <c r="AD589" i="4"/>
  <c r="AA590" i="4"/>
  <c r="AD590" i="4"/>
  <c r="AA591" i="4"/>
  <c r="AB591" i="4"/>
  <c r="AC591" i="4"/>
  <c r="AA592" i="4"/>
  <c r="AB592" i="4" s="1"/>
  <c r="AC592" i="4"/>
  <c r="AA593" i="4"/>
  <c r="AB593" i="4" s="1"/>
  <c r="AC593" i="4"/>
  <c r="AD593" i="4"/>
  <c r="AA594" i="4"/>
  <c r="AA595" i="4"/>
  <c r="AB595" i="4"/>
  <c r="AC595" i="4"/>
  <c r="AD595" i="4"/>
  <c r="AA596" i="4"/>
  <c r="AB596" i="4" s="1"/>
  <c r="AC596" i="4"/>
  <c r="AD596" i="4"/>
  <c r="AA597" i="4"/>
  <c r="AB597" i="4" s="1"/>
  <c r="AD597" i="4"/>
  <c r="AA598" i="4"/>
  <c r="AB598" i="4" s="1"/>
  <c r="AC598" i="4"/>
  <c r="AD598" i="4"/>
  <c r="AA599" i="4"/>
  <c r="AC599" i="4" s="1"/>
  <c r="AB599" i="4"/>
  <c r="AD599" i="4"/>
  <c r="AA600" i="4"/>
  <c r="AB600" i="4" s="1"/>
  <c r="AC600" i="4"/>
  <c r="AD600" i="4"/>
  <c r="AA601" i="4"/>
  <c r="AB601" i="4" s="1"/>
  <c r="AC601" i="4"/>
  <c r="AD601" i="4"/>
  <c r="AA602" i="4"/>
  <c r="AD602" i="4"/>
  <c r="AA603" i="4"/>
  <c r="AC603" i="4" s="1"/>
  <c r="AB603" i="4"/>
  <c r="AD603" i="4"/>
  <c r="AA604" i="4"/>
  <c r="AB604" i="4" s="1"/>
  <c r="AC604" i="4"/>
  <c r="AD604" i="4"/>
  <c r="AA605" i="4"/>
  <c r="AB605" i="4" s="1"/>
  <c r="AD605" i="4"/>
  <c r="AA606" i="4"/>
  <c r="AD606" i="4"/>
  <c r="AA607" i="4"/>
  <c r="AB607" i="4"/>
  <c r="AC607" i="4"/>
  <c r="AD607" i="4"/>
  <c r="AA608" i="4"/>
  <c r="AB608" i="4" s="1"/>
  <c r="AC608" i="4"/>
  <c r="AD608" i="4"/>
  <c r="AA609" i="4"/>
  <c r="AB609" i="4" s="1"/>
  <c r="AC609" i="4"/>
  <c r="AD609" i="4"/>
  <c r="AA610" i="4"/>
  <c r="AD610" i="4"/>
  <c r="AA611" i="4"/>
  <c r="AB611" i="4"/>
  <c r="AC611" i="4"/>
  <c r="AD611" i="4"/>
  <c r="AA612" i="4"/>
  <c r="AB612" i="4" s="1"/>
  <c r="AC612" i="4"/>
  <c r="AD612" i="4"/>
  <c r="AA613" i="4"/>
  <c r="AB613" i="4" s="1"/>
  <c r="AD613" i="4"/>
  <c r="AA614" i="4"/>
  <c r="AB614" i="4" s="1"/>
  <c r="AC614" i="4"/>
  <c r="AD614" i="4"/>
  <c r="AA615" i="4"/>
  <c r="AC615" i="4" s="1"/>
  <c r="AB615" i="4"/>
  <c r="AD615" i="4"/>
  <c r="AA616" i="4"/>
  <c r="AB616" i="4" s="1"/>
  <c r="AC616" i="4"/>
  <c r="AD616" i="4"/>
  <c r="AA617" i="4"/>
  <c r="AB617" i="4" s="1"/>
  <c r="AC617" i="4"/>
  <c r="AD617" i="4"/>
  <c r="AA618" i="4"/>
  <c r="AD618" i="4"/>
  <c r="AA619" i="4"/>
  <c r="AC619" i="4" s="1"/>
  <c r="AB619" i="4"/>
  <c r="AD619" i="4"/>
  <c r="AA620" i="4"/>
  <c r="AB620" i="4" s="1"/>
  <c r="AC620" i="4"/>
  <c r="AD620" i="4"/>
  <c r="AA621" i="4"/>
  <c r="AB621" i="4" s="1"/>
  <c r="AD621" i="4"/>
  <c r="AA622" i="4"/>
  <c r="AD622" i="4"/>
  <c r="AA623" i="4"/>
  <c r="AB623" i="4"/>
  <c r="AC623" i="4"/>
  <c r="AD623" i="4"/>
  <c r="AA624" i="4"/>
  <c r="AB624" i="4" s="1"/>
  <c r="AC624" i="4"/>
  <c r="AD624" i="4"/>
  <c r="AA625" i="4"/>
  <c r="AB625" i="4" s="1"/>
  <c r="AC625" i="4"/>
  <c r="AD625" i="4"/>
  <c r="AA626" i="4"/>
  <c r="AD626" i="4"/>
  <c r="AA627" i="4"/>
  <c r="AB627" i="4"/>
  <c r="AC627" i="4"/>
  <c r="AD627" i="4"/>
  <c r="AA628" i="4"/>
  <c r="AB628" i="4" s="1"/>
  <c r="AC628" i="4"/>
  <c r="AD628" i="4"/>
  <c r="AA629" i="4"/>
  <c r="AB629" i="4" s="1"/>
  <c r="AD629" i="4"/>
  <c r="AA630" i="4"/>
  <c r="AB630" i="4" s="1"/>
  <c r="AC630" i="4"/>
  <c r="AD630" i="4"/>
  <c r="AA631" i="4"/>
  <c r="AC631" i="4" s="1"/>
  <c r="AB631" i="4"/>
  <c r="AD631" i="4"/>
  <c r="AA632" i="4"/>
  <c r="AB632" i="4" s="1"/>
  <c r="AC632" i="4"/>
  <c r="AD632" i="4"/>
  <c r="AA633" i="4"/>
  <c r="AB633" i="4" s="1"/>
  <c r="AC633" i="4"/>
  <c r="AD633" i="4"/>
  <c r="AA634" i="4"/>
  <c r="AD634" i="4"/>
  <c r="AA635" i="4"/>
  <c r="AC635" i="4" s="1"/>
  <c r="AB635" i="4"/>
  <c r="AD635" i="4"/>
  <c r="AA636" i="4"/>
  <c r="AB636" i="4"/>
  <c r="AC636" i="4"/>
  <c r="AD636" i="4"/>
  <c r="AA637" i="4"/>
  <c r="AC637" i="4" s="1"/>
  <c r="AD637" i="4"/>
  <c r="AA638" i="4"/>
  <c r="AB638" i="4"/>
  <c r="AC638" i="4"/>
  <c r="AD638" i="4"/>
  <c r="AA639" i="4"/>
  <c r="AC639" i="4" s="1"/>
  <c r="AD639" i="4"/>
  <c r="AA640" i="4"/>
  <c r="AB640" i="4"/>
  <c r="AC640" i="4"/>
  <c r="AD640" i="4"/>
  <c r="AA641" i="4"/>
  <c r="AC641" i="4" s="1"/>
  <c r="AD641" i="4"/>
  <c r="AA642" i="4"/>
  <c r="AC642" i="4" s="1"/>
  <c r="AB642" i="4"/>
  <c r="AD642" i="4"/>
  <c r="AA643" i="4"/>
  <c r="AC643" i="4" s="1"/>
  <c r="AB643" i="4"/>
  <c r="AD643" i="4"/>
  <c r="AA644" i="4"/>
  <c r="AC644" i="4" s="1"/>
  <c r="AB644" i="4"/>
  <c r="AD644" i="4"/>
  <c r="AA645" i="4"/>
  <c r="AC645" i="4" s="1"/>
  <c r="AB645" i="4"/>
  <c r="AD645" i="4"/>
  <c r="AA646" i="4"/>
  <c r="AC646" i="4" s="1"/>
  <c r="AB646" i="4"/>
  <c r="AD646" i="4"/>
  <c r="AA647" i="4"/>
  <c r="AC647" i="4" s="1"/>
  <c r="AD647" i="4"/>
  <c r="AA648" i="4"/>
  <c r="AC648" i="4" s="1"/>
  <c r="AB648" i="4"/>
  <c r="AD648" i="4"/>
  <c r="AA649" i="4"/>
  <c r="AC649" i="4" s="1"/>
  <c r="AD649" i="4"/>
  <c r="AA650" i="4"/>
  <c r="AC650" i="4" s="1"/>
  <c r="AB650" i="4"/>
  <c r="AD650" i="4"/>
  <c r="AA651" i="4"/>
  <c r="AC651" i="4" s="1"/>
  <c r="AB651" i="4"/>
  <c r="AD651" i="4"/>
  <c r="AA652" i="4"/>
  <c r="AC652" i="4" s="1"/>
  <c r="AD652" i="4"/>
  <c r="AA653" i="4"/>
  <c r="AC653" i="4" s="1"/>
  <c r="AD653" i="4"/>
  <c r="AA654" i="4"/>
  <c r="AC654" i="4" s="1"/>
  <c r="AB654" i="4"/>
  <c r="AD654" i="4"/>
  <c r="AA655" i="4"/>
  <c r="AC655" i="4" s="1"/>
  <c r="AD655" i="4"/>
  <c r="AA656" i="4"/>
  <c r="AC656" i="4" s="1"/>
  <c r="AB656" i="4"/>
  <c r="AD656" i="4"/>
  <c r="AA657" i="4"/>
  <c r="AC657" i="4" s="1"/>
  <c r="AD657" i="4"/>
  <c r="AA658" i="4"/>
  <c r="AC658" i="4" s="1"/>
  <c r="AB658" i="4"/>
  <c r="AD658" i="4"/>
  <c r="AA659" i="4"/>
  <c r="AC659" i="4" s="1"/>
  <c r="AB659" i="4"/>
  <c r="AD659" i="4"/>
  <c r="AA660" i="4"/>
  <c r="AC660" i="4" s="1"/>
  <c r="AD660" i="4"/>
  <c r="AA661" i="4"/>
  <c r="AC661" i="4" s="1"/>
  <c r="AD661" i="4"/>
  <c r="AA662" i="4"/>
  <c r="AC662" i="4" s="1"/>
  <c r="AB662" i="4"/>
  <c r="AD662" i="4"/>
  <c r="AA663" i="4"/>
  <c r="AC663" i="4" s="1"/>
  <c r="AD663" i="4"/>
  <c r="AA664" i="4"/>
  <c r="AC664" i="4" s="1"/>
  <c r="AB664" i="4"/>
  <c r="AD664" i="4"/>
  <c r="AA665" i="4"/>
  <c r="AC665" i="4" s="1"/>
  <c r="AD665" i="4"/>
  <c r="AA666" i="4"/>
  <c r="AC666" i="4" s="1"/>
  <c r="AB666" i="4"/>
  <c r="AD666" i="4"/>
  <c r="AA667" i="4"/>
  <c r="AC667" i="4" s="1"/>
  <c r="AB667" i="4"/>
  <c r="AD667" i="4"/>
  <c r="AA668" i="4"/>
  <c r="AC668" i="4" s="1"/>
  <c r="AD668" i="4"/>
  <c r="AA669" i="4"/>
  <c r="AC669" i="4" s="1"/>
  <c r="AD669" i="4"/>
  <c r="AA670" i="4"/>
  <c r="AC670" i="4" s="1"/>
  <c r="AB670" i="4"/>
  <c r="AD670" i="4"/>
  <c r="AA671" i="4"/>
  <c r="AC671" i="4" s="1"/>
  <c r="AD671" i="4"/>
  <c r="AA672" i="4"/>
  <c r="AC672" i="4" s="1"/>
  <c r="AB672" i="4"/>
  <c r="AD672" i="4"/>
  <c r="AA673" i="4"/>
  <c r="AC673" i="4" s="1"/>
  <c r="AD673" i="4"/>
  <c r="AA674" i="4"/>
  <c r="AC674" i="4" s="1"/>
  <c r="AB674" i="4"/>
  <c r="AD674" i="4"/>
  <c r="AA675" i="4"/>
  <c r="AC675" i="4" s="1"/>
  <c r="AB675" i="4"/>
  <c r="AD675" i="4"/>
  <c r="AA676" i="4"/>
  <c r="AC676" i="4" s="1"/>
  <c r="AD676" i="4"/>
  <c r="AA677" i="4"/>
  <c r="AC677" i="4" s="1"/>
  <c r="AD677" i="4"/>
  <c r="AA678" i="4"/>
  <c r="AC678" i="4" s="1"/>
  <c r="AB678" i="4"/>
  <c r="AD678" i="4"/>
  <c r="AA679" i="4"/>
  <c r="AC679" i="4" s="1"/>
  <c r="AD679" i="4"/>
  <c r="AA680" i="4"/>
  <c r="AC680" i="4" s="1"/>
  <c r="AB680" i="4"/>
  <c r="AD680" i="4"/>
  <c r="AA681" i="4"/>
  <c r="AC681" i="4" s="1"/>
  <c r="AD681" i="4"/>
  <c r="AA682" i="4"/>
  <c r="AC682" i="4" s="1"/>
  <c r="AB682" i="4"/>
  <c r="AD682" i="4"/>
  <c r="AA683" i="4"/>
  <c r="AC683" i="4" s="1"/>
  <c r="AB683" i="4"/>
  <c r="AD683" i="4"/>
  <c r="AA684" i="4"/>
  <c r="AC684" i="4" s="1"/>
  <c r="AD684" i="4"/>
  <c r="AA685" i="4"/>
  <c r="AC685" i="4" s="1"/>
  <c r="AD685" i="4"/>
  <c r="AA686" i="4"/>
  <c r="AC686" i="4" s="1"/>
  <c r="AB686" i="4"/>
  <c r="AD686" i="4"/>
  <c r="AA687" i="4"/>
  <c r="AC687" i="4" s="1"/>
  <c r="AD687" i="4"/>
  <c r="AA688" i="4"/>
  <c r="AC688" i="4" s="1"/>
  <c r="AB688" i="4"/>
  <c r="AD688" i="4"/>
  <c r="AA689" i="4"/>
  <c r="AC689" i="4" s="1"/>
  <c r="AD689" i="4"/>
  <c r="AA690" i="4"/>
  <c r="AC690" i="4" s="1"/>
  <c r="AB690" i="4"/>
  <c r="AD690" i="4"/>
  <c r="AA691" i="4"/>
  <c r="AC691" i="4" s="1"/>
  <c r="AB691" i="4"/>
  <c r="AD691" i="4"/>
  <c r="AA692" i="4"/>
  <c r="AC692" i="4" s="1"/>
  <c r="AD692" i="4"/>
  <c r="AA693" i="4"/>
  <c r="AC693" i="4" s="1"/>
  <c r="AD693" i="4"/>
  <c r="AA694" i="4"/>
  <c r="AC694" i="4" s="1"/>
  <c r="AB694" i="4"/>
  <c r="AD694" i="4"/>
  <c r="AA695" i="4"/>
  <c r="AC695" i="4" s="1"/>
  <c r="AD695" i="4"/>
  <c r="AA696" i="4"/>
  <c r="AC696" i="4" s="1"/>
  <c r="AB696" i="4"/>
  <c r="AD696" i="4"/>
  <c r="AA697" i="4"/>
  <c r="AC697" i="4" s="1"/>
  <c r="AD697" i="4"/>
  <c r="AA698" i="4"/>
  <c r="AC698" i="4" s="1"/>
  <c r="AB698" i="4"/>
  <c r="AD698" i="4"/>
  <c r="AA699" i="4"/>
  <c r="AC699" i="4" s="1"/>
  <c r="AB699" i="4"/>
  <c r="AD699" i="4"/>
  <c r="AA700" i="4"/>
  <c r="AC700" i="4" s="1"/>
  <c r="AD700" i="4"/>
  <c r="AA701" i="4"/>
  <c r="AC701" i="4" s="1"/>
  <c r="AD701" i="4"/>
  <c r="AA702" i="4"/>
  <c r="AC702" i="4" s="1"/>
  <c r="AB702" i="4"/>
  <c r="AD702" i="4"/>
  <c r="AA703" i="4"/>
  <c r="AC703" i="4" s="1"/>
  <c r="AD703" i="4"/>
  <c r="AA704" i="4"/>
  <c r="AC704" i="4" s="1"/>
  <c r="AB704" i="4"/>
  <c r="AD704" i="4"/>
  <c r="AA705" i="4"/>
  <c r="AC705" i="4" s="1"/>
  <c r="AD705" i="4"/>
  <c r="AA706" i="4"/>
  <c r="AC706" i="4" s="1"/>
  <c r="AB706" i="4"/>
  <c r="AD706" i="4"/>
  <c r="AA707" i="4"/>
  <c r="AC707" i="4" s="1"/>
  <c r="AB707" i="4"/>
  <c r="AD707" i="4"/>
  <c r="AA708" i="4"/>
  <c r="AC708" i="4" s="1"/>
  <c r="AD708" i="4"/>
  <c r="AA709" i="4"/>
  <c r="AC709" i="4" s="1"/>
  <c r="AD709" i="4"/>
  <c r="AA710" i="4"/>
  <c r="AC710" i="4" s="1"/>
  <c r="AB710" i="4"/>
  <c r="AD710" i="4"/>
  <c r="AA711" i="4"/>
  <c r="AC711" i="4" s="1"/>
  <c r="AD711" i="4"/>
  <c r="AA712" i="4"/>
  <c r="AC712" i="4" s="1"/>
  <c r="AB712" i="4"/>
  <c r="AD712" i="4"/>
  <c r="AA713" i="4"/>
  <c r="AC713" i="4" s="1"/>
  <c r="AD713" i="4"/>
  <c r="AA714" i="4"/>
  <c r="AC714" i="4" s="1"/>
  <c r="AB714" i="4"/>
  <c r="AD714" i="4"/>
  <c r="AA715" i="4"/>
  <c r="AC715" i="4" s="1"/>
  <c r="AB715" i="4"/>
  <c r="AD715" i="4"/>
  <c r="AA716" i="4"/>
  <c r="AC716" i="4" s="1"/>
  <c r="AD716" i="4"/>
  <c r="AA717" i="4"/>
  <c r="AC717" i="4" s="1"/>
  <c r="AD717" i="4"/>
  <c r="AA718" i="4"/>
  <c r="AC718" i="4" s="1"/>
  <c r="AB718" i="4"/>
  <c r="AD718" i="4"/>
  <c r="AA719" i="4"/>
  <c r="AC719" i="4" s="1"/>
  <c r="AD719" i="4"/>
  <c r="AA720" i="4"/>
  <c r="AC720" i="4" s="1"/>
  <c r="AB720" i="4"/>
  <c r="AD720" i="4"/>
  <c r="AA721" i="4"/>
  <c r="AC721" i="4" s="1"/>
  <c r="AD721" i="4"/>
  <c r="AA722" i="4"/>
  <c r="AC722" i="4" s="1"/>
  <c r="AB722" i="4"/>
  <c r="AD722" i="4"/>
  <c r="AA723" i="4"/>
  <c r="AC723" i="4" s="1"/>
  <c r="AB723" i="4"/>
  <c r="AD723" i="4"/>
  <c r="AA724" i="4"/>
  <c r="AC724" i="4" s="1"/>
  <c r="AD724" i="4"/>
  <c r="AA725" i="4"/>
  <c r="AC725" i="4" s="1"/>
  <c r="AD725" i="4"/>
  <c r="AA726" i="4"/>
  <c r="AC726" i="4" s="1"/>
  <c r="AB726" i="4"/>
  <c r="AD726" i="4"/>
  <c r="AA727" i="4"/>
  <c r="AB727" i="4" s="1"/>
  <c r="AD727" i="4"/>
  <c r="AA728" i="4"/>
  <c r="AC728" i="4" s="1"/>
  <c r="AB728" i="4"/>
  <c r="AD728" i="4"/>
  <c r="AA729" i="4"/>
  <c r="AB729" i="4" s="1"/>
  <c r="AD729" i="4"/>
  <c r="AA730" i="4"/>
  <c r="AC730" i="4" s="1"/>
  <c r="AB730" i="4"/>
  <c r="AD730" i="4"/>
  <c r="AA731" i="4"/>
  <c r="AB731" i="4" s="1"/>
  <c r="AD731" i="4"/>
  <c r="AA732" i="4"/>
  <c r="AC732" i="4" s="1"/>
  <c r="AD732" i="4"/>
  <c r="AA733" i="4"/>
  <c r="AC733" i="4" s="1"/>
  <c r="AB733" i="4"/>
  <c r="AD733" i="4"/>
  <c r="AA734" i="4"/>
  <c r="AC734" i="4" s="1"/>
  <c r="AB734" i="4"/>
  <c r="AD734" i="4"/>
  <c r="AA735" i="4"/>
  <c r="AB735" i="4"/>
  <c r="AC735" i="4"/>
  <c r="AD735" i="4"/>
  <c r="AA736" i="4"/>
  <c r="AC736" i="4" s="1"/>
  <c r="AD736" i="4"/>
  <c r="AA737" i="4"/>
  <c r="AB737" i="4"/>
  <c r="AC737" i="4"/>
  <c r="AD737" i="4"/>
  <c r="AA738" i="4"/>
  <c r="AC738" i="4" s="1"/>
  <c r="AD738" i="4"/>
  <c r="AA739" i="4"/>
  <c r="AB739" i="4" s="1"/>
  <c r="AD739" i="4"/>
  <c r="AA740" i="4"/>
  <c r="AC740" i="4" s="1"/>
  <c r="AD740" i="4"/>
  <c r="AA741" i="4"/>
  <c r="AB741" i="4"/>
  <c r="AC741" i="4"/>
  <c r="AD741" i="4"/>
  <c r="AA742" i="4"/>
  <c r="AC742" i="4" s="1"/>
  <c r="AB742" i="4"/>
  <c r="AD742" i="4"/>
  <c r="AA743" i="4"/>
  <c r="AB743" i="4" s="1"/>
  <c r="AC743" i="4"/>
  <c r="AD743" i="4"/>
  <c r="AA744" i="4"/>
  <c r="AC744" i="4" s="1"/>
  <c r="AB744" i="4"/>
  <c r="AD744" i="4"/>
  <c r="AA745" i="4"/>
  <c r="AB745" i="4" s="1"/>
  <c r="AD745" i="4"/>
  <c r="AA746" i="4"/>
  <c r="AC746" i="4" s="1"/>
  <c r="AB746" i="4"/>
  <c r="AD746" i="4"/>
  <c r="AA747" i="4"/>
  <c r="AB747" i="4" s="1"/>
  <c r="AD747" i="4"/>
  <c r="AA748" i="4"/>
  <c r="AC748" i="4" s="1"/>
  <c r="AD748" i="4"/>
  <c r="AA749" i="4"/>
  <c r="AC749" i="4" s="1"/>
  <c r="AB749" i="4"/>
  <c r="AD749" i="4"/>
  <c r="AA750" i="4"/>
  <c r="AC750" i="4" s="1"/>
  <c r="AB750" i="4"/>
  <c r="AD750" i="4"/>
  <c r="AA751" i="4"/>
  <c r="AB751" i="4"/>
  <c r="AC751" i="4"/>
  <c r="AD751" i="4"/>
  <c r="AA752" i="4"/>
  <c r="AB752" i="4" s="1"/>
  <c r="AC752" i="4"/>
  <c r="AD752" i="4"/>
  <c r="AA753" i="4"/>
  <c r="AB753" i="4"/>
  <c r="AC753" i="4"/>
  <c r="AD753" i="4"/>
  <c r="AA754" i="4"/>
  <c r="AB754" i="4" s="1"/>
  <c r="AC754" i="4"/>
  <c r="AD754" i="4"/>
  <c r="AA755" i="4"/>
  <c r="AB755" i="4"/>
  <c r="AC755" i="4"/>
  <c r="AD755" i="4"/>
  <c r="AA756" i="4"/>
  <c r="AB756" i="4" s="1"/>
  <c r="AD756" i="4"/>
  <c r="AA757" i="4"/>
  <c r="AB757" i="4"/>
  <c r="AC757" i="4"/>
  <c r="AD757" i="4"/>
  <c r="AA758" i="4"/>
  <c r="AB758" i="4" s="1"/>
  <c r="AD758" i="4"/>
  <c r="AA759" i="4"/>
  <c r="AB759" i="4"/>
  <c r="AC759" i="4"/>
  <c r="AD759" i="4"/>
  <c r="AA760" i="4"/>
  <c r="AB760" i="4" s="1"/>
  <c r="AD760" i="4"/>
  <c r="AA761" i="4"/>
  <c r="AB761" i="4" s="1"/>
  <c r="AC761" i="4"/>
  <c r="AD761" i="4"/>
  <c r="AA762" i="4"/>
  <c r="AB762" i="4" s="1"/>
  <c r="AD762" i="4"/>
  <c r="AA763" i="4"/>
  <c r="AB763" i="4" s="1"/>
  <c r="AC763" i="4"/>
  <c r="AD763" i="4"/>
  <c r="AA764" i="4"/>
  <c r="AB764" i="4" s="1"/>
  <c r="AD764" i="4"/>
  <c r="AA765" i="4"/>
  <c r="AB765" i="4" s="1"/>
  <c r="AC765" i="4"/>
  <c r="AD765" i="4"/>
  <c r="AA766" i="4"/>
  <c r="AB766" i="4" s="1"/>
  <c r="AD766" i="4"/>
  <c r="AA767" i="4"/>
  <c r="AB767" i="4" s="1"/>
  <c r="AC767" i="4"/>
  <c r="AD767" i="4"/>
  <c r="AA768" i="4"/>
  <c r="AB768" i="4" s="1"/>
  <c r="AD768" i="4"/>
  <c r="AA769" i="4"/>
  <c r="AB769" i="4" s="1"/>
  <c r="AC769" i="4"/>
  <c r="AD769" i="4"/>
  <c r="AA770" i="4"/>
  <c r="AB770" i="4" s="1"/>
  <c r="AD770" i="4"/>
  <c r="AA771" i="4"/>
  <c r="AB771" i="4" s="1"/>
  <c r="AC771" i="4"/>
  <c r="AD771" i="4"/>
  <c r="AA772" i="4"/>
  <c r="AB772" i="4" s="1"/>
  <c r="AD772" i="4"/>
  <c r="AA773" i="4"/>
  <c r="AB773" i="4" s="1"/>
  <c r="AC773" i="4"/>
  <c r="AD773" i="4"/>
  <c r="AA774" i="4"/>
  <c r="AB774" i="4" s="1"/>
  <c r="AD774" i="4"/>
  <c r="AA775" i="4"/>
  <c r="AB775" i="4" s="1"/>
  <c r="AC775" i="4"/>
  <c r="AD775" i="4"/>
  <c r="AA776" i="4"/>
  <c r="AB776" i="4" s="1"/>
  <c r="AD776" i="4"/>
  <c r="AA777" i="4"/>
  <c r="AB777" i="4" s="1"/>
  <c r="AC777" i="4"/>
  <c r="AD777" i="4"/>
  <c r="AA778" i="4"/>
  <c r="AB778" i="4" s="1"/>
  <c r="AD778" i="4"/>
  <c r="AA779" i="4"/>
  <c r="AB779" i="4" s="1"/>
  <c r="AC779" i="4"/>
  <c r="AD779" i="4"/>
  <c r="AA780" i="4"/>
  <c r="AB780" i="4" s="1"/>
  <c r="AD780" i="4"/>
  <c r="AA781" i="4"/>
  <c r="AB781" i="4" s="1"/>
  <c r="AC781" i="4"/>
  <c r="AD781" i="4"/>
  <c r="AA782" i="4"/>
  <c r="AB782" i="4" s="1"/>
  <c r="AD782" i="4"/>
  <c r="AA783" i="4"/>
  <c r="AB783" i="4" s="1"/>
  <c r="AC783" i="4"/>
  <c r="AD783" i="4"/>
  <c r="AA784" i="4"/>
  <c r="AB784" i="4" s="1"/>
  <c r="AD784" i="4"/>
  <c r="AA785" i="4"/>
  <c r="AB785" i="4" s="1"/>
  <c r="AC785" i="4"/>
  <c r="AD785" i="4"/>
  <c r="AA786" i="4"/>
  <c r="AB786" i="4" s="1"/>
  <c r="AD786" i="4"/>
  <c r="AA787" i="4"/>
  <c r="AB787" i="4" s="1"/>
  <c r="AC787" i="4"/>
  <c r="AD787" i="4"/>
  <c r="AA788" i="4"/>
  <c r="AB788" i="4" s="1"/>
  <c r="AD788" i="4"/>
  <c r="AA789" i="4"/>
  <c r="AB789" i="4" s="1"/>
  <c r="AC789" i="4"/>
  <c r="AD789" i="4"/>
  <c r="AA790" i="4"/>
  <c r="AB790" i="4" s="1"/>
  <c r="AD790" i="4"/>
  <c r="AA791" i="4"/>
  <c r="AB791" i="4" s="1"/>
  <c r="AC791" i="4"/>
  <c r="AD791" i="4"/>
  <c r="AA792" i="4"/>
  <c r="AB792" i="4" s="1"/>
  <c r="AD792" i="4"/>
  <c r="AA793" i="4"/>
  <c r="AB793" i="4" s="1"/>
  <c r="AC793" i="4"/>
  <c r="AD793" i="4"/>
  <c r="AA794" i="4"/>
  <c r="AB794" i="4" s="1"/>
  <c r="AD794" i="4"/>
  <c r="AA795" i="4"/>
  <c r="AB795" i="4" s="1"/>
  <c r="AC795" i="4"/>
  <c r="AD795" i="4"/>
  <c r="AA796" i="4"/>
  <c r="AB796" i="4" s="1"/>
  <c r="AD796" i="4"/>
  <c r="AA797" i="4"/>
  <c r="AB797" i="4" s="1"/>
  <c r="AC797" i="4"/>
  <c r="AD797" i="4"/>
  <c r="AA798" i="4"/>
  <c r="AB798" i="4" s="1"/>
  <c r="AD798" i="4"/>
  <c r="AA799" i="4"/>
  <c r="AB799" i="4" s="1"/>
  <c r="AC799" i="4"/>
  <c r="AD799" i="4"/>
  <c r="AA800" i="4"/>
  <c r="AB800" i="4" s="1"/>
  <c r="AD800" i="4"/>
  <c r="AA801" i="4"/>
  <c r="AB801" i="4" s="1"/>
  <c r="AC801" i="4"/>
  <c r="AD801" i="4"/>
  <c r="AA802" i="4"/>
  <c r="AB802" i="4" s="1"/>
  <c r="AD802" i="4"/>
  <c r="AA803" i="4"/>
  <c r="AB803" i="4" s="1"/>
  <c r="AC803" i="4"/>
  <c r="AD803" i="4"/>
  <c r="AA804" i="4"/>
  <c r="AB804" i="4" s="1"/>
  <c r="AD804" i="4"/>
  <c r="AA805" i="4"/>
  <c r="AB805" i="4" s="1"/>
  <c r="AC805" i="4"/>
  <c r="AD805" i="4"/>
  <c r="AA806" i="4"/>
  <c r="AB806" i="4" s="1"/>
  <c r="AD806" i="4"/>
  <c r="AA807" i="4"/>
  <c r="AB807" i="4" s="1"/>
  <c r="AC807" i="4"/>
  <c r="AD807" i="4"/>
  <c r="AA808" i="4"/>
  <c r="AB808" i="4" s="1"/>
  <c r="AD808" i="4"/>
  <c r="AA809" i="4"/>
  <c r="AB809" i="4" s="1"/>
  <c r="AC809" i="4"/>
  <c r="AD809" i="4"/>
  <c r="AA810" i="4"/>
  <c r="AB810" i="4" s="1"/>
  <c r="AD810" i="4"/>
  <c r="AA811" i="4"/>
  <c r="AB811" i="4" s="1"/>
  <c r="AC811" i="4"/>
  <c r="AD811" i="4"/>
  <c r="AA812" i="4"/>
  <c r="AB812" i="4" s="1"/>
  <c r="AD812" i="4"/>
  <c r="AA813" i="4"/>
  <c r="AB813" i="4" s="1"/>
  <c r="AC813" i="4"/>
  <c r="AD813" i="4"/>
  <c r="AA814" i="4"/>
  <c r="AB814" i="4" s="1"/>
  <c r="AD814" i="4"/>
  <c r="AA815" i="4"/>
  <c r="AB815" i="4" s="1"/>
  <c r="AC815" i="4"/>
  <c r="AD815" i="4"/>
  <c r="AA816" i="4"/>
  <c r="AB816" i="4" s="1"/>
  <c r="AD816" i="4"/>
  <c r="AA817" i="4"/>
  <c r="AB817" i="4" s="1"/>
  <c r="AC817" i="4"/>
  <c r="AD817" i="4"/>
  <c r="AA818" i="4"/>
  <c r="AB818" i="4" s="1"/>
  <c r="AD818" i="4"/>
  <c r="AA819" i="4"/>
  <c r="AB819" i="4" s="1"/>
  <c r="AC819" i="4"/>
  <c r="AD819" i="4"/>
  <c r="AA820" i="4"/>
  <c r="AB820" i="4" s="1"/>
  <c r="AD820" i="4"/>
  <c r="AA821" i="4"/>
  <c r="AB821" i="4" s="1"/>
  <c r="AC821" i="4"/>
  <c r="AD821" i="4"/>
  <c r="AA822" i="4"/>
  <c r="AB822" i="4" s="1"/>
  <c r="AD822" i="4"/>
  <c r="AA823" i="4"/>
  <c r="AB823" i="4" s="1"/>
  <c r="AC823" i="4"/>
  <c r="AD823" i="4"/>
  <c r="AA824" i="4"/>
  <c r="AB824" i="4" s="1"/>
  <c r="AD824" i="4"/>
  <c r="AA825" i="4"/>
  <c r="AB825" i="4" s="1"/>
  <c r="AC825" i="4"/>
  <c r="AD825" i="4"/>
  <c r="AA826" i="4"/>
  <c r="AB826" i="4" s="1"/>
  <c r="AD826" i="4"/>
  <c r="AA827" i="4"/>
  <c r="AB827" i="4" s="1"/>
  <c r="AC827" i="4"/>
  <c r="AD827" i="4"/>
  <c r="AA828" i="4"/>
  <c r="AB828" i="4" s="1"/>
  <c r="AD828" i="4"/>
  <c r="AA829" i="4"/>
  <c r="AB829" i="4" s="1"/>
  <c r="AC829" i="4"/>
  <c r="AD829" i="4"/>
  <c r="AA830" i="4"/>
  <c r="AB830" i="4" s="1"/>
  <c r="AD830" i="4"/>
  <c r="AA831" i="4"/>
  <c r="AB831" i="4" s="1"/>
  <c r="AC831" i="4"/>
  <c r="AD831" i="4"/>
  <c r="AA832" i="4"/>
  <c r="AB832" i="4" s="1"/>
  <c r="AD832" i="4"/>
  <c r="AA833" i="4"/>
  <c r="AB833" i="4" s="1"/>
  <c r="AC833" i="4"/>
  <c r="AD833" i="4"/>
  <c r="AA834" i="4"/>
  <c r="AB834" i="4" s="1"/>
  <c r="AD834" i="4"/>
  <c r="AA835" i="4"/>
  <c r="AB835" i="4" s="1"/>
  <c r="AC835" i="4"/>
  <c r="AD835" i="4"/>
  <c r="AA836" i="4"/>
  <c r="AB836" i="4" s="1"/>
  <c r="AD836" i="4"/>
  <c r="AA837" i="4"/>
  <c r="AB837" i="4" s="1"/>
  <c r="AC837" i="4"/>
  <c r="AD837" i="4"/>
  <c r="AA838" i="4"/>
  <c r="AB838" i="4" s="1"/>
  <c r="AD838" i="4"/>
  <c r="AA839" i="4"/>
  <c r="AB839" i="4" s="1"/>
  <c r="AC839" i="4"/>
  <c r="AD839" i="4"/>
  <c r="AA840" i="4"/>
  <c r="AB840" i="4" s="1"/>
  <c r="AD840" i="4"/>
  <c r="AA841" i="4"/>
  <c r="AB841" i="4" s="1"/>
  <c r="AC841" i="4"/>
  <c r="AD841" i="4"/>
  <c r="AA842" i="4"/>
  <c r="AB842" i="4" s="1"/>
  <c r="AD842" i="4"/>
  <c r="AA843" i="4"/>
  <c r="AB843" i="4" s="1"/>
  <c r="AC843" i="4"/>
  <c r="AD843" i="4"/>
  <c r="AA844" i="4"/>
  <c r="AB844" i="4" s="1"/>
  <c r="AD844" i="4"/>
  <c r="AA845" i="4"/>
  <c r="AB845" i="4" s="1"/>
  <c r="AC845" i="4"/>
  <c r="AD845" i="4"/>
  <c r="AA846" i="4"/>
  <c r="AB846" i="4" s="1"/>
  <c r="AD846" i="4"/>
  <c r="AB847" i="4"/>
  <c r="AC847" i="4"/>
  <c r="AD847" i="4"/>
  <c r="AD13" i="4"/>
  <c r="AC13" i="4"/>
  <c r="AB13" i="4"/>
  <c r="AA13" i="4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790" i="1"/>
  <c r="AB2791" i="1"/>
  <c r="AB2792" i="1"/>
  <c r="AB2793" i="1"/>
  <c r="AB2794" i="1"/>
  <c r="AB2795" i="1"/>
  <c r="AB2796" i="1"/>
  <c r="AB2797" i="1"/>
  <c r="AB2798" i="1"/>
  <c r="AB2799" i="1"/>
  <c r="AB2800" i="1"/>
  <c r="AB2801" i="1"/>
  <c r="AB2802" i="1"/>
  <c r="AB2803" i="1"/>
  <c r="AB2804" i="1"/>
  <c r="AB2805" i="1"/>
  <c r="AB2806" i="1"/>
  <c r="AB2807" i="1"/>
  <c r="AB2808" i="1"/>
  <c r="AB2809" i="1"/>
  <c r="AB2810" i="1"/>
  <c r="AB2811" i="1"/>
  <c r="AB2812" i="1"/>
  <c r="AB2813" i="1"/>
  <c r="AB2814" i="1"/>
  <c r="AB2815" i="1"/>
  <c r="AB2816" i="1"/>
  <c r="AB2817" i="1"/>
  <c r="AB2818" i="1"/>
  <c r="AB2819" i="1"/>
  <c r="AB2820" i="1"/>
  <c r="AB2821" i="1"/>
  <c r="AB2822" i="1"/>
  <c r="AB2823" i="1"/>
  <c r="AB2824" i="1"/>
  <c r="AB2825" i="1"/>
  <c r="AB2826" i="1"/>
  <c r="AB2827" i="1"/>
  <c r="AB2828" i="1"/>
  <c r="AB2829" i="1"/>
  <c r="AB2830" i="1"/>
  <c r="AB2831" i="1"/>
  <c r="AB2832" i="1"/>
  <c r="AB2833" i="1"/>
  <c r="AB2834" i="1"/>
  <c r="AB2835" i="1"/>
  <c r="AB2836" i="1"/>
  <c r="AB2837" i="1"/>
  <c r="AB2838" i="1"/>
  <c r="AB2839" i="1"/>
  <c r="AB2840" i="1"/>
  <c r="AB2841" i="1"/>
  <c r="AB2842" i="1"/>
  <c r="AB2843" i="1"/>
  <c r="AB2844" i="1"/>
  <c r="AB2845" i="1"/>
  <c r="AB2846" i="1"/>
  <c r="AB2847" i="1"/>
  <c r="AB2848" i="1"/>
  <c r="AB2849" i="1"/>
  <c r="AB2850" i="1"/>
  <c r="AB2851" i="1"/>
  <c r="AB2852" i="1"/>
  <c r="AB2853" i="1"/>
  <c r="AB2854" i="1"/>
  <c r="AB2855" i="1"/>
  <c r="AB2856" i="1"/>
  <c r="AB2857" i="1"/>
  <c r="AB2858" i="1"/>
  <c r="AB2859" i="1"/>
  <c r="AB2860" i="1"/>
  <c r="AB2861" i="1"/>
  <c r="AB2862" i="1"/>
  <c r="AB2863" i="1"/>
  <c r="AB2864" i="1"/>
  <c r="AB2865" i="1"/>
  <c r="AB2866" i="1"/>
  <c r="AB2867" i="1"/>
  <c r="AB2868" i="1"/>
  <c r="AB2869" i="1"/>
  <c r="AB2870" i="1"/>
  <c r="AB2871" i="1"/>
  <c r="AB2872" i="1"/>
  <c r="AB2873" i="1"/>
  <c r="AB2874" i="1"/>
  <c r="AB2875" i="1"/>
  <c r="AB2876" i="1"/>
  <c r="AB2877" i="1"/>
  <c r="AB2878" i="1"/>
  <c r="AB2879" i="1"/>
  <c r="AB2880" i="1"/>
  <c r="AB2881" i="1"/>
  <c r="AB2882" i="1"/>
  <c r="AB2883" i="1"/>
  <c r="AB2884" i="1"/>
  <c r="AB2885" i="1"/>
  <c r="AB2886" i="1"/>
  <c r="AB2887" i="1"/>
  <c r="AB2888" i="1"/>
  <c r="AB2889" i="1"/>
  <c r="AB2890" i="1"/>
  <c r="AB2891" i="1"/>
  <c r="AB2892" i="1"/>
  <c r="AB2893" i="1"/>
  <c r="AB2894" i="1"/>
  <c r="AB2895" i="1"/>
  <c r="AB2896" i="1"/>
  <c r="AB2897" i="1"/>
  <c r="AB2898" i="1"/>
  <c r="AB2899" i="1"/>
  <c r="AB2900" i="1"/>
  <c r="AB2901" i="1"/>
  <c r="AB2902" i="1"/>
  <c r="AB2903" i="1"/>
  <c r="AB2904" i="1"/>
  <c r="AB2905" i="1"/>
  <c r="AB2906" i="1"/>
  <c r="AB2907" i="1"/>
  <c r="AB2908" i="1"/>
  <c r="AB2909" i="1"/>
  <c r="AB2910" i="1"/>
  <c r="AB2911" i="1"/>
  <c r="AB2912" i="1"/>
  <c r="AB2913" i="1"/>
  <c r="AB2914" i="1"/>
  <c r="AB2915" i="1"/>
  <c r="AB2916" i="1"/>
  <c r="AB2917" i="1"/>
  <c r="AB2918" i="1"/>
  <c r="AB2919" i="1"/>
  <c r="AB2920" i="1"/>
  <c r="AB2921" i="1"/>
  <c r="AB2922" i="1"/>
  <c r="AB2923" i="1"/>
  <c r="AB2924" i="1"/>
  <c r="AB2925" i="1"/>
  <c r="AB2926" i="1"/>
  <c r="AB2927" i="1"/>
  <c r="AB2928" i="1"/>
  <c r="AB2929" i="1"/>
  <c r="AB2930" i="1"/>
  <c r="AB2931" i="1"/>
  <c r="AB2932" i="1"/>
  <c r="AB2933" i="1"/>
  <c r="AB2934" i="1"/>
  <c r="AB2935" i="1"/>
  <c r="AB2936" i="1"/>
  <c r="AB2937" i="1"/>
  <c r="AB2938" i="1"/>
  <c r="AB2939" i="1"/>
  <c r="AB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AA2501" i="1"/>
  <c r="AA2502" i="1"/>
  <c r="AA2503" i="1"/>
  <c r="AA2504" i="1"/>
  <c r="AA2505" i="1"/>
  <c r="AA2506" i="1"/>
  <c r="AA2507" i="1"/>
  <c r="AA2508" i="1"/>
  <c r="AA2509" i="1"/>
  <c r="AA2510" i="1"/>
  <c r="AA2511" i="1"/>
  <c r="AA2512" i="1"/>
  <c r="AA2513" i="1"/>
  <c r="AA2514" i="1"/>
  <c r="AA2515" i="1"/>
  <c r="AA2516" i="1"/>
  <c r="AA2517" i="1"/>
  <c r="AA2518" i="1"/>
  <c r="AA2519" i="1"/>
  <c r="AA2520" i="1"/>
  <c r="AA2521" i="1"/>
  <c r="AA2522" i="1"/>
  <c r="AA2523" i="1"/>
  <c r="AA2524" i="1"/>
  <c r="AA2525" i="1"/>
  <c r="AA2526" i="1"/>
  <c r="AA2527" i="1"/>
  <c r="AA2528" i="1"/>
  <c r="AA2529" i="1"/>
  <c r="AA2530" i="1"/>
  <c r="AA2531" i="1"/>
  <c r="AA2532" i="1"/>
  <c r="AA2533" i="1"/>
  <c r="AA2534" i="1"/>
  <c r="AA2535" i="1"/>
  <c r="AA2536" i="1"/>
  <c r="AA2537" i="1"/>
  <c r="AA2538" i="1"/>
  <c r="AA2539" i="1"/>
  <c r="AA2540" i="1"/>
  <c r="AA2541" i="1"/>
  <c r="AA2542" i="1"/>
  <c r="AA2543" i="1"/>
  <c r="AA2544" i="1"/>
  <c r="AA2545" i="1"/>
  <c r="AA2546" i="1"/>
  <c r="AA2547" i="1"/>
  <c r="AA2548" i="1"/>
  <c r="AA2549" i="1"/>
  <c r="AA2550" i="1"/>
  <c r="AA2551" i="1"/>
  <c r="AA2552" i="1"/>
  <c r="AA2553" i="1"/>
  <c r="AA2554" i="1"/>
  <c r="AA2555" i="1"/>
  <c r="AA2556" i="1"/>
  <c r="AA2557" i="1"/>
  <c r="AA2558" i="1"/>
  <c r="AA2559" i="1"/>
  <c r="AA2560" i="1"/>
  <c r="AA2561" i="1"/>
  <c r="AA2562" i="1"/>
  <c r="AA2563" i="1"/>
  <c r="AA2564" i="1"/>
  <c r="AA2565" i="1"/>
  <c r="AA2566" i="1"/>
  <c r="AA2567" i="1"/>
  <c r="AA2568" i="1"/>
  <c r="AA2569" i="1"/>
  <c r="AA2570" i="1"/>
  <c r="AA2571" i="1"/>
  <c r="AA2572" i="1"/>
  <c r="AA2573" i="1"/>
  <c r="AA2574" i="1"/>
  <c r="AA2575" i="1"/>
  <c r="AA2576" i="1"/>
  <c r="AA2577" i="1"/>
  <c r="AA2578" i="1"/>
  <c r="AA2579" i="1"/>
  <c r="AA2580" i="1"/>
  <c r="AA2581" i="1"/>
  <c r="AA2582" i="1"/>
  <c r="AA2583" i="1"/>
  <c r="AA2584" i="1"/>
  <c r="AA2585" i="1"/>
  <c r="AA2586" i="1"/>
  <c r="AA2587" i="1"/>
  <c r="AA2588" i="1"/>
  <c r="AA2589" i="1"/>
  <c r="AA2590" i="1"/>
  <c r="AA2591" i="1"/>
  <c r="AA2592" i="1"/>
  <c r="AA2593" i="1"/>
  <c r="AA2594" i="1"/>
  <c r="AA2595" i="1"/>
  <c r="AA2596" i="1"/>
  <c r="AA2597" i="1"/>
  <c r="AA2598" i="1"/>
  <c r="AA2599" i="1"/>
  <c r="AA2600" i="1"/>
  <c r="AA2601" i="1"/>
  <c r="AA2602" i="1"/>
  <c r="AA2603" i="1"/>
  <c r="AA2604" i="1"/>
  <c r="AA2605" i="1"/>
  <c r="AA2606" i="1"/>
  <c r="AA2607" i="1"/>
  <c r="AA2608" i="1"/>
  <c r="AA2609" i="1"/>
  <c r="AA2610" i="1"/>
  <c r="AA2611" i="1"/>
  <c r="AA2612" i="1"/>
  <c r="AA2613" i="1"/>
  <c r="AA2614" i="1"/>
  <c r="AA2615" i="1"/>
  <c r="AA2616" i="1"/>
  <c r="AA2617" i="1"/>
  <c r="AA2618" i="1"/>
  <c r="AA2619" i="1"/>
  <c r="AA2620" i="1"/>
  <c r="AA2621" i="1"/>
  <c r="AA2622" i="1"/>
  <c r="AA2623" i="1"/>
  <c r="AA2624" i="1"/>
  <c r="AA2625" i="1"/>
  <c r="AA2626" i="1"/>
  <c r="AA2627" i="1"/>
  <c r="AA2628" i="1"/>
  <c r="AA2629" i="1"/>
  <c r="AA2630" i="1"/>
  <c r="AA2631" i="1"/>
  <c r="AA2632" i="1"/>
  <c r="AA2633" i="1"/>
  <c r="AA2634" i="1"/>
  <c r="AA2635" i="1"/>
  <c r="AA2636" i="1"/>
  <c r="AA2637" i="1"/>
  <c r="AA2638" i="1"/>
  <c r="AA2639" i="1"/>
  <c r="AA2640" i="1"/>
  <c r="AA2641" i="1"/>
  <c r="AA2642" i="1"/>
  <c r="AA2643" i="1"/>
  <c r="AA2644" i="1"/>
  <c r="AA2645" i="1"/>
  <c r="AA2646" i="1"/>
  <c r="AA2647" i="1"/>
  <c r="AA2648" i="1"/>
  <c r="AA2649" i="1"/>
  <c r="AA2650" i="1"/>
  <c r="AA2651" i="1"/>
  <c r="AA2652" i="1"/>
  <c r="AA2653" i="1"/>
  <c r="AA2654" i="1"/>
  <c r="AA2655" i="1"/>
  <c r="AA2656" i="1"/>
  <c r="AA2657" i="1"/>
  <c r="AA2658" i="1"/>
  <c r="AA2659" i="1"/>
  <c r="AA2660" i="1"/>
  <c r="AA2661" i="1"/>
  <c r="AA2662" i="1"/>
  <c r="AA2663" i="1"/>
  <c r="AA2664" i="1"/>
  <c r="AA2665" i="1"/>
  <c r="AA2666" i="1"/>
  <c r="AA2667" i="1"/>
  <c r="AA2668" i="1"/>
  <c r="AA2669" i="1"/>
  <c r="AA2670" i="1"/>
  <c r="AA2671" i="1"/>
  <c r="AA2672" i="1"/>
  <c r="AA2673" i="1"/>
  <c r="AA2674" i="1"/>
  <c r="AA2675" i="1"/>
  <c r="AA2676" i="1"/>
  <c r="AA2677" i="1"/>
  <c r="AA2678" i="1"/>
  <c r="AA2679" i="1"/>
  <c r="AA2680" i="1"/>
  <c r="AA2681" i="1"/>
  <c r="AA2682" i="1"/>
  <c r="AA2683" i="1"/>
  <c r="AA2684" i="1"/>
  <c r="AA2685" i="1"/>
  <c r="AA2686" i="1"/>
  <c r="AA2687" i="1"/>
  <c r="AA2688" i="1"/>
  <c r="AA2689" i="1"/>
  <c r="AA2690" i="1"/>
  <c r="AA2691" i="1"/>
  <c r="AA2692" i="1"/>
  <c r="AA2693" i="1"/>
  <c r="AA2694" i="1"/>
  <c r="AA2695" i="1"/>
  <c r="AA2696" i="1"/>
  <c r="AA2697" i="1"/>
  <c r="AA2698" i="1"/>
  <c r="AA2699" i="1"/>
  <c r="AA2700" i="1"/>
  <c r="AA2701" i="1"/>
  <c r="AA2702" i="1"/>
  <c r="AA2703" i="1"/>
  <c r="AA2704" i="1"/>
  <c r="AA2705" i="1"/>
  <c r="AA2706" i="1"/>
  <c r="AA2707" i="1"/>
  <c r="AA2708" i="1"/>
  <c r="AA2709" i="1"/>
  <c r="AA2710" i="1"/>
  <c r="AA2711" i="1"/>
  <c r="AA2712" i="1"/>
  <c r="AA2713" i="1"/>
  <c r="AA2714" i="1"/>
  <c r="AA2715" i="1"/>
  <c r="AA2716" i="1"/>
  <c r="AA2717" i="1"/>
  <c r="AA2718" i="1"/>
  <c r="AA2719" i="1"/>
  <c r="AA2720" i="1"/>
  <c r="AA2721" i="1"/>
  <c r="AA2722" i="1"/>
  <c r="AA2723" i="1"/>
  <c r="AA2724" i="1"/>
  <c r="AA2725" i="1"/>
  <c r="AA2726" i="1"/>
  <c r="AA2727" i="1"/>
  <c r="AA2728" i="1"/>
  <c r="AA2729" i="1"/>
  <c r="AA2730" i="1"/>
  <c r="AA2731" i="1"/>
  <c r="AA2732" i="1"/>
  <c r="AA2733" i="1"/>
  <c r="AA2734" i="1"/>
  <c r="AA2735" i="1"/>
  <c r="AA2736" i="1"/>
  <c r="AA2737" i="1"/>
  <c r="AA2738" i="1"/>
  <c r="AA2739" i="1"/>
  <c r="AA2740" i="1"/>
  <c r="AA2741" i="1"/>
  <c r="AA2742" i="1"/>
  <c r="AA2743" i="1"/>
  <c r="AA2744" i="1"/>
  <c r="AA2745" i="1"/>
  <c r="AA2746" i="1"/>
  <c r="AA2747" i="1"/>
  <c r="AA2748" i="1"/>
  <c r="AA2749" i="1"/>
  <c r="AA2750" i="1"/>
  <c r="AA2751" i="1"/>
  <c r="AA2752" i="1"/>
  <c r="AA2753" i="1"/>
  <c r="AA2754" i="1"/>
  <c r="AA2755" i="1"/>
  <c r="AA2756" i="1"/>
  <c r="AA2757" i="1"/>
  <c r="AA2758" i="1"/>
  <c r="AA2759" i="1"/>
  <c r="AA2760" i="1"/>
  <c r="AA2761" i="1"/>
  <c r="AA2762" i="1"/>
  <c r="AA2763" i="1"/>
  <c r="AA2764" i="1"/>
  <c r="AA2765" i="1"/>
  <c r="AA2766" i="1"/>
  <c r="AA2767" i="1"/>
  <c r="AA2768" i="1"/>
  <c r="AA2769" i="1"/>
  <c r="AA2770" i="1"/>
  <c r="AA2771" i="1"/>
  <c r="AA2772" i="1"/>
  <c r="AA2773" i="1"/>
  <c r="AA2774" i="1"/>
  <c r="AA2775" i="1"/>
  <c r="AA2776" i="1"/>
  <c r="AA2777" i="1"/>
  <c r="AA2778" i="1"/>
  <c r="AA2779" i="1"/>
  <c r="AA2780" i="1"/>
  <c r="AA2781" i="1"/>
  <c r="AA2782" i="1"/>
  <c r="AA2783" i="1"/>
  <c r="AA2784" i="1"/>
  <c r="AA2785" i="1"/>
  <c r="AA2786" i="1"/>
  <c r="AA2787" i="1"/>
  <c r="AA2788" i="1"/>
  <c r="AA2789" i="1"/>
  <c r="AA2790" i="1"/>
  <c r="AA2791" i="1"/>
  <c r="AA2792" i="1"/>
  <c r="AA2793" i="1"/>
  <c r="AA2794" i="1"/>
  <c r="AA2795" i="1"/>
  <c r="AA2796" i="1"/>
  <c r="AA2797" i="1"/>
  <c r="AA2798" i="1"/>
  <c r="AA2799" i="1"/>
  <c r="AA2800" i="1"/>
  <c r="AA2801" i="1"/>
  <c r="AA2802" i="1"/>
  <c r="AA2803" i="1"/>
  <c r="AA2804" i="1"/>
  <c r="AA2805" i="1"/>
  <c r="AA2806" i="1"/>
  <c r="AA2807" i="1"/>
  <c r="AA2808" i="1"/>
  <c r="AA2809" i="1"/>
  <c r="AA2810" i="1"/>
  <c r="AA2811" i="1"/>
  <c r="AA2812" i="1"/>
  <c r="AA2813" i="1"/>
  <c r="AA2814" i="1"/>
  <c r="AA2815" i="1"/>
  <c r="AA2816" i="1"/>
  <c r="AA2817" i="1"/>
  <c r="AA2818" i="1"/>
  <c r="AA2819" i="1"/>
  <c r="AA2820" i="1"/>
  <c r="AA2821" i="1"/>
  <c r="AA2822" i="1"/>
  <c r="AA2823" i="1"/>
  <c r="AA2824" i="1"/>
  <c r="AA2825" i="1"/>
  <c r="AA2826" i="1"/>
  <c r="AA2827" i="1"/>
  <c r="AA2828" i="1"/>
  <c r="AA2829" i="1"/>
  <c r="AA2830" i="1"/>
  <c r="AA2831" i="1"/>
  <c r="AA2832" i="1"/>
  <c r="AA2833" i="1"/>
  <c r="AA2834" i="1"/>
  <c r="AA2835" i="1"/>
  <c r="AA2836" i="1"/>
  <c r="AA2837" i="1"/>
  <c r="AA2838" i="1"/>
  <c r="AA2839" i="1"/>
  <c r="AA2840" i="1"/>
  <c r="AA2841" i="1"/>
  <c r="AA2842" i="1"/>
  <c r="AA2843" i="1"/>
  <c r="AA2844" i="1"/>
  <c r="AA2845" i="1"/>
  <c r="AA2846" i="1"/>
  <c r="AA2847" i="1"/>
  <c r="AA2848" i="1"/>
  <c r="AA2849" i="1"/>
  <c r="AA2850" i="1"/>
  <c r="AA2851" i="1"/>
  <c r="AA2852" i="1"/>
  <c r="AA2853" i="1"/>
  <c r="AA2854" i="1"/>
  <c r="AA2855" i="1"/>
  <c r="AA2856" i="1"/>
  <c r="AA2857" i="1"/>
  <c r="AA2858" i="1"/>
  <c r="AA2859" i="1"/>
  <c r="AA2860" i="1"/>
  <c r="AA2861" i="1"/>
  <c r="AA2862" i="1"/>
  <c r="AA2863" i="1"/>
  <c r="AA2864" i="1"/>
  <c r="AA2865" i="1"/>
  <c r="AA2866" i="1"/>
  <c r="AA2867" i="1"/>
  <c r="AA2868" i="1"/>
  <c r="AA2869" i="1"/>
  <c r="AA2870" i="1"/>
  <c r="AA2871" i="1"/>
  <c r="AA2872" i="1"/>
  <c r="AA2873" i="1"/>
  <c r="AA2874" i="1"/>
  <c r="AA2875" i="1"/>
  <c r="AA2876" i="1"/>
  <c r="AA2877" i="1"/>
  <c r="AA2878" i="1"/>
  <c r="AA2879" i="1"/>
  <c r="AA2880" i="1"/>
  <c r="AA2881" i="1"/>
  <c r="AA2882" i="1"/>
  <c r="AA2883" i="1"/>
  <c r="AA2884" i="1"/>
  <c r="AA2885" i="1"/>
  <c r="AA2886" i="1"/>
  <c r="AA2887" i="1"/>
  <c r="AA2888" i="1"/>
  <c r="AA2889" i="1"/>
  <c r="AA2890" i="1"/>
  <c r="AA2891" i="1"/>
  <c r="AA2892" i="1"/>
  <c r="AA2893" i="1"/>
  <c r="AA2894" i="1"/>
  <c r="AA2895" i="1"/>
  <c r="AA2896" i="1"/>
  <c r="AA2897" i="1"/>
  <c r="AA2898" i="1"/>
  <c r="AA2899" i="1"/>
  <c r="AA2900" i="1"/>
  <c r="AA2901" i="1"/>
  <c r="AA2902" i="1"/>
  <c r="AA2903" i="1"/>
  <c r="AA2904" i="1"/>
  <c r="AA2905" i="1"/>
  <c r="AA2906" i="1"/>
  <c r="AA2907" i="1"/>
  <c r="AA2908" i="1"/>
  <c r="AA2909" i="1"/>
  <c r="AA2910" i="1"/>
  <c r="AA2911" i="1"/>
  <c r="AA2912" i="1"/>
  <c r="AA2913" i="1"/>
  <c r="AA2914" i="1"/>
  <c r="AA2915" i="1"/>
  <c r="AA2916" i="1"/>
  <c r="AA2917" i="1"/>
  <c r="AA2918" i="1"/>
  <c r="AA2919" i="1"/>
  <c r="AA2920" i="1"/>
  <c r="AA2921" i="1"/>
  <c r="AA2922" i="1"/>
  <c r="AA2923" i="1"/>
  <c r="AA2924" i="1"/>
  <c r="AA2925" i="1"/>
  <c r="AA2926" i="1"/>
  <c r="AA2927" i="1"/>
  <c r="AA2928" i="1"/>
  <c r="AA2929" i="1"/>
  <c r="AA2930" i="1"/>
  <c r="AA2931" i="1"/>
  <c r="AA2932" i="1"/>
  <c r="AA2933" i="1"/>
  <c r="AA2934" i="1"/>
  <c r="AA2935" i="1"/>
  <c r="AA2936" i="1"/>
  <c r="AA2937" i="1"/>
  <c r="AA2938" i="1"/>
  <c r="AA2939" i="1"/>
  <c r="AA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Z2496" i="1"/>
  <c r="Z2497" i="1"/>
  <c r="Z2498" i="1"/>
  <c r="Z2499" i="1"/>
  <c r="Z2500" i="1"/>
  <c r="Z2501" i="1"/>
  <c r="Z2502" i="1"/>
  <c r="Z2503" i="1"/>
  <c r="Z2504" i="1"/>
  <c r="Z2505" i="1"/>
  <c r="Z2506" i="1"/>
  <c r="Z2507" i="1"/>
  <c r="Z2508" i="1"/>
  <c r="Z2509" i="1"/>
  <c r="Z2510" i="1"/>
  <c r="Z2511" i="1"/>
  <c r="Z2512" i="1"/>
  <c r="Z2513" i="1"/>
  <c r="Z2514" i="1"/>
  <c r="Z2515" i="1"/>
  <c r="Z2516" i="1"/>
  <c r="Z2517" i="1"/>
  <c r="Z2518" i="1"/>
  <c r="Z2519" i="1"/>
  <c r="Z2520" i="1"/>
  <c r="Z2521" i="1"/>
  <c r="Z2522" i="1"/>
  <c r="Z2523" i="1"/>
  <c r="Z2524" i="1"/>
  <c r="Z2525" i="1"/>
  <c r="Z2526" i="1"/>
  <c r="Z2527" i="1"/>
  <c r="Z2528" i="1"/>
  <c r="Z2529" i="1"/>
  <c r="Z2530" i="1"/>
  <c r="Z2531" i="1"/>
  <c r="Z2532" i="1"/>
  <c r="Z2533" i="1"/>
  <c r="Z2534" i="1"/>
  <c r="Z2535" i="1"/>
  <c r="Z2536" i="1"/>
  <c r="Z2537" i="1"/>
  <c r="Z2538" i="1"/>
  <c r="Z2539" i="1"/>
  <c r="Z2540" i="1"/>
  <c r="Z2541" i="1"/>
  <c r="Z2542" i="1"/>
  <c r="Z2543" i="1"/>
  <c r="Z2544" i="1"/>
  <c r="Z2545" i="1"/>
  <c r="Z2546" i="1"/>
  <c r="Z2547" i="1"/>
  <c r="Z2548" i="1"/>
  <c r="Z2549" i="1"/>
  <c r="Z2550" i="1"/>
  <c r="Z2551" i="1"/>
  <c r="Z2552" i="1"/>
  <c r="Z2553" i="1"/>
  <c r="Z2554" i="1"/>
  <c r="Z2555" i="1"/>
  <c r="Z2556" i="1"/>
  <c r="Z2557" i="1"/>
  <c r="Z2558" i="1"/>
  <c r="Z2559" i="1"/>
  <c r="Z2560" i="1"/>
  <c r="Z2561" i="1"/>
  <c r="Z2562" i="1"/>
  <c r="Z2563" i="1"/>
  <c r="Z2564" i="1"/>
  <c r="Z2565" i="1"/>
  <c r="Z2566" i="1"/>
  <c r="Z2567" i="1"/>
  <c r="Z2568" i="1"/>
  <c r="Z2569" i="1"/>
  <c r="Z2570" i="1"/>
  <c r="Z2571" i="1"/>
  <c r="Z2572" i="1"/>
  <c r="Z2573" i="1"/>
  <c r="Z2574" i="1"/>
  <c r="Z2575" i="1"/>
  <c r="Z2576" i="1"/>
  <c r="Z2577" i="1"/>
  <c r="Z2578" i="1"/>
  <c r="Z2579" i="1"/>
  <c r="Z2580" i="1"/>
  <c r="Z2581" i="1"/>
  <c r="Z2582" i="1"/>
  <c r="Z2583" i="1"/>
  <c r="Z2584" i="1"/>
  <c r="Z2585" i="1"/>
  <c r="Z2586" i="1"/>
  <c r="Z2587" i="1"/>
  <c r="Z2588" i="1"/>
  <c r="Z2589" i="1"/>
  <c r="Z2590" i="1"/>
  <c r="Z2591" i="1"/>
  <c r="Z2592" i="1"/>
  <c r="Z2593" i="1"/>
  <c r="Z2594" i="1"/>
  <c r="Z2595" i="1"/>
  <c r="Z2596" i="1"/>
  <c r="Z2597" i="1"/>
  <c r="Z2598" i="1"/>
  <c r="Z2599" i="1"/>
  <c r="Z2600" i="1"/>
  <c r="Z2601" i="1"/>
  <c r="Z2602" i="1"/>
  <c r="Z2603" i="1"/>
  <c r="Z2604" i="1"/>
  <c r="Z2605" i="1"/>
  <c r="Z2606" i="1"/>
  <c r="Z2607" i="1"/>
  <c r="Z2608" i="1"/>
  <c r="Z2609" i="1"/>
  <c r="Z2610" i="1"/>
  <c r="Z2611" i="1"/>
  <c r="Z2612" i="1"/>
  <c r="Z2613" i="1"/>
  <c r="Z2614" i="1"/>
  <c r="Z2615" i="1"/>
  <c r="Z2616" i="1"/>
  <c r="Z2617" i="1"/>
  <c r="Z2618" i="1"/>
  <c r="Z2619" i="1"/>
  <c r="Z2620" i="1"/>
  <c r="Z2621" i="1"/>
  <c r="Z2622" i="1"/>
  <c r="Z2623" i="1"/>
  <c r="Z2624" i="1"/>
  <c r="Z2625" i="1"/>
  <c r="Z2626" i="1"/>
  <c r="Z2627" i="1"/>
  <c r="Z2628" i="1"/>
  <c r="Z2629" i="1"/>
  <c r="Z2630" i="1"/>
  <c r="Z2631" i="1"/>
  <c r="Z2632" i="1"/>
  <c r="Z2633" i="1"/>
  <c r="Z2634" i="1"/>
  <c r="Z2635" i="1"/>
  <c r="Z2636" i="1"/>
  <c r="Z2637" i="1"/>
  <c r="Z2638" i="1"/>
  <c r="Z2639" i="1"/>
  <c r="Z2640" i="1"/>
  <c r="Z2641" i="1"/>
  <c r="Z2642" i="1"/>
  <c r="Z2643" i="1"/>
  <c r="Z2644" i="1"/>
  <c r="Z2645" i="1"/>
  <c r="Z2646" i="1"/>
  <c r="Z2647" i="1"/>
  <c r="Z2648" i="1"/>
  <c r="Z2649" i="1"/>
  <c r="Z2650" i="1"/>
  <c r="Z2651" i="1"/>
  <c r="Z2652" i="1"/>
  <c r="Z2653" i="1"/>
  <c r="Z2654" i="1"/>
  <c r="Z2655" i="1"/>
  <c r="Z2656" i="1"/>
  <c r="Z2657" i="1"/>
  <c r="Z2658" i="1"/>
  <c r="Z2659" i="1"/>
  <c r="Z2660" i="1"/>
  <c r="Z2661" i="1"/>
  <c r="Z2662" i="1"/>
  <c r="Z2663" i="1"/>
  <c r="Z2664" i="1"/>
  <c r="Z2665" i="1"/>
  <c r="Z2666" i="1"/>
  <c r="Z2667" i="1"/>
  <c r="Z2668" i="1"/>
  <c r="Z2669" i="1"/>
  <c r="Z2670" i="1"/>
  <c r="Z2671" i="1"/>
  <c r="Z2672" i="1"/>
  <c r="Z2673" i="1"/>
  <c r="Z2674" i="1"/>
  <c r="Z2675" i="1"/>
  <c r="Z2676" i="1"/>
  <c r="Z2677" i="1"/>
  <c r="Z2678" i="1"/>
  <c r="Z2679" i="1"/>
  <c r="Z2680" i="1"/>
  <c r="Z2681" i="1"/>
  <c r="Z2682" i="1"/>
  <c r="Z2683" i="1"/>
  <c r="Z2684" i="1"/>
  <c r="Z2685" i="1"/>
  <c r="Z2686" i="1"/>
  <c r="Z2687" i="1"/>
  <c r="Z2688" i="1"/>
  <c r="Z2689" i="1"/>
  <c r="Z2690" i="1"/>
  <c r="Z2691" i="1"/>
  <c r="Z2692" i="1"/>
  <c r="Z2693" i="1"/>
  <c r="Z2694" i="1"/>
  <c r="Z2695" i="1"/>
  <c r="Z2696" i="1"/>
  <c r="Z2697" i="1"/>
  <c r="Z2698" i="1"/>
  <c r="Z2699" i="1"/>
  <c r="Z2700" i="1"/>
  <c r="Z2701" i="1"/>
  <c r="Z2702" i="1"/>
  <c r="Z2703" i="1"/>
  <c r="Z2704" i="1"/>
  <c r="Z2705" i="1"/>
  <c r="Z2706" i="1"/>
  <c r="Z2707" i="1"/>
  <c r="Z2708" i="1"/>
  <c r="Z2709" i="1"/>
  <c r="Z2710" i="1"/>
  <c r="Z2711" i="1"/>
  <c r="Z2712" i="1"/>
  <c r="Z2713" i="1"/>
  <c r="Z2714" i="1"/>
  <c r="Z2715" i="1"/>
  <c r="Z2716" i="1"/>
  <c r="Z2717" i="1"/>
  <c r="Z2718" i="1"/>
  <c r="Z2719" i="1"/>
  <c r="Z2720" i="1"/>
  <c r="Z2721" i="1"/>
  <c r="Z2722" i="1"/>
  <c r="Z2723" i="1"/>
  <c r="Z2724" i="1"/>
  <c r="Z2725" i="1"/>
  <c r="Z2726" i="1"/>
  <c r="Z2727" i="1"/>
  <c r="Z2728" i="1"/>
  <c r="Z2729" i="1"/>
  <c r="Z2730" i="1"/>
  <c r="Z2731" i="1"/>
  <c r="Z2732" i="1"/>
  <c r="Z2733" i="1"/>
  <c r="Z2734" i="1"/>
  <c r="Z2735" i="1"/>
  <c r="Z2736" i="1"/>
  <c r="Z2737" i="1"/>
  <c r="Z2738" i="1"/>
  <c r="Z2739" i="1"/>
  <c r="Z2740" i="1"/>
  <c r="Z2741" i="1"/>
  <c r="Z2742" i="1"/>
  <c r="Z2743" i="1"/>
  <c r="Z2744" i="1"/>
  <c r="Z2745" i="1"/>
  <c r="Z2746" i="1"/>
  <c r="Z2747" i="1"/>
  <c r="Z2748" i="1"/>
  <c r="Z2749" i="1"/>
  <c r="Z2750" i="1"/>
  <c r="Z2751" i="1"/>
  <c r="Z2752" i="1"/>
  <c r="Z2753" i="1"/>
  <c r="Z2754" i="1"/>
  <c r="Z2755" i="1"/>
  <c r="Z2756" i="1"/>
  <c r="Z2757" i="1"/>
  <c r="Z2758" i="1"/>
  <c r="Z2759" i="1"/>
  <c r="Z2760" i="1"/>
  <c r="Z2761" i="1"/>
  <c r="Z2762" i="1"/>
  <c r="Z2763" i="1"/>
  <c r="Z2764" i="1"/>
  <c r="Z2765" i="1"/>
  <c r="Z2766" i="1"/>
  <c r="Z2767" i="1"/>
  <c r="Z2768" i="1"/>
  <c r="Z2769" i="1"/>
  <c r="Z2770" i="1"/>
  <c r="Z2771" i="1"/>
  <c r="Z2772" i="1"/>
  <c r="Z2773" i="1"/>
  <c r="Z2774" i="1"/>
  <c r="Z2775" i="1"/>
  <c r="Z2776" i="1"/>
  <c r="Z2777" i="1"/>
  <c r="Z2778" i="1"/>
  <c r="Z2779" i="1"/>
  <c r="Z2780" i="1"/>
  <c r="Z2781" i="1"/>
  <c r="Z2782" i="1"/>
  <c r="Z2783" i="1"/>
  <c r="Z2784" i="1"/>
  <c r="Z2785" i="1"/>
  <c r="Z2786" i="1"/>
  <c r="Z2787" i="1"/>
  <c r="Z2788" i="1"/>
  <c r="Z2789" i="1"/>
  <c r="Z2790" i="1"/>
  <c r="Z2791" i="1"/>
  <c r="Z2792" i="1"/>
  <c r="Z2793" i="1"/>
  <c r="Z2794" i="1"/>
  <c r="Z2795" i="1"/>
  <c r="Z2796" i="1"/>
  <c r="Z2797" i="1"/>
  <c r="Z2798" i="1"/>
  <c r="Z2799" i="1"/>
  <c r="Z2800" i="1"/>
  <c r="Z2801" i="1"/>
  <c r="Z2802" i="1"/>
  <c r="Z2803" i="1"/>
  <c r="Z2804" i="1"/>
  <c r="Z2805" i="1"/>
  <c r="Z2806" i="1"/>
  <c r="Z2807" i="1"/>
  <c r="Z2808" i="1"/>
  <c r="Z2809" i="1"/>
  <c r="Z2810" i="1"/>
  <c r="Z2811" i="1"/>
  <c r="Z2812" i="1"/>
  <c r="Z2813" i="1"/>
  <c r="Z2814" i="1"/>
  <c r="Z2815" i="1"/>
  <c r="Z2816" i="1"/>
  <c r="Z2817" i="1"/>
  <c r="Z2818" i="1"/>
  <c r="Z2819" i="1"/>
  <c r="Z2820" i="1"/>
  <c r="Z2821" i="1"/>
  <c r="Z2822" i="1"/>
  <c r="Z2823" i="1"/>
  <c r="Z2824" i="1"/>
  <c r="Z2825" i="1"/>
  <c r="Z2826" i="1"/>
  <c r="Z2827" i="1"/>
  <c r="Z2828" i="1"/>
  <c r="Z2829" i="1"/>
  <c r="Z2830" i="1"/>
  <c r="Z2831" i="1"/>
  <c r="Z2832" i="1"/>
  <c r="Z2833" i="1"/>
  <c r="Z2834" i="1"/>
  <c r="Z2835" i="1"/>
  <c r="Z2836" i="1"/>
  <c r="Z2837" i="1"/>
  <c r="Z2838" i="1"/>
  <c r="Z2839" i="1"/>
  <c r="Z2840" i="1"/>
  <c r="Z2841" i="1"/>
  <c r="Z2842" i="1"/>
  <c r="Z2843" i="1"/>
  <c r="Z2844" i="1"/>
  <c r="Z2845" i="1"/>
  <c r="Z2846" i="1"/>
  <c r="Z2847" i="1"/>
  <c r="Z2848" i="1"/>
  <c r="Z2849" i="1"/>
  <c r="Z2850" i="1"/>
  <c r="Z2851" i="1"/>
  <c r="Z2852" i="1"/>
  <c r="Z2853" i="1"/>
  <c r="Z2854" i="1"/>
  <c r="Z2855" i="1"/>
  <c r="Z2856" i="1"/>
  <c r="Z2857" i="1"/>
  <c r="Z2858" i="1"/>
  <c r="Z2859" i="1"/>
  <c r="Z2860" i="1"/>
  <c r="Z2861" i="1"/>
  <c r="Z2862" i="1"/>
  <c r="Z2863" i="1"/>
  <c r="Z2864" i="1"/>
  <c r="Z2865" i="1"/>
  <c r="Z2866" i="1"/>
  <c r="Z2867" i="1"/>
  <c r="Z2868" i="1"/>
  <c r="Z2869" i="1"/>
  <c r="Z2870" i="1"/>
  <c r="Z2871" i="1"/>
  <c r="Z2872" i="1"/>
  <c r="Z2873" i="1"/>
  <c r="Z2874" i="1"/>
  <c r="Z2875" i="1"/>
  <c r="Z2876" i="1"/>
  <c r="Z2877" i="1"/>
  <c r="Z2878" i="1"/>
  <c r="Z2879" i="1"/>
  <c r="Z2880" i="1"/>
  <c r="Z2881" i="1"/>
  <c r="Z2882" i="1"/>
  <c r="Z2883" i="1"/>
  <c r="Z2884" i="1"/>
  <c r="Z2885" i="1"/>
  <c r="Z2886" i="1"/>
  <c r="Z2887" i="1"/>
  <c r="Z2888" i="1"/>
  <c r="Z2889" i="1"/>
  <c r="Z2890" i="1"/>
  <c r="Z2891" i="1"/>
  <c r="Z2892" i="1"/>
  <c r="Z2893" i="1"/>
  <c r="Z2894" i="1"/>
  <c r="Z2895" i="1"/>
  <c r="Z2896" i="1"/>
  <c r="Z2897" i="1"/>
  <c r="Z2898" i="1"/>
  <c r="Z2899" i="1"/>
  <c r="Z2900" i="1"/>
  <c r="Z2901" i="1"/>
  <c r="Z2902" i="1"/>
  <c r="Z2903" i="1"/>
  <c r="Z2904" i="1"/>
  <c r="Z2905" i="1"/>
  <c r="Z2906" i="1"/>
  <c r="Z2907" i="1"/>
  <c r="Z2908" i="1"/>
  <c r="Z2909" i="1"/>
  <c r="Z2910" i="1"/>
  <c r="Z2911" i="1"/>
  <c r="Z2912" i="1"/>
  <c r="Z2913" i="1"/>
  <c r="Z2914" i="1"/>
  <c r="Z2915" i="1"/>
  <c r="Z2916" i="1"/>
  <c r="Z2917" i="1"/>
  <c r="Z2918" i="1"/>
  <c r="Z2919" i="1"/>
  <c r="Z2920" i="1"/>
  <c r="Z2921" i="1"/>
  <c r="Z2922" i="1"/>
  <c r="Z2923" i="1"/>
  <c r="Z2924" i="1"/>
  <c r="Z2925" i="1"/>
  <c r="Z2926" i="1"/>
  <c r="Z2927" i="1"/>
  <c r="Z2928" i="1"/>
  <c r="Z2929" i="1"/>
  <c r="Z2930" i="1"/>
  <c r="Z2931" i="1"/>
  <c r="Z2932" i="1"/>
  <c r="Z2933" i="1"/>
  <c r="Z2934" i="1"/>
  <c r="Z2935" i="1"/>
  <c r="Z2936" i="1"/>
  <c r="Z2937" i="1"/>
  <c r="Z2938" i="1"/>
  <c r="Z2939" i="1"/>
  <c r="Z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" i="1"/>
  <c r="AC8" i="4" l="1"/>
  <c r="AD592" i="4"/>
  <c r="AD578" i="4"/>
  <c r="AD575" i="4"/>
  <c r="AD561" i="4"/>
  <c r="AD538" i="4"/>
  <c r="AD535" i="4"/>
  <c r="AD532" i="4"/>
  <c r="AD526" i="4"/>
  <c r="AD520" i="4"/>
  <c r="AD507" i="4"/>
  <c r="AD504" i="4"/>
  <c r="AD494" i="4"/>
  <c r="AD490" i="4"/>
  <c r="AD487" i="4"/>
  <c r="AD477" i="4"/>
  <c r="AD473" i="4"/>
  <c r="AD470" i="4"/>
  <c r="AD466" i="4"/>
  <c r="AD459" i="4"/>
  <c r="AD456" i="4"/>
  <c r="AD449" i="4"/>
  <c r="AD446" i="4"/>
  <c r="AD439" i="4"/>
  <c r="AD436" i="4"/>
  <c r="AD433" i="4"/>
  <c r="AD424" i="4"/>
  <c r="AD413" i="4"/>
  <c r="AD406" i="4"/>
  <c r="AD399" i="4"/>
  <c r="AD392" i="4"/>
  <c r="AD381" i="4"/>
  <c r="AD374" i="4"/>
  <c r="AD367" i="4"/>
  <c r="AD357" i="4"/>
  <c r="AD349" i="4"/>
  <c r="AD341" i="4"/>
  <c r="AD338" i="4"/>
  <c r="AD335" i="4"/>
  <c r="AD315" i="4"/>
  <c r="AD309" i="4"/>
  <c r="AD306" i="4"/>
  <c r="AD303" i="4"/>
  <c r="AD288" i="4"/>
  <c r="AD282" i="4"/>
  <c r="AD279" i="4"/>
  <c r="AD259" i="4"/>
  <c r="AD253" i="4"/>
  <c r="AD250" i="4"/>
  <c r="AD247" i="4"/>
  <c r="AD220" i="4"/>
  <c r="AD213" i="4"/>
  <c r="AD210" i="4"/>
  <c r="AD203" i="4"/>
  <c r="AD193" i="4"/>
  <c r="AD190" i="4"/>
  <c r="AD187" i="4"/>
  <c r="AD182" i="4"/>
  <c r="AD172" i="4"/>
  <c r="AD169" i="4"/>
  <c r="AD166" i="4"/>
  <c r="AD156" i="4"/>
  <c r="AD153" i="4"/>
  <c r="AD150" i="4"/>
  <c r="AD140" i="4"/>
  <c r="AD137" i="4"/>
  <c r="AD134" i="4"/>
  <c r="AD124" i="4"/>
  <c r="AD87" i="4"/>
  <c r="AD83" i="4"/>
  <c r="AD80" i="4"/>
  <c r="AD73" i="4"/>
  <c r="AD66" i="4"/>
  <c r="AD59" i="4"/>
  <c r="AD56" i="4"/>
  <c r="AD52" i="4"/>
  <c r="AD45" i="4"/>
  <c r="AD42" i="4"/>
  <c r="AD35" i="4"/>
  <c r="AD32" i="4"/>
  <c r="AD25" i="4"/>
  <c r="AD22" i="4"/>
  <c r="AD513" i="4"/>
  <c r="AD500" i="4"/>
  <c r="AD483" i="4"/>
  <c r="AD480" i="4"/>
  <c r="AD452" i="4"/>
  <c r="AD442" i="4"/>
  <c r="AD430" i="4"/>
  <c r="AD420" i="4"/>
  <c r="AD409" i="4"/>
  <c r="AD402" i="4"/>
  <c r="AD395" i="4"/>
  <c r="AD388" i="4"/>
  <c r="AD377" i="4"/>
  <c r="AD370" i="4"/>
  <c r="AD363" i="4"/>
  <c r="AD360" i="4"/>
  <c r="AD354" i="4"/>
  <c r="AD351" i="4"/>
  <c r="AD346" i="4"/>
  <c r="AD332" i="4"/>
  <c r="AD329" i="4"/>
  <c r="AD326" i="4"/>
  <c r="AD320" i="4"/>
  <c r="AD300" i="4"/>
  <c r="AD297" i="4"/>
  <c r="AD294" i="4"/>
  <c r="AD291" i="4"/>
  <c r="AD285" i="4"/>
  <c r="AD276" i="4"/>
  <c r="AD273" i="4"/>
  <c r="AD270" i="4"/>
  <c r="AD264" i="4"/>
  <c r="AD244" i="4"/>
  <c r="AD241" i="4"/>
  <c r="AD238" i="4"/>
  <c r="AD232" i="4"/>
  <c r="AD223" i="4"/>
  <c r="AD216" i="4"/>
  <c r="AD199" i="4"/>
  <c r="AD196" i="4"/>
  <c r="AD184" i="4"/>
  <c r="AD178" i="4"/>
  <c r="AD175" i="4"/>
  <c r="AD162" i="4"/>
  <c r="AD159" i="4"/>
  <c r="AD146" i="4"/>
  <c r="AD143" i="4"/>
  <c r="AD130" i="4"/>
  <c r="AD127" i="4"/>
  <c r="AD121" i="4"/>
  <c r="AD118" i="4"/>
  <c r="AD108" i="4"/>
  <c r="AD99" i="4"/>
  <c r="AD96" i="4"/>
  <c r="AD93" i="4"/>
  <c r="AD90" i="4"/>
  <c r="AD76" i="4"/>
  <c r="AD69" i="4"/>
  <c r="AD62" i="4"/>
  <c r="AD38" i="4"/>
  <c r="AD28" i="4"/>
  <c r="AD15" i="4"/>
  <c r="AD366" i="4"/>
  <c r="AD348" i="4"/>
  <c r="AD343" i="4"/>
  <c r="AD323" i="4"/>
  <c r="AD317" i="4"/>
  <c r="AD314" i="4"/>
  <c r="AD311" i="4"/>
  <c r="AD267" i="4"/>
  <c r="AD261" i="4"/>
  <c r="AD258" i="4"/>
  <c r="AD255" i="4"/>
  <c r="AD235" i="4"/>
  <c r="AD229" i="4"/>
  <c r="AD226" i="4"/>
  <c r="AD219" i="4"/>
  <c r="AD209" i="4"/>
  <c r="AD206" i="4"/>
  <c r="AD189" i="4"/>
  <c r="AD181" i="4"/>
  <c r="AD171" i="4"/>
  <c r="AD168" i="4"/>
  <c r="AD165" i="4"/>
  <c r="AD155" i="4"/>
  <c r="AD152" i="4"/>
  <c r="AD149" i="4"/>
  <c r="AD139" i="4"/>
  <c r="AD136" i="4"/>
  <c r="AD133" i="4"/>
  <c r="AD114" i="4"/>
  <c r="AD111" i="4"/>
  <c r="AD105" i="4"/>
  <c r="AD102" i="4"/>
  <c r="AD86" i="4"/>
  <c r="AD79" i="4"/>
  <c r="AD65" i="4"/>
  <c r="AD55" i="4"/>
  <c r="AD51" i="4"/>
  <c r="AD48" i="4"/>
  <c r="AD41" i="4"/>
  <c r="AD31" i="4"/>
  <c r="AD21" i="4"/>
  <c r="AD18" i="4"/>
  <c r="AD594" i="4"/>
  <c r="AD591" i="4"/>
  <c r="AD588" i="4"/>
  <c r="AD585" i="4"/>
  <c r="AD557" i="4"/>
  <c r="AD540" i="4"/>
  <c r="AD534" i="4"/>
  <c r="AD522" i="4"/>
  <c r="AD519" i="4"/>
  <c r="AD516" i="4"/>
  <c r="AD499" i="4"/>
  <c r="AD496" i="4"/>
  <c r="AD486" i="4"/>
  <c r="AD482" i="4"/>
  <c r="AD479" i="4"/>
  <c r="AD472" i="4"/>
  <c r="AD458" i="4"/>
  <c r="AD451" i="4"/>
  <c r="AD448" i="4"/>
  <c r="AD441" i="4"/>
  <c r="AD432" i="4"/>
  <c r="AD429" i="4"/>
  <c r="AD426" i="4"/>
  <c r="AD419" i="4"/>
  <c r="AD412" i="4"/>
  <c r="AD401" i="4"/>
  <c r="AD394" i="4"/>
  <c r="AD387" i="4"/>
  <c r="AD380" i="4"/>
  <c r="AD369" i="4"/>
  <c r="AD359" i="4"/>
  <c r="AD356" i="4"/>
  <c r="AD353" i="4"/>
  <c r="AD340" i="4"/>
  <c r="AD337" i="4"/>
  <c r="AD334" i="4"/>
  <c r="AD328" i="4"/>
  <c r="AD308" i="4"/>
  <c r="AD305" i="4"/>
  <c r="AD302" i="4"/>
  <c r="AD296" i="4"/>
  <c r="AD290" i="4"/>
  <c r="AD287" i="4"/>
  <c r="AD284" i="4"/>
  <c r="AD281" i="4"/>
  <c r="AD278" i="4"/>
  <c r="AD272" i="4"/>
  <c r="AD252" i="4"/>
  <c r="AD249" i="4"/>
  <c r="AD246" i="4"/>
  <c r="AD240" i="4"/>
  <c r="AD215" i="4"/>
  <c r="AD212" i="4"/>
  <c r="AD202" i="4"/>
  <c r="AD195" i="4"/>
  <c r="AD192" i="4"/>
  <c r="AD186" i="4"/>
  <c r="AD123" i="4"/>
  <c r="AD120" i="4"/>
  <c r="AD117" i="4"/>
  <c r="AD92" i="4"/>
  <c r="AD89" i="4"/>
  <c r="AD82" i="4"/>
  <c r="AD75" i="4"/>
  <c r="AD72" i="4"/>
  <c r="AD68" i="4"/>
  <c r="AD61" i="4"/>
  <c r="AD58" i="4"/>
  <c r="AD44" i="4"/>
  <c r="AD37" i="4"/>
  <c r="AD34" i="4"/>
  <c r="AD27" i="4"/>
  <c r="AD24" i="4"/>
  <c r="AD325" i="4"/>
  <c r="AD322" i="4"/>
  <c r="AD319" i="4"/>
  <c r="AD299" i="4"/>
  <c r="AD293" i="4"/>
  <c r="AD275" i="4"/>
  <c r="AD269" i="4"/>
  <c r="AD266" i="4"/>
  <c r="AD263" i="4"/>
  <c r="AD243" i="4"/>
  <c r="AD237" i="4"/>
  <c r="AD234" i="4"/>
  <c r="AD231" i="4"/>
  <c r="AD225" i="4"/>
  <c r="AD222" i="4"/>
  <c r="AD205" i="4"/>
  <c r="AD198" i="4"/>
  <c r="AD183" i="4"/>
  <c r="AD180" i="4"/>
  <c r="AD177" i="4"/>
  <c r="AD174" i="4"/>
  <c r="AD164" i="4"/>
  <c r="AD161" i="4"/>
  <c r="AD158" i="4"/>
  <c r="AD148" i="4"/>
  <c r="AD145" i="4"/>
  <c r="AD142" i="4"/>
  <c r="AD132" i="4"/>
  <c r="AD129" i="4"/>
  <c r="AD126" i="4"/>
  <c r="AD107" i="4"/>
  <c r="AD104" i="4"/>
  <c r="AD101" i="4"/>
  <c r="AD98" i="4"/>
  <c r="AD95" i="4"/>
  <c r="AD85" i="4"/>
  <c r="AD78" i="4"/>
  <c r="AD54" i="4"/>
  <c r="AD47" i="4"/>
  <c r="AD30" i="4"/>
  <c r="AD17" i="4"/>
  <c r="AD14" i="4"/>
  <c r="AD386" i="4"/>
  <c r="AD379" i="4"/>
  <c r="AD372" i="4"/>
  <c r="AD355" i="4"/>
  <c r="AD345" i="4"/>
  <c r="AD342" i="4"/>
  <c r="AD336" i="4"/>
  <c r="AD316" i="4"/>
  <c r="AD313" i="4"/>
  <c r="AD310" i="4"/>
  <c r="AD304" i="4"/>
  <c r="AD280" i="4"/>
  <c r="AD260" i="4"/>
  <c r="AD257" i="4"/>
  <c r="AD254" i="4"/>
  <c r="AD248" i="4"/>
  <c r="AD228" i="4"/>
  <c r="AD218" i="4"/>
  <c r="AD211" i="4"/>
  <c r="AD208" i="4"/>
  <c r="AD201" i="4"/>
  <c r="AD191" i="4"/>
  <c r="AD188" i="4"/>
  <c r="AD170" i="4"/>
  <c r="AD167" i="4"/>
  <c r="AD154" i="4"/>
  <c r="AD151" i="4"/>
  <c r="AD138" i="4"/>
  <c r="AD135" i="4"/>
  <c r="AD116" i="4"/>
  <c r="AD113" i="4"/>
  <c r="AD110" i="4"/>
  <c r="AD81" i="4"/>
  <c r="AD71" i="4"/>
  <c r="AD67" i="4"/>
  <c r="AD64" i="4"/>
  <c r="AD57" i="4"/>
  <c r="AD50" i="4"/>
  <c r="AD43" i="4"/>
  <c r="AD40" i="4"/>
  <c r="AD33" i="4"/>
  <c r="AD23" i="4"/>
  <c r="AD20" i="4"/>
  <c r="AD339" i="4"/>
  <c r="AD333" i="4"/>
  <c r="AD330" i="4"/>
  <c r="AD327" i="4"/>
  <c r="AD307" i="4"/>
  <c r="AD301" i="4"/>
  <c r="AD298" i="4"/>
  <c r="AD295" i="4"/>
  <c r="AD292" i="4"/>
  <c r="AD289" i="4"/>
  <c r="AD286" i="4"/>
  <c r="AD283" i="4"/>
  <c r="AD277" i="4"/>
  <c r="AD274" i="4"/>
  <c r="AD271" i="4"/>
  <c r="AD251" i="4"/>
  <c r="AD245" i="4"/>
  <c r="AD242" i="4"/>
  <c r="AD239" i="4"/>
  <c r="AD221" i="4"/>
  <c r="AD214" i="4"/>
  <c r="AD204" i="4"/>
  <c r="AD197" i="4"/>
  <c r="AD194" i="4"/>
  <c r="AD185" i="4"/>
  <c r="AD179" i="4"/>
  <c r="AD176" i="4"/>
  <c r="AD173" i="4"/>
  <c r="AD163" i="4"/>
  <c r="AD160" i="4"/>
  <c r="AD157" i="4"/>
  <c r="AD147" i="4"/>
  <c r="AD144" i="4"/>
  <c r="AD141" i="4"/>
  <c r="AD131" i="4"/>
  <c r="AD128" i="4"/>
  <c r="AD125" i="4"/>
  <c r="AD122" i="4"/>
  <c r="AD119" i="4"/>
  <c r="AD100" i="4"/>
  <c r="AD91" i="4"/>
  <c r="AD88" i="4"/>
  <c r="AD84" i="4"/>
  <c r="AD77" i="4"/>
  <c r="AD74" i="4"/>
  <c r="AD60" i="4"/>
  <c r="AD53" i="4"/>
  <c r="AD46" i="4"/>
  <c r="AD36" i="4"/>
  <c r="AD29" i="4"/>
  <c r="AB542" i="4"/>
  <c r="AC542" i="4"/>
  <c r="AB561" i="4"/>
  <c r="AC561" i="4"/>
  <c r="AC539" i="4"/>
  <c r="AB539" i="4"/>
  <c r="AB533" i="4"/>
  <c r="AC533" i="4"/>
  <c r="AB358" i="4"/>
  <c r="AC358" i="4"/>
  <c r="AB339" i="4"/>
  <c r="AC339" i="4"/>
  <c r="AB307" i="4"/>
  <c r="AC307" i="4"/>
  <c r="AB283" i="4"/>
  <c r="AC283" i="4"/>
  <c r="AB251" i="4"/>
  <c r="AC251" i="4"/>
  <c r="AB204" i="4"/>
  <c r="AC204" i="4"/>
  <c r="AC739" i="4"/>
  <c r="AB558" i="4"/>
  <c r="AC558" i="4"/>
  <c r="AB403" i="4"/>
  <c r="AC403" i="4"/>
  <c r="AB371" i="4"/>
  <c r="AC371" i="4"/>
  <c r="AB748" i="4"/>
  <c r="AB732" i="4"/>
  <c r="AB725" i="4"/>
  <c r="AB717" i="4"/>
  <c r="AB709" i="4"/>
  <c r="AB701" i="4"/>
  <c r="AB693" i="4"/>
  <c r="AB685" i="4"/>
  <c r="AB677" i="4"/>
  <c r="AB669" i="4"/>
  <c r="AB661" i="4"/>
  <c r="AB653" i="4"/>
  <c r="AB622" i="4"/>
  <c r="AC622" i="4"/>
  <c r="AB606" i="4"/>
  <c r="AC606" i="4"/>
  <c r="AB590" i="4"/>
  <c r="AC590" i="4"/>
  <c r="AB574" i="4"/>
  <c r="AC574" i="4"/>
  <c r="AB555" i="4"/>
  <c r="AB532" i="4"/>
  <c r="AC532" i="4"/>
  <c r="AB406" i="4"/>
  <c r="AC406" i="4"/>
  <c r="AB374" i="4"/>
  <c r="AC374" i="4"/>
  <c r="AC846" i="4"/>
  <c r="AC844" i="4"/>
  <c r="AC842" i="4"/>
  <c r="AC840" i="4"/>
  <c r="AC838" i="4"/>
  <c r="AC836" i="4"/>
  <c r="AC834" i="4"/>
  <c r="AC832" i="4"/>
  <c r="AC830" i="4"/>
  <c r="AC828" i="4"/>
  <c r="AC826" i="4"/>
  <c r="AC824" i="4"/>
  <c r="AC822" i="4"/>
  <c r="AC820" i="4"/>
  <c r="AC818" i="4"/>
  <c r="AC816" i="4"/>
  <c r="AC814" i="4"/>
  <c r="AC812" i="4"/>
  <c r="AC810" i="4"/>
  <c r="AC808" i="4"/>
  <c r="AC806" i="4"/>
  <c r="AC804" i="4"/>
  <c r="AC802" i="4"/>
  <c r="AC800" i="4"/>
  <c r="AC798" i="4"/>
  <c r="AC796" i="4"/>
  <c r="AC794" i="4"/>
  <c r="AC792" i="4"/>
  <c r="AC790" i="4"/>
  <c r="AC788" i="4"/>
  <c r="AC786" i="4"/>
  <c r="AC784" i="4"/>
  <c r="AC782" i="4"/>
  <c r="AC780" i="4"/>
  <c r="AC778" i="4"/>
  <c r="AC776" i="4"/>
  <c r="AC774" i="4"/>
  <c r="AC772" i="4"/>
  <c r="AC770" i="4"/>
  <c r="AC768" i="4"/>
  <c r="AC766" i="4"/>
  <c r="AC764" i="4"/>
  <c r="AC762" i="4"/>
  <c r="AC760" i="4"/>
  <c r="AC758" i="4"/>
  <c r="AC756" i="4"/>
  <c r="AC727" i="4"/>
  <c r="AC523" i="4"/>
  <c r="AB523" i="4"/>
  <c r="AC745" i="4"/>
  <c r="AB736" i="4"/>
  <c r="AC729" i="4"/>
  <c r="AB719" i="4"/>
  <c r="AB711" i="4"/>
  <c r="AB703" i="4"/>
  <c r="AB695" i="4"/>
  <c r="AB687" i="4"/>
  <c r="AB679" i="4"/>
  <c r="AB671" i="4"/>
  <c r="AB663" i="4"/>
  <c r="AB655" i="4"/>
  <c r="AB647" i="4"/>
  <c r="AB637" i="4"/>
  <c r="AC629" i="4"/>
  <c r="AC621" i="4"/>
  <c r="AC613" i="4"/>
  <c r="AC605" i="4"/>
  <c r="AC597" i="4"/>
  <c r="AC589" i="4"/>
  <c r="AC581" i="4"/>
  <c r="AC565" i="4"/>
  <c r="AC747" i="4"/>
  <c r="AB738" i="4"/>
  <c r="AC731" i="4"/>
  <c r="AB724" i="4"/>
  <c r="AB716" i="4"/>
  <c r="AB708" i="4"/>
  <c r="AB700" i="4"/>
  <c r="AB692" i="4"/>
  <c r="AB684" i="4"/>
  <c r="AB676" i="4"/>
  <c r="AB668" i="4"/>
  <c r="AB660" i="4"/>
  <c r="AB652" i="4"/>
  <c r="AB639" i="4"/>
  <c r="AB554" i="4"/>
  <c r="AC554" i="4"/>
  <c r="AB419" i="4"/>
  <c r="AC419" i="4"/>
  <c r="AB387" i="4"/>
  <c r="AC387" i="4"/>
  <c r="AB740" i="4"/>
  <c r="AB721" i="4"/>
  <c r="AB713" i="4"/>
  <c r="AB705" i="4"/>
  <c r="AB697" i="4"/>
  <c r="AB689" i="4"/>
  <c r="AB681" i="4"/>
  <c r="AB673" i="4"/>
  <c r="AB665" i="4"/>
  <c r="AB657" i="4"/>
  <c r="AB649" i="4"/>
  <c r="AB641" i="4"/>
  <c r="AB634" i="4"/>
  <c r="AC634" i="4"/>
  <c r="AB626" i="4"/>
  <c r="AC626" i="4"/>
  <c r="AB618" i="4"/>
  <c r="AC618" i="4"/>
  <c r="AB610" i="4"/>
  <c r="AC610" i="4"/>
  <c r="AB602" i="4"/>
  <c r="AC602" i="4"/>
  <c r="AB594" i="4"/>
  <c r="AC594" i="4"/>
  <c r="AB586" i="4"/>
  <c r="AC586" i="4"/>
  <c r="AB578" i="4"/>
  <c r="AC578" i="4"/>
  <c r="AB570" i="4"/>
  <c r="AC570" i="4"/>
  <c r="AB562" i="4"/>
  <c r="AC562" i="4"/>
  <c r="AC548" i="4"/>
  <c r="AB422" i="4"/>
  <c r="AC422" i="4"/>
  <c r="AB390" i="4"/>
  <c r="AC390" i="4"/>
  <c r="AB516" i="4"/>
  <c r="AC516" i="4"/>
  <c r="AB508" i="4"/>
  <c r="AC508" i="4"/>
  <c r="AB500" i="4"/>
  <c r="AC500" i="4"/>
  <c r="AB492" i="4"/>
  <c r="AC492" i="4"/>
  <c r="AB484" i="4"/>
  <c r="AC484" i="4"/>
  <c r="AB476" i="4"/>
  <c r="AC476" i="4"/>
  <c r="AB468" i="4"/>
  <c r="AC468" i="4"/>
  <c r="AB460" i="4"/>
  <c r="AC460" i="4"/>
  <c r="AB452" i="4"/>
  <c r="AC452" i="4"/>
  <c r="AB444" i="4"/>
  <c r="AC444" i="4"/>
  <c r="AB436" i="4"/>
  <c r="AC436" i="4"/>
  <c r="AB428" i="4"/>
  <c r="AC428" i="4"/>
  <c r="AB416" i="4"/>
  <c r="AC416" i="4"/>
  <c r="AB400" i="4"/>
  <c r="AC400" i="4"/>
  <c r="AB384" i="4"/>
  <c r="AC384" i="4"/>
  <c r="AB368" i="4"/>
  <c r="AC368" i="4"/>
  <c r="AB201" i="4"/>
  <c r="AC201" i="4"/>
  <c r="AB71" i="4"/>
  <c r="AC71" i="4"/>
  <c r="AC545" i="4"/>
  <c r="AC529" i="4"/>
  <c r="AC515" i="4"/>
  <c r="AB510" i="4"/>
  <c r="AC510" i="4"/>
  <c r="AC507" i="4"/>
  <c r="AB502" i="4"/>
  <c r="AC502" i="4"/>
  <c r="AC499" i="4"/>
  <c r="AB494" i="4"/>
  <c r="AC494" i="4"/>
  <c r="AC491" i="4"/>
  <c r="AB486" i="4"/>
  <c r="AC486" i="4"/>
  <c r="AC483" i="4"/>
  <c r="AB478" i="4"/>
  <c r="AC478" i="4"/>
  <c r="AC475" i="4"/>
  <c r="AB470" i="4"/>
  <c r="AC470" i="4"/>
  <c r="AC467" i="4"/>
  <c r="AB462" i="4"/>
  <c r="AC462" i="4"/>
  <c r="AB454" i="4"/>
  <c r="AC454" i="4"/>
  <c r="AB446" i="4"/>
  <c r="AC446" i="4"/>
  <c r="AB438" i="4"/>
  <c r="AC438" i="4"/>
  <c r="AB430" i="4"/>
  <c r="AC430" i="4"/>
  <c r="AC415" i="4"/>
  <c r="AB412" i="4"/>
  <c r="AC412" i="4"/>
  <c r="AC399" i="4"/>
  <c r="AB396" i="4"/>
  <c r="AC396" i="4"/>
  <c r="AC383" i="4"/>
  <c r="AB380" i="4"/>
  <c r="AC380" i="4"/>
  <c r="AC367" i="4"/>
  <c r="AB364" i="4"/>
  <c r="AC364" i="4"/>
  <c r="AB217" i="4"/>
  <c r="AC217" i="4"/>
  <c r="AC538" i="4"/>
  <c r="AC522" i="4"/>
  <c r="AB418" i="4"/>
  <c r="AC418" i="4"/>
  <c r="AB402" i="4"/>
  <c r="AC402" i="4"/>
  <c r="AB386" i="4"/>
  <c r="AC386" i="4"/>
  <c r="AB370" i="4"/>
  <c r="AC370" i="4"/>
  <c r="AB349" i="4"/>
  <c r="AC349" i="4"/>
  <c r="AB315" i="4"/>
  <c r="AC315" i="4"/>
  <c r="AB259" i="4"/>
  <c r="AC259" i="4"/>
  <c r="AB220" i="4"/>
  <c r="AC220" i="4"/>
  <c r="AC517" i="4"/>
  <c r="AB512" i="4"/>
  <c r="AC512" i="4"/>
  <c r="AC509" i="4"/>
  <c r="AB504" i="4"/>
  <c r="AC504" i="4"/>
  <c r="AC501" i="4"/>
  <c r="AB496" i="4"/>
  <c r="AC496" i="4"/>
  <c r="AC493" i="4"/>
  <c r="AB488" i="4"/>
  <c r="AC488" i="4"/>
  <c r="AC485" i="4"/>
  <c r="AB480" i="4"/>
  <c r="AC480" i="4"/>
  <c r="AC477" i="4"/>
  <c r="AB472" i="4"/>
  <c r="AC472" i="4"/>
  <c r="AC469" i="4"/>
  <c r="AB464" i="4"/>
  <c r="AC464" i="4"/>
  <c r="AC461" i="4"/>
  <c r="AB456" i="4"/>
  <c r="AC456" i="4"/>
  <c r="AC453" i="4"/>
  <c r="AB448" i="4"/>
  <c r="AC448" i="4"/>
  <c r="AC445" i="4"/>
  <c r="AB440" i="4"/>
  <c r="AC440" i="4"/>
  <c r="AC437" i="4"/>
  <c r="AB432" i="4"/>
  <c r="AC432" i="4"/>
  <c r="AC429" i="4"/>
  <c r="AB424" i="4"/>
  <c r="AC424" i="4"/>
  <c r="AC411" i="4"/>
  <c r="AB408" i="4"/>
  <c r="AC408" i="4"/>
  <c r="AC395" i="4"/>
  <c r="AB392" i="4"/>
  <c r="AC392" i="4"/>
  <c r="AC379" i="4"/>
  <c r="AB376" i="4"/>
  <c r="AC376" i="4"/>
  <c r="AB360" i="4"/>
  <c r="AC360" i="4"/>
  <c r="AB291" i="4"/>
  <c r="AC291" i="4"/>
  <c r="AC526" i="4"/>
  <c r="AB414" i="4"/>
  <c r="AC414" i="4"/>
  <c r="AB398" i="4"/>
  <c r="AC398" i="4"/>
  <c r="AB382" i="4"/>
  <c r="AC382" i="4"/>
  <c r="AB366" i="4"/>
  <c r="AC366" i="4"/>
  <c r="AB323" i="4"/>
  <c r="AC323" i="4"/>
  <c r="AB267" i="4"/>
  <c r="AC267" i="4"/>
  <c r="AB235" i="4"/>
  <c r="AC235" i="4"/>
  <c r="AB514" i="4"/>
  <c r="AC514" i="4"/>
  <c r="AB506" i="4"/>
  <c r="AC506" i="4"/>
  <c r="AB498" i="4"/>
  <c r="AC498" i="4"/>
  <c r="AB490" i="4"/>
  <c r="AC490" i="4"/>
  <c r="AB482" i="4"/>
  <c r="AC482" i="4"/>
  <c r="AB474" i="4"/>
  <c r="AC474" i="4"/>
  <c r="AB466" i="4"/>
  <c r="AC466" i="4"/>
  <c r="AB458" i="4"/>
  <c r="AC458" i="4"/>
  <c r="AB450" i="4"/>
  <c r="AC450" i="4"/>
  <c r="AB442" i="4"/>
  <c r="AC442" i="4"/>
  <c r="AB434" i="4"/>
  <c r="AC434" i="4"/>
  <c r="AB426" i="4"/>
  <c r="AC426" i="4"/>
  <c r="AC423" i="4"/>
  <c r="AB420" i="4"/>
  <c r="AC420" i="4"/>
  <c r="AC407" i="4"/>
  <c r="AB404" i="4"/>
  <c r="AC404" i="4"/>
  <c r="AC391" i="4"/>
  <c r="AB388" i="4"/>
  <c r="AC388" i="4"/>
  <c r="AC375" i="4"/>
  <c r="AB372" i="4"/>
  <c r="AC372" i="4"/>
  <c r="AC546" i="4"/>
  <c r="AC530" i="4"/>
  <c r="AB410" i="4"/>
  <c r="AC410" i="4"/>
  <c r="AB394" i="4"/>
  <c r="AC394" i="4"/>
  <c r="AB378" i="4"/>
  <c r="AC378" i="4"/>
  <c r="AB362" i="4"/>
  <c r="AC362" i="4"/>
  <c r="AB331" i="4"/>
  <c r="AC331" i="4"/>
  <c r="AB299" i="4"/>
  <c r="AC299" i="4"/>
  <c r="AB275" i="4"/>
  <c r="AC275" i="4"/>
  <c r="AB243" i="4"/>
  <c r="AC243" i="4"/>
  <c r="AC293" i="4"/>
  <c r="AC285" i="4"/>
  <c r="AB226" i="4"/>
  <c r="AC226" i="4"/>
  <c r="AB210" i="4"/>
  <c r="AC210" i="4"/>
  <c r="AB173" i="4"/>
  <c r="AC173" i="4"/>
  <c r="AB157" i="4"/>
  <c r="AC157" i="4"/>
  <c r="AB141" i="4"/>
  <c r="AC141" i="4"/>
  <c r="AB125" i="4"/>
  <c r="AC125" i="4"/>
  <c r="AB74" i="4"/>
  <c r="AC74" i="4"/>
  <c r="AB26" i="4"/>
  <c r="AC26" i="4"/>
  <c r="AB216" i="4"/>
  <c r="AC216" i="4"/>
  <c r="AB200" i="4"/>
  <c r="AC200" i="4"/>
  <c r="AB109" i="4"/>
  <c r="AC109" i="4"/>
  <c r="AB39" i="4"/>
  <c r="AC39" i="4"/>
  <c r="AB222" i="4"/>
  <c r="AC222" i="4"/>
  <c r="AB206" i="4"/>
  <c r="AC206" i="4"/>
  <c r="AB87" i="4"/>
  <c r="AC87" i="4"/>
  <c r="AB42" i="4"/>
  <c r="AC42" i="4"/>
  <c r="AC356" i="4"/>
  <c r="AC354" i="4"/>
  <c r="AC352" i="4"/>
  <c r="AB228" i="4"/>
  <c r="AC228" i="4"/>
  <c r="AB212" i="4"/>
  <c r="AC212" i="4"/>
  <c r="AB196" i="4"/>
  <c r="AC196" i="4"/>
  <c r="AB93" i="4"/>
  <c r="AC93" i="4"/>
  <c r="AB90" i="4"/>
  <c r="AC90" i="4"/>
  <c r="AC345" i="4"/>
  <c r="AC337" i="4"/>
  <c r="AC329" i="4"/>
  <c r="AC321" i="4"/>
  <c r="AC313" i="4"/>
  <c r="AC305" i="4"/>
  <c r="AC297" i="4"/>
  <c r="AC289" i="4"/>
  <c r="AC281" i="4"/>
  <c r="AC273" i="4"/>
  <c r="AC265" i="4"/>
  <c r="AC257" i="4"/>
  <c r="AC249" i="4"/>
  <c r="AC241" i="4"/>
  <c r="AC233" i="4"/>
  <c r="AC221" i="4"/>
  <c r="AB218" i="4"/>
  <c r="AC218" i="4"/>
  <c r="AC205" i="4"/>
  <c r="AB202" i="4"/>
  <c r="AC202" i="4"/>
  <c r="AB181" i="4"/>
  <c r="AC181" i="4"/>
  <c r="AB165" i="4"/>
  <c r="AC165" i="4"/>
  <c r="AB149" i="4"/>
  <c r="AC149" i="4"/>
  <c r="AB133" i="4"/>
  <c r="AC133" i="4"/>
  <c r="AB55" i="4"/>
  <c r="AC55" i="4"/>
  <c r="AB224" i="4"/>
  <c r="AC224" i="4"/>
  <c r="AB208" i="4"/>
  <c r="AC208" i="4"/>
  <c r="AB117" i="4"/>
  <c r="AC117" i="4"/>
  <c r="AB58" i="4"/>
  <c r="AC58" i="4"/>
  <c r="AB214" i="4"/>
  <c r="AC214" i="4"/>
  <c r="AB198" i="4"/>
  <c r="AC198" i="4"/>
  <c r="AB101" i="4"/>
  <c r="AC101" i="4"/>
  <c r="AB84" i="4"/>
  <c r="AC84" i="4"/>
  <c r="AB68" i="4"/>
  <c r="AC68" i="4"/>
  <c r="AB52" i="4"/>
  <c r="AC52" i="4"/>
  <c r="AB36" i="4"/>
  <c r="AC36" i="4"/>
  <c r="AB80" i="4"/>
  <c r="AC80" i="4"/>
  <c r="AB64" i="4"/>
  <c r="AC64" i="4"/>
  <c r="AB48" i="4"/>
  <c r="AC48" i="4"/>
  <c r="AB32" i="4"/>
  <c r="AC32" i="4"/>
  <c r="AB180" i="4"/>
  <c r="AB172" i="4"/>
  <c r="AB164" i="4"/>
  <c r="AB156" i="4"/>
  <c r="AB148" i="4"/>
  <c r="AB140" i="4"/>
  <c r="AB132" i="4"/>
  <c r="AB116" i="4"/>
  <c r="AB86" i="4"/>
  <c r="AC86" i="4"/>
  <c r="AB70" i="4"/>
  <c r="AC70" i="4"/>
  <c r="AB54" i="4"/>
  <c r="AC54" i="4"/>
  <c r="AB38" i="4"/>
  <c r="AC38" i="4"/>
  <c r="AB22" i="4"/>
  <c r="AC22" i="4"/>
  <c r="AC177" i="4"/>
  <c r="AC169" i="4"/>
  <c r="AC161" i="4"/>
  <c r="AC153" i="4"/>
  <c r="AC145" i="4"/>
  <c r="AC137" i="4"/>
  <c r="AC129" i="4"/>
  <c r="AC121" i="4"/>
  <c r="AC113" i="4"/>
  <c r="AC105" i="4"/>
  <c r="AC97" i="4"/>
  <c r="AC79" i="4"/>
  <c r="AB76" i="4"/>
  <c r="AC76" i="4"/>
  <c r="AC63" i="4"/>
  <c r="AB60" i="4"/>
  <c r="AC60" i="4"/>
  <c r="AC47" i="4"/>
  <c r="AB44" i="4"/>
  <c r="AC44" i="4"/>
  <c r="AC31" i="4"/>
  <c r="AB28" i="4"/>
  <c r="AC28" i="4"/>
  <c r="AC194" i="4"/>
  <c r="AC192" i="4"/>
  <c r="AC190" i="4"/>
  <c r="AB182" i="4"/>
  <c r="AB174" i="4"/>
  <c r="AB166" i="4"/>
  <c r="AB158" i="4"/>
  <c r="AB150" i="4"/>
  <c r="AB142" i="4"/>
  <c r="AB134" i="4"/>
  <c r="AB126" i="4"/>
  <c r="AB118" i="4"/>
  <c r="AB110" i="4"/>
  <c r="AB102" i="4"/>
  <c r="AB94" i="4"/>
  <c r="AC85" i="4"/>
  <c r="AB82" i="4"/>
  <c r="AC82" i="4"/>
  <c r="AC69" i="4"/>
  <c r="AB66" i="4"/>
  <c r="AC66" i="4"/>
  <c r="AC53" i="4"/>
  <c r="AB50" i="4"/>
  <c r="AC50" i="4"/>
  <c r="AB34" i="4"/>
  <c r="AC34" i="4"/>
  <c r="AB88" i="4"/>
  <c r="AC88" i="4"/>
  <c r="AB72" i="4"/>
  <c r="AC72" i="4"/>
  <c r="AB56" i="4"/>
  <c r="AC56" i="4"/>
  <c r="AB40" i="4"/>
  <c r="AC40" i="4"/>
  <c r="AB24" i="4"/>
  <c r="AC24" i="4"/>
  <c r="AB78" i="4"/>
  <c r="AC78" i="4"/>
  <c r="AB62" i="4"/>
  <c r="AC62" i="4"/>
  <c r="AB46" i="4"/>
  <c r="AC46" i="4"/>
  <c r="AB30" i="4"/>
  <c r="AC30" i="4"/>
  <c r="AC20" i="4"/>
  <c r="AC18" i="4"/>
  <c r="AC16" i="4"/>
  <c r="AC14" i="4"/>
  <c r="AA1290" i="3" l="1"/>
  <c r="AC1290" i="3" s="1"/>
  <c r="AA2091" i="3"/>
  <c r="AA352" i="3"/>
  <c r="AA1243" i="3"/>
  <c r="AA1034" i="3"/>
  <c r="AA860" i="3"/>
  <c r="AA1090" i="3"/>
  <c r="AA1849" i="3"/>
  <c r="AA1186" i="3"/>
  <c r="AA1751" i="3"/>
  <c r="AA1645" i="3"/>
  <c r="AA207" i="3"/>
  <c r="AA1862" i="3"/>
  <c r="AA362" i="3"/>
  <c r="AA631" i="3"/>
  <c r="AA1362" i="3"/>
  <c r="AA151" i="3"/>
  <c r="AA94" i="3"/>
  <c r="AA1637" i="3"/>
  <c r="AA415" i="3"/>
  <c r="AA302" i="3"/>
  <c r="AA2095" i="3"/>
  <c r="AA375" i="3"/>
  <c r="AA1460" i="3"/>
  <c r="AA592" i="3"/>
  <c r="AA740" i="3"/>
  <c r="AA610" i="3"/>
  <c r="AA913" i="3"/>
  <c r="AA828" i="3"/>
  <c r="AA1393" i="3"/>
  <c r="AA1143" i="3"/>
  <c r="AC1143" i="3" s="1"/>
  <c r="AA1319" i="3"/>
  <c r="AA741" i="3"/>
  <c r="AA471" i="3"/>
  <c r="AA680" i="3"/>
  <c r="AA1461" i="3"/>
  <c r="AA1850" i="3"/>
  <c r="AA1489" i="3"/>
  <c r="AA1646" i="3"/>
  <c r="AA454" i="3"/>
  <c r="AA1331" i="3"/>
  <c r="AA80" i="3"/>
  <c r="AA52" i="3"/>
  <c r="AA289" i="3"/>
  <c r="AA1536" i="3"/>
  <c r="AA1011" i="3"/>
  <c r="AA1258" i="3"/>
  <c r="AA2037" i="3"/>
  <c r="AA1075" i="3"/>
  <c r="AA886" i="3"/>
  <c r="AA1434" i="3"/>
  <c r="AA90" i="3"/>
  <c r="AA1346" i="3"/>
  <c r="AA1962" i="3"/>
  <c r="AA1476" i="3"/>
  <c r="AA86" i="3"/>
  <c r="AA1696" i="3"/>
  <c r="AA1767" i="3"/>
  <c r="AA1963" i="3"/>
  <c r="AA1557" i="3"/>
  <c r="AA1581" i="3"/>
  <c r="AA194" i="3"/>
  <c r="AA1621" i="3"/>
  <c r="AA1838" i="3"/>
  <c r="AA303" i="3"/>
  <c r="AA273" i="3"/>
  <c r="AA681" i="3"/>
  <c r="AA1408" i="3"/>
  <c r="AA520" i="3"/>
  <c r="AA1169" i="3"/>
  <c r="AA861" i="3"/>
  <c r="AA906" i="3"/>
  <c r="AA2007" i="3"/>
  <c r="AA921" i="3"/>
  <c r="AA31" i="3"/>
  <c r="AA1448" i="3"/>
  <c r="AA2051" i="3"/>
  <c r="AA1876" i="3"/>
  <c r="AA1490" i="3"/>
  <c r="AA1763" i="3"/>
  <c r="AA378" i="3"/>
  <c r="AA1989" i="3"/>
  <c r="AA1903" i="3"/>
  <c r="AA208" i="3"/>
  <c r="AA344" i="3"/>
  <c r="AA2038" i="3"/>
  <c r="AA434" i="3"/>
  <c r="AA104" i="3"/>
  <c r="AA1232" i="3"/>
  <c r="AA1929" i="3"/>
  <c r="AA82" i="3"/>
  <c r="AA1054" i="3"/>
  <c r="AA1193" i="3"/>
  <c r="AA1291" i="3"/>
  <c r="AA1702" i="3"/>
  <c r="AA601" i="3"/>
  <c r="AA747" i="3"/>
  <c r="AA1985" i="3"/>
  <c r="AA93" i="3"/>
  <c r="AA970" i="3"/>
  <c r="AA25" i="3"/>
  <c r="AA310" i="3"/>
  <c r="AA1768" i="3"/>
  <c r="AA1675" i="3"/>
  <c r="AA1055" i="3"/>
  <c r="AA1305" i="3"/>
  <c r="AA1507" i="3"/>
  <c r="AA1129" i="3"/>
  <c r="AA430" i="3"/>
  <c r="AA178" i="3"/>
  <c r="AA829" i="3"/>
  <c r="AA1449" i="3"/>
  <c r="AA1170" i="3"/>
  <c r="AA449" i="3"/>
  <c r="AA555" i="3"/>
  <c r="AA2076" i="3"/>
  <c r="AA833" i="3"/>
  <c r="AA1740" i="3"/>
  <c r="AA492" i="3"/>
  <c r="AA1004" i="3"/>
  <c r="AA1949" i="3"/>
  <c r="AA941" i="3"/>
  <c r="AA1508" i="3"/>
  <c r="AA1130" i="3"/>
  <c r="AA1273" i="3"/>
  <c r="AA1320" i="3"/>
  <c r="AA602" i="3"/>
  <c r="AA770" i="3"/>
  <c r="AA1655" i="3"/>
  <c r="AA1435" i="3"/>
  <c r="AA1741" i="3"/>
  <c r="AA771" i="3"/>
  <c r="AA1306" i="3"/>
  <c r="AA1332" i="3"/>
  <c r="AA254" i="3"/>
  <c r="AA269" i="3"/>
  <c r="AA2039" i="3"/>
  <c r="AA705" i="3"/>
  <c r="AA942" i="3"/>
  <c r="AA1035" i="3"/>
  <c r="AA1194" i="3"/>
  <c r="AA1980" i="3"/>
  <c r="AA677" i="3"/>
  <c r="AA587" i="3"/>
  <c r="AA280" i="3"/>
  <c r="AA1477" i="3"/>
  <c r="AA1120" i="3"/>
  <c r="AA1044" i="3"/>
  <c r="AA2066" i="3"/>
  <c r="AA467" i="3"/>
  <c r="AA1703" i="3"/>
  <c r="AA1274" i="3"/>
  <c r="AA571" i="3"/>
  <c r="AA226" i="3"/>
  <c r="AA2104" i="3"/>
  <c r="AA1793" i="3"/>
  <c r="AA1012" i="3"/>
  <c r="AA1416" i="3"/>
  <c r="AA755" i="3"/>
  <c r="AA1614" i="3"/>
  <c r="AA1807" i="3"/>
  <c r="AA1462" i="3"/>
  <c r="AA1155" i="3"/>
  <c r="AA2105" i="3"/>
  <c r="AA1548" i="3"/>
  <c r="AA179" i="3"/>
  <c r="AA1950" i="3"/>
  <c r="AA830" i="3"/>
  <c r="AA1967" i="3"/>
  <c r="AA977" i="3"/>
  <c r="AA55" i="3"/>
  <c r="AA1377" i="3"/>
  <c r="AA255" i="3"/>
  <c r="AC255" i="3" s="1"/>
  <c r="AA1622" i="3"/>
  <c r="AA270" i="3"/>
  <c r="AA1363" i="3"/>
  <c r="AA545" i="3"/>
  <c r="AA158" i="3"/>
  <c r="AA1831" i="3"/>
  <c r="AA1378" i="3"/>
  <c r="AA1549" i="3"/>
  <c r="AA397" i="3"/>
  <c r="AC397" i="3" s="1"/>
  <c r="AA1478" i="3"/>
  <c r="AA1638" i="3"/>
  <c r="AA1893" i="3"/>
  <c r="AA661" i="3"/>
  <c r="AA1756" i="3"/>
  <c r="AA1869" i="3"/>
  <c r="AA1647" i="3"/>
  <c r="AA408" i="3"/>
  <c r="AA1275" i="3"/>
  <c r="AA2040" i="3"/>
  <c r="AA1604" i="3"/>
  <c r="AA603" i="3"/>
  <c r="AA1097" i="3"/>
  <c r="AA2008" i="3"/>
  <c r="AA779" i="3"/>
  <c r="AA1394" i="3"/>
  <c r="AA730" i="3"/>
  <c r="AA463" i="3"/>
  <c r="AA1509" i="3"/>
  <c r="AA1417" i="3"/>
  <c r="AA57" i="3"/>
  <c r="AA1537" i="3"/>
  <c r="AA1930" i="3"/>
  <c r="AA402" i="3"/>
  <c r="AA638" i="3"/>
  <c r="AA532" i="3"/>
  <c r="AA875" i="3"/>
  <c r="AA435" i="3"/>
  <c r="AA56" i="3"/>
  <c r="AA493" i="3"/>
  <c r="AA954" i="3"/>
  <c r="AA1909" i="3"/>
  <c r="AA242" i="3"/>
  <c r="AA1005" i="3"/>
  <c r="AA1757" i="3"/>
  <c r="AA1292" i="3"/>
  <c r="AA405" i="3"/>
  <c r="AA1187" i="3"/>
  <c r="AA690" i="3"/>
  <c r="AA759" i="3"/>
  <c r="AA1894" i="3"/>
  <c r="AA398" i="3"/>
  <c r="AA72" i="3"/>
  <c r="AA682" i="3"/>
  <c r="AA1036" i="3"/>
  <c r="AA353" i="3"/>
  <c r="AA797" i="3"/>
  <c r="AA831" i="3"/>
  <c r="AA760" i="3"/>
  <c r="AA83" i="3"/>
  <c r="AA1364" i="3"/>
  <c r="AA363" i="3"/>
  <c r="AA1045" i="3"/>
  <c r="AA823" i="3"/>
  <c r="AA1721" i="3"/>
  <c r="AA101" i="3"/>
  <c r="AA584" i="3"/>
  <c r="AA943" i="3"/>
  <c r="AA1347" i="3"/>
  <c r="AA1764" i="3"/>
  <c r="AA789" i="3"/>
  <c r="AA990" i="3"/>
  <c r="AA1769" i="3"/>
  <c r="AA136" i="3"/>
  <c r="AA1572" i="3"/>
  <c r="AA798" i="3"/>
  <c r="AA328" i="3"/>
  <c r="AA256" i="3"/>
  <c r="AA1529" i="3"/>
  <c r="AA922" i="3"/>
  <c r="AA644" i="3"/>
  <c r="AA140" i="3"/>
  <c r="AA876" i="3"/>
  <c r="AA991" i="3"/>
  <c r="AA1885" i="3"/>
  <c r="AA1056" i="3"/>
  <c r="AA443" i="3"/>
  <c r="AA1195" i="3"/>
  <c r="AA1066" i="3"/>
  <c r="AA799" i="3"/>
  <c r="AC799" i="3" s="1"/>
  <c r="AA113" i="3"/>
  <c r="AA1348" i="3"/>
  <c r="AA322" i="3"/>
  <c r="AA935" i="3"/>
  <c r="AA1395" i="3"/>
  <c r="AA1349" i="3"/>
  <c r="AA1973" i="3"/>
  <c r="AA1818" i="3"/>
  <c r="AA1479" i="3"/>
  <c r="AA806" i="3"/>
  <c r="AA1436" i="3"/>
  <c r="AA1530" i="3"/>
  <c r="AA399" i="3"/>
  <c r="AA116" i="3"/>
  <c r="AA383" i="3"/>
  <c r="AA2077" i="3"/>
  <c r="AA117" i="3"/>
  <c r="AA1722" i="3"/>
  <c r="AA1491" i="3"/>
  <c r="AA1558" i="3"/>
  <c r="AA560" i="3"/>
  <c r="AA1418" i="3"/>
  <c r="AA2041" i="3"/>
  <c r="AA483" i="3"/>
  <c r="AA190" i="3"/>
  <c r="AA1697" i="3"/>
  <c r="AA1656" i="3"/>
  <c r="AA1742" i="3"/>
  <c r="AA1786" i="3"/>
  <c r="AA1870" i="3"/>
  <c r="AA832" i="3"/>
  <c r="AA323" i="3"/>
  <c r="AC323" i="3" s="1"/>
  <c r="AA710" i="3"/>
  <c r="AA2009" i="3"/>
  <c r="AA1676" i="3"/>
  <c r="AA696" i="3"/>
  <c r="AA304" i="3"/>
  <c r="AA44" i="3"/>
  <c r="AA1333" i="3"/>
  <c r="AC1333" i="3" s="1"/>
  <c r="AA773" i="3"/>
  <c r="AA1605" i="3"/>
  <c r="AA311" i="3"/>
  <c r="AA2106" i="3"/>
  <c r="AA202" i="3"/>
  <c r="AA2078" i="3"/>
  <c r="AA1437" i="3"/>
  <c r="AA324" i="3"/>
  <c r="AA1244" i="3"/>
  <c r="AA166" i="3"/>
  <c r="AA992" i="3"/>
  <c r="AA588" i="3"/>
  <c r="AA761" i="3"/>
  <c r="AA1259" i="3"/>
  <c r="AA1623" i="3"/>
  <c r="AA1334" i="3"/>
  <c r="AA1450" i="3"/>
  <c r="AA1260" i="3"/>
  <c r="AA1156" i="3"/>
  <c r="AA1765" i="3"/>
  <c r="AA891" i="3"/>
  <c r="AA39" i="3"/>
  <c r="AA364" i="3"/>
  <c r="AA993" i="3"/>
  <c r="AA628" i="3"/>
  <c r="AA41" i="3"/>
  <c r="AA24" i="3"/>
  <c r="AA1704" i="3"/>
  <c r="AA2046" i="3"/>
  <c r="AA539" i="3"/>
  <c r="AA2092" i="3"/>
  <c r="AA1746" i="3"/>
  <c r="AA1832" i="3"/>
  <c r="AA1293" i="3"/>
  <c r="AA495" i="3"/>
  <c r="AA533" i="3"/>
  <c r="AA1131" i="3"/>
  <c r="AA662" i="3"/>
  <c r="AA1379" i="3"/>
  <c r="AA1076" i="3"/>
  <c r="AC1076" i="3" s="1"/>
  <c r="AA1196" i="3"/>
  <c r="AA734" i="3"/>
  <c r="AA2067" i="3"/>
  <c r="AA1794" i="3"/>
  <c r="AA868" i="3"/>
  <c r="AA1350" i="3"/>
  <c r="AA257" i="3"/>
  <c r="AA484" i="3"/>
  <c r="AA317" i="3"/>
  <c r="AA111" i="3"/>
  <c r="AA566" i="3"/>
  <c r="AA1624" i="3"/>
  <c r="AA1197" i="3"/>
  <c r="AA632" i="3"/>
  <c r="AA1839" i="3"/>
  <c r="AA814" i="3"/>
  <c r="AA907" i="3"/>
  <c r="AA1840" i="3"/>
  <c r="AA1986" i="3"/>
  <c r="AA1538" i="3"/>
  <c r="AA230" i="3"/>
  <c r="AA1245" i="3"/>
  <c r="AA212" i="3"/>
  <c r="AA1705" i="3"/>
  <c r="AC1705" i="3" s="1"/>
  <c r="AA1559" i="3"/>
  <c r="AA1732" i="3"/>
  <c r="AA1931" i="3"/>
  <c r="AA737" i="3"/>
  <c r="AA2052" i="3"/>
  <c r="AA183" i="3"/>
  <c r="AA1108" i="3"/>
  <c r="AA436" i="3"/>
  <c r="AA1863" i="3"/>
  <c r="AA63" i="3"/>
  <c r="AA900" i="3"/>
  <c r="AA1365" i="3"/>
  <c r="AC1365" i="3" s="1"/>
  <c r="AA1974" i="3"/>
  <c r="AA1294" i="3"/>
  <c r="AA774" i="3"/>
  <c r="AA2053" i="3"/>
  <c r="AA1648" i="3"/>
  <c r="AA691" i="3"/>
  <c r="AA1677" i="3"/>
  <c r="AA1246" i="3"/>
  <c r="AA416" i="3"/>
  <c r="AA762" i="3"/>
  <c r="AA1663" i="3"/>
  <c r="AA869" i="3"/>
  <c r="AA384" i="3"/>
  <c r="AA1109" i="3"/>
  <c r="AA1510" i="3"/>
  <c r="AA1057" i="3"/>
  <c r="AA125" i="3"/>
  <c r="AA1110" i="3"/>
  <c r="AA132" i="3"/>
  <c r="AA1511" i="3"/>
  <c r="AA1997" i="3"/>
  <c r="AA1932" i="3"/>
  <c r="AA1923" i="3"/>
  <c r="AA409" i="3"/>
  <c r="AA235" i="3"/>
  <c r="AA243" i="3"/>
  <c r="AA735" i="3"/>
  <c r="AA509" i="3"/>
  <c r="AA1664" i="3"/>
  <c r="AA877" i="3"/>
  <c r="AA790" i="3"/>
  <c r="AA967" i="3"/>
  <c r="AA1380" i="3"/>
  <c r="AA1419" i="3"/>
  <c r="AA1698" i="3"/>
  <c r="AA1678" i="3"/>
  <c r="AA955" i="3"/>
  <c r="AA1573" i="3"/>
  <c r="AA485" i="3"/>
  <c r="AA604" i="3"/>
  <c r="AA1684" i="3"/>
  <c r="AA1157" i="3"/>
  <c r="AA1132" i="3"/>
  <c r="AA28" i="3"/>
  <c r="AA1606" i="3"/>
  <c r="AA1649" i="3"/>
  <c r="AA1198" i="3"/>
  <c r="AA697" i="3"/>
  <c r="AA236" i="3"/>
  <c r="AA1366" i="3"/>
  <c r="AA1295" i="3"/>
  <c r="AA1819" i="3"/>
  <c r="AA1990" i="3"/>
  <c r="AA1801" i="3"/>
  <c r="AA722" i="3"/>
  <c r="AA213" i="3"/>
  <c r="AA26" i="3"/>
  <c r="AA1396" i="3"/>
  <c r="AA1397" i="3"/>
  <c r="AA22" i="3"/>
  <c r="AA187" i="3"/>
  <c r="AA1841" i="3"/>
  <c r="AA780" i="3"/>
  <c r="AA264" i="3"/>
  <c r="AA1795" i="3"/>
  <c r="AA1833" i="3"/>
  <c r="AA170" i="3"/>
  <c r="AA567" i="3"/>
  <c r="AA431" i="3"/>
  <c r="AA605" i="3"/>
  <c r="AA606" i="3"/>
  <c r="AA1199" i="3"/>
  <c r="AA936" i="3"/>
  <c r="AA458" i="3"/>
  <c r="AC458" i="3" s="1"/>
  <c r="AA756" i="3"/>
  <c r="AA214" i="3"/>
  <c r="AC214" i="3" s="1"/>
  <c r="AA527" i="3"/>
  <c r="AA994" i="3"/>
  <c r="AA1381" i="3"/>
  <c r="AA1438" i="3"/>
  <c r="AA1531" i="3"/>
  <c r="AA731" i="3"/>
  <c r="AA684" i="3"/>
  <c r="AA224" i="3"/>
  <c r="AA496" i="3"/>
  <c r="AA1351" i="3"/>
  <c r="AA73" i="3"/>
  <c r="AA1747" i="3"/>
  <c r="AA444" i="3"/>
  <c r="AA1200" i="3"/>
  <c r="AA1296" i="3"/>
  <c r="AA1367" i="3"/>
  <c r="AA138" i="3"/>
  <c r="AA1743" i="3"/>
  <c r="AA914" i="3"/>
  <c r="AA1492" i="3"/>
  <c r="AA2002" i="3"/>
  <c r="AA81" i="3"/>
  <c r="AA1144" i="3"/>
  <c r="AA1864" i="3"/>
  <c r="AA1111" i="3"/>
  <c r="AA1615" i="3"/>
  <c r="AA908" i="3"/>
  <c r="AA546" i="3"/>
  <c r="AA1998" i="3"/>
  <c r="AA1077" i="3"/>
  <c r="AA84" i="3"/>
  <c r="AA1690" i="3"/>
  <c r="AA1657" i="3"/>
  <c r="AA849" i="3"/>
  <c r="AA1398" i="3"/>
  <c r="AA2107" i="3"/>
  <c r="AA1420" i="3"/>
  <c r="AA781" i="3"/>
  <c r="AA1770" i="3"/>
  <c r="AA410" i="3"/>
  <c r="AA445" i="3"/>
  <c r="AA1975" i="3"/>
  <c r="AA91" i="3"/>
  <c r="AA1133" i="3"/>
  <c r="AA800" i="3"/>
  <c r="AA118" i="3"/>
  <c r="AA763" i="3"/>
  <c r="AA1409" i="3"/>
  <c r="AA379" i="3"/>
  <c r="AA171" i="3"/>
  <c r="AA1201" i="3"/>
  <c r="AA534" i="3"/>
  <c r="AA1851" i="3"/>
  <c r="AA446" i="3"/>
  <c r="AA1560" i="3"/>
  <c r="AA122" i="3"/>
  <c r="AA1307" i="3"/>
  <c r="AA764" i="3"/>
  <c r="AA1685" i="3"/>
  <c r="AA497" i="3"/>
  <c r="AA1368" i="3"/>
  <c r="AA1539" i="3"/>
  <c r="AA611" i="3"/>
  <c r="AA621" i="3"/>
  <c r="AA1439" i="3"/>
  <c r="AA2031" i="3"/>
  <c r="AA706" i="3"/>
  <c r="AA98" i="3"/>
  <c r="AC98" i="3" s="1"/>
  <c r="AA670" i="3"/>
  <c r="AA1852" i="3"/>
  <c r="AA1787" i="3"/>
  <c r="AA930" i="3"/>
  <c r="AA159" i="3"/>
  <c r="AA1308" i="3"/>
  <c r="AA1706" i="3"/>
  <c r="AA1802" i="3"/>
  <c r="AA1625" i="3"/>
  <c r="AA1321" i="3"/>
  <c r="AA119" i="3"/>
  <c r="AA960" i="3"/>
  <c r="AA1171" i="3"/>
  <c r="AA1904" i="3"/>
  <c r="AA1335" i="3"/>
  <c r="AA1451" i="3"/>
  <c r="AA2068" i="3"/>
  <c r="AA386" i="3"/>
  <c r="AA1276" i="3"/>
  <c r="AA105" i="3"/>
  <c r="AA1112" i="3"/>
  <c r="AA1865" i="3"/>
  <c r="AA102" i="3"/>
  <c r="AC102" i="3" s="1"/>
  <c r="AA380" i="3"/>
  <c r="AA1452" i="3"/>
  <c r="AA191" i="3"/>
  <c r="AA313" i="3"/>
  <c r="AA1915" i="3"/>
  <c r="AA1933" i="3"/>
  <c r="AA1309" i="3"/>
  <c r="AA665" i="3"/>
  <c r="AA1691" i="3"/>
  <c r="AA1352" i="3"/>
  <c r="AA369" i="3"/>
  <c r="AC369" i="3" s="1"/>
  <c r="AA1067" i="3"/>
  <c r="AA1886" i="3"/>
  <c r="AA1022" i="3"/>
  <c r="AA1550" i="3"/>
  <c r="AA1261" i="3"/>
  <c r="AA775" i="3"/>
  <c r="AA2003" i="3"/>
  <c r="AA387" i="3"/>
  <c r="AC387" i="3" s="1"/>
  <c r="AA1951" i="3"/>
  <c r="AA314" i="3"/>
  <c r="AA732" i="3"/>
  <c r="AA671" i="3"/>
  <c r="AA878" i="3"/>
  <c r="AA1561" i="3"/>
  <c r="AA107" i="3"/>
  <c r="AA1421" i="3"/>
  <c r="AA109" i="3"/>
  <c r="AA1158" i="3"/>
  <c r="AA1463" i="3"/>
  <c r="AA58" i="3"/>
  <c r="AA1172" i="3"/>
  <c r="AA1877" i="3"/>
  <c r="AA85" i="3"/>
  <c r="AA971" i="3"/>
  <c r="AA1399" i="3"/>
  <c r="AA2032" i="3"/>
  <c r="AA1871" i="3"/>
  <c r="AA1820" i="3"/>
  <c r="AA633" i="3"/>
  <c r="AA1037" i="3"/>
  <c r="AA1853" i="3"/>
  <c r="AA1934" i="3"/>
  <c r="AA23" i="3"/>
  <c r="AA329" i="3"/>
  <c r="AA1006" i="3"/>
  <c r="AA801" i="3"/>
  <c r="AA1616" i="3"/>
  <c r="AA1019" i="3"/>
  <c r="AA1440" i="3"/>
  <c r="AA1202" i="3"/>
  <c r="AA1952" i="3"/>
  <c r="AA672" i="3"/>
  <c r="AA765" i="3"/>
  <c r="AA1382" i="3"/>
  <c r="AA100" i="3"/>
  <c r="AA2010" i="3"/>
  <c r="AA459" i="3"/>
  <c r="AA330" i="3"/>
  <c r="AC330" i="3" s="1"/>
  <c r="AA1639" i="3"/>
  <c r="AA1145" i="3"/>
  <c r="AA742" i="3"/>
  <c r="AA649" i="3"/>
  <c r="AA612" i="3"/>
  <c r="AC612" i="3" s="1"/>
  <c r="AA915" i="3"/>
  <c r="AA1464" i="3"/>
  <c r="AA757" i="3"/>
  <c r="AA985" i="3"/>
  <c r="AA576" i="3"/>
  <c r="AA1383" i="3"/>
  <c r="AA1493" i="3"/>
  <c r="AA718" i="3"/>
  <c r="AA530" i="3"/>
  <c r="AA180" i="3"/>
  <c r="AA1803" i="3"/>
  <c r="AA824" i="3"/>
  <c r="AA1607" i="3"/>
  <c r="AA1262" i="3"/>
  <c r="AA427" i="3"/>
  <c r="AA749" i="3"/>
  <c r="AA1422" i="3"/>
  <c r="AA834" i="3"/>
  <c r="AA1916" i="3"/>
  <c r="AC1916" i="3" s="1"/>
  <c r="AA1699" i="3"/>
  <c r="AA2093" i="3"/>
  <c r="AA995" i="3"/>
  <c r="AA237" i="3"/>
  <c r="AA1981" i="3"/>
  <c r="AA1650" i="3"/>
  <c r="AA68" i="3"/>
  <c r="AA162" i="3"/>
  <c r="AA460" i="3"/>
  <c r="AA510" i="3"/>
  <c r="AA1423" i="3"/>
  <c r="AA53" i="3"/>
  <c r="AA40" i="3"/>
  <c r="AA1410" i="3"/>
  <c r="AA1670" i="3"/>
  <c r="AA835" i="3"/>
  <c r="AA836" i="3"/>
  <c r="AA1310" i="3"/>
  <c r="AA381" i="3"/>
  <c r="AA219" i="3"/>
  <c r="AA2011" i="3"/>
  <c r="AA1608" i="3"/>
  <c r="AA1322" i="3"/>
  <c r="AA296" i="3"/>
  <c r="AA513" i="3"/>
  <c r="AA568" i="3"/>
  <c r="AA141" i="3"/>
  <c r="AA1159" i="3"/>
  <c r="AA825" i="3"/>
  <c r="AA1744" i="3"/>
  <c r="AA331" i="3"/>
  <c r="AA1400" i="3"/>
  <c r="AA312" i="3"/>
  <c r="AA892" i="3"/>
  <c r="AA464" i="3"/>
  <c r="AA1113" i="3"/>
  <c r="AA750" i="3"/>
  <c r="AA1121" i="3"/>
  <c r="AA1494" i="3"/>
  <c r="AA1574" i="3"/>
  <c r="AC1574" i="3" s="1"/>
  <c r="AA1098" i="3"/>
  <c r="AA411" i="3"/>
  <c r="AA1512" i="3"/>
  <c r="AA2044" i="3"/>
  <c r="AA1582" i="3"/>
  <c r="AA30" i="3"/>
  <c r="AA347" i="3"/>
  <c r="AA1987" i="3"/>
  <c r="AA2069" i="3"/>
  <c r="AA175" i="3"/>
  <c r="AA1277" i="3"/>
  <c r="AA2070" i="3"/>
  <c r="AA972" i="3"/>
  <c r="AA133" i="3"/>
  <c r="AA1297" i="3"/>
  <c r="AA1323" i="3"/>
  <c r="AC1323" i="3" s="1"/>
  <c r="AA514" i="3"/>
  <c r="AA195" i="3"/>
  <c r="AA1917" i="3"/>
  <c r="AA1114" i="3"/>
  <c r="AA772" i="3"/>
  <c r="AA923" i="3"/>
  <c r="AA258" i="3"/>
  <c r="AA1626" i="3"/>
  <c r="AA1134" i="3"/>
  <c r="AA1842" i="3"/>
  <c r="AA1298" i="3"/>
  <c r="AA1821" i="3"/>
  <c r="AA142" i="3"/>
  <c r="AA281" i="3"/>
  <c r="AA613" i="3"/>
  <c r="AA1686" i="3"/>
  <c r="AA1627" i="3"/>
  <c r="AA1203" i="3"/>
  <c r="AA1278" i="3"/>
  <c r="AA1299" i="3"/>
  <c r="AA1935" i="3"/>
  <c r="AA1480" i="3"/>
  <c r="AA1384" i="3"/>
  <c r="AA290" i="3"/>
  <c r="AA1583" i="3"/>
  <c r="AA1424" i="3"/>
  <c r="AA521" i="3"/>
  <c r="AA1872" i="3"/>
  <c r="AA766" i="3"/>
  <c r="AA267" i="3"/>
  <c r="AA996" i="3"/>
  <c r="AA335" i="3"/>
  <c r="AA837" i="3"/>
  <c r="AA1936" i="3"/>
  <c r="AA1078" i="3"/>
  <c r="AA1465" i="3"/>
  <c r="AA807" i="3"/>
  <c r="AA1937" i="3"/>
  <c r="AA1115" i="3"/>
  <c r="AA1938" i="3"/>
  <c r="AA535" i="3"/>
  <c r="AA1609" i="3"/>
  <c r="AA1023" i="3"/>
  <c r="AA1900" i="3"/>
  <c r="AA748" i="3"/>
  <c r="AA997" i="3"/>
  <c r="AA1617" i="3"/>
  <c r="AA1160" i="3"/>
  <c r="AA1263" i="3"/>
  <c r="AA2079" i="3"/>
  <c r="AA417" i="3"/>
  <c r="AA998" i="3"/>
  <c r="AA1540" i="3"/>
  <c r="AA1038" i="3"/>
  <c r="AA1707" i="3"/>
  <c r="AA1466" i="3"/>
  <c r="AA1953" i="3"/>
  <c r="AA2071" i="3"/>
  <c r="AA1135" i="3"/>
  <c r="AA2012" i="3"/>
  <c r="AA70" i="3"/>
  <c r="AA1336" i="3"/>
  <c r="AA139" i="3"/>
  <c r="AC139" i="3" s="1"/>
  <c r="AA782" i="3"/>
  <c r="AA547" i="3"/>
  <c r="AA1495" i="3"/>
  <c r="AA518" i="3"/>
  <c r="AA503" i="3"/>
  <c r="AA209" i="3"/>
  <c r="AA887" i="3"/>
  <c r="AA522" i="3"/>
  <c r="AA1618" i="3"/>
  <c r="AA1843" i="3"/>
  <c r="AA47" i="3"/>
  <c r="AA392" i="3"/>
  <c r="AA1401" i="3"/>
  <c r="AA1425" i="3"/>
  <c r="AA1651" i="3"/>
  <c r="AA1796" i="3"/>
  <c r="AA1752" i="3"/>
  <c r="AA450" i="3"/>
  <c r="AA184" i="3"/>
  <c r="AA382" i="3"/>
  <c r="AA673" i="3"/>
  <c r="AA838" i="3"/>
  <c r="AA354" i="3"/>
  <c r="AA477" i="3"/>
  <c r="AA297" i="3"/>
  <c r="AA1991" i="3"/>
  <c r="AA315" i="3"/>
  <c r="AA1496" i="3"/>
  <c r="AA1411" i="3"/>
  <c r="AA338" i="3"/>
  <c r="AA593" i="3"/>
  <c r="AA2042" i="3"/>
  <c r="AA2054" i="3"/>
  <c r="AA879" i="3"/>
  <c r="AA1887" i="3"/>
  <c r="AA365" i="3"/>
  <c r="AA523" i="3"/>
  <c r="AA2096" i="3"/>
  <c r="AA856" i="3"/>
  <c r="AA839" i="3"/>
  <c r="AA1324" i="3"/>
  <c r="AA1999" i="3"/>
  <c r="AA1337" i="3"/>
  <c r="AA437" i="3"/>
  <c r="AA685" i="3"/>
  <c r="AA719" i="3"/>
  <c r="AA181" i="3"/>
  <c r="AA2004" i="3"/>
  <c r="AC2004" i="3" s="1"/>
  <c r="AA1748" i="3"/>
  <c r="AA901" i="3"/>
  <c r="AA1146" i="3"/>
  <c r="AA1939" i="3"/>
  <c r="AA1575" i="3"/>
  <c r="AC1575" i="3" s="1"/>
  <c r="AA1091" i="3"/>
  <c r="AA1628" i="3"/>
  <c r="AA308" i="3"/>
  <c r="AA1562" i="3"/>
  <c r="AA1854" i="3"/>
  <c r="AA1204" i="3"/>
  <c r="AA776" i="3"/>
  <c r="AA339" i="3"/>
  <c r="AA1369" i="3"/>
  <c r="AA893" i="3"/>
  <c r="AA944" i="3"/>
  <c r="AA1497" i="3"/>
  <c r="AA2013" i="3"/>
  <c r="AA909" i="3"/>
  <c r="AA857" i="3"/>
  <c r="AA1136" i="3"/>
  <c r="AA1137" i="3"/>
  <c r="AA87" i="3"/>
  <c r="AA1982" i="3"/>
  <c r="AA1046" i="3"/>
  <c r="AA723" i="3"/>
  <c r="AA2055" i="3"/>
  <c r="AA924" i="3"/>
  <c r="AA393" i="3"/>
  <c r="AA486" i="3"/>
  <c r="AA438" i="3"/>
  <c r="AA238" i="3"/>
  <c r="AA1733" i="3"/>
  <c r="AA355" i="3"/>
  <c r="AA468" i="3"/>
  <c r="AA332" i="3"/>
  <c r="AA1205" i="3"/>
  <c r="AA1068" i="3"/>
  <c r="AA199" i="3"/>
  <c r="AA370" i="3"/>
  <c r="AA244" i="3"/>
  <c r="AA777" i="3"/>
  <c r="AA340" i="3"/>
  <c r="AA1992" i="3"/>
  <c r="AA2005" i="3"/>
  <c r="AA1206" i="3"/>
  <c r="AA674" i="3"/>
  <c r="AA210" i="3"/>
  <c r="AA498" i="3"/>
  <c r="AA204" i="3"/>
  <c r="AA572" i="3"/>
  <c r="AA1311" i="3"/>
  <c r="AA1726" i="3"/>
  <c r="AA698" i="3"/>
  <c r="AA1353" i="3"/>
  <c r="AA1708" i="3"/>
  <c r="AA1700" i="3"/>
  <c r="AA259" i="3"/>
  <c r="AA1788" i="3"/>
  <c r="AA1325" i="3"/>
  <c r="AA499" i="3"/>
  <c r="AA366" i="3"/>
  <c r="AA1047" i="3"/>
  <c r="AA167" i="3"/>
  <c r="AC167" i="3" s="1"/>
  <c r="AA894" i="3"/>
  <c r="AA487" i="3"/>
  <c r="AA968" i="3"/>
  <c r="AA1771" i="3"/>
  <c r="AA348" i="3"/>
  <c r="AA316" i="3"/>
  <c r="AA945" i="3"/>
  <c r="AA1048" i="3"/>
  <c r="AA1370" i="3"/>
  <c r="AA1402" i="3"/>
  <c r="AA1797" i="3"/>
  <c r="AA1207" i="3"/>
  <c r="AA1584" i="3"/>
  <c r="AA394" i="3"/>
  <c r="AA1671" i="3"/>
  <c r="AA1426" i="3"/>
  <c r="AA1811" i="3"/>
  <c r="AA1629" i="3"/>
  <c r="AA74" i="3"/>
  <c r="AA791" i="3"/>
  <c r="AA367" i="3"/>
  <c r="AA1385" i="3"/>
  <c r="AA916" i="3"/>
  <c r="AA589" i="3"/>
  <c r="AC589" i="3" s="1"/>
  <c r="AA1079" i="3"/>
  <c r="AA2014" i="3"/>
  <c r="AA1338" i="3"/>
  <c r="AA2072" i="3"/>
  <c r="AA1138" i="3"/>
  <c r="AA1467" i="3"/>
  <c r="AA577" i="3"/>
  <c r="AA2000" i="3"/>
  <c r="AA1312" i="3"/>
  <c r="AA1940" i="3"/>
  <c r="AA220" i="3"/>
  <c r="AA472" i="3"/>
  <c r="AA1585" i="3"/>
  <c r="AA1069" i="3"/>
  <c r="AA2024" i="3"/>
  <c r="AA699" i="3"/>
  <c r="AA1586" i="3"/>
  <c r="AA192" i="3"/>
  <c r="AA1822" i="3"/>
  <c r="AA724" i="3"/>
  <c r="AA345" i="3"/>
  <c r="AA1610" i="3"/>
  <c r="AA1427" i="3"/>
  <c r="AA473" i="3"/>
  <c r="AA1968" i="3"/>
  <c r="AA902" i="3"/>
  <c r="AA1587" i="3"/>
  <c r="AA1630" i="3"/>
  <c r="AA2084" i="3"/>
  <c r="AA1823" i="3"/>
  <c r="AA274" i="3"/>
  <c r="AA961" i="3"/>
  <c r="AA962" i="3"/>
  <c r="AA239" i="3"/>
  <c r="AA215" i="3"/>
  <c r="AA32" i="3"/>
  <c r="AA252" i="3"/>
  <c r="AC252" i="3" s="1"/>
  <c r="AA1954" i="3"/>
  <c r="AA2065" i="3"/>
  <c r="AA1665" i="3"/>
  <c r="AA573" i="3"/>
  <c r="AA1727" i="3"/>
  <c r="AA743" i="3"/>
  <c r="AA1122" i="3"/>
  <c r="AA888" i="3"/>
  <c r="AA2085" i="3"/>
  <c r="AA1339" i="3"/>
  <c r="AA1588" i="3"/>
  <c r="AA1233" i="3"/>
  <c r="AA751" i="3"/>
  <c r="AA1007" i="3"/>
  <c r="AA126" i="3"/>
  <c r="AA1092" i="3"/>
  <c r="AA1969" i="3"/>
  <c r="AA1354" i="3"/>
  <c r="AA396" i="3"/>
  <c r="AA808" i="3"/>
  <c r="AA2097" i="3"/>
  <c r="AA1161" i="3"/>
  <c r="AA325" i="3"/>
  <c r="AA2063" i="3"/>
  <c r="AA368" i="3"/>
  <c r="AA619" i="3"/>
  <c r="AA792" i="3"/>
  <c r="AC792" i="3" s="1"/>
  <c r="AA1918" i="3"/>
  <c r="AA978" i="3"/>
  <c r="AA64" i="3"/>
  <c r="AA1247" i="3"/>
  <c r="AA548" i="3"/>
  <c r="AA1355" i="3"/>
  <c r="AA2098" i="3"/>
  <c r="AA826" i="3"/>
  <c r="AA432" i="3"/>
  <c r="AA1739" i="3"/>
  <c r="AA1248" i="3"/>
  <c r="AA1589" i="3"/>
  <c r="AA1371" i="3"/>
  <c r="AA862" i="3"/>
  <c r="AA406" i="3"/>
  <c r="AA1576" i="3"/>
  <c r="AA1173" i="3"/>
  <c r="AA1895" i="3"/>
  <c r="AA707" i="3"/>
  <c r="AA1888" i="3"/>
  <c r="AA1596" i="3"/>
  <c r="AA597" i="3"/>
  <c r="AA666" i="3"/>
  <c r="AA639" i="3"/>
  <c r="AA1279" i="3"/>
  <c r="AA917" i="3"/>
  <c r="AA578" i="3"/>
  <c r="AA1139" i="3"/>
  <c r="AA1679" i="3"/>
  <c r="AA1590" i="3"/>
  <c r="AA1551" i="3"/>
  <c r="AA1513" i="3"/>
  <c r="AA607" i="3"/>
  <c r="AA412" i="3"/>
  <c r="AA465" i="3"/>
  <c r="AA1234" i="3"/>
  <c r="AA1896" i="3"/>
  <c r="AA1428" i="3"/>
  <c r="AA2056" i="3"/>
  <c r="AA418" i="3"/>
  <c r="AA622" i="3"/>
  <c r="AA33" i="3"/>
  <c r="AA403" i="3"/>
  <c r="AA1498" i="3"/>
  <c r="AA1300" i="3"/>
  <c r="AA700" i="3"/>
  <c r="AA1873" i="3"/>
  <c r="AA858" i="3"/>
  <c r="AA815" i="3"/>
  <c r="AA963" i="3"/>
  <c r="AA298" i="3"/>
  <c r="AA27" i="3"/>
  <c r="AA1983" i="3"/>
  <c r="AA1993" i="3"/>
  <c r="AA1264" i="3"/>
  <c r="AA1577" i="3"/>
  <c r="AA1147" i="3"/>
  <c r="AA783" i="3"/>
  <c r="AA146" i="3"/>
  <c r="AA2015" i="3"/>
  <c r="AA34" i="3"/>
  <c r="AA428" i="3"/>
  <c r="AA455" i="3"/>
  <c r="AA1162" i="3"/>
  <c r="AA45" i="3"/>
  <c r="AA388" i="3"/>
  <c r="AA1058" i="3"/>
  <c r="AA569" i="3"/>
  <c r="AA1326" i="3"/>
  <c r="AA349" i="3"/>
  <c r="AA371" i="3"/>
  <c r="AA336" i="3"/>
  <c r="AA999" i="3"/>
  <c r="AA623" i="3"/>
  <c r="AA299" i="3"/>
  <c r="AA598" i="3"/>
  <c r="AA973" i="3"/>
  <c r="AA36" i="3"/>
  <c r="AA1541" i="3"/>
  <c r="AC1541" i="3" s="1"/>
  <c r="AA309" i="3"/>
  <c r="AA461" i="3"/>
  <c r="AA652" i="3"/>
  <c r="AA1123" i="3"/>
  <c r="AA127" i="3"/>
  <c r="AA1356" i="3"/>
  <c r="AC1356" i="3" s="1"/>
  <c r="AA1955" i="3"/>
  <c r="AA1970" i="3"/>
  <c r="AA2049" i="3"/>
  <c r="AA653" i="3"/>
  <c r="AA2073" i="3"/>
  <c r="AA1039" i="3"/>
  <c r="AA326" i="3"/>
  <c r="AA711" i="3"/>
  <c r="AA986" i="3"/>
  <c r="AA1994" i="3"/>
  <c r="AA752" i="3"/>
  <c r="AA1235" i="3"/>
  <c r="AA863" i="3"/>
  <c r="AA2057" i="3"/>
  <c r="AA561" i="3"/>
  <c r="AA964" i="3"/>
  <c r="AA2029" i="3"/>
  <c r="AA1878" i="3"/>
  <c r="AA809" i="3"/>
  <c r="AA1499" i="3"/>
  <c r="AA1059" i="3"/>
  <c r="AA1148" i="3"/>
  <c r="AA2016" i="3"/>
  <c r="AA524" i="3"/>
  <c r="AA1403" i="3"/>
  <c r="AA1995" i="3"/>
  <c r="AA221" i="3"/>
  <c r="AA429" i="3"/>
  <c r="AA1301" i="3"/>
  <c r="AA1879" i="3"/>
  <c r="AA1265" i="3"/>
  <c r="AA1008" i="3"/>
  <c r="AA1709" i="3"/>
  <c r="AA2080" i="3"/>
  <c r="AA1357" i="3"/>
  <c r="AA1552" i="3"/>
  <c r="AA1710" i="3"/>
  <c r="AA556" i="3"/>
  <c r="AA667" i="3"/>
  <c r="AA2050" i="3"/>
  <c r="AA925" i="3"/>
  <c r="AA1080" i="3"/>
  <c r="AA232" i="3"/>
  <c r="AA301" i="3"/>
  <c r="AA291" i="3"/>
  <c r="AA1597" i="3"/>
  <c r="AA1174" i="3"/>
  <c r="AA712" i="3"/>
  <c r="AA701" i="3"/>
  <c r="AA1163" i="3"/>
  <c r="AA222" i="3"/>
  <c r="AA1652" i="3"/>
  <c r="AA2099" i="3"/>
  <c r="AA1013" i="3"/>
  <c r="AA1358" i="3"/>
  <c r="AA654" i="3"/>
  <c r="AA663" i="3"/>
  <c r="AA1313" i="3"/>
  <c r="AA956" i="3"/>
  <c r="AA1598" i="3"/>
  <c r="AA282" i="3"/>
  <c r="AA478" i="3"/>
  <c r="AA95" i="3"/>
  <c r="AA1640" i="3"/>
  <c r="AA196" i="3"/>
  <c r="AA1081" i="3"/>
  <c r="AA1855" i="3"/>
  <c r="AA161" i="3"/>
  <c r="AA2086" i="3"/>
  <c r="AA784" i="3"/>
  <c r="AA1314" i="3"/>
  <c r="AA1692" i="3"/>
  <c r="AA895" i="3"/>
  <c r="AA1249" i="3"/>
  <c r="AA1905" i="3"/>
  <c r="AA1070" i="3"/>
  <c r="AA1824" i="3"/>
  <c r="AA1812" i="3"/>
  <c r="AA1514" i="3"/>
  <c r="AA1515" i="3"/>
  <c r="AA686" i="3"/>
  <c r="AA1071" i="3"/>
  <c r="AA1956" i="3"/>
  <c r="AA926" i="3"/>
  <c r="AA2025" i="3"/>
  <c r="AA128" i="3"/>
  <c r="AA864" i="3"/>
  <c r="AA1889" i="3"/>
  <c r="AA629" i="3"/>
  <c r="AA160" i="3"/>
  <c r="AA1906" i="3"/>
  <c r="AA1658" i="3"/>
  <c r="AA1441" i="3"/>
  <c r="AA570" i="3"/>
  <c r="AA200" i="3"/>
  <c r="AA1844" i="3"/>
  <c r="AA193" i="3"/>
  <c r="AA1808" i="3"/>
  <c r="AA1481" i="3"/>
  <c r="AA630" i="3"/>
  <c r="AA987" i="3"/>
  <c r="AA1429" i="3"/>
  <c r="AA713" i="3"/>
  <c r="AA1711" i="3"/>
  <c r="AA1327" i="3"/>
  <c r="AA1024" i="3"/>
  <c r="AC1024" i="3" s="1"/>
  <c r="AA793" i="3"/>
  <c r="AA816" i="3"/>
  <c r="AA120" i="3"/>
  <c r="AA318" i="3"/>
  <c r="AA1516" i="3"/>
  <c r="AA519" i="3"/>
  <c r="AA645" i="3"/>
  <c r="AA1578" i="3"/>
  <c r="AA1124" i="3"/>
  <c r="AA946" i="3"/>
  <c r="AA1874" i="3"/>
  <c r="AA1175" i="3"/>
  <c r="AA227" i="3"/>
  <c r="AA725" i="3"/>
  <c r="AA714" i="3"/>
  <c r="AA1553" i="3"/>
  <c r="AA957" i="3"/>
  <c r="AA1941" i="3"/>
  <c r="AA1049" i="3"/>
  <c r="AA840" i="3"/>
  <c r="AA451" i="3"/>
  <c r="AA2045" i="3"/>
  <c r="AA452" i="3"/>
  <c r="AA1386" i="3"/>
  <c r="AA931" i="3"/>
  <c r="AA1880" i="3"/>
  <c r="AA650" i="3"/>
  <c r="AA1563" i="3"/>
  <c r="AA245" i="3"/>
  <c r="AA1099" i="3"/>
  <c r="AA163" i="3"/>
  <c r="AA337" i="3"/>
  <c r="AA1517" i="3"/>
  <c r="AA785" i="3"/>
  <c r="AA341" i="3"/>
  <c r="AA720" i="3"/>
  <c r="AA802" i="3"/>
  <c r="AA1680" i="3"/>
  <c r="AA1619" i="3"/>
  <c r="AA1942" i="3"/>
  <c r="AA205" i="3"/>
  <c r="AA1631" i="3"/>
  <c r="AA1825" i="3"/>
  <c r="AA1518" i="3"/>
  <c r="AA1442" i="3"/>
  <c r="AA515" i="3"/>
  <c r="AA35" i="3"/>
  <c r="AA147" i="3"/>
  <c r="AA89" i="3"/>
  <c r="AA1910" i="3"/>
  <c r="AA1772" i="3"/>
  <c r="AA1804" i="3"/>
  <c r="AA1579" i="3"/>
  <c r="AA1025" i="3"/>
  <c r="AA1208" i="3"/>
  <c r="AA1453" i="3"/>
  <c r="AA1712" i="3"/>
  <c r="AA1666" i="3"/>
  <c r="AA110" i="3"/>
  <c r="AA1209" i="3"/>
  <c r="AA525" i="3"/>
  <c r="AA1100" i="3"/>
  <c r="AA1805" i="3"/>
  <c r="AA1789" i="3"/>
  <c r="AA112" i="3"/>
  <c r="AA1773" i="3"/>
  <c r="AA481" i="3"/>
  <c r="AA2043" i="3"/>
  <c r="AA216" i="3"/>
  <c r="AA172" i="3"/>
  <c r="AA1845" i="3"/>
  <c r="AA615" i="3"/>
  <c r="AA947" i="3"/>
  <c r="AA504" i="3"/>
  <c r="AA1266" i="3"/>
  <c r="AA1753" i="3"/>
  <c r="AA1881" i="3"/>
  <c r="AA794" i="3"/>
  <c r="AA1482" i="3"/>
  <c r="AA1315" i="3"/>
  <c r="AA246" i="3"/>
  <c r="AA1404" i="3"/>
  <c r="AA1728" i="3"/>
  <c r="AA1430" i="3"/>
  <c r="AA482" i="3"/>
  <c r="AA1500" i="3"/>
  <c r="AA1280" i="3"/>
  <c r="AA880" i="3"/>
  <c r="AA319" i="3"/>
  <c r="AA817" i="3"/>
  <c r="AA1911" i="3"/>
  <c r="AA500" i="3"/>
  <c r="AA2047" i="3"/>
  <c r="AC2047" i="3" s="1"/>
  <c r="AA574" i="3"/>
  <c r="AA540" i="3"/>
  <c r="AA54" i="3"/>
  <c r="AA268" i="3"/>
  <c r="AA217" i="3"/>
  <c r="AA1564" i="3"/>
  <c r="AA2017" i="3"/>
  <c r="AA1826" i="3"/>
  <c r="AA664" i="3"/>
  <c r="AA137" i="3"/>
  <c r="AA536" i="3"/>
  <c r="AA1713" i="3"/>
  <c r="AA870" i="3"/>
  <c r="AA1774" i="3"/>
  <c r="AA333" i="3"/>
  <c r="AA1632" i="3"/>
  <c r="AA1775" i="3"/>
  <c r="AA1009" i="3"/>
  <c r="AA1082" i="3"/>
  <c r="AA594" i="3"/>
  <c r="AA488" i="3"/>
  <c r="AA1519" i="3"/>
  <c r="AA372" i="3"/>
  <c r="AA283" i="3"/>
  <c r="AA143" i="3"/>
  <c r="AA1149" i="3"/>
  <c r="AA284" i="3"/>
  <c r="AA1236" i="3"/>
  <c r="AA1943" i="3"/>
  <c r="AA1140" i="3"/>
  <c r="AA1856" i="3"/>
  <c r="AA634" i="3"/>
  <c r="AA1072" i="3"/>
  <c r="AA1667" i="3"/>
  <c r="AA1599" i="3"/>
  <c r="AA75" i="3"/>
  <c r="AA1125" i="3"/>
  <c r="AA419" i="3"/>
  <c r="AA479" i="3"/>
  <c r="AA152" i="3"/>
  <c r="AA624" i="3"/>
  <c r="AA1641" i="3"/>
  <c r="AA292" i="3"/>
  <c r="AA376" i="3"/>
  <c r="AA1000" i="3"/>
  <c r="AA1672" i="3"/>
  <c r="AA541" i="3"/>
  <c r="AA285" i="3"/>
  <c r="AA1083" i="3"/>
  <c r="AA1281" i="3"/>
  <c r="AA1210" i="3"/>
  <c r="AA1267" i="3"/>
  <c r="AA640" i="3"/>
  <c r="AA334" i="3"/>
  <c r="AA164" i="3"/>
  <c r="AA1387" i="3"/>
  <c r="AA2018" i="3"/>
  <c r="AA841" i="3"/>
  <c r="AA1687" i="3"/>
  <c r="AC1687" i="3" s="1"/>
  <c r="AA1316" i="3"/>
  <c r="AA579" i="3"/>
  <c r="AA1964" i="3"/>
  <c r="AA1317" i="3"/>
  <c r="AA979" i="3"/>
  <c r="AA65" i="3"/>
  <c r="AA2108" i="3"/>
  <c r="AA1776" i="3"/>
  <c r="AA2058" i="3"/>
  <c r="AA1211" i="3"/>
  <c r="AA850" i="3"/>
  <c r="AA803" i="3"/>
  <c r="AA447" i="3"/>
  <c r="AA980" i="3"/>
  <c r="AA278" i="3"/>
  <c r="AA1734" i="3"/>
  <c r="AA2019" i="3"/>
  <c r="AA871" i="3"/>
  <c r="AA528" i="3"/>
  <c r="AA241" i="3"/>
  <c r="AA1924" i="3"/>
  <c r="AA1565" i="3"/>
  <c r="AA1777" i="3"/>
  <c r="AA625" i="3"/>
  <c r="AA655" i="3"/>
  <c r="AA1659" i="3"/>
  <c r="AA1897" i="3"/>
  <c r="AA918" i="3"/>
  <c r="AA1014" i="3"/>
  <c r="AA240" i="3"/>
  <c r="AA1060" i="3"/>
  <c r="AA932" i="3"/>
  <c r="AA542" i="3"/>
  <c r="AA865" i="3"/>
  <c r="AA1126" i="3"/>
  <c r="AA981" i="3"/>
  <c r="AA1237" i="3"/>
  <c r="AA1084" i="3"/>
  <c r="AA969" i="3"/>
  <c r="AC969" i="3" s="1"/>
  <c r="AA1483" i="3"/>
  <c r="AC1483" i="3" s="1"/>
  <c r="AA1814" i="3"/>
  <c r="AA1116" i="3"/>
  <c r="AA842" i="3"/>
  <c r="AA1388" i="3"/>
  <c r="AA1542" i="3"/>
  <c r="AA1642" i="3"/>
  <c r="AA1443" i="3"/>
  <c r="AA1798" i="3"/>
  <c r="AA1543" i="3"/>
  <c r="AA1890" i="3"/>
  <c r="AA148" i="3"/>
  <c r="AA474" i="3"/>
  <c r="AA562" i="3"/>
  <c r="AA1944" i="3"/>
  <c r="AA626" i="3"/>
  <c r="AA153" i="3"/>
  <c r="AA439" i="3"/>
  <c r="AA1591" i="3"/>
  <c r="AA1188" i="3"/>
  <c r="AA176" i="3"/>
  <c r="AA1282" i="3"/>
  <c r="AA1827" i="3"/>
  <c r="AA1866" i="3"/>
  <c r="AA595" i="3"/>
  <c r="AA851" i="3"/>
  <c r="AA1250" i="3"/>
  <c r="AA2048" i="3"/>
  <c r="AA114" i="3"/>
  <c r="AA656" i="3"/>
  <c r="AA1212" i="3"/>
  <c r="AA1723" i="3"/>
  <c r="AA1213" i="3"/>
  <c r="AA1925" i="3"/>
  <c r="AA1729" i="3"/>
  <c r="AA373" i="3"/>
  <c r="AA327" i="3"/>
  <c r="AA1532" i="3"/>
  <c r="AC1532" i="3" s="1"/>
  <c r="AA1468" i="3"/>
  <c r="AA1806" i="3"/>
  <c r="AA557" i="3"/>
  <c r="AA866" i="3"/>
  <c r="AA356" i="3"/>
  <c r="AA1965" i="3"/>
  <c r="AA726" i="3"/>
  <c r="AA903" i="3"/>
  <c r="AA1520" i="3"/>
  <c r="AA2026" i="3"/>
  <c r="AA1389" i="3"/>
  <c r="AA456" i="3"/>
  <c r="AA2020" i="3"/>
  <c r="AA385" i="3"/>
  <c r="AA247" i="3"/>
  <c r="AA543" i="3"/>
  <c r="AA1735" i="3"/>
  <c r="AA106" i="3"/>
  <c r="AA1390" i="3"/>
  <c r="AA305" i="3"/>
  <c r="AA271" i="3"/>
  <c r="AA896" i="3"/>
  <c r="AA1566" i="3"/>
  <c r="AA563" i="3"/>
  <c r="AA937" i="3"/>
  <c r="AA1454" i="3"/>
  <c r="AA2027" i="3"/>
  <c r="AA1567" i="3"/>
  <c r="AA1328" i="3"/>
  <c r="AA265" i="3"/>
  <c r="AA1749" i="3"/>
  <c r="AA233" i="3"/>
  <c r="AA1101" i="3"/>
  <c r="AA99" i="3"/>
  <c r="AA1073" i="3"/>
  <c r="AC1073" i="3" s="1"/>
  <c r="AA616" i="3"/>
  <c r="AC616" i="3" s="1"/>
  <c r="AA357" i="3"/>
  <c r="AA1085" i="3"/>
  <c r="AA2081" i="3"/>
  <c r="AA585" i="3"/>
  <c r="AA358" i="3"/>
  <c r="AA1754" i="3"/>
  <c r="AA1544" i="3"/>
  <c r="AA881" i="3"/>
  <c r="AA266" i="3"/>
  <c r="AA1484" i="3"/>
  <c r="AA526" i="3"/>
  <c r="AA129" i="3"/>
  <c r="AA1730" i="3"/>
  <c r="AA211" i="3"/>
  <c r="AA1568" i="3"/>
  <c r="AA1857" i="3"/>
  <c r="AA466" i="3"/>
  <c r="AA1790" i="3"/>
  <c r="AA1791" i="3"/>
  <c r="AA1660" i="3"/>
  <c r="AA234" i="3"/>
  <c r="AA342" i="3"/>
  <c r="AA2109" i="3"/>
  <c r="AA1102" i="3"/>
  <c r="AA1957" i="3"/>
  <c r="AA293" i="3"/>
  <c r="AA1040" i="3"/>
  <c r="AA144" i="3"/>
  <c r="AA1554" i="3"/>
  <c r="AA646" i="3"/>
  <c r="AA1611" i="3"/>
  <c r="AA2094" i="3"/>
  <c r="AA692" i="3"/>
  <c r="AA1688" i="3"/>
  <c r="AA580" i="3"/>
  <c r="AA927" i="3"/>
  <c r="AC927" i="3" s="1"/>
  <c r="AA1643" i="3"/>
  <c r="AA1521" i="3"/>
  <c r="AA505" i="3"/>
  <c r="AA767" i="3"/>
  <c r="AA2110" i="3"/>
  <c r="AA852" i="3"/>
  <c r="AA1545" i="3"/>
  <c r="AA511" i="3"/>
  <c r="AA1074" i="3"/>
  <c r="AA188" i="3"/>
  <c r="AA1867" i="3"/>
  <c r="AA1546" i="3"/>
  <c r="AA1714" i="3"/>
  <c r="AA1268" i="3"/>
  <c r="AA149" i="3"/>
  <c r="AA2062" i="3"/>
  <c r="AA1882" i="3"/>
  <c r="AA1681" i="3"/>
  <c r="AA1269" i="3"/>
  <c r="AA1283" i="3"/>
  <c r="AA130" i="3"/>
  <c r="AA2028" i="3"/>
  <c r="AA904" i="3"/>
  <c r="AA1150" i="3"/>
  <c r="AA715" i="3"/>
  <c r="AA1907" i="3"/>
  <c r="AA1758" i="3"/>
  <c r="AA1359" i="3"/>
  <c r="AA1238" i="3"/>
  <c r="AA154" i="3"/>
  <c r="AA79" i="3"/>
  <c r="AC79" i="3" s="1"/>
  <c r="AA778" i="3"/>
  <c r="AA1050" i="3"/>
  <c r="AA165" i="3"/>
  <c r="AA77" i="3"/>
  <c r="AA853" i="3"/>
  <c r="AA1766" i="3"/>
  <c r="AA1020" i="3"/>
  <c r="AA1919" i="3"/>
  <c r="AA1030" i="3"/>
  <c r="AA1127" i="3"/>
  <c r="AA657" i="3"/>
  <c r="AA537" i="3"/>
  <c r="AA1302" i="3"/>
  <c r="AA1061" i="3"/>
  <c r="AA738" i="3"/>
  <c r="AA108" i="3"/>
  <c r="AA1522" i="3"/>
  <c r="AA1214" i="3"/>
  <c r="AA1103" i="3"/>
  <c r="AA2021" i="3"/>
  <c r="AA78" i="3"/>
  <c r="AA575" i="3"/>
  <c r="AA1633" i="3"/>
  <c r="AA1653" i="3"/>
  <c r="AA173" i="3"/>
  <c r="AA1592" i="3"/>
  <c r="AA287" i="3"/>
  <c r="AA1086" i="3"/>
  <c r="AA1431" i="3"/>
  <c r="AA1340" i="3"/>
  <c r="AA489" i="3"/>
  <c r="AA248" i="3"/>
  <c r="AA854" i="3"/>
  <c r="AA635" i="3"/>
  <c r="AA185" i="3"/>
  <c r="AA1251" i="3"/>
  <c r="AA1031" i="3"/>
  <c r="AA1958" i="3"/>
  <c r="AA1693" i="3"/>
  <c r="AA1976" i="3"/>
  <c r="AA810" i="3"/>
  <c r="AA1372" i="3"/>
  <c r="AA1715" i="3"/>
  <c r="AC1715" i="3" s="1"/>
  <c r="AA1501" i="3"/>
  <c r="AC1501" i="3" s="1"/>
  <c r="AA1239" i="3"/>
  <c r="AA948" i="3"/>
  <c r="AA400" i="3"/>
  <c r="AA1778" i="3"/>
  <c r="AA1164" i="3"/>
  <c r="AA1716" i="3"/>
  <c r="AA294" i="3"/>
  <c r="AA1026" i="3"/>
  <c r="AA1455" i="3"/>
  <c r="AA1846" i="3"/>
  <c r="AA1469" i="3"/>
  <c r="AA295" i="3"/>
  <c r="AA581" i="3"/>
  <c r="AA1779" i="3"/>
  <c r="AA716" i="3"/>
  <c r="AA279" i="3"/>
  <c r="AA413" i="3"/>
  <c r="AA1240" i="3"/>
  <c r="AA1533" i="3"/>
  <c r="AA1959" i="3"/>
  <c r="AC1959" i="3" s="1"/>
  <c r="AA1041" i="3"/>
  <c r="AA988" i="3"/>
  <c r="AA1165" i="3"/>
  <c r="AA1901" i="3"/>
  <c r="AA2022" i="3"/>
  <c r="AA249" i="3"/>
  <c r="AA506" i="3"/>
  <c r="AA1912" i="3"/>
  <c r="AA708" i="3"/>
  <c r="AA1634" i="3"/>
  <c r="AA134" i="3"/>
  <c r="AA1303" i="3"/>
  <c r="AA1215" i="3"/>
  <c r="AA46" i="3"/>
  <c r="AA949" i="3"/>
  <c r="AA1502" i="3"/>
  <c r="AA2082" i="3"/>
  <c r="AA1799" i="3"/>
  <c r="AA1724" i="3"/>
  <c r="AA1635" i="3"/>
  <c r="AA1593" i="3"/>
  <c r="AC1593" i="3" s="1"/>
  <c r="AA272" i="3"/>
  <c r="AA320" i="3"/>
  <c r="AA1555" i="3"/>
  <c r="AA275" i="3"/>
  <c r="AA1042" i="3"/>
  <c r="AA818" i="3"/>
  <c r="AA590" i="3"/>
  <c r="AA1834" i="3"/>
  <c r="AA1093" i="3"/>
  <c r="AA872" i="3"/>
  <c r="AA1062" i="3"/>
  <c r="AA910" i="3"/>
  <c r="AA965" i="3"/>
  <c r="AA1341" i="3"/>
  <c r="AA1920" i="3"/>
  <c r="AA1736" i="3"/>
  <c r="AA206" i="3"/>
  <c r="AA1284" i="3"/>
  <c r="AA882" i="3"/>
  <c r="AA1216" i="3"/>
  <c r="AA29" i="3"/>
  <c r="AA1412" i="3"/>
  <c r="AC1412" i="3" s="1"/>
  <c r="AA811" i="3"/>
  <c r="AC811" i="3" s="1"/>
  <c r="AA2059" i="3"/>
  <c r="AA453" i="3"/>
  <c r="AA549" i="3"/>
  <c r="AA1456" i="3"/>
  <c r="AA1413" i="3"/>
  <c r="AA389" i="3"/>
  <c r="AA1800" i="3"/>
  <c r="AA1001" i="3"/>
  <c r="AA867" i="3"/>
  <c r="AA687" i="3"/>
  <c r="AA974" i="3"/>
  <c r="AA1644" i="3"/>
  <c r="AA1902" i="3"/>
  <c r="AA843" i="3"/>
  <c r="AA675" i="3"/>
  <c r="AA1151" i="3"/>
  <c r="AA92" i="3"/>
  <c r="AA1217" i="3"/>
  <c r="AA1063" i="3"/>
  <c r="AA182" i="3"/>
  <c r="AA564" i="3"/>
  <c r="AA739" i="3"/>
  <c r="AA276" i="3"/>
  <c r="AA636" i="3"/>
  <c r="AA1828" i="3"/>
  <c r="AA1405" i="3"/>
  <c r="AA2087" i="3"/>
  <c r="AA617" i="3"/>
  <c r="AA168" i="3"/>
  <c r="AA558" i="3"/>
  <c r="AA1021" i="3"/>
  <c r="AA919" i="3"/>
  <c r="AA516" i="3"/>
  <c r="AA608" i="3"/>
  <c r="AA359" i="3"/>
  <c r="AA1218" i="3"/>
  <c r="AA1891" i="3"/>
  <c r="AA1694" i="3"/>
  <c r="AA1219" i="3"/>
  <c r="AA721" i="3"/>
  <c r="AA2064" i="3"/>
  <c r="AA440" i="3"/>
  <c r="AA676" i="3"/>
  <c r="AA1485" i="3"/>
  <c r="AA395" i="3"/>
  <c r="AA480" i="3"/>
  <c r="AA1176" i="3"/>
  <c r="AA1892" i="3"/>
  <c r="AA123" i="3"/>
  <c r="AA1682" i="3"/>
  <c r="AA1717" i="3"/>
  <c r="AA197" i="3"/>
  <c r="AA1523" i="3"/>
  <c r="AA1391" i="3"/>
  <c r="AA1971" i="3"/>
  <c r="AA1780" i="3"/>
  <c r="AA1220" i="3"/>
  <c r="AA1221" i="3"/>
  <c r="AA1015" i="3"/>
  <c r="AA1252" i="3"/>
  <c r="AA1600" i="3"/>
  <c r="AA2074" i="3"/>
  <c r="AC2074" i="3" s="1"/>
  <c r="AA2111" i="3"/>
  <c r="AC2111" i="3" s="1"/>
  <c r="AA1718" i="3"/>
  <c r="AA844" i="3"/>
  <c r="AA1835" i="3"/>
  <c r="AA96" i="3"/>
  <c r="AA1117" i="3"/>
  <c r="AA550" i="3"/>
  <c r="AA470" i="3"/>
  <c r="AA1432" i="3"/>
  <c r="AA228" i="3"/>
  <c r="AA1177" i="3"/>
  <c r="AA203" i="3"/>
  <c r="AA1524" i="3"/>
  <c r="AA1166" i="3"/>
  <c r="AA982" i="3"/>
  <c r="AA1503" i="3"/>
  <c r="AA1668" i="3"/>
  <c r="AA1569" i="3"/>
  <c r="AA641" i="3"/>
  <c r="AA490" i="3"/>
  <c r="AA420" i="3"/>
  <c r="AC420" i="3" s="1"/>
  <c r="AA786" i="3"/>
  <c r="AA48" i="3"/>
  <c r="AA1457" i="3"/>
  <c r="AA1858" i="3"/>
  <c r="AA462" i="3"/>
  <c r="AA1486" i="3"/>
  <c r="AA1731" i="3"/>
  <c r="AA983" i="3"/>
  <c r="AA1525" i="3"/>
  <c r="AA1945" i="3"/>
  <c r="AA1661" i="3"/>
  <c r="AA2034" i="3"/>
  <c r="AA1178" i="3"/>
  <c r="AA250" i="3"/>
  <c r="AA1051" i="3"/>
  <c r="AA1612" i="3"/>
  <c r="AA768" i="3"/>
  <c r="AA591" i="3"/>
  <c r="AA693" i="3"/>
  <c r="AA1152" i="3"/>
  <c r="AA1836" i="3"/>
  <c r="AA958" i="3"/>
  <c r="AA1153" i="3"/>
  <c r="AA1750" i="3"/>
  <c r="AA1719" i="3"/>
  <c r="AA920" i="3"/>
  <c r="AA1813" i="3"/>
  <c r="AA1222" i="3"/>
  <c r="AA2035" i="3"/>
  <c r="AA2075" i="3"/>
  <c r="AA883" i="3"/>
  <c r="AA897" i="3"/>
  <c r="AA1285" i="3"/>
  <c r="AA2023" i="3"/>
  <c r="AA201" i="3"/>
  <c r="AA950" i="3"/>
  <c r="AA1534" i="3"/>
  <c r="AA1815" i="3"/>
  <c r="AA694" i="3"/>
  <c r="AA1179" i="3"/>
  <c r="AA1601" i="3"/>
  <c r="AA223" i="3"/>
  <c r="AA1223" i="3"/>
  <c r="AC1223" i="3" s="1"/>
  <c r="AA441" i="3"/>
  <c r="AC441" i="3" s="1"/>
  <c r="AA1016" i="3"/>
  <c r="AA1444" i="3"/>
  <c r="AA1224" i="3"/>
  <c r="AA984" i="3"/>
  <c r="AA1594" i="3"/>
  <c r="AA1526" i="3"/>
  <c r="AA37" i="3"/>
  <c r="AA1189" i="3"/>
  <c r="AA1868" i="3"/>
  <c r="AA1946" i="3"/>
  <c r="AA795" i="3"/>
  <c r="AA1458" i="3"/>
  <c r="AA475" i="3"/>
  <c r="AA744" i="3"/>
  <c r="AA1329" i="3"/>
  <c r="AA1470" i="3"/>
  <c r="AA1190" i="3"/>
  <c r="AA1745" i="3"/>
  <c r="AA884" i="3"/>
  <c r="AA1342" i="3"/>
  <c r="AC1342" i="3" s="1"/>
  <c r="AA1154" i="3"/>
  <c r="AA321" i="3"/>
  <c r="AA745" i="3"/>
  <c r="AA1683" i="3"/>
  <c r="AA1847" i="3"/>
  <c r="AA189" i="3"/>
  <c r="AA1977" i="3"/>
  <c r="AA1167" i="3"/>
  <c r="AA1996" i="3"/>
  <c r="AA1104" i="3"/>
  <c r="AA702" i="3"/>
  <c r="AA457" i="3"/>
  <c r="AA1504" i="3"/>
  <c r="AA951" i="3"/>
  <c r="AA1343" i="3"/>
  <c r="AA150" i="3"/>
  <c r="AA1921" i="3"/>
  <c r="AA2033" i="3"/>
  <c r="AA2112" i="3"/>
  <c r="AA422" i="3"/>
  <c r="AA377" i="3"/>
  <c r="AA414" i="3"/>
  <c r="AA565" i="3"/>
  <c r="AA933" i="3"/>
  <c r="AA1829" i="3"/>
  <c r="AA1270" i="3"/>
  <c r="AA60" i="3"/>
  <c r="AA145" i="3"/>
  <c r="AA225" i="3"/>
  <c r="AA885" i="3"/>
  <c r="AA1087" i="3"/>
  <c r="AA1830" i="3"/>
  <c r="AA1809" i="3"/>
  <c r="AA898" i="3"/>
  <c r="AA620" i="3"/>
  <c r="AA218" i="3"/>
  <c r="AA1002" i="3"/>
  <c r="AA1094" i="3"/>
  <c r="AA938" i="3"/>
  <c r="AA1471" i="3"/>
  <c r="AA1613" i="3"/>
  <c r="AA1759" i="3"/>
  <c r="AA2113" i="3"/>
  <c r="AC2113" i="3" s="1"/>
  <c r="AA1781" i="3"/>
  <c r="AA71" i="3"/>
  <c r="AA1027" i="3"/>
  <c r="AA169" i="3"/>
  <c r="AA1837" i="3"/>
  <c r="AA1701" i="3"/>
  <c r="AA1253" i="3"/>
  <c r="AA668" i="3"/>
  <c r="AA115" i="3"/>
  <c r="AA1271" i="3"/>
  <c r="AA1913" i="3"/>
  <c r="AA695" i="3"/>
  <c r="AA1095" i="3"/>
  <c r="AA251" i="3"/>
  <c r="AA727" i="3"/>
  <c r="AA135" i="3"/>
  <c r="AA819" i="3"/>
  <c r="AA42" i="3"/>
  <c r="AA260" i="3"/>
  <c r="AA1088" i="3"/>
  <c r="AA1254" i="3"/>
  <c r="AA231" i="3"/>
  <c r="AA1978" i="3"/>
  <c r="AA905" i="3"/>
  <c r="AA1003" i="3"/>
  <c r="AA1810" i="3"/>
  <c r="AA1255" i="3"/>
  <c r="AA1859" i="3"/>
  <c r="AA1602" i="3"/>
  <c r="AA1304" i="3"/>
  <c r="AA812" i="3"/>
  <c r="AA1373" i="3"/>
  <c r="AA678" i="3"/>
  <c r="AA609" i="3"/>
  <c r="AA1737" i="3"/>
  <c r="AA813" i="3"/>
  <c r="AA1344" i="3"/>
  <c r="AA1792" i="3"/>
  <c r="AA1926" i="3"/>
  <c r="AA155" i="3"/>
  <c r="AA1570" i="3"/>
  <c r="AA277" i="3"/>
  <c r="AC277" i="3" s="1"/>
  <c r="AA1225" i="3"/>
  <c r="AA928" i="3"/>
  <c r="AA1535" i="3"/>
  <c r="AA929" i="3"/>
  <c r="AA820" i="3"/>
  <c r="AA1725" i="3"/>
  <c r="AA261" i="3"/>
  <c r="AA1345" i="3"/>
  <c r="AA1636" i="3"/>
  <c r="AA787" i="3"/>
  <c r="AA939" i="3"/>
  <c r="AA1472" i="3"/>
  <c r="AA1414" i="3"/>
  <c r="AA1927" i="3"/>
  <c r="AA174" i="3"/>
  <c r="AA177" i="3"/>
  <c r="AA679" i="3"/>
  <c r="AA421" i="3"/>
  <c r="AA1406" i="3"/>
  <c r="AA669" i="3"/>
  <c r="AA1527" i="3"/>
  <c r="AA2100" i="3"/>
  <c r="AC2100" i="3" s="1"/>
  <c r="AA586" i="3"/>
  <c r="AA1620" i="3"/>
  <c r="AA1180" i="3"/>
  <c r="AA1241" i="3"/>
  <c r="AA423" i="3"/>
  <c r="AA1286" i="3"/>
  <c r="AA1760" i="3"/>
  <c r="AA2088" i="3"/>
  <c r="AA374" i="3"/>
  <c r="AA1528" i="3"/>
  <c r="AA1374" i="3"/>
  <c r="AA1875" i="3"/>
  <c r="AA703" i="3"/>
  <c r="AA1105" i="3"/>
  <c r="AA2101" i="3"/>
  <c r="AA1898" i="3"/>
  <c r="AA512" i="3"/>
  <c r="AA1459" i="3"/>
  <c r="AA1256" i="3"/>
  <c r="AA683" i="3"/>
  <c r="AA1318" i="3"/>
  <c r="AA507" i="3"/>
  <c r="AA121" i="3"/>
  <c r="AA288" i="3"/>
  <c r="AA1181" i="3"/>
  <c r="AA1191" i="3"/>
  <c r="AA88" i="3"/>
  <c r="AA404" i="3"/>
  <c r="AA1375" i="3"/>
  <c r="AA1755" i="3"/>
  <c r="AA390" i="3"/>
  <c r="AA1433" i="3"/>
  <c r="AA61" i="3"/>
  <c r="AA38" i="3"/>
  <c r="AA733" i="3"/>
  <c r="AA343" i="3"/>
  <c r="AA1287" i="3"/>
  <c r="AA952" i="3"/>
  <c r="AA1141" i="3"/>
  <c r="AA873" i="3"/>
  <c r="AA66" i="3"/>
  <c r="AA1547" i="3"/>
  <c r="AA97" i="3"/>
  <c r="AA769" i="3"/>
  <c r="AA1407" i="3"/>
  <c r="AA1182" i="3"/>
  <c r="AA262" i="3"/>
  <c r="AA1168" i="3"/>
  <c r="AA1928" i="3"/>
  <c r="AA59" i="3"/>
  <c r="AA658" i="3"/>
  <c r="AA582" i="3"/>
  <c r="AA253" i="3"/>
  <c r="AA1979" i="3"/>
  <c r="AA1848" i="3"/>
  <c r="AA1010" i="3"/>
  <c r="AA1487" i="3"/>
  <c r="AA156" i="3"/>
  <c r="AA746" i="3"/>
  <c r="AA360" i="3"/>
  <c r="AA821" i="3"/>
  <c r="AA76" i="3"/>
  <c r="AA1226" i="3"/>
  <c r="AA424" i="3"/>
  <c r="AC424" i="3" s="1"/>
  <c r="AA1556" i="3"/>
  <c r="AA975" i="3"/>
  <c r="AA796" i="3"/>
  <c r="AA1118" i="3"/>
  <c r="AA874" i="3"/>
  <c r="AA1960" i="3"/>
  <c r="AA1096" i="3"/>
  <c r="AA229" i="3"/>
  <c r="AA753" i="3"/>
  <c r="AA131" i="3"/>
  <c r="AA1330" i="3"/>
  <c r="AA51" i="3"/>
  <c r="AA1720" i="3"/>
  <c r="AA49" i="3"/>
  <c r="AA1192" i="3"/>
  <c r="AA300" i="3"/>
  <c r="AA728" i="3"/>
  <c r="AA1860" i="3"/>
  <c r="AA859" i="3"/>
  <c r="AA934" i="3"/>
  <c r="AA1947" i="3"/>
  <c r="AA517" i="3"/>
  <c r="AA67" i="3"/>
  <c r="AA1445" i="3"/>
  <c r="AA911" i="3"/>
  <c r="AA401" i="3"/>
  <c r="AA1064" i="3"/>
  <c r="AA889" i="3"/>
  <c r="AA1961" i="3"/>
  <c r="AA425" i="3"/>
  <c r="AA642" i="3"/>
  <c r="AA43" i="3"/>
  <c r="AA736" i="3"/>
  <c r="AA659" i="3"/>
  <c r="AA1505" i="3"/>
  <c r="AA2102" i="3"/>
  <c r="AA1043" i="3"/>
  <c r="AA1028" i="3"/>
  <c r="AA688" i="3"/>
  <c r="AA1029" i="3"/>
  <c r="AA689" i="3"/>
  <c r="AA959" i="3"/>
  <c r="AA306" i="3"/>
  <c r="AA1142" i="3"/>
  <c r="AA1948" i="3"/>
  <c r="AA529" i="3"/>
  <c r="AA2089" i="3"/>
  <c r="AA508" i="3"/>
  <c r="AA186" i="3"/>
  <c r="AA1782" i="3"/>
  <c r="AA1227" i="3"/>
  <c r="AA1488" i="3"/>
  <c r="AA599" i="3"/>
  <c r="AA717" i="3"/>
  <c r="AA1673" i="3"/>
  <c r="AA845" i="3"/>
  <c r="AC845" i="3" s="1"/>
  <c r="AA2006" i="3"/>
  <c r="AA1288" i="3"/>
  <c r="AA407" i="3"/>
  <c r="AA1816" i="3"/>
  <c r="AA2036" i="3"/>
  <c r="AA69" i="3"/>
  <c r="AA538" i="3"/>
  <c r="AA846" i="3"/>
  <c r="AA1783" i="3"/>
  <c r="AA600" i="3"/>
  <c r="AA1183" i="3"/>
  <c r="AA286" i="3"/>
  <c r="AA2090" i="3"/>
  <c r="AA361" i="3"/>
  <c r="AA1571" i="3"/>
  <c r="AA583" i="3"/>
  <c r="AA1089" i="3"/>
  <c r="AC1089" i="3" s="1"/>
  <c r="AA1360" i="3"/>
  <c r="AA822" i="3"/>
  <c r="AA647" i="3"/>
  <c r="AA1052" i="3"/>
  <c r="AA1242" i="3"/>
  <c r="AA1984" i="3"/>
  <c r="AA1473" i="3"/>
  <c r="AA729" i="3"/>
  <c r="AA648" i="3"/>
  <c r="AA643" i="3"/>
  <c r="AA2103" i="3"/>
  <c r="AA890" i="3"/>
  <c r="AA551" i="3"/>
  <c r="AA1415" i="3"/>
  <c r="AA263" i="3"/>
  <c r="AA953" i="3"/>
  <c r="AA501" i="3"/>
  <c r="AA1669" i="3"/>
  <c r="AA899" i="3"/>
  <c r="AA1119" i="3"/>
  <c r="AA350" i="3"/>
  <c r="AA531" i="3"/>
  <c r="AA804" i="3"/>
  <c r="AA1228" i="3"/>
  <c r="AA1184" i="3"/>
  <c r="AA1017" i="3"/>
  <c r="AA1446" i="3"/>
  <c r="AA1972" i="3"/>
  <c r="AA1861" i="3"/>
  <c r="AA1761" i="3"/>
  <c r="AA596" i="3"/>
  <c r="AA1595" i="3"/>
  <c r="AA1784" i="3"/>
  <c r="AA1817" i="3"/>
  <c r="AA502" i="3"/>
  <c r="AA469" i="3"/>
  <c r="AA2001" i="3"/>
  <c r="AA637" i="3"/>
  <c r="AA1032" i="3"/>
  <c r="AA1229" i="3"/>
  <c r="AA1053" i="3"/>
  <c r="AA758" i="3"/>
  <c r="AA552" i="3"/>
  <c r="AA651" i="3"/>
  <c r="AA1392" i="3"/>
  <c r="AA966" i="3"/>
  <c r="AA544" i="3"/>
  <c r="AA989" i="3"/>
  <c r="AA1762" i="3"/>
  <c r="AA442" i="3"/>
  <c r="AA1738" i="3"/>
  <c r="AA2030" i="3"/>
  <c r="AA847" i="3"/>
  <c r="AA1580" i="3"/>
  <c r="AC1580" i="3" s="1"/>
  <c r="AA976" i="3"/>
  <c r="AA476" i="3"/>
  <c r="AA1272" i="3"/>
  <c r="AA2060" i="3"/>
  <c r="AA1257" i="3"/>
  <c r="AA103" i="3"/>
  <c r="AA553" i="3"/>
  <c r="AA614" i="3"/>
  <c r="AA1065" i="3"/>
  <c r="AA1506" i="3"/>
  <c r="AA704" i="3"/>
  <c r="AA1662" i="3"/>
  <c r="AC1662" i="3" s="1"/>
  <c r="AA391" i="3"/>
  <c r="AA805" i="3"/>
  <c r="AA491" i="3"/>
  <c r="AA1106" i="3"/>
  <c r="AA62" i="3"/>
  <c r="AA1230" i="3"/>
  <c r="AA1785" i="3"/>
  <c r="AA1674" i="3"/>
  <c r="AA940" i="3"/>
  <c r="AA1289" i="3"/>
  <c r="AA2083" i="3"/>
  <c r="AA1899" i="3"/>
  <c r="AC1899" i="3" s="1"/>
  <c r="AA433" i="3"/>
  <c r="AA1474" i="3"/>
  <c r="AA198" i="3"/>
  <c r="AA426" i="3"/>
  <c r="AA554" i="3"/>
  <c r="AA1914" i="3"/>
  <c r="AA848" i="3"/>
  <c r="AA1603" i="3"/>
  <c r="AA1447" i="3"/>
  <c r="AA855" i="3"/>
  <c r="AA1107" i="3"/>
  <c r="AA660" i="3"/>
  <c r="AA307" i="3"/>
  <c r="AA788" i="3"/>
  <c r="AA618" i="3"/>
  <c r="AA1361" i="3"/>
  <c r="AA627" i="3"/>
  <c r="AA351" i="3"/>
  <c r="AA1376" i="3"/>
  <c r="AA346" i="3"/>
  <c r="AA1128" i="3"/>
  <c r="AA709" i="3"/>
  <c r="AA1883" i="3"/>
  <c r="AA1654" i="3"/>
  <c r="AA1689" i="3"/>
  <c r="AA912" i="3"/>
  <c r="AA50" i="3"/>
  <c r="AA1884" i="3"/>
  <c r="AA157" i="3"/>
  <c r="AA1018" i="3"/>
  <c r="AA1922" i="3"/>
  <c r="AA559" i="3"/>
  <c r="AA1988" i="3"/>
  <c r="AA124" i="3"/>
  <c r="AA827" i="3"/>
  <c r="AA1033" i="3"/>
  <c r="AA448" i="3"/>
  <c r="AC448" i="3" s="1"/>
  <c r="AA1908" i="3"/>
  <c r="AA494" i="3"/>
  <c r="AA1966" i="3"/>
  <c r="AA1231" i="3"/>
  <c r="AA1695" i="3"/>
  <c r="AA754" i="3"/>
  <c r="AA1475" i="3"/>
  <c r="AA1185" i="3"/>
  <c r="AA2061" i="3"/>
  <c r="AF21" i="3" a="1"/>
  <c r="AF21" i="3" s="1"/>
  <c r="AC10" i="3"/>
  <c r="AD1160" i="3" s="1"/>
  <c r="AD1730" i="3" l="1"/>
  <c r="AD1694" i="3"/>
  <c r="AD1590" i="3"/>
  <c r="AD1966" i="3"/>
  <c r="AD1029" i="3"/>
  <c r="AD1002" i="3"/>
  <c r="AD675" i="3"/>
  <c r="AD563" i="3"/>
  <c r="AD1771" i="3"/>
  <c r="AD1789" i="3"/>
  <c r="AD669" i="3"/>
  <c r="AD537" i="3"/>
  <c r="AD351" i="3"/>
  <c r="AD517" i="3"/>
  <c r="AD422" i="3"/>
  <c r="AD1341" i="3"/>
  <c r="AD1212" i="3"/>
  <c r="AD450" i="3"/>
  <c r="AD1032" i="3"/>
  <c r="AD845" i="3"/>
  <c r="AD1474" i="3"/>
  <c r="AD1226" i="3"/>
  <c r="AD1342" i="3"/>
  <c r="AD2082" i="3"/>
  <c r="AD447" i="3"/>
  <c r="AD314" i="3"/>
  <c r="AD507" i="3"/>
  <c r="AD1254" i="3"/>
  <c r="AD553" i="3"/>
  <c r="AD1407" i="3"/>
  <c r="AD1534" i="3"/>
  <c r="AD716" i="3"/>
  <c r="AD1140" i="3"/>
  <c r="AD2095" i="3"/>
  <c r="AD1152" i="3"/>
  <c r="AD1228" i="3"/>
  <c r="AD193" i="3"/>
  <c r="AD1290" i="3"/>
  <c r="AD635" i="3"/>
  <c r="AD1569" i="3"/>
  <c r="AD1242" i="3"/>
  <c r="AD277" i="3"/>
  <c r="AD1971" i="3"/>
  <c r="AD1546" i="3"/>
  <c r="AD1008" i="3"/>
  <c r="AD1361" i="3"/>
  <c r="AD1580" i="3"/>
  <c r="AD1119" i="3"/>
  <c r="AD1673" i="3"/>
  <c r="AD49" i="3"/>
  <c r="AD952" i="3"/>
  <c r="AD177" i="3"/>
  <c r="AD1095" i="3"/>
  <c r="AD1504" i="3"/>
  <c r="AD201" i="3"/>
  <c r="AD228" i="3"/>
  <c r="AD1021" i="3"/>
  <c r="AD965" i="3"/>
  <c r="AD294" i="3"/>
  <c r="AD853" i="3"/>
  <c r="AD129" i="3"/>
  <c r="AD153" i="3"/>
  <c r="AD870" i="3"/>
  <c r="AD864" i="3"/>
  <c r="AD1969" i="3"/>
  <c r="AD1090" i="3"/>
  <c r="AD1319" i="3"/>
  <c r="AD492" i="3"/>
  <c r="AD661" i="3"/>
  <c r="AD797" i="3"/>
  <c r="AD1818" i="3"/>
  <c r="AD2078" i="3"/>
  <c r="AD1131" i="3"/>
  <c r="AD436" i="3"/>
  <c r="AD967" i="3"/>
  <c r="AD187" i="3"/>
  <c r="AD1296" i="3"/>
  <c r="AD1770" i="3"/>
  <c r="AD497" i="3"/>
  <c r="AD960" i="3"/>
  <c r="AD369" i="3"/>
  <c r="AD1172" i="3"/>
  <c r="AD672" i="3"/>
  <c r="AD1493" i="3"/>
  <c r="AD1650" i="3"/>
  <c r="AD2011" i="3"/>
  <c r="AD1574" i="3"/>
  <c r="AD133" i="3"/>
  <c r="AD1298" i="3"/>
  <c r="AD1583" i="3"/>
  <c r="AD1263" i="3"/>
  <c r="AD70" i="3"/>
  <c r="AD1618" i="3"/>
  <c r="AD184" i="3"/>
  <c r="AD338" i="3"/>
  <c r="AD1324" i="3"/>
  <c r="AD1146" i="3"/>
  <c r="AD1369" i="3"/>
  <c r="AD1046" i="3"/>
  <c r="AD468" i="3"/>
  <c r="AD1206" i="3"/>
  <c r="AD1700" i="3"/>
  <c r="AD968" i="3"/>
  <c r="AD394" i="3"/>
  <c r="AD589" i="3"/>
  <c r="AD1312" i="3"/>
  <c r="AD192" i="3"/>
  <c r="AD1587" i="3"/>
  <c r="AD32" i="3"/>
  <c r="AD2085" i="3"/>
  <c r="AD1354" i="3"/>
  <c r="AD792" i="3"/>
  <c r="AD432" i="3"/>
  <c r="AD1895" i="3"/>
  <c r="AD578" i="3"/>
  <c r="AD465" i="3"/>
  <c r="AD403" i="3"/>
  <c r="AD298" i="3"/>
  <c r="AD146" i="3"/>
  <c r="AD1058" i="3"/>
  <c r="AD299" i="3"/>
  <c r="AD1123" i="3"/>
  <c r="AD1039" i="3"/>
  <c r="AD2057" i="3"/>
  <c r="AD1148" i="3"/>
  <c r="AD1879" i="3"/>
  <c r="AD1710" i="3"/>
  <c r="AD291" i="3"/>
  <c r="AD2099" i="3"/>
  <c r="AD282" i="3"/>
  <c r="AD2086" i="3"/>
  <c r="AD1824" i="3"/>
  <c r="AD2025" i="3"/>
  <c r="AD1441" i="3"/>
  <c r="AD987" i="3"/>
  <c r="AD120" i="3"/>
  <c r="AD1874" i="3"/>
  <c r="AD1049" i="3"/>
  <c r="AD650" i="3"/>
  <c r="AD341" i="3"/>
  <c r="AD1825" i="3"/>
  <c r="AD1772" i="3"/>
  <c r="AD110" i="3"/>
  <c r="AD481" i="3"/>
  <c r="AD1266" i="3"/>
  <c r="AD1728" i="3"/>
  <c r="AD1911" i="3"/>
  <c r="AD1564" i="3"/>
  <c r="AD1774" i="3"/>
  <c r="AD1519" i="3"/>
  <c r="AD1962" i="3"/>
  <c r="AD677" i="3"/>
  <c r="AD638" i="3"/>
  <c r="AD876" i="3"/>
  <c r="AD323" i="3"/>
  <c r="AD1746" i="3"/>
  <c r="AD183" i="3"/>
  <c r="AD1380" i="3"/>
  <c r="AD431" i="3"/>
  <c r="AD1111" i="3"/>
  <c r="AD379" i="3"/>
  <c r="AD1706" i="3"/>
  <c r="AD1309" i="3"/>
  <c r="AD1158" i="3"/>
  <c r="AD2010" i="3"/>
  <c r="AD1803" i="3"/>
  <c r="AD510" i="3"/>
  <c r="AD1744" i="3"/>
  <c r="AD175" i="3"/>
  <c r="AD1134" i="3"/>
  <c r="AD1480" i="3"/>
  <c r="AD807" i="3"/>
  <c r="AD417" i="3"/>
  <c r="AD547" i="3"/>
  <c r="AD1425" i="3"/>
  <c r="AD1991" i="3"/>
  <c r="AD2096" i="3"/>
  <c r="AD901" i="3"/>
  <c r="AD944" i="3"/>
  <c r="AD2055" i="3"/>
  <c r="AD370" i="3"/>
  <c r="AD572" i="3"/>
  <c r="AD167" i="3"/>
  <c r="AD1797" i="3"/>
  <c r="AD916" i="3"/>
  <c r="AD1940" i="3"/>
  <c r="AD724" i="3"/>
  <c r="AD274" i="3"/>
  <c r="AD573" i="3"/>
  <c r="AD1007" i="3"/>
  <c r="AD368" i="3"/>
  <c r="AD826" i="3"/>
  <c r="AD707" i="3"/>
  <c r="AD1679" i="3"/>
  <c r="AD1428" i="3"/>
  <c r="AD1873" i="3"/>
  <c r="AD1577" i="3"/>
  <c r="AD45" i="3"/>
  <c r="AD623" i="3"/>
  <c r="AD127" i="3"/>
  <c r="AD711" i="3"/>
  <c r="AD2029" i="3"/>
  <c r="AD1995" i="3"/>
  <c r="AD232" i="3"/>
  <c r="AD1652" i="3"/>
  <c r="AD478" i="3"/>
  <c r="AD1314" i="3"/>
  <c r="AD1515" i="3"/>
  <c r="AD629" i="3"/>
  <c r="AD1808" i="3"/>
  <c r="AD793" i="3"/>
  <c r="AD946" i="3"/>
  <c r="AD840" i="3"/>
  <c r="AD245" i="3"/>
  <c r="AD1680" i="3"/>
  <c r="AD35" i="3"/>
  <c r="AD1453" i="3"/>
  <c r="AD112" i="3"/>
  <c r="AD504" i="3"/>
  <c r="AD1430" i="3"/>
  <c r="AD2047" i="3"/>
  <c r="AD664" i="3"/>
  <c r="AD1009" i="3"/>
  <c r="AD284" i="3"/>
  <c r="AD1599" i="3"/>
  <c r="AD292" i="3"/>
  <c r="AD1210" i="3"/>
  <c r="AD1687" i="3"/>
  <c r="AD1776" i="3"/>
  <c r="AD1734" i="3"/>
  <c r="AD625" i="3"/>
  <c r="AD932" i="3"/>
  <c r="AD1483" i="3"/>
  <c r="AD1798" i="3"/>
  <c r="AD86" i="3"/>
  <c r="AD1477" i="3"/>
  <c r="AD435" i="3"/>
  <c r="AD1056" i="3"/>
  <c r="AD710" i="3"/>
  <c r="AD1832" i="3"/>
  <c r="AD63" i="3"/>
  <c r="AD1678" i="3"/>
  <c r="AD1199" i="3"/>
  <c r="AD546" i="3"/>
  <c r="AD1560" i="3"/>
  <c r="AD1802" i="3"/>
  <c r="AD665" i="3"/>
  <c r="AD2032" i="3"/>
  <c r="AD330" i="3"/>
  <c r="AD427" i="3"/>
  <c r="AD40" i="3"/>
  <c r="AD1400" i="3"/>
  <c r="AD1277" i="3"/>
  <c r="AD1842" i="3"/>
  <c r="AD1424" i="3"/>
  <c r="AD434" i="3"/>
  <c r="AD1950" i="3"/>
  <c r="AD682" i="3"/>
  <c r="AD1530" i="3"/>
  <c r="AD166" i="3"/>
  <c r="AD317" i="3"/>
  <c r="AD869" i="3"/>
  <c r="AD236" i="3"/>
  <c r="AD684" i="3"/>
  <c r="AD2107" i="3"/>
  <c r="AD1439" i="3"/>
  <c r="AD1276" i="3"/>
  <c r="AD387" i="3"/>
  <c r="AD1934" i="3"/>
  <c r="AD612" i="3"/>
  <c r="AD1916" i="3"/>
  <c r="AD219" i="3"/>
  <c r="AD1098" i="3"/>
  <c r="AD195" i="3"/>
  <c r="AD1627" i="3"/>
  <c r="AD267" i="3"/>
  <c r="AD1023" i="3"/>
  <c r="AD2071" i="3"/>
  <c r="AD522" i="3"/>
  <c r="AD382" i="3"/>
  <c r="AD2054" i="3"/>
  <c r="AD437" i="3"/>
  <c r="AD1562" i="3"/>
  <c r="AD857" i="3"/>
  <c r="AD1733" i="3"/>
  <c r="AD1992" i="3"/>
  <c r="AD259" i="3"/>
  <c r="AD316" i="3"/>
  <c r="AD1629" i="3"/>
  <c r="AD2072" i="3"/>
  <c r="AD2024" i="3"/>
  <c r="AD1968" i="3"/>
  <c r="AD215" i="3"/>
  <c r="AD1339" i="3"/>
  <c r="AD808" i="3"/>
  <c r="AD64" i="3"/>
  <c r="AD862" i="3"/>
  <c r="AD639" i="3"/>
  <c r="AD607" i="3"/>
  <c r="AD33" i="3"/>
  <c r="AD27" i="3"/>
  <c r="AD34" i="3"/>
  <c r="AD349" i="3"/>
  <c r="AD1541" i="3"/>
  <c r="AD2049" i="3"/>
  <c r="AD1235" i="3"/>
  <c r="AD1059" i="3"/>
  <c r="AD1265" i="3"/>
  <c r="AD667" i="3"/>
  <c r="AD712" i="3"/>
  <c r="AD663" i="3"/>
  <c r="AD1081" i="3"/>
  <c r="AD1905" i="3"/>
  <c r="AD926" i="3"/>
  <c r="AD570" i="3"/>
  <c r="AD713" i="3"/>
  <c r="AD519" i="3"/>
  <c r="AD714" i="3"/>
  <c r="AD1386" i="3"/>
  <c r="AD1517" i="3"/>
  <c r="AD1838" i="3"/>
  <c r="AD1647" i="3"/>
  <c r="AD1973" i="3"/>
  <c r="AD993" i="3"/>
  <c r="AD1511" i="3"/>
  <c r="AD1381" i="3"/>
  <c r="AD800" i="3"/>
  <c r="AD386" i="3"/>
  <c r="AD109" i="3"/>
  <c r="AD985" i="3"/>
  <c r="AD836" i="3"/>
  <c r="AD1582" i="3"/>
  <c r="AD281" i="3"/>
  <c r="AD1078" i="3"/>
  <c r="AD1466" i="3"/>
  <c r="AD1843" i="3"/>
  <c r="AD297" i="3"/>
  <c r="AD1999" i="3"/>
  <c r="AD1854" i="3"/>
  <c r="AD723" i="3"/>
  <c r="AD777" i="3"/>
  <c r="AD1788" i="3"/>
  <c r="AD1402" i="3"/>
  <c r="AD2014" i="3"/>
  <c r="AD699" i="3"/>
  <c r="AD1823" i="3"/>
  <c r="AD743" i="3"/>
  <c r="AD2097" i="3"/>
  <c r="AD2098" i="3"/>
  <c r="AD597" i="3"/>
  <c r="AD412" i="3"/>
  <c r="AD700" i="3"/>
  <c r="AD783" i="3"/>
  <c r="AD371" i="3"/>
  <c r="AD652" i="3"/>
  <c r="AD1994" i="3"/>
  <c r="AD2016" i="3"/>
  <c r="AD2080" i="3"/>
  <c r="AD1597" i="3"/>
  <c r="AD1313" i="3"/>
  <c r="AD784" i="3"/>
  <c r="AD1071" i="3"/>
  <c r="AD200" i="3"/>
  <c r="AD1024" i="3"/>
  <c r="AD227" i="3"/>
  <c r="AD931" i="3"/>
  <c r="AD802" i="3"/>
  <c r="AD147" i="3"/>
  <c r="AD1666" i="3"/>
  <c r="AD216" i="3"/>
  <c r="AD1482" i="3"/>
  <c r="AD319" i="3"/>
  <c r="AD2017" i="3"/>
  <c r="AD1775" i="3"/>
  <c r="AD1236" i="3"/>
  <c r="AD1125" i="3"/>
  <c r="AD1672" i="3"/>
  <c r="AD164" i="3"/>
  <c r="AD979" i="3"/>
  <c r="AD980" i="3"/>
  <c r="AD1777" i="3"/>
  <c r="AD542" i="3"/>
  <c r="AD1116" i="3"/>
  <c r="AD148" i="3"/>
  <c r="AD1188" i="3"/>
  <c r="AD2048" i="3"/>
  <c r="AD373" i="3"/>
  <c r="AD1965" i="3"/>
  <c r="AD385" i="3"/>
  <c r="AD896" i="3"/>
  <c r="AD265" i="3"/>
  <c r="AD1085" i="3"/>
  <c r="AD1484" i="3"/>
  <c r="AD1790" i="3"/>
  <c r="AD293" i="3"/>
  <c r="AD1688" i="3"/>
  <c r="AD852" i="3"/>
  <c r="AD1268" i="3"/>
  <c r="AD2028" i="3"/>
  <c r="AD154" i="3"/>
  <c r="AD1020" i="3"/>
  <c r="AD738" i="3"/>
  <c r="AD1633" i="3"/>
  <c r="AD489" i="3"/>
  <c r="AD1958" i="3"/>
  <c r="AD948" i="3"/>
  <c r="AD1846" i="3"/>
  <c r="AD1240" i="3"/>
  <c r="AD249" i="3"/>
  <c r="AD46" i="3"/>
  <c r="AD272" i="3"/>
  <c r="AD1093" i="3"/>
  <c r="AD206" i="3"/>
  <c r="AD453" i="3"/>
  <c r="AD687" i="3"/>
  <c r="AD1217" i="3"/>
  <c r="AD1828" i="3"/>
  <c r="AD516" i="3"/>
  <c r="AD2064" i="3"/>
  <c r="AD123" i="3"/>
  <c r="AD1220" i="3"/>
  <c r="AD844" i="3"/>
  <c r="AD1177" i="3"/>
  <c r="AD641" i="3"/>
  <c r="AD1486" i="3"/>
  <c r="AD250" i="3"/>
  <c r="AD958" i="3"/>
  <c r="AD2075" i="3"/>
  <c r="AD1815" i="3"/>
  <c r="AD1444" i="3"/>
  <c r="AD1946" i="3"/>
  <c r="AD1745" i="3"/>
  <c r="AD189" i="3"/>
  <c r="AD951" i="3"/>
  <c r="AD414" i="3"/>
  <c r="AD885" i="3"/>
  <c r="AD1094" i="3"/>
  <c r="AD1027" i="3"/>
  <c r="AD1913" i="3"/>
  <c r="AD260" i="3"/>
  <c r="AD1255" i="3"/>
  <c r="AD1737" i="3"/>
  <c r="AD1225" i="3"/>
  <c r="AD1636" i="3"/>
  <c r="AD679" i="3"/>
  <c r="AD1180" i="3"/>
  <c r="AD1374" i="3"/>
  <c r="AD1256" i="3"/>
  <c r="AD88" i="3"/>
  <c r="AD733" i="3"/>
  <c r="AD97" i="3"/>
  <c r="AD658" i="3"/>
  <c r="AD746" i="3"/>
  <c r="AD796" i="3"/>
  <c r="AD1330" i="3"/>
  <c r="AD859" i="3"/>
  <c r="AD1064" i="3"/>
  <c r="AD1505" i="3"/>
  <c r="AD306" i="3"/>
  <c r="AD1227" i="3"/>
  <c r="AD407" i="3"/>
  <c r="AD1183" i="3"/>
  <c r="AD822" i="3"/>
  <c r="AD643" i="3"/>
  <c r="AD1669" i="3"/>
  <c r="AD1017" i="3"/>
  <c r="AD1817" i="3"/>
  <c r="AD1053" i="3"/>
  <c r="AD1762" i="3"/>
  <c r="AD1272" i="3"/>
  <c r="AD704" i="3"/>
  <c r="AD1785" i="3"/>
  <c r="AD198" i="3"/>
  <c r="AD1107" i="3"/>
  <c r="AD1376" i="3"/>
  <c r="AD50" i="3"/>
  <c r="AD827" i="3"/>
  <c r="AD754" i="3"/>
  <c r="AD344" i="3"/>
  <c r="AD603" i="3"/>
  <c r="AD1558" i="3"/>
  <c r="AD868" i="3"/>
  <c r="AD1997" i="3"/>
  <c r="AD1438" i="3"/>
  <c r="AD763" i="3"/>
  <c r="AD105" i="3"/>
  <c r="AD1820" i="3"/>
  <c r="AD576" i="3"/>
  <c r="AD1310" i="3"/>
  <c r="AD2069" i="3"/>
  <c r="AD1203" i="3"/>
  <c r="AD1938" i="3"/>
  <c r="AD1953" i="3"/>
  <c r="AD47" i="3"/>
  <c r="AD315" i="3"/>
  <c r="AD1337" i="3"/>
  <c r="AD1204" i="3"/>
  <c r="AD924" i="3"/>
  <c r="AD340" i="3"/>
  <c r="AD1325" i="3"/>
  <c r="AD1207" i="3"/>
  <c r="AD1338" i="3"/>
  <c r="AD1586" i="3"/>
  <c r="AD961" i="3"/>
  <c r="AD1122" i="3"/>
  <c r="AD1161" i="3"/>
  <c r="AD1739" i="3"/>
  <c r="AD666" i="3"/>
  <c r="AD1234" i="3"/>
  <c r="AD858" i="3"/>
  <c r="AD2015" i="3"/>
  <c r="AD336" i="3"/>
  <c r="AD1356" i="3"/>
  <c r="AD752" i="3"/>
  <c r="AD524" i="3"/>
  <c r="AD1357" i="3"/>
  <c r="AD1174" i="3"/>
  <c r="AD956" i="3"/>
  <c r="AD1692" i="3"/>
  <c r="AD1956" i="3"/>
  <c r="AD1844" i="3"/>
  <c r="AD816" i="3"/>
  <c r="AD725" i="3"/>
  <c r="AD1880" i="3"/>
  <c r="AD1619" i="3"/>
  <c r="AD89" i="3"/>
  <c r="AD1209" i="3"/>
  <c r="AD172" i="3"/>
  <c r="AD1315" i="3"/>
  <c r="AD817" i="3"/>
  <c r="AD1826" i="3"/>
  <c r="AD1082" i="3"/>
  <c r="AD1943" i="3"/>
  <c r="AD419" i="3"/>
  <c r="AD541" i="3"/>
  <c r="AD1387" i="3"/>
  <c r="AD65" i="3"/>
  <c r="AD278" i="3"/>
  <c r="AD655" i="3"/>
  <c r="AD865" i="3"/>
  <c r="AD842" i="3"/>
  <c r="AD474" i="3"/>
  <c r="AD176" i="3"/>
  <c r="AD114" i="3"/>
  <c r="AD327" i="3"/>
  <c r="AD726" i="3"/>
  <c r="AD247" i="3"/>
  <c r="AD1566" i="3"/>
  <c r="AD1749" i="3"/>
  <c r="AD2081" i="3"/>
  <c r="AD526" i="3"/>
  <c r="AD1791" i="3"/>
  <c r="AD1040" i="3"/>
  <c r="AD580" i="3"/>
  <c r="AD1545" i="3"/>
  <c r="AD149" i="3"/>
  <c r="AD904" i="3"/>
  <c r="AD79" i="3"/>
  <c r="AD1919" i="3"/>
  <c r="AD108" i="3"/>
  <c r="AD1653" i="3"/>
  <c r="AD248" i="3"/>
  <c r="AD1693" i="3"/>
  <c r="AD400" i="3"/>
  <c r="AD1469" i="3"/>
  <c r="AD1533" i="3"/>
  <c r="AD506" i="3"/>
  <c r="AD949" i="3"/>
  <c r="AD320" i="3"/>
  <c r="AD872" i="3"/>
  <c r="AD1284" i="3"/>
  <c r="AD549" i="3"/>
  <c r="AD974" i="3"/>
  <c r="AD1063" i="3"/>
  <c r="AD1405" i="3"/>
  <c r="AD608" i="3"/>
  <c r="AD440" i="3"/>
  <c r="AD1682" i="3"/>
  <c r="AD1221" i="3"/>
  <c r="AD1835" i="3"/>
  <c r="AD203" i="3"/>
  <c r="AD490" i="3"/>
  <c r="AD1731" i="3"/>
  <c r="AD1051" i="3"/>
  <c r="AD1153" i="3"/>
  <c r="AD883" i="3"/>
  <c r="AD694" i="3"/>
  <c r="AD1224" i="3"/>
  <c r="AD795" i="3"/>
  <c r="AD884" i="3"/>
  <c r="AD1977" i="3"/>
  <c r="AD1343" i="3"/>
  <c r="AD565" i="3"/>
  <c r="AD1087" i="3"/>
  <c r="AD938" i="3"/>
  <c r="AD169" i="3"/>
  <c r="AD695" i="3"/>
  <c r="AD1088" i="3"/>
  <c r="AD1859" i="3"/>
  <c r="AD813" i="3"/>
  <c r="AD928" i="3"/>
  <c r="AD787" i="3"/>
  <c r="AD421" i="3"/>
  <c r="AD1241" i="3"/>
  <c r="AD1875" i="3"/>
  <c r="AD683" i="3"/>
  <c r="AD404" i="3"/>
  <c r="AD343" i="3"/>
  <c r="AD769" i="3"/>
  <c r="AD582" i="3"/>
  <c r="AD360" i="3"/>
  <c r="AD1118" i="3"/>
  <c r="AD51" i="3"/>
  <c r="AD934" i="3"/>
  <c r="AD889" i="3"/>
  <c r="AD2102" i="3"/>
  <c r="AD1142" i="3"/>
  <c r="AD1488" i="3"/>
  <c r="AD1816" i="3"/>
  <c r="AD286" i="3"/>
  <c r="AD647" i="3"/>
  <c r="AD2103" i="3"/>
  <c r="AD899" i="3"/>
  <c r="AD1446" i="3"/>
  <c r="AD758" i="3"/>
  <c r="AD442" i="3"/>
  <c r="AD2060" i="3"/>
  <c r="AD1662" i="3"/>
  <c r="AD1674" i="3"/>
  <c r="AD426" i="3"/>
  <c r="AD660" i="3"/>
  <c r="AD346" i="3"/>
  <c r="AD1884" i="3"/>
  <c r="AD1033" i="3"/>
  <c r="AD1475" i="3"/>
  <c r="AD833" i="3"/>
  <c r="AD1894" i="3"/>
  <c r="AD483" i="3"/>
  <c r="AD907" i="3"/>
  <c r="AD28" i="3"/>
  <c r="AD138" i="3"/>
  <c r="AD1307" i="3"/>
  <c r="AD1915" i="3"/>
  <c r="AD1616" i="3"/>
  <c r="AD749" i="3"/>
  <c r="AD1159" i="3"/>
  <c r="AD514" i="3"/>
  <c r="AD1299" i="3"/>
  <c r="AD1609" i="3"/>
  <c r="AD139" i="3"/>
  <c r="AD1796" i="3"/>
  <c r="AD2042" i="3"/>
  <c r="AD2004" i="3"/>
  <c r="AD1497" i="3"/>
  <c r="AD238" i="3"/>
  <c r="AD498" i="3"/>
  <c r="AD894" i="3"/>
  <c r="AD1811" i="3"/>
  <c r="AD577" i="3"/>
  <c r="AD1610" i="3"/>
  <c r="AD239" i="3"/>
  <c r="AD1233" i="3"/>
  <c r="AD619" i="3"/>
  <c r="AD1589" i="3"/>
  <c r="AD917" i="3"/>
  <c r="AD2056" i="3"/>
  <c r="AD963" i="3"/>
  <c r="AD455" i="3"/>
  <c r="AD598" i="3"/>
  <c r="AD1970" i="3"/>
  <c r="AD561" i="3"/>
  <c r="AD221" i="3"/>
  <c r="AD556" i="3"/>
  <c r="AD1163" i="3"/>
  <c r="AD95" i="3"/>
  <c r="AD602" i="3"/>
  <c r="AD584" i="3"/>
  <c r="AD304" i="3"/>
  <c r="AD1840" i="3"/>
  <c r="AD1606" i="3"/>
  <c r="AD1864" i="3"/>
  <c r="AD706" i="3"/>
  <c r="AD1261" i="3"/>
  <c r="AD1019" i="3"/>
  <c r="AD1422" i="3"/>
  <c r="AD825" i="3"/>
  <c r="AD1917" i="3"/>
  <c r="AD521" i="3"/>
  <c r="AD748" i="3"/>
  <c r="AD782" i="3"/>
  <c r="AD1752" i="3"/>
  <c r="AD879" i="3"/>
  <c r="AD1748" i="3"/>
  <c r="AD2013" i="3"/>
  <c r="AD355" i="3"/>
  <c r="AD204" i="3"/>
  <c r="AD487" i="3"/>
  <c r="AD74" i="3"/>
  <c r="AD2000" i="3"/>
  <c r="AD1427" i="3"/>
  <c r="AD1954" i="3"/>
  <c r="AD751" i="3"/>
  <c r="AD1918" i="3"/>
  <c r="AD406" i="3"/>
  <c r="AD1139" i="3"/>
  <c r="AD418" i="3"/>
  <c r="AD1983" i="3"/>
  <c r="AD1162" i="3"/>
  <c r="AD973" i="3"/>
  <c r="AD653" i="3"/>
  <c r="AD964" i="3"/>
  <c r="AD429" i="3"/>
  <c r="AD2050" i="3"/>
  <c r="AD222" i="3"/>
  <c r="AD1640" i="3"/>
  <c r="AD1070" i="3"/>
  <c r="AD1889" i="3"/>
  <c r="AD630" i="3"/>
  <c r="AD645" i="3"/>
  <c r="AD1941" i="3"/>
  <c r="AD163" i="3"/>
  <c r="AD1631" i="3"/>
  <c r="AD1579" i="3"/>
  <c r="AD1805" i="3"/>
  <c r="AD947" i="3"/>
  <c r="AD482" i="3"/>
  <c r="AD540" i="3"/>
  <c r="AD1713" i="3"/>
  <c r="AD372" i="3"/>
  <c r="AD634" i="3"/>
  <c r="AD624" i="3"/>
  <c r="AD1281" i="3"/>
  <c r="AD1316" i="3"/>
  <c r="AD1211" i="3"/>
  <c r="AD528" i="3"/>
  <c r="AD918" i="3"/>
  <c r="AD1237" i="3"/>
  <c r="AD1642" i="3"/>
  <c r="AD626" i="3"/>
  <c r="AD1866" i="3"/>
  <c r="AD1723" i="3"/>
  <c r="AD1806" i="3"/>
  <c r="AD2026" i="3"/>
  <c r="AD106" i="3"/>
  <c r="AD1454" i="3"/>
  <c r="AD99" i="3"/>
  <c r="AD1754" i="3"/>
  <c r="AD211" i="3"/>
  <c r="AD342" i="3"/>
  <c r="AD646" i="3"/>
  <c r="AD1521" i="3"/>
  <c r="AD188" i="3"/>
  <c r="AD1681" i="3"/>
  <c r="AD1907" i="3"/>
  <c r="AD165" i="3"/>
  <c r="AD657" i="3"/>
  <c r="AD1103" i="3"/>
  <c r="AD287" i="3"/>
  <c r="AD1372" i="3"/>
  <c r="AD1702" i="3"/>
  <c r="AD560" i="3"/>
  <c r="AD235" i="3"/>
  <c r="AD122" i="3"/>
  <c r="AD633" i="3"/>
  <c r="AD296" i="3"/>
  <c r="AD1278" i="3"/>
  <c r="AD1135" i="3"/>
  <c r="AD1496" i="3"/>
  <c r="AD776" i="3"/>
  <c r="AD210" i="3"/>
  <c r="AD1426" i="3"/>
  <c r="AD1822" i="3"/>
  <c r="AD1588" i="3"/>
  <c r="AD1248" i="3"/>
  <c r="AD1896" i="3"/>
  <c r="AD428" i="3"/>
  <c r="AD1955" i="3"/>
  <c r="AD1403" i="3"/>
  <c r="AD701" i="3"/>
  <c r="AD895" i="3"/>
  <c r="AD1906" i="3"/>
  <c r="AD1516" i="3"/>
  <c r="AD452" i="3"/>
  <c r="AD1518" i="3"/>
  <c r="AD525" i="3"/>
  <c r="AD1881" i="3"/>
  <c r="AD574" i="3"/>
  <c r="AD1632" i="3"/>
  <c r="AD1072" i="3"/>
  <c r="AD285" i="3"/>
  <c r="AD1964" i="3"/>
  <c r="AD871" i="3"/>
  <c r="AD1060" i="3"/>
  <c r="AD1443" i="3"/>
  <c r="AD1282" i="3"/>
  <c r="AD1703" i="3"/>
  <c r="AD324" i="3"/>
  <c r="AD26" i="3"/>
  <c r="AD98" i="3"/>
  <c r="AD1202" i="3"/>
  <c r="AD892" i="3"/>
  <c r="AD1872" i="3"/>
  <c r="AD1495" i="3"/>
  <c r="AD1887" i="3"/>
  <c r="AD909" i="3"/>
  <c r="AD1311" i="3"/>
  <c r="AD791" i="3"/>
  <c r="AD473" i="3"/>
  <c r="AD126" i="3"/>
  <c r="AD1576" i="3"/>
  <c r="AD622" i="3"/>
  <c r="AD388" i="3"/>
  <c r="AD2073" i="3"/>
  <c r="AD1301" i="3"/>
  <c r="AD1013" i="3"/>
  <c r="AD1249" i="3"/>
  <c r="AD1658" i="3"/>
  <c r="AD1578" i="3"/>
  <c r="AD1563" i="3"/>
  <c r="AD1442" i="3"/>
  <c r="AD1100" i="3"/>
  <c r="AD794" i="3"/>
  <c r="AD54" i="3"/>
  <c r="AD594" i="3"/>
  <c r="AD1667" i="3"/>
  <c r="AD1083" i="3"/>
  <c r="AD1317" i="3"/>
  <c r="AD241" i="3"/>
  <c r="AD1126" i="3"/>
  <c r="AD1543" i="3"/>
  <c r="AD1827" i="3"/>
  <c r="AD255" i="3"/>
  <c r="AD891" i="3"/>
  <c r="AD567" i="3"/>
  <c r="AD1321" i="3"/>
  <c r="AD1145" i="3"/>
  <c r="AD411" i="3"/>
  <c r="AD1936" i="3"/>
  <c r="AD209" i="3"/>
  <c r="AD839" i="3"/>
  <c r="AD1982" i="3"/>
  <c r="AD1708" i="3"/>
  <c r="AD1079" i="3"/>
  <c r="AD1630" i="3"/>
  <c r="AD396" i="3"/>
  <c r="AD1888" i="3"/>
  <c r="AD1300" i="3"/>
  <c r="AD1326" i="3"/>
  <c r="AD986" i="3"/>
  <c r="AD1709" i="3"/>
  <c r="AD654" i="3"/>
  <c r="AD1514" i="3"/>
  <c r="AD1481" i="3"/>
  <c r="AD1175" i="3"/>
  <c r="AD337" i="3"/>
  <c r="AD1910" i="3"/>
  <c r="AD1773" i="3"/>
  <c r="AD1404" i="3"/>
  <c r="AD217" i="3"/>
  <c r="AD283" i="3"/>
  <c r="AD479" i="3"/>
  <c r="AD640" i="3"/>
  <c r="AD2058" i="3"/>
  <c r="AD1565" i="3"/>
  <c r="AD1084" i="3"/>
  <c r="AD562" i="3"/>
  <c r="AD851" i="3"/>
  <c r="AD1468" i="3"/>
  <c r="AD2020" i="3"/>
  <c r="AD2027" i="3"/>
  <c r="AD585" i="3"/>
  <c r="AD1857" i="3"/>
  <c r="AD1554" i="3"/>
  <c r="AD2110" i="3"/>
  <c r="AD1269" i="3"/>
  <c r="AD778" i="3"/>
  <c r="AD1302" i="3"/>
  <c r="AD1592" i="3"/>
  <c r="AD1031" i="3"/>
  <c r="AD1716" i="3"/>
  <c r="AD279" i="3"/>
  <c r="AD1912" i="3"/>
  <c r="AD1799" i="3"/>
  <c r="AD590" i="3"/>
  <c r="AD882" i="3"/>
  <c r="AD389" i="3"/>
  <c r="AD1151" i="3"/>
  <c r="AD2087" i="3"/>
  <c r="AD1891" i="3"/>
  <c r="AD1176" i="3"/>
  <c r="AD1015" i="3"/>
  <c r="AD550" i="3"/>
  <c r="AD1668" i="3"/>
  <c r="AD983" i="3"/>
  <c r="AD591" i="3"/>
  <c r="AD1222" i="3"/>
  <c r="AD1179" i="3"/>
  <c r="AD1526" i="3"/>
  <c r="AD1470" i="3"/>
  <c r="AD1167" i="3"/>
  <c r="AD2033" i="3"/>
  <c r="AD145" i="3"/>
  <c r="AD1471" i="3"/>
  <c r="AD1253" i="3"/>
  <c r="AD819" i="3"/>
  <c r="AD1602" i="3"/>
  <c r="AD1926" i="3"/>
  <c r="AD261" i="3"/>
  <c r="AD1406" i="3"/>
  <c r="AD1760" i="3"/>
  <c r="AD512" i="3"/>
  <c r="AD1375" i="3"/>
  <c r="AD1141" i="3"/>
  <c r="AD1928" i="3"/>
  <c r="AD821" i="3"/>
  <c r="AD1096" i="3"/>
  <c r="AD954" i="3"/>
  <c r="AD1350" i="3"/>
  <c r="AD444" i="3"/>
  <c r="AD102" i="3"/>
  <c r="AD718" i="3"/>
  <c r="AD2070" i="3"/>
  <c r="AD535" i="3"/>
  <c r="AD392" i="3"/>
  <c r="AD719" i="3"/>
  <c r="AD486" i="3"/>
  <c r="AD366" i="3"/>
  <c r="AD1467" i="3"/>
  <c r="AD962" i="3"/>
  <c r="AD325" i="3"/>
  <c r="AD1279" i="3"/>
  <c r="AD815" i="3"/>
  <c r="AD999" i="3"/>
  <c r="AD863" i="3"/>
  <c r="AD1552" i="3"/>
  <c r="AD1598" i="3"/>
  <c r="AD686" i="3"/>
  <c r="AD1429" i="3"/>
  <c r="AD1553" i="3"/>
  <c r="AD785" i="3"/>
  <c r="AD1804" i="3"/>
  <c r="AD2043" i="3"/>
  <c r="AD1500" i="3"/>
  <c r="AD137" i="3"/>
  <c r="AD143" i="3"/>
  <c r="AD152" i="3"/>
  <c r="AD334" i="3"/>
  <c r="AD850" i="3"/>
  <c r="AD1659" i="3"/>
  <c r="AD969" i="3"/>
  <c r="AD1944" i="3"/>
  <c r="AD1250" i="3"/>
  <c r="AD557" i="3"/>
  <c r="AD543" i="3"/>
  <c r="AD1567" i="3"/>
  <c r="AD358" i="3"/>
  <c r="AD466" i="3"/>
  <c r="AD1611" i="3"/>
  <c r="AD511" i="3"/>
  <c r="AD1283" i="3"/>
  <c r="AD1050" i="3"/>
  <c r="AD1460" i="3"/>
  <c r="AD416" i="3"/>
  <c r="AD1421" i="3"/>
  <c r="AD1821" i="3"/>
  <c r="AD477" i="3"/>
  <c r="AD244" i="3"/>
  <c r="AD1069" i="3"/>
  <c r="AD1355" i="3"/>
  <c r="AD1147" i="3"/>
  <c r="AD1499" i="3"/>
  <c r="AD161" i="3"/>
  <c r="AD318" i="3"/>
  <c r="AD205" i="3"/>
  <c r="AD1753" i="3"/>
  <c r="AD333" i="3"/>
  <c r="AD1000" i="3"/>
  <c r="AD2019" i="3"/>
  <c r="AD1542" i="3"/>
  <c r="AD1213" i="3"/>
  <c r="AD1389" i="3"/>
  <c r="AD1328" i="3"/>
  <c r="AD266" i="3"/>
  <c r="AD1957" i="3"/>
  <c r="AD1074" i="3"/>
  <c r="AD715" i="3"/>
  <c r="AD1127" i="3"/>
  <c r="AD173" i="3"/>
  <c r="AD1976" i="3"/>
  <c r="AD1026" i="3"/>
  <c r="AD1041" i="3"/>
  <c r="AD1303" i="3"/>
  <c r="AD275" i="3"/>
  <c r="AD1920" i="3"/>
  <c r="AD1413" i="3"/>
  <c r="AD92" i="3"/>
  <c r="AD168" i="3"/>
  <c r="AD721" i="3"/>
  <c r="AD1523" i="3"/>
  <c r="AD1718" i="3"/>
  <c r="AD982" i="3"/>
  <c r="AD462" i="3"/>
  <c r="AD693" i="3"/>
  <c r="AD897" i="3"/>
  <c r="AD1223" i="3"/>
  <c r="AD1458" i="3"/>
  <c r="AD745" i="3"/>
  <c r="AD150" i="3"/>
  <c r="AD60" i="3"/>
  <c r="AD1613" i="3"/>
  <c r="AD115" i="3"/>
  <c r="AD231" i="3"/>
  <c r="AD678" i="3"/>
  <c r="AD929" i="3"/>
  <c r="AD174" i="3"/>
  <c r="AD1286" i="3"/>
  <c r="AD1459" i="3"/>
  <c r="AD390" i="3"/>
  <c r="AD1547" i="3"/>
  <c r="AD1848" i="3"/>
  <c r="AD975" i="3"/>
  <c r="AD1192" i="3"/>
  <c r="AD911" i="3"/>
  <c r="AD1043" i="3"/>
  <c r="AD2089" i="3"/>
  <c r="AD2006" i="3"/>
  <c r="AD2090" i="3"/>
  <c r="AD1984" i="3"/>
  <c r="AD953" i="3"/>
  <c r="AD1972" i="3"/>
  <c r="AD2001" i="3"/>
  <c r="AD544" i="3"/>
  <c r="AD1257" i="3"/>
  <c r="AD491" i="3"/>
  <c r="AD433" i="3"/>
  <c r="AD307" i="3"/>
  <c r="AD1883" i="3"/>
  <c r="AD1988" i="3"/>
  <c r="AD1185" i="3"/>
  <c r="AD1066" i="3"/>
  <c r="AD1133" i="3"/>
  <c r="AD460" i="3"/>
  <c r="AD1540" i="3"/>
  <c r="AD308" i="3"/>
  <c r="AD1370" i="3"/>
  <c r="AD1727" i="3"/>
  <c r="AD1513" i="3"/>
  <c r="AD461" i="3"/>
  <c r="AD301" i="3"/>
  <c r="AD160" i="3"/>
  <c r="AD2045" i="3"/>
  <c r="AD1712" i="3"/>
  <c r="AD500" i="3"/>
  <c r="AD1856" i="3"/>
  <c r="AD579" i="3"/>
  <c r="AD240" i="3"/>
  <c r="AD1591" i="3"/>
  <c r="AD866" i="3"/>
  <c r="AD305" i="3"/>
  <c r="AD616" i="3"/>
  <c r="AD1660" i="3"/>
  <c r="AD927" i="3"/>
  <c r="AD2062" i="3"/>
  <c r="AD77" i="3"/>
  <c r="AD1214" i="3"/>
  <c r="AD854" i="3"/>
  <c r="AD1239" i="3"/>
  <c r="AD1779" i="3"/>
  <c r="AD2022" i="3"/>
  <c r="AD1724" i="3"/>
  <c r="AD1062" i="3"/>
  <c r="AD1412" i="3"/>
  <c r="AD1644" i="3"/>
  <c r="AD739" i="3"/>
  <c r="AD359" i="3"/>
  <c r="AD480" i="3"/>
  <c r="AD1252" i="3"/>
  <c r="AD1432" i="3"/>
  <c r="AD786" i="3"/>
  <c r="AD2034" i="3"/>
  <c r="AD1719" i="3"/>
  <c r="AD950" i="3"/>
  <c r="AD1594" i="3"/>
  <c r="AD1190" i="3"/>
  <c r="AD1104" i="3"/>
  <c r="AD377" i="3"/>
  <c r="AD898" i="3"/>
  <c r="AD71" i="3"/>
  <c r="AD727" i="3"/>
  <c r="AD1810" i="3"/>
  <c r="AD155" i="3"/>
  <c r="AD939" i="3"/>
  <c r="AD2100" i="3"/>
  <c r="AD703" i="3"/>
  <c r="AD288" i="3"/>
  <c r="AD1287" i="3"/>
  <c r="AD1168" i="3"/>
  <c r="AD76" i="3"/>
  <c r="AD753" i="3"/>
  <c r="AD1947" i="3"/>
  <c r="AD642" i="3"/>
  <c r="AD689" i="3"/>
  <c r="AD599" i="3"/>
  <c r="AD538" i="3"/>
  <c r="AD1089" i="3"/>
  <c r="AD890" i="3"/>
  <c r="AD531" i="3"/>
  <c r="AD1595" i="3"/>
  <c r="AD552" i="3"/>
  <c r="AD847" i="3"/>
  <c r="AD1065" i="3"/>
  <c r="AD940" i="3"/>
  <c r="AD848" i="3"/>
  <c r="AD627" i="3"/>
  <c r="AD157" i="3"/>
  <c r="AD494" i="3"/>
  <c r="AD1548" i="3"/>
  <c r="AD1398" i="3"/>
  <c r="AD1114" i="3"/>
  <c r="AD365" i="3"/>
  <c r="AD1048" i="3"/>
  <c r="AD978" i="3"/>
  <c r="AD569" i="3"/>
  <c r="AD1080" i="3"/>
  <c r="AD1711" i="3"/>
  <c r="AD515" i="3"/>
  <c r="AD880" i="3"/>
  <c r="AD1641" i="3"/>
  <c r="AD1924" i="3"/>
  <c r="AD439" i="3"/>
  <c r="AD903" i="3"/>
  <c r="AD233" i="3"/>
  <c r="AD1568" i="3"/>
  <c r="AD505" i="3"/>
  <c r="AD1758" i="3"/>
  <c r="AD1522" i="3"/>
  <c r="AD185" i="3"/>
  <c r="AD1455" i="3"/>
  <c r="AD1901" i="3"/>
  <c r="AD1593" i="3"/>
  <c r="AD1736" i="3"/>
  <c r="AD867" i="3"/>
  <c r="AD636" i="3"/>
  <c r="AD676" i="3"/>
  <c r="AD1780" i="3"/>
  <c r="AD1524" i="3"/>
  <c r="AD1525" i="3"/>
  <c r="AD1750" i="3"/>
  <c r="AD1601" i="3"/>
  <c r="AD475" i="3"/>
  <c r="AD1996" i="3"/>
  <c r="AD1829" i="3"/>
  <c r="AD1759" i="3"/>
  <c r="AD251" i="3"/>
  <c r="AD812" i="3"/>
  <c r="AD820" i="3"/>
  <c r="AD1527" i="3"/>
  <c r="AD2101" i="3"/>
  <c r="AD1433" i="3"/>
  <c r="AD262" i="3"/>
  <c r="AD424" i="3"/>
  <c r="AD300" i="3"/>
  <c r="AD425" i="3"/>
  <c r="AD1948" i="3"/>
  <c r="AD1288" i="3"/>
  <c r="AD583" i="3"/>
  <c r="AD1415" i="3"/>
  <c r="AD1861" i="3"/>
  <c r="AD1229" i="3"/>
  <c r="AD976" i="3"/>
  <c r="AD1106" i="3"/>
  <c r="AD1914" i="3"/>
  <c r="AD1128" i="3"/>
  <c r="AD124" i="3"/>
  <c r="AD1764" i="3"/>
  <c r="AD1852" i="3"/>
  <c r="AD923" i="3"/>
  <c r="AD1939" i="3"/>
  <c r="AD1385" i="3"/>
  <c r="AD1247" i="3"/>
  <c r="AD36" i="3"/>
  <c r="AD1358" i="3"/>
  <c r="AD1327" i="3"/>
  <c r="AD1025" i="3"/>
  <c r="AD268" i="3"/>
  <c r="AD376" i="3"/>
  <c r="AD1897" i="3"/>
  <c r="AD595" i="3"/>
  <c r="AD1520" i="3"/>
  <c r="AD1101" i="3"/>
  <c r="AD234" i="3"/>
  <c r="AD767" i="3"/>
  <c r="AD1359" i="3"/>
  <c r="AD2021" i="3"/>
  <c r="AD1251" i="3"/>
  <c r="AD295" i="3"/>
  <c r="AD708" i="3"/>
  <c r="AD1555" i="3"/>
  <c r="AD1216" i="3"/>
  <c r="AD1902" i="3"/>
  <c r="AD617" i="3"/>
  <c r="AD1485" i="3"/>
  <c r="AD1600" i="3"/>
  <c r="AD1166" i="3"/>
  <c r="AD1945" i="3"/>
  <c r="AD920" i="3"/>
  <c r="AD223" i="3"/>
  <c r="AD744" i="3"/>
  <c r="AD702" i="3"/>
  <c r="AD1270" i="3"/>
  <c r="AD2113" i="3"/>
  <c r="AD135" i="3"/>
  <c r="AD1373" i="3"/>
  <c r="AD1725" i="3"/>
  <c r="AD586" i="3"/>
  <c r="AD1898" i="3"/>
  <c r="AD61" i="3"/>
  <c r="AD59" i="3"/>
  <c r="AD1556" i="3"/>
  <c r="AD728" i="3"/>
  <c r="AD43" i="3"/>
  <c r="AD529" i="3"/>
  <c r="AD2036" i="3"/>
  <c r="AD1360" i="3"/>
  <c r="AD263" i="3"/>
  <c r="AD1761" i="3"/>
  <c r="AD651" i="3"/>
  <c r="AD476" i="3"/>
  <c r="AD62" i="3"/>
  <c r="AD1603" i="3"/>
  <c r="AD709" i="3"/>
  <c r="AD448" i="3"/>
  <c r="AD1769" i="3"/>
  <c r="AD775" i="3"/>
  <c r="AD837" i="3"/>
  <c r="AD1091" i="3"/>
  <c r="AD220" i="3"/>
  <c r="AD1173" i="3"/>
  <c r="AD309" i="3"/>
  <c r="AD196" i="3"/>
  <c r="AD1124" i="3"/>
  <c r="AD1208" i="3"/>
  <c r="AD536" i="3"/>
  <c r="AD1267" i="3"/>
  <c r="AD1014" i="3"/>
  <c r="AD656" i="3"/>
  <c r="AD456" i="3"/>
  <c r="AD1073" i="3"/>
  <c r="AD2109" i="3"/>
  <c r="AD1867" i="3"/>
  <c r="AD1238" i="3"/>
  <c r="AD78" i="3"/>
  <c r="AD810" i="3"/>
  <c r="AD581" i="3"/>
  <c r="AD1634" i="3"/>
  <c r="AD1042" i="3"/>
  <c r="AD29" i="3"/>
  <c r="AD843" i="3"/>
  <c r="AD558" i="3"/>
  <c r="AD395" i="3"/>
  <c r="AD2074" i="3"/>
  <c r="AD1503" i="3"/>
  <c r="AD1661" i="3"/>
  <c r="AD1813" i="3"/>
  <c r="AD441" i="3"/>
  <c r="AD1329" i="3"/>
  <c r="AD457" i="3"/>
  <c r="AD225" i="3"/>
  <c r="AD1781" i="3"/>
  <c r="AD42" i="3"/>
  <c r="AD609" i="3"/>
  <c r="AD1345" i="3"/>
  <c r="AD1620" i="3"/>
  <c r="AD1318" i="3"/>
  <c r="AD38" i="3"/>
  <c r="AD253" i="3"/>
  <c r="AD874" i="3"/>
  <c r="AD1860" i="3"/>
  <c r="AD736" i="3"/>
  <c r="AD508" i="3"/>
  <c r="AD69" i="3"/>
  <c r="AD1052" i="3"/>
  <c r="AD501" i="3"/>
  <c r="AD596" i="3"/>
  <c r="AD1392" i="3"/>
  <c r="AD103" i="3"/>
  <c r="AD1230" i="3"/>
  <c r="AD1447" i="3"/>
  <c r="AD1654" i="3"/>
  <c r="AD1908" i="3"/>
  <c r="AD1245" i="3"/>
  <c r="AD1639" i="3"/>
  <c r="AD2079" i="3"/>
  <c r="AD332" i="3"/>
  <c r="AD902" i="3"/>
  <c r="AD1551" i="3"/>
  <c r="AD1878" i="3"/>
  <c r="AD1812" i="3"/>
  <c r="AD451" i="3"/>
  <c r="AD1845" i="3"/>
  <c r="AD488" i="3"/>
  <c r="AD841" i="3"/>
  <c r="AD1814" i="3"/>
  <c r="AD1925" i="3"/>
  <c r="AD1390" i="3"/>
  <c r="AD1544" i="3"/>
  <c r="AD144" i="3"/>
  <c r="AD1714" i="3"/>
  <c r="AD1766" i="3"/>
  <c r="AD1086" i="3"/>
  <c r="AD1501" i="3"/>
  <c r="AD413" i="3"/>
  <c r="AD1215" i="3"/>
  <c r="AD1834" i="3"/>
  <c r="AD2059" i="3"/>
  <c r="AD919" i="3"/>
  <c r="AD1717" i="3"/>
  <c r="AD96" i="3"/>
  <c r="AD420" i="3"/>
  <c r="AD1612" i="3"/>
  <c r="AD1285" i="3"/>
  <c r="AD984" i="3"/>
  <c r="AD1154" i="3"/>
  <c r="AD1921" i="3"/>
  <c r="AD1809" i="3"/>
  <c r="AD1701" i="3"/>
  <c r="AD1978" i="3"/>
  <c r="AD1792" i="3"/>
  <c r="AD1414" i="3"/>
  <c r="AD2088" i="3"/>
  <c r="AD121" i="3"/>
  <c r="AD873" i="3"/>
  <c r="AD1010" i="3"/>
  <c r="AD229" i="3"/>
  <c r="AD67" i="3"/>
  <c r="AD1028" i="3"/>
  <c r="AD1782" i="3"/>
  <c r="AD1783" i="3"/>
  <c r="AD1473" i="3"/>
  <c r="AD350" i="3"/>
  <c r="AD502" i="3"/>
  <c r="AD989" i="3"/>
  <c r="AD614" i="3"/>
  <c r="AD2083" i="3"/>
  <c r="AD788" i="3"/>
  <c r="AD912" i="3"/>
  <c r="AD1231" i="3"/>
  <c r="AD691" i="3"/>
  <c r="AD2093" i="3"/>
  <c r="AD518" i="3"/>
  <c r="AD1068" i="3"/>
  <c r="AD2065" i="3"/>
  <c r="AD1498" i="3"/>
  <c r="AD809" i="3"/>
  <c r="AD128" i="3"/>
  <c r="AD1099" i="3"/>
  <c r="AD615" i="3"/>
  <c r="AD1149" i="3"/>
  <c r="AD2108" i="3"/>
  <c r="AD1388" i="3"/>
  <c r="AD1729" i="3"/>
  <c r="AD271" i="3"/>
  <c r="AD881" i="3"/>
  <c r="AD2094" i="3"/>
  <c r="AD1882" i="3"/>
  <c r="AD1030" i="3"/>
  <c r="AD1431" i="3"/>
  <c r="AD1778" i="3"/>
  <c r="AD1959" i="3"/>
  <c r="AD1502" i="3"/>
  <c r="AD910" i="3"/>
  <c r="AD1456" i="3"/>
  <c r="AD182" i="3"/>
  <c r="AD1218" i="3"/>
  <c r="AD197" i="3"/>
  <c r="AD1117" i="3"/>
  <c r="AD48" i="3"/>
  <c r="AD768" i="3"/>
  <c r="AD2023" i="3"/>
  <c r="AD37" i="3"/>
  <c r="AD321" i="3"/>
  <c r="AD2112" i="3"/>
  <c r="AD620" i="3"/>
  <c r="AD668" i="3"/>
  <c r="AD905" i="3"/>
  <c r="AD1570" i="3"/>
  <c r="AD1927" i="3"/>
  <c r="AD374" i="3"/>
  <c r="AD1181" i="3"/>
  <c r="AD66" i="3"/>
  <c r="AD1487" i="3"/>
  <c r="AD131" i="3"/>
  <c r="AD1445" i="3"/>
  <c r="AD688" i="3"/>
  <c r="AD717" i="3"/>
  <c r="AD600" i="3"/>
  <c r="AD729" i="3"/>
  <c r="AD804" i="3"/>
  <c r="AD469" i="3"/>
  <c r="AD1738" i="3"/>
  <c r="AD1506" i="3"/>
  <c r="AD1899" i="3"/>
  <c r="AD618" i="3"/>
  <c r="AD1018" i="3"/>
  <c r="AD1695" i="3"/>
  <c r="AD855" i="3"/>
  <c r="AD2030" i="3"/>
  <c r="AD551" i="3"/>
  <c r="AD186" i="3"/>
  <c r="AD1720" i="3"/>
  <c r="AD1755" i="3"/>
  <c r="AD1472" i="3"/>
  <c r="AD1271" i="3"/>
  <c r="AD1847" i="3"/>
  <c r="AD2035" i="3"/>
  <c r="AD470" i="3"/>
  <c r="AD276" i="3"/>
  <c r="AD818" i="3"/>
  <c r="AD1164" i="3"/>
  <c r="AD1150" i="3"/>
  <c r="AD357" i="3"/>
  <c r="AD1890" i="3"/>
  <c r="AD1280" i="3"/>
  <c r="AD1855" i="3"/>
  <c r="AD1665" i="3"/>
  <c r="AD1121" i="3"/>
  <c r="AD2061" i="3"/>
  <c r="AD554" i="3"/>
  <c r="AD966" i="3"/>
  <c r="AD648" i="3"/>
  <c r="AD959" i="3"/>
  <c r="AD1960" i="3"/>
  <c r="AD1191" i="3"/>
  <c r="AD1535" i="3"/>
  <c r="AD1837" i="3"/>
  <c r="AD1683" i="3"/>
  <c r="AD1836" i="3"/>
  <c r="AD2111" i="3"/>
  <c r="AD564" i="3"/>
  <c r="AD1635" i="3"/>
  <c r="AD1715" i="3"/>
  <c r="AD130" i="3"/>
  <c r="AD937" i="3"/>
  <c r="AD981" i="3"/>
  <c r="AD246" i="3"/>
  <c r="AD925" i="3"/>
  <c r="AD472" i="3"/>
  <c r="AD162" i="3"/>
  <c r="AD559" i="3"/>
  <c r="AD1289" i="3"/>
  <c r="AD637" i="3"/>
  <c r="AD1571" i="3"/>
  <c r="AD659" i="3"/>
  <c r="AD156" i="3"/>
  <c r="AD1105" i="3"/>
  <c r="AD1344" i="3"/>
  <c r="AD218" i="3"/>
  <c r="AD1868" i="3"/>
  <c r="AD1178" i="3"/>
  <c r="AD1391" i="3"/>
  <c r="AD1001" i="3"/>
  <c r="AD134" i="3"/>
  <c r="AD1340" i="3"/>
  <c r="AD1643" i="3"/>
  <c r="AD1735" i="3"/>
  <c r="AD803" i="3"/>
  <c r="AD1942" i="3"/>
  <c r="AD326" i="3"/>
  <c r="AD698" i="3"/>
  <c r="AD1657" i="3"/>
  <c r="AD1922" i="3"/>
  <c r="AD805" i="3"/>
  <c r="AD1784" i="3"/>
  <c r="AD361" i="3"/>
  <c r="AD1961" i="3"/>
  <c r="AD1979" i="3"/>
  <c r="AD1528" i="3"/>
  <c r="AD1304" i="3"/>
  <c r="AD1830" i="3"/>
  <c r="AD1189" i="3"/>
  <c r="AD1858" i="3"/>
  <c r="AD1892" i="3"/>
  <c r="AD1800" i="3"/>
  <c r="AD1165" i="3"/>
  <c r="AD575" i="3"/>
  <c r="AD692" i="3"/>
  <c r="AD356" i="3"/>
  <c r="AD2018" i="3"/>
  <c r="AD720" i="3"/>
  <c r="AD1264" i="3"/>
  <c r="AD1137" i="3"/>
  <c r="AD1397" i="3"/>
  <c r="AD1689" i="3"/>
  <c r="AD391" i="3"/>
  <c r="AD1184" i="3"/>
  <c r="AD846" i="3"/>
  <c r="AD401" i="3"/>
  <c r="AD1182" i="3"/>
  <c r="AD423" i="3"/>
  <c r="AD1003" i="3"/>
  <c r="AD933" i="3"/>
  <c r="AD1016" i="3"/>
  <c r="AD1457" i="3"/>
  <c r="AD1219" i="3"/>
  <c r="AD811" i="3"/>
  <c r="AD988" i="3"/>
  <c r="AD1061" i="3"/>
  <c r="AD1102" i="3"/>
  <c r="AD1532" i="3"/>
  <c r="AD75" i="3"/>
  <c r="AD957" i="3"/>
  <c r="AD1993" i="3"/>
  <c r="AD838" i="3"/>
  <c r="AD1260" i="3"/>
  <c r="AB1290" i="3"/>
  <c r="AB2074" i="3"/>
  <c r="AB2004" i="3"/>
  <c r="AB1323" i="3"/>
  <c r="AB387" i="3"/>
  <c r="AB214" i="3"/>
  <c r="AB1333" i="3"/>
  <c r="AB424" i="3"/>
  <c r="AB323" i="3"/>
  <c r="AB1342" i="3"/>
  <c r="AB1143" i="3"/>
  <c r="AC1474" i="3"/>
  <c r="AB1474" i="3"/>
  <c r="AC1784" i="3"/>
  <c r="AB1784" i="3"/>
  <c r="AC1782" i="3"/>
  <c r="AB1782" i="3"/>
  <c r="AC1504" i="3"/>
  <c r="AB1504" i="3"/>
  <c r="AC758" i="3"/>
  <c r="AB758" i="3"/>
  <c r="AC754" i="3"/>
  <c r="AB754" i="3"/>
  <c r="AC827" i="3"/>
  <c r="AB827" i="3"/>
  <c r="AC50" i="3"/>
  <c r="AB50" i="3"/>
  <c r="AC1376" i="3"/>
  <c r="AB1376" i="3"/>
  <c r="AC1107" i="3"/>
  <c r="AB1107" i="3"/>
  <c r="AC198" i="3"/>
  <c r="AB198" i="3"/>
  <c r="AC1785" i="3"/>
  <c r="AB1785" i="3"/>
  <c r="AC704" i="3"/>
  <c r="AB704" i="3"/>
  <c r="AC1272" i="3"/>
  <c r="AB1272" i="3"/>
  <c r="AB1762" i="3"/>
  <c r="AC1762" i="3"/>
  <c r="AC1053" i="3"/>
  <c r="AB1053" i="3"/>
  <c r="AC1817" i="3"/>
  <c r="AB1817" i="3"/>
  <c r="AC1017" i="3"/>
  <c r="AB1017" i="3"/>
  <c r="AC1669" i="3"/>
  <c r="AB1669" i="3"/>
  <c r="AC643" i="3"/>
  <c r="AB643" i="3"/>
  <c r="AC822" i="3"/>
  <c r="AB822" i="3"/>
  <c r="AC1183" i="3"/>
  <c r="AB1183" i="3"/>
  <c r="AC407" i="3"/>
  <c r="AB407" i="3"/>
  <c r="AC1227" i="3"/>
  <c r="AB1227" i="3"/>
  <c r="AC306" i="3"/>
  <c r="AB306" i="3"/>
  <c r="AC1505" i="3"/>
  <c r="AB1505" i="3"/>
  <c r="AC1064" i="3"/>
  <c r="AB1064" i="3"/>
  <c r="AC859" i="3"/>
  <c r="AB859" i="3"/>
  <c r="AC1330" i="3"/>
  <c r="AB1330" i="3"/>
  <c r="AC796" i="3"/>
  <c r="AB796" i="3"/>
  <c r="AC746" i="3"/>
  <c r="AB746" i="3"/>
  <c r="AC658" i="3"/>
  <c r="AB658" i="3"/>
  <c r="AC97" i="3"/>
  <c r="AB97" i="3"/>
  <c r="AC733" i="3"/>
  <c r="AB733" i="3"/>
  <c r="AC88" i="3"/>
  <c r="AB88" i="3"/>
  <c r="AC1256" i="3"/>
  <c r="AB1256" i="3"/>
  <c r="AB1089" i="3"/>
  <c r="AB1541" i="3"/>
  <c r="AC1184" i="3"/>
  <c r="AB1184" i="3"/>
  <c r="AC959" i="3"/>
  <c r="AB959" i="3"/>
  <c r="AC1547" i="3"/>
  <c r="AB1547" i="3"/>
  <c r="AC1620" i="3"/>
  <c r="AB1620" i="3"/>
  <c r="AC1345" i="3"/>
  <c r="AB1345" i="3"/>
  <c r="AC609" i="3"/>
  <c r="AB609" i="3"/>
  <c r="AC42" i="3"/>
  <c r="AB42" i="3"/>
  <c r="AC71" i="3"/>
  <c r="AB71" i="3"/>
  <c r="AC225" i="3"/>
  <c r="AB225" i="3"/>
  <c r="AC2035" i="3"/>
  <c r="AB2035" i="3"/>
  <c r="AC1178" i="3"/>
  <c r="AB1178" i="3"/>
  <c r="AC228" i="3"/>
  <c r="AB228" i="3"/>
  <c r="AC1892" i="3"/>
  <c r="AB1892" i="3"/>
  <c r="AC919" i="3"/>
  <c r="AB919" i="3"/>
  <c r="AC92" i="3"/>
  <c r="AB92" i="3"/>
  <c r="AC2059" i="3"/>
  <c r="AB2059" i="3"/>
  <c r="AC1834" i="3"/>
  <c r="AB1834" i="3"/>
  <c r="AC1215" i="3"/>
  <c r="AB1215" i="3"/>
  <c r="AC2022" i="3"/>
  <c r="AB2022" i="3"/>
  <c r="AC1455" i="3"/>
  <c r="AB1455" i="3"/>
  <c r="AC1031" i="3"/>
  <c r="AB1031" i="3"/>
  <c r="AC1061" i="3"/>
  <c r="AB1061" i="3"/>
  <c r="AC1238" i="3"/>
  <c r="AB1238" i="3"/>
  <c r="AC1714" i="3"/>
  <c r="AB1714" i="3"/>
  <c r="AC692" i="3"/>
  <c r="AB692" i="3"/>
  <c r="AC466" i="3"/>
  <c r="AB466" i="3"/>
  <c r="AC357" i="3"/>
  <c r="AB357" i="3"/>
  <c r="AC271" i="3"/>
  <c r="AB271" i="3"/>
  <c r="AC356" i="3"/>
  <c r="AB356" i="3"/>
  <c r="AC1250" i="3"/>
  <c r="AB1250" i="3"/>
  <c r="AC1890" i="3"/>
  <c r="AB1890" i="3"/>
  <c r="AC865" i="3"/>
  <c r="AB865" i="3"/>
  <c r="AC1211" i="3"/>
  <c r="AB1211" i="3"/>
  <c r="AC640" i="3"/>
  <c r="AB640" i="3"/>
  <c r="AC1125" i="3"/>
  <c r="AB1125" i="3"/>
  <c r="AC488" i="3"/>
  <c r="AB488" i="3"/>
  <c r="AC817" i="3"/>
  <c r="AB817" i="3"/>
  <c r="AC504" i="3"/>
  <c r="AB504" i="3"/>
  <c r="AC1910" i="3"/>
  <c r="AB1910" i="3"/>
  <c r="AC946" i="3"/>
  <c r="AB946" i="3"/>
  <c r="AC1231" i="3"/>
  <c r="AB1231" i="3"/>
  <c r="AC1988" i="3"/>
  <c r="AB1988" i="3"/>
  <c r="AC1689" i="3"/>
  <c r="AB1689" i="3"/>
  <c r="AC627" i="3"/>
  <c r="AB627" i="3"/>
  <c r="AC1447" i="3"/>
  <c r="AB1447" i="3"/>
  <c r="AC433" i="3"/>
  <c r="AB433" i="3"/>
  <c r="AC62" i="3"/>
  <c r="AB62" i="3"/>
  <c r="AC1065" i="3"/>
  <c r="AB1065" i="3"/>
  <c r="AC976" i="3"/>
  <c r="AB976" i="3"/>
  <c r="AC544" i="3"/>
  <c r="AB544" i="3"/>
  <c r="AC1032" i="3"/>
  <c r="AB1032" i="3"/>
  <c r="AC1595" i="3"/>
  <c r="AB1595" i="3"/>
  <c r="AC1228" i="3"/>
  <c r="AB1228" i="3"/>
  <c r="AC953" i="3"/>
  <c r="AB953" i="3"/>
  <c r="AC729" i="3"/>
  <c r="AB729" i="3"/>
  <c r="AC1783" i="3"/>
  <c r="AB1783" i="3"/>
  <c r="AC2006" i="3"/>
  <c r="AB2006" i="3"/>
  <c r="AC186" i="3"/>
  <c r="AB186" i="3"/>
  <c r="AC689" i="3"/>
  <c r="AB689" i="3"/>
  <c r="AC736" i="3"/>
  <c r="AB736" i="3"/>
  <c r="AC911" i="3"/>
  <c r="AB911" i="3"/>
  <c r="AC728" i="3"/>
  <c r="AB728" i="3"/>
  <c r="AC753" i="3"/>
  <c r="AB753" i="3"/>
  <c r="AC1556" i="3"/>
  <c r="AB1556" i="3"/>
  <c r="AC1487" i="3"/>
  <c r="AB1487" i="3"/>
  <c r="AC1928" i="3"/>
  <c r="AB1928" i="3"/>
  <c r="AC66" i="3"/>
  <c r="AB66" i="3"/>
  <c r="AC61" i="3"/>
  <c r="AB61" i="3"/>
  <c r="AC1181" i="3"/>
  <c r="AB1181" i="3"/>
  <c r="AC512" i="3"/>
  <c r="AB512" i="3"/>
  <c r="AC374" i="3"/>
  <c r="AB374" i="3"/>
  <c r="AC586" i="3"/>
  <c r="AB586" i="3"/>
  <c r="AC174" i="3"/>
  <c r="AB174" i="3"/>
  <c r="AC261" i="3"/>
  <c r="AB261" i="3"/>
  <c r="AC1570" i="3"/>
  <c r="AB1570" i="3"/>
  <c r="AC678" i="3"/>
  <c r="AB678" i="3"/>
  <c r="AC1003" i="3"/>
  <c r="AB1003" i="3"/>
  <c r="AC819" i="3"/>
  <c r="AB819" i="3"/>
  <c r="AC115" i="3"/>
  <c r="AB115" i="3"/>
  <c r="AC1781" i="3"/>
  <c r="AB1781" i="3"/>
  <c r="AC218" i="3"/>
  <c r="AB218" i="3"/>
  <c r="AC145" i="3"/>
  <c r="AB145" i="3"/>
  <c r="AC422" i="3"/>
  <c r="AB422" i="3"/>
  <c r="AC457" i="3"/>
  <c r="AB457" i="3"/>
  <c r="AC1683" i="3"/>
  <c r="AB1683" i="3"/>
  <c r="AB277" i="3"/>
  <c r="AC124" i="3"/>
  <c r="AB124" i="3"/>
  <c r="AC1229" i="3"/>
  <c r="AB1229" i="3"/>
  <c r="AC1288" i="3"/>
  <c r="AB1288" i="3"/>
  <c r="AC1860" i="3"/>
  <c r="AB1860" i="3"/>
  <c r="AC38" i="3"/>
  <c r="AB38" i="3"/>
  <c r="AC1528" i="3"/>
  <c r="AB1528" i="3"/>
  <c r="AC177" i="3"/>
  <c r="AB177" i="3"/>
  <c r="AC1810" i="3"/>
  <c r="AB1810" i="3"/>
  <c r="AC1271" i="3"/>
  <c r="AB1271" i="3"/>
  <c r="AC1002" i="3"/>
  <c r="AB1002" i="3"/>
  <c r="AC377" i="3"/>
  <c r="AB377" i="3"/>
  <c r="AC1868" i="3"/>
  <c r="AB1868" i="3"/>
  <c r="AC1836" i="3"/>
  <c r="AB1836" i="3"/>
  <c r="AC462" i="3"/>
  <c r="AB462" i="3"/>
  <c r="AC1569" i="3"/>
  <c r="AB1569" i="3"/>
  <c r="AC1718" i="3"/>
  <c r="AB1718" i="3"/>
  <c r="AC1780" i="3"/>
  <c r="AB1780" i="3"/>
  <c r="AC721" i="3"/>
  <c r="AB721" i="3"/>
  <c r="AC636" i="3"/>
  <c r="AB636" i="3"/>
  <c r="AC867" i="3"/>
  <c r="AB867" i="3"/>
  <c r="AC1736" i="3"/>
  <c r="AB1736" i="3"/>
  <c r="AC413" i="3"/>
  <c r="AB413" i="3"/>
  <c r="AC1239" i="3"/>
  <c r="AB1239" i="3"/>
  <c r="AC1340" i="3"/>
  <c r="AB1340" i="3"/>
  <c r="AC575" i="3"/>
  <c r="AB575" i="3"/>
  <c r="AC1766" i="3"/>
  <c r="AB1766" i="3"/>
  <c r="AC130" i="3"/>
  <c r="AB130" i="3"/>
  <c r="AC2110" i="3"/>
  <c r="AB2110" i="3"/>
  <c r="AC1957" i="3"/>
  <c r="AB1957" i="3"/>
  <c r="AC266" i="3"/>
  <c r="AB266" i="3"/>
  <c r="AC1328" i="3"/>
  <c r="AB1328" i="3"/>
  <c r="AC2020" i="3"/>
  <c r="AB2020" i="3"/>
  <c r="AC1729" i="3"/>
  <c r="AB1729" i="3"/>
  <c r="AC1591" i="3"/>
  <c r="AB1591" i="3"/>
  <c r="AC1116" i="3"/>
  <c r="AB1116" i="3"/>
  <c r="AC1659" i="3"/>
  <c r="AB1659" i="3"/>
  <c r="AC871" i="3"/>
  <c r="AB871" i="3"/>
  <c r="AC579" i="3"/>
  <c r="AB579" i="3"/>
  <c r="AC1000" i="3"/>
  <c r="AB1000" i="3"/>
  <c r="AC1943" i="3"/>
  <c r="AB1943" i="3"/>
  <c r="AC870" i="3"/>
  <c r="AB870" i="3"/>
  <c r="AC217" i="3"/>
  <c r="AB217" i="3"/>
  <c r="AC1404" i="3"/>
  <c r="AB1404" i="3"/>
  <c r="AC1773" i="3"/>
  <c r="AB1773" i="3"/>
  <c r="AC1666" i="3"/>
  <c r="AB1666" i="3"/>
  <c r="AC1631" i="3"/>
  <c r="AB1631" i="3"/>
  <c r="AC785" i="3"/>
  <c r="AB785" i="3"/>
  <c r="AC1880" i="3"/>
  <c r="AB1880" i="3"/>
  <c r="AC1941" i="3"/>
  <c r="AB1941" i="3"/>
  <c r="AC816" i="3"/>
  <c r="AB816" i="3"/>
  <c r="AC630" i="3"/>
  <c r="AB630" i="3"/>
  <c r="AC1658" i="3"/>
  <c r="AB1658" i="3"/>
  <c r="AC1966" i="3"/>
  <c r="AB1966" i="3"/>
  <c r="AC559" i="3"/>
  <c r="AB559" i="3"/>
  <c r="AC1654" i="3"/>
  <c r="AB1654" i="3"/>
  <c r="AC1361" i="3"/>
  <c r="AB1361" i="3"/>
  <c r="AC1695" i="3"/>
  <c r="AB1695" i="3"/>
  <c r="AC1230" i="3"/>
  <c r="AB1230" i="3"/>
  <c r="AC501" i="3"/>
  <c r="AB501" i="3"/>
  <c r="AC401" i="3"/>
  <c r="AB401" i="3"/>
  <c r="AC156" i="3"/>
  <c r="AB156" i="3"/>
  <c r="AC1190" i="3"/>
  <c r="AB1190" i="3"/>
  <c r="AC494" i="3"/>
  <c r="AB494" i="3"/>
  <c r="AC1922" i="3"/>
  <c r="AB1922" i="3"/>
  <c r="AC1883" i="3"/>
  <c r="AB1883" i="3"/>
  <c r="AC618" i="3"/>
  <c r="AB618" i="3"/>
  <c r="AC848" i="3"/>
  <c r="AB848" i="3"/>
  <c r="AC2083" i="3"/>
  <c r="AB2083" i="3"/>
  <c r="AC491" i="3"/>
  <c r="AB491" i="3"/>
  <c r="AC553" i="3"/>
  <c r="AB553" i="3"/>
  <c r="AC847" i="3"/>
  <c r="AB847" i="3"/>
  <c r="AC1392" i="3"/>
  <c r="AB1392" i="3"/>
  <c r="AC2001" i="3"/>
  <c r="AB2001" i="3"/>
  <c r="AC1761" i="3"/>
  <c r="AB1761" i="3"/>
  <c r="AC531" i="3"/>
  <c r="AB531" i="3"/>
  <c r="AC1415" i="3"/>
  <c r="AB1415" i="3"/>
  <c r="AC1984" i="3"/>
  <c r="AB1984" i="3"/>
  <c r="AC1571" i="3"/>
  <c r="AB1571" i="3"/>
  <c r="AC538" i="3"/>
  <c r="AB538" i="3"/>
  <c r="AC1673" i="3"/>
  <c r="AB1673" i="3"/>
  <c r="AC2089" i="3"/>
  <c r="AB2089" i="3"/>
  <c r="AC688" i="3"/>
  <c r="AB688" i="3"/>
  <c r="AC642" i="3"/>
  <c r="AB642" i="3"/>
  <c r="AC67" i="3"/>
  <c r="AB67" i="3"/>
  <c r="AC1192" i="3"/>
  <c r="AB1192" i="3"/>
  <c r="AC1096" i="3"/>
  <c r="AB1096" i="3"/>
  <c r="AC1226" i="3"/>
  <c r="AB1226" i="3"/>
  <c r="AC1848" i="3"/>
  <c r="AB1848" i="3"/>
  <c r="AC262" i="3"/>
  <c r="AB262" i="3"/>
  <c r="AC1141" i="3"/>
  <c r="AB1141" i="3"/>
  <c r="AC390" i="3"/>
  <c r="AB390" i="3"/>
  <c r="AC121" i="3"/>
  <c r="AB121" i="3"/>
  <c r="AC2101" i="3"/>
  <c r="AB2101" i="3"/>
  <c r="AC1760" i="3"/>
  <c r="AB1760" i="3"/>
  <c r="AC1527" i="3"/>
  <c r="AB1527" i="3"/>
  <c r="AC1414" i="3"/>
  <c r="AB1414" i="3"/>
  <c r="AC820" i="3"/>
  <c r="AB820" i="3"/>
  <c r="AC1926" i="3"/>
  <c r="AB1926" i="3"/>
  <c r="AC812" i="3"/>
  <c r="AB812" i="3"/>
  <c r="AC1978" i="3"/>
  <c r="AB1978" i="3"/>
  <c r="AC727" i="3"/>
  <c r="AB727" i="3"/>
  <c r="AC1253" i="3"/>
  <c r="AB1253" i="3"/>
  <c r="AC1759" i="3"/>
  <c r="AB1759" i="3"/>
  <c r="AC898" i="3"/>
  <c r="AB898" i="3"/>
  <c r="AC1270" i="3"/>
  <c r="AB1270" i="3"/>
  <c r="AC2033" i="3"/>
  <c r="AB2033" i="3"/>
  <c r="AC1104" i="3"/>
  <c r="AB1104" i="3"/>
  <c r="AC321" i="3"/>
  <c r="AB321" i="3"/>
  <c r="AC744" i="3"/>
  <c r="AB744" i="3"/>
  <c r="AC1526" i="3"/>
  <c r="AB1526" i="3"/>
  <c r="AC223" i="3"/>
  <c r="AB223" i="3"/>
  <c r="AC2023" i="3"/>
  <c r="AB2023" i="3"/>
  <c r="AC920" i="3"/>
  <c r="AB920" i="3"/>
  <c r="AC591" i="3"/>
  <c r="AB591" i="3"/>
  <c r="AC1945" i="3"/>
  <c r="AB1945" i="3"/>
  <c r="AC48" i="3"/>
  <c r="AB48" i="3"/>
  <c r="AC982" i="3"/>
  <c r="AB982" i="3"/>
  <c r="AC550" i="3"/>
  <c r="AB550" i="3"/>
  <c r="AC1600" i="3"/>
  <c r="AB1600" i="3"/>
  <c r="AC1523" i="3"/>
  <c r="AB1523" i="3"/>
  <c r="AC395" i="3"/>
  <c r="AB395" i="3"/>
  <c r="AC1891" i="3"/>
  <c r="AB1891" i="3"/>
  <c r="AC168" i="3"/>
  <c r="AB168" i="3"/>
  <c r="AC564" i="3"/>
  <c r="AB564" i="3"/>
  <c r="AC843" i="3"/>
  <c r="AB843" i="3"/>
  <c r="AC389" i="3"/>
  <c r="AB389" i="3"/>
  <c r="AC29" i="3"/>
  <c r="AB29" i="3"/>
  <c r="AC965" i="3"/>
  <c r="AB965" i="3"/>
  <c r="AC1042" i="3"/>
  <c r="AB1042" i="3"/>
  <c r="AC1799" i="3"/>
  <c r="AB1799" i="3"/>
  <c r="AC1634" i="3"/>
  <c r="AB1634" i="3"/>
  <c r="AC988" i="3"/>
  <c r="AB988" i="3"/>
  <c r="AC1779" i="3"/>
  <c r="AB1779" i="3"/>
  <c r="AC1716" i="3"/>
  <c r="AB1716" i="3"/>
  <c r="AC1372" i="3"/>
  <c r="AB1372" i="3"/>
  <c r="AC287" i="3"/>
  <c r="AB287" i="3"/>
  <c r="AC1103" i="3"/>
  <c r="AB1103" i="3"/>
  <c r="AC657" i="3"/>
  <c r="AB657" i="3"/>
  <c r="AC165" i="3"/>
  <c r="AB165" i="3"/>
  <c r="AC1907" i="3"/>
  <c r="AB1907" i="3"/>
  <c r="AC1681" i="3"/>
  <c r="AB1681" i="3"/>
  <c r="AC188" i="3"/>
  <c r="AB188" i="3"/>
  <c r="AC1521" i="3"/>
  <c r="AB1521" i="3"/>
  <c r="AC646" i="3"/>
  <c r="AB646" i="3"/>
  <c r="AC342" i="3"/>
  <c r="AB342" i="3"/>
  <c r="AC211" i="3"/>
  <c r="AB211" i="3"/>
  <c r="AC1754" i="3"/>
  <c r="AB1754" i="3"/>
  <c r="AC99" i="3"/>
  <c r="AB99" i="3"/>
  <c r="AC1454" i="3"/>
  <c r="AB1454" i="3"/>
  <c r="AC106" i="3"/>
  <c r="AB106" i="3"/>
  <c r="AC2026" i="3"/>
  <c r="AB2026" i="3"/>
  <c r="AC1806" i="3"/>
  <c r="AB1806" i="3"/>
  <c r="AC1723" i="3"/>
  <c r="AB1723" i="3"/>
  <c r="AC1866" i="3"/>
  <c r="AB1866" i="3"/>
  <c r="AC626" i="3"/>
  <c r="AB626" i="3"/>
  <c r="AC1443" i="3"/>
  <c r="AB1443" i="3"/>
  <c r="AC1060" i="3"/>
  <c r="AB1060" i="3"/>
  <c r="AC1777" i="3"/>
  <c r="AB1777" i="3"/>
  <c r="AC278" i="3"/>
  <c r="AB278" i="3"/>
  <c r="AC2108" i="3"/>
  <c r="AB2108" i="3"/>
  <c r="AC841" i="3"/>
  <c r="AB841" i="3"/>
  <c r="AC1281" i="3"/>
  <c r="AB1281" i="3"/>
  <c r="AC1641" i="3"/>
  <c r="AB1641" i="3"/>
  <c r="AC1667" i="3"/>
  <c r="AB1667" i="3"/>
  <c r="AC1149" i="3"/>
  <c r="AB1149" i="3"/>
  <c r="AC1009" i="3"/>
  <c r="AB1009" i="3"/>
  <c r="AC137" i="3"/>
  <c r="AB137" i="3"/>
  <c r="AC540" i="3"/>
  <c r="AB540" i="3"/>
  <c r="AC1280" i="3"/>
  <c r="AB1280" i="3"/>
  <c r="AC1482" i="3"/>
  <c r="AB1482" i="3"/>
  <c r="AC1845" i="3"/>
  <c r="AB1845" i="3"/>
  <c r="AC1805" i="3"/>
  <c r="AB1805" i="3"/>
  <c r="AC1208" i="3"/>
  <c r="AB1208" i="3"/>
  <c r="AC35" i="3"/>
  <c r="AB35" i="3"/>
  <c r="AC1619" i="3"/>
  <c r="AB1619" i="3"/>
  <c r="AC163" i="3"/>
  <c r="AB163" i="3"/>
  <c r="AC452" i="3"/>
  <c r="AB452" i="3"/>
  <c r="AC714" i="3"/>
  <c r="AB714" i="3"/>
  <c r="AC645" i="3"/>
  <c r="AB645" i="3"/>
  <c r="AC1327" i="3"/>
  <c r="AB1327" i="3"/>
  <c r="AC193" i="3"/>
  <c r="AB193" i="3"/>
  <c r="AC629" i="3"/>
  <c r="AB629" i="3"/>
  <c r="AC686" i="3"/>
  <c r="AB686" i="3"/>
  <c r="AC895" i="3"/>
  <c r="AB895" i="3"/>
  <c r="AC196" i="3"/>
  <c r="AB196" i="3"/>
  <c r="AC663" i="3"/>
  <c r="AB663" i="3"/>
  <c r="AC701" i="3"/>
  <c r="AB701" i="3"/>
  <c r="AC925" i="3"/>
  <c r="AB925" i="3"/>
  <c r="AC2080" i="3"/>
  <c r="AB2080" i="3"/>
  <c r="AC1995" i="3"/>
  <c r="AB1995" i="3"/>
  <c r="AC1878" i="3"/>
  <c r="AB1878" i="3"/>
  <c r="AC1994" i="3"/>
  <c r="AB1994" i="3"/>
  <c r="AC1970" i="3"/>
  <c r="AB1970" i="3"/>
  <c r="AC371" i="3"/>
  <c r="AB371" i="3"/>
  <c r="AC455" i="3"/>
  <c r="AB455" i="3"/>
  <c r="AC1264" i="3"/>
  <c r="AB1264" i="3"/>
  <c r="AC1873" i="3"/>
  <c r="AB1873" i="3"/>
  <c r="AC2056" i="3"/>
  <c r="AB2056" i="3"/>
  <c r="AC1551" i="3"/>
  <c r="AB1551" i="3"/>
  <c r="AC666" i="3"/>
  <c r="AB666" i="3"/>
  <c r="AC406" i="3"/>
  <c r="AB406" i="3"/>
  <c r="AC2098" i="3"/>
  <c r="AB2098" i="3"/>
  <c r="AC619" i="3"/>
  <c r="AB619" i="3"/>
  <c r="AC1354" i="3"/>
  <c r="AB1354" i="3"/>
  <c r="AC1339" i="3"/>
  <c r="AB1339" i="3"/>
  <c r="AC2065" i="3"/>
  <c r="AB2065" i="3"/>
  <c r="AC274" i="3"/>
  <c r="AB274" i="3"/>
  <c r="AC1427" i="3"/>
  <c r="AB1427" i="3"/>
  <c r="AC2024" i="3"/>
  <c r="AB2024" i="3"/>
  <c r="AC577" i="3"/>
  <c r="AB577" i="3"/>
  <c r="AC916" i="3"/>
  <c r="AB916" i="3"/>
  <c r="AC1671" i="3"/>
  <c r="AB1671" i="3"/>
  <c r="AC945" i="3"/>
  <c r="AB945" i="3"/>
  <c r="AC1047" i="3"/>
  <c r="AB1047" i="3"/>
  <c r="AC1353" i="3"/>
  <c r="AB1353" i="3"/>
  <c r="AC674" i="3"/>
  <c r="AB674" i="3"/>
  <c r="AC199" i="3"/>
  <c r="AB199" i="3"/>
  <c r="AC438" i="3"/>
  <c r="AB438" i="3"/>
  <c r="AC87" i="3"/>
  <c r="AB87" i="3"/>
  <c r="AC893" i="3"/>
  <c r="AB893" i="3"/>
  <c r="AC1628" i="3"/>
  <c r="AB1628" i="3"/>
  <c r="AC181" i="3"/>
  <c r="AB181" i="3"/>
  <c r="AC856" i="3"/>
  <c r="AB856" i="3"/>
  <c r="AC593" i="3"/>
  <c r="AB593" i="3"/>
  <c r="AC354" i="3"/>
  <c r="AB354" i="3"/>
  <c r="AC1651" i="3"/>
  <c r="AB1651" i="3"/>
  <c r="AC887" i="3"/>
  <c r="AB887" i="3"/>
  <c r="AC1336" i="3"/>
  <c r="AB1336" i="3"/>
  <c r="AC1038" i="3"/>
  <c r="AB1038" i="3"/>
  <c r="AC997" i="3"/>
  <c r="AB997" i="3"/>
  <c r="AC1937" i="3"/>
  <c r="AB1937" i="3"/>
  <c r="AC996" i="3"/>
  <c r="AB996" i="3"/>
  <c r="AC1384" i="3"/>
  <c r="AB1384" i="3"/>
  <c r="AC613" i="3"/>
  <c r="AB613" i="3"/>
  <c r="AC258" i="3"/>
  <c r="AB258" i="3"/>
  <c r="AC1297" i="3"/>
  <c r="AB1297" i="3"/>
  <c r="AC347" i="3"/>
  <c r="AB347" i="3"/>
  <c r="AC1494" i="3"/>
  <c r="AB1494" i="3"/>
  <c r="AC331" i="3"/>
  <c r="AB331" i="3"/>
  <c r="AC1322" i="3"/>
  <c r="AB1322" i="3"/>
  <c r="AC1670" i="3"/>
  <c r="AB1670" i="3"/>
  <c r="AC68" i="3"/>
  <c r="AB68" i="3"/>
  <c r="AC834" i="3"/>
  <c r="AB834" i="3"/>
  <c r="AC180" i="3"/>
  <c r="AB180" i="3"/>
  <c r="AC1464" i="3"/>
  <c r="AB1464" i="3"/>
  <c r="AC459" i="3"/>
  <c r="AB459" i="3"/>
  <c r="AC1440" i="3"/>
  <c r="AB1440" i="3"/>
  <c r="AC1853" i="3"/>
  <c r="AB1853" i="3"/>
  <c r="AC85" i="3"/>
  <c r="AB85" i="3"/>
  <c r="AC351" i="3"/>
  <c r="AB351" i="3"/>
  <c r="AC476" i="3"/>
  <c r="AB476" i="3"/>
  <c r="AC600" i="3"/>
  <c r="AB600" i="3"/>
  <c r="AC975" i="3"/>
  <c r="AB975" i="3"/>
  <c r="AC1459" i="3"/>
  <c r="AB1459" i="3"/>
  <c r="AC1016" i="3"/>
  <c r="AB1016" i="3"/>
  <c r="AC2061" i="3"/>
  <c r="AB2061" i="3"/>
  <c r="AC1908" i="3"/>
  <c r="AB1908" i="3"/>
  <c r="AC1018" i="3"/>
  <c r="AB1018" i="3"/>
  <c r="AC709" i="3"/>
  <c r="AB709" i="3"/>
  <c r="AC788" i="3"/>
  <c r="AB788" i="3"/>
  <c r="AC1914" i="3"/>
  <c r="AB1914" i="3"/>
  <c r="AC1289" i="3"/>
  <c r="AB1289" i="3"/>
  <c r="AC805" i="3"/>
  <c r="AB805" i="3"/>
  <c r="AC103" i="3"/>
  <c r="AB103" i="3"/>
  <c r="AC2030" i="3"/>
  <c r="AB2030" i="3"/>
  <c r="AC651" i="3"/>
  <c r="AB651" i="3"/>
  <c r="AC469" i="3"/>
  <c r="AB469" i="3"/>
  <c r="AC1861" i="3"/>
  <c r="AB1861" i="3"/>
  <c r="AC350" i="3"/>
  <c r="AB350" i="3"/>
  <c r="AC551" i="3"/>
  <c r="AB551" i="3"/>
  <c r="AC1242" i="3"/>
  <c r="AB1242" i="3"/>
  <c r="AC361" i="3"/>
  <c r="AB361" i="3"/>
  <c r="AC69" i="3"/>
  <c r="AB69" i="3"/>
  <c r="AC717" i="3"/>
  <c r="AB717" i="3"/>
  <c r="AC529" i="3"/>
  <c r="AB529" i="3"/>
  <c r="AC1028" i="3"/>
  <c r="AB1028" i="3"/>
  <c r="AC425" i="3"/>
  <c r="AB425" i="3"/>
  <c r="AC517" i="3"/>
  <c r="AB517" i="3"/>
  <c r="AC49" i="3"/>
  <c r="AB49" i="3"/>
  <c r="AC1960" i="3"/>
  <c r="AB1960" i="3"/>
  <c r="AC76" i="3"/>
  <c r="AB76" i="3"/>
  <c r="AC1979" i="3"/>
  <c r="AB1979" i="3"/>
  <c r="AC1182" i="3"/>
  <c r="AB1182" i="3"/>
  <c r="AC952" i="3"/>
  <c r="AB952" i="3"/>
  <c r="AC1755" i="3"/>
  <c r="AB1755" i="3"/>
  <c r="AC507" i="3"/>
  <c r="AB507" i="3"/>
  <c r="AC1105" i="3"/>
  <c r="AB1105" i="3"/>
  <c r="AC1286" i="3"/>
  <c r="AB1286" i="3"/>
  <c r="AC669" i="3"/>
  <c r="AB669" i="3"/>
  <c r="AC1472" i="3"/>
  <c r="AB1472" i="3"/>
  <c r="AC929" i="3"/>
  <c r="AB929" i="3"/>
  <c r="AC1792" i="3"/>
  <c r="AB1792" i="3"/>
  <c r="AC1304" i="3"/>
  <c r="AB1304" i="3"/>
  <c r="AC231" i="3"/>
  <c r="AB231" i="3"/>
  <c r="AC251" i="3"/>
  <c r="AB251" i="3"/>
  <c r="AC1701" i="3"/>
  <c r="AB1701" i="3"/>
  <c r="AC1613" i="3"/>
  <c r="AB1613" i="3"/>
  <c r="AC1809" i="3"/>
  <c r="AB1809" i="3"/>
  <c r="AC1829" i="3"/>
  <c r="AB1829" i="3"/>
  <c r="AC1921" i="3"/>
  <c r="AB1921" i="3"/>
  <c r="AC1996" i="3"/>
  <c r="AB1996" i="3"/>
  <c r="AC1154" i="3"/>
  <c r="AB1154" i="3"/>
  <c r="AC475" i="3"/>
  <c r="AB475" i="3"/>
  <c r="AC1594" i="3"/>
  <c r="AB1594" i="3"/>
  <c r="AC1601" i="3"/>
  <c r="AB1601" i="3"/>
  <c r="AC1285" i="3"/>
  <c r="AB1285" i="3"/>
  <c r="AC1719" i="3"/>
  <c r="AB1719" i="3"/>
  <c r="AC768" i="3"/>
  <c r="AB768" i="3"/>
  <c r="AC1525" i="3"/>
  <c r="AB1525" i="3"/>
  <c r="AC786" i="3"/>
  <c r="AB786" i="3"/>
  <c r="AC1166" i="3"/>
  <c r="AB1166" i="3"/>
  <c r="AC1117" i="3"/>
  <c r="AB1117" i="3"/>
  <c r="AC1252" i="3"/>
  <c r="AB1252" i="3"/>
  <c r="AC197" i="3"/>
  <c r="AB197" i="3"/>
  <c r="AC1485" i="3"/>
  <c r="AB1485" i="3"/>
  <c r="AC1218" i="3"/>
  <c r="AB1218" i="3"/>
  <c r="AC617" i="3"/>
  <c r="AB617" i="3"/>
  <c r="AC182" i="3"/>
  <c r="AB182" i="3"/>
  <c r="AC1902" i="3"/>
  <c r="AB1902" i="3"/>
  <c r="AC1413" i="3"/>
  <c r="AB1413" i="3"/>
  <c r="AC1216" i="3"/>
  <c r="AB1216" i="3"/>
  <c r="AC910" i="3"/>
  <c r="AB910" i="3"/>
  <c r="AC275" i="3"/>
  <c r="AB275" i="3"/>
  <c r="AC2082" i="3"/>
  <c r="AB2082" i="3"/>
  <c r="AC708" i="3"/>
  <c r="AB708" i="3"/>
  <c r="AC1041" i="3"/>
  <c r="AB1041" i="3"/>
  <c r="AC581" i="3"/>
  <c r="AB581" i="3"/>
  <c r="AC1164" i="3"/>
  <c r="AB1164" i="3"/>
  <c r="AC810" i="3"/>
  <c r="AB810" i="3"/>
  <c r="AC635" i="3"/>
  <c r="AB635" i="3"/>
  <c r="AC1592" i="3"/>
  <c r="AB1592" i="3"/>
  <c r="AC1214" i="3"/>
  <c r="AB1214" i="3"/>
  <c r="AC1127" i="3"/>
  <c r="AB1127" i="3"/>
  <c r="AC1050" i="3"/>
  <c r="AB1050" i="3"/>
  <c r="AC715" i="3"/>
  <c r="AB715" i="3"/>
  <c r="AC1882" i="3"/>
  <c r="AB1882" i="3"/>
  <c r="AC1074" i="3"/>
  <c r="AB1074" i="3"/>
  <c r="AC1643" i="3"/>
  <c r="AB1643" i="3"/>
  <c r="AC1554" i="3"/>
  <c r="AB1554" i="3"/>
  <c r="AC234" i="3"/>
  <c r="AB234" i="3"/>
  <c r="AC1730" i="3"/>
  <c r="AB1730" i="3"/>
  <c r="AC358" i="3"/>
  <c r="AB358" i="3"/>
  <c r="AC1101" i="3"/>
  <c r="AB1101" i="3"/>
  <c r="AC937" i="3"/>
  <c r="AB937" i="3"/>
  <c r="AC1735" i="3"/>
  <c r="AB1735" i="3"/>
  <c r="AC1520" i="3"/>
  <c r="AB1520" i="3"/>
  <c r="AC1468" i="3"/>
  <c r="AB1468" i="3"/>
  <c r="AC1212" i="3"/>
  <c r="AB1212" i="3"/>
  <c r="AC1827" i="3"/>
  <c r="AB1827" i="3"/>
  <c r="AC1944" i="3"/>
  <c r="AB1944" i="3"/>
  <c r="AC1642" i="3"/>
  <c r="AB1642" i="3"/>
  <c r="AC1084" i="3"/>
  <c r="AB1084" i="3"/>
  <c r="AC240" i="3"/>
  <c r="AB240" i="3"/>
  <c r="AC1565" i="3"/>
  <c r="AB1565" i="3"/>
  <c r="AC980" i="3"/>
  <c r="AB980" i="3"/>
  <c r="AC65" i="3"/>
  <c r="AB65" i="3"/>
  <c r="AC2018" i="3"/>
  <c r="AB2018" i="3"/>
  <c r="AC1083" i="3"/>
  <c r="AB1083" i="3"/>
  <c r="AC624" i="3"/>
  <c r="AB624" i="3"/>
  <c r="AC1072" i="3"/>
  <c r="AB1072" i="3"/>
  <c r="AC143" i="3"/>
  <c r="AB143" i="3"/>
  <c r="AC1775" i="3"/>
  <c r="AB1775" i="3"/>
  <c r="AC664" i="3"/>
  <c r="AB664" i="3"/>
  <c r="AC574" i="3"/>
  <c r="AB574" i="3"/>
  <c r="AC1500" i="3"/>
  <c r="AB1500" i="3"/>
  <c r="AC794" i="3"/>
  <c r="AB794" i="3"/>
  <c r="AC172" i="3"/>
  <c r="AB172" i="3"/>
  <c r="AC1100" i="3"/>
  <c r="AB1100" i="3"/>
  <c r="AC1025" i="3"/>
  <c r="AB1025" i="3"/>
  <c r="AC515" i="3"/>
  <c r="AB515" i="3"/>
  <c r="AB1593" i="3"/>
  <c r="AC912" i="3"/>
  <c r="AB912" i="3"/>
  <c r="AC1506" i="3"/>
  <c r="AB1506" i="3"/>
  <c r="AC648" i="3"/>
  <c r="AB648" i="3"/>
  <c r="AC659" i="3"/>
  <c r="AB659" i="3"/>
  <c r="AC59" i="3"/>
  <c r="AB59" i="3"/>
  <c r="AC1847" i="3"/>
  <c r="AB1847" i="3"/>
  <c r="AC1185" i="3"/>
  <c r="AB1185" i="3"/>
  <c r="AC157" i="3"/>
  <c r="AB157" i="3"/>
  <c r="AC1128" i="3"/>
  <c r="AB1128" i="3"/>
  <c r="AC307" i="3"/>
  <c r="AB307" i="3"/>
  <c r="AC554" i="3"/>
  <c r="AB554" i="3"/>
  <c r="AC940" i="3"/>
  <c r="AB940" i="3"/>
  <c r="AC391" i="3"/>
  <c r="AB391" i="3"/>
  <c r="AC1257" i="3"/>
  <c r="AB1257" i="3"/>
  <c r="AC1738" i="3"/>
  <c r="AB1738" i="3"/>
  <c r="AC552" i="3"/>
  <c r="AB552" i="3"/>
  <c r="AC502" i="3"/>
  <c r="AB502" i="3"/>
  <c r="AC1972" i="3"/>
  <c r="AB1972" i="3"/>
  <c r="AC1119" i="3"/>
  <c r="AB1119" i="3"/>
  <c r="AC890" i="3"/>
  <c r="AB890" i="3"/>
  <c r="AC1052" i="3"/>
  <c r="AB1052" i="3"/>
  <c r="AC2090" i="3"/>
  <c r="AB2090" i="3"/>
  <c r="AC2036" i="3"/>
  <c r="AB2036" i="3"/>
  <c r="AC599" i="3"/>
  <c r="AB599" i="3"/>
  <c r="AC1948" i="3"/>
  <c r="AB1948" i="3"/>
  <c r="AC1043" i="3"/>
  <c r="AB1043" i="3"/>
  <c r="AC1961" i="3"/>
  <c r="AB1961" i="3"/>
  <c r="AC1947" i="3"/>
  <c r="AB1947" i="3"/>
  <c r="AC1720" i="3"/>
  <c r="AB1720" i="3"/>
  <c r="AC874" i="3"/>
  <c r="AB874" i="3"/>
  <c r="AC821" i="3"/>
  <c r="AB821" i="3"/>
  <c r="AC253" i="3"/>
  <c r="AB253" i="3"/>
  <c r="AC1407" i="3"/>
  <c r="AB1407" i="3"/>
  <c r="AC1287" i="3"/>
  <c r="AB1287" i="3"/>
  <c r="AC1375" i="3"/>
  <c r="AB1375" i="3"/>
  <c r="AC1318" i="3"/>
  <c r="AB1318" i="3"/>
  <c r="AC703" i="3"/>
  <c r="AB703" i="3"/>
  <c r="AC423" i="3"/>
  <c r="AB423" i="3"/>
  <c r="AC1406" i="3"/>
  <c r="AB1406" i="3"/>
  <c r="AC939" i="3"/>
  <c r="AB939" i="3"/>
  <c r="AC1535" i="3"/>
  <c r="AB1535" i="3"/>
  <c r="AC1344" i="3"/>
  <c r="AB1344" i="3"/>
  <c r="AC1602" i="3"/>
  <c r="AB1602" i="3"/>
  <c r="AC1254" i="3"/>
  <c r="AB1254" i="3"/>
  <c r="AC1095" i="3"/>
  <c r="AB1095" i="3"/>
  <c r="AC1837" i="3"/>
  <c r="AB1837" i="3"/>
  <c r="AC1471" i="3"/>
  <c r="AB1471" i="3"/>
  <c r="AC1830" i="3"/>
  <c r="AB1830" i="3"/>
  <c r="AC933" i="3"/>
  <c r="AB933" i="3"/>
  <c r="AB448" i="3"/>
  <c r="AB79" i="3"/>
  <c r="AC855" i="3"/>
  <c r="AB855" i="3"/>
  <c r="AC989" i="3"/>
  <c r="AB989" i="3"/>
  <c r="AC1360" i="3"/>
  <c r="AB1360" i="3"/>
  <c r="AC131" i="3"/>
  <c r="AB131" i="3"/>
  <c r="AC1191" i="3"/>
  <c r="AB1191" i="3"/>
  <c r="AC1534" i="3"/>
  <c r="AB1534" i="3"/>
  <c r="AC1475" i="3"/>
  <c r="AB1475" i="3"/>
  <c r="AC1033" i="3"/>
  <c r="AB1033" i="3"/>
  <c r="AC1884" i="3"/>
  <c r="AB1884" i="3"/>
  <c r="AC346" i="3"/>
  <c r="AB346" i="3"/>
  <c r="AC660" i="3"/>
  <c r="AB660" i="3"/>
  <c r="AC426" i="3"/>
  <c r="AB426" i="3"/>
  <c r="AC1674" i="3"/>
  <c r="AB1674" i="3"/>
  <c r="AC2060" i="3"/>
  <c r="AB2060" i="3"/>
  <c r="AC442" i="3"/>
  <c r="AB442" i="3"/>
  <c r="AC1446" i="3"/>
  <c r="AB1446" i="3"/>
  <c r="AC899" i="3"/>
  <c r="AB899" i="3"/>
  <c r="AC2103" i="3"/>
  <c r="AB2103" i="3"/>
  <c r="AC647" i="3"/>
  <c r="AB647" i="3"/>
  <c r="AC286" i="3"/>
  <c r="AB286" i="3"/>
  <c r="AC1816" i="3"/>
  <c r="AB1816" i="3"/>
  <c r="AC1488" i="3"/>
  <c r="AB1488" i="3"/>
  <c r="AC1142" i="3"/>
  <c r="AB1142" i="3"/>
  <c r="AC2102" i="3"/>
  <c r="AB2102" i="3"/>
  <c r="AC889" i="3"/>
  <c r="AB889" i="3"/>
  <c r="AC934" i="3"/>
  <c r="AB934" i="3"/>
  <c r="AC51" i="3"/>
  <c r="AB51" i="3"/>
  <c r="AC1118" i="3"/>
  <c r="AB1118" i="3"/>
  <c r="AC360" i="3"/>
  <c r="AB360" i="3"/>
  <c r="AC582" i="3"/>
  <c r="AB582" i="3"/>
  <c r="AC769" i="3"/>
  <c r="AB769" i="3"/>
  <c r="AC343" i="3"/>
  <c r="AB343" i="3"/>
  <c r="AC404" i="3"/>
  <c r="AB404" i="3"/>
  <c r="AC683" i="3"/>
  <c r="AB683" i="3"/>
  <c r="AC1875" i="3"/>
  <c r="AB1875" i="3"/>
  <c r="AC1241" i="3"/>
  <c r="AB1241" i="3"/>
  <c r="AC421" i="3"/>
  <c r="AB421" i="3"/>
  <c r="AC787" i="3"/>
  <c r="AB787" i="3"/>
  <c r="AC928" i="3"/>
  <c r="AB928" i="3"/>
  <c r="AC813" i="3"/>
  <c r="AB813" i="3"/>
  <c r="AC1859" i="3"/>
  <c r="AB1859" i="3"/>
  <c r="AC1088" i="3"/>
  <c r="AB1088" i="3"/>
  <c r="AC695" i="3"/>
  <c r="AB695" i="3"/>
  <c r="AC169" i="3"/>
  <c r="AB169" i="3"/>
  <c r="AC938" i="3"/>
  <c r="AB938" i="3"/>
  <c r="AC1087" i="3"/>
  <c r="AB1087" i="3"/>
  <c r="AC565" i="3"/>
  <c r="AB565" i="3"/>
  <c r="AC1343" i="3"/>
  <c r="AB1343" i="3"/>
  <c r="AC1977" i="3"/>
  <c r="AB1977" i="3"/>
  <c r="AC884" i="3"/>
  <c r="AB884" i="3"/>
  <c r="AC795" i="3"/>
  <c r="AB795" i="3"/>
  <c r="AC1224" i="3"/>
  <c r="AB1224" i="3"/>
  <c r="AC694" i="3"/>
  <c r="AB694" i="3"/>
  <c r="AC883" i="3"/>
  <c r="AB883" i="3"/>
  <c r="AC1153" i="3"/>
  <c r="AB1153" i="3"/>
  <c r="AC1051" i="3"/>
  <c r="AB1051" i="3"/>
  <c r="AC1731" i="3"/>
  <c r="AB1731" i="3"/>
  <c r="AC490" i="3"/>
  <c r="AB490" i="3"/>
  <c r="AC203" i="3"/>
  <c r="AB203" i="3"/>
  <c r="AC1835" i="3"/>
  <c r="AB1835" i="3"/>
  <c r="AC1221" i="3"/>
  <c r="AB1221" i="3"/>
  <c r="AC1682" i="3"/>
  <c r="AB1682" i="3"/>
  <c r="AC440" i="3"/>
  <c r="AB440" i="3"/>
  <c r="AC608" i="3"/>
  <c r="AB608" i="3"/>
  <c r="AC1405" i="3"/>
  <c r="AB1405" i="3"/>
  <c r="AC1063" i="3"/>
  <c r="AB1063" i="3"/>
  <c r="AC974" i="3"/>
  <c r="AB974" i="3"/>
  <c r="AC549" i="3"/>
  <c r="AB549" i="3"/>
  <c r="AC1284" i="3"/>
  <c r="AB1284" i="3"/>
  <c r="AC872" i="3"/>
  <c r="AB872" i="3"/>
  <c r="AC320" i="3"/>
  <c r="AB320" i="3"/>
  <c r="AC949" i="3"/>
  <c r="AB949" i="3"/>
  <c r="AC506" i="3"/>
  <c r="AB506" i="3"/>
  <c r="AC1533" i="3"/>
  <c r="AB1533" i="3"/>
  <c r="AC1469" i="3"/>
  <c r="AB1469" i="3"/>
  <c r="AC400" i="3"/>
  <c r="AB400" i="3"/>
  <c r="AC1693" i="3"/>
  <c r="AB1693" i="3"/>
  <c r="AC248" i="3"/>
  <c r="AB248" i="3"/>
  <c r="AC1653" i="3"/>
  <c r="AB1653" i="3"/>
  <c r="AC108" i="3"/>
  <c r="AB108" i="3"/>
  <c r="AC1919" i="3"/>
  <c r="AB1919" i="3"/>
  <c r="AC904" i="3"/>
  <c r="AB904" i="3"/>
  <c r="AC149" i="3"/>
  <c r="AB149" i="3"/>
  <c r="AC1545" i="3"/>
  <c r="AB1545" i="3"/>
  <c r="AC580" i="3"/>
  <c r="AB580" i="3"/>
  <c r="AC1040" i="3"/>
  <c r="AB1040" i="3"/>
  <c r="AC1791" i="3"/>
  <c r="AB1791" i="3"/>
  <c r="AC526" i="3"/>
  <c r="AB526" i="3"/>
  <c r="AC2081" i="3"/>
  <c r="AB2081" i="3"/>
  <c r="AC1749" i="3"/>
  <c r="AB1749" i="3"/>
  <c r="AC1566" i="3"/>
  <c r="AB1566" i="3"/>
  <c r="AC247" i="3"/>
  <c r="AB247" i="3"/>
  <c r="AC726" i="3"/>
  <c r="AB726" i="3"/>
  <c r="AC327" i="3"/>
  <c r="AB327" i="3"/>
  <c r="AC114" i="3"/>
  <c r="AB114" i="3"/>
  <c r="AC176" i="3"/>
  <c r="AB176" i="3"/>
  <c r="AC474" i="3"/>
  <c r="AB474" i="3"/>
  <c r="AC1388" i="3"/>
  <c r="AB1388" i="3"/>
  <c r="AC981" i="3"/>
  <c r="AB981" i="3"/>
  <c r="AC918" i="3"/>
  <c r="AB918" i="3"/>
  <c r="AC241" i="3"/>
  <c r="AB241" i="3"/>
  <c r="AC803" i="3"/>
  <c r="AB803" i="3"/>
  <c r="AC1317" i="3"/>
  <c r="AB1317" i="3"/>
  <c r="AC164" i="3"/>
  <c r="AB164" i="3"/>
  <c r="AC541" i="3"/>
  <c r="AB541" i="3"/>
  <c r="AC479" i="3"/>
  <c r="AB479" i="3"/>
  <c r="AC1856" i="3"/>
  <c r="AB1856" i="3"/>
  <c r="AC372" i="3"/>
  <c r="AB372" i="3"/>
  <c r="AC333" i="3"/>
  <c r="AB333" i="3"/>
  <c r="AC2017" i="3"/>
  <c r="AB2017" i="3"/>
  <c r="AC500" i="3"/>
  <c r="AB500" i="3"/>
  <c r="AC1430" i="3"/>
  <c r="AB1430" i="3"/>
  <c r="AC1753" i="3"/>
  <c r="AB1753" i="3"/>
  <c r="AC2043" i="3"/>
  <c r="AB2043" i="3"/>
  <c r="AC1209" i="3"/>
  <c r="AB1209" i="3"/>
  <c r="AC1804" i="3"/>
  <c r="AB1804" i="3"/>
  <c r="AC1518" i="3"/>
  <c r="AB1518" i="3"/>
  <c r="AC720" i="3"/>
  <c r="AB720" i="3"/>
  <c r="AC1563" i="3"/>
  <c r="AB1563" i="3"/>
  <c r="AC840" i="3"/>
  <c r="AB840" i="3"/>
  <c r="AC1175" i="3"/>
  <c r="AB1175" i="3"/>
  <c r="AC318" i="3"/>
  <c r="AB318" i="3"/>
  <c r="AC1429" i="3"/>
  <c r="AB1429" i="3"/>
  <c r="AC570" i="3"/>
  <c r="AB570" i="3"/>
  <c r="AC128" i="3"/>
  <c r="AB128" i="3"/>
  <c r="AC1812" i="3"/>
  <c r="AB1812" i="3"/>
  <c r="AC784" i="3"/>
  <c r="AB784" i="3"/>
  <c r="AC478" i="3"/>
  <c r="AB478" i="3"/>
  <c r="AC1013" i="3"/>
  <c r="AB1013" i="3"/>
  <c r="AC1597" i="3"/>
  <c r="AB1597" i="3"/>
  <c r="AC556" i="3"/>
  <c r="AB556" i="3"/>
  <c r="AC1265" i="3"/>
  <c r="AB1265" i="3"/>
  <c r="AC2016" i="3"/>
  <c r="AB2016" i="3"/>
  <c r="AC561" i="3"/>
  <c r="AB561" i="3"/>
  <c r="AC326" i="3"/>
  <c r="AB326" i="3"/>
  <c r="AC127" i="3"/>
  <c r="AB127" i="3"/>
  <c r="AC598" i="3"/>
  <c r="AB598" i="3"/>
  <c r="AC569" i="3"/>
  <c r="AB569" i="3"/>
  <c r="AC2015" i="3"/>
  <c r="AB2015" i="3"/>
  <c r="AC27" i="3"/>
  <c r="AB27" i="3"/>
  <c r="AC1498" i="3"/>
  <c r="AB1498" i="3"/>
  <c r="AC1234" i="3"/>
  <c r="AB1234" i="3"/>
  <c r="AC1139" i="3"/>
  <c r="AB1139" i="3"/>
  <c r="AC1888" i="3"/>
  <c r="AB1888" i="3"/>
  <c r="AC1589" i="3"/>
  <c r="AB1589" i="3"/>
  <c r="AC1247" i="3"/>
  <c r="AB1247" i="3"/>
  <c r="AC325" i="3"/>
  <c r="AB325" i="3"/>
  <c r="AC126" i="3"/>
  <c r="AB126" i="3"/>
  <c r="AC1122" i="3"/>
  <c r="AB1122" i="3"/>
  <c r="AC32" i="3"/>
  <c r="AB32" i="3"/>
  <c r="AC1630" i="3"/>
  <c r="AB1630" i="3"/>
  <c r="AC724" i="3"/>
  <c r="AB724" i="3"/>
  <c r="AC472" i="3"/>
  <c r="AB472" i="3"/>
  <c r="AC2072" i="3"/>
  <c r="AB2072" i="3"/>
  <c r="AC791" i="3"/>
  <c r="AB791" i="3"/>
  <c r="AC1207" i="3"/>
  <c r="AB1207" i="3"/>
  <c r="AC1771" i="3"/>
  <c r="AB1771" i="3"/>
  <c r="AC1325" i="3"/>
  <c r="AB1325" i="3"/>
  <c r="AC1311" i="3"/>
  <c r="AB1311" i="3"/>
  <c r="AC1992" i="3"/>
  <c r="AB1992" i="3"/>
  <c r="AC332" i="3"/>
  <c r="AB332" i="3"/>
  <c r="AC924" i="3"/>
  <c r="AB924" i="3"/>
  <c r="AB1662" i="3"/>
  <c r="AB969" i="3"/>
  <c r="AC150" i="3"/>
  <c r="AB150" i="3"/>
  <c r="AC1167" i="3"/>
  <c r="AB1167" i="3"/>
  <c r="AC1458" i="3"/>
  <c r="AB1458" i="3"/>
  <c r="AC984" i="3"/>
  <c r="AB984" i="3"/>
  <c r="AC1179" i="3"/>
  <c r="AB1179" i="3"/>
  <c r="AC897" i="3"/>
  <c r="AB897" i="3"/>
  <c r="AC1750" i="3"/>
  <c r="AB1750" i="3"/>
  <c r="AC1612" i="3"/>
  <c r="AB1612" i="3"/>
  <c r="AC983" i="3"/>
  <c r="AB983" i="3"/>
  <c r="AC1524" i="3"/>
  <c r="AB1524" i="3"/>
  <c r="AC96" i="3"/>
  <c r="AB96" i="3"/>
  <c r="AC1015" i="3"/>
  <c r="AB1015" i="3"/>
  <c r="AC1717" i="3"/>
  <c r="AB1717" i="3"/>
  <c r="AC676" i="3"/>
  <c r="AB676" i="3"/>
  <c r="AC359" i="3"/>
  <c r="AB359" i="3"/>
  <c r="AC2087" i="3"/>
  <c r="AB2087" i="3"/>
  <c r="AC1644" i="3"/>
  <c r="AB1644" i="3"/>
  <c r="AC1456" i="3"/>
  <c r="AB1456" i="3"/>
  <c r="AC882" i="3"/>
  <c r="AB882" i="3"/>
  <c r="AC1062" i="3"/>
  <c r="AB1062" i="3"/>
  <c r="AC1555" i="3"/>
  <c r="AB1555" i="3"/>
  <c r="AC1502" i="3"/>
  <c r="AB1502" i="3"/>
  <c r="AC1912" i="3"/>
  <c r="AB1912" i="3"/>
  <c r="AC295" i="3"/>
  <c r="AB295" i="3"/>
  <c r="AC1778" i="3"/>
  <c r="AB1778" i="3"/>
  <c r="AC1976" i="3"/>
  <c r="AB1976" i="3"/>
  <c r="AC854" i="3"/>
  <c r="AB854" i="3"/>
  <c r="AC173" i="3"/>
  <c r="AB173" i="3"/>
  <c r="AC1522" i="3"/>
  <c r="AB1522" i="3"/>
  <c r="AC1030" i="3"/>
  <c r="AB1030" i="3"/>
  <c r="AC778" i="3"/>
  <c r="AB778" i="3"/>
  <c r="AC1150" i="3"/>
  <c r="AB1150" i="3"/>
  <c r="AC2062" i="3"/>
  <c r="AB2062" i="3"/>
  <c r="AC511" i="3"/>
  <c r="AB511" i="3"/>
  <c r="AC144" i="3"/>
  <c r="AB144" i="3"/>
  <c r="AC1660" i="3"/>
  <c r="AB1660" i="3"/>
  <c r="AC129" i="3"/>
  <c r="AB129" i="3"/>
  <c r="AC585" i="3"/>
  <c r="AB585" i="3"/>
  <c r="AC233" i="3"/>
  <c r="AB233" i="3"/>
  <c r="AC563" i="3"/>
  <c r="AB563" i="3"/>
  <c r="AC543" i="3"/>
  <c r="AB543" i="3"/>
  <c r="AC903" i="3"/>
  <c r="AB903" i="3"/>
  <c r="AC656" i="3"/>
  <c r="AB656" i="3"/>
  <c r="AC1282" i="3"/>
  <c r="AB1282" i="3"/>
  <c r="AC562" i="3"/>
  <c r="AB562" i="3"/>
  <c r="AC1542" i="3"/>
  <c r="AB1542" i="3"/>
  <c r="AC1237" i="3"/>
  <c r="AB1237" i="3"/>
  <c r="AC1014" i="3"/>
  <c r="AB1014" i="3"/>
  <c r="AC1924" i="3"/>
  <c r="AB1924" i="3"/>
  <c r="AC447" i="3"/>
  <c r="AB447" i="3"/>
  <c r="AC979" i="3"/>
  <c r="AB979" i="3"/>
  <c r="AC1387" i="3"/>
  <c r="AB1387" i="3"/>
  <c r="AC285" i="3"/>
  <c r="AB285" i="3"/>
  <c r="AC152" i="3"/>
  <c r="AB152" i="3"/>
  <c r="AC634" i="3"/>
  <c r="AB634" i="3"/>
  <c r="AC283" i="3"/>
  <c r="AB283" i="3"/>
  <c r="AC1632" i="3"/>
  <c r="AB1632" i="3"/>
  <c r="AC1826" i="3"/>
  <c r="AB1826" i="3"/>
  <c r="AC482" i="3"/>
  <c r="AB482" i="3"/>
  <c r="AC1881" i="3"/>
  <c r="AB1881" i="3"/>
  <c r="AC216" i="3"/>
  <c r="AB216" i="3"/>
  <c r="AC525" i="3"/>
  <c r="AB525" i="3"/>
  <c r="AC1579" i="3"/>
  <c r="AB1579" i="3"/>
  <c r="AC1442" i="3"/>
  <c r="AB1442" i="3"/>
  <c r="AC802" i="3"/>
  <c r="AB802" i="3"/>
  <c r="AC245" i="3"/>
  <c r="AB245" i="3"/>
  <c r="AC451" i="3"/>
  <c r="AB451" i="3"/>
  <c r="AC227" i="3"/>
  <c r="AB227" i="3"/>
  <c r="AC1516" i="3"/>
  <c r="AB1516" i="3"/>
  <c r="AC713" i="3"/>
  <c r="AB713" i="3"/>
  <c r="AC200" i="3"/>
  <c r="AB200" i="3"/>
  <c r="AC864" i="3"/>
  <c r="AB864" i="3"/>
  <c r="AC1514" i="3"/>
  <c r="AB1514" i="3"/>
  <c r="AC1314" i="3"/>
  <c r="AB1314" i="3"/>
  <c r="AC95" i="3"/>
  <c r="AB95" i="3"/>
  <c r="AC1358" i="3"/>
  <c r="AB1358" i="3"/>
  <c r="AC1174" i="3"/>
  <c r="AB1174" i="3"/>
  <c r="AC667" i="3"/>
  <c r="AB667" i="3"/>
  <c r="AC1008" i="3"/>
  <c r="AB1008" i="3"/>
  <c r="AC524" i="3"/>
  <c r="AB524" i="3"/>
  <c r="AC964" i="3"/>
  <c r="AB964" i="3"/>
  <c r="AC711" i="3"/>
  <c r="AB711" i="3"/>
  <c r="AC973" i="3"/>
  <c r="AB973" i="3"/>
  <c r="AC1326" i="3"/>
  <c r="AB1326" i="3"/>
  <c r="AC34" i="3"/>
  <c r="AB34" i="3"/>
  <c r="AC1983" i="3"/>
  <c r="AB1983" i="3"/>
  <c r="AC1300" i="3"/>
  <c r="AB1300" i="3"/>
  <c r="AC1896" i="3"/>
  <c r="AB1896" i="3"/>
  <c r="AC1679" i="3"/>
  <c r="AB1679" i="3"/>
  <c r="AC1596" i="3"/>
  <c r="AB1596" i="3"/>
  <c r="AC1371" i="3"/>
  <c r="AB1371" i="3"/>
  <c r="AC548" i="3"/>
  <c r="AB548" i="3"/>
  <c r="AC2063" i="3"/>
  <c r="AB2063" i="3"/>
  <c r="AC1092" i="3"/>
  <c r="AB1092" i="3"/>
  <c r="AC888" i="3"/>
  <c r="AB888" i="3"/>
  <c r="AC2084" i="3"/>
  <c r="AB2084" i="3"/>
  <c r="AC345" i="3"/>
  <c r="AB345" i="3"/>
  <c r="AC1585" i="3"/>
  <c r="AB1585" i="3"/>
  <c r="AC1138" i="3"/>
  <c r="AB1138" i="3"/>
  <c r="AC367" i="3"/>
  <c r="AB367" i="3"/>
  <c r="AC1584" i="3"/>
  <c r="AB1584" i="3"/>
  <c r="AC348" i="3"/>
  <c r="AB348" i="3"/>
  <c r="AC499" i="3"/>
  <c r="AB499" i="3"/>
  <c r="AC1726" i="3"/>
  <c r="AB1726" i="3"/>
  <c r="AC2005" i="3"/>
  <c r="AB2005" i="3"/>
  <c r="AC1205" i="3"/>
  <c r="AB1205" i="3"/>
  <c r="AC393" i="3"/>
  <c r="AB393" i="3"/>
  <c r="AC1136" i="3"/>
  <c r="AB1136" i="3"/>
  <c r="AC339" i="3"/>
  <c r="AB339" i="3"/>
  <c r="AC685" i="3"/>
  <c r="AB685" i="3"/>
  <c r="AC523" i="3"/>
  <c r="AB523" i="3"/>
  <c r="AC1411" i="3"/>
  <c r="AB1411" i="3"/>
  <c r="AC673" i="3"/>
  <c r="AB673" i="3"/>
  <c r="AC1401" i="3"/>
  <c r="AB1401" i="3"/>
  <c r="AC503" i="3"/>
  <c r="AB503" i="3"/>
  <c r="AC2012" i="3"/>
  <c r="AB2012" i="3"/>
  <c r="AC998" i="3"/>
  <c r="AB998" i="3"/>
  <c r="AC1900" i="3"/>
  <c r="AB1900" i="3"/>
  <c r="AC1465" i="3"/>
  <c r="AB1465" i="3"/>
  <c r="AC766" i="3"/>
  <c r="AB766" i="3"/>
  <c r="AC1935" i="3"/>
  <c r="AB1935" i="3"/>
  <c r="AC142" i="3"/>
  <c r="AB142" i="3"/>
  <c r="AC772" i="3"/>
  <c r="AB772" i="3"/>
  <c r="AC972" i="3"/>
  <c r="AB972" i="3"/>
  <c r="AC1582" i="3"/>
  <c r="AB1582" i="3"/>
  <c r="AC750" i="3"/>
  <c r="AB750" i="3"/>
  <c r="AC825" i="3"/>
  <c r="AB825" i="3"/>
  <c r="AC2011" i="3"/>
  <c r="AB2011" i="3"/>
  <c r="AB2111" i="3"/>
  <c r="AB1483" i="3"/>
  <c r="AB1356" i="3"/>
  <c r="AC1374" i="3"/>
  <c r="AB1374" i="3"/>
  <c r="AC1180" i="3"/>
  <c r="AB1180" i="3"/>
  <c r="AC679" i="3"/>
  <c r="AB679" i="3"/>
  <c r="AC1636" i="3"/>
  <c r="AB1636" i="3"/>
  <c r="AC1225" i="3"/>
  <c r="AB1225" i="3"/>
  <c r="AC1737" i="3"/>
  <c r="AB1737" i="3"/>
  <c r="AC1255" i="3"/>
  <c r="AB1255" i="3"/>
  <c r="AC260" i="3"/>
  <c r="AB260" i="3"/>
  <c r="AC1913" i="3"/>
  <c r="AB1913" i="3"/>
  <c r="AC1027" i="3"/>
  <c r="AB1027" i="3"/>
  <c r="AC1094" i="3"/>
  <c r="AB1094" i="3"/>
  <c r="AC885" i="3"/>
  <c r="AB885" i="3"/>
  <c r="AC414" i="3"/>
  <c r="AB414" i="3"/>
  <c r="AC951" i="3"/>
  <c r="AB951" i="3"/>
  <c r="AC189" i="3"/>
  <c r="AB189" i="3"/>
  <c r="AC1745" i="3"/>
  <c r="AB1745" i="3"/>
  <c r="AC1946" i="3"/>
  <c r="AB1946" i="3"/>
  <c r="AC1444" i="3"/>
  <c r="AB1444" i="3"/>
  <c r="AC1815" i="3"/>
  <c r="AB1815" i="3"/>
  <c r="AC2075" i="3"/>
  <c r="AB2075" i="3"/>
  <c r="AC958" i="3"/>
  <c r="AB958" i="3"/>
  <c r="AC250" i="3"/>
  <c r="AB250" i="3"/>
  <c r="AC1486" i="3"/>
  <c r="AB1486" i="3"/>
  <c r="AC641" i="3"/>
  <c r="AB641" i="3"/>
  <c r="AC1177" i="3"/>
  <c r="AB1177" i="3"/>
  <c r="AC844" i="3"/>
  <c r="AB844" i="3"/>
  <c r="AC1220" i="3"/>
  <c r="AB1220" i="3"/>
  <c r="AC123" i="3"/>
  <c r="AB123" i="3"/>
  <c r="AC2064" i="3"/>
  <c r="AB2064" i="3"/>
  <c r="AC516" i="3"/>
  <c r="AB516" i="3"/>
  <c r="AC1828" i="3"/>
  <c r="AB1828" i="3"/>
  <c r="AC1217" i="3"/>
  <c r="AB1217" i="3"/>
  <c r="AC687" i="3"/>
  <c r="AB687" i="3"/>
  <c r="AC453" i="3"/>
  <c r="AB453" i="3"/>
  <c r="AC206" i="3"/>
  <c r="AB206" i="3"/>
  <c r="AC1093" i="3"/>
  <c r="AB1093" i="3"/>
  <c r="AC272" i="3"/>
  <c r="AB272" i="3"/>
  <c r="AC46" i="3"/>
  <c r="AB46" i="3"/>
  <c r="AC249" i="3"/>
  <c r="AB249" i="3"/>
  <c r="AC1240" i="3"/>
  <c r="AB1240" i="3"/>
  <c r="AC1846" i="3"/>
  <c r="AB1846" i="3"/>
  <c r="AC948" i="3"/>
  <c r="AB948" i="3"/>
  <c r="AC1958" i="3"/>
  <c r="AB1958" i="3"/>
  <c r="AC489" i="3"/>
  <c r="AB489" i="3"/>
  <c r="AC1633" i="3"/>
  <c r="AB1633" i="3"/>
  <c r="AC738" i="3"/>
  <c r="AB738" i="3"/>
  <c r="AC1020" i="3"/>
  <c r="AB1020" i="3"/>
  <c r="AC154" i="3"/>
  <c r="AB154" i="3"/>
  <c r="AC2028" i="3"/>
  <c r="AB2028" i="3"/>
  <c r="AC1268" i="3"/>
  <c r="AB1268" i="3"/>
  <c r="AC852" i="3"/>
  <c r="AB852" i="3"/>
  <c r="AC1688" i="3"/>
  <c r="AB1688" i="3"/>
  <c r="AC293" i="3"/>
  <c r="AB293" i="3"/>
  <c r="AC1790" i="3"/>
  <c r="AB1790" i="3"/>
  <c r="AC1484" i="3"/>
  <c r="AB1484" i="3"/>
  <c r="AC1085" i="3"/>
  <c r="AB1085" i="3"/>
  <c r="AC265" i="3"/>
  <c r="AB265" i="3"/>
  <c r="AC896" i="3"/>
  <c r="AB896" i="3"/>
  <c r="AC385" i="3"/>
  <c r="AB385" i="3"/>
  <c r="AC1965" i="3"/>
  <c r="AB1965" i="3"/>
  <c r="AC373" i="3"/>
  <c r="AB373" i="3"/>
  <c r="AC2048" i="3"/>
  <c r="AB2048" i="3"/>
  <c r="AC1188" i="3"/>
  <c r="AB1188" i="3"/>
  <c r="AC148" i="3"/>
  <c r="AB148" i="3"/>
  <c r="AC842" i="3"/>
  <c r="AB842" i="3"/>
  <c r="AC1126" i="3"/>
  <c r="AB1126" i="3"/>
  <c r="AC1897" i="3"/>
  <c r="AB1897" i="3"/>
  <c r="AC528" i="3"/>
  <c r="AB528" i="3"/>
  <c r="AC850" i="3"/>
  <c r="AB850" i="3"/>
  <c r="AC1964" i="3"/>
  <c r="AB1964" i="3"/>
  <c r="AC334" i="3"/>
  <c r="AB334" i="3"/>
  <c r="AC1672" i="3"/>
  <c r="AB1672" i="3"/>
  <c r="AC419" i="3"/>
  <c r="AB419" i="3"/>
  <c r="AC1140" i="3"/>
  <c r="AB1140" i="3"/>
  <c r="AC1519" i="3"/>
  <c r="AB1519" i="3"/>
  <c r="AC1774" i="3"/>
  <c r="AB1774" i="3"/>
  <c r="AC1564" i="3"/>
  <c r="AB1564" i="3"/>
  <c r="AC1911" i="3"/>
  <c r="AB1911" i="3"/>
  <c r="AC1728" i="3"/>
  <c r="AB1728" i="3"/>
  <c r="AC1266" i="3"/>
  <c r="AB1266" i="3"/>
  <c r="AC481" i="3"/>
  <c r="AB481" i="3"/>
  <c r="AC110" i="3"/>
  <c r="AB110" i="3"/>
  <c r="AC1772" i="3"/>
  <c r="AB1772" i="3"/>
  <c r="AC1825" i="3"/>
  <c r="AB1825" i="3"/>
  <c r="AC341" i="3"/>
  <c r="AB341" i="3"/>
  <c r="AC650" i="3"/>
  <c r="AB650" i="3"/>
  <c r="AC1049" i="3"/>
  <c r="AB1049" i="3"/>
  <c r="AC1874" i="3"/>
  <c r="AB1874" i="3"/>
  <c r="AC120" i="3"/>
  <c r="AB120" i="3"/>
  <c r="AC987" i="3"/>
  <c r="AB987" i="3"/>
  <c r="AC1441" i="3"/>
  <c r="AB1441" i="3"/>
  <c r="AC2025" i="3"/>
  <c r="AB2025" i="3"/>
  <c r="AC1824" i="3"/>
  <c r="AB1824" i="3"/>
  <c r="AC2086" i="3"/>
  <c r="AB2086" i="3"/>
  <c r="AC282" i="3"/>
  <c r="AB282" i="3"/>
  <c r="AC2099" i="3"/>
  <c r="AB2099" i="3"/>
  <c r="AC291" i="3"/>
  <c r="AB291" i="3"/>
  <c r="AC1710" i="3"/>
  <c r="AB1710" i="3"/>
  <c r="AC1879" i="3"/>
  <c r="AB1879" i="3"/>
  <c r="AC1148" i="3"/>
  <c r="AB1148" i="3"/>
  <c r="AC2057" i="3"/>
  <c r="AB2057" i="3"/>
  <c r="AC1039" i="3"/>
  <c r="AB1039" i="3"/>
  <c r="AC1123" i="3"/>
  <c r="AB1123" i="3"/>
  <c r="AC299" i="3"/>
  <c r="AB299" i="3"/>
  <c r="AC1058" i="3"/>
  <c r="AB1058" i="3"/>
  <c r="AC146" i="3"/>
  <c r="AB146" i="3"/>
  <c r="AC298" i="3"/>
  <c r="AB298" i="3"/>
  <c r="AC403" i="3"/>
  <c r="AB403" i="3"/>
  <c r="AC465" i="3"/>
  <c r="AB465" i="3"/>
  <c r="AC578" i="3"/>
  <c r="AB578" i="3"/>
  <c r="AC707" i="3"/>
  <c r="AB707" i="3"/>
  <c r="AC1248" i="3"/>
  <c r="AB1248" i="3"/>
  <c r="AC64" i="3"/>
  <c r="AB64" i="3"/>
  <c r="AC1161" i="3"/>
  <c r="AB1161" i="3"/>
  <c r="AC1007" i="3"/>
  <c r="AB1007" i="3"/>
  <c r="AC743" i="3"/>
  <c r="AB743" i="3"/>
  <c r="AC215" i="3"/>
  <c r="AB215" i="3"/>
  <c r="AC1587" i="3"/>
  <c r="AB1587" i="3"/>
  <c r="AC1822" i="3"/>
  <c r="AB1822" i="3"/>
  <c r="AC220" i="3"/>
  <c r="AB220" i="3"/>
  <c r="AC1338" i="3"/>
  <c r="AB1338" i="3"/>
  <c r="AC74" i="3"/>
  <c r="AB74" i="3"/>
  <c r="AC1797" i="3"/>
  <c r="AB1797" i="3"/>
  <c r="AC968" i="3"/>
  <c r="AB968" i="3"/>
  <c r="AC1788" i="3"/>
  <c r="AB1788" i="3"/>
  <c r="AC572" i="3"/>
  <c r="AB572" i="3"/>
  <c r="AC340" i="3"/>
  <c r="AB340" i="3"/>
  <c r="AC468" i="3"/>
  <c r="AB468" i="3"/>
  <c r="AC2055" i="3"/>
  <c r="AB2055" i="3"/>
  <c r="AC909" i="3"/>
  <c r="AB909" i="3"/>
  <c r="AC1204" i="3"/>
  <c r="AB1204" i="3"/>
  <c r="AC1146" i="3"/>
  <c r="AB1146" i="3"/>
  <c r="AC1337" i="3"/>
  <c r="AB1337" i="3"/>
  <c r="AC1887" i="3"/>
  <c r="AB1887" i="3"/>
  <c r="AC315" i="3"/>
  <c r="AB315" i="3"/>
  <c r="AC184" i="3"/>
  <c r="AB184" i="3"/>
  <c r="AC47" i="3"/>
  <c r="AB47" i="3"/>
  <c r="AC1495" i="3"/>
  <c r="AB1495" i="3"/>
  <c r="AC2071" i="3"/>
  <c r="AB2071" i="3"/>
  <c r="AC2079" i="3"/>
  <c r="AB2079" i="3"/>
  <c r="AC1609" i="3"/>
  <c r="AB1609" i="3"/>
  <c r="AC1078" i="3"/>
  <c r="AB1078" i="3"/>
  <c r="AC521" i="3"/>
  <c r="AB521" i="3"/>
  <c r="AC1278" i="3"/>
  <c r="AB1278" i="3"/>
  <c r="AB1580" i="3"/>
  <c r="AB845" i="3"/>
  <c r="AB441" i="3"/>
  <c r="AB252" i="3"/>
  <c r="AC926" i="3"/>
  <c r="AB926" i="3"/>
  <c r="AC1070" i="3"/>
  <c r="AB1070" i="3"/>
  <c r="AC161" i="3"/>
  <c r="AB161" i="3"/>
  <c r="AC1598" i="3"/>
  <c r="AB1598" i="3"/>
  <c r="AC1652" i="3"/>
  <c r="AB1652" i="3"/>
  <c r="AC301" i="3"/>
  <c r="AB301" i="3"/>
  <c r="AC1552" i="3"/>
  <c r="AB1552" i="3"/>
  <c r="AC1301" i="3"/>
  <c r="AB1301" i="3"/>
  <c r="AC1059" i="3"/>
  <c r="AB1059" i="3"/>
  <c r="AC863" i="3"/>
  <c r="AB863" i="3"/>
  <c r="AC2073" i="3"/>
  <c r="AB2073" i="3"/>
  <c r="AC652" i="3"/>
  <c r="AB652" i="3"/>
  <c r="AC623" i="3"/>
  <c r="AB623" i="3"/>
  <c r="AC388" i="3"/>
  <c r="AB388" i="3"/>
  <c r="AC783" i="3"/>
  <c r="AB783" i="3"/>
  <c r="AC963" i="3"/>
  <c r="AB963" i="3"/>
  <c r="AC33" i="3"/>
  <c r="AB33" i="3"/>
  <c r="AC412" i="3"/>
  <c r="AB412" i="3"/>
  <c r="AC917" i="3"/>
  <c r="AB917" i="3"/>
  <c r="AC1895" i="3"/>
  <c r="AB1895" i="3"/>
  <c r="AC1739" i="3"/>
  <c r="AB1739" i="3"/>
  <c r="AC978" i="3"/>
  <c r="AB978" i="3"/>
  <c r="AC2097" i="3"/>
  <c r="AB2097" i="3"/>
  <c r="AC751" i="3"/>
  <c r="AB751" i="3"/>
  <c r="AC1727" i="3"/>
  <c r="AB1727" i="3"/>
  <c r="AC239" i="3"/>
  <c r="AB239" i="3"/>
  <c r="AC902" i="3"/>
  <c r="AB902" i="3"/>
  <c r="AC192" i="3"/>
  <c r="AB192" i="3"/>
  <c r="AC1940" i="3"/>
  <c r="AB1940" i="3"/>
  <c r="AC2014" i="3"/>
  <c r="AB2014" i="3"/>
  <c r="AC1629" i="3"/>
  <c r="AB1629" i="3"/>
  <c r="AC1402" i="3"/>
  <c r="AB1402" i="3"/>
  <c r="AC487" i="3"/>
  <c r="AB487" i="3"/>
  <c r="AC259" i="3"/>
  <c r="AB259" i="3"/>
  <c r="AC204" i="3"/>
  <c r="AB204" i="3"/>
  <c r="AC777" i="3"/>
  <c r="AB777" i="3"/>
  <c r="AC355" i="3"/>
  <c r="AB355" i="3"/>
  <c r="AC723" i="3"/>
  <c r="AB723" i="3"/>
  <c r="AC2013" i="3"/>
  <c r="AB2013" i="3"/>
  <c r="AC1854" i="3"/>
  <c r="AB1854" i="3"/>
  <c r="AC901" i="3"/>
  <c r="AB901" i="3"/>
  <c r="AC1999" i="3"/>
  <c r="AB1999" i="3"/>
  <c r="AC879" i="3"/>
  <c r="AB879" i="3"/>
  <c r="AC1991" i="3"/>
  <c r="AB1991" i="3"/>
  <c r="AC450" i="3"/>
  <c r="AB450" i="3"/>
  <c r="AC1843" i="3"/>
  <c r="AB1843" i="3"/>
  <c r="AC547" i="3"/>
  <c r="AB547" i="3"/>
  <c r="AC1953" i="3"/>
  <c r="AB1953" i="3"/>
  <c r="AC1263" i="3"/>
  <c r="AB1263" i="3"/>
  <c r="AC535" i="3"/>
  <c r="AB535" i="3"/>
  <c r="AC1936" i="3"/>
  <c r="AB1936" i="3"/>
  <c r="AC1424" i="3"/>
  <c r="AB1424" i="3"/>
  <c r="AC1203" i="3"/>
  <c r="AB1203" i="3"/>
  <c r="AC1842" i="3"/>
  <c r="AB1842" i="3"/>
  <c r="AC195" i="3"/>
  <c r="AB195" i="3"/>
  <c r="AC175" i="3"/>
  <c r="AB175" i="3"/>
  <c r="AC411" i="3"/>
  <c r="AB411" i="3"/>
  <c r="AC892" i="3"/>
  <c r="AB892" i="3"/>
  <c r="AC568" i="3"/>
  <c r="AB568" i="3"/>
  <c r="AC1310" i="3"/>
  <c r="AB1310" i="3"/>
  <c r="AC510" i="3"/>
  <c r="AB510" i="3"/>
  <c r="AC2093" i="3"/>
  <c r="AB2093" i="3"/>
  <c r="AC1607" i="3"/>
  <c r="AB1607" i="3"/>
  <c r="AC576" i="3"/>
  <c r="AB576" i="3"/>
  <c r="AC1145" i="3"/>
  <c r="AB1145" i="3"/>
  <c r="AC672" i="3"/>
  <c r="AB672" i="3"/>
  <c r="AC329" i="3"/>
  <c r="AB329" i="3"/>
  <c r="AC2032" i="3"/>
  <c r="AB2032" i="3"/>
  <c r="AC1158" i="3"/>
  <c r="AB1158" i="3"/>
  <c r="AC314" i="3"/>
  <c r="AB314" i="3"/>
  <c r="AC1886" i="3"/>
  <c r="AB1886" i="3"/>
  <c r="AC1915" i="3"/>
  <c r="AB1915" i="3"/>
  <c r="AC105" i="3"/>
  <c r="AB105" i="3"/>
  <c r="AC960" i="3"/>
  <c r="AB960" i="3"/>
  <c r="AC930" i="3"/>
  <c r="AB930" i="3"/>
  <c r="AC1439" i="3"/>
  <c r="AB1439" i="3"/>
  <c r="AC1307" i="3"/>
  <c r="AB1307" i="3"/>
  <c r="AC379" i="3"/>
  <c r="AB379" i="3"/>
  <c r="AC445" i="3"/>
  <c r="AB445" i="3"/>
  <c r="AC1657" i="3"/>
  <c r="AB1657" i="3"/>
  <c r="AC1111" i="3"/>
  <c r="AB1111" i="3"/>
  <c r="AC138" i="3"/>
  <c r="AB138" i="3"/>
  <c r="AC496" i="3"/>
  <c r="AB496" i="3"/>
  <c r="AC527" i="3"/>
  <c r="AB527" i="3"/>
  <c r="AC431" i="3"/>
  <c r="AB431" i="3"/>
  <c r="AC187" i="3"/>
  <c r="AB187" i="3"/>
  <c r="AC1990" i="3"/>
  <c r="AB1990" i="3"/>
  <c r="AC1606" i="3"/>
  <c r="AB1606" i="3"/>
  <c r="AC955" i="3"/>
  <c r="AB955" i="3"/>
  <c r="AC1664" i="3"/>
  <c r="AB1664" i="3"/>
  <c r="AC1932" i="3"/>
  <c r="AB1932" i="3"/>
  <c r="AC1109" i="3"/>
  <c r="AB1109" i="3"/>
  <c r="AC691" i="3"/>
  <c r="AB691" i="3"/>
  <c r="AC63" i="3"/>
  <c r="AB63" i="3"/>
  <c r="AC1732" i="3"/>
  <c r="AB1732" i="3"/>
  <c r="AC1840" i="3"/>
  <c r="AB1840" i="3"/>
  <c r="AC111" i="3"/>
  <c r="AB111" i="3"/>
  <c r="AC734" i="3"/>
  <c r="AB734" i="3"/>
  <c r="AC1293" i="3"/>
  <c r="AB1293" i="3"/>
  <c r="AC41" i="3"/>
  <c r="AB41" i="3"/>
  <c r="AC1260" i="3"/>
  <c r="AB1260" i="3"/>
  <c r="AC166" i="3"/>
  <c r="AB166" i="3"/>
  <c r="AC1605" i="3"/>
  <c r="AB1605" i="3"/>
  <c r="AC710" i="3"/>
  <c r="AB710" i="3"/>
  <c r="AC190" i="3"/>
  <c r="AB190" i="3"/>
  <c r="AC117" i="3"/>
  <c r="AB117" i="3"/>
  <c r="AC1479" i="3"/>
  <c r="AB1479" i="3"/>
  <c r="AC113" i="3"/>
  <c r="AB113" i="3"/>
  <c r="AC876" i="3"/>
  <c r="AB876" i="3"/>
  <c r="AC1572" i="3"/>
  <c r="AB1572" i="3"/>
  <c r="AC584" i="3"/>
  <c r="AB584" i="3"/>
  <c r="AC760" i="3"/>
  <c r="AB760" i="3"/>
  <c r="AC1894" i="3"/>
  <c r="AB1894" i="3"/>
  <c r="AC242" i="3"/>
  <c r="AB242" i="3"/>
  <c r="AC638" i="3"/>
  <c r="AB638" i="3"/>
  <c r="AC730" i="3"/>
  <c r="AB730" i="3"/>
  <c r="AC1275" i="3"/>
  <c r="AB1275" i="3"/>
  <c r="AC1478" i="3"/>
  <c r="AB1478" i="3"/>
  <c r="AC270" i="3"/>
  <c r="AB270" i="3"/>
  <c r="AC1950" i="3"/>
  <c r="AB1950" i="3"/>
  <c r="AC755" i="3"/>
  <c r="AB755" i="3"/>
  <c r="AC1703" i="3"/>
  <c r="AB1703" i="3"/>
  <c r="AC677" i="3"/>
  <c r="AB677" i="3"/>
  <c r="AC254" i="3"/>
  <c r="AB254" i="3"/>
  <c r="AC602" i="3"/>
  <c r="AB602" i="3"/>
  <c r="AC492" i="3"/>
  <c r="AB492" i="3"/>
  <c r="AC829" i="3"/>
  <c r="AB829" i="3"/>
  <c r="AC1768" i="3"/>
  <c r="AB1768" i="3"/>
  <c r="AC1702" i="3"/>
  <c r="AB1702" i="3"/>
  <c r="AC434" i="3"/>
  <c r="AB434" i="3"/>
  <c r="AC1490" i="3"/>
  <c r="AB1490" i="3"/>
  <c r="AC906" i="3"/>
  <c r="AB906" i="3"/>
  <c r="AC1838" i="3"/>
  <c r="AB1838" i="3"/>
  <c r="AC86" i="3"/>
  <c r="AB86" i="3"/>
  <c r="AC2037" i="3"/>
  <c r="AB2037" i="3"/>
  <c r="AC454" i="3"/>
  <c r="AB454" i="3"/>
  <c r="AC1319" i="3"/>
  <c r="AB1319" i="3"/>
  <c r="AC1460" i="3"/>
  <c r="AB1460" i="3"/>
  <c r="AC1362" i="3"/>
  <c r="AB1362" i="3"/>
  <c r="AC1849" i="3"/>
  <c r="AB1849" i="3"/>
  <c r="AB1223" i="3"/>
  <c r="AB1959" i="3"/>
  <c r="AB927" i="3"/>
  <c r="AB1687" i="3"/>
  <c r="AB458" i="3"/>
  <c r="AC1470" i="3"/>
  <c r="AB1470" i="3"/>
  <c r="AC1189" i="3"/>
  <c r="AB1189" i="3"/>
  <c r="AC950" i="3"/>
  <c r="AB950" i="3"/>
  <c r="AC1222" i="3"/>
  <c r="AB1222" i="3"/>
  <c r="AC1152" i="3"/>
  <c r="AB1152" i="3"/>
  <c r="AC2034" i="3"/>
  <c r="AB2034" i="3"/>
  <c r="AC1858" i="3"/>
  <c r="AB1858" i="3"/>
  <c r="AC1668" i="3"/>
  <c r="AB1668" i="3"/>
  <c r="AC1432" i="3"/>
  <c r="AB1432" i="3"/>
  <c r="AC1971" i="3"/>
  <c r="AB1971" i="3"/>
  <c r="AC1176" i="3"/>
  <c r="AB1176" i="3"/>
  <c r="AC1219" i="3"/>
  <c r="AB1219" i="3"/>
  <c r="AC1021" i="3"/>
  <c r="AB1021" i="3"/>
  <c r="AC276" i="3"/>
  <c r="AB276" i="3"/>
  <c r="AC1151" i="3"/>
  <c r="AB1151" i="3"/>
  <c r="AC1001" i="3"/>
  <c r="AB1001" i="3"/>
  <c r="AC1920" i="3"/>
  <c r="AB1920" i="3"/>
  <c r="AC590" i="3"/>
  <c r="AB590" i="3"/>
  <c r="AC1635" i="3"/>
  <c r="AB1635" i="3"/>
  <c r="AC1303" i="3"/>
  <c r="AB1303" i="3"/>
  <c r="AC1901" i="3"/>
  <c r="AB1901" i="3"/>
  <c r="AC279" i="3"/>
  <c r="AB279" i="3"/>
  <c r="AC1026" i="3"/>
  <c r="AB1026" i="3"/>
  <c r="AC1251" i="3"/>
  <c r="AB1251" i="3"/>
  <c r="AC1431" i="3"/>
  <c r="AB1431" i="3"/>
  <c r="AC78" i="3"/>
  <c r="AB78" i="3"/>
  <c r="AC1302" i="3"/>
  <c r="AB1302" i="3"/>
  <c r="AC853" i="3"/>
  <c r="AB853" i="3"/>
  <c r="AC1359" i="3"/>
  <c r="AB1359" i="3"/>
  <c r="AC1283" i="3"/>
  <c r="AB1283" i="3"/>
  <c r="AC1546" i="3"/>
  <c r="AB1546" i="3"/>
  <c r="AC767" i="3"/>
  <c r="AB767" i="3"/>
  <c r="AC2094" i="3"/>
  <c r="AB2094" i="3"/>
  <c r="AC1102" i="3"/>
  <c r="AB1102" i="3"/>
  <c r="AC1857" i="3"/>
  <c r="AB1857" i="3"/>
  <c r="AC881" i="3"/>
  <c r="AB881" i="3"/>
  <c r="AC1567" i="3"/>
  <c r="AB1567" i="3"/>
  <c r="AC305" i="3"/>
  <c r="AB305" i="3"/>
  <c r="AC456" i="3"/>
  <c r="AB456" i="3"/>
  <c r="AC866" i="3"/>
  <c r="AB866" i="3"/>
  <c r="AC1925" i="3"/>
  <c r="AB1925" i="3"/>
  <c r="AC851" i="3"/>
  <c r="AB851" i="3"/>
  <c r="AC439" i="3"/>
  <c r="AB439" i="3"/>
  <c r="AC1543" i="3"/>
  <c r="AB1543" i="3"/>
  <c r="AC1814" i="3"/>
  <c r="AB1814" i="3"/>
  <c r="AC542" i="3"/>
  <c r="AB542" i="3"/>
  <c r="AC655" i="3"/>
  <c r="AB655" i="3"/>
  <c r="AC2019" i="3"/>
  <c r="AB2019" i="3"/>
  <c r="AC2058" i="3"/>
  <c r="AB2058" i="3"/>
  <c r="AC1316" i="3"/>
  <c r="AB1316" i="3"/>
  <c r="AC1267" i="3"/>
  <c r="AB1267" i="3"/>
  <c r="AC376" i="3"/>
  <c r="AB376" i="3"/>
  <c r="AC75" i="3"/>
  <c r="AB75" i="3"/>
  <c r="AC1236" i="3"/>
  <c r="AB1236" i="3"/>
  <c r="AC594" i="3"/>
  <c r="AB594" i="3"/>
  <c r="AC1713" i="3"/>
  <c r="AB1713" i="3"/>
  <c r="AC268" i="3"/>
  <c r="AB268" i="3"/>
  <c r="AC319" i="3"/>
  <c r="AB319" i="3"/>
  <c r="AC246" i="3"/>
  <c r="AB246" i="3"/>
  <c r="AC947" i="3"/>
  <c r="AB947" i="3"/>
  <c r="AC112" i="3"/>
  <c r="AB112" i="3"/>
  <c r="AC1712" i="3"/>
  <c r="AB1712" i="3"/>
  <c r="AC89" i="3"/>
  <c r="AB89" i="3"/>
  <c r="AC205" i="3"/>
  <c r="AB205" i="3"/>
  <c r="AC1517" i="3"/>
  <c r="AB1517" i="3"/>
  <c r="AC931" i="3"/>
  <c r="AB931" i="3"/>
  <c r="AC957" i="3"/>
  <c r="AB957" i="3"/>
  <c r="AC1124" i="3"/>
  <c r="AB1124" i="3"/>
  <c r="AC793" i="3"/>
  <c r="AB793" i="3"/>
  <c r="AC1481" i="3"/>
  <c r="AB1481" i="3"/>
  <c r="AC1906" i="3"/>
  <c r="AB1906" i="3"/>
  <c r="AC1956" i="3"/>
  <c r="AB1956" i="3"/>
  <c r="AC1905" i="3"/>
  <c r="AB1905" i="3"/>
  <c r="AC1855" i="3"/>
  <c r="AB1855" i="3"/>
  <c r="AC956" i="3"/>
  <c r="AB956" i="3"/>
  <c r="AC222" i="3"/>
  <c r="AB222" i="3"/>
  <c r="AC232" i="3"/>
  <c r="AB232" i="3"/>
  <c r="AC1357" i="3"/>
  <c r="AB1357" i="3"/>
  <c r="AC429" i="3"/>
  <c r="AB429" i="3"/>
  <c r="AC1499" i="3"/>
  <c r="AB1499" i="3"/>
  <c r="AC1235" i="3"/>
  <c r="AB1235" i="3"/>
  <c r="AC653" i="3"/>
  <c r="AB653" i="3"/>
  <c r="AC461" i="3"/>
  <c r="AB461" i="3"/>
  <c r="AC999" i="3"/>
  <c r="AB999" i="3"/>
  <c r="AC45" i="3"/>
  <c r="AB45" i="3"/>
  <c r="AC1147" i="3"/>
  <c r="AB1147" i="3"/>
  <c r="AC815" i="3"/>
  <c r="AB815" i="3"/>
  <c r="AC622" i="3"/>
  <c r="AB622" i="3"/>
  <c r="AC607" i="3"/>
  <c r="AB607" i="3"/>
  <c r="AC1279" i="3"/>
  <c r="AB1279" i="3"/>
  <c r="AC1173" i="3"/>
  <c r="AB1173" i="3"/>
  <c r="AC432" i="3"/>
  <c r="AB432" i="3"/>
  <c r="AC1918" i="3"/>
  <c r="AB1918" i="3"/>
  <c r="AC808" i="3"/>
  <c r="AB808" i="3"/>
  <c r="AC1233" i="3"/>
  <c r="AB1233" i="3"/>
  <c r="AC573" i="3"/>
  <c r="AB573" i="3"/>
  <c r="AC962" i="3"/>
  <c r="AB962" i="3"/>
  <c r="AC1968" i="3"/>
  <c r="AB1968" i="3"/>
  <c r="AC1586" i="3"/>
  <c r="AB1586" i="3"/>
  <c r="AC1312" i="3"/>
  <c r="AB1312" i="3"/>
  <c r="AC1079" i="3"/>
  <c r="AB1079" i="3"/>
  <c r="AC1811" i="3"/>
  <c r="AB1811" i="3"/>
  <c r="AC1370" i="3"/>
  <c r="AB1370" i="3"/>
  <c r="AC894" i="3"/>
  <c r="AB894" i="3"/>
  <c r="AC1700" i="3"/>
  <c r="AB1700" i="3"/>
  <c r="AC498" i="3"/>
  <c r="AB498" i="3"/>
  <c r="AC244" i="3"/>
  <c r="AB244" i="3"/>
  <c r="AC1733" i="3"/>
  <c r="AB1733" i="3"/>
  <c r="AC1046" i="3"/>
  <c r="AB1046" i="3"/>
  <c r="AC1497" i="3"/>
  <c r="AB1497" i="3"/>
  <c r="AC1562" i="3"/>
  <c r="AB1562" i="3"/>
  <c r="AC1748" i="3"/>
  <c r="AB1748" i="3"/>
  <c r="AC1324" i="3"/>
  <c r="AB1324" i="3"/>
  <c r="AC2054" i="3"/>
  <c r="AB2054" i="3"/>
  <c r="AC297" i="3"/>
  <c r="AB297" i="3"/>
  <c r="AC1752" i="3"/>
  <c r="AB1752" i="3"/>
  <c r="AC1618" i="3"/>
  <c r="AB1618" i="3"/>
  <c r="AC782" i="3"/>
  <c r="AB782" i="3"/>
  <c r="AC1466" i="3"/>
  <c r="AB1466" i="3"/>
  <c r="AC1160" i="3"/>
  <c r="AB1160" i="3"/>
  <c r="AC1938" i="3"/>
  <c r="AB1938" i="3"/>
  <c r="AC837" i="3"/>
  <c r="AB837" i="3"/>
  <c r="AC1583" i="3"/>
  <c r="AB1583" i="3"/>
  <c r="AC1627" i="3"/>
  <c r="AB1627" i="3"/>
  <c r="AC1134" i="3"/>
  <c r="AB1134" i="3"/>
  <c r="AC514" i="3"/>
  <c r="AB514" i="3"/>
  <c r="AC2069" i="3"/>
  <c r="AB2069" i="3"/>
  <c r="AC1098" i="3"/>
  <c r="AB1098" i="3"/>
  <c r="AC312" i="3"/>
  <c r="AB312" i="3"/>
  <c r="AC513" i="3"/>
  <c r="AB513" i="3"/>
  <c r="AC836" i="3"/>
  <c r="AB836" i="3"/>
  <c r="AC460" i="3"/>
  <c r="AB460" i="3"/>
  <c r="AC1699" i="3"/>
  <c r="AB1699" i="3"/>
  <c r="AC824" i="3"/>
  <c r="AB824" i="3"/>
  <c r="AC985" i="3"/>
  <c r="AB985" i="3"/>
  <c r="AC1639" i="3"/>
  <c r="AB1639" i="3"/>
  <c r="AC1952" i="3"/>
  <c r="AB1952" i="3"/>
  <c r="AC23" i="3"/>
  <c r="AB23" i="3"/>
  <c r="AB1501" i="3"/>
  <c r="AB616" i="3"/>
  <c r="AB1575" i="3"/>
  <c r="AC1603" i="3"/>
  <c r="AB1603" i="3"/>
  <c r="AC1106" i="3"/>
  <c r="AB1106" i="3"/>
  <c r="AC614" i="3"/>
  <c r="AB614" i="3"/>
  <c r="AC966" i="3"/>
  <c r="AB966" i="3"/>
  <c r="AC637" i="3"/>
  <c r="AB637" i="3"/>
  <c r="AC596" i="3"/>
  <c r="AB596" i="3"/>
  <c r="AC804" i="3"/>
  <c r="AB804" i="3"/>
  <c r="AC263" i="3"/>
  <c r="AB263" i="3"/>
  <c r="AC1473" i="3"/>
  <c r="AB1473" i="3"/>
  <c r="AC583" i="3"/>
  <c r="AB583" i="3"/>
  <c r="AC846" i="3"/>
  <c r="AB846" i="3"/>
  <c r="AC508" i="3"/>
  <c r="AB508" i="3"/>
  <c r="AC1029" i="3"/>
  <c r="AB1029" i="3"/>
  <c r="AC43" i="3"/>
  <c r="AB43" i="3"/>
  <c r="AC1445" i="3"/>
  <c r="AB1445" i="3"/>
  <c r="AC300" i="3"/>
  <c r="AB300" i="3"/>
  <c r="AC229" i="3"/>
  <c r="AB229" i="3"/>
  <c r="AC1010" i="3"/>
  <c r="AB1010" i="3"/>
  <c r="AC1168" i="3"/>
  <c r="AB1168" i="3"/>
  <c r="AC873" i="3"/>
  <c r="AB873" i="3"/>
  <c r="AC1433" i="3"/>
  <c r="AB1433" i="3"/>
  <c r="AC288" i="3"/>
  <c r="AB288" i="3"/>
  <c r="AC1898" i="3"/>
  <c r="AB1898" i="3"/>
  <c r="AC2088" i="3"/>
  <c r="AB2088" i="3"/>
  <c r="AC1927" i="3"/>
  <c r="AB1927" i="3"/>
  <c r="AC1725" i="3"/>
  <c r="AB1725" i="3"/>
  <c r="AC155" i="3"/>
  <c r="AB155" i="3"/>
  <c r="AC1373" i="3"/>
  <c r="AB1373" i="3"/>
  <c r="AC905" i="3"/>
  <c r="AB905" i="3"/>
  <c r="AC135" i="3"/>
  <c r="AB135" i="3"/>
  <c r="AC668" i="3"/>
  <c r="AB668" i="3"/>
  <c r="AC620" i="3"/>
  <c r="AB620" i="3"/>
  <c r="AC60" i="3"/>
  <c r="AB60" i="3"/>
  <c r="AC2112" i="3"/>
  <c r="AB2112" i="3"/>
  <c r="AC702" i="3"/>
  <c r="AB702" i="3"/>
  <c r="AC745" i="3"/>
  <c r="AB745" i="3"/>
  <c r="AC1329" i="3"/>
  <c r="AB1329" i="3"/>
  <c r="AC37" i="3"/>
  <c r="AB37" i="3"/>
  <c r="AC201" i="3"/>
  <c r="AB201" i="3"/>
  <c r="AC1813" i="3"/>
  <c r="AB1813" i="3"/>
  <c r="AC693" i="3"/>
  <c r="AB693" i="3"/>
  <c r="AC1661" i="3"/>
  <c r="AB1661" i="3"/>
  <c r="AC1457" i="3"/>
  <c r="AB1457" i="3"/>
  <c r="AC1503" i="3"/>
  <c r="AB1503" i="3"/>
  <c r="AC470" i="3"/>
  <c r="AB470" i="3"/>
  <c r="AC1391" i="3"/>
  <c r="AB1391" i="3"/>
  <c r="AC480" i="3"/>
  <c r="AB480" i="3"/>
  <c r="AC1694" i="3"/>
  <c r="AB1694" i="3"/>
  <c r="AC558" i="3"/>
  <c r="AB558" i="3"/>
  <c r="AC739" i="3"/>
  <c r="AB739" i="3"/>
  <c r="AC675" i="3"/>
  <c r="AB675" i="3"/>
  <c r="AC1800" i="3"/>
  <c r="AB1800" i="3"/>
  <c r="AC1341" i="3"/>
  <c r="AB1341" i="3"/>
  <c r="AC818" i="3"/>
  <c r="AB818" i="3"/>
  <c r="AC1724" i="3"/>
  <c r="AB1724" i="3"/>
  <c r="AC134" i="3"/>
  <c r="AB134" i="3"/>
  <c r="AC1165" i="3"/>
  <c r="AB1165" i="3"/>
  <c r="AC716" i="3"/>
  <c r="AB716" i="3"/>
  <c r="AC294" i="3"/>
  <c r="AB294" i="3"/>
  <c r="AC185" i="3"/>
  <c r="AB185" i="3"/>
  <c r="AC1086" i="3"/>
  <c r="AB1086" i="3"/>
  <c r="AC2021" i="3"/>
  <c r="AB2021" i="3"/>
  <c r="AC537" i="3"/>
  <c r="AB537" i="3"/>
  <c r="AC77" i="3"/>
  <c r="AB77" i="3"/>
  <c r="AC1758" i="3"/>
  <c r="AB1758" i="3"/>
  <c r="AC1269" i="3"/>
  <c r="AB1269" i="3"/>
  <c r="AC1867" i="3"/>
  <c r="AB1867" i="3"/>
  <c r="AC505" i="3"/>
  <c r="AB505" i="3"/>
  <c r="AC1611" i="3"/>
  <c r="AB1611" i="3"/>
  <c r="AC2109" i="3"/>
  <c r="AB2109" i="3"/>
  <c r="AC1568" i="3"/>
  <c r="AB1568" i="3"/>
  <c r="AC1544" i="3"/>
  <c r="AB1544" i="3"/>
  <c r="AC2027" i="3"/>
  <c r="AB2027" i="3"/>
  <c r="AC1390" i="3"/>
  <c r="AB1390" i="3"/>
  <c r="AC1389" i="3"/>
  <c r="AB1389" i="3"/>
  <c r="AC557" i="3"/>
  <c r="AB557" i="3"/>
  <c r="AC1213" i="3"/>
  <c r="AB1213" i="3"/>
  <c r="AC595" i="3"/>
  <c r="AB595" i="3"/>
  <c r="AC153" i="3"/>
  <c r="AB153" i="3"/>
  <c r="AC1798" i="3"/>
  <c r="AB1798" i="3"/>
  <c r="AC932" i="3"/>
  <c r="AB932" i="3"/>
  <c r="AC625" i="3"/>
  <c r="AB625" i="3"/>
  <c r="AC1734" i="3"/>
  <c r="AB1734" i="3"/>
  <c r="AC1776" i="3"/>
  <c r="AB1776" i="3"/>
  <c r="AC1210" i="3"/>
  <c r="AB1210" i="3"/>
  <c r="AC292" i="3"/>
  <c r="AB292" i="3"/>
  <c r="AC1599" i="3"/>
  <c r="AB1599" i="3"/>
  <c r="AC284" i="3"/>
  <c r="AB284" i="3"/>
  <c r="AC1082" i="3"/>
  <c r="AB1082" i="3"/>
  <c r="AC536" i="3"/>
  <c r="AB536" i="3"/>
  <c r="AC54" i="3"/>
  <c r="AB54" i="3"/>
  <c r="AC880" i="3"/>
  <c r="AB880" i="3"/>
  <c r="AC1315" i="3"/>
  <c r="AB1315" i="3"/>
  <c r="AC615" i="3"/>
  <c r="AB615" i="3"/>
  <c r="AC1789" i="3"/>
  <c r="AB1789" i="3"/>
  <c r="AC1453" i="3"/>
  <c r="AB1453" i="3"/>
  <c r="AC147" i="3"/>
  <c r="AB147" i="3"/>
  <c r="AC1942" i="3"/>
  <c r="AB1942" i="3"/>
  <c r="AC337" i="3"/>
  <c r="AB337" i="3"/>
  <c r="AC1386" i="3"/>
  <c r="AB1386" i="3"/>
  <c r="AC1553" i="3"/>
  <c r="AB1553" i="3"/>
  <c r="AC1578" i="3"/>
  <c r="AB1578" i="3"/>
  <c r="AC1808" i="3"/>
  <c r="AB1808" i="3"/>
  <c r="AC160" i="3"/>
  <c r="AB160" i="3"/>
  <c r="AC1071" i="3"/>
  <c r="AB1071" i="3"/>
  <c r="AC1249" i="3"/>
  <c r="AB1249" i="3"/>
  <c r="AC1081" i="3"/>
  <c r="AB1081" i="3"/>
  <c r="AC1313" i="3"/>
  <c r="AB1313" i="3"/>
  <c r="AC1163" i="3"/>
  <c r="AB1163" i="3"/>
  <c r="AC1080" i="3"/>
  <c r="AB1080" i="3"/>
  <c r="AC221" i="3"/>
  <c r="AB221" i="3"/>
  <c r="AC809" i="3"/>
  <c r="AB809" i="3"/>
  <c r="AC752" i="3"/>
  <c r="AB752" i="3"/>
  <c r="AC2049" i="3"/>
  <c r="AB2049" i="3"/>
  <c r="AC309" i="3"/>
  <c r="AB309" i="3"/>
  <c r="AC336" i="3"/>
  <c r="AB336" i="3"/>
  <c r="AC1162" i="3"/>
  <c r="AB1162" i="3"/>
  <c r="AC1577" i="3"/>
  <c r="AB1577" i="3"/>
  <c r="AC858" i="3"/>
  <c r="AB858" i="3"/>
  <c r="AC418" i="3"/>
  <c r="AB418" i="3"/>
  <c r="AC1513" i="3"/>
  <c r="AB1513" i="3"/>
  <c r="AC639" i="3"/>
  <c r="AB639" i="3"/>
  <c r="AB2113" i="3"/>
  <c r="AB1715" i="3"/>
  <c r="AB1073" i="3"/>
  <c r="AB2047" i="3"/>
  <c r="AC107" i="3"/>
  <c r="AB107" i="3"/>
  <c r="AC2003" i="3"/>
  <c r="AB2003" i="3"/>
  <c r="AC1352" i="3"/>
  <c r="AB1352" i="3"/>
  <c r="AC1452" i="3"/>
  <c r="AB1452" i="3"/>
  <c r="AC2068" i="3"/>
  <c r="AB2068" i="3"/>
  <c r="AC1625" i="3"/>
  <c r="AB1625" i="3"/>
  <c r="AC1539" i="3"/>
  <c r="AB1539" i="3"/>
  <c r="AC446" i="3"/>
  <c r="AB446" i="3"/>
  <c r="AC118" i="3"/>
  <c r="AB118" i="3"/>
  <c r="AC781" i="3"/>
  <c r="AB781" i="3"/>
  <c r="AC1077" i="3"/>
  <c r="AB1077" i="3"/>
  <c r="AC81" i="3"/>
  <c r="AB81" i="3"/>
  <c r="AC1200" i="3"/>
  <c r="AB1200" i="3"/>
  <c r="AC731" i="3"/>
  <c r="AB731" i="3"/>
  <c r="AC1833" i="3"/>
  <c r="AB1833" i="3"/>
  <c r="AC1396" i="3"/>
  <c r="AB1396" i="3"/>
  <c r="AC1366" i="3"/>
  <c r="AB1366" i="3"/>
  <c r="AC1157" i="3"/>
  <c r="AB1157" i="3"/>
  <c r="AC1419" i="3"/>
  <c r="AB1419" i="3"/>
  <c r="AC735" i="3"/>
  <c r="AB735" i="3"/>
  <c r="AC132" i="3"/>
  <c r="AB132" i="3"/>
  <c r="AC1663" i="3"/>
  <c r="AB1663" i="3"/>
  <c r="AC774" i="3"/>
  <c r="AB774" i="3"/>
  <c r="AC1108" i="3"/>
  <c r="AB1108" i="3"/>
  <c r="AC212" i="3"/>
  <c r="AB212" i="3"/>
  <c r="AC1839" i="3"/>
  <c r="AB1839" i="3"/>
  <c r="AC257" i="3"/>
  <c r="AB257" i="3"/>
  <c r="AC1379" i="3"/>
  <c r="AB1379" i="3"/>
  <c r="AC2092" i="3"/>
  <c r="AB2092" i="3"/>
  <c r="AC364" i="3"/>
  <c r="AB364" i="3"/>
  <c r="AC1623" i="3"/>
  <c r="AB1623" i="3"/>
  <c r="AC1437" i="3"/>
  <c r="AB1437" i="3"/>
  <c r="AC44" i="3"/>
  <c r="AB44" i="3"/>
  <c r="AC1870" i="3"/>
  <c r="AB1870" i="3"/>
  <c r="AC1418" i="3"/>
  <c r="AB1418" i="3"/>
  <c r="AC116" i="3"/>
  <c r="AB116" i="3"/>
  <c r="AC1349" i="3"/>
  <c r="AB1349" i="3"/>
  <c r="AC1195" i="3"/>
  <c r="AB1195" i="3"/>
  <c r="AC922" i="3"/>
  <c r="AB922" i="3"/>
  <c r="AC990" i="3"/>
  <c r="AB990" i="3"/>
  <c r="AC823" i="3"/>
  <c r="AB823" i="3"/>
  <c r="AC353" i="3"/>
  <c r="AB353" i="3"/>
  <c r="AC1187" i="3"/>
  <c r="AB1187" i="3"/>
  <c r="AC493" i="3"/>
  <c r="AB493" i="3"/>
  <c r="AC1537" i="3"/>
  <c r="AB1537" i="3"/>
  <c r="AC2008" i="3"/>
  <c r="AB2008" i="3"/>
  <c r="AC1869" i="3"/>
  <c r="AB1869" i="3"/>
  <c r="AC1378" i="3"/>
  <c r="AB1378" i="3"/>
  <c r="AC1377" i="3"/>
  <c r="AB1377" i="3"/>
  <c r="AC2105" i="3"/>
  <c r="AB2105" i="3"/>
  <c r="AC1793" i="3"/>
  <c r="AB1793" i="3"/>
  <c r="AC1044" i="3"/>
  <c r="AB1044" i="3"/>
  <c r="AC1035" i="3"/>
  <c r="AB1035" i="3"/>
  <c r="AC771" i="3"/>
  <c r="AB771" i="3"/>
  <c r="AC1130" i="3"/>
  <c r="AB1130" i="3"/>
  <c r="AC2076" i="3"/>
  <c r="AB2076" i="3"/>
  <c r="AC1129" i="3"/>
  <c r="AB1129" i="3"/>
  <c r="AC970" i="3"/>
  <c r="AB970" i="3"/>
  <c r="AC1054" i="3"/>
  <c r="AB1054" i="3"/>
  <c r="AC208" i="3"/>
  <c r="AB208" i="3"/>
  <c r="AC1448" i="3"/>
  <c r="AB1448" i="3"/>
  <c r="AC520" i="3"/>
  <c r="AB520" i="3"/>
  <c r="AC1581" i="3"/>
  <c r="AB1581" i="3"/>
  <c r="AC1346" i="3"/>
  <c r="AB1346" i="3"/>
  <c r="AC1536" i="3"/>
  <c r="AB1536" i="3"/>
  <c r="AC1850" i="3"/>
  <c r="AB1850" i="3"/>
  <c r="AC828" i="3"/>
  <c r="AB828" i="3"/>
  <c r="AC302" i="3"/>
  <c r="AB302" i="3"/>
  <c r="AC1862" i="3"/>
  <c r="AB1862" i="3"/>
  <c r="AC2091" i="3"/>
  <c r="AB2091" i="3"/>
  <c r="AB811" i="3"/>
  <c r="AB1532" i="3"/>
  <c r="AB1024" i="3"/>
  <c r="AC1680" i="3"/>
  <c r="AB1680" i="3"/>
  <c r="AC1099" i="3"/>
  <c r="AB1099" i="3"/>
  <c r="AC2045" i="3"/>
  <c r="AB2045" i="3"/>
  <c r="AC725" i="3"/>
  <c r="AB725" i="3"/>
  <c r="AC519" i="3"/>
  <c r="AB519" i="3"/>
  <c r="AC1711" i="3"/>
  <c r="AB1711" i="3"/>
  <c r="AC1844" i="3"/>
  <c r="AB1844" i="3"/>
  <c r="AC1889" i="3"/>
  <c r="AB1889" i="3"/>
  <c r="AC1515" i="3"/>
  <c r="AB1515" i="3"/>
  <c r="AC1692" i="3"/>
  <c r="AB1692" i="3"/>
  <c r="AC1640" i="3"/>
  <c r="AB1640" i="3"/>
  <c r="AC654" i="3"/>
  <c r="AB654" i="3"/>
  <c r="AC712" i="3"/>
  <c r="AB712" i="3"/>
  <c r="AC2050" i="3"/>
  <c r="AB2050" i="3"/>
  <c r="AC1709" i="3"/>
  <c r="AB1709" i="3"/>
  <c r="AC1403" i="3"/>
  <c r="AB1403" i="3"/>
  <c r="AC2029" i="3"/>
  <c r="AB2029" i="3"/>
  <c r="AC986" i="3"/>
  <c r="AB986" i="3"/>
  <c r="AC1955" i="3"/>
  <c r="AB1955" i="3"/>
  <c r="AC36" i="3"/>
  <c r="AB36" i="3"/>
  <c r="AC349" i="3"/>
  <c r="AB349" i="3"/>
  <c r="AC428" i="3"/>
  <c r="AB428" i="3"/>
  <c r="AC1993" i="3"/>
  <c r="AB1993" i="3"/>
  <c r="AC700" i="3"/>
  <c r="AB700" i="3"/>
  <c r="AC1428" i="3"/>
  <c r="AB1428" i="3"/>
  <c r="AC1590" i="3"/>
  <c r="AB1590" i="3"/>
  <c r="AC597" i="3"/>
  <c r="AB597" i="3"/>
  <c r="AC862" i="3"/>
  <c r="AB862" i="3"/>
  <c r="AC1355" i="3"/>
  <c r="AB1355" i="3"/>
  <c r="AC368" i="3"/>
  <c r="AB368" i="3"/>
  <c r="AC1969" i="3"/>
  <c r="AB1969" i="3"/>
  <c r="AC2085" i="3"/>
  <c r="AB2085" i="3"/>
  <c r="AC1954" i="3"/>
  <c r="AB1954" i="3"/>
  <c r="AC1823" i="3"/>
  <c r="AB1823" i="3"/>
  <c r="AC1610" i="3"/>
  <c r="AB1610" i="3"/>
  <c r="AC1069" i="3"/>
  <c r="AB1069" i="3"/>
  <c r="AC1467" i="3"/>
  <c r="AB1467" i="3"/>
  <c r="AC1385" i="3"/>
  <c r="AB1385" i="3"/>
  <c r="AC394" i="3"/>
  <c r="AB394" i="3"/>
  <c r="AC316" i="3"/>
  <c r="AB316" i="3"/>
  <c r="AC366" i="3"/>
  <c r="AB366" i="3"/>
  <c r="AC698" i="3"/>
  <c r="AB698" i="3"/>
  <c r="AC1206" i="3"/>
  <c r="AB1206" i="3"/>
  <c r="AC1068" i="3"/>
  <c r="AB1068" i="3"/>
  <c r="AC486" i="3"/>
  <c r="AB486" i="3"/>
  <c r="AC1137" i="3"/>
  <c r="AB1137" i="3"/>
  <c r="AC1369" i="3"/>
  <c r="AB1369" i="3"/>
  <c r="AC1091" i="3"/>
  <c r="AB1091" i="3"/>
  <c r="AC719" i="3"/>
  <c r="AB719" i="3"/>
  <c r="AC2096" i="3"/>
  <c r="AB2096" i="3"/>
  <c r="AC338" i="3"/>
  <c r="AB338" i="3"/>
  <c r="AC838" i="3"/>
  <c r="AB838" i="3"/>
  <c r="AC1425" i="3"/>
  <c r="AB1425" i="3"/>
  <c r="AC209" i="3"/>
  <c r="AB209" i="3"/>
  <c r="AC70" i="3"/>
  <c r="AB70" i="3"/>
  <c r="AC1540" i="3"/>
  <c r="AB1540" i="3"/>
  <c r="AC748" i="3"/>
  <c r="AB748" i="3"/>
  <c r="AC807" i="3"/>
  <c r="AB807" i="3"/>
  <c r="AC267" i="3"/>
  <c r="AB267" i="3"/>
  <c r="AC1480" i="3"/>
  <c r="AB1480" i="3"/>
  <c r="AC281" i="3"/>
  <c r="AB281" i="3"/>
  <c r="AC923" i="3"/>
  <c r="AB923" i="3"/>
  <c r="AC133" i="3"/>
  <c r="AB133" i="3"/>
  <c r="AC30" i="3"/>
  <c r="AB30" i="3"/>
  <c r="AC1121" i="3"/>
  <c r="AB1121" i="3"/>
  <c r="AC1744" i="3"/>
  <c r="AB1744" i="3"/>
  <c r="AC1608" i="3"/>
  <c r="AB1608" i="3"/>
  <c r="AC1410" i="3"/>
  <c r="AB1410" i="3"/>
  <c r="AC1650" i="3"/>
  <c r="AB1650" i="3"/>
  <c r="AC1422" i="3"/>
  <c r="AB1422" i="3"/>
  <c r="AC530" i="3"/>
  <c r="AB530" i="3"/>
  <c r="AC915" i="3"/>
  <c r="AB915" i="3"/>
  <c r="AC2010" i="3"/>
  <c r="AB2010" i="3"/>
  <c r="AC1019" i="3"/>
  <c r="AB1019" i="3"/>
  <c r="AC1037" i="3"/>
  <c r="AB1037" i="3"/>
  <c r="AC1877" i="3"/>
  <c r="AB1877" i="3"/>
  <c r="AC1561" i="3"/>
  <c r="AB1561" i="3"/>
  <c r="AC775" i="3"/>
  <c r="AB775" i="3"/>
  <c r="AC1691" i="3"/>
  <c r="AB1691" i="3"/>
  <c r="AC380" i="3"/>
  <c r="AB380" i="3"/>
  <c r="AC1451" i="3"/>
  <c r="AB1451" i="3"/>
  <c r="AC1802" i="3"/>
  <c r="AB1802" i="3"/>
  <c r="AC670" i="3"/>
  <c r="AB670" i="3"/>
  <c r="AC1368" i="3"/>
  <c r="AB1368" i="3"/>
  <c r="AC1851" i="3"/>
  <c r="AB1851" i="3"/>
  <c r="AC800" i="3"/>
  <c r="AB800" i="3"/>
  <c r="AC1420" i="3"/>
  <c r="AB1420" i="3"/>
  <c r="AC1998" i="3"/>
  <c r="AB1998" i="3"/>
  <c r="AC2002" i="3"/>
  <c r="AB2002" i="3"/>
  <c r="AC444" i="3"/>
  <c r="AB444" i="3"/>
  <c r="AC1531" i="3"/>
  <c r="AB1531" i="3"/>
  <c r="AC936" i="3"/>
  <c r="AB936" i="3"/>
  <c r="AC1795" i="3"/>
  <c r="AB1795" i="3"/>
  <c r="AC26" i="3"/>
  <c r="AB26" i="3"/>
  <c r="AC236" i="3"/>
  <c r="AB236" i="3"/>
  <c r="AC1684" i="3"/>
  <c r="AB1684" i="3"/>
  <c r="AC1380" i="3"/>
  <c r="AB1380" i="3"/>
  <c r="AC243" i="3"/>
  <c r="AB243" i="3"/>
  <c r="AC1110" i="3"/>
  <c r="AB1110" i="3"/>
  <c r="AC762" i="3"/>
  <c r="AB762" i="3"/>
  <c r="AC1294" i="3"/>
  <c r="AB1294" i="3"/>
  <c r="AC183" i="3"/>
  <c r="AB183" i="3"/>
  <c r="AC1245" i="3"/>
  <c r="AB1245" i="3"/>
  <c r="AC632" i="3"/>
  <c r="AB632" i="3"/>
  <c r="AC1350" i="3"/>
  <c r="AB1350" i="3"/>
  <c r="AC662" i="3"/>
  <c r="AB662" i="3"/>
  <c r="AC539" i="3"/>
  <c r="AB539" i="3"/>
  <c r="AC39" i="3"/>
  <c r="AB39" i="3"/>
  <c r="AC1259" i="3"/>
  <c r="AB1259" i="3"/>
  <c r="AC2078" i="3"/>
  <c r="AB2078" i="3"/>
  <c r="AC304" i="3"/>
  <c r="AB304" i="3"/>
  <c r="AC1786" i="3"/>
  <c r="AB1786" i="3"/>
  <c r="AC560" i="3"/>
  <c r="AB560" i="3"/>
  <c r="AC399" i="3"/>
  <c r="AB399" i="3"/>
  <c r="AC1395" i="3"/>
  <c r="AB1395" i="3"/>
  <c r="AC443" i="3"/>
  <c r="AB443" i="3"/>
  <c r="AC1529" i="3"/>
  <c r="AB1529" i="3"/>
  <c r="AC789" i="3"/>
  <c r="AB789" i="3"/>
  <c r="AC1045" i="3"/>
  <c r="AB1045" i="3"/>
  <c r="AC1036" i="3"/>
  <c r="AB1036" i="3"/>
  <c r="AC405" i="3"/>
  <c r="AB405" i="3"/>
  <c r="AC56" i="3"/>
  <c r="AB56" i="3"/>
  <c r="AC57" i="3"/>
  <c r="AB57" i="3"/>
  <c r="AC1097" i="3"/>
  <c r="AB1097" i="3"/>
  <c r="AC1756" i="3"/>
  <c r="AB1756" i="3"/>
  <c r="AC1831" i="3"/>
  <c r="AB1831" i="3"/>
  <c r="AC55" i="3"/>
  <c r="AB55" i="3"/>
  <c r="AC1155" i="3"/>
  <c r="AB1155" i="3"/>
  <c r="AC2104" i="3"/>
  <c r="AB2104" i="3"/>
  <c r="AC1120" i="3"/>
  <c r="AB1120" i="3"/>
  <c r="AC942" i="3"/>
  <c r="AB942" i="3"/>
  <c r="AC1741" i="3"/>
  <c r="AB1741" i="3"/>
  <c r="AC1508" i="3"/>
  <c r="AB1508" i="3"/>
  <c r="AC555" i="3"/>
  <c r="AB555" i="3"/>
  <c r="AC1507" i="3"/>
  <c r="AB1507" i="3"/>
  <c r="AC93" i="3"/>
  <c r="AB93" i="3"/>
  <c r="AC82" i="3"/>
  <c r="AB82" i="3"/>
  <c r="AC1903" i="3"/>
  <c r="AB1903" i="3"/>
  <c r="AC31" i="3"/>
  <c r="AB31" i="3"/>
  <c r="AC1408" i="3"/>
  <c r="AB1408" i="3"/>
  <c r="AC1557" i="3"/>
  <c r="AB1557" i="3"/>
  <c r="AC90" i="3"/>
  <c r="AB90" i="3"/>
  <c r="AC289" i="3"/>
  <c r="AB289" i="3"/>
  <c r="AC1461" i="3"/>
  <c r="AB1461" i="3"/>
  <c r="AC913" i="3"/>
  <c r="AB913" i="3"/>
  <c r="AC415" i="3"/>
  <c r="AB415" i="3"/>
  <c r="AC207" i="3"/>
  <c r="AB207" i="3"/>
  <c r="AC1034" i="3"/>
  <c r="AB1034" i="3"/>
  <c r="AB1899" i="3"/>
  <c r="AB2100" i="3"/>
  <c r="AB420" i="3"/>
  <c r="AB1412" i="3"/>
  <c r="AC40" i="3"/>
  <c r="AB40" i="3"/>
  <c r="AC1981" i="3"/>
  <c r="AB1981" i="3"/>
  <c r="AC749" i="3"/>
  <c r="AB749" i="3"/>
  <c r="AC718" i="3"/>
  <c r="AB718" i="3"/>
  <c r="AC100" i="3"/>
  <c r="AB100" i="3"/>
  <c r="AC1616" i="3"/>
  <c r="AB1616" i="3"/>
  <c r="AC633" i="3"/>
  <c r="AB633" i="3"/>
  <c r="AC1172" i="3"/>
  <c r="AB1172" i="3"/>
  <c r="AC878" i="3"/>
  <c r="AB878" i="3"/>
  <c r="AC1261" i="3"/>
  <c r="AB1261" i="3"/>
  <c r="AC665" i="3"/>
  <c r="AB665" i="3"/>
  <c r="AC1335" i="3"/>
  <c r="AB1335" i="3"/>
  <c r="AC1706" i="3"/>
  <c r="AB1706" i="3"/>
  <c r="AC497" i="3"/>
  <c r="AB497" i="3"/>
  <c r="AC534" i="3"/>
  <c r="AB534" i="3"/>
  <c r="AC1133" i="3"/>
  <c r="AB1133" i="3"/>
  <c r="AC2107" i="3"/>
  <c r="AB2107" i="3"/>
  <c r="AC546" i="3"/>
  <c r="AB546" i="3"/>
  <c r="AC1492" i="3"/>
  <c r="AB1492" i="3"/>
  <c r="AC1747" i="3"/>
  <c r="AB1747" i="3"/>
  <c r="AC1438" i="3"/>
  <c r="AB1438" i="3"/>
  <c r="AC1199" i="3"/>
  <c r="AB1199" i="3"/>
  <c r="AC264" i="3"/>
  <c r="AB264" i="3"/>
  <c r="AC213" i="3"/>
  <c r="AB213" i="3"/>
  <c r="AC697" i="3"/>
  <c r="AB697" i="3"/>
  <c r="AC604" i="3"/>
  <c r="AB604" i="3"/>
  <c r="AC967" i="3"/>
  <c r="AB967" i="3"/>
  <c r="AC235" i="3"/>
  <c r="AB235" i="3"/>
  <c r="AC125" i="3"/>
  <c r="AB125" i="3"/>
  <c r="AC416" i="3"/>
  <c r="AB416" i="3"/>
  <c r="AC1974" i="3"/>
  <c r="AB1974" i="3"/>
  <c r="AC2052" i="3"/>
  <c r="AB2052" i="3"/>
  <c r="AC230" i="3"/>
  <c r="AB230" i="3"/>
  <c r="AC1197" i="3"/>
  <c r="AB1197" i="3"/>
  <c r="AC868" i="3"/>
  <c r="AB868" i="3"/>
  <c r="AC1131" i="3"/>
  <c r="AB1131" i="3"/>
  <c r="AC2046" i="3"/>
  <c r="AB2046" i="3"/>
  <c r="AC891" i="3"/>
  <c r="AB891" i="3"/>
  <c r="AC761" i="3"/>
  <c r="AB761" i="3"/>
  <c r="AC202" i="3"/>
  <c r="AB202" i="3"/>
  <c r="AC696" i="3"/>
  <c r="AB696" i="3"/>
  <c r="AC1742" i="3"/>
  <c r="AB1742" i="3"/>
  <c r="AC1558" i="3"/>
  <c r="AB1558" i="3"/>
  <c r="AC1530" i="3"/>
  <c r="AB1530" i="3"/>
  <c r="AC935" i="3"/>
  <c r="AB935" i="3"/>
  <c r="AC1056" i="3"/>
  <c r="AB1056" i="3"/>
  <c r="AC256" i="3"/>
  <c r="AB256" i="3"/>
  <c r="AC1764" i="3"/>
  <c r="AB1764" i="3"/>
  <c r="AC363" i="3"/>
  <c r="AB363" i="3"/>
  <c r="AC682" i="3"/>
  <c r="AB682" i="3"/>
  <c r="AC1292" i="3"/>
  <c r="AB1292" i="3"/>
  <c r="AC435" i="3"/>
  <c r="AB435" i="3"/>
  <c r="AC1417" i="3"/>
  <c r="AB1417" i="3"/>
  <c r="AC603" i="3"/>
  <c r="AB603" i="3"/>
  <c r="AC661" i="3"/>
  <c r="AB661" i="3"/>
  <c r="AC158" i="3"/>
  <c r="AB158" i="3"/>
  <c r="AC977" i="3"/>
  <c r="AB977" i="3"/>
  <c r="AC1462" i="3"/>
  <c r="AB1462" i="3"/>
  <c r="AC226" i="3"/>
  <c r="AB226" i="3"/>
  <c r="AC1477" i="3"/>
  <c r="AB1477" i="3"/>
  <c r="AC705" i="3"/>
  <c r="AB705" i="3"/>
  <c r="AC1435" i="3"/>
  <c r="AB1435" i="3"/>
  <c r="AC941" i="3"/>
  <c r="AB941" i="3"/>
  <c r="AC449" i="3"/>
  <c r="AB449" i="3"/>
  <c r="AC1305" i="3"/>
  <c r="AB1305" i="3"/>
  <c r="AC1985" i="3"/>
  <c r="AB1985" i="3"/>
  <c r="AC1929" i="3"/>
  <c r="AB1929" i="3"/>
  <c r="AC1989" i="3"/>
  <c r="AB1989" i="3"/>
  <c r="AC21" i="3"/>
  <c r="AB21" i="3"/>
  <c r="AC681" i="3"/>
  <c r="AB681" i="3"/>
  <c r="AC1963" i="3"/>
  <c r="AB1963" i="3"/>
  <c r="AC1434" i="3"/>
  <c r="AB1434" i="3"/>
  <c r="AC52" i="3"/>
  <c r="AB52" i="3"/>
  <c r="AC680" i="3"/>
  <c r="AB680" i="3"/>
  <c r="AC610" i="3"/>
  <c r="AB610" i="3"/>
  <c r="AC1637" i="3"/>
  <c r="AB1637" i="3"/>
  <c r="AC1645" i="3"/>
  <c r="AB1645" i="3"/>
  <c r="AC1243" i="3"/>
  <c r="AB1243" i="3"/>
  <c r="AB1574" i="3"/>
  <c r="AB369" i="3"/>
  <c r="AB799" i="3"/>
  <c r="AC857" i="3"/>
  <c r="AB857" i="3"/>
  <c r="AC776" i="3"/>
  <c r="AB776" i="3"/>
  <c r="AC1939" i="3"/>
  <c r="AB1939" i="3"/>
  <c r="AC437" i="3"/>
  <c r="AB437" i="3"/>
  <c r="AC365" i="3"/>
  <c r="AB365" i="3"/>
  <c r="AC1496" i="3"/>
  <c r="AB1496" i="3"/>
  <c r="AC382" i="3"/>
  <c r="AB382" i="3"/>
  <c r="AC392" i="3"/>
  <c r="AB392" i="3"/>
  <c r="AC518" i="3"/>
  <c r="AB518" i="3"/>
  <c r="AC1135" i="3"/>
  <c r="AB1135" i="3"/>
  <c r="AC417" i="3"/>
  <c r="AB417" i="3"/>
  <c r="AC1023" i="3"/>
  <c r="AB1023" i="3"/>
  <c r="AC1872" i="3"/>
  <c r="AB1872" i="3"/>
  <c r="AC1299" i="3"/>
  <c r="AB1299" i="3"/>
  <c r="AC1821" i="3"/>
  <c r="AB1821" i="3"/>
  <c r="AC1114" i="3"/>
  <c r="AB1114" i="3"/>
  <c r="AC2070" i="3"/>
  <c r="AB2070" i="3"/>
  <c r="AC2044" i="3"/>
  <c r="AB2044" i="3"/>
  <c r="AC1113" i="3"/>
  <c r="AB1113" i="3"/>
  <c r="AC1159" i="3"/>
  <c r="AB1159" i="3"/>
  <c r="AC219" i="3"/>
  <c r="AB219" i="3"/>
  <c r="AC53" i="3"/>
  <c r="AB53" i="3"/>
  <c r="AC237" i="3"/>
  <c r="AB237" i="3"/>
  <c r="AC427" i="3"/>
  <c r="AB427" i="3"/>
  <c r="AC1493" i="3"/>
  <c r="AB1493" i="3"/>
  <c r="AC649" i="3"/>
  <c r="AB649" i="3"/>
  <c r="AC1382" i="3"/>
  <c r="AB1382" i="3"/>
  <c r="AC801" i="3"/>
  <c r="AB801" i="3"/>
  <c r="AC1820" i="3"/>
  <c r="AB1820" i="3"/>
  <c r="AC58" i="3"/>
  <c r="AB58" i="3"/>
  <c r="AC671" i="3"/>
  <c r="AB671" i="3"/>
  <c r="AC1550" i="3"/>
  <c r="AB1550" i="3"/>
  <c r="AC1309" i="3"/>
  <c r="AB1309" i="3"/>
  <c r="AC1865" i="3"/>
  <c r="AB1865" i="3"/>
  <c r="AC1904" i="3"/>
  <c r="AB1904" i="3"/>
  <c r="AC1308" i="3"/>
  <c r="AB1308" i="3"/>
  <c r="AC706" i="3"/>
  <c r="AB706" i="3"/>
  <c r="AC1685" i="3"/>
  <c r="AB1685" i="3"/>
  <c r="AC1201" i="3"/>
  <c r="AB1201" i="3"/>
  <c r="AC91" i="3"/>
  <c r="AB91" i="3"/>
  <c r="AC1398" i="3"/>
  <c r="AB1398" i="3"/>
  <c r="AC908" i="3"/>
  <c r="AB908" i="3"/>
  <c r="AC914" i="3"/>
  <c r="AB914" i="3"/>
  <c r="AC73" i="3"/>
  <c r="AB73" i="3"/>
  <c r="AC1381" i="3"/>
  <c r="AB1381" i="3"/>
  <c r="AC606" i="3"/>
  <c r="AB606" i="3"/>
  <c r="AC780" i="3"/>
  <c r="AB780" i="3"/>
  <c r="AC722" i="3"/>
  <c r="AB722" i="3"/>
  <c r="AC1198" i="3"/>
  <c r="AB1198" i="3"/>
  <c r="AC485" i="3"/>
  <c r="AB485" i="3"/>
  <c r="AC790" i="3"/>
  <c r="AB790" i="3"/>
  <c r="AC409" i="3"/>
  <c r="AB409" i="3"/>
  <c r="AC1057" i="3"/>
  <c r="AB1057" i="3"/>
  <c r="AC1246" i="3"/>
  <c r="AB1246" i="3"/>
  <c r="AC737" i="3"/>
  <c r="AB737" i="3"/>
  <c r="AC1538" i="3"/>
  <c r="AB1538" i="3"/>
  <c r="AC1624" i="3"/>
  <c r="AB1624" i="3"/>
  <c r="AC1794" i="3"/>
  <c r="AB1794" i="3"/>
  <c r="AC533" i="3"/>
  <c r="AB533" i="3"/>
  <c r="AC1704" i="3"/>
  <c r="AB1704" i="3"/>
  <c r="AC1765" i="3"/>
  <c r="AB1765" i="3"/>
  <c r="AC588" i="3"/>
  <c r="AB588" i="3"/>
  <c r="AC2106" i="3"/>
  <c r="AB2106" i="3"/>
  <c r="AC1676" i="3"/>
  <c r="AB1676" i="3"/>
  <c r="AC1656" i="3"/>
  <c r="AB1656" i="3"/>
  <c r="AC1491" i="3"/>
  <c r="AB1491" i="3"/>
  <c r="AC1436" i="3"/>
  <c r="AB1436" i="3"/>
  <c r="AC322" i="3"/>
  <c r="AB322" i="3"/>
  <c r="AC1885" i="3"/>
  <c r="AB1885" i="3"/>
  <c r="AC328" i="3"/>
  <c r="AB328" i="3"/>
  <c r="AC1347" i="3"/>
  <c r="AB1347" i="3"/>
  <c r="AC1364" i="3"/>
  <c r="AB1364" i="3"/>
  <c r="AC72" i="3"/>
  <c r="AB72" i="3"/>
  <c r="AC1757" i="3"/>
  <c r="AB1757" i="3"/>
  <c r="AC875" i="3"/>
  <c r="AB875" i="3"/>
  <c r="AC1509" i="3"/>
  <c r="AB1509" i="3"/>
  <c r="AC1604" i="3"/>
  <c r="AB1604" i="3"/>
  <c r="AC1893" i="3"/>
  <c r="AB1893" i="3"/>
  <c r="AC545" i="3"/>
  <c r="AB545" i="3"/>
  <c r="AC1967" i="3"/>
  <c r="AB1967" i="3"/>
  <c r="AC1807" i="3"/>
  <c r="AB1807" i="3"/>
  <c r="AC571" i="3"/>
  <c r="AB571" i="3"/>
  <c r="AC280" i="3"/>
  <c r="AB280" i="3"/>
  <c r="AC2039" i="3"/>
  <c r="AB2039" i="3"/>
  <c r="AC1655" i="3"/>
  <c r="AB1655" i="3"/>
  <c r="AC1949" i="3"/>
  <c r="AB1949" i="3"/>
  <c r="AC1170" i="3"/>
  <c r="AB1170" i="3"/>
  <c r="AC1055" i="3"/>
  <c r="AB1055" i="3"/>
  <c r="AC747" i="3"/>
  <c r="AB747" i="3"/>
  <c r="AC1232" i="3"/>
  <c r="AB1232" i="3"/>
  <c r="AC378" i="3"/>
  <c r="AB378" i="3"/>
  <c r="AC921" i="3"/>
  <c r="AB921" i="3"/>
  <c r="AC273" i="3"/>
  <c r="AB273" i="3"/>
  <c r="AC1767" i="3"/>
  <c r="AB1767" i="3"/>
  <c r="AC886" i="3"/>
  <c r="AB886" i="3"/>
  <c r="AC80" i="3"/>
  <c r="AB80" i="3"/>
  <c r="AC471" i="3"/>
  <c r="AB471" i="3"/>
  <c r="AC740" i="3"/>
  <c r="AB740" i="3"/>
  <c r="AC94" i="3"/>
  <c r="AB94" i="3"/>
  <c r="AC1751" i="3"/>
  <c r="AB1751" i="3"/>
  <c r="AC352" i="3"/>
  <c r="AB352" i="3"/>
  <c r="AB589" i="3"/>
  <c r="AB102" i="3"/>
  <c r="AC1298" i="3"/>
  <c r="AB1298" i="3"/>
  <c r="AC1917" i="3"/>
  <c r="AB1917" i="3"/>
  <c r="AC1277" i="3"/>
  <c r="AB1277" i="3"/>
  <c r="AC1512" i="3"/>
  <c r="AB1512" i="3"/>
  <c r="AC464" i="3"/>
  <c r="AB464" i="3"/>
  <c r="AC141" i="3"/>
  <c r="AB141" i="3"/>
  <c r="AC381" i="3"/>
  <c r="AB381" i="3"/>
  <c r="AC1423" i="3"/>
  <c r="AB1423" i="3"/>
  <c r="AC995" i="3"/>
  <c r="AB995" i="3"/>
  <c r="AC1262" i="3"/>
  <c r="AB1262" i="3"/>
  <c r="AC1383" i="3"/>
  <c r="AB1383" i="3"/>
  <c r="AC742" i="3"/>
  <c r="AB742" i="3"/>
  <c r="AC765" i="3"/>
  <c r="AB765" i="3"/>
  <c r="AC1006" i="3"/>
  <c r="AB1006" i="3"/>
  <c r="AC1871" i="3"/>
  <c r="AB1871" i="3"/>
  <c r="AC1463" i="3"/>
  <c r="AB1463" i="3"/>
  <c r="AC732" i="3"/>
  <c r="AB732" i="3"/>
  <c r="AC1022" i="3"/>
  <c r="AB1022" i="3"/>
  <c r="AC1933" i="3"/>
  <c r="AB1933" i="3"/>
  <c r="AC1112" i="3"/>
  <c r="AB1112" i="3"/>
  <c r="AC1171" i="3"/>
  <c r="AB1171" i="3"/>
  <c r="AC159" i="3"/>
  <c r="AB159" i="3"/>
  <c r="AC2031" i="3"/>
  <c r="AB2031" i="3"/>
  <c r="AC764" i="3"/>
  <c r="AB764" i="3"/>
  <c r="AC171" i="3"/>
  <c r="AB171" i="3"/>
  <c r="AC1975" i="3"/>
  <c r="AB1975" i="3"/>
  <c r="AC849" i="3"/>
  <c r="AB849" i="3"/>
  <c r="AC1615" i="3"/>
  <c r="AB1615" i="3"/>
  <c r="AC1743" i="3"/>
  <c r="AB1743" i="3"/>
  <c r="AC1351" i="3"/>
  <c r="AB1351" i="3"/>
  <c r="AC994" i="3"/>
  <c r="AB994" i="3"/>
  <c r="AC605" i="3"/>
  <c r="AB605" i="3"/>
  <c r="AC1841" i="3"/>
  <c r="AB1841" i="3"/>
  <c r="AC1801" i="3"/>
  <c r="AB1801" i="3"/>
  <c r="AC1649" i="3"/>
  <c r="AB1649" i="3"/>
  <c r="AC1573" i="3"/>
  <c r="AB1573" i="3"/>
  <c r="AC877" i="3"/>
  <c r="AB877" i="3"/>
  <c r="AC1923" i="3"/>
  <c r="AB1923" i="3"/>
  <c r="AC1510" i="3"/>
  <c r="AB1510" i="3"/>
  <c r="AC1677" i="3"/>
  <c r="AB1677" i="3"/>
  <c r="AC900" i="3"/>
  <c r="AB900" i="3"/>
  <c r="AC1931" i="3"/>
  <c r="AB1931" i="3"/>
  <c r="AC1986" i="3"/>
  <c r="AB1986" i="3"/>
  <c r="AC566" i="3"/>
  <c r="AB566" i="3"/>
  <c r="AC2067" i="3"/>
  <c r="AB2067" i="3"/>
  <c r="AC495" i="3"/>
  <c r="AB495" i="3"/>
  <c r="AC24" i="3"/>
  <c r="AB24" i="3"/>
  <c r="AC1156" i="3"/>
  <c r="AB1156" i="3"/>
  <c r="AC992" i="3"/>
  <c r="AB992" i="3"/>
  <c r="AC311" i="3"/>
  <c r="AB311" i="3"/>
  <c r="AC2009" i="3"/>
  <c r="AB2009" i="3"/>
  <c r="AC1697" i="3"/>
  <c r="AB1697" i="3"/>
  <c r="AC1722" i="3"/>
  <c r="AB1722" i="3"/>
  <c r="AC806" i="3"/>
  <c r="AB806" i="3"/>
  <c r="AC1348" i="3"/>
  <c r="AB1348" i="3"/>
  <c r="AC991" i="3"/>
  <c r="AB991" i="3"/>
  <c r="AC798" i="3"/>
  <c r="AB798" i="3"/>
  <c r="AC943" i="3"/>
  <c r="AB943" i="3"/>
  <c r="AC83" i="3"/>
  <c r="AB83" i="3"/>
  <c r="AC398" i="3"/>
  <c r="AB398" i="3"/>
  <c r="AC1005" i="3"/>
  <c r="AB1005" i="3"/>
  <c r="AC532" i="3"/>
  <c r="AB532" i="3"/>
  <c r="AC463" i="3"/>
  <c r="AB463" i="3"/>
  <c r="AC2040" i="3"/>
  <c r="AB2040" i="3"/>
  <c r="AC1638" i="3"/>
  <c r="AB1638" i="3"/>
  <c r="AC1363" i="3"/>
  <c r="AB1363" i="3"/>
  <c r="AC830" i="3"/>
  <c r="AB830" i="3"/>
  <c r="AC1614" i="3"/>
  <c r="AB1614" i="3"/>
  <c r="AC1274" i="3"/>
  <c r="AB1274" i="3"/>
  <c r="AC587" i="3"/>
  <c r="AB587" i="3"/>
  <c r="AC269" i="3"/>
  <c r="AB269" i="3"/>
  <c r="AC770" i="3"/>
  <c r="AB770" i="3"/>
  <c r="AC1004" i="3"/>
  <c r="AB1004" i="3"/>
  <c r="AC1449" i="3"/>
  <c r="AB1449" i="3"/>
  <c r="AC1675" i="3"/>
  <c r="AB1675" i="3"/>
  <c r="AC601" i="3"/>
  <c r="AB601" i="3"/>
  <c r="AC104" i="3"/>
  <c r="AB104" i="3"/>
  <c r="AC1763" i="3"/>
  <c r="AB1763" i="3"/>
  <c r="AC2007" i="3"/>
  <c r="AB2007" i="3"/>
  <c r="AC303" i="3"/>
  <c r="AB303" i="3"/>
  <c r="AC1696" i="3"/>
  <c r="AB1696" i="3"/>
  <c r="AC1075" i="3"/>
  <c r="AB1075" i="3"/>
  <c r="AC1331" i="3"/>
  <c r="AB1331" i="3"/>
  <c r="AC741" i="3"/>
  <c r="AB741" i="3"/>
  <c r="AC592" i="3"/>
  <c r="AB592" i="3"/>
  <c r="AC151" i="3"/>
  <c r="AB151" i="3"/>
  <c r="AC1186" i="3"/>
  <c r="AB1186" i="3"/>
  <c r="AB167" i="3"/>
  <c r="AB139" i="3"/>
  <c r="AB1916" i="3"/>
  <c r="AB98" i="3"/>
  <c r="AB397" i="3"/>
  <c r="AB1365" i="3"/>
  <c r="AB255" i="3"/>
  <c r="AC1399" i="3"/>
  <c r="AB1399" i="3"/>
  <c r="AC109" i="3"/>
  <c r="AB109" i="3"/>
  <c r="AC1951" i="3"/>
  <c r="AB1951" i="3"/>
  <c r="AC1067" i="3"/>
  <c r="AB1067" i="3"/>
  <c r="AC313" i="3"/>
  <c r="AB313" i="3"/>
  <c r="AC1276" i="3"/>
  <c r="AB1276" i="3"/>
  <c r="AC119" i="3"/>
  <c r="AB119" i="3"/>
  <c r="AC1787" i="3"/>
  <c r="AB1787" i="3"/>
  <c r="AC621" i="3"/>
  <c r="AB621" i="3"/>
  <c r="AC122" i="3"/>
  <c r="AB122" i="3"/>
  <c r="AC1409" i="3"/>
  <c r="AB1409" i="3"/>
  <c r="AC410" i="3"/>
  <c r="AB410" i="3"/>
  <c r="AC1690" i="3"/>
  <c r="AB1690" i="3"/>
  <c r="AC1864" i="3"/>
  <c r="AB1864" i="3"/>
  <c r="AC1367" i="3"/>
  <c r="AB1367" i="3"/>
  <c r="AC224" i="3"/>
  <c r="AB224" i="3"/>
  <c r="AC567" i="3"/>
  <c r="AB567" i="3"/>
  <c r="AC22" i="3"/>
  <c r="AB22" i="3"/>
  <c r="AC1819" i="3"/>
  <c r="AB1819" i="3"/>
  <c r="AC28" i="3"/>
  <c r="AB28" i="3"/>
  <c r="AC1678" i="3"/>
  <c r="AB1678" i="3"/>
  <c r="AC509" i="3"/>
  <c r="AB509" i="3"/>
  <c r="AC1997" i="3"/>
  <c r="AB1997" i="3"/>
  <c r="AC384" i="3"/>
  <c r="AB384" i="3"/>
  <c r="AC1648" i="3"/>
  <c r="AB1648" i="3"/>
  <c r="AC1863" i="3"/>
  <c r="AB1863" i="3"/>
  <c r="AC1559" i="3"/>
  <c r="AB1559" i="3"/>
  <c r="AC907" i="3"/>
  <c r="AB907" i="3"/>
  <c r="AC317" i="3"/>
  <c r="AB317" i="3"/>
  <c r="AC1196" i="3"/>
  <c r="AB1196" i="3"/>
  <c r="AC1832" i="3"/>
  <c r="AB1832" i="3"/>
  <c r="AC628" i="3"/>
  <c r="AB628" i="3"/>
  <c r="AC1450" i="3"/>
  <c r="AB1450" i="3"/>
  <c r="AC1244" i="3"/>
  <c r="AB1244" i="3"/>
  <c r="AC773" i="3"/>
  <c r="AB773" i="3"/>
  <c r="AC483" i="3"/>
  <c r="AB483" i="3"/>
  <c r="AC2077" i="3"/>
  <c r="AB2077" i="3"/>
  <c r="AC1818" i="3"/>
  <c r="AB1818" i="3"/>
  <c r="AC140" i="3"/>
  <c r="AB140" i="3"/>
  <c r="AC136" i="3"/>
  <c r="AB136" i="3"/>
  <c r="AC101" i="3"/>
  <c r="AB101" i="3"/>
  <c r="AC831" i="3"/>
  <c r="AB831" i="3"/>
  <c r="AC759" i="3"/>
  <c r="AB759" i="3"/>
  <c r="AC1909" i="3"/>
  <c r="AB1909" i="3"/>
  <c r="AC402" i="3"/>
  <c r="AB402" i="3"/>
  <c r="AC1394" i="3"/>
  <c r="AB1394" i="3"/>
  <c r="AC408" i="3"/>
  <c r="AB408" i="3"/>
  <c r="AC1622" i="3"/>
  <c r="AB1622" i="3"/>
  <c r="AC179" i="3"/>
  <c r="AB179" i="3"/>
  <c r="AC1416" i="3"/>
  <c r="AB1416" i="3"/>
  <c r="AC467" i="3"/>
  <c r="AB467" i="3"/>
  <c r="AC1980" i="3"/>
  <c r="AB1980" i="3"/>
  <c r="AC1332" i="3"/>
  <c r="AB1332" i="3"/>
  <c r="AC1320" i="3"/>
  <c r="AB1320" i="3"/>
  <c r="AC1740" i="3"/>
  <c r="AB1740" i="3"/>
  <c r="AC178" i="3"/>
  <c r="AB178" i="3"/>
  <c r="AC310" i="3"/>
  <c r="AB310" i="3"/>
  <c r="AC1291" i="3"/>
  <c r="AB1291" i="3"/>
  <c r="AC2038" i="3"/>
  <c r="AB2038" i="3"/>
  <c r="AC1876" i="3"/>
  <c r="AB1876" i="3"/>
  <c r="AC861" i="3"/>
  <c r="AB861" i="3"/>
  <c r="AC1621" i="3"/>
  <c r="AB1621" i="3"/>
  <c r="AC1476" i="3"/>
  <c r="AB1476" i="3"/>
  <c r="AC1258" i="3"/>
  <c r="AB1258" i="3"/>
  <c r="AC1646" i="3"/>
  <c r="AB1646" i="3"/>
  <c r="AC375" i="3"/>
  <c r="AB375" i="3"/>
  <c r="AC631" i="3"/>
  <c r="AB631" i="3"/>
  <c r="AC1090" i="3"/>
  <c r="AB1090" i="3"/>
  <c r="AB792" i="3"/>
  <c r="AB612" i="3"/>
  <c r="AB1705" i="3"/>
  <c r="AC1576" i="3"/>
  <c r="AB1576" i="3"/>
  <c r="AC826" i="3"/>
  <c r="AB826" i="3"/>
  <c r="AC396" i="3"/>
  <c r="AB396" i="3"/>
  <c r="AC1588" i="3"/>
  <c r="AB1588" i="3"/>
  <c r="AC1665" i="3"/>
  <c r="AB1665" i="3"/>
  <c r="AC961" i="3"/>
  <c r="AB961" i="3"/>
  <c r="AC473" i="3"/>
  <c r="AB473" i="3"/>
  <c r="AC699" i="3"/>
  <c r="AB699" i="3"/>
  <c r="AC2000" i="3"/>
  <c r="AB2000" i="3"/>
  <c r="AC1426" i="3"/>
  <c r="AB1426" i="3"/>
  <c r="AC1048" i="3"/>
  <c r="AB1048" i="3"/>
  <c r="AC1708" i="3"/>
  <c r="AB1708" i="3"/>
  <c r="AC210" i="3"/>
  <c r="AB210" i="3"/>
  <c r="AC370" i="3"/>
  <c r="AB370" i="3"/>
  <c r="AC238" i="3"/>
  <c r="AB238" i="3"/>
  <c r="AC1982" i="3"/>
  <c r="AB1982" i="3"/>
  <c r="AC944" i="3"/>
  <c r="AB944" i="3"/>
  <c r="AC308" i="3"/>
  <c r="AB308" i="3"/>
  <c r="AC839" i="3"/>
  <c r="AB839" i="3"/>
  <c r="AC2042" i="3"/>
  <c r="AB2042" i="3"/>
  <c r="AC477" i="3"/>
  <c r="AB477" i="3"/>
  <c r="AC1796" i="3"/>
  <c r="AB1796" i="3"/>
  <c r="AC522" i="3"/>
  <c r="AB522" i="3"/>
  <c r="AC1707" i="3"/>
  <c r="AB1707" i="3"/>
  <c r="AC1617" i="3"/>
  <c r="AB1617" i="3"/>
  <c r="AC1115" i="3"/>
  <c r="AB1115" i="3"/>
  <c r="AC335" i="3"/>
  <c r="AB335" i="3"/>
  <c r="AC290" i="3"/>
  <c r="AB290" i="3"/>
  <c r="AC1686" i="3"/>
  <c r="AB1686" i="3"/>
  <c r="AC1626" i="3"/>
  <c r="AB1626" i="3"/>
  <c r="AC1987" i="3"/>
  <c r="AB1987" i="3"/>
  <c r="AC1400" i="3"/>
  <c r="AB1400" i="3"/>
  <c r="AC296" i="3"/>
  <c r="AB296" i="3"/>
  <c r="AC835" i="3"/>
  <c r="AB835" i="3"/>
  <c r="AC162" i="3"/>
  <c r="AB162" i="3"/>
  <c r="AC1803" i="3"/>
  <c r="AB1803" i="3"/>
  <c r="AC757" i="3"/>
  <c r="AB757" i="3"/>
  <c r="AC1202" i="3"/>
  <c r="AB1202" i="3"/>
  <c r="AC1934" i="3"/>
  <c r="AB1934" i="3"/>
  <c r="AC971" i="3"/>
  <c r="AB971" i="3"/>
  <c r="AC1421" i="3"/>
  <c r="AB1421" i="3"/>
  <c r="AC191" i="3"/>
  <c r="AB191" i="3"/>
  <c r="AC386" i="3"/>
  <c r="AB386" i="3"/>
  <c r="AC1321" i="3"/>
  <c r="AB1321" i="3"/>
  <c r="AC1852" i="3"/>
  <c r="AB1852" i="3"/>
  <c r="AC611" i="3"/>
  <c r="AB611" i="3"/>
  <c r="AC1560" i="3"/>
  <c r="AB1560" i="3"/>
  <c r="AC763" i="3"/>
  <c r="AB763" i="3"/>
  <c r="AC1770" i="3"/>
  <c r="AB1770" i="3"/>
  <c r="AC84" i="3"/>
  <c r="AB84" i="3"/>
  <c r="AC1144" i="3"/>
  <c r="AB1144" i="3"/>
  <c r="AC1296" i="3"/>
  <c r="AB1296" i="3"/>
  <c r="AC684" i="3"/>
  <c r="AB684" i="3"/>
  <c r="AC756" i="3"/>
  <c r="AB756" i="3"/>
  <c r="AC170" i="3"/>
  <c r="AB170" i="3"/>
  <c r="AC1397" i="3"/>
  <c r="AB1397" i="3"/>
  <c r="AC1295" i="3"/>
  <c r="AB1295" i="3"/>
  <c r="AC1132" i="3"/>
  <c r="AB1132" i="3"/>
  <c r="AC1698" i="3"/>
  <c r="AB1698" i="3"/>
  <c r="AC1511" i="3"/>
  <c r="AB1511" i="3"/>
  <c r="AC869" i="3"/>
  <c r="AB869" i="3"/>
  <c r="AC2053" i="3"/>
  <c r="AB2053" i="3"/>
  <c r="AC436" i="3"/>
  <c r="AB436" i="3"/>
  <c r="AC814" i="3"/>
  <c r="AB814" i="3"/>
  <c r="AC484" i="3"/>
  <c r="AB484" i="3"/>
  <c r="AC1746" i="3"/>
  <c r="AB1746" i="3"/>
  <c r="AC993" i="3"/>
  <c r="AB993" i="3"/>
  <c r="AC1334" i="3"/>
  <c r="AB1334" i="3"/>
  <c r="AC324" i="3"/>
  <c r="AB324" i="3"/>
  <c r="AC832" i="3"/>
  <c r="AB832" i="3"/>
  <c r="AC2041" i="3"/>
  <c r="AB2041" i="3"/>
  <c r="AC383" i="3"/>
  <c r="AB383" i="3"/>
  <c r="AC1973" i="3"/>
  <c r="AB1973" i="3"/>
  <c r="AC1066" i="3"/>
  <c r="AB1066" i="3"/>
  <c r="AC644" i="3"/>
  <c r="AB644" i="3"/>
  <c r="AC1769" i="3"/>
  <c r="AB1769" i="3"/>
  <c r="AC1721" i="3"/>
  <c r="AB1721" i="3"/>
  <c r="AC797" i="3"/>
  <c r="AB797" i="3"/>
  <c r="AC690" i="3"/>
  <c r="AB690" i="3"/>
  <c r="AC954" i="3"/>
  <c r="AB954" i="3"/>
  <c r="AC1930" i="3"/>
  <c r="AB1930" i="3"/>
  <c r="AC779" i="3"/>
  <c r="AB779" i="3"/>
  <c r="AC1647" i="3"/>
  <c r="AB1647" i="3"/>
  <c r="AC1549" i="3"/>
  <c r="AB1549" i="3"/>
  <c r="AC1548" i="3"/>
  <c r="AB1548" i="3"/>
  <c r="AC1012" i="3"/>
  <c r="AB1012" i="3"/>
  <c r="AC2066" i="3"/>
  <c r="AB2066" i="3"/>
  <c r="AC1194" i="3"/>
  <c r="AB1194" i="3"/>
  <c r="AC1306" i="3"/>
  <c r="AB1306" i="3"/>
  <c r="AC1273" i="3"/>
  <c r="AB1273" i="3"/>
  <c r="AC833" i="3"/>
  <c r="AB833" i="3"/>
  <c r="AC430" i="3"/>
  <c r="AB430" i="3"/>
  <c r="AC25" i="3"/>
  <c r="AB25" i="3"/>
  <c r="AC1193" i="3"/>
  <c r="AB1193" i="3"/>
  <c r="AC344" i="3"/>
  <c r="AB344" i="3"/>
  <c r="AC2051" i="3"/>
  <c r="AB2051" i="3"/>
  <c r="AC1169" i="3"/>
  <c r="AB1169" i="3"/>
  <c r="AC194" i="3"/>
  <c r="AB194" i="3"/>
  <c r="AC1962" i="3"/>
  <c r="AB1962" i="3"/>
  <c r="AC1011" i="3"/>
  <c r="AB1011" i="3"/>
  <c r="AC1489" i="3"/>
  <c r="AB1489" i="3"/>
  <c r="AC1393" i="3"/>
  <c r="AB1393" i="3"/>
  <c r="AC2095" i="3"/>
  <c r="AB2095" i="3"/>
  <c r="AC362" i="3"/>
  <c r="AB362" i="3"/>
  <c r="AC860" i="3"/>
  <c r="AB860" i="3"/>
  <c r="AB330" i="3"/>
  <c r="AB1076" i="3"/>
  <c r="AD1144" i="3"/>
  <c r="AD1747" i="3"/>
  <c r="AD527" i="3"/>
  <c r="AD170" i="3"/>
  <c r="AD213" i="3"/>
  <c r="AD1132" i="3"/>
  <c r="AD1664" i="3"/>
  <c r="AD1110" i="3"/>
  <c r="AD1648" i="3"/>
  <c r="AD2052" i="3"/>
  <c r="AD814" i="3"/>
  <c r="AD734" i="3"/>
  <c r="AD539" i="3"/>
  <c r="AD1450" i="3"/>
  <c r="AD202" i="3"/>
  <c r="AD832" i="3"/>
  <c r="AD117" i="3"/>
  <c r="AD1395" i="3"/>
  <c r="AD644" i="3"/>
  <c r="AD1721" i="3"/>
  <c r="AD690" i="3"/>
  <c r="AD1930" i="3"/>
  <c r="AD1478" i="3"/>
  <c r="AD1462" i="3"/>
  <c r="AD1194" i="3"/>
  <c r="AD829" i="3"/>
  <c r="AD1490" i="3"/>
  <c r="AD2037" i="3"/>
  <c r="AD1362" i="3"/>
  <c r="AD801" i="3"/>
  <c r="AD1399" i="3"/>
  <c r="AD1561" i="3"/>
  <c r="AD1550" i="3"/>
  <c r="AD313" i="3"/>
  <c r="AD1451" i="3"/>
  <c r="AD1308" i="3"/>
  <c r="AD621" i="3"/>
  <c r="AD1851" i="3"/>
  <c r="AD91" i="3"/>
  <c r="AD1690" i="3"/>
  <c r="AD2002" i="3"/>
  <c r="AD73" i="3"/>
  <c r="AD214" i="3"/>
  <c r="AD1795" i="3"/>
  <c r="AD1990" i="3"/>
  <c r="AD1684" i="3"/>
  <c r="AD509" i="3"/>
  <c r="AD125" i="3"/>
  <c r="AD2053" i="3"/>
  <c r="AD1732" i="3"/>
  <c r="AD632" i="3"/>
  <c r="AD1196" i="3"/>
  <c r="AD2046" i="3"/>
  <c r="AD1334" i="3"/>
  <c r="AD1605" i="3"/>
  <c r="AD1786" i="3"/>
  <c r="AD2077" i="3"/>
  <c r="AD935" i="3"/>
  <c r="AD1529" i="3"/>
  <c r="AD1045" i="3"/>
  <c r="AD405" i="3"/>
  <c r="AD1417" i="3"/>
  <c r="AD1549" i="3"/>
  <c r="AD755" i="3"/>
  <c r="AD705" i="3"/>
  <c r="AD430" i="3"/>
  <c r="AD2051" i="3"/>
  <c r="AD1011" i="3"/>
  <c r="AD362" i="3"/>
  <c r="AD1707" i="3"/>
  <c r="AD1617" i="3"/>
  <c r="AD1115" i="3"/>
  <c r="AD335" i="3"/>
  <c r="AD290" i="3"/>
  <c r="AD1686" i="3"/>
  <c r="AD1626" i="3"/>
  <c r="AD1323" i="3"/>
  <c r="AD1987" i="3"/>
  <c r="AD750" i="3"/>
  <c r="AD568" i="3"/>
  <c r="AD835" i="3"/>
  <c r="AD1981" i="3"/>
  <c r="AD1607" i="3"/>
  <c r="AD757" i="3"/>
  <c r="AD100" i="3"/>
  <c r="AD329" i="3"/>
  <c r="AD971" i="3"/>
  <c r="AD878" i="3"/>
  <c r="AD1886" i="3"/>
  <c r="AD191" i="3"/>
  <c r="AD1335" i="3"/>
  <c r="AD930" i="3"/>
  <c r="AD611" i="3"/>
  <c r="AD534" i="3"/>
  <c r="AD445" i="3"/>
  <c r="AD84" i="3"/>
  <c r="AD1492" i="3"/>
  <c r="AD496" i="3"/>
  <c r="AD756" i="3"/>
  <c r="AD264" i="3"/>
  <c r="AD1819" i="3"/>
  <c r="AD604" i="3"/>
  <c r="AD1109" i="3"/>
  <c r="AD1294" i="3"/>
  <c r="AD1559" i="3"/>
  <c r="AD1197" i="3"/>
  <c r="AD1076" i="3"/>
  <c r="AD41" i="3"/>
  <c r="AD1259" i="3"/>
  <c r="AD773" i="3"/>
  <c r="AD1742" i="3"/>
  <c r="AD383" i="3"/>
  <c r="AD113" i="3"/>
  <c r="AD256" i="3"/>
  <c r="AD363" i="3"/>
  <c r="AD1292" i="3"/>
  <c r="AD730" i="3"/>
  <c r="AD158" i="3"/>
  <c r="AD1012" i="3"/>
  <c r="AD254" i="3"/>
  <c r="AD1768" i="3"/>
  <c r="AD906" i="3"/>
  <c r="AD454" i="3"/>
  <c r="AD1849" i="3"/>
  <c r="AD1671" i="3"/>
  <c r="AD945" i="3"/>
  <c r="AD1047" i="3"/>
  <c r="AD1353" i="3"/>
  <c r="AD674" i="3"/>
  <c r="AD199" i="3"/>
  <c r="AD438" i="3"/>
  <c r="AD87" i="3"/>
  <c r="AD893" i="3"/>
  <c r="AD1628" i="3"/>
  <c r="AD181" i="3"/>
  <c r="AD856" i="3"/>
  <c r="AD593" i="3"/>
  <c r="AD354" i="3"/>
  <c r="AD1651" i="3"/>
  <c r="AD887" i="3"/>
  <c r="AD1336" i="3"/>
  <c r="AD1038" i="3"/>
  <c r="AD997" i="3"/>
  <c r="AD1937" i="3"/>
  <c r="AD996" i="3"/>
  <c r="AD1384" i="3"/>
  <c r="AD613" i="3"/>
  <c r="AD258" i="3"/>
  <c r="AD1297" i="3"/>
  <c r="AD30" i="3"/>
  <c r="AD1113" i="3"/>
  <c r="AD513" i="3"/>
  <c r="AD1410" i="3"/>
  <c r="AD237" i="3"/>
  <c r="AD824" i="3"/>
  <c r="AD915" i="3"/>
  <c r="AD1382" i="3"/>
  <c r="AD23" i="3"/>
  <c r="AD1877" i="3"/>
  <c r="AD671" i="3"/>
  <c r="AD1067" i="3"/>
  <c r="AD380" i="3"/>
  <c r="AD1904" i="3"/>
  <c r="AD1787" i="3"/>
  <c r="AD1368" i="3"/>
  <c r="AD1201" i="3"/>
  <c r="AD410" i="3"/>
  <c r="AD1998" i="3"/>
  <c r="AD914" i="3"/>
  <c r="AD224" i="3"/>
  <c r="AD936" i="3"/>
  <c r="AD780" i="3"/>
  <c r="AD1295" i="3"/>
  <c r="AD955" i="3"/>
  <c r="AD243" i="3"/>
  <c r="AD384" i="3"/>
  <c r="AD1974" i="3"/>
  <c r="AD1705" i="3"/>
  <c r="AD111" i="3"/>
  <c r="AD662" i="3"/>
  <c r="AD628" i="3"/>
  <c r="AD761" i="3"/>
  <c r="AD1333" i="3"/>
  <c r="AD190" i="3"/>
  <c r="AD399" i="3"/>
  <c r="AD799" i="3"/>
  <c r="AD1572" i="3"/>
  <c r="AD760" i="3"/>
  <c r="AD242" i="3"/>
  <c r="AD779" i="3"/>
  <c r="AD270" i="3"/>
  <c r="AD226" i="3"/>
  <c r="AD1306" i="3"/>
  <c r="AD25" i="3"/>
  <c r="AD1169" i="3"/>
  <c r="AD1489" i="3"/>
  <c r="AD860" i="3"/>
  <c r="AD1596" i="3"/>
  <c r="AD1371" i="3"/>
  <c r="AD548" i="3"/>
  <c r="AD2063" i="3"/>
  <c r="AD1092" i="3"/>
  <c r="AD888" i="3"/>
  <c r="AD252" i="3"/>
  <c r="AD2084" i="3"/>
  <c r="AD345" i="3"/>
  <c r="AD1585" i="3"/>
  <c r="AD1138" i="3"/>
  <c r="AD367" i="3"/>
  <c r="AD1584" i="3"/>
  <c r="AD348" i="3"/>
  <c r="AD499" i="3"/>
  <c r="AD1726" i="3"/>
  <c r="AD2005" i="3"/>
  <c r="AD1205" i="3"/>
  <c r="AD393" i="3"/>
  <c r="AD1136" i="3"/>
  <c r="AD339" i="3"/>
  <c r="AD1575" i="3"/>
  <c r="AD685" i="3"/>
  <c r="AD523" i="3"/>
  <c r="AD1411" i="3"/>
  <c r="AD673" i="3"/>
  <c r="AD1401" i="3"/>
  <c r="AD503" i="3"/>
  <c r="AD2012" i="3"/>
  <c r="AD998" i="3"/>
  <c r="AD1900" i="3"/>
  <c r="AD1465" i="3"/>
  <c r="AD766" i="3"/>
  <c r="AD1935" i="3"/>
  <c r="AD142" i="3"/>
  <c r="AD772" i="3"/>
  <c r="AD972" i="3"/>
  <c r="AD2044" i="3"/>
  <c r="AD312" i="3"/>
  <c r="AD1608" i="3"/>
  <c r="AD53" i="3"/>
  <c r="AD1699" i="3"/>
  <c r="AD530" i="3"/>
  <c r="AD649" i="3"/>
  <c r="AD1952" i="3"/>
  <c r="AD1037" i="3"/>
  <c r="AD58" i="3"/>
  <c r="AD1951" i="3"/>
  <c r="AD1691" i="3"/>
  <c r="AD1865" i="3"/>
  <c r="AD119" i="3"/>
  <c r="AD670" i="3"/>
  <c r="AD1685" i="3"/>
  <c r="AD1409" i="3"/>
  <c r="AD1420" i="3"/>
  <c r="AD908" i="3"/>
  <c r="AD1367" i="3"/>
  <c r="AD1531" i="3"/>
  <c r="AD606" i="3"/>
  <c r="AD22" i="3"/>
  <c r="AD697" i="3"/>
  <c r="AD1698" i="3"/>
  <c r="AD1932" i="3"/>
  <c r="AD762" i="3"/>
  <c r="AD1863" i="3"/>
  <c r="AD230" i="3"/>
  <c r="AD484" i="3"/>
  <c r="AD1293" i="3"/>
  <c r="AD39" i="3"/>
  <c r="AD1244" i="3"/>
  <c r="AD696" i="3"/>
  <c r="AD2041" i="3"/>
  <c r="AD1479" i="3"/>
  <c r="AD443" i="3"/>
  <c r="AD789" i="3"/>
  <c r="AD1036" i="3"/>
  <c r="AD56" i="3"/>
  <c r="AD1275" i="3"/>
  <c r="AD977" i="3"/>
  <c r="AD2066" i="3"/>
  <c r="AD1273" i="3"/>
  <c r="AD1193" i="3"/>
  <c r="AD194" i="3"/>
  <c r="AD1393" i="3"/>
  <c r="AD347" i="3"/>
  <c r="AD1494" i="3"/>
  <c r="AD331" i="3"/>
  <c r="AD1322" i="3"/>
  <c r="AD1670" i="3"/>
  <c r="AD68" i="3"/>
  <c r="AD834" i="3"/>
  <c r="AD180" i="3"/>
  <c r="AD1464" i="3"/>
  <c r="AD459" i="3"/>
  <c r="AD1440" i="3"/>
  <c r="AD1853" i="3"/>
  <c r="AD85" i="3"/>
  <c r="AD107" i="3"/>
  <c r="AD2003" i="3"/>
  <c r="AD1352" i="3"/>
  <c r="AD1452" i="3"/>
  <c r="AD2068" i="3"/>
  <c r="AD1625" i="3"/>
  <c r="AD1539" i="3"/>
  <c r="AD446" i="3"/>
  <c r="AD118" i="3"/>
  <c r="AD781" i="3"/>
  <c r="AD1077" i="3"/>
  <c r="AD81" i="3"/>
  <c r="AD1200" i="3"/>
  <c r="AD731" i="3"/>
  <c r="AD458" i="3"/>
  <c r="AD1833" i="3"/>
  <c r="AD1396" i="3"/>
  <c r="AD1366" i="3"/>
  <c r="AD1157" i="3"/>
  <c r="AD1419" i="3"/>
  <c r="AD735" i="3"/>
  <c r="AD132" i="3"/>
  <c r="AD1663" i="3"/>
  <c r="AD774" i="3"/>
  <c r="AD1108" i="3"/>
  <c r="AD212" i="3"/>
  <c r="AD1839" i="3"/>
  <c r="AD257" i="3"/>
  <c r="AD1379" i="3"/>
  <c r="AD2092" i="3"/>
  <c r="AD364" i="3"/>
  <c r="AD1623" i="3"/>
  <c r="AD1437" i="3"/>
  <c r="AD44" i="3"/>
  <c r="AD1870" i="3"/>
  <c r="AD1418" i="3"/>
  <c r="AD116" i="3"/>
  <c r="AD1349" i="3"/>
  <c r="AD1195" i="3"/>
  <c r="AD922" i="3"/>
  <c r="AD990" i="3"/>
  <c r="AD823" i="3"/>
  <c r="AD353" i="3"/>
  <c r="AD1187" i="3"/>
  <c r="AD493" i="3"/>
  <c r="AD1537" i="3"/>
  <c r="AD2008" i="3"/>
  <c r="AD1869" i="3"/>
  <c r="AD1378" i="3"/>
  <c r="AD1377" i="3"/>
  <c r="AD2105" i="3"/>
  <c r="AD1793" i="3"/>
  <c r="AD1044" i="3"/>
  <c r="AD1035" i="3"/>
  <c r="AD771" i="3"/>
  <c r="AD1130" i="3"/>
  <c r="AD2076" i="3"/>
  <c r="AD1129" i="3"/>
  <c r="AD970" i="3"/>
  <c r="AD1054" i="3"/>
  <c r="AD208" i="3"/>
  <c r="AD1448" i="3"/>
  <c r="AD520" i="3"/>
  <c r="AD1581" i="3"/>
  <c r="AD1346" i="3"/>
  <c r="AD1536" i="3"/>
  <c r="AD1850" i="3"/>
  <c r="AD828" i="3"/>
  <c r="AD302" i="3"/>
  <c r="AD1862" i="3"/>
  <c r="AD2091" i="3"/>
  <c r="AD57" i="3"/>
  <c r="AD1097" i="3"/>
  <c r="AD1756" i="3"/>
  <c r="AD1831" i="3"/>
  <c r="AD55" i="3"/>
  <c r="AD1155" i="3"/>
  <c r="AD2104" i="3"/>
  <c r="AD1120" i="3"/>
  <c r="AD942" i="3"/>
  <c r="AD1741" i="3"/>
  <c r="AD1508" i="3"/>
  <c r="AD555" i="3"/>
  <c r="AD1507" i="3"/>
  <c r="AD93" i="3"/>
  <c r="AD82" i="3"/>
  <c r="AD1903" i="3"/>
  <c r="AD31" i="3"/>
  <c r="AD1408" i="3"/>
  <c r="AD1557" i="3"/>
  <c r="AD90" i="3"/>
  <c r="AD289" i="3"/>
  <c r="AD1461" i="3"/>
  <c r="AD913" i="3"/>
  <c r="AD415" i="3"/>
  <c r="AD207" i="3"/>
  <c r="AD1034" i="3"/>
  <c r="AD1435" i="3"/>
  <c r="AD941" i="3"/>
  <c r="AD449" i="3"/>
  <c r="AD1305" i="3"/>
  <c r="AD1985" i="3"/>
  <c r="AD1929" i="3"/>
  <c r="AD1989" i="3"/>
  <c r="AD21" i="3"/>
  <c r="AD681" i="3"/>
  <c r="AD1963" i="3"/>
  <c r="AD1434" i="3"/>
  <c r="AD52" i="3"/>
  <c r="AD680" i="3"/>
  <c r="AD610" i="3"/>
  <c r="AD1637" i="3"/>
  <c r="AD1645" i="3"/>
  <c r="AD1243" i="3"/>
  <c r="AD722" i="3"/>
  <c r="AD1198" i="3"/>
  <c r="AD485" i="3"/>
  <c r="AD790" i="3"/>
  <c r="AD409" i="3"/>
  <c r="AD1057" i="3"/>
  <c r="AD1246" i="3"/>
  <c r="AD1365" i="3"/>
  <c r="AD737" i="3"/>
  <c r="AD1538" i="3"/>
  <c r="AD1624" i="3"/>
  <c r="AD1794" i="3"/>
  <c r="AD533" i="3"/>
  <c r="AD1704" i="3"/>
  <c r="AD1765" i="3"/>
  <c r="AD588" i="3"/>
  <c r="AD2106" i="3"/>
  <c r="AD1676" i="3"/>
  <c r="AD1656" i="3"/>
  <c r="AD1491" i="3"/>
  <c r="AD1436" i="3"/>
  <c r="AD322" i="3"/>
  <c r="AD1885" i="3"/>
  <c r="AD328" i="3"/>
  <c r="AD1347" i="3"/>
  <c r="AD1364" i="3"/>
  <c r="AD72" i="3"/>
  <c r="AD1757" i="3"/>
  <c r="AD875" i="3"/>
  <c r="AD1509" i="3"/>
  <c r="AD1604" i="3"/>
  <c r="AD1893" i="3"/>
  <c r="AD545" i="3"/>
  <c r="AD1967" i="3"/>
  <c r="AD1807" i="3"/>
  <c r="AD571" i="3"/>
  <c r="AD280" i="3"/>
  <c r="AD2039" i="3"/>
  <c r="AD1655" i="3"/>
  <c r="AD1949" i="3"/>
  <c r="AD1170" i="3"/>
  <c r="AD1055" i="3"/>
  <c r="AD747" i="3"/>
  <c r="AD1232" i="3"/>
  <c r="AD378" i="3"/>
  <c r="AD921" i="3"/>
  <c r="AD273" i="3"/>
  <c r="AD1767" i="3"/>
  <c r="AD886" i="3"/>
  <c r="AD80" i="3"/>
  <c r="AD471" i="3"/>
  <c r="AD740" i="3"/>
  <c r="AD94" i="3"/>
  <c r="AD1751" i="3"/>
  <c r="AD1512" i="3"/>
  <c r="AD464" i="3"/>
  <c r="AD141" i="3"/>
  <c r="AD381" i="3"/>
  <c r="AD1423" i="3"/>
  <c r="AD995" i="3"/>
  <c r="AD1262" i="3"/>
  <c r="AD1383" i="3"/>
  <c r="AD742" i="3"/>
  <c r="AD765" i="3"/>
  <c r="AD1006" i="3"/>
  <c r="AD1871" i="3"/>
  <c r="AD1463" i="3"/>
  <c r="AD732" i="3"/>
  <c r="AD1022" i="3"/>
  <c r="AD1933" i="3"/>
  <c r="AD1112" i="3"/>
  <c r="AD1171" i="3"/>
  <c r="AD159" i="3"/>
  <c r="AD2031" i="3"/>
  <c r="AD764" i="3"/>
  <c r="AD171" i="3"/>
  <c r="AD1975" i="3"/>
  <c r="AD849" i="3"/>
  <c r="AD1615" i="3"/>
  <c r="AD1743" i="3"/>
  <c r="AD1351" i="3"/>
  <c r="AD994" i="3"/>
  <c r="AD605" i="3"/>
  <c r="AD1841" i="3"/>
  <c r="AD1801" i="3"/>
  <c r="AD1649" i="3"/>
  <c r="AD1573" i="3"/>
  <c r="AD877" i="3"/>
  <c r="AD1923" i="3"/>
  <c r="AD1510" i="3"/>
  <c r="AD1677" i="3"/>
  <c r="AD900" i="3"/>
  <c r="AD1931" i="3"/>
  <c r="AD1986" i="3"/>
  <c r="AD566" i="3"/>
  <c r="AD2067" i="3"/>
  <c r="AD495" i="3"/>
  <c r="AD24" i="3"/>
  <c r="AD1156" i="3"/>
  <c r="AD992" i="3"/>
  <c r="AD311" i="3"/>
  <c r="AD2009" i="3"/>
  <c r="AD1697" i="3"/>
  <c r="AD1722" i="3"/>
  <c r="AD806" i="3"/>
  <c r="AD1348" i="3"/>
  <c r="AD991" i="3"/>
  <c r="AD798" i="3"/>
  <c r="AD943" i="3"/>
  <c r="AD83" i="3"/>
  <c r="AD398" i="3"/>
  <c r="AD1005" i="3"/>
  <c r="AD532" i="3"/>
  <c r="AD463" i="3"/>
  <c r="AD2040" i="3"/>
  <c r="AD1638" i="3"/>
  <c r="AD1363" i="3"/>
  <c r="AD830" i="3"/>
  <c r="AD1614" i="3"/>
  <c r="AD1274" i="3"/>
  <c r="AD587" i="3"/>
  <c r="AD269" i="3"/>
  <c r="AD770" i="3"/>
  <c r="AD1004" i="3"/>
  <c r="AD1449" i="3"/>
  <c r="AD1675" i="3"/>
  <c r="AD601" i="3"/>
  <c r="AD104" i="3"/>
  <c r="AD1763" i="3"/>
  <c r="AD2007" i="3"/>
  <c r="AD303" i="3"/>
  <c r="AD1696" i="3"/>
  <c r="AD1075" i="3"/>
  <c r="AD1331" i="3"/>
  <c r="AD741" i="3"/>
  <c r="AD592" i="3"/>
  <c r="AD151" i="3"/>
  <c r="AD1186" i="3"/>
  <c r="AD352" i="3"/>
  <c r="AD140" i="3"/>
  <c r="AD136" i="3"/>
  <c r="AD101" i="3"/>
  <c r="AD831" i="3"/>
  <c r="AD759" i="3"/>
  <c r="AD1909" i="3"/>
  <c r="AD402" i="3"/>
  <c r="AD1394" i="3"/>
  <c r="AD408" i="3"/>
  <c r="AD397" i="3"/>
  <c r="AD1622" i="3"/>
  <c r="AD179" i="3"/>
  <c r="AD1416" i="3"/>
  <c r="AD467" i="3"/>
  <c r="AD1980" i="3"/>
  <c r="AD1332" i="3"/>
  <c r="AD1320" i="3"/>
  <c r="AD1740" i="3"/>
  <c r="AD178" i="3"/>
  <c r="AD310" i="3"/>
  <c r="AD1291" i="3"/>
  <c r="AD2038" i="3"/>
  <c r="AD1876" i="3"/>
  <c r="AD861" i="3"/>
  <c r="AD1621" i="3"/>
  <c r="AD1476" i="3"/>
  <c r="AD1258" i="3"/>
  <c r="AD1646" i="3"/>
  <c r="AD1143" i="3"/>
  <c r="AD375" i="3"/>
  <c r="AD631" i="3"/>
  <c r="AC15" i="3" l="1"/>
  <c r="AC16" i="3" s="1"/>
  <c r="AB19" i="3"/>
  <c r="AC14" i="3"/>
  <c r="AC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1479AA-0A0B-4FA3-862E-9703409A584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EF59A09-5DA6-4EF2-9FEE-4BCDD81E849B}" name="WorksheetConnection_Life_expectancy_v2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Life_expectancy_v2.xlsxTable1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<sst xmlns="http://schemas.openxmlformats.org/spreadsheetml/2006/main" count="17732" uniqueCount="247">
  <si>
    <t>Country</t>
  </si>
  <si>
    <t>Year</t>
  </si>
  <si>
    <t>Status</t>
  </si>
  <si>
    <t>Life expectancy</t>
  </si>
  <si>
    <t>Adult Mortality</t>
  </si>
  <si>
    <t>Infant deaths</t>
  </si>
  <si>
    <t>Alcohol</t>
  </si>
  <si>
    <t>Percentage expenditure</t>
  </si>
  <si>
    <t>Hepatitis B</t>
  </si>
  <si>
    <t>Measles</t>
  </si>
  <si>
    <t>BMI</t>
  </si>
  <si>
    <t>Under-five deaths</t>
  </si>
  <si>
    <t>Polio</t>
  </si>
  <si>
    <t>Total expenditure</t>
  </si>
  <si>
    <t>Diphtheria</t>
  </si>
  <si>
    <t>HIV/AIDS</t>
  </si>
  <si>
    <t>GDP</t>
  </si>
  <si>
    <t>Population</t>
  </si>
  <si>
    <t>Thinness  1-19 years</t>
  </si>
  <si>
    <t>Thinness 5-9 years</t>
  </si>
  <si>
    <t>Income composition of resources</t>
  </si>
  <si>
    <t>Schooling</t>
  </si>
  <si>
    <t>Continent</t>
  </si>
  <si>
    <t>Afghanistan</t>
  </si>
  <si>
    <t>Developing</t>
  </si>
  <si>
    <t>Asia</t>
  </si>
  <si>
    <t>Albania</t>
  </si>
  <si>
    <t>Europe</t>
  </si>
  <si>
    <t>Algeria</t>
  </si>
  <si>
    <t>Africa</t>
  </si>
  <si>
    <t>Angola</t>
  </si>
  <si>
    <t>Antigua and Barbuda</t>
  </si>
  <si>
    <t>North America</t>
  </si>
  <si>
    <t>Argentina</t>
  </si>
  <si>
    <t>South America</t>
  </si>
  <si>
    <t>Armenia</t>
  </si>
  <si>
    <t>Australia</t>
  </si>
  <si>
    <t>Developed</t>
  </si>
  <si>
    <t>Oceania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</si>
  <si>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</si>
  <si>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</si>
  <si>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</si>
  <si>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</si>
  <si>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</si>
  <si>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</si>
  <si>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</si>
  <si>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</si>
  <si>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</si>
  <si>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</si>
  <si>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</si>
  <si>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 (Plurinational State of)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</si>
  <si>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</si>
  <si>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</si>
  <si>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</si>
  <si>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</si>
  <si>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</si>
  <si>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</si>
  <si>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</si>
  <si>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CÃ´te d'Ivoire</t>
  </si>
  <si>
    <t>Cabo Verde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</si>
  <si>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</si>
  <si>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</si>
  <si>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</si>
  <si>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</si>
  <si>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</si>
  <si>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</si>
  <si>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</si>
  <si>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</si>
  <si>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</si>
  <si>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</si>
  <si>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</si>
  <si>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</si>
  <si>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Croatia</t>
  </si>
  <si>
    <t>Cuba</t>
  </si>
  <si>
    <t>Cyprus</t>
  </si>
  <si>
    <t>Czechia</t>
  </si>
  <si>
    <t>Democratic People's Republic of Korea</t>
  </si>
  <si>
    <t>Democratic Republic of the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</si>
  <si>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</si>
  <si>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</si>
  <si>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</si>
  <si>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</si>
  <si>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</si>
  <si>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</si>
  <si>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</si>
  <si>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</si>
  <si>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</si>
  <si>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</si>
  <si>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</si>
  <si>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</si>
  <si>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</si>
  <si>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</si>
  <si>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</si>
  <si>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</si>
  <si>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</si>
  <si>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</si>
  <si>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</si>
  <si>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</si>
  <si>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</si>
  <si>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</si>
  <si>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</si>
  <si>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</si>
  <si>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</si>
  <si>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</si>
  <si>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</si>
  <si>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</si>
  <si>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</si>
  <si>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</si>
  <si>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</si>
  <si>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</si>
  <si>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</si>
  <si>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</si>
  <si>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</si>
  <si>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</si>
  <si>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</si>
  <si>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</si>
  <si>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</si>
  <si>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</si>
  <si>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</si>
  <si>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</si>
  <si>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</si>
  <si>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</si>
  <si>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</si>
  <si>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</si>
  <si>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</si>
  <si>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</si>
  <si>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</si>
  <si>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</si>
  <si>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</si>
  <si>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</si>
  <si>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</si>
  <si>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</si>
  <si>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</si>
  <si>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</si>
  <si>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</si>
  <si>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</si>
  <si>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</si>
  <si>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</si>
  <si>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</si>
  <si>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</si>
  <si>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 (Federated States of)</t>
  </si>
  <si>
    <t>Monaco</t>
  </si>
  <si>
    <t>Mongolia</t>
  </si>
  <si>
    <t>Montenegro</t>
  </si>
  <si>
    <t>Morocco</t>
  </si>
  <si>
    <t>Mozambique</t>
  </si>
  <si>
    <t>Myanmar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</si>
  <si>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</si>
  <si>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</si>
  <si>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</si>
  <si>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</si>
  <si>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</si>
  <si>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</si>
  <si>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</si>
  <si>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</si>
  <si>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Niue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</si>
  <si>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</si>
  <si>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</si>
  <si>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</si>
  <si>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</si>
  <si>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</si>
  <si>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</si>
  <si>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</si>
  <si>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</si>
  <si>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</si>
  <si>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</si>
  <si>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</si>
  <si>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</si>
  <si>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Republic of Korea</t>
  </si>
  <si>
    <t>Republic of Moldova</t>
  </si>
  <si>
    <t>Romania</t>
  </si>
  <si>
    <t>Russian Federation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</si>
  <si>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</si>
  <si>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</si>
  <si>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</si>
  <si>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</si>
  <si>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</si>
  <si>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</si>
  <si>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</si>
  <si>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</si>
  <si>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</si>
  <si>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</si>
  <si>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</si>
  <si>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</si>
  <si>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</si>
  <si>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</si>
  <si>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</si>
  <si>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</si>
  <si>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</si>
  <si>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</si>
  <si>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</si>
  <si>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</si>
  <si>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</si>
  <si>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</si>
  <si>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</si>
  <si>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</si>
  <si>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</si>
  <si>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</si>
  <si>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Syrian Arab Republic</t>
  </si>
  <si>
    <t>Tajikistan</t>
  </si>
  <si>
    <t>Thailand</t>
  </si>
  <si>
    <t>The former Yugoslav republic of Macedonia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</si>
  <si>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</si>
  <si>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</si>
  <si>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</si>
  <si>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</si>
  <si>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</si>
  <si>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</si>
  <si>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</si>
  <si>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</si>
  <si>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</si>
  <si>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</si>
  <si>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</si>
  <si>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 of Great Britain and Northern Ireland</t>
  </si>
  <si>
    <t>United Republic of Tanzania</t>
  </si>
  <si>
    <t>United States of America</t>
  </si>
  <si>
    <t>Uruguay</t>
  </si>
  <si>
    <t>Uzbekistan</t>
  </si>
  <si>
    <t>Vanuatu</t>
  </si>
  <si>
    <t>Venezuela (Bolivarian Republic of)</t>
  </si>
  <si>
    <t>Viet Nam</t>
  </si>
  <si>
    <t>Yemen</t>
  </si>
  <si>
    <t>Zambia</t>
  </si>
  <si>
    <t>Zimbabwe</t>
  </si>
  <si>
    <t>Continent Africa</t>
  </si>
  <si>
    <t>Continent Asia</t>
  </si>
  <si>
    <t>Continent Oceania</t>
  </si>
  <si>
    <t>Continent South America</t>
  </si>
  <si>
    <t>Continent Europe</t>
  </si>
  <si>
    <t>Status Developed</t>
  </si>
  <si>
    <t>Intercept</t>
  </si>
  <si>
    <t>RMSE</t>
  </si>
  <si>
    <t>MAE</t>
  </si>
  <si>
    <t>Absolute Error</t>
  </si>
  <si>
    <t>R^2</t>
  </si>
  <si>
    <t>Life expectancy Predicted</t>
  </si>
  <si>
    <t>Residual squared</t>
  </si>
  <si>
    <t>Mean Life expectancy</t>
  </si>
  <si>
    <t>Sum of Residual squared</t>
  </si>
  <si>
    <t>Variation to mean squared</t>
  </si>
  <si>
    <t>Coefficients from the model ( Linear Regression)</t>
  </si>
  <si>
    <t>Evaluation Metrics</t>
  </si>
  <si>
    <t>Statistical summary of Life expectancy</t>
  </si>
  <si>
    <t>Adj R^2</t>
  </si>
  <si>
    <t># of observations (n)</t>
  </si>
  <si>
    <t>degrees of freedom (k)</t>
  </si>
  <si>
    <t>Residual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</si>
</sst>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165" fontId="14" fillId="0" borderId="0" xfId="0" applyNumberFormat="1" applyFont="1" applyAlignment="1">
      <alignment horizontal="center"/>
    </xf>
    <xf numFmtId="0" fontId="0" fillId="34" borderId="10" xfId="0" applyFill="1" applyBorder="1" applyAlignment="1">
      <alignment horizontal="center"/>
    </xf>
    <xf numFmtId="0" fontId="0" fillId="35" borderId="10" xfId="0" applyFill="1" applyBorder="1" applyAlignment="1">
      <alignment horizontal="center"/>
    </xf>
    <xf numFmtId="0" fontId="0" fillId="36" borderId="10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microsoft.com/office/2006/relationships/vbaProject" Target="vbaProject.bin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43160662355428"/>
          <c:y val="8.5271317829457363E-2"/>
          <c:w val="0.76090038110666991"/>
          <c:h val="0.7255557590184947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life_expectancy_training!$B$21:$B$2113</c:f>
              <c:numCache>
                <c:formatCode>General</c:formatCode>
                <c:ptCount val="2093"/>
                <c:pt idx="0">
                  <c:v>145</c:v>
                </c:pt>
                <c:pt idx="1">
                  <c:v>134</c:v>
                </c:pt>
                <c:pt idx="2">
                  <c:v>288</c:v>
                </c:pt>
                <c:pt idx="3">
                  <c:v>177</c:v>
                </c:pt>
                <c:pt idx="4">
                  <c:v>93</c:v>
                </c:pt>
                <c:pt idx="5">
                  <c:v>79</c:v>
                </c:pt>
                <c:pt idx="6">
                  <c:v>148</c:v>
                </c:pt>
                <c:pt idx="7">
                  <c:v>24</c:v>
                </c:pt>
                <c:pt idx="8">
                  <c:v>127</c:v>
                </c:pt>
                <c:pt idx="9">
                  <c:v>76</c:v>
                </c:pt>
                <c:pt idx="10">
                  <c:v>14</c:v>
                </c:pt>
                <c:pt idx="11">
                  <c:v>337</c:v>
                </c:pt>
                <c:pt idx="12">
                  <c:v>251</c:v>
                </c:pt>
                <c:pt idx="13">
                  <c:v>96</c:v>
                </c:pt>
                <c:pt idx="14">
                  <c:v>182</c:v>
                </c:pt>
                <c:pt idx="15">
                  <c:v>587</c:v>
                </c:pt>
                <c:pt idx="16">
                  <c:v>37</c:v>
                </c:pt>
                <c:pt idx="17">
                  <c:v>114</c:v>
                </c:pt>
                <c:pt idx="18">
                  <c:v>176</c:v>
                </c:pt>
                <c:pt idx="19">
                  <c:v>134</c:v>
                </c:pt>
                <c:pt idx="20">
                  <c:v>127</c:v>
                </c:pt>
                <c:pt idx="21">
                  <c:v>162</c:v>
                </c:pt>
                <c:pt idx="22">
                  <c:v>266</c:v>
                </c:pt>
                <c:pt idx="23">
                  <c:v>477</c:v>
                </c:pt>
                <c:pt idx="24">
                  <c:v>82</c:v>
                </c:pt>
                <c:pt idx="25">
                  <c:v>16</c:v>
                </c:pt>
                <c:pt idx="26">
                  <c:v>227</c:v>
                </c:pt>
                <c:pt idx="27">
                  <c:v>29</c:v>
                </c:pt>
                <c:pt idx="28">
                  <c:v>186</c:v>
                </c:pt>
                <c:pt idx="29">
                  <c:v>82</c:v>
                </c:pt>
                <c:pt idx="30">
                  <c:v>97</c:v>
                </c:pt>
                <c:pt idx="31">
                  <c:v>16</c:v>
                </c:pt>
                <c:pt idx="32">
                  <c:v>322</c:v>
                </c:pt>
                <c:pt idx="33">
                  <c:v>132</c:v>
                </c:pt>
                <c:pt idx="34">
                  <c:v>283</c:v>
                </c:pt>
                <c:pt idx="35">
                  <c:v>77</c:v>
                </c:pt>
                <c:pt idx="36">
                  <c:v>46</c:v>
                </c:pt>
                <c:pt idx="37">
                  <c:v>72</c:v>
                </c:pt>
                <c:pt idx="38">
                  <c:v>136</c:v>
                </c:pt>
                <c:pt idx="39">
                  <c:v>17</c:v>
                </c:pt>
                <c:pt idx="40">
                  <c:v>133</c:v>
                </c:pt>
                <c:pt idx="41">
                  <c:v>96</c:v>
                </c:pt>
                <c:pt idx="42">
                  <c:v>14</c:v>
                </c:pt>
                <c:pt idx="43">
                  <c:v>142</c:v>
                </c:pt>
                <c:pt idx="44">
                  <c:v>188</c:v>
                </c:pt>
                <c:pt idx="45">
                  <c:v>82</c:v>
                </c:pt>
                <c:pt idx="46">
                  <c:v>9</c:v>
                </c:pt>
                <c:pt idx="47">
                  <c:v>86</c:v>
                </c:pt>
                <c:pt idx="48">
                  <c:v>181</c:v>
                </c:pt>
                <c:pt idx="49">
                  <c:v>4</c:v>
                </c:pt>
                <c:pt idx="50">
                  <c:v>88</c:v>
                </c:pt>
                <c:pt idx="51">
                  <c:v>149</c:v>
                </c:pt>
                <c:pt idx="52">
                  <c:v>14</c:v>
                </c:pt>
                <c:pt idx="53">
                  <c:v>228</c:v>
                </c:pt>
                <c:pt idx="54">
                  <c:v>682</c:v>
                </c:pt>
                <c:pt idx="55">
                  <c:v>192</c:v>
                </c:pt>
                <c:pt idx="56">
                  <c:v>222</c:v>
                </c:pt>
                <c:pt idx="57">
                  <c:v>87</c:v>
                </c:pt>
                <c:pt idx="58">
                  <c:v>124</c:v>
                </c:pt>
                <c:pt idx="59">
                  <c:v>344</c:v>
                </c:pt>
                <c:pt idx="60">
                  <c:v>144</c:v>
                </c:pt>
                <c:pt idx="61">
                  <c:v>243</c:v>
                </c:pt>
                <c:pt idx="62">
                  <c:v>132</c:v>
                </c:pt>
                <c:pt idx="63">
                  <c:v>213</c:v>
                </c:pt>
                <c:pt idx="64">
                  <c:v>161</c:v>
                </c:pt>
                <c:pt idx="65">
                  <c:v>462</c:v>
                </c:pt>
                <c:pt idx="66">
                  <c:v>439</c:v>
                </c:pt>
                <c:pt idx="67">
                  <c:v>578</c:v>
                </c:pt>
                <c:pt idx="68">
                  <c:v>274</c:v>
                </c:pt>
                <c:pt idx="69">
                  <c:v>67</c:v>
                </c:pt>
                <c:pt idx="70">
                  <c:v>139</c:v>
                </c:pt>
                <c:pt idx="71">
                  <c:v>154</c:v>
                </c:pt>
                <c:pt idx="72">
                  <c:v>189</c:v>
                </c:pt>
                <c:pt idx="73">
                  <c:v>27</c:v>
                </c:pt>
                <c:pt idx="74">
                  <c:v>144</c:v>
                </c:pt>
                <c:pt idx="75">
                  <c:v>216</c:v>
                </c:pt>
                <c:pt idx="76">
                  <c:v>249</c:v>
                </c:pt>
                <c:pt idx="77">
                  <c:v>62</c:v>
                </c:pt>
                <c:pt idx="78">
                  <c:v>183</c:v>
                </c:pt>
                <c:pt idx="79">
                  <c:v>335</c:v>
                </c:pt>
                <c:pt idx="80">
                  <c:v>224</c:v>
                </c:pt>
                <c:pt idx="81">
                  <c:v>32</c:v>
                </c:pt>
                <c:pt idx="82">
                  <c:v>122</c:v>
                </c:pt>
                <c:pt idx="83">
                  <c:v>374</c:v>
                </c:pt>
                <c:pt idx="84">
                  <c:v>216</c:v>
                </c:pt>
                <c:pt idx="85">
                  <c:v>118</c:v>
                </c:pt>
                <c:pt idx="86">
                  <c:v>126</c:v>
                </c:pt>
                <c:pt idx="87">
                  <c:v>323</c:v>
                </c:pt>
                <c:pt idx="88">
                  <c:v>78</c:v>
                </c:pt>
                <c:pt idx="89">
                  <c:v>67</c:v>
                </c:pt>
                <c:pt idx="90">
                  <c:v>282</c:v>
                </c:pt>
                <c:pt idx="91">
                  <c:v>686</c:v>
                </c:pt>
                <c:pt idx="92">
                  <c:v>161</c:v>
                </c:pt>
                <c:pt idx="93">
                  <c:v>62</c:v>
                </c:pt>
                <c:pt idx="94">
                  <c:v>115</c:v>
                </c:pt>
                <c:pt idx="95">
                  <c:v>467</c:v>
                </c:pt>
                <c:pt idx="96">
                  <c:v>414</c:v>
                </c:pt>
                <c:pt idx="97">
                  <c:v>26</c:v>
                </c:pt>
                <c:pt idx="98">
                  <c:v>599</c:v>
                </c:pt>
                <c:pt idx="99">
                  <c:v>61</c:v>
                </c:pt>
                <c:pt idx="100">
                  <c:v>158</c:v>
                </c:pt>
                <c:pt idx="101">
                  <c:v>124</c:v>
                </c:pt>
                <c:pt idx="102">
                  <c:v>92</c:v>
                </c:pt>
                <c:pt idx="103">
                  <c:v>143</c:v>
                </c:pt>
                <c:pt idx="104">
                  <c:v>288</c:v>
                </c:pt>
                <c:pt idx="105">
                  <c:v>93</c:v>
                </c:pt>
                <c:pt idx="106">
                  <c:v>29</c:v>
                </c:pt>
                <c:pt idx="107">
                  <c:v>131</c:v>
                </c:pt>
                <c:pt idx="108">
                  <c:v>186</c:v>
                </c:pt>
                <c:pt idx="109">
                  <c:v>234</c:v>
                </c:pt>
                <c:pt idx="110">
                  <c:v>1</c:v>
                </c:pt>
                <c:pt idx="111">
                  <c:v>81</c:v>
                </c:pt>
                <c:pt idx="112">
                  <c:v>175</c:v>
                </c:pt>
                <c:pt idx="113">
                  <c:v>318</c:v>
                </c:pt>
                <c:pt idx="114">
                  <c:v>314</c:v>
                </c:pt>
                <c:pt idx="115">
                  <c:v>178</c:v>
                </c:pt>
                <c:pt idx="116">
                  <c:v>146</c:v>
                </c:pt>
                <c:pt idx="117">
                  <c:v>192</c:v>
                </c:pt>
                <c:pt idx="118">
                  <c:v>19</c:v>
                </c:pt>
                <c:pt idx="119">
                  <c:v>155</c:v>
                </c:pt>
                <c:pt idx="120">
                  <c:v>119</c:v>
                </c:pt>
                <c:pt idx="121">
                  <c:v>172</c:v>
                </c:pt>
                <c:pt idx="122">
                  <c:v>16</c:v>
                </c:pt>
                <c:pt idx="123">
                  <c:v>112</c:v>
                </c:pt>
                <c:pt idx="124">
                  <c:v>181</c:v>
                </c:pt>
                <c:pt idx="125">
                  <c:v>62</c:v>
                </c:pt>
                <c:pt idx="126">
                  <c:v>188</c:v>
                </c:pt>
                <c:pt idx="127">
                  <c:v>132</c:v>
                </c:pt>
                <c:pt idx="128">
                  <c:v>224</c:v>
                </c:pt>
                <c:pt idx="129">
                  <c:v>45</c:v>
                </c:pt>
                <c:pt idx="130">
                  <c:v>41</c:v>
                </c:pt>
                <c:pt idx="131">
                  <c:v>72</c:v>
                </c:pt>
                <c:pt idx="132">
                  <c:v>13</c:v>
                </c:pt>
                <c:pt idx="133">
                  <c:v>16</c:v>
                </c:pt>
                <c:pt idx="134">
                  <c:v>179</c:v>
                </c:pt>
                <c:pt idx="135">
                  <c:v>83</c:v>
                </c:pt>
                <c:pt idx="136">
                  <c:v>88</c:v>
                </c:pt>
                <c:pt idx="137">
                  <c:v>225</c:v>
                </c:pt>
                <c:pt idx="138">
                  <c:v>75</c:v>
                </c:pt>
                <c:pt idx="139">
                  <c:v>199</c:v>
                </c:pt>
                <c:pt idx="140">
                  <c:v>76</c:v>
                </c:pt>
                <c:pt idx="141">
                  <c:v>52</c:v>
                </c:pt>
                <c:pt idx="142">
                  <c:v>275</c:v>
                </c:pt>
                <c:pt idx="143">
                  <c:v>143</c:v>
                </c:pt>
                <c:pt idx="144">
                  <c:v>354</c:v>
                </c:pt>
                <c:pt idx="145">
                  <c:v>186</c:v>
                </c:pt>
                <c:pt idx="146">
                  <c:v>226</c:v>
                </c:pt>
                <c:pt idx="147">
                  <c:v>185</c:v>
                </c:pt>
                <c:pt idx="148">
                  <c:v>145</c:v>
                </c:pt>
                <c:pt idx="149">
                  <c:v>343</c:v>
                </c:pt>
                <c:pt idx="150">
                  <c:v>34</c:v>
                </c:pt>
                <c:pt idx="151">
                  <c:v>155</c:v>
                </c:pt>
                <c:pt idx="152">
                  <c:v>123</c:v>
                </c:pt>
                <c:pt idx="153">
                  <c:v>7</c:v>
                </c:pt>
                <c:pt idx="154">
                  <c:v>25</c:v>
                </c:pt>
                <c:pt idx="155">
                  <c:v>11</c:v>
                </c:pt>
                <c:pt idx="156">
                  <c:v>256</c:v>
                </c:pt>
                <c:pt idx="157">
                  <c:v>78</c:v>
                </c:pt>
                <c:pt idx="158">
                  <c:v>22</c:v>
                </c:pt>
                <c:pt idx="159">
                  <c:v>228</c:v>
                </c:pt>
                <c:pt idx="160">
                  <c:v>461</c:v>
                </c:pt>
                <c:pt idx="161">
                  <c:v>169</c:v>
                </c:pt>
                <c:pt idx="162">
                  <c:v>271</c:v>
                </c:pt>
                <c:pt idx="163">
                  <c:v>86</c:v>
                </c:pt>
                <c:pt idx="164">
                  <c:v>196</c:v>
                </c:pt>
                <c:pt idx="165">
                  <c:v>161</c:v>
                </c:pt>
                <c:pt idx="166">
                  <c:v>163</c:v>
                </c:pt>
                <c:pt idx="167">
                  <c:v>7</c:v>
                </c:pt>
                <c:pt idx="168">
                  <c:v>25</c:v>
                </c:pt>
                <c:pt idx="169">
                  <c:v>251</c:v>
                </c:pt>
                <c:pt idx="170">
                  <c:v>294</c:v>
                </c:pt>
                <c:pt idx="171">
                  <c:v>513</c:v>
                </c:pt>
                <c:pt idx="172">
                  <c:v>17</c:v>
                </c:pt>
                <c:pt idx="173">
                  <c:v>75</c:v>
                </c:pt>
                <c:pt idx="174">
                  <c:v>176</c:v>
                </c:pt>
                <c:pt idx="175">
                  <c:v>96</c:v>
                </c:pt>
                <c:pt idx="176">
                  <c:v>134</c:v>
                </c:pt>
                <c:pt idx="177">
                  <c:v>174</c:v>
                </c:pt>
                <c:pt idx="178">
                  <c:v>59</c:v>
                </c:pt>
                <c:pt idx="179">
                  <c:v>143</c:v>
                </c:pt>
                <c:pt idx="180">
                  <c:v>21</c:v>
                </c:pt>
                <c:pt idx="181">
                  <c:v>6</c:v>
                </c:pt>
                <c:pt idx="182">
                  <c:v>344</c:v>
                </c:pt>
                <c:pt idx="183">
                  <c:v>71</c:v>
                </c:pt>
                <c:pt idx="184">
                  <c:v>337</c:v>
                </c:pt>
                <c:pt idx="185">
                  <c:v>189</c:v>
                </c:pt>
                <c:pt idx="186">
                  <c:v>99</c:v>
                </c:pt>
                <c:pt idx="187">
                  <c:v>167</c:v>
                </c:pt>
                <c:pt idx="188">
                  <c:v>57</c:v>
                </c:pt>
                <c:pt idx="189">
                  <c:v>437</c:v>
                </c:pt>
                <c:pt idx="190">
                  <c:v>161</c:v>
                </c:pt>
                <c:pt idx="191">
                  <c:v>157</c:v>
                </c:pt>
                <c:pt idx="192">
                  <c:v>16</c:v>
                </c:pt>
                <c:pt idx="193">
                  <c:v>63</c:v>
                </c:pt>
                <c:pt idx="194">
                  <c:v>272</c:v>
                </c:pt>
                <c:pt idx="195">
                  <c:v>213</c:v>
                </c:pt>
                <c:pt idx="196">
                  <c:v>717</c:v>
                </c:pt>
                <c:pt idx="197">
                  <c:v>174</c:v>
                </c:pt>
                <c:pt idx="198">
                  <c:v>271</c:v>
                </c:pt>
                <c:pt idx="199">
                  <c:v>115</c:v>
                </c:pt>
                <c:pt idx="200">
                  <c:v>49</c:v>
                </c:pt>
                <c:pt idx="201">
                  <c:v>88</c:v>
                </c:pt>
                <c:pt idx="202">
                  <c:v>79</c:v>
                </c:pt>
                <c:pt idx="203">
                  <c:v>285</c:v>
                </c:pt>
                <c:pt idx="204">
                  <c:v>138</c:v>
                </c:pt>
                <c:pt idx="205">
                  <c:v>67</c:v>
                </c:pt>
                <c:pt idx="206">
                  <c:v>8</c:v>
                </c:pt>
                <c:pt idx="207">
                  <c:v>288</c:v>
                </c:pt>
                <c:pt idx="208">
                  <c:v>57</c:v>
                </c:pt>
                <c:pt idx="209">
                  <c:v>157</c:v>
                </c:pt>
                <c:pt idx="210">
                  <c:v>196</c:v>
                </c:pt>
                <c:pt idx="211">
                  <c:v>333</c:v>
                </c:pt>
                <c:pt idx="212">
                  <c:v>279</c:v>
                </c:pt>
                <c:pt idx="213">
                  <c:v>13</c:v>
                </c:pt>
                <c:pt idx="214">
                  <c:v>98</c:v>
                </c:pt>
                <c:pt idx="215">
                  <c:v>133</c:v>
                </c:pt>
                <c:pt idx="216">
                  <c:v>133</c:v>
                </c:pt>
                <c:pt idx="217">
                  <c:v>178</c:v>
                </c:pt>
                <c:pt idx="218">
                  <c:v>21</c:v>
                </c:pt>
                <c:pt idx="219">
                  <c:v>181</c:v>
                </c:pt>
                <c:pt idx="220">
                  <c:v>127</c:v>
                </c:pt>
                <c:pt idx="221">
                  <c:v>96</c:v>
                </c:pt>
                <c:pt idx="222">
                  <c:v>19</c:v>
                </c:pt>
                <c:pt idx="223">
                  <c:v>121</c:v>
                </c:pt>
                <c:pt idx="224">
                  <c:v>138</c:v>
                </c:pt>
                <c:pt idx="225">
                  <c:v>273</c:v>
                </c:pt>
                <c:pt idx="226">
                  <c:v>12</c:v>
                </c:pt>
                <c:pt idx="227">
                  <c:v>284</c:v>
                </c:pt>
                <c:pt idx="228">
                  <c:v>365</c:v>
                </c:pt>
                <c:pt idx="229">
                  <c:v>116</c:v>
                </c:pt>
                <c:pt idx="230">
                  <c:v>62</c:v>
                </c:pt>
                <c:pt idx="231">
                  <c:v>72</c:v>
                </c:pt>
                <c:pt idx="232">
                  <c:v>11</c:v>
                </c:pt>
                <c:pt idx="233">
                  <c:v>143</c:v>
                </c:pt>
                <c:pt idx="234">
                  <c:v>68</c:v>
                </c:pt>
                <c:pt idx="235">
                  <c:v>224</c:v>
                </c:pt>
                <c:pt idx="236">
                  <c:v>133</c:v>
                </c:pt>
                <c:pt idx="237">
                  <c:v>365</c:v>
                </c:pt>
                <c:pt idx="238">
                  <c:v>34</c:v>
                </c:pt>
                <c:pt idx="239">
                  <c:v>294</c:v>
                </c:pt>
                <c:pt idx="240">
                  <c:v>189</c:v>
                </c:pt>
                <c:pt idx="241">
                  <c:v>86</c:v>
                </c:pt>
                <c:pt idx="242">
                  <c:v>129</c:v>
                </c:pt>
                <c:pt idx="243">
                  <c:v>2</c:v>
                </c:pt>
                <c:pt idx="244">
                  <c:v>74</c:v>
                </c:pt>
                <c:pt idx="245">
                  <c:v>165</c:v>
                </c:pt>
                <c:pt idx="246">
                  <c:v>151</c:v>
                </c:pt>
                <c:pt idx="247">
                  <c:v>134</c:v>
                </c:pt>
                <c:pt idx="248">
                  <c:v>91</c:v>
                </c:pt>
                <c:pt idx="249">
                  <c:v>15</c:v>
                </c:pt>
                <c:pt idx="250">
                  <c:v>16</c:v>
                </c:pt>
                <c:pt idx="251">
                  <c:v>224</c:v>
                </c:pt>
                <c:pt idx="252">
                  <c:v>183</c:v>
                </c:pt>
                <c:pt idx="253">
                  <c:v>9</c:v>
                </c:pt>
                <c:pt idx="254">
                  <c:v>89</c:v>
                </c:pt>
                <c:pt idx="255">
                  <c:v>97</c:v>
                </c:pt>
                <c:pt idx="256">
                  <c:v>134</c:v>
                </c:pt>
                <c:pt idx="257">
                  <c:v>22</c:v>
                </c:pt>
                <c:pt idx="258">
                  <c:v>218</c:v>
                </c:pt>
                <c:pt idx="259">
                  <c:v>373</c:v>
                </c:pt>
                <c:pt idx="260">
                  <c:v>17</c:v>
                </c:pt>
                <c:pt idx="261">
                  <c:v>77</c:v>
                </c:pt>
                <c:pt idx="262">
                  <c:v>62</c:v>
                </c:pt>
                <c:pt idx="263">
                  <c:v>14</c:v>
                </c:pt>
                <c:pt idx="264">
                  <c:v>37</c:v>
                </c:pt>
                <c:pt idx="265">
                  <c:v>87</c:v>
                </c:pt>
                <c:pt idx="266">
                  <c:v>248</c:v>
                </c:pt>
                <c:pt idx="267">
                  <c:v>96</c:v>
                </c:pt>
                <c:pt idx="268">
                  <c:v>23</c:v>
                </c:pt>
                <c:pt idx="269">
                  <c:v>64</c:v>
                </c:pt>
                <c:pt idx="270">
                  <c:v>235</c:v>
                </c:pt>
                <c:pt idx="271">
                  <c:v>193</c:v>
                </c:pt>
                <c:pt idx="272">
                  <c:v>78</c:v>
                </c:pt>
                <c:pt idx="273">
                  <c:v>17</c:v>
                </c:pt>
                <c:pt idx="274">
                  <c:v>147</c:v>
                </c:pt>
                <c:pt idx="275">
                  <c:v>74</c:v>
                </c:pt>
                <c:pt idx="276">
                  <c:v>152</c:v>
                </c:pt>
                <c:pt idx="277">
                  <c:v>63</c:v>
                </c:pt>
                <c:pt idx="278">
                  <c:v>128</c:v>
                </c:pt>
                <c:pt idx="279">
                  <c:v>29</c:v>
                </c:pt>
                <c:pt idx="280">
                  <c:v>148</c:v>
                </c:pt>
                <c:pt idx="281">
                  <c:v>87</c:v>
                </c:pt>
                <c:pt idx="282">
                  <c:v>119</c:v>
                </c:pt>
                <c:pt idx="283">
                  <c:v>19</c:v>
                </c:pt>
                <c:pt idx="284">
                  <c:v>176</c:v>
                </c:pt>
                <c:pt idx="285">
                  <c:v>98</c:v>
                </c:pt>
                <c:pt idx="286">
                  <c:v>76</c:v>
                </c:pt>
                <c:pt idx="287">
                  <c:v>88</c:v>
                </c:pt>
                <c:pt idx="288">
                  <c:v>136</c:v>
                </c:pt>
                <c:pt idx="289">
                  <c:v>11</c:v>
                </c:pt>
                <c:pt idx="290">
                  <c:v>219</c:v>
                </c:pt>
                <c:pt idx="291">
                  <c:v>459</c:v>
                </c:pt>
                <c:pt idx="292">
                  <c:v>417</c:v>
                </c:pt>
                <c:pt idx="293">
                  <c:v>356</c:v>
                </c:pt>
                <c:pt idx="294">
                  <c:v>124</c:v>
                </c:pt>
                <c:pt idx="295">
                  <c:v>7</c:v>
                </c:pt>
                <c:pt idx="296">
                  <c:v>62</c:v>
                </c:pt>
                <c:pt idx="297">
                  <c:v>371</c:v>
                </c:pt>
                <c:pt idx="298">
                  <c:v>89</c:v>
                </c:pt>
                <c:pt idx="299">
                  <c:v>144</c:v>
                </c:pt>
                <c:pt idx="300">
                  <c:v>46</c:v>
                </c:pt>
                <c:pt idx="301">
                  <c:v>81</c:v>
                </c:pt>
                <c:pt idx="302">
                  <c:v>188</c:v>
                </c:pt>
                <c:pt idx="303">
                  <c:v>9</c:v>
                </c:pt>
                <c:pt idx="304">
                  <c:v>276</c:v>
                </c:pt>
                <c:pt idx="305">
                  <c:v>79</c:v>
                </c:pt>
                <c:pt idx="306">
                  <c:v>217</c:v>
                </c:pt>
                <c:pt idx="307">
                  <c:v>199</c:v>
                </c:pt>
                <c:pt idx="308">
                  <c:v>128</c:v>
                </c:pt>
                <c:pt idx="309">
                  <c:v>255</c:v>
                </c:pt>
                <c:pt idx="310">
                  <c:v>73</c:v>
                </c:pt>
                <c:pt idx="311">
                  <c:v>111</c:v>
                </c:pt>
                <c:pt idx="312">
                  <c:v>419</c:v>
                </c:pt>
                <c:pt idx="313">
                  <c:v>187</c:v>
                </c:pt>
                <c:pt idx="314">
                  <c:v>278</c:v>
                </c:pt>
                <c:pt idx="315">
                  <c:v>35</c:v>
                </c:pt>
                <c:pt idx="316">
                  <c:v>69</c:v>
                </c:pt>
                <c:pt idx="317">
                  <c:v>23</c:v>
                </c:pt>
                <c:pt idx="318">
                  <c:v>157</c:v>
                </c:pt>
                <c:pt idx="319">
                  <c:v>215</c:v>
                </c:pt>
                <c:pt idx="320">
                  <c:v>119</c:v>
                </c:pt>
                <c:pt idx="321">
                  <c:v>146</c:v>
                </c:pt>
                <c:pt idx="322">
                  <c:v>235</c:v>
                </c:pt>
                <c:pt idx="323">
                  <c:v>234</c:v>
                </c:pt>
                <c:pt idx="324">
                  <c:v>298</c:v>
                </c:pt>
                <c:pt idx="325">
                  <c:v>8</c:v>
                </c:pt>
                <c:pt idx="326">
                  <c:v>252</c:v>
                </c:pt>
                <c:pt idx="327">
                  <c:v>22</c:v>
                </c:pt>
                <c:pt idx="328">
                  <c:v>167</c:v>
                </c:pt>
                <c:pt idx="329">
                  <c:v>151</c:v>
                </c:pt>
                <c:pt idx="330">
                  <c:v>88</c:v>
                </c:pt>
                <c:pt idx="331">
                  <c:v>113</c:v>
                </c:pt>
                <c:pt idx="332">
                  <c:v>28</c:v>
                </c:pt>
                <c:pt idx="333">
                  <c:v>18</c:v>
                </c:pt>
                <c:pt idx="334">
                  <c:v>12</c:v>
                </c:pt>
                <c:pt idx="335">
                  <c:v>25</c:v>
                </c:pt>
                <c:pt idx="336">
                  <c:v>84</c:v>
                </c:pt>
                <c:pt idx="337">
                  <c:v>297</c:v>
                </c:pt>
                <c:pt idx="338">
                  <c:v>8</c:v>
                </c:pt>
                <c:pt idx="339">
                  <c:v>219</c:v>
                </c:pt>
                <c:pt idx="340">
                  <c:v>123</c:v>
                </c:pt>
                <c:pt idx="341">
                  <c:v>354</c:v>
                </c:pt>
                <c:pt idx="342">
                  <c:v>52</c:v>
                </c:pt>
                <c:pt idx="343">
                  <c:v>2</c:v>
                </c:pt>
                <c:pt idx="344">
                  <c:v>426</c:v>
                </c:pt>
                <c:pt idx="345">
                  <c:v>282</c:v>
                </c:pt>
                <c:pt idx="346">
                  <c:v>554</c:v>
                </c:pt>
                <c:pt idx="347">
                  <c:v>56</c:v>
                </c:pt>
                <c:pt idx="348">
                  <c:v>122</c:v>
                </c:pt>
                <c:pt idx="349">
                  <c:v>457</c:v>
                </c:pt>
                <c:pt idx="350">
                  <c:v>355</c:v>
                </c:pt>
                <c:pt idx="351">
                  <c:v>116</c:v>
                </c:pt>
                <c:pt idx="352">
                  <c:v>217</c:v>
                </c:pt>
                <c:pt idx="353">
                  <c:v>163</c:v>
                </c:pt>
                <c:pt idx="354">
                  <c:v>76</c:v>
                </c:pt>
                <c:pt idx="355">
                  <c:v>81</c:v>
                </c:pt>
                <c:pt idx="356">
                  <c:v>238</c:v>
                </c:pt>
                <c:pt idx="357">
                  <c:v>189</c:v>
                </c:pt>
                <c:pt idx="358">
                  <c:v>237</c:v>
                </c:pt>
                <c:pt idx="359">
                  <c:v>154</c:v>
                </c:pt>
                <c:pt idx="360">
                  <c:v>138</c:v>
                </c:pt>
                <c:pt idx="361">
                  <c:v>195</c:v>
                </c:pt>
                <c:pt idx="362">
                  <c:v>32</c:v>
                </c:pt>
                <c:pt idx="363">
                  <c:v>197</c:v>
                </c:pt>
                <c:pt idx="364">
                  <c:v>163</c:v>
                </c:pt>
                <c:pt idx="365">
                  <c:v>67</c:v>
                </c:pt>
                <c:pt idx="366">
                  <c:v>224</c:v>
                </c:pt>
                <c:pt idx="367">
                  <c:v>146</c:v>
                </c:pt>
                <c:pt idx="368">
                  <c:v>119</c:v>
                </c:pt>
                <c:pt idx="369">
                  <c:v>79</c:v>
                </c:pt>
                <c:pt idx="370">
                  <c:v>83</c:v>
                </c:pt>
                <c:pt idx="371">
                  <c:v>47</c:v>
                </c:pt>
                <c:pt idx="372">
                  <c:v>6</c:v>
                </c:pt>
                <c:pt idx="373">
                  <c:v>85</c:v>
                </c:pt>
                <c:pt idx="374">
                  <c:v>169</c:v>
                </c:pt>
                <c:pt idx="375">
                  <c:v>174</c:v>
                </c:pt>
                <c:pt idx="376">
                  <c:v>63</c:v>
                </c:pt>
                <c:pt idx="377">
                  <c:v>117</c:v>
                </c:pt>
                <c:pt idx="378">
                  <c:v>73</c:v>
                </c:pt>
                <c:pt idx="379">
                  <c:v>228</c:v>
                </c:pt>
                <c:pt idx="380">
                  <c:v>78</c:v>
                </c:pt>
                <c:pt idx="381">
                  <c:v>18</c:v>
                </c:pt>
                <c:pt idx="382">
                  <c:v>11</c:v>
                </c:pt>
                <c:pt idx="383">
                  <c:v>153</c:v>
                </c:pt>
                <c:pt idx="384">
                  <c:v>415</c:v>
                </c:pt>
                <c:pt idx="385">
                  <c:v>287</c:v>
                </c:pt>
                <c:pt idx="386">
                  <c:v>339</c:v>
                </c:pt>
                <c:pt idx="387">
                  <c:v>161</c:v>
                </c:pt>
                <c:pt idx="388">
                  <c:v>61</c:v>
                </c:pt>
                <c:pt idx="389">
                  <c:v>13</c:v>
                </c:pt>
                <c:pt idx="390">
                  <c:v>267</c:v>
                </c:pt>
                <c:pt idx="391">
                  <c:v>183</c:v>
                </c:pt>
                <c:pt idx="392">
                  <c:v>127</c:v>
                </c:pt>
                <c:pt idx="393">
                  <c:v>29</c:v>
                </c:pt>
                <c:pt idx="394">
                  <c:v>281</c:v>
                </c:pt>
                <c:pt idx="395">
                  <c:v>141</c:v>
                </c:pt>
                <c:pt idx="396">
                  <c:v>117</c:v>
                </c:pt>
                <c:pt idx="397">
                  <c:v>118</c:v>
                </c:pt>
                <c:pt idx="398">
                  <c:v>622</c:v>
                </c:pt>
                <c:pt idx="399">
                  <c:v>85</c:v>
                </c:pt>
                <c:pt idx="400">
                  <c:v>38</c:v>
                </c:pt>
                <c:pt idx="401">
                  <c:v>7</c:v>
                </c:pt>
                <c:pt idx="402">
                  <c:v>141</c:v>
                </c:pt>
                <c:pt idx="403">
                  <c:v>129</c:v>
                </c:pt>
                <c:pt idx="404">
                  <c:v>127</c:v>
                </c:pt>
                <c:pt idx="405">
                  <c:v>34</c:v>
                </c:pt>
                <c:pt idx="406">
                  <c:v>159</c:v>
                </c:pt>
                <c:pt idx="407">
                  <c:v>399</c:v>
                </c:pt>
                <c:pt idx="408">
                  <c:v>151</c:v>
                </c:pt>
                <c:pt idx="409">
                  <c:v>382</c:v>
                </c:pt>
                <c:pt idx="410">
                  <c:v>163</c:v>
                </c:pt>
                <c:pt idx="411">
                  <c:v>84</c:v>
                </c:pt>
                <c:pt idx="412">
                  <c:v>49</c:v>
                </c:pt>
                <c:pt idx="413">
                  <c:v>485</c:v>
                </c:pt>
                <c:pt idx="414">
                  <c:v>282</c:v>
                </c:pt>
                <c:pt idx="415">
                  <c:v>165</c:v>
                </c:pt>
                <c:pt idx="416">
                  <c:v>153</c:v>
                </c:pt>
                <c:pt idx="417">
                  <c:v>434</c:v>
                </c:pt>
                <c:pt idx="418">
                  <c:v>63</c:v>
                </c:pt>
                <c:pt idx="419">
                  <c:v>2</c:v>
                </c:pt>
                <c:pt idx="420">
                  <c:v>679</c:v>
                </c:pt>
                <c:pt idx="421">
                  <c:v>6</c:v>
                </c:pt>
                <c:pt idx="422">
                  <c:v>133</c:v>
                </c:pt>
                <c:pt idx="423">
                  <c:v>8</c:v>
                </c:pt>
                <c:pt idx="424">
                  <c:v>43</c:v>
                </c:pt>
                <c:pt idx="425">
                  <c:v>67</c:v>
                </c:pt>
                <c:pt idx="426">
                  <c:v>273</c:v>
                </c:pt>
                <c:pt idx="427">
                  <c:v>256</c:v>
                </c:pt>
                <c:pt idx="428">
                  <c:v>28</c:v>
                </c:pt>
                <c:pt idx="429">
                  <c:v>91</c:v>
                </c:pt>
                <c:pt idx="430">
                  <c:v>155</c:v>
                </c:pt>
                <c:pt idx="431">
                  <c:v>116</c:v>
                </c:pt>
                <c:pt idx="432">
                  <c:v>97</c:v>
                </c:pt>
                <c:pt idx="433">
                  <c:v>146</c:v>
                </c:pt>
                <c:pt idx="434">
                  <c:v>137</c:v>
                </c:pt>
                <c:pt idx="435">
                  <c:v>356</c:v>
                </c:pt>
                <c:pt idx="436">
                  <c:v>17</c:v>
                </c:pt>
                <c:pt idx="437">
                  <c:v>13</c:v>
                </c:pt>
                <c:pt idx="438">
                  <c:v>416</c:v>
                </c:pt>
                <c:pt idx="439">
                  <c:v>218</c:v>
                </c:pt>
                <c:pt idx="440">
                  <c:v>369</c:v>
                </c:pt>
                <c:pt idx="441">
                  <c:v>186</c:v>
                </c:pt>
                <c:pt idx="442">
                  <c:v>161</c:v>
                </c:pt>
                <c:pt idx="443">
                  <c:v>295</c:v>
                </c:pt>
                <c:pt idx="444">
                  <c:v>57</c:v>
                </c:pt>
                <c:pt idx="445">
                  <c:v>161</c:v>
                </c:pt>
                <c:pt idx="446">
                  <c:v>19</c:v>
                </c:pt>
                <c:pt idx="447">
                  <c:v>144</c:v>
                </c:pt>
                <c:pt idx="448">
                  <c:v>16</c:v>
                </c:pt>
                <c:pt idx="449">
                  <c:v>252</c:v>
                </c:pt>
                <c:pt idx="450">
                  <c:v>518</c:v>
                </c:pt>
                <c:pt idx="451">
                  <c:v>174</c:v>
                </c:pt>
                <c:pt idx="452">
                  <c:v>62</c:v>
                </c:pt>
                <c:pt idx="453">
                  <c:v>244</c:v>
                </c:pt>
                <c:pt idx="454">
                  <c:v>62</c:v>
                </c:pt>
                <c:pt idx="455">
                  <c:v>63</c:v>
                </c:pt>
                <c:pt idx="456">
                  <c:v>72</c:v>
                </c:pt>
                <c:pt idx="457">
                  <c:v>279</c:v>
                </c:pt>
                <c:pt idx="458">
                  <c:v>126</c:v>
                </c:pt>
                <c:pt idx="459">
                  <c:v>77</c:v>
                </c:pt>
                <c:pt idx="460">
                  <c:v>554</c:v>
                </c:pt>
                <c:pt idx="461">
                  <c:v>6</c:v>
                </c:pt>
                <c:pt idx="462">
                  <c:v>11</c:v>
                </c:pt>
                <c:pt idx="463">
                  <c:v>443</c:v>
                </c:pt>
                <c:pt idx="464">
                  <c:v>129</c:v>
                </c:pt>
                <c:pt idx="465">
                  <c:v>95</c:v>
                </c:pt>
                <c:pt idx="466">
                  <c:v>242</c:v>
                </c:pt>
                <c:pt idx="467">
                  <c:v>63</c:v>
                </c:pt>
                <c:pt idx="468">
                  <c:v>66</c:v>
                </c:pt>
                <c:pt idx="469">
                  <c:v>132</c:v>
                </c:pt>
                <c:pt idx="470">
                  <c:v>179</c:v>
                </c:pt>
                <c:pt idx="471">
                  <c:v>126</c:v>
                </c:pt>
                <c:pt idx="472">
                  <c:v>376</c:v>
                </c:pt>
                <c:pt idx="473">
                  <c:v>214</c:v>
                </c:pt>
                <c:pt idx="474">
                  <c:v>91</c:v>
                </c:pt>
                <c:pt idx="475">
                  <c:v>64</c:v>
                </c:pt>
                <c:pt idx="476">
                  <c:v>183</c:v>
                </c:pt>
                <c:pt idx="477">
                  <c:v>279</c:v>
                </c:pt>
                <c:pt idx="478">
                  <c:v>92</c:v>
                </c:pt>
                <c:pt idx="479">
                  <c:v>347</c:v>
                </c:pt>
                <c:pt idx="480">
                  <c:v>136</c:v>
                </c:pt>
                <c:pt idx="481">
                  <c:v>11</c:v>
                </c:pt>
                <c:pt idx="482">
                  <c:v>15</c:v>
                </c:pt>
                <c:pt idx="483">
                  <c:v>12</c:v>
                </c:pt>
                <c:pt idx="484">
                  <c:v>286</c:v>
                </c:pt>
                <c:pt idx="485">
                  <c:v>15</c:v>
                </c:pt>
                <c:pt idx="486">
                  <c:v>219</c:v>
                </c:pt>
                <c:pt idx="487">
                  <c:v>211</c:v>
                </c:pt>
                <c:pt idx="488">
                  <c:v>24</c:v>
                </c:pt>
                <c:pt idx="489">
                  <c:v>238</c:v>
                </c:pt>
                <c:pt idx="490">
                  <c:v>12</c:v>
                </c:pt>
                <c:pt idx="491">
                  <c:v>194</c:v>
                </c:pt>
                <c:pt idx="492">
                  <c:v>265</c:v>
                </c:pt>
                <c:pt idx="493">
                  <c:v>293</c:v>
                </c:pt>
                <c:pt idx="494">
                  <c:v>16</c:v>
                </c:pt>
                <c:pt idx="495">
                  <c:v>82</c:v>
                </c:pt>
                <c:pt idx="496">
                  <c:v>248</c:v>
                </c:pt>
                <c:pt idx="497">
                  <c:v>648</c:v>
                </c:pt>
                <c:pt idx="498">
                  <c:v>78</c:v>
                </c:pt>
                <c:pt idx="499">
                  <c:v>222</c:v>
                </c:pt>
                <c:pt idx="500">
                  <c:v>527</c:v>
                </c:pt>
                <c:pt idx="501">
                  <c:v>173</c:v>
                </c:pt>
                <c:pt idx="502">
                  <c:v>346</c:v>
                </c:pt>
                <c:pt idx="503">
                  <c:v>231</c:v>
                </c:pt>
                <c:pt idx="504">
                  <c:v>271</c:v>
                </c:pt>
                <c:pt idx="505">
                  <c:v>189</c:v>
                </c:pt>
                <c:pt idx="506">
                  <c:v>78</c:v>
                </c:pt>
                <c:pt idx="507">
                  <c:v>78</c:v>
                </c:pt>
                <c:pt idx="508">
                  <c:v>76</c:v>
                </c:pt>
                <c:pt idx="509">
                  <c:v>74</c:v>
                </c:pt>
                <c:pt idx="510">
                  <c:v>296</c:v>
                </c:pt>
                <c:pt idx="511">
                  <c:v>127</c:v>
                </c:pt>
                <c:pt idx="512">
                  <c:v>24</c:v>
                </c:pt>
                <c:pt idx="513">
                  <c:v>66</c:v>
                </c:pt>
                <c:pt idx="514">
                  <c:v>177</c:v>
                </c:pt>
                <c:pt idx="515">
                  <c:v>65</c:v>
                </c:pt>
                <c:pt idx="516">
                  <c:v>198</c:v>
                </c:pt>
                <c:pt idx="517">
                  <c:v>149</c:v>
                </c:pt>
                <c:pt idx="518">
                  <c:v>83</c:v>
                </c:pt>
                <c:pt idx="519">
                  <c:v>139</c:v>
                </c:pt>
                <c:pt idx="520">
                  <c:v>212</c:v>
                </c:pt>
                <c:pt idx="521">
                  <c:v>81</c:v>
                </c:pt>
                <c:pt idx="522">
                  <c:v>9</c:v>
                </c:pt>
                <c:pt idx="523">
                  <c:v>114</c:v>
                </c:pt>
                <c:pt idx="524">
                  <c:v>271</c:v>
                </c:pt>
                <c:pt idx="525">
                  <c:v>166</c:v>
                </c:pt>
                <c:pt idx="526">
                  <c:v>146</c:v>
                </c:pt>
                <c:pt idx="527">
                  <c:v>225</c:v>
                </c:pt>
                <c:pt idx="528">
                  <c:v>86</c:v>
                </c:pt>
                <c:pt idx="529">
                  <c:v>119</c:v>
                </c:pt>
                <c:pt idx="530">
                  <c:v>12</c:v>
                </c:pt>
                <c:pt idx="531">
                  <c:v>473</c:v>
                </c:pt>
                <c:pt idx="532">
                  <c:v>165</c:v>
                </c:pt>
                <c:pt idx="533">
                  <c:v>48</c:v>
                </c:pt>
                <c:pt idx="534">
                  <c:v>19</c:v>
                </c:pt>
                <c:pt idx="535">
                  <c:v>237</c:v>
                </c:pt>
                <c:pt idx="536">
                  <c:v>139</c:v>
                </c:pt>
                <c:pt idx="537">
                  <c:v>191</c:v>
                </c:pt>
                <c:pt idx="538">
                  <c:v>229</c:v>
                </c:pt>
                <c:pt idx="539">
                  <c:v>226</c:v>
                </c:pt>
                <c:pt idx="540">
                  <c:v>151</c:v>
                </c:pt>
                <c:pt idx="541">
                  <c:v>8</c:v>
                </c:pt>
                <c:pt idx="542">
                  <c:v>153</c:v>
                </c:pt>
                <c:pt idx="543">
                  <c:v>13</c:v>
                </c:pt>
                <c:pt idx="544">
                  <c:v>56</c:v>
                </c:pt>
                <c:pt idx="545">
                  <c:v>13</c:v>
                </c:pt>
                <c:pt idx="546">
                  <c:v>68</c:v>
                </c:pt>
                <c:pt idx="547">
                  <c:v>41</c:v>
                </c:pt>
                <c:pt idx="548">
                  <c:v>234</c:v>
                </c:pt>
                <c:pt idx="549">
                  <c:v>84</c:v>
                </c:pt>
                <c:pt idx="550">
                  <c:v>94</c:v>
                </c:pt>
                <c:pt idx="551">
                  <c:v>17</c:v>
                </c:pt>
                <c:pt idx="552">
                  <c:v>76</c:v>
                </c:pt>
                <c:pt idx="553">
                  <c:v>17</c:v>
                </c:pt>
                <c:pt idx="554">
                  <c:v>215</c:v>
                </c:pt>
                <c:pt idx="555">
                  <c:v>369</c:v>
                </c:pt>
                <c:pt idx="556">
                  <c:v>161</c:v>
                </c:pt>
                <c:pt idx="557">
                  <c:v>196</c:v>
                </c:pt>
                <c:pt idx="558">
                  <c:v>141</c:v>
                </c:pt>
                <c:pt idx="559">
                  <c:v>168</c:v>
                </c:pt>
                <c:pt idx="560">
                  <c:v>297</c:v>
                </c:pt>
                <c:pt idx="561">
                  <c:v>343</c:v>
                </c:pt>
                <c:pt idx="562">
                  <c:v>437</c:v>
                </c:pt>
                <c:pt idx="563">
                  <c:v>374</c:v>
                </c:pt>
                <c:pt idx="564">
                  <c:v>368</c:v>
                </c:pt>
                <c:pt idx="565">
                  <c:v>96</c:v>
                </c:pt>
                <c:pt idx="566">
                  <c:v>148</c:v>
                </c:pt>
                <c:pt idx="567">
                  <c:v>123</c:v>
                </c:pt>
                <c:pt idx="568">
                  <c:v>58</c:v>
                </c:pt>
                <c:pt idx="569">
                  <c:v>113</c:v>
                </c:pt>
                <c:pt idx="570">
                  <c:v>98</c:v>
                </c:pt>
                <c:pt idx="571">
                  <c:v>78</c:v>
                </c:pt>
                <c:pt idx="572">
                  <c:v>67</c:v>
                </c:pt>
                <c:pt idx="573">
                  <c:v>234</c:v>
                </c:pt>
                <c:pt idx="574">
                  <c:v>84</c:v>
                </c:pt>
                <c:pt idx="575">
                  <c:v>154</c:v>
                </c:pt>
                <c:pt idx="576">
                  <c:v>197</c:v>
                </c:pt>
                <c:pt idx="577">
                  <c:v>193</c:v>
                </c:pt>
                <c:pt idx="578">
                  <c:v>6</c:v>
                </c:pt>
                <c:pt idx="579">
                  <c:v>84</c:v>
                </c:pt>
                <c:pt idx="580">
                  <c:v>178</c:v>
                </c:pt>
                <c:pt idx="581">
                  <c:v>144</c:v>
                </c:pt>
                <c:pt idx="582">
                  <c:v>221</c:v>
                </c:pt>
                <c:pt idx="583">
                  <c:v>68</c:v>
                </c:pt>
                <c:pt idx="584">
                  <c:v>199</c:v>
                </c:pt>
                <c:pt idx="585">
                  <c:v>189</c:v>
                </c:pt>
                <c:pt idx="586">
                  <c:v>218</c:v>
                </c:pt>
                <c:pt idx="587">
                  <c:v>126</c:v>
                </c:pt>
                <c:pt idx="588">
                  <c:v>153</c:v>
                </c:pt>
                <c:pt idx="589">
                  <c:v>117</c:v>
                </c:pt>
                <c:pt idx="590">
                  <c:v>131</c:v>
                </c:pt>
                <c:pt idx="591">
                  <c:v>378</c:v>
                </c:pt>
                <c:pt idx="592">
                  <c:v>15</c:v>
                </c:pt>
                <c:pt idx="593">
                  <c:v>125</c:v>
                </c:pt>
                <c:pt idx="594">
                  <c:v>337</c:v>
                </c:pt>
                <c:pt idx="595">
                  <c:v>335</c:v>
                </c:pt>
                <c:pt idx="596">
                  <c:v>282</c:v>
                </c:pt>
                <c:pt idx="597">
                  <c:v>21</c:v>
                </c:pt>
                <c:pt idx="598">
                  <c:v>155</c:v>
                </c:pt>
                <c:pt idx="599">
                  <c:v>93</c:v>
                </c:pt>
                <c:pt idx="600">
                  <c:v>186</c:v>
                </c:pt>
                <c:pt idx="601">
                  <c:v>223</c:v>
                </c:pt>
                <c:pt idx="602">
                  <c:v>254</c:v>
                </c:pt>
                <c:pt idx="603">
                  <c:v>192</c:v>
                </c:pt>
                <c:pt idx="604">
                  <c:v>1</c:v>
                </c:pt>
                <c:pt idx="605">
                  <c:v>86</c:v>
                </c:pt>
                <c:pt idx="606">
                  <c:v>119</c:v>
                </c:pt>
                <c:pt idx="607">
                  <c:v>33</c:v>
                </c:pt>
                <c:pt idx="608">
                  <c:v>485</c:v>
                </c:pt>
                <c:pt idx="609">
                  <c:v>336</c:v>
                </c:pt>
                <c:pt idx="610">
                  <c:v>198</c:v>
                </c:pt>
                <c:pt idx="611">
                  <c:v>74</c:v>
                </c:pt>
                <c:pt idx="612">
                  <c:v>66</c:v>
                </c:pt>
                <c:pt idx="613">
                  <c:v>317</c:v>
                </c:pt>
                <c:pt idx="614">
                  <c:v>258</c:v>
                </c:pt>
                <c:pt idx="615">
                  <c:v>136</c:v>
                </c:pt>
                <c:pt idx="616">
                  <c:v>185</c:v>
                </c:pt>
                <c:pt idx="617">
                  <c:v>254</c:v>
                </c:pt>
                <c:pt idx="618">
                  <c:v>76</c:v>
                </c:pt>
                <c:pt idx="619">
                  <c:v>522</c:v>
                </c:pt>
                <c:pt idx="620">
                  <c:v>28</c:v>
                </c:pt>
                <c:pt idx="621">
                  <c:v>271</c:v>
                </c:pt>
                <c:pt idx="622">
                  <c:v>17</c:v>
                </c:pt>
                <c:pt idx="623">
                  <c:v>236</c:v>
                </c:pt>
                <c:pt idx="624">
                  <c:v>129</c:v>
                </c:pt>
                <c:pt idx="625">
                  <c:v>124</c:v>
                </c:pt>
                <c:pt idx="626">
                  <c:v>11</c:v>
                </c:pt>
                <c:pt idx="627">
                  <c:v>195</c:v>
                </c:pt>
                <c:pt idx="628">
                  <c:v>118</c:v>
                </c:pt>
                <c:pt idx="629">
                  <c:v>189</c:v>
                </c:pt>
                <c:pt idx="630">
                  <c:v>316</c:v>
                </c:pt>
                <c:pt idx="631">
                  <c:v>125</c:v>
                </c:pt>
                <c:pt idx="632">
                  <c:v>71</c:v>
                </c:pt>
                <c:pt idx="633">
                  <c:v>16</c:v>
                </c:pt>
                <c:pt idx="634">
                  <c:v>632</c:v>
                </c:pt>
                <c:pt idx="635">
                  <c:v>592</c:v>
                </c:pt>
                <c:pt idx="636">
                  <c:v>64</c:v>
                </c:pt>
                <c:pt idx="637">
                  <c:v>14</c:v>
                </c:pt>
                <c:pt idx="638">
                  <c:v>22</c:v>
                </c:pt>
                <c:pt idx="639">
                  <c:v>212</c:v>
                </c:pt>
                <c:pt idx="640">
                  <c:v>21</c:v>
                </c:pt>
                <c:pt idx="641">
                  <c:v>173</c:v>
                </c:pt>
                <c:pt idx="642">
                  <c:v>12</c:v>
                </c:pt>
                <c:pt idx="643">
                  <c:v>275</c:v>
                </c:pt>
                <c:pt idx="644">
                  <c:v>48</c:v>
                </c:pt>
                <c:pt idx="645">
                  <c:v>83</c:v>
                </c:pt>
                <c:pt idx="646">
                  <c:v>138</c:v>
                </c:pt>
                <c:pt idx="647">
                  <c:v>83</c:v>
                </c:pt>
                <c:pt idx="648">
                  <c:v>125</c:v>
                </c:pt>
                <c:pt idx="649">
                  <c:v>139</c:v>
                </c:pt>
                <c:pt idx="650">
                  <c:v>6</c:v>
                </c:pt>
                <c:pt idx="651">
                  <c:v>127</c:v>
                </c:pt>
                <c:pt idx="652">
                  <c:v>443</c:v>
                </c:pt>
                <c:pt idx="653">
                  <c:v>254</c:v>
                </c:pt>
                <c:pt idx="654">
                  <c:v>83</c:v>
                </c:pt>
                <c:pt idx="655">
                  <c:v>338</c:v>
                </c:pt>
                <c:pt idx="656">
                  <c:v>266</c:v>
                </c:pt>
                <c:pt idx="657">
                  <c:v>463</c:v>
                </c:pt>
                <c:pt idx="658">
                  <c:v>122</c:v>
                </c:pt>
                <c:pt idx="659">
                  <c:v>437</c:v>
                </c:pt>
                <c:pt idx="660">
                  <c:v>16</c:v>
                </c:pt>
                <c:pt idx="661">
                  <c:v>19</c:v>
                </c:pt>
                <c:pt idx="662">
                  <c:v>173</c:v>
                </c:pt>
                <c:pt idx="663">
                  <c:v>446</c:v>
                </c:pt>
                <c:pt idx="664">
                  <c:v>15</c:v>
                </c:pt>
                <c:pt idx="665">
                  <c:v>273</c:v>
                </c:pt>
                <c:pt idx="666">
                  <c:v>267</c:v>
                </c:pt>
                <c:pt idx="667">
                  <c:v>3</c:v>
                </c:pt>
                <c:pt idx="668">
                  <c:v>237</c:v>
                </c:pt>
                <c:pt idx="669">
                  <c:v>259</c:v>
                </c:pt>
                <c:pt idx="670">
                  <c:v>81</c:v>
                </c:pt>
                <c:pt idx="671">
                  <c:v>723</c:v>
                </c:pt>
                <c:pt idx="672">
                  <c:v>59</c:v>
                </c:pt>
                <c:pt idx="673">
                  <c:v>22</c:v>
                </c:pt>
                <c:pt idx="674">
                  <c:v>412</c:v>
                </c:pt>
                <c:pt idx="675">
                  <c:v>241</c:v>
                </c:pt>
                <c:pt idx="676">
                  <c:v>178</c:v>
                </c:pt>
                <c:pt idx="677">
                  <c:v>161</c:v>
                </c:pt>
                <c:pt idx="678">
                  <c:v>252</c:v>
                </c:pt>
                <c:pt idx="679">
                  <c:v>148</c:v>
                </c:pt>
                <c:pt idx="680">
                  <c:v>284</c:v>
                </c:pt>
                <c:pt idx="681">
                  <c:v>76</c:v>
                </c:pt>
                <c:pt idx="682">
                  <c:v>62</c:v>
                </c:pt>
                <c:pt idx="683">
                  <c:v>14</c:v>
                </c:pt>
                <c:pt idx="684">
                  <c:v>23</c:v>
                </c:pt>
                <c:pt idx="685">
                  <c:v>11</c:v>
                </c:pt>
                <c:pt idx="686">
                  <c:v>6</c:v>
                </c:pt>
                <c:pt idx="687">
                  <c:v>334</c:v>
                </c:pt>
                <c:pt idx="688">
                  <c:v>172</c:v>
                </c:pt>
                <c:pt idx="689">
                  <c:v>92</c:v>
                </c:pt>
                <c:pt idx="690">
                  <c:v>173</c:v>
                </c:pt>
                <c:pt idx="691">
                  <c:v>214</c:v>
                </c:pt>
                <c:pt idx="692">
                  <c:v>142</c:v>
                </c:pt>
                <c:pt idx="693">
                  <c:v>273</c:v>
                </c:pt>
                <c:pt idx="694">
                  <c:v>34</c:v>
                </c:pt>
                <c:pt idx="695">
                  <c:v>134</c:v>
                </c:pt>
                <c:pt idx="696">
                  <c:v>168</c:v>
                </c:pt>
                <c:pt idx="697">
                  <c:v>15</c:v>
                </c:pt>
                <c:pt idx="698">
                  <c:v>368</c:v>
                </c:pt>
                <c:pt idx="699">
                  <c:v>34</c:v>
                </c:pt>
                <c:pt idx="700">
                  <c:v>337</c:v>
                </c:pt>
                <c:pt idx="701">
                  <c:v>224</c:v>
                </c:pt>
                <c:pt idx="702">
                  <c:v>49</c:v>
                </c:pt>
                <c:pt idx="703">
                  <c:v>144</c:v>
                </c:pt>
                <c:pt idx="704">
                  <c:v>267</c:v>
                </c:pt>
                <c:pt idx="705">
                  <c:v>122</c:v>
                </c:pt>
                <c:pt idx="706">
                  <c:v>66</c:v>
                </c:pt>
                <c:pt idx="707">
                  <c:v>156</c:v>
                </c:pt>
                <c:pt idx="708">
                  <c:v>71</c:v>
                </c:pt>
                <c:pt idx="709">
                  <c:v>69</c:v>
                </c:pt>
                <c:pt idx="710">
                  <c:v>69</c:v>
                </c:pt>
                <c:pt idx="711">
                  <c:v>28</c:v>
                </c:pt>
                <c:pt idx="712">
                  <c:v>65</c:v>
                </c:pt>
                <c:pt idx="713">
                  <c:v>27</c:v>
                </c:pt>
                <c:pt idx="714">
                  <c:v>92</c:v>
                </c:pt>
                <c:pt idx="715">
                  <c:v>226</c:v>
                </c:pt>
                <c:pt idx="716">
                  <c:v>158</c:v>
                </c:pt>
                <c:pt idx="717">
                  <c:v>261</c:v>
                </c:pt>
                <c:pt idx="718">
                  <c:v>32</c:v>
                </c:pt>
                <c:pt idx="719">
                  <c:v>187</c:v>
                </c:pt>
                <c:pt idx="720">
                  <c:v>41</c:v>
                </c:pt>
                <c:pt idx="721">
                  <c:v>11</c:v>
                </c:pt>
                <c:pt idx="722">
                  <c:v>299</c:v>
                </c:pt>
                <c:pt idx="723">
                  <c:v>44</c:v>
                </c:pt>
                <c:pt idx="724">
                  <c:v>186</c:v>
                </c:pt>
                <c:pt idx="725">
                  <c:v>218</c:v>
                </c:pt>
                <c:pt idx="726">
                  <c:v>68</c:v>
                </c:pt>
                <c:pt idx="727">
                  <c:v>239</c:v>
                </c:pt>
                <c:pt idx="728">
                  <c:v>85</c:v>
                </c:pt>
                <c:pt idx="729">
                  <c:v>187</c:v>
                </c:pt>
                <c:pt idx="730">
                  <c:v>83</c:v>
                </c:pt>
                <c:pt idx="731">
                  <c:v>321</c:v>
                </c:pt>
                <c:pt idx="732">
                  <c:v>251</c:v>
                </c:pt>
                <c:pt idx="733">
                  <c:v>218</c:v>
                </c:pt>
                <c:pt idx="734">
                  <c:v>221</c:v>
                </c:pt>
                <c:pt idx="735">
                  <c:v>174</c:v>
                </c:pt>
                <c:pt idx="736">
                  <c:v>337</c:v>
                </c:pt>
                <c:pt idx="737">
                  <c:v>33</c:v>
                </c:pt>
                <c:pt idx="738">
                  <c:v>174</c:v>
                </c:pt>
                <c:pt idx="739">
                  <c:v>167</c:v>
                </c:pt>
                <c:pt idx="740">
                  <c:v>15</c:v>
                </c:pt>
                <c:pt idx="741">
                  <c:v>164</c:v>
                </c:pt>
                <c:pt idx="742">
                  <c:v>77</c:v>
                </c:pt>
                <c:pt idx="743">
                  <c:v>294</c:v>
                </c:pt>
                <c:pt idx="744">
                  <c:v>24</c:v>
                </c:pt>
                <c:pt idx="745">
                  <c:v>291</c:v>
                </c:pt>
                <c:pt idx="746">
                  <c:v>79</c:v>
                </c:pt>
                <c:pt idx="747">
                  <c:v>165</c:v>
                </c:pt>
                <c:pt idx="748">
                  <c:v>259</c:v>
                </c:pt>
                <c:pt idx="749">
                  <c:v>16</c:v>
                </c:pt>
                <c:pt idx="750">
                  <c:v>274</c:v>
                </c:pt>
                <c:pt idx="751">
                  <c:v>299</c:v>
                </c:pt>
                <c:pt idx="752">
                  <c:v>135</c:v>
                </c:pt>
                <c:pt idx="753">
                  <c:v>133</c:v>
                </c:pt>
                <c:pt idx="754">
                  <c:v>115</c:v>
                </c:pt>
                <c:pt idx="755">
                  <c:v>88</c:v>
                </c:pt>
                <c:pt idx="756">
                  <c:v>92</c:v>
                </c:pt>
                <c:pt idx="757">
                  <c:v>24</c:v>
                </c:pt>
                <c:pt idx="758">
                  <c:v>23</c:v>
                </c:pt>
                <c:pt idx="759">
                  <c:v>167</c:v>
                </c:pt>
                <c:pt idx="760">
                  <c:v>84</c:v>
                </c:pt>
                <c:pt idx="761">
                  <c:v>81</c:v>
                </c:pt>
                <c:pt idx="762">
                  <c:v>349</c:v>
                </c:pt>
                <c:pt idx="763">
                  <c:v>289</c:v>
                </c:pt>
                <c:pt idx="764">
                  <c:v>261</c:v>
                </c:pt>
                <c:pt idx="765">
                  <c:v>229</c:v>
                </c:pt>
                <c:pt idx="766">
                  <c:v>449</c:v>
                </c:pt>
                <c:pt idx="767">
                  <c:v>132</c:v>
                </c:pt>
                <c:pt idx="768">
                  <c:v>122</c:v>
                </c:pt>
                <c:pt idx="769">
                  <c:v>18</c:v>
                </c:pt>
                <c:pt idx="770">
                  <c:v>232</c:v>
                </c:pt>
                <c:pt idx="771">
                  <c:v>142</c:v>
                </c:pt>
                <c:pt idx="772">
                  <c:v>61</c:v>
                </c:pt>
                <c:pt idx="773">
                  <c:v>157</c:v>
                </c:pt>
                <c:pt idx="774">
                  <c:v>163</c:v>
                </c:pt>
                <c:pt idx="775">
                  <c:v>143</c:v>
                </c:pt>
                <c:pt idx="776">
                  <c:v>116</c:v>
                </c:pt>
                <c:pt idx="777">
                  <c:v>69</c:v>
                </c:pt>
                <c:pt idx="778">
                  <c:v>24</c:v>
                </c:pt>
                <c:pt idx="779">
                  <c:v>429</c:v>
                </c:pt>
                <c:pt idx="780">
                  <c:v>114</c:v>
                </c:pt>
                <c:pt idx="781">
                  <c:v>121</c:v>
                </c:pt>
                <c:pt idx="782">
                  <c:v>272</c:v>
                </c:pt>
                <c:pt idx="783">
                  <c:v>83</c:v>
                </c:pt>
                <c:pt idx="784">
                  <c:v>315</c:v>
                </c:pt>
                <c:pt idx="785">
                  <c:v>278</c:v>
                </c:pt>
                <c:pt idx="786">
                  <c:v>283</c:v>
                </c:pt>
                <c:pt idx="787">
                  <c:v>55</c:v>
                </c:pt>
                <c:pt idx="788">
                  <c:v>394</c:v>
                </c:pt>
                <c:pt idx="789">
                  <c:v>151</c:v>
                </c:pt>
                <c:pt idx="790">
                  <c:v>22</c:v>
                </c:pt>
                <c:pt idx="791">
                  <c:v>185</c:v>
                </c:pt>
                <c:pt idx="792">
                  <c:v>132</c:v>
                </c:pt>
                <c:pt idx="793">
                  <c:v>57</c:v>
                </c:pt>
                <c:pt idx="794">
                  <c:v>17</c:v>
                </c:pt>
                <c:pt idx="795">
                  <c:v>288</c:v>
                </c:pt>
                <c:pt idx="796">
                  <c:v>496</c:v>
                </c:pt>
                <c:pt idx="797">
                  <c:v>137</c:v>
                </c:pt>
                <c:pt idx="798">
                  <c:v>174</c:v>
                </c:pt>
                <c:pt idx="799">
                  <c:v>245</c:v>
                </c:pt>
                <c:pt idx="800">
                  <c:v>165</c:v>
                </c:pt>
                <c:pt idx="801">
                  <c:v>437</c:v>
                </c:pt>
                <c:pt idx="802">
                  <c:v>48</c:v>
                </c:pt>
                <c:pt idx="803">
                  <c:v>138</c:v>
                </c:pt>
                <c:pt idx="804">
                  <c:v>136</c:v>
                </c:pt>
                <c:pt idx="805">
                  <c:v>51</c:v>
                </c:pt>
                <c:pt idx="806">
                  <c:v>274</c:v>
                </c:pt>
                <c:pt idx="807">
                  <c:v>245</c:v>
                </c:pt>
                <c:pt idx="808">
                  <c:v>188</c:v>
                </c:pt>
                <c:pt idx="809">
                  <c:v>215</c:v>
                </c:pt>
                <c:pt idx="810">
                  <c:v>73</c:v>
                </c:pt>
                <c:pt idx="811">
                  <c:v>6</c:v>
                </c:pt>
                <c:pt idx="812">
                  <c:v>92</c:v>
                </c:pt>
                <c:pt idx="813">
                  <c:v>418</c:v>
                </c:pt>
                <c:pt idx="814">
                  <c:v>75</c:v>
                </c:pt>
                <c:pt idx="815">
                  <c:v>78</c:v>
                </c:pt>
                <c:pt idx="816">
                  <c:v>165</c:v>
                </c:pt>
                <c:pt idx="817">
                  <c:v>94</c:v>
                </c:pt>
                <c:pt idx="818">
                  <c:v>63</c:v>
                </c:pt>
                <c:pt idx="819">
                  <c:v>229</c:v>
                </c:pt>
                <c:pt idx="820">
                  <c:v>122</c:v>
                </c:pt>
                <c:pt idx="821">
                  <c:v>142</c:v>
                </c:pt>
                <c:pt idx="822">
                  <c:v>194</c:v>
                </c:pt>
                <c:pt idx="823">
                  <c:v>26</c:v>
                </c:pt>
                <c:pt idx="824">
                  <c:v>147</c:v>
                </c:pt>
                <c:pt idx="825">
                  <c:v>327</c:v>
                </c:pt>
                <c:pt idx="826">
                  <c:v>343</c:v>
                </c:pt>
                <c:pt idx="827">
                  <c:v>64</c:v>
                </c:pt>
                <c:pt idx="828">
                  <c:v>128</c:v>
                </c:pt>
                <c:pt idx="829">
                  <c:v>254</c:v>
                </c:pt>
                <c:pt idx="830">
                  <c:v>242</c:v>
                </c:pt>
                <c:pt idx="831">
                  <c:v>113</c:v>
                </c:pt>
                <c:pt idx="832">
                  <c:v>122</c:v>
                </c:pt>
                <c:pt idx="833">
                  <c:v>123</c:v>
                </c:pt>
                <c:pt idx="834">
                  <c:v>146</c:v>
                </c:pt>
                <c:pt idx="835">
                  <c:v>92</c:v>
                </c:pt>
                <c:pt idx="836">
                  <c:v>432</c:v>
                </c:pt>
                <c:pt idx="837">
                  <c:v>218</c:v>
                </c:pt>
                <c:pt idx="838">
                  <c:v>8</c:v>
                </c:pt>
                <c:pt idx="839">
                  <c:v>99</c:v>
                </c:pt>
                <c:pt idx="840">
                  <c:v>88</c:v>
                </c:pt>
                <c:pt idx="841">
                  <c:v>165</c:v>
                </c:pt>
                <c:pt idx="842">
                  <c:v>73</c:v>
                </c:pt>
                <c:pt idx="843">
                  <c:v>283</c:v>
                </c:pt>
                <c:pt idx="844">
                  <c:v>13</c:v>
                </c:pt>
                <c:pt idx="845">
                  <c:v>126</c:v>
                </c:pt>
                <c:pt idx="846">
                  <c:v>251</c:v>
                </c:pt>
                <c:pt idx="847">
                  <c:v>17</c:v>
                </c:pt>
                <c:pt idx="848">
                  <c:v>652</c:v>
                </c:pt>
                <c:pt idx="849">
                  <c:v>154</c:v>
                </c:pt>
                <c:pt idx="850">
                  <c:v>16</c:v>
                </c:pt>
                <c:pt idx="851">
                  <c:v>68</c:v>
                </c:pt>
                <c:pt idx="852">
                  <c:v>14</c:v>
                </c:pt>
                <c:pt idx="853">
                  <c:v>179</c:v>
                </c:pt>
                <c:pt idx="854">
                  <c:v>116</c:v>
                </c:pt>
                <c:pt idx="855">
                  <c:v>14</c:v>
                </c:pt>
                <c:pt idx="856">
                  <c:v>263</c:v>
                </c:pt>
                <c:pt idx="857">
                  <c:v>339</c:v>
                </c:pt>
                <c:pt idx="858">
                  <c:v>63</c:v>
                </c:pt>
                <c:pt idx="859">
                  <c:v>165</c:v>
                </c:pt>
                <c:pt idx="860">
                  <c:v>251</c:v>
                </c:pt>
                <c:pt idx="861">
                  <c:v>11</c:v>
                </c:pt>
                <c:pt idx="862">
                  <c:v>146</c:v>
                </c:pt>
                <c:pt idx="863">
                  <c:v>139</c:v>
                </c:pt>
                <c:pt idx="864">
                  <c:v>428</c:v>
                </c:pt>
                <c:pt idx="865">
                  <c:v>225</c:v>
                </c:pt>
                <c:pt idx="866">
                  <c:v>189</c:v>
                </c:pt>
                <c:pt idx="867">
                  <c:v>8</c:v>
                </c:pt>
                <c:pt idx="868">
                  <c:v>446</c:v>
                </c:pt>
                <c:pt idx="869">
                  <c:v>137</c:v>
                </c:pt>
                <c:pt idx="870">
                  <c:v>157</c:v>
                </c:pt>
                <c:pt idx="871">
                  <c:v>17</c:v>
                </c:pt>
                <c:pt idx="872">
                  <c:v>434</c:v>
                </c:pt>
                <c:pt idx="873">
                  <c:v>214</c:v>
                </c:pt>
                <c:pt idx="874">
                  <c:v>22</c:v>
                </c:pt>
                <c:pt idx="875">
                  <c:v>24</c:v>
                </c:pt>
                <c:pt idx="876">
                  <c:v>166</c:v>
                </c:pt>
                <c:pt idx="877">
                  <c:v>124</c:v>
                </c:pt>
                <c:pt idx="878">
                  <c:v>186</c:v>
                </c:pt>
                <c:pt idx="879">
                  <c:v>217</c:v>
                </c:pt>
                <c:pt idx="880">
                  <c:v>63</c:v>
                </c:pt>
                <c:pt idx="881">
                  <c:v>84</c:v>
                </c:pt>
                <c:pt idx="882">
                  <c:v>68</c:v>
                </c:pt>
                <c:pt idx="883">
                  <c:v>29</c:v>
                </c:pt>
                <c:pt idx="884">
                  <c:v>9</c:v>
                </c:pt>
                <c:pt idx="885">
                  <c:v>172</c:v>
                </c:pt>
                <c:pt idx="886">
                  <c:v>98</c:v>
                </c:pt>
                <c:pt idx="887">
                  <c:v>117</c:v>
                </c:pt>
                <c:pt idx="888">
                  <c:v>117</c:v>
                </c:pt>
                <c:pt idx="889">
                  <c:v>287</c:v>
                </c:pt>
                <c:pt idx="890">
                  <c:v>367</c:v>
                </c:pt>
                <c:pt idx="891">
                  <c:v>33</c:v>
                </c:pt>
                <c:pt idx="892">
                  <c:v>162</c:v>
                </c:pt>
                <c:pt idx="893">
                  <c:v>144</c:v>
                </c:pt>
                <c:pt idx="894">
                  <c:v>88</c:v>
                </c:pt>
                <c:pt idx="895">
                  <c:v>536</c:v>
                </c:pt>
                <c:pt idx="896">
                  <c:v>12</c:v>
                </c:pt>
                <c:pt idx="897">
                  <c:v>98</c:v>
                </c:pt>
                <c:pt idx="898">
                  <c:v>166</c:v>
                </c:pt>
                <c:pt idx="899">
                  <c:v>464</c:v>
                </c:pt>
                <c:pt idx="900">
                  <c:v>278</c:v>
                </c:pt>
                <c:pt idx="901">
                  <c:v>152</c:v>
                </c:pt>
                <c:pt idx="902">
                  <c:v>82</c:v>
                </c:pt>
                <c:pt idx="903">
                  <c:v>116</c:v>
                </c:pt>
                <c:pt idx="904">
                  <c:v>136</c:v>
                </c:pt>
                <c:pt idx="905">
                  <c:v>335</c:v>
                </c:pt>
                <c:pt idx="906">
                  <c:v>225</c:v>
                </c:pt>
                <c:pt idx="907">
                  <c:v>9</c:v>
                </c:pt>
                <c:pt idx="908">
                  <c:v>79</c:v>
                </c:pt>
                <c:pt idx="909">
                  <c:v>82</c:v>
                </c:pt>
                <c:pt idx="910">
                  <c:v>341</c:v>
                </c:pt>
                <c:pt idx="911">
                  <c:v>158</c:v>
                </c:pt>
                <c:pt idx="912">
                  <c:v>654</c:v>
                </c:pt>
                <c:pt idx="913">
                  <c:v>142</c:v>
                </c:pt>
                <c:pt idx="914">
                  <c:v>194</c:v>
                </c:pt>
                <c:pt idx="915">
                  <c:v>259</c:v>
                </c:pt>
                <c:pt idx="916">
                  <c:v>279</c:v>
                </c:pt>
                <c:pt idx="917">
                  <c:v>63</c:v>
                </c:pt>
                <c:pt idx="918">
                  <c:v>287</c:v>
                </c:pt>
                <c:pt idx="919">
                  <c:v>137</c:v>
                </c:pt>
                <c:pt idx="920">
                  <c:v>393</c:v>
                </c:pt>
                <c:pt idx="921">
                  <c:v>284</c:v>
                </c:pt>
                <c:pt idx="922">
                  <c:v>159</c:v>
                </c:pt>
                <c:pt idx="923">
                  <c:v>184</c:v>
                </c:pt>
                <c:pt idx="924">
                  <c:v>186</c:v>
                </c:pt>
                <c:pt idx="925">
                  <c:v>425</c:v>
                </c:pt>
                <c:pt idx="926">
                  <c:v>64</c:v>
                </c:pt>
                <c:pt idx="927">
                  <c:v>281</c:v>
                </c:pt>
                <c:pt idx="928">
                  <c:v>183</c:v>
                </c:pt>
                <c:pt idx="929">
                  <c:v>283</c:v>
                </c:pt>
                <c:pt idx="930">
                  <c:v>438</c:v>
                </c:pt>
                <c:pt idx="931">
                  <c:v>183</c:v>
                </c:pt>
                <c:pt idx="932">
                  <c:v>391</c:v>
                </c:pt>
                <c:pt idx="933">
                  <c:v>216</c:v>
                </c:pt>
                <c:pt idx="934">
                  <c:v>164</c:v>
                </c:pt>
                <c:pt idx="935">
                  <c:v>93</c:v>
                </c:pt>
                <c:pt idx="936">
                  <c:v>263</c:v>
                </c:pt>
                <c:pt idx="937">
                  <c:v>187</c:v>
                </c:pt>
                <c:pt idx="938">
                  <c:v>149</c:v>
                </c:pt>
                <c:pt idx="939">
                  <c:v>68</c:v>
                </c:pt>
                <c:pt idx="940">
                  <c:v>227</c:v>
                </c:pt>
                <c:pt idx="941">
                  <c:v>159</c:v>
                </c:pt>
                <c:pt idx="942">
                  <c:v>11</c:v>
                </c:pt>
                <c:pt idx="943">
                  <c:v>254</c:v>
                </c:pt>
                <c:pt idx="944">
                  <c:v>113</c:v>
                </c:pt>
                <c:pt idx="945">
                  <c:v>64</c:v>
                </c:pt>
                <c:pt idx="946">
                  <c:v>386</c:v>
                </c:pt>
                <c:pt idx="947">
                  <c:v>113</c:v>
                </c:pt>
                <c:pt idx="948">
                  <c:v>459</c:v>
                </c:pt>
                <c:pt idx="949">
                  <c:v>288</c:v>
                </c:pt>
                <c:pt idx="950">
                  <c:v>192</c:v>
                </c:pt>
                <c:pt idx="951">
                  <c:v>299</c:v>
                </c:pt>
                <c:pt idx="952">
                  <c:v>25</c:v>
                </c:pt>
                <c:pt idx="953">
                  <c:v>19</c:v>
                </c:pt>
                <c:pt idx="954">
                  <c:v>73</c:v>
                </c:pt>
                <c:pt idx="955">
                  <c:v>276</c:v>
                </c:pt>
                <c:pt idx="956">
                  <c:v>175</c:v>
                </c:pt>
                <c:pt idx="957">
                  <c:v>59</c:v>
                </c:pt>
                <c:pt idx="958">
                  <c:v>39</c:v>
                </c:pt>
                <c:pt idx="959">
                  <c:v>183</c:v>
                </c:pt>
                <c:pt idx="960">
                  <c:v>242</c:v>
                </c:pt>
                <c:pt idx="961">
                  <c:v>11</c:v>
                </c:pt>
                <c:pt idx="962">
                  <c:v>11</c:v>
                </c:pt>
                <c:pt idx="963">
                  <c:v>142</c:v>
                </c:pt>
                <c:pt idx="964">
                  <c:v>242</c:v>
                </c:pt>
                <c:pt idx="965">
                  <c:v>5</c:v>
                </c:pt>
                <c:pt idx="966">
                  <c:v>361</c:v>
                </c:pt>
                <c:pt idx="967">
                  <c:v>272</c:v>
                </c:pt>
                <c:pt idx="968">
                  <c:v>194</c:v>
                </c:pt>
                <c:pt idx="969">
                  <c:v>182</c:v>
                </c:pt>
                <c:pt idx="970">
                  <c:v>145</c:v>
                </c:pt>
                <c:pt idx="971">
                  <c:v>82</c:v>
                </c:pt>
                <c:pt idx="972">
                  <c:v>299</c:v>
                </c:pt>
                <c:pt idx="973">
                  <c:v>166</c:v>
                </c:pt>
                <c:pt idx="974">
                  <c:v>194</c:v>
                </c:pt>
                <c:pt idx="975">
                  <c:v>19</c:v>
                </c:pt>
                <c:pt idx="976">
                  <c:v>381</c:v>
                </c:pt>
                <c:pt idx="977">
                  <c:v>95</c:v>
                </c:pt>
                <c:pt idx="978">
                  <c:v>223</c:v>
                </c:pt>
                <c:pt idx="979">
                  <c:v>79</c:v>
                </c:pt>
                <c:pt idx="980">
                  <c:v>275</c:v>
                </c:pt>
                <c:pt idx="981">
                  <c:v>68</c:v>
                </c:pt>
                <c:pt idx="982">
                  <c:v>66</c:v>
                </c:pt>
                <c:pt idx="983">
                  <c:v>168</c:v>
                </c:pt>
                <c:pt idx="984">
                  <c:v>123</c:v>
                </c:pt>
                <c:pt idx="985">
                  <c:v>95</c:v>
                </c:pt>
                <c:pt idx="986">
                  <c:v>128</c:v>
                </c:pt>
                <c:pt idx="987">
                  <c:v>123</c:v>
                </c:pt>
                <c:pt idx="988">
                  <c:v>217</c:v>
                </c:pt>
                <c:pt idx="989">
                  <c:v>1</c:v>
                </c:pt>
                <c:pt idx="990">
                  <c:v>123</c:v>
                </c:pt>
                <c:pt idx="991">
                  <c:v>388</c:v>
                </c:pt>
                <c:pt idx="992">
                  <c:v>131</c:v>
                </c:pt>
                <c:pt idx="993">
                  <c:v>196</c:v>
                </c:pt>
                <c:pt idx="994">
                  <c:v>238</c:v>
                </c:pt>
                <c:pt idx="995">
                  <c:v>7</c:v>
                </c:pt>
                <c:pt idx="996">
                  <c:v>14</c:v>
                </c:pt>
                <c:pt idx="997">
                  <c:v>211</c:v>
                </c:pt>
                <c:pt idx="998">
                  <c:v>199</c:v>
                </c:pt>
                <c:pt idx="999">
                  <c:v>14</c:v>
                </c:pt>
                <c:pt idx="1000">
                  <c:v>115</c:v>
                </c:pt>
                <c:pt idx="1001">
                  <c:v>183</c:v>
                </c:pt>
                <c:pt idx="1002">
                  <c:v>225</c:v>
                </c:pt>
                <c:pt idx="1003">
                  <c:v>48</c:v>
                </c:pt>
                <c:pt idx="1004">
                  <c:v>183</c:v>
                </c:pt>
                <c:pt idx="1005">
                  <c:v>477</c:v>
                </c:pt>
                <c:pt idx="1006">
                  <c:v>2</c:v>
                </c:pt>
                <c:pt idx="1007">
                  <c:v>413</c:v>
                </c:pt>
                <c:pt idx="1008">
                  <c:v>377</c:v>
                </c:pt>
                <c:pt idx="1009">
                  <c:v>586</c:v>
                </c:pt>
                <c:pt idx="1010">
                  <c:v>162</c:v>
                </c:pt>
                <c:pt idx="1011">
                  <c:v>189</c:v>
                </c:pt>
                <c:pt idx="1012">
                  <c:v>89</c:v>
                </c:pt>
                <c:pt idx="1013">
                  <c:v>92</c:v>
                </c:pt>
                <c:pt idx="1014">
                  <c:v>16</c:v>
                </c:pt>
                <c:pt idx="1015">
                  <c:v>416</c:v>
                </c:pt>
                <c:pt idx="1016">
                  <c:v>45</c:v>
                </c:pt>
                <c:pt idx="1017">
                  <c:v>134</c:v>
                </c:pt>
                <c:pt idx="1018">
                  <c:v>213</c:v>
                </c:pt>
                <c:pt idx="1019">
                  <c:v>176</c:v>
                </c:pt>
                <c:pt idx="1020">
                  <c:v>69</c:v>
                </c:pt>
                <c:pt idx="1021">
                  <c:v>9</c:v>
                </c:pt>
                <c:pt idx="1022">
                  <c:v>85</c:v>
                </c:pt>
                <c:pt idx="1023">
                  <c:v>235</c:v>
                </c:pt>
                <c:pt idx="1024">
                  <c:v>77</c:v>
                </c:pt>
                <c:pt idx="1025">
                  <c:v>277</c:v>
                </c:pt>
                <c:pt idx="1026">
                  <c:v>24</c:v>
                </c:pt>
                <c:pt idx="1027">
                  <c:v>263</c:v>
                </c:pt>
                <c:pt idx="1028">
                  <c:v>28</c:v>
                </c:pt>
                <c:pt idx="1029">
                  <c:v>69</c:v>
                </c:pt>
                <c:pt idx="1030">
                  <c:v>68</c:v>
                </c:pt>
                <c:pt idx="1031">
                  <c:v>195</c:v>
                </c:pt>
                <c:pt idx="1032">
                  <c:v>282</c:v>
                </c:pt>
                <c:pt idx="1033">
                  <c:v>146</c:v>
                </c:pt>
                <c:pt idx="1034">
                  <c:v>269</c:v>
                </c:pt>
                <c:pt idx="1035">
                  <c:v>85</c:v>
                </c:pt>
                <c:pt idx="1036">
                  <c:v>312</c:v>
                </c:pt>
                <c:pt idx="1037">
                  <c:v>36</c:v>
                </c:pt>
                <c:pt idx="1038">
                  <c:v>221</c:v>
                </c:pt>
                <c:pt idx="1039">
                  <c:v>242</c:v>
                </c:pt>
                <c:pt idx="1040">
                  <c:v>251</c:v>
                </c:pt>
                <c:pt idx="1041">
                  <c:v>122</c:v>
                </c:pt>
                <c:pt idx="1042">
                  <c:v>171</c:v>
                </c:pt>
                <c:pt idx="1043">
                  <c:v>14</c:v>
                </c:pt>
                <c:pt idx="1044">
                  <c:v>362</c:v>
                </c:pt>
                <c:pt idx="1045">
                  <c:v>381</c:v>
                </c:pt>
                <c:pt idx="1046">
                  <c:v>7</c:v>
                </c:pt>
                <c:pt idx="1047">
                  <c:v>151</c:v>
                </c:pt>
                <c:pt idx="1048">
                  <c:v>412</c:v>
                </c:pt>
                <c:pt idx="1049">
                  <c:v>192</c:v>
                </c:pt>
                <c:pt idx="1050">
                  <c:v>15</c:v>
                </c:pt>
                <c:pt idx="1051">
                  <c:v>66</c:v>
                </c:pt>
                <c:pt idx="1052">
                  <c:v>192</c:v>
                </c:pt>
                <c:pt idx="1053">
                  <c:v>177</c:v>
                </c:pt>
                <c:pt idx="1054">
                  <c:v>391</c:v>
                </c:pt>
                <c:pt idx="1055">
                  <c:v>123</c:v>
                </c:pt>
                <c:pt idx="1056">
                  <c:v>74</c:v>
                </c:pt>
                <c:pt idx="1057">
                  <c:v>154</c:v>
                </c:pt>
                <c:pt idx="1058">
                  <c:v>336</c:v>
                </c:pt>
                <c:pt idx="1059">
                  <c:v>415</c:v>
                </c:pt>
                <c:pt idx="1060">
                  <c:v>132</c:v>
                </c:pt>
                <c:pt idx="1061">
                  <c:v>127</c:v>
                </c:pt>
                <c:pt idx="1062">
                  <c:v>219</c:v>
                </c:pt>
                <c:pt idx="1063">
                  <c:v>235</c:v>
                </c:pt>
                <c:pt idx="1064">
                  <c:v>22</c:v>
                </c:pt>
                <c:pt idx="1065">
                  <c:v>82</c:v>
                </c:pt>
                <c:pt idx="1066">
                  <c:v>277</c:v>
                </c:pt>
                <c:pt idx="1067">
                  <c:v>112</c:v>
                </c:pt>
                <c:pt idx="1068">
                  <c:v>388</c:v>
                </c:pt>
                <c:pt idx="1069">
                  <c:v>25</c:v>
                </c:pt>
                <c:pt idx="1070">
                  <c:v>28</c:v>
                </c:pt>
                <c:pt idx="1071">
                  <c:v>13</c:v>
                </c:pt>
                <c:pt idx="1072">
                  <c:v>61</c:v>
                </c:pt>
                <c:pt idx="1073">
                  <c:v>74</c:v>
                </c:pt>
                <c:pt idx="1074">
                  <c:v>395</c:v>
                </c:pt>
                <c:pt idx="1075">
                  <c:v>162</c:v>
                </c:pt>
                <c:pt idx="1076">
                  <c:v>2</c:v>
                </c:pt>
                <c:pt idx="1077">
                  <c:v>83</c:v>
                </c:pt>
                <c:pt idx="1078">
                  <c:v>336</c:v>
                </c:pt>
                <c:pt idx="1079">
                  <c:v>154</c:v>
                </c:pt>
                <c:pt idx="1080">
                  <c:v>382</c:v>
                </c:pt>
                <c:pt idx="1081">
                  <c:v>225</c:v>
                </c:pt>
                <c:pt idx="1082">
                  <c:v>358</c:v>
                </c:pt>
                <c:pt idx="1083">
                  <c:v>114</c:v>
                </c:pt>
                <c:pt idx="1084">
                  <c:v>154</c:v>
                </c:pt>
                <c:pt idx="1085">
                  <c:v>214</c:v>
                </c:pt>
                <c:pt idx="1086">
                  <c:v>199</c:v>
                </c:pt>
                <c:pt idx="1087">
                  <c:v>46</c:v>
                </c:pt>
                <c:pt idx="1088">
                  <c:v>268</c:v>
                </c:pt>
                <c:pt idx="1089">
                  <c:v>225</c:v>
                </c:pt>
                <c:pt idx="1090">
                  <c:v>99</c:v>
                </c:pt>
                <c:pt idx="1091">
                  <c:v>89</c:v>
                </c:pt>
                <c:pt idx="1092">
                  <c:v>131</c:v>
                </c:pt>
                <c:pt idx="1093">
                  <c:v>37</c:v>
                </c:pt>
                <c:pt idx="1094">
                  <c:v>138</c:v>
                </c:pt>
                <c:pt idx="1095">
                  <c:v>76</c:v>
                </c:pt>
                <c:pt idx="1096">
                  <c:v>166</c:v>
                </c:pt>
                <c:pt idx="1097">
                  <c:v>16</c:v>
                </c:pt>
                <c:pt idx="1098">
                  <c:v>61</c:v>
                </c:pt>
                <c:pt idx="1099">
                  <c:v>261</c:v>
                </c:pt>
                <c:pt idx="1100">
                  <c:v>587</c:v>
                </c:pt>
                <c:pt idx="1101">
                  <c:v>266</c:v>
                </c:pt>
                <c:pt idx="1102">
                  <c:v>122</c:v>
                </c:pt>
                <c:pt idx="1103">
                  <c:v>211</c:v>
                </c:pt>
                <c:pt idx="1104">
                  <c:v>249</c:v>
                </c:pt>
                <c:pt idx="1105">
                  <c:v>237</c:v>
                </c:pt>
                <c:pt idx="1106">
                  <c:v>123</c:v>
                </c:pt>
                <c:pt idx="1107">
                  <c:v>172</c:v>
                </c:pt>
                <c:pt idx="1108">
                  <c:v>223</c:v>
                </c:pt>
                <c:pt idx="1109">
                  <c:v>295</c:v>
                </c:pt>
                <c:pt idx="1110">
                  <c:v>278</c:v>
                </c:pt>
                <c:pt idx="1111">
                  <c:v>424</c:v>
                </c:pt>
                <c:pt idx="1112">
                  <c:v>213</c:v>
                </c:pt>
                <c:pt idx="1113">
                  <c:v>334</c:v>
                </c:pt>
                <c:pt idx="1114">
                  <c:v>246</c:v>
                </c:pt>
                <c:pt idx="1115">
                  <c:v>225</c:v>
                </c:pt>
                <c:pt idx="1116">
                  <c:v>437</c:v>
                </c:pt>
                <c:pt idx="1117">
                  <c:v>183</c:v>
                </c:pt>
                <c:pt idx="1118">
                  <c:v>172</c:v>
                </c:pt>
                <c:pt idx="1119">
                  <c:v>368</c:v>
                </c:pt>
                <c:pt idx="1120">
                  <c:v>72</c:v>
                </c:pt>
                <c:pt idx="1121">
                  <c:v>394</c:v>
                </c:pt>
                <c:pt idx="1122">
                  <c:v>18</c:v>
                </c:pt>
                <c:pt idx="1123">
                  <c:v>166</c:v>
                </c:pt>
                <c:pt idx="1124">
                  <c:v>214</c:v>
                </c:pt>
                <c:pt idx="1125">
                  <c:v>129</c:v>
                </c:pt>
                <c:pt idx="1126">
                  <c:v>147</c:v>
                </c:pt>
                <c:pt idx="1127">
                  <c:v>138</c:v>
                </c:pt>
                <c:pt idx="1128">
                  <c:v>267</c:v>
                </c:pt>
                <c:pt idx="1129">
                  <c:v>192</c:v>
                </c:pt>
                <c:pt idx="1130">
                  <c:v>41</c:v>
                </c:pt>
                <c:pt idx="1131">
                  <c:v>81</c:v>
                </c:pt>
                <c:pt idx="1132">
                  <c:v>261</c:v>
                </c:pt>
                <c:pt idx="1133">
                  <c:v>58</c:v>
                </c:pt>
                <c:pt idx="1134">
                  <c:v>111</c:v>
                </c:pt>
                <c:pt idx="1135">
                  <c:v>1</c:v>
                </c:pt>
                <c:pt idx="1136">
                  <c:v>424</c:v>
                </c:pt>
                <c:pt idx="1137">
                  <c:v>79</c:v>
                </c:pt>
                <c:pt idx="1138">
                  <c:v>116</c:v>
                </c:pt>
                <c:pt idx="1139">
                  <c:v>93</c:v>
                </c:pt>
                <c:pt idx="1140">
                  <c:v>217</c:v>
                </c:pt>
                <c:pt idx="1141">
                  <c:v>693</c:v>
                </c:pt>
                <c:pt idx="1142">
                  <c:v>419</c:v>
                </c:pt>
                <c:pt idx="1143">
                  <c:v>293</c:v>
                </c:pt>
                <c:pt idx="1144">
                  <c:v>243</c:v>
                </c:pt>
                <c:pt idx="1145">
                  <c:v>172</c:v>
                </c:pt>
                <c:pt idx="1146">
                  <c:v>118</c:v>
                </c:pt>
                <c:pt idx="1147">
                  <c:v>157</c:v>
                </c:pt>
                <c:pt idx="1148">
                  <c:v>153</c:v>
                </c:pt>
                <c:pt idx="1149">
                  <c:v>289</c:v>
                </c:pt>
                <c:pt idx="1150">
                  <c:v>231</c:v>
                </c:pt>
                <c:pt idx="1151">
                  <c:v>12</c:v>
                </c:pt>
                <c:pt idx="1152">
                  <c:v>189</c:v>
                </c:pt>
                <c:pt idx="1153">
                  <c:v>25</c:v>
                </c:pt>
                <c:pt idx="1154">
                  <c:v>176</c:v>
                </c:pt>
                <c:pt idx="1155">
                  <c:v>13</c:v>
                </c:pt>
                <c:pt idx="1156">
                  <c:v>1</c:v>
                </c:pt>
                <c:pt idx="1157">
                  <c:v>438</c:v>
                </c:pt>
                <c:pt idx="1158">
                  <c:v>127</c:v>
                </c:pt>
                <c:pt idx="1159">
                  <c:v>219</c:v>
                </c:pt>
                <c:pt idx="1160">
                  <c:v>178</c:v>
                </c:pt>
                <c:pt idx="1161">
                  <c:v>199</c:v>
                </c:pt>
                <c:pt idx="1162">
                  <c:v>124</c:v>
                </c:pt>
                <c:pt idx="1163">
                  <c:v>18</c:v>
                </c:pt>
                <c:pt idx="1164">
                  <c:v>268</c:v>
                </c:pt>
                <c:pt idx="1165">
                  <c:v>147</c:v>
                </c:pt>
                <c:pt idx="1166">
                  <c:v>225</c:v>
                </c:pt>
                <c:pt idx="1167">
                  <c:v>23</c:v>
                </c:pt>
                <c:pt idx="1168">
                  <c:v>222</c:v>
                </c:pt>
                <c:pt idx="1169">
                  <c:v>15</c:v>
                </c:pt>
                <c:pt idx="1170">
                  <c:v>348</c:v>
                </c:pt>
                <c:pt idx="1171">
                  <c:v>321</c:v>
                </c:pt>
                <c:pt idx="1172">
                  <c:v>59</c:v>
                </c:pt>
                <c:pt idx="1173">
                  <c:v>36</c:v>
                </c:pt>
                <c:pt idx="1174">
                  <c:v>224</c:v>
                </c:pt>
                <c:pt idx="1175">
                  <c:v>118</c:v>
                </c:pt>
                <c:pt idx="1176">
                  <c:v>187</c:v>
                </c:pt>
                <c:pt idx="1177">
                  <c:v>278</c:v>
                </c:pt>
                <c:pt idx="1178">
                  <c:v>259</c:v>
                </c:pt>
                <c:pt idx="1179">
                  <c:v>472</c:v>
                </c:pt>
                <c:pt idx="1180">
                  <c:v>226</c:v>
                </c:pt>
                <c:pt idx="1181">
                  <c:v>178</c:v>
                </c:pt>
                <c:pt idx="1182">
                  <c:v>13</c:v>
                </c:pt>
                <c:pt idx="1183">
                  <c:v>95</c:v>
                </c:pt>
                <c:pt idx="1184">
                  <c:v>344</c:v>
                </c:pt>
                <c:pt idx="1185">
                  <c:v>3</c:v>
                </c:pt>
                <c:pt idx="1186">
                  <c:v>12</c:v>
                </c:pt>
                <c:pt idx="1187">
                  <c:v>95</c:v>
                </c:pt>
                <c:pt idx="1188">
                  <c:v>88</c:v>
                </c:pt>
                <c:pt idx="1189">
                  <c:v>313</c:v>
                </c:pt>
                <c:pt idx="1190">
                  <c:v>147</c:v>
                </c:pt>
                <c:pt idx="1191">
                  <c:v>182</c:v>
                </c:pt>
                <c:pt idx="1192">
                  <c:v>76</c:v>
                </c:pt>
                <c:pt idx="1193">
                  <c:v>23</c:v>
                </c:pt>
                <c:pt idx="1194">
                  <c:v>71</c:v>
                </c:pt>
                <c:pt idx="1195">
                  <c:v>35</c:v>
                </c:pt>
                <c:pt idx="1196">
                  <c:v>39</c:v>
                </c:pt>
                <c:pt idx="1197">
                  <c:v>154</c:v>
                </c:pt>
                <c:pt idx="1198">
                  <c:v>21</c:v>
                </c:pt>
                <c:pt idx="1199">
                  <c:v>258</c:v>
                </c:pt>
                <c:pt idx="1200">
                  <c:v>96</c:v>
                </c:pt>
                <c:pt idx="1201">
                  <c:v>232</c:v>
                </c:pt>
                <c:pt idx="1202">
                  <c:v>22</c:v>
                </c:pt>
                <c:pt idx="1203">
                  <c:v>336</c:v>
                </c:pt>
                <c:pt idx="1204">
                  <c:v>16</c:v>
                </c:pt>
                <c:pt idx="1205">
                  <c:v>269</c:v>
                </c:pt>
                <c:pt idx="1206">
                  <c:v>12</c:v>
                </c:pt>
                <c:pt idx="1207">
                  <c:v>83</c:v>
                </c:pt>
                <c:pt idx="1208">
                  <c:v>268</c:v>
                </c:pt>
                <c:pt idx="1209">
                  <c:v>61</c:v>
                </c:pt>
                <c:pt idx="1210">
                  <c:v>339</c:v>
                </c:pt>
                <c:pt idx="1211">
                  <c:v>321</c:v>
                </c:pt>
                <c:pt idx="1212">
                  <c:v>97</c:v>
                </c:pt>
                <c:pt idx="1213">
                  <c:v>64</c:v>
                </c:pt>
                <c:pt idx="1214">
                  <c:v>184</c:v>
                </c:pt>
                <c:pt idx="1215">
                  <c:v>178</c:v>
                </c:pt>
                <c:pt idx="1216">
                  <c:v>323</c:v>
                </c:pt>
                <c:pt idx="1217">
                  <c:v>192</c:v>
                </c:pt>
                <c:pt idx="1218">
                  <c:v>7</c:v>
                </c:pt>
                <c:pt idx="1219">
                  <c:v>26</c:v>
                </c:pt>
                <c:pt idx="1220">
                  <c:v>168</c:v>
                </c:pt>
                <c:pt idx="1221">
                  <c:v>261</c:v>
                </c:pt>
                <c:pt idx="1222">
                  <c:v>124</c:v>
                </c:pt>
                <c:pt idx="1223">
                  <c:v>192</c:v>
                </c:pt>
                <c:pt idx="1224">
                  <c:v>279</c:v>
                </c:pt>
                <c:pt idx="1225">
                  <c:v>131</c:v>
                </c:pt>
                <c:pt idx="1226">
                  <c:v>266</c:v>
                </c:pt>
                <c:pt idx="1227">
                  <c:v>13</c:v>
                </c:pt>
                <c:pt idx="1228">
                  <c:v>178</c:v>
                </c:pt>
                <c:pt idx="1229">
                  <c:v>88</c:v>
                </c:pt>
                <c:pt idx="1230">
                  <c:v>177</c:v>
                </c:pt>
                <c:pt idx="1231">
                  <c:v>57</c:v>
                </c:pt>
                <c:pt idx="1232">
                  <c:v>32</c:v>
                </c:pt>
                <c:pt idx="1233">
                  <c:v>96</c:v>
                </c:pt>
                <c:pt idx="1234">
                  <c:v>143</c:v>
                </c:pt>
                <c:pt idx="1235">
                  <c:v>369</c:v>
                </c:pt>
                <c:pt idx="1236">
                  <c:v>124</c:v>
                </c:pt>
                <c:pt idx="1237">
                  <c:v>4</c:v>
                </c:pt>
                <c:pt idx="1238">
                  <c:v>14</c:v>
                </c:pt>
                <c:pt idx="1239">
                  <c:v>138</c:v>
                </c:pt>
                <c:pt idx="1240">
                  <c:v>228</c:v>
                </c:pt>
                <c:pt idx="1241">
                  <c:v>15</c:v>
                </c:pt>
                <c:pt idx="1242">
                  <c:v>211</c:v>
                </c:pt>
                <c:pt idx="1243">
                  <c:v>122</c:v>
                </c:pt>
                <c:pt idx="1244">
                  <c:v>148</c:v>
                </c:pt>
                <c:pt idx="1245">
                  <c:v>91</c:v>
                </c:pt>
                <c:pt idx="1246">
                  <c:v>17</c:v>
                </c:pt>
                <c:pt idx="1247">
                  <c:v>288</c:v>
                </c:pt>
                <c:pt idx="1248">
                  <c:v>89</c:v>
                </c:pt>
                <c:pt idx="1249">
                  <c:v>14</c:v>
                </c:pt>
                <c:pt idx="1250">
                  <c:v>188</c:v>
                </c:pt>
                <c:pt idx="1251">
                  <c:v>348</c:v>
                </c:pt>
                <c:pt idx="1252">
                  <c:v>88</c:v>
                </c:pt>
                <c:pt idx="1253">
                  <c:v>134</c:v>
                </c:pt>
                <c:pt idx="1254">
                  <c:v>615</c:v>
                </c:pt>
                <c:pt idx="1255">
                  <c:v>189</c:v>
                </c:pt>
                <c:pt idx="1256">
                  <c:v>325</c:v>
                </c:pt>
                <c:pt idx="1257">
                  <c:v>17</c:v>
                </c:pt>
                <c:pt idx="1258">
                  <c:v>217</c:v>
                </c:pt>
                <c:pt idx="1259">
                  <c:v>394</c:v>
                </c:pt>
                <c:pt idx="1260">
                  <c:v>147</c:v>
                </c:pt>
                <c:pt idx="1261">
                  <c:v>175</c:v>
                </c:pt>
                <c:pt idx="1262">
                  <c:v>82</c:v>
                </c:pt>
                <c:pt idx="1263">
                  <c:v>266</c:v>
                </c:pt>
                <c:pt idx="1264">
                  <c:v>138</c:v>
                </c:pt>
                <c:pt idx="1265">
                  <c:v>183</c:v>
                </c:pt>
                <c:pt idx="1266">
                  <c:v>129</c:v>
                </c:pt>
                <c:pt idx="1267">
                  <c:v>196</c:v>
                </c:pt>
                <c:pt idx="1268">
                  <c:v>185</c:v>
                </c:pt>
                <c:pt idx="1269">
                  <c:v>95</c:v>
                </c:pt>
                <c:pt idx="1270">
                  <c:v>73</c:v>
                </c:pt>
                <c:pt idx="1271">
                  <c:v>62</c:v>
                </c:pt>
                <c:pt idx="1272">
                  <c:v>198</c:v>
                </c:pt>
                <c:pt idx="1273">
                  <c:v>179</c:v>
                </c:pt>
                <c:pt idx="1274">
                  <c:v>252</c:v>
                </c:pt>
                <c:pt idx="1275">
                  <c:v>94</c:v>
                </c:pt>
                <c:pt idx="1276">
                  <c:v>193</c:v>
                </c:pt>
                <c:pt idx="1277">
                  <c:v>348</c:v>
                </c:pt>
                <c:pt idx="1278">
                  <c:v>194</c:v>
                </c:pt>
                <c:pt idx="1279">
                  <c:v>14</c:v>
                </c:pt>
                <c:pt idx="1280">
                  <c:v>116</c:v>
                </c:pt>
                <c:pt idx="1281">
                  <c:v>328</c:v>
                </c:pt>
                <c:pt idx="1282">
                  <c:v>181</c:v>
                </c:pt>
                <c:pt idx="1283">
                  <c:v>1</c:v>
                </c:pt>
                <c:pt idx="1284">
                  <c:v>378</c:v>
                </c:pt>
                <c:pt idx="1285">
                  <c:v>149</c:v>
                </c:pt>
                <c:pt idx="1286">
                  <c:v>77</c:v>
                </c:pt>
                <c:pt idx="1287">
                  <c:v>37</c:v>
                </c:pt>
                <c:pt idx="1288">
                  <c:v>5</c:v>
                </c:pt>
                <c:pt idx="1289">
                  <c:v>255</c:v>
                </c:pt>
                <c:pt idx="1290">
                  <c:v>12</c:v>
                </c:pt>
                <c:pt idx="1291">
                  <c:v>388</c:v>
                </c:pt>
                <c:pt idx="1292">
                  <c:v>45</c:v>
                </c:pt>
                <c:pt idx="1293">
                  <c:v>86</c:v>
                </c:pt>
                <c:pt idx="1294">
                  <c:v>122</c:v>
                </c:pt>
                <c:pt idx="1295">
                  <c:v>495</c:v>
                </c:pt>
                <c:pt idx="1296">
                  <c:v>45</c:v>
                </c:pt>
                <c:pt idx="1297">
                  <c:v>134</c:v>
                </c:pt>
                <c:pt idx="1298">
                  <c:v>84</c:v>
                </c:pt>
                <c:pt idx="1299">
                  <c:v>48</c:v>
                </c:pt>
                <c:pt idx="1300">
                  <c:v>184</c:v>
                </c:pt>
                <c:pt idx="1301">
                  <c:v>141</c:v>
                </c:pt>
                <c:pt idx="1302">
                  <c:v>163</c:v>
                </c:pt>
                <c:pt idx="1303">
                  <c:v>71</c:v>
                </c:pt>
                <c:pt idx="1304">
                  <c:v>142</c:v>
                </c:pt>
                <c:pt idx="1305">
                  <c:v>96</c:v>
                </c:pt>
                <c:pt idx="1306">
                  <c:v>168</c:v>
                </c:pt>
                <c:pt idx="1307">
                  <c:v>149</c:v>
                </c:pt>
                <c:pt idx="1308">
                  <c:v>281</c:v>
                </c:pt>
                <c:pt idx="1309">
                  <c:v>149</c:v>
                </c:pt>
                <c:pt idx="1310">
                  <c:v>135</c:v>
                </c:pt>
                <c:pt idx="1311">
                  <c:v>6</c:v>
                </c:pt>
                <c:pt idx="1312">
                  <c:v>128</c:v>
                </c:pt>
                <c:pt idx="1313">
                  <c:v>42</c:v>
                </c:pt>
                <c:pt idx="1314">
                  <c:v>11</c:v>
                </c:pt>
                <c:pt idx="1315">
                  <c:v>187</c:v>
                </c:pt>
                <c:pt idx="1316">
                  <c:v>127</c:v>
                </c:pt>
                <c:pt idx="1317">
                  <c:v>15</c:v>
                </c:pt>
                <c:pt idx="1318">
                  <c:v>119</c:v>
                </c:pt>
                <c:pt idx="1319">
                  <c:v>253</c:v>
                </c:pt>
                <c:pt idx="1320">
                  <c:v>382</c:v>
                </c:pt>
                <c:pt idx="1321">
                  <c:v>183</c:v>
                </c:pt>
                <c:pt idx="1322">
                  <c:v>22</c:v>
                </c:pt>
                <c:pt idx="1323">
                  <c:v>523</c:v>
                </c:pt>
                <c:pt idx="1324">
                  <c:v>117</c:v>
                </c:pt>
                <c:pt idx="1325">
                  <c:v>147</c:v>
                </c:pt>
                <c:pt idx="1326">
                  <c:v>145</c:v>
                </c:pt>
                <c:pt idx="1327">
                  <c:v>287</c:v>
                </c:pt>
                <c:pt idx="1328">
                  <c:v>38</c:v>
                </c:pt>
                <c:pt idx="1329">
                  <c:v>71</c:v>
                </c:pt>
                <c:pt idx="1330">
                  <c:v>232</c:v>
                </c:pt>
                <c:pt idx="1331">
                  <c:v>11</c:v>
                </c:pt>
                <c:pt idx="1332">
                  <c:v>211</c:v>
                </c:pt>
                <c:pt idx="1333">
                  <c:v>94</c:v>
                </c:pt>
                <c:pt idx="1334">
                  <c:v>142</c:v>
                </c:pt>
                <c:pt idx="1335">
                  <c:v>121</c:v>
                </c:pt>
                <c:pt idx="1336">
                  <c:v>163</c:v>
                </c:pt>
                <c:pt idx="1337">
                  <c:v>21</c:v>
                </c:pt>
                <c:pt idx="1338">
                  <c:v>14</c:v>
                </c:pt>
                <c:pt idx="1339">
                  <c:v>67</c:v>
                </c:pt>
                <c:pt idx="1340">
                  <c:v>172</c:v>
                </c:pt>
                <c:pt idx="1341">
                  <c:v>149</c:v>
                </c:pt>
                <c:pt idx="1342">
                  <c:v>55</c:v>
                </c:pt>
                <c:pt idx="1343">
                  <c:v>412</c:v>
                </c:pt>
                <c:pt idx="1344">
                  <c:v>68</c:v>
                </c:pt>
                <c:pt idx="1345">
                  <c:v>377</c:v>
                </c:pt>
                <c:pt idx="1346">
                  <c:v>185</c:v>
                </c:pt>
                <c:pt idx="1347">
                  <c:v>138</c:v>
                </c:pt>
                <c:pt idx="1348">
                  <c:v>123</c:v>
                </c:pt>
                <c:pt idx="1349">
                  <c:v>133</c:v>
                </c:pt>
                <c:pt idx="1350">
                  <c:v>163</c:v>
                </c:pt>
                <c:pt idx="1351">
                  <c:v>142</c:v>
                </c:pt>
                <c:pt idx="1352">
                  <c:v>32</c:v>
                </c:pt>
                <c:pt idx="1353">
                  <c:v>227</c:v>
                </c:pt>
                <c:pt idx="1354">
                  <c:v>16</c:v>
                </c:pt>
                <c:pt idx="1355">
                  <c:v>371</c:v>
                </c:pt>
                <c:pt idx="1356">
                  <c:v>13</c:v>
                </c:pt>
                <c:pt idx="1357">
                  <c:v>121</c:v>
                </c:pt>
                <c:pt idx="1358">
                  <c:v>155</c:v>
                </c:pt>
                <c:pt idx="1359">
                  <c:v>89</c:v>
                </c:pt>
                <c:pt idx="1360">
                  <c:v>675</c:v>
                </c:pt>
                <c:pt idx="1361">
                  <c:v>229</c:v>
                </c:pt>
                <c:pt idx="1362">
                  <c:v>61</c:v>
                </c:pt>
                <c:pt idx="1363">
                  <c:v>21</c:v>
                </c:pt>
                <c:pt idx="1364">
                  <c:v>171</c:v>
                </c:pt>
                <c:pt idx="1365">
                  <c:v>211</c:v>
                </c:pt>
                <c:pt idx="1366">
                  <c:v>43</c:v>
                </c:pt>
                <c:pt idx="1367">
                  <c:v>184</c:v>
                </c:pt>
                <c:pt idx="1368">
                  <c:v>345</c:v>
                </c:pt>
                <c:pt idx="1369">
                  <c:v>291</c:v>
                </c:pt>
                <c:pt idx="1370">
                  <c:v>527</c:v>
                </c:pt>
                <c:pt idx="1371">
                  <c:v>65</c:v>
                </c:pt>
                <c:pt idx="1372">
                  <c:v>136</c:v>
                </c:pt>
                <c:pt idx="1373">
                  <c:v>397</c:v>
                </c:pt>
                <c:pt idx="1374">
                  <c:v>89</c:v>
                </c:pt>
                <c:pt idx="1375">
                  <c:v>26</c:v>
                </c:pt>
                <c:pt idx="1376">
                  <c:v>87</c:v>
                </c:pt>
                <c:pt idx="1377">
                  <c:v>66</c:v>
                </c:pt>
                <c:pt idx="1378">
                  <c:v>45</c:v>
                </c:pt>
                <c:pt idx="1379">
                  <c:v>79</c:v>
                </c:pt>
                <c:pt idx="1380">
                  <c:v>291</c:v>
                </c:pt>
                <c:pt idx="1381">
                  <c:v>16</c:v>
                </c:pt>
                <c:pt idx="1382">
                  <c:v>186</c:v>
                </c:pt>
                <c:pt idx="1383">
                  <c:v>323</c:v>
                </c:pt>
                <c:pt idx="1384">
                  <c:v>127</c:v>
                </c:pt>
                <c:pt idx="1385">
                  <c:v>69</c:v>
                </c:pt>
                <c:pt idx="1386">
                  <c:v>262</c:v>
                </c:pt>
                <c:pt idx="1387">
                  <c:v>67</c:v>
                </c:pt>
                <c:pt idx="1388">
                  <c:v>328</c:v>
                </c:pt>
                <c:pt idx="1389">
                  <c:v>12</c:v>
                </c:pt>
                <c:pt idx="1390">
                  <c:v>248</c:v>
                </c:pt>
                <c:pt idx="1391">
                  <c:v>165</c:v>
                </c:pt>
                <c:pt idx="1392">
                  <c:v>126</c:v>
                </c:pt>
                <c:pt idx="1393">
                  <c:v>454</c:v>
                </c:pt>
                <c:pt idx="1394">
                  <c:v>394</c:v>
                </c:pt>
                <c:pt idx="1395">
                  <c:v>253</c:v>
                </c:pt>
                <c:pt idx="1396">
                  <c:v>125</c:v>
                </c:pt>
                <c:pt idx="1397">
                  <c:v>283</c:v>
                </c:pt>
                <c:pt idx="1398">
                  <c:v>131</c:v>
                </c:pt>
                <c:pt idx="1399">
                  <c:v>256</c:v>
                </c:pt>
                <c:pt idx="1400">
                  <c:v>59</c:v>
                </c:pt>
                <c:pt idx="1401">
                  <c:v>65</c:v>
                </c:pt>
                <c:pt idx="1402">
                  <c:v>111</c:v>
                </c:pt>
                <c:pt idx="1403">
                  <c:v>174</c:v>
                </c:pt>
                <c:pt idx="1404">
                  <c:v>255</c:v>
                </c:pt>
                <c:pt idx="1405">
                  <c:v>69</c:v>
                </c:pt>
                <c:pt idx="1406">
                  <c:v>21</c:v>
                </c:pt>
                <c:pt idx="1407">
                  <c:v>327</c:v>
                </c:pt>
                <c:pt idx="1408">
                  <c:v>184</c:v>
                </c:pt>
                <c:pt idx="1409">
                  <c:v>13</c:v>
                </c:pt>
                <c:pt idx="1410">
                  <c:v>218</c:v>
                </c:pt>
                <c:pt idx="1411">
                  <c:v>11</c:v>
                </c:pt>
                <c:pt idx="1412">
                  <c:v>194</c:v>
                </c:pt>
                <c:pt idx="1413">
                  <c:v>136</c:v>
                </c:pt>
                <c:pt idx="1414">
                  <c:v>177</c:v>
                </c:pt>
                <c:pt idx="1415">
                  <c:v>124</c:v>
                </c:pt>
                <c:pt idx="1416">
                  <c:v>137</c:v>
                </c:pt>
                <c:pt idx="1417">
                  <c:v>11</c:v>
                </c:pt>
                <c:pt idx="1418">
                  <c:v>42</c:v>
                </c:pt>
                <c:pt idx="1419">
                  <c:v>112</c:v>
                </c:pt>
                <c:pt idx="1420">
                  <c:v>78</c:v>
                </c:pt>
                <c:pt idx="1421">
                  <c:v>86</c:v>
                </c:pt>
                <c:pt idx="1422">
                  <c:v>288</c:v>
                </c:pt>
                <c:pt idx="1423">
                  <c:v>294</c:v>
                </c:pt>
                <c:pt idx="1424">
                  <c:v>313</c:v>
                </c:pt>
                <c:pt idx="1425">
                  <c:v>369</c:v>
                </c:pt>
                <c:pt idx="1426">
                  <c:v>57</c:v>
                </c:pt>
                <c:pt idx="1427">
                  <c:v>194</c:v>
                </c:pt>
                <c:pt idx="1428">
                  <c:v>211</c:v>
                </c:pt>
                <c:pt idx="1429">
                  <c:v>125</c:v>
                </c:pt>
                <c:pt idx="1430">
                  <c:v>566</c:v>
                </c:pt>
                <c:pt idx="1431">
                  <c:v>31</c:v>
                </c:pt>
                <c:pt idx="1432">
                  <c:v>29</c:v>
                </c:pt>
                <c:pt idx="1433">
                  <c:v>284</c:v>
                </c:pt>
                <c:pt idx="1434">
                  <c:v>184</c:v>
                </c:pt>
                <c:pt idx="1435">
                  <c:v>135</c:v>
                </c:pt>
                <c:pt idx="1436">
                  <c:v>167</c:v>
                </c:pt>
                <c:pt idx="1437">
                  <c:v>169</c:v>
                </c:pt>
                <c:pt idx="1438">
                  <c:v>287</c:v>
                </c:pt>
                <c:pt idx="1439">
                  <c:v>235</c:v>
                </c:pt>
                <c:pt idx="1440">
                  <c:v>221</c:v>
                </c:pt>
                <c:pt idx="1441">
                  <c:v>32</c:v>
                </c:pt>
                <c:pt idx="1442">
                  <c:v>132</c:v>
                </c:pt>
                <c:pt idx="1443">
                  <c:v>46</c:v>
                </c:pt>
                <c:pt idx="1444">
                  <c:v>88</c:v>
                </c:pt>
                <c:pt idx="1445">
                  <c:v>76</c:v>
                </c:pt>
                <c:pt idx="1446">
                  <c:v>175</c:v>
                </c:pt>
                <c:pt idx="1447">
                  <c:v>473</c:v>
                </c:pt>
                <c:pt idx="1448">
                  <c:v>18</c:v>
                </c:pt>
                <c:pt idx="1449">
                  <c:v>135</c:v>
                </c:pt>
                <c:pt idx="1450">
                  <c:v>66</c:v>
                </c:pt>
                <c:pt idx="1451">
                  <c:v>241</c:v>
                </c:pt>
                <c:pt idx="1452">
                  <c:v>257</c:v>
                </c:pt>
                <c:pt idx="1453">
                  <c:v>99</c:v>
                </c:pt>
                <c:pt idx="1454">
                  <c:v>142</c:v>
                </c:pt>
                <c:pt idx="1455">
                  <c:v>135</c:v>
                </c:pt>
                <c:pt idx="1456">
                  <c:v>123</c:v>
                </c:pt>
                <c:pt idx="1457">
                  <c:v>68</c:v>
                </c:pt>
                <c:pt idx="1458">
                  <c:v>282</c:v>
                </c:pt>
                <c:pt idx="1459">
                  <c:v>234</c:v>
                </c:pt>
                <c:pt idx="1460">
                  <c:v>121</c:v>
                </c:pt>
                <c:pt idx="1461">
                  <c:v>34</c:v>
                </c:pt>
                <c:pt idx="1462">
                  <c:v>221</c:v>
                </c:pt>
                <c:pt idx="1463">
                  <c:v>168</c:v>
                </c:pt>
                <c:pt idx="1464">
                  <c:v>426</c:v>
                </c:pt>
                <c:pt idx="1465">
                  <c:v>113</c:v>
                </c:pt>
                <c:pt idx="1466">
                  <c:v>216</c:v>
                </c:pt>
                <c:pt idx="1467">
                  <c:v>98</c:v>
                </c:pt>
                <c:pt idx="1468">
                  <c:v>73</c:v>
                </c:pt>
                <c:pt idx="1469">
                  <c:v>84</c:v>
                </c:pt>
                <c:pt idx="1470">
                  <c:v>95</c:v>
                </c:pt>
                <c:pt idx="1471">
                  <c:v>211</c:v>
                </c:pt>
                <c:pt idx="1472">
                  <c:v>79</c:v>
                </c:pt>
                <c:pt idx="1473">
                  <c:v>177</c:v>
                </c:pt>
                <c:pt idx="1474">
                  <c:v>311</c:v>
                </c:pt>
                <c:pt idx="1475">
                  <c:v>125</c:v>
                </c:pt>
                <c:pt idx="1476">
                  <c:v>238</c:v>
                </c:pt>
                <c:pt idx="1477">
                  <c:v>168</c:v>
                </c:pt>
                <c:pt idx="1478">
                  <c:v>13</c:v>
                </c:pt>
                <c:pt idx="1479">
                  <c:v>139</c:v>
                </c:pt>
                <c:pt idx="1480">
                  <c:v>334</c:v>
                </c:pt>
                <c:pt idx="1481">
                  <c:v>258</c:v>
                </c:pt>
                <c:pt idx="1482">
                  <c:v>229</c:v>
                </c:pt>
                <c:pt idx="1483">
                  <c:v>122</c:v>
                </c:pt>
                <c:pt idx="1484">
                  <c:v>288</c:v>
                </c:pt>
                <c:pt idx="1485">
                  <c:v>376</c:v>
                </c:pt>
                <c:pt idx="1486">
                  <c:v>78</c:v>
                </c:pt>
                <c:pt idx="1487">
                  <c:v>47</c:v>
                </c:pt>
                <c:pt idx="1488">
                  <c:v>219</c:v>
                </c:pt>
                <c:pt idx="1489">
                  <c:v>134</c:v>
                </c:pt>
                <c:pt idx="1490">
                  <c:v>135</c:v>
                </c:pt>
                <c:pt idx="1491">
                  <c:v>228</c:v>
                </c:pt>
                <c:pt idx="1492">
                  <c:v>58</c:v>
                </c:pt>
                <c:pt idx="1493">
                  <c:v>189</c:v>
                </c:pt>
                <c:pt idx="1494">
                  <c:v>78</c:v>
                </c:pt>
                <c:pt idx="1495">
                  <c:v>387</c:v>
                </c:pt>
                <c:pt idx="1496">
                  <c:v>22</c:v>
                </c:pt>
                <c:pt idx="1497">
                  <c:v>69</c:v>
                </c:pt>
                <c:pt idx="1498">
                  <c:v>263</c:v>
                </c:pt>
                <c:pt idx="1499">
                  <c:v>24</c:v>
                </c:pt>
                <c:pt idx="1500">
                  <c:v>292</c:v>
                </c:pt>
                <c:pt idx="1501">
                  <c:v>249</c:v>
                </c:pt>
                <c:pt idx="1502">
                  <c:v>83</c:v>
                </c:pt>
                <c:pt idx="1503">
                  <c:v>16</c:v>
                </c:pt>
                <c:pt idx="1504">
                  <c:v>135</c:v>
                </c:pt>
                <c:pt idx="1505">
                  <c:v>665</c:v>
                </c:pt>
                <c:pt idx="1506">
                  <c:v>288</c:v>
                </c:pt>
                <c:pt idx="1507">
                  <c:v>193</c:v>
                </c:pt>
                <c:pt idx="1508">
                  <c:v>12</c:v>
                </c:pt>
                <c:pt idx="1509">
                  <c:v>142</c:v>
                </c:pt>
                <c:pt idx="1510">
                  <c:v>191</c:v>
                </c:pt>
                <c:pt idx="1511">
                  <c:v>327</c:v>
                </c:pt>
                <c:pt idx="1512">
                  <c:v>121</c:v>
                </c:pt>
                <c:pt idx="1513">
                  <c:v>144</c:v>
                </c:pt>
                <c:pt idx="1514">
                  <c:v>76</c:v>
                </c:pt>
                <c:pt idx="1515">
                  <c:v>152</c:v>
                </c:pt>
                <c:pt idx="1516">
                  <c:v>92</c:v>
                </c:pt>
                <c:pt idx="1517">
                  <c:v>126</c:v>
                </c:pt>
                <c:pt idx="1518">
                  <c:v>188</c:v>
                </c:pt>
                <c:pt idx="1519">
                  <c:v>177</c:v>
                </c:pt>
                <c:pt idx="1520">
                  <c:v>171</c:v>
                </c:pt>
                <c:pt idx="1521">
                  <c:v>189</c:v>
                </c:pt>
                <c:pt idx="1522">
                  <c:v>266</c:v>
                </c:pt>
                <c:pt idx="1523">
                  <c:v>163</c:v>
                </c:pt>
                <c:pt idx="1524">
                  <c:v>58</c:v>
                </c:pt>
                <c:pt idx="1525">
                  <c:v>647</c:v>
                </c:pt>
                <c:pt idx="1526">
                  <c:v>262</c:v>
                </c:pt>
                <c:pt idx="1527">
                  <c:v>137</c:v>
                </c:pt>
                <c:pt idx="1528">
                  <c:v>67</c:v>
                </c:pt>
                <c:pt idx="1529">
                  <c:v>158</c:v>
                </c:pt>
                <c:pt idx="1530">
                  <c:v>14</c:v>
                </c:pt>
                <c:pt idx="1531">
                  <c:v>249</c:v>
                </c:pt>
                <c:pt idx="1532">
                  <c:v>82</c:v>
                </c:pt>
                <c:pt idx="1533">
                  <c:v>66</c:v>
                </c:pt>
                <c:pt idx="1534">
                  <c:v>14</c:v>
                </c:pt>
                <c:pt idx="1535">
                  <c:v>34</c:v>
                </c:pt>
                <c:pt idx="1536">
                  <c:v>369</c:v>
                </c:pt>
                <c:pt idx="1537">
                  <c:v>157</c:v>
                </c:pt>
                <c:pt idx="1538">
                  <c:v>139</c:v>
                </c:pt>
                <c:pt idx="1539">
                  <c:v>219</c:v>
                </c:pt>
                <c:pt idx="1540">
                  <c:v>139</c:v>
                </c:pt>
                <c:pt idx="1541">
                  <c:v>159</c:v>
                </c:pt>
                <c:pt idx="1542">
                  <c:v>66</c:v>
                </c:pt>
                <c:pt idx="1543">
                  <c:v>68</c:v>
                </c:pt>
                <c:pt idx="1544">
                  <c:v>253</c:v>
                </c:pt>
                <c:pt idx="1545">
                  <c:v>226</c:v>
                </c:pt>
                <c:pt idx="1546">
                  <c:v>375</c:v>
                </c:pt>
                <c:pt idx="1547">
                  <c:v>168</c:v>
                </c:pt>
                <c:pt idx="1548">
                  <c:v>232</c:v>
                </c:pt>
                <c:pt idx="1549">
                  <c:v>144</c:v>
                </c:pt>
                <c:pt idx="1550">
                  <c:v>176</c:v>
                </c:pt>
                <c:pt idx="1551">
                  <c:v>112</c:v>
                </c:pt>
                <c:pt idx="1552">
                  <c:v>298</c:v>
                </c:pt>
                <c:pt idx="1553">
                  <c:v>186</c:v>
                </c:pt>
                <c:pt idx="1554">
                  <c:v>67</c:v>
                </c:pt>
                <c:pt idx="1555">
                  <c:v>12</c:v>
                </c:pt>
                <c:pt idx="1556">
                  <c:v>189</c:v>
                </c:pt>
                <c:pt idx="1557">
                  <c:v>86</c:v>
                </c:pt>
                <c:pt idx="1558">
                  <c:v>12</c:v>
                </c:pt>
                <c:pt idx="1559">
                  <c:v>93</c:v>
                </c:pt>
                <c:pt idx="1560">
                  <c:v>166</c:v>
                </c:pt>
                <c:pt idx="1561">
                  <c:v>85</c:v>
                </c:pt>
                <c:pt idx="1562">
                  <c:v>16</c:v>
                </c:pt>
                <c:pt idx="1563">
                  <c:v>135</c:v>
                </c:pt>
                <c:pt idx="1564">
                  <c:v>113</c:v>
                </c:pt>
                <c:pt idx="1565">
                  <c:v>124</c:v>
                </c:pt>
                <c:pt idx="1566">
                  <c:v>161</c:v>
                </c:pt>
                <c:pt idx="1567">
                  <c:v>25</c:v>
                </c:pt>
                <c:pt idx="1568">
                  <c:v>141</c:v>
                </c:pt>
                <c:pt idx="1569">
                  <c:v>287</c:v>
                </c:pt>
                <c:pt idx="1570">
                  <c:v>47</c:v>
                </c:pt>
                <c:pt idx="1571">
                  <c:v>491</c:v>
                </c:pt>
                <c:pt idx="1572">
                  <c:v>293</c:v>
                </c:pt>
                <c:pt idx="1573">
                  <c:v>172</c:v>
                </c:pt>
                <c:pt idx="1574">
                  <c:v>172</c:v>
                </c:pt>
                <c:pt idx="1575">
                  <c:v>161</c:v>
                </c:pt>
                <c:pt idx="1576">
                  <c:v>526</c:v>
                </c:pt>
                <c:pt idx="1577">
                  <c:v>173</c:v>
                </c:pt>
                <c:pt idx="1578">
                  <c:v>139</c:v>
                </c:pt>
                <c:pt idx="1579">
                  <c:v>2</c:v>
                </c:pt>
                <c:pt idx="1580">
                  <c:v>211</c:v>
                </c:pt>
                <c:pt idx="1581">
                  <c:v>275</c:v>
                </c:pt>
                <c:pt idx="1582">
                  <c:v>323</c:v>
                </c:pt>
                <c:pt idx="1583">
                  <c:v>344</c:v>
                </c:pt>
                <c:pt idx="1584">
                  <c:v>276</c:v>
                </c:pt>
                <c:pt idx="1585">
                  <c:v>26</c:v>
                </c:pt>
                <c:pt idx="1586">
                  <c:v>16</c:v>
                </c:pt>
                <c:pt idx="1587">
                  <c:v>55</c:v>
                </c:pt>
                <c:pt idx="1588">
                  <c:v>184</c:v>
                </c:pt>
                <c:pt idx="1589">
                  <c:v>15</c:v>
                </c:pt>
                <c:pt idx="1590">
                  <c:v>47</c:v>
                </c:pt>
                <c:pt idx="1591">
                  <c:v>24</c:v>
                </c:pt>
                <c:pt idx="1592">
                  <c:v>247</c:v>
                </c:pt>
                <c:pt idx="1593">
                  <c:v>111</c:v>
                </c:pt>
                <c:pt idx="1594">
                  <c:v>86</c:v>
                </c:pt>
                <c:pt idx="1595">
                  <c:v>298</c:v>
                </c:pt>
                <c:pt idx="1596">
                  <c:v>219</c:v>
                </c:pt>
                <c:pt idx="1597">
                  <c:v>12</c:v>
                </c:pt>
                <c:pt idx="1598">
                  <c:v>235</c:v>
                </c:pt>
                <c:pt idx="1599">
                  <c:v>72</c:v>
                </c:pt>
                <c:pt idx="1600">
                  <c:v>165</c:v>
                </c:pt>
                <c:pt idx="1601">
                  <c:v>262</c:v>
                </c:pt>
                <c:pt idx="1602">
                  <c:v>77</c:v>
                </c:pt>
                <c:pt idx="1603">
                  <c:v>285</c:v>
                </c:pt>
                <c:pt idx="1604">
                  <c:v>33</c:v>
                </c:pt>
                <c:pt idx="1605">
                  <c:v>146</c:v>
                </c:pt>
                <c:pt idx="1606">
                  <c:v>97</c:v>
                </c:pt>
                <c:pt idx="1607">
                  <c:v>25</c:v>
                </c:pt>
                <c:pt idx="1608">
                  <c:v>85</c:v>
                </c:pt>
                <c:pt idx="1609">
                  <c:v>151</c:v>
                </c:pt>
                <c:pt idx="1610">
                  <c:v>158</c:v>
                </c:pt>
                <c:pt idx="1611">
                  <c:v>88</c:v>
                </c:pt>
                <c:pt idx="1612">
                  <c:v>149</c:v>
                </c:pt>
                <c:pt idx="1613">
                  <c:v>6</c:v>
                </c:pt>
                <c:pt idx="1614">
                  <c:v>219</c:v>
                </c:pt>
                <c:pt idx="1615">
                  <c:v>92</c:v>
                </c:pt>
                <c:pt idx="1616">
                  <c:v>118</c:v>
                </c:pt>
                <c:pt idx="1617">
                  <c:v>164</c:v>
                </c:pt>
                <c:pt idx="1618">
                  <c:v>76</c:v>
                </c:pt>
                <c:pt idx="1619">
                  <c:v>115</c:v>
                </c:pt>
                <c:pt idx="1620">
                  <c:v>268</c:v>
                </c:pt>
                <c:pt idx="1621">
                  <c:v>251</c:v>
                </c:pt>
                <c:pt idx="1622">
                  <c:v>31</c:v>
                </c:pt>
                <c:pt idx="1623">
                  <c:v>163</c:v>
                </c:pt>
                <c:pt idx="1624">
                  <c:v>12</c:v>
                </c:pt>
                <c:pt idx="1625">
                  <c:v>142</c:v>
                </c:pt>
                <c:pt idx="1626">
                  <c:v>98</c:v>
                </c:pt>
                <c:pt idx="1627">
                  <c:v>362</c:v>
                </c:pt>
                <c:pt idx="1628">
                  <c:v>153</c:v>
                </c:pt>
                <c:pt idx="1629">
                  <c:v>137</c:v>
                </c:pt>
                <c:pt idx="1630">
                  <c:v>152</c:v>
                </c:pt>
                <c:pt idx="1631">
                  <c:v>487</c:v>
                </c:pt>
                <c:pt idx="1632">
                  <c:v>229</c:v>
                </c:pt>
                <c:pt idx="1633">
                  <c:v>126</c:v>
                </c:pt>
                <c:pt idx="1634">
                  <c:v>72</c:v>
                </c:pt>
                <c:pt idx="1635">
                  <c:v>35</c:v>
                </c:pt>
                <c:pt idx="1636">
                  <c:v>194</c:v>
                </c:pt>
                <c:pt idx="1637">
                  <c:v>278</c:v>
                </c:pt>
                <c:pt idx="1638">
                  <c:v>1</c:v>
                </c:pt>
                <c:pt idx="1639">
                  <c:v>69</c:v>
                </c:pt>
                <c:pt idx="1640">
                  <c:v>132</c:v>
                </c:pt>
                <c:pt idx="1641">
                  <c:v>87</c:v>
                </c:pt>
                <c:pt idx="1642">
                  <c:v>15</c:v>
                </c:pt>
                <c:pt idx="1643">
                  <c:v>58</c:v>
                </c:pt>
                <c:pt idx="1644">
                  <c:v>12</c:v>
                </c:pt>
                <c:pt idx="1645">
                  <c:v>74</c:v>
                </c:pt>
                <c:pt idx="1646">
                  <c:v>191</c:v>
                </c:pt>
                <c:pt idx="1647">
                  <c:v>38</c:v>
                </c:pt>
                <c:pt idx="1648">
                  <c:v>217</c:v>
                </c:pt>
                <c:pt idx="1649">
                  <c:v>33</c:v>
                </c:pt>
                <c:pt idx="1650">
                  <c:v>17</c:v>
                </c:pt>
                <c:pt idx="1651">
                  <c:v>125</c:v>
                </c:pt>
                <c:pt idx="1652">
                  <c:v>129</c:v>
                </c:pt>
                <c:pt idx="1653">
                  <c:v>588</c:v>
                </c:pt>
                <c:pt idx="1654">
                  <c:v>89</c:v>
                </c:pt>
                <c:pt idx="1655">
                  <c:v>216</c:v>
                </c:pt>
                <c:pt idx="1656">
                  <c:v>221</c:v>
                </c:pt>
                <c:pt idx="1657">
                  <c:v>215</c:v>
                </c:pt>
                <c:pt idx="1658">
                  <c:v>394</c:v>
                </c:pt>
                <c:pt idx="1659">
                  <c:v>75</c:v>
                </c:pt>
                <c:pt idx="1660">
                  <c:v>396</c:v>
                </c:pt>
                <c:pt idx="1661">
                  <c:v>214</c:v>
                </c:pt>
                <c:pt idx="1662">
                  <c:v>327</c:v>
                </c:pt>
                <c:pt idx="1663">
                  <c:v>245</c:v>
                </c:pt>
                <c:pt idx="1664">
                  <c:v>1</c:v>
                </c:pt>
                <c:pt idx="1665">
                  <c:v>145</c:v>
                </c:pt>
                <c:pt idx="1666">
                  <c:v>61</c:v>
                </c:pt>
                <c:pt idx="1667">
                  <c:v>233</c:v>
                </c:pt>
                <c:pt idx="1668">
                  <c:v>184</c:v>
                </c:pt>
                <c:pt idx="1669">
                  <c:v>259</c:v>
                </c:pt>
                <c:pt idx="1670">
                  <c:v>249</c:v>
                </c:pt>
                <c:pt idx="1671">
                  <c:v>87</c:v>
                </c:pt>
                <c:pt idx="1672">
                  <c:v>7</c:v>
                </c:pt>
                <c:pt idx="1673">
                  <c:v>188</c:v>
                </c:pt>
                <c:pt idx="1674">
                  <c:v>359</c:v>
                </c:pt>
                <c:pt idx="1675">
                  <c:v>322</c:v>
                </c:pt>
                <c:pt idx="1676">
                  <c:v>232</c:v>
                </c:pt>
                <c:pt idx="1677">
                  <c:v>158</c:v>
                </c:pt>
                <c:pt idx="1678">
                  <c:v>154</c:v>
                </c:pt>
                <c:pt idx="1679">
                  <c:v>65</c:v>
                </c:pt>
                <c:pt idx="1680">
                  <c:v>513</c:v>
                </c:pt>
                <c:pt idx="1681">
                  <c:v>277</c:v>
                </c:pt>
                <c:pt idx="1682">
                  <c:v>78</c:v>
                </c:pt>
                <c:pt idx="1683">
                  <c:v>125</c:v>
                </c:pt>
                <c:pt idx="1684">
                  <c:v>265</c:v>
                </c:pt>
                <c:pt idx="1685">
                  <c:v>177</c:v>
                </c:pt>
                <c:pt idx="1686">
                  <c:v>158</c:v>
                </c:pt>
                <c:pt idx="1687">
                  <c:v>134</c:v>
                </c:pt>
                <c:pt idx="1688">
                  <c:v>91</c:v>
                </c:pt>
                <c:pt idx="1689">
                  <c:v>17</c:v>
                </c:pt>
                <c:pt idx="1690">
                  <c:v>97</c:v>
                </c:pt>
                <c:pt idx="1691">
                  <c:v>273</c:v>
                </c:pt>
                <c:pt idx="1692">
                  <c:v>77</c:v>
                </c:pt>
                <c:pt idx="1693">
                  <c:v>153</c:v>
                </c:pt>
                <c:pt idx="1694">
                  <c:v>222</c:v>
                </c:pt>
                <c:pt idx="1695">
                  <c:v>46</c:v>
                </c:pt>
                <c:pt idx="1696">
                  <c:v>199</c:v>
                </c:pt>
                <c:pt idx="1697">
                  <c:v>263</c:v>
                </c:pt>
                <c:pt idx="1698">
                  <c:v>328</c:v>
                </c:pt>
                <c:pt idx="1699">
                  <c:v>132</c:v>
                </c:pt>
                <c:pt idx="1700">
                  <c:v>24</c:v>
                </c:pt>
                <c:pt idx="1701">
                  <c:v>222</c:v>
                </c:pt>
                <c:pt idx="1702">
                  <c:v>275</c:v>
                </c:pt>
                <c:pt idx="1703">
                  <c:v>37</c:v>
                </c:pt>
                <c:pt idx="1704">
                  <c:v>97</c:v>
                </c:pt>
                <c:pt idx="1705">
                  <c:v>148</c:v>
                </c:pt>
                <c:pt idx="1706">
                  <c:v>165</c:v>
                </c:pt>
                <c:pt idx="1707">
                  <c:v>341</c:v>
                </c:pt>
                <c:pt idx="1708">
                  <c:v>559</c:v>
                </c:pt>
                <c:pt idx="1709">
                  <c:v>11</c:v>
                </c:pt>
                <c:pt idx="1710">
                  <c:v>174</c:v>
                </c:pt>
                <c:pt idx="1711">
                  <c:v>131</c:v>
                </c:pt>
                <c:pt idx="1712">
                  <c:v>82</c:v>
                </c:pt>
                <c:pt idx="1713">
                  <c:v>97</c:v>
                </c:pt>
                <c:pt idx="1714">
                  <c:v>74</c:v>
                </c:pt>
                <c:pt idx="1715">
                  <c:v>321</c:v>
                </c:pt>
                <c:pt idx="1716">
                  <c:v>23</c:v>
                </c:pt>
                <c:pt idx="1717">
                  <c:v>168</c:v>
                </c:pt>
                <c:pt idx="1718">
                  <c:v>18</c:v>
                </c:pt>
                <c:pt idx="1719">
                  <c:v>162</c:v>
                </c:pt>
                <c:pt idx="1720">
                  <c:v>162</c:v>
                </c:pt>
                <c:pt idx="1721">
                  <c:v>229</c:v>
                </c:pt>
                <c:pt idx="1722">
                  <c:v>81</c:v>
                </c:pt>
                <c:pt idx="1723">
                  <c:v>16</c:v>
                </c:pt>
                <c:pt idx="1724">
                  <c:v>199</c:v>
                </c:pt>
                <c:pt idx="1725">
                  <c:v>14</c:v>
                </c:pt>
                <c:pt idx="1726">
                  <c:v>218</c:v>
                </c:pt>
                <c:pt idx="1727">
                  <c:v>314</c:v>
                </c:pt>
                <c:pt idx="1728">
                  <c:v>37</c:v>
                </c:pt>
                <c:pt idx="1729">
                  <c:v>397</c:v>
                </c:pt>
                <c:pt idx="1730">
                  <c:v>161</c:v>
                </c:pt>
                <c:pt idx="1731">
                  <c:v>13</c:v>
                </c:pt>
                <c:pt idx="1732">
                  <c:v>188</c:v>
                </c:pt>
                <c:pt idx="1733">
                  <c:v>296</c:v>
                </c:pt>
                <c:pt idx="1734">
                  <c:v>22</c:v>
                </c:pt>
                <c:pt idx="1735">
                  <c:v>124</c:v>
                </c:pt>
                <c:pt idx="1736">
                  <c:v>133</c:v>
                </c:pt>
                <c:pt idx="1737">
                  <c:v>44</c:v>
                </c:pt>
                <c:pt idx="1738">
                  <c:v>54</c:v>
                </c:pt>
                <c:pt idx="1739">
                  <c:v>75</c:v>
                </c:pt>
                <c:pt idx="1740">
                  <c:v>227</c:v>
                </c:pt>
                <c:pt idx="1741">
                  <c:v>161</c:v>
                </c:pt>
                <c:pt idx="1742">
                  <c:v>189</c:v>
                </c:pt>
                <c:pt idx="1743">
                  <c:v>117</c:v>
                </c:pt>
                <c:pt idx="1744">
                  <c:v>96</c:v>
                </c:pt>
                <c:pt idx="1745">
                  <c:v>7</c:v>
                </c:pt>
                <c:pt idx="1746">
                  <c:v>157</c:v>
                </c:pt>
                <c:pt idx="1747">
                  <c:v>191</c:v>
                </c:pt>
                <c:pt idx="1748">
                  <c:v>225</c:v>
                </c:pt>
                <c:pt idx="1749">
                  <c:v>232</c:v>
                </c:pt>
                <c:pt idx="1750">
                  <c:v>512</c:v>
                </c:pt>
                <c:pt idx="1751">
                  <c:v>35</c:v>
                </c:pt>
                <c:pt idx="1752">
                  <c:v>355</c:v>
                </c:pt>
                <c:pt idx="1753">
                  <c:v>89</c:v>
                </c:pt>
                <c:pt idx="1754">
                  <c:v>38</c:v>
                </c:pt>
                <c:pt idx="1755">
                  <c:v>64</c:v>
                </c:pt>
                <c:pt idx="1756">
                  <c:v>219</c:v>
                </c:pt>
                <c:pt idx="1757">
                  <c:v>89</c:v>
                </c:pt>
                <c:pt idx="1758">
                  <c:v>312</c:v>
                </c:pt>
                <c:pt idx="1759">
                  <c:v>322</c:v>
                </c:pt>
                <c:pt idx="1760">
                  <c:v>23</c:v>
                </c:pt>
                <c:pt idx="1761">
                  <c:v>144</c:v>
                </c:pt>
                <c:pt idx="1762">
                  <c:v>8</c:v>
                </c:pt>
                <c:pt idx="1763">
                  <c:v>329</c:v>
                </c:pt>
                <c:pt idx="1764">
                  <c:v>27</c:v>
                </c:pt>
                <c:pt idx="1765">
                  <c:v>253</c:v>
                </c:pt>
                <c:pt idx="1766">
                  <c:v>165</c:v>
                </c:pt>
                <c:pt idx="1767">
                  <c:v>169</c:v>
                </c:pt>
                <c:pt idx="1768">
                  <c:v>144</c:v>
                </c:pt>
                <c:pt idx="1769">
                  <c:v>146</c:v>
                </c:pt>
                <c:pt idx="1770">
                  <c:v>27</c:v>
                </c:pt>
                <c:pt idx="1771">
                  <c:v>41</c:v>
                </c:pt>
                <c:pt idx="1772">
                  <c:v>366</c:v>
                </c:pt>
                <c:pt idx="1773">
                  <c:v>86</c:v>
                </c:pt>
                <c:pt idx="1774">
                  <c:v>28</c:v>
                </c:pt>
                <c:pt idx="1775">
                  <c:v>7</c:v>
                </c:pt>
                <c:pt idx="1776">
                  <c:v>19</c:v>
                </c:pt>
                <c:pt idx="1777">
                  <c:v>223</c:v>
                </c:pt>
                <c:pt idx="1778">
                  <c:v>138</c:v>
                </c:pt>
                <c:pt idx="1779">
                  <c:v>183</c:v>
                </c:pt>
                <c:pt idx="1780">
                  <c:v>186</c:v>
                </c:pt>
                <c:pt idx="1781">
                  <c:v>87</c:v>
                </c:pt>
                <c:pt idx="1782">
                  <c:v>169</c:v>
                </c:pt>
                <c:pt idx="1783">
                  <c:v>89</c:v>
                </c:pt>
                <c:pt idx="1784">
                  <c:v>452</c:v>
                </c:pt>
                <c:pt idx="1785">
                  <c:v>371</c:v>
                </c:pt>
                <c:pt idx="1786">
                  <c:v>295</c:v>
                </c:pt>
                <c:pt idx="1787">
                  <c:v>15</c:v>
                </c:pt>
                <c:pt idx="1788">
                  <c:v>185</c:v>
                </c:pt>
                <c:pt idx="1789">
                  <c:v>219</c:v>
                </c:pt>
                <c:pt idx="1790">
                  <c:v>199</c:v>
                </c:pt>
                <c:pt idx="1791">
                  <c:v>172</c:v>
                </c:pt>
                <c:pt idx="1792">
                  <c:v>383</c:v>
                </c:pt>
                <c:pt idx="1793">
                  <c:v>464</c:v>
                </c:pt>
                <c:pt idx="1794">
                  <c:v>338</c:v>
                </c:pt>
                <c:pt idx="1795">
                  <c:v>122</c:v>
                </c:pt>
                <c:pt idx="1796">
                  <c:v>59</c:v>
                </c:pt>
                <c:pt idx="1797">
                  <c:v>148</c:v>
                </c:pt>
                <c:pt idx="1798">
                  <c:v>345</c:v>
                </c:pt>
                <c:pt idx="1799">
                  <c:v>197</c:v>
                </c:pt>
                <c:pt idx="1800">
                  <c:v>117</c:v>
                </c:pt>
                <c:pt idx="1801">
                  <c:v>125</c:v>
                </c:pt>
                <c:pt idx="1802">
                  <c:v>483</c:v>
                </c:pt>
                <c:pt idx="1803">
                  <c:v>119</c:v>
                </c:pt>
                <c:pt idx="1804">
                  <c:v>43</c:v>
                </c:pt>
                <c:pt idx="1805">
                  <c:v>225</c:v>
                </c:pt>
                <c:pt idx="1806">
                  <c:v>145</c:v>
                </c:pt>
                <c:pt idx="1807">
                  <c:v>15</c:v>
                </c:pt>
                <c:pt idx="1808">
                  <c:v>177</c:v>
                </c:pt>
                <c:pt idx="1809">
                  <c:v>24</c:v>
                </c:pt>
                <c:pt idx="1810">
                  <c:v>141</c:v>
                </c:pt>
                <c:pt idx="1811">
                  <c:v>144</c:v>
                </c:pt>
                <c:pt idx="1812">
                  <c:v>332</c:v>
                </c:pt>
                <c:pt idx="1813">
                  <c:v>441</c:v>
                </c:pt>
                <c:pt idx="1814">
                  <c:v>16</c:v>
                </c:pt>
                <c:pt idx="1815">
                  <c:v>165</c:v>
                </c:pt>
                <c:pt idx="1816">
                  <c:v>177</c:v>
                </c:pt>
                <c:pt idx="1817">
                  <c:v>334</c:v>
                </c:pt>
                <c:pt idx="1818">
                  <c:v>68</c:v>
                </c:pt>
                <c:pt idx="1819">
                  <c:v>168</c:v>
                </c:pt>
                <c:pt idx="1820">
                  <c:v>15</c:v>
                </c:pt>
                <c:pt idx="1821">
                  <c:v>279</c:v>
                </c:pt>
                <c:pt idx="1822">
                  <c:v>133</c:v>
                </c:pt>
                <c:pt idx="1823">
                  <c:v>157</c:v>
                </c:pt>
                <c:pt idx="1824">
                  <c:v>166</c:v>
                </c:pt>
                <c:pt idx="1825">
                  <c:v>397</c:v>
                </c:pt>
                <c:pt idx="1826">
                  <c:v>26</c:v>
                </c:pt>
                <c:pt idx="1827">
                  <c:v>113</c:v>
                </c:pt>
                <c:pt idx="1828">
                  <c:v>278</c:v>
                </c:pt>
                <c:pt idx="1829">
                  <c:v>92</c:v>
                </c:pt>
                <c:pt idx="1830">
                  <c:v>84</c:v>
                </c:pt>
                <c:pt idx="1831">
                  <c:v>114</c:v>
                </c:pt>
                <c:pt idx="1832">
                  <c:v>225</c:v>
                </c:pt>
                <c:pt idx="1833">
                  <c:v>152</c:v>
                </c:pt>
                <c:pt idx="1834">
                  <c:v>283</c:v>
                </c:pt>
                <c:pt idx="1835">
                  <c:v>125</c:v>
                </c:pt>
                <c:pt idx="1836">
                  <c:v>73</c:v>
                </c:pt>
                <c:pt idx="1837">
                  <c:v>137</c:v>
                </c:pt>
                <c:pt idx="1838">
                  <c:v>393</c:v>
                </c:pt>
                <c:pt idx="1839">
                  <c:v>325</c:v>
                </c:pt>
                <c:pt idx="1840">
                  <c:v>383</c:v>
                </c:pt>
                <c:pt idx="1841">
                  <c:v>12</c:v>
                </c:pt>
                <c:pt idx="1842">
                  <c:v>127</c:v>
                </c:pt>
                <c:pt idx="1843">
                  <c:v>61</c:v>
                </c:pt>
                <c:pt idx="1844">
                  <c:v>75</c:v>
                </c:pt>
                <c:pt idx="1845">
                  <c:v>348</c:v>
                </c:pt>
                <c:pt idx="1846">
                  <c:v>246</c:v>
                </c:pt>
                <c:pt idx="1847">
                  <c:v>339</c:v>
                </c:pt>
                <c:pt idx="1848">
                  <c:v>222</c:v>
                </c:pt>
                <c:pt idx="1849">
                  <c:v>99</c:v>
                </c:pt>
                <c:pt idx="1850">
                  <c:v>173</c:v>
                </c:pt>
                <c:pt idx="1851">
                  <c:v>194</c:v>
                </c:pt>
                <c:pt idx="1852">
                  <c:v>74</c:v>
                </c:pt>
                <c:pt idx="1853">
                  <c:v>136</c:v>
                </c:pt>
                <c:pt idx="1854">
                  <c:v>252</c:v>
                </c:pt>
                <c:pt idx="1855">
                  <c:v>278</c:v>
                </c:pt>
                <c:pt idx="1856">
                  <c:v>17</c:v>
                </c:pt>
                <c:pt idx="1857">
                  <c:v>166</c:v>
                </c:pt>
                <c:pt idx="1858">
                  <c:v>78</c:v>
                </c:pt>
                <c:pt idx="1859">
                  <c:v>135</c:v>
                </c:pt>
                <c:pt idx="1860">
                  <c:v>387</c:v>
                </c:pt>
                <c:pt idx="1861">
                  <c:v>187</c:v>
                </c:pt>
                <c:pt idx="1862">
                  <c:v>366</c:v>
                </c:pt>
                <c:pt idx="1863">
                  <c:v>88</c:v>
                </c:pt>
                <c:pt idx="1864">
                  <c:v>231</c:v>
                </c:pt>
                <c:pt idx="1865">
                  <c:v>91</c:v>
                </c:pt>
                <c:pt idx="1866">
                  <c:v>19</c:v>
                </c:pt>
                <c:pt idx="1867">
                  <c:v>189</c:v>
                </c:pt>
                <c:pt idx="1868">
                  <c:v>47</c:v>
                </c:pt>
                <c:pt idx="1869">
                  <c:v>155</c:v>
                </c:pt>
                <c:pt idx="1870">
                  <c:v>92</c:v>
                </c:pt>
                <c:pt idx="1871">
                  <c:v>274</c:v>
                </c:pt>
                <c:pt idx="1872">
                  <c:v>98</c:v>
                </c:pt>
                <c:pt idx="1873">
                  <c:v>66</c:v>
                </c:pt>
                <c:pt idx="1874">
                  <c:v>23</c:v>
                </c:pt>
                <c:pt idx="1875">
                  <c:v>31</c:v>
                </c:pt>
                <c:pt idx="1876">
                  <c:v>221</c:v>
                </c:pt>
                <c:pt idx="1877">
                  <c:v>71</c:v>
                </c:pt>
                <c:pt idx="1878">
                  <c:v>116</c:v>
                </c:pt>
                <c:pt idx="1879">
                  <c:v>318</c:v>
                </c:pt>
                <c:pt idx="1880">
                  <c:v>215</c:v>
                </c:pt>
                <c:pt idx="1881">
                  <c:v>271</c:v>
                </c:pt>
                <c:pt idx="1882">
                  <c:v>64</c:v>
                </c:pt>
                <c:pt idx="1883">
                  <c:v>91</c:v>
                </c:pt>
                <c:pt idx="1884">
                  <c:v>299</c:v>
                </c:pt>
                <c:pt idx="1885">
                  <c:v>12</c:v>
                </c:pt>
                <c:pt idx="1886">
                  <c:v>715</c:v>
                </c:pt>
                <c:pt idx="1887">
                  <c:v>275</c:v>
                </c:pt>
                <c:pt idx="1888">
                  <c:v>157</c:v>
                </c:pt>
                <c:pt idx="1889">
                  <c:v>117</c:v>
                </c:pt>
                <c:pt idx="1890">
                  <c:v>325</c:v>
                </c:pt>
                <c:pt idx="1891">
                  <c:v>12</c:v>
                </c:pt>
                <c:pt idx="1892">
                  <c:v>233</c:v>
                </c:pt>
                <c:pt idx="1893">
                  <c:v>12</c:v>
                </c:pt>
                <c:pt idx="1894">
                  <c:v>285</c:v>
                </c:pt>
                <c:pt idx="1895">
                  <c:v>69</c:v>
                </c:pt>
                <c:pt idx="1896">
                  <c:v>74</c:v>
                </c:pt>
                <c:pt idx="1897">
                  <c:v>131</c:v>
                </c:pt>
                <c:pt idx="1898">
                  <c:v>451</c:v>
                </c:pt>
                <c:pt idx="1899">
                  <c:v>76</c:v>
                </c:pt>
                <c:pt idx="1900">
                  <c:v>336</c:v>
                </c:pt>
                <c:pt idx="1901">
                  <c:v>36</c:v>
                </c:pt>
                <c:pt idx="1902">
                  <c:v>181</c:v>
                </c:pt>
                <c:pt idx="1903">
                  <c:v>296</c:v>
                </c:pt>
                <c:pt idx="1904">
                  <c:v>224</c:v>
                </c:pt>
                <c:pt idx="1905">
                  <c:v>223</c:v>
                </c:pt>
                <c:pt idx="1906">
                  <c:v>82</c:v>
                </c:pt>
                <c:pt idx="1907">
                  <c:v>171</c:v>
                </c:pt>
                <c:pt idx="1908">
                  <c:v>266</c:v>
                </c:pt>
                <c:pt idx="1909">
                  <c:v>24</c:v>
                </c:pt>
                <c:pt idx="1910">
                  <c:v>15</c:v>
                </c:pt>
                <c:pt idx="1911">
                  <c:v>74</c:v>
                </c:pt>
                <c:pt idx="1912">
                  <c:v>373</c:v>
                </c:pt>
                <c:pt idx="1913">
                  <c:v>147</c:v>
                </c:pt>
                <c:pt idx="1914">
                  <c:v>54</c:v>
                </c:pt>
                <c:pt idx="1915">
                  <c:v>237</c:v>
                </c:pt>
                <c:pt idx="1916">
                  <c:v>228</c:v>
                </c:pt>
                <c:pt idx="1917">
                  <c:v>239</c:v>
                </c:pt>
                <c:pt idx="1918">
                  <c:v>347</c:v>
                </c:pt>
                <c:pt idx="1919">
                  <c:v>233</c:v>
                </c:pt>
                <c:pt idx="1920">
                  <c:v>176</c:v>
                </c:pt>
                <c:pt idx="1921">
                  <c:v>188</c:v>
                </c:pt>
                <c:pt idx="1922">
                  <c:v>366</c:v>
                </c:pt>
                <c:pt idx="1923">
                  <c:v>114</c:v>
                </c:pt>
                <c:pt idx="1924">
                  <c:v>19</c:v>
                </c:pt>
                <c:pt idx="1925">
                  <c:v>266</c:v>
                </c:pt>
                <c:pt idx="1926">
                  <c:v>14</c:v>
                </c:pt>
                <c:pt idx="1927">
                  <c:v>19</c:v>
                </c:pt>
                <c:pt idx="1928">
                  <c:v>188</c:v>
                </c:pt>
                <c:pt idx="1929">
                  <c:v>198</c:v>
                </c:pt>
                <c:pt idx="1930">
                  <c:v>185</c:v>
                </c:pt>
                <c:pt idx="1931">
                  <c:v>125</c:v>
                </c:pt>
                <c:pt idx="1932">
                  <c:v>312</c:v>
                </c:pt>
                <c:pt idx="1933">
                  <c:v>64</c:v>
                </c:pt>
                <c:pt idx="1934">
                  <c:v>93</c:v>
                </c:pt>
                <c:pt idx="1935">
                  <c:v>98</c:v>
                </c:pt>
                <c:pt idx="1936">
                  <c:v>317</c:v>
                </c:pt>
                <c:pt idx="1937">
                  <c:v>251</c:v>
                </c:pt>
                <c:pt idx="1938">
                  <c:v>295</c:v>
                </c:pt>
                <c:pt idx="1939">
                  <c:v>332</c:v>
                </c:pt>
                <c:pt idx="1940">
                  <c:v>174</c:v>
                </c:pt>
                <c:pt idx="1941">
                  <c:v>65</c:v>
                </c:pt>
                <c:pt idx="1942">
                  <c:v>165</c:v>
                </c:pt>
                <c:pt idx="1943">
                  <c:v>69</c:v>
                </c:pt>
                <c:pt idx="1944">
                  <c:v>382</c:v>
                </c:pt>
                <c:pt idx="1945">
                  <c:v>519</c:v>
                </c:pt>
                <c:pt idx="1946">
                  <c:v>345</c:v>
                </c:pt>
                <c:pt idx="1947">
                  <c:v>93</c:v>
                </c:pt>
                <c:pt idx="1948">
                  <c:v>218</c:v>
                </c:pt>
                <c:pt idx="1949">
                  <c:v>64</c:v>
                </c:pt>
                <c:pt idx="1950">
                  <c:v>48</c:v>
                </c:pt>
                <c:pt idx="1951">
                  <c:v>177</c:v>
                </c:pt>
                <c:pt idx="1952">
                  <c:v>66</c:v>
                </c:pt>
                <c:pt idx="1953">
                  <c:v>434</c:v>
                </c:pt>
                <c:pt idx="1954">
                  <c:v>252</c:v>
                </c:pt>
                <c:pt idx="1955">
                  <c:v>19</c:v>
                </c:pt>
                <c:pt idx="1956">
                  <c:v>185</c:v>
                </c:pt>
                <c:pt idx="1957">
                  <c:v>38</c:v>
                </c:pt>
                <c:pt idx="1958">
                  <c:v>146</c:v>
                </c:pt>
                <c:pt idx="1959">
                  <c:v>241</c:v>
                </c:pt>
                <c:pt idx="1960">
                  <c:v>18</c:v>
                </c:pt>
                <c:pt idx="1961">
                  <c:v>272</c:v>
                </c:pt>
                <c:pt idx="1962">
                  <c:v>124</c:v>
                </c:pt>
                <c:pt idx="1963">
                  <c:v>166</c:v>
                </c:pt>
                <c:pt idx="1964">
                  <c:v>86</c:v>
                </c:pt>
                <c:pt idx="1965">
                  <c:v>19</c:v>
                </c:pt>
                <c:pt idx="1966">
                  <c:v>176</c:v>
                </c:pt>
                <c:pt idx="1967">
                  <c:v>163</c:v>
                </c:pt>
                <c:pt idx="1968">
                  <c:v>72</c:v>
                </c:pt>
                <c:pt idx="1969">
                  <c:v>56</c:v>
                </c:pt>
                <c:pt idx="1970">
                  <c:v>259</c:v>
                </c:pt>
                <c:pt idx="1971">
                  <c:v>257</c:v>
                </c:pt>
                <c:pt idx="1972">
                  <c:v>21</c:v>
                </c:pt>
                <c:pt idx="1973">
                  <c:v>247</c:v>
                </c:pt>
                <c:pt idx="1974">
                  <c:v>171</c:v>
                </c:pt>
                <c:pt idx="1975">
                  <c:v>81</c:v>
                </c:pt>
                <c:pt idx="1976">
                  <c:v>121</c:v>
                </c:pt>
                <c:pt idx="1977">
                  <c:v>16</c:v>
                </c:pt>
                <c:pt idx="1978">
                  <c:v>57</c:v>
                </c:pt>
                <c:pt idx="1979">
                  <c:v>22</c:v>
                </c:pt>
                <c:pt idx="1980">
                  <c:v>161</c:v>
                </c:pt>
                <c:pt idx="1981">
                  <c:v>131</c:v>
                </c:pt>
                <c:pt idx="1982">
                  <c:v>223</c:v>
                </c:pt>
                <c:pt idx="1983">
                  <c:v>433</c:v>
                </c:pt>
                <c:pt idx="1984">
                  <c:v>224</c:v>
                </c:pt>
                <c:pt idx="1985">
                  <c:v>49</c:v>
                </c:pt>
                <c:pt idx="1986">
                  <c:v>75</c:v>
                </c:pt>
                <c:pt idx="1987">
                  <c:v>355</c:v>
                </c:pt>
                <c:pt idx="1988">
                  <c:v>241</c:v>
                </c:pt>
                <c:pt idx="1989">
                  <c:v>235</c:v>
                </c:pt>
                <c:pt idx="1990">
                  <c:v>285</c:v>
                </c:pt>
                <c:pt idx="1991">
                  <c:v>98</c:v>
                </c:pt>
                <c:pt idx="1992">
                  <c:v>243</c:v>
                </c:pt>
                <c:pt idx="1993">
                  <c:v>174</c:v>
                </c:pt>
                <c:pt idx="1994">
                  <c:v>198</c:v>
                </c:pt>
                <c:pt idx="1995">
                  <c:v>297</c:v>
                </c:pt>
                <c:pt idx="1996">
                  <c:v>128</c:v>
                </c:pt>
                <c:pt idx="1997">
                  <c:v>96</c:v>
                </c:pt>
                <c:pt idx="1998">
                  <c:v>3</c:v>
                </c:pt>
                <c:pt idx="1999">
                  <c:v>241</c:v>
                </c:pt>
                <c:pt idx="2000">
                  <c:v>6</c:v>
                </c:pt>
                <c:pt idx="2001">
                  <c:v>129</c:v>
                </c:pt>
                <c:pt idx="2002">
                  <c:v>66</c:v>
                </c:pt>
                <c:pt idx="2003">
                  <c:v>147</c:v>
                </c:pt>
                <c:pt idx="2004">
                  <c:v>135</c:v>
                </c:pt>
                <c:pt idx="2005">
                  <c:v>185</c:v>
                </c:pt>
                <c:pt idx="2006">
                  <c:v>372</c:v>
                </c:pt>
                <c:pt idx="2007">
                  <c:v>179</c:v>
                </c:pt>
                <c:pt idx="2008">
                  <c:v>66</c:v>
                </c:pt>
                <c:pt idx="2009">
                  <c:v>178</c:v>
                </c:pt>
                <c:pt idx="2010">
                  <c:v>76</c:v>
                </c:pt>
                <c:pt idx="2011">
                  <c:v>47</c:v>
                </c:pt>
                <c:pt idx="2012">
                  <c:v>26</c:v>
                </c:pt>
                <c:pt idx="2013">
                  <c:v>18</c:v>
                </c:pt>
                <c:pt idx="2014">
                  <c:v>23</c:v>
                </c:pt>
                <c:pt idx="2015">
                  <c:v>188</c:v>
                </c:pt>
                <c:pt idx="2016">
                  <c:v>122</c:v>
                </c:pt>
                <c:pt idx="2017">
                  <c:v>166</c:v>
                </c:pt>
                <c:pt idx="2018">
                  <c:v>148</c:v>
                </c:pt>
                <c:pt idx="2019">
                  <c:v>95</c:v>
                </c:pt>
                <c:pt idx="2020">
                  <c:v>38</c:v>
                </c:pt>
                <c:pt idx="2021">
                  <c:v>238</c:v>
                </c:pt>
                <c:pt idx="2022">
                  <c:v>129</c:v>
                </c:pt>
                <c:pt idx="2023">
                  <c:v>65</c:v>
                </c:pt>
                <c:pt idx="2024">
                  <c:v>331</c:v>
                </c:pt>
                <c:pt idx="2025">
                  <c:v>138</c:v>
                </c:pt>
                <c:pt idx="2026">
                  <c:v>172</c:v>
                </c:pt>
                <c:pt idx="2027">
                  <c:v>192</c:v>
                </c:pt>
                <c:pt idx="2028">
                  <c:v>219</c:v>
                </c:pt>
                <c:pt idx="2029">
                  <c:v>58</c:v>
                </c:pt>
                <c:pt idx="2030">
                  <c:v>3</c:v>
                </c:pt>
                <c:pt idx="2031">
                  <c:v>19</c:v>
                </c:pt>
                <c:pt idx="2032">
                  <c:v>124</c:v>
                </c:pt>
                <c:pt idx="2033">
                  <c:v>156</c:v>
                </c:pt>
                <c:pt idx="2034">
                  <c:v>213</c:v>
                </c:pt>
                <c:pt idx="2035">
                  <c:v>18</c:v>
                </c:pt>
                <c:pt idx="2036">
                  <c:v>53</c:v>
                </c:pt>
                <c:pt idx="2037">
                  <c:v>148</c:v>
                </c:pt>
                <c:pt idx="2038">
                  <c:v>221</c:v>
                </c:pt>
                <c:pt idx="2039">
                  <c:v>217</c:v>
                </c:pt>
                <c:pt idx="2040">
                  <c:v>142</c:v>
                </c:pt>
                <c:pt idx="2041">
                  <c:v>97</c:v>
                </c:pt>
                <c:pt idx="2042">
                  <c:v>7</c:v>
                </c:pt>
                <c:pt idx="2043">
                  <c:v>259</c:v>
                </c:pt>
                <c:pt idx="2044">
                  <c:v>13</c:v>
                </c:pt>
                <c:pt idx="2045">
                  <c:v>138</c:v>
                </c:pt>
                <c:pt idx="2046">
                  <c:v>152</c:v>
                </c:pt>
                <c:pt idx="2047">
                  <c:v>118</c:v>
                </c:pt>
                <c:pt idx="2048">
                  <c:v>127</c:v>
                </c:pt>
                <c:pt idx="2049">
                  <c:v>58</c:v>
                </c:pt>
                <c:pt idx="2050">
                  <c:v>128</c:v>
                </c:pt>
                <c:pt idx="2051">
                  <c:v>125</c:v>
                </c:pt>
                <c:pt idx="2052">
                  <c:v>219</c:v>
                </c:pt>
                <c:pt idx="2053">
                  <c:v>128</c:v>
                </c:pt>
                <c:pt idx="2054">
                  <c:v>184</c:v>
                </c:pt>
                <c:pt idx="2055">
                  <c:v>179</c:v>
                </c:pt>
                <c:pt idx="2056">
                  <c:v>94</c:v>
                </c:pt>
                <c:pt idx="2057">
                  <c:v>278</c:v>
                </c:pt>
                <c:pt idx="2058">
                  <c:v>116</c:v>
                </c:pt>
                <c:pt idx="2059">
                  <c:v>192</c:v>
                </c:pt>
                <c:pt idx="2060">
                  <c:v>28</c:v>
                </c:pt>
                <c:pt idx="2061">
                  <c:v>1</c:v>
                </c:pt>
                <c:pt idx="2062">
                  <c:v>278</c:v>
                </c:pt>
                <c:pt idx="2063">
                  <c:v>139</c:v>
                </c:pt>
                <c:pt idx="2064">
                  <c:v>23</c:v>
                </c:pt>
                <c:pt idx="2065">
                  <c:v>26</c:v>
                </c:pt>
                <c:pt idx="2066">
                  <c:v>16</c:v>
                </c:pt>
                <c:pt idx="2067">
                  <c:v>161</c:v>
                </c:pt>
                <c:pt idx="2068">
                  <c:v>29</c:v>
                </c:pt>
                <c:pt idx="2069">
                  <c:v>192</c:v>
                </c:pt>
                <c:pt idx="2070">
                  <c:v>135</c:v>
                </c:pt>
                <c:pt idx="2071">
                  <c:v>71</c:v>
                </c:pt>
                <c:pt idx="2072">
                  <c:v>237</c:v>
                </c:pt>
                <c:pt idx="2073">
                  <c:v>58</c:v>
                </c:pt>
                <c:pt idx="2074">
                  <c:v>96</c:v>
                </c:pt>
                <c:pt idx="2075">
                  <c:v>289</c:v>
                </c:pt>
                <c:pt idx="2076">
                  <c:v>37</c:v>
                </c:pt>
                <c:pt idx="2077">
                  <c:v>453</c:v>
                </c:pt>
                <c:pt idx="2078">
                  <c:v>222</c:v>
                </c:pt>
                <c:pt idx="2079">
                  <c:v>338</c:v>
                </c:pt>
                <c:pt idx="2080">
                  <c:v>74</c:v>
                </c:pt>
                <c:pt idx="2081">
                  <c:v>161</c:v>
                </c:pt>
                <c:pt idx="2082">
                  <c:v>155</c:v>
                </c:pt>
                <c:pt idx="2083">
                  <c:v>112</c:v>
                </c:pt>
                <c:pt idx="2084">
                  <c:v>261</c:v>
                </c:pt>
                <c:pt idx="2085">
                  <c:v>11</c:v>
                </c:pt>
                <c:pt idx="2086">
                  <c:v>16</c:v>
                </c:pt>
                <c:pt idx="2087">
                  <c:v>174</c:v>
                </c:pt>
                <c:pt idx="2088">
                  <c:v>185</c:v>
                </c:pt>
                <c:pt idx="2089">
                  <c:v>92</c:v>
                </c:pt>
                <c:pt idx="2090">
                  <c:v>298</c:v>
                </c:pt>
                <c:pt idx="2091">
                  <c:v>83</c:v>
                </c:pt>
                <c:pt idx="2092">
                  <c:v>167</c:v>
                </c:pt>
              </c:numCache>
            </c:numRef>
          </c:xVal>
          <c:yVal>
            <c:numRef>
              <c:f>life_expectancy_training!$Z$21:$Z$2113</c:f>
              <c:numCache>
                <c:formatCode>General</c:formatCode>
                <c:ptCount val="2093"/>
                <c:pt idx="0">
                  <c:v>72.599999999999994</c:v>
                </c:pt>
                <c:pt idx="1">
                  <c:v>73</c:v>
                </c:pt>
                <c:pt idx="2">
                  <c:v>54.3</c:v>
                </c:pt>
                <c:pt idx="3">
                  <c:v>71</c:v>
                </c:pt>
                <c:pt idx="4">
                  <c:v>79</c:v>
                </c:pt>
                <c:pt idx="5">
                  <c:v>76.900000000000006</c:v>
                </c:pt>
                <c:pt idx="6">
                  <c:v>74.5</c:v>
                </c:pt>
                <c:pt idx="7">
                  <c:v>67.400000000000006</c:v>
                </c:pt>
                <c:pt idx="8">
                  <c:v>74.599999999999994</c:v>
                </c:pt>
                <c:pt idx="9">
                  <c:v>83</c:v>
                </c:pt>
                <c:pt idx="10">
                  <c:v>77.099999999999994</c:v>
                </c:pt>
                <c:pt idx="11">
                  <c:v>52.9</c:v>
                </c:pt>
                <c:pt idx="12">
                  <c:v>61.8</c:v>
                </c:pt>
                <c:pt idx="13">
                  <c:v>78.7</c:v>
                </c:pt>
                <c:pt idx="14">
                  <c:v>68.8</c:v>
                </c:pt>
                <c:pt idx="15">
                  <c:v>47.1</c:v>
                </c:pt>
                <c:pt idx="16">
                  <c:v>55.3</c:v>
                </c:pt>
                <c:pt idx="17">
                  <c:v>76.099999999999994</c:v>
                </c:pt>
                <c:pt idx="18">
                  <c:v>71.599999999999994</c:v>
                </c:pt>
                <c:pt idx="19">
                  <c:v>71.8</c:v>
                </c:pt>
                <c:pt idx="20">
                  <c:v>76.900000000000006</c:v>
                </c:pt>
                <c:pt idx="21">
                  <c:v>69.3</c:v>
                </c:pt>
                <c:pt idx="22">
                  <c:v>62</c:v>
                </c:pt>
                <c:pt idx="23">
                  <c:v>51.4</c:v>
                </c:pt>
                <c:pt idx="24">
                  <c:v>75.400000000000006</c:v>
                </c:pt>
                <c:pt idx="25">
                  <c:v>75.8</c:v>
                </c:pt>
                <c:pt idx="26">
                  <c:v>66.099999999999994</c:v>
                </c:pt>
                <c:pt idx="27">
                  <c:v>69.900000000000006</c:v>
                </c:pt>
                <c:pt idx="28">
                  <c:v>79</c:v>
                </c:pt>
                <c:pt idx="29">
                  <c:v>79.3</c:v>
                </c:pt>
                <c:pt idx="30">
                  <c:v>77.8</c:v>
                </c:pt>
                <c:pt idx="31">
                  <c:v>77.3</c:v>
                </c:pt>
                <c:pt idx="32">
                  <c:v>64.599999999999994</c:v>
                </c:pt>
                <c:pt idx="33">
                  <c:v>72.7</c:v>
                </c:pt>
                <c:pt idx="34">
                  <c:v>57.1</c:v>
                </c:pt>
                <c:pt idx="35">
                  <c:v>75.599999999999994</c:v>
                </c:pt>
                <c:pt idx="36">
                  <c:v>48.6</c:v>
                </c:pt>
                <c:pt idx="37">
                  <c:v>86</c:v>
                </c:pt>
                <c:pt idx="38">
                  <c:v>75.7</c:v>
                </c:pt>
                <c:pt idx="39">
                  <c:v>73</c:v>
                </c:pt>
                <c:pt idx="40">
                  <c:v>75</c:v>
                </c:pt>
                <c:pt idx="41">
                  <c:v>79.2</c:v>
                </c:pt>
                <c:pt idx="42">
                  <c:v>74.099999999999994</c:v>
                </c:pt>
                <c:pt idx="43">
                  <c:v>72</c:v>
                </c:pt>
                <c:pt idx="44">
                  <c:v>71.8</c:v>
                </c:pt>
                <c:pt idx="45">
                  <c:v>79</c:v>
                </c:pt>
                <c:pt idx="46">
                  <c:v>77</c:v>
                </c:pt>
                <c:pt idx="47">
                  <c:v>79.099999999999994</c:v>
                </c:pt>
                <c:pt idx="48">
                  <c:v>68.7</c:v>
                </c:pt>
                <c:pt idx="49">
                  <c:v>49.2</c:v>
                </c:pt>
                <c:pt idx="50">
                  <c:v>77.400000000000006</c:v>
                </c:pt>
                <c:pt idx="51">
                  <c:v>73.7</c:v>
                </c:pt>
                <c:pt idx="52">
                  <c:v>74</c:v>
                </c:pt>
                <c:pt idx="53">
                  <c:v>68.900000000000006</c:v>
                </c:pt>
                <c:pt idx="54">
                  <c:v>36.299999999999997</c:v>
                </c:pt>
                <c:pt idx="55">
                  <c:v>71</c:v>
                </c:pt>
                <c:pt idx="56">
                  <c:v>73</c:v>
                </c:pt>
                <c:pt idx="57">
                  <c:v>79.5</c:v>
                </c:pt>
                <c:pt idx="58">
                  <c:v>71.8</c:v>
                </c:pt>
                <c:pt idx="59">
                  <c:v>51.1</c:v>
                </c:pt>
                <c:pt idx="60">
                  <c:v>74.8</c:v>
                </c:pt>
                <c:pt idx="61">
                  <c:v>62.1</c:v>
                </c:pt>
                <c:pt idx="62">
                  <c:v>72.7</c:v>
                </c:pt>
                <c:pt idx="63">
                  <c:v>64</c:v>
                </c:pt>
                <c:pt idx="64">
                  <c:v>66.400000000000006</c:v>
                </c:pt>
                <c:pt idx="65">
                  <c:v>52.9</c:v>
                </c:pt>
                <c:pt idx="66">
                  <c:v>53</c:v>
                </c:pt>
                <c:pt idx="67">
                  <c:v>47.9</c:v>
                </c:pt>
                <c:pt idx="68">
                  <c:v>64.5</c:v>
                </c:pt>
                <c:pt idx="69">
                  <c:v>85</c:v>
                </c:pt>
                <c:pt idx="70">
                  <c:v>72.2</c:v>
                </c:pt>
                <c:pt idx="71">
                  <c:v>73.2</c:v>
                </c:pt>
                <c:pt idx="72">
                  <c:v>71.7</c:v>
                </c:pt>
                <c:pt idx="73">
                  <c:v>65.599999999999994</c:v>
                </c:pt>
                <c:pt idx="74">
                  <c:v>69.5</c:v>
                </c:pt>
                <c:pt idx="75">
                  <c:v>66.8</c:v>
                </c:pt>
                <c:pt idx="76">
                  <c:v>62.6</c:v>
                </c:pt>
                <c:pt idx="77">
                  <c:v>81.400000000000006</c:v>
                </c:pt>
                <c:pt idx="78">
                  <c:v>67.5</c:v>
                </c:pt>
                <c:pt idx="79">
                  <c:v>52.4</c:v>
                </c:pt>
                <c:pt idx="80">
                  <c:v>68.5</c:v>
                </c:pt>
                <c:pt idx="81">
                  <c:v>62.8</c:v>
                </c:pt>
                <c:pt idx="82">
                  <c:v>76.5</c:v>
                </c:pt>
                <c:pt idx="83">
                  <c:v>52.7</c:v>
                </c:pt>
                <c:pt idx="84">
                  <c:v>67.5</c:v>
                </c:pt>
                <c:pt idx="85">
                  <c:v>74.3</c:v>
                </c:pt>
                <c:pt idx="86">
                  <c:v>72.8</c:v>
                </c:pt>
                <c:pt idx="87">
                  <c:v>52.4</c:v>
                </c:pt>
                <c:pt idx="88">
                  <c:v>80</c:v>
                </c:pt>
                <c:pt idx="89">
                  <c:v>81.8</c:v>
                </c:pt>
                <c:pt idx="90">
                  <c:v>58.4</c:v>
                </c:pt>
                <c:pt idx="91">
                  <c:v>45.3</c:v>
                </c:pt>
                <c:pt idx="92">
                  <c:v>69.7</c:v>
                </c:pt>
                <c:pt idx="93">
                  <c:v>79.099999999999994</c:v>
                </c:pt>
                <c:pt idx="94">
                  <c:v>76.900000000000006</c:v>
                </c:pt>
                <c:pt idx="95">
                  <c:v>47.8</c:v>
                </c:pt>
                <c:pt idx="96">
                  <c:v>48.5</c:v>
                </c:pt>
                <c:pt idx="97">
                  <c:v>59.9</c:v>
                </c:pt>
                <c:pt idx="98">
                  <c:v>43.5</c:v>
                </c:pt>
                <c:pt idx="99">
                  <c:v>81.599999999999994</c:v>
                </c:pt>
                <c:pt idx="100">
                  <c:v>73.400000000000006</c:v>
                </c:pt>
                <c:pt idx="101">
                  <c:v>72.400000000000006</c:v>
                </c:pt>
                <c:pt idx="102">
                  <c:v>75.3</c:v>
                </c:pt>
                <c:pt idx="103">
                  <c:v>73.5</c:v>
                </c:pt>
                <c:pt idx="104">
                  <c:v>58.2</c:v>
                </c:pt>
                <c:pt idx="105">
                  <c:v>75</c:v>
                </c:pt>
                <c:pt idx="106">
                  <c:v>65</c:v>
                </c:pt>
                <c:pt idx="107">
                  <c:v>75.3</c:v>
                </c:pt>
                <c:pt idx="108">
                  <c:v>72.099999999999994</c:v>
                </c:pt>
                <c:pt idx="109">
                  <c:v>63.9</c:v>
                </c:pt>
                <c:pt idx="110">
                  <c:v>76</c:v>
                </c:pt>
                <c:pt idx="111">
                  <c:v>78.400000000000006</c:v>
                </c:pt>
                <c:pt idx="112">
                  <c:v>75</c:v>
                </c:pt>
                <c:pt idx="113">
                  <c:v>54.2</c:v>
                </c:pt>
                <c:pt idx="114">
                  <c:v>68</c:v>
                </c:pt>
                <c:pt idx="115">
                  <c:v>77</c:v>
                </c:pt>
                <c:pt idx="116">
                  <c:v>67.8</c:v>
                </c:pt>
                <c:pt idx="117">
                  <c:v>67.3</c:v>
                </c:pt>
                <c:pt idx="118">
                  <c:v>67.5</c:v>
                </c:pt>
                <c:pt idx="119">
                  <c:v>73.5</c:v>
                </c:pt>
                <c:pt idx="120">
                  <c:v>76</c:v>
                </c:pt>
                <c:pt idx="121">
                  <c:v>74.8</c:v>
                </c:pt>
                <c:pt idx="122">
                  <c:v>68.599999999999994</c:v>
                </c:pt>
                <c:pt idx="123">
                  <c:v>77.5</c:v>
                </c:pt>
                <c:pt idx="124">
                  <c:v>73</c:v>
                </c:pt>
                <c:pt idx="125">
                  <c:v>81</c:v>
                </c:pt>
                <c:pt idx="126">
                  <c:v>69.400000000000006</c:v>
                </c:pt>
                <c:pt idx="127">
                  <c:v>72</c:v>
                </c:pt>
                <c:pt idx="128">
                  <c:v>65.7</c:v>
                </c:pt>
                <c:pt idx="129">
                  <c:v>45.3</c:v>
                </c:pt>
                <c:pt idx="130">
                  <c:v>56.3</c:v>
                </c:pt>
                <c:pt idx="131">
                  <c:v>79.400000000000006</c:v>
                </c:pt>
                <c:pt idx="132">
                  <c:v>73.7</c:v>
                </c:pt>
                <c:pt idx="133">
                  <c:v>73.400000000000006</c:v>
                </c:pt>
                <c:pt idx="134">
                  <c:v>67.7</c:v>
                </c:pt>
                <c:pt idx="135">
                  <c:v>76.599999999999994</c:v>
                </c:pt>
                <c:pt idx="136">
                  <c:v>74.5</c:v>
                </c:pt>
                <c:pt idx="137">
                  <c:v>68.3</c:v>
                </c:pt>
                <c:pt idx="138">
                  <c:v>83</c:v>
                </c:pt>
                <c:pt idx="139">
                  <c:v>71.900000000000006</c:v>
                </c:pt>
                <c:pt idx="140">
                  <c:v>81</c:v>
                </c:pt>
                <c:pt idx="141">
                  <c:v>83</c:v>
                </c:pt>
                <c:pt idx="142">
                  <c:v>58.1</c:v>
                </c:pt>
                <c:pt idx="143">
                  <c:v>74.5</c:v>
                </c:pt>
                <c:pt idx="144">
                  <c:v>58.2</c:v>
                </c:pt>
                <c:pt idx="145">
                  <c:v>69.5</c:v>
                </c:pt>
                <c:pt idx="146">
                  <c:v>63</c:v>
                </c:pt>
                <c:pt idx="147">
                  <c:v>63.5</c:v>
                </c:pt>
                <c:pt idx="148">
                  <c:v>74.5</c:v>
                </c:pt>
                <c:pt idx="149">
                  <c:v>58.5</c:v>
                </c:pt>
                <c:pt idx="150">
                  <c:v>58.3</c:v>
                </c:pt>
                <c:pt idx="151">
                  <c:v>74.099999999999994</c:v>
                </c:pt>
                <c:pt idx="152">
                  <c:v>73.5</c:v>
                </c:pt>
                <c:pt idx="153">
                  <c:v>84</c:v>
                </c:pt>
                <c:pt idx="154">
                  <c:v>77</c:v>
                </c:pt>
                <c:pt idx="155">
                  <c:v>74.7</c:v>
                </c:pt>
                <c:pt idx="156">
                  <c:v>67.599999999999994</c:v>
                </c:pt>
                <c:pt idx="157">
                  <c:v>79.7</c:v>
                </c:pt>
                <c:pt idx="158">
                  <c:v>68.7</c:v>
                </c:pt>
                <c:pt idx="159">
                  <c:v>67.599999999999994</c:v>
                </c:pt>
                <c:pt idx="160">
                  <c:v>47.9</c:v>
                </c:pt>
                <c:pt idx="161">
                  <c:v>79</c:v>
                </c:pt>
                <c:pt idx="162">
                  <c:v>58.7</c:v>
                </c:pt>
                <c:pt idx="163">
                  <c:v>81.3</c:v>
                </c:pt>
                <c:pt idx="164">
                  <c:v>77</c:v>
                </c:pt>
                <c:pt idx="165">
                  <c:v>73.7</c:v>
                </c:pt>
                <c:pt idx="166">
                  <c:v>73.599999999999994</c:v>
                </c:pt>
                <c:pt idx="167">
                  <c:v>81.099999999999994</c:v>
                </c:pt>
                <c:pt idx="168">
                  <c:v>68.900000000000006</c:v>
                </c:pt>
                <c:pt idx="169">
                  <c:v>61.1</c:v>
                </c:pt>
                <c:pt idx="170">
                  <c:v>64.599999999999994</c:v>
                </c:pt>
                <c:pt idx="171">
                  <c:v>48</c:v>
                </c:pt>
                <c:pt idx="172">
                  <c:v>71.2</c:v>
                </c:pt>
                <c:pt idx="173">
                  <c:v>81</c:v>
                </c:pt>
                <c:pt idx="174">
                  <c:v>76</c:v>
                </c:pt>
                <c:pt idx="175">
                  <c:v>79.5</c:v>
                </c:pt>
                <c:pt idx="176">
                  <c:v>72.3</c:v>
                </c:pt>
                <c:pt idx="177">
                  <c:v>69.900000000000006</c:v>
                </c:pt>
                <c:pt idx="178">
                  <c:v>79.5</c:v>
                </c:pt>
                <c:pt idx="179">
                  <c:v>74.599999999999994</c:v>
                </c:pt>
                <c:pt idx="180">
                  <c:v>65.099999999999994</c:v>
                </c:pt>
                <c:pt idx="181">
                  <c:v>82</c:v>
                </c:pt>
                <c:pt idx="182">
                  <c:v>54.5</c:v>
                </c:pt>
                <c:pt idx="183">
                  <c:v>89</c:v>
                </c:pt>
                <c:pt idx="184">
                  <c:v>54.4</c:v>
                </c:pt>
                <c:pt idx="185">
                  <c:v>73.2</c:v>
                </c:pt>
                <c:pt idx="186">
                  <c:v>76.599999999999994</c:v>
                </c:pt>
                <c:pt idx="187">
                  <c:v>74.900000000000006</c:v>
                </c:pt>
                <c:pt idx="188">
                  <c:v>82.7</c:v>
                </c:pt>
                <c:pt idx="189">
                  <c:v>53.1</c:v>
                </c:pt>
                <c:pt idx="190">
                  <c:v>74.099999999999994</c:v>
                </c:pt>
                <c:pt idx="191">
                  <c:v>71.8</c:v>
                </c:pt>
                <c:pt idx="192">
                  <c:v>73</c:v>
                </c:pt>
                <c:pt idx="193">
                  <c:v>82</c:v>
                </c:pt>
                <c:pt idx="194">
                  <c:v>59.5</c:v>
                </c:pt>
                <c:pt idx="195">
                  <c:v>64.900000000000006</c:v>
                </c:pt>
                <c:pt idx="196">
                  <c:v>44.6</c:v>
                </c:pt>
                <c:pt idx="197">
                  <c:v>71</c:v>
                </c:pt>
                <c:pt idx="198">
                  <c:v>64</c:v>
                </c:pt>
                <c:pt idx="199">
                  <c:v>76.900000000000006</c:v>
                </c:pt>
                <c:pt idx="200">
                  <c:v>82.5</c:v>
                </c:pt>
                <c:pt idx="201">
                  <c:v>81.099999999999994</c:v>
                </c:pt>
                <c:pt idx="202">
                  <c:v>79.2</c:v>
                </c:pt>
                <c:pt idx="203">
                  <c:v>57.6</c:v>
                </c:pt>
                <c:pt idx="204">
                  <c:v>72.599999999999994</c:v>
                </c:pt>
                <c:pt idx="205">
                  <c:v>89</c:v>
                </c:pt>
                <c:pt idx="206">
                  <c:v>79.900000000000006</c:v>
                </c:pt>
                <c:pt idx="207">
                  <c:v>58.5</c:v>
                </c:pt>
                <c:pt idx="208">
                  <c:v>82.3</c:v>
                </c:pt>
                <c:pt idx="209">
                  <c:v>74.099999999999994</c:v>
                </c:pt>
                <c:pt idx="210">
                  <c:v>66</c:v>
                </c:pt>
                <c:pt idx="211">
                  <c:v>51.5</c:v>
                </c:pt>
                <c:pt idx="212">
                  <c:v>69</c:v>
                </c:pt>
                <c:pt idx="213">
                  <c:v>73.3</c:v>
                </c:pt>
                <c:pt idx="214">
                  <c:v>78</c:v>
                </c:pt>
                <c:pt idx="215">
                  <c:v>72.900000000000006</c:v>
                </c:pt>
                <c:pt idx="216">
                  <c:v>75.2</c:v>
                </c:pt>
                <c:pt idx="217">
                  <c:v>64.400000000000006</c:v>
                </c:pt>
                <c:pt idx="218">
                  <c:v>66</c:v>
                </c:pt>
                <c:pt idx="219">
                  <c:v>71.2</c:v>
                </c:pt>
                <c:pt idx="220">
                  <c:v>75</c:v>
                </c:pt>
                <c:pt idx="221">
                  <c:v>78.5</c:v>
                </c:pt>
                <c:pt idx="222">
                  <c:v>75.2</c:v>
                </c:pt>
                <c:pt idx="223">
                  <c:v>72.8</c:v>
                </c:pt>
                <c:pt idx="224">
                  <c:v>75</c:v>
                </c:pt>
                <c:pt idx="225">
                  <c:v>56.5</c:v>
                </c:pt>
                <c:pt idx="226">
                  <c:v>75.900000000000006</c:v>
                </c:pt>
                <c:pt idx="227">
                  <c:v>64.400000000000006</c:v>
                </c:pt>
                <c:pt idx="228">
                  <c:v>51.6</c:v>
                </c:pt>
                <c:pt idx="229">
                  <c:v>74.900000000000006</c:v>
                </c:pt>
                <c:pt idx="230">
                  <c:v>78.2</c:v>
                </c:pt>
                <c:pt idx="231">
                  <c:v>77.8</c:v>
                </c:pt>
                <c:pt idx="232">
                  <c:v>73.5</c:v>
                </c:pt>
                <c:pt idx="233">
                  <c:v>74</c:v>
                </c:pt>
                <c:pt idx="234">
                  <c:v>82.1</c:v>
                </c:pt>
                <c:pt idx="235">
                  <c:v>63.8</c:v>
                </c:pt>
                <c:pt idx="236">
                  <c:v>73.2</c:v>
                </c:pt>
                <c:pt idx="237">
                  <c:v>58.3</c:v>
                </c:pt>
                <c:pt idx="238">
                  <c:v>67</c:v>
                </c:pt>
                <c:pt idx="239">
                  <c:v>58.9</c:v>
                </c:pt>
                <c:pt idx="240">
                  <c:v>66.900000000000006</c:v>
                </c:pt>
                <c:pt idx="241">
                  <c:v>74</c:v>
                </c:pt>
                <c:pt idx="242">
                  <c:v>71.8</c:v>
                </c:pt>
                <c:pt idx="243">
                  <c:v>62.9</c:v>
                </c:pt>
                <c:pt idx="244">
                  <c:v>88</c:v>
                </c:pt>
                <c:pt idx="245">
                  <c:v>68.5</c:v>
                </c:pt>
                <c:pt idx="246">
                  <c:v>67.5</c:v>
                </c:pt>
                <c:pt idx="247">
                  <c:v>73</c:v>
                </c:pt>
                <c:pt idx="248">
                  <c:v>78.400000000000006</c:v>
                </c:pt>
                <c:pt idx="249">
                  <c:v>75.099999999999994</c:v>
                </c:pt>
                <c:pt idx="250">
                  <c:v>72.099999999999994</c:v>
                </c:pt>
                <c:pt idx="251">
                  <c:v>63.9</c:v>
                </c:pt>
                <c:pt idx="252">
                  <c:v>67.2</c:v>
                </c:pt>
                <c:pt idx="253">
                  <c:v>78.2</c:v>
                </c:pt>
                <c:pt idx="254">
                  <c:v>76</c:v>
                </c:pt>
                <c:pt idx="255">
                  <c:v>78</c:v>
                </c:pt>
                <c:pt idx="256">
                  <c:v>75.8</c:v>
                </c:pt>
                <c:pt idx="257">
                  <c:v>65.8</c:v>
                </c:pt>
                <c:pt idx="258">
                  <c:v>78</c:v>
                </c:pt>
                <c:pt idx="259">
                  <c:v>58.9</c:v>
                </c:pt>
                <c:pt idx="260">
                  <c:v>71.900000000000006</c:v>
                </c:pt>
                <c:pt idx="261">
                  <c:v>79.900000000000006</c:v>
                </c:pt>
                <c:pt idx="262">
                  <c:v>81.099999999999994</c:v>
                </c:pt>
                <c:pt idx="263">
                  <c:v>74.2</c:v>
                </c:pt>
                <c:pt idx="264">
                  <c:v>57</c:v>
                </c:pt>
                <c:pt idx="265">
                  <c:v>75.599999999999994</c:v>
                </c:pt>
                <c:pt idx="266">
                  <c:v>67.3</c:v>
                </c:pt>
                <c:pt idx="267">
                  <c:v>74.099999999999994</c:v>
                </c:pt>
                <c:pt idx="268">
                  <c:v>71.7</c:v>
                </c:pt>
                <c:pt idx="269">
                  <c:v>46.4</c:v>
                </c:pt>
                <c:pt idx="270">
                  <c:v>63.2</c:v>
                </c:pt>
                <c:pt idx="271">
                  <c:v>64.3</c:v>
                </c:pt>
                <c:pt idx="272">
                  <c:v>89</c:v>
                </c:pt>
                <c:pt idx="273">
                  <c:v>69.5</c:v>
                </c:pt>
                <c:pt idx="274">
                  <c:v>74.599999999999994</c:v>
                </c:pt>
                <c:pt idx="275">
                  <c:v>87</c:v>
                </c:pt>
                <c:pt idx="276">
                  <c:v>73.2</c:v>
                </c:pt>
                <c:pt idx="277">
                  <c:v>82.1</c:v>
                </c:pt>
                <c:pt idx="278">
                  <c:v>73.900000000000006</c:v>
                </c:pt>
                <c:pt idx="279">
                  <c:v>68.599999999999994</c:v>
                </c:pt>
                <c:pt idx="280">
                  <c:v>72.8</c:v>
                </c:pt>
                <c:pt idx="281">
                  <c:v>78.2</c:v>
                </c:pt>
                <c:pt idx="282">
                  <c:v>76.5</c:v>
                </c:pt>
                <c:pt idx="283">
                  <c:v>79</c:v>
                </c:pt>
                <c:pt idx="284">
                  <c:v>69.099999999999994</c:v>
                </c:pt>
                <c:pt idx="285">
                  <c:v>77.7</c:v>
                </c:pt>
                <c:pt idx="286">
                  <c:v>75.8</c:v>
                </c:pt>
                <c:pt idx="287">
                  <c:v>76.8</c:v>
                </c:pt>
                <c:pt idx="288">
                  <c:v>73.3</c:v>
                </c:pt>
                <c:pt idx="289">
                  <c:v>73.2</c:v>
                </c:pt>
                <c:pt idx="290">
                  <c:v>63.3</c:v>
                </c:pt>
                <c:pt idx="291">
                  <c:v>58</c:v>
                </c:pt>
                <c:pt idx="292">
                  <c:v>53.2</c:v>
                </c:pt>
                <c:pt idx="293">
                  <c:v>53.1</c:v>
                </c:pt>
                <c:pt idx="294">
                  <c:v>76.2</c:v>
                </c:pt>
                <c:pt idx="295">
                  <c:v>77.900000000000006</c:v>
                </c:pt>
                <c:pt idx="296">
                  <c:v>83</c:v>
                </c:pt>
                <c:pt idx="297">
                  <c:v>55.6</c:v>
                </c:pt>
                <c:pt idx="298">
                  <c:v>75.400000000000006</c:v>
                </c:pt>
                <c:pt idx="299">
                  <c:v>73.5</c:v>
                </c:pt>
                <c:pt idx="300">
                  <c:v>49.6</c:v>
                </c:pt>
                <c:pt idx="301">
                  <c:v>79.3</c:v>
                </c:pt>
                <c:pt idx="302">
                  <c:v>66.7</c:v>
                </c:pt>
                <c:pt idx="303">
                  <c:v>75.900000000000006</c:v>
                </c:pt>
                <c:pt idx="304">
                  <c:v>55.2</c:v>
                </c:pt>
                <c:pt idx="305">
                  <c:v>77.8</c:v>
                </c:pt>
                <c:pt idx="306">
                  <c:v>66.599999999999994</c:v>
                </c:pt>
                <c:pt idx="307">
                  <c:v>65.3</c:v>
                </c:pt>
                <c:pt idx="308">
                  <c:v>73.8</c:v>
                </c:pt>
                <c:pt idx="309">
                  <c:v>61</c:v>
                </c:pt>
                <c:pt idx="310">
                  <c:v>79.3</c:v>
                </c:pt>
                <c:pt idx="311">
                  <c:v>77.5</c:v>
                </c:pt>
                <c:pt idx="312">
                  <c:v>51.7</c:v>
                </c:pt>
                <c:pt idx="313">
                  <c:v>76</c:v>
                </c:pt>
                <c:pt idx="314">
                  <c:v>62.7</c:v>
                </c:pt>
                <c:pt idx="315">
                  <c:v>58.6</c:v>
                </c:pt>
                <c:pt idx="316">
                  <c:v>82</c:v>
                </c:pt>
                <c:pt idx="317">
                  <c:v>71.2</c:v>
                </c:pt>
                <c:pt idx="318">
                  <c:v>72.7</c:v>
                </c:pt>
                <c:pt idx="319">
                  <c:v>65.599999999999994</c:v>
                </c:pt>
                <c:pt idx="320">
                  <c:v>76.400000000000006</c:v>
                </c:pt>
                <c:pt idx="321">
                  <c:v>72.5</c:v>
                </c:pt>
                <c:pt idx="322">
                  <c:v>64.3</c:v>
                </c:pt>
                <c:pt idx="323">
                  <c:v>64.2</c:v>
                </c:pt>
                <c:pt idx="324">
                  <c:v>62.1</c:v>
                </c:pt>
                <c:pt idx="325">
                  <c:v>83</c:v>
                </c:pt>
                <c:pt idx="326">
                  <c:v>59.7</c:v>
                </c:pt>
                <c:pt idx="327">
                  <c:v>66.2</c:v>
                </c:pt>
                <c:pt idx="328">
                  <c:v>68.900000000000006</c:v>
                </c:pt>
                <c:pt idx="329">
                  <c:v>74.400000000000006</c:v>
                </c:pt>
                <c:pt idx="330">
                  <c:v>78.599999999999994</c:v>
                </c:pt>
                <c:pt idx="331">
                  <c:v>76.400000000000006</c:v>
                </c:pt>
                <c:pt idx="332">
                  <c:v>65.400000000000006</c:v>
                </c:pt>
                <c:pt idx="333">
                  <c:v>72.8</c:v>
                </c:pt>
                <c:pt idx="334">
                  <c:v>73.099999999999994</c:v>
                </c:pt>
                <c:pt idx="335">
                  <c:v>61</c:v>
                </c:pt>
                <c:pt idx="336">
                  <c:v>81</c:v>
                </c:pt>
                <c:pt idx="337">
                  <c:v>57.3</c:v>
                </c:pt>
                <c:pt idx="338">
                  <c:v>79.400000000000006</c:v>
                </c:pt>
                <c:pt idx="339">
                  <c:v>66.2</c:v>
                </c:pt>
                <c:pt idx="340">
                  <c:v>71.8</c:v>
                </c:pt>
                <c:pt idx="341">
                  <c:v>55</c:v>
                </c:pt>
                <c:pt idx="342">
                  <c:v>85</c:v>
                </c:pt>
                <c:pt idx="343">
                  <c:v>69.099999999999994</c:v>
                </c:pt>
                <c:pt idx="344">
                  <c:v>56.5</c:v>
                </c:pt>
                <c:pt idx="345">
                  <c:v>68</c:v>
                </c:pt>
                <c:pt idx="346">
                  <c:v>46.6</c:v>
                </c:pt>
                <c:pt idx="347">
                  <c:v>46.3</c:v>
                </c:pt>
                <c:pt idx="348">
                  <c:v>73.3</c:v>
                </c:pt>
                <c:pt idx="349">
                  <c:v>49.2</c:v>
                </c:pt>
                <c:pt idx="350">
                  <c:v>55</c:v>
                </c:pt>
                <c:pt idx="351">
                  <c:v>77</c:v>
                </c:pt>
                <c:pt idx="352">
                  <c:v>67.2</c:v>
                </c:pt>
                <c:pt idx="353">
                  <c:v>73.3</c:v>
                </c:pt>
                <c:pt idx="354">
                  <c:v>84</c:v>
                </c:pt>
                <c:pt idx="355">
                  <c:v>79</c:v>
                </c:pt>
                <c:pt idx="356">
                  <c:v>62.5</c:v>
                </c:pt>
                <c:pt idx="357">
                  <c:v>72.900000000000006</c:v>
                </c:pt>
                <c:pt idx="358">
                  <c:v>65.3</c:v>
                </c:pt>
                <c:pt idx="359">
                  <c:v>73.8</c:v>
                </c:pt>
                <c:pt idx="360">
                  <c:v>73</c:v>
                </c:pt>
                <c:pt idx="361">
                  <c:v>69.400000000000006</c:v>
                </c:pt>
                <c:pt idx="362">
                  <c:v>59.7</c:v>
                </c:pt>
                <c:pt idx="363">
                  <c:v>69.099999999999994</c:v>
                </c:pt>
                <c:pt idx="364">
                  <c:v>72.099999999999994</c:v>
                </c:pt>
                <c:pt idx="365">
                  <c:v>81</c:v>
                </c:pt>
                <c:pt idx="366">
                  <c:v>67.400000000000006</c:v>
                </c:pt>
                <c:pt idx="367">
                  <c:v>72.5</c:v>
                </c:pt>
                <c:pt idx="368">
                  <c:v>77.599999999999994</c:v>
                </c:pt>
                <c:pt idx="369">
                  <c:v>79.7</c:v>
                </c:pt>
                <c:pt idx="370">
                  <c:v>74.5</c:v>
                </c:pt>
                <c:pt idx="371">
                  <c:v>54</c:v>
                </c:pt>
                <c:pt idx="372">
                  <c:v>82</c:v>
                </c:pt>
                <c:pt idx="373">
                  <c:v>76.099999999999994</c:v>
                </c:pt>
                <c:pt idx="374">
                  <c:v>69.599999999999994</c:v>
                </c:pt>
                <c:pt idx="375">
                  <c:v>69.400000000000006</c:v>
                </c:pt>
                <c:pt idx="376">
                  <c:v>81.5</c:v>
                </c:pt>
                <c:pt idx="377">
                  <c:v>73.900000000000006</c:v>
                </c:pt>
                <c:pt idx="378">
                  <c:v>76.7</c:v>
                </c:pt>
                <c:pt idx="379">
                  <c:v>69.900000000000006</c:v>
                </c:pt>
                <c:pt idx="380">
                  <c:v>79.5</c:v>
                </c:pt>
                <c:pt idx="381">
                  <c:v>75.400000000000006</c:v>
                </c:pt>
                <c:pt idx="382">
                  <c:v>72.599999999999994</c:v>
                </c:pt>
                <c:pt idx="383">
                  <c:v>75</c:v>
                </c:pt>
                <c:pt idx="384">
                  <c:v>57</c:v>
                </c:pt>
                <c:pt idx="385">
                  <c:v>64.7</c:v>
                </c:pt>
                <c:pt idx="386">
                  <c:v>54.6</c:v>
                </c:pt>
                <c:pt idx="387">
                  <c:v>73</c:v>
                </c:pt>
                <c:pt idx="388">
                  <c:v>82.5</c:v>
                </c:pt>
                <c:pt idx="389">
                  <c:v>71.099999999999994</c:v>
                </c:pt>
                <c:pt idx="390">
                  <c:v>67.400000000000006</c:v>
                </c:pt>
                <c:pt idx="391">
                  <c:v>63.7</c:v>
                </c:pt>
                <c:pt idx="392">
                  <c:v>75</c:v>
                </c:pt>
                <c:pt idx="393">
                  <c:v>61.4</c:v>
                </c:pt>
                <c:pt idx="394">
                  <c:v>58.6</c:v>
                </c:pt>
                <c:pt idx="395">
                  <c:v>74.7</c:v>
                </c:pt>
                <c:pt idx="396">
                  <c:v>76.599999999999994</c:v>
                </c:pt>
                <c:pt idx="397">
                  <c:v>73.3</c:v>
                </c:pt>
                <c:pt idx="398">
                  <c:v>46.4</c:v>
                </c:pt>
                <c:pt idx="399">
                  <c:v>79.400000000000006</c:v>
                </c:pt>
                <c:pt idx="400">
                  <c:v>57.2</c:v>
                </c:pt>
                <c:pt idx="401">
                  <c:v>45.4</c:v>
                </c:pt>
                <c:pt idx="402">
                  <c:v>72.599999999999994</c:v>
                </c:pt>
                <c:pt idx="403">
                  <c:v>71.8</c:v>
                </c:pt>
                <c:pt idx="404">
                  <c:v>75.2</c:v>
                </c:pt>
                <c:pt idx="405">
                  <c:v>51.8</c:v>
                </c:pt>
                <c:pt idx="406">
                  <c:v>72.8</c:v>
                </c:pt>
                <c:pt idx="407">
                  <c:v>58</c:v>
                </c:pt>
                <c:pt idx="408">
                  <c:v>74.2</c:v>
                </c:pt>
                <c:pt idx="409">
                  <c:v>52</c:v>
                </c:pt>
                <c:pt idx="410">
                  <c:v>71.7</c:v>
                </c:pt>
                <c:pt idx="411">
                  <c:v>76.599999999999994</c:v>
                </c:pt>
                <c:pt idx="412">
                  <c:v>83.4</c:v>
                </c:pt>
                <c:pt idx="413">
                  <c:v>51.3</c:v>
                </c:pt>
                <c:pt idx="414">
                  <c:v>67.3</c:v>
                </c:pt>
                <c:pt idx="415">
                  <c:v>73.400000000000006</c:v>
                </c:pt>
                <c:pt idx="416">
                  <c:v>69.400000000000006</c:v>
                </c:pt>
                <c:pt idx="417">
                  <c:v>51.2</c:v>
                </c:pt>
                <c:pt idx="418">
                  <c:v>81.7</c:v>
                </c:pt>
                <c:pt idx="419">
                  <c:v>71.599999999999994</c:v>
                </c:pt>
                <c:pt idx="420">
                  <c:v>46.7</c:v>
                </c:pt>
                <c:pt idx="421">
                  <c:v>81.8</c:v>
                </c:pt>
                <c:pt idx="422">
                  <c:v>74</c:v>
                </c:pt>
                <c:pt idx="423">
                  <c:v>79.400000000000006</c:v>
                </c:pt>
                <c:pt idx="424">
                  <c:v>48.4</c:v>
                </c:pt>
                <c:pt idx="425">
                  <c:v>81.099999999999994</c:v>
                </c:pt>
                <c:pt idx="426">
                  <c:v>67.7</c:v>
                </c:pt>
                <c:pt idx="427">
                  <c:v>68.400000000000006</c:v>
                </c:pt>
                <c:pt idx="428">
                  <c:v>52.1</c:v>
                </c:pt>
                <c:pt idx="429">
                  <c:v>76.099999999999994</c:v>
                </c:pt>
                <c:pt idx="430">
                  <c:v>73</c:v>
                </c:pt>
                <c:pt idx="431">
                  <c:v>74.2</c:v>
                </c:pt>
                <c:pt idx="432">
                  <c:v>74.5</c:v>
                </c:pt>
                <c:pt idx="433">
                  <c:v>74</c:v>
                </c:pt>
                <c:pt idx="434">
                  <c:v>73</c:v>
                </c:pt>
                <c:pt idx="435">
                  <c:v>60</c:v>
                </c:pt>
                <c:pt idx="436">
                  <c:v>71.2</c:v>
                </c:pt>
                <c:pt idx="437">
                  <c:v>79</c:v>
                </c:pt>
                <c:pt idx="438">
                  <c:v>49.8</c:v>
                </c:pt>
                <c:pt idx="439">
                  <c:v>69</c:v>
                </c:pt>
                <c:pt idx="440">
                  <c:v>55.9</c:v>
                </c:pt>
                <c:pt idx="441">
                  <c:v>67.099999999999994</c:v>
                </c:pt>
                <c:pt idx="442">
                  <c:v>66.8</c:v>
                </c:pt>
                <c:pt idx="443">
                  <c:v>61.1</c:v>
                </c:pt>
                <c:pt idx="444">
                  <c:v>82.5</c:v>
                </c:pt>
                <c:pt idx="445">
                  <c:v>78</c:v>
                </c:pt>
                <c:pt idx="446">
                  <c:v>73</c:v>
                </c:pt>
                <c:pt idx="447">
                  <c:v>75.2</c:v>
                </c:pt>
                <c:pt idx="448">
                  <c:v>74.7</c:v>
                </c:pt>
                <c:pt idx="449">
                  <c:v>63</c:v>
                </c:pt>
                <c:pt idx="450">
                  <c:v>52.1</c:v>
                </c:pt>
                <c:pt idx="451">
                  <c:v>71.099999999999994</c:v>
                </c:pt>
                <c:pt idx="452">
                  <c:v>81.099999999999994</c:v>
                </c:pt>
                <c:pt idx="453">
                  <c:v>65.3</c:v>
                </c:pt>
                <c:pt idx="454">
                  <c:v>81.5</c:v>
                </c:pt>
                <c:pt idx="455">
                  <c:v>46</c:v>
                </c:pt>
                <c:pt idx="456">
                  <c:v>81</c:v>
                </c:pt>
                <c:pt idx="457">
                  <c:v>55.4</c:v>
                </c:pt>
                <c:pt idx="458">
                  <c:v>73.2</c:v>
                </c:pt>
                <c:pt idx="459">
                  <c:v>79.8</c:v>
                </c:pt>
                <c:pt idx="460">
                  <c:v>49.3</c:v>
                </c:pt>
                <c:pt idx="461">
                  <c:v>82.1</c:v>
                </c:pt>
                <c:pt idx="462">
                  <c:v>77.8</c:v>
                </c:pt>
                <c:pt idx="463">
                  <c:v>49.9</c:v>
                </c:pt>
                <c:pt idx="464">
                  <c:v>74.900000000000006</c:v>
                </c:pt>
                <c:pt idx="465">
                  <c:v>77.599999999999994</c:v>
                </c:pt>
                <c:pt idx="466">
                  <c:v>65</c:v>
                </c:pt>
                <c:pt idx="467">
                  <c:v>81.3</c:v>
                </c:pt>
                <c:pt idx="468">
                  <c:v>81.2</c:v>
                </c:pt>
                <c:pt idx="469">
                  <c:v>73.8</c:v>
                </c:pt>
                <c:pt idx="470">
                  <c:v>69.099999999999994</c:v>
                </c:pt>
                <c:pt idx="471">
                  <c:v>74.900000000000006</c:v>
                </c:pt>
                <c:pt idx="472">
                  <c:v>56.2</c:v>
                </c:pt>
                <c:pt idx="473">
                  <c:v>64</c:v>
                </c:pt>
                <c:pt idx="474">
                  <c:v>78.8</c:v>
                </c:pt>
                <c:pt idx="475">
                  <c:v>88</c:v>
                </c:pt>
                <c:pt idx="476">
                  <c:v>68.5</c:v>
                </c:pt>
                <c:pt idx="477">
                  <c:v>57.5</c:v>
                </c:pt>
                <c:pt idx="478">
                  <c:v>75</c:v>
                </c:pt>
                <c:pt idx="479">
                  <c:v>62</c:v>
                </c:pt>
                <c:pt idx="480">
                  <c:v>74.400000000000006</c:v>
                </c:pt>
                <c:pt idx="481">
                  <c:v>79.2</c:v>
                </c:pt>
                <c:pt idx="482">
                  <c:v>74</c:v>
                </c:pt>
                <c:pt idx="483">
                  <c:v>77.099999999999994</c:v>
                </c:pt>
                <c:pt idx="484">
                  <c:v>59</c:v>
                </c:pt>
                <c:pt idx="485">
                  <c:v>72.3</c:v>
                </c:pt>
                <c:pt idx="486">
                  <c:v>61.2</c:v>
                </c:pt>
                <c:pt idx="487">
                  <c:v>67.400000000000006</c:v>
                </c:pt>
                <c:pt idx="488">
                  <c:v>75</c:v>
                </c:pt>
                <c:pt idx="489">
                  <c:v>63.8</c:v>
                </c:pt>
                <c:pt idx="490">
                  <c:v>77.2</c:v>
                </c:pt>
                <c:pt idx="491">
                  <c:v>66.599999999999994</c:v>
                </c:pt>
                <c:pt idx="492">
                  <c:v>59.3</c:v>
                </c:pt>
                <c:pt idx="493">
                  <c:v>57</c:v>
                </c:pt>
                <c:pt idx="494">
                  <c:v>73.7</c:v>
                </c:pt>
                <c:pt idx="495">
                  <c:v>78.8</c:v>
                </c:pt>
                <c:pt idx="496">
                  <c:v>65.8</c:v>
                </c:pt>
                <c:pt idx="497">
                  <c:v>45.5</c:v>
                </c:pt>
                <c:pt idx="498">
                  <c:v>77.7</c:v>
                </c:pt>
                <c:pt idx="499">
                  <c:v>75</c:v>
                </c:pt>
                <c:pt idx="500">
                  <c:v>51.1</c:v>
                </c:pt>
                <c:pt idx="501">
                  <c:v>69.400000000000006</c:v>
                </c:pt>
                <c:pt idx="502">
                  <c:v>51.3</c:v>
                </c:pt>
                <c:pt idx="503">
                  <c:v>63.2</c:v>
                </c:pt>
                <c:pt idx="504">
                  <c:v>59.3</c:v>
                </c:pt>
                <c:pt idx="505">
                  <c:v>63</c:v>
                </c:pt>
                <c:pt idx="506">
                  <c:v>79.7</c:v>
                </c:pt>
                <c:pt idx="507">
                  <c:v>79.900000000000006</c:v>
                </c:pt>
                <c:pt idx="508">
                  <c:v>84</c:v>
                </c:pt>
                <c:pt idx="509">
                  <c:v>79.7</c:v>
                </c:pt>
                <c:pt idx="510">
                  <c:v>52.8</c:v>
                </c:pt>
                <c:pt idx="511">
                  <c:v>73.3</c:v>
                </c:pt>
                <c:pt idx="512">
                  <c:v>63.4</c:v>
                </c:pt>
                <c:pt idx="513">
                  <c:v>81.599999999999994</c:v>
                </c:pt>
                <c:pt idx="514">
                  <c:v>64.599999999999994</c:v>
                </c:pt>
                <c:pt idx="515">
                  <c:v>86</c:v>
                </c:pt>
                <c:pt idx="516">
                  <c:v>71</c:v>
                </c:pt>
                <c:pt idx="517">
                  <c:v>78</c:v>
                </c:pt>
                <c:pt idx="518">
                  <c:v>76.7</c:v>
                </c:pt>
                <c:pt idx="519">
                  <c:v>75.2</c:v>
                </c:pt>
                <c:pt idx="520">
                  <c:v>62.2</c:v>
                </c:pt>
                <c:pt idx="521">
                  <c:v>78.900000000000006</c:v>
                </c:pt>
                <c:pt idx="522">
                  <c:v>78.7</c:v>
                </c:pt>
                <c:pt idx="523">
                  <c:v>75.900000000000006</c:v>
                </c:pt>
                <c:pt idx="524">
                  <c:v>65</c:v>
                </c:pt>
                <c:pt idx="525">
                  <c:v>71.099999999999994</c:v>
                </c:pt>
                <c:pt idx="526">
                  <c:v>74.599999999999994</c:v>
                </c:pt>
                <c:pt idx="527">
                  <c:v>68</c:v>
                </c:pt>
                <c:pt idx="528">
                  <c:v>79.099999999999994</c:v>
                </c:pt>
                <c:pt idx="529">
                  <c:v>73.099999999999994</c:v>
                </c:pt>
                <c:pt idx="530">
                  <c:v>74.599999999999994</c:v>
                </c:pt>
                <c:pt idx="531">
                  <c:v>48</c:v>
                </c:pt>
                <c:pt idx="532">
                  <c:v>71.8</c:v>
                </c:pt>
                <c:pt idx="533">
                  <c:v>59.2</c:v>
                </c:pt>
                <c:pt idx="534">
                  <c:v>73.099999999999994</c:v>
                </c:pt>
                <c:pt idx="535">
                  <c:v>62.5</c:v>
                </c:pt>
                <c:pt idx="536">
                  <c:v>69.599999999999994</c:v>
                </c:pt>
                <c:pt idx="537">
                  <c:v>69</c:v>
                </c:pt>
                <c:pt idx="538">
                  <c:v>65.599999999999994</c:v>
                </c:pt>
                <c:pt idx="539">
                  <c:v>67.599999999999994</c:v>
                </c:pt>
                <c:pt idx="540">
                  <c:v>72.2</c:v>
                </c:pt>
                <c:pt idx="541">
                  <c:v>80</c:v>
                </c:pt>
                <c:pt idx="542">
                  <c:v>73.400000000000006</c:v>
                </c:pt>
                <c:pt idx="543">
                  <c:v>74.7</c:v>
                </c:pt>
                <c:pt idx="544">
                  <c:v>82.8</c:v>
                </c:pt>
                <c:pt idx="545">
                  <c:v>74.900000000000006</c:v>
                </c:pt>
                <c:pt idx="546">
                  <c:v>84</c:v>
                </c:pt>
                <c:pt idx="547">
                  <c:v>55.5</c:v>
                </c:pt>
                <c:pt idx="548">
                  <c:v>64.599999999999994</c:v>
                </c:pt>
                <c:pt idx="549">
                  <c:v>77.099999999999994</c:v>
                </c:pt>
                <c:pt idx="550">
                  <c:v>74.900000000000006</c:v>
                </c:pt>
                <c:pt idx="551">
                  <c:v>74.900000000000006</c:v>
                </c:pt>
                <c:pt idx="552">
                  <c:v>78.900000000000006</c:v>
                </c:pt>
                <c:pt idx="553">
                  <c:v>77.2</c:v>
                </c:pt>
                <c:pt idx="554">
                  <c:v>66.2</c:v>
                </c:pt>
                <c:pt idx="555">
                  <c:v>53.4</c:v>
                </c:pt>
                <c:pt idx="556">
                  <c:v>72.7</c:v>
                </c:pt>
                <c:pt idx="557">
                  <c:v>69.8</c:v>
                </c:pt>
                <c:pt idx="558">
                  <c:v>74.8</c:v>
                </c:pt>
                <c:pt idx="559">
                  <c:v>69</c:v>
                </c:pt>
                <c:pt idx="560">
                  <c:v>55.6</c:v>
                </c:pt>
                <c:pt idx="561">
                  <c:v>56</c:v>
                </c:pt>
                <c:pt idx="562">
                  <c:v>54</c:v>
                </c:pt>
                <c:pt idx="563">
                  <c:v>52</c:v>
                </c:pt>
                <c:pt idx="564">
                  <c:v>56.9</c:v>
                </c:pt>
                <c:pt idx="565">
                  <c:v>79.3</c:v>
                </c:pt>
                <c:pt idx="566">
                  <c:v>74.900000000000006</c:v>
                </c:pt>
                <c:pt idx="567">
                  <c:v>72.5</c:v>
                </c:pt>
                <c:pt idx="568">
                  <c:v>81</c:v>
                </c:pt>
                <c:pt idx="569">
                  <c:v>75.400000000000006</c:v>
                </c:pt>
                <c:pt idx="570">
                  <c:v>73.3</c:v>
                </c:pt>
                <c:pt idx="571">
                  <c:v>81</c:v>
                </c:pt>
                <c:pt idx="572">
                  <c:v>77.3</c:v>
                </c:pt>
                <c:pt idx="573">
                  <c:v>67</c:v>
                </c:pt>
                <c:pt idx="574">
                  <c:v>78.099999999999994</c:v>
                </c:pt>
                <c:pt idx="575">
                  <c:v>74.3</c:v>
                </c:pt>
                <c:pt idx="576">
                  <c:v>69.099999999999994</c:v>
                </c:pt>
                <c:pt idx="577">
                  <c:v>73</c:v>
                </c:pt>
                <c:pt idx="578">
                  <c:v>45.9</c:v>
                </c:pt>
                <c:pt idx="579">
                  <c:v>76</c:v>
                </c:pt>
                <c:pt idx="580">
                  <c:v>67.900000000000006</c:v>
                </c:pt>
                <c:pt idx="581">
                  <c:v>74.2</c:v>
                </c:pt>
                <c:pt idx="582">
                  <c:v>67.900000000000006</c:v>
                </c:pt>
                <c:pt idx="583">
                  <c:v>82.4</c:v>
                </c:pt>
                <c:pt idx="584">
                  <c:v>68.5</c:v>
                </c:pt>
                <c:pt idx="585">
                  <c:v>74</c:v>
                </c:pt>
                <c:pt idx="586">
                  <c:v>68</c:v>
                </c:pt>
                <c:pt idx="587">
                  <c:v>75.599999999999994</c:v>
                </c:pt>
                <c:pt idx="588">
                  <c:v>72</c:v>
                </c:pt>
                <c:pt idx="589">
                  <c:v>76.8</c:v>
                </c:pt>
                <c:pt idx="590">
                  <c:v>73.599999999999994</c:v>
                </c:pt>
                <c:pt idx="591">
                  <c:v>57.5</c:v>
                </c:pt>
                <c:pt idx="592">
                  <c:v>73</c:v>
                </c:pt>
                <c:pt idx="593">
                  <c:v>72.5</c:v>
                </c:pt>
                <c:pt idx="594">
                  <c:v>56.7</c:v>
                </c:pt>
                <c:pt idx="595">
                  <c:v>52.2</c:v>
                </c:pt>
                <c:pt idx="596">
                  <c:v>62.5</c:v>
                </c:pt>
                <c:pt idx="597">
                  <c:v>66.400000000000006</c:v>
                </c:pt>
                <c:pt idx="598">
                  <c:v>68</c:v>
                </c:pt>
                <c:pt idx="599">
                  <c:v>73.400000000000006</c:v>
                </c:pt>
                <c:pt idx="600">
                  <c:v>77</c:v>
                </c:pt>
                <c:pt idx="601">
                  <c:v>67</c:v>
                </c:pt>
                <c:pt idx="602">
                  <c:v>67.7</c:v>
                </c:pt>
                <c:pt idx="603">
                  <c:v>72.599999999999994</c:v>
                </c:pt>
                <c:pt idx="604">
                  <c:v>78</c:v>
                </c:pt>
                <c:pt idx="605">
                  <c:v>76.900000000000006</c:v>
                </c:pt>
                <c:pt idx="606">
                  <c:v>74.7</c:v>
                </c:pt>
                <c:pt idx="607">
                  <c:v>56.8</c:v>
                </c:pt>
                <c:pt idx="608">
                  <c:v>54</c:v>
                </c:pt>
                <c:pt idx="609">
                  <c:v>52.7</c:v>
                </c:pt>
                <c:pt idx="610">
                  <c:v>72</c:v>
                </c:pt>
                <c:pt idx="611">
                  <c:v>79</c:v>
                </c:pt>
                <c:pt idx="612">
                  <c:v>89</c:v>
                </c:pt>
                <c:pt idx="613">
                  <c:v>55.6</c:v>
                </c:pt>
                <c:pt idx="614">
                  <c:v>66.599999999999994</c:v>
                </c:pt>
                <c:pt idx="615">
                  <c:v>75.7</c:v>
                </c:pt>
                <c:pt idx="616">
                  <c:v>72.3</c:v>
                </c:pt>
                <c:pt idx="617">
                  <c:v>65</c:v>
                </c:pt>
                <c:pt idx="618">
                  <c:v>83</c:v>
                </c:pt>
                <c:pt idx="619">
                  <c:v>52.1</c:v>
                </c:pt>
                <c:pt idx="620">
                  <c:v>59.9</c:v>
                </c:pt>
                <c:pt idx="621">
                  <c:v>59.6</c:v>
                </c:pt>
                <c:pt idx="622">
                  <c:v>75.900000000000006</c:v>
                </c:pt>
                <c:pt idx="623">
                  <c:v>67.8</c:v>
                </c:pt>
                <c:pt idx="624">
                  <c:v>73.8</c:v>
                </c:pt>
                <c:pt idx="625">
                  <c:v>73.2</c:v>
                </c:pt>
                <c:pt idx="626">
                  <c:v>78.099999999999994</c:v>
                </c:pt>
                <c:pt idx="627">
                  <c:v>71.3</c:v>
                </c:pt>
                <c:pt idx="628">
                  <c:v>76.2</c:v>
                </c:pt>
                <c:pt idx="629">
                  <c:v>66.7</c:v>
                </c:pt>
                <c:pt idx="630">
                  <c:v>55.3</c:v>
                </c:pt>
                <c:pt idx="631">
                  <c:v>75.8</c:v>
                </c:pt>
                <c:pt idx="632">
                  <c:v>79.7</c:v>
                </c:pt>
                <c:pt idx="633">
                  <c:v>75.400000000000006</c:v>
                </c:pt>
                <c:pt idx="634">
                  <c:v>48.2</c:v>
                </c:pt>
                <c:pt idx="635">
                  <c:v>47.8</c:v>
                </c:pt>
                <c:pt idx="636">
                  <c:v>81.400000000000006</c:v>
                </c:pt>
                <c:pt idx="637">
                  <c:v>72.900000000000006</c:v>
                </c:pt>
                <c:pt idx="638">
                  <c:v>71.599999999999994</c:v>
                </c:pt>
                <c:pt idx="639">
                  <c:v>69.8</c:v>
                </c:pt>
                <c:pt idx="640">
                  <c:v>65.8</c:v>
                </c:pt>
                <c:pt idx="641">
                  <c:v>70</c:v>
                </c:pt>
                <c:pt idx="642">
                  <c:v>75.7</c:v>
                </c:pt>
                <c:pt idx="643">
                  <c:v>62.9</c:v>
                </c:pt>
                <c:pt idx="644">
                  <c:v>54.1</c:v>
                </c:pt>
                <c:pt idx="645">
                  <c:v>78.7</c:v>
                </c:pt>
                <c:pt idx="646">
                  <c:v>74.400000000000006</c:v>
                </c:pt>
                <c:pt idx="647">
                  <c:v>75.5</c:v>
                </c:pt>
                <c:pt idx="648">
                  <c:v>73.400000000000006</c:v>
                </c:pt>
                <c:pt idx="649">
                  <c:v>73.400000000000006</c:v>
                </c:pt>
                <c:pt idx="650">
                  <c:v>82.2</c:v>
                </c:pt>
                <c:pt idx="651">
                  <c:v>75.5</c:v>
                </c:pt>
                <c:pt idx="652">
                  <c:v>49.8</c:v>
                </c:pt>
                <c:pt idx="653">
                  <c:v>61.4</c:v>
                </c:pt>
                <c:pt idx="654">
                  <c:v>75.3</c:v>
                </c:pt>
                <c:pt idx="655">
                  <c:v>53.3</c:v>
                </c:pt>
                <c:pt idx="656">
                  <c:v>59.3</c:v>
                </c:pt>
                <c:pt idx="657">
                  <c:v>48.1</c:v>
                </c:pt>
                <c:pt idx="658">
                  <c:v>76.599999999999994</c:v>
                </c:pt>
                <c:pt idx="659">
                  <c:v>52.1</c:v>
                </c:pt>
                <c:pt idx="660">
                  <c:v>78.7</c:v>
                </c:pt>
                <c:pt idx="661">
                  <c:v>77.7</c:v>
                </c:pt>
                <c:pt idx="662">
                  <c:v>71.7</c:v>
                </c:pt>
                <c:pt idx="663">
                  <c:v>53.2</c:v>
                </c:pt>
                <c:pt idx="664">
                  <c:v>77.5</c:v>
                </c:pt>
                <c:pt idx="665">
                  <c:v>61.3</c:v>
                </c:pt>
                <c:pt idx="666">
                  <c:v>64</c:v>
                </c:pt>
                <c:pt idx="667">
                  <c:v>59.7</c:v>
                </c:pt>
                <c:pt idx="668">
                  <c:v>65.5</c:v>
                </c:pt>
                <c:pt idx="669">
                  <c:v>66</c:v>
                </c:pt>
                <c:pt idx="670">
                  <c:v>79.2</c:v>
                </c:pt>
                <c:pt idx="671">
                  <c:v>44.3</c:v>
                </c:pt>
                <c:pt idx="672">
                  <c:v>81.3</c:v>
                </c:pt>
                <c:pt idx="673">
                  <c:v>64.2</c:v>
                </c:pt>
                <c:pt idx="674">
                  <c:v>51.8</c:v>
                </c:pt>
                <c:pt idx="675">
                  <c:v>59.4</c:v>
                </c:pt>
                <c:pt idx="676">
                  <c:v>68</c:v>
                </c:pt>
                <c:pt idx="677">
                  <c:v>75</c:v>
                </c:pt>
                <c:pt idx="678">
                  <c:v>64</c:v>
                </c:pt>
                <c:pt idx="679">
                  <c:v>77</c:v>
                </c:pt>
                <c:pt idx="680">
                  <c:v>59</c:v>
                </c:pt>
                <c:pt idx="681">
                  <c:v>89</c:v>
                </c:pt>
                <c:pt idx="682">
                  <c:v>83</c:v>
                </c:pt>
                <c:pt idx="683">
                  <c:v>73.7</c:v>
                </c:pt>
                <c:pt idx="684">
                  <c:v>63.2</c:v>
                </c:pt>
                <c:pt idx="685">
                  <c:v>77.7</c:v>
                </c:pt>
                <c:pt idx="686">
                  <c:v>82.7</c:v>
                </c:pt>
                <c:pt idx="687">
                  <c:v>54</c:v>
                </c:pt>
                <c:pt idx="688">
                  <c:v>72.900000000000006</c:v>
                </c:pt>
                <c:pt idx="689">
                  <c:v>78.599999999999994</c:v>
                </c:pt>
                <c:pt idx="690">
                  <c:v>72.5</c:v>
                </c:pt>
                <c:pt idx="691">
                  <c:v>64.8</c:v>
                </c:pt>
                <c:pt idx="692">
                  <c:v>73</c:v>
                </c:pt>
                <c:pt idx="693">
                  <c:v>58.5</c:v>
                </c:pt>
                <c:pt idx="694">
                  <c:v>59.4</c:v>
                </c:pt>
                <c:pt idx="695">
                  <c:v>73.5</c:v>
                </c:pt>
                <c:pt idx="696">
                  <c:v>73</c:v>
                </c:pt>
                <c:pt idx="697">
                  <c:v>77.3</c:v>
                </c:pt>
                <c:pt idx="698">
                  <c:v>57.4</c:v>
                </c:pt>
                <c:pt idx="699">
                  <c:v>55</c:v>
                </c:pt>
                <c:pt idx="700">
                  <c:v>51.5</c:v>
                </c:pt>
                <c:pt idx="701">
                  <c:v>63.8</c:v>
                </c:pt>
                <c:pt idx="702">
                  <c:v>82.7</c:v>
                </c:pt>
                <c:pt idx="703">
                  <c:v>74.599999999999994</c:v>
                </c:pt>
                <c:pt idx="704">
                  <c:v>67.7</c:v>
                </c:pt>
                <c:pt idx="705">
                  <c:v>76.7</c:v>
                </c:pt>
                <c:pt idx="706">
                  <c:v>81.7</c:v>
                </c:pt>
                <c:pt idx="707">
                  <c:v>74.400000000000006</c:v>
                </c:pt>
                <c:pt idx="708">
                  <c:v>86</c:v>
                </c:pt>
                <c:pt idx="709">
                  <c:v>81</c:v>
                </c:pt>
                <c:pt idx="710">
                  <c:v>78.7</c:v>
                </c:pt>
                <c:pt idx="711">
                  <c:v>64.400000000000006</c:v>
                </c:pt>
                <c:pt idx="712">
                  <c:v>88</c:v>
                </c:pt>
                <c:pt idx="713">
                  <c:v>57.2</c:v>
                </c:pt>
                <c:pt idx="714">
                  <c:v>76.900000000000006</c:v>
                </c:pt>
                <c:pt idx="715">
                  <c:v>65.400000000000006</c:v>
                </c:pt>
                <c:pt idx="716">
                  <c:v>73.599999999999994</c:v>
                </c:pt>
                <c:pt idx="717">
                  <c:v>61.9</c:v>
                </c:pt>
                <c:pt idx="718">
                  <c:v>58.7</c:v>
                </c:pt>
                <c:pt idx="719">
                  <c:v>68.099999999999994</c:v>
                </c:pt>
                <c:pt idx="720">
                  <c:v>57.4</c:v>
                </c:pt>
                <c:pt idx="721">
                  <c:v>76.400000000000006</c:v>
                </c:pt>
                <c:pt idx="722">
                  <c:v>55.7</c:v>
                </c:pt>
                <c:pt idx="723">
                  <c:v>45.7</c:v>
                </c:pt>
                <c:pt idx="724">
                  <c:v>64.900000000000006</c:v>
                </c:pt>
                <c:pt idx="725">
                  <c:v>71</c:v>
                </c:pt>
                <c:pt idx="726">
                  <c:v>84</c:v>
                </c:pt>
                <c:pt idx="727">
                  <c:v>64.599999999999994</c:v>
                </c:pt>
                <c:pt idx="728">
                  <c:v>79.400000000000006</c:v>
                </c:pt>
                <c:pt idx="729">
                  <c:v>72</c:v>
                </c:pt>
                <c:pt idx="730">
                  <c:v>79.5</c:v>
                </c:pt>
                <c:pt idx="731">
                  <c:v>54.3</c:v>
                </c:pt>
                <c:pt idx="732">
                  <c:v>59.5</c:v>
                </c:pt>
                <c:pt idx="733">
                  <c:v>66.099999999999994</c:v>
                </c:pt>
                <c:pt idx="734">
                  <c:v>67.8</c:v>
                </c:pt>
                <c:pt idx="735">
                  <c:v>71.5</c:v>
                </c:pt>
                <c:pt idx="736">
                  <c:v>54.8</c:v>
                </c:pt>
                <c:pt idx="737">
                  <c:v>61.8</c:v>
                </c:pt>
                <c:pt idx="738">
                  <c:v>73.8</c:v>
                </c:pt>
                <c:pt idx="739">
                  <c:v>74.400000000000006</c:v>
                </c:pt>
                <c:pt idx="740">
                  <c:v>73.599999999999994</c:v>
                </c:pt>
                <c:pt idx="741">
                  <c:v>72.900000000000006</c:v>
                </c:pt>
                <c:pt idx="742">
                  <c:v>79.8</c:v>
                </c:pt>
                <c:pt idx="743">
                  <c:v>64.400000000000006</c:v>
                </c:pt>
                <c:pt idx="744">
                  <c:v>71.599999999999994</c:v>
                </c:pt>
                <c:pt idx="745">
                  <c:v>57.8</c:v>
                </c:pt>
                <c:pt idx="746">
                  <c:v>87</c:v>
                </c:pt>
                <c:pt idx="747">
                  <c:v>69.900000000000006</c:v>
                </c:pt>
                <c:pt idx="748">
                  <c:v>62.1</c:v>
                </c:pt>
                <c:pt idx="749">
                  <c:v>72.7</c:v>
                </c:pt>
                <c:pt idx="750">
                  <c:v>63.9</c:v>
                </c:pt>
                <c:pt idx="751">
                  <c:v>63</c:v>
                </c:pt>
                <c:pt idx="752">
                  <c:v>76.3</c:v>
                </c:pt>
                <c:pt idx="753">
                  <c:v>74.5</c:v>
                </c:pt>
                <c:pt idx="754">
                  <c:v>74.7</c:v>
                </c:pt>
                <c:pt idx="755">
                  <c:v>89</c:v>
                </c:pt>
                <c:pt idx="756">
                  <c:v>86</c:v>
                </c:pt>
                <c:pt idx="757">
                  <c:v>72</c:v>
                </c:pt>
                <c:pt idx="758">
                  <c:v>64.7</c:v>
                </c:pt>
                <c:pt idx="759">
                  <c:v>73</c:v>
                </c:pt>
                <c:pt idx="760">
                  <c:v>79.400000000000006</c:v>
                </c:pt>
                <c:pt idx="761">
                  <c:v>79.099999999999994</c:v>
                </c:pt>
                <c:pt idx="762">
                  <c:v>59.2</c:v>
                </c:pt>
                <c:pt idx="763">
                  <c:v>62.8</c:v>
                </c:pt>
                <c:pt idx="764">
                  <c:v>68.2</c:v>
                </c:pt>
                <c:pt idx="765">
                  <c:v>75</c:v>
                </c:pt>
                <c:pt idx="766">
                  <c:v>56.5</c:v>
                </c:pt>
                <c:pt idx="767">
                  <c:v>78</c:v>
                </c:pt>
                <c:pt idx="768">
                  <c:v>75.400000000000006</c:v>
                </c:pt>
                <c:pt idx="769">
                  <c:v>72.8</c:v>
                </c:pt>
                <c:pt idx="770">
                  <c:v>65.8</c:v>
                </c:pt>
                <c:pt idx="771">
                  <c:v>71.2</c:v>
                </c:pt>
                <c:pt idx="772">
                  <c:v>82</c:v>
                </c:pt>
                <c:pt idx="773">
                  <c:v>73.400000000000006</c:v>
                </c:pt>
                <c:pt idx="774">
                  <c:v>71.7</c:v>
                </c:pt>
                <c:pt idx="775">
                  <c:v>74.8</c:v>
                </c:pt>
                <c:pt idx="776">
                  <c:v>75.8</c:v>
                </c:pt>
                <c:pt idx="777">
                  <c:v>81.2</c:v>
                </c:pt>
                <c:pt idx="778">
                  <c:v>61.5</c:v>
                </c:pt>
                <c:pt idx="779">
                  <c:v>56</c:v>
                </c:pt>
                <c:pt idx="780">
                  <c:v>75.400000000000006</c:v>
                </c:pt>
                <c:pt idx="781">
                  <c:v>73</c:v>
                </c:pt>
                <c:pt idx="782">
                  <c:v>56</c:v>
                </c:pt>
                <c:pt idx="783">
                  <c:v>78.8</c:v>
                </c:pt>
                <c:pt idx="784">
                  <c:v>59.7</c:v>
                </c:pt>
                <c:pt idx="785">
                  <c:v>67.5</c:v>
                </c:pt>
                <c:pt idx="786">
                  <c:v>57.4</c:v>
                </c:pt>
                <c:pt idx="787">
                  <c:v>81.599999999999994</c:v>
                </c:pt>
                <c:pt idx="788">
                  <c:v>51.4</c:v>
                </c:pt>
                <c:pt idx="789">
                  <c:v>68.599999999999994</c:v>
                </c:pt>
                <c:pt idx="790">
                  <c:v>65.599999999999994</c:v>
                </c:pt>
                <c:pt idx="791">
                  <c:v>72.2</c:v>
                </c:pt>
                <c:pt idx="792">
                  <c:v>73</c:v>
                </c:pt>
                <c:pt idx="793">
                  <c:v>81.099999999999994</c:v>
                </c:pt>
                <c:pt idx="794">
                  <c:v>76.8</c:v>
                </c:pt>
                <c:pt idx="795">
                  <c:v>56.1</c:v>
                </c:pt>
                <c:pt idx="796">
                  <c:v>54</c:v>
                </c:pt>
                <c:pt idx="797">
                  <c:v>73.3</c:v>
                </c:pt>
                <c:pt idx="798">
                  <c:v>68.7</c:v>
                </c:pt>
                <c:pt idx="799">
                  <c:v>63.1</c:v>
                </c:pt>
                <c:pt idx="800">
                  <c:v>74.099999999999994</c:v>
                </c:pt>
                <c:pt idx="801">
                  <c:v>58</c:v>
                </c:pt>
                <c:pt idx="802">
                  <c:v>49.5</c:v>
                </c:pt>
                <c:pt idx="803">
                  <c:v>74.5</c:v>
                </c:pt>
                <c:pt idx="804">
                  <c:v>73.400000000000006</c:v>
                </c:pt>
                <c:pt idx="805">
                  <c:v>82.1</c:v>
                </c:pt>
                <c:pt idx="806">
                  <c:v>63.6</c:v>
                </c:pt>
                <c:pt idx="807">
                  <c:v>63.7</c:v>
                </c:pt>
                <c:pt idx="808">
                  <c:v>68.3</c:v>
                </c:pt>
                <c:pt idx="809">
                  <c:v>66.3</c:v>
                </c:pt>
                <c:pt idx="810">
                  <c:v>84</c:v>
                </c:pt>
                <c:pt idx="811">
                  <c:v>82.4</c:v>
                </c:pt>
                <c:pt idx="812">
                  <c:v>78.7</c:v>
                </c:pt>
                <c:pt idx="813">
                  <c:v>48.9</c:v>
                </c:pt>
                <c:pt idx="814">
                  <c:v>76.3</c:v>
                </c:pt>
                <c:pt idx="815">
                  <c:v>89</c:v>
                </c:pt>
                <c:pt idx="816">
                  <c:v>71.7</c:v>
                </c:pt>
                <c:pt idx="817">
                  <c:v>82</c:v>
                </c:pt>
                <c:pt idx="818">
                  <c:v>82</c:v>
                </c:pt>
                <c:pt idx="819">
                  <c:v>61</c:v>
                </c:pt>
                <c:pt idx="820">
                  <c:v>74.7</c:v>
                </c:pt>
                <c:pt idx="821">
                  <c:v>72.8</c:v>
                </c:pt>
                <c:pt idx="822">
                  <c:v>71.900000000000006</c:v>
                </c:pt>
                <c:pt idx="823">
                  <c:v>61</c:v>
                </c:pt>
                <c:pt idx="824">
                  <c:v>74.599999999999994</c:v>
                </c:pt>
                <c:pt idx="825">
                  <c:v>59.3</c:v>
                </c:pt>
                <c:pt idx="826">
                  <c:v>58.8</c:v>
                </c:pt>
                <c:pt idx="827">
                  <c:v>81.400000000000006</c:v>
                </c:pt>
                <c:pt idx="828">
                  <c:v>74.400000000000006</c:v>
                </c:pt>
                <c:pt idx="829">
                  <c:v>61.9</c:v>
                </c:pt>
                <c:pt idx="830">
                  <c:v>65.900000000000006</c:v>
                </c:pt>
                <c:pt idx="831">
                  <c:v>74.2</c:v>
                </c:pt>
                <c:pt idx="832">
                  <c:v>76</c:v>
                </c:pt>
                <c:pt idx="833">
                  <c:v>75.7</c:v>
                </c:pt>
                <c:pt idx="834">
                  <c:v>73.099999999999994</c:v>
                </c:pt>
                <c:pt idx="835">
                  <c:v>78.3</c:v>
                </c:pt>
                <c:pt idx="836">
                  <c:v>53</c:v>
                </c:pt>
                <c:pt idx="837">
                  <c:v>67.900000000000006</c:v>
                </c:pt>
                <c:pt idx="838">
                  <c:v>78.7</c:v>
                </c:pt>
                <c:pt idx="839">
                  <c:v>74.2</c:v>
                </c:pt>
                <c:pt idx="840">
                  <c:v>74.400000000000006</c:v>
                </c:pt>
                <c:pt idx="841">
                  <c:v>72</c:v>
                </c:pt>
                <c:pt idx="842">
                  <c:v>88</c:v>
                </c:pt>
                <c:pt idx="843">
                  <c:v>56.9</c:v>
                </c:pt>
                <c:pt idx="844">
                  <c:v>73</c:v>
                </c:pt>
                <c:pt idx="845">
                  <c:v>73.900000000000006</c:v>
                </c:pt>
                <c:pt idx="846">
                  <c:v>62.5</c:v>
                </c:pt>
                <c:pt idx="847">
                  <c:v>73</c:v>
                </c:pt>
                <c:pt idx="848">
                  <c:v>48.1</c:v>
                </c:pt>
                <c:pt idx="849">
                  <c:v>73.599999999999994</c:v>
                </c:pt>
                <c:pt idx="850">
                  <c:v>74.099999999999994</c:v>
                </c:pt>
                <c:pt idx="851">
                  <c:v>81.099999999999994</c:v>
                </c:pt>
                <c:pt idx="852">
                  <c:v>72.3</c:v>
                </c:pt>
                <c:pt idx="853">
                  <c:v>68.3</c:v>
                </c:pt>
                <c:pt idx="854">
                  <c:v>75.2</c:v>
                </c:pt>
                <c:pt idx="855">
                  <c:v>71.400000000000006</c:v>
                </c:pt>
                <c:pt idx="856">
                  <c:v>63.8</c:v>
                </c:pt>
                <c:pt idx="857">
                  <c:v>60</c:v>
                </c:pt>
                <c:pt idx="858">
                  <c:v>89</c:v>
                </c:pt>
                <c:pt idx="859">
                  <c:v>71.5</c:v>
                </c:pt>
                <c:pt idx="860">
                  <c:v>59</c:v>
                </c:pt>
                <c:pt idx="861">
                  <c:v>72.8</c:v>
                </c:pt>
                <c:pt idx="862">
                  <c:v>71.099999999999994</c:v>
                </c:pt>
                <c:pt idx="863">
                  <c:v>72</c:v>
                </c:pt>
                <c:pt idx="864">
                  <c:v>51.9</c:v>
                </c:pt>
                <c:pt idx="865">
                  <c:v>64.099999999999994</c:v>
                </c:pt>
                <c:pt idx="866">
                  <c:v>67</c:v>
                </c:pt>
                <c:pt idx="867">
                  <c:v>79.5</c:v>
                </c:pt>
                <c:pt idx="868">
                  <c:v>49.2</c:v>
                </c:pt>
                <c:pt idx="869">
                  <c:v>77</c:v>
                </c:pt>
                <c:pt idx="870">
                  <c:v>73.900000000000006</c:v>
                </c:pt>
                <c:pt idx="871">
                  <c:v>75.5</c:v>
                </c:pt>
                <c:pt idx="872">
                  <c:v>51.9</c:v>
                </c:pt>
                <c:pt idx="873">
                  <c:v>68.400000000000006</c:v>
                </c:pt>
                <c:pt idx="874">
                  <c:v>65.5</c:v>
                </c:pt>
                <c:pt idx="875">
                  <c:v>63.5</c:v>
                </c:pt>
                <c:pt idx="876">
                  <c:v>68.5</c:v>
                </c:pt>
                <c:pt idx="877">
                  <c:v>75.5</c:v>
                </c:pt>
                <c:pt idx="878">
                  <c:v>67.400000000000006</c:v>
                </c:pt>
                <c:pt idx="879">
                  <c:v>66</c:v>
                </c:pt>
                <c:pt idx="880">
                  <c:v>81.099999999999994</c:v>
                </c:pt>
                <c:pt idx="881">
                  <c:v>79.900000000000006</c:v>
                </c:pt>
                <c:pt idx="882">
                  <c:v>81.599999999999994</c:v>
                </c:pt>
                <c:pt idx="883">
                  <c:v>58.1</c:v>
                </c:pt>
                <c:pt idx="884">
                  <c:v>78.900000000000006</c:v>
                </c:pt>
                <c:pt idx="885">
                  <c:v>74.099999999999994</c:v>
                </c:pt>
                <c:pt idx="886">
                  <c:v>78.400000000000006</c:v>
                </c:pt>
                <c:pt idx="887">
                  <c:v>77.5</c:v>
                </c:pt>
                <c:pt idx="888">
                  <c:v>76.2</c:v>
                </c:pt>
                <c:pt idx="889">
                  <c:v>59.4</c:v>
                </c:pt>
                <c:pt idx="890">
                  <c:v>53.2</c:v>
                </c:pt>
                <c:pt idx="891">
                  <c:v>58.6</c:v>
                </c:pt>
                <c:pt idx="892">
                  <c:v>71.900000000000006</c:v>
                </c:pt>
                <c:pt idx="893">
                  <c:v>73.3</c:v>
                </c:pt>
                <c:pt idx="894">
                  <c:v>76.599999999999994</c:v>
                </c:pt>
                <c:pt idx="895">
                  <c:v>48.4</c:v>
                </c:pt>
                <c:pt idx="896">
                  <c:v>74.7</c:v>
                </c:pt>
                <c:pt idx="897">
                  <c:v>74.2</c:v>
                </c:pt>
                <c:pt idx="898">
                  <c:v>72.7</c:v>
                </c:pt>
                <c:pt idx="899">
                  <c:v>54.9</c:v>
                </c:pt>
                <c:pt idx="900">
                  <c:v>57.9</c:v>
                </c:pt>
                <c:pt idx="901">
                  <c:v>68.3</c:v>
                </c:pt>
                <c:pt idx="902">
                  <c:v>79.7</c:v>
                </c:pt>
                <c:pt idx="903">
                  <c:v>76.3</c:v>
                </c:pt>
                <c:pt idx="904">
                  <c:v>73.2</c:v>
                </c:pt>
                <c:pt idx="905">
                  <c:v>58.9</c:v>
                </c:pt>
                <c:pt idx="906">
                  <c:v>62.8</c:v>
                </c:pt>
                <c:pt idx="907">
                  <c:v>74.099999999999994</c:v>
                </c:pt>
                <c:pt idx="908">
                  <c:v>81</c:v>
                </c:pt>
                <c:pt idx="909">
                  <c:v>79.8</c:v>
                </c:pt>
                <c:pt idx="910">
                  <c:v>52.1</c:v>
                </c:pt>
                <c:pt idx="911">
                  <c:v>71.599999999999994</c:v>
                </c:pt>
                <c:pt idx="912">
                  <c:v>45.3</c:v>
                </c:pt>
                <c:pt idx="913">
                  <c:v>73.599999999999994</c:v>
                </c:pt>
                <c:pt idx="914">
                  <c:v>71</c:v>
                </c:pt>
                <c:pt idx="915">
                  <c:v>62.3</c:v>
                </c:pt>
                <c:pt idx="916">
                  <c:v>58.1</c:v>
                </c:pt>
                <c:pt idx="917">
                  <c:v>78.900000000000006</c:v>
                </c:pt>
                <c:pt idx="918">
                  <c:v>59.9</c:v>
                </c:pt>
                <c:pt idx="919">
                  <c:v>75.599999999999994</c:v>
                </c:pt>
                <c:pt idx="920">
                  <c:v>57.6</c:v>
                </c:pt>
                <c:pt idx="921">
                  <c:v>50</c:v>
                </c:pt>
                <c:pt idx="922">
                  <c:v>79</c:v>
                </c:pt>
                <c:pt idx="923">
                  <c:v>72.599999999999994</c:v>
                </c:pt>
                <c:pt idx="924">
                  <c:v>79</c:v>
                </c:pt>
                <c:pt idx="925">
                  <c:v>52.1</c:v>
                </c:pt>
                <c:pt idx="926">
                  <c:v>82.5</c:v>
                </c:pt>
                <c:pt idx="927">
                  <c:v>55.5</c:v>
                </c:pt>
                <c:pt idx="928">
                  <c:v>67.8</c:v>
                </c:pt>
                <c:pt idx="929">
                  <c:v>56</c:v>
                </c:pt>
                <c:pt idx="930">
                  <c:v>55</c:v>
                </c:pt>
                <c:pt idx="931">
                  <c:v>67.2</c:v>
                </c:pt>
                <c:pt idx="932">
                  <c:v>46.5</c:v>
                </c:pt>
                <c:pt idx="933">
                  <c:v>64.099999999999994</c:v>
                </c:pt>
                <c:pt idx="934">
                  <c:v>68.599999999999994</c:v>
                </c:pt>
                <c:pt idx="935">
                  <c:v>74.7</c:v>
                </c:pt>
                <c:pt idx="936">
                  <c:v>61.4</c:v>
                </c:pt>
                <c:pt idx="937">
                  <c:v>69.7</c:v>
                </c:pt>
                <c:pt idx="938">
                  <c:v>74.400000000000006</c:v>
                </c:pt>
                <c:pt idx="939">
                  <c:v>78.2</c:v>
                </c:pt>
                <c:pt idx="940">
                  <c:v>65.900000000000006</c:v>
                </c:pt>
                <c:pt idx="941">
                  <c:v>67.400000000000006</c:v>
                </c:pt>
                <c:pt idx="942">
                  <c:v>76.599999999999994</c:v>
                </c:pt>
                <c:pt idx="943">
                  <c:v>58.7</c:v>
                </c:pt>
                <c:pt idx="944">
                  <c:v>77.2</c:v>
                </c:pt>
                <c:pt idx="945">
                  <c:v>78.8</c:v>
                </c:pt>
                <c:pt idx="946">
                  <c:v>58</c:v>
                </c:pt>
                <c:pt idx="947">
                  <c:v>75.900000000000006</c:v>
                </c:pt>
                <c:pt idx="948">
                  <c:v>53.6</c:v>
                </c:pt>
                <c:pt idx="949">
                  <c:v>59.6</c:v>
                </c:pt>
                <c:pt idx="950">
                  <c:v>69.599999999999994</c:v>
                </c:pt>
                <c:pt idx="951">
                  <c:v>52</c:v>
                </c:pt>
                <c:pt idx="952">
                  <c:v>57.5</c:v>
                </c:pt>
                <c:pt idx="953">
                  <c:v>76.3</c:v>
                </c:pt>
                <c:pt idx="954">
                  <c:v>81</c:v>
                </c:pt>
                <c:pt idx="955">
                  <c:v>64.7</c:v>
                </c:pt>
                <c:pt idx="956">
                  <c:v>71.5</c:v>
                </c:pt>
                <c:pt idx="957">
                  <c:v>82.5</c:v>
                </c:pt>
                <c:pt idx="958">
                  <c:v>57.4</c:v>
                </c:pt>
                <c:pt idx="959">
                  <c:v>71.599999999999994</c:v>
                </c:pt>
                <c:pt idx="960">
                  <c:v>63</c:v>
                </c:pt>
                <c:pt idx="961">
                  <c:v>75.400000000000006</c:v>
                </c:pt>
                <c:pt idx="962">
                  <c:v>73.900000000000006</c:v>
                </c:pt>
                <c:pt idx="963">
                  <c:v>71.7</c:v>
                </c:pt>
                <c:pt idx="964">
                  <c:v>69.400000000000006</c:v>
                </c:pt>
                <c:pt idx="965">
                  <c:v>82.4</c:v>
                </c:pt>
                <c:pt idx="966">
                  <c:v>54.1</c:v>
                </c:pt>
                <c:pt idx="967">
                  <c:v>57.8</c:v>
                </c:pt>
                <c:pt idx="968">
                  <c:v>69.8</c:v>
                </c:pt>
                <c:pt idx="969">
                  <c:v>72.3</c:v>
                </c:pt>
                <c:pt idx="970">
                  <c:v>74.5</c:v>
                </c:pt>
                <c:pt idx="971">
                  <c:v>85</c:v>
                </c:pt>
                <c:pt idx="972">
                  <c:v>68</c:v>
                </c:pt>
                <c:pt idx="973">
                  <c:v>71.900000000000006</c:v>
                </c:pt>
                <c:pt idx="974">
                  <c:v>66.900000000000006</c:v>
                </c:pt>
                <c:pt idx="975">
                  <c:v>67</c:v>
                </c:pt>
                <c:pt idx="976">
                  <c:v>53.1</c:v>
                </c:pt>
                <c:pt idx="977">
                  <c:v>79.599999999999994</c:v>
                </c:pt>
                <c:pt idx="978">
                  <c:v>68.7</c:v>
                </c:pt>
                <c:pt idx="979">
                  <c:v>77</c:v>
                </c:pt>
                <c:pt idx="980">
                  <c:v>59.2</c:v>
                </c:pt>
                <c:pt idx="981">
                  <c:v>81.5</c:v>
                </c:pt>
                <c:pt idx="982">
                  <c:v>78.5</c:v>
                </c:pt>
                <c:pt idx="983">
                  <c:v>74</c:v>
                </c:pt>
                <c:pt idx="984">
                  <c:v>74.400000000000006</c:v>
                </c:pt>
                <c:pt idx="985">
                  <c:v>74.8</c:v>
                </c:pt>
                <c:pt idx="986">
                  <c:v>74.5</c:v>
                </c:pt>
                <c:pt idx="987">
                  <c:v>75.5</c:v>
                </c:pt>
                <c:pt idx="988">
                  <c:v>67.599999999999994</c:v>
                </c:pt>
                <c:pt idx="989">
                  <c:v>78</c:v>
                </c:pt>
                <c:pt idx="990">
                  <c:v>76.3</c:v>
                </c:pt>
                <c:pt idx="991">
                  <c:v>46.8</c:v>
                </c:pt>
                <c:pt idx="992">
                  <c:v>75.400000000000006</c:v>
                </c:pt>
                <c:pt idx="993">
                  <c:v>70</c:v>
                </c:pt>
                <c:pt idx="994">
                  <c:v>63.3</c:v>
                </c:pt>
                <c:pt idx="995">
                  <c:v>76.7</c:v>
                </c:pt>
                <c:pt idx="996">
                  <c:v>73.2</c:v>
                </c:pt>
                <c:pt idx="997">
                  <c:v>65.8</c:v>
                </c:pt>
                <c:pt idx="998">
                  <c:v>65.599999999999994</c:v>
                </c:pt>
                <c:pt idx="999">
                  <c:v>76</c:v>
                </c:pt>
                <c:pt idx="1000">
                  <c:v>77</c:v>
                </c:pt>
                <c:pt idx="1001">
                  <c:v>71.8</c:v>
                </c:pt>
                <c:pt idx="1002">
                  <c:v>73</c:v>
                </c:pt>
                <c:pt idx="1003">
                  <c:v>47.4</c:v>
                </c:pt>
                <c:pt idx="1004">
                  <c:v>68.5</c:v>
                </c:pt>
                <c:pt idx="1005">
                  <c:v>55.1</c:v>
                </c:pt>
                <c:pt idx="1006">
                  <c:v>65.599999999999994</c:v>
                </c:pt>
                <c:pt idx="1007">
                  <c:v>58.9</c:v>
                </c:pt>
                <c:pt idx="1008">
                  <c:v>57.6</c:v>
                </c:pt>
                <c:pt idx="1009">
                  <c:v>47.8</c:v>
                </c:pt>
                <c:pt idx="1010">
                  <c:v>66.2</c:v>
                </c:pt>
                <c:pt idx="1011">
                  <c:v>67.099999999999994</c:v>
                </c:pt>
                <c:pt idx="1012">
                  <c:v>73.7</c:v>
                </c:pt>
                <c:pt idx="1013">
                  <c:v>76.8</c:v>
                </c:pt>
                <c:pt idx="1014">
                  <c:v>71.599999999999994</c:v>
                </c:pt>
                <c:pt idx="1015">
                  <c:v>52.9</c:v>
                </c:pt>
                <c:pt idx="1016">
                  <c:v>53.2</c:v>
                </c:pt>
                <c:pt idx="1017">
                  <c:v>73.5</c:v>
                </c:pt>
                <c:pt idx="1018">
                  <c:v>66.5</c:v>
                </c:pt>
                <c:pt idx="1019">
                  <c:v>68</c:v>
                </c:pt>
                <c:pt idx="1020">
                  <c:v>45.5</c:v>
                </c:pt>
                <c:pt idx="1021">
                  <c:v>79.3</c:v>
                </c:pt>
                <c:pt idx="1022">
                  <c:v>82</c:v>
                </c:pt>
                <c:pt idx="1023">
                  <c:v>66.900000000000006</c:v>
                </c:pt>
                <c:pt idx="1024">
                  <c:v>82</c:v>
                </c:pt>
                <c:pt idx="1025">
                  <c:v>59.8</c:v>
                </c:pt>
                <c:pt idx="1026">
                  <c:v>65.2</c:v>
                </c:pt>
                <c:pt idx="1027">
                  <c:v>65</c:v>
                </c:pt>
                <c:pt idx="1028">
                  <c:v>65.2</c:v>
                </c:pt>
                <c:pt idx="1029">
                  <c:v>82</c:v>
                </c:pt>
                <c:pt idx="1030">
                  <c:v>83</c:v>
                </c:pt>
                <c:pt idx="1031">
                  <c:v>72.3</c:v>
                </c:pt>
                <c:pt idx="1032">
                  <c:v>55</c:v>
                </c:pt>
                <c:pt idx="1033">
                  <c:v>71.7</c:v>
                </c:pt>
                <c:pt idx="1034">
                  <c:v>59.8</c:v>
                </c:pt>
                <c:pt idx="1035">
                  <c:v>76.5</c:v>
                </c:pt>
                <c:pt idx="1036">
                  <c:v>55</c:v>
                </c:pt>
                <c:pt idx="1037">
                  <c:v>62.4</c:v>
                </c:pt>
                <c:pt idx="1038">
                  <c:v>64</c:v>
                </c:pt>
                <c:pt idx="1039">
                  <c:v>68</c:v>
                </c:pt>
                <c:pt idx="1040">
                  <c:v>59.1</c:v>
                </c:pt>
                <c:pt idx="1041">
                  <c:v>73.8</c:v>
                </c:pt>
                <c:pt idx="1042">
                  <c:v>74.2</c:v>
                </c:pt>
                <c:pt idx="1043">
                  <c:v>77</c:v>
                </c:pt>
                <c:pt idx="1044">
                  <c:v>53.6</c:v>
                </c:pt>
                <c:pt idx="1045">
                  <c:v>49.6</c:v>
                </c:pt>
                <c:pt idx="1046">
                  <c:v>84</c:v>
                </c:pt>
                <c:pt idx="1047">
                  <c:v>74.099999999999994</c:v>
                </c:pt>
                <c:pt idx="1048">
                  <c:v>56.5</c:v>
                </c:pt>
                <c:pt idx="1049">
                  <c:v>67.099999999999994</c:v>
                </c:pt>
                <c:pt idx="1050">
                  <c:v>74</c:v>
                </c:pt>
                <c:pt idx="1051">
                  <c:v>81.3</c:v>
                </c:pt>
                <c:pt idx="1052">
                  <c:v>68.099999999999994</c:v>
                </c:pt>
                <c:pt idx="1053">
                  <c:v>77</c:v>
                </c:pt>
                <c:pt idx="1054">
                  <c:v>51.2</c:v>
                </c:pt>
                <c:pt idx="1055">
                  <c:v>74.400000000000006</c:v>
                </c:pt>
                <c:pt idx="1056">
                  <c:v>77.5</c:v>
                </c:pt>
                <c:pt idx="1057">
                  <c:v>73.8</c:v>
                </c:pt>
                <c:pt idx="1058">
                  <c:v>52.5</c:v>
                </c:pt>
                <c:pt idx="1059">
                  <c:v>52</c:v>
                </c:pt>
                <c:pt idx="1060">
                  <c:v>74</c:v>
                </c:pt>
                <c:pt idx="1061">
                  <c:v>73.599999999999994</c:v>
                </c:pt>
                <c:pt idx="1062">
                  <c:v>69.099999999999994</c:v>
                </c:pt>
                <c:pt idx="1063">
                  <c:v>65.8</c:v>
                </c:pt>
                <c:pt idx="1064">
                  <c:v>69.5</c:v>
                </c:pt>
                <c:pt idx="1065">
                  <c:v>79.099999999999994</c:v>
                </c:pt>
                <c:pt idx="1066">
                  <c:v>59.2</c:v>
                </c:pt>
                <c:pt idx="1067">
                  <c:v>74.099999999999994</c:v>
                </c:pt>
                <c:pt idx="1068">
                  <c:v>55</c:v>
                </c:pt>
                <c:pt idx="1069">
                  <c:v>61.5</c:v>
                </c:pt>
                <c:pt idx="1070">
                  <c:v>69.2</c:v>
                </c:pt>
                <c:pt idx="1071">
                  <c:v>76.3</c:v>
                </c:pt>
                <c:pt idx="1072">
                  <c:v>81.8</c:v>
                </c:pt>
                <c:pt idx="1073">
                  <c:v>81.099999999999994</c:v>
                </c:pt>
                <c:pt idx="1074">
                  <c:v>53.6</c:v>
                </c:pt>
                <c:pt idx="1075">
                  <c:v>72.099999999999994</c:v>
                </c:pt>
                <c:pt idx="1076">
                  <c:v>67.599999999999994</c:v>
                </c:pt>
                <c:pt idx="1077">
                  <c:v>81.7</c:v>
                </c:pt>
                <c:pt idx="1078">
                  <c:v>56.7</c:v>
                </c:pt>
                <c:pt idx="1079">
                  <c:v>68.400000000000006</c:v>
                </c:pt>
                <c:pt idx="1080">
                  <c:v>47.4</c:v>
                </c:pt>
                <c:pt idx="1081">
                  <c:v>62.8</c:v>
                </c:pt>
                <c:pt idx="1082">
                  <c:v>56</c:v>
                </c:pt>
                <c:pt idx="1083">
                  <c:v>77.2</c:v>
                </c:pt>
                <c:pt idx="1084">
                  <c:v>73.900000000000006</c:v>
                </c:pt>
                <c:pt idx="1085">
                  <c:v>69.099999999999994</c:v>
                </c:pt>
                <c:pt idx="1086">
                  <c:v>67.900000000000006</c:v>
                </c:pt>
                <c:pt idx="1087">
                  <c:v>52.6</c:v>
                </c:pt>
                <c:pt idx="1088">
                  <c:v>61.8</c:v>
                </c:pt>
                <c:pt idx="1089">
                  <c:v>78</c:v>
                </c:pt>
                <c:pt idx="1090">
                  <c:v>74.8</c:v>
                </c:pt>
                <c:pt idx="1091">
                  <c:v>78.900000000000006</c:v>
                </c:pt>
                <c:pt idx="1092">
                  <c:v>76.2</c:v>
                </c:pt>
                <c:pt idx="1093">
                  <c:v>59.8</c:v>
                </c:pt>
                <c:pt idx="1094">
                  <c:v>71.900000000000006</c:v>
                </c:pt>
                <c:pt idx="1095">
                  <c:v>78.7</c:v>
                </c:pt>
                <c:pt idx="1096">
                  <c:v>72.599999999999994</c:v>
                </c:pt>
                <c:pt idx="1097">
                  <c:v>76.099999999999994</c:v>
                </c:pt>
                <c:pt idx="1098">
                  <c:v>81.099999999999994</c:v>
                </c:pt>
                <c:pt idx="1099">
                  <c:v>67</c:v>
                </c:pt>
                <c:pt idx="1100">
                  <c:v>46.4</c:v>
                </c:pt>
                <c:pt idx="1101">
                  <c:v>66</c:v>
                </c:pt>
                <c:pt idx="1102">
                  <c:v>75.599999999999994</c:v>
                </c:pt>
                <c:pt idx="1103">
                  <c:v>65</c:v>
                </c:pt>
                <c:pt idx="1104">
                  <c:v>64.7</c:v>
                </c:pt>
                <c:pt idx="1105">
                  <c:v>68.3</c:v>
                </c:pt>
                <c:pt idx="1106">
                  <c:v>75.8</c:v>
                </c:pt>
                <c:pt idx="1107">
                  <c:v>72.400000000000006</c:v>
                </c:pt>
                <c:pt idx="1108">
                  <c:v>61.4</c:v>
                </c:pt>
                <c:pt idx="1109">
                  <c:v>57.3</c:v>
                </c:pt>
                <c:pt idx="1110">
                  <c:v>59.7</c:v>
                </c:pt>
                <c:pt idx="1111">
                  <c:v>48.1</c:v>
                </c:pt>
                <c:pt idx="1112">
                  <c:v>71</c:v>
                </c:pt>
                <c:pt idx="1113">
                  <c:v>53.5</c:v>
                </c:pt>
                <c:pt idx="1114">
                  <c:v>61.8</c:v>
                </c:pt>
                <c:pt idx="1115">
                  <c:v>65.099999999999994</c:v>
                </c:pt>
                <c:pt idx="1116">
                  <c:v>52.4</c:v>
                </c:pt>
                <c:pt idx="1117">
                  <c:v>68.3</c:v>
                </c:pt>
                <c:pt idx="1118">
                  <c:v>71.8</c:v>
                </c:pt>
                <c:pt idx="1119">
                  <c:v>56.9</c:v>
                </c:pt>
                <c:pt idx="1120">
                  <c:v>81</c:v>
                </c:pt>
                <c:pt idx="1121">
                  <c:v>49.6</c:v>
                </c:pt>
                <c:pt idx="1122">
                  <c:v>72.400000000000006</c:v>
                </c:pt>
                <c:pt idx="1123">
                  <c:v>72.7</c:v>
                </c:pt>
                <c:pt idx="1124">
                  <c:v>62</c:v>
                </c:pt>
                <c:pt idx="1125">
                  <c:v>74.8</c:v>
                </c:pt>
                <c:pt idx="1126">
                  <c:v>71</c:v>
                </c:pt>
                <c:pt idx="1127">
                  <c:v>71.2</c:v>
                </c:pt>
                <c:pt idx="1128">
                  <c:v>69</c:v>
                </c:pt>
                <c:pt idx="1129">
                  <c:v>66.599999999999994</c:v>
                </c:pt>
                <c:pt idx="1130">
                  <c:v>51.5</c:v>
                </c:pt>
                <c:pt idx="1131">
                  <c:v>82</c:v>
                </c:pt>
                <c:pt idx="1132">
                  <c:v>61.8</c:v>
                </c:pt>
                <c:pt idx="1133">
                  <c:v>81.5</c:v>
                </c:pt>
                <c:pt idx="1134">
                  <c:v>77</c:v>
                </c:pt>
                <c:pt idx="1135">
                  <c:v>75.7</c:v>
                </c:pt>
                <c:pt idx="1136">
                  <c:v>52.6</c:v>
                </c:pt>
                <c:pt idx="1137">
                  <c:v>78.3</c:v>
                </c:pt>
                <c:pt idx="1138">
                  <c:v>76</c:v>
                </c:pt>
                <c:pt idx="1139">
                  <c:v>74.3</c:v>
                </c:pt>
                <c:pt idx="1140">
                  <c:v>64.599999999999994</c:v>
                </c:pt>
                <c:pt idx="1141">
                  <c:v>46.4</c:v>
                </c:pt>
                <c:pt idx="1142">
                  <c:v>52.7</c:v>
                </c:pt>
                <c:pt idx="1143">
                  <c:v>55.3</c:v>
                </c:pt>
                <c:pt idx="1144">
                  <c:v>62.5</c:v>
                </c:pt>
                <c:pt idx="1145">
                  <c:v>69.8</c:v>
                </c:pt>
                <c:pt idx="1146">
                  <c:v>76.599999999999994</c:v>
                </c:pt>
                <c:pt idx="1147">
                  <c:v>73.099999999999994</c:v>
                </c:pt>
                <c:pt idx="1148">
                  <c:v>73.7</c:v>
                </c:pt>
                <c:pt idx="1149">
                  <c:v>57.1</c:v>
                </c:pt>
                <c:pt idx="1150">
                  <c:v>69.2</c:v>
                </c:pt>
                <c:pt idx="1151">
                  <c:v>76.599999999999994</c:v>
                </c:pt>
                <c:pt idx="1152">
                  <c:v>72.8</c:v>
                </c:pt>
                <c:pt idx="1153">
                  <c:v>66.3</c:v>
                </c:pt>
                <c:pt idx="1154">
                  <c:v>69.3</c:v>
                </c:pt>
                <c:pt idx="1155">
                  <c:v>74.8</c:v>
                </c:pt>
                <c:pt idx="1156">
                  <c:v>73.2</c:v>
                </c:pt>
                <c:pt idx="1157">
                  <c:v>48.6</c:v>
                </c:pt>
                <c:pt idx="1158">
                  <c:v>75.599999999999994</c:v>
                </c:pt>
                <c:pt idx="1159">
                  <c:v>67.3</c:v>
                </c:pt>
                <c:pt idx="1160">
                  <c:v>71.400000000000006</c:v>
                </c:pt>
                <c:pt idx="1161">
                  <c:v>71.900000000000006</c:v>
                </c:pt>
                <c:pt idx="1162">
                  <c:v>73.8</c:v>
                </c:pt>
                <c:pt idx="1163">
                  <c:v>78.5</c:v>
                </c:pt>
                <c:pt idx="1164">
                  <c:v>59.3</c:v>
                </c:pt>
                <c:pt idx="1165">
                  <c:v>72.5</c:v>
                </c:pt>
                <c:pt idx="1166">
                  <c:v>67.5</c:v>
                </c:pt>
                <c:pt idx="1167">
                  <c:v>63.2</c:v>
                </c:pt>
                <c:pt idx="1168">
                  <c:v>65.7</c:v>
                </c:pt>
                <c:pt idx="1169">
                  <c:v>73.400000000000006</c:v>
                </c:pt>
                <c:pt idx="1170">
                  <c:v>51.7</c:v>
                </c:pt>
                <c:pt idx="1171">
                  <c:v>59.6</c:v>
                </c:pt>
                <c:pt idx="1172">
                  <c:v>81.8</c:v>
                </c:pt>
                <c:pt idx="1173">
                  <c:v>54.4</c:v>
                </c:pt>
                <c:pt idx="1174">
                  <c:v>64</c:v>
                </c:pt>
                <c:pt idx="1175">
                  <c:v>77.5</c:v>
                </c:pt>
                <c:pt idx="1176">
                  <c:v>73</c:v>
                </c:pt>
                <c:pt idx="1177">
                  <c:v>53.7</c:v>
                </c:pt>
                <c:pt idx="1178">
                  <c:v>59.8</c:v>
                </c:pt>
                <c:pt idx="1179">
                  <c:v>48.2</c:v>
                </c:pt>
                <c:pt idx="1180">
                  <c:v>63.1</c:v>
                </c:pt>
                <c:pt idx="1181">
                  <c:v>72.3</c:v>
                </c:pt>
                <c:pt idx="1182">
                  <c:v>74.2</c:v>
                </c:pt>
                <c:pt idx="1183">
                  <c:v>74.3</c:v>
                </c:pt>
                <c:pt idx="1184">
                  <c:v>56.2</c:v>
                </c:pt>
                <c:pt idx="1185">
                  <c:v>56.3</c:v>
                </c:pt>
                <c:pt idx="1186">
                  <c:v>74.8</c:v>
                </c:pt>
                <c:pt idx="1187">
                  <c:v>78.3</c:v>
                </c:pt>
                <c:pt idx="1188">
                  <c:v>75.599999999999994</c:v>
                </c:pt>
                <c:pt idx="1189">
                  <c:v>64.8</c:v>
                </c:pt>
                <c:pt idx="1190">
                  <c:v>73</c:v>
                </c:pt>
                <c:pt idx="1191">
                  <c:v>68.900000000000006</c:v>
                </c:pt>
                <c:pt idx="1192">
                  <c:v>81</c:v>
                </c:pt>
                <c:pt idx="1193">
                  <c:v>62.1</c:v>
                </c:pt>
                <c:pt idx="1194">
                  <c:v>83</c:v>
                </c:pt>
                <c:pt idx="1195">
                  <c:v>52.8</c:v>
                </c:pt>
                <c:pt idx="1196">
                  <c:v>51.9</c:v>
                </c:pt>
                <c:pt idx="1197">
                  <c:v>75</c:v>
                </c:pt>
                <c:pt idx="1198">
                  <c:v>66.2</c:v>
                </c:pt>
                <c:pt idx="1199">
                  <c:v>59.8</c:v>
                </c:pt>
                <c:pt idx="1200">
                  <c:v>73.2</c:v>
                </c:pt>
                <c:pt idx="1201">
                  <c:v>72</c:v>
                </c:pt>
                <c:pt idx="1202">
                  <c:v>61.8</c:v>
                </c:pt>
                <c:pt idx="1203">
                  <c:v>51.9</c:v>
                </c:pt>
                <c:pt idx="1204">
                  <c:v>71.599999999999994</c:v>
                </c:pt>
                <c:pt idx="1205">
                  <c:v>62</c:v>
                </c:pt>
                <c:pt idx="1206">
                  <c:v>77</c:v>
                </c:pt>
                <c:pt idx="1207">
                  <c:v>75.2</c:v>
                </c:pt>
                <c:pt idx="1208">
                  <c:v>63</c:v>
                </c:pt>
                <c:pt idx="1209">
                  <c:v>82.1</c:v>
                </c:pt>
                <c:pt idx="1210">
                  <c:v>55</c:v>
                </c:pt>
                <c:pt idx="1211">
                  <c:v>54.8</c:v>
                </c:pt>
                <c:pt idx="1212">
                  <c:v>74.900000000000006</c:v>
                </c:pt>
                <c:pt idx="1213">
                  <c:v>81.900000000000006</c:v>
                </c:pt>
                <c:pt idx="1214">
                  <c:v>69.400000000000006</c:v>
                </c:pt>
                <c:pt idx="1215">
                  <c:v>77</c:v>
                </c:pt>
                <c:pt idx="1216">
                  <c:v>53.5</c:v>
                </c:pt>
                <c:pt idx="1217">
                  <c:v>72.2</c:v>
                </c:pt>
                <c:pt idx="1218">
                  <c:v>88</c:v>
                </c:pt>
                <c:pt idx="1219">
                  <c:v>63</c:v>
                </c:pt>
                <c:pt idx="1220">
                  <c:v>65.8</c:v>
                </c:pt>
                <c:pt idx="1221">
                  <c:v>64.400000000000006</c:v>
                </c:pt>
                <c:pt idx="1222">
                  <c:v>76.099999999999994</c:v>
                </c:pt>
                <c:pt idx="1223">
                  <c:v>75</c:v>
                </c:pt>
                <c:pt idx="1224">
                  <c:v>61.8</c:v>
                </c:pt>
                <c:pt idx="1225">
                  <c:v>71.900000000000006</c:v>
                </c:pt>
                <c:pt idx="1226">
                  <c:v>68</c:v>
                </c:pt>
                <c:pt idx="1227">
                  <c:v>75.7</c:v>
                </c:pt>
                <c:pt idx="1228">
                  <c:v>73</c:v>
                </c:pt>
                <c:pt idx="1229">
                  <c:v>79.599999999999994</c:v>
                </c:pt>
                <c:pt idx="1230">
                  <c:v>66.599999999999994</c:v>
                </c:pt>
                <c:pt idx="1231">
                  <c:v>81.900000000000006</c:v>
                </c:pt>
                <c:pt idx="1232">
                  <c:v>56.7</c:v>
                </c:pt>
                <c:pt idx="1233">
                  <c:v>74.400000000000006</c:v>
                </c:pt>
                <c:pt idx="1234">
                  <c:v>74.900000000000006</c:v>
                </c:pt>
                <c:pt idx="1235">
                  <c:v>53.2</c:v>
                </c:pt>
                <c:pt idx="1236">
                  <c:v>72.400000000000006</c:v>
                </c:pt>
                <c:pt idx="1237">
                  <c:v>52.8</c:v>
                </c:pt>
                <c:pt idx="1238">
                  <c:v>73</c:v>
                </c:pt>
                <c:pt idx="1239">
                  <c:v>74.099999999999994</c:v>
                </c:pt>
                <c:pt idx="1240">
                  <c:v>67.900000000000006</c:v>
                </c:pt>
                <c:pt idx="1241">
                  <c:v>75.8</c:v>
                </c:pt>
                <c:pt idx="1242">
                  <c:v>69.8</c:v>
                </c:pt>
                <c:pt idx="1243">
                  <c:v>73.7</c:v>
                </c:pt>
                <c:pt idx="1244">
                  <c:v>73.8</c:v>
                </c:pt>
                <c:pt idx="1245">
                  <c:v>76.2</c:v>
                </c:pt>
                <c:pt idx="1246">
                  <c:v>73.7</c:v>
                </c:pt>
                <c:pt idx="1247">
                  <c:v>56.3</c:v>
                </c:pt>
                <c:pt idx="1248">
                  <c:v>78.2</c:v>
                </c:pt>
                <c:pt idx="1249">
                  <c:v>75.400000000000006</c:v>
                </c:pt>
                <c:pt idx="1250">
                  <c:v>66.5</c:v>
                </c:pt>
                <c:pt idx="1251">
                  <c:v>58.3</c:v>
                </c:pt>
                <c:pt idx="1252">
                  <c:v>78.8</c:v>
                </c:pt>
                <c:pt idx="1253">
                  <c:v>72.2</c:v>
                </c:pt>
                <c:pt idx="1254">
                  <c:v>45.1</c:v>
                </c:pt>
                <c:pt idx="1255">
                  <c:v>69.400000000000006</c:v>
                </c:pt>
                <c:pt idx="1256">
                  <c:v>62.2</c:v>
                </c:pt>
                <c:pt idx="1257">
                  <c:v>72.8</c:v>
                </c:pt>
                <c:pt idx="1258">
                  <c:v>67.5</c:v>
                </c:pt>
                <c:pt idx="1259">
                  <c:v>49.4</c:v>
                </c:pt>
                <c:pt idx="1260">
                  <c:v>73.400000000000006</c:v>
                </c:pt>
                <c:pt idx="1261">
                  <c:v>64.8</c:v>
                </c:pt>
                <c:pt idx="1262">
                  <c:v>84</c:v>
                </c:pt>
                <c:pt idx="1263">
                  <c:v>61.8</c:v>
                </c:pt>
                <c:pt idx="1264">
                  <c:v>75.599999999999994</c:v>
                </c:pt>
                <c:pt idx="1265">
                  <c:v>68</c:v>
                </c:pt>
                <c:pt idx="1266">
                  <c:v>74.400000000000006</c:v>
                </c:pt>
                <c:pt idx="1267">
                  <c:v>72.3</c:v>
                </c:pt>
                <c:pt idx="1268">
                  <c:v>69.900000000000006</c:v>
                </c:pt>
                <c:pt idx="1269">
                  <c:v>78</c:v>
                </c:pt>
                <c:pt idx="1270">
                  <c:v>85</c:v>
                </c:pt>
                <c:pt idx="1271">
                  <c:v>81.7</c:v>
                </c:pt>
                <c:pt idx="1272">
                  <c:v>69.3</c:v>
                </c:pt>
                <c:pt idx="1273">
                  <c:v>78</c:v>
                </c:pt>
                <c:pt idx="1274">
                  <c:v>68.099999999999994</c:v>
                </c:pt>
                <c:pt idx="1275">
                  <c:v>78.7</c:v>
                </c:pt>
                <c:pt idx="1276">
                  <c:v>68</c:v>
                </c:pt>
                <c:pt idx="1277">
                  <c:v>51</c:v>
                </c:pt>
                <c:pt idx="1278">
                  <c:v>69.099999999999994</c:v>
                </c:pt>
                <c:pt idx="1279">
                  <c:v>74.7</c:v>
                </c:pt>
                <c:pt idx="1280">
                  <c:v>76</c:v>
                </c:pt>
                <c:pt idx="1281">
                  <c:v>57.6</c:v>
                </c:pt>
                <c:pt idx="1282">
                  <c:v>69.599999999999994</c:v>
                </c:pt>
                <c:pt idx="1283">
                  <c:v>75.3</c:v>
                </c:pt>
                <c:pt idx="1284">
                  <c:v>52.6</c:v>
                </c:pt>
                <c:pt idx="1285">
                  <c:v>74.5</c:v>
                </c:pt>
                <c:pt idx="1286">
                  <c:v>80</c:v>
                </c:pt>
                <c:pt idx="1287">
                  <c:v>63.6</c:v>
                </c:pt>
                <c:pt idx="1288">
                  <c:v>82.5</c:v>
                </c:pt>
                <c:pt idx="1289">
                  <c:v>64.599999999999994</c:v>
                </c:pt>
                <c:pt idx="1290">
                  <c:v>72.8</c:v>
                </c:pt>
                <c:pt idx="1291">
                  <c:v>55.3</c:v>
                </c:pt>
                <c:pt idx="1292">
                  <c:v>55.7</c:v>
                </c:pt>
                <c:pt idx="1293">
                  <c:v>78.3</c:v>
                </c:pt>
                <c:pt idx="1294">
                  <c:v>77.3</c:v>
                </c:pt>
                <c:pt idx="1295">
                  <c:v>46.8</c:v>
                </c:pt>
                <c:pt idx="1296">
                  <c:v>47.1</c:v>
                </c:pt>
                <c:pt idx="1297">
                  <c:v>75.900000000000006</c:v>
                </c:pt>
                <c:pt idx="1298">
                  <c:v>78.2</c:v>
                </c:pt>
                <c:pt idx="1299">
                  <c:v>54.8</c:v>
                </c:pt>
                <c:pt idx="1300">
                  <c:v>72.5</c:v>
                </c:pt>
                <c:pt idx="1301">
                  <c:v>71.2</c:v>
                </c:pt>
                <c:pt idx="1302">
                  <c:v>69.3</c:v>
                </c:pt>
                <c:pt idx="1303">
                  <c:v>80</c:v>
                </c:pt>
                <c:pt idx="1304">
                  <c:v>74.7</c:v>
                </c:pt>
                <c:pt idx="1305">
                  <c:v>79.2</c:v>
                </c:pt>
                <c:pt idx="1306">
                  <c:v>71.5</c:v>
                </c:pt>
                <c:pt idx="1307">
                  <c:v>69.8</c:v>
                </c:pt>
                <c:pt idx="1308">
                  <c:v>58.6</c:v>
                </c:pt>
                <c:pt idx="1309">
                  <c:v>72.2</c:v>
                </c:pt>
                <c:pt idx="1310">
                  <c:v>73</c:v>
                </c:pt>
                <c:pt idx="1311">
                  <c:v>79.3</c:v>
                </c:pt>
                <c:pt idx="1312">
                  <c:v>71.400000000000006</c:v>
                </c:pt>
                <c:pt idx="1313">
                  <c:v>50</c:v>
                </c:pt>
                <c:pt idx="1314">
                  <c:v>75.599999999999994</c:v>
                </c:pt>
                <c:pt idx="1315">
                  <c:v>63.2</c:v>
                </c:pt>
                <c:pt idx="1316">
                  <c:v>72.3</c:v>
                </c:pt>
                <c:pt idx="1317">
                  <c:v>73.599999999999994</c:v>
                </c:pt>
                <c:pt idx="1318">
                  <c:v>72.5</c:v>
                </c:pt>
                <c:pt idx="1319">
                  <c:v>67.7</c:v>
                </c:pt>
                <c:pt idx="1320">
                  <c:v>58.4</c:v>
                </c:pt>
                <c:pt idx="1321">
                  <c:v>75</c:v>
                </c:pt>
                <c:pt idx="1322">
                  <c:v>66.5</c:v>
                </c:pt>
                <c:pt idx="1323">
                  <c:v>48.8</c:v>
                </c:pt>
                <c:pt idx="1324">
                  <c:v>76.8</c:v>
                </c:pt>
                <c:pt idx="1325">
                  <c:v>73.099999999999994</c:v>
                </c:pt>
                <c:pt idx="1326">
                  <c:v>73.7</c:v>
                </c:pt>
                <c:pt idx="1327">
                  <c:v>56.7</c:v>
                </c:pt>
                <c:pt idx="1328">
                  <c:v>53.5</c:v>
                </c:pt>
                <c:pt idx="1329">
                  <c:v>81</c:v>
                </c:pt>
                <c:pt idx="1330">
                  <c:v>63.5</c:v>
                </c:pt>
                <c:pt idx="1331">
                  <c:v>75.2</c:v>
                </c:pt>
                <c:pt idx="1332">
                  <c:v>68.5</c:v>
                </c:pt>
                <c:pt idx="1333">
                  <c:v>76.400000000000006</c:v>
                </c:pt>
                <c:pt idx="1334">
                  <c:v>72</c:v>
                </c:pt>
                <c:pt idx="1335">
                  <c:v>72.7</c:v>
                </c:pt>
                <c:pt idx="1336">
                  <c:v>66</c:v>
                </c:pt>
                <c:pt idx="1337">
                  <c:v>68.2</c:v>
                </c:pt>
                <c:pt idx="1338">
                  <c:v>73.599999999999994</c:v>
                </c:pt>
                <c:pt idx="1339">
                  <c:v>82.6</c:v>
                </c:pt>
                <c:pt idx="1340">
                  <c:v>71</c:v>
                </c:pt>
                <c:pt idx="1341">
                  <c:v>72.400000000000006</c:v>
                </c:pt>
                <c:pt idx="1342">
                  <c:v>81.400000000000006</c:v>
                </c:pt>
                <c:pt idx="1343">
                  <c:v>54.1</c:v>
                </c:pt>
                <c:pt idx="1344">
                  <c:v>81</c:v>
                </c:pt>
                <c:pt idx="1345">
                  <c:v>53.6</c:v>
                </c:pt>
                <c:pt idx="1346">
                  <c:v>67.599999999999994</c:v>
                </c:pt>
                <c:pt idx="1347">
                  <c:v>74.900000000000006</c:v>
                </c:pt>
                <c:pt idx="1348">
                  <c:v>75.2</c:v>
                </c:pt>
                <c:pt idx="1349">
                  <c:v>73.599999999999994</c:v>
                </c:pt>
                <c:pt idx="1350">
                  <c:v>71.8</c:v>
                </c:pt>
                <c:pt idx="1351">
                  <c:v>74.7</c:v>
                </c:pt>
                <c:pt idx="1352">
                  <c:v>58.2</c:v>
                </c:pt>
                <c:pt idx="1353">
                  <c:v>68.099999999999994</c:v>
                </c:pt>
                <c:pt idx="1354">
                  <c:v>75.599999999999994</c:v>
                </c:pt>
                <c:pt idx="1355">
                  <c:v>48.7</c:v>
                </c:pt>
                <c:pt idx="1356">
                  <c:v>75.599999999999994</c:v>
                </c:pt>
                <c:pt idx="1357">
                  <c:v>74.400000000000006</c:v>
                </c:pt>
                <c:pt idx="1358">
                  <c:v>67.8</c:v>
                </c:pt>
                <c:pt idx="1359">
                  <c:v>74.3</c:v>
                </c:pt>
                <c:pt idx="1360">
                  <c:v>44.5</c:v>
                </c:pt>
                <c:pt idx="1361">
                  <c:v>62.3</c:v>
                </c:pt>
                <c:pt idx="1362">
                  <c:v>82.3</c:v>
                </c:pt>
                <c:pt idx="1363">
                  <c:v>68.400000000000006</c:v>
                </c:pt>
                <c:pt idx="1364">
                  <c:v>72.7</c:v>
                </c:pt>
                <c:pt idx="1365">
                  <c:v>64.400000000000006</c:v>
                </c:pt>
                <c:pt idx="1366">
                  <c:v>49</c:v>
                </c:pt>
                <c:pt idx="1367">
                  <c:v>69.400000000000006</c:v>
                </c:pt>
                <c:pt idx="1368">
                  <c:v>54.6</c:v>
                </c:pt>
                <c:pt idx="1369">
                  <c:v>62.3</c:v>
                </c:pt>
                <c:pt idx="1370">
                  <c:v>52.4</c:v>
                </c:pt>
                <c:pt idx="1371">
                  <c:v>81</c:v>
                </c:pt>
                <c:pt idx="1372">
                  <c:v>72.599999999999994</c:v>
                </c:pt>
                <c:pt idx="1373">
                  <c:v>53.4</c:v>
                </c:pt>
                <c:pt idx="1374">
                  <c:v>76.400000000000006</c:v>
                </c:pt>
                <c:pt idx="1375">
                  <c:v>71</c:v>
                </c:pt>
                <c:pt idx="1376">
                  <c:v>76.3</c:v>
                </c:pt>
                <c:pt idx="1377">
                  <c:v>81</c:v>
                </c:pt>
                <c:pt idx="1378">
                  <c:v>48.5</c:v>
                </c:pt>
                <c:pt idx="1379">
                  <c:v>80</c:v>
                </c:pt>
                <c:pt idx="1380">
                  <c:v>57.3</c:v>
                </c:pt>
                <c:pt idx="1381">
                  <c:v>77</c:v>
                </c:pt>
                <c:pt idx="1382">
                  <c:v>72.099999999999994</c:v>
                </c:pt>
                <c:pt idx="1383">
                  <c:v>59.7</c:v>
                </c:pt>
                <c:pt idx="1384">
                  <c:v>75.599999999999994</c:v>
                </c:pt>
                <c:pt idx="1385">
                  <c:v>78.2</c:v>
                </c:pt>
                <c:pt idx="1386">
                  <c:v>67.2</c:v>
                </c:pt>
                <c:pt idx="1387">
                  <c:v>46.6</c:v>
                </c:pt>
                <c:pt idx="1388">
                  <c:v>62.9</c:v>
                </c:pt>
                <c:pt idx="1389">
                  <c:v>76.2</c:v>
                </c:pt>
                <c:pt idx="1390">
                  <c:v>63.3</c:v>
                </c:pt>
                <c:pt idx="1391">
                  <c:v>68.5</c:v>
                </c:pt>
                <c:pt idx="1392">
                  <c:v>75.400000000000006</c:v>
                </c:pt>
                <c:pt idx="1393">
                  <c:v>51.5</c:v>
                </c:pt>
                <c:pt idx="1394">
                  <c:v>53.3</c:v>
                </c:pt>
                <c:pt idx="1395">
                  <c:v>62.1</c:v>
                </c:pt>
                <c:pt idx="1396">
                  <c:v>76.2</c:v>
                </c:pt>
                <c:pt idx="1397">
                  <c:v>57.9</c:v>
                </c:pt>
                <c:pt idx="1398">
                  <c:v>74.099999999999994</c:v>
                </c:pt>
                <c:pt idx="1399">
                  <c:v>67.599999999999994</c:v>
                </c:pt>
                <c:pt idx="1400">
                  <c:v>82.8</c:v>
                </c:pt>
                <c:pt idx="1401">
                  <c:v>82</c:v>
                </c:pt>
                <c:pt idx="1402">
                  <c:v>74.2</c:v>
                </c:pt>
                <c:pt idx="1403">
                  <c:v>76</c:v>
                </c:pt>
                <c:pt idx="1404">
                  <c:v>64.7</c:v>
                </c:pt>
                <c:pt idx="1405">
                  <c:v>85</c:v>
                </c:pt>
                <c:pt idx="1406">
                  <c:v>69.3</c:v>
                </c:pt>
                <c:pt idx="1407">
                  <c:v>54.7</c:v>
                </c:pt>
                <c:pt idx="1408">
                  <c:v>71</c:v>
                </c:pt>
                <c:pt idx="1409">
                  <c:v>73.099999999999994</c:v>
                </c:pt>
                <c:pt idx="1410">
                  <c:v>68.099999999999994</c:v>
                </c:pt>
                <c:pt idx="1411">
                  <c:v>72.599999999999994</c:v>
                </c:pt>
                <c:pt idx="1412">
                  <c:v>65.5</c:v>
                </c:pt>
                <c:pt idx="1413">
                  <c:v>75.599999999999994</c:v>
                </c:pt>
                <c:pt idx="1414">
                  <c:v>70</c:v>
                </c:pt>
                <c:pt idx="1415">
                  <c:v>75.099999999999994</c:v>
                </c:pt>
                <c:pt idx="1416">
                  <c:v>73.8</c:v>
                </c:pt>
                <c:pt idx="1417">
                  <c:v>72.2</c:v>
                </c:pt>
                <c:pt idx="1418">
                  <c:v>55.3</c:v>
                </c:pt>
                <c:pt idx="1419">
                  <c:v>74.8</c:v>
                </c:pt>
                <c:pt idx="1420">
                  <c:v>79.400000000000006</c:v>
                </c:pt>
                <c:pt idx="1421">
                  <c:v>75.8</c:v>
                </c:pt>
                <c:pt idx="1422">
                  <c:v>65.3</c:v>
                </c:pt>
                <c:pt idx="1423">
                  <c:v>62.3</c:v>
                </c:pt>
                <c:pt idx="1424">
                  <c:v>53.3</c:v>
                </c:pt>
                <c:pt idx="1425">
                  <c:v>54.3</c:v>
                </c:pt>
                <c:pt idx="1426">
                  <c:v>81.900000000000006</c:v>
                </c:pt>
                <c:pt idx="1427">
                  <c:v>65.7</c:v>
                </c:pt>
                <c:pt idx="1428">
                  <c:v>75</c:v>
                </c:pt>
                <c:pt idx="1429">
                  <c:v>74.2</c:v>
                </c:pt>
                <c:pt idx="1430">
                  <c:v>49.4</c:v>
                </c:pt>
                <c:pt idx="1431">
                  <c:v>57.6</c:v>
                </c:pt>
                <c:pt idx="1432">
                  <c:v>66.8</c:v>
                </c:pt>
                <c:pt idx="1433">
                  <c:v>62.2</c:v>
                </c:pt>
                <c:pt idx="1434">
                  <c:v>68.7</c:v>
                </c:pt>
                <c:pt idx="1435">
                  <c:v>72.7</c:v>
                </c:pt>
                <c:pt idx="1436">
                  <c:v>71.400000000000006</c:v>
                </c:pt>
                <c:pt idx="1437">
                  <c:v>72.5</c:v>
                </c:pt>
                <c:pt idx="1438">
                  <c:v>58.1</c:v>
                </c:pt>
                <c:pt idx="1439">
                  <c:v>67.3</c:v>
                </c:pt>
                <c:pt idx="1440">
                  <c:v>69</c:v>
                </c:pt>
                <c:pt idx="1441">
                  <c:v>57.9</c:v>
                </c:pt>
                <c:pt idx="1442">
                  <c:v>72.8</c:v>
                </c:pt>
                <c:pt idx="1443">
                  <c:v>55.3</c:v>
                </c:pt>
                <c:pt idx="1444">
                  <c:v>79.599999999999994</c:v>
                </c:pt>
                <c:pt idx="1445">
                  <c:v>76.099999999999994</c:v>
                </c:pt>
                <c:pt idx="1446">
                  <c:v>77</c:v>
                </c:pt>
                <c:pt idx="1447">
                  <c:v>55.3</c:v>
                </c:pt>
                <c:pt idx="1448">
                  <c:v>69.900000000000006</c:v>
                </c:pt>
                <c:pt idx="1449">
                  <c:v>72.8</c:v>
                </c:pt>
                <c:pt idx="1450">
                  <c:v>81.3</c:v>
                </c:pt>
                <c:pt idx="1451">
                  <c:v>62.2</c:v>
                </c:pt>
                <c:pt idx="1452">
                  <c:v>61.6</c:v>
                </c:pt>
                <c:pt idx="1453">
                  <c:v>77.099999999999994</c:v>
                </c:pt>
                <c:pt idx="1454">
                  <c:v>74.599999999999994</c:v>
                </c:pt>
                <c:pt idx="1455">
                  <c:v>74.8</c:v>
                </c:pt>
                <c:pt idx="1456">
                  <c:v>76</c:v>
                </c:pt>
                <c:pt idx="1457">
                  <c:v>78.400000000000006</c:v>
                </c:pt>
                <c:pt idx="1458">
                  <c:v>51.4</c:v>
                </c:pt>
                <c:pt idx="1459">
                  <c:v>62.1</c:v>
                </c:pt>
                <c:pt idx="1460">
                  <c:v>76</c:v>
                </c:pt>
                <c:pt idx="1461">
                  <c:v>55.7</c:v>
                </c:pt>
                <c:pt idx="1462">
                  <c:v>65.900000000000006</c:v>
                </c:pt>
                <c:pt idx="1463">
                  <c:v>73.2</c:v>
                </c:pt>
                <c:pt idx="1464">
                  <c:v>48.3</c:v>
                </c:pt>
                <c:pt idx="1465">
                  <c:v>74.900000000000006</c:v>
                </c:pt>
                <c:pt idx="1466">
                  <c:v>69.400000000000006</c:v>
                </c:pt>
                <c:pt idx="1467">
                  <c:v>74.5</c:v>
                </c:pt>
                <c:pt idx="1468">
                  <c:v>88</c:v>
                </c:pt>
                <c:pt idx="1469">
                  <c:v>77.2</c:v>
                </c:pt>
                <c:pt idx="1470">
                  <c:v>74.7</c:v>
                </c:pt>
                <c:pt idx="1471">
                  <c:v>65.2</c:v>
                </c:pt>
                <c:pt idx="1472">
                  <c:v>75.5</c:v>
                </c:pt>
                <c:pt idx="1473">
                  <c:v>71.400000000000006</c:v>
                </c:pt>
                <c:pt idx="1474">
                  <c:v>61.4</c:v>
                </c:pt>
                <c:pt idx="1475">
                  <c:v>76.2</c:v>
                </c:pt>
                <c:pt idx="1476">
                  <c:v>63.5</c:v>
                </c:pt>
                <c:pt idx="1477">
                  <c:v>72.099999999999994</c:v>
                </c:pt>
                <c:pt idx="1478">
                  <c:v>77.3</c:v>
                </c:pt>
                <c:pt idx="1479">
                  <c:v>73</c:v>
                </c:pt>
                <c:pt idx="1480">
                  <c:v>53.1</c:v>
                </c:pt>
                <c:pt idx="1481">
                  <c:v>62.6</c:v>
                </c:pt>
                <c:pt idx="1482">
                  <c:v>63.3</c:v>
                </c:pt>
                <c:pt idx="1483">
                  <c:v>75.8</c:v>
                </c:pt>
                <c:pt idx="1484">
                  <c:v>58.4</c:v>
                </c:pt>
                <c:pt idx="1485">
                  <c:v>51.6</c:v>
                </c:pt>
                <c:pt idx="1486">
                  <c:v>78.7</c:v>
                </c:pt>
                <c:pt idx="1487">
                  <c:v>48.5</c:v>
                </c:pt>
                <c:pt idx="1488">
                  <c:v>66.8</c:v>
                </c:pt>
                <c:pt idx="1489">
                  <c:v>73</c:v>
                </c:pt>
                <c:pt idx="1490">
                  <c:v>73.400000000000006</c:v>
                </c:pt>
                <c:pt idx="1491">
                  <c:v>62</c:v>
                </c:pt>
                <c:pt idx="1492">
                  <c:v>81.7</c:v>
                </c:pt>
                <c:pt idx="1493">
                  <c:v>67.7</c:v>
                </c:pt>
                <c:pt idx="1494">
                  <c:v>76.7</c:v>
                </c:pt>
                <c:pt idx="1495">
                  <c:v>51.9</c:v>
                </c:pt>
                <c:pt idx="1496">
                  <c:v>64.7</c:v>
                </c:pt>
                <c:pt idx="1497">
                  <c:v>89</c:v>
                </c:pt>
                <c:pt idx="1498">
                  <c:v>61.2</c:v>
                </c:pt>
                <c:pt idx="1499">
                  <c:v>65</c:v>
                </c:pt>
                <c:pt idx="1500">
                  <c:v>63.9</c:v>
                </c:pt>
                <c:pt idx="1501">
                  <c:v>62.4</c:v>
                </c:pt>
                <c:pt idx="1502">
                  <c:v>83</c:v>
                </c:pt>
                <c:pt idx="1503">
                  <c:v>73.099999999999994</c:v>
                </c:pt>
                <c:pt idx="1504">
                  <c:v>72.7</c:v>
                </c:pt>
                <c:pt idx="1505">
                  <c:v>46</c:v>
                </c:pt>
                <c:pt idx="1506">
                  <c:v>59.4</c:v>
                </c:pt>
                <c:pt idx="1507">
                  <c:v>71.099999999999994</c:v>
                </c:pt>
                <c:pt idx="1508">
                  <c:v>73.5</c:v>
                </c:pt>
                <c:pt idx="1509">
                  <c:v>74.7</c:v>
                </c:pt>
                <c:pt idx="1510">
                  <c:v>67.3</c:v>
                </c:pt>
                <c:pt idx="1511">
                  <c:v>65</c:v>
                </c:pt>
                <c:pt idx="1512">
                  <c:v>73.5</c:v>
                </c:pt>
                <c:pt idx="1513">
                  <c:v>75</c:v>
                </c:pt>
                <c:pt idx="1514">
                  <c:v>79.900000000000006</c:v>
                </c:pt>
                <c:pt idx="1515">
                  <c:v>68.2</c:v>
                </c:pt>
                <c:pt idx="1516">
                  <c:v>79.099999999999994</c:v>
                </c:pt>
                <c:pt idx="1517">
                  <c:v>75.3</c:v>
                </c:pt>
                <c:pt idx="1518">
                  <c:v>69.599999999999994</c:v>
                </c:pt>
                <c:pt idx="1519">
                  <c:v>68.599999999999994</c:v>
                </c:pt>
                <c:pt idx="1520">
                  <c:v>67.3</c:v>
                </c:pt>
                <c:pt idx="1521">
                  <c:v>71.599999999999994</c:v>
                </c:pt>
                <c:pt idx="1522">
                  <c:v>58.2</c:v>
                </c:pt>
                <c:pt idx="1523">
                  <c:v>66.900000000000006</c:v>
                </c:pt>
                <c:pt idx="1524">
                  <c:v>45.6</c:v>
                </c:pt>
                <c:pt idx="1525">
                  <c:v>47.8</c:v>
                </c:pt>
                <c:pt idx="1526">
                  <c:v>63</c:v>
                </c:pt>
                <c:pt idx="1527">
                  <c:v>75.099999999999994</c:v>
                </c:pt>
                <c:pt idx="1528">
                  <c:v>81</c:v>
                </c:pt>
                <c:pt idx="1529">
                  <c:v>67.3</c:v>
                </c:pt>
                <c:pt idx="1530">
                  <c:v>73</c:v>
                </c:pt>
                <c:pt idx="1531">
                  <c:v>63.4</c:v>
                </c:pt>
                <c:pt idx="1532">
                  <c:v>78.3</c:v>
                </c:pt>
                <c:pt idx="1533">
                  <c:v>81.400000000000006</c:v>
                </c:pt>
                <c:pt idx="1534">
                  <c:v>75.5</c:v>
                </c:pt>
                <c:pt idx="1535">
                  <c:v>51.5</c:v>
                </c:pt>
                <c:pt idx="1536">
                  <c:v>49.1</c:v>
                </c:pt>
                <c:pt idx="1537">
                  <c:v>73.900000000000006</c:v>
                </c:pt>
                <c:pt idx="1538">
                  <c:v>74.599999999999994</c:v>
                </c:pt>
                <c:pt idx="1539">
                  <c:v>68.900000000000006</c:v>
                </c:pt>
                <c:pt idx="1540">
                  <c:v>75.5</c:v>
                </c:pt>
                <c:pt idx="1541">
                  <c:v>73.3</c:v>
                </c:pt>
                <c:pt idx="1542">
                  <c:v>81.099999999999994</c:v>
                </c:pt>
                <c:pt idx="1543">
                  <c:v>82</c:v>
                </c:pt>
                <c:pt idx="1544">
                  <c:v>61.5</c:v>
                </c:pt>
                <c:pt idx="1545">
                  <c:v>70</c:v>
                </c:pt>
                <c:pt idx="1546">
                  <c:v>52.3</c:v>
                </c:pt>
                <c:pt idx="1547">
                  <c:v>73.2</c:v>
                </c:pt>
                <c:pt idx="1548">
                  <c:v>66.099999999999994</c:v>
                </c:pt>
                <c:pt idx="1549">
                  <c:v>77</c:v>
                </c:pt>
                <c:pt idx="1550">
                  <c:v>72</c:v>
                </c:pt>
                <c:pt idx="1551">
                  <c:v>75.3</c:v>
                </c:pt>
                <c:pt idx="1552">
                  <c:v>56.6</c:v>
                </c:pt>
                <c:pt idx="1553">
                  <c:v>68.5</c:v>
                </c:pt>
                <c:pt idx="1554">
                  <c:v>44</c:v>
                </c:pt>
                <c:pt idx="1555">
                  <c:v>75.3</c:v>
                </c:pt>
                <c:pt idx="1556">
                  <c:v>71.400000000000006</c:v>
                </c:pt>
                <c:pt idx="1557">
                  <c:v>78.900000000000006</c:v>
                </c:pt>
                <c:pt idx="1558">
                  <c:v>77.900000000000006</c:v>
                </c:pt>
                <c:pt idx="1559">
                  <c:v>75</c:v>
                </c:pt>
                <c:pt idx="1560">
                  <c:v>73.599999999999994</c:v>
                </c:pt>
                <c:pt idx="1561">
                  <c:v>79.2</c:v>
                </c:pt>
                <c:pt idx="1562">
                  <c:v>78</c:v>
                </c:pt>
                <c:pt idx="1563">
                  <c:v>73.099999999999994</c:v>
                </c:pt>
                <c:pt idx="1564">
                  <c:v>74.900000000000006</c:v>
                </c:pt>
                <c:pt idx="1565">
                  <c:v>75.400000000000006</c:v>
                </c:pt>
                <c:pt idx="1566">
                  <c:v>67.2</c:v>
                </c:pt>
                <c:pt idx="1567">
                  <c:v>65.900000000000006</c:v>
                </c:pt>
                <c:pt idx="1568">
                  <c:v>73</c:v>
                </c:pt>
                <c:pt idx="1569">
                  <c:v>58.7</c:v>
                </c:pt>
                <c:pt idx="1570">
                  <c:v>52.8</c:v>
                </c:pt>
                <c:pt idx="1571">
                  <c:v>51.5</c:v>
                </c:pt>
                <c:pt idx="1572">
                  <c:v>64.5</c:v>
                </c:pt>
                <c:pt idx="1573">
                  <c:v>65.099999999999994</c:v>
                </c:pt>
                <c:pt idx="1574">
                  <c:v>72.3</c:v>
                </c:pt>
                <c:pt idx="1575">
                  <c:v>68.7</c:v>
                </c:pt>
                <c:pt idx="1576">
                  <c:v>58</c:v>
                </c:pt>
                <c:pt idx="1577">
                  <c:v>71.099999999999994</c:v>
                </c:pt>
                <c:pt idx="1578">
                  <c:v>74.3</c:v>
                </c:pt>
                <c:pt idx="1579">
                  <c:v>66.099999999999994</c:v>
                </c:pt>
                <c:pt idx="1580">
                  <c:v>68.400000000000006</c:v>
                </c:pt>
                <c:pt idx="1581">
                  <c:v>63</c:v>
                </c:pt>
                <c:pt idx="1582">
                  <c:v>57.4</c:v>
                </c:pt>
                <c:pt idx="1583">
                  <c:v>56</c:v>
                </c:pt>
                <c:pt idx="1584">
                  <c:v>63.5</c:v>
                </c:pt>
                <c:pt idx="1585">
                  <c:v>68.7</c:v>
                </c:pt>
                <c:pt idx="1586">
                  <c:v>72.7</c:v>
                </c:pt>
                <c:pt idx="1587">
                  <c:v>83.7</c:v>
                </c:pt>
                <c:pt idx="1588">
                  <c:v>68</c:v>
                </c:pt>
                <c:pt idx="1589">
                  <c:v>74.3</c:v>
                </c:pt>
                <c:pt idx="1590">
                  <c:v>54</c:v>
                </c:pt>
                <c:pt idx="1591">
                  <c:v>66.2</c:v>
                </c:pt>
                <c:pt idx="1592">
                  <c:v>68.2</c:v>
                </c:pt>
                <c:pt idx="1593">
                  <c:v>74.400000000000006</c:v>
                </c:pt>
                <c:pt idx="1594">
                  <c:v>78.8</c:v>
                </c:pt>
                <c:pt idx="1595">
                  <c:v>62</c:v>
                </c:pt>
                <c:pt idx="1596">
                  <c:v>73</c:v>
                </c:pt>
                <c:pt idx="1597">
                  <c:v>73.599999999999994</c:v>
                </c:pt>
                <c:pt idx="1598">
                  <c:v>64.099999999999994</c:v>
                </c:pt>
                <c:pt idx="1599">
                  <c:v>81.099999999999994</c:v>
                </c:pt>
                <c:pt idx="1600">
                  <c:v>68.400000000000006</c:v>
                </c:pt>
                <c:pt idx="1601">
                  <c:v>61.1</c:v>
                </c:pt>
                <c:pt idx="1602">
                  <c:v>79.2</c:v>
                </c:pt>
                <c:pt idx="1603">
                  <c:v>59.7</c:v>
                </c:pt>
                <c:pt idx="1604">
                  <c:v>56.8</c:v>
                </c:pt>
                <c:pt idx="1605">
                  <c:v>71</c:v>
                </c:pt>
                <c:pt idx="1606">
                  <c:v>73.900000000000006</c:v>
                </c:pt>
                <c:pt idx="1607">
                  <c:v>63.1</c:v>
                </c:pt>
                <c:pt idx="1608">
                  <c:v>75.099999999999994</c:v>
                </c:pt>
                <c:pt idx="1609">
                  <c:v>73.900000000000006</c:v>
                </c:pt>
                <c:pt idx="1610">
                  <c:v>69.599999999999994</c:v>
                </c:pt>
                <c:pt idx="1611">
                  <c:v>73.8</c:v>
                </c:pt>
                <c:pt idx="1612">
                  <c:v>74.099999999999994</c:v>
                </c:pt>
                <c:pt idx="1613">
                  <c:v>81.8</c:v>
                </c:pt>
                <c:pt idx="1614">
                  <c:v>68</c:v>
                </c:pt>
                <c:pt idx="1615">
                  <c:v>74.5</c:v>
                </c:pt>
                <c:pt idx="1616">
                  <c:v>76.5</c:v>
                </c:pt>
                <c:pt idx="1617">
                  <c:v>68.8</c:v>
                </c:pt>
                <c:pt idx="1618">
                  <c:v>81.099999999999994</c:v>
                </c:pt>
                <c:pt idx="1619">
                  <c:v>73.7</c:v>
                </c:pt>
                <c:pt idx="1620">
                  <c:v>59.9</c:v>
                </c:pt>
                <c:pt idx="1621">
                  <c:v>59.3</c:v>
                </c:pt>
                <c:pt idx="1622">
                  <c:v>51.2</c:v>
                </c:pt>
                <c:pt idx="1623">
                  <c:v>73.2</c:v>
                </c:pt>
                <c:pt idx="1624">
                  <c:v>75.5</c:v>
                </c:pt>
                <c:pt idx="1625">
                  <c:v>69.900000000000006</c:v>
                </c:pt>
                <c:pt idx="1626">
                  <c:v>77.599999999999994</c:v>
                </c:pt>
                <c:pt idx="1627">
                  <c:v>52.6</c:v>
                </c:pt>
                <c:pt idx="1628">
                  <c:v>74</c:v>
                </c:pt>
                <c:pt idx="1629">
                  <c:v>74.099999999999994</c:v>
                </c:pt>
                <c:pt idx="1630">
                  <c:v>74.099999999999994</c:v>
                </c:pt>
                <c:pt idx="1631">
                  <c:v>52.6</c:v>
                </c:pt>
                <c:pt idx="1632">
                  <c:v>76</c:v>
                </c:pt>
                <c:pt idx="1633">
                  <c:v>75</c:v>
                </c:pt>
                <c:pt idx="1634">
                  <c:v>88</c:v>
                </c:pt>
                <c:pt idx="1635">
                  <c:v>55.3</c:v>
                </c:pt>
                <c:pt idx="1636">
                  <c:v>64</c:v>
                </c:pt>
                <c:pt idx="1637">
                  <c:v>59.6</c:v>
                </c:pt>
                <c:pt idx="1638">
                  <c:v>75.400000000000006</c:v>
                </c:pt>
                <c:pt idx="1639">
                  <c:v>81.2</c:v>
                </c:pt>
                <c:pt idx="1640">
                  <c:v>72.599999999999994</c:v>
                </c:pt>
                <c:pt idx="1641">
                  <c:v>74.900000000000006</c:v>
                </c:pt>
                <c:pt idx="1642">
                  <c:v>72.400000000000006</c:v>
                </c:pt>
                <c:pt idx="1643">
                  <c:v>82.6</c:v>
                </c:pt>
                <c:pt idx="1644">
                  <c:v>77.099999999999994</c:v>
                </c:pt>
                <c:pt idx="1645">
                  <c:v>84</c:v>
                </c:pt>
                <c:pt idx="1646">
                  <c:v>67.3</c:v>
                </c:pt>
                <c:pt idx="1647">
                  <c:v>65.099999999999994</c:v>
                </c:pt>
                <c:pt idx="1648">
                  <c:v>64.5</c:v>
                </c:pt>
                <c:pt idx="1649">
                  <c:v>55.9</c:v>
                </c:pt>
                <c:pt idx="1650">
                  <c:v>72</c:v>
                </c:pt>
                <c:pt idx="1651">
                  <c:v>74</c:v>
                </c:pt>
                <c:pt idx="1652">
                  <c:v>75.7</c:v>
                </c:pt>
                <c:pt idx="1653">
                  <c:v>43.1</c:v>
                </c:pt>
                <c:pt idx="1654">
                  <c:v>79.900000000000006</c:v>
                </c:pt>
                <c:pt idx="1655">
                  <c:v>63.7</c:v>
                </c:pt>
                <c:pt idx="1656">
                  <c:v>67.7</c:v>
                </c:pt>
                <c:pt idx="1657">
                  <c:v>66.8</c:v>
                </c:pt>
                <c:pt idx="1658">
                  <c:v>55.3</c:v>
                </c:pt>
                <c:pt idx="1659">
                  <c:v>79.8</c:v>
                </c:pt>
                <c:pt idx="1660">
                  <c:v>49.8</c:v>
                </c:pt>
                <c:pt idx="1661">
                  <c:v>68.3</c:v>
                </c:pt>
                <c:pt idx="1662">
                  <c:v>57.4</c:v>
                </c:pt>
                <c:pt idx="1663">
                  <c:v>65.8</c:v>
                </c:pt>
                <c:pt idx="1664">
                  <c:v>75.3</c:v>
                </c:pt>
                <c:pt idx="1665">
                  <c:v>71</c:v>
                </c:pt>
                <c:pt idx="1666">
                  <c:v>81.7</c:v>
                </c:pt>
                <c:pt idx="1667">
                  <c:v>65.2</c:v>
                </c:pt>
                <c:pt idx="1668">
                  <c:v>69.2</c:v>
                </c:pt>
                <c:pt idx="1669">
                  <c:v>62.3</c:v>
                </c:pt>
                <c:pt idx="1670">
                  <c:v>61.9</c:v>
                </c:pt>
                <c:pt idx="1671">
                  <c:v>73.900000000000006</c:v>
                </c:pt>
                <c:pt idx="1672">
                  <c:v>81.900000000000006</c:v>
                </c:pt>
                <c:pt idx="1673">
                  <c:v>66.3</c:v>
                </c:pt>
                <c:pt idx="1674">
                  <c:v>55</c:v>
                </c:pt>
                <c:pt idx="1675">
                  <c:v>59.7</c:v>
                </c:pt>
                <c:pt idx="1676">
                  <c:v>67.400000000000006</c:v>
                </c:pt>
                <c:pt idx="1677">
                  <c:v>73.900000000000006</c:v>
                </c:pt>
                <c:pt idx="1678">
                  <c:v>71.400000000000006</c:v>
                </c:pt>
                <c:pt idx="1679">
                  <c:v>81.2</c:v>
                </c:pt>
                <c:pt idx="1680">
                  <c:v>52.2</c:v>
                </c:pt>
                <c:pt idx="1681">
                  <c:v>59.4</c:v>
                </c:pt>
                <c:pt idx="1682">
                  <c:v>78.3</c:v>
                </c:pt>
                <c:pt idx="1683">
                  <c:v>72.599999999999994</c:v>
                </c:pt>
                <c:pt idx="1684">
                  <c:v>69</c:v>
                </c:pt>
                <c:pt idx="1685">
                  <c:v>65.900000000000006</c:v>
                </c:pt>
                <c:pt idx="1686">
                  <c:v>73.8</c:v>
                </c:pt>
                <c:pt idx="1687">
                  <c:v>74.2</c:v>
                </c:pt>
                <c:pt idx="1688">
                  <c:v>73.5</c:v>
                </c:pt>
                <c:pt idx="1689">
                  <c:v>78</c:v>
                </c:pt>
                <c:pt idx="1690">
                  <c:v>77.8</c:v>
                </c:pt>
                <c:pt idx="1691">
                  <c:v>59.3</c:v>
                </c:pt>
                <c:pt idx="1692">
                  <c:v>82</c:v>
                </c:pt>
                <c:pt idx="1693">
                  <c:v>73.900000000000006</c:v>
                </c:pt>
                <c:pt idx="1694">
                  <c:v>62.9</c:v>
                </c:pt>
                <c:pt idx="1695">
                  <c:v>52</c:v>
                </c:pt>
                <c:pt idx="1696">
                  <c:v>68.8</c:v>
                </c:pt>
                <c:pt idx="1697">
                  <c:v>57.1</c:v>
                </c:pt>
                <c:pt idx="1698">
                  <c:v>52.5</c:v>
                </c:pt>
                <c:pt idx="1699">
                  <c:v>73.8</c:v>
                </c:pt>
                <c:pt idx="1700">
                  <c:v>73</c:v>
                </c:pt>
                <c:pt idx="1701">
                  <c:v>68.8</c:v>
                </c:pt>
                <c:pt idx="1702">
                  <c:v>64.2</c:v>
                </c:pt>
                <c:pt idx="1703">
                  <c:v>53.9</c:v>
                </c:pt>
                <c:pt idx="1704">
                  <c:v>73.400000000000006</c:v>
                </c:pt>
                <c:pt idx="1705">
                  <c:v>72.8</c:v>
                </c:pt>
                <c:pt idx="1706">
                  <c:v>72.2</c:v>
                </c:pt>
                <c:pt idx="1707">
                  <c:v>51.2</c:v>
                </c:pt>
                <c:pt idx="1708">
                  <c:v>48.5</c:v>
                </c:pt>
                <c:pt idx="1709">
                  <c:v>77.3</c:v>
                </c:pt>
                <c:pt idx="1710">
                  <c:v>77</c:v>
                </c:pt>
                <c:pt idx="1711">
                  <c:v>75</c:v>
                </c:pt>
                <c:pt idx="1712">
                  <c:v>78</c:v>
                </c:pt>
                <c:pt idx="1713">
                  <c:v>77.7</c:v>
                </c:pt>
                <c:pt idx="1714">
                  <c:v>79.3</c:v>
                </c:pt>
                <c:pt idx="1715">
                  <c:v>57.4</c:v>
                </c:pt>
                <c:pt idx="1716">
                  <c:v>65.7</c:v>
                </c:pt>
                <c:pt idx="1717">
                  <c:v>66.2</c:v>
                </c:pt>
                <c:pt idx="1718">
                  <c:v>69.8</c:v>
                </c:pt>
                <c:pt idx="1719">
                  <c:v>71.8</c:v>
                </c:pt>
                <c:pt idx="1720">
                  <c:v>72.5</c:v>
                </c:pt>
                <c:pt idx="1721">
                  <c:v>63.8</c:v>
                </c:pt>
                <c:pt idx="1722">
                  <c:v>76.3</c:v>
                </c:pt>
                <c:pt idx="1723">
                  <c:v>78.900000000000006</c:v>
                </c:pt>
                <c:pt idx="1724">
                  <c:v>69.3</c:v>
                </c:pt>
                <c:pt idx="1725">
                  <c:v>78.099999999999994</c:v>
                </c:pt>
                <c:pt idx="1726">
                  <c:v>63.6</c:v>
                </c:pt>
                <c:pt idx="1727">
                  <c:v>59.9</c:v>
                </c:pt>
                <c:pt idx="1728">
                  <c:v>55.3</c:v>
                </c:pt>
                <c:pt idx="1729">
                  <c:v>57.3</c:v>
                </c:pt>
                <c:pt idx="1730">
                  <c:v>73.3</c:v>
                </c:pt>
                <c:pt idx="1731">
                  <c:v>72</c:v>
                </c:pt>
                <c:pt idx="1732">
                  <c:v>73</c:v>
                </c:pt>
                <c:pt idx="1733">
                  <c:v>59.8</c:v>
                </c:pt>
                <c:pt idx="1734">
                  <c:v>71.400000000000006</c:v>
                </c:pt>
                <c:pt idx="1735">
                  <c:v>75.400000000000006</c:v>
                </c:pt>
                <c:pt idx="1736">
                  <c:v>71.7</c:v>
                </c:pt>
                <c:pt idx="1737">
                  <c:v>47.6</c:v>
                </c:pt>
                <c:pt idx="1738">
                  <c:v>81.7</c:v>
                </c:pt>
                <c:pt idx="1739">
                  <c:v>81</c:v>
                </c:pt>
                <c:pt idx="1740">
                  <c:v>66.2</c:v>
                </c:pt>
                <c:pt idx="1741">
                  <c:v>73.3</c:v>
                </c:pt>
                <c:pt idx="1742">
                  <c:v>71.3</c:v>
                </c:pt>
                <c:pt idx="1743">
                  <c:v>73.400000000000006</c:v>
                </c:pt>
                <c:pt idx="1744">
                  <c:v>78.7</c:v>
                </c:pt>
                <c:pt idx="1745">
                  <c:v>84</c:v>
                </c:pt>
                <c:pt idx="1746">
                  <c:v>73</c:v>
                </c:pt>
                <c:pt idx="1747">
                  <c:v>72</c:v>
                </c:pt>
                <c:pt idx="1748">
                  <c:v>63.4</c:v>
                </c:pt>
                <c:pt idx="1749">
                  <c:v>63</c:v>
                </c:pt>
                <c:pt idx="1750">
                  <c:v>45.7</c:v>
                </c:pt>
                <c:pt idx="1751">
                  <c:v>58.9</c:v>
                </c:pt>
                <c:pt idx="1752">
                  <c:v>51.1</c:v>
                </c:pt>
                <c:pt idx="1753">
                  <c:v>79.099999999999994</c:v>
                </c:pt>
                <c:pt idx="1754">
                  <c:v>61.5</c:v>
                </c:pt>
                <c:pt idx="1755">
                  <c:v>77.900000000000006</c:v>
                </c:pt>
                <c:pt idx="1756">
                  <c:v>67.7</c:v>
                </c:pt>
                <c:pt idx="1757">
                  <c:v>77.8</c:v>
                </c:pt>
                <c:pt idx="1758">
                  <c:v>58</c:v>
                </c:pt>
                <c:pt idx="1759">
                  <c:v>67</c:v>
                </c:pt>
                <c:pt idx="1760">
                  <c:v>60</c:v>
                </c:pt>
                <c:pt idx="1761">
                  <c:v>71.099999999999994</c:v>
                </c:pt>
                <c:pt idx="1762">
                  <c:v>77.599999999999994</c:v>
                </c:pt>
                <c:pt idx="1763">
                  <c:v>58.1</c:v>
                </c:pt>
                <c:pt idx="1764">
                  <c:v>68</c:v>
                </c:pt>
                <c:pt idx="1765">
                  <c:v>62.7</c:v>
                </c:pt>
                <c:pt idx="1766">
                  <c:v>73.3</c:v>
                </c:pt>
                <c:pt idx="1767">
                  <c:v>72.5</c:v>
                </c:pt>
                <c:pt idx="1768">
                  <c:v>73</c:v>
                </c:pt>
                <c:pt idx="1769">
                  <c:v>75</c:v>
                </c:pt>
                <c:pt idx="1770">
                  <c:v>65.3</c:v>
                </c:pt>
                <c:pt idx="1771">
                  <c:v>48.1</c:v>
                </c:pt>
                <c:pt idx="1772">
                  <c:v>56.7</c:v>
                </c:pt>
                <c:pt idx="1773">
                  <c:v>79.3</c:v>
                </c:pt>
                <c:pt idx="1774">
                  <c:v>64.8</c:v>
                </c:pt>
                <c:pt idx="1775">
                  <c:v>81.3</c:v>
                </c:pt>
                <c:pt idx="1776">
                  <c:v>76.7</c:v>
                </c:pt>
                <c:pt idx="1777">
                  <c:v>66</c:v>
                </c:pt>
                <c:pt idx="1778">
                  <c:v>73.099999999999994</c:v>
                </c:pt>
                <c:pt idx="1779">
                  <c:v>68.8</c:v>
                </c:pt>
                <c:pt idx="1780">
                  <c:v>79</c:v>
                </c:pt>
                <c:pt idx="1781">
                  <c:v>78.599999999999994</c:v>
                </c:pt>
                <c:pt idx="1782">
                  <c:v>73.400000000000006</c:v>
                </c:pt>
                <c:pt idx="1783">
                  <c:v>77.2</c:v>
                </c:pt>
                <c:pt idx="1784">
                  <c:v>55.7</c:v>
                </c:pt>
                <c:pt idx="1785">
                  <c:v>59.2</c:v>
                </c:pt>
                <c:pt idx="1786">
                  <c:v>65</c:v>
                </c:pt>
                <c:pt idx="1787">
                  <c:v>69.5</c:v>
                </c:pt>
                <c:pt idx="1788">
                  <c:v>72.2</c:v>
                </c:pt>
                <c:pt idx="1789">
                  <c:v>68.8</c:v>
                </c:pt>
                <c:pt idx="1790">
                  <c:v>66.599999999999994</c:v>
                </c:pt>
                <c:pt idx="1791">
                  <c:v>68.5</c:v>
                </c:pt>
                <c:pt idx="1792">
                  <c:v>58</c:v>
                </c:pt>
                <c:pt idx="1793">
                  <c:v>44.3</c:v>
                </c:pt>
                <c:pt idx="1794">
                  <c:v>55.4</c:v>
                </c:pt>
                <c:pt idx="1795">
                  <c:v>75.2</c:v>
                </c:pt>
                <c:pt idx="1796">
                  <c:v>87</c:v>
                </c:pt>
                <c:pt idx="1797">
                  <c:v>73.599999999999994</c:v>
                </c:pt>
                <c:pt idx="1798">
                  <c:v>55.7</c:v>
                </c:pt>
                <c:pt idx="1799">
                  <c:v>68.7</c:v>
                </c:pt>
                <c:pt idx="1800">
                  <c:v>75</c:v>
                </c:pt>
                <c:pt idx="1801">
                  <c:v>75.3</c:v>
                </c:pt>
                <c:pt idx="1802">
                  <c:v>54.7</c:v>
                </c:pt>
                <c:pt idx="1803">
                  <c:v>73.8</c:v>
                </c:pt>
                <c:pt idx="1804">
                  <c:v>48.1</c:v>
                </c:pt>
                <c:pt idx="1805">
                  <c:v>66.599999999999994</c:v>
                </c:pt>
                <c:pt idx="1806">
                  <c:v>74.400000000000006</c:v>
                </c:pt>
                <c:pt idx="1807">
                  <c:v>78.7</c:v>
                </c:pt>
                <c:pt idx="1808">
                  <c:v>68.7</c:v>
                </c:pt>
                <c:pt idx="1809">
                  <c:v>65.7</c:v>
                </c:pt>
                <c:pt idx="1810">
                  <c:v>72.900000000000006</c:v>
                </c:pt>
                <c:pt idx="1811">
                  <c:v>73.8</c:v>
                </c:pt>
                <c:pt idx="1812">
                  <c:v>52.8</c:v>
                </c:pt>
                <c:pt idx="1813">
                  <c:v>54.1</c:v>
                </c:pt>
                <c:pt idx="1814">
                  <c:v>75.400000000000006</c:v>
                </c:pt>
                <c:pt idx="1815">
                  <c:v>73.3</c:v>
                </c:pt>
                <c:pt idx="1816">
                  <c:v>73.400000000000006</c:v>
                </c:pt>
                <c:pt idx="1817">
                  <c:v>51.6</c:v>
                </c:pt>
                <c:pt idx="1818">
                  <c:v>81.400000000000006</c:v>
                </c:pt>
                <c:pt idx="1819">
                  <c:v>72.5</c:v>
                </c:pt>
                <c:pt idx="1820">
                  <c:v>73.5</c:v>
                </c:pt>
                <c:pt idx="1821">
                  <c:v>52.9</c:v>
                </c:pt>
                <c:pt idx="1822">
                  <c:v>73.7</c:v>
                </c:pt>
                <c:pt idx="1823">
                  <c:v>73.400000000000006</c:v>
                </c:pt>
                <c:pt idx="1824">
                  <c:v>68.099999999999994</c:v>
                </c:pt>
                <c:pt idx="1825">
                  <c:v>52.5</c:v>
                </c:pt>
                <c:pt idx="1826">
                  <c:v>65.2</c:v>
                </c:pt>
                <c:pt idx="1827">
                  <c:v>75.099999999999994</c:v>
                </c:pt>
                <c:pt idx="1828">
                  <c:v>67</c:v>
                </c:pt>
                <c:pt idx="1829">
                  <c:v>76.2</c:v>
                </c:pt>
                <c:pt idx="1830">
                  <c:v>78.7</c:v>
                </c:pt>
                <c:pt idx="1831">
                  <c:v>73.900000000000006</c:v>
                </c:pt>
                <c:pt idx="1832">
                  <c:v>64.8</c:v>
                </c:pt>
                <c:pt idx="1833">
                  <c:v>73.2</c:v>
                </c:pt>
                <c:pt idx="1834">
                  <c:v>55.6</c:v>
                </c:pt>
                <c:pt idx="1835">
                  <c:v>71.599999999999994</c:v>
                </c:pt>
                <c:pt idx="1836">
                  <c:v>79.8</c:v>
                </c:pt>
                <c:pt idx="1837">
                  <c:v>74.5</c:v>
                </c:pt>
                <c:pt idx="1838">
                  <c:v>59.2</c:v>
                </c:pt>
                <c:pt idx="1839">
                  <c:v>58</c:v>
                </c:pt>
                <c:pt idx="1840">
                  <c:v>51.9</c:v>
                </c:pt>
                <c:pt idx="1841">
                  <c:v>77.3</c:v>
                </c:pt>
                <c:pt idx="1842">
                  <c:v>73.900000000000006</c:v>
                </c:pt>
                <c:pt idx="1843">
                  <c:v>82</c:v>
                </c:pt>
                <c:pt idx="1844">
                  <c:v>79.900000000000006</c:v>
                </c:pt>
                <c:pt idx="1845">
                  <c:v>58</c:v>
                </c:pt>
                <c:pt idx="1846">
                  <c:v>61</c:v>
                </c:pt>
                <c:pt idx="1847">
                  <c:v>56.1</c:v>
                </c:pt>
                <c:pt idx="1848">
                  <c:v>78</c:v>
                </c:pt>
                <c:pt idx="1849">
                  <c:v>73.599999999999994</c:v>
                </c:pt>
                <c:pt idx="1850">
                  <c:v>65.3</c:v>
                </c:pt>
                <c:pt idx="1851">
                  <c:v>71.7</c:v>
                </c:pt>
                <c:pt idx="1852">
                  <c:v>86</c:v>
                </c:pt>
                <c:pt idx="1853">
                  <c:v>74.7</c:v>
                </c:pt>
                <c:pt idx="1854">
                  <c:v>58.4</c:v>
                </c:pt>
                <c:pt idx="1855">
                  <c:v>58.1</c:v>
                </c:pt>
                <c:pt idx="1856">
                  <c:v>74.2</c:v>
                </c:pt>
                <c:pt idx="1857">
                  <c:v>72.8</c:v>
                </c:pt>
                <c:pt idx="1858">
                  <c:v>85</c:v>
                </c:pt>
                <c:pt idx="1859">
                  <c:v>74.900000000000006</c:v>
                </c:pt>
                <c:pt idx="1860">
                  <c:v>51.5</c:v>
                </c:pt>
                <c:pt idx="1861">
                  <c:v>67.599999999999994</c:v>
                </c:pt>
                <c:pt idx="1862">
                  <c:v>52.2</c:v>
                </c:pt>
                <c:pt idx="1863">
                  <c:v>76.2</c:v>
                </c:pt>
                <c:pt idx="1864">
                  <c:v>63.4</c:v>
                </c:pt>
                <c:pt idx="1865">
                  <c:v>75.2</c:v>
                </c:pt>
                <c:pt idx="1866">
                  <c:v>75.599999999999994</c:v>
                </c:pt>
                <c:pt idx="1867">
                  <c:v>73</c:v>
                </c:pt>
                <c:pt idx="1868">
                  <c:v>51.6</c:v>
                </c:pt>
                <c:pt idx="1869">
                  <c:v>72.900000000000006</c:v>
                </c:pt>
                <c:pt idx="1870">
                  <c:v>78.8</c:v>
                </c:pt>
                <c:pt idx="1871">
                  <c:v>57.7</c:v>
                </c:pt>
                <c:pt idx="1872">
                  <c:v>78.099999999999994</c:v>
                </c:pt>
                <c:pt idx="1873">
                  <c:v>85</c:v>
                </c:pt>
                <c:pt idx="1874">
                  <c:v>68.900000000000006</c:v>
                </c:pt>
                <c:pt idx="1875">
                  <c:v>61.7</c:v>
                </c:pt>
                <c:pt idx="1876">
                  <c:v>67.7</c:v>
                </c:pt>
                <c:pt idx="1877">
                  <c:v>79.900000000000006</c:v>
                </c:pt>
                <c:pt idx="1878">
                  <c:v>74.599999999999994</c:v>
                </c:pt>
                <c:pt idx="1879">
                  <c:v>58.6</c:v>
                </c:pt>
                <c:pt idx="1880">
                  <c:v>65.400000000000006</c:v>
                </c:pt>
                <c:pt idx="1881">
                  <c:v>58.6</c:v>
                </c:pt>
                <c:pt idx="1882">
                  <c:v>82.3</c:v>
                </c:pt>
                <c:pt idx="1883">
                  <c:v>78.900000000000006</c:v>
                </c:pt>
                <c:pt idx="1884">
                  <c:v>58.1</c:v>
                </c:pt>
                <c:pt idx="1885">
                  <c:v>74.400000000000006</c:v>
                </c:pt>
                <c:pt idx="1886">
                  <c:v>44.5</c:v>
                </c:pt>
                <c:pt idx="1887">
                  <c:v>57.3</c:v>
                </c:pt>
                <c:pt idx="1888">
                  <c:v>72.5</c:v>
                </c:pt>
                <c:pt idx="1889">
                  <c:v>73</c:v>
                </c:pt>
                <c:pt idx="1890">
                  <c:v>67</c:v>
                </c:pt>
                <c:pt idx="1891">
                  <c:v>73.5</c:v>
                </c:pt>
                <c:pt idx="1892">
                  <c:v>64.400000000000006</c:v>
                </c:pt>
                <c:pt idx="1893">
                  <c:v>74.400000000000006</c:v>
                </c:pt>
                <c:pt idx="1894">
                  <c:v>56.5</c:v>
                </c:pt>
                <c:pt idx="1895">
                  <c:v>45.6</c:v>
                </c:pt>
                <c:pt idx="1896">
                  <c:v>85</c:v>
                </c:pt>
                <c:pt idx="1897">
                  <c:v>74</c:v>
                </c:pt>
                <c:pt idx="1898">
                  <c:v>49.9</c:v>
                </c:pt>
                <c:pt idx="1899">
                  <c:v>80</c:v>
                </c:pt>
                <c:pt idx="1900">
                  <c:v>54.1</c:v>
                </c:pt>
                <c:pt idx="1901">
                  <c:v>55</c:v>
                </c:pt>
                <c:pt idx="1902">
                  <c:v>68.3</c:v>
                </c:pt>
                <c:pt idx="1903">
                  <c:v>59.2</c:v>
                </c:pt>
                <c:pt idx="1904">
                  <c:v>70</c:v>
                </c:pt>
                <c:pt idx="1905">
                  <c:v>63.1</c:v>
                </c:pt>
                <c:pt idx="1906">
                  <c:v>74.599999999999994</c:v>
                </c:pt>
                <c:pt idx="1907">
                  <c:v>69.7</c:v>
                </c:pt>
                <c:pt idx="1908">
                  <c:v>60</c:v>
                </c:pt>
                <c:pt idx="1909">
                  <c:v>69.400000000000006</c:v>
                </c:pt>
                <c:pt idx="1910">
                  <c:v>73.5</c:v>
                </c:pt>
                <c:pt idx="1911">
                  <c:v>79.3</c:v>
                </c:pt>
                <c:pt idx="1912">
                  <c:v>54.8</c:v>
                </c:pt>
                <c:pt idx="1913">
                  <c:v>69.099999999999994</c:v>
                </c:pt>
                <c:pt idx="1914">
                  <c:v>81</c:v>
                </c:pt>
                <c:pt idx="1915">
                  <c:v>69.599999999999994</c:v>
                </c:pt>
                <c:pt idx="1916">
                  <c:v>63.5</c:v>
                </c:pt>
                <c:pt idx="1917">
                  <c:v>62.5</c:v>
                </c:pt>
                <c:pt idx="1918">
                  <c:v>56</c:v>
                </c:pt>
                <c:pt idx="1919">
                  <c:v>62.9</c:v>
                </c:pt>
                <c:pt idx="1920">
                  <c:v>79</c:v>
                </c:pt>
                <c:pt idx="1921">
                  <c:v>72.400000000000006</c:v>
                </c:pt>
                <c:pt idx="1922">
                  <c:v>58.2</c:v>
                </c:pt>
                <c:pt idx="1923">
                  <c:v>75.8</c:v>
                </c:pt>
                <c:pt idx="1924">
                  <c:v>67.2</c:v>
                </c:pt>
                <c:pt idx="1925">
                  <c:v>63.2</c:v>
                </c:pt>
                <c:pt idx="1926">
                  <c:v>78</c:v>
                </c:pt>
                <c:pt idx="1927">
                  <c:v>67.5</c:v>
                </c:pt>
                <c:pt idx="1928">
                  <c:v>69.400000000000006</c:v>
                </c:pt>
                <c:pt idx="1929">
                  <c:v>63.7</c:v>
                </c:pt>
                <c:pt idx="1930">
                  <c:v>67</c:v>
                </c:pt>
                <c:pt idx="1931">
                  <c:v>75.7</c:v>
                </c:pt>
                <c:pt idx="1932">
                  <c:v>62</c:v>
                </c:pt>
                <c:pt idx="1933">
                  <c:v>88</c:v>
                </c:pt>
                <c:pt idx="1934">
                  <c:v>78.900000000000006</c:v>
                </c:pt>
                <c:pt idx="1935">
                  <c:v>77.8</c:v>
                </c:pt>
                <c:pt idx="1936">
                  <c:v>59.1</c:v>
                </c:pt>
                <c:pt idx="1937">
                  <c:v>57.9</c:v>
                </c:pt>
                <c:pt idx="1938">
                  <c:v>56.7</c:v>
                </c:pt>
                <c:pt idx="1939">
                  <c:v>57.3</c:v>
                </c:pt>
                <c:pt idx="1940">
                  <c:v>78</c:v>
                </c:pt>
                <c:pt idx="1941">
                  <c:v>77.599999999999994</c:v>
                </c:pt>
                <c:pt idx="1942">
                  <c:v>65.7</c:v>
                </c:pt>
                <c:pt idx="1943">
                  <c:v>86</c:v>
                </c:pt>
                <c:pt idx="1944">
                  <c:v>54.2</c:v>
                </c:pt>
                <c:pt idx="1945">
                  <c:v>41</c:v>
                </c:pt>
                <c:pt idx="1946">
                  <c:v>56.4</c:v>
                </c:pt>
                <c:pt idx="1947">
                  <c:v>78.099999999999994</c:v>
                </c:pt>
                <c:pt idx="1948">
                  <c:v>66.3</c:v>
                </c:pt>
                <c:pt idx="1949">
                  <c:v>81.900000000000006</c:v>
                </c:pt>
                <c:pt idx="1950">
                  <c:v>45.3</c:v>
                </c:pt>
                <c:pt idx="1951">
                  <c:v>72.5</c:v>
                </c:pt>
                <c:pt idx="1952">
                  <c:v>88</c:v>
                </c:pt>
                <c:pt idx="1953">
                  <c:v>58</c:v>
                </c:pt>
                <c:pt idx="1954">
                  <c:v>58.2</c:v>
                </c:pt>
                <c:pt idx="1955">
                  <c:v>67.3</c:v>
                </c:pt>
                <c:pt idx="1956">
                  <c:v>67.400000000000006</c:v>
                </c:pt>
                <c:pt idx="1957">
                  <c:v>53</c:v>
                </c:pt>
                <c:pt idx="1958">
                  <c:v>73.900000000000006</c:v>
                </c:pt>
                <c:pt idx="1959">
                  <c:v>63.5</c:v>
                </c:pt>
                <c:pt idx="1960">
                  <c:v>69</c:v>
                </c:pt>
                <c:pt idx="1961">
                  <c:v>59.5</c:v>
                </c:pt>
                <c:pt idx="1962">
                  <c:v>74.8</c:v>
                </c:pt>
                <c:pt idx="1963">
                  <c:v>69.400000000000006</c:v>
                </c:pt>
                <c:pt idx="1964">
                  <c:v>79.5</c:v>
                </c:pt>
                <c:pt idx="1965">
                  <c:v>62.8</c:v>
                </c:pt>
                <c:pt idx="1966">
                  <c:v>73.5</c:v>
                </c:pt>
                <c:pt idx="1967">
                  <c:v>72.8</c:v>
                </c:pt>
                <c:pt idx="1968">
                  <c:v>89</c:v>
                </c:pt>
                <c:pt idx="1969">
                  <c:v>83.5</c:v>
                </c:pt>
                <c:pt idx="1970">
                  <c:v>58.4</c:v>
                </c:pt>
                <c:pt idx="1971">
                  <c:v>67.5</c:v>
                </c:pt>
                <c:pt idx="1972">
                  <c:v>68.5</c:v>
                </c:pt>
                <c:pt idx="1973">
                  <c:v>59.7</c:v>
                </c:pt>
                <c:pt idx="1974">
                  <c:v>72.2</c:v>
                </c:pt>
                <c:pt idx="1975">
                  <c:v>79.8</c:v>
                </c:pt>
                <c:pt idx="1976">
                  <c:v>75.599999999999994</c:v>
                </c:pt>
                <c:pt idx="1977">
                  <c:v>74.400000000000006</c:v>
                </c:pt>
                <c:pt idx="1978">
                  <c:v>81.7</c:v>
                </c:pt>
                <c:pt idx="1979">
                  <c:v>65.8</c:v>
                </c:pt>
                <c:pt idx="1980">
                  <c:v>72.8</c:v>
                </c:pt>
                <c:pt idx="1981">
                  <c:v>75.099999999999994</c:v>
                </c:pt>
                <c:pt idx="1982">
                  <c:v>68</c:v>
                </c:pt>
                <c:pt idx="1983">
                  <c:v>47.1</c:v>
                </c:pt>
                <c:pt idx="1984">
                  <c:v>62.6</c:v>
                </c:pt>
                <c:pt idx="1985">
                  <c:v>47.7</c:v>
                </c:pt>
                <c:pt idx="1986">
                  <c:v>82</c:v>
                </c:pt>
                <c:pt idx="1987">
                  <c:v>55.4</c:v>
                </c:pt>
                <c:pt idx="1988">
                  <c:v>63.3</c:v>
                </c:pt>
                <c:pt idx="1989">
                  <c:v>62.8</c:v>
                </c:pt>
                <c:pt idx="1990">
                  <c:v>62.9</c:v>
                </c:pt>
                <c:pt idx="1991">
                  <c:v>74.900000000000006</c:v>
                </c:pt>
                <c:pt idx="1992">
                  <c:v>68.900000000000006</c:v>
                </c:pt>
                <c:pt idx="1993">
                  <c:v>72</c:v>
                </c:pt>
                <c:pt idx="1994">
                  <c:v>76</c:v>
                </c:pt>
                <c:pt idx="1995">
                  <c:v>57</c:v>
                </c:pt>
                <c:pt idx="1996">
                  <c:v>74.599999999999994</c:v>
                </c:pt>
                <c:pt idx="1997">
                  <c:v>78.099999999999994</c:v>
                </c:pt>
                <c:pt idx="1998">
                  <c:v>63.4</c:v>
                </c:pt>
                <c:pt idx="1999">
                  <c:v>64.099999999999994</c:v>
                </c:pt>
                <c:pt idx="2000">
                  <c:v>82.2</c:v>
                </c:pt>
                <c:pt idx="2001">
                  <c:v>78</c:v>
                </c:pt>
                <c:pt idx="2002">
                  <c:v>82</c:v>
                </c:pt>
                <c:pt idx="2003">
                  <c:v>76.099999999999994</c:v>
                </c:pt>
                <c:pt idx="2004">
                  <c:v>73.3</c:v>
                </c:pt>
                <c:pt idx="2005">
                  <c:v>72.2</c:v>
                </c:pt>
                <c:pt idx="2006">
                  <c:v>52.5</c:v>
                </c:pt>
                <c:pt idx="2007">
                  <c:v>64.2</c:v>
                </c:pt>
                <c:pt idx="2008">
                  <c:v>81.2</c:v>
                </c:pt>
                <c:pt idx="2009">
                  <c:v>71.3</c:v>
                </c:pt>
                <c:pt idx="2010">
                  <c:v>87</c:v>
                </c:pt>
                <c:pt idx="2011">
                  <c:v>54.3</c:v>
                </c:pt>
                <c:pt idx="2012">
                  <c:v>62.8</c:v>
                </c:pt>
                <c:pt idx="2013">
                  <c:v>74.7</c:v>
                </c:pt>
                <c:pt idx="2014">
                  <c:v>64.900000000000006</c:v>
                </c:pt>
                <c:pt idx="2015">
                  <c:v>69.900000000000006</c:v>
                </c:pt>
                <c:pt idx="2016">
                  <c:v>72.599999999999994</c:v>
                </c:pt>
                <c:pt idx="2017">
                  <c:v>69.2</c:v>
                </c:pt>
                <c:pt idx="2018">
                  <c:v>74</c:v>
                </c:pt>
                <c:pt idx="2019">
                  <c:v>75.099999999999994</c:v>
                </c:pt>
                <c:pt idx="2020">
                  <c:v>57.9</c:v>
                </c:pt>
                <c:pt idx="2021">
                  <c:v>63.1</c:v>
                </c:pt>
                <c:pt idx="2022">
                  <c:v>74.8</c:v>
                </c:pt>
                <c:pt idx="2023">
                  <c:v>81.5</c:v>
                </c:pt>
                <c:pt idx="2024">
                  <c:v>59.1</c:v>
                </c:pt>
                <c:pt idx="2025">
                  <c:v>74.2</c:v>
                </c:pt>
                <c:pt idx="2026">
                  <c:v>79</c:v>
                </c:pt>
                <c:pt idx="2027">
                  <c:v>66.400000000000006</c:v>
                </c:pt>
                <c:pt idx="2028">
                  <c:v>68.099999999999994</c:v>
                </c:pt>
                <c:pt idx="2029">
                  <c:v>83.3</c:v>
                </c:pt>
                <c:pt idx="2030">
                  <c:v>52.1</c:v>
                </c:pt>
                <c:pt idx="2031">
                  <c:v>75.2</c:v>
                </c:pt>
                <c:pt idx="2032">
                  <c:v>76.400000000000006</c:v>
                </c:pt>
                <c:pt idx="2033">
                  <c:v>74.900000000000006</c:v>
                </c:pt>
                <c:pt idx="2034">
                  <c:v>65.3</c:v>
                </c:pt>
                <c:pt idx="2035">
                  <c:v>78.2</c:v>
                </c:pt>
                <c:pt idx="2036">
                  <c:v>51</c:v>
                </c:pt>
                <c:pt idx="2037">
                  <c:v>72.400000000000006</c:v>
                </c:pt>
                <c:pt idx="2038">
                  <c:v>66.8</c:v>
                </c:pt>
                <c:pt idx="2039">
                  <c:v>66</c:v>
                </c:pt>
                <c:pt idx="2040">
                  <c:v>72.400000000000006</c:v>
                </c:pt>
                <c:pt idx="2041">
                  <c:v>76.099999999999994</c:v>
                </c:pt>
                <c:pt idx="2042">
                  <c:v>83</c:v>
                </c:pt>
                <c:pt idx="2043">
                  <c:v>61.4</c:v>
                </c:pt>
                <c:pt idx="2044">
                  <c:v>74.3</c:v>
                </c:pt>
                <c:pt idx="2045">
                  <c:v>74</c:v>
                </c:pt>
                <c:pt idx="2046">
                  <c:v>73</c:v>
                </c:pt>
                <c:pt idx="2047">
                  <c:v>72.7</c:v>
                </c:pt>
                <c:pt idx="2048">
                  <c:v>74.900000000000006</c:v>
                </c:pt>
                <c:pt idx="2049">
                  <c:v>82.5</c:v>
                </c:pt>
                <c:pt idx="2050">
                  <c:v>73.900000000000006</c:v>
                </c:pt>
                <c:pt idx="2051">
                  <c:v>76.8</c:v>
                </c:pt>
                <c:pt idx="2052">
                  <c:v>63.5</c:v>
                </c:pt>
                <c:pt idx="2053">
                  <c:v>75.900000000000006</c:v>
                </c:pt>
                <c:pt idx="2054">
                  <c:v>69.5</c:v>
                </c:pt>
                <c:pt idx="2055">
                  <c:v>71.2</c:v>
                </c:pt>
                <c:pt idx="2056">
                  <c:v>76.400000000000006</c:v>
                </c:pt>
                <c:pt idx="2057">
                  <c:v>61.2</c:v>
                </c:pt>
                <c:pt idx="2058">
                  <c:v>72.3</c:v>
                </c:pt>
                <c:pt idx="2059">
                  <c:v>73</c:v>
                </c:pt>
                <c:pt idx="2060">
                  <c:v>61.1</c:v>
                </c:pt>
                <c:pt idx="2061">
                  <c:v>77.900000000000006</c:v>
                </c:pt>
                <c:pt idx="2062">
                  <c:v>57.6</c:v>
                </c:pt>
                <c:pt idx="2063">
                  <c:v>76</c:v>
                </c:pt>
                <c:pt idx="2064">
                  <c:v>78</c:v>
                </c:pt>
                <c:pt idx="2065">
                  <c:v>65.5</c:v>
                </c:pt>
                <c:pt idx="2066">
                  <c:v>73.099999999999994</c:v>
                </c:pt>
                <c:pt idx="2067">
                  <c:v>73.5</c:v>
                </c:pt>
                <c:pt idx="2068">
                  <c:v>62.5</c:v>
                </c:pt>
                <c:pt idx="2069">
                  <c:v>69.2</c:v>
                </c:pt>
                <c:pt idx="2070">
                  <c:v>71</c:v>
                </c:pt>
                <c:pt idx="2071">
                  <c:v>76.5</c:v>
                </c:pt>
                <c:pt idx="2072">
                  <c:v>63.7</c:v>
                </c:pt>
                <c:pt idx="2073">
                  <c:v>81.400000000000006</c:v>
                </c:pt>
                <c:pt idx="2074">
                  <c:v>78.900000000000006</c:v>
                </c:pt>
                <c:pt idx="2075">
                  <c:v>62</c:v>
                </c:pt>
                <c:pt idx="2076">
                  <c:v>64</c:v>
                </c:pt>
                <c:pt idx="2077">
                  <c:v>48.6</c:v>
                </c:pt>
                <c:pt idx="2078">
                  <c:v>64.099999999999994</c:v>
                </c:pt>
                <c:pt idx="2079">
                  <c:v>56.2</c:v>
                </c:pt>
                <c:pt idx="2080">
                  <c:v>86</c:v>
                </c:pt>
                <c:pt idx="2081">
                  <c:v>72.3</c:v>
                </c:pt>
                <c:pt idx="2082">
                  <c:v>71.900000000000006</c:v>
                </c:pt>
                <c:pt idx="2083">
                  <c:v>72.7</c:v>
                </c:pt>
                <c:pt idx="2084">
                  <c:v>67</c:v>
                </c:pt>
                <c:pt idx="2085">
                  <c:v>78.900000000000006</c:v>
                </c:pt>
                <c:pt idx="2086">
                  <c:v>78.099999999999994</c:v>
                </c:pt>
                <c:pt idx="2087">
                  <c:v>68.400000000000006</c:v>
                </c:pt>
                <c:pt idx="2088">
                  <c:v>72.099999999999994</c:v>
                </c:pt>
                <c:pt idx="2089">
                  <c:v>78.599999999999994</c:v>
                </c:pt>
                <c:pt idx="2090">
                  <c:v>61.6</c:v>
                </c:pt>
                <c:pt idx="2091">
                  <c:v>79.400000000000006</c:v>
                </c:pt>
                <c:pt idx="2092">
                  <c:v>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9-450C-AEF6-0B2F50B3C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84976"/>
        <c:axId val="586810744"/>
      </c:scatterChart>
      <c:valAx>
        <c:axId val="34588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Adult Mortality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10744"/>
        <c:crosses val="autoZero"/>
        <c:crossBetween val="midCat"/>
      </c:valAx>
      <c:valAx>
        <c:axId val="58681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Life</a:t>
                </a:r>
                <a:r>
                  <a:rPr lang="en-US" baseline="0"/>
                  <a:t> expectancy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8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30966860849714"/>
          <c:y val="8.477842003853564E-2"/>
          <c:w val="0.75409683545654349"/>
          <c:h val="0.7502635291975786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life_expectancy_training!$H$21:$H$2113</c:f>
              <c:numCache>
                <c:formatCode>General</c:formatCode>
                <c:ptCount val="2093"/>
                <c:pt idx="0">
                  <c:v>71.5</c:v>
                </c:pt>
                <c:pt idx="1">
                  <c:v>53.3</c:v>
                </c:pt>
                <c:pt idx="2">
                  <c:v>18.5</c:v>
                </c:pt>
                <c:pt idx="3">
                  <c:v>25.3</c:v>
                </c:pt>
                <c:pt idx="4">
                  <c:v>6.7</c:v>
                </c:pt>
                <c:pt idx="5">
                  <c:v>36.200000000000003</c:v>
                </c:pt>
                <c:pt idx="6">
                  <c:v>53.6</c:v>
                </c:pt>
                <c:pt idx="7">
                  <c:v>42.1</c:v>
                </c:pt>
                <c:pt idx="8">
                  <c:v>57.7</c:v>
                </c:pt>
                <c:pt idx="9">
                  <c:v>63.7</c:v>
                </c:pt>
                <c:pt idx="10">
                  <c:v>61.9</c:v>
                </c:pt>
                <c:pt idx="11">
                  <c:v>17.3</c:v>
                </c:pt>
                <c:pt idx="12">
                  <c:v>42.1</c:v>
                </c:pt>
                <c:pt idx="13">
                  <c:v>59.2</c:v>
                </c:pt>
                <c:pt idx="14">
                  <c:v>48.9</c:v>
                </c:pt>
                <c:pt idx="15">
                  <c:v>16.2</c:v>
                </c:pt>
                <c:pt idx="16">
                  <c:v>26</c:v>
                </c:pt>
                <c:pt idx="17">
                  <c:v>57.8</c:v>
                </c:pt>
                <c:pt idx="18">
                  <c:v>58.3</c:v>
                </c:pt>
                <c:pt idx="19">
                  <c:v>24.3</c:v>
                </c:pt>
                <c:pt idx="20">
                  <c:v>59</c:v>
                </c:pt>
                <c:pt idx="21">
                  <c:v>18</c:v>
                </c:pt>
                <c:pt idx="22">
                  <c:v>25</c:v>
                </c:pt>
                <c:pt idx="23">
                  <c:v>28.9</c:v>
                </c:pt>
                <c:pt idx="24">
                  <c:v>19.5</c:v>
                </c:pt>
                <c:pt idx="25">
                  <c:v>66.099999999999994</c:v>
                </c:pt>
                <c:pt idx="26">
                  <c:v>21.4</c:v>
                </c:pt>
                <c:pt idx="27">
                  <c:v>47.8</c:v>
                </c:pt>
                <c:pt idx="28">
                  <c:v>41</c:v>
                </c:pt>
                <c:pt idx="29">
                  <c:v>61.3</c:v>
                </c:pt>
                <c:pt idx="30">
                  <c:v>64</c:v>
                </c:pt>
                <c:pt idx="31">
                  <c:v>54.7</c:v>
                </c:pt>
                <c:pt idx="32">
                  <c:v>54.7</c:v>
                </c:pt>
                <c:pt idx="33">
                  <c:v>59</c:v>
                </c:pt>
                <c:pt idx="34">
                  <c:v>21.5</c:v>
                </c:pt>
                <c:pt idx="35">
                  <c:v>57.6</c:v>
                </c:pt>
                <c:pt idx="36">
                  <c:v>15.4</c:v>
                </c:pt>
                <c:pt idx="37">
                  <c:v>64.8</c:v>
                </c:pt>
                <c:pt idx="38">
                  <c:v>45.1</c:v>
                </c:pt>
                <c:pt idx="39">
                  <c:v>48.9</c:v>
                </c:pt>
                <c:pt idx="40">
                  <c:v>6.7</c:v>
                </c:pt>
                <c:pt idx="41">
                  <c:v>54.4</c:v>
                </c:pt>
                <c:pt idx="42">
                  <c:v>64.5</c:v>
                </c:pt>
                <c:pt idx="43">
                  <c:v>47.1</c:v>
                </c:pt>
                <c:pt idx="44">
                  <c:v>27.1</c:v>
                </c:pt>
                <c:pt idx="45">
                  <c:v>6.7</c:v>
                </c:pt>
                <c:pt idx="46">
                  <c:v>54.7</c:v>
                </c:pt>
                <c:pt idx="47">
                  <c:v>57.1</c:v>
                </c:pt>
                <c:pt idx="48">
                  <c:v>25.6</c:v>
                </c:pt>
                <c:pt idx="49">
                  <c:v>19.3</c:v>
                </c:pt>
                <c:pt idx="50">
                  <c:v>52.9</c:v>
                </c:pt>
                <c:pt idx="51">
                  <c:v>15.1</c:v>
                </c:pt>
                <c:pt idx="52">
                  <c:v>5.6</c:v>
                </c:pt>
                <c:pt idx="53">
                  <c:v>49.5</c:v>
                </c:pt>
                <c:pt idx="54">
                  <c:v>44.2</c:v>
                </c:pt>
                <c:pt idx="55">
                  <c:v>51.2</c:v>
                </c:pt>
                <c:pt idx="56">
                  <c:v>59.3</c:v>
                </c:pt>
                <c:pt idx="57">
                  <c:v>61.3</c:v>
                </c:pt>
                <c:pt idx="58">
                  <c:v>16.2</c:v>
                </c:pt>
                <c:pt idx="59">
                  <c:v>19</c:v>
                </c:pt>
                <c:pt idx="60">
                  <c:v>55.3</c:v>
                </c:pt>
                <c:pt idx="61">
                  <c:v>13.6</c:v>
                </c:pt>
                <c:pt idx="62">
                  <c:v>47.5</c:v>
                </c:pt>
                <c:pt idx="63">
                  <c:v>18.7</c:v>
                </c:pt>
                <c:pt idx="64">
                  <c:v>25.4</c:v>
                </c:pt>
                <c:pt idx="65">
                  <c:v>17.600000000000001</c:v>
                </c:pt>
                <c:pt idx="66">
                  <c:v>21.2</c:v>
                </c:pt>
                <c:pt idx="67">
                  <c:v>18</c:v>
                </c:pt>
                <c:pt idx="68">
                  <c:v>42.1</c:v>
                </c:pt>
                <c:pt idx="69">
                  <c:v>57.5</c:v>
                </c:pt>
                <c:pt idx="70">
                  <c:v>49.4</c:v>
                </c:pt>
                <c:pt idx="71">
                  <c:v>5.2</c:v>
                </c:pt>
                <c:pt idx="72">
                  <c:v>2.9</c:v>
                </c:pt>
                <c:pt idx="73">
                  <c:v>2.5</c:v>
                </c:pt>
                <c:pt idx="74">
                  <c:v>14.6</c:v>
                </c:pt>
                <c:pt idx="75">
                  <c:v>47.3</c:v>
                </c:pt>
                <c:pt idx="76">
                  <c:v>16</c:v>
                </c:pt>
                <c:pt idx="77">
                  <c:v>56.9</c:v>
                </c:pt>
                <c:pt idx="78">
                  <c:v>15.9</c:v>
                </c:pt>
                <c:pt idx="79">
                  <c:v>23.3</c:v>
                </c:pt>
                <c:pt idx="80">
                  <c:v>49.9</c:v>
                </c:pt>
                <c:pt idx="81">
                  <c:v>54.2</c:v>
                </c:pt>
                <c:pt idx="82">
                  <c:v>54.2</c:v>
                </c:pt>
                <c:pt idx="83">
                  <c:v>23.5</c:v>
                </c:pt>
                <c:pt idx="84">
                  <c:v>21.1</c:v>
                </c:pt>
                <c:pt idx="85">
                  <c:v>49.5</c:v>
                </c:pt>
                <c:pt idx="86">
                  <c:v>58.5</c:v>
                </c:pt>
                <c:pt idx="87">
                  <c:v>13.7</c:v>
                </c:pt>
                <c:pt idx="88">
                  <c:v>63.1</c:v>
                </c:pt>
                <c:pt idx="89">
                  <c:v>65.8</c:v>
                </c:pt>
                <c:pt idx="90">
                  <c:v>25.6</c:v>
                </c:pt>
                <c:pt idx="91">
                  <c:v>25.9</c:v>
                </c:pt>
                <c:pt idx="92">
                  <c:v>4.7</c:v>
                </c:pt>
                <c:pt idx="93">
                  <c:v>56.8</c:v>
                </c:pt>
                <c:pt idx="94">
                  <c:v>6.9</c:v>
                </c:pt>
                <c:pt idx="95">
                  <c:v>19.899999999999999</c:v>
                </c:pt>
                <c:pt idx="96">
                  <c:v>15.7</c:v>
                </c:pt>
                <c:pt idx="97">
                  <c:v>19.399999999999999</c:v>
                </c:pt>
                <c:pt idx="98">
                  <c:v>14.4</c:v>
                </c:pt>
                <c:pt idx="99">
                  <c:v>6.5</c:v>
                </c:pt>
                <c:pt idx="100">
                  <c:v>5.3</c:v>
                </c:pt>
                <c:pt idx="101">
                  <c:v>26.8</c:v>
                </c:pt>
                <c:pt idx="102">
                  <c:v>56.6</c:v>
                </c:pt>
                <c:pt idx="103">
                  <c:v>47.4</c:v>
                </c:pt>
                <c:pt idx="104">
                  <c:v>21.5</c:v>
                </c:pt>
                <c:pt idx="105">
                  <c:v>64.400000000000006</c:v>
                </c:pt>
                <c:pt idx="106">
                  <c:v>38.5</c:v>
                </c:pt>
                <c:pt idx="107">
                  <c:v>51.4</c:v>
                </c:pt>
                <c:pt idx="108">
                  <c:v>29.2</c:v>
                </c:pt>
                <c:pt idx="109">
                  <c:v>44</c:v>
                </c:pt>
                <c:pt idx="110">
                  <c:v>33.200000000000003</c:v>
                </c:pt>
                <c:pt idx="111">
                  <c:v>53.4</c:v>
                </c:pt>
                <c:pt idx="112">
                  <c:v>66.5</c:v>
                </c:pt>
                <c:pt idx="113">
                  <c:v>23.3</c:v>
                </c:pt>
                <c:pt idx="114">
                  <c:v>23.9</c:v>
                </c:pt>
                <c:pt idx="115">
                  <c:v>52.4</c:v>
                </c:pt>
                <c:pt idx="116">
                  <c:v>43.1</c:v>
                </c:pt>
                <c:pt idx="117">
                  <c:v>37.5</c:v>
                </c:pt>
                <c:pt idx="118">
                  <c:v>2.5</c:v>
                </c:pt>
                <c:pt idx="119">
                  <c:v>4.4000000000000004</c:v>
                </c:pt>
                <c:pt idx="120">
                  <c:v>61.6</c:v>
                </c:pt>
                <c:pt idx="121">
                  <c:v>63.2</c:v>
                </c:pt>
                <c:pt idx="122">
                  <c:v>44.8</c:v>
                </c:pt>
                <c:pt idx="123">
                  <c:v>63.8</c:v>
                </c:pt>
                <c:pt idx="124">
                  <c:v>54.1</c:v>
                </c:pt>
                <c:pt idx="125">
                  <c:v>56.9</c:v>
                </c:pt>
                <c:pt idx="126">
                  <c:v>41.4</c:v>
                </c:pt>
                <c:pt idx="127">
                  <c:v>56.8</c:v>
                </c:pt>
                <c:pt idx="128">
                  <c:v>41.3</c:v>
                </c:pt>
                <c:pt idx="129">
                  <c:v>2.2000000000000002</c:v>
                </c:pt>
                <c:pt idx="130">
                  <c:v>15.6</c:v>
                </c:pt>
                <c:pt idx="131">
                  <c:v>55.8</c:v>
                </c:pt>
                <c:pt idx="132">
                  <c:v>6.2</c:v>
                </c:pt>
                <c:pt idx="133">
                  <c:v>17.3</c:v>
                </c:pt>
                <c:pt idx="134">
                  <c:v>63.2</c:v>
                </c:pt>
                <c:pt idx="135">
                  <c:v>65</c:v>
                </c:pt>
                <c:pt idx="136">
                  <c:v>68.2</c:v>
                </c:pt>
                <c:pt idx="137">
                  <c:v>21.1</c:v>
                </c:pt>
                <c:pt idx="138">
                  <c:v>28.6</c:v>
                </c:pt>
                <c:pt idx="139">
                  <c:v>54.9</c:v>
                </c:pt>
                <c:pt idx="140">
                  <c:v>61.3</c:v>
                </c:pt>
                <c:pt idx="141">
                  <c:v>56.6</c:v>
                </c:pt>
                <c:pt idx="142">
                  <c:v>17.100000000000001</c:v>
                </c:pt>
                <c:pt idx="143">
                  <c:v>21.2</c:v>
                </c:pt>
                <c:pt idx="144">
                  <c:v>22.8</c:v>
                </c:pt>
                <c:pt idx="145">
                  <c:v>47</c:v>
                </c:pt>
                <c:pt idx="146">
                  <c:v>22.9</c:v>
                </c:pt>
                <c:pt idx="147">
                  <c:v>17.899999999999999</c:v>
                </c:pt>
                <c:pt idx="148">
                  <c:v>54</c:v>
                </c:pt>
                <c:pt idx="149">
                  <c:v>13.1</c:v>
                </c:pt>
                <c:pt idx="150">
                  <c:v>21.8</c:v>
                </c:pt>
                <c:pt idx="151">
                  <c:v>29</c:v>
                </c:pt>
                <c:pt idx="152">
                  <c:v>44.6</c:v>
                </c:pt>
                <c:pt idx="153">
                  <c:v>57</c:v>
                </c:pt>
                <c:pt idx="154">
                  <c:v>59.6</c:v>
                </c:pt>
                <c:pt idx="155">
                  <c:v>56</c:v>
                </c:pt>
                <c:pt idx="156">
                  <c:v>55.4</c:v>
                </c:pt>
                <c:pt idx="157">
                  <c:v>6</c:v>
                </c:pt>
                <c:pt idx="158">
                  <c:v>49.3</c:v>
                </c:pt>
                <c:pt idx="159">
                  <c:v>46.8</c:v>
                </c:pt>
                <c:pt idx="160">
                  <c:v>19.399999999999999</c:v>
                </c:pt>
                <c:pt idx="161">
                  <c:v>68.2</c:v>
                </c:pt>
                <c:pt idx="162">
                  <c:v>12.7</c:v>
                </c:pt>
                <c:pt idx="163">
                  <c:v>6.1</c:v>
                </c:pt>
                <c:pt idx="164">
                  <c:v>47.2</c:v>
                </c:pt>
                <c:pt idx="165">
                  <c:v>6.4</c:v>
                </c:pt>
                <c:pt idx="166">
                  <c:v>57.1</c:v>
                </c:pt>
                <c:pt idx="167">
                  <c:v>65.900000000000006</c:v>
                </c:pt>
                <c:pt idx="168">
                  <c:v>51.1</c:v>
                </c:pt>
                <c:pt idx="169">
                  <c:v>31.7</c:v>
                </c:pt>
                <c:pt idx="170">
                  <c:v>46.3</c:v>
                </c:pt>
                <c:pt idx="171">
                  <c:v>17.899999999999999</c:v>
                </c:pt>
                <c:pt idx="172">
                  <c:v>39.799999999999997</c:v>
                </c:pt>
                <c:pt idx="173">
                  <c:v>58.1</c:v>
                </c:pt>
                <c:pt idx="174">
                  <c:v>43</c:v>
                </c:pt>
                <c:pt idx="175">
                  <c:v>59.5</c:v>
                </c:pt>
                <c:pt idx="176">
                  <c:v>48.1</c:v>
                </c:pt>
                <c:pt idx="177">
                  <c:v>56.2</c:v>
                </c:pt>
                <c:pt idx="178">
                  <c:v>57.8</c:v>
                </c:pt>
                <c:pt idx="179">
                  <c:v>44.5</c:v>
                </c:pt>
                <c:pt idx="180">
                  <c:v>74.099999999999994</c:v>
                </c:pt>
                <c:pt idx="181">
                  <c:v>61.5</c:v>
                </c:pt>
                <c:pt idx="182">
                  <c:v>25.4</c:v>
                </c:pt>
                <c:pt idx="183">
                  <c:v>64.8</c:v>
                </c:pt>
                <c:pt idx="184">
                  <c:v>2.2000000000000002</c:v>
                </c:pt>
                <c:pt idx="185">
                  <c:v>56.7</c:v>
                </c:pt>
                <c:pt idx="186">
                  <c:v>54.6</c:v>
                </c:pt>
                <c:pt idx="187">
                  <c:v>62.6</c:v>
                </c:pt>
                <c:pt idx="188">
                  <c:v>32.700000000000003</c:v>
                </c:pt>
                <c:pt idx="189">
                  <c:v>18.600000000000001</c:v>
                </c:pt>
                <c:pt idx="190">
                  <c:v>6.2</c:v>
                </c:pt>
                <c:pt idx="191">
                  <c:v>66.2</c:v>
                </c:pt>
                <c:pt idx="192">
                  <c:v>44.3</c:v>
                </c:pt>
                <c:pt idx="193">
                  <c:v>61.3</c:v>
                </c:pt>
                <c:pt idx="194">
                  <c:v>17.600000000000001</c:v>
                </c:pt>
                <c:pt idx="195">
                  <c:v>72.099999999999994</c:v>
                </c:pt>
                <c:pt idx="196">
                  <c:v>27.5</c:v>
                </c:pt>
                <c:pt idx="197">
                  <c:v>38.799999999999997</c:v>
                </c:pt>
                <c:pt idx="198">
                  <c:v>4.5</c:v>
                </c:pt>
                <c:pt idx="199">
                  <c:v>49.4</c:v>
                </c:pt>
                <c:pt idx="200">
                  <c:v>6.6</c:v>
                </c:pt>
                <c:pt idx="201">
                  <c:v>59.6</c:v>
                </c:pt>
                <c:pt idx="202">
                  <c:v>61.5</c:v>
                </c:pt>
                <c:pt idx="203">
                  <c:v>24.3</c:v>
                </c:pt>
                <c:pt idx="204">
                  <c:v>45.9</c:v>
                </c:pt>
                <c:pt idx="205">
                  <c:v>58.5</c:v>
                </c:pt>
                <c:pt idx="206">
                  <c:v>59</c:v>
                </c:pt>
                <c:pt idx="207">
                  <c:v>22.2</c:v>
                </c:pt>
                <c:pt idx="208">
                  <c:v>55.4</c:v>
                </c:pt>
                <c:pt idx="209">
                  <c:v>62.1</c:v>
                </c:pt>
                <c:pt idx="210">
                  <c:v>23.2</c:v>
                </c:pt>
                <c:pt idx="211">
                  <c:v>2.4</c:v>
                </c:pt>
                <c:pt idx="212">
                  <c:v>31.7</c:v>
                </c:pt>
                <c:pt idx="213">
                  <c:v>47.3</c:v>
                </c:pt>
                <c:pt idx="214">
                  <c:v>57.7</c:v>
                </c:pt>
                <c:pt idx="215">
                  <c:v>52.2</c:v>
                </c:pt>
                <c:pt idx="216">
                  <c:v>14</c:v>
                </c:pt>
                <c:pt idx="217">
                  <c:v>2.1</c:v>
                </c:pt>
                <c:pt idx="218">
                  <c:v>14.4</c:v>
                </c:pt>
                <c:pt idx="219">
                  <c:v>43.8</c:v>
                </c:pt>
                <c:pt idx="220">
                  <c:v>54.9</c:v>
                </c:pt>
                <c:pt idx="221">
                  <c:v>54.9</c:v>
                </c:pt>
                <c:pt idx="222">
                  <c:v>64.5</c:v>
                </c:pt>
                <c:pt idx="223">
                  <c:v>58.6</c:v>
                </c:pt>
                <c:pt idx="224">
                  <c:v>5.5</c:v>
                </c:pt>
                <c:pt idx="225">
                  <c:v>2.7</c:v>
                </c:pt>
                <c:pt idx="226">
                  <c:v>61</c:v>
                </c:pt>
                <c:pt idx="227">
                  <c:v>44.4</c:v>
                </c:pt>
                <c:pt idx="228">
                  <c:v>17.5</c:v>
                </c:pt>
                <c:pt idx="229">
                  <c:v>55</c:v>
                </c:pt>
                <c:pt idx="230">
                  <c:v>26.2</c:v>
                </c:pt>
                <c:pt idx="231">
                  <c:v>67</c:v>
                </c:pt>
                <c:pt idx="232">
                  <c:v>23.4</c:v>
                </c:pt>
                <c:pt idx="233">
                  <c:v>53.5</c:v>
                </c:pt>
                <c:pt idx="234">
                  <c:v>23.8</c:v>
                </c:pt>
                <c:pt idx="235">
                  <c:v>22.8</c:v>
                </c:pt>
                <c:pt idx="236">
                  <c:v>51.3</c:v>
                </c:pt>
                <c:pt idx="237">
                  <c:v>19.600000000000001</c:v>
                </c:pt>
                <c:pt idx="238">
                  <c:v>23.2</c:v>
                </c:pt>
                <c:pt idx="239">
                  <c:v>22.6</c:v>
                </c:pt>
                <c:pt idx="240">
                  <c:v>17.5</c:v>
                </c:pt>
                <c:pt idx="241">
                  <c:v>68.400000000000006</c:v>
                </c:pt>
                <c:pt idx="242">
                  <c:v>18.3</c:v>
                </c:pt>
                <c:pt idx="243">
                  <c:v>18.899999999999999</c:v>
                </c:pt>
                <c:pt idx="244">
                  <c:v>6.1</c:v>
                </c:pt>
                <c:pt idx="245">
                  <c:v>27.7</c:v>
                </c:pt>
                <c:pt idx="246">
                  <c:v>42.6</c:v>
                </c:pt>
                <c:pt idx="247">
                  <c:v>46</c:v>
                </c:pt>
                <c:pt idx="248">
                  <c:v>56.1</c:v>
                </c:pt>
                <c:pt idx="249">
                  <c:v>58.5</c:v>
                </c:pt>
                <c:pt idx="250">
                  <c:v>59.7</c:v>
                </c:pt>
                <c:pt idx="251">
                  <c:v>16.399999999999999</c:v>
                </c:pt>
                <c:pt idx="252">
                  <c:v>62</c:v>
                </c:pt>
                <c:pt idx="253">
                  <c:v>65.099999999999994</c:v>
                </c:pt>
                <c:pt idx="254">
                  <c:v>29.1</c:v>
                </c:pt>
                <c:pt idx="255">
                  <c:v>56.8</c:v>
                </c:pt>
                <c:pt idx="256">
                  <c:v>64.8</c:v>
                </c:pt>
                <c:pt idx="257">
                  <c:v>76.7</c:v>
                </c:pt>
                <c:pt idx="258">
                  <c:v>54</c:v>
                </c:pt>
                <c:pt idx="259">
                  <c:v>32.299999999999997</c:v>
                </c:pt>
                <c:pt idx="260">
                  <c:v>46.6</c:v>
                </c:pt>
                <c:pt idx="261">
                  <c:v>62.4</c:v>
                </c:pt>
                <c:pt idx="262">
                  <c:v>6.5</c:v>
                </c:pt>
                <c:pt idx="263">
                  <c:v>52.2</c:v>
                </c:pt>
                <c:pt idx="264">
                  <c:v>16.7</c:v>
                </c:pt>
                <c:pt idx="265">
                  <c:v>55.1</c:v>
                </c:pt>
                <c:pt idx="266">
                  <c:v>48.3</c:v>
                </c:pt>
                <c:pt idx="267">
                  <c:v>57.5</c:v>
                </c:pt>
                <c:pt idx="268">
                  <c:v>61.1</c:v>
                </c:pt>
                <c:pt idx="269">
                  <c:v>17.600000000000001</c:v>
                </c:pt>
                <c:pt idx="270">
                  <c:v>42.1</c:v>
                </c:pt>
                <c:pt idx="271">
                  <c:v>32.1</c:v>
                </c:pt>
                <c:pt idx="272">
                  <c:v>61.7</c:v>
                </c:pt>
                <c:pt idx="273">
                  <c:v>57.8</c:v>
                </c:pt>
                <c:pt idx="274">
                  <c:v>51</c:v>
                </c:pt>
                <c:pt idx="275">
                  <c:v>29.5</c:v>
                </c:pt>
                <c:pt idx="276">
                  <c:v>46.4</c:v>
                </c:pt>
                <c:pt idx="277">
                  <c:v>64.099999999999994</c:v>
                </c:pt>
                <c:pt idx="278">
                  <c:v>5.5</c:v>
                </c:pt>
                <c:pt idx="279">
                  <c:v>56.6</c:v>
                </c:pt>
                <c:pt idx="280">
                  <c:v>48.8</c:v>
                </c:pt>
                <c:pt idx="281">
                  <c:v>58.8</c:v>
                </c:pt>
                <c:pt idx="282">
                  <c:v>52.9</c:v>
                </c:pt>
                <c:pt idx="283">
                  <c:v>45.9</c:v>
                </c:pt>
                <c:pt idx="284">
                  <c:v>27.4</c:v>
                </c:pt>
                <c:pt idx="285">
                  <c:v>54.4</c:v>
                </c:pt>
                <c:pt idx="286">
                  <c:v>58.5</c:v>
                </c:pt>
                <c:pt idx="287">
                  <c:v>35.200000000000003</c:v>
                </c:pt>
                <c:pt idx="288">
                  <c:v>52.7</c:v>
                </c:pt>
                <c:pt idx="289">
                  <c:v>48.9</c:v>
                </c:pt>
                <c:pt idx="290">
                  <c:v>12.2</c:v>
                </c:pt>
                <c:pt idx="291">
                  <c:v>17.2</c:v>
                </c:pt>
                <c:pt idx="292">
                  <c:v>2.7</c:v>
                </c:pt>
                <c:pt idx="293">
                  <c:v>19.100000000000001</c:v>
                </c:pt>
                <c:pt idx="294">
                  <c:v>51.8</c:v>
                </c:pt>
                <c:pt idx="295">
                  <c:v>67.7</c:v>
                </c:pt>
                <c:pt idx="296">
                  <c:v>26.9</c:v>
                </c:pt>
                <c:pt idx="297">
                  <c:v>26.6</c:v>
                </c:pt>
                <c:pt idx="298">
                  <c:v>55.8</c:v>
                </c:pt>
                <c:pt idx="299">
                  <c:v>52</c:v>
                </c:pt>
                <c:pt idx="300">
                  <c:v>16.399999999999999</c:v>
                </c:pt>
                <c:pt idx="301">
                  <c:v>6.5</c:v>
                </c:pt>
                <c:pt idx="302">
                  <c:v>24.3</c:v>
                </c:pt>
                <c:pt idx="303">
                  <c:v>51.7</c:v>
                </c:pt>
                <c:pt idx="304">
                  <c:v>16.100000000000001</c:v>
                </c:pt>
                <c:pt idx="305">
                  <c:v>62.8</c:v>
                </c:pt>
                <c:pt idx="306">
                  <c:v>37</c:v>
                </c:pt>
                <c:pt idx="307">
                  <c:v>2.9</c:v>
                </c:pt>
                <c:pt idx="308">
                  <c:v>74.3</c:v>
                </c:pt>
                <c:pt idx="309">
                  <c:v>2.6</c:v>
                </c:pt>
                <c:pt idx="310">
                  <c:v>29.6</c:v>
                </c:pt>
                <c:pt idx="311">
                  <c:v>63.1</c:v>
                </c:pt>
                <c:pt idx="312">
                  <c:v>25.6</c:v>
                </c:pt>
                <c:pt idx="313">
                  <c:v>55.5</c:v>
                </c:pt>
                <c:pt idx="314">
                  <c:v>47.9</c:v>
                </c:pt>
                <c:pt idx="315">
                  <c:v>34</c:v>
                </c:pt>
                <c:pt idx="316">
                  <c:v>3.2</c:v>
                </c:pt>
                <c:pt idx="317">
                  <c:v>5.8</c:v>
                </c:pt>
                <c:pt idx="318">
                  <c:v>44.9</c:v>
                </c:pt>
                <c:pt idx="319">
                  <c:v>43.4</c:v>
                </c:pt>
                <c:pt idx="320">
                  <c:v>6.1</c:v>
                </c:pt>
                <c:pt idx="321">
                  <c:v>7.8</c:v>
                </c:pt>
                <c:pt idx="322">
                  <c:v>19</c:v>
                </c:pt>
                <c:pt idx="323">
                  <c:v>17.2</c:v>
                </c:pt>
                <c:pt idx="324">
                  <c:v>16</c:v>
                </c:pt>
                <c:pt idx="325">
                  <c:v>62.3</c:v>
                </c:pt>
                <c:pt idx="326">
                  <c:v>25.2</c:v>
                </c:pt>
                <c:pt idx="327">
                  <c:v>22.1</c:v>
                </c:pt>
                <c:pt idx="328">
                  <c:v>17.399999999999999</c:v>
                </c:pt>
                <c:pt idx="329">
                  <c:v>45.8</c:v>
                </c:pt>
                <c:pt idx="330">
                  <c:v>65.599999999999994</c:v>
                </c:pt>
                <c:pt idx="331">
                  <c:v>58.4</c:v>
                </c:pt>
                <c:pt idx="332">
                  <c:v>13.9</c:v>
                </c:pt>
                <c:pt idx="333">
                  <c:v>6.5</c:v>
                </c:pt>
                <c:pt idx="334">
                  <c:v>59.4</c:v>
                </c:pt>
                <c:pt idx="335">
                  <c:v>12.9</c:v>
                </c:pt>
                <c:pt idx="336">
                  <c:v>62.5</c:v>
                </c:pt>
                <c:pt idx="337">
                  <c:v>2.2999999999999998</c:v>
                </c:pt>
                <c:pt idx="338">
                  <c:v>58.5</c:v>
                </c:pt>
                <c:pt idx="339">
                  <c:v>46.7</c:v>
                </c:pt>
                <c:pt idx="340">
                  <c:v>51.7</c:v>
                </c:pt>
                <c:pt idx="341">
                  <c:v>13.5</c:v>
                </c:pt>
                <c:pt idx="342">
                  <c:v>6.3</c:v>
                </c:pt>
                <c:pt idx="343">
                  <c:v>58.7</c:v>
                </c:pt>
                <c:pt idx="344">
                  <c:v>25.1</c:v>
                </c:pt>
                <c:pt idx="345">
                  <c:v>17.100000000000001</c:v>
                </c:pt>
                <c:pt idx="346">
                  <c:v>13</c:v>
                </c:pt>
                <c:pt idx="347">
                  <c:v>18.600000000000001</c:v>
                </c:pt>
                <c:pt idx="348">
                  <c:v>52.5</c:v>
                </c:pt>
                <c:pt idx="349">
                  <c:v>16</c:v>
                </c:pt>
                <c:pt idx="350">
                  <c:v>17.8</c:v>
                </c:pt>
                <c:pt idx="351">
                  <c:v>64</c:v>
                </c:pt>
                <c:pt idx="352">
                  <c:v>36</c:v>
                </c:pt>
                <c:pt idx="353">
                  <c:v>3.7</c:v>
                </c:pt>
                <c:pt idx="354">
                  <c:v>64.900000000000006</c:v>
                </c:pt>
                <c:pt idx="355">
                  <c:v>58.6</c:v>
                </c:pt>
                <c:pt idx="356">
                  <c:v>11.4</c:v>
                </c:pt>
                <c:pt idx="357">
                  <c:v>55.2</c:v>
                </c:pt>
                <c:pt idx="358">
                  <c:v>37.799999999999997</c:v>
                </c:pt>
                <c:pt idx="359">
                  <c:v>52</c:v>
                </c:pt>
                <c:pt idx="360">
                  <c:v>73.8</c:v>
                </c:pt>
                <c:pt idx="361">
                  <c:v>6.2</c:v>
                </c:pt>
                <c:pt idx="362">
                  <c:v>29.8</c:v>
                </c:pt>
                <c:pt idx="363">
                  <c:v>16.100000000000001</c:v>
                </c:pt>
                <c:pt idx="364">
                  <c:v>42.8</c:v>
                </c:pt>
                <c:pt idx="365">
                  <c:v>61.5</c:v>
                </c:pt>
                <c:pt idx="366">
                  <c:v>47.6</c:v>
                </c:pt>
                <c:pt idx="367">
                  <c:v>71.400000000000006</c:v>
                </c:pt>
                <c:pt idx="368">
                  <c:v>59.9</c:v>
                </c:pt>
                <c:pt idx="369">
                  <c:v>57.4</c:v>
                </c:pt>
                <c:pt idx="370">
                  <c:v>7.2</c:v>
                </c:pt>
                <c:pt idx="371">
                  <c:v>2.5</c:v>
                </c:pt>
                <c:pt idx="372">
                  <c:v>62.1</c:v>
                </c:pt>
                <c:pt idx="373">
                  <c:v>32.9</c:v>
                </c:pt>
                <c:pt idx="374">
                  <c:v>44.1</c:v>
                </c:pt>
                <c:pt idx="375">
                  <c:v>53.5</c:v>
                </c:pt>
                <c:pt idx="376">
                  <c:v>62.6</c:v>
                </c:pt>
                <c:pt idx="377">
                  <c:v>46.9</c:v>
                </c:pt>
                <c:pt idx="378">
                  <c:v>22.1</c:v>
                </c:pt>
                <c:pt idx="379">
                  <c:v>55.7</c:v>
                </c:pt>
                <c:pt idx="380">
                  <c:v>58.2</c:v>
                </c:pt>
                <c:pt idx="381">
                  <c:v>51.5</c:v>
                </c:pt>
                <c:pt idx="382">
                  <c:v>45</c:v>
                </c:pt>
                <c:pt idx="383">
                  <c:v>47.4</c:v>
                </c:pt>
                <c:pt idx="384">
                  <c:v>14.1</c:v>
                </c:pt>
                <c:pt idx="385">
                  <c:v>45.8</c:v>
                </c:pt>
                <c:pt idx="386">
                  <c:v>16.600000000000001</c:v>
                </c:pt>
                <c:pt idx="387">
                  <c:v>48.6</c:v>
                </c:pt>
                <c:pt idx="388">
                  <c:v>65.5</c:v>
                </c:pt>
                <c:pt idx="389">
                  <c:v>48</c:v>
                </c:pt>
                <c:pt idx="390">
                  <c:v>56.1</c:v>
                </c:pt>
                <c:pt idx="391">
                  <c:v>18.399999999999999</c:v>
                </c:pt>
                <c:pt idx="392">
                  <c:v>54.1</c:v>
                </c:pt>
                <c:pt idx="393">
                  <c:v>43.4</c:v>
                </c:pt>
                <c:pt idx="394">
                  <c:v>23.4</c:v>
                </c:pt>
                <c:pt idx="395">
                  <c:v>22.7</c:v>
                </c:pt>
                <c:pt idx="396">
                  <c:v>52.3</c:v>
                </c:pt>
                <c:pt idx="397">
                  <c:v>6.9</c:v>
                </c:pt>
                <c:pt idx="398">
                  <c:v>25.9</c:v>
                </c:pt>
                <c:pt idx="399">
                  <c:v>57.5</c:v>
                </c:pt>
                <c:pt idx="400">
                  <c:v>19.5</c:v>
                </c:pt>
                <c:pt idx="401">
                  <c:v>27.9</c:v>
                </c:pt>
                <c:pt idx="402">
                  <c:v>47.4</c:v>
                </c:pt>
                <c:pt idx="403">
                  <c:v>46</c:v>
                </c:pt>
                <c:pt idx="404">
                  <c:v>57.5</c:v>
                </c:pt>
                <c:pt idx="405">
                  <c:v>15.3</c:v>
                </c:pt>
                <c:pt idx="406">
                  <c:v>51.2</c:v>
                </c:pt>
                <c:pt idx="407">
                  <c:v>3.8</c:v>
                </c:pt>
                <c:pt idx="408">
                  <c:v>4.0999999999999996</c:v>
                </c:pt>
                <c:pt idx="409">
                  <c:v>42.1</c:v>
                </c:pt>
                <c:pt idx="410">
                  <c:v>53.2</c:v>
                </c:pt>
                <c:pt idx="411">
                  <c:v>65</c:v>
                </c:pt>
                <c:pt idx="412">
                  <c:v>57.4</c:v>
                </c:pt>
                <c:pt idx="413">
                  <c:v>14.2</c:v>
                </c:pt>
                <c:pt idx="414">
                  <c:v>56.1</c:v>
                </c:pt>
                <c:pt idx="415">
                  <c:v>57.6</c:v>
                </c:pt>
                <c:pt idx="416">
                  <c:v>3.8</c:v>
                </c:pt>
                <c:pt idx="417">
                  <c:v>18.899999999999999</c:v>
                </c:pt>
                <c:pt idx="418">
                  <c:v>54.1</c:v>
                </c:pt>
                <c:pt idx="419">
                  <c:v>56.9</c:v>
                </c:pt>
                <c:pt idx="420">
                  <c:v>3.5</c:v>
                </c:pt>
                <c:pt idx="421">
                  <c:v>61</c:v>
                </c:pt>
                <c:pt idx="422">
                  <c:v>5.2</c:v>
                </c:pt>
                <c:pt idx="423">
                  <c:v>61.8</c:v>
                </c:pt>
                <c:pt idx="424">
                  <c:v>14.8</c:v>
                </c:pt>
                <c:pt idx="425">
                  <c:v>59.4</c:v>
                </c:pt>
                <c:pt idx="426">
                  <c:v>57.6</c:v>
                </c:pt>
                <c:pt idx="427">
                  <c:v>57.5</c:v>
                </c:pt>
                <c:pt idx="428">
                  <c:v>14.6</c:v>
                </c:pt>
                <c:pt idx="429">
                  <c:v>53.5</c:v>
                </c:pt>
                <c:pt idx="430">
                  <c:v>45.6</c:v>
                </c:pt>
                <c:pt idx="431">
                  <c:v>61.9</c:v>
                </c:pt>
                <c:pt idx="432">
                  <c:v>26.5</c:v>
                </c:pt>
                <c:pt idx="433">
                  <c:v>5.2</c:v>
                </c:pt>
                <c:pt idx="434">
                  <c:v>48.8</c:v>
                </c:pt>
                <c:pt idx="435">
                  <c:v>29.4</c:v>
                </c:pt>
                <c:pt idx="436">
                  <c:v>47.1</c:v>
                </c:pt>
                <c:pt idx="437">
                  <c:v>55.2</c:v>
                </c:pt>
                <c:pt idx="438">
                  <c:v>17.3</c:v>
                </c:pt>
                <c:pt idx="439">
                  <c:v>49.9</c:v>
                </c:pt>
                <c:pt idx="440">
                  <c:v>27.2</c:v>
                </c:pt>
                <c:pt idx="441">
                  <c:v>35.9</c:v>
                </c:pt>
                <c:pt idx="442">
                  <c:v>11.6</c:v>
                </c:pt>
                <c:pt idx="443">
                  <c:v>42.7</c:v>
                </c:pt>
                <c:pt idx="444">
                  <c:v>63.1</c:v>
                </c:pt>
                <c:pt idx="445">
                  <c:v>6.2</c:v>
                </c:pt>
                <c:pt idx="446">
                  <c:v>54.8</c:v>
                </c:pt>
                <c:pt idx="447">
                  <c:v>56</c:v>
                </c:pt>
                <c:pt idx="448">
                  <c:v>5.7</c:v>
                </c:pt>
                <c:pt idx="449">
                  <c:v>34.4</c:v>
                </c:pt>
                <c:pt idx="450">
                  <c:v>31.4</c:v>
                </c:pt>
                <c:pt idx="451">
                  <c:v>52.9</c:v>
                </c:pt>
                <c:pt idx="452">
                  <c:v>56.5</c:v>
                </c:pt>
                <c:pt idx="453">
                  <c:v>37.1</c:v>
                </c:pt>
                <c:pt idx="454">
                  <c:v>6.3</c:v>
                </c:pt>
                <c:pt idx="455">
                  <c:v>27.8</c:v>
                </c:pt>
                <c:pt idx="456">
                  <c:v>63.6</c:v>
                </c:pt>
                <c:pt idx="457">
                  <c:v>18.399999999999999</c:v>
                </c:pt>
                <c:pt idx="458">
                  <c:v>54.1</c:v>
                </c:pt>
                <c:pt idx="459">
                  <c:v>55.9</c:v>
                </c:pt>
                <c:pt idx="460">
                  <c:v>18.399999999999999</c:v>
                </c:pt>
                <c:pt idx="461">
                  <c:v>55</c:v>
                </c:pt>
                <c:pt idx="462">
                  <c:v>55.4</c:v>
                </c:pt>
                <c:pt idx="463">
                  <c:v>23.2</c:v>
                </c:pt>
                <c:pt idx="464">
                  <c:v>53.6</c:v>
                </c:pt>
                <c:pt idx="465">
                  <c:v>26.2</c:v>
                </c:pt>
                <c:pt idx="466">
                  <c:v>19.5</c:v>
                </c:pt>
                <c:pt idx="467">
                  <c:v>59.4</c:v>
                </c:pt>
                <c:pt idx="468">
                  <c:v>62.1</c:v>
                </c:pt>
                <c:pt idx="469">
                  <c:v>52</c:v>
                </c:pt>
                <c:pt idx="470">
                  <c:v>41.9</c:v>
                </c:pt>
                <c:pt idx="471">
                  <c:v>58.3</c:v>
                </c:pt>
                <c:pt idx="472">
                  <c:v>19.600000000000001</c:v>
                </c:pt>
                <c:pt idx="473">
                  <c:v>13</c:v>
                </c:pt>
                <c:pt idx="474">
                  <c:v>59.8</c:v>
                </c:pt>
                <c:pt idx="475">
                  <c:v>59.3</c:v>
                </c:pt>
                <c:pt idx="476">
                  <c:v>24.7</c:v>
                </c:pt>
                <c:pt idx="477">
                  <c:v>16.600000000000001</c:v>
                </c:pt>
                <c:pt idx="478">
                  <c:v>28.1</c:v>
                </c:pt>
                <c:pt idx="479">
                  <c:v>5.3</c:v>
                </c:pt>
                <c:pt idx="480">
                  <c:v>11.3</c:v>
                </c:pt>
                <c:pt idx="481">
                  <c:v>55.8</c:v>
                </c:pt>
                <c:pt idx="482">
                  <c:v>51.4</c:v>
                </c:pt>
                <c:pt idx="483">
                  <c:v>63.1</c:v>
                </c:pt>
                <c:pt idx="484">
                  <c:v>23.5</c:v>
                </c:pt>
                <c:pt idx="485">
                  <c:v>69.400000000000006</c:v>
                </c:pt>
                <c:pt idx="486">
                  <c:v>25.5</c:v>
                </c:pt>
                <c:pt idx="487">
                  <c:v>48</c:v>
                </c:pt>
                <c:pt idx="488">
                  <c:v>59</c:v>
                </c:pt>
                <c:pt idx="489">
                  <c:v>35.700000000000003</c:v>
                </c:pt>
                <c:pt idx="490">
                  <c:v>55.6</c:v>
                </c:pt>
                <c:pt idx="491">
                  <c:v>14.9</c:v>
                </c:pt>
                <c:pt idx="492">
                  <c:v>13.3</c:v>
                </c:pt>
                <c:pt idx="493">
                  <c:v>13.8</c:v>
                </c:pt>
                <c:pt idx="494">
                  <c:v>26.8</c:v>
                </c:pt>
                <c:pt idx="495">
                  <c:v>54</c:v>
                </c:pt>
                <c:pt idx="496">
                  <c:v>35.700000000000003</c:v>
                </c:pt>
                <c:pt idx="497">
                  <c:v>26.4</c:v>
                </c:pt>
                <c:pt idx="498">
                  <c:v>41.2</c:v>
                </c:pt>
                <c:pt idx="499">
                  <c:v>6.5</c:v>
                </c:pt>
                <c:pt idx="500">
                  <c:v>29.7</c:v>
                </c:pt>
                <c:pt idx="501">
                  <c:v>43.3</c:v>
                </c:pt>
                <c:pt idx="502">
                  <c:v>14.9</c:v>
                </c:pt>
                <c:pt idx="503">
                  <c:v>15.2</c:v>
                </c:pt>
                <c:pt idx="504">
                  <c:v>14.7</c:v>
                </c:pt>
                <c:pt idx="505">
                  <c:v>16.899999999999999</c:v>
                </c:pt>
                <c:pt idx="506">
                  <c:v>5.8</c:v>
                </c:pt>
                <c:pt idx="507">
                  <c:v>62.1</c:v>
                </c:pt>
                <c:pt idx="508">
                  <c:v>54.2</c:v>
                </c:pt>
                <c:pt idx="509">
                  <c:v>54.2</c:v>
                </c:pt>
                <c:pt idx="510">
                  <c:v>17.5</c:v>
                </c:pt>
                <c:pt idx="511">
                  <c:v>43</c:v>
                </c:pt>
                <c:pt idx="512">
                  <c:v>35.1</c:v>
                </c:pt>
                <c:pt idx="513">
                  <c:v>67.5</c:v>
                </c:pt>
                <c:pt idx="514">
                  <c:v>2.6</c:v>
                </c:pt>
                <c:pt idx="515">
                  <c:v>58.6</c:v>
                </c:pt>
                <c:pt idx="516">
                  <c:v>6.1</c:v>
                </c:pt>
                <c:pt idx="517">
                  <c:v>48.2</c:v>
                </c:pt>
                <c:pt idx="518">
                  <c:v>65.099999999999994</c:v>
                </c:pt>
                <c:pt idx="519">
                  <c:v>51.2</c:v>
                </c:pt>
                <c:pt idx="520">
                  <c:v>28.1</c:v>
                </c:pt>
                <c:pt idx="521">
                  <c:v>54.6</c:v>
                </c:pt>
                <c:pt idx="522">
                  <c:v>51.2</c:v>
                </c:pt>
                <c:pt idx="523">
                  <c:v>61.3</c:v>
                </c:pt>
                <c:pt idx="524">
                  <c:v>43</c:v>
                </c:pt>
                <c:pt idx="525">
                  <c:v>44.9</c:v>
                </c:pt>
                <c:pt idx="526">
                  <c:v>33.299999999999997</c:v>
                </c:pt>
                <c:pt idx="527">
                  <c:v>47.9</c:v>
                </c:pt>
                <c:pt idx="528">
                  <c:v>57.6</c:v>
                </c:pt>
                <c:pt idx="529">
                  <c:v>6.1</c:v>
                </c:pt>
                <c:pt idx="530">
                  <c:v>54.1</c:v>
                </c:pt>
                <c:pt idx="531">
                  <c:v>2.9</c:v>
                </c:pt>
                <c:pt idx="532">
                  <c:v>28.6</c:v>
                </c:pt>
                <c:pt idx="533">
                  <c:v>48.7</c:v>
                </c:pt>
                <c:pt idx="534">
                  <c:v>56</c:v>
                </c:pt>
                <c:pt idx="535">
                  <c:v>22.6</c:v>
                </c:pt>
                <c:pt idx="536">
                  <c:v>15.2</c:v>
                </c:pt>
                <c:pt idx="537">
                  <c:v>43.8</c:v>
                </c:pt>
                <c:pt idx="538">
                  <c:v>43.2</c:v>
                </c:pt>
                <c:pt idx="539">
                  <c:v>47.6</c:v>
                </c:pt>
                <c:pt idx="540">
                  <c:v>68.599999999999994</c:v>
                </c:pt>
                <c:pt idx="541">
                  <c:v>58.4</c:v>
                </c:pt>
                <c:pt idx="542">
                  <c:v>56.9</c:v>
                </c:pt>
                <c:pt idx="543">
                  <c:v>56.3</c:v>
                </c:pt>
                <c:pt idx="544">
                  <c:v>66.599999999999994</c:v>
                </c:pt>
                <c:pt idx="545">
                  <c:v>59.3</c:v>
                </c:pt>
                <c:pt idx="546">
                  <c:v>61.6</c:v>
                </c:pt>
                <c:pt idx="547">
                  <c:v>15.2</c:v>
                </c:pt>
                <c:pt idx="548">
                  <c:v>37.9</c:v>
                </c:pt>
                <c:pt idx="549">
                  <c:v>39.200000000000003</c:v>
                </c:pt>
                <c:pt idx="550">
                  <c:v>63.5</c:v>
                </c:pt>
                <c:pt idx="551">
                  <c:v>57.9</c:v>
                </c:pt>
                <c:pt idx="552">
                  <c:v>58.3</c:v>
                </c:pt>
                <c:pt idx="553">
                  <c:v>51.7</c:v>
                </c:pt>
                <c:pt idx="554">
                  <c:v>46.7</c:v>
                </c:pt>
                <c:pt idx="555">
                  <c:v>14.1</c:v>
                </c:pt>
                <c:pt idx="556">
                  <c:v>52.2</c:v>
                </c:pt>
                <c:pt idx="557">
                  <c:v>53.3</c:v>
                </c:pt>
                <c:pt idx="558">
                  <c:v>45.9</c:v>
                </c:pt>
                <c:pt idx="559">
                  <c:v>67.5</c:v>
                </c:pt>
                <c:pt idx="560">
                  <c:v>21.9</c:v>
                </c:pt>
                <c:pt idx="561">
                  <c:v>13.8</c:v>
                </c:pt>
                <c:pt idx="562">
                  <c:v>23.8</c:v>
                </c:pt>
                <c:pt idx="563">
                  <c:v>22.2</c:v>
                </c:pt>
                <c:pt idx="564">
                  <c:v>2.2000000000000002</c:v>
                </c:pt>
                <c:pt idx="565">
                  <c:v>59</c:v>
                </c:pt>
                <c:pt idx="566">
                  <c:v>33.6</c:v>
                </c:pt>
                <c:pt idx="567">
                  <c:v>27.5</c:v>
                </c:pt>
                <c:pt idx="568">
                  <c:v>68.400000000000006</c:v>
                </c:pt>
                <c:pt idx="569">
                  <c:v>59.7</c:v>
                </c:pt>
                <c:pt idx="570">
                  <c:v>62.4</c:v>
                </c:pt>
                <c:pt idx="571">
                  <c:v>63.1</c:v>
                </c:pt>
                <c:pt idx="572">
                  <c:v>23.1</c:v>
                </c:pt>
                <c:pt idx="573">
                  <c:v>18.8</c:v>
                </c:pt>
                <c:pt idx="574">
                  <c:v>51.8</c:v>
                </c:pt>
                <c:pt idx="575">
                  <c:v>3.1</c:v>
                </c:pt>
                <c:pt idx="576">
                  <c:v>33.6</c:v>
                </c:pt>
                <c:pt idx="577">
                  <c:v>43.5</c:v>
                </c:pt>
                <c:pt idx="578">
                  <c:v>27.1</c:v>
                </c:pt>
                <c:pt idx="579">
                  <c:v>55.1</c:v>
                </c:pt>
                <c:pt idx="580">
                  <c:v>63.6</c:v>
                </c:pt>
                <c:pt idx="581">
                  <c:v>55</c:v>
                </c:pt>
                <c:pt idx="582">
                  <c:v>49</c:v>
                </c:pt>
                <c:pt idx="583">
                  <c:v>24.9</c:v>
                </c:pt>
                <c:pt idx="584">
                  <c:v>42</c:v>
                </c:pt>
                <c:pt idx="585">
                  <c:v>51.9</c:v>
                </c:pt>
                <c:pt idx="586">
                  <c:v>23.1</c:v>
                </c:pt>
                <c:pt idx="587">
                  <c:v>59.2</c:v>
                </c:pt>
                <c:pt idx="588">
                  <c:v>7.3</c:v>
                </c:pt>
                <c:pt idx="589">
                  <c:v>63.4</c:v>
                </c:pt>
                <c:pt idx="590">
                  <c:v>73.8</c:v>
                </c:pt>
                <c:pt idx="591">
                  <c:v>15.9</c:v>
                </c:pt>
                <c:pt idx="592">
                  <c:v>44.9</c:v>
                </c:pt>
                <c:pt idx="593">
                  <c:v>57</c:v>
                </c:pt>
                <c:pt idx="594">
                  <c:v>23</c:v>
                </c:pt>
                <c:pt idx="595">
                  <c:v>21.5</c:v>
                </c:pt>
                <c:pt idx="596">
                  <c:v>14.9</c:v>
                </c:pt>
                <c:pt idx="597">
                  <c:v>22.9</c:v>
                </c:pt>
                <c:pt idx="598">
                  <c:v>17</c:v>
                </c:pt>
                <c:pt idx="599">
                  <c:v>65.5</c:v>
                </c:pt>
                <c:pt idx="600">
                  <c:v>52.6</c:v>
                </c:pt>
                <c:pt idx="601">
                  <c:v>2.1</c:v>
                </c:pt>
                <c:pt idx="602">
                  <c:v>54.9</c:v>
                </c:pt>
                <c:pt idx="603">
                  <c:v>54.4</c:v>
                </c:pt>
                <c:pt idx="604">
                  <c:v>56.1</c:v>
                </c:pt>
                <c:pt idx="605">
                  <c:v>55.8</c:v>
                </c:pt>
                <c:pt idx="606">
                  <c:v>53.9</c:v>
                </c:pt>
                <c:pt idx="607">
                  <c:v>16.100000000000001</c:v>
                </c:pt>
                <c:pt idx="608">
                  <c:v>42.2</c:v>
                </c:pt>
                <c:pt idx="609">
                  <c:v>18.3</c:v>
                </c:pt>
                <c:pt idx="610">
                  <c:v>53.1</c:v>
                </c:pt>
                <c:pt idx="611">
                  <c:v>29.2</c:v>
                </c:pt>
                <c:pt idx="612">
                  <c:v>57.6</c:v>
                </c:pt>
                <c:pt idx="613">
                  <c:v>19</c:v>
                </c:pt>
                <c:pt idx="614">
                  <c:v>47.9</c:v>
                </c:pt>
                <c:pt idx="615">
                  <c:v>57.8</c:v>
                </c:pt>
                <c:pt idx="616">
                  <c:v>56.6</c:v>
                </c:pt>
                <c:pt idx="617">
                  <c:v>16.7</c:v>
                </c:pt>
                <c:pt idx="618">
                  <c:v>58.8</c:v>
                </c:pt>
                <c:pt idx="619">
                  <c:v>32</c:v>
                </c:pt>
                <c:pt idx="620">
                  <c:v>23.6</c:v>
                </c:pt>
                <c:pt idx="621">
                  <c:v>18.399999999999999</c:v>
                </c:pt>
                <c:pt idx="622">
                  <c:v>61.3</c:v>
                </c:pt>
                <c:pt idx="623">
                  <c:v>49.2</c:v>
                </c:pt>
                <c:pt idx="624">
                  <c:v>5.8</c:v>
                </c:pt>
                <c:pt idx="625">
                  <c:v>59.3</c:v>
                </c:pt>
                <c:pt idx="626">
                  <c:v>65.099999999999994</c:v>
                </c:pt>
                <c:pt idx="627">
                  <c:v>61.3</c:v>
                </c:pt>
                <c:pt idx="628">
                  <c:v>54.2</c:v>
                </c:pt>
                <c:pt idx="629">
                  <c:v>16.7</c:v>
                </c:pt>
                <c:pt idx="630">
                  <c:v>22</c:v>
                </c:pt>
                <c:pt idx="631">
                  <c:v>57.2</c:v>
                </c:pt>
                <c:pt idx="632">
                  <c:v>59.6</c:v>
                </c:pt>
                <c:pt idx="633">
                  <c:v>63.8</c:v>
                </c:pt>
                <c:pt idx="634">
                  <c:v>28.6</c:v>
                </c:pt>
                <c:pt idx="635">
                  <c:v>28.8</c:v>
                </c:pt>
                <c:pt idx="636">
                  <c:v>31.2</c:v>
                </c:pt>
                <c:pt idx="637">
                  <c:v>73.3</c:v>
                </c:pt>
                <c:pt idx="638">
                  <c:v>57.8</c:v>
                </c:pt>
                <c:pt idx="639">
                  <c:v>58.5</c:v>
                </c:pt>
                <c:pt idx="640">
                  <c:v>26.2</c:v>
                </c:pt>
                <c:pt idx="641">
                  <c:v>57</c:v>
                </c:pt>
                <c:pt idx="642">
                  <c:v>6.3</c:v>
                </c:pt>
                <c:pt idx="643">
                  <c:v>48.6</c:v>
                </c:pt>
                <c:pt idx="644">
                  <c:v>21.2</c:v>
                </c:pt>
                <c:pt idx="645">
                  <c:v>58</c:v>
                </c:pt>
                <c:pt idx="646">
                  <c:v>58.4</c:v>
                </c:pt>
                <c:pt idx="647">
                  <c:v>59.7</c:v>
                </c:pt>
                <c:pt idx="648">
                  <c:v>43.8</c:v>
                </c:pt>
                <c:pt idx="649">
                  <c:v>9.1999999999999993</c:v>
                </c:pt>
                <c:pt idx="650">
                  <c:v>64.599999999999994</c:v>
                </c:pt>
                <c:pt idx="651">
                  <c:v>52.1</c:v>
                </c:pt>
                <c:pt idx="652">
                  <c:v>2.7</c:v>
                </c:pt>
                <c:pt idx="653">
                  <c:v>42.1</c:v>
                </c:pt>
                <c:pt idx="654">
                  <c:v>57.2</c:v>
                </c:pt>
                <c:pt idx="655">
                  <c:v>17.7</c:v>
                </c:pt>
                <c:pt idx="656">
                  <c:v>21.1</c:v>
                </c:pt>
                <c:pt idx="657">
                  <c:v>23.8</c:v>
                </c:pt>
                <c:pt idx="658">
                  <c:v>62.8</c:v>
                </c:pt>
                <c:pt idx="659">
                  <c:v>15.1</c:v>
                </c:pt>
                <c:pt idx="660">
                  <c:v>67.5</c:v>
                </c:pt>
                <c:pt idx="661">
                  <c:v>51.3</c:v>
                </c:pt>
                <c:pt idx="662">
                  <c:v>45.7</c:v>
                </c:pt>
                <c:pt idx="663">
                  <c:v>14.5</c:v>
                </c:pt>
                <c:pt idx="664">
                  <c:v>55.5</c:v>
                </c:pt>
                <c:pt idx="665">
                  <c:v>32.200000000000003</c:v>
                </c:pt>
                <c:pt idx="666">
                  <c:v>15.4</c:v>
                </c:pt>
                <c:pt idx="667">
                  <c:v>36.5</c:v>
                </c:pt>
                <c:pt idx="668">
                  <c:v>35.799999999999997</c:v>
                </c:pt>
                <c:pt idx="669">
                  <c:v>2.1</c:v>
                </c:pt>
                <c:pt idx="670">
                  <c:v>59.9</c:v>
                </c:pt>
                <c:pt idx="671">
                  <c:v>27.1</c:v>
                </c:pt>
                <c:pt idx="672">
                  <c:v>57.8</c:v>
                </c:pt>
                <c:pt idx="673">
                  <c:v>17</c:v>
                </c:pt>
                <c:pt idx="674">
                  <c:v>22.3</c:v>
                </c:pt>
                <c:pt idx="675">
                  <c:v>17.7</c:v>
                </c:pt>
                <c:pt idx="676">
                  <c:v>16.399999999999999</c:v>
                </c:pt>
                <c:pt idx="677">
                  <c:v>61.3</c:v>
                </c:pt>
                <c:pt idx="678">
                  <c:v>14.4</c:v>
                </c:pt>
                <c:pt idx="679">
                  <c:v>22.6</c:v>
                </c:pt>
                <c:pt idx="680">
                  <c:v>23.3</c:v>
                </c:pt>
                <c:pt idx="681">
                  <c:v>63.4</c:v>
                </c:pt>
                <c:pt idx="682">
                  <c:v>67.599999999999994</c:v>
                </c:pt>
                <c:pt idx="683">
                  <c:v>52.2</c:v>
                </c:pt>
                <c:pt idx="684">
                  <c:v>23.7</c:v>
                </c:pt>
                <c:pt idx="685">
                  <c:v>54.1</c:v>
                </c:pt>
                <c:pt idx="686">
                  <c:v>66.099999999999994</c:v>
                </c:pt>
                <c:pt idx="687">
                  <c:v>18.100000000000001</c:v>
                </c:pt>
                <c:pt idx="688">
                  <c:v>35.5</c:v>
                </c:pt>
                <c:pt idx="689">
                  <c:v>5.6</c:v>
                </c:pt>
                <c:pt idx="690">
                  <c:v>47.9</c:v>
                </c:pt>
                <c:pt idx="691">
                  <c:v>71.400000000000006</c:v>
                </c:pt>
                <c:pt idx="692">
                  <c:v>32.4</c:v>
                </c:pt>
                <c:pt idx="693">
                  <c:v>12.4</c:v>
                </c:pt>
                <c:pt idx="694">
                  <c:v>13.9</c:v>
                </c:pt>
                <c:pt idx="695">
                  <c:v>54.2</c:v>
                </c:pt>
                <c:pt idx="696">
                  <c:v>23.6</c:v>
                </c:pt>
                <c:pt idx="697">
                  <c:v>52.5</c:v>
                </c:pt>
                <c:pt idx="698">
                  <c:v>2.2000000000000002</c:v>
                </c:pt>
                <c:pt idx="699">
                  <c:v>16.100000000000001</c:v>
                </c:pt>
                <c:pt idx="700">
                  <c:v>2.2000000000000002</c:v>
                </c:pt>
                <c:pt idx="701">
                  <c:v>37.5</c:v>
                </c:pt>
                <c:pt idx="702">
                  <c:v>61</c:v>
                </c:pt>
                <c:pt idx="703">
                  <c:v>57.2</c:v>
                </c:pt>
                <c:pt idx="704">
                  <c:v>56.8</c:v>
                </c:pt>
                <c:pt idx="705">
                  <c:v>63.5</c:v>
                </c:pt>
                <c:pt idx="706">
                  <c:v>63.4</c:v>
                </c:pt>
                <c:pt idx="707">
                  <c:v>6.7</c:v>
                </c:pt>
                <c:pt idx="708">
                  <c:v>61.4</c:v>
                </c:pt>
                <c:pt idx="709">
                  <c:v>6.1</c:v>
                </c:pt>
                <c:pt idx="710">
                  <c:v>64.5</c:v>
                </c:pt>
                <c:pt idx="711">
                  <c:v>19.399999999999999</c:v>
                </c:pt>
                <c:pt idx="712">
                  <c:v>56.5</c:v>
                </c:pt>
                <c:pt idx="713">
                  <c:v>21.9</c:v>
                </c:pt>
                <c:pt idx="714">
                  <c:v>53.7</c:v>
                </c:pt>
                <c:pt idx="715">
                  <c:v>39.6</c:v>
                </c:pt>
                <c:pt idx="716">
                  <c:v>31.3</c:v>
                </c:pt>
                <c:pt idx="717">
                  <c:v>16.7</c:v>
                </c:pt>
                <c:pt idx="718">
                  <c:v>37.5</c:v>
                </c:pt>
                <c:pt idx="719">
                  <c:v>22.9</c:v>
                </c:pt>
                <c:pt idx="720">
                  <c:v>24.5</c:v>
                </c:pt>
                <c:pt idx="721">
                  <c:v>53.5</c:v>
                </c:pt>
                <c:pt idx="722">
                  <c:v>17.8</c:v>
                </c:pt>
                <c:pt idx="723">
                  <c:v>15.8</c:v>
                </c:pt>
                <c:pt idx="724">
                  <c:v>13.9</c:v>
                </c:pt>
                <c:pt idx="725">
                  <c:v>55.4</c:v>
                </c:pt>
                <c:pt idx="726">
                  <c:v>61.1</c:v>
                </c:pt>
                <c:pt idx="727">
                  <c:v>19.5</c:v>
                </c:pt>
                <c:pt idx="728">
                  <c:v>6.6</c:v>
                </c:pt>
                <c:pt idx="729">
                  <c:v>27.6</c:v>
                </c:pt>
                <c:pt idx="730">
                  <c:v>58.8</c:v>
                </c:pt>
                <c:pt idx="731">
                  <c:v>23.8</c:v>
                </c:pt>
                <c:pt idx="732">
                  <c:v>24.6</c:v>
                </c:pt>
                <c:pt idx="733">
                  <c:v>41.6</c:v>
                </c:pt>
                <c:pt idx="734">
                  <c:v>51.2</c:v>
                </c:pt>
                <c:pt idx="735">
                  <c:v>26.9</c:v>
                </c:pt>
                <c:pt idx="736">
                  <c:v>2.5</c:v>
                </c:pt>
                <c:pt idx="737">
                  <c:v>23.4</c:v>
                </c:pt>
                <c:pt idx="738">
                  <c:v>57.4</c:v>
                </c:pt>
                <c:pt idx="739">
                  <c:v>59.4</c:v>
                </c:pt>
                <c:pt idx="740">
                  <c:v>53.5</c:v>
                </c:pt>
                <c:pt idx="741">
                  <c:v>5.4</c:v>
                </c:pt>
                <c:pt idx="742">
                  <c:v>28.2</c:v>
                </c:pt>
                <c:pt idx="743">
                  <c:v>56.2</c:v>
                </c:pt>
                <c:pt idx="744">
                  <c:v>58.1</c:v>
                </c:pt>
                <c:pt idx="745">
                  <c:v>2.8</c:v>
                </c:pt>
                <c:pt idx="746">
                  <c:v>61.4</c:v>
                </c:pt>
                <c:pt idx="747">
                  <c:v>44.9</c:v>
                </c:pt>
                <c:pt idx="748">
                  <c:v>41.8</c:v>
                </c:pt>
                <c:pt idx="749">
                  <c:v>14.6</c:v>
                </c:pt>
                <c:pt idx="750">
                  <c:v>26.2</c:v>
                </c:pt>
                <c:pt idx="751">
                  <c:v>31.8</c:v>
                </c:pt>
                <c:pt idx="752">
                  <c:v>58.5</c:v>
                </c:pt>
                <c:pt idx="753">
                  <c:v>52.9</c:v>
                </c:pt>
                <c:pt idx="754">
                  <c:v>5.0999999999999996</c:v>
                </c:pt>
                <c:pt idx="755">
                  <c:v>59.1</c:v>
                </c:pt>
                <c:pt idx="756">
                  <c:v>58</c:v>
                </c:pt>
                <c:pt idx="757">
                  <c:v>59</c:v>
                </c:pt>
                <c:pt idx="758">
                  <c:v>19.5</c:v>
                </c:pt>
                <c:pt idx="759">
                  <c:v>43.5</c:v>
                </c:pt>
                <c:pt idx="760">
                  <c:v>58.2</c:v>
                </c:pt>
                <c:pt idx="761">
                  <c:v>59.2</c:v>
                </c:pt>
                <c:pt idx="762">
                  <c:v>21.7</c:v>
                </c:pt>
                <c:pt idx="763">
                  <c:v>34.1</c:v>
                </c:pt>
                <c:pt idx="764">
                  <c:v>57</c:v>
                </c:pt>
                <c:pt idx="765">
                  <c:v>57.4</c:v>
                </c:pt>
                <c:pt idx="766">
                  <c:v>46.4</c:v>
                </c:pt>
                <c:pt idx="767">
                  <c:v>47.3</c:v>
                </c:pt>
                <c:pt idx="768">
                  <c:v>57.7</c:v>
                </c:pt>
                <c:pt idx="769">
                  <c:v>47.9</c:v>
                </c:pt>
                <c:pt idx="770">
                  <c:v>33.299999999999997</c:v>
                </c:pt>
                <c:pt idx="771">
                  <c:v>46.2</c:v>
                </c:pt>
                <c:pt idx="772">
                  <c:v>64.8</c:v>
                </c:pt>
                <c:pt idx="773">
                  <c:v>45.9</c:v>
                </c:pt>
                <c:pt idx="774">
                  <c:v>52.1</c:v>
                </c:pt>
                <c:pt idx="775">
                  <c:v>57.9</c:v>
                </c:pt>
                <c:pt idx="776">
                  <c:v>6.8</c:v>
                </c:pt>
                <c:pt idx="777">
                  <c:v>66.599999999999994</c:v>
                </c:pt>
                <c:pt idx="778">
                  <c:v>15.5</c:v>
                </c:pt>
                <c:pt idx="779">
                  <c:v>4.9000000000000004</c:v>
                </c:pt>
                <c:pt idx="780">
                  <c:v>56.9</c:v>
                </c:pt>
                <c:pt idx="781">
                  <c:v>46.5</c:v>
                </c:pt>
                <c:pt idx="782">
                  <c:v>16.5</c:v>
                </c:pt>
                <c:pt idx="783">
                  <c:v>6.1</c:v>
                </c:pt>
                <c:pt idx="784">
                  <c:v>29.2</c:v>
                </c:pt>
                <c:pt idx="785">
                  <c:v>56.6</c:v>
                </c:pt>
                <c:pt idx="786">
                  <c:v>19.100000000000001</c:v>
                </c:pt>
                <c:pt idx="787">
                  <c:v>58.5</c:v>
                </c:pt>
                <c:pt idx="788">
                  <c:v>2.9</c:v>
                </c:pt>
                <c:pt idx="789">
                  <c:v>13.5</c:v>
                </c:pt>
                <c:pt idx="790">
                  <c:v>45.9</c:v>
                </c:pt>
                <c:pt idx="791">
                  <c:v>3.7</c:v>
                </c:pt>
                <c:pt idx="792">
                  <c:v>48.4</c:v>
                </c:pt>
                <c:pt idx="793">
                  <c:v>68.8</c:v>
                </c:pt>
                <c:pt idx="794">
                  <c:v>62.2</c:v>
                </c:pt>
                <c:pt idx="795">
                  <c:v>15.6</c:v>
                </c:pt>
                <c:pt idx="796">
                  <c:v>44.3</c:v>
                </c:pt>
                <c:pt idx="797">
                  <c:v>5.7</c:v>
                </c:pt>
                <c:pt idx="798">
                  <c:v>19.600000000000001</c:v>
                </c:pt>
                <c:pt idx="799">
                  <c:v>48.8</c:v>
                </c:pt>
                <c:pt idx="800">
                  <c:v>6.5</c:v>
                </c:pt>
                <c:pt idx="801">
                  <c:v>22.1</c:v>
                </c:pt>
                <c:pt idx="802">
                  <c:v>16.899999999999999</c:v>
                </c:pt>
                <c:pt idx="803">
                  <c:v>19.8</c:v>
                </c:pt>
                <c:pt idx="804">
                  <c:v>53.5</c:v>
                </c:pt>
                <c:pt idx="805">
                  <c:v>59.3</c:v>
                </c:pt>
                <c:pt idx="806">
                  <c:v>17</c:v>
                </c:pt>
                <c:pt idx="807">
                  <c:v>41.3</c:v>
                </c:pt>
                <c:pt idx="808">
                  <c:v>46.4</c:v>
                </c:pt>
                <c:pt idx="809">
                  <c:v>48.6</c:v>
                </c:pt>
                <c:pt idx="810">
                  <c:v>58.4</c:v>
                </c:pt>
                <c:pt idx="811">
                  <c:v>65.400000000000006</c:v>
                </c:pt>
                <c:pt idx="812">
                  <c:v>56.4</c:v>
                </c:pt>
                <c:pt idx="813">
                  <c:v>22.2</c:v>
                </c:pt>
                <c:pt idx="814">
                  <c:v>21.2</c:v>
                </c:pt>
                <c:pt idx="815">
                  <c:v>6.9</c:v>
                </c:pt>
                <c:pt idx="816">
                  <c:v>53.4</c:v>
                </c:pt>
                <c:pt idx="817">
                  <c:v>57</c:v>
                </c:pt>
                <c:pt idx="818">
                  <c:v>64.400000000000006</c:v>
                </c:pt>
                <c:pt idx="819">
                  <c:v>21.7</c:v>
                </c:pt>
                <c:pt idx="820">
                  <c:v>56.3</c:v>
                </c:pt>
                <c:pt idx="821">
                  <c:v>72.7</c:v>
                </c:pt>
                <c:pt idx="822">
                  <c:v>6.5</c:v>
                </c:pt>
                <c:pt idx="823">
                  <c:v>42.1</c:v>
                </c:pt>
                <c:pt idx="824">
                  <c:v>41.4</c:v>
                </c:pt>
                <c:pt idx="825">
                  <c:v>38.9</c:v>
                </c:pt>
                <c:pt idx="826">
                  <c:v>13.3</c:v>
                </c:pt>
                <c:pt idx="827">
                  <c:v>62.8</c:v>
                </c:pt>
                <c:pt idx="828">
                  <c:v>57</c:v>
                </c:pt>
                <c:pt idx="829">
                  <c:v>27.3</c:v>
                </c:pt>
                <c:pt idx="830">
                  <c:v>34.9</c:v>
                </c:pt>
                <c:pt idx="831">
                  <c:v>48.4</c:v>
                </c:pt>
                <c:pt idx="832">
                  <c:v>51.2</c:v>
                </c:pt>
                <c:pt idx="833">
                  <c:v>58.3</c:v>
                </c:pt>
                <c:pt idx="834">
                  <c:v>45.6</c:v>
                </c:pt>
                <c:pt idx="835">
                  <c:v>55.6</c:v>
                </c:pt>
                <c:pt idx="836">
                  <c:v>15.9</c:v>
                </c:pt>
                <c:pt idx="837">
                  <c:v>22.6</c:v>
                </c:pt>
                <c:pt idx="838">
                  <c:v>54.2</c:v>
                </c:pt>
                <c:pt idx="839">
                  <c:v>5.8</c:v>
                </c:pt>
                <c:pt idx="840">
                  <c:v>67.3</c:v>
                </c:pt>
                <c:pt idx="841">
                  <c:v>58.6</c:v>
                </c:pt>
                <c:pt idx="842">
                  <c:v>61.1</c:v>
                </c:pt>
                <c:pt idx="843">
                  <c:v>16.100000000000001</c:v>
                </c:pt>
                <c:pt idx="844">
                  <c:v>58.5</c:v>
                </c:pt>
                <c:pt idx="845">
                  <c:v>49.2</c:v>
                </c:pt>
                <c:pt idx="846">
                  <c:v>43</c:v>
                </c:pt>
                <c:pt idx="847">
                  <c:v>47.1</c:v>
                </c:pt>
                <c:pt idx="848">
                  <c:v>32.200000000000003</c:v>
                </c:pt>
                <c:pt idx="849">
                  <c:v>57.9</c:v>
                </c:pt>
                <c:pt idx="850">
                  <c:v>53.6</c:v>
                </c:pt>
                <c:pt idx="851">
                  <c:v>56.6</c:v>
                </c:pt>
                <c:pt idx="852">
                  <c:v>47.9</c:v>
                </c:pt>
                <c:pt idx="853">
                  <c:v>18.899999999999999</c:v>
                </c:pt>
                <c:pt idx="854">
                  <c:v>57.5</c:v>
                </c:pt>
                <c:pt idx="855">
                  <c:v>23.7</c:v>
                </c:pt>
                <c:pt idx="856">
                  <c:v>39.799999999999997</c:v>
                </c:pt>
                <c:pt idx="857">
                  <c:v>17.2</c:v>
                </c:pt>
                <c:pt idx="858">
                  <c:v>56.1</c:v>
                </c:pt>
                <c:pt idx="859">
                  <c:v>47.5</c:v>
                </c:pt>
                <c:pt idx="860">
                  <c:v>18.7</c:v>
                </c:pt>
                <c:pt idx="861">
                  <c:v>53.6</c:v>
                </c:pt>
                <c:pt idx="862">
                  <c:v>54</c:v>
                </c:pt>
                <c:pt idx="863">
                  <c:v>48.5</c:v>
                </c:pt>
                <c:pt idx="864">
                  <c:v>14.4</c:v>
                </c:pt>
                <c:pt idx="865">
                  <c:v>42.1</c:v>
                </c:pt>
                <c:pt idx="866">
                  <c:v>15.4</c:v>
                </c:pt>
                <c:pt idx="867">
                  <c:v>61.9</c:v>
                </c:pt>
                <c:pt idx="868">
                  <c:v>2.2000000000000002</c:v>
                </c:pt>
                <c:pt idx="869">
                  <c:v>49.1</c:v>
                </c:pt>
                <c:pt idx="870">
                  <c:v>52.4</c:v>
                </c:pt>
                <c:pt idx="871">
                  <c:v>65.3</c:v>
                </c:pt>
                <c:pt idx="872">
                  <c:v>14.7</c:v>
                </c:pt>
                <c:pt idx="873">
                  <c:v>24.8</c:v>
                </c:pt>
                <c:pt idx="874">
                  <c:v>2.5</c:v>
                </c:pt>
                <c:pt idx="875">
                  <c:v>49.9</c:v>
                </c:pt>
                <c:pt idx="876">
                  <c:v>28.7</c:v>
                </c:pt>
                <c:pt idx="877">
                  <c:v>46.9</c:v>
                </c:pt>
                <c:pt idx="878">
                  <c:v>17.600000000000001</c:v>
                </c:pt>
                <c:pt idx="879">
                  <c:v>47.7</c:v>
                </c:pt>
                <c:pt idx="880">
                  <c:v>59.9</c:v>
                </c:pt>
                <c:pt idx="881">
                  <c:v>61.8</c:v>
                </c:pt>
                <c:pt idx="882">
                  <c:v>65.3</c:v>
                </c:pt>
                <c:pt idx="883">
                  <c:v>21.2</c:v>
                </c:pt>
                <c:pt idx="884">
                  <c:v>58.7</c:v>
                </c:pt>
                <c:pt idx="885">
                  <c:v>58.1</c:v>
                </c:pt>
                <c:pt idx="886">
                  <c:v>57.1</c:v>
                </c:pt>
                <c:pt idx="887">
                  <c:v>61.7</c:v>
                </c:pt>
                <c:pt idx="888">
                  <c:v>58.9</c:v>
                </c:pt>
                <c:pt idx="889">
                  <c:v>23.1</c:v>
                </c:pt>
                <c:pt idx="890">
                  <c:v>24.1</c:v>
                </c:pt>
                <c:pt idx="891">
                  <c:v>17.600000000000001</c:v>
                </c:pt>
                <c:pt idx="892">
                  <c:v>53.9</c:v>
                </c:pt>
                <c:pt idx="893">
                  <c:v>46.5</c:v>
                </c:pt>
                <c:pt idx="894">
                  <c:v>55.1</c:v>
                </c:pt>
                <c:pt idx="895">
                  <c:v>25.9</c:v>
                </c:pt>
                <c:pt idx="896">
                  <c:v>55.6</c:v>
                </c:pt>
                <c:pt idx="897">
                  <c:v>24.9</c:v>
                </c:pt>
                <c:pt idx="898">
                  <c:v>29.7</c:v>
                </c:pt>
                <c:pt idx="899">
                  <c:v>29.9</c:v>
                </c:pt>
                <c:pt idx="900">
                  <c:v>19.600000000000001</c:v>
                </c:pt>
                <c:pt idx="901">
                  <c:v>17.399999999999999</c:v>
                </c:pt>
                <c:pt idx="902">
                  <c:v>57.9</c:v>
                </c:pt>
                <c:pt idx="903">
                  <c:v>62.8</c:v>
                </c:pt>
                <c:pt idx="904">
                  <c:v>73.400000000000006</c:v>
                </c:pt>
                <c:pt idx="905">
                  <c:v>37.5</c:v>
                </c:pt>
                <c:pt idx="906">
                  <c:v>2.8</c:v>
                </c:pt>
                <c:pt idx="907">
                  <c:v>65.599999999999994</c:v>
                </c:pt>
                <c:pt idx="908">
                  <c:v>59.9</c:v>
                </c:pt>
                <c:pt idx="909">
                  <c:v>58.5</c:v>
                </c:pt>
                <c:pt idx="910">
                  <c:v>15.7</c:v>
                </c:pt>
                <c:pt idx="911">
                  <c:v>65.5</c:v>
                </c:pt>
                <c:pt idx="912">
                  <c:v>27.9</c:v>
                </c:pt>
                <c:pt idx="913">
                  <c:v>48.4</c:v>
                </c:pt>
                <c:pt idx="914">
                  <c:v>45.7</c:v>
                </c:pt>
                <c:pt idx="915">
                  <c:v>46.5</c:v>
                </c:pt>
                <c:pt idx="916">
                  <c:v>25</c:v>
                </c:pt>
                <c:pt idx="917">
                  <c:v>56.3</c:v>
                </c:pt>
                <c:pt idx="918">
                  <c:v>24.3</c:v>
                </c:pt>
                <c:pt idx="919">
                  <c:v>64.2</c:v>
                </c:pt>
                <c:pt idx="920">
                  <c:v>31.2</c:v>
                </c:pt>
                <c:pt idx="921">
                  <c:v>13.6</c:v>
                </c:pt>
                <c:pt idx="922">
                  <c:v>59.4</c:v>
                </c:pt>
                <c:pt idx="923">
                  <c:v>58.5</c:v>
                </c:pt>
                <c:pt idx="924">
                  <c:v>4.0999999999999996</c:v>
                </c:pt>
                <c:pt idx="925">
                  <c:v>19.3</c:v>
                </c:pt>
                <c:pt idx="926">
                  <c:v>27.4</c:v>
                </c:pt>
                <c:pt idx="927">
                  <c:v>18.8</c:v>
                </c:pt>
                <c:pt idx="928">
                  <c:v>18.2</c:v>
                </c:pt>
                <c:pt idx="929">
                  <c:v>13.9</c:v>
                </c:pt>
                <c:pt idx="930">
                  <c:v>3.2</c:v>
                </c:pt>
                <c:pt idx="931">
                  <c:v>36.4</c:v>
                </c:pt>
                <c:pt idx="932">
                  <c:v>16.3</c:v>
                </c:pt>
                <c:pt idx="933">
                  <c:v>14.3</c:v>
                </c:pt>
                <c:pt idx="934">
                  <c:v>29.2</c:v>
                </c:pt>
                <c:pt idx="935">
                  <c:v>54.8</c:v>
                </c:pt>
                <c:pt idx="936">
                  <c:v>16.3</c:v>
                </c:pt>
                <c:pt idx="937">
                  <c:v>39.299999999999997</c:v>
                </c:pt>
                <c:pt idx="938">
                  <c:v>4.8</c:v>
                </c:pt>
                <c:pt idx="939">
                  <c:v>69.3</c:v>
                </c:pt>
                <c:pt idx="940">
                  <c:v>53.8</c:v>
                </c:pt>
                <c:pt idx="941">
                  <c:v>16.2</c:v>
                </c:pt>
                <c:pt idx="942">
                  <c:v>5.0999999999999996</c:v>
                </c:pt>
                <c:pt idx="943">
                  <c:v>23</c:v>
                </c:pt>
                <c:pt idx="944">
                  <c:v>53.5</c:v>
                </c:pt>
                <c:pt idx="945">
                  <c:v>55.8</c:v>
                </c:pt>
                <c:pt idx="946">
                  <c:v>12.8</c:v>
                </c:pt>
                <c:pt idx="947">
                  <c:v>58.1</c:v>
                </c:pt>
                <c:pt idx="948">
                  <c:v>29.7</c:v>
                </c:pt>
                <c:pt idx="949">
                  <c:v>18.7</c:v>
                </c:pt>
                <c:pt idx="950">
                  <c:v>61.1</c:v>
                </c:pt>
                <c:pt idx="951">
                  <c:v>17</c:v>
                </c:pt>
                <c:pt idx="952">
                  <c:v>17.5</c:v>
                </c:pt>
                <c:pt idx="953">
                  <c:v>6</c:v>
                </c:pt>
                <c:pt idx="954">
                  <c:v>56.5</c:v>
                </c:pt>
                <c:pt idx="955">
                  <c:v>44.8</c:v>
                </c:pt>
                <c:pt idx="956">
                  <c:v>14.1</c:v>
                </c:pt>
                <c:pt idx="957">
                  <c:v>32.4</c:v>
                </c:pt>
                <c:pt idx="958">
                  <c:v>2.1</c:v>
                </c:pt>
                <c:pt idx="959">
                  <c:v>36.799999999999997</c:v>
                </c:pt>
                <c:pt idx="960">
                  <c:v>34.5</c:v>
                </c:pt>
                <c:pt idx="961">
                  <c:v>58.4</c:v>
                </c:pt>
                <c:pt idx="962">
                  <c:v>6.8</c:v>
                </c:pt>
                <c:pt idx="963">
                  <c:v>47</c:v>
                </c:pt>
                <c:pt idx="964">
                  <c:v>58.1</c:v>
                </c:pt>
                <c:pt idx="965">
                  <c:v>6.2</c:v>
                </c:pt>
                <c:pt idx="966">
                  <c:v>14.5</c:v>
                </c:pt>
                <c:pt idx="967">
                  <c:v>23.2</c:v>
                </c:pt>
                <c:pt idx="968">
                  <c:v>5.6</c:v>
                </c:pt>
                <c:pt idx="969">
                  <c:v>32.4</c:v>
                </c:pt>
                <c:pt idx="970">
                  <c:v>48.9</c:v>
                </c:pt>
                <c:pt idx="971">
                  <c:v>63.8</c:v>
                </c:pt>
                <c:pt idx="972">
                  <c:v>41.9</c:v>
                </c:pt>
                <c:pt idx="973">
                  <c:v>41.2</c:v>
                </c:pt>
                <c:pt idx="974">
                  <c:v>28.5</c:v>
                </c:pt>
                <c:pt idx="975">
                  <c:v>17</c:v>
                </c:pt>
                <c:pt idx="976">
                  <c:v>42.1</c:v>
                </c:pt>
                <c:pt idx="977">
                  <c:v>6.5</c:v>
                </c:pt>
                <c:pt idx="978">
                  <c:v>21.9</c:v>
                </c:pt>
                <c:pt idx="979">
                  <c:v>65.599999999999994</c:v>
                </c:pt>
                <c:pt idx="980">
                  <c:v>17.2</c:v>
                </c:pt>
                <c:pt idx="981">
                  <c:v>64.7</c:v>
                </c:pt>
                <c:pt idx="982">
                  <c:v>54.3</c:v>
                </c:pt>
                <c:pt idx="983">
                  <c:v>57.8</c:v>
                </c:pt>
                <c:pt idx="984">
                  <c:v>52.8</c:v>
                </c:pt>
                <c:pt idx="985">
                  <c:v>28</c:v>
                </c:pt>
                <c:pt idx="986">
                  <c:v>54.4</c:v>
                </c:pt>
                <c:pt idx="987">
                  <c:v>55.6</c:v>
                </c:pt>
                <c:pt idx="988">
                  <c:v>39.5</c:v>
                </c:pt>
                <c:pt idx="989">
                  <c:v>58.5</c:v>
                </c:pt>
                <c:pt idx="990">
                  <c:v>61.5</c:v>
                </c:pt>
                <c:pt idx="991">
                  <c:v>16.8</c:v>
                </c:pt>
                <c:pt idx="992">
                  <c:v>14.7</c:v>
                </c:pt>
                <c:pt idx="993">
                  <c:v>54.1</c:v>
                </c:pt>
                <c:pt idx="994">
                  <c:v>43.3</c:v>
                </c:pt>
                <c:pt idx="995">
                  <c:v>62.2</c:v>
                </c:pt>
                <c:pt idx="996">
                  <c:v>5.0999999999999996</c:v>
                </c:pt>
                <c:pt idx="997">
                  <c:v>44.2</c:v>
                </c:pt>
                <c:pt idx="998">
                  <c:v>15.3</c:v>
                </c:pt>
                <c:pt idx="999">
                  <c:v>52.3</c:v>
                </c:pt>
                <c:pt idx="1000">
                  <c:v>61.7</c:v>
                </c:pt>
                <c:pt idx="1001">
                  <c:v>19.2</c:v>
                </c:pt>
                <c:pt idx="1002">
                  <c:v>59.9</c:v>
                </c:pt>
                <c:pt idx="1003">
                  <c:v>17.3</c:v>
                </c:pt>
                <c:pt idx="1004">
                  <c:v>41.4</c:v>
                </c:pt>
                <c:pt idx="1005">
                  <c:v>27.9</c:v>
                </c:pt>
                <c:pt idx="1006">
                  <c:v>22.7</c:v>
                </c:pt>
                <c:pt idx="1007">
                  <c:v>47.9</c:v>
                </c:pt>
                <c:pt idx="1008">
                  <c:v>19.2</c:v>
                </c:pt>
                <c:pt idx="1009">
                  <c:v>25.4</c:v>
                </c:pt>
                <c:pt idx="1010">
                  <c:v>24.7</c:v>
                </c:pt>
                <c:pt idx="1011">
                  <c:v>34.799999999999997</c:v>
                </c:pt>
                <c:pt idx="1012">
                  <c:v>67.099999999999994</c:v>
                </c:pt>
                <c:pt idx="1013">
                  <c:v>54.2</c:v>
                </c:pt>
                <c:pt idx="1014">
                  <c:v>57.5</c:v>
                </c:pt>
                <c:pt idx="1015">
                  <c:v>19.3</c:v>
                </c:pt>
                <c:pt idx="1016">
                  <c:v>19.7</c:v>
                </c:pt>
                <c:pt idx="1017">
                  <c:v>55</c:v>
                </c:pt>
                <c:pt idx="1018">
                  <c:v>51.3</c:v>
                </c:pt>
                <c:pt idx="1019">
                  <c:v>64.099999999999994</c:v>
                </c:pt>
                <c:pt idx="1020">
                  <c:v>17.3</c:v>
                </c:pt>
                <c:pt idx="1021">
                  <c:v>57.3</c:v>
                </c:pt>
                <c:pt idx="1022">
                  <c:v>58.8</c:v>
                </c:pt>
                <c:pt idx="1023">
                  <c:v>45.9</c:v>
                </c:pt>
                <c:pt idx="1024">
                  <c:v>54.7</c:v>
                </c:pt>
                <c:pt idx="1025">
                  <c:v>24.8</c:v>
                </c:pt>
                <c:pt idx="1026">
                  <c:v>39.6</c:v>
                </c:pt>
                <c:pt idx="1027">
                  <c:v>19.100000000000001</c:v>
                </c:pt>
                <c:pt idx="1028">
                  <c:v>74.599999999999994</c:v>
                </c:pt>
                <c:pt idx="1029">
                  <c:v>54.4</c:v>
                </c:pt>
                <c:pt idx="1030">
                  <c:v>57.9</c:v>
                </c:pt>
                <c:pt idx="1031">
                  <c:v>55.2</c:v>
                </c:pt>
                <c:pt idx="1032">
                  <c:v>19</c:v>
                </c:pt>
                <c:pt idx="1033">
                  <c:v>47</c:v>
                </c:pt>
                <c:pt idx="1034">
                  <c:v>18.8</c:v>
                </c:pt>
                <c:pt idx="1035">
                  <c:v>64.7</c:v>
                </c:pt>
                <c:pt idx="1036">
                  <c:v>24.3</c:v>
                </c:pt>
                <c:pt idx="1037">
                  <c:v>31</c:v>
                </c:pt>
                <c:pt idx="1038">
                  <c:v>38.1</c:v>
                </c:pt>
                <c:pt idx="1039">
                  <c:v>48.7</c:v>
                </c:pt>
                <c:pt idx="1040">
                  <c:v>23.5</c:v>
                </c:pt>
                <c:pt idx="1041">
                  <c:v>5.4</c:v>
                </c:pt>
                <c:pt idx="1042">
                  <c:v>58.7</c:v>
                </c:pt>
                <c:pt idx="1043">
                  <c:v>61.3</c:v>
                </c:pt>
                <c:pt idx="1044">
                  <c:v>24.7</c:v>
                </c:pt>
                <c:pt idx="1045">
                  <c:v>42.1</c:v>
                </c:pt>
                <c:pt idx="1046">
                  <c:v>59.7</c:v>
                </c:pt>
                <c:pt idx="1047">
                  <c:v>48.4</c:v>
                </c:pt>
                <c:pt idx="1048">
                  <c:v>3.7</c:v>
                </c:pt>
                <c:pt idx="1049">
                  <c:v>29.3</c:v>
                </c:pt>
                <c:pt idx="1050">
                  <c:v>47.2</c:v>
                </c:pt>
                <c:pt idx="1051">
                  <c:v>62.5</c:v>
                </c:pt>
                <c:pt idx="1052">
                  <c:v>45.5</c:v>
                </c:pt>
                <c:pt idx="1053">
                  <c:v>5.9</c:v>
                </c:pt>
                <c:pt idx="1054">
                  <c:v>12.3</c:v>
                </c:pt>
                <c:pt idx="1055">
                  <c:v>53.3</c:v>
                </c:pt>
                <c:pt idx="1056">
                  <c:v>66.5</c:v>
                </c:pt>
                <c:pt idx="1057">
                  <c:v>38.9</c:v>
                </c:pt>
                <c:pt idx="1058">
                  <c:v>16.899999999999999</c:v>
                </c:pt>
                <c:pt idx="1059">
                  <c:v>26.2</c:v>
                </c:pt>
                <c:pt idx="1060">
                  <c:v>55.8</c:v>
                </c:pt>
                <c:pt idx="1061">
                  <c:v>48.1</c:v>
                </c:pt>
                <c:pt idx="1062">
                  <c:v>22.7</c:v>
                </c:pt>
                <c:pt idx="1063">
                  <c:v>37.9</c:v>
                </c:pt>
                <c:pt idx="1064">
                  <c:v>52.6</c:v>
                </c:pt>
                <c:pt idx="1065">
                  <c:v>6.9</c:v>
                </c:pt>
                <c:pt idx="1066">
                  <c:v>24</c:v>
                </c:pt>
                <c:pt idx="1067">
                  <c:v>65.599999999999994</c:v>
                </c:pt>
                <c:pt idx="1068">
                  <c:v>2.4</c:v>
                </c:pt>
                <c:pt idx="1069">
                  <c:v>32.200000000000003</c:v>
                </c:pt>
                <c:pt idx="1070">
                  <c:v>43.8</c:v>
                </c:pt>
                <c:pt idx="1071">
                  <c:v>58.4</c:v>
                </c:pt>
                <c:pt idx="1072">
                  <c:v>63.4</c:v>
                </c:pt>
                <c:pt idx="1073">
                  <c:v>22.2</c:v>
                </c:pt>
                <c:pt idx="1074">
                  <c:v>24.4</c:v>
                </c:pt>
                <c:pt idx="1075">
                  <c:v>42.4</c:v>
                </c:pt>
                <c:pt idx="1076">
                  <c:v>43</c:v>
                </c:pt>
                <c:pt idx="1077">
                  <c:v>6.6</c:v>
                </c:pt>
                <c:pt idx="1078">
                  <c:v>2.9</c:v>
                </c:pt>
                <c:pt idx="1079">
                  <c:v>44.2</c:v>
                </c:pt>
                <c:pt idx="1080">
                  <c:v>17.7</c:v>
                </c:pt>
                <c:pt idx="1081">
                  <c:v>21.1</c:v>
                </c:pt>
                <c:pt idx="1082">
                  <c:v>21.5</c:v>
                </c:pt>
                <c:pt idx="1083">
                  <c:v>62.4</c:v>
                </c:pt>
                <c:pt idx="1084">
                  <c:v>31.8</c:v>
                </c:pt>
                <c:pt idx="1085">
                  <c:v>5.6</c:v>
                </c:pt>
                <c:pt idx="1086">
                  <c:v>58.5</c:v>
                </c:pt>
                <c:pt idx="1087">
                  <c:v>29.3</c:v>
                </c:pt>
                <c:pt idx="1088">
                  <c:v>32.700000000000003</c:v>
                </c:pt>
                <c:pt idx="1089">
                  <c:v>54.3</c:v>
                </c:pt>
                <c:pt idx="1090">
                  <c:v>65.400000000000006</c:v>
                </c:pt>
                <c:pt idx="1091">
                  <c:v>6.2</c:v>
                </c:pt>
                <c:pt idx="1092">
                  <c:v>47</c:v>
                </c:pt>
                <c:pt idx="1093">
                  <c:v>28.7</c:v>
                </c:pt>
                <c:pt idx="1094">
                  <c:v>56</c:v>
                </c:pt>
                <c:pt idx="1095">
                  <c:v>28.9</c:v>
                </c:pt>
                <c:pt idx="1096">
                  <c:v>39</c:v>
                </c:pt>
                <c:pt idx="1097">
                  <c:v>61.8</c:v>
                </c:pt>
                <c:pt idx="1098">
                  <c:v>57.4</c:v>
                </c:pt>
                <c:pt idx="1099">
                  <c:v>42.1</c:v>
                </c:pt>
                <c:pt idx="1100">
                  <c:v>26.7</c:v>
                </c:pt>
                <c:pt idx="1101">
                  <c:v>26</c:v>
                </c:pt>
                <c:pt idx="1102">
                  <c:v>56.5</c:v>
                </c:pt>
                <c:pt idx="1103">
                  <c:v>73.400000000000006</c:v>
                </c:pt>
                <c:pt idx="1104">
                  <c:v>53.2</c:v>
                </c:pt>
                <c:pt idx="1105">
                  <c:v>49.1</c:v>
                </c:pt>
                <c:pt idx="1106">
                  <c:v>49.5</c:v>
                </c:pt>
                <c:pt idx="1107">
                  <c:v>55.3</c:v>
                </c:pt>
                <c:pt idx="1108">
                  <c:v>18.899999999999999</c:v>
                </c:pt>
                <c:pt idx="1109">
                  <c:v>14.7</c:v>
                </c:pt>
                <c:pt idx="1110">
                  <c:v>42.1</c:v>
                </c:pt>
                <c:pt idx="1111">
                  <c:v>21.7</c:v>
                </c:pt>
                <c:pt idx="1112">
                  <c:v>49.4</c:v>
                </c:pt>
                <c:pt idx="1113">
                  <c:v>19.100000000000001</c:v>
                </c:pt>
                <c:pt idx="1114">
                  <c:v>21.6</c:v>
                </c:pt>
                <c:pt idx="1115">
                  <c:v>2</c:v>
                </c:pt>
                <c:pt idx="1116">
                  <c:v>15.5</c:v>
                </c:pt>
                <c:pt idx="1117">
                  <c:v>4.7</c:v>
                </c:pt>
                <c:pt idx="1118">
                  <c:v>46.1</c:v>
                </c:pt>
                <c:pt idx="1119">
                  <c:v>22.3</c:v>
                </c:pt>
                <c:pt idx="1120">
                  <c:v>66.5</c:v>
                </c:pt>
                <c:pt idx="1121">
                  <c:v>16.399999999999999</c:v>
                </c:pt>
                <c:pt idx="1122">
                  <c:v>33.5</c:v>
                </c:pt>
                <c:pt idx="1123">
                  <c:v>53.6</c:v>
                </c:pt>
                <c:pt idx="1124">
                  <c:v>27.4</c:v>
                </c:pt>
                <c:pt idx="1125">
                  <c:v>58</c:v>
                </c:pt>
                <c:pt idx="1126">
                  <c:v>53.4</c:v>
                </c:pt>
                <c:pt idx="1127">
                  <c:v>55.1</c:v>
                </c:pt>
                <c:pt idx="1128">
                  <c:v>25.5</c:v>
                </c:pt>
                <c:pt idx="1129">
                  <c:v>16.399999999999999</c:v>
                </c:pt>
                <c:pt idx="1130">
                  <c:v>21.3</c:v>
                </c:pt>
                <c:pt idx="1131">
                  <c:v>58.2</c:v>
                </c:pt>
                <c:pt idx="1132">
                  <c:v>15.6</c:v>
                </c:pt>
                <c:pt idx="1133">
                  <c:v>57.3</c:v>
                </c:pt>
                <c:pt idx="1134">
                  <c:v>61.8</c:v>
                </c:pt>
                <c:pt idx="1135">
                  <c:v>51</c:v>
                </c:pt>
                <c:pt idx="1136">
                  <c:v>2.2999999999999998</c:v>
                </c:pt>
                <c:pt idx="1137">
                  <c:v>38.200000000000003</c:v>
                </c:pt>
                <c:pt idx="1138">
                  <c:v>24.7</c:v>
                </c:pt>
                <c:pt idx="1139">
                  <c:v>18</c:v>
                </c:pt>
                <c:pt idx="1140">
                  <c:v>69.7</c:v>
                </c:pt>
                <c:pt idx="1141">
                  <c:v>31.6</c:v>
                </c:pt>
                <c:pt idx="1142">
                  <c:v>19.8</c:v>
                </c:pt>
                <c:pt idx="1143">
                  <c:v>15.1</c:v>
                </c:pt>
                <c:pt idx="1144">
                  <c:v>42.1</c:v>
                </c:pt>
                <c:pt idx="1145">
                  <c:v>55.5</c:v>
                </c:pt>
                <c:pt idx="1146">
                  <c:v>6.7</c:v>
                </c:pt>
                <c:pt idx="1147">
                  <c:v>53.1</c:v>
                </c:pt>
                <c:pt idx="1148">
                  <c:v>53.1</c:v>
                </c:pt>
                <c:pt idx="1149">
                  <c:v>23.7</c:v>
                </c:pt>
                <c:pt idx="1150">
                  <c:v>58</c:v>
                </c:pt>
                <c:pt idx="1151">
                  <c:v>62.1</c:v>
                </c:pt>
                <c:pt idx="1152">
                  <c:v>55.5</c:v>
                </c:pt>
                <c:pt idx="1153">
                  <c:v>46.9</c:v>
                </c:pt>
                <c:pt idx="1154">
                  <c:v>42.6</c:v>
                </c:pt>
                <c:pt idx="1155">
                  <c:v>57.4</c:v>
                </c:pt>
                <c:pt idx="1156">
                  <c:v>6.9</c:v>
                </c:pt>
                <c:pt idx="1157">
                  <c:v>13.7</c:v>
                </c:pt>
                <c:pt idx="1158">
                  <c:v>6.1</c:v>
                </c:pt>
                <c:pt idx="1159">
                  <c:v>2.6</c:v>
                </c:pt>
                <c:pt idx="1160">
                  <c:v>57.7</c:v>
                </c:pt>
                <c:pt idx="1161">
                  <c:v>58.1</c:v>
                </c:pt>
                <c:pt idx="1162">
                  <c:v>51.3</c:v>
                </c:pt>
                <c:pt idx="1163">
                  <c:v>66.3</c:v>
                </c:pt>
                <c:pt idx="1164">
                  <c:v>18.8</c:v>
                </c:pt>
                <c:pt idx="1165">
                  <c:v>72.099999999999994</c:v>
                </c:pt>
                <c:pt idx="1166">
                  <c:v>47.2</c:v>
                </c:pt>
                <c:pt idx="1167">
                  <c:v>11.9</c:v>
                </c:pt>
                <c:pt idx="1168">
                  <c:v>46</c:v>
                </c:pt>
                <c:pt idx="1169">
                  <c:v>47.1</c:v>
                </c:pt>
                <c:pt idx="1170">
                  <c:v>22.7</c:v>
                </c:pt>
                <c:pt idx="1171">
                  <c:v>39.6</c:v>
                </c:pt>
                <c:pt idx="1172">
                  <c:v>61.2</c:v>
                </c:pt>
                <c:pt idx="1173">
                  <c:v>2.7</c:v>
                </c:pt>
                <c:pt idx="1174">
                  <c:v>23.6</c:v>
                </c:pt>
                <c:pt idx="1175">
                  <c:v>56.3</c:v>
                </c:pt>
                <c:pt idx="1176">
                  <c:v>39.9</c:v>
                </c:pt>
                <c:pt idx="1177">
                  <c:v>15.4</c:v>
                </c:pt>
                <c:pt idx="1178">
                  <c:v>13.8</c:v>
                </c:pt>
                <c:pt idx="1179">
                  <c:v>21.5</c:v>
                </c:pt>
                <c:pt idx="1180">
                  <c:v>21.7</c:v>
                </c:pt>
                <c:pt idx="1181">
                  <c:v>49.3</c:v>
                </c:pt>
                <c:pt idx="1182">
                  <c:v>53.6</c:v>
                </c:pt>
                <c:pt idx="1183">
                  <c:v>58.5</c:v>
                </c:pt>
                <c:pt idx="1184">
                  <c:v>22.6</c:v>
                </c:pt>
                <c:pt idx="1185">
                  <c:v>18.5</c:v>
                </c:pt>
                <c:pt idx="1186">
                  <c:v>56.5</c:v>
                </c:pt>
                <c:pt idx="1187">
                  <c:v>59.4</c:v>
                </c:pt>
                <c:pt idx="1188">
                  <c:v>3.9</c:v>
                </c:pt>
                <c:pt idx="1189">
                  <c:v>54.5</c:v>
                </c:pt>
                <c:pt idx="1190">
                  <c:v>5.7</c:v>
                </c:pt>
                <c:pt idx="1191">
                  <c:v>59.1</c:v>
                </c:pt>
                <c:pt idx="1192">
                  <c:v>63.2</c:v>
                </c:pt>
                <c:pt idx="1193">
                  <c:v>2.2999999999999998</c:v>
                </c:pt>
                <c:pt idx="1194">
                  <c:v>6.3</c:v>
                </c:pt>
                <c:pt idx="1195">
                  <c:v>18.5</c:v>
                </c:pt>
                <c:pt idx="1196">
                  <c:v>2.2000000000000002</c:v>
                </c:pt>
                <c:pt idx="1197">
                  <c:v>46.9</c:v>
                </c:pt>
                <c:pt idx="1198">
                  <c:v>62.4</c:v>
                </c:pt>
                <c:pt idx="1199">
                  <c:v>21.6</c:v>
                </c:pt>
                <c:pt idx="1200">
                  <c:v>64</c:v>
                </c:pt>
                <c:pt idx="1201">
                  <c:v>59.9</c:v>
                </c:pt>
                <c:pt idx="1202">
                  <c:v>19.3</c:v>
                </c:pt>
                <c:pt idx="1203">
                  <c:v>21.1</c:v>
                </c:pt>
                <c:pt idx="1204">
                  <c:v>69.7</c:v>
                </c:pt>
                <c:pt idx="1205">
                  <c:v>25.4</c:v>
                </c:pt>
                <c:pt idx="1206">
                  <c:v>52.8</c:v>
                </c:pt>
                <c:pt idx="1207">
                  <c:v>55.6</c:v>
                </c:pt>
                <c:pt idx="1208">
                  <c:v>13.1</c:v>
                </c:pt>
                <c:pt idx="1209">
                  <c:v>64.2</c:v>
                </c:pt>
                <c:pt idx="1210">
                  <c:v>2.9</c:v>
                </c:pt>
                <c:pt idx="1211">
                  <c:v>12.2</c:v>
                </c:pt>
                <c:pt idx="1212">
                  <c:v>64.900000000000006</c:v>
                </c:pt>
                <c:pt idx="1213">
                  <c:v>63.9</c:v>
                </c:pt>
                <c:pt idx="1214">
                  <c:v>44.4</c:v>
                </c:pt>
                <c:pt idx="1215">
                  <c:v>38.200000000000003</c:v>
                </c:pt>
                <c:pt idx="1216">
                  <c:v>16.5</c:v>
                </c:pt>
                <c:pt idx="1217">
                  <c:v>59.7</c:v>
                </c:pt>
                <c:pt idx="1218">
                  <c:v>56.1</c:v>
                </c:pt>
                <c:pt idx="1219">
                  <c:v>3.1</c:v>
                </c:pt>
                <c:pt idx="1220">
                  <c:v>1.8</c:v>
                </c:pt>
                <c:pt idx="1221">
                  <c:v>18</c:v>
                </c:pt>
                <c:pt idx="1222">
                  <c:v>6.8</c:v>
                </c:pt>
                <c:pt idx="1223">
                  <c:v>45.2</c:v>
                </c:pt>
                <c:pt idx="1224">
                  <c:v>23.8</c:v>
                </c:pt>
                <c:pt idx="1225">
                  <c:v>54.8</c:v>
                </c:pt>
                <c:pt idx="1226">
                  <c:v>26.7</c:v>
                </c:pt>
                <c:pt idx="1227">
                  <c:v>59.4</c:v>
                </c:pt>
                <c:pt idx="1228">
                  <c:v>61.4</c:v>
                </c:pt>
                <c:pt idx="1229">
                  <c:v>59.3</c:v>
                </c:pt>
                <c:pt idx="1230">
                  <c:v>25.7</c:v>
                </c:pt>
                <c:pt idx="1231">
                  <c:v>58.5</c:v>
                </c:pt>
                <c:pt idx="1232">
                  <c:v>22.4</c:v>
                </c:pt>
                <c:pt idx="1233">
                  <c:v>25.7</c:v>
                </c:pt>
                <c:pt idx="1234">
                  <c:v>55</c:v>
                </c:pt>
                <c:pt idx="1235">
                  <c:v>12.9</c:v>
                </c:pt>
                <c:pt idx="1236">
                  <c:v>26.2</c:v>
                </c:pt>
                <c:pt idx="1237">
                  <c:v>23.3</c:v>
                </c:pt>
                <c:pt idx="1238">
                  <c:v>15.8</c:v>
                </c:pt>
                <c:pt idx="1239">
                  <c:v>52.6</c:v>
                </c:pt>
                <c:pt idx="1240">
                  <c:v>2.2999999999999998</c:v>
                </c:pt>
                <c:pt idx="1241">
                  <c:v>52</c:v>
                </c:pt>
                <c:pt idx="1242">
                  <c:v>24.5</c:v>
                </c:pt>
                <c:pt idx="1243">
                  <c:v>55.4</c:v>
                </c:pt>
                <c:pt idx="1244">
                  <c:v>48.6</c:v>
                </c:pt>
                <c:pt idx="1245">
                  <c:v>54.3</c:v>
                </c:pt>
                <c:pt idx="1246">
                  <c:v>5.6</c:v>
                </c:pt>
                <c:pt idx="1247">
                  <c:v>22.5</c:v>
                </c:pt>
                <c:pt idx="1248">
                  <c:v>26.7</c:v>
                </c:pt>
                <c:pt idx="1249">
                  <c:v>43.8</c:v>
                </c:pt>
                <c:pt idx="1250">
                  <c:v>16</c:v>
                </c:pt>
                <c:pt idx="1251">
                  <c:v>21.3</c:v>
                </c:pt>
                <c:pt idx="1252">
                  <c:v>56.3</c:v>
                </c:pt>
                <c:pt idx="1253">
                  <c:v>56.7</c:v>
                </c:pt>
                <c:pt idx="1254">
                  <c:v>15.5</c:v>
                </c:pt>
                <c:pt idx="1255">
                  <c:v>48.5</c:v>
                </c:pt>
                <c:pt idx="1256">
                  <c:v>35.700000000000003</c:v>
                </c:pt>
                <c:pt idx="1257">
                  <c:v>56.9</c:v>
                </c:pt>
                <c:pt idx="1258">
                  <c:v>21.6</c:v>
                </c:pt>
                <c:pt idx="1259">
                  <c:v>16.100000000000001</c:v>
                </c:pt>
                <c:pt idx="1260">
                  <c:v>62.7</c:v>
                </c:pt>
                <c:pt idx="1261">
                  <c:v>21.3</c:v>
                </c:pt>
                <c:pt idx="1262">
                  <c:v>61</c:v>
                </c:pt>
                <c:pt idx="1263">
                  <c:v>4.7</c:v>
                </c:pt>
                <c:pt idx="1264">
                  <c:v>44.4</c:v>
                </c:pt>
                <c:pt idx="1265">
                  <c:v>4</c:v>
                </c:pt>
                <c:pt idx="1266">
                  <c:v>56.2</c:v>
                </c:pt>
                <c:pt idx="1267">
                  <c:v>62.3</c:v>
                </c:pt>
                <c:pt idx="1268">
                  <c:v>4.2</c:v>
                </c:pt>
                <c:pt idx="1269">
                  <c:v>63.7</c:v>
                </c:pt>
                <c:pt idx="1270">
                  <c:v>64.3</c:v>
                </c:pt>
                <c:pt idx="1271">
                  <c:v>31.5</c:v>
                </c:pt>
                <c:pt idx="1272">
                  <c:v>49.9</c:v>
                </c:pt>
                <c:pt idx="1273">
                  <c:v>51.9</c:v>
                </c:pt>
                <c:pt idx="1274">
                  <c:v>56.7</c:v>
                </c:pt>
                <c:pt idx="1275">
                  <c:v>55.7</c:v>
                </c:pt>
                <c:pt idx="1276">
                  <c:v>44.7</c:v>
                </c:pt>
                <c:pt idx="1277">
                  <c:v>12.2</c:v>
                </c:pt>
                <c:pt idx="1278">
                  <c:v>34.4</c:v>
                </c:pt>
                <c:pt idx="1279">
                  <c:v>48.6</c:v>
                </c:pt>
                <c:pt idx="1280">
                  <c:v>59.4</c:v>
                </c:pt>
                <c:pt idx="1281">
                  <c:v>15.9</c:v>
                </c:pt>
                <c:pt idx="1282">
                  <c:v>45.7</c:v>
                </c:pt>
                <c:pt idx="1283">
                  <c:v>52.6</c:v>
                </c:pt>
                <c:pt idx="1284">
                  <c:v>13.8</c:v>
                </c:pt>
                <c:pt idx="1285">
                  <c:v>5.2</c:v>
                </c:pt>
                <c:pt idx="1286">
                  <c:v>6.6</c:v>
                </c:pt>
                <c:pt idx="1287">
                  <c:v>55.2</c:v>
                </c:pt>
                <c:pt idx="1288">
                  <c:v>59.7</c:v>
                </c:pt>
                <c:pt idx="1289">
                  <c:v>35.200000000000003</c:v>
                </c:pt>
                <c:pt idx="1290">
                  <c:v>29.7</c:v>
                </c:pt>
                <c:pt idx="1291">
                  <c:v>16.899999999999999</c:v>
                </c:pt>
                <c:pt idx="1292">
                  <c:v>19.7</c:v>
                </c:pt>
                <c:pt idx="1293">
                  <c:v>59.5</c:v>
                </c:pt>
                <c:pt idx="1294">
                  <c:v>59.4</c:v>
                </c:pt>
                <c:pt idx="1295">
                  <c:v>19</c:v>
                </c:pt>
                <c:pt idx="1296">
                  <c:v>16.899999999999999</c:v>
                </c:pt>
                <c:pt idx="1297">
                  <c:v>45.7</c:v>
                </c:pt>
                <c:pt idx="1298">
                  <c:v>57.4</c:v>
                </c:pt>
                <c:pt idx="1299">
                  <c:v>21.3</c:v>
                </c:pt>
                <c:pt idx="1300">
                  <c:v>57.1</c:v>
                </c:pt>
                <c:pt idx="1301">
                  <c:v>49.9</c:v>
                </c:pt>
                <c:pt idx="1302">
                  <c:v>39</c:v>
                </c:pt>
                <c:pt idx="1303">
                  <c:v>6.6</c:v>
                </c:pt>
                <c:pt idx="1304">
                  <c:v>49.7</c:v>
                </c:pt>
                <c:pt idx="1305">
                  <c:v>58.6</c:v>
                </c:pt>
                <c:pt idx="1306">
                  <c:v>4.5999999999999996</c:v>
                </c:pt>
                <c:pt idx="1307">
                  <c:v>31.3</c:v>
                </c:pt>
                <c:pt idx="1308">
                  <c:v>16.2</c:v>
                </c:pt>
                <c:pt idx="1309">
                  <c:v>7.9</c:v>
                </c:pt>
                <c:pt idx="1310">
                  <c:v>53.9</c:v>
                </c:pt>
                <c:pt idx="1311">
                  <c:v>57.3</c:v>
                </c:pt>
                <c:pt idx="1312">
                  <c:v>5.8</c:v>
                </c:pt>
                <c:pt idx="1313">
                  <c:v>21.1</c:v>
                </c:pt>
                <c:pt idx="1314">
                  <c:v>6.2</c:v>
                </c:pt>
                <c:pt idx="1315">
                  <c:v>17.399999999999999</c:v>
                </c:pt>
                <c:pt idx="1316">
                  <c:v>56.3</c:v>
                </c:pt>
                <c:pt idx="1317">
                  <c:v>54.2</c:v>
                </c:pt>
                <c:pt idx="1318">
                  <c:v>51.5</c:v>
                </c:pt>
                <c:pt idx="1319">
                  <c:v>55.1</c:v>
                </c:pt>
                <c:pt idx="1320">
                  <c:v>31.8</c:v>
                </c:pt>
                <c:pt idx="1321">
                  <c:v>43.7</c:v>
                </c:pt>
                <c:pt idx="1322">
                  <c:v>39.6</c:v>
                </c:pt>
                <c:pt idx="1323">
                  <c:v>13.6</c:v>
                </c:pt>
                <c:pt idx="1324">
                  <c:v>62.9</c:v>
                </c:pt>
                <c:pt idx="1325">
                  <c:v>51.3</c:v>
                </c:pt>
                <c:pt idx="1326">
                  <c:v>51.6</c:v>
                </c:pt>
                <c:pt idx="1327">
                  <c:v>23.1</c:v>
                </c:pt>
                <c:pt idx="1328">
                  <c:v>19.600000000000001</c:v>
                </c:pt>
                <c:pt idx="1329">
                  <c:v>66</c:v>
                </c:pt>
                <c:pt idx="1330">
                  <c:v>42.1</c:v>
                </c:pt>
                <c:pt idx="1331">
                  <c:v>53</c:v>
                </c:pt>
                <c:pt idx="1332">
                  <c:v>25.4</c:v>
                </c:pt>
                <c:pt idx="1333">
                  <c:v>51.5</c:v>
                </c:pt>
                <c:pt idx="1334">
                  <c:v>5.0999999999999996</c:v>
                </c:pt>
                <c:pt idx="1335">
                  <c:v>29</c:v>
                </c:pt>
                <c:pt idx="1336">
                  <c:v>23.9</c:v>
                </c:pt>
                <c:pt idx="1337">
                  <c:v>41.4</c:v>
                </c:pt>
                <c:pt idx="1338">
                  <c:v>46</c:v>
                </c:pt>
                <c:pt idx="1339">
                  <c:v>25.4</c:v>
                </c:pt>
                <c:pt idx="1340">
                  <c:v>45</c:v>
                </c:pt>
                <c:pt idx="1341">
                  <c:v>26</c:v>
                </c:pt>
                <c:pt idx="1342">
                  <c:v>69.2</c:v>
                </c:pt>
                <c:pt idx="1343">
                  <c:v>16.399999999999999</c:v>
                </c:pt>
                <c:pt idx="1344">
                  <c:v>62.3</c:v>
                </c:pt>
                <c:pt idx="1345">
                  <c:v>42.1</c:v>
                </c:pt>
                <c:pt idx="1346">
                  <c:v>38.1</c:v>
                </c:pt>
                <c:pt idx="1347">
                  <c:v>23.4</c:v>
                </c:pt>
                <c:pt idx="1348">
                  <c:v>55.7</c:v>
                </c:pt>
                <c:pt idx="1349">
                  <c:v>55.7</c:v>
                </c:pt>
                <c:pt idx="1350">
                  <c:v>48.2</c:v>
                </c:pt>
                <c:pt idx="1351">
                  <c:v>54.5</c:v>
                </c:pt>
                <c:pt idx="1352">
                  <c:v>24.5</c:v>
                </c:pt>
                <c:pt idx="1353">
                  <c:v>5.4</c:v>
                </c:pt>
                <c:pt idx="1354">
                  <c:v>51.8</c:v>
                </c:pt>
                <c:pt idx="1355">
                  <c:v>19.3</c:v>
                </c:pt>
                <c:pt idx="1356">
                  <c:v>15.3</c:v>
                </c:pt>
                <c:pt idx="1357">
                  <c:v>52.6</c:v>
                </c:pt>
                <c:pt idx="1358">
                  <c:v>12.5</c:v>
                </c:pt>
                <c:pt idx="1359">
                  <c:v>66.400000000000006</c:v>
                </c:pt>
                <c:pt idx="1360">
                  <c:v>27.4</c:v>
                </c:pt>
                <c:pt idx="1361">
                  <c:v>13.2</c:v>
                </c:pt>
                <c:pt idx="1362">
                  <c:v>65</c:v>
                </c:pt>
                <c:pt idx="1363">
                  <c:v>42.6</c:v>
                </c:pt>
                <c:pt idx="1364">
                  <c:v>42.5</c:v>
                </c:pt>
                <c:pt idx="1365">
                  <c:v>13.5</c:v>
                </c:pt>
                <c:pt idx="1366">
                  <c:v>16.5</c:v>
                </c:pt>
                <c:pt idx="1367">
                  <c:v>44.7</c:v>
                </c:pt>
                <c:pt idx="1368">
                  <c:v>17.100000000000001</c:v>
                </c:pt>
                <c:pt idx="1369">
                  <c:v>18.5</c:v>
                </c:pt>
                <c:pt idx="1370">
                  <c:v>29.4</c:v>
                </c:pt>
                <c:pt idx="1371">
                  <c:v>62.1</c:v>
                </c:pt>
                <c:pt idx="1372">
                  <c:v>43.9</c:v>
                </c:pt>
                <c:pt idx="1373">
                  <c:v>14.9</c:v>
                </c:pt>
                <c:pt idx="1374">
                  <c:v>3.1</c:v>
                </c:pt>
                <c:pt idx="1375">
                  <c:v>56.6</c:v>
                </c:pt>
                <c:pt idx="1376">
                  <c:v>63.3</c:v>
                </c:pt>
                <c:pt idx="1377">
                  <c:v>58.9</c:v>
                </c:pt>
                <c:pt idx="1378">
                  <c:v>15.1</c:v>
                </c:pt>
                <c:pt idx="1379">
                  <c:v>59.5</c:v>
                </c:pt>
                <c:pt idx="1380">
                  <c:v>14.2</c:v>
                </c:pt>
                <c:pt idx="1381">
                  <c:v>62.6</c:v>
                </c:pt>
                <c:pt idx="1382">
                  <c:v>28.1</c:v>
                </c:pt>
                <c:pt idx="1383">
                  <c:v>22.5</c:v>
                </c:pt>
                <c:pt idx="1384">
                  <c:v>58.7</c:v>
                </c:pt>
                <c:pt idx="1385">
                  <c:v>53.3</c:v>
                </c:pt>
                <c:pt idx="1386">
                  <c:v>55.3</c:v>
                </c:pt>
                <c:pt idx="1387">
                  <c:v>28.2</c:v>
                </c:pt>
                <c:pt idx="1388">
                  <c:v>51.1</c:v>
                </c:pt>
                <c:pt idx="1389">
                  <c:v>52.8</c:v>
                </c:pt>
                <c:pt idx="1390">
                  <c:v>4.7</c:v>
                </c:pt>
                <c:pt idx="1391">
                  <c:v>28.2</c:v>
                </c:pt>
                <c:pt idx="1392">
                  <c:v>58.6</c:v>
                </c:pt>
                <c:pt idx="1393">
                  <c:v>17.7</c:v>
                </c:pt>
                <c:pt idx="1394">
                  <c:v>23.8</c:v>
                </c:pt>
                <c:pt idx="1395">
                  <c:v>28</c:v>
                </c:pt>
                <c:pt idx="1396">
                  <c:v>54.2</c:v>
                </c:pt>
                <c:pt idx="1397">
                  <c:v>13.9</c:v>
                </c:pt>
                <c:pt idx="1398">
                  <c:v>35.299999999999997</c:v>
                </c:pt>
                <c:pt idx="1399">
                  <c:v>55.7</c:v>
                </c:pt>
                <c:pt idx="1400">
                  <c:v>66.599999999999994</c:v>
                </c:pt>
                <c:pt idx="1401">
                  <c:v>66.400000000000006</c:v>
                </c:pt>
                <c:pt idx="1402">
                  <c:v>56.4</c:v>
                </c:pt>
                <c:pt idx="1403">
                  <c:v>67.400000000000006</c:v>
                </c:pt>
                <c:pt idx="1404">
                  <c:v>18.600000000000001</c:v>
                </c:pt>
                <c:pt idx="1405">
                  <c:v>6.5</c:v>
                </c:pt>
                <c:pt idx="1406">
                  <c:v>41.7</c:v>
                </c:pt>
                <c:pt idx="1407">
                  <c:v>18.5</c:v>
                </c:pt>
                <c:pt idx="1408">
                  <c:v>42.9</c:v>
                </c:pt>
                <c:pt idx="1409">
                  <c:v>22.6</c:v>
                </c:pt>
                <c:pt idx="1410">
                  <c:v>54.2</c:v>
                </c:pt>
                <c:pt idx="1411">
                  <c:v>56.2</c:v>
                </c:pt>
                <c:pt idx="1412">
                  <c:v>33.5</c:v>
                </c:pt>
                <c:pt idx="1413">
                  <c:v>52.7</c:v>
                </c:pt>
                <c:pt idx="1414">
                  <c:v>5.0999999999999996</c:v>
                </c:pt>
                <c:pt idx="1415">
                  <c:v>55.9</c:v>
                </c:pt>
                <c:pt idx="1416">
                  <c:v>1</c:v>
                </c:pt>
                <c:pt idx="1417">
                  <c:v>21.2</c:v>
                </c:pt>
                <c:pt idx="1418">
                  <c:v>18.399999999999999</c:v>
                </c:pt>
                <c:pt idx="1419">
                  <c:v>63.7</c:v>
                </c:pt>
                <c:pt idx="1420">
                  <c:v>55.3</c:v>
                </c:pt>
                <c:pt idx="1421">
                  <c:v>31.9</c:v>
                </c:pt>
                <c:pt idx="1422">
                  <c:v>47.3</c:v>
                </c:pt>
                <c:pt idx="1423">
                  <c:v>33.5</c:v>
                </c:pt>
                <c:pt idx="1424">
                  <c:v>14.2</c:v>
                </c:pt>
                <c:pt idx="1425">
                  <c:v>42.1</c:v>
                </c:pt>
                <c:pt idx="1426">
                  <c:v>62.1</c:v>
                </c:pt>
                <c:pt idx="1427">
                  <c:v>21.7</c:v>
                </c:pt>
                <c:pt idx="1428">
                  <c:v>5.0999999999999996</c:v>
                </c:pt>
                <c:pt idx="1429">
                  <c:v>57.2</c:v>
                </c:pt>
                <c:pt idx="1430">
                  <c:v>29.2</c:v>
                </c:pt>
                <c:pt idx="1431">
                  <c:v>2.7</c:v>
                </c:pt>
                <c:pt idx="1432">
                  <c:v>52.5</c:v>
                </c:pt>
                <c:pt idx="1433">
                  <c:v>46.4</c:v>
                </c:pt>
                <c:pt idx="1434">
                  <c:v>48.1</c:v>
                </c:pt>
                <c:pt idx="1435">
                  <c:v>44.6</c:v>
                </c:pt>
                <c:pt idx="1436">
                  <c:v>46.7</c:v>
                </c:pt>
                <c:pt idx="1437">
                  <c:v>54.1</c:v>
                </c:pt>
                <c:pt idx="1438">
                  <c:v>15.7</c:v>
                </c:pt>
                <c:pt idx="1439">
                  <c:v>48</c:v>
                </c:pt>
                <c:pt idx="1440">
                  <c:v>24.8</c:v>
                </c:pt>
                <c:pt idx="1441">
                  <c:v>24</c:v>
                </c:pt>
                <c:pt idx="1442">
                  <c:v>59.9</c:v>
                </c:pt>
                <c:pt idx="1443">
                  <c:v>21.8</c:v>
                </c:pt>
                <c:pt idx="1444">
                  <c:v>58.1</c:v>
                </c:pt>
                <c:pt idx="1445">
                  <c:v>6.8</c:v>
                </c:pt>
                <c:pt idx="1446">
                  <c:v>51.4</c:v>
                </c:pt>
                <c:pt idx="1447">
                  <c:v>45.7</c:v>
                </c:pt>
                <c:pt idx="1448">
                  <c:v>42.2</c:v>
                </c:pt>
                <c:pt idx="1449">
                  <c:v>45.3</c:v>
                </c:pt>
                <c:pt idx="1450">
                  <c:v>62.9</c:v>
                </c:pt>
                <c:pt idx="1451">
                  <c:v>22.1</c:v>
                </c:pt>
                <c:pt idx="1452">
                  <c:v>26.7</c:v>
                </c:pt>
                <c:pt idx="1453">
                  <c:v>25.7</c:v>
                </c:pt>
                <c:pt idx="1454">
                  <c:v>21.9</c:v>
                </c:pt>
                <c:pt idx="1455">
                  <c:v>59.9</c:v>
                </c:pt>
                <c:pt idx="1456">
                  <c:v>57.9</c:v>
                </c:pt>
                <c:pt idx="1457">
                  <c:v>53.8</c:v>
                </c:pt>
                <c:pt idx="1458">
                  <c:v>14.3</c:v>
                </c:pt>
                <c:pt idx="1459">
                  <c:v>16.100000000000001</c:v>
                </c:pt>
                <c:pt idx="1460">
                  <c:v>53.5</c:v>
                </c:pt>
                <c:pt idx="1461">
                  <c:v>21.7</c:v>
                </c:pt>
                <c:pt idx="1462">
                  <c:v>42.4</c:v>
                </c:pt>
                <c:pt idx="1463">
                  <c:v>58.2</c:v>
                </c:pt>
                <c:pt idx="1464">
                  <c:v>13.2</c:v>
                </c:pt>
                <c:pt idx="1465">
                  <c:v>5.6</c:v>
                </c:pt>
                <c:pt idx="1466">
                  <c:v>23.6</c:v>
                </c:pt>
                <c:pt idx="1467">
                  <c:v>62.5</c:v>
                </c:pt>
                <c:pt idx="1468">
                  <c:v>66</c:v>
                </c:pt>
                <c:pt idx="1469">
                  <c:v>56.5</c:v>
                </c:pt>
                <c:pt idx="1470">
                  <c:v>63</c:v>
                </c:pt>
                <c:pt idx="1471">
                  <c:v>19.100000000000001</c:v>
                </c:pt>
                <c:pt idx="1472">
                  <c:v>56.8</c:v>
                </c:pt>
                <c:pt idx="1473">
                  <c:v>44.7</c:v>
                </c:pt>
                <c:pt idx="1474">
                  <c:v>15.5</c:v>
                </c:pt>
                <c:pt idx="1475">
                  <c:v>51.1</c:v>
                </c:pt>
                <c:pt idx="1476">
                  <c:v>4</c:v>
                </c:pt>
                <c:pt idx="1477">
                  <c:v>28</c:v>
                </c:pt>
                <c:pt idx="1478">
                  <c:v>54</c:v>
                </c:pt>
                <c:pt idx="1479">
                  <c:v>72.900000000000006</c:v>
                </c:pt>
                <c:pt idx="1480">
                  <c:v>18.7</c:v>
                </c:pt>
                <c:pt idx="1481">
                  <c:v>2.7</c:v>
                </c:pt>
                <c:pt idx="1482">
                  <c:v>38.700000000000003</c:v>
                </c:pt>
                <c:pt idx="1483">
                  <c:v>5.3</c:v>
                </c:pt>
                <c:pt idx="1484">
                  <c:v>21.7</c:v>
                </c:pt>
                <c:pt idx="1485">
                  <c:v>21.6</c:v>
                </c:pt>
                <c:pt idx="1486">
                  <c:v>55.1</c:v>
                </c:pt>
                <c:pt idx="1487">
                  <c:v>18.8</c:v>
                </c:pt>
                <c:pt idx="1488">
                  <c:v>17.8</c:v>
                </c:pt>
                <c:pt idx="1489">
                  <c:v>52.8</c:v>
                </c:pt>
                <c:pt idx="1490">
                  <c:v>3.7</c:v>
                </c:pt>
                <c:pt idx="1491">
                  <c:v>22.3</c:v>
                </c:pt>
                <c:pt idx="1492">
                  <c:v>61.6</c:v>
                </c:pt>
                <c:pt idx="1493">
                  <c:v>21.3</c:v>
                </c:pt>
                <c:pt idx="1494">
                  <c:v>6.5</c:v>
                </c:pt>
                <c:pt idx="1495">
                  <c:v>13.5</c:v>
                </c:pt>
                <c:pt idx="1496">
                  <c:v>24</c:v>
                </c:pt>
                <c:pt idx="1497">
                  <c:v>61.9</c:v>
                </c:pt>
                <c:pt idx="1498">
                  <c:v>26.1</c:v>
                </c:pt>
                <c:pt idx="1499">
                  <c:v>14.8</c:v>
                </c:pt>
                <c:pt idx="1500">
                  <c:v>43.9</c:v>
                </c:pt>
                <c:pt idx="1501">
                  <c:v>28.6</c:v>
                </c:pt>
                <c:pt idx="1502">
                  <c:v>63.1</c:v>
                </c:pt>
                <c:pt idx="1503">
                  <c:v>39.6</c:v>
                </c:pt>
                <c:pt idx="1504">
                  <c:v>51.4</c:v>
                </c:pt>
                <c:pt idx="1505">
                  <c:v>25.5</c:v>
                </c:pt>
                <c:pt idx="1506">
                  <c:v>23</c:v>
                </c:pt>
                <c:pt idx="1507">
                  <c:v>47.9</c:v>
                </c:pt>
                <c:pt idx="1508">
                  <c:v>54.5</c:v>
                </c:pt>
                <c:pt idx="1509">
                  <c:v>45.2</c:v>
                </c:pt>
                <c:pt idx="1510">
                  <c:v>3.1</c:v>
                </c:pt>
                <c:pt idx="1511">
                  <c:v>55.3</c:v>
                </c:pt>
                <c:pt idx="1512">
                  <c:v>6.2</c:v>
                </c:pt>
                <c:pt idx="1513">
                  <c:v>42.6</c:v>
                </c:pt>
                <c:pt idx="1514">
                  <c:v>62.6</c:v>
                </c:pt>
                <c:pt idx="1515">
                  <c:v>13</c:v>
                </c:pt>
                <c:pt idx="1516">
                  <c:v>61.4</c:v>
                </c:pt>
                <c:pt idx="1517">
                  <c:v>56.4</c:v>
                </c:pt>
                <c:pt idx="1518">
                  <c:v>38.4</c:v>
                </c:pt>
                <c:pt idx="1519">
                  <c:v>51.2</c:v>
                </c:pt>
                <c:pt idx="1520">
                  <c:v>36.6</c:v>
                </c:pt>
                <c:pt idx="1521">
                  <c:v>21.7</c:v>
                </c:pt>
                <c:pt idx="1522">
                  <c:v>23.8</c:v>
                </c:pt>
                <c:pt idx="1523">
                  <c:v>15.5</c:v>
                </c:pt>
                <c:pt idx="1524">
                  <c:v>17.2</c:v>
                </c:pt>
                <c:pt idx="1525">
                  <c:v>29.9</c:v>
                </c:pt>
                <c:pt idx="1526">
                  <c:v>19.600000000000001</c:v>
                </c:pt>
                <c:pt idx="1527">
                  <c:v>5</c:v>
                </c:pt>
                <c:pt idx="1528">
                  <c:v>61.3</c:v>
                </c:pt>
                <c:pt idx="1529">
                  <c:v>12</c:v>
                </c:pt>
                <c:pt idx="1530">
                  <c:v>45.9</c:v>
                </c:pt>
                <c:pt idx="1531">
                  <c:v>22</c:v>
                </c:pt>
                <c:pt idx="1532">
                  <c:v>52.6</c:v>
                </c:pt>
                <c:pt idx="1533">
                  <c:v>57.1</c:v>
                </c:pt>
                <c:pt idx="1534">
                  <c:v>57.2</c:v>
                </c:pt>
                <c:pt idx="1535">
                  <c:v>2.7</c:v>
                </c:pt>
                <c:pt idx="1536">
                  <c:v>19.8</c:v>
                </c:pt>
                <c:pt idx="1537">
                  <c:v>51.7</c:v>
                </c:pt>
                <c:pt idx="1538">
                  <c:v>49.3</c:v>
                </c:pt>
                <c:pt idx="1539">
                  <c:v>46.2</c:v>
                </c:pt>
                <c:pt idx="1540">
                  <c:v>63.6</c:v>
                </c:pt>
                <c:pt idx="1541">
                  <c:v>49.4</c:v>
                </c:pt>
                <c:pt idx="1542">
                  <c:v>53.2</c:v>
                </c:pt>
                <c:pt idx="1543">
                  <c:v>57.3</c:v>
                </c:pt>
                <c:pt idx="1544">
                  <c:v>13.5</c:v>
                </c:pt>
                <c:pt idx="1545">
                  <c:v>58.7</c:v>
                </c:pt>
                <c:pt idx="1546">
                  <c:v>22.8</c:v>
                </c:pt>
                <c:pt idx="1547">
                  <c:v>37.4</c:v>
                </c:pt>
                <c:pt idx="1548">
                  <c:v>34.1</c:v>
                </c:pt>
                <c:pt idx="1549">
                  <c:v>56.5</c:v>
                </c:pt>
                <c:pt idx="1550">
                  <c:v>43.1</c:v>
                </c:pt>
                <c:pt idx="1551">
                  <c:v>57.2</c:v>
                </c:pt>
                <c:pt idx="1552">
                  <c:v>19.100000000000001</c:v>
                </c:pt>
                <c:pt idx="1553">
                  <c:v>47.2</c:v>
                </c:pt>
                <c:pt idx="1554">
                  <c:v>14.8</c:v>
                </c:pt>
                <c:pt idx="1555">
                  <c:v>59.9</c:v>
                </c:pt>
                <c:pt idx="1556">
                  <c:v>45.1</c:v>
                </c:pt>
                <c:pt idx="1557">
                  <c:v>56.6</c:v>
                </c:pt>
                <c:pt idx="1558">
                  <c:v>56.2</c:v>
                </c:pt>
                <c:pt idx="1559">
                  <c:v>64</c:v>
                </c:pt>
                <c:pt idx="1560">
                  <c:v>58.8</c:v>
                </c:pt>
                <c:pt idx="1561">
                  <c:v>57.6</c:v>
                </c:pt>
                <c:pt idx="1562">
                  <c:v>51.4</c:v>
                </c:pt>
                <c:pt idx="1563">
                  <c:v>51.7</c:v>
                </c:pt>
                <c:pt idx="1564">
                  <c:v>48.2</c:v>
                </c:pt>
                <c:pt idx="1565">
                  <c:v>59.5</c:v>
                </c:pt>
                <c:pt idx="1566">
                  <c:v>15.8</c:v>
                </c:pt>
                <c:pt idx="1567">
                  <c:v>21.3</c:v>
                </c:pt>
                <c:pt idx="1568">
                  <c:v>46.6</c:v>
                </c:pt>
                <c:pt idx="1569">
                  <c:v>22.8</c:v>
                </c:pt>
                <c:pt idx="1570">
                  <c:v>27.4</c:v>
                </c:pt>
                <c:pt idx="1571">
                  <c:v>17.3</c:v>
                </c:pt>
                <c:pt idx="1572">
                  <c:v>57.1</c:v>
                </c:pt>
                <c:pt idx="1573">
                  <c:v>21.9</c:v>
                </c:pt>
                <c:pt idx="1574">
                  <c:v>18.5</c:v>
                </c:pt>
                <c:pt idx="1575">
                  <c:v>29.7</c:v>
                </c:pt>
                <c:pt idx="1576">
                  <c:v>18.8</c:v>
                </c:pt>
                <c:pt idx="1577">
                  <c:v>39.4</c:v>
                </c:pt>
                <c:pt idx="1578">
                  <c:v>57.7</c:v>
                </c:pt>
                <c:pt idx="1579">
                  <c:v>77.099999999999994</c:v>
                </c:pt>
                <c:pt idx="1580">
                  <c:v>41.1</c:v>
                </c:pt>
                <c:pt idx="1581">
                  <c:v>24.2</c:v>
                </c:pt>
                <c:pt idx="1582">
                  <c:v>21.4</c:v>
                </c:pt>
                <c:pt idx="1583">
                  <c:v>12.5</c:v>
                </c:pt>
                <c:pt idx="1584">
                  <c:v>34.6</c:v>
                </c:pt>
                <c:pt idx="1585">
                  <c:v>57.3</c:v>
                </c:pt>
                <c:pt idx="1586">
                  <c:v>5.3</c:v>
                </c:pt>
                <c:pt idx="1587">
                  <c:v>29</c:v>
                </c:pt>
                <c:pt idx="1588">
                  <c:v>18.100000000000001</c:v>
                </c:pt>
                <c:pt idx="1589">
                  <c:v>49.3</c:v>
                </c:pt>
                <c:pt idx="1590">
                  <c:v>23.3</c:v>
                </c:pt>
                <c:pt idx="1591">
                  <c:v>26.9</c:v>
                </c:pt>
                <c:pt idx="1592">
                  <c:v>56.2</c:v>
                </c:pt>
                <c:pt idx="1593">
                  <c:v>49.2</c:v>
                </c:pt>
                <c:pt idx="1594">
                  <c:v>66.099999999999994</c:v>
                </c:pt>
                <c:pt idx="1595">
                  <c:v>24.5</c:v>
                </c:pt>
                <c:pt idx="1596">
                  <c:v>56</c:v>
                </c:pt>
                <c:pt idx="1597">
                  <c:v>54.9</c:v>
                </c:pt>
                <c:pt idx="1598">
                  <c:v>36.4</c:v>
                </c:pt>
                <c:pt idx="1599">
                  <c:v>3</c:v>
                </c:pt>
                <c:pt idx="1600">
                  <c:v>27.2</c:v>
                </c:pt>
                <c:pt idx="1601">
                  <c:v>27.3</c:v>
                </c:pt>
                <c:pt idx="1602">
                  <c:v>55</c:v>
                </c:pt>
                <c:pt idx="1603">
                  <c:v>23.7</c:v>
                </c:pt>
                <c:pt idx="1604">
                  <c:v>19.8</c:v>
                </c:pt>
                <c:pt idx="1605">
                  <c:v>31.8</c:v>
                </c:pt>
                <c:pt idx="1606">
                  <c:v>56.5</c:v>
                </c:pt>
                <c:pt idx="1607">
                  <c:v>3.8</c:v>
                </c:pt>
                <c:pt idx="1608">
                  <c:v>56</c:v>
                </c:pt>
                <c:pt idx="1609">
                  <c:v>41.3</c:v>
                </c:pt>
                <c:pt idx="1610">
                  <c:v>18.5</c:v>
                </c:pt>
                <c:pt idx="1611">
                  <c:v>67.5</c:v>
                </c:pt>
                <c:pt idx="1612">
                  <c:v>42.2</c:v>
                </c:pt>
                <c:pt idx="1613">
                  <c:v>63.8</c:v>
                </c:pt>
                <c:pt idx="1614">
                  <c:v>22.1</c:v>
                </c:pt>
                <c:pt idx="1615">
                  <c:v>54.5</c:v>
                </c:pt>
                <c:pt idx="1616">
                  <c:v>62.3</c:v>
                </c:pt>
                <c:pt idx="1617">
                  <c:v>38.200000000000003</c:v>
                </c:pt>
                <c:pt idx="1618">
                  <c:v>61.6</c:v>
                </c:pt>
                <c:pt idx="1619">
                  <c:v>63.2</c:v>
                </c:pt>
                <c:pt idx="1620">
                  <c:v>15</c:v>
                </c:pt>
                <c:pt idx="1621">
                  <c:v>24.1</c:v>
                </c:pt>
                <c:pt idx="1622">
                  <c:v>16.5</c:v>
                </c:pt>
                <c:pt idx="1623">
                  <c:v>49.4</c:v>
                </c:pt>
                <c:pt idx="1624">
                  <c:v>59.7</c:v>
                </c:pt>
                <c:pt idx="1625">
                  <c:v>15.2</c:v>
                </c:pt>
                <c:pt idx="1626">
                  <c:v>45.4</c:v>
                </c:pt>
                <c:pt idx="1627">
                  <c:v>18.7</c:v>
                </c:pt>
                <c:pt idx="1628">
                  <c:v>39.5</c:v>
                </c:pt>
                <c:pt idx="1629">
                  <c:v>55.7</c:v>
                </c:pt>
                <c:pt idx="1630">
                  <c:v>52.8</c:v>
                </c:pt>
                <c:pt idx="1631">
                  <c:v>19.2</c:v>
                </c:pt>
                <c:pt idx="1632">
                  <c:v>58.7</c:v>
                </c:pt>
                <c:pt idx="1633">
                  <c:v>53.2</c:v>
                </c:pt>
                <c:pt idx="1634">
                  <c:v>59.6</c:v>
                </c:pt>
                <c:pt idx="1635">
                  <c:v>15.2</c:v>
                </c:pt>
                <c:pt idx="1636">
                  <c:v>31.6</c:v>
                </c:pt>
                <c:pt idx="1637">
                  <c:v>42.1</c:v>
                </c:pt>
                <c:pt idx="1638">
                  <c:v>53.7</c:v>
                </c:pt>
                <c:pt idx="1639">
                  <c:v>3.4</c:v>
                </c:pt>
                <c:pt idx="1640">
                  <c:v>58.2</c:v>
                </c:pt>
                <c:pt idx="1641">
                  <c:v>55</c:v>
                </c:pt>
                <c:pt idx="1642">
                  <c:v>49</c:v>
                </c:pt>
                <c:pt idx="1643">
                  <c:v>66</c:v>
                </c:pt>
                <c:pt idx="1644">
                  <c:v>6.4</c:v>
                </c:pt>
                <c:pt idx="1645">
                  <c:v>51.8</c:v>
                </c:pt>
                <c:pt idx="1646">
                  <c:v>19.7</c:v>
                </c:pt>
                <c:pt idx="1647">
                  <c:v>54.2</c:v>
                </c:pt>
                <c:pt idx="1648">
                  <c:v>17.600000000000001</c:v>
                </c:pt>
                <c:pt idx="1649">
                  <c:v>18</c:v>
                </c:pt>
                <c:pt idx="1650">
                  <c:v>46.9</c:v>
                </c:pt>
                <c:pt idx="1651">
                  <c:v>74.7</c:v>
                </c:pt>
                <c:pt idx="1652">
                  <c:v>16</c:v>
                </c:pt>
                <c:pt idx="1653">
                  <c:v>14.1</c:v>
                </c:pt>
                <c:pt idx="1654">
                  <c:v>6.2</c:v>
                </c:pt>
                <c:pt idx="1655">
                  <c:v>12.6</c:v>
                </c:pt>
                <c:pt idx="1656">
                  <c:v>4.4000000000000004</c:v>
                </c:pt>
                <c:pt idx="1657">
                  <c:v>4.4000000000000004</c:v>
                </c:pt>
                <c:pt idx="1658">
                  <c:v>21.7</c:v>
                </c:pt>
                <c:pt idx="1659">
                  <c:v>57.4</c:v>
                </c:pt>
                <c:pt idx="1660">
                  <c:v>19.899999999999999</c:v>
                </c:pt>
                <c:pt idx="1661">
                  <c:v>5.4</c:v>
                </c:pt>
                <c:pt idx="1662">
                  <c:v>23.5</c:v>
                </c:pt>
                <c:pt idx="1663">
                  <c:v>17.399999999999999</c:v>
                </c:pt>
                <c:pt idx="1664">
                  <c:v>61.2</c:v>
                </c:pt>
                <c:pt idx="1665">
                  <c:v>49.1</c:v>
                </c:pt>
                <c:pt idx="1666">
                  <c:v>63</c:v>
                </c:pt>
                <c:pt idx="1667">
                  <c:v>2.1</c:v>
                </c:pt>
                <c:pt idx="1668">
                  <c:v>43.9</c:v>
                </c:pt>
                <c:pt idx="1669">
                  <c:v>45.3</c:v>
                </c:pt>
                <c:pt idx="1670">
                  <c:v>32.700000000000003</c:v>
                </c:pt>
                <c:pt idx="1671">
                  <c:v>67.900000000000006</c:v>
                </c:pt>
                <c:pt idx="1672">
                  <c:v>23.4</c:v>
                </c:pt>
                <c:pt idx="1673">
                  <c:v>15.4</c:v>
                </c:pt>
                <c:pt idx="1674">
                  <c:v>42.1</c:v>
                </c:pt>
                <c:pt idx="1675">
                  <c:v>3.3</c:v>
                </c:pt>
                <c:pt idx="1676">
                  <c:v>19.5</c:v>
                </c:pt>
                <c:pt idx="1677">
                  <c:v>27.9</c:v>
                </c:pt>
                <c:pt idx="1678">
                  <c:v>45.4</c:v>
                </c:pt>
                <c:pt idx="1679">
                  <c:v>58.8</c:v>
                </c:pt>
                <c:pt idx="1680">
                  <c:v>3.8</c:v>
                </c:pt>
                <c:pt idx="1681">
                  <c:v>42.1</c:v>
                </c:pt>
                <c:pt idx="1682">
                  <c:v>28.5</c:v>
                </c:pt>
                <c:pt idx="1683">
                  <c:v>52.7</c:v>
                </c:pt>
                <c:pt idx="1684">
                  <c:v>15.8</c:v>
                </c:pt>
                <c:pt idx="1685">
                  <c:v>33</c:v>
                </c:pt>
                <c:pt idx="1686">
                  <c:v>59.9</c:v>
                </c:pt>
                <c:pt idx="1687">
                  <c:v>49.5</c:v>
                </c:pt>
                <c:pt idx="1688">
                  <c:v>65.900000000000006</c:v>
                </c:pt>
                <c:pt idx="1689">
                  <c:v>43.9</c:v>
                </c:pt>
                <c:pt idx="1690">
                  <c:v>63.1</c:v>
                </c:pt>
                <c:pt idx="1691">
                  <c:v>12.8</c:v>
                </c:pt>
                <c:pt idx="1692">
                  <c:v>63.6</c:v>
                </c:pt>
                <c:pt idx="1693">
                  <c:v>47.6</c:v>
                </c:pt>
                <c:pt idx="1694">
                  <c:v>11.8</c:v>
                </c:pt>
                <c:pt idx="1695">
                  <c:v>16.8</c:v>
                </c:pt>
                <c:pt idx="1696">
                  <c:v>4.7</c:v>
                </c:pt>
                <c:pt idx="1697">
                  <c:v>16.899999999999999</c:v>
                </c:pt>
                <c:pt idx="1698">
                  <c:v>16.600000000000001</c:v>
                </c:pt>
                <c:pt idx="1699">
                  <c:v>33.4</c:v>
                </c:pt>
                <c:pt idx="1700">
                  <c:v>47</c:v>
                </c:pt>
                <c:pt idx="1701">
                  <c:v>52.7</c:v>
                </c:pt>
                <c:pt idx="1702">
                  <c:v>26.8</c:v>
                </c:pt>
                <c:pt idx="1703">
                  <c:v>2.1</c:v>
                </c:pt>
                <c:pt idx="1704">
                  <c:v>63.1</c:v>
                </c:pt>
                <c:pt idx="1705">
                  <c:v>49.8</c:v>
                </c:pt>
                <c:pt idx="1706">
                  <c:v>42</c:v>
                </c:pt>
                <c:pt idx="1707">
                  <c:v>19.399999999999999</c:v>
                </c:pt>
                <c:pt idx="1708">
                  <c:v>16.600000000000001</c:v>
                </c:pt>
                <c:pt idx="1709">
                  <c:v>53.9</c:v>
                </c:pt>
                <c:pt idx="1710">
                  <c:v>43</c:v>
                </c:pt>
                <c:pt idx="1711">
                  <c:v>55.3</c:v>
                </c:pt>
                <c:pt idx="1712">
                  <c:v>53.6</c:v>
                </c:pt>
                <c:pt idx="1713">
                  <c:v>62.5</c:v>
                </c:pt>
                <c:pt idx="1714">
                  <c:v>59.2</c:v>
                </c:pt>
                <c:pt idx="1715">
                  <c:v>16.600000000000001</c:v>
                </c:pt>
                <c:pt idx="1716">
                  <c:v>2.8</c:v>
                </c:pt>
                <c:pt idx="1717">
                  <c:v>14.7</c:v>
                </c:pt>
                <c:pt idx="1718">
                  <c:v>49.3</c:v>
                </c:pt>
                <c:pt idx="1719">
                  <c:v>52.7</c:v>
                </c:pt>
                <c:pt idx="1720">
                  <c:v>49.3</c:v>
                </c:pt>
                <c:pt idx="1721">
                  <c:v>42.1</c:v>
                </c:pt>
                <c:pt idx="1722">
                  <c:v>57.1</c:v>
                </c:pt>
                <c:pt idx="1723">
                  <c:v>68.599999999999994</c:v>
                </c:pt>
                <c:pt idx="1724">
                  <c:v>51.8</c:v>
                </c:pt>
                <c:pt idx="1725">
                  <c:v>55.4</c:v>
                </c:pt>
                <c:pt idx="1726">
                  <c:v>18</c:v>
                </c:pt>
                <c:pt idx="1727">
                  <c:v>4.4000000000000004</c:v>
                </c:pt>
                <c:pt idx="1728">
                  <c:v>15.4</c:v>
                </c:pt>
                <c:pt idx="1729">
                  <c:v>4.0999999999999996</c:v>
                </c:pt>
                <c:pt idx="1730">
                  <c:v>51.5</c:v>
                </c:pt>
                <c:pt idx="1731">
                  <c:v>53.3</c:v>
                </c:pt>
                <c:pt idx="1732">
                  <c:v>55.9</c:v>
                </c:pt>
                <c:pt idx="1733">
                  <c:v>3.9</c:v>
                </c:pt>
                <c:pt idx="1734">
                  <c:v>57.5</c:v>
                </c:pt>
                <c:pt idx="1735">
                  <c:v>56.3</c:v>
                </c:pt>
                <c:pt idx="1736">
                  <c:v>54</c:v>
                </c:pt>
                <c:pt idx="1737">
                  <c:v>13.9</c:v>
                </c:pt>
                <c:pt idx="1738">
                  <c:v>69.599999999999994</c:v>
                </c:pt>
                <c:pt idx="1739">
                  <c:v>63.8</c:v>
                </c:pt>
                <c:pt idx="1740">
                  <c:v>38.700000000000003</c:v>
                </c:pt>
                <c:pt idx="1741">
                  <c:v>55.9</c:v>
                </c:pt>
                <c:pt idx="1742">
                  <c:v>48.6</c:v>
                </c:pt>
                <c:pt idx="1743">
                  <c:v>61.7</c:v>
                </c:pt>
                <c:pt idx="1744">
                  <c:v>59.9</c:v>
                </c:pt>
                <c:pt idx="1745">
                  <c:v>55.4</c:v>
                </c:pt>
                <c:pt idx="1746">
                  <c:v>46.6</c:v>
                </c:pt>
                <c:pt idx="1747">
                  <c:v>52.8</c:v>
                </c:pt>
                <c:pt idx="1748">
                  <c:v>22.2</c:v>
                </c:pt>
                <c:pt idx="1749">
                  <c:v>18.100000000000001</c:v>
                </c:pt>
                <c:pt idx="1750">
                  <c:v>17.899999999999999</c:v>
                </c:pt>
                <c:pt idx="1751">
                  <c:v>34.799999999999997</c:v>
                </c:pt>
                <c:pt idx="1752">
                  <c:v>22.1</c:v>
                </c:pt>
                <c:pt idx="1753">
                  <c:v>6.6</c:v>
                </c:pt>
                <c:pt idx="1754">
                  <c:v>18.100000000000001</c:v>
                </c:pt>
                <c:pt idx="1755">
                  <c:v>25.1</c:v>
                </c:pt>
                <c:pt idx="1756">
                  <c:v>48.3</c:v>
                </c:pt>
                <c:pt idx="1757">
                  <c:v>57.5</c:v>
                </c:pt>
                <c:pt idx="1758">
                  <c:v>17.100000000000001</c:v>
                </c:pt>
                <c:pt idx="1759">
                  <c:v>15.1</c:v>
                </c:pt>
                <c:pt idx="1760">
                  <c:v>21.1</c:v>
                </c:pt>
                <c:pt idx="1761">
                  <c:v>23.2</c:v>
                </c:pt>
                <c:pt idx="1762">
                  <c:v>4.2</c:v>
                </c:pt>
                <c:pt idx="1763">
                  <c:v>26.7</c:v>
                </c:pt>
                <c:pt idx="1764">
                  <c:v>48.6</c:v>
                </c:pt>
                <c:pt idx="1765">
                  <c:v>47.7</c:v>
                </c:pt>
                <c:pt idx="1766">
                  <c:v>45.4</c:v>
                </c:pt>
                <c:pt idx="1767">
                  <c:v>48.6</c:v>
                </c:pt>
                <c:pt idx="1768">
                  <c:v>51.9</c:v>
                </c:pt>
                <c:pt idx="1769">
                  <c:v>63</c:v>
                </c:pt>
                <c:pt idx="1770">
                  <c:v>75.2</c:v>
                </c:pt>
                <c:pt idx="1771">
                  <c:v>18.3</c:v>
                </c:pt>
                <c:pt idx="1772">
                  <c:v>28.4</c:v>
                </c:pt>
                <c:pt idx="1773">
                  <c:v>52.2</c:v>
                </c:pt>
                <c:pt idx="1774">
                  <c:v>13.9</c:v>
                </c:pt>
                <c:pt idx="1775">
                  <c:v>62.3</c:v>
                </c:pt>
                <c:pt idx="1776">
                  <c:v>59.1</c:v>
                </c:pt>
                <c:pt idx="1777">
                  <c:v>24.2</c:v>
                </c:pt>
                <c:pt idx="1778">
                  <c:v>28.8</c:v>
                </c:pt>
                <c:pt idx="1779">
                  <c:v>49.7</c:v>
                </c:pt>
                <c:pt idx="1780">
                  <c:v>42</c:v>
                </c:pt>
                <c:pt idx="1781">
                  <c:v>58.9</c:v>
                </c:pt>
                <c:pt idx="1782">
                  <c:v>61.9</c:v>
                </c:pt>
                <c:pt idx="1783">
                  <c:v>55.3</c:v>
                </c:pt>
                <c:pt idx="1784">
                  <c:v>25.8</c:v>
                </c:pt>
                <c:pt idx="1785">
                  <c:v>31.3</c:v>
                </c:pt>
                <c:pt idx="1786">
                  <c:v>46.8</c:v>
                </c:pt>
                <c:pt idx="1787">
                  <c:v>46.5</c:v>
                </c:pt>
                <c:pt idx="1788">
                  <c:v>3.1</c:v>
                </c:pt>
                <c:pt idx="1789">
                  <c:v>5.4</c:v>
                </c:pt>
                <c:pt idx="1790">
                  <c:v>23.8</c:v>
                </c:pt>
                <c:pt idx="1791">
                  <c:v>65.8</c:v>
                </c:pt>
                <c:pt idx="1792">
                  <c:v>42.1</c:v>
                </c:pt>
                <c:pt idx="1793">
                  <c:v>19.7</c:v>
                </c:pt>
                <c:pt idx="1794">
                  <c:v>21.3</c:v>
                </c:pt>
                <c:pt idx="1795">
                  <c:v>6.4</c:v>
                </c:pt>
                <c:pt idx="1796">
                  <c:v>68</c:v>
                </c:pt>
                <c:pt idx="1797">
                  <c:v>47.9</c:v>
                </c:pt>
                <c:pt idx="1798">
                  <c:v>19.3</c:v>
                </c:pt>
                <c:pt idx="1799">
                  <c:v>43.2</c:v>
                </c:pt>
                <c:pt idx="1800">
                  <c:v>58.5</c:v>
                </c:pt>
                <c:pt idx="1801">
                  <c:v>54.2</c:v>
                </c:pt>
                <c:pt idx="1802">
                  <c:v>27.2</c:v>
                </c:pt>
                <c:pt idx="1803">
                  <c:v>46.2</c:v>
                </c:pt>
                <c:pt idx="1804">
                  <c:v>14.4</c:v>
                </c:pt>
                <c:pt idx="1805">
                  <c:v>35.6</c:v>
                </c:pt>
                <c:pt idx="1806">
                  <c:v>56.4</c:v>
                </c:pt>
                <c:pt idx="1807">
                  <c:v>66.900000000000006</c:v>
                </c:pt>
                <c:pt idx="1808">
                  <c:v>51.8</c:v>
                </c:pt>
                <c:pt idx="1809">
                  <c:v>76.2</c:v>
                </c:pt>
                <c:pt idx="1810">
                  <c:v>49.2</c:v>
                </c:pt>
                <c:pt idx="1811">
                  <c:v>52.1</c:v>
                </c:pt>
                <c:pt idx="1812">
                  <c:v>16.100000000000001</c:v>
                </c:pt>
                <c:pt idx="1813">
                  <c:v>18</c:v>
                </c:pt>
                <c:pt idx="1814">
                  <c:v>51.5</c:v>
                </c:pt>
                <c:pt idx="1815">
                  <c:v>24.6</c:v>
                </c:pt>
                <c:pt idx="1816">
                  <c:v>59.3</c:v>
                </c:pt>
                <c:pt idx="1817">
                  <c:v>19.8</c:v>
                </c:pt>
                <c:pt idx="1818">
                  <c:v>6.5</c:v>
                </c:pt>
                <c:pt idx="1819">
                  <c:v>53.4</c:v>
                </c:pt>
                <c:pt idx="1820">
                  <c:v>59.7</c:v>
                </c:pt>
                <c:pt idx="1821">
                  <c:v>15</c:v>
                </c:pt>
                <c:pt idx="1822">
                  <c:v>32.5</c:v>
                </c:pt>
                <c:pt idx="1823">
                  <c:v>56.8</c:v>
                </c:pt>
                <c:pt idx="1824">
                  <c:v>37.4</c:v>
                </c:pt>
                <c:pt idx="1825">
                  <c:v>22.7</c:v>
                </c:pt>
                <c:pt idx="1826">
                  <c:v>14.4</c:v>
                </c:pt>
                <c:pt idx="1827">
                  <c:v>56.1</c:v>
                </c:pt>
                <c:pt idx="1828">
                  <c:v>56.4</c:v>
                </c:pt>
                <c:pt idx="1829">
                  <c:v>31.2</c:v>
                </c:pt>
                <c:pt idx="1830">
                  <c:v>27.2</c:v>
                </c:pt>
                <c:pt idx="1831">
                  <c:v>64</c:v>
                </c:pt>
                <c:pt idx="1832">
                  <c:v>17.600000000000001</c:v>
                </c:pt>
                <c:pt idx="1833">
                  <c:v>62.1</c:v>
                </c:pt>
                <c:pt idx="1834">
                  <c:v>19.2</c:v>
                </c:pt>
                <c:pt idx="1835">
                  <c:v>48.8</c:v>
                </c:pt>
                <c:pt idx="1836">
                  <c:v>53.4</c:v>
                </c:pt>
                <c:pt idx="1837">
                  <c:v>65.7</c:v>
                </c:pt>
                <c:pt idx="1838">
                  <c:v>34.700000000000003</c:v>
                </c:pt>
                <c:pt idx="1839">
                  <c:v>29.4</c:v>
                </c:pt>
                <c:pt idx="1840">
                  <c:v>42.1</c:v>
                </c:pt>
                <c:pt idx="1841">
                  <c:v>61.1</c:v>
                </c:pt>
                <c:pt idx="1842">
                  <c:v>52.8</c:v>
                </c:pt>
                <c:pt idx="1843">
                  <c:v>31.8</c:v>
                </c:pt>
                <c:pt idx="1844">
                  <c:v>59</c:v>
                </c:pt>
                <c:pt idx="1845">
                  <c:v>18.600000000000001</c:v>
                </c:pt>
                <c:pt idx="1846">
                  <c:v>14.9</c:v>
                </c:pt>
                <c:pt idx="1847">
                  <c:v>22.1</c:v>
                </c:pt>
                <c:pt idx="1848">
                  <c:v>58.4</c:v>
                </c:pt>
                <c:pt idx="1849">
                  <c:v>55.5</c:v>
                </c:pt>
                <c:pt idx="1850">
                  <c:v>1.4</c:v>
                </c:pt>
                <c:pt idx="1851">
                  <c:v>51.4</c:v>
                </c:pt>
                <c:pt idx="1852">
                  <c:v>64.2</c:v>
                </c:pt>
                <c:pt idx="1853">
                  <c:v>54.8</c:v>
                </c:pt>
                <c:pt idx="1854">
                  <c:v>18.3</c:v>
                </c:pt>
                <c:pt idx="1855">
                  <c:v>12.3</c:v>
                </c:pt>
                <c:pt idx="1856">
                  <c:v>54.1</c:v>
                </c:pt>
                <c:pt idx="1857">
                  <c:v>3.2</c:v>
                </c:pt>
                <c:pt idx="1858">
                  <c:v>58.9</c:v>
                </c:pt>
                <c:pt idx="1859">
                  <c:v>12.9</c:v>
                </c:pt>
                <c:pt idx="1860">
                  <c:v>13.3</c:v>
                </c:pt>
                <c:pt idx="1861">
                  <c:v>17.5</c:v>
                </c:pt>
                <c:pt idx="1862">
                  <c:v>18.2</c:v>
                </c:pt>
                <c:pt idx="1863">
                  <c:v>62.4</c:v>
                </c:pt>
                <c:pt idx="1864">
                  <c:v>39.4</c:v>
                </c:pt>
                <c:pt idx="1865">
                  <c:v>29</c:v>
                </c:pt>
                <c:pt idx="1866">
                  <c:v>59.5</c:v>
                </c:pt>
                <c:pt idx="1867">
                  <c:v>56.3</c:v>
                </c:pt>
                <c:pt idx="1868">
                  <c:v>21.8</c:v>
                </c:pt>
                <c:pt idx="1869">
                  <c:v>61.5</c:v>
                </c:pt>
                <c:pt idx="1870">
                  <c:v>58.4</c:v>
                </c:pt>
                <c:pt idx="1871">
                  <c:v>12.1</c:v>
                </c:pt>
                <c:pt idx="1872">
                  <c:v>56.6</c:v>
                </c:pt>
                <c:pt idx="1873">
                  <c:v>55.3</c:v>
                </c:pt>
                <c:pt idx="1874">
                  <c:v>58</c:v>
                </c:pt>
                <c:pt idx="1875">
                  <c:v>33</c:v>
                </c:pt>
                <c:pt idx="1876">
                  <c:v>5.2</c:v>
                </c:pt>
                <c:pt idx="1877">
                  <c:v>53.9</c:v>
                </c:pt>
                <c:pt idx="1878">
                  <c:v>47.6</c:v>
                </c:pt>
                <c:pt idx="1879">
                  <c:v>3.2</c:v>
                </c:pt>
                <c:pt idx="1880">
                  <c:v>25.4</c:v>
                </c:pt>
                <c:pt idx="1881">
                  <c:v>17.7</c:v>
                </c:pt>
                <c:pt idx="1882">
                  <c:v>31.7</c:v>
                </c:pt>
                <c:pt idx="1883">
                  <c:v>58.1</c:v>
                </c:pt>
                <c:pt idx="1884">
                  <c:v>22.7</c:v>
                </c:pt>
                <c:pt idx="1885">
                  <c:v>49.9</c:v>
                </c:pt>
                <c:pt idx="1886">
                  <c:v>26.7</c:v>
                </c:pt>
                <c:pt idx="1887">
                  <c:v>22.5</c:v>
                </c:pt>
                <c:pt idx="1888">
                  <c:v>54.4</c:v>
                </c:pt>
                <c:pt idx="1889">
                  <c:v>3.5</c:v>
                </c:pt>
                <c:pt idx="1890">
                  <c:v>17.600000000000001</c:v>
                </c:pt>
                <c:pt idx="1891">
                  <c:v>55.9</c:v>
                </c:pt>
                <c:pt idx="1892">
                  <c:v>37.200000000000003</c:v>
                </c:pt>
                <c:pt idx="1893">
                  <c:v>53.1</c:v>
                </c:pt>
                <c:pt idx="1894">
                  <c:v>2.5</c:v>
                </c:pt>
                <c:pt idx="1895">
                  <c:v>27.4</c:v>
                </c:pt>
                <c:pt idx="1896">
                  <c:v>6.4</c:v>
                </c:pt>
                <c:pt idx="1897">
                  <c:v>34.4</c:v>
                </c:pt>
                <c:pt idx="1898">
                  <c:v>21.6</c:v>
                </c:pt>
                <c:pt idx="1899">
                  <c:v>57.7</c:v>
                </c:pt>
                <c:pt idx="1900">
                  <c:v>19.8</c:v>
                </c:pt>
                <c:pt idx="1901">
                  <c:v>17.3</c:v>
                </c:pt>
                <c:pt idx="1902">
                  <c:v>18.7</c:v>
                </c:pt>
                <c:pt idx="1903">
                  <c:v>18.3</c:v>
                </c:pt>
                <c:pt idx="1904">
                  <c:v>58.2</c:v>
                </c:pt>
                <c:pt idx="1905">
                  <c:v>17.3</c:v>
                </c:pt>
                <c:pt idx="1906">
                  <c:v>7.8</c:v>
                </c:pt>
                <c:pt idx="1907">
                  <c:v>54.8</c:v>
                </c:pt>
                <c:pt idx="1908">
                  <c:v>19.2</c:v>
                </c:pt>
                <c:pt idx="1909">
                  <c:v>42.4</c:v>
                </c:pt>
                <c:pt idx="1910">
                  <c:v>49.9</c:v>
                </c:pt>
                <c:pt idx="1911">
                  <c:v>58.7</c:v>
                </c:pt>
                <c:pt idx="1912">
                  <c:v>25.4</c:v>
                </c:pt>
                <c:pt idx="1913">
                  <c:v>14</c:v>
                </c:pt>
                <c:pt idx="1914">
                  <c:v>59.2</c:v>
                </c:pt>
                <c:pt idx="1915">
                  <c:v>58.7</c:v>
                </c:pt>
                <c:pt idx="1916">
                  <c:v>15.7</c:v>
                </c:pt>
                <c:pt idx="1917">
                  <c:v>14.1</c:v>
                </c:pt>
                <c:pt idx="1918">
                  <c:v>42.1</c:v>
                </c:pt>
                <c:pt idx="1919">
                  <c:v>23.2</c:v>
                </c:pt>
                <c:pt idx="1920">
                  <c:v>38.799999999999997</c:v>
                </c:pt>
                <c:pt idx="1921">
                  <c:v>6</c:v>
                </c:pt>
                <c:pt idx="1922">
                  <c:v>21.2</c:v>
                </c:pt>
                <c:pt idx="1923">
                  <c:v>58.7</c:v>
                </c:pt>
                <c:pt idx="1924">
                  <c:v>19</c:v>
                </c:pt>
                <c:pt idx="1925">
                  <c:v>39.1</c:v>
                </c:pt>
                <c:pt idx="1926">
                  <c:v>54.3</c:v>
                </c:pt>
                <c:pt idx="1927">
                  <c:v>3.9</c:v>
                </c:pt>
                <c:pt idx="1928">
                  <c:v>47.8</c:v>
                </c:pt>
                <c:pt idx="1929">
                  <c:v>31.3</c:v>
                </c:pt>
                <c:pt idx="1930">
                  <c:v>61.5</c:v>
                </c:pt>
                <c:pt idx="1931">
                  <c:v>47.8</c:v>
                </c:pt>
                <c:pt idx="1932">
                  <c:v>13.9</c:v>
                </c:pt>
                <c:pt idx="1933">
                  <c:v>55.7</c:v>
                </c:pt>
                <c:pt idx="1934">
                  <c:v>52.4</c:v>
                </c:pt>
                <c:pt idx="1935">
                  <c:v>54</c:v>
                </c:pt>
                <c:pt idx="1936">
                  <c:v>18.399999999999999</c:v>
                </c:pt>
                <c:pt idx="1937">
                  <c:v>17.899999999999999</c:v>
                </c:pt>
                <c:pt idx="1938">
                  <c:v>13.4</c:v>
                </c:pt>
                <c:pt idx="1939">
                  <c:v>42.1</c:v>
                </c:pt>
                <c:pt idx="1940">
                  <c:v>44</c:v>
                </c:pt>
                <c:pt idx="1941">
                  <c:v>24.1</c:v>
                </c:pt>
                <c:pt idx="1942">
                  <c:v>23.2</c:v>
                </c:pt>
                <c:pt idx="1943">
                  <c:v>6.9</c:v>
                </c:pt>
                <c:pt idx="1944">
                  <c:v>24.9</c:v>
                </c:pt>
                <c:pt idx="1945">
                  <c:v>17.5</c:v>
                </c:pt>
                <c:pt idx="1946">
                  <c:v>42.1</c:v>
                </c:pt>
                <c:pt idx="1947">
                  <c:v>55.4</c:v>
                </c:pt>
                <c:pt idx="1948">
                  <c:v>4.9000000000000004</c:v>
                </c:pt>
                <c:pt idx="1949">
                  <c:v>63.5</c:v>
                </c:pt>
                <c:pt idx="1950">
                  <c:v>15.4</c:v>
                </c:pt>
                <c:pt idx="1951">
                  <c:v>22.6</c:v>
                </c:pt>
                <c:pt idx="1952">
                  <c:v>58.2</c:v>
                </c:pt>
                <c:pt idx="1953">
                  <c:v>18.5</c:v>
                </c:pt>
                <c:pt idx="1954">
                  <c:v>17.3</c:v>
                </c:pt>
                <c:pt idx="1955">
                  <c:v>17</c:v>
                </c:pt>
                <c:pt idx="1956">
                  <c:v>35.299999999999997</c:v>
                </c:pt>
                <c:pt idx="1957">
                  <c:v>19</c:v>
                </c:pt>
                <c:pt idx="1958">
                  <c:v>15.6</c:v>
                </c:pt>
                <c:pt idx="1959">
                  <c:v>35</c:v>
                </c:pt>
                <c:pt idx="1960">
                  <c:v>41.1</c:v>
                </c:pt>
                <c:pt idx="1961">
                  <c:v>17.3</c:v>
                </c:pt>
                <c:pt idx="1962">
                  <c:v>55.8</c:v>
                </c:pt>
                <c:pt idx="1963">
                  <c:v>69.400000000000006</c:v>
                </c:pt>
                <c:pt idx="1964">
                  <c:v>6.9</c:v>
                </c:pt>
                <c:pt idx="1965">
                  <c:v>16.399999999999999</c:v>
                </c:pt>
                <c:pt idx="1966">
                  <c:v>59.9</c:v>
                </c:pt>
                <c:pt idx="1967">
                  <c:v>43.6</c:v>
                </c:pt>
                <c:pt idx="1968">
                  <c:v>61.7</c:v>
                </c:pt>
                <c:pt idx="1969">
                  <c:v>28.2</c:v>
                </c:pt>
                <c:pt idx="1970">
                  <c:v>22.5</c:v>
                </c:pt>
                <c:pt idx="1971">
                  <c:v>54.8</c:v>
                </c:pt>
                <c:pt idx="1972">
                  <c:v>4.0999999999999996</c:v>
                </c:pt>
                <c:pt idx="1973">
                  <c:v>19.100000000000001</c:v>
                </c:pt>
                <c:pt idx="1974">
                  <c:v>38.4</c:v>
                </c:pt>
                <c:pt idx="1975">
                  <c:v>53.2</c:v>
                </c:pt>
                <c:pt idx="1976">
                  <c:v>6</c:v>
                </c:pt>
                <c:pt idx="1977">
                  <c:v>26.1</c:v>
                </c:pt>
                <c:pt idx="1978">
                  <c:v>58.1</c:v>
                </c:pt>
                <c:pt idx="1979">
                  <c:v>44.1</c:v>
                </c:pt>
                <c:pt idx="1980">
                  <c:v>43.5</c:v>
                </c:pt>
                <c:pt idx="1981">
                  <c:v>55</c:v>
                </c:pt>
                <c:pt idx="1982">
                  <c:v>49.7</c:v>
                </c:pt>
                <c:pt idx="1983">
                  <c:v>21.2</c:v>
                </c:pt>
                <c:pt idx="1984">
                  <c:v>2.7</c:v>
                </c:pt>
                <c:pt idx="1985">
                  <c:v>17.8</c:v>
                </c:pt>
                <c:pt idx="1986">
                  <c:v>51.3</c:v>
                </c:pt>
                <c:pt idx="1987">
                  <c:v>42.1</c:v>
                </c:pt>
                <c:pt idx="1988">
                  <c:v>16.399999999999999</c:v>
                </c:pt>
                <c:pt idx="1989">
                  <c:v>14.6</c:v>
                </c:pt>
                <c:pt idx="1990">
                  <c:v>25</c:v>
                </c:pt>
                <c:pt idx="1991">
                  <c:v>56.8</c:v>
                </c:pt>
                <c:pt idx="1992">
                  <c:v>57.2</c:v>
                </c:pt>
                <c:pt idx="1993">
                  <c:v>37.9</c:v>
                </c:pt>
                <c:pt idx="1994">
                  <c:v>44.9</c:v>
                </c:pt>
                <c:pt idx="1995">
                  <c:v>19.7</c:v>
                </c:pt>
                <c:pt idx="1996">
                  <c:v>38.5</c:v>
                </c:pt>
                <c:pt idx="1997">
                  <c:v>5.0999999999999996</c:v>
                </c:pt>
                <c:pt idx="1998">
                  <c:v>36.200000000000003</c:v>
                </c:pt>
                <c:pt idx="1999">
                  <c:v>42</c:v>
                </c:pt>
                <c:pt idx="2000">
                  <c:v>32.1</c:v>
                </c:pt>
                <c:pt idx="2001">
                  <c:v>15.6</c:v>
                </c:pt>
                <c:pt idx="2002">
                  <c:v>31.2</c:v>
                </c:pt>
                <c:pt idx="2003">
                  <c:v>64.5</c:v>
                </c:pt>
                <c:pt idx="2004">
                  <c:v>74.8</c:v>
                </c:pt>
                <c:pt idx="2005">
                  <c:v>31.2</c:v>
                </c:pt>
                <c:pt idx="2006">
                  <c:v>12.6</c:v>
                </c:pt>
                <c:pt idx="2007">
                  <c:v>19.5</c:v>
                </c:pt>
                <c:pt idx="2008">
                  <c:v>62</c:v>
                </c:pt>
                <c:pt idx="2009">
                  <c:v>56.3</c:v>
                </c:pt>
                <c:pt idx="2010">
                  <c:v>59.5</c:v>
                </c:pt>
                <c:pt idx="2011">
                  <c:v>2.9</c:v>
                </c:pt>
                <c:pt idx="2012">
                  <c:v>18.3</c:v>
                </c:pt>
                <c:pt idx="2013">
                  <c:v>57.4</c:v>
                </c:pt>
                <c:pt idx="2014">
                  <c:v>2.1</c:v>
                </c:pt>
                <c:pt idx="2015">
                  <c:v>62.7</c:v>
                </c:pt>
                <c:pt idx="2016">
                  <c:v>28.2</c:v>
                </c:pt>
                <c:pt idx="2017">
                  <c:v>68.099999999999994</c:v>
                </c:pt>
                <c:pt idx="2018">
                  <c:v>55.2</c:v>
                </c:pt>
                <c:pt idx="2019">
                  <c:v>57</c:v>
                </c:pt>
                <c:pt idx="2020">
                  <c:v>21.2</c:v>
                </c:pt>
                <c:pt idx="2021">
                  <c:v>12.4</c:v>
                </c:pt>
                <c:pt idx="2022">
                  <c:v>52.4</c:v>
                </c:pt>
                <c:pt idx="2023">
                  <c:v>53.7</c:v>
                </c:pt>
                <c:pt idx="2024">
                  <c:v>38.200000000000003</c:v>
                </c:pt>
                <c:pt idx="2025">
                  <c:v>16.600000000000001</c:v>
                </c:pt>
                <c:pt idx="2026">
                  <c:v>39.1</c:v>
                </c:pt>
                <c:pt idx="2027">
                  <c:v>23.8</c:v>
                </c:pt>
                <c:pt idx="2028">
                  <c:v>24.3</c:v>
                </c:pt>
                <c:pt idx="2029">
                  <c:v>27.8</c:v>
                </c:pt>
                <c:pt idx="2030">
                  <c:v>17.399999999999999</c:v>
                </c:pt>
                <c:pt idx="2031">
                  <c:v>51.1</c:v>
                </c:pt>
                <c:pt idx="2032">
                  <c:v>51.9</c:v>
                </c:pt>
                <c:pt idx="2033">
                  <c:v>57.1</c:v>
                </c:pt>
                <c:pt idx="2034">
                  <c:v>18.2</c:v>
                </c:pt>
                <c:pt idx="2035">
                  <c:v>65.7</c:v>
                </c:pt>
                <c:pt idx="2036">
                  <c:v>13.9</c:v>
                </c:pt>
                <c:pt idx="2037">
                  <c:v>7.1</c:v>
                </c:pt>
                <c:pt idx="2038">
                  <c:v>18.7</c:v>
                </c:pt>
                <c:pt idx="2039">
                  <c:v>45.9</c:v>
                </c:pt>
                <c:pt idx="2040">
                  <c:v>46.1</c:v>
                </c:pt>
                <c:pt idx="2041">
                  <c:v>52.6</c:v>
                </c:pt>
                <c:pt idx="2042">
                  <c:v>54.9</c:v>
                </c:pt>
                <c:pt idx="2043">
                  <c:v>27.3</c:v>
                </c:pt>
                <c:pt idx="2044">
                  <c:v>36.299999999999997</c:v>
                </c:pt>
                <c:pt idx="2045">
                  <c:v>54.6</c:v>
                </c:pt>
                <c:pt idx="2046">
                  <c:v>22.1</c:v>
                </c:pt>
                <c:pt idx="2047">
                  <c:v>52.5</c:v>
                </c:pt>
                <c:pt idx="2048">
                  <c:v>56.9</c:v>
                </c:pt>
                <c:pt idx="2049">
                  <c:v>64.900000000000006</c:v>
                </c:pt>
                <c:pt idx="2050">
                  <c:v>51.9</c:v>
                </c:pt>
                <c:pt idx="2051">
                  <c:v>59.7</c:v>
                </c:pt>
                <c:pt idx="2052">
                  <c:v>21.2</c:v>
                </c:pt>
                <c:pt idx="2053">
                  <c:v>16.7</c:v>
                </c:pt>
                <c:pt idx="2054">
                  <c:v>46.3</c:v>
                </c:pt>
                <c:pt idx="2055">
                  <c:v>57</c:v>
                </c:pt>
                <c:pt idx="2056">
                  <c:v>53.1</c:v>
                </c:pt>
                <c:pt idx="2057">
                  <c:v>19.5</c:v>
                </c:pt>
                <c:pt idx="2058">
                  <c:v>52.7</c:v>
                </c:pt>
                <c:pt idx="2059">
                  <c:v>42.8</c:v>
                </c:pt>
                <c:pt idx="2060">
                  <c:v>39.6</c:v>
                </c:pt>
                <c:pt idx="2061">
                  <c:v>56.1</c:v>
                </c:pt>
                <c:pt idx="2062">
                  <c:v>22</c:v>
                </c:pt>
                <c:pt idx="2063">
                  <c:v>32.9</c:v>
                </c:pt>
                <c:pt idx="2064">
                  <c:v>6.7</c:v>
                </c:pt>
                <c:pt idx="2065">
                  <c:v>75.7</c:v>
                </c:pt>
                <c:pt idx="2066">
                  <c:v>54.7</c:v>
                </c:pt>
                <c:pt idx="2067">
                  <c:v>46.3</c:v>
                </c:pt>
                <c:pt idx="2068">
                  <c:v>28.8</c:v>
                </c:pt>
                <c:pt idx="2069">
                  <c:v>35.200000000000003</c:v>
                </c:pt>
                <c:pt idx="2070">
                  <c:v>17</c:v>
                </c:pt>
                <c:pt idx="2071">
                  <c:v>61.5</c:v>
                </c:pt>
                <c:pt idx="2072">
                  <c:v>16.8</c:v>
                </c:pt>
                <c:pt idx="2073">
                  <c:v>58.1</c:v>
                </c:pt>
                <c:pt idx="2074">
                  <c:v>55.8</c:v>
                </c:pt>
                <c:pt idx="2075">
                  <c:v>31.3</c:v>
                </c:pt>
                <c:pt idx="2076">
                  <c:v>41.1</c:v>
                </c:pt>
                <c:pt idx="2077">
                  <c:v>19.8</c:v>
                </c:pt>
                <c:pt idx="2078">
                  <c:v>67.900000000000006</c:v>
                </c:pt>
                <c:pt idx="2079">
                  <c:v>15.7</c:v>
                </c:pt>
                <c:pt idx="2080">
                  <c:v>65.400000000000006</c:v>
                </c:pt>
                <c:pt idx="2081">
                  <c:v>43.5</c:v>
                </c:pt>
                <c:pt idx="2082">
                  <c:v>67</c:v>
                </c:pt>
                <c:pt idx="2083">
                  <c:v>16.7</c:v>
                </c:pt>
                <c:pt idx="2084">
                  <c:v>25.6</c:v>
                </c:pt>
                <c:pt idx="2085">
                  <c:v>58.1</c:v>
                </c:pt>
                <c:pt idx="2086">
                  <c:v>55.5</c:v>
                </c:pt>
                <c:pt idx="2087">
                  <c:v>65.2</c:v>
                </c:pt>
                <c:pt idx="2088">
                  <c:v>28.7</c:v>
                </c:pt>
                <c:pt idx="2089">
                  <c:v>55.8</c:v>
                </c:pt>
                <c:pt idx="2090">
                  <c:v>32.4</c:v>
                </c:pt>
                <c:pt idx="2091">
                  <c:v>59.3</c:v>
                </c:pt>
                <c:pt idx="2092">
                  <c:v>56.7</c:v>
                </c:pt>
              </c:numCache>
            </c:numRef>
          </c:xVal>
          <c:yVal>
            <c:numRef>
              <c:f>life_expectancy_training!$Z$21:$Z$2113</c:f>
              <c:numCache>
                <c:formatCode>General</c:formatCode>
                <c:ptCount val="2093"/>
                <c:pt idx="0">
                  <c:v>72.599999999999994</c:v>
                </c:pt>
                <c:pt idx="1">
                  <c:v>73</c:v>
                </c:pt>
                <c:pt idx="2">
                  <c:v>54.3</c:v>
                </c:pt>
                <c:pt idx="3">
                  <c:v>71</c:v>
                </c:pt>
                <c:pt idx="4">
                  <c:v>79</c:v>
                </c:pt>
                <c:pt idx="5">
                  <c:v>76.900000000000006</c:v>
                </c:pt>
                <c:pt idx="6">
                  <c:v>74.5</c:v>
                </c:pt>
                <c:pt idx="7">
                  <c:v>67.400000000000006</c:v>
                </c:pt>
                <c:pt idx="8">
                  <c:v>74.599999999999994</c:v>
                </c:pt>
                <c:pt idx="9">
                  <c:v>83</c:v>
                </c:pt>
                <c:pt idx="10">
                  <c:v>77.099999999999994</c:v>
                </c:pt>
                <c:pt idx="11">
                  <c:v>52.9</c:v>
                </c:pt>
                <c:pt idx="12">
                  <c:v>61.8</c:v>
                </c:pt>
                <c:pt idx="13">
                  <c:v>78.7</c:v>
                </c:pt>
                <c:pt idx="14">
                  <c:v>68.8</c:v>
                </c:pt>
                <c:pt idx="15">
                  <c:v>47.1</c:v>
                </c:pt>
                <c:pt idx="16">
                  <c:v>55.3</c:v>
                </c:pt>
                <c:pt idx="17">
                  <c:v>76.099999999999994</c:v>
                </c:pt>
                <c:pt idx="18">
                  <c:v>71.599999999999994</c:v>
                </c:pt>
                <c:pt idx="19">
                  <c:v>71.8</c:v>
                </c:pt>
                <c:pt idx="20">
                  <c:v>76.900000000000006</c:v>
                </c:pt>
                <c:pt idx="21">
                  <c:v>69.3</c:v>
                </c:pt>
                <c:pt idx="22">
                  <c:v>62</c:v>
                </c:pt>
                <c:pt idx="23">
                  <c:v>51.4</c:v>
                </c:pt>
                <c:pt idx="24">
                  <c:v>75.400000000000006</c:v>
                </c:pt>
                <c:pt idx="25">
                  <c:v>75.8</c:v>
                </c:pt>
                <c:pt idx="26">
                  <c:v>66.099999999999994</c:v>
                </c:pt>
                <c:pt idx="27">
                  <c:v>69.900000000000006</c:v>
                </c:pt>
                <c:pt idx="28">
                  <c:v>79</c:v>
                </c:pt>
                <c:pt idx="29">
                  <c:v>79.3</c:v>
                </c:pt>
                <c:pt idx="30">
                  <c:v>77.8</c:v>
                </c:pt>
                <c:pt idx="31">
                  <c:v>77.3</c:v>
                </c:pt>
                <c:pt idx="32">
                  <c:v>64.599999999999994</c:v>
                </c:pt>
                <c:pt idx="33">
                  <c:v>72.7</c:v>
                </c:pt>
                <c:pt idx="34">
                  <c:v>57.1</c:v>
                </c:pt>
                <c:pt idx="35">
                  <c:v>75.599999999999994</c:v>
                </c:pt>
                <c:pt idx="36">
                  <c:v>48.6</c:v>
                </c:pt>
                <c:pt idx="37">
                  <c:v>86</c:v>
                </c:pt>
                <c:pt idx="38">
                  <c:v>75.7</c:v>
                </c:pt>
                <c:pt idx="39">
                  <c:v>73</c:v>
                </c:pt>
                <c:pt idx="40">
                  <c:v>75</c:v>
                </c:pt>
                <c:pt idx="41">
                  <c:v>79.2</c:v>
                </c:pt>
                <c:pt idx="42">
                  <c:v>74.099999999999994</c:v>
                </c:pt>
                <c:pt idx="43">
                  <c:v>72</c:v>
                </c:pt>
                <c:pt idx="44">
                  <c:v>71.8</c:v>
                </c:pt>
                <c:pt idx="45">
                  <c:v>79</c:v>
                </c:pt>
                <c:pt idx="46">
                  <c:v>77</c:v>
                </c:pt>
                <c:pt idx="47">
                  <c:v>79.099999999999994</c:v>
                </c:pt>
                <c:pt idx="48">
                  <c:v>68.7</c:v>
                </c:pt>
                <c:pt idx="49">
                  <c:v>49.2</c:v>
                </c:pt>
                <c:pt idx="50">
                  <c:v>77.400000000000006</c:v>
                </c:pt>
                <c:pt idx="51">
                  <c:v>73.7</c:v>
                </c:pt>
                <c:pt idx="52">
                  <c:v>74</c:v>
                </c:pt>
                <c:pt idx="53">
                  <c:v>68.900000000000006</c:v>
                </c:pt>
                <c:pt idx="54">
                  <c:v>36.299999999999997</c:v>
                </c:pt>
                <c:pt idx="55">
                  <c:v>71</c:v>
                </c:pt>
                <c:pt idx="56">
                  <c:v>73</c:v>
                </c:pt>
                <c:pt idx="57">
                  <c:v>79.5</c:v>
                </c:pt>
                <c:pt idx="58">
                  <c:v>71.8</c:v>
                </c:pt>
                <c:pt idx="59">
                  <c:v>51.1</c:v>
                </c:pt>
                <c:pt idx="60">
                  <c:v>74.8</c:v>
                </c:pt>
                <c:pt idx="61">
                  <c:v>62.1</c:v>
                </c:pt>
                <c:pt idx="62">
                  <c:v>72.7</c:v>
                </c:pt>
                <c:pt idx="63">
                  <c:v>64</c:v>
                </c:pt>
                <c:pt idx="64">
                  <c:v>66.400000000000006</c:v>
                </c:pt>
                <c:pt idx="65">
                  <c:v>52.9</c:v>
                </c:pt>
                <c:pt idx="66">
                  <c:v>53</c:v>
                </c:pt>
                <c:pt idx="67">
                  <c:v>47.9</c:v>
                </c:pt>
                <c:pt idx="68">
                  <c:v>64.5</c:v>
                </c:pt>
                <c:pt idx="69">
                  <c:v>85</c:v>
                </c:pt>
                <c:pt idx="70">
                  <c:v>72.2</c:v>
                </c:pt>
                <c:pt idx="71">
                  <c:v>73.2</c:v>
                </c:pt>
                <c:pt idx="72">
                  <c:v>71.7</c:v>
                </c:pt>
                <c:pt idx="73">
                  <c:v>65.599999999999994</c:v>
                </c:pt>
                <c:pt idx="74">
                  <c:v>69.5</c:v>
                </c:pt>
                <c:pt idx="75">
                  <c:v>66.8</c:v>
                </c:pt>
                <c:pt idx="76">
                  <c:v>62.6</c:v>
                </c:pt>
                <c:pt idx="77">
                  <c:v>81.400000000000006</c:v>
                </c:pt>
                <c:pt idx="78">
                  <c:v>67.5</c:v>
                </c:pt>
                <c:pt idx="79">
                  <c:v>52.4</c:v>
                </c:pt>
                <c:pt idx="80">
                  <c:v>68.5</c:v>
                </c:pt>
                <c:pt idx="81">
                  <c:v>62.8</c:v>
                </c:pt>
                <c:pt idx="82">
                  <c:v>76.5</c:v>
                </c:pt>
                <c:pt idx="83">
                  <c:v>52.7</c:v>
                </c:pt>
                <c:pt idx="84">
                  <c:v>67.5</c:v>
                </c:pt>
                <c:pt idx="85">
                  <c:v>74.3</c:v>
                </c:pt>
                <c:pt idx="86">
                  <c:v>72.8</c:v>
                </c:pt>
                <c:pt idx="87">
                  <c:v>52.4</c:v>
                </c:pt>
                <c:pt idx="88">
                  <c:v>80</c:v>
                </c:pt>
                <c:pt idx="89">
                  <c:v>81.8</c:v>
                </c:pt>
                <c:pt idx="90">
                  <c:v>58.4</c:v>
                </c:pt>
                <c:pt idx="91">
                  <c:v>45.3</c:v>
                </c:pt>
                <c:pt idx="92">
                  <c:v>69.7</c:v>
                </c:pt>
                <c:pt idx="93">
                  <c:v>79.099999999999994</c:v>
                </c:pt>
                <c:pt idx="94">
                  <c:v>76.900000000000006</c:v>
                </c:pt>
                <c:pt idx="95">
                  <c:v>47.8</c:v>
                </c:pt>
                <c:pt idx="96">
                  <c:v>48.5</c:v>
                </c:pt>
                <c:pt idx="97">
                  <c:v>59.9</c:v>
                </c:pt>
                <c:pt idx="98">
                  <c:v>43.5</c:v>
                </c:pt>
                <c:pt idx="99">
                  <c:v>81.599999999999994</c:v>
                </c:pt>
                <c:pt idx="100">
                  <c:v>73.400000000000006</c:v>
                </c:pt>
                <c:pt idx="101">
                  <c:v>72.400000000000006</c:v>
                </c:pt>
                <c:pt idx="102">
                  <c:v>75.3</c:v>
                </c:pt>
                <c:pt idx="103">
                  <c:v>73.5</c:v>
                </c:pt>
                <c:pt idx="104">
                  <c:v>58.2</c:v>
                </c:pt>
                <c:pt idx="105">
                  <c:v>75</c:v>
                </c:pt>
                <c:pt idx="106">
                  <c:v>65</c:v>
                </c:pt>
                <c:pt idx="107">
                  <c:v>75.3</c:v>
                </c:pt>
                <c:pt idx="108">
                  <c:v>72.099999999999994</c:v>
                </c:pt>
                <c:pt idx="109">
                  <c:v>63.9</c:v>
                </c:pt>
                <c:pt idx="110">
                  <c:v>76</c:v>
                </c:pt>
                <c:pt idx="111">
                  <c:v>78.400000000000006</c:v>
                </c:pt>
                <c:pt idx="112">
                  <c:v>75</c:v>
                </c:pt>
                <c:pt idx="113">
                  <c:v>54.2</c:v>
                </c:pt>
                <c:pt idx="114">
                  <c:v>68</c:v>
                </c:pt>
                <c:pt idx="115">
                  <c:v>77</c:v>
                </c:pt>
                <c:pt idx="116">
                  <c:v>67.8</c:v>
                </c:pt>
                <c:pt idx="117">
                  <c:v>67.3</c:v>
                </c:pt>
                <c:pt idx="118">
                  <c:v>67.5</c:v>
                </c:pt>
                <c:pt idx="119">
                  <c:v>73.5</c:v>
                </c:pt>
                <c:pt idx="120">
                  <c:v>76</c:v>
                </c:pt>
                <c:pt idx="121">
                  <c:v>74.8</c:v>
                </c:pt>
                <c:pt idx="122">
                  <c:v>68.599999999999994</c:v>
                </c:pt>
                <c:pt idx="123">
                  <c:v>77.5</c:v>
                </c:pt>
                <c:pt idx="124">
                  <c:v>73</c:v>
                </c:pt>
                <c:pt idx="125">
                  <c:v>81</c:v>
                </c:pt>
                <c:pt idx="126">
                  <c:v>69.400000000000006</c:v>
                </c:pt>
                <c:pt idx="127">
                  <c:v>72</c:v>
                </c:pt>
                <c:pt idx="128">
                  <c:v>65.7</c:v>
                </c:pt>
                <c:pt idx="129">
                  <c:v>45.3</c:v>
                </c:pt>
                <c:pt idx="130">
                  <c:v>56.3</c:v>
                </c:pt>
                <c:pt idx="131">
                  <c:v>79.400000000000006</c:v>
                </c:pt>
                <c:pt idx="132">
                  <c:v>73.7</c:v>
                </c:pt>
                <c:pt idx="133">
                  <c:v>73.400000000000006</c:v>
                </c:pt>
                <c:pt idx="134">
                  <c:v>67.7</c:v>
                </c:pt>
                <c:pt idx="135">
                  <c:v>76.599999999999994</c:v>
                </c:pt>
                <c:pt idx="136">
                  <c:v>74.5</c:v>
                </c:pt>
                <c:pt idx="137">
                  <c:v>68.3</c:v>
                </c:pt>
                <c:pt idx="138">
                  <c:v>83</c:v>
                </c:pt>
                <c:pt idx="139">
                  <c:v>71.900000000000006</c:v>
                </c:pt>
                <c:pt idx="140">
                  <c:v>81</c:v>
                </c:pt>
                <c:pt idx="141">
                  <c:v>83</c:v>
                </c:pt>
                <c:pt idx="142">
                  <c:v>58.1</c:v>
                </c:pt>
                <c:pt idx="143">
                  <c:v>74.5</c:v>
                </c:pt>
                <c:pt idx="144">
                  <c:v>58.2</c:v>
                </c:pt>
                <c:pt idx="145">
                  <c:v>69.5</c:v>
                </c:pt>
                <c:pt idx="146">
                  <c:v>63</c:v>
                </c:pt>
                <c:pt idx="147">
                  <c:v>63.5</c:v>
                </c:pt>
                <c:pt idx="148">
                  <c:v>74.5</c:v>
                </c:pt>
                <c:pt idx="149">
                  <c:v>58.5</c:v>
                </c:pt>
                <c:pt idx="150">
                  <c:v>58.3</c:v>
                </c:pt>
                <c:pt idx="151">
                  <c:v>74.099999999999994</c:v>
                </c:pt>
                <c:pt idx="152">
                  <c:v>73.5</c:v>
                </c:pt>
                <c:pt idx="153">
                  <c:v>84</c:v>
                </c:pt>
                <c:pt idx="154">
                  <c:v>77</c:v>
                </c:pt>
                <c:pt idx="155">
                  <c:v>74.7</c:v>
                </c:pt>
                <c:pt idx="156">
                  <c:v>67.599999999999994</c:v>
                </c:pt>
                <c:pt idx="157">
                  <c:v>79.7</c:v>
                </c:pt>
                <c:pt idx="158">
                  <c:v>68.7</c:v>
                </c:pt>
                <c:pt idx="159">
                  <c:v>67.599999999999994</c:v>
                </c:pt>
                <c:pt idx="160">
                  <c:v>47.9</c:v>
                </c:pt>
                <c:pt idx="161">
                  <c:v>79</c:v>
                </c:pt>
                <c:pt idx="162">
                  <c:v>58.7</c:v>
                </c:pt>
                <c:pt idx="163">
                  <c:v>81.3</c:v>
                </c:pt>
                <c:pt idx="164">
                  <c:v>77</c:v>
                </c:pt>
                <c:pt idx="165">
                  <c:v>73.7</c:v>
                </c:pt>
                <c:pt idx="166">
                  <c:v>73.599999999999994</c:v>
                </c:pt>
                <c:pt idx="167">
                  <c:v>81.099999999999994</c:v>
                </c:pt>
                <c:pt idx="168">
                  <c:v>68.900000000000006</c:v>
                </c:pt>
                <c:pt idx="169">
                  <c:v>61.1</c:v>
                </c:pt>
                <c:pt idx="170">
                  <c:v>64.599999999999994</c:v>
                </c:pt>
                <c:pt idx="171">
                  <c:v>48</c:v>
                </c:pt>
                <c:pt idx="172">
                  <c:v>71.2</c:v>
                </c:pt>
                <c:pt idx="173">
                  <c:v>81</c:v>
                </c:pt>
                <c:pt idx="174">
                  <c:v>76</c:v>
                </c:pt>
                <c:pt idx="175">
                  <c:v>79.5</c:v>
                </c:pt>
                <c:pt idx="176">
                  <c:v>72.3</c:v>
                </c:pt>
                <c:pt idx="177">
                  <c:v>69.900000000000006</c:v>
                </c:pt>
                <c:pt idx="178">
                  <c:v>79.5</c:v>
                </c:pt>
                <c:pt idx="179">
                  <c:v>74.599999999999994</c:v>
                </c:pt>
                <c:pt idx="180">
                  <c:v>65.099999999999994</c:v>
                </c:pt>
                <c:pt idx="181">
                  <c:v>82</c:v>
                </c:pt>
                <c:pt idx="182">
                  <c:v>54.5</c:v>
                </c:pt>
                <c:pt idx="183">
                  <c:v>89</c:v>
                </c:pt>
                <c:pt idx="184">
                  <c:v>54.4</c:v>
                </c:pt>
                <c:pt idx="185">
                  <c:v>73.2</c:v>
                </c:pt>
                <c:pt idx="186">
                  <c:v>76.599999999999994</c:v>
                </c:pt>
                <c:pt idx="187">
                  <c:v>74.900000000000006</c:v>
                </c:pt>
                <c:pt idx="188">
                  <c:v>82.7</c:v>
                </c:pt>
                <c:pt idx="189">
                  <c:v>53.1</c:v>
                </c:pt>
                <c:pt idx="190">
                  <c:v>74.099999999999994</c:v>
                </c:pt>
                <c:pt idx="191">
                  <c:v>71.8</c:v>
                </c:pt>
                <c:pt idx="192">
                  <c:v>73</c:v>
                </c:pt>
                <c:pt idx="193">
                  <c:v>82</c:v>
                </c:pt>
                <c:pt idx="194">
                  <c:v>59.5</c:v>
                </c:pt>
                <c:pt idx="195">
                  <c:v>64.900000000000006</c:v>
                </c:pt>
                <c:pt idx="196">
                  <c:v>44.6</c:v>
                </c:pt>
                <c:pt idx="197">
                  <c:v>71</c:v>
                </c:pt>
                <c:pt idx="198">
                  <c:v>64</c:v>
                </c:pt>
                <c:pt idx="199">
                  <c:v>76.900000000000006</c:v>
                </c:pt>
                <c:pt idx="200">
                  <c:v>82.5</c:v>
                </c:pt>
                <c:pt idx="201">
                  <c:v>81.099999999999994</c:v>
                </c:pt>
                <c:pt idx="202">
                  <c:v>79.2</c:v>
                </c:pt>
                <c:pt idx="203">
                  <c:v>57.6</c:v>
                </c:pt>
                <c:pt idx="204">
                  <c:v>72.599999999999994</c:v>
                </c:pt>
                <c:pt idx="205">
                  <c:v>89</c:v>
                </c:pt>
                <c:pt idx="206">
                  <c:v>79.900000000000006</c:v>
                </c:pt>
                <c:pt idx="207">
                  <c:v>58.5</c:v>
                </c:pt>
                <c:pt idx="208">
                  <c:v>82.3</c:v>
                </c:pt>
                <c:pt idx="209">
                  <c:v>74.099999999999994</c:v>
                </c:pt>
                <c:pt idx="210">
                  <c:v>66</c:v>
                </c:pt>
                <c:pt idx="211">
                  <c:v>51.5</c:v>
                </c:pt>
                <c:pt idx="212">
                  <c:v>69</c:v>
                </c:pt>
                <c:pt idx="213">
                  <c:v>73.3</c:v>
                </c:pt>
                <c:pt idx="214">
                  <c:v>78</c:v>
                </c:pt>
                <c:pt idx="215">
                  <c:v>72.900000000000006</c:v>
                </c:pt>
                <c:pt idx="216">
                  <c:v>75.2</c:v>
                </c:pt>
                <c:pt idx="217">
                  <c:v>64.400000000000006</c:v>
                </c:pt>
                <c:pt idx="218">
                  <c:v>66</c:v>
                </c:pt>
                <c:pt idx="219">
                  <c:v>71.2</c:v>
                </c:pt>
                <c:pt idx="220">
                  <c:v>75</c:v>
                </c:pt>
                <c:pt idx="221">
                  <c:v>78.5</c:v>
                </c:pt>
                <c:pt idx="222">
                  <c:v>75.2</c:v>
                </c:pt>
                <c:pt idx="223">
                  <c:v>72.8</c:v>
                </c:pt>
                <c:pt idx="224">
                  <c:v>75</c:v>
                </c:pt>
                <c:pt idx="225">
                  <c:v>56.5</c:v>
                </c:pt>
                <c:pt idx="226">
                  <c:v>75.900000000000006</c:v>
                </c:pt>
                <c:pt idx="227">
                  <c:v>64.400000000000006</c:v>
                </c:pt>
                <c:pt idx="228">
                  <c:v>51.6</c:v>
                </c:pt>
                <c:pt idx="229">
                  <c:v>74.900000000000006</c:v>
                </c:pt>
                <c:pt idx="230">
                  <c:v>78.2</c:v>
                </c:pt>
                <c:pt idx="231">
                  <c:v>77.8</c:v>
                </c:pt>
                <c:pt idx="232">
                  <c:v>73.5</c:v>
                </c:pt>
                <c:pt idx="233">
                  <c:v>74</c:v>
                </c:pt>
                <c:pt idx="234">
                  <c:v>82.1</c:v>
                </c:pt>
                <c:pt idx="235">
                  <c:v>63.8</c:v>
                </c:pt>
                <c:pt idx="236">
                  <c:v>73.2</c:v>
                </c:pt>
                <c:pt idx="237">
                  <c:v>58.3</c:v>
                </c:pt>
                <c:pt idx="238">
                  <c:v>67</c:v>
                </c:pt>
                <c:pt idx="239">
                  <c:v>58.9</c:v>
                </c:pt>
                <c:pt idx="240">
                  <c:v>66.900000000000006</c:v>
                </c:pt>
                <c:pt idx="241">
                  <c:v>74</c:v>
                </c:pt>
                <c:pt idx="242">
                  <c:v>71.8</c:v>
                </c:pt>
                <c:pt idx="243">
                  <c:v>62.9</c:v>
                </c:pt>
                <c:pt idx="244">
                  <c:v>88</c:v>
                </c:pt>
                <c:pt idx="245">
                  <c:v>68.5</c:v>
                </c:pt>
                <c:pt idx="246">
                  <c:v>67.5</c:v>
                </c:pt>
                <c:pt idx="247">
                  <c:v>73</c:v>
                </c:pt>
                <c:pt idx="248">
                  <c:v>78.400000000000006</c:v>
                </c:pt>
                <c:pt idx="249">
                  <c:v>75.099999999999994</c:v>
                </c:pt>
                <c:pt idx="250">
                  <c:v>72.099999999999994</c:v>
                </c:pt>
                <c:pt idx="251">
                  <c:v>63.9</c:v>
                </c:pt>
                <c:pt idx="252">
                  <c:v>67.2</c:v>
                </c:pt>
                <c:pt idx="253">
                  <c:v>78.2</c:v>
                </c:pt>
                <c:pt idx="254">
                  <c:v>76</c:v>
                </c:pt>
                <c:pt idx="255">
                  <c:v>78</c:v>
                </c:pt>
                <c:pt idx="256">
                  <c:v>75.8</c:v>
                </c:pt>
                <c:pt idx="257">
                  <c:v>65.8</c:v>
                </c:pt>
                <c:pt idx="258">
                  <c:v>78</c:v>
                </c:pt>
                <c:pt idx="259">
                  <c:v>58.9</c:v>
                </c:pt>
                <c:pt idx="260">
                  <c:v>71.900000000000006</c:v>
                </c:pt>
                <c:pt idx="261">
                  <c:v>79.900000000000006</c:v>
                </c:pt>
                <c:pt idx="262">
                  <c:v>81.099999999999994</c:v>
                </c:pt>
                <c:pt idx="263">
                  <c:v>74.2</c:v>
                </c:pt>
                <c:pt idx="264">
                  <c:v>57</c:v>
                </c:pt>
                <c:pt idx="265">
                  <c:v>75.599999999999994</c:v>
                </c:pt>
                <c:pt idx="266">
                  <c:v>67.3</c:v>
                </c:pt>
                <c:pt idx="267">
                  <c:v>74.099999999999994</c:v>
                </c:pt>
                <c:pt idx="268">
                  <c:v>71.7</c:v>
                </c:pt>
                <c:pt idx="269">
                  <c:v>46.4</c:v>
                </c:pt>
                <c:pt idx="270">
                  <c:v>63.2</c:v>
                </c:pt>
                <c:pt idx="271">
                  <c:v>64.3</c:v>
                </c:pt>
                <c:pt idx="272">
                  <c:v>89</c:v>
                </c:pt>
                <c:pt idx="273">
                  <c:v>69.5</c:v>
                </c:pt>
                <c:pt idx="274">
                  <c:v>74.599999999999994</c:v>
                </c:pt>
                <c:pt idx="275">
                  <c:v>87</c:v>
                </c:pt>
                <c:pt idx="276">
                  <c:v>73.2</c:v>
                </c:pt>
                <c:pt idx="277">
                  <c:v>82.1</c:v>
                </c:pt>
                <c:pt idx="278">
                  <c:v>73.900000000000006</c:v>
                </c:pt>
                <c:pt idx="279">
                  <c:v>68.599999999999994</c:v>
                </c:pt>
                <c:pt idx="280">
                  <c:v>72.8</c:v>
                </c:pt>
                <c:pt idx="281">
                  <c:v>78.2</c:v>
                </c:pt>
                <c:pt idx="282">
                  <c:v>76.5</c:v>
                </c:pt>
                <c:pt idx="283">
                  <c:v>79</c:v>
                </c:pt>
                <c:pt idx="284">
                  <c:v>69.099999999999994</c:v>
                </c:pt>
                <c:pt idx="285">
                  <c:v>77.7</c:v>
                </c:pt>
                <c:pt idx="286">
                  <c:v>75.8</c:v>
                </c:pt>
                <c:pt idx="287">
                  <c:v>76.8</c:v>
                </c:pt>
                <c:pt idx="288">
                  <c:v>73.3</c:v>
                </c:pt>
                <c:pt idx="289">
                  <c:v>73.2</c:v>
                </c:pt>
                <c:pt idx="290">
                  <c:v>63.3</c:v>
                </c:pt>
                <c:pt idx="291">
                  <c:v>58</c:v>
                </c:pt>
                <c:pt idx="292">
                  <c:v>53.2</c:v>
                </c:pt>
                <c:pt idx="293">
                  <c:v>53.1</c:v>
                </c:pt>
                <c:pt idx="294">
                  <c:v>76.2</c:v>
                </c:pt>
                <c:pt idx="295">
                  <c:v>77.900000000000006</c:v>
                </c:pt>
                <c:pt idx="296">
                  <c:v>83</c:v>
                </c:pt>
                <c:pt idx="297">
                  <c:v>55.6</c:v>
                </c:pt>
                <c:pt idx="298">
                  <c:v>75.400000000000006</c:v>
                </c:pt>
                <c:pt idx="299">
                  <c:v>73.5</c:v>
                </c:pt>
                <c:pt idx="300">
                  <c:v>49.6</c:v>
                </c:pt>
                <c:pt idx="301">
                  <c:v>79.3</c:v>
                </c:pt>
                <c:pt idx="302">
                  <c:v>66.7</c:v>
                </c:pt>
                <c:pt idx="303">
                  <c:v>75.900000000000006</c:v>
                </c:pt>
                <c:pt idx="304">
                  <c:v>55.2</c:v>
                </c:pt>
                <c:pt idx="305">
                  <c:v>77.8</c:v>
                </c:pt>
                <c:pt idx="306">
                  <c:v>66.599999999999994</c:v>
                </c:pt>
                <c:pt idx="307">
                  <c:v>65.3</c:v>
                </c:pt>
                <c:pt idx="308">
                  <c:v>73.8</c:v>
                </c:pt>
                <c:pt idx="309">
                  <c:v>61</c:v>
                </c:pt>
                <c:pt idx="310">
                  <c:v>79.3</c:v>
                </c:pt>
                <c:pt idx="311">
                  <c:v>77.5</c:v>
                </c:pt>
                <c:pt idx="312">
                  <c:v>51.7</c:v>
                </c:pt>
                <c:pt idx="313">
                  <c:v>76</c:v>
                </c:pt>
                <c:pt idx="314">
                  <c:v>62.7</c:v>
                </c:pt>
                <c:pt idx="315">
                  <c:v>58.6</c:v>
                </c:pt>
                <c:pt idx="316">
                  <c:v>82</c:v>
                </c:pt>
                <c:pt idx="317">
                  <c:v>71.2</c:v>
                </c:pt>
                <c:pt idx="318">
                  <c:v>72.7</c:v>
                </c:pt>
                <c:pt idx="319">
                  <c:v>65.599999999999994</c:v>
                </c:pt>
                <c:pt idx="320">
                  <c:v>76.400000000000006</c:v>
                </c:pt>
                <c:pt idx="321">
                  <c:v>72.5</c:v>
                </c:pt>
                <c:pt idx="322">
                  <c:v>64.3</c:v>
                </c:pt>
                <c:pt idx="323">
                  <c:v>64.2</c:v>
                </c:pt>
                <c:pt idx="324">
                  <c:v>62.1</c:v>
                </c:pt>
                <c:pt idx="325">
                  <c:v>83</c:v>
                </c:pt>
                <c:pt idx="326">
                  <c:v>59.7</c:v>
                </c:pt>
                <c:pt idx="327">
                  <c:v>66.2</c:v>
                </c:pt>
                <c:pt idx="328">
                  <c:v>68.900000000000006</c:v>
                </c:pt>
                <c:pt idx="329">
                  <c:v>74.400000000000006</c:v>
                </c:pt>
                <c:pt idx="330">
                  <c:v>78.599999999999994</c:v>
                </c:pt>
                <c:pt idx="331">
                  <c:v>76.400000000000006</c:v>
                </c:pt>
                <c:pt idx="332">
                  <c:v>65.400000000000006</c:v>
                </c:pt>
                <c:pt idx="333">
                  <c:v>72.8</c:v>
                </c:pt>
                <c:pt idx="334">
                  <c:v>73.099999999999994</c:v>
                </c:pt>
                <c:pt idx="335">
                  <c:v>61</c:v>
                </c:pt>
                <c:pt idx="336">
                  <c:v>81</c:v>
                </c:pt>
                <c:pt idx="337">
                  <c:v>57.3</c:v>
                </c:pt>
                <c:pt idx="338">
                  <c:v>79.400000000000006</c:v>
                </c:pt>
                <c:pt idx="339">
                  <c:v>66.2</c:v>
                </c:pt>
                <c:pt idx="340">
                  <c:v>71.8</c:v>
                </c:pt>
                <c:pt idx="341">
                  <c:v>55</c:v>
                </c:pt>
                <c:pt idx="342">
                  <c:v>85</c:v>
                </c:pt>
                <c:pt idx="343">
                  <c:v>69.099999999999994</c:v>
                </c:pt>
                <c:pt idx="344">
                  <c:v>56.5</c:v>
                </c:pt>
                <c:pt idx="345">
                  <c:v>68</c:v>
                </c:pt>
                <c:pt idx="346">
                  <c:v>46.6</c:v>
                </c:pt>
                <c:pt idx="347">
                  <c:v>46.3</c:v>
                </c:pt>
                <c:pt idx="348">
                  <c:v>73.3</c:v>
                </c:pt>
                <c:pt idx="349">
                  <c:v>49.2</c:v>
                </c:pt>
                <c:pt idx="350">
                  <c:v>55</c:v>
                </c:pt>
                <c:pt idx="351">
                  <c:v>77</c:v>
                </c:pt>
                <c:pt idx="352">
                  <c:v>67.2</c:v>
                </c:pt>
                <c:pt idx="353">
                  <c:v>73.3</c:v>
                </c:pt>
                <c:pt idx="354">
                  <c:v>84</c:v>
                </c:pt>
                <c:pt idx="355">
                  <c:v>79</c:v>
                </c:pt>
                <c:pt idx="356">
                  <c:v>62.5</c:v>
                </c:pt>
                <c:pt idx="357">
                  <c:v>72.900000000000006</c:v>
                </c:pt>
                <c:pt idx="358">
                  <c:v>65.3</c:v>
                </c:pt>
                <c:pt idx="359">
                  <c:v>73.8</c:v>
                </c:pt>
                <c:pt idx="360">
                  <c:v>73</c:v>
                </c:pt>
                <c:pt idx="361">
                  <c:v>69.400000000000006</c:v>
                </c:pt>
                <c:pt idx="362">
                  <c:v>59.7</c:v>
                </c:pt>
                <c:pt idx="363">
                  <c:v>69.099999999999994</c:v>
                </c:pt>
                <c:pt idx="364">
                  <c:v>72.099999999999994</c:v>
                </c:pt>
                <c:pt idx="365">
                  <c:v>81</c:v>
                </c:pt>
                <c:pt idx="366">
                  <c:v>67.400000000000006</c:v>
                </c:pt>
                <c:pt idx="367">
                  <c:v>72.5</c:v>
                </c:pt>
                <c:pt idx="368">
                  <c:v>77.599999999999994</c:v>
                </c:pt>
                <c:pt idx="369">
                  <c:v>79.7</c:v>
                </c:pt>
                <c:pt idx="370">
                  <c:v>74.5</c:v>
                </c:pt>
                <c:pt idx="371">
                  <c:v>54</c:v>
                </c:pt>
                <c:pt idx="372">
                  <c:v>82</c:v>
                </c:pt>
                <c:pt idx="373">
                  <c:v>76.099999999999994</c:v>
                </c:pt>
                <c:pt idx="374">
                  <c:v>69.599999999999994</c:v>
                </c:pt>
                <c:pt idx="375">
                  <c:v>69.400000000000006</c:v>
                </c:pt>
                <c:pt idx="376">
                  <c:v>81.5</c:v>
                </c:pt>
                <c:pt idx="377">
                  <c:v>73.900000000000006</c:v>
                </c:pt>
                <c:pt idx="378">
                  <c:v>76.7</c:v>
                </c:pt>
                <c:pt idx="379">
                  <c:v>69.900000000000006</c:v>
                </c:pt>
                <c:pt idx="380">
                  <c:v>79.5</c:v>
                </c:pt>
                <c:pt idx="381">
                  <c:v>75.400000000000006</c:v>
                </c:pt>
                <c:pt idx="382">
                  <c:v>72.599999999999994</c:v>
                </c:pt>
                <c:pt idx="383">
                  <c:v>75</c:v>
                </c:pt>
                <c:pt idx="384">
                  <c:v>57</c:v>
                </c:pt>
                <c:pt idx="385">
                  <c:v>64.7</c:v>
                </c:pt>
                <c:pt idx="386">
                  <c:v>54.6</c:v>
                </c:pt>
                <c:pt idx="387">
                  <c:v>73</c:v>
                </c:pt>
                <c:pt idx="388">
                  <c:v>82.5</c:v>
                </c:pt>
                <c:pt idx="389">
                  <c:v>71.099999999999994</c:v>
                </c:pt>
                <c:pt idx="390">
                  <c:v>67.400000000000006</c:v>
                </c:pt>
                <c:pt idx="391">
                  <c:v>63.7</c:v>
                </c:pt>
                <c:pt idx="392">
                  <c:v>75</c:v>
                </c:pt>
                <c:pt idx="393">
                  <c:v>61.4</c:v>
                </c:pt>
                <c:pt idx="394">
                  <c:v>58.6</c:v>
                </c:pt>
                <c:pt idx="395">
                  <c:v>74.7</c:v>
                </c:pt>
                <c:pt idx="396">
                  <c:v>76.599999999999994</c:v>
                </c:pt>
                <c:pt idx="397">
                  <c:v>73.3</c:v>
                </c:pt>
                <c:pt idx="398">
                  <c:v>46.4</c:v>
                </c:pt>
                <c:pt idx="399">
                  <c:v>79.400000000000006</c:v>
                </c:pt>
                <c:pt idx="400">
                  <c:v>57.2</c:v>
                </c:pt>
                <c:pt idx="401">
                  <c:v>45.4</c:v>
                </c:pt>
                <c:pt idx="402">
                  <c:v>72.599999999999994</c:v>
                </c:pt>
                <c:pt idx="403">
                  <c:v>71.8</c:v>
                </c:pt>
                <c:pt idx="404">
                  <c:v>75.2</c:v>
                </c:pt>
                <c:pt idx="405">
                  <c:v>51.8</c:v>
                </c:pt>
                <c:pt idx="406">
                  <c:v>72.8</c:v>
                </c:pt>
                <c:pt idx="407">
                  <c:v>58</c:v>
                </c:pt>
                <c:pt idx="408">
                  <c:v>74.2</c:v>
                </c:pt>
                <c:pt idx="409">
                  <c:v>52</c:v>
                </c:pt>
                <c:pt idx="410">
                  <c:v>71.7</c:v>
                </c:pt>
                <c:pt idx="411">
                  <c:v>76.599999999999994</c:v>
                </c:pt>
                <c:pt idx="412">
                  <c:v>83.4</c:v>
                </c:pt>
                <c:pt idx="413">
                  <c:v>51.3</c:v>
                </c:pt>
                <c:pt idx="414">
                  <c:v>67.3</c:v>
                </c:pt>
                <c:pt idx="415">
                  <c:v>73.400000000000006</c:v>
                </c:pt>
                <c:pt idx="416">
                  <c:v>69.400000000000006</c:v>
                </c:pt>
                <c:pt idx="417">
                  <c:v>51.2</c:v>
                </c:pt>
                <c:pt idx="418">
                  <c:v>81.7</c:v>
                </c:pt>
                <c:pt idx="419">
                  <c:v>71.599999999999994</c:v>
                </c:pt>
                <c:pt idx="420">
                  <c:v>46.7</c:v>
                </c:pt>
                <c:pt idx="421">
                  <c:v>81.8</c:v>
                </c:pt>
                <c:pt idx="422">
                  <c:v>74</c:v>
                </c:pt>
                <c:pt idx="423">
                  <c:v>79.400000000000006</c:v>
                </c:pt>
                <c:pt idx="424">
                  <c:v>48.4</c:v>
                </c:pt>
                <c:pt idx="425">
                  <c:v>81.099999999999994</c:v>
                </c:pt>
                <c:pt idx="426">
                  <c:v>67.7</c:v>
                </c:pt>
                <c:pt idx="427">
                  <c:v>68.400000000000006</c:v>
                </c:pt>
                <c:pt idx="428">
                  <c:v>52.1</c:v>
                </c:pt>
                <c:pt idx="429">
                  <c:v>76.099999999999994</c:v>
                </c:pt>
                <c:pt idx="430">
                  <c:v>73</c:v>
                </c:pt>
                <c:pt idx="431">
                  <c:v>74.2</c:v>
                </c:pt>
                <c:pt idx="432">
                  <c:v>74.5</c:v>
                </c:pt>
                <c:pt idx="433">
                  <c:v>74</c:v>
                </c:pt>
                <c:pt idx="434">
                  <c:v>73</c:v>
                </c:pt>
                <c:pt idx="435">
                  <c:v>60</c:v>
                </c:pt>
                <c:pt idx="436">
                  <c:v>71.2</c:v>
                </c:pt>
                <c:pt idx="437">
                  <c:v>79</c:v>
                </c:pt>
                <c:pt idx="438">
                  <c:v>49.8</c:v>
                </c:pt>
                <c:pt idx="439">
                  <c:v>69</c:v>
                </c:pt>
                <c:pt idx="440">
                  <c:v>55.9</c:v>
                </c:pt>
                <c:pt idx="441">
                  <c:v>67.099999999999994</c:v>
                </c:pt>
                <c:pt idx="442">
                  <c:v>66.8</c:v>
                </c:pt>
                <c:pt idx="443">
                  <c:v>61.1</c:v>
                </c:pt>
                <c:pt idx="444">
                  <c:v>82.5</c:v>
                </c:pt>
                <c:pt idx="445">
                  <c:v>78</c:v>
                </c:pt>
                <c:pt idx="446">
                  <c:v>73</c:v>
                </c:pt>
                <c:pt idx="447">
                  <c:v>75.2</c:v>
                </c:pt>
                <c:pt idx="448">
                  <c:v>74.7</c:v>
                </c:pt>
                <c:pt idx="449">
                  <c:v>63</c:v>
                </c:pt>
                <c:pt idx="450">
                  <c:v>52.1</c:v>
                </c:pt>
                <c:pt idx="451">
                  <c:v>71.099999999999994</c:v>
                </c:pt>
                <c:pt idx="452">
                  <c:v>81.099999999999994</c:v>
                </c:pt>
                <c:pt idx="453">
                  <c:v>65.3</c:v>
                </c:pt>
                <c:pt idx="454">
                  <c:v>81.5</c:v>
                </c:pt>
                <c:pt idx="455">
                  <c:v>46</c:v>
                </c:pt>
                <c:pt idx="456">
                  <c:v>81</c:v>
                </c:pt>
                <c:pt idx="457">
                  <c:v>55.4</c:v>
                </c:pt>
                <c:pt idx="458">
                  <c:v>73.2</c:v>
                </c:pt>
                <c:pt idx="459">
                  <c:v>79.8</c:v>
                </c:pt>
                <c:pt idx="460">
                  <c:v>49.3</c:v>
                </c:pt>
                <c:pt idx="461">
                  <c:v>82.1</c:v>
                </c:pt>
                <c:pt idx="462">
                  <c:v>77.8</c:v>
                </c:pt>
                <c:pt idx="463">
                  <c:v>49.9</c:v>
                </c:pt>
                <c:pt idx="464">
                  <c:v>74.900000000000006</c:v>
                </c:pt>
                <c:pt idx="465">
                  <c:v>77.599999999999994</c:v>
                </c:pt>
                <c:pt idx="466">
                  <c:v>65</c:v>
                </c:pt>
                <c:pt idx="467">
                  <c:v>81.3</c:v>
                </c:pt>
                <c:pt idx="468">
                  <c:v>81.2</c:v>
                </c:pt>
                <c:pt idx="469">
                  <c:v>73.8</c:v>
                </c:pt>
                <c:pt idx="470">
                  <c:v>69.099999999999994</c:v>
                </c:pt>
                <c:pt idx="471">
                  <c:v>74.900000000000006</c:v>
                </c:pt>
                <c:pt idx="472">
                  <c:v>56.2</c:v>
                </c:pt>
                <c:pt idx="473">
                  <c:v>64</c:v>
                </c:pt>
                <c:pt idx="474">
                  <c:v>78.8</c:v>
                </c:pt>
                <c:pt idx="475">
                  <c:v>88</c:v>
                </c:pt>
                <c:pt idx="476">
                  <c:v>68.5</c:v>
                </c:pt>
                <c:pt idx="477">
                  <c:v>57.5</c:v>
                </c:pt>
                <c:pt idx="478">
                  <c:v>75</c:v>
                </c:pt>
                <c:pt idx="479">
                  <c:v>62</c:v>
                </c:pt>
                <c:pt idx="480">
                  <c:v>74.400000000000006</c:v>
                </c:pt>
                <c:pt idx="481">
                  <c:v>79.2</c:v>
                </c:pt>
                <c:pt idx="482">
                  <c:v>74</c:v>
                </c:pt>
                <c:pt idx="483">
                  <c:v>77.099999999999994</c:v>
                </c:pt>
                <c:pt idx="484">
                  <c:v>59</c:v>
                </c:pt>
                <c:pt idx="485">
                  <c:v>72.3</c:v>
                </c:pt>
                <c:pt idx="486">
                  <c:v>61.2</c:v>
                </c:pt>
                <c:pt idx="487">
                  <c:v>67.400000000000006</c:v>
                </c:pt>
                <c:pt idx="488">
                  <c:v>75</c:v>
                </c:pt>
                <c:pt idx="489">
                  <c:v>63.8</c:v>
                </c:pt>
                <c:pt idx="490">
                  <c:v>77.2</c:v>
                </c:pt>
                <c:pt idx="491">
                  <c:v>66.599999999999994</c:v>
                </c:pt>
                <c:pt idx="492">
                  <c:v>59.3</c:v>
                </c:pt>
                <c:pt idx="493">
                  <c:v>57</c:v>
                </c:pt>
                <c:pt idx="494">
                  <c:v>73.7</c:v>
                </c:pt>
                <c:pt idx="495">
                  <c:v>78.8</c:v>
                </c:pt>
                <c:pt idx="496">
                  <c:v>65.8</c:v>
                </c:pt>
                <c:pt idx="497">
                  <c:v>45.5</c:v>
                </c:pt>
                <c:pt idx="498">
                  <c:v>77.7</c:v>
                </c:pt>
                <c:pt idx="499">
                  <c:v>75</c:v>
                </c:pt>
                <c:pt idx="500">
                  <c:v>51.1</c:v>
                </c:pt>
                <c:pt idx="501">
                  <c:v>69.400000000000006</c:v>
                </c:pt>
                <c:pt idx="502">
                  <c:v>51.3</c:v>
                </c:pt>
                <c:pt idx="503">
                  <c:v>63.2</c:v>
                </c:pt>
                <c:pt idx="504">
                  <c:v>59.3</c:v>
                </c:pt>
                <c:pt idx="505">
                  <c:v>63</c:v>
                </c:pt>
                <c:pt idx="506">
                  <c:v>79.7</c:v>
                </c:pt>
                <c:pt idx="507">
                  <c:v>79.900000000000006</c:v>
                </c:pt>
                <c:pt idx="508">
                  <c:v>84</c:v>
                </c:pt>
                <c:pt idx="509">
                  <c:v>79.7</c:v>
                </c:pt>
                <c:pt idx="510">
                  <c:v>52.8</c:v>
                </c:pt>
                <c:pt idx="511">
                  <c:v>73.3</c:v>
                </c:pt>
                <c:pt idx="512">
                  <c:v>63.4</c:v>
                </c:pt>
                <c:pt idx="513">
                  <c:v>81.599999999999994</c:v>
                </c:pt>
                <c:pt idx="514">
                  <c:v>64.599999999999994</c:v>
                </c:pt>
                <c:pt idx="515">
                  <c:v>86</c:v>
                </c:pt>
                <c:pt idx="516">
                  <c:v>71</c:v>
                </c:pt>
                <c:pt idx="517">
                  <c:v>78</c:v>
                </c:pt>
                <c:pt idx="518">
                  <c:v>76.7</c:v>
                </c:pt>
                <c:pt idx="519">
                  <c:v>75.2</c:v>
                </c:pt>
                <c:pt idx="520">
                  <c:v>62.2</c:v>
                </c:pt>
                <c:pt idx="521">
                  <c:v>78.900000000000006</c:v>
                </c:pt>
                <c:pt idx="522">
                  <c:v>78.7</c:v>
                </c:pt>
                <c:pt idx="523">
                  <c:v>75.900000000000006</c:v>
                </c:pt>
                <c:pt idx="524">
                  <c:v>65</c:v>
                </c:pt>
                <c:pt idx="525">
                  <c:v>71.099999999999994</c:v>
                </c:pt>
                <c:pt idx="526">
                  <c:v>74.599999999999994</c:v>
                </c:pt>
                <c:pt idx="527">
                  <c:v>68</c:v>
                </c:pt>
                <c:pt idx="528">
                  <c:v>79.099999999999994</c:v>
                </c:pt>
                <c:pt idx="529">
                  <c:v>73.099999999999994</c:v>
                </c:pt>
                <c:pt idx="530">
                  <c:v>74.599999999999994</c:v>
                </c:pt>
                <c:pt idx="531">
                  <c:v>48</c:v>
                </c:pt>
                <c:pt idx="532">
                  <c:v>71.8</c:v>
                </c:pt>
                <c:pt idx="533">
                  <c:v>59.2</c:v>
                </c:pt>
                <c:pt idx="534">
                  <c:v>73.099999999999994</c:v>
                </c:pt>
                <c:pt idx="535">
                  <c:v>62.5</c:v>
                </c:pt>
                <c:pt idx="536">
                  <c:v>69.599999999999994</c:v>
                </c:pt>
                <c:pt idx="537">
                  <c:v>69</c:v>
                </c:pt>
                <c:pt idx="538">
                  <c:v>65.599999999999994</c:v>
                </c:pt>
                <c:pt idx="539">
                  <c:v>67.599999999999994</c:v>
                </c:pt>
                <c:pt idx="540">
                  <c:v>72.2</c:v>
                </c:pt>
                <c:pt idx="541">
                  <c:v>80</c:v>
                </c:pt>
                <c:pt idx="542">
                  <c:v>73.400000000000006</c:v>
                </c:pt>
                <c:pt idx="543">
                  <c:v>74.7</c:v>
                </c:pt>
                <c:pt idx="544">
                  <c:v>82.8</c:v>
                </c:pt>
                <c:pt idx="545">
                  <c:v>74.900000000000006</c:v>
                </c:pt>
                <c:pt idx="546">
                  <c:v>84</c:v>
                </c:pt>
                <c:pt idx="547">
                  <c:v>55.5</c:v>
                </c:pt>
                <c:pt idx="548">
                  <c:v>64.599999999999994</c:v>
                </c:pt>
                <c:pt idx="549">
                  <c:v>77.099999999999994</c:v>
                </c:pt>
                <c:pt idx="550">
                  <c:v>74.900000000000006</c:v>
                </c:pt>
                <c:pt idx="551">
                  <c:v>74.900000000000006</c:v>
                </c:pt>
                <c:pt idx="552">
                  <c:v>78.900000000000006</c:v>
                </c:pt>
                <c:pt idx="553">
                  <c:v>77.2</c:v>
                </c:pt>
                <c:pt idx="554">
                  <c:v>66.2</c:v>
                </c:pt>
                <c:pt idx="555">
                  <c:v>53.4</c:v>
                </c:pt>
                <c:pt idx="556">
                  <c:v>72.7</c:v>
                </c:pt>
                <c:pt idx="557">
                  <c:v>69.8</c:v>
                </c:pt>
                <c:pt idx="558">
                  <c:v>74.8</c:v>
                </c:pt>
                <c:pt idx="559">
                  <c:v>69</c:v>
                </c:pt>
                <c:pt idx="560">
                  <c:v>55.6</c:v>
                </c:pt>
                <c:pt idx="561">
                  <c:v>56</c:v>
                </c:pt>
                <c:pt idx="562">
                  <c:v>54</c:v>
                </c:pt>
                <c:pt idx="563">
                  <c:v>52</c:v>
                </c:pt>
                <c:pt idx="564">
                  <c:v>56.9</c:v>
                </c:pt>
                <c:pt idx="565">
                  <c:v>79.3</c:v>
                </c:pt>
                <c:pt idx="566">
                  <c:v>74.900000000000006</c:v>
                </c:pt>
                <c:pt idx="567">
                  <c:v>72.5</c:v>
                </c:pt>
                <c:pt idx="568">
                  <c:v>81</c:v>
                </c:pt>
                <c:pt idx="569">
                  <c:v>75.400000000000006</c:v>
                </c:pt>
                <c:pt idx="570">
                  <c:v>73.3</c:v>
                </c:pt>
                <c:pt idx="571">
                  <c:v>81</c:v>
                </c:pt>
                <c:pt idx="572">
                  <c:v>77.3</c:v>
                </c:pt>
                <c:pt idx="573">
                  <c:v>67</c:v>
                </c:pt>
                <c:pt idx="574">
                  <c:v>78.099999999999994</c:v>
                </c:pt>
                <c:pt idx="575">
                  <c:v>74.3</c:v>
                </c:pt>
                <c:pt idx="576">
                  <c:v>69.099999999999994</c:v>
                </c:pt>
                <c:pt idx="577">
                  <c:v>73</c:v>
                </c:pt>
                <c:pt idx="578">
                  <c:v>45.9</c:v>
                </c:pt>
                <c:pt idx="579">
                  <c:v>76</c:v>
                </c:pt>
                <c:pt idx="580">
                  <c:v>67.900000000000006</c:v>
                </c:pt>
                <c:pt idx="581">
                  <c:v>74.2</c:v>
                </c:pt>
                <c:pt idx="582">
                  <c:v>67.900000000000006</c:v>
                </c:pt>
                <c:pt idx="583">
                  <c:v>82.4</c:v>
                </c:pt>
                <c:pt idx="584">
                  <c:v>68.5</c:v>
                </c:pt>
                <c:pt idx="585">
                  <c:v>74</c:v>
                </c:pt>
                <c:pt idx="586">
                  <c:v>68</c:v>
                </c:pt>
                <c:pt idx="587">
                  <c:v>75.599999999999994</c:v>
                </c:pt>
                <c:pt idx="588">
                  <c:v>72</c:v>
                </c:pt>
                <c:pt idx="589">
                  <c:v>76.8</c:v>
                </c:pt>
                <c:pt idx="590">
                  <c:v>73.599999999999994</c:v>
                </c:pt>
                <c:pt idx="591">
                  <c:v>57.5</c:v>
                </c:pt>
                <c:pt idx="592">
                  <c:v>73</c:v>
                </c:pt>
                <c:pt idx="593">
                  <c:v>72.5</c:v>
                </c:pt>
                <c:pt idx="594">
                  <c:v>56.7</c:v>
                </c:pt>
                <c:pt idx="595">
                  <c:v>52.2</c:v>
                </c:pt>
                <c:pt idx="596">
                  <c:v>62.5</c:v>
                </c:pt>
                <c:pt idx="597">
                  <c:v>66.400000000000006</c:v>
                </c:pt>
                <c:pt idx="598">
                  <c:v>68</c:v>
                </c:pt>
                <c:pt idx="599">
                  <c:v>73.400000000000006</c:v>
                </c:pt>
                <c:pt idx="600">
                  <c:v>77</c:v>
                </c:pt>
                <c:pt idx="601">
                  <c:v>67</c:v>
                </c:pt>
                <c:pt idx="602">
                  <c:v>67.7</c:v>
                </c:pt>
                <c:pt idx="603">
                  <c:v>72.599999999999994</c:v>
                </c:pt>
                <c:pt idx="604">
                  <c:v>78</c:v>
                </c:pt>
                <c:pt idx="605">
                  <c:v>76.900000000000006</c:v>
                </c:pt>
                <c:pt idx="606">
                  <c:v>74.7</c:v>
                </c:pt>
                <c:pt idx="607">
                  <c:v>56.8</c:v>
                </c:pt>
                <c:pt idx="608">
                  <c:v>54</c:v>
                </c:pt>
                <c:pt idx="609">
                  <c:v>52.7</c:v>
                </c:pt>
                <c:pt idx="610">
                  <c:v>72</c:v>
                </c:pt>
                <c:pt idx="611">
                  <c:v>79</c:v>
                </c:pt>
                <c:pt idx="612">
                  <c:v>89</c:v>
                </c:pt>
                <c:pt idx="613">
                  <c:v>55.6</c:v>
                </c:pt>
                <c:pt idx="614">
                  <c:v>66.599999999999994</c:v>
                </c:pt>
                <c:pt idx="615">
                  <c:v>75.7</c:v>
                </c:pt>
                <c:pt idx="616">
                  <c:v>72.3</c:v>
                </c:pt>
                <c:pt idx="617">
                  <c:v>65</c:v>
                </c:pt>
                <c:pt idx="618">
                  <c:v>83</c:v>
                </c:pt>
                <c:pt idx="619">
                  <c:v>52.1</c:v>
                </c:pt>
                <c:pt idx="620">
                  <c:v>59.9</c:v>
                </c:pt>
                <c:pt idx="621">
                  <c:v>59.6</c:v>
                </c:pt>
                <c:pt idx="622">
                  <c:v>75.900000000000006</c:v>
                </c:pt>
                <c:pt idx="623">
                  <c:v>67.8</c:v>
                </c:pt>
                <c:pt idx="624">
                  <c:v>73.8</c:v>
                </c:pt>
                <c:pt idx="625">
                  <c:v>73.2</c:v>
                </c:pt>
                <c:pt idx="626">
                  <c:v>78.099999999999994</c:v>
                </c:pt>
                <c:pt idx="627">
                  <c:v>71.3</c:v>
                </c:pt>
                <c:pt idx="628">
                  <c:v>76.2</c:v>
                </c:pt>
                <c:pt idx="629">
                  <c:v>66.7</c:v>
                </c:pt>
                <c:pt idx="630">
                  <c:v>55.3</c:v>
                </c:pt>
                <c:pt idx="631">
                  <c:v>75.8</c:v>
                </c:pt>
                <c:pt idx="632">
                  <c:v>79.7</c:v>
                </c:pt>
                <c:pt idx="633">
                  <c:v>75.400000000000006</c:v>
                </c:pt>
                <c:pt idx="634">
                  <c:v>48.2</c:v>
                </c:pt>
                <c:pt idx="635">
                  <c:v>47.8</c:v>
                </c:pt>
                <c:pt idx="636">
                  <c:v>81.400000000000006</c:v>
                </c:pt>
                <c:pt idx="637">
                  <c:v>72.900000000000006</c:v>
                </c:pt>
                <c:pt idx="638">
                  <c:v>71.599999999999994</c:v>
                </c:pt>
                <c:pt idx="639">
                  <c:v>69.8</c:v>
                </c:pt>
                <c:pt idx="640">
                  <c:v>65.8</c:v>
                </c:pt>
                <c:pt idx="641">
                  <c:v>70</c:v>
                </c:pt>
                <c:pt idx="642">
                  <c:v>75.7</c:v>
                </c:pt>
                <c:pt idx="643">
                  <c:v>62.9</c:v>
                </c:pt>
                <c:pt idx="644">
                  <c:v>54.1</c:v>
                </c:pt>
                <c:pt idx="645">
                  <c:v>78.7</c:v>
                </c:pt>
                <c:pt idx="646">
                  <c:v>74.400000000000006</c:v>
                </c:pt>
                <c:pt idx="647">
                  <c:v>75.5</c:v>
                </c:pt>
                <c:pt idx="648">
                  <c:v>73.400000000000006</c:v>
                </c:pt>
                <c:pt idx="649">
                  <c:v>73.400000000000006</c:v>
                </c:pt>
                <c:pt idx="650">
                  <c:v>82.2</c:v>
                </c:pt>
                <c:pt idx="651">
                  <c:v>75.5</c:v>
                </c:pt>
                <c:pt idx="652">
                  <c:v>49.8</c:v>
                </c:pt>
                <c:pt idx="653">
                  <c:v>61.4</c:v>
                </c:pt>
                <c:pt idx="654">
                  <c:v>75.3</c:v>
                </c:pt>
                <c:pt idx="655">
                  <c:v>53.3</c:v>
                </c:pt>
                <c:pt idx="656">
                  <c:v>59.3</c:v>
                </c:pt>
                <c:pt idx="657">
                  <c:v>48.1</c:v>
                </c:pt>
                <c:pt idx="658">
                  <c:v>76.599999999999994</c:v>
                </c:pt>
                <c:pt idx="659">
                  <c:v>52.1</c:v>
                </c:pt>
                <c:pt idx="660">
                  <c:v>78.7</c:v>
                </c:pt>
                <c:pt idx="661">
                  <c:v>77.7</c:v>
                </c:pt>
                <c:pt idx="662">
                  <c:v>71.7</c:v>
                </c:pt>
                <c:pt idx="663">
                  <c:v>53.2</c:v>
                </c:pt>
                <c:pt idx="664">
                  <c:v>77.5</c:v>
                </c:pt>
                <c:pt idx="665">
                  <c:v>61.3</c:v>
                </c:pt>
                <c:pt idx="666">
                  <c:v>64</c:v>
                </c:pt>
                <c:pt idx="667">
                  <c:v>59.7</c:v>
                </c:pt>
                <c:pt idx="668">
                  <c:v>65.5</c:v>
                </c:pt>
                <c:pt idx="669">
                  <c:v>66</c:v>
                </c:pt>
                <c:pt idx="670">
                  <c:v>79.2</c:v>
                </c:pt>
                <c:pt idx="671">
                  <c:v>44.3</c:v>
                </c:pt>
                <c:pt idx="672">
                  <c:v>81.3</c:v>
                </c:pt>
                <c:pt idx="673">
                  <c:v>64.2</c:v>
                </c:pt>
                <c:pt idx="674">
                  <c:v>51.8</c:v>
                </c:pt>
                <c:pt idx="675">
                  <c:v>59.4</c:v>
                </c:pt>
                <c:pt idx="676">
                  <c:v>68</c:v>
                </c:pt>
                <c:pt idx="677">
                  <c:v>75</c:v>
                </c:pt>
                <c:pt idx="678">
                  <c:v>64</c:v>
                </c:pt>
                <c:pt idx="679">
                  <c:v>77</c:v>
                </c:pt>
                <c:pt idx="680">
                  <c:v>59</c:v>
                </c:pt>
                <c:pt idx="681">
                  <c:v>89</c:v>
                </c:pt>
                <c:pt idx="682">
                  <c:v>83</c:v>
                </c:pt>
                <c:pt idx="683">
                  <c:v>73.7</c:v>
                </c:pt>
                <c:pt idx="684">
                  <c:v>63.2</c:v>
                </c:pt>
                <c:pt idx="685">
                  <c:v>77.7</c:v>
                </c:pt>
                <c:pt idx="686">
                  <c:v>82.7</c:v>
                </c:pt>
                <c:pt idx="687">
                  <c:v>54</c:v>
                </c:pt>
                <c:pt idx="688">
                  <c:v>72.900000000000006</c:v>
                </c:pt>
                <c:pt idx="689">
                  <c:v>78.599999999999994</c:v>
                </c:pt>
                <c:pt idx="690">
                  <c:v>72.5</c:v>
                </c:pt>
                <c:pt idx="691">
                  <c:v>64.8</c:v>
                </c:pt>
                <c:pt idx="692">
                  <c:v>73</c:v>
                </c:pt>
                <c:pt idx="693">
                  <c:v>58.5</c:v>
                </c:pt>
                <c:pt idx="694">
                  <c:v>59.4</c:v>
                </c:pt>
                <c:pt idx="695">
                  <c:v>73.5</c:v>
                </c:pt>
                <c:pt idx="696">
                  <c:v>73</c:v>
                </c:pt>
                <c:pt idx="697">
                  <c:v>77.3</c:v>
                </c:pt>
                <c:pt idx="698">
                  <c:v>57.4</c:v>
                </c:pt>
                <c:pt idx="699">
                  <c:v>55</c:v>
                </c:pt>
                <c:pt idx="700">
                  <c:v>51.5</c:v>
                </c:pt>
                <c:pt idx="701">
                  <c:v>63.8</c:v>
                </c:pt>
                <c:pt idx="702">
                  <c:v>82.7</c:v>
                </c:pt>
                <c:pt idx="703">
                  <c:v>74.599999999999994</c:v>
                </c:pt>
                <c:pt idx="704">
                  <c:v>67.7</c:v>
                </c:pt>
                <c:pt idx="705">
                  <c:v>76.7</c:v>
                </c:pt>
                <c:pt idx="706">
                  <c:v>81.7</c:v>
                </c:pt>
                <c:pt idx="707">
                  <c:v>74.400000000000006</c:v>
                </c:pt>
                <c:pt idx="708">
                  <c:v>86</c:v>
                </c:pt>
                <c:pt idx="709">
                  <c:v>81</c:v>
                </c:pt>
                <c:pt idx="710">
                  <c:v>78.7</c:v>
                </c:pt>
                <c:pt idx="711">
                  <c:v>64.400000000000006</c:v>
                </c:pt>
                <c:pt idx="712">
                  <c:v>88</c:v>
                </c:pt>
                <c:pt idx="713">
                  <c:v>57.2</c:v>
                </c:pt>
                <c:pt idx="714">
                  <c:v>76.900000000000006</c:v>
                </c:pt>
                <c:pt idx="715">
                  <c:v>65.400000000000006</c:v>
                </c:pt>
                <c:pt idx="716">
                  <c:v>73.599999999999994</c:v>
                </c:pt>
                <c:pt idx="717">
                  <c:v>61.9</c:v>
                </c:pt>
                <c:pt idx="718">
                  <c:v>58.7</c:v>
                </c:pt>
                <c:pt idx="719">
                  <c:v>68.099999999999994</c:v>
                </c:pt>
                <c:pt idx="720">
                  <c:v>57.4</c:v>
                </c:pt>
                <c:pt idx="721">
                  <c:v>76.400000000000006</c:v>
                </c:pt>
                <c:pt idx="722">
                  <c:v>55.7</c:v>
                </c:pt>
                <c:pt idx="723">
                  <c:v>45.7</c:v>
                </c:pt>
                <c:pt idx="724">
                  <c:v>64.900000000000006</c:v>
                </c:pt>
                <c:pt idx="725">
                  <c:v>71</c:v>
                </c:pt>
                <c:pt idx="726">
                  <c:v>84</c:v>
                </c:pt>
                <c:pt idx="727">
                  <c:v>64.599999999999994</c:v>
                </c:pt>
                <c:pt idx="728">
                  <c:v>79.400000000000006</c:v>
                </c:pt>
                <c:pt idx="729">
                  <c:v>72</c:v>
                </c:pt>
                <c:pt idx="730">
                  <c:v>79.5</c:v>
                </c:pt>
                <c:pt idx="731">
                  <c:v>54.3</c:v>
                </c:pt>
                <c:pt idx="732">
                  <c:v>59.5</c:v>
                </c:pt>
                <c:pt idx="733">
                  <c:v>66.099999999999994</c:v>
                </c:pt>
                <c:pt idx="734">
                  <c:v>67.8</c:v>
                </c:pt>
                <c:pt idx="735">
                  <c:v>71.5</c:v>
                </c:pt>
                <c:pt idx="736">
                  <c:v>54.8</c:v>
                </c:pt>
                <c:pt idx="737">
                  <c:v>61.8</c:v>
                </c:pt>
                <c:pt idx="738">
                  <c:v>73.8</c:v>
                </c:pt>
                <c:pt idx="739">
                  <c:v>74.400000000000006</c:v>
                </c:pt>
                <c:pt idx="740">
                  <c:v>73.599999999999994</c:v>
                </c:pt>
                <c:pt idx="741">
                  <c:v>72.900000000000006</c:v>
                </c:pt>
                <c:pt idx="742">
                  <c:v>79.8</c:v>
                </c:pt>
                <c:pt idx="743">
                  <c:v>64.400000000000006</c:v>
                </c:pt>
                <c:pt idx="744">
                  <c:v>71.599999999999994</c:v>
                </c:pt>
                <c:pt idx="745">
                  <c:v>57.8</c:v>
                </c:pt>
                <c:pt idx="746">
                  <c:v>87</c:v>
                </c:pt>
                <c:pt idx="747">
                  <c:v>69.900000000000006</c:v>
                </c:pt>
                <c:pt idx="748">
                  <c:v>62.1</c:v>
                </c:pt>
                <c:pt idx="749">
                  <c:v>72.7</c:v>
                </c:pt>
                <c:pt idx="750">
                  <c:v>63.9</c:v>
                </c:pt>
                <c:pt idx="751">
                  <c:v>63</c:v>
                </c:pt>
                <c:pt idx="752">
                  <c:v>76.3</c:v>
                </c:pt>
                <c:pt idx="753">
                  <c:v>74.5</c:v>
                </c:pt>
                <c:pt idx="754">
                  <c:v>74.7</c:v>
                </c:pt>
                <c:pt idx="755">
                  <c:v>89</c:v>
                </c:pt>
                <c:pt idx="756">
                  <c:v>86</c:v>
                </c:pt>
                <c:pt idx="757">
                  <c:v>72</c:v>
                </c:pt>
                <c:pt idx="758">
                  <c:v>64.7</c:v>
                </c:pt>
                <c:pt idx="759">
                  <c:v>73</c:v>
                </c:pt>
                <c:pt idx="760">
                  <c:v>79.400000000000006</c:v>
                </c:pt>
                <c:pt idx="761">
                  <c:v>79.099999999999994</c:v>
                </c:pt>
                <c:pt idx="762">
                  <c:v>59.2</c:v>
                </c:pt>
                <c:pt idx="763">
                  <c:v>62.8</c:v>
                </c:pt>
                <c:pt idx="764">
                  <c:v>68.2</c:v>
                </c:pt>
                <c:pt idx="765">
                  <c:v>75</c:v>
                </c:pt>
                <c:pt idx="766">
                  <c:v>56.5</c:v>
                </c:pt>
                <c:pt idx="767">
                  <c:v>78</c:v>
                </c:pt>
                <c:pt idx="768">
                  <c:v>75.400000000000006</c:v>
                </c:pt>
                <c:pt idx="769">
                  <c:v>72.8</c:v>
                </c:pt>
                <c:pt idx="770">
                  <c:v>65.8</c:v>
                </c:pt>
                <c:pt idx="771">
                  <c:v>71.2</c:v>
                </c:pt>
                <c:pt idx="772">
                  <c:v>82</c:v>
                </c:pt>
                <c:pt idx="773">
                  <c:v>73.400000000000006</c:v>
                </c:pt>
                <c:pt idx="774">
                  <c:v>71.7</c:v>
                </c:pt>
                <c:pt idx="775">
                  <c:v>74.8</c:v>
                </c:pt>
                <c:pt idx="776">
                  <c:v>75.8</c:v>
                </c:pt>
                <c:pt idx="777">
                  <c:v>81.2</c:v>
                </c:pt>
                <c:pt idx="778">
                  <c:v>61.5</c:v>
                </c:pt>
                <c:pt idx="779">
                  <c:v>56</c:v>
                </c:pt>
                <c:pt idx="780">
                  <c:v>75.400000000000006</c:v>
                </c:pt>
                <c:pt idx="781">
                  <c:v>73</c:v>
                </c:pt>
                <c:pt idx="782">
                  <c:v>56</c:v>
                </c:pt>
                <c:pt idx="783">
                  <c:v>78.8</c:v>
                </c:pt>
                <c:pt idx="784">
                  <c:v>59.7</c:v>
                </c:pt>
                <c:pt idx="785">
                  <c:v>67.5</c:v>
                </c:pt>
                <c:pt idx="786">
                  <c:v>57.4</c:v>
                </c:pt>
                <c:pt idx="787">
                  <c:v>81.599999999999994</c:v>
                </c:pt>
                <c:pt idx="788">
                  <c:v>51.4</c:v>
                </c:pt>
                <c:pt idx="789">
                  <c:v>68.599999999999994</c:v>
                </c:pt>
                <c:pt idx="790">
                  <c:v>65.599999999999994</c:v>
                </c:pt>
                <c:pt idx="791">
                  <c:v>72.2</c:v>
                </c:pt>
                <c:pt idx="792">
                  <c:v>73</c:v>
                </c:pt>
                <c:pt idx="793">
                  <c:v>81.099999999999994</c:v>
                </c:pt>
                <c:pt idx="794">
                  <c:v>76.8</c:v>
                </c:pt>
                <c:pt idx="795">
                  <c:v>56.1</c:v>
                </c:pt>
                <c:pt idx="796">
                  <c:v>54</c:v>
                </c:pt>
                <c:pt idx="797">
                  <c:v>73.3</c:v>
                </c:pt>
                <c:pt idx="798">
                  <c:v>68.7</c:v>
                </c:pt>
                <c:pt idx="799">
                  <c:v>63.1</c:v>
                </c:pt>
                <c:pt idx="800">
                  <c:v>74.099999999999994</c:v>
                </c:pt>
                <c:pt idx="801">
                  <c:v>58</c:v>
                </c:pt>
                <c:pt idx="802">
                  <c:v>49.5</c:v>
                </c:pt>
                <c:pt idx="803">
                  <c:v>74.5</c:v>
                </c:pt>
                <c:pt idx="804">
                  <c:v>73.400000000000006</c:v>
                </c:pt>
                <c:pt idx="805">
                  <c:v>82.1</c:v>
                </c:pt>
                <c:pt idx="806">
                  <c:v>63.6</c:v>
                </c:pt>
                <c:pt idx="807">
                  <c:v>63.7</c:v>
                </c:pt>
                <c:pt idx="808">
                  <c:v>68.3</c:v>
                </c:pt>
                <c:pt idx="809">
                  <c:v>66.3</c:v>
                </c:pt>
                <c:pt idx="810">
                  <c:v>84</c:v>
                </c:pt>
                <c:pt idx="811">
                  <c:v>82.4</c:v>
                </c:pt>
                <c:pt idx="812">
                  <c:v>78.7</c:v>
                </c:pt>
                <c:pt idx="813">
                  <c:v>48.9</c:v>
                </c:pt>
                <c:pt idx="814">
                  <c:v>76.3</c:v>
                </c:pt>
                <c:pt idx="815">
                  <c:v>89</c:v>
                </c:pt>
                <c:pt idx="816">
                  <c:v>71.7</c:v>
                </c:pt>
                <c:pt idx="817">
                  <c:v>82</c:v>
                </c:pt>
                <c:pt idx="818">
                  <c:v>82</c:v>
                </c:pt>
                <c:pt idx="819">
                  <c:v>61</c:v>
                </c:pt>
                <c:pt idx="820">
                  <c:v>74.7</c:v>
                </c:pt>
                <c:pt idx="821">
                  <c:v>72.8</c:v>
                </c:pt>
                <c:pt idx="822">
                  <c:v>71.900000000000006</c:v>
                </c:pt>
                <c:pt idx="823">
                  <c:v>61</c:v>
                </c:pt>
                <c:pt idx="824">
                  <c:v>74.599999999999994</c:v>
                </c:pt>
                <c:pt idx="825">
                  <c:v>59.3</c:v>
                </c:pt>
                <c:pt idx="826">
                  <c:v>58.8</c:v>
                </c:pt>
                <c:pt idx="827">
                  <c:v>81.400000000000006</c:v>
                </c:pt>
                <c:pt idx="828">
                  <c:v>74.400000000000006</c:v>
                </c:pt>
                <c:pt idx="829">
                  <c:v>61.9</c:v>
                </c:pt>
                <c:pt idx="830">
                  <c:v>65.900000000000006</c:v>
                </c:pt>
                <c:pt idx="831">
                  <c:v>74.2</c:v>
                </c:pt>
                <c:pt idx="832">
                  <c:v>76</c:v>
                </c:pt>
                <c:pt idx="833">
                  <c:v>75.7</c:v>
                </c:pt>
                <c:pt idx="834">
                  <c:v>73.099999999999994</c:v>
                </c:pt>
                <c:pt idx="835">
                  <c:v>78.3</c:v>
                </c:pt>
                <c:pt idx="836">
                  <c:v>53</c:v>
                </c:pt>
                <c:pt idx="837">
                  <c:v>67.900000000000006</c:v>
                </c:pt>
                <c:pt idx="838">
                  <c:v>78.7</c:v>
                </c:pt>
                <c:pt idx="839">
                  <c:v>74.2</c:v>
                </c:pt>
                <c:pt idx="840">
                  <c:v>74.400000000000006</c:v>
                </c:pt>
                <c:pt idx="841">
                  <c:v>72</c:v>
                </c:pt>
                <c:pt idx="842">
                  <c:v>88</c:v>
                </c:pt>
                <c:pt idx="843">
                  <c:v>56.9</c:v>
                </c:pt>
                <c:pt idx="844">
                  <c:v>73</c:v>
                </c:pt>
                <c:pt idx="845">
                  <c:v>73.900000000000006</c:v>
                </c:pt>
                <c:pt idx="846">
                  <c:v>62.5</c:v>
                </c:pt>
                <c:pt idx="847">
                  <c:v>73</c:v>
                </c:pt>
                <c:pt idx="848">
                  <c:v>48.1</c:v>
                </c:pt>
                <c:pt idx="849">
                  <c:v>73.599999999999994</c:v>
                </c:pt>
                <c:pt idx="850">
                  <c:v>74.099999999999994</c:v>
                </c:pt>
                <c:pt idx="851">
                  <c:v>81.099999999999994</c:v>
                </c:pt>
                <c:pt idx="852">
                  <c:v>72.3</c:v>
                </c:pt>
                <c:pt idx="853">
                  <c:v>68.3</c:v>
                </c:pt>
                <c:pt idx="854">
                  <c:v>75.2</c:v>
                </c:pt>
                <c:pt idx="855">
                  <c:v>71.400000000000006</c:v>
                </c:pt>
                <c:pt idx="856">
                  <c:v>63.8</c:v>
                </c:pt>
                <c:pt idx="857">
                  <c:v>60</c:v>
                </c:pt>
                <c:pt idx="858">
                  <c:v>89</c:v>
                </c:pt>
                <c:pt idx="859">
                  <c:v>71.5</c:v>
                </c:pt>
                <c:pt idx="860">
                  <c:v>59</c:v>
                </c:pt>
                <c:pt idx="861">
                  <c:v>72.8</c:v>
                </c:pt>
                <c:pt idx="862">
                  <c:v>71.099999999999994</c:v>
                </c:pt>
                <c:pt idx="863">
                  <c:v>72</c:v>
                </c:pt>
                <c:pt idx="864">
                  <c:v>51.9</c:v>
                </c:pt>
                <c:pt idx="865">
                  <c:v>64.099999999999994</c:v>
                </c:pt>
                <c:pt idx="866">
                  <c:v>67</c:v>
                </c:pt>
                <c:pt idx="867">
                  <c:v>79.5</c:v>
                </c:pt>
                <c:pt idx="868">
                  <c:v>49.2</c:v>
                </c:pt>
                <c:pt idx="869">
                  <c:v>77</c:v>
                </c:pt>
                <c:pt idx="870">
                  <c:v>73.900000000000006</c:v>
                </c:pt>
                <c:pt idx="871">
                  <c:v>75.5</c:v>
                </c:pt>
                <c:pt idx="872">
                  <c:v>51.9</c:v>
                </c:pt>
                <c:pt idx="873">
                  <c:v>68.400000000000006</c:v>
                </c:pt>
                <c:pt idx="874">
                  <c:v>65.5</c:v>
                </c:pt>
                <c:pt idx="875">
                  <c:v>63.5</c:v>
                </c:pt>
                <c:pt idx="876">
                  <c:v>68.5</c:v>
                </c:pt>
                <c:pt idx="877">
                  <c:v>75.5</c:v>
                </c:pt>
                <c:pt idx="878">
                  <c:v>67.400000000000006</c:v>
                </c:pt>
                <c:pt idx="879">
                  <c:v>66</c:v>
                </c:pt>
                <c:pt idx="880">
                  <c:v>81.099999999999994</c:v>
                </c:pt>
                <c:pt idx="881">
                  <c:v>79.900000000000006</c:v>
                </c:pt>
                <c:pt idx="882">
                  <c:v>81.599999999999994</c:v>
                </c:pt>
                <c:pt idx="883">
                  <c:v>58.1</c:v>
                </c:pt>
                <c:pt idx="884">
                  <c:v>78.900000000000006</c:v>
                </c:pt>
                <c:pt idx="885">
                  <c:v>74.099999999999994</c:v>
                </c:pt>
                <c:pt idx="886">
                  <c:v>78.400000000000006</c:v>
                </c:pt>
                <c:pt idx="887">
                  <c:v>77.5</c:v>
                </c:pt>
                <c:pt idx="888">
                  <c:v>76.2</c:v>
                </c:pt>
                <c:pt idx="889">
                  <c:v>59.4</c:v>
                </c:pt>
                <c:pt idx="890">
                  <c:v>53.2</c:v>
                </c:pt>
                <c:pt idx="891">
                  <c:v>58.6</c:v>
                </c:pt>
                <c:pt idx="892">
                  <c:v>71.900000000000006</c:v>
                </c:pt>
                <c:pt idx="893">
                  <c:v>73.3</c:v>
                </c:pt>
                <c:pt idx="894">
                  <c:v>76.599999999999994</c:v>
                </c:pt>
                <c:pt idx="895">
                  <c:v>48.4</c:v>
                </c:pt>
                <c:pt idx="896">
                  <c:v>74.7</c:v>
                </c:pt>
                <c:pt idx="897">
                  <c:v>74.2</c:v>
                </c:pt>
                <c:pt idx="898">
                  <c:v>72.7</c:v>
                </c:pt>
                <c:pt idx="899">
                  <c:v>54.9</c:v>
                </c:pt>
                <c:pt idx="900">
                  <c:v>57.9</c:v>
                </c:pt>
                <c:pt idx="901">
                  <c:v>68.3</c:v>
                </c:pt>
                <c:pt idx="902">
                  <c:v>79.7</c:v>
                </c:pt>
                <c:pt idx="903">
                  <c:v>76.3</c:v>
                </c:pt>
                <c:pt idx="904">
                  <c:v>73.2</c:v>
                </c:pt>
                <c:pt idx="905">
                  <c:v>58.9</c:v>
                </c:pt>
                <c:pt idx="906">
                  <c:v>62.8</c:v>
                </c:pt>
                <c:pt idx="907">
                  <c:v>74.099999999999994</c:v>
                </c:pt>
                <c:pt idx="908">
                  <c:v>81</c:v>
                </c:pt>
                <c:pt idx="909">
                  <c:v>79.8</c:v>
                </c:pt>
                <c:pt idx="910">
                  <c:v>52.1</c:v>
                </c:pt>
                <c:pt idx="911">
                  <c:v>71.599999999999994</c:v>
                </c:pt>
                <c:pt idx="912">
                  <c:v>45.3</c:v>
                </c:pt>
                <c:pt idx="913">
                  <c:v>73.599999999999994</c:v>
                </c:pt>
                <c:pt idx="914">
                  <c:v>71</c:v>
                </c:pt>
                <c:pt idx="915">
                  <c:v>62.3</c:v>
                </c:pt>
                <c:pt idx="916">
                  <c:v>58.1</c:v>
                </c:pt>
                <c:pt idx="917">
                  <c:v>78.900000000000006</c:v>
                </c:pt>
                <c:pt idx="918">
                  <c:v>59.9</c:v>
                </c:pt>
                <c:pt idx="919">
                  <c:v>75.599999999999994</c:v>
                </c:pt>
                <c:pt idx="920">
                  <c:v>57.6</c:v>
                </c:pt>
                <c:pt idx="921">
                  <c:v>50</c:v>
                </c:pt>
                <c:pt idx="922">
                  <c:v>79</c:v>
                </c:pt>
                <c:pt idx="923">
                  <c:v>72.599999999999994</c:v>
                </c:pt>
                <c:pt idx="924">
                  <c:v>79</c:v>
                </c:pt>
                <c:pt idx="925">
                  <c:v>52.1</c:v>
                </c:pt>
                <c:pt idx="926">
                  <c:v>82.5</c:v>
                </c:pt>
                <c:pt idx="927">
                  <c:v>55.5</c:v>
                </c:pt>
                <c:pt idx="928">
                  <c:v>67.8</c:v>
                </c:pt>
                <c:pt idx="929">
                  <c:v>56</c:v>
                </c:pt>
                <c:pt idx="930">
                  <c:v>55</c:v>
                </c:pt>
                <c:pt idx="931">
                  <c:v>67.2</c:v>
                </c:pt>
                <c:pt idx="932">
                  <c:v>46.5</c:v>
                </c:pt>
                <c:pt idx="933">
                  <c:v>64.099999999999994</c:v>
                </c:pt>
                <c:pt idx="934">
                  <c:v>68.599999999999994</c:v>
                </c:pt>
                <c:pt idx="935">
                  <c:v>74.7</c:v>
                </c:pt>
                <c:pt idx="936">
                  <c:v>61.4</c:v>
                </c:pt>
                <c:pt idx="937">
                  <c:v>69.7</c:v>
                </c:pt>
                <c:pt idx="938">
                  <c:v>74.400000000000006</c:v>
                </c:pt>
                <c:pt idx="939">
                  <c:v>78.2</c:v>
                </c:pt>
                <c:pt idx="940">
                  <c:v>65.900000000000006</c:v>
                </c:pt>
                <c:pt idx="941">
                  <c:v>67.400000000000006</c:v>
                </c:pt>
                <c:pt idx="942">
                  <c:v>76.599999999999994</c:v>
                </c:pt>
                <c:pt idx="943">
                  <c:v>58.7</c:v>
                </c:pt>
                <c:pt idx="944">
                  <c:v>77.2</c:v>
                </c:pt>
                <c:pt idx="945">
                  <c:v>78.8</c:v>
                </c:pt>
                <c:pt idx="946">
                  <c:v>58</c:v>
                </c:pt>
                <c:pt idx="947">
                  <c:v>75.900000000000006</c:v>
                </c:pt>
                <c:pt idx="948">
                  <c:v>53.6</c:v>
                </c:pt>
                <c:pt idx="949">
                  <c:v>59.6</c:v>
                </c:pt>
                <c:pt idx="950">
                  <c:v>69.599999999999994</c:v>
                </c:pt>
                <c:pt idx="951">
                  <c:v>52</c:v>
                </c:pt>
                <c:pt idx="952">
                  <c:v>57.5</c:v>
                </c:pt>
                <c:pt idx="953">
                  <c:v>76.3</c:v>
                </c:pt>
                <c:pt idx="954">
                  <c:v>81</c:v>
                </c:pt>
                <c:pt idx="955">
                  <c:v>64.7</c:v>
                </c:pt>
                <c:pt idx="956">
                  <c:v>71.5</c:v>
                </c:pt>
                <c:pt idx="957">
                  <c:v>82.5</c:v>
                </c:pt>
                <c:pt idx="958">
                  <c:v>57.4</c:v>
                </c:pt>
                <c:pt idx="959">
                  <c:v>71.599999999999994</c:v>
                </c:pt>
                <c:pt idx="960">
                  <c:v>63</c:v>
                </c:pt>
                <c:pt idx="961">
                  <c:v>75.400000000000006</c:v>
                </c:pt>
                <c:pt idx="962">
                  <c:v>73.900000000000006</c:v>
                </c:pt>
                <c:pt idx="963">
                  <c:v>71.7</c:v>
                </c:pt>
                <c:pt idx="964">
                  <c:v>69.400000000000006</c:v>
                </c:pt>
                <c:pt idx="965">
                  <c:v>82.4</c:v>
                </c:pt>
                <c:pt idx="966">
                  <c:v>54.1</c:v>
                </c:pt>
                <c:pt idx="967">
                  <c:v>57.8</c:v>
                </c:pt>
                <c:pt idx="968">
                  <c:v>69.8</c:v>
                </c:pt>
                <c:pt idx="969">
                  <c:v>72.3</c:v>
                </c:pt>
                <c:pt idx="970">
                  <c:v>74.5</c:v>
                </c:pt>
                <c:pt idx="971">
                  <c:v>85</c:v>
                </c:pt>
                <c:pt idx="972">
                  <c:v>68</c:v>
                </c:pt>
                <c:pt idx="973">
                  <c:v>71.900000000000006</c:v>
                </c:pt>
                <c:pt idx="974">
                  <c:v>66.900000000000006</c:v>
                </c:pt>
                <c:pt idx="975">
                  <c:v>67</c:v>
                </c:pt>
                <c:pt idx="976">
                  <c:v>53.1</c:v>
                </c:pt>
                <c:pt idx="977">
                  <c:v>79.599999999999994</c:v>
                </c:pt>
                <c:pt idx="978">
                  <c:v>68.7</c:v>
                </c:pt>
                <c:pt idx="979">
                  <c:v>77</c:v>
                </c:pt>
                <c:pt idx="980">
                  <c:v>59.2</c:v>
                </c:pt>
                <c:pt idx="981">
                  <c:v>81.5</c:v>
                </c:pt>
                <c:pt idx="982">
                  <c:v>78.5</c:v>
                </c:pt>
                <c:pt idx="983">
                  <c:v>74</c:v>
                </c:pt>
                <c:pt idx="984">
                  <c:v>74.400000000000006</c:v>
                </c:pt>
                <c:pt idx="985">
                  <c:v>74.8</c:v>
                </c:pt>
                <c:pt idx="986">
                  <c:v>74.5</c:v>
                </c:pt>
                <c:pt idx="987">
                  <c:v>75.5</c:v>
                </c:pt>
                <c:pt idx="988">
                  <c:v>67.599999999999994</c:v>
                </c:pt>
                <c:pt idx="989">
                  <c:v>78</c:v>
                </c:pt>
                <c:pt idx="990">
                  <c:v>76.3</c:v>
                </c:pt>
                <c:pt idx="991">
                  <c:v>46.8</c:v>
                </c:pt>
                <c:pt idx="992">
                  <c:v>75.400000000000006</c:v>
                </c:pt>
                <c:pt idx="993">
                  <c:v>70</c:v>
                </c:pt>
                <c:pt idx="994">
                  <c:v>63.3</c:v>
                </c:pt>
                <c:pt idx="995">
                  <c:v>76.7</c:v>
                </c:pt>
                <c:pt idx="996">
                  <c:v>73.2</c:v>
                </c:pt>
                <c:pt idx="997">
                  <c:v>65.8</c:v>
                </c:pt>
                <c:pt idx="998">
                  <c:v>65.599999999999994</c:v>
                </c:pt>
                <c:pt idx="999">
                  <c:v>76</c:v>
                </c:pt>
                <c:pt idx="1000">
                  <c:v>77</c:v>
                </c:pt>
                <c:pt idx="1001">
                  <c:v>71.8</c:v>
                </c:pt>
                <c:pt idx="1002">
                  <c:v>73</c:v>
                </c:pt>
                <c:pt idx="1003">
                  <c:v>47.4</c:v>
                </c:pt>
                <c:pt idx="1004">
                  <c:v>68.5</c:v>
                </c:pt>
                <c:pt idx="1005">
                  <c:v>55.1</c:v>
                </c:pt>
                <c:pt idx="1006">
                  <c:v>65.599999999999994</c:v>
                </c:pt>
                <c:pt idx="1007">
                  <c:v>58.9</c:v>
                </c:pt>
                <c:pt idx="1008">
                  <c:v>57.6</c:v>
                </c:pt>
                <c:pt idx="1009">
                  <c:v>47.8</c:v>
                </c:pt>
                <c:pt idx="1010">
                  <c:v>66.2</c:v>
                </c:pt>
                <c:pt idx="1011">
                  <c:v>67.099999999999994</c:v>
                </c:pt>
                <c:pt idx="1012">
                  <c:v>73.7</c:v>
                </c:pt>
                <c:pt idx="1013">
                  <c:v>76.8</c:v>
                </c:pt>
                <c:pt idx="1014">
                  <c:v>71.599999999999994</c:v>
                </c:pt>
                <c:pt idx="1015">
                  <c:v>52.9</c:v>
                </c:pt>
                <c:pt idx="1016">
                  <c:v>53.2</c:v>
                </c:pt>
                <c:pt idx="1017">
                  <c:v>73.5</c:v>
                </c:pt>
                <c:pt idx="1018">
                  <c:v>66.5</c:v>
                </c:pt>
                <c:pt idx="1019">
                  <c:v>68</c:v>
                </c:pt>
                <c:pt idx="1020">
                  <c:v>45.5</c:v>
                </c:pt>
                <c:pt idx="1021">
                  <c:v>79.3</c:v>
                </c:pt>
                <c:pt idx="1022">
                  <c:v>82</c:v>
                </c:pt>
                <c:pt idx="1023">
                  <c:v>66.900000000000006</c:v>
                </c:pt>
                <c:pt idx="1024">
                  <c:v>82</c:v>
                </c:pt>
                <c:pt idx="1025">
                  <c:v>59.8</c:v>
                </c:pt>
                <c:pt idx="1026">
                  <c:v>65.2</c:v>
                </c:pt>
                <c:pt idx="1027">
                  <c:v>65</c:v>
                </c:pt>
                <c:pt idx="1028">
                  <c:v>65.2</c:v>
                </c:pt>
                <c:pt idx="1029">
                  <c:v>82</c:v>
                </c:pt>
                <c:pt idx="1030">
                  <c:v>83</c:v>
                </c:pt>
                <c:pt idx="1031">
                  <c:v>72.3</c:v>
                </c:pt>
                <c:pt idx="1032">
                  <c:v>55</c:v>
                </c:pt>
                <c:pt idx="1033">
                  <c:v>71.7</c:v>
                </c:pt>
                <c:pt idx="1034">
                  <c:v>59.8</c:v>
                </c:pt>
                <c:pt idx="1035">
                  <c:v>76.5</c:v>
                </c:pt>
                <c:pt idx="1036">
                  <c:v>55</c:v>
                </c:pt>
                <c:pt idx="1037">
                  <c:v>62.4</c:v>
                </c:pt>
                <c:pt idx="1038">
                  <c:v>64</c:v>
                </c:pt>
                <c:pt idx="1039">
                  <c:v>68</c:v>
                </c:pt>
                <c:pt idx="1040">
                  <c:v>59.1</c:v>
                </c:pt>
                <c:pt idx="1041">
                  <c:v>73.8</c:v>
                </c:pt>
                <c:pt idx="1042">
                  <c:v>74.2</c:v>
                </c:pt>
                <c:pt idx="1043">
                  <c:v>77</c:v>
                </c:pt>
                <c:pt idx="1044">
                  <c:v>53.6</c:v>
                </c:pt>
                <c:pt idx="1045">
                  <c:v>49.6</c:v>
                </c:pt>
                <c:pt idx="1046">
                  <c:v>84</c:v>
                </c:pt>
                <c:pt idx="1047">
                  <c:v>74.099999999999994</c:v>
                </c:pt>
                <c:pt idx="1048">
                  <c:v>56.5</c:v>
                </c:pt>
                <c:pt idx="1049">
                  <c:v>67.099999999999994</c:v>
                </c:pt>
                <c:pt idx="1050">
                  <c:v>74</c:v>
                </c:pt>
                <c:pt idx="1051">
                  <c:v>81.3</c:v>
                </c:pt>
                <c:pt idx="1052">
                  <c:v>68.099999999999994</c:v>
                </c:pt>
                <c:pt idx="1053">
                  <c:v>77</c:v>
                </c:pt>
                <c:pt idx="1054">
                  <c:v>51.2</c:v>
                </c:pt>
                <c:pt idx="1055">
                  <c:v>74.400000000000006</c:v>
                </c:pt>
                <c:pt idx="1056">
                  <c:v>77.5</c:v>
                </c:pt>
                <c:pt idx="1057">
                  <c:v>73.8</c:v>
                </c:pt>
                <c:pt idx="1058">
                  <c:v>52.5</c:v>
                </c:pt>
                <c:pt idx="1059">
                  <c:v>52</c:v>
                </c:pt>
                <c:pt idx="1060">
                  <c:v>74</c:v>
                </c:pt>
                <c:pt idx="1061">
                  <c:v>73.599999999999994</c:v>
                </c:pt>
                <c:pt idx="1062">
                  <c:v>69.099999999999994</c:v>
                </c:pt>
                <c:pt idx="1063">
                  <c:v>65.8</c:v>
                </c:pt>
                <c:pt idx="1064">
                  <c:v>69.5</c:v>
                </c:pt>
                <c:pt idx="1065">
                  <c:v>79.099999999999994</c:v>
                </c:pt>
                <c:pt idx="1066">
                  <c:v>59.2</c:v>
                </c:pt>
                <c:pt idx="1067">
                  <c:v>74.099999999999994</c:v>
                </c:pt>
                <c:pt idx="1068">
                  <c:v>55</c:v>
                </c:pt>
                <c:pt idx="1069">
                  <c:v>61.5</c:v>
                </c:pt>
                <c:pt idx="1070">
                  <c:v>69.2</c:v>
                </c:pt>
                <c:pt idx="1071">
                  <c:v>76.3</c:v>
                </c:pt>
                <c:pt idx="1072">
                  <c:v>81.8</c:v>
                </c:pt>
                <c:pt idx="1073">
                  <c:v>81.099999999999994</c:v>
                </c:pt>
                <c:pt idx="1074">
                  <c:v>53.6</c:v>
                </c:pt>
                <c:pt idx="1075">
                  <c:v>72.099999999999994</c:v>
                </c:pt>
                <c:pt idx="1076">
                  <c:v>67.599999999999994</c:v>
                </c:pt>
                <c:pt idx="1077">
                  <c:v>81.7</c:v>
                </c:pt>
                <c:pt idx="1078">
                  <c:v>56.7</c:v>
                </c:pt>
                <c:pt idx="1079">
                  <c:v>68.400000000000006</c:v>
                </c:pt>
                <c:pt idx="1080">
                  <c:v>47.4</c:v>
                </c:pt>
                <c:pt idx="1081">
                  <c:v>62.8</c:v>
                </c:pt>
                <c:pt idx="1082">
                  <c:v>56</c:v>
                </c:pt>
                <c:pt idx="1083">
                  <c:v>77.2</c:v>
                </c:pt>
                <c:pt idx="1084">
                  <c:v>73.900000000000006</c:v>
                </c:pt>
                <c:pt idx="1085">
                  <c:v>69.099999999999994</c:v>
                </c:pt>
                <c:pt idx="1086">
                  <c:v>67.900000000000006</c:v>
                </c:pt>
                <c:pt idx="1087">
                  <c:v>52.6</c:v>
                </c:pt>
                <c:pt idx="1088">
                  <c:v>61.8</c:v>
                </c:pt>
                <c:pt idx="1089">
                  <c:v>78</c:v>
                </c:pt>
                <c:pt idx="1090">
                  <c:v>74.8</c:v>
                </c:pt>
                <c:pt idx="1091">
                  <c:v>78.900000000000006</c:v>
                </c:pt>
                <c:pt idx="1092">
                  <c:v>76.2</c:v>
                </c:pt>
                <c:pt idx="1093">
                  <c:v>59.8</c:v>
                </c:pt>
                <c:pt idx="1094">
                  <c:v>71.900000000000006</c:v>
                </c:pt>
                <c:pt idx="1095">
                  <c:v>78.7</c:v>
                </c:pt>
                <c:pt idx="1096">
                  <c:v>72.599999999999994</c:v>
                </c:pt>
                <c:pt idx="1097">
                  <c:v>76.099999999999994</c:v>
                </c:pt>
                <c:pt idx="1098">
                  <c:v>81.099999999999994</c:v>
                </c:pt>
                <c:pt idx="1099">
                  <c:v>67</c:v>
                </c:pt>
                <c:pt idx="1100">
                  <c:v>46.4</c:v>
                </c:pt>
                <c:pt idx="1101">
                  <c:v>66</c:v>
                </c:pt>
                <c:pt idx="1102">
                  <c:v>75.599999999999994</c:v>
                </c:pt>
                <c:pt idx="1103">
                  <c:v>65</c:v>
                </c:pt>
                <c:pt idx="1104">
                  <c:v>64.7</c:v>
                </c:pt>
                <c:pt idx="1105">
                  <c:v>68.3</c:v>
                </c:pt>
                <c:pt idx="1106">
                  <c:v>75.8</c:v>
                </c:pt>
                <c:pt idx="1107">
                  <c:v>72.400000000000006</c:v>
                </c:pt>
                <c:pt idx="1108">
                  <c:v>61.4</c:v>
                </c:pt>
                <c:pt idx="1109">
                  <c:v>57.3</c:v>
                </c:pt>
                <c:pt idx="1110">
                  <c:v>59.7</c:v>
                </c:pt>
                <c:pt idx="1111">
                  <c:v>48.1</c:v>
                </c:pt>
                <c:pt idx="1112">
                  <c:v>71</c:v>
                </c:pt>
                <c:pt idx="1113">
                  <c:v>53.5</c:v>
                </c:pt>
                <c:pt idx="1114">
                  <c:v>61.8</c:v>
                </c:pt>
                <c:pt idx="1115">
                  <c:v>65.099999999999994</c:v>
                </c:pt>
                <c:pt idx="1116">
                  <c:v>52.4</c:v>
                </c:pt>
                <c:pt idx="1117">
                  <c:v>68.3</c:v>
                </c:pt>
                <c:pt idx="1118">
                  <c:v>71.8</c:v>
                </c:pt>
                <c:pt idx="1119">
                  <c:v>56.9</c:v>
                </c:pt>
                <c:pt idx="1120">
                  <c:v>81</c:v>
                </c:pt>
                <c:pt idx="1121">
                  <c:v>49.6</c:v>
                </c:pt>
                <c:pt idx="1122">
                  <c:v>72.400000000000006</c:v>
                </c:pt>
                <c:pt idx="1123">
                  <c:v>72.7</c:v>
                </c:pt>
                <c:pt idx="1124">
                  <c:v>62</c:v>
                </c:pt>
                <c:pt idx="1125">
                  <c:v>74.8</c:v>
                </c:pt>
                <c:pt idx="1126">
                  <c:v>71</c:v>
                </c:pt>
                <c:pt idx="1127">
                  <c:v>71.2</c:v>
                </c:pt>
                <c:pt idx="1128">
                  <c:v>69</c:v>
                </c:pt>
                <c:pt idx="1129">
                  <c:v>66.599999999999994</c:v>
                </c:pt>
                <c:pt idx="1130">
                  <c:v>51.5</c:v>
                </c:pt>
                <c:pt idx="1131">
                  <c:v>82</c:v>
                </c:pt>
                <c:pt idx="1132">
                  <c:v>61.8</c:v>
                </c:pt>
                <c:pt idx="1133">
                  <c:v>81.5</c:v>
                </c:pt>
                <c:pt idx="1134">
                  <c:v>77</c:v>
                </c:pt>
                <c:pt idx="1135">
                  <c:v>75.7</c:v>
                </c:pt>
                <c:pt idx="1136">
                  <c:v>52.6</c:v>
                </c:pt>
                <c:pt idx="1137">
                  <c:v>78.3</c:v>
                </c:pt>
                <c:pt idx="1138">
                  <c:v>76</c:v>
                </c:pt>
                <c:pt idx="1139">
                  <c:v>74.3</c:v>
                </c:pt>
                <c:pt idx="1140">
                  <c:v>64.599999999999994</c:v>
                </c:pt>
                <c:pt idx="1141">
                  <c:v>46.4</c:v>
                </c:pt>
                <c:pt idx="1142">
                  <c:v>52.7</c:v>
                </c:pt>
                <c:pt idx="1143">
                  <c:v>55.3</c:v>
                </c:pt>
                <c:pt idx="1144">
                  <c:v>62.5</c:v>
                </c:pt>
                <c:pt idx="1145">
                  <c:v>69.8</c:v>
                </c:pt>
                <c:pt idx="1146">
                  <c:v>76.599999999999994</c:v>
                </c:pt>
                <c:pt idx="1147">
                  <c:v>73.099999999999994</c:v>
                </c:pt>
                <c:pt idx="1148">
                  <c:v>73.7</c:v>
                </c:pt>
                <c:pt idx="1149">
                  <c:v>57.1</c:v>
                </c:pt>
                <c:pt idx="1150">
                  <c:v>69.2</c:v>
                </c:pt>
                <c:pt idx="1151">
                  <c:v>76.599999999999994</c:v>
                </c:pt>
                <c:pt idx="1152">
                  <c:v>72.8</c:v>
                </c:pt>
                <c:pt idx="1153">
                  <c:v>66.3</c:v>
                </c:pt>
                <c:pt idx="1154">
                  <c:v>69.3</c:v>
                </c:pt>
                <c:pt idx="1155">
                  <c:v>74.8</c:v>
                </c:pt>
                <c:pt idx="1156">
                  <c:v>73.2</c:v>
                </c:pt>
                <c:pt idx="1157">
                  <c:v>48.6</c:v>
                </c:pt>
                <c:pt idx="1158">
                  <c:v>75.599999999999994</c:v>
                </c:pt>
                <c:pt idx="1159">
                  <c:v>67.3</c:v>
                </c:pt>
                <c:pt idx="1160">
                  <c:v>71.400000000000006</c:v>
                </c:pt>
                <c:pt idx="1161">
                  <c:v>71.900000000000006</c:v>
                </c:pt>
                <c:pt idx="1162">
                  <c:v>73.8</c:v>
                </c:pt>
                <c:pt idx="1163">
                  <c:v>78.5</c:v>
                </c:pt>
                <c:pt idx="1164">
                  <c:v>59.3</c:v>
                </c:pt>
                <c:pt idx="1165">
                  <c:v>72.5</c:v>
                </c:pt>
                <c:pt idx="1166">
                  <c:v>67.5</c:v>
                </c:pt>
                <c:pt idx="1167">
                  <c:v>63.2</c:v>
                </c:pt>
                <c:pt idx="1168">
                  <c:v>65.7</c:v>
                </c:pt>
                <c:pt idx="1169">
                  <c:v>73.400000000000006</c:v>
                </c:pt>
                <c:pt idx="1170">
                  <c:v>51.7</c:v>
                </c:pt>
                <c:pt idx="1171">
                  <c:v>59.6</c:v>
                </c:pt>
                <c:pt idx="1172">
                  <c:v>81.8</c:v>
                </c:pt>
                <c:pt idx="1173">
                  <c:v>54.4</c:v>
                </c:pt>
                <c:pt idx="1174">
                  <c:v>64</c:v>
                </c:pt>
                <c:pt idx="1175">
                  <c:v>77.5</c:v>
                </c:pt>
                <c:pt idx="1176">
                  <c:v>73</c:v>
                </c:pt>
                <c:pt idx="1177">
                  <c:v>53.7</c:v>
                </c:pt>
                <c:pt idx="1178">
                  <c:v>59.8</c:v>
                </c:pt>
                <c:pt idx="1179">
                  <c:v>48.2</c:v>
                </c:pt>
                <c:pt idx="1180">
                  <c:v>63.1</c:v>
                </c:pt>
                <c:pt idx="1181">
                  <c:v>72.3</c:v>
                </c:pt>
                <c:pt idx="1182">
                  <c:v>74.2</c:v>
                </c:pt>
                <c:pt idx="1183">
                  <c:v>74.3</c:v>
                </c:pt>
                <c:pt idx="1184">
                  <c:v>56.2</c:v>
                </c:pt>
                <c:pt idx="1185">
                  <c:v>56.3</c:v>
                </c:pt>
                <c:pt idx="1186">
                  <c:v>74.8</c:v>
                </c:pt>
                <c:pt idx="1187">
                  <c:v>78.3</c:v>
                </c:pt>
                <c:pt idx="1188">
                  <c:v>75.599999999999994</c:v>
                </c:pt>
                <c:pt idx="1189">
                  <c:v>64.8</c:v>
                </c:pt>
                <c:pt idx="1190">
                  <c:v>73</c:v>
                </c:pt>
                <c:pt idx="1191">
                  <c:v>68.900000000000006</c:v>
                </c:pt>
                <c:pt idx="1192">
                  <c:v>81</c:v>
                </c:pt>
                <c:pt idx="1193">
                  <c:v>62.1</c:v>
                </c:pt>
                <c:pt idx="1194">
                  <c:v>83</c:v>
                </c:pt>
                <c:pt idx="1195">
                  <c:v>52.8</c:v>
                </c:pt>
                <c:pt idx="1196">
                  <c:v>51.9</c:v>
                </c:pt>
                <c:pt idx="1197">
                  <c:v>75</c:v>
                </c:pt>
                <c:pt idx="1198">
                  <c:v>66.2</c:v>
                </c:pt>
                <c:pt idx="1199">
                  <c:v>59.8</c:v>
                </c:pt>
                <c:pt idx="1200">
                  <c:v>73.2</c:v>
                </c:pt>
                <c:pt idx="1201">
                  <c:v>72</c:v>
                </c:pt>
                <c:pt idx="1202">
                  <c:v>61.8</c:v>
                </c:pt>
                <c:pt idx="1203">
                  <c:v>51.9</c:v>
                </c:pt>
                <c:pt idx="1204">
                  <c:v>71.599999999999994</c:v>
                </c:pt>
                <c:pt idx="1205">
                  <c:v>62</c:v>
                </c:pt>
                <c:pt idx="1206">
                  <c:v>77</c:v>
                </c:pt>
                <c:pt idx="1207">
                  <c:v>75.2</c:v>
                </c:pt>
                <c:pt idx="1208">
                  <c:v>63</c:v>
                </c:pt>
                <c:pt idx="1209">
                  <c:v>82.1</c:v>
                </c:pt>
                <c:pt idx="1210">
                  <c:v>55</c:v>
                </c:pt>
                <c:pt idx="1211">
                  <c:v>54.8</c:v>
                </c:pt>
                <c:pt idx="1212">
                  <c:v>74.900000000000006</c:v>
                </c:pt>
                <c:pt idx="1213">
                  <c:v>81.900000000000006</c:v>
                </c:pt>
                <c:pt idx="1214">
                  <c:v>69.400000000000006</c:v>
                </c:pt>
                <c:pt idx="1215">
                  <c:v>77</c:v>
                </c:pt>
                <c:pt idx="1216">
                  <c:v>53.5</c:v>
                </c:pt>
                <c:pt idx="1217">
                  <c:v>72.2</c:v>
                </c:pt>
                <c:pt idx="1218">
                  <c:v>88</c:v>
                </c:pt>
                <c:pt idx="1219">
                  <c:v>63</c:v>
                </c:pt>
                <c:pt idx="1220">
                  <c:v>65.8</c:v>
                </c:pt>
                <c:pt idx="1221">
                  <c:v>64.400000000000006</c:v>
                </c:pt>
                <c:pt idx="1222">
                  <c:v>76.099999999999994</c:v>
                </c:pt>
                <c:pt idx="1223">
                  <c:v>75</c:v>
                </c:pt>
                <c:pt idx="1224">
                  <c:v>61.8</c:v>
                </c:pt>
                <c:pt idx="1225">
                  <c:v>71.900000000000006</c:v>
                </c:pt>
                <c:pt idx="1226">
                  <c:v>68</c:v>
                </c:pt>
                <c:pt idx="1227">
                  <c:v>75.7</c:v>
                </c:pt>
                <c:pt idx="1228">
                  <c:v>73</c:v>
                </c:pt>
                <c:pt idx="1229">
                  <c:v>79.599999999999994</c:v>
                </c:pt>
                <c:pt idx="1230">
                  <c:v>66.599999999999994</c:v>
                </c:pt>
                <c:pt idx="1231">
                  <c:v>81.900000000000006</c:v>
                </c:pt>
                <c:pt idx="1232">
                  <c:v>56.7</c:v>
                </c:pt>
                <c:pt idx="1233">
                  <c:v>74.400000000000006</c:v>
                </c:pt>
                <c:pt idx="1234">
                  <c:v>74.900000000000006</c:v>
                </c:pt>
                <c:pt idx="1235">
                  <c:v>53.2</c:v>
                </c:pt>
                <c:pt idx="1236">
                  <c:v>72.400000000000006</c:v>
                </c:pt>
                <c:pt idx="1237">
                  <c:v>52.8</c:v>
                </c:pt>
                <c:pt idx="1238">
                  <c:v>73</c:v>
                </c:pt>
                <c:pt idx="1239">
                  <c:v>74.099999999999994</c:v>
                </c:pt>
                <c:pt idx="1240">
                  <c:v>67.900000000000006</c:v>
                </c:pt>
                <c:pt idx="1241">
                  <c:v>75.8</c:v>
                </c:pt>
                <c:pt idx="1242">
                  <c:v>69.8</c:v>
                </c:pt>
                <c:pt idx="1243">
                  <c:v>73.7</c:v>
                </c:pt>
                <c:pt idx="1244">
                  <c:v>73.8</c:v>
                </c:pt>
                <c:pt idx="1245">
                  <c:v>76.2</c:v>
                </c:pt>
                <c:pt idx="1246">
                  <c:v>73.7</c:v>
                </c:pt>
                <c:pt idx="1247">
                  <c:v>56.3</c:v>
                </c:pt>
                <c:pt idx="1248">
                  <c:v>78.2</c:v>
                </c:pt>
                <c:pt idx="1249">
                  <c:v>75.400000000000006</c:v>
                </c:pt>
                <c:pt idx="1250">
                  <c:v>66.5</c:v>
                </c:pt>
                <c:pt idx="1251">
                  <c:v>58.3</c:v>
                </c:pt>
                <c:pt idx="1252">
                  <c:v>78.8</c:v>
                </c:pt>
                <c:pt idx="1253">
                  <c:v>72.2</c:v>
                </c:pt>
                <c:pt idx="1254">
                  <c:v>45.1</c:v>
                </c:pt>
                <c:pt idx="1255">
                  <c:v>69.400000000000006</c:v>
                </c:pt>
                <c:pt idx="1256">
                  <c:v>62.2</c:v>
                </c:pt>
                <c:pt idx="1257">
                  <c:v>72.8</c:v>
                </c:pt>
                <c:pt idx="1258">
                  <c:v>67.5</c:v>
                </c:pt>
                <c:pt idx="1259">
                  <c:v>49.4</c:v>
                </c:pt>
                <c:pt idx="1260">
                  <c:v>73.400000000000006</c:v>
                </c:pt>
                <c:pt idx="1261">
                  <c:v>64.8</c:v>
                </c:pt>
                <c:pt idx="1262">
                  <c:v>84</c:v>
                </c:pt>
                <c:pt idx="1263">
                  <c:v>61.8</c:v>
                </c:pt>
                <c:pt idx="1264">
                  <c:v>75.599999999999994</c:v>
                </c:pt>
                <c:pt idx="1265">
                  <c:v>68</c:v>
                </c:pt>
                <c:pt idx="1266">
                  <c:v>74.400000000000006</c:v>
                </c:pt>
                <c:pt idx="1267">
                  <c:v>72.3</c:v>
                </c:pt>
                <c:pt idx="1268">
                  <c:v>69.900000000000006</c:v>
                </c:pt>
                <c:pt idx="1269">
                  <c:v>78</c:v>
                </c:pt>
                <c:pt idx="1270">
                  <c:v>85</c:v>
                </c:pt>
                <c:pt idx="1271">
                  <c:v>81.7</c:v>
                </c:pt>
                <c:pt idx="1272">
                  <c:v>69.3</c:v>
                </c:pt>
                <c:pt idx="1273">
                  <c:v>78</c:v>
                </c:pt>
                <c:pt idx="1274">
                  <c:v>68.099999999999994</c:v>
                </c:pt>
                <c:pt idx="1275">
                  <c:v>78.7</c:v>
                </c:pt>
                <c:pt idx="1276">
                  <c:v>68</c:v>
                </c:pt>
                <c:pt idx="1277">
                  <c:v>51</c:v>
                </c:pt>
                <c:pt idx="1278">
                  <c:v>69.099999999999994</c:v>
                </c:pt>
                <c:pt idx="1279">
                  <c:v>74.7</c:v>
                </c:pt>
                <c:pt idx="1280">
                  <c:v>76</c:v>
                </c:pt>
                <c:pt idx="1281">
                  <c:v>57.6</c:v>
                </c:pt>
                <c:pt idx="1282">
                  <c:v>69.599999999999994</c:v>
                </c:pt>
                <c:pt idx="1283">
                  <c:v>75.3</c:v>
                </c:pt>
                <c:pt idx="1284">
                  <c:v>52.6</c:v>
                </c:pt>
                <c:pt idx="1285">
                  <c:v>74.5</c:v>
                </c:pt>
                <c:pt idx="1286">
                  <c:v>80</c:v>
                </c:pt>
                <c:pt idx="1287">
                  <c:v>63.6</c:v>
                </c:pt>
                <c:pt idx="1288">
                  <c:v>82.5</c:v>
                </c:pt>
                <c:pt idx="1289">
                  <c:v>64.599999999999994</c:v>
                </c:pt>
                <c:pt idx="1290">
                  <c:v>72.8</c:v>
                </c:pt>
                <c:pt idx="1291">
                  <c:v>55.3</c:v>
                </c:pt>
                <c:pt idx="1292">
                  <c:v>55.7</c:v>
                </c:pt>
                <c:pt idx="1293">
                  <c:v>78.3</c:v>
                </c:pt>
                <c:pt idx="1294">
                  <c:v>77.3</c:v>
                </c:pt>
                <c:pt idx="1295">
                  <c:v>46.8</c:v>
                </c:pt>
                <c:pt idx="1296">
                  <c:v>47.1</c:v>
                </c:pt>
                <c:pt idx="1297">
                  <c:v>75.900000000000006</c:v>
                </c:pt>
                <c:pt idx="1298">
                  <c:v>78.2</c:v>
                </c:pt>
                <c:pt idx="1299">
                  <c:v>54.8</c:v>
                </c:pt>
                <c:pt idx="1300">
                  <c:v>72.5</c:v>
                </c:pt>
                <c:pt idx="1301">
                  <c:v>71.2</c:v>
                </c:pt>
                <c:pt idx="1302">
                  <c:v>69.3</c:v>
                </c:pt>
                <c:pt idx="1303">
                  <c:v>80</c:v>
                </c:pt>
                <c:pt idx="1304">
                  <c:v>74.7</c:v>
                </c:pt>
                <c:pt idx="1305">
                  <c:v>79.2</c:v>
                </c:pt>
                <c:pt idx="1306">
                  <c:v>71.5</c:v>
                </c:pt>
                <c:pt idx="1307">
                  <c:v>69.8</c:v>
                </c:pt>
                <c:pt idx="1308">
                  <c:v>58.6</c:v>
                </c:pt>
                <c:pt idx="1309">
                  <c:v>72.2</c:v>
                </c:pt>
                <c:pt idx="1310">
                  <c:v>73</c:v>
                </c:pt>
                <c:pt idx="1311">
                  <c:v>79.3</c:v>
                </c:pt>
                <c:pt idx="1312">
                  <c:v>71.400000000000006</c:v>
                </c:pt>
                <c:pt idx="1313">
                  <c:v>50</c:v>
                </c:pt>
                <c:pt idx="1314">
                  <c:v>75.599999999999994</c:v>
                </c:pt>
                <c:pt idx="1315">
                  <c:v>63.2</c:v>
                </c:pt>
                <c:pt idx="1316">
                  <c:v>72.3</c:v>
                </c:pt>
                <c:pt idx="1317">
                  <c:v>73.599999999999994</c:v>
                </c:pt>
                <c:pt idx="1318">
                  <c:v>72.5</c:v>
                </c:pt>
                <c:pt idx="1319">
                  <c:v>67.7</c:v>
                </c:pt>
                <c:pt idx="1320">
                  <c:v>58.4</c:v>
                </c:pt>
                <c:pt idx="1321">
                  <c:v>75</c:v>
                </c:pt>
                <c:pt idx="1322">
                  <c:v>66.5</c:v>
                </c:pt>
                <c:pt idx="1323">
                  <c:v>48.8</c:v>
                </c:pt>
                <c:pt idx="1324">
                  <c:v>76.8</c:v>
                </c:pt>
                <c:pt idx="1325">
                  <c:v>73.099999999999994</c:v>
                </c:pt>
                <c:pt idx="1326">
                  <c:v>73.7</c:v>
                </c:pt>
                <c:pt idx="1327">
                  <c:v>56.7</c:v>
                </c:pt>
                <c:pt idx="1328">
                  <c:v>53.5</c:v>
                </c:pt>
                <c:pt idx="1329">
                  <c:v>81</c:v>
                </c:pt>
                <c:pt idx="1330">
                  <c:v>63.5</c:v>
                </c:pt>
                <c:pt idx="1331">
                  <c:v>75.2</c:v>
                </c:pt>
                <c:pt idx="1332">
                  <c:v>68.5</c:v>
                </c:pt>
                <c:pt idx="1333">
                  <c:v>76.400000000000006</c:v>
                </c:pt>
                <c:pt idx="1334">
                  <c:v>72</c:v>
                </c:pt>
                <c:pt idx="1335">
                  <c:v>72.7</c:v>
                </c:pt>
                <c:pt idx="1336">
                  <c:v>66</c:v>
                </c:pt>
                <c:pt idx="1337">
                  <c:v>68.2</c:v>
                </c:pt>
                <c:pt idx="1338">
                  <c:v>73.599999999999994</c:v>
                </c:pt>
                <c:pt idx="1339">
                  <c:v>82.6</c:v>
                </c:pt>
                <c:pt idx="1340">
                  <c:v>71</c:v>
                </c:pt>
                <c:pt idx="1341">
                  <c:v>72.400000000000006</c:v>
                </c:pt>
                <c:pt idx="1342">
                  <c:v>81.400000000000006</c:v>
                </c:pt>
                <c:pt idx="1343">
                  <c:v>54.1</c:v>
                </c:pt>
                <c:pt idx="1344">
                  <c:v>81</c:v>
                </c:pt>
                <c:pt idx="1345">
                  <c:v>53.6</c:v>
                </c:pt>
                <c:pt idx="1346">
                  <c:v>67.599999999999994</c:v>
                </c:pt>
                <c:pt idx="1347">
                  <c:v>74.900000000000006</c:v>
                </c:pt>
                <c:pt idx="1348">
                  <c:v>75.2</c:v>
                </c:pt>
                <c:pt idx="1349">
                  <c:v>73.599999999999994</c:v>
                </c:pt>
                <c:pt idx="1350">
                  <c:v>71.8</c:v>
                </c:pt>
                <c:pt idx="1351">
                  <c:v>74.7</c:v>
                </c:pt>
                <c:pt idx="1352">
                  <c:v>58.2</c:v>
                </c:pt>
                <c:pt idx="1353">
                  <c:v>68.099999999999994</c:v>
                </c:pt>
                <c:pt idx="1354">
                  <c:v>75.599999999999994</c:v>
                </c:pt>
                <c:pt idx="1355">
                  <c:v>48.7</c:v>
                </c:pt>
                <c:pt idx="1356">
                  <c:v>75.599999999999994</c:v>
                </c:pt>
                <c:pt idx="1357">
                  <c:v>74.400000000000006</c:v>
                </c:pt>
                <c:pt idx="1358">
                  <c:v>67.8</c:v>
                </c:pt>
                <c:pt idx="1359">
                  <c:v>74.3</c:v>
                </c:pt>
                <c:pt idx="1360">
                  <c:v>44.5</c:v>
                </c:pt>
                <c:pt idx="1361">
                  <c:v>62.3</c:v>
                </c:pt>
                <c:pt idx="1362">
                  <c:v>82.3</c:v>
                </c:pt>
                <c:pt idx="1363">
                  <c:v>68.400000000000006</c:v>
                </c:pt>
                <c:pt idx="1364">
                  <c:v>72.7</c:v>
                </c:pt>
                <c:pt idx="1365">
                  <c:v>64.400000000000006</c:v>
                </c:pt>
                <c:pt idx="1366">
                  <c:v>49</c:v>
                </c:pt>
                <c:pt idx="1367">
                  <c:v>69.400000000000006</c:v>
                </c:pt>
                <c:pt idx="1368">
                  <c:v>54.6</c:v>
                </c:pt>
                <c:pt idx="1369">
                  <c:v>62.3</c:v>
                </c:pt>
                <c:pt idx="1370">
                  <c:v>52.4</c:v>
                </c:pt>
                <c:pt idx="1371">
                  <c:v>81</c:v>
                </c:pt>
                <c:pt idx="1372">
                  <c:v>72.599999999999994</c:v>
                </c:pt>
                <c:pt idx="1373">
                  <c:v>53.4</c:v>
                </c:pt>
                <c:pt idx="1374">
                  <c:v>76.400000000000006</c:v>
                </c:pt>
                <c:pt idx="1375">
                  <c:v>71</c:v>
                </c:pt>
                <c:pt idx="1376">
                  <c:v>76.3</c:v>
                </c:pt>
                <c:pt idx="1377">
                  <c:v>81</c:v>
                </c:pt>
                <c:pt idx="1378">
                  <c:v>48.5</c:v>
                </c:pt>
                <c:pt idx="1379">
                  <c:v>80</c:v>
                </c:pt>
                <c:pt idx="1380">
                  <c:v>57.3</c:v>
                </c:pt>
                <c:pt idx="1381">
                  <c:v>77</c:v>
                </c:pt>
                <c:pt idx="1382">
                  <c:v>72.099999999999994</c:v>
                </c:pt>
                <c:pt idx="1383">
                  <c:v>59.7</c:v>
                </c:pt>
                <c:pt idx="1384">
                  <c:v>75.599999999999994</c:v>
                </c:pt>
                <c:pt idx="1385">
                  <c:v>78.2</c:v>
                </c:pt>
                <c:pt idx="1386">
                  <c:v>67.2</c:v>
                </c:pt>
                <c:pt idx="1387">
                  <c:v>46.6</c:v>
                </c:pt>
                <c:pt idx="1388">
                  <c:v>62.9</c:v>
                </c:pt>
                <c:pt idx="1389">
                  <c:v>76.2</c:v>
                </c:pt>
                <c:pt idx="1390">
                  <c:v>63.3</c:v>
                </c:pt>
                <c:pt idx="1391">
                  <c:v>68.5</c:v>
                </c:pt>
                <c:pt idx="1392">
                  <c:v>75.400000000000006</c:v>
                </c:pt>
                <c:pt idx="1393">
                  <c:v>51.5</c:v>
                </c:pt>
                <c:pt idx="1394">
                  <c:v>53.3</c:v>
                </c:pt>
                <c:pt idx="1395">
                  <c:v>62.1</c:v>
                </c:pt>
                <c:pt idx="1396">
                  <c:v>76.2</c:v>
                </c:pt>
                <c:pt idx="1397">
                  <c:v>57.9</c:v>
                </c:pt>
                <c:pt idx="1398">
                  <c:v>74.099999999999994</c:v>
                </c:pt>
                <c:pt idx="1399">
                  <c:v>67.599999999999994</c:v>
                </c:pt>
                <c:pt idx="1400">
                  <c:v>82.8</c:v>
                </c:pt>
                <c:pt idx="1401">
                  <c:v>82</c:v>
                </c:pt>
                <c:pt idx="1402">
                  <c:v>74.2</c:v>
                </c:pt>
                <c:pt idx="1403">
                  <c:v>76</c:v>
                </c:pt>
                <c:pt idx="1404">
                  <c:v>64.7</c:v>
                </c:pt>
                <c:pt idx="1405">
                  <c:v>85</c:v>
                </c:pt>
                <c:pt idx="1406">
                  <c:v>69.3</c:v>
                </c:pt>
                <c:pt idx="1407">
                  <c:v>54.7</c:v>
                </c:pt>
                <c:pt idx="1408">
                  <c:v>71</c:v>
                </c:pt>
                <c:pt idx="1409">
                  <c:v>73.099999999999994</c:v>
                </c:pt>
                <c:pt idx="1410">
                  <c:v>68.099999999999994</c:v>
                </c:pt>
                <c:pt idx="1411">
                  <c:v>72.599999999999994</c:v>
                </c:pt>
                <c:pt idx="1412">
                  <c:v>65.5</c:v>
                </c:pt>
                <c:pt idx="1413">
                  <c:v>75.599999999999994</c:v>
                </c:pt>
                <c:pt idx="1414">
                  <c:v>70</c:v>
                </c:pt>
                <c:pt idx="1415">
                  <c:v>75.099999999999994</c:v>
                </c:pt>
                <c:pt idx="1416">
                  <c:v>73.8</c:v>
                </c:pt>
                <c:pt idx="1417">
                  <c:v>72.2</c:v>
                </c:pt>
                <c:pt idx="1418">
                  <c:v>55.3</c:v>
                </c:pt>
                <c:pt idx="1419">
                  <c:v>74.8</c:v>
                </c:pt>
                <c:pt idx="1420">
                  <c:v>79.400000000000006</c:v>
                </c:pt>
                <c:pt idx="1421">
                  <c:v>75.8</c:v>
                </c:pt>
                <c:pt idx="1422">
                  <c:v>65.3</c:v>
                </c:pt>
                <c:pt idx="1423">
                  <c:v>62.3</c:v>
                </c:pt>
                <c:pt idx="1424">
                  <c:v>53.3</c:v>
                </c:pt>
                <c:pt idx="1425">
                  <c:v>54.3</c:v>
                </c:pt>
                <c:pt idx="1426">
                  <c:v>81.900000000000006</c:v>
                </c:pt>
                <c:pt idx="1427">
                  <c:v>65.7</c:v>
                </c:pt>
                <c:pt idx="1428">
                  <c:v>75</c:v>
                </c:pt>
                <c:pt idx="1429">
                  <c:v>74.2</c:v>
                </c:pt>
                <c:pt idx="1430">
                  <c:v>49.4</c:v>
                </c:pt>
                <c:pt idx="1431">
                  <c:v>57.6</c:v>
                </c:pt>
                <c:pt idx="1432">
                  <c:v>66.8</c:v>
                </c:pt>
                <c:pt idx="1433">
                  <c:v>62.2</c:v>
                </c:pt>
                <c:pt idx="1434">
                  <c:v>68.7</c:v>
                </c:pt>
                <c:pt idx="1435">
                  <c:v>72.7</c:v>
                </c:pt>
                <c:pt idx="1436">
                  <c:v>71.400000000000006</c:v>
                </c:pt>
                <c:pt idx="1437">
                  <c:v>72.5</c:v>
                </c:pt>
                <c:pt idx="1438">
                  <c:v>58.1</c:v>
                </c:pt>
                <c:pt idx="1439">
                  <c:v>67.3</c:v>
                </c:pt>
                <c:pt idx="1440">
                  <c:v>69</c:v>
                </c:pt>
                <c:pt idx="1441">
                  <c:v>57.9</c:v>
                </c:pt>
                <c:pt idx="1442">
                  <c:v>72.8</c:v>
                </c:pt>
                <c:pt idx="1443">
                  <c:v>55.3</c:v>
                </c:pt>
                <c:pt idx="1444">
                  <c:v>79.599999999999994</c:v>
                </c:pt>
                <c:pt idx="1445">
                  <c:v>76.099999999999994</c:v>
                </c:pt>
                <c:pt idx="1446">
                  <c:v>77</c:v>
                </c:pt>
                <c:pt idx="1447">
                  <c:v>55.3</c:v>
                </c:pt>
                <c:pt idx="1448">
                  <c:v>69.900000000000006</c:v>
                </c:pt>
                <c:pt idx="1449">
                  <c:v>72.8</c:v>
                </c:pt>
                <c:pt idx="1450">
                  <c:v>81.3</c:v>
                </c:pt>
                <c:pt idx="1451">
                  <c:v>62.2</c:v>
                </c:pt>
                <c:pt idx="1452">
                  <c:v>61.6</c:v>
                </c:pt>
                <c:pt idx="1453">
                  <c:v>77.099999999999994</c:v>
                </c:pt>
                <c:pt idx="1454">
                  <c:v>74.599999999999994</c:v>
                </c:pt>
                <c:pt idx="1455">
                  <c:v>74.8</c:v>
                </c:pt>
                <c:pt idx="1456">
                  <c:v>76</c:v>
                </c:pt>
                <c:pt idx="1457">
                  <c:v>78.400000000000006</c:v>
                </c:pt>
                <c:pt idx="1458">
                  <c:v>51.4</c:v>
                </c:pt>
                <c:pt idx="1459">
                  <c:v>62.1</c:v>
                </c:pt>
                <c:pt idx="1460">
                  <c:v>76</c:v>
                </c:pt>
                <c:pt idx="1461">
                  <c:v>55.7</c:v>
                </c:pt>
                <c:pt idx="1462">
                  <c:v>65.900000000000006</c:v>
                </c:pt>
                <c:pt idx="1463">
                  <c:v>73.2</c:v>
                </c:pt>
                <c:pt idx="1464">
                  <c:v>48.3</c:v>
                </c:pt>
                <c:pt idx="1465">
                  <c:v>74.900000000000006</c:v>
                </c:pt>
                <c:pt idx="1466">
                  <c:v>69.400000000000006</c:v>
                </c:pt>
                <c:pt idx="1467">
                  <c:v>74.5</c:v>
                </c:pt>
                <c:pt idx="1468">
                  <c:v>88</c:v>
                </c:pt>
                <c:pt idx="1469">
                  <c:v>77.2</c:v>
                </c:pt>
                <c:pt idx="1470">
                  <c:v>74.7</c:v>
                </c:pt>
                <c:pt idx="1471">
                  <c:v>65.2</c:v>
                </c:pt>
                <c:pt idx="1472">
                  <c:v>75.5</c:v>
                </c:pt>
                <c:pt idx="1473">
                  <c:v>71.400000000000006</c:v>
                </c:pt>
                <c:pt idx="1474">
                  <c:v>61.4</c:v>
                </c:pt>
                <c:pt idx="1475">
                  <c:v>76.2</c:v>
                </c:pt>
                <c:pt idx="1476">
                  <c:v>63.5</c:v>
                </c:pt>
                <c:pt idx="1477">
                  <c:v>72.099999999999994</c:v>
                </c:pt>
                <c:pt idx="1478">
                  <c:v>77.3</c:v>
                </c:pt>
                <c:pt idx="1479">
                  <c:v>73</c:v>
                </c:pt>
                <c:pt idx="1480">
                  <c:v>53.1</c:v>
                </c:pt>
                <c:pt idx="1481">
                  <c:v>62.6</c:v>
                </c:pt>
                <c:pt idx="1482">
                  <c:v>63.3</c:v>
                </c:pt>
                <c:pt idx="1483">
                  <c:v>75.8</c:v>
                </c:pt>
                <c:pt idx="1484">
                  <c:v>58.4</c:v>
                </c:pt>
                <c:pt idx="1485">
                  <c:v>51.6</c:v>
                </c:pt>
                <c:pt idx="1486">
                  <c:v>78.7</c:v>
                </c:pt>
                <c:pt idx="1487">
                  <c:v>48.5</c:v>
                </c:pt>
                <c:pt idx="1488">
                  <c:v>66.8</c:v>
                </c:pt>
                <c:pt idx="1489">
                  <c:v>73</c:v>
                </c:pt>
                <c:pt idx="1490">
                  <c:v>73.400000000000006</c:v>
                </c:pt>
                <c:pt idx="1491">
                  <c:v>62</c:v>
                </c:pt>
                <c:pt idx="1492">
                  <c:v>81.7</c:v>
                </c:pt>
                <c:pt idx="1493">
                  <c:v>67.7</c:v>
                </c:pt>
                <c:pt idx="1494">
                  <c:v>76.7</c:v>
                </c:pt>
                <c:pt idx="1495">
                  <c:v>51.9</c:v>
                </c:pt>
                <c:pt idx="1496">
                  <c:v>64.7</c:v>
                </c:pt>
                <c:pt idx="1497">
                  <c:v>89</c:v>
                </c:pt>
                <c:pt idx="1498">
                  <c:v>61.2</c:v>
                </c:pt>
                <c:pt idx="1499">
                  <c:v>65</c:v>
                </c:pt>
                <c:pt idx="1500">
                  <c:v>63.9</c:v>
                </c:pt>
                <c:pt idx="1501">
                  <c:v>62.4</c:v>
                </c:pt>
                <c:pt idx="1502">
                  <c:v>83</c:v>
                </c:pt>
                <c:pt idx="1503">
                  <c:v>73.099999999999994</c:v>
                </c:pt>
                <c:pt idx="1504">
                  <c:v>72.7</c:v>
                </c:pt>
                <c:pt idx="1505">
                  <c:v>46</c:v>
                </c:pt>
                <c:pt idx="1506">
                  <c:v>59.4</c:v>
                </c:pt>
                <c:pt idx="1507">
                  <c:v>71.099999999999994</c:v>
                </c:pt>
                <c:pt idx="1508">
                  <c:v>73.5</c:v>
                </c:pt>
                <c:pt idx="1509">
                  <c:v>74.7</c:v>
                </c:pt>
                <c:pt idx="1510">
                  <c:v>67.3</c:v>
                </c:pt>
                <c:pt idx="1511">
                  <c:v>65</c:v>
                </c:pt>
                <c:pt idx="1512">
                  <c:v>73.5</c:v>
                </c:pt>
                <c:pt idx="1513">
                  <c:v>75</c:v>
                </c:pt>
                <c:pt idx="1514">
                  <c:v>79.900000000000006</c:v>
                </c:pt>
                <c:pt idx="1515">
                  <c:v>68.2</c:v>
                </c:pt>
                <c:pt idx="1516">
                  <c:v>79.099999999999994</c:v>
                </c:pt>
                <c:pt idx="1517">
                  <c:v>75.3</c:v>
                </c:pt>
                <c:pt idx="1518">
                  <c:v>69.599999999999994</c:v>
                </c:pt>
                <c:pt idx="1519">
                  <c:v>68.599999999999994</c:v>
                </c:pt>
                <c:pt idx="1520">
                  <c:v>67.3</c:v>
                </c:pt>
                <c:pt idx="1521">
                  <c:v>71.599999999999994</c:v>
                </c:pt>
                <c:pt idx="1522">
                  <c:v>58.2</c:v>
                </c:pt>
                <c:pt idx="1523">
                  <c:v>66.900000000000006</c:v>
                </c:pt>
                <c:pt idx="1524">
                  <c:v>45.6</c:v>
                </c:pt>
                <c:pt idx="1525">
                  <c:v>47.8</c:v>
                </c:pt>
                <c:pt idx="1526">
                  <c:v>63</c:v>
                </c:pt>
                <c:pt idx="1527">
                  <c:v>75.099999999999994</c:v>
                </c:pt>
                <c:pt idx="1528">
                  <c:v>81</c:v>
                </c:pt>
                <c:pt idx="1529">
                  <c:v>67.3</c:v>
                </c:pt>
                <c:pt idx="1530">
                  <c:v>73</c:v>
                </c:pt>
                <c:pt idx="1531">
                  <c:v>63.4</c:v>
                </c:pt>
                <c:pt idx="1532">
                  <c:v>78.3</c:v>
                </c:pt>
                <c:pt idx="1533">
                  <c:v>81.400000000000006</c:v>
                </c:pt>
                <c:pt idx="1534">
                  <c:v>75.5</c:v>
                </c:pt>
                <c:pt idx="1535">
                  <c:v>51.5</c:v>
                </c:pt>
                <c:pt idx="1536">
                  <c:v>49.1</c:v>
                </c:pt>
                <c:pt idx="1537">
                  <c:v>73.900000000000006</c:v>
                </c:pt>
                <c:pt idx="1538">
                  <c:v>74.599999999999994</c:v>
                </c:pt>
                <c:pt idx="1539">
                  <c:v>68.900000000000006</c:v>
                </c:pt>
                <c:pt idx="1540">
                  <c:v>75.5</c:v>
                </c:pt>
                <c:pt idx="1541">
                  <c:v>73.3</c:v>
                </c:pt>
                <c:pt idx="1542">
                  <c:v>81.099999999999994</c:v>
                </c:pt>
                <c:pt idx="1543">
                  <c:v>82</c:v>
                </c:pt>
                <c:pt idx="1544">
                  <c:v>61.5</c:v>
                </c:pt>
                <c:pt idx="1545">
                  <c:v>70</c:v>
                </c:pt>
                <c:pt idx="1546">
                  <c:v>52.3</c:v>
                </c:pt>
                <c:pt idx="1547">
                  <c:v>73.2</c:v>
                </c:pt>
                <c:pt idx="1548">
                  <c:v>66.099999999999994</c:v>
                </c:pt>
                <c:pt idx="1549">
                  <c:v>77</c:v>
                </c:pt>
                <c:pt idx="1550">
                  <c:v>72</c:v>
                </c:pt>
                <c:pt idx="1551">
                  <c:v>75.3</c:v>
                </c:pt>
                <c:pt idx="1552">
                  <c:v>56.6</c:v>
                </c:pt>
                <c:pt idx="1553">
                  <c:v>68.5</c:v>
                </c:pt>
                <c:pt idx="1554">
                  <c:v>44</c:v>
                </c:pt>
                <c:pt idx="1555">
                  <c:v>75.3</c:v>
                </c:pt>
                <c:pt idx="1556">
                  <c:v>71.400000000000006</c:v>
                </c:pt>
                <c:pt idx="1557">
                  <c:v>78.900000000000006</c:v>
                </c:pt>
                <c:pt idx="1558">
                  <c:v>77.900000000000006</c:v>
                </c:pt>
                <c:pt idx="1559">
                  <c:v>75</c:v>
                </c:pt>
                <c:pt idx="1560">
                  <c:v>73.599999999999994</c:v>
                </c:pt>
                <c:pt idx="1561">
                  <c:v>79.2</c:v>
                </c:pt>
                <c:pt idx="1562">
                  <c:v>78</c:v>
                </c:pt>
                <c:pt idx="1563">
                  <c:v>73.099999999999994</c:v>
                </c:pt>
                <c:pt idx="1564">
                  <c:v>74.900000000000006</c:v>
                </c:pt>
                <c:pt idx="1565">
                  <c:v>75.400000000000006</c:v>
                </c:pt>
                <c:pt idx="1566">
                  <c:v>67.2</c:v>
                </c:pt>
                <c:pt idx="1567">
                  <c:v>65.900000000000006</c:v>
                </c:pt>
                <c:pt idx="1568">
                  <c:v>73</c:v>
                </c:pt>
                <c:pt idx="1569">
                  <c:v>58.7</c:v>
                </c:pt>
                <c:pt idx="1570">
                  <c:v>52.8</c:v>
                </c:pt>
                <c:pt idx="1571">
                  <c:v>51.5</c:v>
                </c:pt>
                <c:pt idx="1572">
                  <c:v>64.5</c:v>
                </c:pt>
                <c:pt idx="1573">
                  <c:v>65.099999999999994</c:v>
                </c:pt>
                <c:pt idx="1574">
                  <c:v>72.3</c:v>
                </c:pt>
                <c:pt idx="1575">
                  <c:v>68.7</c:v>
                </c:pt>
                <c:pt idx="1576">
                  <c:v>58</c:v>
                </c:pt>
                <c:pt idx="1577">
                  <c:v>71.099999999999994</c:v>
                </c:pt>
                <c:pt idx="1578">
                  <c:v>74.3</c:v>
                </c:pt>
                <c:pt idx="1579">
                  <c:v>66.099999999999994</c:v>
                </c:pt>
                <c:pt idx="1580">
                  <c:v>68.400000000000006</c:v>
                </c:pt>
                <c:pt idx="1581">
                  <c:v>63</c:v>
                </c:pt>
                <c:pt idx="1582">
                  <c:v>57.4</c:v>
                </c:pt>
                <c:pt idx="1583">
                  <c:v>56</c:v>
                </c:pt>
                <c:pt idx="1584">
                  <c:v>63.5</c:v>
                </c:pt>
                <c:pt idx="1585">
                  <c:v>68.7</c:v>
                </c:pt>
                <c:pt idx="1586">
                  <c:v>72.7</c:v>
                </c:pt>
                <c:pt idx="1587">
                  <c:v>83.7</c:v>
                </c:pt>
                <c:pt idx="1588">
                  <c:v>68</c:v>
                </c:pt>
                <c:pt idx="1589">
                  <c:v>74.3</c:v>
                </c:pt>
                <c:pt idx="1590">
                  <c:v>54</c:v>
                </c:pt>
                <c:pt idx="1591">
                  <c:v>66.2</c:v>
                </c:pt>
                <c:pt idx="1592">
                  <c:v>68.2</c:v>
                </c:pt>
                <c:pt idx="1593">
                  <c:v>74.400000000000006</c:v>
                </c:pt>
                <c:pt idx="1594">
                  <c:v>78.8</c:v>
                </c:pt>
                <c:pt idx="1595">
                  <c:v>62</c:v>
                </c:pt>
                <c:pt idx="1596">
                  <c:v>73</c:v>
                </c:pt>
                <c:pt idx="1597">
                  <c:v>73.599999999999994</c:v>
                </c:pt>
                <c:pt idx="1598">
                  <c:v>64.099999999999994</c:v>
                </c:pt>
                <c:pt idx="1599">
                  <c:v>81.099999999999994</c:v>
                </c:pt>
                <c:pt idx="1600">
                  <c:v>68.400000000000006</c:v>
                </c:pt>
                <c:pt idx="1601">
                  <c:v>61.1</c:v>
                </c:pt>
                <c:pt idx="1602">
                  <c:v>79.2</c:v>
                </c:pt>
                <c:pt idx="1603">
                  <c:v>59.7</c:v>
                </c:pt>
                <c:pt idx="1604">
                  <c:v>56.8</c:v>
                </c:pt>
                <c:pt idx="1605">
                  <c:v>71</c:v>
                </c:pt>
                <c:pt idx="1606">
                  <c:v>73.900000000000006</c:v>
                </c:pt>
                <c:pt idx="1607">
                  <c:v>63.1</c:v>
                </c:pt>
                <c:pt idx="1608">
                  <c:v>75.099999999999994</c:v>
                </c:pt>
                <c:pt idx="1609">
                  <c:v>73.900000000000006</c:v>
                </c:pt>
                <c:pt idx="1610">
                  <c:v>69.599999999999994</c:v>
                </c:pt>
                <c:pt idx="1611">
                  <c:v>73.8</c:v>
                </c:pt>
                <c:pt idx="1612">
                  <c:v>74.099999999999994</c:v>
                </c:pt>
                <c:pt idx="1613">
                  <c:v>81.8</c:v>
                </c:pt>
                <c:pt idx="1614">
                  <c:v>68</c:v>
                </c:pt>
                <c:pt idx="1615">
                  <c:v>74.5</c:v>
                </c:pt>
                <c:pt idx="1616">
                  <c:v>76.5</c:v>
                </c:pt>
                <c:pt idx="1617">
                  <c:v>68.8</c:v>
                </c:pt>
                <c:pt idx="1618">
                  <c:v>81.099999999999994</c:v>
                </c:pt>
                <c:pt idx="1619">
                  <c:v>73.7</c:v>
                </c:pt>
                <c:pt idx="1620">
                  <c:v>59.9</c:v>
                </c:pt>
                <c:pt idx="1621">
                  <c:v>59.3</c:v>
                </c:pt>
                <c:pt idx="1622">
                  <c:v>51.2</c:v>
                </c:pt>
                <c:pt idx="1623">
                  <c:v>73.2</c:v>
                </c:pt>
                <c:pt idx="1624">
                  <c:v>75.5</c:v>
                </c:pt>
                <c:pt idx="1625">
                  <c:v>69.900000000000006</c:v>
                </c:pt>
                <c:pt idx="1626">
                  <c:v>77.599999999999994</c:v>
                </c:pt>
                <c:pt idx="1627">
                  <c:v>52.6</c:v>
                </c:pt>
                <c:pt idx="1628">
                  <c:v>74</c:v>
                </c:pt>
                <c:pt idx="1629">
                  <c:v>74.099999999999994</c:v>
                </c:pt>
                <c:pt idx="1630">
                  <c:v>74.099999999999994</c:v>
                </c:pt>
                <c:pt idx="1631">
                  <c:v>52.6</c:v>
                </c:pt>
                <c:pt idx="1632">
                  <c:v>76</c:v>
                </c:pt>
                <c:pt idx="1633">
                  <c:v>75</c:v>
                </c:pt>
                <c:pt idx="1634">
                  <c:v>88</c:v>
                </c:pt>
                <c:pt idx="1635">
                  <c:v>55.3</c:v>
                </c:pt>
                <c:pt idx="1636">
                  <c:v>64</c:v>
                </c:pt>
                <c:pt idx="1637">
                  <c:v>59.6</c:v>
                </c:pt>
                <c:pt idx="1638">
                  <c:v>75.400000000000006</c:v>
                </c:pt>
                <c:pt idx="1639">
                  <c:v>81.2</c:v>
                </c:pt>
                <c:pt idx="1640">
                  <c:v>72.599999999999994</c:v>
                </c:pt>
                <c:pt idx="1641">
                  <c:v>74.900000000000006</c:v>
                </c:pt>
                <c:pt idx="1642">
                  <c:v>72.400000000000006</c:v>
                </c:pt>
                <c:pt idx="1643">
                  <c:v>82.6</c:v>
                </c:pt>
                <c:pt idx="1644">
                  <c:v>77.099999999999994</c:v>
                </c:pt>
                <c:pt idx="1645">
                  <c:v>84</c:v>
                </c:pt>
                <c:pt idx="1646">
                  <c:v>67.3</c:v>
                </c:pt>
                <c:pt idx="1647">
                  <c:v>65.099999999999994</c:v>
                </c:pt>
                <c:pt idx="1648">
                  <c:v>64.5</c:v>
                </c:pt>
                <c:pt idx="1649">
                  <c:v>55.9</c:v>
                </c:pt>
                <c:pt idx="1650">
                  <c:v>72</c:v>
                </c:pt>
                <c:pt idx="1651">
                  <c:v>74</c:v>
                </c:pt>
                <c:pt idx="1652">
                  <c:v>75.7</c:v>
                </c:pt>
                <c:pt idx="1653">
                  <c:v>43.1</c:v>
                </c:pt>
                <c:pt idx="1654">
                  <c:v>79.900000000000006</c:v>
                </c:pt>
                <c:pt idx="1655">
                  <c:v>63.7</c:v>
                </c:pt>
                <c:pt idx="1656">
                  <c:v>67.7</c:v>
                </c:pt>
                <c:pt idx="1657">
                  <c:v>66.8</c:v>
                </c:pt>
                <c:pt idx="1658">
                  <c:v>55.3</c:v>
                </c:pt>
                <c:pt idx="1659">
                  <c:v>79.8</c:v>
                </c:pt>
                <c:pt idx="1660">
                  <c:v>49.8</c:v>
                </c:pt>
                <c:pt idx="1661">
                  <c:v>68.3</c:v>
                </c:pt>
                <c:pt idx="1662">
                  <c:v>57.4</c:v>
                </c:pt>
                <c:pt idx="1663">
                  <c:v>65.8</c:v>
                </c:pt>
                <c:pt idx="1664">
                  <c:v>75.3</c:v>
                </c:pt>
                <c:pt idx="1665">
                  <c:v>71</c:v>
                </c:pt>
                <c:pt idx="1666">
                  <c:v>81.7</c:v>
                </c:pt>
                <c:pt idx="1667">
                  <c:v>65.2</c:v>
                </c:pt>
                <c:pt idx="1668">
                  <c:v>69.2</c:v>
                </c:pt>
                <c:pt idx="1669">
                  <c:v>62.3</c:v>
                </c:pt>
                <c:pt idx="1670">
                  <c:v>61.9</c:v>
                </c:pt>
                <c:pt idx="1671">
                  <c:v>73.900000000000006</c:v>
                </c:pt>
                <c:pt idx="1672">
                  <c:v>81.900000000000006</c:v>
                </c:pt>
                <c:pt idx="1673">
                  <c:v>66.3</c:v>
                </c:pt>
                <c:pt idx="1674">
                  <c:v>55</c:v>
                </c:pt>
                <c:pt idx="1675">
                  <c:v>59.7</c:v>
                </c:pt>
                <c:pt idx="1676">
                  <c:v>67.400000000000006</c:v>
                </c:pt>
                <c:pt idx="1677">
                  <c:v>73.900000000000006</c:v>
                </c:pt>
                <c:pt idx="1678">
                  <c:v>71.400000000000006</c:v>
                </c:pt>
                <c:pt idx="1679">
                  <c:v>81.2</c:v>
                </c:pt>
                <c:pt idx="1680">
                  <c:v>52.2</c:v>
                </c:pt>
                <c:pt idx="1681">
                  <c:v>59.4</c:v>
                </c:pt>
                <c:pt idx="1682">
                  <c:v>78.3</c:v>
                </c:pt>
                <c:pt idx="1683">
                  <c:v>72.599999999999994</c:v>
                </c:pt>
                <c:pt idx="1684">
                  <c:v>69</c:v>
                </c:pt>
                <c:pt idx="1685">
                  <c:v>65.900000000000006</c:v>
                </c:pt>
                <c:pt idx="1686">
                  <c:v>73.8</c:v>
                </c:pt>
                <c:pt idx="1687">
                  <c:v>74.2</c:v>
                </c:pt>
                <c:pt idx="1688">
                  <c:v>73.5</c:v>
                </c:pt>
                <c:pt idx="1689">
                  <c:v>78</c:v>
                </c:pt>
                <c:pt idx="1690">
                  <c:v>77.8</c:v>
                </c:pt>
                <c:pt idx="1691">
                  <c:v>59.3</c:v>
                </c:pt>
                <c:pt idx="1692">
                  <c:v>82</c:v>
                </c:pt>
                <c:pt idx="1693">
                  <c:v>73.900000000000006</c:v>
                </c:pt>
                <c:pt idx="1694">
                  <c:v>62.9</c:v>
                </c:pt>
                <c:pt idx="1695">
                  <c:v>52</c:v>
                </c:pt>
                <c:pt idx="1696">
                  <c:v>68.8</c:v>
                </c:pt>
                <c:pt idx="1697">
                  <c:v>57.1</c:v>
                </c:pt>
                <c:pt idx="1698">
                  <c:v>52.5</c:v>
                </c:pt>
                <c:pt idx="1699">
                  <c:v>73.8</c:v>
                </c:pt>
                <c:pt idx="1700">
                  <c:v>73</c:v>
                </c:pt>
                <c:pt idx="1701">
                  <c:v>68.8</c:v>
                </c:pt>
                <c:pt idx="1702">
                  <c:v>64.2</c:v>
                </c:pt>
                <c:pt idx="1703">
                  <c:v>53.9</c:v>
                </c:pt>
                <c:pt idx="1704">
                  <c:v>73.400000000000006</c:v>
                </c:pt>
                <c:pt idx="1705">
                  <c:v>72.8</c:v>
                </c:pt>
                <c:pt idx="1706">
                  <c:v>72.2</c:v>
                </c:pt>
                <c:pt idx="1707">
                  <c:v>51.2</c:v>
                </c:pt>
                <c:pt idx="1708">
                  <c:v>48.5</c:v>
                </c:pt>
                <c:pt idx="1709">
                  <c:v>77.3</c:v>
                </c:pt>
                <c:pt idx="1710">
                  <c:v>77</c:v>
                </c:pt>
                <c:pt idx="1711">
                  <c:v>75</c:v>
                </c:pt>
                <c:pt idx="1712">
                  <c:v>78</c:v>
                </c:pt>
                <c:pt idx="1713">
                  <c:v>77.7</c:v>
                </c:pt>
                <c:pt idx="1714">
                  <c:v>79.3</c:v>
                </c:pt>
                <c:pt idx="1715">
                  <c:v>57.4</c:v>
                </c:pt>
                <c:pt idx="1716">
                  <c:v>65.7</c:v>
                </c:pt>
                <c:pt idx="1717">
                  <c:v>66.2</c:v>
                </c:pt>
                <c:pt idx="1718">
                  <c:v>69.8</c:v>
                </c:pt>
                <c:pt idx="1719">
                  <c:v>71.8</c:v>
                </c:pt>
                <c:pt idx="1720">
                  <c:v>72.5</c:v>
                </c:pt>
                <c:pt idx="1721">
                  <c:v>63.8</c:v>
                </c:pt>
                <c:pt idx="1722">
                  <c:v>76.3</c:v>
                </c:pt>
                <c:pt idx="1723">
                  <c:v>78.900000000000006</c:v>
                </c:pt>
                <c:pt idx="1724">
                  <c:v>69.3</c:v>
                </c:pt>
                <c:pt idx="1725">
                  <c:v>78.099999999999994</c:v>
                </c:pt>
                <c:pt idx="1726">
                  <c:v>63.6</c:v>
                </c:pt>
                <c:pt idx="1727">
                  <c:v>59.9</c:v>
                </c:pt>
                <c:pt idx="1728">
                  <c:v>55.3</c:v>
                </c:pt>
                <c:pt idx="1729">
                  <c:v>57.3</c:v>
                </c:pt>
                <c:pt idx="1730">
                  <c:v>73.3</c:v>
                </c:pt>
                <c:pt idx="1731">
                  <c:v>72</c:v>
                </c:pt>
                <c:pt idx="1732">
                  <c:v>73</c:v>
                </c:pt>
                <c:pt idx="1733">
                  <c:v>59.8</c:v>
                </c:pt>
                <c:pt idx="1734">
                  <c:v>71.400000000000006</c:v>
                </c:pt>
                <c:pt idx="1735">
                  <c:v>75.400000000000006</c:v>
                </c:pt>
                <c:pt idx="1736">
                  <c:v>71.7</c:v>
                </c:pt>
                <c:pt idx="1737">
                  <c:v>47.6</c:v>
                </c:pt>
                <c:pt idx="1738">
                  <c:v>81.7</c:v>
                </c:pt>
                <c:pt idx="1739">
                  <c:v>81</c:v>
                </c:pt>
                <c:pt idx="1740">
                  <c:v>66.2</c:v>
                </c:pt>
                <c:pt idx="1741">
                  <c:v>73.3</c:v>
                </c:pt>
                <c:pt idx="1742">
                  <c:v>71.3</c:v>
                </c:pt>
                <c:pt idx="1743">
                  <c:v>73.400000000000006</c:v>
                </c:pt>
                <c:pt idx="1744">
                  <c:v>78.7</c:v>
                </c:pt>
                <c:pt idx="1745">
                  <c:v>84</c:v>
                </c:pt>
                <c:pt idx="1746">
                  <c:v>73</c:v>
                </c:pt>
                <c:pt idx="1747">
                  <c:v>72</c:v>
                </c:pt>
                <c:pt idx="1748">
                  <c:v>63.4</c:v>
                </c:pt>
                <c:pt idx="1749">
                  <c:v>63</c:v>
                </c:pt>
                <c:pt idx="1750">
                  <c:v>45.7</c:v>
                </c:pt>
                <c:pt idx="1751">
                  <c:v>58.9</c:v>
                </c:pt>
                <c:pt idx="1752">
                  <c:v>51.1</c:v>
                </c:pt>
                <c:pt idx="1753">
                  <c:v>79.099999999999994</c:v>
                </c:pt>
                <c:pt idx="1754">
                  <c:v>61.5</c:v>
                </c:pt>
                <c:pt idx="1755">
                  <c:v>77.900000000000006</c:v>
                </c:pt>
                <c:pt idx="1756">
                  <c:v>67.7</c:v>
                </c:pt>
                <c:pt idx="1757">
                  <c:v>77.8</c:v>
                </c:pt>
                <c:pt idx="1758">
                  <c:v>58</c:v>
                </c:pt>
                <c:pt idx="1759">
                  <c:v>67</c:v>
                </c:pt>
                <c:pt idx="1760">
                  <c:v>60</c:v>
                </c:pt>
                <c:pt idx="1761">
                  <c:v>71.099999999999994</c:v>
                </c:pt>
                <c:pt idx="1762">
                  <c:v>77.599999999999994</c:v>
                </c:pt>
                <c:pt idx="1763">
                  <c:v>58.1</c:v>
                </c:pt>
                <c:pt idx="1764">
                  <c:v>68</c:v>
                </c:pt>
                <c:pt idx="1765">
                  <c:v>62.7</c:v>
                </c:pt>
                <c:pt idx="1766">
                  <c:v>73.3</c:v>
                </c:pt>
                <c:pt idx="1767">
                  <c:v>72.5</c:v>
                </c:pt>
                <c:pt idx="1768">
                  <c:v>73</c:v>
                </c:pt>
                <c:pt idx="1769">
                  <c:v>75</c:v>
                </c:pt>
                <c:pt idx="1770">
                  <c:v>65.3</c:v>
                </c:pt>
                <c:pt idx="1771">
                  <c:v>48.1</c:v>
                </c:pt>
                <c:pt idx="1772">
                  <c:v>56.7</c:v>
                </c:pt>
                <c:pt idx="1773">
                  <c:v>79.3</c:v>
                </c:pt>
                <c:pt idx="1774">
                  <c:v>64.8</c:v>
                </c:pt>
                <c:pt idx="1775">
                  <c:v>81.3</c:v>
                </c:pt>
                <c:pt idx="1776">
                  <c:v>76.7</c:v>
                </c:pt>
                <c:pt idx="1777">
                  <c:v>66</c:v>
                </c:pt>
                <c:pt idx="1778">
                  <c:v>73.099999999999994</c:v>
                </c:pt>
                <c:pt idx="1779">
                  <c:v>68.8</c:v>
                </c:pt>
                <c:pt idx="1780">
                  <c:v>79</c:v>
                </c:pt>
                <c:pt idx="1781">
                  <c:v>78.599999999999994</c:v>
                </c:pt>
                <c:pt idx="1782">
                  <c:v>73.400000000000006</c:v>
                </c:pt>
                <c:pt idx="1783">
                  <c:v>77.2</c:v>
                </c:pt>
                <c:pt idx="1784">
                  <c:v>55.7</c:v>
                </c:pt>
                <c:pt idx="1785">
                  <c:v>59.2</c:v>
                </c:pt>
                <c:pt idx="1786">
                  <c:v>65</c:v>
                </c:pt>
                <c:pt idx="1787">
                  <c:v>69.5</c:v>
                </c:pt>
                <c:pt idx="1788">
                  <c:v>72.2</c:v>
                </c:pt>
                <c:pt idx="1789">
                  <c:v>68.8</c:v>
                </c:pt>
                <c:pt idx="1790">
                  <c:v>66.599999999999994</c:v>
                </c:pt>
                <c:pt idx="1791">
                  <c:v>68.5</c:v>
                </c:pt>
                <c:pt idx="1792">
                  <c:v>58</c:v>
                </c:pt>
                <c:pt idx="1793">
                  <c:v>44.3</c:v>
                </c:pt>
                <c:pt idx="1794">
                  <c:v>55.4</c:v>
                </c:pt>
                <c:pt idx="1795">
                  <c:v>75.2</c:v>
                </c:pt>
                <c:pt idx="1796">
                  <c:v>87</c:v>
                </c:pt>
                <c:pt idx="1797">
                  <c:v>73.599999999999994</c:v>
                </c:pt>
                <c:pt idx="1798">
                  <c:v>55.7</c:v>
                </c:pt>
                <c:pt idx="1799">
                  <c:v>68.7</c:v>
                </c:pt>
                <c:pt idx="1800">
                  <c:v>75</c:v>
                </c:pt>
                <c:pt idx="1801">
                  <c:v>75.3</c:v>
                </c:pt>
                <c:pt idx="1802">
                  <c:v>54.7</c:v>
                </c:pt>
                <c:pt idx="1803">
                  <c:v>73.8</c:v>
                </c:pt>
                <c:pt idx="1804">
                  <c:v>48.1</c:v>
                </c:pt>
                <c:pt idx="1805">
                  <c:v>66.599999999999994</c:v>
                </c:pt>
                <c:pt idx="1806">
                  <c:v>74.400000000000006</c:v>
                </c:pt>
                <c:pt idx="1807">
                  <c:v>78.7</c:v>
                </c:pt>
                <c:pt idx="1808">
                  <c:v>68.7</c:v>
                </c:pt>
                <c:pt idx="1809">
                  <c:v>65.7</c:v>
                </c:pt>
                <c:pt idx="1810">
                  <c:v>72.900000000000006</c:v>
                </c:pt>
                <c:pt idx="1811">
                  <c:v>73.8</c:v>
                </c:pt>
                <c:pt idx="1812">
                  <c:v>52.8</c:v>
                </c:pt>
                <c:pt idx="1813">
                  <c:v>54.1</c:v>
                </c:pt>
                <c:pt idx="1814">
                  <c:v>75.400000000000006</c:v>
                </c:pt>
                <c:pt idx="1815">
                  <c:v>73.3</c:v>
                </c:pt>
                <c:pt idx="1816">
                  <c:v>73.400000000000006</c:v>
                </c:pt>
                <c:pt idx="1817">
                  <c:v>51.6</c:v>
                </c:pt>
                <c:pt idx="1818">
                  <c:v>81.400000000000006</c:v>
                </c:pt>
                <c:pt idx="1819">
                  <c:v>72.5</c:v>
                </c:pt>
                <c:pt idx="1820">
                  <c:v>73.5</c:v>
                </c:pt>
                <c:pt idx="1821">
                  <c:v>52.9</c:v>
                </c:pt>
                <c:pt idx="1822">
                  <c:v>73.7</c:v>
                </c:pt>
                <c:pt idx="1823">
                  <c:v>73.400000000000006</c:v>
                </c:pt>
                <c:pt idx="1824">
                  <c:v>68.099999999999994</c:v>
                </c:pt>
                <c:pt idx="1825">
                  <c:v>52.5</c:v>
                </c:pt>
                <c:pt idx="1826">
                  <c:v>65.2</c:v>
                </c:pt>
                <c:pt idx="1827">
                  <c:v>75.099999999999994</c:v>
                </c:pt>
                <c:pt idx="1828">
                  <c:v>67</c:v>
                </c:pt>
                <c:pt idx="1829">
                  <c:v>76.2</c:v>
                </c:pt>
                <c:pt idx="1830">
                  <c:v>78.7</c:v>
                </c:pt>
                <c:pt idx="1831">
                  <c:v>73.900000000000006</c:v>
                </c:pt>
                <c:pt idx="1832">
                  <c:v>64.8</c:v>
                </c:pt>
                <c:pt idx="1833">
                  <c:v>73.2</c:v>
                </c:pt>
                <c:pt idx="1834">
                  <c:v>55.6</c:v>
                </c:pt>
                <c:pt idx="1835">
                  <c:v>71.599999999999994</c:v>
                </c:pt>
                <c:pt idx="1836">
                  <c:v>79.8</c:v>
                </c:pt>
                <c:pt idx="1837">
                  <c:v>74.5</c:v>
                </c:pt>
                <c:pt idx="1838">
                  <c:v>59.2</c:v>
                </c:pt>
                <c:pt idx="1839">
                  <c:v>58</c:v>
                </c:pt>
                <c:pt idx="1840">
                  <c:v>51.9</c:v>
                </c:pt>
                <c:pt idx="1841">
                  <c:v>77.3</c:v>
                </c:pt>
                <c:pt idx="1842">
                  <c:v>73.900000000000006</c:v>
                </c:pt>
                <c:pt idx="1843">
                  <c:v>82</c:v>
                </c:pt>
                <c:pt idx="1844">
                  <c:v>79.900000000000006</c:v>
                </c:pt>
                <c:pt idx="1845">
                  <c:v>58</c:v>
                </c:pt>
                <c:pt idx="1846">
                  <c:v>61</c:v>
                </c:pt>
                <c:pt idx="1847">
                  <c:v>56.1</c:v>
                </c:pt>
                <c:pt idx="1848">
                  <c:v>78</c:v>
                </c:pt>
                <c:pt idx="1849">
                  <c:v>73.599999999999994</c:v>
                </c:pt>
                <c:pt idx="1850">
                  <c:v>65.3</c:v>
                </c:pt>
                <c:pt idx="1851">
                  <c:v>71.7</c:v>
                </c:pt>
                <c:pt idx="1852">
                  <c:v>86</c:v>
                </c:pt>
                <c:pt idx="1853">
                  <c:v>74.7</c:v>
                </c:pt>
                <c:pt idx="1854">
                  <c:v>58.4</c:v>
                </c:pt>
                <c:pt idx="1855">
                  <c:v>58.1</c:v>
                </c:pt>
                <c:pt idx="1856">
                  <c:v>74.2</c:v>
                </c:pt>
                <c:pt idx="1857">
                  <c:v>72.8</c:v>
                </c:pt>
                <c:pt idx="1858">
                  <c:v>85</c:v>
                </c:pt>
                <c:pt idx="1859">
                  <c:v>74.900000000000006</c:v>
                </c:pt>
                <c:pt idx="1860">
                  <c:v>51.5</c:v>
                </c:pt>
                <c:pt idx="1861">
                  <c:v>67.599999999999994</c:v>
                </c:pt>
                <c:pt idx="1862">
                  <c:v>52.2</c:v>
                </c:pt>
                <c:pt idx="1863">
                  <c:v>76.2</c:v>
                </c:pt>
                <c:pt idx="1864">
                  <c:v>63.4</c:v>
                </c:pt>
                <c:pt idx="1865">
                  <c:v>75.2</c:v>
                </c:pt>
                <c:pt idx="1866">
                  <c:v>75.599999999999994</c:v>
                </c:pt>
                <c:pt idx="1867">
                  <c:v>73</c:v>
                </c:pt>
                <c:pt idx="1868">
                  <c:v>51.6</c:v>
                </c:pt>
                <c:pt idx="1869">
                  <c:v>72.900000000000006</c:v>
                </c:pt>
                <c:pt idx="1870">
                  <c:v>78.8</c:v>
                </c:pt>
                <c:pt idx="1871">
                  <c:v>57.7</c:v>
                </c:pt>
                <c:pt idx="1872">
                  <c:v>78.099999999999994</c:v>
                </c:pt>
                <c:pt idx="1873">
                  <c:v>85</c:v>
                </c:pt>
                <c:pt idx="1874">
                  <c:v>68.900000000000006</c:v>
                </c:pt>
                <c:pt idx="1875">
                  <c:v>61.7</c:v>
                </c:pt>
                <c:pt idx="1876">
                  <c:v>67.7</c:v>
                </c:pt>
                <c:pt idx="1877">
                  <c:v>79.900000000000006</c:v>
                </c:pt>
                <c:pt idx="1878">
                  <c:v>74.599999999999994</c:v>
                </c:pt>
                <c:pt idx="1879">
                  <c:v>58.6</c:v>
                </c:pt>
                <c:pt idx="1880">
                  <c:v>65.400000000000006</c:v>
                </c:pt>
                <c:pt idx="1881">
                  <c:v>58.6</c:v>
                </c:pt>
                <c:pt idx="1882">
                  <c:v>82.3</c:v>
                </c:pt>
                <c:pt idx="1883">
                  <c:v>78.900000000000006</c:v>
                </c:pt>
                <c:pt idx="1884">
                  <c:v>58.1</c:v>
                </c:pt>
                <c:pt idx="1885">
                  <c:v>74.400000000000006</c:v>
                </c:pt>
                <c:pt idx="1886">
                  <c:v>44.5</c:v>
                </c:pt>
                <c:pt idx="1887">
                  <c:v>57.3</c:v>
                </c:pt>
                <c:pt idx="1888">
                  <c:v>72.5</c:v>
                </c:pt>
                <c:pt idx="1889">
                  <c:v>73</c:v>
                </c:pt>
                <c:pt idx="1890">
                  <c:v>67</c:v>
                </c:pt>
                <c:pt idx="1891">
                  <c:v>73.5</c:v>
                </c:pt>
                <c:pt idx="1892">
                  <c:v>64.400000000000006</c:v>
                </c:pt>
                <c:pt idx="1893">
                  <c:v>74.400000000000006</c:v>
                </c:pt>
                <c:pt idx="1894">
                  <c:v>56.5</c:v>
                </c:pt>
                <c:pt idx="1895">
                  <c:v>45.6</c:v>
                </c:pt>
                <c:pt idx="1896">
                  <c:v>85</c:v>
                </c:pt>
                <c:pt idx="1897">
                  <c:v>74</c:v>
                </c:pt>
                <c:pt idx="1898">
                  <c:v>49.9</c:v>
                </c:pt>
                <c:pt idx="1899">
                  <c:v>80</c:v>
                </c:pt>
                <c:pt idx="1900">
                  <c:v>54.1</c:v>
                </c:pt>
                <c:pt idx="1901">
                  <c:v>55</c:v>
                </c:pt>
                <c:pt idx="1902">
                  <c:v>68.3</c:v>
                </c:pt>
                <c:pt idx="1903">
                  <c:v>59.2</c:v>
                </c:pt>
                <c:pt idx="1904">
                  <c:v>70</c:v>
                </c:pt>
                <c:pt idx="1905">
                  <c:v>63.1</c:v>
                </c:pt>
                <c:pt idx="1906">
                  <c:v>74.599999999999994</c:v>
                </c:pt>
                <c:pt idx="1907">
                  <c:v>69.7</c:v>
                </c:pt>
                <c:pt idx="1908">
                  <c:v>60</c:v>
                </c:pt>
                <c:pt idx="1909">
                  <c:v>69.400000000000006</c:v>
                </c:pt>
                <c:pt idx="1910">
                  <c:v>73.5</c:v>
                </c:pt>
                <c:pt idx="1911">
                  <c:v>79.3</c:v>
                </c:pt>
                <c:pt idx="1912">
                  <c:v>54.8</c:v>
                </c:pt>
                <c:pt idx="1913">
                  <c:v>69.099999999999994</c:v>
                </c:pt>
                <c:pt idx="1914">
                  <c:v>81</c:v>
                </c:pt>
                <c:pt idx="1915">
                  <c:v>69.599999999999994</c:v>
                </c:pt>
                <c:pt idx="1916">
                  <c:v>63.5</c:v>
                </c:pt>
                <c:pt idx="1917">
                  <c:v>62.5</c:v>
                </c:pt>
                <c:pt idx="1918">
                  <c:v>56</c:v>
                </c:pt>
                <c:pt idx="1919">
                  <c:v>62.9</c:v>
                </c:pt>
                <c:pt idx="1920">
                  <c:v>79</c:v>
                </c:pt>
                <c:pt idx="1921">
                  <c:v>72.400000000000006</c:v>
                </c:pt>
                <c:pt idx="1922">
                  <c:v>58.2</c:v>
                </c:pt>
                <c:pt idx="1923">
                  <c:v>75.8</c:v>
                </c:pt>
                <c:pt idx="1924">
                  <c:v>67.2</c:v>
                </c:pt>
                <c:pt idx="1925">
                  <c:v>63.2</c:v>
                </c:pt>
                <c:pt idx="1926">
                  <c:v>78</c:v>
                </c:pt>
                <c:pt idx="1927">
                  <c:v>67.5</c:v>
                </c:pt>
                <c:pt idx="1928">
                  <c:v>69.400000000000006</c:v>
                </c:pt>
                <c:pt idx="1929">
                  <c:v>63.7</c:v>
                </c:pt>
                <c:pt idx="1930">
                  <c:v>67</c:v>
                </c:pt>
                <c:pt idx="1931">
                  <c:v>75.7</c:v>
                </c:pt>
                <c:pt idx="1932">
                  <c:v>62</c:v>
                </c:pt>
                <c:pt idx="1933">
                  <c:v>88</c:v>
                </c:pt>
                <c:pt idx="1934">
                  <c:v>78.900000000000006</c:v>
                </c:pt>
                <c:pt idx="1935">
                  <c:v>77.8</c:v>
                </c:pt>
                <c:pt idx="1936">
                  <c:v>59.1</c:v>
                </c:pt>
                <c:pt idx="1937">
                  <c:v>57.9</c:v>
                </c:pt>
                <c:pt idx="1938">
                  <c:v>56.7</c:v>
                </c:pt>
                <c:pt idx="1939">
                  <c:v>57.3</c:v>
                </c:pt>
                <c:pt idx="1940">
                  <c:v>78</c:v>
                </c:pt>
                <c:pt idx="1941">
                  <c:v>77.599999999999994</c:v>
                </c:pt>
                <c:pt idx="1942">
                  <c:v>65.7</c:v>
                </c:pt>
                <c:pt idx="1943">
                  <c:v>86</c:v>
                </c:pt>
                <c:pt idx="1944">
                  <c:v>54.2</c:v>
                </c:pt>
                <c:pt idx="1945">
                  <c:v>41</c:v>
                </c:pt>
                <c:pt idx="1946">
                  <c:v>56.4</c:v>
                </c:pt>
                <c:pt idx="1947">
                  <c:v>78.099999999999994</c:v>
                </c:pt>
                <c:pt idx="1948">
                  <c:v>66.3</c:v>
                </c:pt>
                <c:pt idx="1949">
                  <c:v>81.900000000000006</c:v>
                </c:pt>
                <c:pt idx="1950">
                  <c:v>45.3</c:v>
                </c:pt>
                <c:pt idx="1951">
                  <c:v>72.5</c:v>
                </c:pt>
                <c:pt idx="1952">
                  <c:v>88</c:v>
                </c:pt>
                <c:pt idx="1953">
                  <c:v>58</c:v>
                </c:pt>
                <c:pt idx="1954">
                  <c:v>58.2</c:v>
                </c:pt>
                <c:pt idx="1955">
                  <c:v>67.3</c:v>
                </c:pt>
                <c:pt idx="1956">
                  <c:v>67.400000000000006</c:v>
                </c:pt>
                <c:pt idx="1957">
                  <c:v>53</c:v>
                </c:pt>
                <c:pt idx="1958">
                  <c:v>73.900000000000006</c:v>
                </c:pt>
                <c:pt idx="1959">
                  <c:v>63.5</c:v>
                </c:pt>
                <c:pt idx="1960">
                  <c:v>69</c:v>
                </c:pt>
                <c:pt idx="1961">
                  <c:v>59.5</c:v>
                </c:pt>
                <c:pt idx="1962">
                  <c:v>74.8</c:v>
                </c:pt>
                <c:pt idx="1963">
                  <c:v>69.400000000000006</c:v>
                </c:pt>
                <c:pt idx="1964">
                  <c:v>79.5</c:v>
                </c:pt>
                <c:pt idx="1965">
                  <c:v>62.8</c:v>
                </c:pt>
                <c:pt idx="1966">
                  <c:v>73.5</c:v>
                </c:pt>
                <c:pt idx="1967">
                  <c:v>72.8</c:v>
                </c:pt>
                <c:pt idx="1968">
                  <c:v>89</c:v>
                </c:pt>
                <c:pt idx="1969">
                  <c:v>83.5</c:v>
                </c:pt>
                <c:pt idx="1970">
                  <c:v>58.4</c:v>
                </c:pt>
                <c:pt idx="1971">
                  <c:v>67.5</c:v>
                </c:pt>
                <c:pt idx="1972">
                  <c:v>68.5</c:v>
                </c:pt>
                <c:pt idx="1973">
                  <c:v>59.7</c:v>
                </c:pt>
                <c:pt idx="1974">
                  <c:v>72.2</c:v>
                </c:pt>
                <c:pt idx="1975">
                  <c:v>79.8</c:v>
                </c:pt>
                <c:pt idx="1976">
                  <c:v>75.599999999999994</c:v>
                </c:pt>
                <c:pt idx="1977">
                  <c:v>74.400000000000006</c:v>
                </c:pt>
                <c:pt idx="1978">
                  <c:v>81.7</c:v>
                </c:pt>
                <c:pt idx="1979">
                  <c:v>65.8</c:v>
                </c:pt>
                <c:pt idx="1980">
                  <c:v>72.8</c:v>
                </c:pt>
                <c:pt idx="1981">
                  <c:v>75.099999999999994</c:v>
                </c:pt>
                <c:pt idx="1982">
                  <c:v>68</c:v>
                </c:pt>
                <c:pt idx="1983">
                  <c:v>47.1</c:v>
                </c:pt>
                <c:pt idx="1984">
                  <c:v>62.6</c:v>
                </c:pt>
                <c:pt idx="1985">
                  <c:v>47.7</c:v>
                </c:pt>
                <c:pt idx="1986">
                  <c:v>82</c:v>
                </c:pt>
                <c:pt idx="1987">
                  <c:v>55.4</c:v>
                </c:pt>
                <c:pt idx="1988">
                  <c:v>63.3</c:v>
                </c:pt>
                <c:pt idx="1989">
                  <c:v>62.8</c:v>
                </c:pt>
                <c:pt idx="1990">
                  <c:v>62.9</c:v>
                </c:pt>
                <c:pt idx="1991">
                  <c:v>74.900000000000006</c:v>
                </c:pt>
                <c:pt idx="1992">
                  <c:v>68.900000000000006</c:v>
                </c:pt>
                <c:pt idx="1993">
                  <c:v>72</c:v>
                </c:pt>
                <c:pt idx="1994">
                  <c:v>76</c:v>
                </c:pt>
                <c:pt idx="1995">
                  <c:v>57</c:v>
                </c:pt>
                <c:pt idx="1996">
                  <c:v>74.599999999999994</c:v>
                </c:pt>
                <c:pt idx="1997">
                  <c:v>78.099999999999994</c:v>
                </c:pt>
                <c:pt idx="1998">
                  <c:v>63.4</c:v>
                </c:pt>
                <c:pt idx="1999">
                  <c:v>64.099999999999994</c:v>
                </c:pt>
                <c:pt idx="2000">
                  <c:v>82.2</c:v>
                </c:pt>
                <c:pt idx="2001">
                  <c:v>78</c:v>
                </c:pt>
                <c:pt idx="2002">
                  <c:v>82</c:v>
                </c:pt>
                <c:pt idx="2003">
                  <c:v>76.099999999999994</c:v>
                </c:pt>
                <c:pt idx="2004">
                  <c:v>73.3</c:v>
                </c:pt>
                <c:pt idx="2005">
                  <c:v>72.2</c:v>
                </c:pt>
                <c:pt idx="2006">
                  <c:v>52.5</c:v>
                </c:pt>
                <c:pt idx="2007">
                  <c:v>64.2</c:v>
                </c:pt>
                <c:pt idx="2008">
                  <c:v>81.2</c:v>
                </c:pt>
                <c:pt idx="2009">
                  <c:v>71.3</c:v>
                </c:pt>
                <c:pt idx="2010">
                  <c:v>87</c:v>
                </c:pt>
                <c:pt idx="2011">
                  <c:v>54.3</c:v>
                </c:pt>
                <c:pt idx="2012">
                  <c:v>62.8</c:v>
                </c:pt>
                <c:pt idx="2013">
                  <c:v>74.7</c:v>
                </c:pt>
                <c:pt idx="2014">
                  <c:v>64.900000000000006</c:v>
                </c:pt>
                <c:pt idx="2015">
                  <c:v>69.900000000000006</c:v>
                </c:pt>
                <c:pt idx="2016">
                  <c:v>72.599999999999994</c:v>
                </c:pt>
                <c:pt idx="2017">
                  <c:v>69.2</c:v>
                </c:pt>
                <c:pt idx="2018">
                  <c:v>74</c:v>
                </c:pt>
                <c:pt idx="2019">
                  <c:v>75.099999999999994</c:v>
                </c:pt>
                <c:pt idx="2020">
                  <c:v>57.9</c:v>
                </c:pt>
                <c:pt idx="2021">
                  <c:v>63.1</c:v>
                </c:pt>
                <c:pt idx="2022">
                  <c:v>74.8</c:v>
                </c:pt>
                <c:pt idx="2023">
                  <c:v>81.5</c:v>
                </c:pt>
                <c:pt idx="2024">
                  <c:v>59.1</c:v>
                </c:pt>
                <c:pt idx="2025">
                  <c:v>74.2</c:v>
                </c:pt>
                <c:pt idx="2026">
                  <c:v>79</c:v>
                </c:pt>
                <c:pt idx="2027">
                  <c:v>66.400000000000006</c:v>
                </c:pt>
                <c:pt idx="2028">
                  <c:v>68.099999999999994</c:v>
                </c:pt>
                <c:pt idx="2029">
                  <c:v>83.3</c:v>
                </c:pt>
                <c:pt idx="2030">
                  <c:v>52.1</c:v>
                </c:pt>
                <c:pt idx="2031">
                  <c:v>75.2</c:v>
                </c:pt>
                <c:pt idx="2032">
                  <c:v>76.400000000000006</c:v>
                </c:pt>
                <c:pt idx="2033">
                  <c:v>74.900000000000006</c:v>
                </c:pt>
                <c:pt idx="2034">
                  <c:v>65.3</c:v>
                </c:pt>
                <c:pt idx="2035">
                  <c:v>78.2</c:v>
                </c:pt>
                <c:pt idx="2036">
                  <c:v>51</c:v>
                </c:pt>
                <c:pt idx="2037">
                  <c:v>72.400000000000006</c:v>
                </c:pt>
                <c:pt idx="2038">
                  <c:v>66.8</c:v>
                </c:pt>
                <c:pt idx="2039">
                  <c:v>66</c:v>
                </c:pt>
                <c:pt idx="2040">
                  <c:v>72.400000000000006</c:v>
                </c:pt>
                <c:pt idx="2041">
                  <c:v>76.099999999999994</c:v>
                </c:pt>
                <c:pt idx="2042">
                  <c:v>83</c:v>
                </c:pt>
                <c:pt idx="2043">
                  <c:v>61.4</c:v>
                </c:pt>
                <c:pt idx="2044">
                  <c:v>74.3</c:v>
                </c:pt>
                <c:pt idx="2045">
                  <c:v>74</c:v>
                </c:pt>
                <c:pt idx="2046">
                  <c:v>73</c:v>
                </c:pt>
                <c:pt idx="2047">
                  <c:v>72.7</c:v>
                </c:pt>
                <c:pt idx="2048">
                  <c:v>74.900000000000006</c:v>
                </c:pt>
                <c:pt idx="2049">
                  <c:v>82.5</c:v>
                </c:pt>
                <c:pt idx="2050">
                  <c:v>73.900000000000006</c:v>
                </c:pt>
                <c:pt idx="2051">
                  <c:v>76.8</c:v>
                </c:pt>
                <c:pt idx="2052">
                  <c:v>63.5</c:v>
                </c:pt>
                <c:pt idx="2053">
                  <c:v>75.900000000000006</c:v>
                </c:pt>
                <c:pt idx="2054">
                  <c:v>69.5</c:v>
                </c:pt>
                <c:pt idx="2055">
                  <c:v>71.2</c:v>
                </c:pt>
                <c:pt idx="2056">
                  <c:v>76.400000000000006</c:v>
                </c:pt>
                <c:pt idx="2057">
                  <c:v>61.2</c:v>
                </c:pt>
                <c:pt idx="2058">
                  <c:v>72.3</c:v>
                </c:pt>
                <c:pt idx="2059">
                  <c:v>73</c:v>
                </c:pt>
                <c:pt idx="2060">
                  <c:v>61.1</c:v>
                </c:pt>
                <c:pt idx="2061">
                  <c:v>77.900000000000006</c:v>
                </c:pt>
                <c:pt idx="2062">
                  <c:v>57.6</c:v>
                </c:pt>
                <c:pt idx="2063">
                  <c:v>76</c:v>
                </c:pt>
                <c:pt idx="2064">
                  <c:v>78</c:v>
                </c:pt>
                <c:pt idx="2065">
                  <c:v>65.5</c:v>
                </c:pt>
                <c:pt idx="2066">
                  <c:v>73.099999999999994</c:v>
                </c:pt>
                <c:pt idx="2067">
                  <c:v>73.5</c:v>
                </c:pt>
                <c:pt idx="2068">
                  <c:v>62.5</c:v>
                </c:pt>
                <c:pt idx="2069">
                  <c:v>69.2</c:v>
                </c:pt>
                <c:pt idx="2070">
                  <c:v>71</c:v>
                </c:pt>
                <c:pt idx="2071">
                  <c:v>76.5</c:v>
                </c:pt>
                <c:pt idx="2072">
                  <c:v>63.7</c:v>
                </c:pt>
                <c:pt idx="2073">
                  <c:v>81.400000000000006</c:v>
                </c:pt>
                <c:pt idx="2074">
                  <c:v>78.900000000000006</c:v>
                </c:pt>
                <c:pt idx="2075">
                  <c:v>62</c:v>
                </c:pt>
                <c:pt idx="2076">
                  <c:v>64</c:v>
                </c:pt>
                <c:pt idx="2077">
                  <c:v>48.6</c:v>
                </c:pt>
                <c:pt idx="2078">
                  <c:v>64.099999999999994</c:v>
                </c:pt>
                <c:pt idx="2079">
                  <c:v>56.2</c:v>
                </c:pt>
                <c:pt idx="2080">
                  <c:v>86</c:v>
                </c:pt>
                <c:pt idx="2081">
                  <c:v>72.3</c:v>
                </c:pt>
                <c:pt idx="2082">
                  <c:v>71.900000000000006</c:v>
                </c:pt>
                <c:pt idx="2083">
                  <c:v>72.7</c:v>
                </c:pt>
                <c:pt idx="2084">
                  <c:v>67</c:v>
                </c:pt>
                <c:pt idx="2085">
                  <c:v>78.900000000000006</c:v>
                </c:pt>
                <c:pt idx="2086">
                  <c:v>78.099999999999994</c:v>
                </c:pt>
                <c:pt idx="2087">
                  <c:v>68.400000000000006</c:v>
                </c:pt>
                <c:pt idx="2088">
                  <c:v>72.099999999999994</c:v>
                </c:pt>
                <c:pt idx="2089">
                  <c:v>78.599999999999994</c:v>
                </c:pt>
                <c:pt idx="2090">
                  <c:v>61.6</c:v>
                </c:pt>
                <c:pt idx="2091">
                  <c:v>79.400000000000006</c:v>
                </c:pt>
                <c:pt idx="2092">
                  <c:v>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01-4C94-B300-A8D68C66C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84976"/>
        <c:axId val="586810744"/>
      </c:scatterChart>
      <c:valAx>
        <c:axId val="34588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BMI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10744"/>
        <c:crosses val="autoZero"/>
        <c:crossBetween val="midCat"/>
      </c:valAx>
      <c:valAx>
        <c:axId val="58681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Life</a:t>
                </a:r>
                <a:r>
                  <a:rPr lang="en-US" baseline="0"/>
                  <a:t> expectancy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8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71741032370955"/>
          <c:y val="8.5271317829457363E-2"/>
          <c:w val="0.76061592300962366"/>
          <c:h val="0.7100518830495025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life_expectancy_training!$M$21:$M$2113</c:f>
              <c:numCache>
                <c:formatCode>General</c:formatCode>
                <c:ptCount val="2093"/>
                <c:pt idx="0">
                  <c:v>0.1</c:v>
                </c:pt>
                <c:pt idx="1">
                  <c:v>0.1</c:v>
                </c:pt>
                <c:pt idx="2">
                  <c:v>1.8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3</c:v>
                </c:pt>
                <c:pt idx="12">
                  <c:v>0.3</c:v>
                </c:pt>
                <c:pt idx="13">
                  <c:v>0.1</c:v>
                </c:pt>
                <c:pt idx="14">
                  <c:v>0.1</c:v>
                </c:pt>
                <c:pt idx="15">
                  <c:v>21.1</c:v>
                </c:pt>
                <c:pt idx="16">
                  <c:v>5.5</c:v>
                </c:pt>
                <c:pt idx="17">
                  <c:v>0.1</c:v>
                </c:pt>
                <c:pt idx="18">
                  <c:v>0.4</c:v>
                </c:pt>
                <c:pt idx="19">
                  <c:v>0.8</c:v>
                </c:pt>
                <c:pt idx="20">
                  <c:v>0.1</c:v>
                </c:pt>
                <c:pt idx="21">
                  <c:v>0.1</c:v>
                </c:pt>
                <c:pt idx="22">
                  <c:v>1.5</c:v>
                </c:pt>
                <c:pt idx="23">
                  <c:v>40.200000000000003</c:v>
                </c:pt>
                <c:pt idx="24">
                  <c:v>0.1</c:v>
                </c:pt>
                <c:pt idx="25">
                  <c:v>0.1</c:v>
                </c:pt>
                <c:pt idx="26">
                  <c:v>0.4</c:v>
                </c:pt>
                <c:pt idx="27">
                  <c:v>0.3</c:v>
                </c:pt>
                <c:pt idx="28">
                  <c:v>0.7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0.4</c:v>
                </c:pt>
                <c:pt idx="33">
                  <c:v>0.1</c:v>
                </c:pt>
                <c:pt idx="34">
                  <c:v>2</c:v>
                </c:pt>
                <c:pt idx="35">
                  <c:v>0.1</c:v>
                </c:pt>
                <c:pt idx="36">
                  <c:v>5.2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0.3</c:v>
                </c:pt>
                <c:pt idx="49">
                  <c:v>5.4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1.9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0.9</c:v>
                </c:pt>
                <c:pt idx="60">
                  <c:v>0.1</c:v>
                </c:pt>
                <c:pt idx="61">
                  <c:v>0.4</c:v>
                </c:pt>
                <c:pt idx="62">
                  <c:v>0.1</c:v>
                </c:pt>
                <c:pt idx="63">
                  <c:v>0.3</c:v>
                </c:pt>
                <c:pt idx="64">
                  <c:v>0.1</c:v>
                </c:pt>
                <c:pt idx="65">
                  <c:v>13.7</c:v>
                </c:pt>
                <c:pt idx="66">
                  <c:v>5.0999999999999996</c:v>
                </c:pt>
                <c:pt idx="67">
                  <c:v>17.600000000000001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0.6</c:v>
                </c:pt>
                <c:pt idx="73">
                  <c:v>0.5</c:v>
                </c:pt>
                <c:pt idx="74">
                  <c:v>0.1</c:v>
                </c:pt>
                <c:pt idx="75">
                  <c:v>0.2</c:v>
                </c:pt>
                <c:pt idx="76">
                  <c:v>1.4</c:v>
                </c:pt>
                <c:pt idx="77">
                  <c:v>0.1</c:v>
                </c:pt>
                <c:pt idx="78">
                  <c:v>0.2</c:v>
                </c:pt>
                <c:pt idx="79">
                  <c:v>1.9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4.4000000000000004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2.5</c:v>
                </c:pt>
                <c:pt idx="88">
                  <c:v>0.1</c:v>
                </c:pt>
                <c:pt idx="89">
                  <c:v>0.1</c:v>
                </c:pt>
                <c:pt idx="90">
                  <c:v>3.4</c:v>
                </c:pt>
                <c:pt idx="91">
                  <c:v>42.1</c:v>
                </c:pt>
                <c:pt idx="92">
                  <c:v>0.2</c:v>
                </c:pt>
                <c:pt idx="93">
                  <c:v>0.1</c:v>
                </c:pt>
                <c:pt idx="94">
                  <c:v>0.1</c:v>
                </c:pt>
                <c:pt idx="95">
                  <c:v>7</c:v>
                </c:pt>
                <c:pt idx="96">
                  <c:v>5.0999999999999996</c:v>
                </c:pt>
                <c:pt idx="97">
                  <c:v>0.6</c:v>
                </c:pt>
                <c:pt idx="98">
                  <c:v>25.1</c:v>
                </c:pt>
                <c:pt idx="99">
                  <c:v>0.1</c:v>
                </c:pt>
                <c:pt idx="100">
                  <c:v>0.1</c:v>
                </c:pt>
                <c:pt idx="101">
                  <c:v>0.4</c:v>
                </c:pt>
                <c:pt idx="102">
                  <c:v>0.1</c:v>
                </c:pt>
                <c:pt idx="103">
                  <c:v>0.1</c:v>
                </c:pt>
                <c:pt idx="104">
                  <c:v>3</c:v>
                </c:pt>
                <c:pt idx="105">
                  <c:v>0.1</c:v>
                </c:pt>
                <c:pt idx="106">
                  <c:v>3.9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0.8</c:v>
                </c:pt>
                <c:pt idx="114">
                  <c:v>4</c:v>
                </c:pt>
                <c:pt idx="115">
                  <c:v>0.1</c:v>
                </c:pt>
                <c:pt idx="116">
                  <c:v>0.1</c:v>
                </c:pt>
                <c:pt idx="117">
                  <c:v>0.3</c:v>
                </c:pt>
                <c:pt idx="118">
                  <c:v>0.2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0.3</c:v>
                </c:pt>
                <c:pt idx="125">
                  <c:v>0.1</c:v>
                </c:pt>
                <c:pt idx="126">
                  <c:v>0.2</c:v>
                </c:pt>
                <c:pt idx="127">
                  <c:v>0.1</c:v>
                </c:pt>
                <c:pt idx="128">
                  <c:v>0.1</c:v>
                </c:pt>
                <c:pt idx="129">
                  <c:v>2.2000000000000002</c:v>
                </c:pt>
                <c:pt idx="130">
                  <c:v>8.1999999999999993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0.5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0.9</c:v>
                </c:pt>
                <c:pt idx="143">
                  <c:v>0.1</c:v>
                </c:pt>
                <c:pt idx="144">
                  <c:v>5</c:v>
                </c:pt>
                <c:pt idx="145">
                  <c:v>0.2</c:v>
                </c:pt>
                <c:pt idx="146">
                  <c:v>1.3</c:v>
                </c:pt>
                <c:pt idx="147">
                  <c:v>0.1</c:v>
                </c:pt>
                <c:pt idx="148">
                  <c:v>0.1</c:v>
                </c:pt>
                <c:pt idx="149">
                  <c:v>1.9</c:v>
                </c:pt>
                <c:pt idx="150">
                  <c:v>3.2</c:v>
                </c:pt>
                <c:pt idx="151">
                  <c:v>0.2</c:v>
                </c:pt>
                <c:pt idx="152">
                  <c:v>0.8</c:v>
                </c:pt>
                <c:pt idx="153">
                  <c:v>0.1</c:v>
                </c:pt>
                <c:pt idx="154">
                  <c:v>0.2</c:v>
                </c:pt>
                <c:pt idx="155">
                  <c:v>0.1</c:v>
                </c:pt>
                <c:pt idx="156">
                  <c:v>0.9</c:v>
                </c:pt>
                <c:pt idx="157">
                  <c:v>0.1</c:v>
                </c:pt>
                <c:pt idx="158">
                  <c:v>0.2</c:v>
                </c:pt>
                <c:pt idx="159">
                  <c:v>0.1</c:v>
                </c:pt>
                <c:pt idx="160">
                  <c:v>7.1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0.4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0.6</c:v>
                </c:pt>
                <c:pt idx="169">
                  <c:v>0.1</c:v>
                </c:pt>
                <c:pt idx="170">
                  <c:v>0.1</c:v>
                </c:pt>
                <c:pt idx="171">
                  <c:v>1.7</c:v>
                </c:pt>
                <c:pt idx="172">
                  <c:v>0.1</c:v>
                </c:pt>
                <c:pt idx="173">
                  <c:v>0.1</c:v>
                </c:pt>
                <c:pt idx="174">
                  <c:v>0.4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3.7</c:v>
                </c:pt>
                <c:pt idx="183">
                  <c:v>0.1</c:v>
                </c:pt>
                <c:pt idx="184">
                  <c:v>4.9000000000000004</c:v>
                </c:pt>
                <c:pt idx="185">
                  <c:v>0.1</c:v>
                </c:pt>
                <c:pt idx="186">
                  <c:v>0.1</c:v>
                </c:pt>
                <c:pt idx="187">
                  <c:v>0.2</c:v>
                </c:pt>
                <c:pt idx="188">
                  <c:v>0.1</c:v>
                </c:pt>
                <c:pt idx="189">
                  <c:v>9.4</c:v>
                </c:pt>
                <c:pt idx="190">
                  <c:v>0.1</c:v>
                </c:pt>
                <c:pt idx="191">
                  <c:v>0.1</c:v>
                </c:pt>
                <c:pt idx="192">
                  <c:v>0.7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30.3</c:v>
                </c:pt>
                <c:pt idx="197">
                  <c:v>1.7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5.3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3.1</c:v>
                </c:pt>
                <c:pt idx="208">
                  <c:v>0.1</c:v>
                </c:pt>
                <c:pt idx="209">
                  <c:v>0.1</c:v>
                </c:pt>
                <c:pt idx="210">
                  <c:v>0.3</c:v>
                </c:pt>
                <c:pt idx="211">
                  <c:v>3.1</c:v>
                </c:pt>
                <c:pt idx="212">
                  <c:v>3.2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0.2</c:v>
                </c:pt>
                <c:pt idx="219">
                  <c:v>0.4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0.5</c:v>
                </c:pt>
                <c:pt idx="225">
                  <c:v>1.5</c:v>
                </c:pt>
                <c:pt idx="226">
                  <c:v>0.1</c:v>
                </c:pt>
                <c:pt idx="227">
                  <c:v>0.1</c:v>
                </c:pt>
                <c:pt idx="228">
                  <c:v>3.9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1.6</c:v>
                </c:pt>
                <c:pt idx="236">
                  <c:v>0.1</c:v>
                </c:pt>
                <c:pt idx="237">
                  <c:v>4.8</c:v>
                </c:pt>
                <c:pt idx="238">
                  <c:v>1.4</c:v>
                </c:pt>
                <c:pt idx="239">
                  <c:v>1.7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0.5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7.1</c:v>
                </c:pt>
                <c:pt idx="260">
                  <c:v>0.3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4.4000000000000004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18.2</c:v>
                </c:pt>
                <c:pt idx="270">
                  <c:v>0.3</c:v>
                </c:pt>
                <c:pt idx="271">
                  <c:v>0.3</c:v>
                </c:pt>
                <c:pt idx="272">
                  <c:v>0.1</c:v>
                </c:pt>
                <c:pt idx="273">
                  <c:v>0.1</c:v>
                </c:pt>
                <c:pt idx="274">
                  <c:v>0.3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0.4</c:v>
                </c:pt>
                <c:pt idx="281">
                  <c:v>0.1</c:v>
                </c:pt>
                <c:pt idx="282">
                  <c:v>0.1</c:v>
                </c:pt>
                <c:pt idx="283">
                  <c:v>0.4</c:v>
                </c:pt>
                <c:pt idx="284">
                  <c:v>0.3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0.3</c:v>
                </c:pt>
                <c:pt idx="291">
                  <c:v>11.5</c:v>
                </c:pt>
                <c:pt idx="292">
                  <c:v>6.8</c:v>
                </c:pt>
                <c:pt idx="293">
                  <c:v>2.8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4.9000000000000004</c:v>
                </c:pt>
                <c:pt idx="298">
                  <c:v>0.1</c:v>
                </c:pt>
                <c:pt idx="299">
                  <c:v>0.1</c:v>
                </c:pt>
                <c:pt idx="300">
                  <c:v>12.5</c:v>
                </c:pt>
                <c:pt idx="301">
                  <c:v>0.1</c:v>
                </c:pt>
                <c:pt idx="302">
                  <c:v>0.3</c:v>
                </c:pt>
                <c:pt idx="303">
                  <c:v>0.1</c:v>
                </c:pt>
                <c:pt idx="304">
                  <c:v>1.4</c:v>
                </c:pt>
                <c:pt idx="305">
                  <c:v>0.1</c:v>
                </c:pt>
                <c:pt idx="306">
                  <c:v>0.1</c:v>
                </c:pt>
                <c:pt idx="307">
                  <c:v>0.2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3.3</c:v>
                </c:pt>
                <c:pt idx="313">
                  <c:v>0.1</c:v>
                </c:pt>
                <c:pt idx="314">
                  <c:v>0.7</c:v>
                </c:pt>
                <c:pt idx="315">
                  <c:v>5.0999999999999996</c:v>
                </c:pt>
                <c:pt idx="316">
                  <c:v>0.1</c:v>
                </c:pt>
                <c:pt idx="317">
                  <c:v>0.3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0.4</c:v>
                </c:pt>
                <c:pt idx="323">
                  <c:v>0.6</c:v>
                </c:pt>
                <c:pt idx="324">
                  <c:v>0.9</c:v>
                </c:pt>
                <c:pt idx="325">
                  <c:v>0.1</c:v>
                </c:pt>
                <c:pt idx="326">
                  <c:v>1.1000000000000001</c:v>
                </c:pt>
                <c:pt idx="327">
                  <c:v>0.4</c:v>
                </c:pt>
                <c:pt idx="328">
                  <c:v>0.2</c:v>
                </c:pt>
                <c:pt idx="329">
                  <c:v>0.3</c:v>
                </c:pt>
                <c:pt idx="330">
                  <c:v>0.1</c:v>
                </c:pt>
                <c:pt idx="331">
                  <c:v>0.1</c:v>
                </c:pt>
                <c:pt idx="332">
                  <c:v>0.2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2.2999999999999998</c:v>
                </c:pt>
                <c:pt idx="338">
                  <c:v>0.1</c:v>
                </c:pt>
                <c:pt idx="339">
                  <c:v>0.2</c:v>
                </c:pt>
                <c:pt idx="340">
                  <c:v>0.1</c:v>
                </c:pt>
                <c:pt idx="341">
                  <c:v>4.0999999999999996</c:v>
                </c:pt>
                <c:pt idx="342">
                  <c:v>0.1</c:v>
                </c:pt>
                <c:pt idx="343">
                  <c:v>0.1</c:v>
                </c:pt>
                <c:pt idx="344">
                  <c:v>23.9</c:v>
                </c:pt>
                <c:pt idx="345">
                  <c:v>3.7</c:v>
                </c:pt>
                <c:pt idx="346">
                  <c:v>11.6</c:v>
                </c:pt>
                <c:pt idx="347">
                  <c:v>10</c:v>
                </c:pt>
                <c:pt idx="348">
                  <c:v>0.1</c:v>
                </c:pt>
                <c:pt idx="349">
                  <c:v>12.8</c:v>
                </c:pt>
                <c:pt idx="350">
                  <c:v>0.8</c:v>
                </c:pt>
                <c:pt idx="351">
                  <c:v>0.1</c:v>
                </c:pt>
                <c:pt idx="352">
                  <c:v>0.1</c:v>
                </c:pt>
                <c:pt idx="353">
                  <c:v>0.2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0.2</c:v>
                </c:pt>
                <c:pt idx="358">
                  <c:v>2.1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11</c:v>
                </c:pt>
                <c:pt idx="363">
                  <c:v>0.1</c:v>
                </c:pt>
                <c:pt idx="364">
                  <c:v>0.2</c:v>
                </c:pt>
                <c:pt idx="365">
                  <c:v>0.1</c:v>
                </c:pt>
                <c:pt idx="366">
                  <c:v>0.4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10.8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8</c:v>
                </c:pt>
                <c:pt idx="385">
                  <c:v>0.1</c:v>
                </c:pt>
                <c:pt idx="386">
                  <c:v>5.0999999999999996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1</c:v>
                </c:pt>
                <c:pt idx="391">
                  <c:v>0.1</c:v>
                </c:pt>
                <c:pt idx="392">
                  <c:v>0.1</c:v>
                </c:pt>
                <c:pt idx="393">
                  <c:v>1.3</c:v>
                </c:pt>
                <c:pt idx="394">
                  <c:v>2.4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32.5</c:v>
                </c:pt>
                <c:pt idx="399">
                  <c:v>0.1</c:v>
                </c:pt>
                <c:pt idx="400">
                  <c:v>3.6</c:v>
                </c:pt>
                <c:pt idx="401">
                  <c:v>26.8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2.4</c:v>
                </c:pt>
                <c:pt idx="406">
                  <c:v>0.1</c:v>
                </c:pt>
                <c:pt idx="407">
                  <c:v>6.8</c:v>
                </c:pt>
                <c:pt idx="408">
                  <c:v>0.1</c:v>
                </c:pt>
                <c:pt idx="409">
                  <c:v>3.3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8.9</c:v>
                </c:pt>
                <c:pt idx="414">
                  <c:v>0.3</c:v>
                </c:pt>
                <c:pt idx="415">
                  <c:v>0.1</c:v>
                </c:pt>
                <c:pt idx="416">
                  <c:v>0.1</c:v>
                </c:pt>
                <c:pt idx="417">
                  <c:v>16.3</c:v>
                </c:pt>
                <c:pt idx="418">
                  <c:v>0.1</c:v>
                </c:pt>
                <c:pt idx="419">
                  <c:v>0.1</c:v>
                </c:pt>
                <c:pt idx="420">
                  <c:v>37.200000000000003</c:v>
                </c:pt>
                <c:pt idx="421">
                  <c:v>0.1</c:v>
                </c:pt>
                <c:pt idx="422">
                  <c:v>0.3</c:v>
                </c:pt>
                <c:pt idx="423">
                  <c:v>0.1</c:v>
                </c:pt>
                <c:pt idx="424">
                  <c:v>5.0999999999999996</c:v>
                </c:pt>
                <c:pt idx="425">
                  <c:v>0.1</c:v>
                </c:pt>
                <c:pt idx="426">
                  <c:v>0.4</c:v>
                </c:pt>
                <c:pt idx="427">
                  <c:v>0.2</c:v>
                </c:pt>
                <c:pt idx="428">
                  <c:v>1.6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0.2</c:v>
                </c:pt>
                <c:pt idx="434">
                  <c:v>0.1</c:v>
                </c:pt>
                <c:pt idx="435">
                  <c:v>15.2</c:v>
                </c:pt>
                <c:pt idx="436">
                  <c:v>0.3</c:v>
                </c:pt>
                <c:pt idx="437">
                  <c:v>0.1</c:v>
                </c:pt>
                <c:pt idx="438">
                  <c:v>14.5</c:v>
                </c:pt>
                <c:pt idx="439">
                  <c:v>0.1</c:v>
                </c:pt>
                <c:pt idx="440">
                  <c:v>4.5999999999999996</c:v>
                </c:pt>
                <c:pt idx="441">
                  <c:v>0.2</c:v>
                </c:pt>
                <c:pt idx="442">
                  <c:v>0.1</c:v>
                </c:pt>
                <c:pt idx="443">
                  <c:v>1.4</c:v>
                </c:pt>
                <c:pt idx="444">
                  <c:v>0.1</c:v>
                </c:pt>
                <c:pt idx="445">
                  <c:v>0.1</c:v>
                </c:pt>
                <c:pt idx="446">
                  <c:v>0.5</c:v>
                </c:pt>
                <c:pt idx="447">
                  <c:v>0.1</c:v>
                </c:pt>
                <c:pt idx="448">
                  <c:v>0.1</c:v>
                </c:pt>
                <c:pt idx="449">
                  <c:v>2.1</c:v>
                </c:pt>
                <c:pt idx="450">
                  <c:v>9.6</c:v>
                </c:pt>
                <c:pt idx="451">
                  <c:v>0.1</c:v>
                </c:pt>
                <c:pt idx="452">
                  <c:v>0.1</c:v>
                </c:pt>
                <c:pt idx="453">
                  <c:v>2.2999999999999998</c:v>
                </c:pt>
                <c:pt idx="454">
                  <c:v>0.1</c:v>
                </c:pt>
                <c:pt idx="455">
                  <c:v>49.1</c:v>
                </c:pt>
                <c:pt idx="456">
                  <c:v>0.1</c:v>
                </c:pt>
                <c:pt idx="457">
                  <c:v>2</c:v>
                </c:pt>
                <c:pt idx="458">
                  <c:v>0.1</c:v>
                </c:pt>
                <c:pt idx="459">
                  <c:v>0.1</c:v>
                </c:pt>
                <c:pt idx="460">
                  <c:v>17</c:v>
                </c:pt>
                <c:pt idx="461">
                  <c:v>0.1</c:v>
                </c:pt>
                <c:pt idx="462">
                  <c:v>0.1</c:v>
                </c:pt>
                <c:pt idx="463">
                  <c:v>5.3</c:v>
                </c:pt>
                <c:pt idx="464">
                  <c:v>0.1</c:v>
                </c:pt>
                <c:pt idx="465">
                  <c:v>0.1</c:v>
                </c:pt>
                <c:pt idx="466">
                  <c:v>0.7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7.4</c:v>
                </c:pt>
                <c:pt idx="473">
                  <c:v>0.3</c:v>
                </c:pt>
                <c:pt idx="474">
                  <c:v>0.1</c:v>
                </c:pt>
                <c:pt idx="475">
                  <c:v>0.1</c:v>
                </c:pt>
                <c:pt idx="476">
                  <c:v>0.3</c:v>
                </c:pt>
                <c:pt idx="477">
                  <c:v>1</c:v>
                </c:pt>
                <c:pt idx="478">
                  <c:v>0.1</c:v>
                </c:pt>
                <c:pt idx="479">
                  <c:v>3.7</c:v>
                </c:pt>
                <c:pt idx="480">
                  <c:v>0.2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2.7</c:v>
                </c:pt>
                <c:pt idx="485">
                  <c:v>0.1</c:v>
                </c:pt>
                <c:pt idx="486">
                  <c:v>1.3</c:v>
                </c:pt>
                <c:pt idx="487">
                  <c:v>0.2</c:v>
                </c:pt>
                <c:pt idx="488">
                  <c:v>0.2</c:v>
                </c:pt>
                <c:pt idx="489">
                  <c:v>0.1</c:v>
                </c:pt>
                <c:pt idx="490">
                  <c:v>0.1</c:v>
                </c:pt>
                <c:pt idx="491">
                  <c:v>0.2</c:v>
                </c:pt>
                <c:pt idx="492">
                  <c:v>0.1</c:v>
                </c:pt>
                <c:pt idx="493">
                  <c:v>0.1</c:v>
                </c:pt>
                <c:pt idx="494">
                  <c:v>0.3</c:v>
                </c:pt>
                <c:pt idx="495">
                  <c:v>0.1</c:v>
                </c:pt>
                <c:pt idx="496">
                  <c:v>2.1</c:v>
                </c:pt>
                <c:pt idx="497">
                  <c:v>33.799999999999997</c:v>
                </c:pt>
                <c:pt idx="498">
                  <c:v>0.1</c:v>
                </c:pt>
                <c:pt idx="499">
                  <c:v>0.1</c:v>
                </c:pt>
                <c:pt idx="500">
                  <c:v>13.4</c:v>
                </c:pt>
                <c:pt idx="501">
                  <c:v>0.1</c:v>
                </c:pt>
                <c:pt idx="502">
                  <c:v>2.5</c:v>
                </c:pt>
                <c:pt idx="503">
                  <c:v>0.5</c:v>
                </c:pt>
                <c:pt idx="504">
                  <c:v>0.7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2</c:v>
                </c:pt>
                <c:pt idx="511">
                  <c:v>0.9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0.2</c:v>
                </c:pt>
                <c:pt idx="517">
                  <c:v>0.1</c:v>
                </c:pt>
                <c:pt idx="518">
                  <c:v>0.1</c:v>
                </c:pt>
                <c:pt idx="519">
                  <c:v>0.6</c:v>
                </c:pt>
                <c:pt idx="520">
                  <c:v>1.2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6.7</c:v>
                </c:pt>
                <c:pt idx="532">
                  <c:v>0.1</c:v>
                </c:pt>
                <c:pt idx="533">
                  <c:v>7.6</c:v>
                </c:pt>
                <c:pt idx="534">
                  <c:v>0.1</c:v>
                </c:pt>
                <c:pt idx="535">
                  <c:v>0.8</c:v>
                </c:pt>
                <c:pt idx="536">
                  <c:v>0.1</c:v>
                </c:pt>
                <c:pt idx="537">
                  <c:v>0.8</c:v>
                </c:pt>
                <c:pt idx="538">
                  <c:v>0.4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8.4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0.3</c:v>
                </c:pt>
                <c:pt idx="555">
                  <c:v>4.3</c:v>
                </c:pt>
                <c:pt idx="556">
                  <c:v>0.1</c:v>
                </c:pt>
                <c:pt idx="557">
                  <c:v>1.2</c:v>
                </c:pt>
                <c:pt idx="558">
                  <c:v>0.1</c:v>
                </c:pt>
                <c:pt idx="559">
                  <c:v>0.1</c:v>
                </c:pt>
                <c:pt idx="560">
                  <c:v>6</c:v>
                </c:pt>
                <c:pt idx="561">
                  <c:v>3.7</c:v>
                </c:pt>
                <c:pt idx="562">
                  <c:v>4.0999999999999996</c:v>
                </c:pt>
                <c:pt idx="563">
                  <c:v>4.8</c:v>
                </c:pt>
                <c:pt idx="564">
                  <c:v>6.4</c:v>
                </c:pt>
                <c:pt idx="565">
                  <c:v>0.1</c:v>
                </c:pt>
                <c:pt idx="566">
                  <c:v>0.1</c:v>
                </c:pt>
                <c:pt idx="567">
                  <c:v>0.4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0.4</c:v>
                </c:pt>
                <c:pt idx="574">
                  <c:v>0.1</c:v>
                </c:pt>
                <c:pt idx="575">
                  <c:v>0.1</c:v>
                </c:pt>
                <c:pt idx="576">
                  <c:v>0.9</c:v>
                </c:pt>
                <c:pt idx="577">
                  <c:v>0.4</c:v>
                </c:pt>
                <c:pt idx="578">
                  <c:v>50.6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1.6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8.1</c:v>
                </c:pt>
                <c:pt idx="592">
                  <c:v>0.1</c:v>
                </c:pt>
                <c:pt idx="593">
                  <c:v>0.1</c:v>
                </c:pt>
                <c:pt idx="594">
                  <c:v>8.1999999999999993</c:v>
                </c:pt>
                <c:pt idx="595">
                  <c:v>0.8</c:v>
                </c:pt>
                <c:pt idx="596">
                  <c:v>0.1</c:v>
                </c:pt>
                <c:pt idx="597">
                  <c:v>0.3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1.9</c:v>
                </c:pt>
                <c:pt idx="608">
                  <c:v>28.9</c:v>
                </c:pt>
                <c:pt idx="609">
                  <c:v>1.9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2.6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0.3</c:v>
                </c:pt>
                <c:pt idx="618">
                  <c:v>0.1</c:v>
                </c:pt>
                <c:pt idx="619">
                  <c:v>9.4</c:v>
                </c:pt>
                <c:pt idx="620">
                  <c:v>2.6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0.2</c:v>
                </c:pt>
                <c:pt idx="628">
                  <c:v>0.1</c:v>
                </c:pt>
                <c:pt idx="629">
                  <c:v>0.1</c:v>
                </c:pt>
                <c:pt idx="630">
                  <c:v>3.1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20.5</c:v>
                </c:pt>
                <c:pt idx="635">
                  <c:v>27.3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0.2</c:v>
                </c:pt>
                <c:pt idx="640">
                  <c:v>0.9</c:v>
                </c:pt>
                <c:pt idx="641">
                  <c:v>0.1</c:v>
                </c:pt>
                <c:pt idx="642">
                  <c:v>0.1</c:v>
                </c:pt>
                <c:pt idx="643">
                  <c:v>0.6</c:v>
                </c:pt>
                <c:pt idx="644">
                  <c:v>6.3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0.7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5.8</c:v>
                </c:pt>
                <c:pt idx="653">
                  <c:v>0.3</c:v>
                </c:pt>
                <c:pt idx="654">
                  <c:v>0.1</c:v>
                </c:pt>
                <c:pt idx="655">
                  <c:v>2.9</c:v>
                </c:pt>
                <c:pt idx="656">
                  <c:v>1.1000000000000001</c:v>
                </c:pt>
                <c:pt idx="657">
                  <c:v>0.6</c:v>
                </c:pt>
                <c:pt idx="658">
                  <c:v>0.1</c:v>
                </c:pt>
                <c:pt idx="659">
                  <c:v>15.7</c:v>
                </c:pt>
                <c:pt idx="660">
                  <c:v>0.1</c:v>
                </c:pt>
                <c:pt idx="661">
                  <c:v>0.1</c:v>
                </c:pt>
                <c:pt idx="662">
                  <c:v>0.3</c:v>
                </c:pt>
                <c:pt idx="663">
                  <c:v>8.6999999999999993</c:v>
                </c:pt>
                <c:pt idx="664">
                  <c:v>0.1</c:v>
                </c:pt>
                <c:pt idx="665">
                  <c:v>3.1</c:v>
                </c:pt>
                <c:pt idx="666">
                  <c:v>0.6</c:v>
                </c:pt>
                <c:pt idx="667">
                  <c:v>4.5999999999999996</c:v>
                </c:pt>
                <c:pt idx="668">
                  <c:v>2.8</c:v>
                </c:pt>
                <c:pt idx="669">
                  <c:v>0.1</c:v>
                </c:pt>
                <c:pt idx="670">
                  <c:v>0.1</c:v>
                </c:pt>
                <c:pt idx="671">
                  <c:v>33.6</c:v>
                </c:pt>
                <c:pt idx="672">
                  <c:v>0.1</c:v>
                </c:pt>
                <c:pt idx="673">
                  <c:v>0.6</c:v>
                </c:pt>
                <c:pt idx="674">
                  <c:v>7.7</c:v>
                </c:pt>
                <c:pt idx="675">
                  <c:v>0.7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0.8</c:v>
                </c:pt>
                <c:pt idx="680">
                  <c:v>0.5</c:v>
                </c:pt>
                <c:pt idx="681">
                  <c:v>0.1</c:v>
                </c:pt>
                <c:pt idx="682">
                  <c:v>0.1</c:v>
                </c:pt>
                <c:pt idx="683">
                  <c:v>0.2</c:v>
                </c:pt>
                <c:pt idx="684">
                  <c:v>0.8</c:v>
                </c:pt>
                <c:pt idx="685">
                  <c:v>0.1</c:v>
                </c:pt>
                <c:pt idx="686">
                  <c:v>0.1</c:v>
                </c:pt>
                <c:pt idx="687">
                  <c:v>2.8</c:v>
                </c:pt>
                <c:pt idx="688">
                  <c:v>0.1</c:v>
                </c:pt>
                <c:pt idx="689">
                  <c:v>0.1</c:v>
                </c:pt>
                <c:pt idx="690">
                  <c:v>0.2</c:v>
                </c:pt>
                <c:pt idx="691">
                  <c:v>0.1</c:v>
                </c:pt>
                <c:pt idx="692">
                  <c:v>0.1</c:v>
                </c:pt>
                <c:pt idx="693">
                  <c:v>2.2000000000000002</c:v>
                </c:pt>
                <c:pt idx="694">
                  <c:v>1.6</c:v>
                </c:pt>
                <c:pt idx="695">
                  <c:v>0.1</c:v>
                </c:pt>
                <c:pt idx="696">
                  <c:v>0.5</c:v>
                </c:pt>
                <c:pt idx="697">
                  <c:v>0.1</c:v>
                </c:pt>
                <c:pt idx="698">
                  <c:v>9.1</c:v>
                </c:pt>
                <c:pt idx="699">
                  <c:v>2.4</c:v>
                </c:pt>
                <c:pt idx="700">
                  <c:v>0.9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0.8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0.3</c:v>
                </c:pt>
                <c:pt idx="712">
                  <c:v>0.1</c:v>
                </c:pt>
                <c:pt idx="713">
                  <c:v>1.5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0.6</c:v>
                </c:pt>
                <c:pt idx="718">
                  <c:v>4.3</c:v>
                </c:pt>
                <c:pt idx="719">
                  <c:v>0.3</c:v>
                </c:pt>
                <c:pt idx="720">
                  <c:v>22.8</c:v>
                </c:pt>
                <c:pt idx="721">
                  <c:v>0.1</c:v>
                </c:pt>
                <c:pt idx="722">
                  <c:v>1.9</c:v>
                </c:pt>
                <c:pt idx="723">
                  <c:v>2.1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0.7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0.8</c:v>
                </c:pt>
                <c:pt idx="732">
                  <c:v>1.2</c:v>
                </c:pt>
                <c:pt idx="733">
                  <c:v>0.3</c:v>
                </c:pt>
                <c:pt idx="734">
                  <c:v>0.1</c:v>
                </c:pt>
                <c:pt idx="735">
                  <c:v>0.1</c:v>
                </c:pt>
                <c:pt idx="736">
                  <c:v>5.3</c:v>
                </c:pt>
                <c:pt idx="737">
                  <c:v>4.0999999999999996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1.6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2.2000000000000002</c:v>
                </c:pt>
                <c:pt idx="746">
                  <c:v>0.1</c:v>
                </c:pt>
                <c:pt idx="747">
                  <c:v>0.1</c:v>
                </c:pt>
                <c:pt idx="748">
                  <c:v>2.4</c:v>
                </c:pt>
                <c:pt idx="749">
                  <c:v>0.1</c:v>
                </c:pt>
                <c:pt idx="750">
                  <c:v>3</c:v>
                </c:pt>
                <c:pt idx="751">
                  <c:v>6.2</c:v>
                </c:pt>
                <c:pt idx="752">
                  <c:v>0.1</c:v>
                </c:pt>
                <c:pt idx="753">
                  <c:v>0.2</c:v>
                </c:pt>
                <c:pt idx="754">
                  <c:v>0.1</c:v>
                </c:pt>
                <c:pt idx="755">
                  <c:v>0.1</c:v>
                </c:pt>
                <c:pt idx="756">
                  <c:v>0.1</c:v>
                </c:pt>
                <c:pt idx="757">
                  <c:v>0.1</c:v>
                </c:pt>
                <c:pt idx="758">
                  <c:v>0.4</c:v>
                </c:pt>
                <c:pt idx="759">
                  <c:v>2.2999999999999998</c:v>
                </c:pt>
                <c:pt idx="760">
                  <c:v>0.1</c:v>
                </c:pt>
                <c:pt idx="761">
                  <c:v>0.1</c:v>
                </c:pt>
                <c:pt idx="762">
                  <c:v>5.6</c:v>
                </c:pt>
                <c:pt idx="763">
                  <c:v>6</c:v>
                </c:pt>
                <c:pt idx="764">
                  <c:v>0.3</c:v>
                </c:pt>
                <c:pt idx="765">
                  <c:v>0.1</c:v>
                </c:pt>
                <c:pt idx="766">
                  <c:v>19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3.7</c:v>
                </c:pt>
                <c:pt idx="771">
                  <c:v>0.1</c:v>
                </c:pt>
                <c:pt idx="772">
                  <c:v>0.1</c:v>
                </c:pt>
                <c:pt idx="773">
                  <c:v>0.5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0.2</c:v>
                </c:pt>
                <c:pt idx="779">
                  <c:v>24</c:v>
                </c:pt>
                <c:pt idx="780">
                  <c:v>0.1</c:v>
                </c:pt>
                <c:pt idx="781">
                  <c:v>0.1</c:v>
                </c:pt>
                <c:pt idx="782">
                  <c:v>1.3</c:v>
                </c:pt>
                <c:pt idx="783">
                  <c:v>0.1</c:v>
                </c:pt>
                <c:pt idx="784">
                  <c:v>10.7</c:v>
                </c:pt>
                <c:pt idx="785">
                  <c:v>0.3</c:v>
                </c:pt>
                <c:pt idx="786">
                  <c:v>1.6</c:v>
                </c:pt>
                <c:pt idx="787">
                  <c:v>0.1</c:v>
                </c:pt>
                <c:pt idx="788">
                  <c:v>7.7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0.1</c:v>
                </c:pt>
                <c:pt idx="795">
                  <c:v>1.5</c:v>
                </c:pt>
                <c:pt idx="796">
                  <c:v>28.1</c:v>
                </c:pt>
                <c:pt idx="797">
                  <c:v>0.1</c:v>
                </c:pt>
                <c:pt idx="798">
                  <c:v>0.2</c:v>
                </c:pt>
                <c:pt idx="799">
                  <c:v>0.5</c:v>
                </c:pt>
                <c:pt idx="800">
                  <c:v>0.1</c:v>
                </c:pt>
                <c:pt idx="801">
                  <c:v>4.5</c:v>
                </c:pt>
                <c:pt idx="802">
                  <c:v>13.4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0.6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1.3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1.2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0.2</c:v>
                </c:pt>
                <c:pt idx="824">
                  <c:v>0.1</c:v>
                </c:pt>
                <c:pt idx="825">
                  <c:v>1.4</c:v>
                </c:pt>
                <c:pt idx="826">
                  <c:v>1.9</c:v>
                </c:pt>
                <c:pt idx="827">
                  <c:v>0.1</c:v>
                </c:pt>
                <c:pt idx="828">
                  <c:v>0.1</c:v>
                </c:pt>
                <c:pt idx="829">
                  <c:v>0.9</c:v>
                </c:pt>
                <c:pt idx="830">
                  <c:v>2.2000000000000002</c:v>
                </c:pt>
                <c:pt idx="831">
                  <c:v>0.1</c:v>
                </c:pt>
                <c:pt idx="832">
                  <c:v>0.1</c:v>
                </c:pt>
                <c:pt idx="833">
                  <c:v>0.1</c:v>
                </c:pt>
                <c:pt idx="834">
                  <c:v>0.1</c:v>
                </c:pt>
                <c:pt idx="835">
                  <c:v>0.1</c:v>
                </c:pt>
                <c:pt idx="836">
                  <c:v>13.2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1.1000000000000001</c:v>
                </c:pt>
                <c:pt idx="844">
                  <c:v>0.1</c:v>
                </c:pt>
                <c:pt idx="845">
                  <c:v>0.1</c:v>
                </c:pt>
                <c:pt idx="846">
                  <c:v>2</c:v>
                </c:pt>
                <c:pt idx="847">
                  <c:v>0.3</c:v>
                </c:pt>
                <c:pt idx="848">
                  <c:v>28.4</c:v>
                </c:pt>
                <c:pt idx="849">
                  <c:v>0.3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0.2</c:v>
                </c:pt>
                <c:pt idx="854">
                  <c:v>0.1</c:v>
                </c:pt>
                <c:pt idx="855">
                  <c:v>0.8</c:v>
                </c:pt>
                <c:pt idx="856">
                  <c:v>0.1</c:v>
                </c:pt>
                <c:pt idx="857">
                  <c:v>4.5999999999999996</c:v>
                </c:pt>
                <c:pt idx="858">
                  <c:v>0.1</c:v>
                </c:pt>
                <c:pt idx="859">
                  <c:v>0.1</c:v>
                </c:pt>
                <c:pt idx="860">
                  <c:v>0.7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18.100000000000001</c:v>
                </c:pt>
                <c:pt idx="865">
                  <c:v>0.3</c:v>
                </c:pt>
                <c:pt idx="866">
                  <c:v>0.2</c:v>
                </c:pt>
                <c:pt idx="867">
                  <c:v>0.1</c:v>
                </c:pt>
                <c:pt idx="868">
                  <c:v>6.6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16.899999999999999</c:v>
                </c:pt>
                <c:pt idx="873">
                  <c:v>0.1</c:v>
                </c:pt>
                <c:pt idx="874">
                  <c:v>0.3</c:v>
                </c:pt>
                <c:pt idx="875">
                  <c:v>0.5</c:v>
                </c:pt>
                <c:pt idx="876">
                  <c:v>0.1</c:v>
                </c:pt>
                <c:pt idx="877">
                  <c:v>0.1</c:v>
                </c:pt>
                <c:pt idx="878">
                  <c:v>0.3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2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1.5</c:v>
                </c:pt>
                <c:pt idx="890">
                  <c:v>3.9</c:v>
                </c:pt>
                <c:pt idx="891">
                  <c:v>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46.4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13.3</c:v>
                </c:pt>
                <c:pt idx="900">
                  <c:v>1.6</c:v>
                </c:pt>
                <c:pt idx="901">
                  <c:v>0.1</c:v>
                </c:pt>
                <c:pt idx="902">
                  <c:v>0.1</c:v>
                </c:pt>
                <c:pt idx="903">
                  <c:v>0.1</c:v>
                </c:pt>
                <c:pt idx="904">
                  <c:v>0.1</c:v>
                </c:pt>
                <c:pt idx="905">
                  <c:v>1.1000000000000001</c:v>
                </c:pt>
                <c:pt idx="906">
                  <c:v>0.6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2.4</c:v>
                </c:pt>
                <c:pt idx="911">
                  <c:v>0.1</c:v>
                </c:pt>
                <c:pt idx="912">
                  <c:v>34.1</c:v>
                </c:pt>
                <c:pt idx="913">
                  <c:v>0.1</c:v>
                </c:pt>
                <c:pt idx="914">
                  <c:v>0.3</c:v>
                </c:pt>
                <c:pt idx="915">
                  <c:v>0.8</c:v>
                </c:pt>
                <c:pt idx="916">
                  <c:v>4.5</c:v>
                </c:pt>
                <c:pt idx="917">
                  <c:v>0.1</c:v>
                </c:pt>
                <c:pt idx="918">
                  <c:v>1</c:v>
                </c:pt>
                <c:pt idx="919">
                  <c:v>0.1</c:v>
                </c:pt>
                <c:pt idx="920">
                  <c:v>9.8000000000000007</c:v>
                </c:pt>
                <c:pt idx="921">
                  <c:v>1.5</c:v>
                </c:pt>
                <c:pt idx="922">
                  <c:v>0.1</c:v>
                </c:pt>
                <c:pt idx="923">
                  <c:v>0.1</c:v>
                </c:pt>
                <c:pt idx="924">
                  <c:v>0.7</c:v>
                </c:pt>
                <c:pt idx="925">
                  <c:v>14.1</c:v>
                </c:pt>
                <c:pt idx="926">
                  <c:v>0.1</c:v>
                </c:pt>
                <c:pt idx="927">
                  <c:v>2.1</c:v>
                </c:pt>
                <c:pt idx="928">
                  <c:v>0.2</c:v>
                </c:pt>
                <c:pt idx="929">
                  <c:v>1.6</c:v>
                </c:pt>
                <c:pt idx="930">
                  <c:v>15.7</c:v>
                </c:pt>
                <c:pt idx="931">
                  <c:v>0.3</c:v>
                </c:pt>
                <c:pt idx="932">
                  <c:v>2.2999999999999998</c:v>
                </c:pt>
                <c:pt idx="933">
                  <c:v>1.1000000000000001</c:v>
                </c:pt>
                <c:pt idx="934">
                  <c:v>0.1</c:v>
                </c:pt>
                <c:pt idx="935">
                  <c:v>0.1</c:v>
                </c:pt>
                <c:pt idx="936">
                  <c:v>0.6</c:v>
                </c:pt>
                <c:pt idx="937">
                  <c:v>0.7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1.4</c:v>
                </c:pt>
                <c:pt idx="944">
                  <c:v>0.1</c:v>
                </c:pt>
                <c:pt idx="945">
                  <c:v>0.1</c:v>
                </c:pt>
                <c:pt idx="946">
                  <c:v>5.2</c:v>
                </c:pt>
                <c:pt idx="947">
                  <c:v>0.1</c:v>
                </c:pt>
                <c:pt idx="948">
                  <c:v>21.6</c:v>
                </c:pt>
                <c:pt idx="949">
                  <c:v>0.7</c:v>
                </c:pt>
                <c:pt idx="950">
                  <c:v>0.1</c:v>
                </c:pt>
                <c:pt idx="951">
                  <c:v>2.2000000000000002</c:v>
                </c:pt>
                <c:pt idx="952">
                  <c:v>0.5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3.5</c:v>
                </c:pt>
                <c:pt idx="959">
                  <c:v>0.4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0.3</c:v>
                </c:pt>
                <c:pt idx="965">
                  <c:v>0.1</c:v>
                </c:pt>
                <c:pt idx="966">
                  <c:v>3.8</c:v>
                </c:pt>
                <c:pt idx="967">
                  <c:v>1.6</c:v>
                </c:pt>
                <c:pt idx="968">
                  <c:v>0.1</c:v>
                </c:pt>
                <c:pt idx="969">
                  <c:v>0.1</c:v>
                </c:pt>
                <c:pt idx="970">
                  <c:v>0.4</c:v>
                </c:pt>
                <c:pt idx="971">
                  <c:v>0.1</c:v>
                </c:pt>
                <c:pt idx="972">
                  <c:v>1.5</c:v>
                </c:pt>
                <c:pt idx="973">
                  <c:v>1.4</c:v>
                </c:pt>
                <c:pt idx="974">
                  <c:v>0.5</c:v>
                </c:pt>
                <c:pt idx="975">
                  <c:v>0.3</c:v>
                </c:pt>
                <c:pt idx="976">
                  <c:v>4.2</c:v>
                </c:pt>
                <c:pt idx="977">
                  <c:v>0.1</c:v>
                </c:pt>
                <c:pt idx="978">
                  <c:v>0.6</c:v>
                </c:pt>
                <c:pt idx="979">
                  <c:v>0.1</c:v>
                </c:pt>
                <c:pt idx="980">
                  <c:v>0.1</c:v>
                </c:pt>
                <c:pt idx="981">
                  <c:v>0.1</c:v>
                </c:pt>
                <c:pt idx="982">
                  <c:v>0.1</c:v>
                </c:pt>
                <c:pt idx="983">
                  <c:v>0.1</c:v>
                </c:pt>
                <c:pt idx="984">
                  <c:v>0.1</c:v>
                </c:pt>
                <c:pt idx="985">
                  <c:v>0.1</c:v>
                </c:pt>
                <c:pt idx="986">
                  <c:v>0.1</c:v>
                </c:pt>
                <c:pt idx="987">
                  <c:v>0.1</c:v>
                </c:pt>
                <c:pt idx="988">
                  <c:v>0.2</c:v>
                </c:pt>
                <c:pt idx="989">
                  <c:v>0.1</c:v>
                </c:pt>
                <c:pt idx="990">
                  <c:v>0.1</c:v>
                </c:pt>
                <c:pt idx="991">
                  <c:v>2.4</c:v>
                </c:pt>
                <c:pt idx="992">
                  <c:v>0.1</c:v>
                </c:pt>
                <c:pt idx="993">
                  <c:v>0.6</c:v>
                </c:pt>
                <c:pt idx="994">
                  <c:v>0.1</c:v>
                </c:pt>
                <c:pt idx="995">
                  <c:v>0.1</c:v>
                </c:pt>
                <c:pt idx="996">
                  <c:v>0.1</c:v>
                </c:pt>
                <c:pt idx="997">
                  <c:v>0.1</c:v>
                </c:pt>
                <c:pt idx="998">
                  <c:v>0.7</c:v>
                </c:pt>
                <c:pt idx="999">
                  <c:v>0.1</c:v>
                </c:pt>
                <c:pt idx="1000">
                  <c:v>0.1</c:v>
                </c:pt>
                <c:pt idx="1001">
                  <c:v>0.1</c:v>
                </c:pt>
                <c:pt idx="1002">
                  <c:v>0.1</c:v>
                </c:pt>
                <c:pt idx="1003">
                  <c:v>5.0999999999999996</c:v>
                </c:pt>
                <c:pt idx="1004">
                  <c:v>0.1</c:v>
                </c:pt>
                <c:pt idx="1005">
                  <c:v>22.1</c:v>
                </c:pt>
                <c:pt idx="1006">
                  <c:v>0.4</c:v>
                </c:pt>
                <c:pt idx="1007">
                  <c:v>8.5</c:v>
                </c:pt>
                <c:pt idx="1008">
                  <c:v>5.0999999999999996</c:v>
                </c:pt>
                <c:pt idx="1009">
                  <c:v>31.2</c:v>
                </c:pt>
                <c:pt idx="1010">
                  <c:v>0.1</c:v>
                </c:pt>
                <c:pt idx="1011">
                  <c:v>0.1</c:v>
                </c:pt>
                <c:pt idx="1012">
                  <c:v>0.1</c:v>
                </c:pt>
                <c:pt idx="1013">
                  <c:v>0.1</c:v>
                </c:pt>
                <c:pt idx="1014">
                  <c:v>0.1</c:v>
                </c:pt>
                <c:pt idx="1015">
                  <c:v>7.8</c:v>
                </c:pt>
                <c:pt idx="1016">
                  <c:v>12.6</c:v>
                </c:pt>
                <c:pt idx="1017">
                  <c:v>0.1</c:v>
                </c:pt>
                <c:pt idx="1018">
                  <c:v>0.1</c:v>
                </c:pt>
                <c:pt idx="1019">
                  <c:v>0.1</c:v>
                </c:pt>
                <c:pt idx="1020">
                  <c:v>18.399999999999999</c:v>
                </c:pt>
                <c:pt idx="1021">
                  <c:v>0.1</c:v>
                </c:pt>
                <c:pt idx="1022">
                  <c:v>0.1</c:v>
                </c:pt>
                <c:pt idx="1023">
                  <c:v>0.1</c:v>
                </c:pt>
                <c:pt idx="1024">
                  <c:v>0.1</c:v>
                </c:pt>
                <c:pt idx="1025">
                  <c:v>1.8</c:v>
                </c:pt>
                <c:pt idx="1026">
                  <c:v>1.1000000000000001</c:v>
                </c:pt>
                <c:pt idx="1027">
                  <c:v>0.1</c:v>
                </c:pt>
                <c:pt idx="1028">
                  <c:v>0.1</c:v>
                </c:pt>
                <c:pt idx="1029">
                  <c:v>0.1</c:v>
                </c:pt>
                <c:pt idx="1030">
                  <c:v>0.1</c:v>
                </c:pt>
                <c:pt idx="1031">
                  <c:v>0.1</c:v>
                </c:pt>
                <c:pt idx="1032">
                  <c:v>1.7</c:v>
                </c:pt>
                <c:pt idx="1033">
                  <c:v>0.1</c:v>
                </c:pt>
                <c:pt idx="1034">
                  <c:v>0.1</c:v>
                </c:pt>
                <c:pt idx="1035">
                  <c:v>0.1</c:v>
                </c:pt>
                <c:pt idx="1036">
                  <c:v>0.7</c:v>
                </c:pt>
                <c:pt idx="1037">
                  <c:v>8.6999999999999993</c:v>
                </c:pt>
                <c:pt idx="1038">
                  <c:v>0.1</c:v>
                </c:pt>
                <c:pt idx="1039">
                  <c:v>0.1</c:v>
                </c:pt>
                <c:pt idx="1040">
                  <c:v>1.4</c:v>
                </c:pt>
                <c:pt idx="1041">
                  <c:v>0.1</c:v>
                </c:pt>
                <c:pt idx="1042">
                  <c:v>0.1</c:v>
                </c:pt>
                <c:pt idx="1043">
                  <c:v>0.1</c:v>
                </c:pt>
                <c:pt idx="1044">
                  <c:v>3.9</c:v>
                </c:pt>
                <c:pt idx="1045">
                  <c:v>3</c:v>
                </c:pt>
                <c:pt idx="1046">
                  <c:v>0.1</c:v>
                </c:pt>
                <c:pt idx="1047">
                  <c:v>0.4</c:v>
                </c:pt>
                <c:pt idx="1048">
                  <c:v>12.2</c:v>
                </c:pt>
                <c:pt idx="1049">
                  <c:v>0.2</c:v>
                </c:pt>
                <c:pt idx="1050">
                  <c:v>1.5</c:v>
                </c:pt>
                <c:pt idx="1051">
                  <c:v>0.1</c:v>
                </c:pt>
                <c:pt idx="1052">
                  <c:v>0.1</c:v>
                </c:pt>
                <c:pt idx="1053">
                  <c:v>0.1</c:v>
                </c:pt>
                <c:pt idx="1054">
                  <c:v>5</c:v>
                </c:pt>
                <c:pt idx="1055">
                  <c:v>0.1</c:v>
                </c:pt>
                <c:pt idx="1056">
                  <c:v>0.1</c:v>
                </c:pt>
                <c:pt idx="1057">
                  <c:v>0.1</c:v>
                </c:pt>
                <c:pt idx="1058">
                  <c:v>3</c:v>
                </c:pt>
                <c:pt idx="1059">
                  <c:v>2.9</c:v>
                </c:pt>
                <c:pt idx="1060">
                  <c:v>0.1</c:v>
                </c:pt>
                <c:pt idx="1061">
                  <c:v>0.1</c:v>
                </c:pt>
                <c:pt idx="1062">
                  <c:v>0.6</c:v>
                </c:pt>
                <c:pt idx="1063">
                  <c:v>0.1</c:v>
                </c:pt>
                <c:pt idx="1064">
                  <c:v>0.8</c:v>
                </c:pt>
                <c:pt idx="1065">
                  <c:v>0.1</c:v>
                </c:pt>
                <c:pt idx="1066">
                  <c:v>2.1</c:v>
                </c:pt>
                <c:pt idx="1067">
                  <c:v>0.1</c:v>
                </c:pt>
                <c:pt idx="1068">
                  <c:v>5.2</c:v>
                </c:pt>
                <c:pt idx="1069">
                  <c:v>0.1</c:v>
                </c:pt>
                <c:pt idx="1070">
                  <c:v>0.4</c:v>
                </c:pt>
                <c:pt idx="1071">
                  <c:v>0.1</c:v>
                </c:pt>
                <c:pt idx="1072">
                  <c:v>0.1</c:v>
                </c:pt>
                <c:pt idx="1073">
                  <c:v>0.1</c:v>
                </c:pt>
                <c:pt idx="1074">
                  <c:v>7</c:v>
                </c:pt>
                <c:pt idx="1075">
                  <c:v>0.1</c:v>
                </c:pt>
                <c:pt idx="1076">
                  <c:v>0.1</c:v>
                </c:pt>
                <c:pt idx="1077">
                  <c:v>0.1</c:v>
                </c:pt>
                <c:pt idx="1078">
                  <c:v>4.3</c:v>
                </c:pt>
                <c:pt idx="1079">
                  <c:v>0.1</c:v>
                </c:pt>
                <c:pt idx="1080">
                  <c:v>2.6</c:v>
                </c:pt>
                <c:pt idx="1081">
                  <c:v>1.5</c:v>
                </c:pt>
                <c:pt idx="1082">
                  <c:v>2.6</c:v>
                </c:pt>
                <c:pt idx="1083">
                  <c:v>0.1</c:v>
                </c:pt>
                <c:pt idx="1084">
                  <c:v>0.1</c:v>
                </c:pt>
                <c:pt idx="1085">
                  <c:v>0.1</c:v>
                </c:pt>
                <c:pt idx="1086">
                  <c:v>0.1</c:v>
                </c:pt>
                <c:pt idx="1087">
                  <c:v>33.700000000000003</c:v>
                </c:pt>
                <c:pt idx="1088">
                  <c:v>2.7</c:v>
                </c:pt>
                <c:pt idx="1089">
                  <c:v>0.1</c:v>
                </c:pt>
                <c:pt idx="1090">
                  <c:v>0.1</c:v>
                </c:pt>
                <c:pt idx="1091">
                  <c:v>0.1</c:v>
                </c:pt>
                <c:pt idx="1092">
                  <c:v>0.2</c:v>
                </c:pt>
                <c:pt idx="1093">
                  <c:v>10.1</c:v>
                </c:pt>
                <c:pt idx="1094">
                  <c:v>0.1</c:v>
                </c:pt>
                <c:pt idx="1095">
                  <c:v>0.1</c:v>
                </c:pt>
                <c:pt idx="1096">
                  <c:v>0.2</c:v>
                </c:pt>
                <c:pt idx="1097">
                  <c:v>0.1</c:v>
                </c:pt>
                <c:pt idx="1098">
                  <c:v>0.1</c:v>
                </c:pt>
                <c:pt idx="1099">
                  <c:v>0.2</c:v>
                </c:pt>
                <c:pt idx="1100">
                  <c:v>49.9</c:v>
                </c:pt>
                <c:pt idx="1101">
                  <c:v>1.6</c:v>
                </c:pt>
                <c:pt idx="1102">
                  <c:v>0.1</c:v>
                </c:pt>
                <c:pt idx="1103">
                  <c:v>0.1</c:v>
                </c:pt>
                <c:pt idx="1104">
                  <c:v>0.1</c:v>
                </c:pt>
                <c:pt idx="1105">
                  <c:v>0.1</c:v>
                </c:pt>
                <c:pt idx="1106">
                  <c:v>0.2</c:v>
                </c:pt>
                <c:pt idx="1107">
                  <c:v>0.1</c:v>
                </c:pt>
                <c:pt idx="1108">
                  <c:v>0.5</c:v>
                </c:pt>
                <c:pt idx="1109">
                  <c:v>0.1</c:v>
                </c:pt>
                <c:pt idx="1110">
                  <c:v>0.2</c:v>
                </c:pt>
                <c:pt idx="1111">
                  <c:v>1.6</c:v>
                </c:pt>
                <c:pt idx="1112">
                  <c:v>0.2</c:v>
                </c:pt>
                <c:pt idx="1113">
                  <c:v>2.9</c:v>
                </c:pt>
                <c:pt idx="1114">
                  <c:v>0.1</c:v>
                </c:pt>
                <c:pt idx="1115">
                  <c:v>0.3</c:v>
                </c:pt>
                <c:pt idx="1116">
                  <c:v>14.5</c:v>
                </c:pt>
                <c:pt idx="1117">
                  <c:v>0.2</c:v>
                </c:pt>
                <c:pt idx="1118">
                  <c:v>0.1</c:v>
                </c:pt>
                <c:pt idx="1119">
                  <c:v>5.5</c:v>
                </c:pt>
                <c:pt idx="1120">
                  <c:v>0.1</c:v>
                </c:pt>
                <c:pt idx="1121">
                  <c:v>4.7</c:v>
                </c:pt>
                <c:pt idx="1122">
                  <c:v>0.1</c:v>
                </c:pt>
                <c:pt idx="1123">
                  <c:v>0.9</c:v>
                </c:pt>
                <c:pt idx="1124">
                  <c:v>1.2</c:v>
                </c:pt>
                <c:pt idx="1125">
                  <c:v>0.1</c:v>
                </c:pt>
                <c:pt idx="1126">
                  <c:v>0.1</c:v>
                </c:pt>
                <c:pt idx="1127">
                  <c:v>0.1</c:v>
                </c:pt>
                <c:pt idx="1128">
                  <c:v>1.9</c:v>
                </c:pt>
                <c:pt idx="1129">
                  <c:v>0.5</c:v>
                </c:pt>
                <c:pt idx="1130">
                  <c:v>7.9</c:v>
                </c:pt>
                <c:pt idx="1131">
                  <c:v>0.1</c:v>
                </c:pt>
                <c:pt idx="1132">
                  <c:v>1.7</c:v>
                </c:pt>
                <c:pt idx="1133">
                  <c:v>0.1</c:v>
                </c:pt>
                <c:pt idx="1134">
                  <c:v>0.1</c:v>
                </c:pt>
                <c:pt idx="1135">
                  <c:v>0.1</c:v>
                </c:pt>
                <c:pt idx="1136">
                  <c:v>7.2</c:v>
                </c:pt>
                <c:pt idx="1137">
                  <c:v>0.1</c:v>
                </c:pt>
                <c:pt idx="1138">
                  <c:v>0.1</c:v>
                </c:pt>
                <c:pt idx="1139">
                  <c:v>0.1</c:v>
                </c:pt>
                <c:pt idx="1140">
                  <c:v>0.1</c:v>
                </c:pt>
                <c:pt idx="1141">
                  <c:v>31.9</c:v>
                </c:pt>
                <c:pt idx="1142">
                  <c:v>7.6</c:v>
                </c:pt>
                <c:pt idx="1143">
                  <c:v>1.7</c:v>
                </c:pt>
                <c:pt idx="1144">
                  <c:v>0.3</c:v>
                </c:pt>
                <c:pt idx="1145">
                  <c:v>0.1</c:v>
                </c:pt>
                <c:pt idx="1146">
                  <c:v>0.1</c:v>
                </c:pt>
                <c:pt idx="1147">
                  <c:v>0.1</c:v>
                </c:pt>
                <c:pt idx="1148">
                  <c:v>0.1</c:v>
                </c:pt>
                <c:pt idx="1149">
                  <c:v>5.7</c:v>
                </c:pt>
                <c:pt idx="1150">
                  <c:v>0.3</c:v>
                </c:pt>
                <c:pt idx="1151">
                  <c:v>0.1</c:v>
                </c:pt>
                <c:pt idx="1152">
                  <c:v>0.1</c:v>
                </c:pt>
                <c:pt idx="1153">
                  <c:v>0.1</c:v>
                </c:pt>
                <c:pt idx="1154">
                  <c:v>0.1</c:v>
                </c:pt>
                <c:pt idx="1155">
                  <c:v>0.1</c:v>
                </c:pt>
                <c:pt idx="1156">
                  <c:v>0.1</c:v>
                </c:pt>
                <c:pt idx="1157">
                  <c:v>8.1</c:v>
                </c:pt>
                <c:pt idx="1158">
                  <c:v>0.1</c:v>
                </c:pt>
                <c:pt idx="1159">
                  <c:v>0.1</c:v>
                </c:pt>
                <c:pt idx="1160">
                  <c:v>0.4</c:v>
                </c:pt>
                <c:pt idx="1161">
                  <c:v>0.1</c:v>
                </c:pt>
                <c:pt idx="1162">
                  <c:v>0.1</c:v>
                </c:pt>
                <c:pt idx="1163">
                  <c:v>0.1</c:v>
                </c:pt>
                <c:pt idx="1164">
                  <c:v>0.6</c:v>
                </c:pt>
                <c:pt idx="1165">
                  <c:v>0.1</c:v>
                </c:pt>
                <c:pt idx="1166">
                  <c:v>0.1</c:v>
                </c:pt>
                <c:pt idx="1167">
                  <c:v>0.1</c:v>
                </c:pt>
                <c:pt idx="1168">
                  <c:v>0.2</c:v>
                </c:pt>
                <c:pt idx="1169">
                  <c:v>0.1</c:v>
                </c:pt>
                <c:pt idx="1170">
                  <c:v>2</c:v>
                </c:pt>
                <c:pt idx="1171">
                  <c:v>1.4</c:v>
                </c:pt>
                <c:pt idx="1172">
                  <c:v>0.1</c:v>
                </c:pt>
                <c:pt idx="1173">
                  <c:v>5.6</c:v>
                </c:pt>
                <c:pt idx="1174">
                  <c:v>1.3</c:v>
                </c:pt>
                <c:pt idx="1175">
                  <c:v>0.1</c:v>
                </c:pt>
                <c:pt idx="1176">
                  <c:v>0.1</c:v>
                </c:pt>
                <c:pt idx="1177">
                  <c:v>1.6</c:v>
                </c:pt>
                <c:pt idx="1178">
                  <c:v>0.1</c:v>
                </c:pt>
                <c:pt idx="1179">
                  <c:v>6.5</c:v>
                </c:pt>
                <c:pt idx="1180">
                  <c:v>1.4</c:v>
                </c:pt>
                <c:pt idx="1181">
                  <c:v>1.8</c:v>
                </c:pt>
                <c:pt idx="1182">
                  <c:v>0.1</c:v>
                </c:pt>
                <c:pt idx="1183">
                  <c:v>0.1</c:v>
                </c:pt>
                <c:pt idx="1184">
                  <c:v>7.7</c:v>
                </c:pt>
                <c:pt idx="1185">
                  <c:v>2.2999999999999998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0.3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0.7</c:v>
                </c:pt>
                <c:pt idx="1194">
                  <c:v>0.1</c:v>
                </c:pt>
                <c:pt idx="1195">
                  <c:v>4.0999999999999996</c:v>
                </c:pt>
                <c:pt idx="1196">
                  <c:v>3.1</c:v>
                </c:pt>
                <c:pt idx="1197">
                  <c:v>0.1</c:v>
                </c:pt>
                <c:pt idx="1198">
                  <c:v>0.1</c:v>
                </c:pt>
                <c:pt idx="1199">
                  <c:v>1.1000000000000001</c:v>
                </c:pt>
                <c:pt idx="1200">
                  <c:v>0.1</c:v>
                </c:pt>
                <c:pt idx="1201">
                  <c:v>0.1</c:v>
                </c:pt>
                <c:pt idx="1202">
                  <c:v>0.4</c:v>
                </c:pt>
                <c:pt idx="1203">
                  <c:v>0.9</c:v>
                </c:pt>
                <c:pt idx="1204">
                  <c:v>0.1</c:v>
                </c:pt>
                <c:pt idx="1205">
                  <c:v>1.4</c:v>
                </c:pt>
                <c:pt idx="1206">
                  <c:v>0.1</c:v>
                </c:pt>
                <c:pt idx="1207">
                  <c:v>0.1</c:v>
                </c:pt>
                <c:pt idx="1208">
                  <c:v>1.9</c:v>
                </c:pt>
                <c:pt idx="1209">
                  <c:v>0.1</c:v>
                </c:pt>
                <c:pt idx="1210">
                  <c:v>5.9</c:v>
                </c:pt>
                <c:pt idx="1211">
                  <c:v>0.1</c:v>
                </c:pt>
                <c:pt idx="1212">
                  <c:v>0.1</c:v>
                </c:pt>
                <c:pt idx="1213">
                  <c:v>0.1</c:v>
                </c:pt>
                <c:pt idx="1214">
                  <c:v>0.6</c:v>
                </c:pt>
                <c:pt idx="1215">
                  <c:v>0.1</c:v>
                </c:pt>
                <c:pt idx="1216">
                  <c:v>2.1</c:v>
                </c:pt>
                <c:pt idx="1217">
                  <c:v>0.1</c:v>
                </c:pt>
                <c:pt idx="1218">
                  <c:v>0.1</c:v>
                </c:pt>
                <c:pt idx="1219">
                  <c:v>0.9</c:v>
                </c:pt>
                <c:pt idx="1220">
                  <c:v>0.1</c:v>
                </c:pt>
                <c:pt idx="1221">
                  <c:v>0.4</c:v>
                </c:pt>
                <c:pt idx="1222">
                  <c:v>0.1</c:v>
                </c:pt>
                <c:pt idx="1223">
                  <c:v>0.4</c:v>
                </c:pt>
                <c:pt idx="1224">
                  <c:v>1.4</c:v>
                </c:pt>
                <c:pt idx="1225">
                  <c:v>0.1</c:v>
                </c:pt>
                <c:pt idx="1226">
                  <c:v>1.7</c:v>
                </c:pt>
                <c:pt idx="1227">
                  <c:v>0.1</c:v>
                </c:pt>
                <c:pt idx="1228">
                  <c:v>0.1</c:v>
                </c:pt>
                <c:pt idx="1229">
                  <c:v>0.1</c:v>
                </c:pt>
                <c:pt idx="1230">
                  <c:v>0.1</c:v>
                </c:pt>
                <c:pt idx="1231">
                  <c:v>0.1</c:v>
                </c:pt>
                <c:pt idx="1232">
                  <c:v>3</c:v>
                </c:pt>
                <c:pt idx="1233">
                  <c:v>0.1</c:v>
                </c:pt>
                <c:pt idx="1234">
                  <c:v>0.1</c:v>
                </c:pt>
                <c:pt idx="1235">
                  <c:v>4.5999999999999996</c:v>
                </c:pt>
                <c:pt idx="1236">
                  <c:v>0.4</c:v>
                </c:pt>
                <c:pt idx="1237">
                  <c:v>7.4</c:v>
                </c:pt>
                <c:pt idx="1238">
                  <c:v>0.1</c:v>
                </c:pt>
                <c:pt idx="1239">
                  <c:v>0.1</c:v>
                </c:pt>
                <c:pt idx="1240">
                  <c:v>0.5</c:v>
                </c:pt>
                <c:pt idx="1241">
                  <c:v>0.1</c:v>
                </c:pt>
                <c:pt idx="1242">
                  <c:v>0.5</c:v>
                </c:pt>
                <c:pt idx="1243">
                  <c:v>0.1</c:v>
                </c:pt>
                <c:pt idx="1244">
                  <c:v>0.2</c:v>
                </c:pt>
                <c:pt idx="1245">
                  <c:v>0.1</c:v>
                </c:pt>
                <c:pt idx="1246">
                  <c:v>0.1</c:v>
                </c:pt>
                <c:pt idx="1247">
                  <c:v>6</c:v>
                </c:pt>
                <c:pt idx="1248">
                  <c:v>0.1</c:v>
                </c:pt>
                <c:pt idx="1249">
                  <c:v>0.1</c:v>
                </c:pt>
                <c:pt idx="1250">
                  <c:v>0.1</c:v>
                </c:pt>
                <c:pt idx="1251">
                  <c:v>3.1</c:v>
                </c:pt>
                <c:pt idx="1252">
                  <c:v>0.1</c:v>
                </c:pt>
                <c:pt idx="1253">
                  <c:v>0.1</c:v>
                </c:pt>
                <c:pt idx="1254">
                  <c:v>23.4</c:v>
                </c:pt>
                <c:pt idx="1255">
                  <c:v>0.1</c:v>
                </c:pt>
                <c:pt idx="1256">
                  <c:v>5.5</c:v>
                </c:pt>
                <c:pt idx="1257">
                  <c:v>0.1</c:v>
                </c:pt>
                <c:pt idx="1258">
                  <c:v>0.1</c:v>
                </c:pt>
                <c:pt idx="1259">
                  <c:v>4.9000000000000004</c:v>
                </c:pt>
                <c:pt idx="1260">
                  <c:v>0.1</c:v>
                </c:pt>
                <c:pt idx="1261">
                  <c:v>0.1</c:v>
                </c:pt>
                <c:pt idx="1262">
                  <c:v>0.1</c:v>
                </c:pt>
                <c:pt idx="1263">
                  <c:v>2.7</c:v>
                </c:pt>
                <c:pt idx="1264">
                  <c:v>0.1</c:v>
                </c:pt>
                <c:pt idx="1265">
                  <c:v>0.2</c:v>
                </c:pt>
                <c:pt idx="1266">
                  <c:v>0.1</c:v>
                </c:pt>
                <c:pt idx="1267">
                  <c:v>0.1</c:v>
                </c:pt>
                <c:pt idx="1268">
                  <c:v>0.3</c:v>
                </c:pt>
                <c:pt idx="1269">
                  <c:v>0.1</c:v>
                </c:pt>
                <c:pt idx="1270">
                  <c:v>0.1</c:v>
                </c:pt>
                <c:pt idx="1271">
                  <c:v>0.1</c:v>
                </c:pt>
                <c:pt idx="1272">
                  <c:v>0.2</c:v>
                </c:pt>
                <c:pt idx="1273">
                  <c:v>0.1</c:v>
                </c:pt>
                <c:pt idx="1274">
                  <c:v>0.1</c:v>
                </c:pt>
                <c:pt idx="1275">
                  <c:v>0.1</c:v>
                </c:pt>
                <c:pt idx="1276">
                  <c:v>0.1</c:v>
                </c:pt>
                <c:pt idx="1277">
                  <c:v>4</c:v>
                </c:pt>
                <c:pt idx="1278">
                  <c:v>1.2</c:v>
                </c:pt>
                <c:pt idx="1279">
                  <c:v>0.2</c:v>
                </c:pt>
                <c:pt idx="1280">
                  <c:v>0.1</c:v>
                </c:pt>
                <c:pt idx="1281">
                  <c:v>6.2</c:v>
                </c:pt>
                <c:pt idx="1282">
                  <c:v>0.1</c:v>
                </c:pt>
                <c:pt idx="1283">
                  <c:v>0.1</c:v>
                </c:pt>
                <c:pt idx="1284">
                  <c:v>4.8</c:v>
                </c:pt>
                <c:pt idx="1285">
                  <c:v>0.3</c:v>
                </c:pt>
                <c:pt idx="1286">
                  <c:v>0.1</c:v>
                </c:pt>
                <c:pt idx="1287">
                  <c:v>0.1</c:v>
                </c:pt>
                <c:pt idx="1288">
                  <c:v>0.1</c:v>
                </c:pt>
                <c:pt idx="1289">
                  <c:v>3.7</c:v>
                </c:pt>
                <c:pt idx="1290">
                  <c:v>0.2</c:v>
                </c:pt>
                <c:pt idx="1291">
                  <c:v>10.3</c:v>
                </c:pt>
                <c:pt idx="1292">
                  <c:v>11.9</c:v>
                </c:pt>
                <c:pt idx="1293">
                  <c:v>0.1</c:v>
                </c:pt>
                <c:pt idx="1294">
                  <c:v>0.1</c:v>
                </c:pt>
                <c:pt idx="1295">
                  <c:v>9</c:v>
                </c:pt>
                <c:pt idx="1296">
                  <c:v>4.9000000000000004</c:v>
                </c:pt>
                <c:pt idx="1297">
                  <c:v>0.2</c:v>
                </c:pt>
                <c:pt idx="1298">
                  <c:v>0.1</c:v>
                </c:pt>
                <c:pt idx="1299">
                  <c:v>6.9</c:v>
                </c:pt>
                <c:pt idx="1300">
                  <c:v>0.1</c:v>
                </c:pt>
                <c:pt idx="1301">
                  <c:v>0.1</c:v>
                </c:pt>
                <c:pt idx="1302">
                  <c:v>0.2</c:v>
                </c:pt>
                <c:pt idx="1303">
                  <c:v>0.1</c:v>
                </c:pt>
                <c:pt idx="1304">
                  <c:v>0.6</c:v>
                </c:pt>
                <c:pt idx="1305">
                  <c:v>0.1</c:v>
                </c:pt>
                <c:pt idx="1306">
                  <c:v>0.1</c:v>
                </c:pt>
                <c:pt idx="1307">
                  <c:v>0.1</c:v>
                </c:pt>
                <c:pt idx="1308">
                  <c:v>0.1</c:v>
                </c:pt>
                <c:pt idx="1309">
                  <c:v>0.1</c:v>
                </c:pt>
                <c:pt idx="1310">
                  <c:v>0.1</c:v>
                </c:pt>
                <c:pt idx="1311">
                  <c:v>0.1</c:v>
                </c:pt>
                <c:pt idx="1312">
                  <c:v>0.1</c:v>
                </c:pt>
                <c:pt idx="1313">
                  <c:v>3.2</c:v>
                </c:pt>
                <c:pt idx="1314">
                  <c:v>0.1</c:v>
                </c:pt>
                <c:pt idx="1315">
                  <c:v>0.1</c:v>
                </c:pt>
                <c:pt idx="1316">
                  <c:v>0.1</c:v>
                </c:pt>
                <c:pt idx="1317">
                  <c:v>0.1</c:v>
                </c:pt>
                <c:pt idx="1318">
                  <c:v>0.1</c:v>
                </c:pt>
                <c:pt idx="1319">
                  <c:v>0.8</c:v>
                </c:pt>
                <c:pt idx="1320">
                  <c:v>7.3</c:v>
                </c:pt>
                <c:pt idx="1321">
                  <c:v>0.1</c:v>
                </c:pt>
                <c:pt idx="1322">
                  <c:v>0.1</c:v>
                </c:pt>
                <c:pt idx="1323">
                  <c:v>10</c:v>
                </c:pt>
                <c:pt idx="1324">
                  <c:v>0.1</c:v>
                </c:pt>
                <c:pt idx="1325">
                  <c:v>0.1</c:v>
                </c:pt>
                <c:pt idx="1326">
                  <c:v>0.1</c:v>
                </c:pt>
                <c:pt idx="1327">
                  <c:v>5.9</c:v>
                </c:pt>
                <c:pt idx="1328">
                  <c:v>5</c:v>
                </c:pt>
                <c:pt idx="1329">
                  <c:v>0.1</c:v>
                </c:pt>
                <c:pt idx="1330">
                  <c:v>0.3</c:v>
                </c:pt>
                <c:pt idx="1331">
                  <c:v>0.1</c:v>
                </c:pt>
                <c:pt idx="1332">
                  <c:v>0.1</c:v>
                </c:pt>
                <c:pt idx="1333">
                  <c:v>0.1</c:v>
                </c:pt>
                <c:pt idx="1334">
                  <c:v>0.1</c:v>
                </c:pt>
                <c:pt idx="1335">
                  <c:v>0.3</c:v>
                </c:pt>
                <c:pt idx="1336">
                  <c:v>0.1</c:v>
                </c:pt>
                <c:pt idx="1337">
                  <c:v>0.4</c:v>
                </c:pt>
                <c:pt idx="1338">
                  <c:v>0.1</c:v>
                </c:pt>
                <c:pt idx="1339">
                  <c:v>0.1</c:v>
                </c:pt>
                <c:pt idx="1340">
                  <c:v>0.3</c:v>
                </c:pt>
                <c:pt idx="1341">
                  <c:v>0.1</c:v>
                </c:pt>
                <c:pt idx="1342">
                  <c:v>0.1</c:v>
                </c:pt>
                <c:pt idx="1343">
                  <c:v>11.6</c:v>
                </c:pt>
                <c:pt idx="1344">
                  <c:v>0.1</c:v>
                </c:pt>
                <c:pt idx="1345">
                  <c:v>4.2</c:v>
                </c:pt>
                <c:pt idx="1346">
                  <c:v>0.4</c:v>
                </c:pt>
                <c:pt idx="1347">
                  <c:v>0.1</c:v>
                </c:pt>
                <c:pt idx="1348">
                  <c:v>0.1</c:v>
                </c:pt>
                <c:pt idx="1349">
                  <c:v>0.1</c:v>
                </c:pt>
                <c:pt idx="1350">
                  <c:v>0.1</c:v>
                </c:pt>
                <c:pt idx="1351">
                  <c:v>0.1</c:v>
                </c:pt>
                <c:pt idx="1352">
                  <c:v>4.2</c:v>
                </c:pt>
                <c:pt idx="1353">
                  <c:v>0.1</c:v>
                </c:pt>
                <c:pt idx="1354">
                  <c:v>0.1</c:v>
                </c:pt>
                <c:pt idx="1355">
                  <c:v>2.6</c:v>
                </c:pt>
                <c:pt idx="1356">
                  <c:v>0.1</c:v>
                </c:pt>
                <c:pt idx="1357">
                  <c:v>0.1</c:v>
                </c:pt>
                <c:pt idx="1358">
                  <c:v>0.1</c:v>
                </c:pt>
                <c:pt idx="1359">
                  <c:v>0.1</c:v>
                </c:pt>
                <c:pt idx="1360">
                  <c:v>34.799999999999997</c:v>
                </c:pt>
                <c:pt idx="1361">
                  <c:v>0.1</c:v>
                </c:pt>
                <c:pt idx="1362">
                  <c:v>0.1</c:v>
                </c:pt>
                <c:pt idx="1363">
                  <c:v>1.5</c:v>
                </c:pt>
                <c:pt idx="1364">
                  <c:v>2.2000000000000002</c:v>
                </c:pt>
                <c:pt idx="1365">
                  <c:v>0.3</c:v>
                </c:pt>
                <c:pt idx="1366">
                  <c:v>12.2</c:v>
                </c:pt>
                <c:pt idx="1367">
                  <c:v>0.1</c:v>
                </c:pt>
                <c:pt idx="1368">
                  <c:v>5.3</c:v>
                </c:pt>
                <c:pt idx="1369">
                  <c:v>3.1</c:v>
                </c:pt>
                <c:pt idx="1370">
                  <c:v>15.7</c:v>
                </c:pt>
                <c:pt idx="1371">
                  <c:v>0.1</c:v>
                </c:pt>
                <c:pt idx="1372">
                  <c:v>0.1</c:v>
                </c:pt>
                <c:pt idx="1373">
                  <c:v>7.7</c:v>
                </c:pt>
                <c:pt idx="1374">
                  <c:v>0.1</c:v>
                </c:pt>
                <c:pt idx="1375">
                  <c:v>0.1</c:v>
                </c:pt>
                <c:pt idx="1376">
                  <c:v>0.1</c:v>
                </c:pt>
                <c:pt idx="1377">
                  <c:v>0.1</c:v>
                </c:pt>
                <c:pt idx="1378">
                  <c:v>5.2</c:v>
                </c:pt>
                <c:pt idx="1379">
                  <c:v>0.1</c:v>
                </c:pt>
                <c:pt idx="1380">
                  <c:v>0.1</c:v>
                </c:pt>
                <c:pt idx="1381">
                  <c:v>0.1</c:v>
                </c:pt>
                <c:pt idx="1382">
                  <c:v>0.1</c:v>
                </c:pt>
                <c:pt idx="1383">
                  <c:v>2.1</c:v>
                </c:pt>
                <c:pt idx="1384">
                  <c:v>0.1</c:v>
                </c:pt>
                <c:pt idx="1385">
                  <c:v>0.1</c:v>
                </c:pt>
                <c:pt idx="1386">
                  <c:v>0.1</c:v>
                </c:pt>
                <c:pt idx="1387">
                  <c:v>23.7</c:v>
                </c:pt>
                <c:pt idx="1388">
                  <c:v>3.6</c:v>
                </c:pt>
                <c:pt idx="1389">
                  <c:v>0.1</c:v>
                </c:pt>
                <c:pt idx="1390">
                  <c:v>0.1</c:v>
                </c:pt>
                <c:pt idx="1391">
                  <c:v>0.1</c:v>
                </c:pt>
                <c:pt idx="1392">
                  <c:v>0.1</c:v>
                </c:pt>
                <c:pt idx="1393">
                  <c:v>10.8</c:v>
                </c:pt>
                <c:pt idx="1394">
                  <c:v>7.2</c:v>
                </c:pt>
                <c:pt idx="1395">
                  <c:v>0.8</c:v>
                </c:pt>
                <c:pt idx="1396">
                  <c:v>0.5</c:v>
                </c:pt>
                <c:pt idx="1397">
                  <c:v>0.6</c:v>
                </c:pt>
                <c:pt idx="1398">
                  <c:v>0.1</c:v>
                </c:pt>
                <c:pt idx="1399">
                  <c:v>0.9</c:v>
                </c:pt>
                <c:pt idx="1400">
                  <c:v>0.1</c:v>
                </c:pt>
                <c:pt idx="1401">
                  <c:v>0.1</c:v>
                </c:pt>
                <c:pt idx="1402">
                  <c:v>0.1</c:v>
                </c:pt>
                <c:pt idx="1403">
                  <c:v>0.1</c:v>
                </c:pt>
                <c:pt idx="1404">
                  <c:v>0.4</c:v>
                </c:pt>
                <c:pt idx="1405">
                  <c:v>0.1</c:v>
                </c:pt>
                <c:pt idx="1406">
                  <c:v>0.3</c:v>
                </c:pt>
                <c:pt idx="1407">
                  <c:v>2.7</c:v>
                </c:pt>
                <c:pt idx="1408">
                  <c:v>0.4</c:v>
                </c:pt>
                <c:pt idx="1409">
                  <c:v>0.1</c:v>
                </c:pt>
                <c:pt idx="1410">
                  <c:v>0.1</c:v>
                </c:pt>
                <c:pt idx="1411">
                  <c:v>0.1</c:v>
                </c:pt>
                <c:pt idx="1412">
                  <c:v>0.3</c:v>
                </c:pt>
                <c:pt idx="1413">
                  <c:v>0.6</c:v>
                </c:pt>
                <c:pt idx="1414">
                  <c:v>0.2</c:v>
                </c:pt>
                <c:pt idx="1415">
                  <c:v>0.1</c:v>
                </c:pt>
                <c:pt idx="1416">
                  <c:v>0.2</c:v>
                </c:pt>
                <c:pt idx="1417">
                  <c:v>0.1</c:v>
                </c:pt>
                <c:pt idx="1418">
                  <c:v>8.3000000000000007</c:v>
                </c:pt>
                <c:pt idx="1419">
                  <c:v>0.1</c:v>
                </c:pt>
                <c:pt idx="1420">
                  <c:v>0.1</c:v>
                </c:pt>
                <c:pt idx="1421">
                  <c:v>0.1</c:v>
                </c:pt>
                <c:pt idx="1422">
                  <c:v>0.1</c:v>
                </c:pt>
                <c:pt idx="1423">
                  <c:v>7</c:v>
                </c:pt>
                <c:pt idx="1424">
                  <c:v>2.2999999999999998</c:v>
                </c:pt>
                <c:pt idx="1425">
                  <c:v>4.2</c:v>
                </c:pt>
                <c:pt idx="1426">
                  <c:v>0.1</c:v>
                </c:pt>
                <c:pt idx="1427">
                  <c:v>0.2</c:v>
                </c:pt>
                <c:pt idx="1428">
                  <c:v>0.2</c:v>
                </c:pt>
                <c:pt idx="1429">
                  <c:v>0.1</c:v>
                </c:pt>
                <c:pt idx="1430">
                  <c:v>18.2</c:v>
                </c:pt>
                <c:pt idx="1431">
                  <c:v>3.5</c:v>
                </c:pt>
                <c:pt idx="1432">
                  <c:v>0.1</c:v>
                </c:pt>
                <c:pt idx="1433">
                  <c:v>1</c:v>
                </c:pt>
                <c:pt idx="1434">
                  <c:v>0.1</c:v>
                </c:pt>
                <c:pt idx="1435">
                  <c:v>0.1</c:v>
                </c:pt>
                <c:pt idx="1436">
                  <c:v>0.1</c:v>
                </c:pt>
                <c:pt idx="1437">
                  <c:v>0.1</c:v>
                </c:pt>
                <c:pt idx="1438">
                  <c:v>0.1</c:v>
                </c:pt>
                <c:pt idx="1439">
                  <c:v>0.1</c:v>
                </c:pt>
                <c:pt idx="1440">
                  <c:v>1.3</c:v>
                </c:pt>
                <c:pt idx="1441">
                  <c:v>4.4000000000000004</c:v>
                </c:pt>
                <c:pt idx="1442">
                  <c:v>0.1</c:v>
                </c:pt>
                <c:pt idx="1443">
                  <c:v>5.0999999999999996</c:v>
                </c:pt>
                <c:pt idx="1444">
                  <c:v>0.1</c:v>
                </c:pt>
                <c:pt idx="1445">
                  <c:v>0.1</c:v>
                </c:pt>
                <c:pt idx="1446">
                  <c:v>0.1</c:v>
                </c:pt>
                <c:pt idx="1447">
                  <c:v>23.5</c:v>
                </c:pt>
                <c:pt idx="1448">
                  <c:v>0.1</c:v>
                </c:pt>
                <c:pt idx="1449">
                  <c:v>0.1</c:v>
                </c:pt>
                <c:pt idx="1450">
                  <c:v>0.1</c:v>
                </c:pt>
                <c:pt idx="1451">
                  <c:v>0.2</c:v>
                </c:pt>
                <c:pt idx="1452">
                  <c:v>0.9</c:v>
                </c:pt>
                <c:pt idx="1453">
                  <c:v>0.1</c:v>
                </c:pt>
                <c:pt idx="1454">
                  <c:v>0.1</c:v>
                </c:pt>
                <c:pt idx="1455">
                  <c:v>0.1</c:v>
                </c:pt>
                <c:pt idx="1456">
                  <c:v>0.1</c:v>
                </c:pt>
                <c:pt idx="1457">
                  <c:v>0.1</c:v>
                </c:pt>
                <c:pt idx="1458">
                  <c:v>1.6</c:v>
                </c:pt>
                <c:pt idx="1459">
                  <c:v>0.2</c:v>
                </c:pt>
                <c:pt idx="1460">
                  <c:v>0.1</c:v>
                </c:pt>
                <c:pt idx="1461">
                  <c:v>7.3</c:v>
                </c:pt>
                <c:pt idx="1462">
                  <c:v>0.4</c:v>
                </c:pt>
                <c:pt idx="1463">
                  <c:v>0.1</c:v>
                </c:pt>
                <c:pt idx="1464">
                  <c:v>8.5</c:v>
                </c:pt>
                <c:pt idx="1465">
                  <c:v>0.1</c:v>
                </c:pt>
                <c:pt idx="1466">
                  <c:v>0.5</c:v>
                </c:pt>
                <c:pt idx="1467">
                  <c:v>0.1</c:v>
                </c:pt>
                <c:pt idx="1468">
                  <c:v>0.1</c:v>
                </c:pt>
                <c:pt idx="1469">
                  <c:v>0.1</c:v>
                </c:pt>
                <c:pt idx="1470">
                  <c:v>0.1</c:v>
                </c:pt>
                <c:pt idx="1471">
                  <c:v>0.6</c:v>
                </c:pt>
                <c:pt idx="1472">
                  <c:v>0.1</c:v>
                </c:pt>
                <c:pt idx="1473">
                  <c:v>0.2</c:v>
                </c:pt>
                <c:pt idx="1474">
                  <c:v>1</c:v>
                </c:pt>
                <c:pt idx="1475">
                  <c:v>0.1</c:v>
                </c:pt>
                <c:pt idx="1476">
                  <c:v>0.1</c:v>
                </c:pt>
                <c:pt idx="1477">
                  <c:v>0.1</c:v>
                </c:pt>
                <c:pt idx="1478">
                  <c:v>0.1</c:v>
                </c:pt>
                <c:pt idx="1479">
                  <c:v>0.1</c:v>
                </c:pt>
                <c:pt idx="1480">
                  <c:v>2.2999999999999998</c:v>
                </c:pt>
                <c:pt idx="1481">
                  <c:v>3</c:v>
                </c:pt>
                <c:pt idx="1482">
                  <c:v>0.1</c:v>
                </c:pt>
                <c:pt idx="1483">
                  <c:v>0.1</c:v>
                </c:pt>
                <c:pt idx="1484">
                  <c:v>1.9</c:v>
                </c:pt>
                <c:pt idx="1485">
                  <c:v>4.9000000000000004</c:v>
                </c:pt>
                <c:pt idx="1486">
                  <c:v>0.1</c:v>
                </c:pt>
                <c:pt idx="1487">
                  <c:v>5.4</c:v>
                </c:pt>
                <c:pt idx="1488">
                  <c:v>0.1</c:v>
                </c:pt>
                <c:pt idx="1489">
                  <c:v>0.1</c:v>
                </c:pt>
                <c:pt idx="1490">
                  <c:v>0.1</c:v>
                </c:pt>
                <c:pt idx="1491">
                  <c:v>1.2</c:v>
                </c:pt>
                <c:pt idx="1492">
                  <c:v>0.1</c:v>
                </c:pt>
                <c:pt idx="1493">
                  <c:v>0.2</c:v>
                </c:pt>
                <c:pt idx="1494">
                  <c:v>0.1</c:v>
                </c:pt>
                <c:pt idx="1495">
                  <c:v>5.0999999999999996</c:v>
                </c:pt>
                <c:pt idx="1496">
                  <c:v>1.2</c:v>
                </c:pt>
                <c:pt idx="1497">
                  <c:v>0.1</c:v>
                </c:pt>
                <c:pt idx="1498">
                  <c:v>1.3</c:v>
                </c:pt>
                <c:pt idx="1499">
                  <c:v>0.9</c:v>
                </c:pt>
                <c:pt idx="1500">
                  <c:v>0.1</c:v>
                </c:pt>
                <c:pt idx="1501">
                  <c:v>0.7</c:v>
                </c:pt>
                <c:pt idx="1502">
                  <c:v>0.1</c:v>
                </c:pt>
                <c:pt idx="1503">
                  <c:v>0.2</c:v>
                </c:pt>
                <c:pt idx="1504">
                  <c:v>0.1</c:v>
                </c:pt>
                <c:pt idx="1505">
                  <c:v>43.5</c:v>
                </c:pt>
                <c:pt idx="1506">
                  <c:v>2.9</c:v>
                </c:pt>
                <c:pt idx="1507">
                  <c:v>0.4</c:v>
                </c:pt>
                <c:pt idx="1508">
                  <c:v>0.1</c:v>
                </c:pt>
                <c:pt idx="1509">
                  <c:v>0.1</c:v>
                </c:pt>
                <c:pt idx="1510">
                  <c:v>0.2</c:v>
                </c:pt>
                <c:pt idx="1511">
                  <c:v>0.3</c:v>
                </c:pt>
                <c:pt idx="1512">
                  <c:v>0.1</c:v>
                </c:pt>
                <c:pt idx="1513">
                  <c:v>0.1</c:v>
                </c:pt>
                <c:pt idx="1514">
                  <c:v>0.1</c:v>
                </c:pt>
                <c:pt idx="1515">
                  <c:v>0.1</c:v>
                </c:pt>
                <c:pt idx="1516">
                  <c:v>0.1</c:v>
                </c:pt>
                <c:pt idx="1517">
                  <c:v>0.1</c:v>
                </c:pt>
                <c:pt idx="1518">
                  <c:v>0.6</c:v>
                </c:pt>
                <c:pt idx="1519">
                  <c:v>0.1</c:v>
                </c:pt>
                <c:pt idx="1520">
                  <c:v>0.2</c:v>
                </c:pt>
                <c:pt idx="1521">
                  <c:v>0.5</c:v>
                </c:pt>
                <c:pt idx="1522">
                  <c:v>1.5</c:v>
                </c:pt>
                <c:pt idx="1523">
                  <c:v>0.1</c:v>
                </c:pt>
                <c:pt idx="1524">
                  <c:v>13.4</c:v>
                </c:pt>
                <c:pt idx="1525">
                  <c:v>38.799999999999997</c:v>
                </c:pt>
                <c:pt idx="1526">
                  <c:v>0.1</c:v>
                </c:pt>
                <c:pt idx="1527">
                  <c:v>0.1</c:v>
                </c:pt>
                <c:pt idx="1528">
                  <c:v>0.1</c:v>
                </c:pt>
                <c:pt idx="1529">
                  <c:v>0.1</c:v>
                </c:pt>
                <c:pt idx="1530">
                  <c:v>0.1</c:v>
                </c:pt>
                <c:pt idx="1531">
                  <c:v>2.8</c:v>
                </c:pt>
                <c:pt idx="1532">
                  <c:v>0.1</c:v>
                </c:pt>
                <c:pt idx="1533">
                  <c:v>0.1</c:v>
                </c:pt>
                <c:pt idx="1534">
                  <c:v>0.1</c:v>
                </c:pt>
                <c:pt idx="1535">
                  <c:v>0.9</c:v>
                </c:pt>
                <c:pt idx="1536">
                  <c:v>2.5</c:v>
                </c:pt>
                <c:pt idx="1537">
                  <c:v>0.1</c:v>
                </c:pt>
                <c:pt idx="1538">
                  <c:v>0.1</c:v>
                </c:pt>
                <c:pt idx="1539">
                  <c:v>0.4</c:v>
                </c:pt>
                <c:pt idx="1540">
                  <c:v>0.1</c:v>
                </c:pt>
                <c:pt idx="1541">
                  <c:v>0.1</c:v>
                </c:pt>
                <c:pt idx="1542">
                  <c:v>0.1</c:v>
                </c:pt>
                <c:pt idx="1543">
                  <c:v>0.1</c:v>
                </c:pt>
                <c:pt idx="1544">
                  <c:v>1.7</c:v>
                </c:pt>
                <c:pt idx="1545">
                  <c:v>0.1</c:v>
                </c:pt>
                <c:pt idx="1546">
                  <c:v>4.7</c:v>
                </c:pt>
                <c:pt idx="1547">
                  <c:v>0.1</c:v>
                </c:pt>
                <c:pt idx="1548">
                  <c:v>2.5</c:v>
                </c:pt>
                <c:pt idx="1549">
                  <c:v>0.1</c:v>
                </c:pt>
                <c:pt idx="1550">
                  <c:v>2.5</c:v>
                </c:pt>
                <c:pt idx="1551">
                  <c:v>0.1</c:v>
                </c:pt>
                <c:pt idx="1552">
                  <c:v>2.5</c:v>
                </c:pt>
                <c:pt idx="1553">
                  <c:v>0.1</c:v>
                </c:pt>
                <c:pt idx="1554">
                  <c:v>24.7</c:v>
                </c:pt>
                <c:pt idx="1555">
                  <c:v>0.1</c:v>
                </c:pt>
                <c:pt idx="1556">
                  <c:v>2.4</c:v>
                </c:pt>
                <c:pt idx="1557">
                  <c:v>0.1</c:v>
                </c:pt>
                <c:pt idx="1558">
                  <c:v>0.1</c:v>
                </c:pt>
                <c:pt idx="1559">
                  <c:v>0.1</c:v>
                </c:pt>
                <c:pt idx="1560">
                  <c:v>0.1</c:v>
                </c:pt>
                <c:pt idx="1561">
                  <c:v>0.1</c:v>
                </c:pt>
                <c:pt idx="1562">
                  <c:v>0.1</c:v>
                </c:pt>
                <c:pt idx="1563">
                  <c:v>0.1</c:v>
                </c:pt>
                <c:pt idx="1564">
                  <c:v>0.1</c:v>
                </c:pt>
                <c:pt idx="1565">
                  <c:v>0.1</c:v>
                </c:pt>
                <c:pt idx="1566">
                  <c:v>0.1</c:v>
                </c:pt>
                <c:pt idx="1567">
                  <c:v>0.5</c:v>
                </c:pt>
                <c:pt idx="1568">
                  <c:v>0.1</c:v>
                </c:pt>
                <c:pt idx="1569">
                  <c:v>3</c:v>
                </c:pt>
                <c:pt idx="1570">
                  <c:v>2</c:v>
                </c:pt>
                <c:pt idx="1571">
                  <c:v>14.9</c:v>
                </c:pt>
                <c:pt idx="1572">
                  <c:v>0.1</c:v>
                </c:pt>
                <c:pt idx="1573">
                  <c:v>0.1</c:v>
                </c:pt>
                <c:pt idx="1574">
                  <c:v>0.1</c:v>
                </c:pt>
                <c:pt idx="1575">
                  <c:v>0.1</c:v>
                </c:pt>
                <c:pt idx="1576">
                  <c:v>15.9</c:v>
                </c:pt>
                <c:pt idx="1577">
                  <c:v>0.1</c:v>
                </c:pt>
                <c:pt idx="1578">
                  <c:v>0.1</c:v>
                </c:pt>
                <c:pt idx="1579">
                  <c:v>0.1</c:v>
                </c:pt>
                <c:pt idx="1580">
                  <c:v>0.3</c:v>
                </c:pt>
                <c:pt idx="1581">
                  <c:v>2.2000000000000002</c:v>
                </c:pt>
                <c:pt idx="1582">
                  <c:v>3.8</c:v>
                </c:pt>
                <c:pt idx="1583">
                  <c:v>3.6</c:v>
                </c:pt>
                <c:pt idx="1584">
                  <c:v>4.9000000000000004</c:v>
                </c:pt>
                <c:pt idx="1585">
                  <c:v>0.1</c:v>
                </c:pt>
                <c:pt idx="1586">
                  <c:v>0.1</c:v>
                </c:pt>
                <c:pt idx="1587">
                  <c:v>0.1</c:v>
                </c:pt>
                <c:pt idx="1588">
                  <c:v>0.2</c:v>
                </c:pt>
                <c:pt idx="1589">
                  <c:v>0.4</c:v>
                </c:pt>
                <c:pt idx="1590">
                  <c:v>0.8</c:v>
                </c:pt>
                <c:pt idx="1591">
                  <c:v>0.5</c:v>
                </c:pt>
                <c:pt idx="1592">
                  <c:v>0.1</c:v>
                </c:pt>
                <c:pt idx="1593">
                  <c:v>0.1</c:v>
                </c:pt>
                <c:pt idx="1594">
                  <c:v>0.1</c:v>
                </c:pt>
                <c:pt idx="1595">
                  <c:v>3.8</c:v>
                </c:pt>
                <c:pt idx="1596">
                  <c:v>0.1</c:v>
                </c:pt>
                <c:pt idx="1597">
                  <c:v>0.1</c:v>
                </c:pt>
                <c:pt idx="1598">
                  <c:v>0.1</c:v>
                </c:pt>
                <c:pt idx="1599">
                  <c:v>0.1</c:v>
                </c:pt>
                <c:pt idx="1600">
                  <c:v>0.1</c:v>
                </c:pt>
                <c:pt idx="1601">
                  <c:v>1.7</c:v>
                </c:pt>
                <c:pt idx="1602">
                  <c:v>0.1</c:v>
                </c:pt>
                <c:pt idx="1603">
                  <c:v>1</c:v>
                </c:pt>
                <c:pt idx="1604">
                  <c:v>2.2999999999999998</c:v>
                </c:pt>
                <c:pt idx="1605">
                  <c:v>0.1</c:v>
                </c:pt>
                <c:pt idx="1606">
                  <c:v>0.1</c:v>
                </c:pt>
                <c:pt idx="1607">
                  <c:v>0.9</c:v>
                </c:pt>
                <c:pt idx="1608">
                  <c:v>0.1</c:v>
                </c:pt>
                <c:pt idx="1609">
                  <c:v>0.1</c:v>
                </c:pt>
                <c:pt idx="1610">
                  <c:v>0.1</c:v>
                </c:pt>
                <c:pt idx="1611">
                  <c:v>0.1</c:v>
                </c:pt>
                <c:pt idx="1612">
                  <c:v>0.1</c:v>
                </c:pt>
                <c:pt idx="1613">
                  <c:v>0.1</c:v>
                </c:pt>
                <c:pt idx="1614">
                  <c:v>0.1</c:v>
                </c:pt>
                <c:pt idx="1615">
                  <c:v>0.1</c:v>
                </c:pt>
                <c:pt idx="1616">
                  <c:v>0.1</c:v>
                </c:pt>
                <c:pt idx="1617">
                  <c:v>0.2</c:v>
                </c:pt>
                <c:pt idx="1618">
                  <c:v>0.1</c:v>
                </c:pt>
                <c:pt idx="1619">
                  <c:v>0.1</c:v>
                </c:pt>
                <c:pt idx="1620">
                  <c:v>0.7</c:v>
                </c:pt>
                <c:pt idx="1621">
                  <c:v>1.3</c:v>
                </c:pt>
                <c:pt idx="1622">
                  <c:v>2.2999999999999998</c:v>
                </c:pt>
                <c:pt idx="1623">
                  <c:v>0.2</c:v>
                </c:pt>
                <c:pt idx="1624">
                  <c:v>0.1</c:v>
                </c:pt>
                <c:pt idx="1625">
                  <c:v>0.1</c:v>
                </c:pt>
                <c:pt idx="1626">
                  <c:v>0.1</c:v>
                </c:pt>
                <c:pt idx="1627">
                  <c:v>2.9</c:v>
                </c:pt>
                <c:pt idx="1628">
                  <c:v>0.1</c:v>
                </c:pt>
                <c:pt idx="1629">
                  <c:v>0.1</c:v>
                </c:pt>
                <c:pt idx="1630">
                  <c:v>0.1</c:v>
                </c:pt>
                <c:pt idx="1631">
                  <c:v>13.6</c:v>
                </c:pt>
                <c:pt idx="1632">
                  <c:v>0.1</c:v>
                </c:pt>
                <c:pt idx="1633">
                  <c:v>0.1</c:v>
                </c:pt>
                <c:pt idx="1634">
                  <c:v>0.1</c:v>
                </c:pt>
                <c:pt idx="1635">
                  <c:v>2.9</c:v>
                </c:pt>
                <c:pt idx="1636">
                  <c:v>0.3</c:v>
                </c:pt>
                <c:pt idx="1637">
                  <c:v>0.2</c:v>
                </c:pt>
                <c:pt idx="1638">
                  <c:v>0.1</c:v>
                </c:pt>
                <c:pt idx="1639">
                  <c:v>0.1</c:v>
                </c:pt>
                <c:pt idx="1640">
                  <c:v>0.1</c:v>
                </c:pt>
                <c:pt idx="1641">
                  <c:v>0.1</c:v>
                </c:pt>
                <c:pt idx="1642">
                  <c:v>0.1</c:v>
                </c:pt>
                <c:pt idx="1643">
                  <c:v>0.1</c:v>
                </c:pt>
                <c:pt idx="1644">
                  <c:v>0.1</c:v>
                </c:pt>
                <c:pt idx="1645">
                  <c:v>0.1</c:v>
                </c:pt>
                <c:pt idx="1646">
                  <c:v>0.1</c:v>
                </c:pt>
                <c:pt idx="1647">
                  <c:v>0.3</c:v>
                </c:pt>
                <c:pt idx="1648">
                  <c:v>0.6</c:v>
                </c:pt>
                <c:pt idx="1649">
                  <c:v>2</c:v>
                </c:pt>
                <c:pt idx="1650">
                  <c:v>0.1</c:v>
                </c:pt>
                <c:pt idx="1651">
                  <c:v>0.1</c:v>
                </c:pt>
                <c:pt idx="1652">
                  <c:v>0.1</c:v>
                </c:pt>
                <c:pt idx="1653">
                  <c:v>25.5</c:v>
                </c:pt>
                <c:pt idx="1654">
                  <c:v>0.1</c:v>
                </c:pt>
                <c:pt idx="1655">
                  <c:v>0.3</c:v>
                </c:pt>
                <c:pt idx="1656">
                  <c:v>0.2</c:v>
                </c:pt>
                <c:pt idx="1657">
                  <c:v>0.1</c:v>
                </c:pt>
                <c:pt idx="1658">
                  <c:v>5.9</c:v>
                </c:pt>
                <c:pt idx="1659">
                  <c:v>0.1</c:v>
                </c:pt>
                <c:pt idx="1660">
                  <c:v>5.3</c:v>
                </c:pt>
                <c:pt idx="1661">
                  <c:v>0.9</c:v>
                </c:pt>
                <c:pt idx="1662">
                  <c:v>5.7</c:v>
                </c:pt>
                <c:pt idx="1663">
                  <c:v>0.3</c:v>
                </c:pt>
                <c:pt idx="1664">
                  <c:v>0.1</c:v>
                </c:pt>
                <c:pt idx="1665">
                  <c:v>0.1</c:v>
                </c:pt>
                <c:pt idx="1666">
                  <c:v>0.1</c:v>
                </c:pt>
                <c:pt idx="1667">
                  <c:v>0.5</c:v>
                </c:pt>
                <c:pt idx="1668">
                  <c:v>0.1</c:v>
                </c:pt>
                <c:pt idx="1669">
                  <c:v>1.5</c:v>
                </c:pt>
                <c:pt idx="1670">
                  <c:v>0.1</c:v>
                </c:pt>
                <c:pt idx="1671">
                  <c:v>0.1</c:v>
                </c:pt>
                <c:pt idx="1672">
                  <c:v>0.1</c:v>
                </c:pt>
                <c:pt idx="1673">
                  <c:v>0.1</c:v>
                </c:pt>
                <c:pt idx="1674">
                  <c:v>4</c:v>
                </c:pt>
                <c:pt idx="1675">
                  <c:v>11.1</c:v>
                </c:pt>
                <c:pt idx="1676">
                  <c:v>0.4</c:v>
                </c:pt>
                <c:pt idx="1677">
                  <c:v>0.2</c:v>
                </c:pt>
                <c:pt idx="1678">
                  <c:v>0.5</c:v>
                </c:pt>
                <c:pt idx="1679">
                  <c:v>0.1</c:v>
                </c:pt>
                <c:pt idx="1680">
                  <c:v>9</c:v>
                </c:pt>
                <c:pt idx="1681">
                  <c:v>0.2</c:v>
                </c:pt>
                <c:pt idx="1682">
                  <c:v>0.1</c:v>
                </c:pt>
                <c:pt idx="1683">
                  <c:v>0.1</c:v>
                </c:pt>
                <c:pt idx="1684">
                  <c:v>0.6</c:v>
                </c:pt>
                <c:pt idx="1685">
                  <c:v>0.3</c:v>
                </c:pt>
                <c:pt idx="1686">
                  <c:v>0.1</c:v>
                </c:pt>
                <c:pt idx="1687">
                  <c:v>0.4</c:v>
                </c:pt>
                <c:pt idx="1688">
                  <c:v>0.1</c:v>
                </c:pt>
                <c:pt idx="1689">
                  <c:v>0.1</c:v>
                </c:pt>
                <c:pt idx="1690">
                  <c:v>0.1</c:v>
                </c:pt>
                <c:pt idx="1691">
                  <c:v>2.1</c:v>
                </c:pt>
                <c:pt idx="1692">
                  <c:v>0.1</c:v>
                </c:pt>
                <c:pt idx="1693">
                  <c:v>0.4</c:v>
                </c:pt>
                <c:pt idx="1694">
                  <c:v>0.3</c:v>
                </c:pt>
                <c:pt idx="1695">
                  <c:v>12.1</c:v>
                </c:pt>
                <c:pt idx="1696">
                  <c:v>0.1</c:v>
                </c:pt>
                <c:pt idx="1697">
                  <c:v>1.1000000000000001</c:v>
                </c:pt>
                <c:pt idx="1698">
                  <c:v>3</c:v>
                </c:pt>
                <c:pt idx="1699">
                  <c:v>0.1</c:v>
                </c:pt>
                <c:pt idx="1700">
                  <c:v>0.4</c:v>
                </c:pt>
                <c:pt idx="1701">
                  <c:v>0.1</c:v>
                </c:pt>
                <c:pt idx="1702">
                  <c:v>3</c:v>
                </c:pt>
                <c:pt idx="1703">
                  <c:v>5.4</c:v>
                </c:pt>
                <c:pt idx="1704">
                  <c:v>0.1</c:v>
                </c:pt>
                <c:pt idx="1705">
                  <c:v>0.1</c:v>
                </c:pt>
                <c:pt idx="1706">
                  <c:v>1.2</c:v>
                </c:pt>
                <c:pt idx="1707">
                  <c:v>0.9</c:v>
                </c:pt>
                <c:pt idx="1708">
                  <c:v>19.3</c:v>
                </c:pt>
                <c:pt idx="1709">
                  <c:v>0.1</c:v>
                </c:pt>
                <c:pt idx="1710">
                  <c:v>0.1</c:v>
                </c:pt>
                <c:pt idx="1711">
                  <c:v>0.1</c:v>
                </c:pt>
                <c:pt idx="1712">
                  <c:v>0.1</c:v>
                </c:pt>
                <c:pt idx="1713">
                  <c:v>0.1</c:v>
                </c:pt>
                <c:pt idx="1714">
                  <c:v>0.1</c:v>
                </c:pt>
                <c:pt idx="1715">
                  <c:v>1.5</c:v>
                </c:pt>
                <c:pt idx="1716">
                  <c:v>0.4</c:v>
                </c:pt>
                <c:pt idx="1717">
                  <c:v>0.1</c:v>
                </c:pt>
                <c:pt idx="1718">
                  <c:v>0.2</c:v>
                </c:pt>
                <c:pt idx="1719">
                  <c:v>0.1</c:v>
                </c:pt>
                <c:pt idx="1720">
                  <c:v>0.1</c:v>
                </c:pt>
                <c:pt idx="1721">
                  <c:v>0.3</c:v>
                </c:pt>
                <c:pt idx="1722">
                  <c:v>0.1</c:v>
                </c:pt>
                <c:pt idx="1723">
                  <c:v>0.1</c:v>
                </c:pt>
                <c:pt idx="1724">
                  <c:v>0.6</c:v>
                </c:pt>
                <c:pt idx="1725">
                  <c:v>0.1</c:v>
                </c:pt>
                <c:pt idx="1726">
                  <c:v>0.3</c:v>
                </c:pt>
                <c:pt idx="1727">
                  <c:v>1.5</c:v>
                </c:pt>
                <c:pt idx="1728">
                  <c:v>7.1</c:v>
                </c:pt>
                <c:pt idx="1729">
                  <c:v>21.3</c:v>
                </c:pt>
                <c:pt idx="1730">
                  <c:v>1.4</c:v>
                </c:pt>
                <c:pt idx="1731">
                  <c:v>0.1</c:v>
                </c:pt>
                <c:pt idx="1732">
                  <c:v>0.1</c:v>
                </c:pt>
                <c:pt idx="1733">
                  <c:v>3.5</c:v>
                </c:pt>
                <c:pt idx="1734">
                  <c:v>0.1</c:v>
                </c:pt>
                <c:pt idx="1735">
                  <c:v>0.1</c:v>
                </c:pt>
                <c:pt idx="1736">
                  <c:v>0.1</c:v>
                </c:pt>
                <c:pt idx="1737">
                  <c:v>4.5999999999999996</c:v>
                </c:pt>
                <c:pt idx="1738">
                  <c:v>0.1</c:v>
                </c:pt>
                <c:pt idx="1739">
                  <c:v>0.1</c:v>
                </c:pt>
                <c:pt idx="1740">
                  <c:v>0.1</c:v>
                </c:pt>
                <c:pt idx="1741">
                  <c:v>0.1</c:v>
                </c:pt>
                <c:pt idx="1742">
                  <c:v>0.4</c:v>
                </c:pt>
                <c:pt idx="1743">
                  <c:v>0.1</c:v>
                </c:pt>
                <c:pt idx="1744">
                  <c:v>0.1</c:v>
                </c:pt>
                <c:pt idx="1745">
                  <c:v>0.1</c:v>
                </c:pt>
                <c:pt idx="1746">
                  <c:v>0.1</c:v>
                </c:pt>
                <c:pt idx="1747">
                  <c:v>0.3</c:v>
                </c:pt>
                <c:pt idx="1748">
                  <c:v>1.6</c:v>
                </c:pt>
                <c:pt idx="1749">
                  <c:v>0.7</c:v>
                </c:pt>
                <c:pt idx="1750">
                  <c:v>12</c:v>
                </c:pt>
                <c:pt idx="1751">
                  <c:v>5</c:v>
                </c:pt>
                <c:pt idx="1752">
                  <c:v>2.2999999999999998</c:v>
                </c:pt>
                <c:pt idx="1753">
                  <c:v>0.1</c:v>
                </c:pt>
                <c:pt idx="1754">
                  <c:v>3.2</c:v>
                </c:pt>
                <c:pt idx="1755">
                  <c:v>0.1</c:v>
                </c:pt>
                <c:pt idx="1756">
                  <c:v>1.8</c:v>
                </c:pt>
                <c:pt idx="1757">
                  <c:v>0.1</c:v>
                </c:pt>
                <c:pt idx="1758">
                  <c:v>1.2</c:v>
                </c:pt>
                <c:pt idx="1759">
                  <c:v>1.1000000000000001</c:v>
                </c:pt>
                <c:pt idx="1760">
                  <c:v>1.1000000000000001</c:v>
                </c:pt>
                <c:pt idx="1761">
                  <c:v>0.9</c:v>
                </c:pt>
                <c:pt idx="1762">
                  <c:v>0.1</c:v>
                </c:pt>
                <c:pt idx="1763">
                  <c:v>0.9</c:v>
                </c:pt>
                <c:pt idx="1764">
                  <c:v>0.2</c:v>
                </c:pt>
                <c:pt idx="1765">
                  <c:v>0.5</c:v>
                </c:pt>
                <c:pt idx="1766">
                  <c:v>2.2999999999999998</c:v>
                </c:pt>
                <c:pt idx="1767">
                  <c:v>0.2</c:v>
                </c:pt>
                <c:pt idx="1768">
                  <c:v>0.1</c:v>
                </c:pt>
                <c:pt idx="1769">
                  <c:v>0.1</c:v>
                </c:pt>
                <c:pt idx="1770">
                  <c:v>0.1</c:v>
                </c:pt>
                <c:pt idx="1771">
                  <c:v>5.4</c:v>
                </c:pt>
                <c:pt idx="1772">
                  <c:v>3.7</c:v>
                </c:pt>
                <c:pt idx="1773">
                  <c:v>0.1</c:v>
                </c:pt>
                <c:pt idx="1774">
                  <c:v>0.3</c:v>
                </c:pt>
                <c:pt idx="1775">
                  <c:v>0.1</c:v>
                </c:pt>
                <c:pt idx="1776">
                  <c:v>0.1</c:v>
                </c:pt>
                <c:pt idx="1777">
                  <c:v>1.3</c:v>
                </c:pt>
                <c:pt idx="1778">
                  <c:v>0.1</c:v>
                </c:pt>
                <c:pt idx="1779">
                  <c:v>0.1</c:v>
                </c:pt>
                <c:pt idx="1780">
                  <c:v>0.4</c:v>
                </c:pt>
                <c:pt idx="1781">
                  <c:v>0.1</c:v>
                </c:pt>
                <c:pt idx="1782">
                  <c:v>0.1</c:v>
                </c:pt>
                <c:pt idx="1783">
                  <c:v>0.1</c:v>
                </c:pt>
                <c:pt idx="1784">
                  <c:v>24.6</c:v>
                </c:pt>
                <c:pt idx="1785">
                  <c:v>6.3</c:v>
                </c:pt>
                <c:pt idx="1786">
                  <c:v>0.1</c:v>
                </c:pt>
                <c:pt idx="1787">
                  <c:v>0.1</c:v>
                </c:pt>
                <c:pt idx="1788">
                  <c:v>0.1</c:v>
                </c:pt>
                <c:pt idx="1789">
                  <c:v>0.1</c:v>
                </c:pt>
                <c:pt idx="1790">
                  <c:v>0.3</c:v>
                </c:pt>
                <c:pt idx="1791">
                  <c:v>0.1</c:v>
                </c:pt>
                <c:pt idx="1792">
                  <c:v>3.5</c:v>
                </c:pt>
                <c:pt idx="1793">
                  <c:v>2.2000000000000002</c:v>
                </c:pt>
                <c:pt idx="1794">
                  <c:v>6.3</c:v>
                </c:pt>
                <c:pt idx="1795">
                  <c:v>0.1</c:v>
                </c:pt>
                <c:pt idx="1796">
                  <c:v>0.1</c:v>
                </c:pt>
                <c:pt idx="1797">
                  <c:v>0.1</c:v>
                </c:pt>
                <c:pt idx="1798">
                  <c:v>5</c:v>
                </c:pt>
                <c:pt idx="1799">
                  <c:v>0.8</c:v>
                </c:pt>
                <c:pt idx="1800">
                  <c:v>0.1</c:v>
                </c:pt>
                <c:pt idx="1801">
                  <c:v>0.1</c:v>
                </c:pt>
                <c:pt idx="1802">
                  <c:v>24</c:v>
                </c:pt>
                <c:pt idx="1803">
                  <c:v>0.2</c:v>
                </c:pt>
                <c:pt idx="1804">
                  <c:v>5</c:v>
                </c:pt>
                <c:pt idx="1805">
                  <c:v>0.1</c:v>
                </c:pt>
                <c:pt idx="1806">
                  <c:v>0.1</c:v>
                </c:pt>
                <c:pt idx="1807">
                  <c:v>0.1</c:v>
                </c:pt>
                <c:pt idx="1808">
                  <c:v>0.1</c:v>
                </c:pt>
                <c:pt idx="1809">
                  <c:v>0.1</c:v>
                </c:pt>
                <c:pt idx="1810">
                  <c:v>0.1</c:v>
                </c:pt>
                <c:pt idx="1811">
                  <c:v>0.1</c:v>
                </c:pt>
                <c:pt idx="1812">
                  <c:v>2.2000000000000002</c:v>
                </c:pt>
                <c:pt idx="1813">
                  <c:v>11.2</c:v>
                </c:pt>
                <c:pt idx="1814">
                  <c:v>0.1</c:v>
                </c:pt>
                <c:pt idx="1815">
                  <c:v>0.4</c:v>
                </c:pt>
                <c:pt idx="1816">
                  <c:v>0.1</c:v>
                </c:pt>
                <c:pt idx="1817">
                  <c:v>0.9</c:v>
                </c:pt>
                <c:pt idx="1818">
                  <c:v>0.1</c:v>
                </c:pt>
                <c:pt idx="1819">
                  <c:v>0.1</c:v>
                </c:pt>
                <c:pt idx="1820">
                  <c:v>0.1</c:v>
                </c:pt>
                <c:pt idx="1821">
                  <c:v>1.6</c:v>
                </c:pt>
                <c:pt idx="1822">
                  <c:v>0.1</c:v>
                </c:pt>
                <c:pt idx="1823">
                  <c:v>0.3</c:v>
                </c:pt>
                <c:pt idx="1824">
                  <c:v>0.2</c:v>
                </c:pt>
                <c:pt idx="1825">
                  <c:v>4.4000000000000004</c:v>
                </c:pt>
                <c:pt idx="1826">
                  <c:v>0.3</c:v>
                </c:pt>
                <c:pt idx="1827">
                  <c:v>0.1</c:v>
                </c:pt>
                <c:pt idx="1828">
                  <c:v>0.9</c:v>
                </c:pt>
                <c:pt idx="1829">
                  <c:v>0.1</c:v>
                </c:pt>
                <c:pt idx="1830">
                  <c:v>0.1</c:v>
                </c:pt>
                <c:pt idx="1831">
                  <c:v>0.1</c:v>
                </c:pt>
                <c:pt idx="1832">
                  <c:v>0.6</c:v>
                </c:pt>
                <c:pt idx="1833">
                  <c:v>0.1</c:v>
                </c:pt>
                <c:pt idx="1834">
                  <c:v>2.1</c:v>
                </c:pt>
                <c:pt idx="1835">
                  <c:v>0.1</c:v>
                </c:pt>
                <c:pt idx="1836">
                  <c:v>0.1</c:v>
                </c:pt>
                <c:pt idx="1837">
                  <c:v>0.1</c:v>
                </c:pt>
                <c:pt idx="1838">
                  <c:v>9</c:v>
                </c:pt>
                <c:pt idx="1839">
                  <c:v>4.2</c:v>
                </c:pt>
                <c:pt idx="1840">
                  <c:v>3.9</c:v>
                </c:pt>
                <c:pt idx="1841">
                  <c:v>0.1</c:v>
                </c:pt>
                <c:pt idx="1842">
                  <c:v>0.1</c:v>
                </c:pt>
                <c:pt idx="1843">
                  <c:v>0.1</c:v>
                </c:pt>
                <c:pt idx="1844">
                  <c:v>0.1</c:v>
                </c:pt>
                <c:pt idx="1845">
                  <c:v>0.9</c:v>
                </c:pt>
                <c:pt idx="1846">
                  <c:v>0.2</c:v>
                </c:pt>
                <c:pt idx="1847">
                  <c:v>7.2</c:v>
                </c:pt>
                <c:pt idx="1848">
                  <c:v>0.1</c:v>
                </c:pt>
                <c:pt idx="1849">
                  <c:v>0.1</c:v>
                </c:pt>
                <c:pt idx="1850">
                  <c:v>0.1</c:v>
                </c:pt>
                <c:pt idx="1851">
                  <c:v>0.3</c:v>
                </c:pt>
                <c:pt idx="1852">
                  <c:v>0.1</c:v>
                </c:pt>
                <c:pt idx="1853">
                  <c:v>0.1</c:v>
                </c:pt>
                <c:pt idx="1854">
                  <c:v>0.7</c:v>
                </c:pt>
                <c:pt idx="1855">
                  <c:v>0.1</c:v>
                </c:pt>
                <c:pt idx="1856">
                  <c:v>0.1</c:v>
                </c:pt>
                <c:pt idx="1857">
                  <c:v>0.1</c:v>
                </c:pt>
                <c:pt idx="1858">
                  <c:v>0.1</c:v>
                </c:pt>
                <c:pt idx="1859">
                  <c:v>0.2</c:v>
                </c:pt>
                <c:pt idx="1860">
                  <c:v>5.2</c:v>
                </c:pt>
                <c:pt idx="1861">
                  <c:v>0.2</c:v>
                </c:pt>
                <c:pt idx="1862">
                  <c:v>3.1</c:v>
                </c:pt>
                <c:pt idx="1863">
                  <c:v>0.1</c:v>
                </c:pt>
                <c:pt idx="1864">
                  <c:v>0.1</c:v>
                </c:pt>
                <c:pt idx="1865">
                  <c:v>0.1</c:v>
                </c:pt>
                <c:pt idx="1866">
                  <c:v>0.1</c:v>
                </c:pt>
                <c:pt idx="1867">
                  <c:v>0.1</c:v>
                </c:pt>
                <c:pt idx="1868">
                  <c:v>7.8</c:v>
                </c:pt>
                <c:pt idx="1869">
                  <c:v>0.1</c:v>
                </c:pt>
                <c:pt idx="1870">
                  <c:v>0.1</c:v>
                </c:pt>
                <c:pt idx="1871">
                  <c:v>2.1</c:v>
                </c:pt>
                <c:pt idx="1872">
                  <c:v>0.1</c:v>
                </c:pt>
                <c:pt idx="1873">
                  <c:v>0.1</c:v>
                </c:pt>
                <c:pt idx="1874">
                  <c:v>0.1</c:v>
                </c:pt>
                <c:pt idx="1875">
                  <c:v>8</c:v>
                </c:pt>
                <c:pt idx="1876">
                  <c:v>0.1</c:v>
                </c:pt>
                <c:pt idx="1877">
                  <c:v>0.1</c:v>
                </c:pt>
                <c:pt idx="1878">
                  <c:v>0.1</c:v>
                </c:pt>
                <c:pt idx="1879">
                  <c:v>3.9</c:v>
                </c:pt>
                <c:pt idx="1880">
                  <c:v>0.9</c:v>
                </c:pt>
                <c:pt idx="1881">
                  <c:v>0.8</c:v>
                </c:pt>
                <c:pt idx="1882">
                  <c:v>0.1</c:v>
                </c:pt>
                <c:pt idx="1883">
                  <c:v>0.1</c:v>
                </c:pt>
                <c:pt idx="1884">
                  <c:v>0.5</c:v>
                </c:pt>
                <c:pt idx="1885">
                  <c:v>0.1</c:v>
                </c:pt>
                <c:pt idx="1886">
                  <c:v>36.700000000000003</c:v>
                </c:pt>
                <c:pt idx="1887">
                  <c:v>1.6</c:v>
                </c:pt>
                <c:pt idx="1888">
                  <c:v>0.1</c:v>
                </c:pt>
                <c:pt idx="1889">
                  <c:v>0.2</c:v>
                </c:pt>
                <c:pt idx="1890">
                  <c:v>4</c:v>
                </c:pt>
                <c:pt idx="1891">
                  <c:v>0.1</c:v>
                </c:pt>
                <c:pt idx="1892">
                  <c:v>0.1</c:v>
                </c:pt>
                <c:pt idx="1893">
                  <c:v>0.1</c:v>
                </c:pt>
                <c:pt idx="1894">
                  <c:v>2.1</c:v>
                </c:pt>
                <c:pt idx="1895">
                  <c:v>50.3</c:v>
                </c:pt>
                <c:pt idx="1896">
                  <c:v>0.1</c:v>
                </c:pt>
                <c:pt idx="1897">
                  <c:v>0.1</c:v>
                </c:pt>
                <c:pt idx="1898">
                  <c:v>5.0999999999999996</c:v>
                </c:pt>
                <c:pt idx="1899">
                  <c:v>0.1</c:v>
                </c:pt>
                <c:pt idx="1900">
                  <c:v>4.4000000000000004</c:v>
                </c:pt>
                <c:pt idx="1901">
                  <c:v>2</c:v>
                </c:pt>
                <c:pt idx="1902">
                  <c:v>0.2</c:v>
                </c:pt>
                <c:pt idx="1903">
                  <c:v>0.6</c:v>
                </c:pt>
                <c:pt idx="1904">
                  <c:v>0.1</c:v>
                </c:pt>
                <c:pt idx="1905">
                  <c:v>0.2</c:v>
                </c:pt>
                <c:pt idx="1906">
                  <c:v>0.1</c:v>
                </c:pt>
                <c:pt idx="1907">
                  <c:v>0.1</c:v>
                </c:pt>
                <c:pt idx="1908">
                  <c:v>0.1</c:v>
                </c:pt>
                <c:pt idx="1909">
                  <c:v>0.4</c:v>
                </c:pt>
                <c:pt idx="1910">
                  <c:v>0.1</c:v>
                </c:pt>
                <c:pt idx="1911">
                  <c:v>0.1</c:v>
                </c:pt>
                <c:pt idx="1912">
                  <c:v>6.3</c:v>
                </c:pt>
                <c:pt idx="1913">
                  <c:v>0.1</c:v>
                </c:pt>
                <c:pt idx="1914">
                  <c:v>0.1</c:v>
                </c:pt>
                <c:pt idx="1915">
                  <c:v>0.3</c:v>
                </c:pt>
                <c:pt idx="1916">
                  <c:v>0.5</c:v>
                </c:pt>
                <c:pt idx="1917">
                  <c:v>0.4</c:v>
                </c:pt>
                <c:pt idx="1918">
                  <c:v>3.8</c:v>
                </c:pt>
                <c:pt idx="1919">
                  <c:v>0.8</c:v>
                </c:pt>
                <c:pt idx="1920">
                  <c:v>0.1</c:v>
                </c:pt>
                <c:pt idx="1921">
                  <c:v>0.1</c:v>
                </c:pt>
                <c:pt idx="1922">
                  <c:v>6.3</c:v>
                </c:pt>
                <c:pt idx="1923">
                  <c:v>0.1</c:v>
                </c:pt>
                <c:pt idx="1924">
                  <c:v>0.1</c:v>
                </c:pt>
                <c:pt idx="1925">
                  <c:v>0.1</c:v>
                </c:pt>
                <c:pt idx="1926">
                  <c:v>0.1</c:v>
                </c:pt>
                <c:pt idx="1927">
                  <c:v>0.2</c:v>
                </c:pt>
                <c:pt idx="1928">
                  <c:v>0.5</c:v>
                </c:pt>
                <c:pt idx="1929">
                  <c:v>0.3</c:v>
                </c:pt>
                <c:pt idx="1930">
                  <c:v>0.1</c:v>
                </c:pt>
                <c:pt idx="1931">
                  <c:v>0.2</c:v>
                </c:pt>
                <c:pt idx="1932">
                  <c:v>0.1</c:v>
                </c:pt>
                <c:pt idx="1933">
                  <c:v>0.1</c:v>
                </c:pt>
                <c:pt idx="1934">
                  <c:v>0.1</c:v>
                </c:pt>
                <c:pt idx="1935">
                  <c:v>0.1</c:v>
                </c:pt>
                <c:pt idx="1936">
                  <c:v>5</c:v>
                </c:pt>
                <c:pt idx="1937">
                  <c:v>0.6</c:v>
                </c:pt>
                <c:pt idx="1938">
                  <c:v>0.1</c:v>
                </c:pt>
                <c:pt idx="1939">
                  <c:v>3.4</c:v>
                </c:pt>
                <c:pt idx="1940">
                  <c:v>0.4</c:v>
                </c:pt>
                <c:pt idx="1941">
                  <c:v>0.1</c:v>
                </c:pt>
                <c:pt idx="1942">
                  <c:v>0.1</c:v>
                </c:pt>
                <c:pt idx="1943">
                  <c:v>0.1</c:v>
                </c:pt>
                <c:pt idx="1944">
                  <c:v>6.7</c:v>
                </c:pt>
                <c:pt idx="1945">
                  <c:v>1.5</c:v>
                </c:pt>
                <c:pt idx="1946">
                  <c:v>3.6</c:v>
                </c:pt>
                <c:pt idx="1947">
                  <c:v>0.1</c:v>
                </c:pt>
                <c:pt idx="1948">
                  <c:v>0.8</c:v>
                </c:pt>
                <c:pt idx="1949">
                  <c:v>0.1</c:v>
                </c:pt>
                <c:pt idx="1950">
                  <c:v>2</c:v>
                </c:pt>
                <c:pt idx="1951">
                  <c:v>0.5</c:v>
                </c:pt>
                <c:pt idx="1952">
                  <c:v>0.1</c:v>
                </c:pt>
                <c:pt idx="1953">
                  <c:v>16.2</c:v>
                </c:pt>
                <c:pt idx="1954">
                  <c:v>0.9</c:v>
                </c:pt>
                <c:pt idx="1955">
                  <c:v>0.2</c:v>
                </c:pt>
                <c:pt idx="1956">
                  <c:v>0.2</c:v>
                </c:pt>
                <c:pt idx="1957">
                  <c:v>4.5999999999999996</c:v>
                </c:pt>
                <c:pt idx="1958">
                  <c:v>0.1</c:v>
                </c:pt>
                <c:pt idx="1959">
                  <c:v>2.1</c:v>
                </c:pt>
                <c:pt idx="1960">
                  <c:v>0.1</c:v>
                </c:pt>
                <c:pt idx="1961">
                  <c:v>0.1</c:v>
                </c:pt>
                <c:pt idx="1962">
                  <c:v>0.1</c:v>
                </c:pt>
                <c:pt idx="1963">
                  <c:v>0.1</c:v>
                </c:pt>
                <c:pt idx="1964">
                  <c:v>0.1</c:v>
                </c:pt>
                <c:pt idx="1965">
                  <c:v>0.1</c:v>
                </c:pt>
                <c:pt idx="1966">
                  <c:v>0.1</c:v>
                </c:pt>
                <c:pt idx="1967">
                  <c:v>0.3</c:v>
                </c:pt>
                <c:pt idx="1968">
                  <c:v>0.1</c:v>
                </c:pt>
                <c:pt idx="1969">
                  <c:v>0.1</c:v>
                </c:pt>
                <c:pt idx="1970">
                  <c:v>1.6</c:v>
                </c:pt>
                <c:pt idx="1971">
                  <c:v>0.7</c:v>
                </c:pt>
                <c:pt idx="1972">
                  <c:v>0.1</c:v>
                </c:pt>
                <c:pt idx="1973">
                  <c:v>0.7</c:v>
                </c:pt>
                <c:pt idx="1974">
                  <c:v>0.2</c:v>
                </c:pt>
                <c:pt idx="1975">
                  <c:v>0.1</c:v>
                </c:pt>
                <c:pt idx="1976">
                  <c:v>0.1</c:v>
                </c:pt>
                <c:pt idx="1977">
                  <c:v>0.1</c:v>
                </c:pt>
                <c:pt idx="1978">
                  <c:v>0.1</c:v>
                </c:pt>
                <c:pt idx="1979">
                  <c:v>0.3</c:v>
                </c:pt>
                <c:pt idx="1980">
                  <c:v>0.8</c:v>
                </c:pt>
                <c:pt idx="1981">
                  <c:v>0.1</c:v>
                </c:pt>
                <c:pt idx="1982">
                  <c:v>1</c:v>
                </c:pt>
                <c:pt idx="1983">
                  <c:v>1.7</c:v>
                </c:pt>
                <c:pt idx="1984">
                  <c:v>1.5</c:v>
                </c:pt>
                <c:pt idx="1985">
                  <c:v>5.3</c:v>
                </c:pt>
                <c:pt idx="1986">
                  <c:v>0.1</c:v>
                </c:pt>
                <c:pt idx="1987">
                  <c:v>3.9</c:v>
                </c:pt>
                <c:pt idx="1988">
                  <c:v>1.2</c:v>
                </c:pt>
                <c:pt idx="1989">
                  <c:v>0.4</c:v>
                </c:pt>
                <c:pt idx="1990">
                  <c:v>3.5</c:v>
                </c:pt>
                <c:pt idx="1991">
                  <c:v>0.1</c:v>
                </c:pt>
                <c:pt idx="1992">
                  <c:v>0.1</c:v>
                </c:pt>
                <c:pt idx="1993">
                  <c:v>0.1</c:v>
                </c:pt>
                <c:pt idx="1994">
                  <c:v>0.3</c:v>
                </c:pt>
                <c:pt idx="1995">
                  <c:v>2.7</c:v>
                </c:pt>
                <c:pt idx="1996">
                  <c:v>0.1</c:v>
                </c:pt>
                <c:pt idx="1997">
                  <c:v>0.1</c:v>
                </c:pt>
                <c:pt idx="1998">
                  <c:v>4.4000000000000004</c:v>
                </c:pt>
                <c:pt idx="1999">
                  <c:v>0.1</c:v>
                </c:pt>
                <c:pt idx="2000">
                  <c:v>0.1</c:v>
                </c:pt>
                <c:pt idx="2001">
                  <c:v>0.1</c:v>
                </c:pt>
                <c:pt idx="2002">
                  <c:v>0.1</c:v>
                </c:pt>
                <c:pt idx="2003">
                  <c:v>0.1</c:v>
                </c:pt>
                <c:pt idx="2004">
                  <c:v>0.1</c:v>
                </c:pt>
                <c:pt idx="2005">
                  <c:v>0.1</c:v>
                </c:pt>
                <c:pt idx="2006">
                  <c:v>4.9000000000000004</c:v>
                </c:pt>
                <c:pt idx="2007">
                  <c:v>0.1</c:v>
                </c:pt>
                <c:pt idx="2008">
                  <c:v>0.1</c:v>
                </c:pt>
                <c:pt idx="2009">
                  <c:v>0.9</c:v>
                </c:pt>
                <c:pt idx="2010">
                  <c:v>0.1</c:v>
                </c:pt>
                <c:pt idx="2011">
                  <c:v>9.6</c:v>
                </c:pt>
                <c:pt idx="2012">
                  <c:v>2.2999999999999998</c:v>
                </c:pt>
                <c:pt idx="2013">
                  <c:v>0.1</c:v>
                </c:pt>
                <c:pt idx="2014">
                  <c:v>0.3</c:v>
                </c:pt>
                <c:pt idx="2015">
                  <c:v>0.1</c:v>
                </c:pt>
                <c:pt idx="2016">
                  <c:v>0.3</c:v>
                </c:pt>
                <c:pt idx="2017">
                  <c:v>0.1</c:v>
                </c:pt>
                <c:pt idx="2018">
                  <c:v>0.1</c:v>
                </c:pt>
                <c:pt idx="2019">
                  <c:v>0.1</c:v>
                </c:pt>
                <c:pt idx="2020">
                  <c:v>3.4</c:v>
                </c:pt>
                <c:pt idx="2021">
                  <c:v>0.1</c:v>
                </c:pt>
                <c:pt idx="2022">
                  <c:v>0.1</c:v>
                </c:pt>
                <c:pt idx="2023">
                  <c:v>0.1</c:v>
                </c:pt>
                <c:pt idx="2024">
                  <c:v>1.3</c:v>
                </c:pt>
                <c:pt idx="2025">
                  <c:v>0.1</c:v>
                </c:pt>
                <c:pt idx="2026">
                  <c:v>0.1</c:v>
                </c:pt>
                <c:pt idx="2027">
                  <c:v>0.3</c:v>
                </c:pt>
                <c:pt idx="2028">
                  <c:v>0.1</c:v>
                </c:pt>
                <c:pt idx="2029">
                  <c:v>0.1</c:v>
                </c:pt>
                <c:pt idx="2030">
                  <c:v>3.1</c:v>
                </c:pt>
                <c:pt idx="2031">
                  <c:v>0.1</c:v>
                </c:pt>
                <c:pt idx="2032">
                  <c:v>0.2</c:v>
                </c:pt>
                <c:pt idx="2033">
                  <c:v>0.1</c:v>
                </c:pt>
                <c:pt idx="2034">
                  <c:v>0.1</c:v>
                </c:pt>
                <c:pt idx="2035">
                  <c:v>0.1</c:v>
                </c:pt>
                <c:pt idx="2036">
                  <c:v>9.4</c:v>
                </c:pt>
                <c:pt idx="2037">
                  <c:v>0.1</c:v>
                </c:pt>
                <c:pt idx="2038">
                  <c:v>0.1</c:v>
                </c:pt>
                <c:pt idx="2039">
                  <c:v>0.3</c:v>
                </c:pt>
                <c:pt idx="2040">
                  <c:v>0.5</c:v>
                </c:pt>
                <c:pt idx="2041">
                  <c:v>0.1</c:v>
                </c:pt>
                <c:pt idx="2042">
                  <c:v>0.1</c:v>
                </c:pt>
                <c:pt idx="2043">
                  <c:v>0.9</c:v>
                </c:pt>
                <c:pt idx="2044">
                  <c:v>0.1</c:v>
                </c:pt>
                <c:pt idx="2045">
                  <c:v>0.1</c:v>
                </c:pt>
                <c:pt idx="2046">
                  <c:v>0.8</c:v>
                </c:pt>
                <c:pt idx="2047">
                  <c:v>0.1</c:v>
                </c:pt>
                <c:pt idx="2048">
                  <c:v>0.1</c:v>
                </c:pt>
                <c:pt idx="2049">
                  <c:v>0.1</c:v>
                </c:pt>
                <c:pt idx="2050">
                  <c:v>0.1</c:v>
                </c:pt>
                <c:pt idx="2051">
                  <c:v>0.1</c:v>
                </c:pt>
                <c:pt idx="2052">
                  <c:v>0.5</c:v>
                </c:pt>
                <c:pt idx="2053">
                  <c:v>0.1</c:v>
                </c:pt>
                <c:pt idx="2054">
                  <c:v>0.3</c:v>
                </c:pt>
                <c:pt idx="2055">
                  <c:v>0.4</c:v>
                </c:pt>
                <c:pt idx="2056">
                  <c:v>0.1</c:v>
                </c:pt>
                <c:pt idx="2057">
                  <c:v>3.4</c:v>
                </c:pt>
                <c:pt idx="2058">
                  <c:v>0.1</c:v>
                </c:pt>
                <c:pt idx="2059">
                  <c:v>0.4</c:v>
                </c:pt>
                <c:pt idx="2060">
                  <c:v>3.3</c:v>
                </c:pt>
                <c:pt idx="2061">
                  <c:v>0.1</c:v>
                </c:pt>
                <c:pt idx="2062">
                  <c:v>1.8</c:v>
                </c:pt>
                <c:pt idx="2063">
                  <c:v>0.1</c:v>
                </c:pt>
                <c:pt idx="2064">
                  <c:v>0.2</c:v>
                </c:pt>
                <c:pt idx="2065">
                  <c:v>0.1</c:v>
                </c:pt>
                <c:pt idx="2066">
                  <c:v>0.7</c:v>
                </c:pt>
                <c:pt idx="2067">
                  <c:v>1.9</c:v>
                </c:pt>
                <c:pt idx="2068">
                  <c:v>1.2</c:v>
                </c:pt>
                <c:pt idx="2069">
                  <c:v>2</c:v>
                </c:pt>
                <c:pt idx="2070">
                  <c:v>0.1</c:v>
                </c:pt>
                <c:pt idx="2071">
                  <c:v>0.1</c:v>
                </c:pt>
                <c:pt idx="2072">
                  <c:v>0.9</c:v>
                </c:pt>
                <c:pt idx="2073">
                  <c:v>0.1</c:v>
                </c:pt>
                <c:pt idx="2074">
                  <c:v>0.1</c:v>
                </c:pt>
                <c:pt idx="2075">
                  <c:v>3.3</c:v>
                </c:pt>
                <c:pt idx="2076">
                  <c:v>1.5</c:v>
                </c:pt>
                <c:pt idx="2077">
                  <c:v>7.3</c:v>
                </c:pt>
                <c:pt idx="2078">
                  <c:v>0.1</c:v>
                </c:pt>
                <c:pt idx="2079">
                  <c:v>2.4</c:v>
                </c:pt>
                <c:pt idx="2080">
                  <c:v>0.1</c:v>
                </c:pt>
                <c:pt idx="2081">
                  <c:v>0.2</c:v>
                </c:pt>
                <c:pt idx="2082">
                  <c:v>0.1</c:v>
                </c:pt>
                <c:pt idx="2083">
                  <c:v>0.1</c:v>
                </c:pt>
                <c:pt idx="2084">
                  <c:v>1.2</c:v>
                </c:pt>
                <c:pt idx="2085">
                  <c:v>0.1</c:v>
                </c:pt>
                <c:pt idx="2086">
                  <c:v>0.1</c:v>
                </c:pt>
                <c:pt idx="2087">
                  <c:v>0.1</c:v>
                </c:pt>
                <c:pt idx="2088">
                  <c:v>0.1</c:v>
                </c:pt>
                <c:pt idx="2089">
                  <c:v>0.1</c:v>
                </c:pt>
                <c:pt idx="2090">
                  <c:v>8.9</c:v>
                </c:pt>
                <c:pt idx="2091">
                  <c:v>0.1</c:v>
                </c:pt>
                <c:pt idx="2092">
                  <c:v>0.1</c:v>
                </c:pt>
              </c:numCache>
            </c:numRef>
          </c:xVal>
          <c:yVal>
            <c:numRef>
              <c:f>life_expectancy_training!$Z$21:$Z$2113</c:f>
              <c:numCache>
                <c:formatCode>General</c:formatCode>
                <c:ptCount val="2093"/>
                <c:pt idx="0">
                  <c:v>72.599999999999994</c:v>
                </c:pt>
                <c:pt idx="1">
                  <c:v>73</c:v>
                </c:pt>
                <c:pt idx="2">
                  <c:v>54.3</c:v>
                </c:pt>
                <c:pt idx="3">
                  <c:v>71</c:v>
                </c:pt>
                <c:pt idx="4">
                  <c:v>79</c:v>
                </c:pt>
                <c:pt idx="5">
                  <c:v>76.900000000000006</c:v>
                </c:pt>
                <c:pt idx="6">
                  <c:v>74.5</c:v>
                </c:pt>
                <c:pt idx="7">
                  <c:v>67.400000000000006</c:v>
                </c:pt>
                <c:pt idx="8">
                  <c:v>74.599999999999994</c:v>
                </c:pt>
                <c:pt idx="9">
                  <c:v>83</c:v>
                </c:pt>
                <c:pt idx="10">
                  <c:v>77.099999999999994</c:v>
                </c:pt>
                <c:pt idx="11">
                  <c:v>52.9</c:v>
                </c:pt>
                <c:pt idx="12">
                  <c:v>61.8</c:v>
                </c:pt>
                <c:pt idx="13">
                  <c:v>78.7</c:v>
                </c:pt>
                <c:pt idx="14">
                  <c:v>68.8</c:v>
                </c:pt>
                <c:pt idx="15">
                  <c:v>47.1</c:v>
                </c:pt>
                <c:pt idx="16">
                  <c:v>55.3</c:v>
                </c:pt>
                <c:pt idx="17">
                  <c:v>76.099999999999994</c:v>
                </c:pt>
                <c:pt idx="18">
                  <c:v>71.599999999999994</c:v>
                </c:pt>
                <c:pt idx="19">
                  <c:v>71.8</c:v>
                </c:pt>
                <c:pt idx="20">
                  <c:v>76.900000000000006</c:v>
                </c:pt>
                <c:pt idx="21">
                  <c:v>69.3</c:v>
                </c:pt>
                <c:pt idx="22">
                  <c:v>62</c:v>
                </c:pt>
                <c:pt idx="23">
                  <c:v>51.4</c:v>
                </c:pt>
                <c:pt idx="24">
                  <c:v>75.400000000000006</c:v>
                </c:pt>
                <c:pt idx="25">
                  <c:v>75.8</c:v>
                </c:pt>
                <c:pt idx="26">
                  <c:v>66.099999999999994</c:v>
                </c:pt>
                <c:pt idx="27">
                  <c:v>69.900000000000006</c:v>
                </c:pt>
                <c:pt idx="28">
                  <c:v>79</c:v>
                </c:pt>
                <c:pt idx="29">
                  <c:v>79.3</c:v>
                </c:pt>
                <c:pt idx="30">
                  <c:v>77.8</c:v>
                </c:pt>
                <c:pt idx="31">
                  <c:v>77.3</c:v>
                </c:pt>
                <c:pt idx="32">
                  <c:v>64.599999999999994</c:v>
                </c:pt>
                <c:pt idx="33">
                  <c:v>72.7</c:v>
                </c:pt>
                <c:pt idx="34">
                  <c:v>57.1</c:v>
                </c:pt>
                <c:pt idx="35">
                  <c:v>75.599999999999994</c:v>
                </c:pt>
                <c:pt idx="36">
                  <c:v>48.6</c:v>
                </c:pt>
                <c:pt idx="37">
                  <c:v>86</c:v>
                </c:pt>
                <c:pt idx="38">
                  <c:v>75.7</c:v>
                </c:pt>
                <c:pt idx="39">
                  <c:v>73</c:v>
                </c:pt>
                <c:pt idx="40">
                  <c:v>75</c:v>
                </c:pt>
                <c:pt idx="41">
                  <c:v>79.2</c:v>
                </c:pt>
                <c:pt idx="42">
                  <c:v>74.099999999999994</c:v>
                </c:pt>
                <c:pt idx="43">
                  <c:v>72</c:v>
                </c:pt>
                <c:pt idx="44">
                  <c:v>71.8</c:v>
                </c:pt>
                <c:pt idx="45">
                  <c:v>79</c:v>
                </c:pt>
                <c:pt idx="46">
                  <c:v>77</c:v>
                </c:pt>
                <c:pt idx="47">
                  <c:v>79.099999999999994</c:v>
                </c:pt>
                <c:pt idx="48">
                  <c:v>68.7</c:v>
                </c:pt>
                <c:pt idx="49">
                  <c:v>49.2</c:v>
                </c:pt>
                <c:pt idx="50">
                  <c:v>77.400000000000006</c:v>
                </c:pt>
                <c:pt idx="51">
                  <c:v>73.7</c:v>
                </c:pt>
                <c:pt idx="52">
                  <c:v>74</c:v>
                </c:pt>
                <c:pt idx="53">
                  <c:v>68.900000000000006</c:v>
                </c:pt>
                <c:pt idx="54">
                  <c:v>36.299999999999997</c:v>
                </c:pt>
                <c:pt idx="55">
                  <c:v>71</c:v>
                </c:pt>
                <c:pt idx="56">
                  <c:v>73</c:v>
                </c:pt>
                <c:pt idx="57">
                  <c:v>79.5</c:v>
                </c:pt>
                <c:pt idx="58">
                  <c:v>71.8</c:v>
                </c:pt>
                <c:pt idx="59">
                  <c:v>51.1</c:v>
                </c:pt>
                <c:pt idx="60">
                  <c:v>74.8</c:v>
                </c:pt>
                <c:pt idx="61">
                  <c:v>62.1</c:v>
                </c:pt>
                <c:pt idx="62">
                  <c:v>72.7</c:v>
                </c:pt>
                <c:pt idx="63">
                  <c:v>64</c:v>
                </c:pt>
                <c:pt idx="64">
                  <c:v>66.400000000000006</c:v>
                </c:pt>
                <c:pt idx="65">
                  <c:v>52.9</c:v>
                </c:pt>
                <c:pt idx="66">
                  <c:v>53</c:v>
                </c:pt>
                <c:pt idx="67">
                  <c:v>47.9</c:v>
                </c:pt>
                <c:pt idx="68">
                  <c:v>64.5</c:v>
                </c:pt>
                <c:pt idx="69">
                  <c:v>85</c:v>
                </c:pt>
                <c:pt idx="70">
                  <c:v>72.2</c:v>
                </c:pt>
                <c:pt idx="71">
                  <c:v>73.2</c:v>
                </c:pt>
                <c:pt idx="72">
                  <c:v>71.7</c:v>
                </c:pt>
                <c:pt idx="73">
                  <c:v>65.599999999999994</c:v>
                </c:pt>
                <c:pt idx="74">
                  <c:v>69.5</c:v>
                </c:pt>
                <c:pt idx="75">
                  <c:v>66.8</c:v>
                </c:pt>
                <c:pt idx="76">
                  <c:v>62.6</c:v>
                </c:pt>
                <c:pt idx="77">
                  <c:v>81.400000000000006</c:v>
                </c:pt>
                <c:pt idx="78">
                  <c:v>67.5</c:v>
                </c:pt>
                <c:pt idx="79">
                  <c:v>52.4</c:v>
                </c:pt>
                <c:pt idx="80">
                  <c:v>68.5</c:v>
                </c:pt>
                <c:pt idx="81">
                  <c:v>62.8</c:v>
                </c:pt>
                <c:pt idx="82">
                  <c:v>76.5</c:v>
                </c:pt>
                <c:pt idx="83">
                  <c:v>52.7</c:v>
                </c:pt>
                <c:pt idx="84">
                  <c:v>67.5</c:v>
                </c:pt>
                <c:pt idx="85">
                  <c:v>74.3</c:v>
                </c:pt>
                <c:pt idx="86">
                  <c:v>72.8</c:v>
                </c:pt>
                <c:pt idx="87">
                  <c:v>52.4</c:v>
                </c:pt>
                <c:pt idx="88">
                  <c:v>80</c:v>
                </c:pt>
                <c:pt idx="89">
                  <c:v>81.8</c:v>
                </c:pt>
                <c:pt idx="90">
                  <c:v>58.4</c:v>
                </c:pt>
                <c:pt idx="91">
                  <c:v>45.3</c:v>
                </c:pt>
                <c:pt idx="92">
                  <c:v>69.7</c:v>
                </c:pt>
                <c:pt idx="93">
                  <c:v>79.099999999999994</c:v>
                </c:pt>
                <c:pt idx="94">
                  <c:v>76.900000000000006</c:v>
                </c:pt>
                <c:pt idx="95">
                  <c:v>47.8</c:v>
                </c:pt>
                <c:pt idx="96">
                  <c:v>48.5</c:v>
                </c:pt>
                <c:pt idx="97">
                  <c:v>59.9</c:v>
                </c:pt>
                <c:pt idx="98">
                  <c:v>43.5</c:v>
                </c:pt>
                <c:pt idx="99">
                  <c:v>81.599999999999994</c:v>
                </c:pt>
                <c:pt idx="100">
                  <c:v>73.400000000000006</c:v>
                </c:pt>
                <c:pt idx="101">
                  <c:v>72.400000000000006</c:v>
                </c:pt>
                <c:pt idx="102">
                  <c:v>75.3</c:v>
                </c:pt>
                <c:pt idx="103">
                  <c:v>73.5</c:v>
                </c:pt>
                <c:pt idx="104">
                  <c:v>58.2</c:v>
                </c:pt>
                <c:pt idx="105">
                  <c:v>75</c:v>
                </c:pt>
                <c:pt idx="106">
                  <c:v>65</c:v>
                </c:pt>
                <c:pt idx="107">
                  <c:v>75.3</c:v>
                </c:pt>
                <c:pt idx="108">
                  <c:v>72.099999999999994</c:v>
                </c:pt>
                <c:pt idx="109">
                  <c:v>63.9</c:v>
                </c:pt>
                <c:pt idx="110">
                  <c:v>76</c:v>
                </c:pt>
                <c:pt idx="111">
                  <c:v>78.400000000000006</c:v>
                </c:pt>
                <c:pt idx="112">
                  <c:v>75</c:v>
                </c:pt>
                <c:pt idx="113">
                  <c:v>54.2</c:v>
                </c:pt>
                <c:pt idx="114">
                  <c:v>68</c:v>
                </c:pt>
                <c:pt idx="115">
                  <c:v>77</c:v>
                </c:pt>
                <c:pt idx="116">
                  <c:v>67.8</c:v>
                </c:pt>
                <c:pt idx="117">
                  <c:v>67.3</c:v>
                </c:pt>
                <c:pt idx="118">
                  <c:v>67.5</c:v>
                </c:pt>
                <c:pt idx="119">
                  <c:v>73.5</c:v>
                </c:pt>
                <c:pt idx="120">
                  <c:v>76</c:v>
                </c:pt>
                <c:pt idx="121">
                  <c:v>74.8</c:v>
                </c:pt>
                <c:pt idx="122">
                  <c:v>68.599999999999994</c:v>
                </c:pt>
                <c:pt idx="123">
                  <c:v>77.5</c:v>
                </c:pt>
                <c:pt idx="124">
                  <c:v>73</c:v>
                </c:pt>
                <c:pt idx="125">
                  <c:v>81</c:v>
                </c:pt>
                <c:pt idx="126">
                  <c:v>69.400000000000006</c:v>
                </c:pt>
                <c:pt idx="127">
                  <c:v>72</c:v>
                </c:pt>
                <c:pt idx="128">
                  <c:v>65.7</c:v>
                </c:pt>
                <c:pt idx="129">
                  <c:v>45.3</c:v>
                </c:pt>
                <c:pt idx="130">
                  <c:v>56.3</c:v>
                </c:pt>
                <c:pt idx="131">
                  <c:v>79.400000000000006</c:v>
                </c:pt>
                <c:pt idx="132">
                  <c:v>73.7</c:v>
                </c:pt>
                <c:pt idx="133">
                  <c:v>73.400000000000006</c:v>
                </c:pt>
                <c:pt idx="134">
                  <c:v>67.7</c:v>
                </c:pt>
                <c:pt idx="135">
                  <c:v>76.599999999999994</c:v>
                </c:pt>
                <c:pt idx="136">
                  <c:v>74.5</c:v>
                </c:pt>
                <c:pt idx="137">
                  <c:v>68.3</c:v>
                </c:pt>
                <c:pt idx="138">
                  <c:v>83</c:v>
                </c:pt>
                <c:pt idx="139">
                  <c:v>71.900000000000006</c:v>
                </c:pt>
                <c:pt idx="140">
                  <c:v>81</c:v>
                </c:pt>
                <c:pt idx="141">
                  <c:v>83</c:v>
                </c:pt>
                <c:pt idx="142">
                  <c:v>58.1</c:v>
                </c:pt>
                <c:pt idx="143">
                  <c:v>74.5</c:v>
                </c:pt>
                <c:pt idx="144">
                  <c:v>58.2</c:v>
                </c:pt>
                <c:pt idx="145">
                  <c:v>69.5</c:v>
                </c:pt>
                <c:pt idx="146">
                  <c:v>63</c:v>
                </c:pt>
                <c:pt idx="147">
                  <c:v>63.5</c:v>
                </c:pt>
                <c:pt idx="148">
                  <c:v>74.5</c:v>
                </c:pt>
                <c:pt idx="149">
                  <c:v>58.5</c:v>
                </c:pt>
                <c:pt idx="150">
                  <c:v>58.3</c:v>
                </c:pt>
                <c:pt idx="151">
                  <c:v>74.099999999999994</c:v>
                </c:pt>
                <c:pt idx="152">
                  <c:v>73.5</c:v>
                </c:pt>
                <c:pt idx="153">
                  <c:v>84</c:v>
                </c:pt>
                <c:pt idx="154">
                  <c:v>77</c:v>
                </c:pt>
                <c:pt idx="155">
                  <c:v>74.7</c:v>
                </c:pt>
                <c:pt idx="156">
                  <c:v>67.599999999999994</c:v>
                </c:pt>
                <c:pt idx="157">
                  <c:v>79.7</c:v>
                </c:pt>
                <c:pt idx="158">
                  <c:v>68.7</c:v>
                </c:pt>
                <c:pt idx="159">
                  <c:v>67.599999999999994</c:v>
                </c:pt>
                <c:pt idx="160">
                  <c:v>47.9</c:v>
                </c:pt>
                <c:pt idx="161">
                  <c:v>79</c:v>
                </c:pt>
                <c:pt idx="162">
                  <c:v>58.7</c:v>
                </c:pt>
                <c:pt idx="163">
                  <c:v>81.3</c:v>
                </c:pt>
                <c:pt idx="164">
                  <c:v>77</c:v>
                </c:pt>
                <c:pt idx="165">
                  <c:v>73.7</c:v>
                </c:pt>
                <c:pt idx="166">
                  <c:v>73.599999999999994</c:v>
                </c:pt>
                <c:pt idx="167">
                  <c:v>81.099999999999994</c:v>
                </c:pt>
                <c:pt idx="168">
                  <c:v>68.900000000000006</c:v>
                </c:pt>
                <c:pt idx="169">
                  <c:v>61.1</c:v>
                </c:pt>
                <c:pt idx="170">
                  <c:v>64.599999999999994</c:v>
                </c:pt>
                <c:pt idx="171">
                  <c:v>48</c:v>
                </c:pt>
                <c:pt idx="172">
                  <c:v>71.2</c:v>
                </c:pt>
                <c:pt idx="173">
                  <c:v>81</c:v>
                </c:pt>
                <c:pt idx="174">
                  <c:v>76</c:v>
                </c:pt>
                <c:pt idx="175">
                  <c:v>79.5</c:v>
                </c:pt>
                <c:pt idx="176">
                  <c:v>72.3</c:v>
                </c:pt>
                <c:pt idx="177">
                  <c:v>69.900000000000006</c:v>
                </c:pt>
                <c:pt idx="178">
                  <c:v>79.5</c:v>
                </c:pt>
                <c:pt idx="179">
                  <c:v>74.599999999999994</c:v>
                </c:pt>
                <c:pt idx="180">
                  <c:v>65.099999999999994</c:v>
                </c:pt>
                <c:pt idx="181">
                  <c:v>82</c:v>
                </c:pt>
                <c:pt idx="182">
                  <c:v>54.5</c:v>
                </c:pt>
                <c:pt idx="183">
                  <c:v>89</c:v>
                </c:pt>
                <c:pt idx="184">
                  <c:v>54.4</c:v>
                </c:pt>
                <c:pt idx="185">
                  <c:v>73.2</c:v>
                </c:pt>
                <c:pt idx="186">
                  <c:v>76.599999999999994</c:v>
                </c:pt>
                <c:pt idx="187">
                  <c:v>74.900000000000006</c:v>
                </c:pt>
                <c:pt idx="188">
                  <c:v>82.7</c:v>
                </c:pt>
                <c:pt idx="189">
                  <c:v>53.1</c:v>
                </c:pt>
                <c:pt idx="190">
                  <c:v>74.099999999999994</c:v>
                </c:pt>
                <c:pt idx="191">
                  <c:v>71.8</c:v>
                </c:pt>
                <c:pt idx="192">
                  <c:v>73</c:v>
                </c:pt>
                <c:pt idx="193">
                  <c:v>82</c:v>
                </c:pt>
                <c:pt idx="194">
                  <c:v>59.5</c:v>
                </c:pt>
                <c:pt idx="195">
                  <c:v>64.900000000000006</c:v>
                </c:pt>
                <c:pt idx="196">
                  <c:v>44.6</c:v>
                </c:pt>
                <c:pt idx="197">
                  <c:v>71</c:v>
                </c:pt>
                <c:pt idx="198">
                  <c:v>64</c:v>
                </c:pt>
                <c:pt idx="199">
                  <c:v>76.900000000000006</c:v>
                </c:pt>
                <c:pt idx="200">
                  <c:v>82.5</c:v>
                </c:pt>
                <c:pt idx="201">
                  <c:v>81.099999999999994</c:v>
                </c:pt>
                <c:pt idx="202">
                  <c:v>79.2</c:v>
                </c:pt>
                <c:pt idx="203">
                  <c:v>57.6</c:v>
                </c:pt>
                <c:pt idx="204">
                  <c:v>72.599999999999994</c:v>
                </c:pt>
                <c:pt idx="205">
                  <c:v>89</c:v>
                </c:pt>
                <c:pt idx="206">
                  <c:v>79.900000000000006</c:v>
                </c:pt>
                <c:pt idx="207">
                  <c:v>58.5</c:v>
                </c:pt>
                <c:pt idx="208">
                  <c:v>82.3</c:v>
                </c:pt>
                <c:pt idx="209">
                  <c:v>74.099999999999994</c:v>
                </c:pt>
                <c:pt idx="210">
                  <c:v>66</c:v>
                </c:pt>
                <c:pt idx="211">
                  <c:v>51.5</c:v>
                </c:pt>
                <c:pt idx="212">
                  <c:v>69</c:v>
                </c:pt>
                <c:pt idx="213">
                  <c:v>73.3</c:v>
                </c:pt>
                <c:pt idx="214">
                  <c:v>78</c:v>
                </c:pt>
                <c:pt idx="215">
                  <c:v>72.900000000000006</c:v>
                </c:pt>
                <c:pt idx="216">
                  <c:v>75.2</c:v>
                </c:pt>
                <c:pt idx="217">
                  <c:v>64.400000000000006</c:v>
                </c:pt>
                <c:pt idx="218">
                  <c:v>66</c:v>
                </c:pt>
                <c:pt idx="219">
                  <c:v>71.2</c:v>
                </c:pt>
                <c:pt idx="220">
                  <c:v>75</c:v>
                </c:pt>
                <c:pt idx="221">
                  <c:v>78.5</c:v>
                </c:pt>
                <c:pt idx="222">
                  <c:v>75.2</c:v>
                </c:pt>
                <c:pt idx="223">
                  <c:v>72.8</c:v>
                </c:pt>
                <c:pt idx="224">
                  <c:v>75</c:v>
                </c:pt>
                <c:pt idx="225">
                  <c:v>56.5</c:v>
                </c:pt>
                <c:pt idx="226">
                  <c:v>75.900000000000006</c:v>
                </c:pt>
                <c:pt idx="227">
                  <c:v>64.400000000000006</c:v>
                </c:pt>
                <c:pt idx="228">
                  <c:v>51.6</c:v>
                </c:pt>
                <c:pt idx="229">
                  <c:v>74.900000000000006</c:v>
                </c:pt>
                <c:pt idx="230">
                  <c:v>78.2</c:v>
                </c:pt>
                <c:pt idx="231">
                  <c:v>77.8</c:v>
                </c:pt>
                <c:pt idx="232">
                  <c:v>73.5</c:v>
                </c:pt>
                <c:pt idx="233">
                  <c:v>74</c:v>
                </c:pt>
                <c:pt idx="234">
                  <c:v>82.1</c:v>
                </c:pt>
                <c:pt idx="235">
                  <c:v>63.8</c:v>
                </c:pt>
                <c:pt idx="236">
                  <c:v>73.2</c:v>
                </c:pt>
                <c:pt idx="237">
                  <c:v>58.3</c:v>
                </c:pt>
                <c:pt idx="238">
                  <c:v>67</c:v>
                </c:pt>
                <c:pt idx="239">
                  <c:v>58.9</c:v>
                </c:pt>
                <c:pt idx="240">
                  <c:v>66.900000000000006</c:v>
                </c:pt>
                <c:pt idx="241">
                  <c:v>74</c:v>
                </c:pt>
                <c:pt idx="242">
                  <c:v>71.8</c:v>
                </c:pt>
                <c:pt idx="243">
                  <c:v>62.9</c:v>
                </c:pt>
                <c:pt idx="244">
                  <c:v>88</c:v>
                </c:pt>
                <c:pt idx="245">
                  <c:v>68.5</c:v>
                </c:pt>
                <c:pt idx="246">
                  <c:v>67.5</c:v>
                </c:pt>
                <c:pt idx="247">
                  <c:v>73</c:v>
                </c:pt>
                <c:pt idx="248">
                  <c:v>78.400000000000006</c:v>
                </c:pt>
                <c:pt idx="249">
                  <c:v>75.099999999999994</c:v>
                </c:pt>
                <c:pt idx="250">
                  <c:v>72.099999999999994</c:v>
                </c:pt>
                <c:pt idx="251">
                  <c:v>63.9</c:v>
                </c:pt>
                <c:pt idx="252">
                  <c:v>67.2</c:v>
                </c:pt>
                <c:pt idx="253">
                  <c:v>78.2</c:v>
                </c:pt>
                <c:pt idx="254">
                  <c:v>76</c:v>
                </c:pt>
                <c:pt idx="255">
                  <c:v>78</c:v>
                </c:pt>
                <c:pt idx="256">
                  <c:v>75.8</c:v>
                </c:pt>
                <c:pt idx="257">
                  <c:v>65.8</c:v>
                </c:pt>
                <c:pt idx="258">
                  <c:v>78</c:v>
                </c:pt>
                <c:pt idx="259">
                  <c:v>58.9</c:v>
                </c:pt>
                <c:pt idx="260">
                  <c:v>71.900000000000006</c:v>
                </c:pt>
                <c:pt idx="261">
                  <c:v>79.900000000000006</c:v>
                </c:pt>
                <c:pt idx="262">
                  <c:v>81.099999999999994</c:v>
                </c:pt>
                <c:pt idx="263">
                  <c:v>74.2</c:v>
                </c:pt>
                <c:pt idx="264">
                  <c:v>57</c:v>
                </c:pt>
                <c:pt idx="265">
                  <c:v>75.599999999999994</c:v>
                </c:pt>
                <c:pt idx="266">
                  <c:v>67.3</c:v>
                </c:pt>
                <c:pt idx="267">
                  <c:v>74.099999999999994</c:v>
                </c:pt>
                <c:pt idx="268">
                  <c:v>71.7</c:v>
                </c:pt>
                <c:pt idx="269">
                  <c:v>46.4</c:v>
                </c:pt>
                <c:pt idx="270">
                  <c:v>63.2</c:v>
                </c:pt>
                <c:pt idx="271">
                  <c:v>64.3</c:v>
                </c:pt>
                <c:pt idx="272">
                  <c:v>89</c:v>
                </c:pt>
                <c:pt idx="273">
                  <c:v>69.5</c:v>
                </c:pt>
                <c:pt idx="274">
                  <c:v>74.599999999999994</c:v>
                </c:pt>
                <c:pt idx="275">
                  <c:v>87</c:v>
                </c:pt>
                <c:pt idx="276">
                  <c:v>73.2</c:v>
                </c:pt>
                <c:pt idx="277">
                  <c:v>82.1</c:v>
                </c:pt>
                <c:pt idx="278">
                  <c:v>73.900000000000006</c:v>
                </c:pt>
                <c:pt idx="279">
                  <c:v>68.599999999999994</c:v>
                </c:pt>
                <c:pt idx="280">
                  <c:v>72.8</c:v>
                </c:pt>
                <c:pt idx="281">
                  <c:v>78.2</c:v>
                </c:pt>
                <c:pt idx="282">
                  <c:v>76.5</c:v>
                </c:pt>
                <c:pt idx="283">
                  <c:v>79</c:v>
                </c:pt>
                <c:pt idx="284">
                  <c:v>69.099999999999994</c:v>
                </c:pt>
                <c:pt idx="285">
                  <c:v>77.7</c:v>
                </c:pt>
                <c:pt idx="286">
                  <c:v>75.8</c:v>
                </c:pt>
                <c:pt idx="287">
                  <c:v>76.8</c:v>
                </c:pt>
                <c:pt idx="288">
                  <c:v>73.3</c:v>
                </c:pt>
                <c:pt idx="289">
                  <c:v>73.2</c:v>
                </c:pt>
                <c:pt idx="290">
                  <c:v>63.3</c:v>
                </c:pt>
                <c:pt idx="291">
                  <c:v>58</c:v>
                </c:pt>
                <c:pt idx="292">
                  <c:v>53.2</c:v>
                </c:pt>
                <c:pt idx="293">
                  <c:v>53.1</c:v>
                </c:pt>
                <c:pt idx="294">
                  <c:v>76.2</c:v>
                </c:pt>
                <c:pt idx="295">
                  <c:v>77.900000000000006</c:v>
                </c:pt>
                <c:pt idx="296">
                  <c:v>83</c:v>
                </c:pt>
                <c:pt idx="297">
                  <c:v>55.6</c:v>
                </c:pt>
                <c:pt idx="298">
                  <c:v>75.400000000000006</c:v>
                </c:pt>
                <c:pt idx="299">
                  <c:v>73.5</c:v>
                </c:pt>
                <c:pt idx="300">
                  <c:v>49.6</c:v>
                </c:pt>
                <c:pt idx="301">
                  <c:v>79.3</c:v>
                </c:pt>
                <c:pt idx="302">
                  <c:v>66.7</c:v>
                </c:pt>
                <c:pt idx="303">
                  <c:v>75.900000000000006</c:v>
                </c:pt>
                <c:pt idx="304">
                  <c:v>55.2</c:v>
                </c:pt>
                <c:pt idx="305">
                  <c:v>77.8</c:v>
                </c:pt>
                <c:pt idx="306">
                  <c:v>66.599999999999994</c:v>
                </c:pt>
                <c:pt idx="307">
                  <c:v>65.3</c:v>
                </c:pt>
                <c:pt idx="308">
                  <c:v>73.8</c:v>
                </c:pt>
                <c:pt idx="309">
                  <c:v>61</c:v>
                </c:pt>
                <c:pt idx="310">
                  <c:v>79.3</c:v>
                </c:pt>
                <c:pt idx="311">
                  <c:v>77.5</c:v>
                </c:pt>
                <c:pt idx="312">
                  <c:v>51.7</c:v>
                </c:pt>
                <c:pt idx="313">
                  <c:v>76</c:v>
                </c:pt>
                <c:pt idx="314">
                  <c:v>62.7</c:v>
                </c:pt>
                <c:pt idx="315">
                  <c:v>58.6</c:v>
                </c:pt>
                <c:pt idx="316">
                  <c:v>82</c:v>
                </c:pt>
                <c:pt idx="317">
                  <c:v>71.2</c:v>
                </c:pt>
                <c:pt idx="318">
                  <c:v>72.7</c:v>
                </c:pt>
                <c:pt idx="319">
                  <c:v>65.599999999999994</c:v>
                </c:pt>
                <c:pt idx="320">
                  <c:v>76.400000000000006</c:v>
                </c:pt>
                <c:pt idx="321">
                  <c:v>72.5</c:v>
                </c:pt>
                <c:pt idx="322">
                  <c:v>64.3</c:v>
                </c:pt>
                <c:pt idx="323">
                  <c:v>64.2</c:v>
                </c:pt>
                <c:pt idx="324">
                  <c:v>62.1</c:v>
                </c:pt>
                <c:pt idx="325">
                  <c:v>83</c:v>
                </c:pt>
                <c:pt idx="326">
                  <c:v>59.7</c:v>
                </c:pt>
                <c:pt idx="327">
                  <c:v>66.2</c:v>
                </c:pt>
                <c:pt idx="328">
                  <c:v>68.900000000000006</c:v>
                </c:pt>
                <c:pt idx="329">
                  <c:v>74.400000000000006</c:v>
                </c:pt>
                <c:pt idx="330">
                  <c:v>78.599999999999994</c:v>
                </c:pt>
                <c:pt idx="331">
                  <c:v>76.400000000000006</c:v>
                </c:pt>
                <c:pt idx="332">
                  <c:v>65.400000000000006</c:v>
                </c:pt>
                <c:pt idx="333">
                  <c:v>72.8</c:v>
                </c:pt>
                <c:pt idx="334">
                  <c:v>73.099999999999994</c:v>
                </c:pt>
                <c:pt idx="335">
                  <c:v>61</c:v>
                </c:pt>
                <c:pt idx="336">
                  <c:v>81</c:v>
                </c:pt>
                <c:pt idx="337">
                  <c:v>57.3</c:v>
                </c:pt>
                <c:pt idx="338">
                  <c:v>79.400000000000006</c:v>
                </c:pt>
                <c:pt idx="339">
                  <c:v>66.2</c:v>
                </c:pt>
                <c:pt idx="340">
                  <c:v>71.8</c:v>
                </c:pt>
                <c:pt idx="341">
                  <c:v>55</c:v>
                </c:pt>
                <c:pt idx="342">
                  <c:v>85</c:v>
                </c:pt>
                <c:pt idx="343">
                  <c:v>69.099999999999994</c:v>
                </c:pt>
                <c:pt idx="344">
                  <c:v>56.5</c:v>
                </c:pt>
                <c:pt idx="345">
                  <c:v>68</c:v>
                </c:pt>
                <c:pt idx="346">
                  <c:v>46.6</c:v>
                </c:pt>
                <c:pt idx="347">
                  <c:v>46.3</c:v>
                </c:pt>
                <c:pt idx="348">
                  <c:v>73.3</c:v>
                </c:pt>
                <c:pt idx="349">
                  <c:v>49.2</c:v>
                </c:pt>
                <c:pt idx="350">
                  <c:v>55</c:v>
                </c:pt>
                <c:pt idx="351">
                  <c:v>77</c:v>
                </c:pt>
                <c:pt idx="352">
                  <c:v>67.2</c:v>
                </c:pt>
                <c:pt idx="353">
                  <c:v>73.3</c:v>
                </c:pt>
                <c:pt idx="354">
                  <c:v>84</c:v>
                </c:pt>
                <c:pt idx="355">
                  <c:v>79</c:v>
                </c:pt>
                <c:pt idx="356">
                  <c:v>62.5</c:v>
                </c:pt>
                <c:pt idx="357">
                  <c:v>72.900000000000006</c:v>
                </c:pt>
                <c:pt idx="358">
                  <c:v>65.3</c:v>
                </c:pt>
                <c:pt idx="359">
                  <c:v>73.8</c:v>
                </c:pt>
                <c:pt idx="360">
                  <c:v>73</c:v>
                </c:pt>
                <c:pt idx="361">
                  <c:v>69.400000000000006</c:v>
                </c:pt>
                <c:pt idx="362">
                  <c:v>59.7</c:v>
                </c:pt>
                <c:pt idx="363">
                  <c:v>69.099999999999994</c:v>
                </c:pt>
                <c:pt idx="364">
                  <c:v>72.099999999999994</c:v>
                </c:pt>
                <c:pt idx="365">
                  <c:v>81</c:v>
                </c:pt>
                <c:pt idx="366">
                  <c:v>67.400000000000006</c:v>
                </c:pt>
                <c:pt idx="367">
                  <c:v>72.5</c:v>
                </c:pt>
                <c:pt idx="368">
                  <c:v>77.599999999999994</c:v>
                </c:pt>
                <c:pt idx="369">
                  <c:v>79.7</c:v>
                </c:pt>
                <c:pt idx="370">
                  <c:v>74.5</c:v>
                </c:pt>
                <c:pt idx="371">
                  <c:v>54</c:v>
                </c:pt>
                <c:pt idx="372">
                  <c:v>82</c:v>
                </c:pt>
                <c:pt idx="373">
                  <c:v>76.099999999999994</c:v>
                </c:pt>
                <c:pt idx="374">
                  <c:v>69.599999999999994</c:v>
                </c:pt>
                <c:pt idx="375">
                  <c:v>69.400000000000006</c:v>
                </c:pt>
                <c:pt idx="376">
                  <c:v>81.5</c:v>
                </c:pt>
                <c:pt idx="377">
                  <c:v>73.900000000000006</c:v>
                </c:pt>
                <c:pt idx="378">
                  <c:v>76.7</c:v>
                </c:pt>
                <c:pt idx="379">
                  <c:v>69.900000000000006</c:v>
                </c:pt>
                <c:pt idx="380">
                  <c:v>79.5</c:v>
                </c:pt>
                <c:pt idx="381">
                  <c:v>75.400000000000006</c:v>
                </c:pt>
                <c:pt idx="382">
                  <c:v>72.599999999999994</c:v>
                </c:pt>
                <c:pt idx="383">
                  <c:v>75</c:v>
                </c:pt>
                <c:pt idx="384">
                  <c:v>57</c:v>
                </c:pt>
                <c:pt idx="385">
                  <c:v>64.7</c:v>
                </c:pt>
                <c:pt idx="386">
                  <c:v>54.6</c:v>
                </c:pt>
                <c:pt idx="387">
                  <c:v>73</c:v>
                </c:pt>
                <c:pt idx="388">
                  <c:v>82.5</c:v>
                </c:pt>
                <c:pt idx="389">
                  <c:v>71.099999999999994</c:v>
                </c:pt>
                <c:pt idx="390">
                  <c:v>67.400000000000006</c:v>
                </c:pt>
                <c:pt idx="391">
                  <c:v>63.7</c:v>
                </c:pt>
                <c:pt idx="392">
                  <c:v>75</c:v>
                </c:pt>
                <c:pt idx="393">
                  <c:v>61.4</c:v>
                </c:pt>
                <c:pt idx="394">
                  <c:v>58.6</c:v>
                </c:pt>
                <c:pt idx="395">
                  <c:v>74.7</c:v>
                </c:pt>
                <c:pt idx="396">
                  <c:v>76.599999999999994</c:v>
                </c:pt>
                <c:pt idx="397">
                  <c:v>73.3</c:v>
                </c:pt>
                <c:pt idx="398">
                  <c:v>46.4</c:v>
                </c:pt>
                <c:pt idx="399">
                  <c:v>79.400000000000006</c:v>
                </c:pt>
                <c:pt idx="400">
                  <c:v>57.2</c:v>
                </c:pt>
                <c:pt idx="401">
                  <c:v>45.4</c:v>
                </c:pt>
                <c:pt idx="402">
                  <c:v>72.599999999999994</c:v>
                </c:pt>
                <c:pt idx="403">
                  <c:v>71.8</c:v>
                </c:pt>
                <c:pt idx="404">
                  <c:v>75.2</c:v>
                </c:pt>
                <c:pt idx="405">
                  <c:v>51.8</c:v>
                </c:pt>
                <c:pt idx="406">
                  <c:v>72.8</c:v>
                </c:pt>
                <c:pt idx="407">
                  <c:v>58</c:v>
                </c:pt>
                <c:pt idx="408">
                  <c:v>74.2</c:v>
                </c:pt>
                <c:pt idx="409">
                  <c:v>52</c:v>
                </c:pt>
                <c:pt idx="410">
                  <c:v>71.7</c:v>
                </c:pt>
                <c:pt idx="411">
                  <c:v>76.599999999999994</c:v>
                </c:pt>
                <c:pt idx="412">
                  <c:v>83.4</c:v>
                </c:pt>
                <c:pt idx="413">
                  <c:v>51.3</c:v>
                </c:pt>
                <c:pt idx="414">
                  <c:v>67.3</c:v>
                </c:pt>
                <c:pt idx="415">
                  <c:v>73.400000000000006</c:v>
                </c:pt>
                <c:pt idx="416">
                  <c:v>69.400000000000006</c:v>
                </c:pt>
                <c:pt idx="417">
                  <c:v>51.2</c:v>
                </c:pt>
                <c:pt idx="418">
                  <c:v>81.7</c:v>
                </c:pt>
                <c:pt idx="419">
                  <c:v>71.599999999999994</c:v>
                </c:pt>
                <c:pt idx="420">
                  <c:v>46.7</c:v>
                </c:pt>
                <c:pt idx="421">
                  <c:v>81.8</c:v>
                </c:pt>
                <c:pt idx="422">
                  <c:v>74</c:v>
                </c:pt>
                <c:pt idx="423">
                  <c:v>79.400000000000006</c:v>
                </c:pt>
                <c:pt idx="424">
                  <c:v>48.4</c:v>
                </c:pt>
                <c:pt idx="425">
                  <c:v>81.099999999999994</c:v>
                </c:pt>
                <c:pt idx="426">
                  <c:v>67.7</c:v>
                </c:pt>
                <c:pt idx="427">
                  <c:v>68.400000000000006</c:v>
                </c:pt>
                <c:pt idx="428">
                  <c:v>52.1</c:v>
                </c:pt>
                <c:pt idx="429">
                  <c:v>76.099999999999994</c:v>
                </c:pt>
                <c:pt idx="430">
                  <c:v>73</c:v>
                </c:pt>
                <c:pt idx="431">
                  <c:v>74.2</c:v>
                </c:pt>
                <c:pt idx="432">
                  <c:v>74.5</c:v>
                </c:pt>
                <c:pt idx="433">
                  <c:v>74</c:v>
                </c:pt>
                <c:pt idx="434">
                  <c:v>73</c:v>
                </c:pt>
                <c:pt idx="435">
                  <c:v>60</c:v>
                </c:pt>
                <c:pt idx="436">
                  <c:v>71.2</c:v>
                </c:pt>
                <c:pt idx="437">
                  <c:v>79</c:v>
                </c:pt>
                <c:pt idx="438">
                  <c:v>49.8</c:v>
                </c:pt>
                <c:pt idx="439">
                  <c:v>69</c:v>
                </c:pt>
                <c:pt idx="440">
                  <c:v>55.9</c:v>
                </c:pt>
                <c:pt idx="441">
                  <c:v>67.099999999999994</c:v>
                </c:pt>
                <c:pt idx="442">
                  <c:v>66.8</c:v>
                </c:pt>
                <c:pt idx="443">
                  <c:v>61.1</c:v>
                </c:pt>
                <c:pt idx="444">
                  <c:v>82.5</c:v>
                </c:pt>
                <c:pt idx="445">
                  <c:v>78</c:v>
                </c:pt>
                <c:pt idx="446">
                  <c:v>73</c:v>
                </c:pt>
                <c:pt idx="447">
                  <c:v>75.2</c:v>
                </c:pt>
                <c:pt idx="448">
                  <c:v>74.7</c:v>
                </c:pt>
                <c:pt idx="449">
                  <c:v>63</c:v>
                </c:pt>
                <c:pt idx="450">
                  <c:v>52.1</c:v>
                </c:pt>
                <c:pt idx="451">
                  <c:v>71.099999999999994</c:v>
                </c:pt>
                <c:pt idx="452">
                  <c:v>81.099999999999994</c:v>
                </c:pt>
                <c:pt idx="453">
                  <c:v>65.3</c:v>
                </c:pt>
                <c:pt idx="454">
                  <c:v>81.5</c:v>
                </c:pt>
                <c:pt idx="455">
                  <c:v>46</c:v>
                </c:pt>
                <c:pt idx="456">
                  <c:v>81</c:v>
                </c:pt>
                <c:pt idx="457">
                  <c:v>55.4</c:v>
                </c:pt>
                <c:pt idx="458">
                  <c:v>73.2</c:v>
                </c:pt>
                <c:pt idx="459">
                  <c:v>79.8</c:v>
                </c:pt>
                <c:pt idx="460">
                  <c:v>49.3</c:v>
                </c:pt>
                <c:pt idx="461">
                  <c:v>82.1</c:v>
                </c:pt>
                <c:pt idx="462">
                  <c:v>77.8</c:v>
                </c:pt>
                <c:pt idx="463">
                  <c:v>49.9</c:v>
                </c:pt>
                <c:pt idx="464">
                  <c:v>74.900000000000006</c:v>
                </c:pt>
                <c:pt idx="465">
                  <c:v>77.599999999999994</c:v>
                </c:pt>
                <c:pt idx="466">
                  <c:v>65</c:v>
                </c:pt>
                <c:pt idx="467">
                  <c:v>81.3</c:v>
                </c:pt>
                <c:pt idx="468">
                  <c:v>81.2</c:v>
                </c:pt>
                <c:pt idx="469">
                  <c:v>73.8</c:v>
                </c:pt>
                <c:pt idx="470">
                  <c:v>69.099999999999994</c:v>
                </c:pt>
                <c:pt idx="471">
                  <c:v>74.900000000000006</c:v>
                </c:pt>
                <c:pt idx="472">
                  <c:v>56.2</c:v>
                </c:pt>
                <c:pt idx="473">
                  <c:v>64</c:v>
                </c:pt>
                <c:pt idx="474">
                  <c:v>78.8</c:v>
                </c:pt>
                <c:pt idx="475">
                  <c:v>88</c:v>
                </c:pt>
                <c:pt idx="476">
                  <c:v>68.5</c:v>
                </c:pt>
                <c:pt idx="477">
                  <c:v>57.5</c:v>
                </c:pt>
                <c:pt idx="478">
                  <c:v>75</c:v>
                </c:pt>
                <c:pt idx="479">
                  <c:v>62</c:v>
                </c:pt>
                <c:pt idx="480">
                  <c:v>74.400000000000006</c:v>
                </c:pt>
                <c:pt idx="481">
                  <c:v>79.2</c:v>
                </c:pt>
                <c:pt idx="482">
                  <c:v>74</c:v>
                </c:pt>
                <c:pt idx="483">
                  <c:v>77.099999999999994</c:v>
                </c:pt>
                <c:pt idx="484">
                  <c:v>59</c:v>
                </c:pt>
                <c:pt idx="485">
                  <c:v>72.3</c:v>
                </c:pt>
                <c:pt idx="486">
                  <c:v>61.2</c:v>
                </c:pt>
                <c:pt idx="487">
                  <c:v>67.400000000000006</c:v>
                </c:pt>
                <c:pt idx="488">
                  <c:v>75</c:v>
                </c:pt>
                <c:pt idx="489">
                  <c:v>63.8</c:v>
                </c:pt>
                <c:pt idx="490">
                  <c:v>77.2</c:v>
                </c:pt>
                <c:pt idx="491">
                  <c:v>66.599999999999994</c:v>
                </c:pt>
                <c:pt idx="492">
                  <c:v>59.3</c:v>
                </c:pt>
                <c:pt idx="493">
                  <c:v>57</c:v>
                </c:pt>
                <c:pt idx="494">
                  <c:v>73.7</c:v>
                </c:pt>
                <c:pt idx="495">
                  <c:v>78.8</c:v>
                </c:pt>
                <c:pt idx="496">
                  <c:v>65.8</c:v>
                </c:pt>
                <c:pt idx="497">
                  <c:v>45.5</c:v>
                </c:pt>
                <c:pt idx="498">
                  <c:v>77.7</c:v>
                </c:pt>
                <c:pt idx="499">
                  <c:v>75</c:v>
                </c:pt>
                <c:pt idx="500">
                  <c:v>51.1</c:v>
                </c:pt>
                <c:pt idx="501">
                  <c:v>69.400000000000006</c:v>
                </c:pt>
                <c:pt idx="502">
                  <c:v>51.3</c:v>
                </c:pt>
                <c:pt idx="503">
                  <c:v>63.2</c:v>
                </c:pt>
                <c:pt idx="504">
                  <c:v>59.3</c:v>
                </c:pt>
                <c:pt idx="505">
                  <c:v>63</c:v>
                </c:pt>
                <c:pt idx="506">
                  <c:v>79.7</c:v>
                </c:pt>
                <c:pt idx="507">
                  <c:v>79.900000000000006</c:v>
                </c:pt>
                <c:pt idx="508">
                  <c:v>84</c:v>
                </c:pt>
                <c:pt idx="509">
                  <c:v>79.7</c:v>
                </c:pt>
                <c:pt idx="510">
                  <c:v>52.8</c:v>
                </c:pt>
                <c:pt idx="511">
                  <c:v>73.3</c:v>
                </c:pt>
                <c:pt idx="512">
                  <c:v>63.4</c:v>
                </c:pt>
                <c:pt idx="513">
                  <c:v>81.599999999999994</c:v>
                </c:pt>
                <c:pt idx="514">
                  <c:v>64.599999999999994</c:v>
                </c:pt>
                <c:pt idx="515">
                  <c:v>86</c:v>
                </c:pt>
                <c:pt idx="516">
                  <c:v>71</c:v>
                </c:pt>
                <c:pt idx="517">
                  <c:v>78</c:v>
                </c:pt>
                <c:pt idx="518">
                  <c:v>76.7</c:v>
                </c:pt>
                <c:pt idx="519">
                  <c:v>75.2</c:v>
                </c:pt>
                <c:pt idx="520">
                  <c:v>62.2</c:v>
                </c:pt>
                <c:pt idx="521">
                  <c:v>78.900000000000006</c:v>
                </c:pt>
                <c:pt idx="522">
                  <c:v>78.7</c:v>
                </c:pt>
                <c:pt idx="523">
                  <c:v>75.900000000000006</c:v>
                </c:pt>
                <c:pt idx="524">
                  <c:v>65</c:v>
                </c:pt>
                <c:pt idx="525">
                  <c:v>71.099999999999994</c:v>
                </c:pt>
                <c:pt idx="526">
                  <c:v>74.599999999999994</c:v>
                </c:pt>
                <c:pt idx="527">
                  <c:v>68</c:v>
                </c:pt>
                <c:pt idx="528">
                  <c:v>79.099999999999994</c:v>
                </c:pt>
                <c:pt idx="529">
                  <c:v>73.099999999999994</c:v>
                </c:pt>
                <c:pt idx="530">
                  <c:v>74.599999999999994</c:v>
                </c:pt>
                <c:pt idx="531">
                  <c:v>48</c:v>
                </c:pt>
                <c:pt idx="532">
                  <c:v>71.8</c:v>
                </c:pt>
                <c:pt idx="533">
                  <c:v>59.2</c:v>
                </c:pt>
                <c:pt idx="534">
                  <c:v>73.099999999999994</c:v>
                </c:pt>
                <c:pt idx="535">
                  <c:v>62.5</c:v>
                </c:pt>
                <c:pt idx="536">
                  <c:v>69.599999999999994</c:v>
                </c:pt>
                <c:pt idx="537">
                  <c:v>69</c:v>
                </c:pt>
                <c:pt idx="538">
                  <c:v>65.599999999999994</c:v>
                </c:pt>
                <c:pt idx="539">
                  <c:v>67.599999999999994</c:v>
                </c:pt>
                <c:pt idx="540">
                  <c:v>72.2</c:v>
                </c:pt>
                <c:pt idx="541">
                  <c:v>80</c:v>
                </c:pt>
                <c:pt idx="542">
                  <c:v>73.400000000000006</c:v>
                </c:pt>
                <c:pt idx="543">
                  <c:v>74.7</c:v>
                </c:pt>
                <c:pt idx="544">
                  <c:v>82.8</c:v>
                </c:pt>
                <c:pt idx="545">
                  <c:v>74.900000000000006</c:v>
                </c:pt>
                <c:pt idx="546">
                  <c:v>84</c:v>
                </c:pt>
                <c:pt idx="547">
                  <c:v>55.5</c:v>
                </c:pt>
                <c:pt idx="548">
                  <c:v>64.599999999999994</c:v>
                </c:pt>
                <c:pt idx="549">
                  <c:v>77.099999999999994</c:v>
                </c:pt>
                <c:pt idx="550">
                  <c:v>74.900000000000006</c:v>
                </c:pt>
                <c:pt idx="551">
                  <c:v>74.900000000000006</c:v>
                </c:pt>
                <c:pt idx="552">
                  <c:v>78.900000000000006</c:v>
                </c:pt>
                <c:pt idx="553">
                  <c:v>77.2</c:v>
                </c:pt>
                <c:pt idx="554">
                  <c:v>66.2</c:v>
                </c:pt>
                <c:pt idx="555">
                  <c:v>53.4</c:v>
                </c:pt>
                <c:pt idx="556">
                  <c:v>72.7</c:v>
                </c:pt>
                <c:pt idx="557">
                  <c:v>69.8</c:v>
                </c:pt>
                <c:pt idx="558">
                  <c:v>74.8</c:v>
                </c:pt>
                <c:pt idx="559">
                  <c:v>69</c:v>
                </c:pt>
                <c:pt idx="560">
                  <c:v>55.6</c:v>
                </c:pt>
                <c:pt idx="561">
                  <c:v>56</c:v>
                </c:pt>
                <c:pt idx="562">
                  <c:v>54</c:v>
                </c:pt>
                <c:pt idx="563">
                  <c:v>52</c:v>
                </c:pt>
                <c:pt idx="564">
                  <c:v>56.9</c:v>
                </c:pt>
                <c:pt idx="565">
                  <c:v>79.3</c:v>
                </c:pt>
                <c:pt idx="566">
                  <c:v>74.900000000000006</c:v>
                </c:pt>
                <c:pt idx="567">
                  <c:v>72.5</c:v>
                </c:pt>
                <c:pt idx="568">
                  <c:v>81</c:v>
                </c:pt>
                <c:pt idx="569">
                  <c:v>75.400000000000006</c:v>
                </c:pt>
                <c:pt idx="570">
                  <c:v>73.3</c:v>
                </c:pt>
                <c:pt idx="571">
                  <c:v>81</c:v>
                </c:pt>
                <c:pt idx="572">
                  <c:v>77.3</c:v>
                </c:pt>
                <c:pt idx="573">
                  <c:v>67</c:v>
                </c:pt>
                <c:pt idx="574">
                  <c:v>78.099999999999994</c:v>
                </c:pt>
                <c:pt idx="575">
                  <c:v>74.3</c:v>
                </c:pt>
                <c:pt idx="576">
                  <c:v>69.099999999999994</c:v>
                </c:pt>
                <c:pt idx="577">
                  <c:v>73</c:v>
                </c:pt>
                <c:pt idx="578">
                  <c:v>45.9</c:v>
                </c:pt>
                <c:pt idx="579">
                  <c:v>76</c:v>
                </c:pt>
                <c:pt idx="580">
                  <c:v>67.900000000000006</c:v>
                </c:pt>
                <c:pt idx="581">
                  <c:v>74.2</c:v>
                </c:pt>
                <c:pt idx="582">
                  <c:v>67.900000000000006</c:v>
                </c:pt>
                <c:pt idx="583">
                  <c:v>82.4</c:v>
                </c:pt>
                <c:pt idx="584">
                  <c:v>68.5</c:v>
                </c:pt>
                <c:pt idx="585">
                  <c:v>74</c:v>
                </c:pt>
                <c:pt idx="586">
                  <c:v>68</c:v>
                </c:pt>
                <c:pt idx="587">
                  <c:v>75.599999999999994</c:v>
                </c:pt>
                <c:pt idx="588">
                  <c:v>72</c:v>
                </c:pt>
                <c:pt idx="589">
                  <c:v>76.8</c:v>
                </c:pt>
                <c:pt idx="590">
                  <c:v>73.599999999999994</c:v>
                </c:pt>
                <c:pt idx="591">
                  <c:v>57.5</c:v>
                </c:pt>
                <c:pt idx="592">
                  <c:v>73</c:v>
                </c:pt>
                <c:pt idx="593">
                  <c:v>72.5</c:v>
                </c:pt>
                <c:pt idx="594">
                  <c:v>56.7</c:v>
                </c:pt>
                <c:pt idx="595">
                  <c:v>52.2</c:v>
                </c:pt>
                <c:pt idx="596">
                  <c:v>62.5</c:v>
                </c:pt>
                <c:pt idx="597">
                  <c:v>66.400000000000006</c:v>
                </c:pt>
                <c:pt idx="598">
                  <c:v>68</c:v>
                </c:pt>
                <c:pt idx="599">
                  <c:v>73.400000000000006</c:v>
                </c:pt>
                <c:pt idx="600">
                  <c:v>77</c:v>
                </c:pt>
                <c:pt idx="601">
                  <c:v>67</c:v>
                </c:pt>
                <c:pt idx="602">
                  <c:v>67.7</c:v>
                </c:pt>
                <c:pt idx="603">
                  <c:v>72.599999999999994</c:v>
                </c:pt>
                <c:pt idx="604">
                  <c:v>78</c:v>
                </c:pt>
                <c:pt idx="605">
                  <c:v>76.900000000000006</c:v>
                </c:pt>
                <c:pt idx="606">
                  <c:v>74.7</c:v>
                </c:pt>
                <c:pt idx="607">
                  <c:v>56.8</c:v>
                </c:pt>
                <c:pt idx="608">
                  <c:v>54</c:v>
                </c:pt>
                <c:pt idx="609">
                  <c:v>52.7</c:v>
                </c:pt>
                <c:pt idx="610">
                  <c:v>72</c:v>
                </c:pt>
                <c:pt idx="611">
                  <c:v>79</c:v>
                </c:pt>
                <c:pt idx="612">
                  <c:v>89</c:v>
                </c:pt>
                <c:pt idx="613">
                  <c:v>55.6</c:v>
                </c:pt>
                <c:pt idx="614">
                  <c:v>66.599999999999994</c:v>
                </c:pt>
                <c:pt idx="615">
                  <c:v>75.7</c:v>
                </c:pt>
                <c:pt idx="616">
                  <c:v>72.3</c:v>
                </c:pt>
                <c:pt idx="617">
                  <c:v>65</c:v>
                </c:pt>
                <c:pt idx="618">
                  <c:v>83</c:v>
                </c:pt>
                <c:pt idx="619">
                  <c:v>52.1</c:v>
                </c:pt>
                <c:pt idx="620">
                  <c:v>59.9</c:v>
                </c:pt>
                <c:pt idx="621">
                  <c:v>59.6</c:v>
                </c:pt>
                <c:pt idx="622">
                  <c:v>75.900000000000006</c:v>
                </c:pt>
                <c:pt idx="623">
                  <c:v>67.8</c:v>
                </c:pt>
                <c:pt idx="624">
                  <c:v>73.8</c:v>
                </c:pt>
                <c:pt idx="625">
                  <c:v>73.2</c:v>
                </c:pt>
                <c:pt idx="626">
                  <c:v>78.099999999999994</c:v>
                </c:pt>
                <c:pt idx="627">
                  <c:v>71.3</c:v>
                </c:pt>
                <c:pt idx="628">
                  <c:v>76.2</c:v>
                </c:pt>
                <c:pt idx="629">
                  <c:v>66.7</c:v>
                </c:pt>
                <c:pt idx="630">
                  <c:v>55.3</c:v>
                </c:pt>
                <c:pt idx="631">
                  <c:v>75.8</c:v>
                </c:pt>
                <c:pt idx="632">
                  <c:v>79.7</c:v>
                </c:pt>
                <c:pt idx="633">
                  <c:v>75.400000000000006</c:v>
                </c:pt>
                <c:pt idx="634">
                  <c:v>48.2</c:v>
                </c:pt>
                <c:pt idx="635">
                  <c:v>47.8</c:v>
                </c:pt>
                <c:pt idx="636">
                  <c:v>81.400000000000006</c:v>
                </c:pt>
                <c:pt idx="637">
                  <c:v>72.900000000000006</c:v>
                </c:pt>
                <c:pt idx="638">
                  <c:v>71.599999999999994</c:v>
                </c:pt>
                <c:pt idx="639">
                  <c:v>69.8</c:v>
                </c:pt>
                <c:pt idx="640">
                  <c:v>65.8</c:v>
                </c:pt>
                <c:pt idx="641">
                  <c:v>70</c:v>
                </c:pt>
                <c:pt idx="642">
                  <c:v>75.7</c:v>
                </c:pt>
                <c:pt idx="643">
                  <c:v>62.9</c:v>
                </c:pt>
                <c:pt idx="644">
                  <c:v>54.1</c:v>
                </c:pt>
                <c:pt idx="645">
                  <c:v>78.7</c:v>
                </c:pt>
                <c:pt idx="646">
                  <c:v>74.400000000000006</c:v>
                </c:pt>
                <c:pt idx="647">
                  <c:v>75.5</c:v>
                </c:pt>
                <c:pt idx="648">
                  <c:v>73.400000000000006</c:v>
                </c:pt>
                <c:pt idx="649">
                  <c:v>73.400000000000006</c:v>
                </c:pt>
                <c:pt idx="650">
                  <c:v>82.2</c:v>
                </c:pt>
                <c:pt idx="651">
                  <c:v>75.5</c:v>
                </c:pt>
                <c:pt idx="652">
                  <c:v>49.8</c:v>
                </c:pt>
                <c:pt idx="653">
                  <c:v>61.4</c:v>
                </c:pt>
                <c:pt idx="654">
                  <c:v>75.3</c:v>
                </c:pt>
                <c:pt idx="655">
                  <c:v>53.3</c:v>
                </c:pt>
                <c:pt idx="656">
                  <c:v>59.3</c:v>
                </c:pt>
                <c:pt idx="657">
                  <c:v>48.1</c:v>
                </c:pt>
                <c:pt idx="658">
                  <c:v>76.599999999999994</c:v>
                </c:pt>
                <c:pt idx="659">
                  <c:v>52.1</c:v>
                </c:pt>
                <c:pt idx="660">
                  <c:v>78.7</c:v>
                </c:pt>
                <c:pt idx="661">
                  <c:v>77.7</c:v>
                </c:pt>
                <c:pt idx="662">
                  <c:v>71.7</c:v>
                </c:pt>
                <c:pt idx="663">
                  <c:v>53.2</c:v>
                </c:pt>
                <c:pt idx="664">
                  <c:v>77.5</c:v>
                </c:pt>
                <c:pt idx="665">
                  <c:v>61.3</c:v>
                </c:pt>
                <c:pt idx="666">
                  <c:v>64</c:v>
                </c:pt>
                <c:pt idx="667">
                  <c:v>59.7</c:v>
                </c:pt>
                <c:pt idx="668">
                  <c:v>65.5</c:v>
                </c:pt>
                <c:pt idx="669">
                  <c:v>66</c:v>
                </c:pt>
                <c:pt idx="670">
                  <c:v>79.2</c:v>
                </c:pt>
                <c:pt idx="671">
                  <c:v>44.3</c:v>
                </c:pt>
                <c:pt idx="672">
                  <c:v>81.3</c:v>
                </c:pt>
                <c:pt idx="673">
                  <c:v>64.2</c:v>
                </c:pt>
                <c:pt idx="674">
                  <c:v>51.8</c:v>
                </c:pt>
                <c:pt idx="675">
                  <c:v>59.4</c:v>
                </c:pt>
                <c:pt idx="676">
                  <c:v>68</c:v>
                </c:pt>
                <c:pt idx="677">
                  <c:v>75</c:v>
                </c:pt>
                <c:pt idx="678">
                  <c:v>64</c:v>
                </c:pt>
                <c:pt idx="679">
                  <c:v>77</c:v>
                </c:pt>
                <c:pt idx="680">
                  <c:v>59</c:v>
                </c:pt>
                <c:pt idx="681">
                  <c:v>89</c:v>
                </c:pt>
                <c:pt idx="682">
                  <c:v>83</c:v>
                </c:pt>
                <c:pt idx="683">
                  <c:v>73.7</c:v>
                </c:pt>
                <c:pt idx="684">
                  <c:v>63.2</c:v>
                </c:pt>
                <c:pt idx="685">
                  <c:v>77.7</c:v>
                </c:pt>
                <c:pt idx="686">
                  <c:v>82.7</c:v>
                </c:pt>
                <c:pt idx="687">
                  <c:v>54</c:v>
                </c:pt>
                <c:pt idx="688">
                  <c:v>72.900000000000006</c:v>
                </c:pt>
                <c:pt idx="689">
                  <c:v>78.599999999999994</c:v>
                </c:pt>
                <c:pt idx="690">
                  <c:v>72.5</c:v>
                </c:pt>
                <c:pt idx="691">
                  <c:v>64.8</c:v>
                </c:pt>
                <c:pt idx="692">
                  <c:v>73</c:v>
                </c:pt>
                <c:pt idx="693">
                  <c:v>58.5</c:v>
                </c:pt>
                <c:pt idx="694">
                  <c:v>59.4</c:v>
                </c:pt>
                <c:pt idx="695">
                  <c:v>73.5</c:v>
                </c:pt>
                <c:pt idx="696">
                  <c:v>73</c:v>
                </c:pt>
                <c:pt idx="697">
                  <c:v>77.3</c:v>
                </c:pt>
                <c:pt idx="698">
                  <c:v>57.4</c:v>
                </c:pt>
                <c:pt idx="699">
                  <c:v>55</c:v>
                </c:pt>
                <c:pt idx="700">
                  <c:v>51.5</c:v>
                </c:pt>
                <c:pt idx="701">
                  <c:v>63.8</c:v>
                </c:pt>
                <c:pt idx="702">
                  <c:v>82.7</c:v>
                </c:pt>
                <c:pt idx="703">
                  <c:v>74.599999999999994</c:v>
                </c:pt>
                <c:pt idx="704">
                  <c:v>67.7</c:v>
                </c:pt>
                <c:pt idx="705">
                  <c:v>76.7</c:v>
                </c:pt>
                <c:pt idx="706">
                  <c:v>81.7</c:v>
                </c:pt>
                <c:pt idx="707">
                  <c:v>74.400000000000006</c:v>
                </c:pt>
                <c:pt idx="708">
                  <c:v>86</c:v>
                </c:pt>
                <c:pt idx="709">
                  <c:v>81</c:v>
                </c:pt>
                <c:pt idx="710">
                  <c:v>78.7</c:v>
                </c:pt>
                <c:pt idx="711">
                  <c:v>64.400000000000006</c:v>
                </c:pt>
                <c:pt idx="712">
                  <c:v>88</c:v>
                </c:pt>
                <c:pt idx="713">
                  <c:v>57.2</c:v>
                </c:pt>
                <c:pt idx="714">
                  <c:v>76.900000000000006</c:v>
                </c:pt>
                <c:pt idx="715">
                  <c:v>65.400000000000006</c:v>
                </c:pt>
                <c:pt idx="716">
                  <c:v>73.599999999999994</c:v>
                </c:pt>
                <c:pt idx="717">
                  <c:v>61.9</c:v>
                </c:pt>
                <c:pt idx="718">
                  <c:v>58.7</c:v>
                </c:pt>
                <c:pt idx="719">
                  <c:v>68.099999999999994</c:v>
                </c:pt>
                <c:pt idx="720">
                  <c:v>57.4</c:v>
                </c:pt>
                <c:pt idx="721">
                  <c:v>76.400000000000006</c:v>
                </c:pt>
                <c:pt idx="722">
                  <c:v>55.7</c:v>
                </c:pt>
                <c:pt idx="723">
                  <c:v>45.7</c:v>
                </c:pt>
                <c:pt idx="724">
                  <c:v>64.900000000000006</c:v>
                </c:pt>
                <c:pt idx="725">
                  <c:v>71</c:v>
                </c:pt>
                <c:pt idx="726">
                  <c:v>84</c:v>
                </c:pt>
                <c:pt idx="727">
                  <c:v>64.599999999999994</c:v>
                </c:pt>
                <c:pt idx="728">
                  <c:v>79.400000000000006</c:v>
                </c:pt>
                <c:pt idx="729">
                  <c:v>72</c:v>
                </c:pt>
                <c:pt idx="730">
                  <c:v>79.5</c:v>
                </c:pt>
                <c:pt idx="731">
                  <c:v>54.3</c:v>
                </c:pt>
                <c:pt idx="732">
                  <c:v>59.5</c:v>
                </c:pt>
                <c:pt idx="733">
                  <c:v>66.099999999999994</c:v>
                </c:pt>
                <c:pt idx="734">
                  <c:v>67.8</c:v>
                </c:pt>
                <c:pt idx="735">
                  <c:v>71.5</c:v>
                </c:pt>
                <c:pt idx="736">
                  <c:v>54.8</c:v>
                </c:pt>
                <c:pt idx="737">
                  <c:v>61.8</c:v>
                </c:pt>
                <c:pt idx="738">
                  <c:v>73.8</c:v>
                </c:pt>
                <c:pt idx="739">
                  <c:v>74.400000000000006</c:v>
                </c:pt>
                <c:pt idx="740">
                  <c:v>73.599999999999994</c:v>
                </c:pt>
                <c:pt idx="741">
                  <c:v>72.900000000000006</c:v>
                </c:pt>
                <c:pt idx="742">
                  <c:v>79.8</c:v>
                </c:pt>
                <c:pt idx="743">
                  <c:v>64.400000000000006</c:v>
                </c:pt>
                <c:pt idx="744">
                  <c:v>71.599999999999994</c:v>
                </c:pt>
                <c:pt idx="745">
                  <c:v>57.8</c:v>
                </c:pt>
                <c:pt idx="746">
                  <c:v>87</c:v>
                </c:pt>
                <c:pt idx="747">
                  <c:v>69.900000000000006</c:v>
                </c:pt>
                <c:pt idx="748">
                  <c:v>62.1</c:v>
                </c:pt>
                <c:pt idx="749">
                  <c:v>72.7</c:v>
                </c:pt>
                <c:pt idx="750">
                  <c:v>63.9</c:v>
                </c:pt>
                <c:pt idx="751">
                  <c:v>63</c:v>
                </c:pt>
                <c:pt idx="752">
                  <c:v>76.3</c:v>
                </c:pt>
                <c:pt idx="753">
                  <c:v>74.5</c:v>
                </c:pt>
                <c:pt idx="754">
                  <c:v>74.7</c:v>
                </c:pt>
                <c:pt idx="755">
                  <c:v>89</c:v>
                </c:pt>
                <c:pt idx="756">
                  <c:v>86</c:v>
                </c:pt>
                <c:pt idx="757">
                  <c:v>72</c:v>
                </c:pt>
                <c:pt idx="758">
                  <c:v>64.7</c:v>
                </c:pt>
                <c:pt idx="759">
                  <c:v>73</c:v>
                </c:pt>
                <c:pt idx="760">
                  <c:v>79.400000000000006</c:v>
                </c:pt>
                <c:pt idx="761">
                  <c:v>79.099999999999994</c:v>
                </c:pt>
                <c:pt idx="762">
                  <c:v>59.2</c:v>
                </c:pt>
                <c:pt idx="763">
                  <c:v>62.8</c:v>
                </c:pt>
                <c:pt idx="764">
                  <c:v>68.2</c:v>
                </c:pt>
                <c:pt idx="765">
                  <c:v>75</c:v>
                </c:pt>
                <c:pt idx="766">
                  <c:v>56.5</c:v>
                </c:pt>
                <c:pt idx="767">
                  <c:v>78</c:v>
                </c:pt>
                <c:pt idx="768">
                  <c:v>75.400000000000006</c:v>
                </c:pt>
                <c:pt idx="769">
                  <c:v>72.8</c:v>
                </c:pt>
                <c:pt idx="770">
                  <c:v>65.8</c:v>
                </c:pt>
                <c:pt idx="771">
                  <c:v>71.2</c:v>
                </c:pt>
                <c:pt idx="772">
                  <c:v>82</c:v>
                </c:pt>
                <c:pt idx="773">
                  <c:v>73.400000000000006</c:v>
                </c:pt>
                <c:pt idx="774">
                  <c:v>71.7</c:v>
                </c:pt>
                <c:pt idx="775">
                  <c:v>74.8</c:v>
                </c:pt>
                <c:pt idx="776">
                  <c:v>75.8</c:v>
                </c:pt>
                <c:pt idx="777">
                  <c:v>81.2</c:v>
                </c:pt>
                <c:pt idx="778">
                  <c:v>61.5</c:v>
                </c:pt>
                <c:pt idx="779">
                  <c:v>56</c:v>
                </c:pt>
                <c:pt idx="780">
                  <c:v>75.400000000000006</c:v>
                </c:pt>
                <c:pt idx="781">
                  <c:v>73</c:v>
                </c:pt>
                <c:pt idx="782">
                  <c:v>56</c:v>
                </c:pt>
                <c:pt idx="783">
                  <c:v>78.8</c:v>
                </c:pt>
                <c:pt idx="784">
                  <c:v>59.7</c:v>
                </c:pt>
                <c:pt idx="785">
                  <c:v>67.5</c:v>
                </c:pt>
                <c:pt idx="786">
                  <c:v>57.4</c:v>
                </c:pt>
                <c:pt idx="787">
                  <c:v>81.599999999999994</c:v>
                </c:pt>
                <c:pt idx="788">
                  <c:v>51.4</c:v>
                </c:pt>
                <c:pt idx="789">
                  <c:v>68.599999999999994</c:v>
                </c:pt>
                <c:pt idx="790">
                  <c:v>65.599999999999994</c:v>
                </c:pt>
                <c:pt idx="791">
                  <c:v>72.2</c:v>
                </c:pt>
                <c:pt idx="792">
                  <c:v>73</c:v>
                </c:pt>
                <c:pt idx="793">
                  <c:v>81.099999999999994</c:v>
                </c:pt>
                <c:pt idx="794">
                  <c:v>76.8</c:v>
                </c:pt>
                <c:pt idx="795">
                  <c:v>56.1</c:v>
                </c:pt>
                <c:pt idx="796">
                  <c:v>54</c:v>
                </c:pt>
                <c:pt idx="797">
                  <c:v>73.3</c:v>
                </c:pt>
                <c:pt idx="798">
                  <c:v>68.7</c:v>
                </c:pt>
                <c:pt idx="799">
                  <c:v>63.1</c:v>
                </c:pt>
                <c:pt idx="800">
                  <c:v>74.099999999999994</c:v>
                </c:pt>
                <c:pt idx="801">
                  <c:v>58</c:v>
                </c:pt>
                <c:pt idx="802">
                  <c:v>49.5</c:v>
                </c:pt>
                <c:pt idx="803">
                  <c:v>74.5</c:v>
                </c:pt>
                <c:pt idx="804">
                  <c:v>73.400000000000006</c:v>
                </c:pt>
                <c:pt idx="805">
                  <c:v>82.1</c:v>
                </c:pt>
                <c:pt idx="806">
                  <c:v>63.6</c:v>
                </c:pt>
                <c:pt idx="807">
                  <c:v>63.7</c:v>
                </c:pt>
                <c:pt idx="808">
                  <c:v>68.3</c:v>
                </c:pt>
                <c:pt idx="809">
                  <c:v>66.3</c:v>
                </c:pt>
                <c:pt idx="810">
                  <c:v>84</c:v>
                </c:pt>
                <c:pt idx="811">
                  <c:v>82.4</c:v>
                </c:pt>
                <c:pt idx="812">
                  <c:v>78.7</c:v>
                </c:pt>
                <c:pt idx="813">
                  <c:v>48.9</c:v>
                </c:pt>
                <c:pt idx="814">
                  <c:v>76.3</c:v>
                </c:pt>
                <c:pt idx="815">
                  <c:v>89</c:v>
                </c:pt>
                <c:pt idx="816">
                  <c:v>71.7</c:v>
                </c:pt>
                <c:pt idx="817">
                  <c:v>82</c:v>
                </c:pt>
                <c:pt idx="818">
                  <c:v>82</c:v>
                </c:pt>
                <c:pt idx="819">
                  <c:v>61</c:v>
                </c:pt>
                <c:pt idx="820">
                  <c:v>74.7</c:v>
                </c:pt>
                <c:pt idx="821">
                  <c:v>72.8</c:v>
                </c:pt>
                <c:pt idx="822">
                  <c:v>71.900000000000006</c:v>
                </c:pt>
                <c:pt idx="823">
                  <c:v>61</c:v>
                </c:pt>
                <c:pt idx="824">
                  <c:v>74.599999999999994</c:v>
                </c:pt>
                <c:pt idx="825">
                  <c:v>59.3</c:v>
                </c:pt>
                <c:pt idx="826">
                  <c:v>58.8</c:v>
                </c:pt>
                <c:pt idx="827">
                  <c:v>81.400000000000006</c:v>
                </c:pt>
                <c:pt idx="828">
                  <c:v>74.400000000000006</c:v>
                </c:pt>
                <c:pt idx="829">
                  <c:v>61.9</c:v>
                </c:pt>
                <c:pt idx="830">
                  <c:v>65.900000000000006</c:v>
                </c:pt>
                <c:pt idx="831">
                  <c:v>74.2</c:v>
                </c:pt>
                <c:pt idx="832">
                  <c:v>76</c:v>
                </c:pt>
                <c:pt idx="833">
                  <c:v>75.7</c:v>
                </c:pt>
                <c:pt idx="834">
                  <c:v>73.099999999999994</c:v>
                </c:pt>
                <c:pt idx="835">
                  <c:v>78.3</c:v>
                </c:pt>
                <c:pt idx="836">
                  <c:v>53</c:v>
                </c:pt>
                <c:pt idx="837">
                  <c:v>67.900000000000006</c:v>
                </c:pt>
                <c:pt idx="838">
                  <c:v>78.7</c:v>
                </c:pt>
                <c:pt idx="839">
                  <c:v>74.2</c:v>
                </c:pt>
                <c:pt idx="840">
                  <c:v>74.400000000000006</c:v>
                </c:pt>
                <c:pt idx="841">
                  <c:v>72</c:v>
                </c:pt>
                <c:pt idx="842">
                  <c:v>88</c:v>
                </c:pt>
                <c:pt idx="843">
                  <c:v>56.9</c:v>
                </c:pt>
                <c:pt idx="844">
                  <c:v>73</c:v>
                </c:pt>
                <c:pt idx="845">
                  <c:v>73.900000000000006</c:v>
                </c:pt>
                <c:pt idx="846">
                  <c:v>62.5</c:v>
                </c:pt>
                <c:pt idx="847">
                  <c:v>73</c:v>
                </c:pt>
                <c:pt idx="848">
                  <c:v>48.1</c:v>
                </c:pt>
                <c:pt idx="849">
                  <c:v>73.599999999999994</c:v>
                </c:pt>
                <c:pt idx="850">
                  <c:v>74.099999999999994</c:v>
                </c:pt>
                <c:pt idx="851">
                  <c:v>81.099999999999994</c:v>
                </c:pt>
                <c:pt idx="852">
                  <c:v>72.3</c:v>
                </c:pt>
                <c:pt idx="853">
                  <c:v>68.3</c:v>
                </c:pt>
                <c:pt idx="854">
                  <c:v>75.2</c:v>
                </c:pt>
                <c:pt idx="855">
                  <c:v>71.400000000000006</c:v>
                </c:pt>
                <c:pt idx="856">
                  <c:v>63.8</c:v>
                </c:pt>
                <c:pt idx="857">
                  <c:v>60</c:v>
                </c:pt>
                <c:pt idx="858">
                  <c:v>89</c:v>
                </c:pt>
                <c:pt idx="859">
                  <c:v>71.5</c:v>
                </c:pt>
                <c:pt idx="860">
                  <c:v>59</c:v>
                </c:pt>
                <c:pt idx="861">
                  <c:v>72.8</c:v>
                </c:pt>
                <c:pt idx="862">
                  <c:v>71.099999999999994</c:v>
                </c:pt>
                <c:pt idx="863">
                  <c:v>72</c:v>
                </c:pt>
                <c:pt idx="864">
                  <c:v>51.9</c:v>
                </c:pt>
                <c:pt idx="865">
                  <c:v>64.099999999999994</c:v>
                </c:pt>
                <c:pt idx="866">
                  <c:v>67</c:v>
                </c:pt>
                <c:pt idx="867">
                  <c:v>79.5</c:v>
                </c:pt>
                <c:pt idx="868">
                  <c:v>49.2</c:v>
                </c:pt>
                <c:pt idx="869">
                  <c:v>77</c:v>
                </c:pt>
                <c:pt idx="870">
                  <c:v>73.900000000000006</c:v>
                </c:pt>
                <c:pt idx="871">
                  <c:v>75.5</c:v>
                </c:pt>
                <c:pt idx="872">
                  <c:v>51.9</c:v>
                </c:pt>
                <c:pt idx="873">
                  <c:v>68.400000000000006</c:v>
                </c:pt>
                <c:pt idx="874">
                  <c:v>65.5</c:v>
                </c:pt>
                <c:pt idx="875">
                  <c:v>63.5</c:v>
                </c:pt>
                <c:pt idx="876">
                  <c:v>68.5</c:v>
                </c:pt>
                <c:pt idx="877">
                  <c:v>75.5</c:v>
                </c:pt>
                <c:pt idx="878">
                  <c:v>67.400000000000006</c:v>
                </c:pt>
                <c:pt idx="879">
                  <c:v>66</c:v>
                </c:pt>
                <c:pt idx="880">
                  <c:v>81.099999999999994</c:v>
                </c:pt>
                <c:pt idx="881">
                  <c:v>79.900000000000006</c:v>
                </c:pt>
                <c:pt idx="882">
                  <c:v>81.599999999999994</c:v>
                </c:pt>
                <c:pt idx="883">
                  <c:v>58.1</c:v>
                </c:pt>
                <c:pt idx="884">
                  <c:v>78.900000000000006</c:v>
                </c:pt>
                <c:pt idx="885">
                  <c:v>74.099999999999994</c:v>
                </c:pt>
                <c:pt idx="886">
                  <c:v>78.400000000000006</c:v>
                </c:pt>
                <c:pt idx="887">
                  <c:v>77.5</c:v>
                </c:pt>
                <c:pt idx="888">
                  <c:v>76.2</c:v>
                </c:pt>
                <c:pt idx="889">
                  <c:v>59.4</c:v>
                </c:pt>
                <c:pt idx="890">
                  <c:v>53.2</c:v>
                </c:pt>
                <c:pt idx="891">
                  <c:v>58.6</c:v>
                </c:pt>
                <c:pt idx="892">
                  <c:v>71.900000000000006</c:v>
                </c:pt>
                <c:pt idx="893">
                  <c:v>73.3</c:v>
                </c:pt>
                <c:pt idx="894">
                  <c:v>76.599999999999994</c:v>
                </c:pt>
                <c:pt idx="895">
                  <c:v>48.4</c:v>
                </c:pt>
                <c:pt idx="896">
                  <c:v>74.7</c:v>
                </c:pt>
                <c:pt idx="897">
                  <c:v>74.2</c:v>
                </c:pt>
                <c:pt idx="898">
                  <c:v>72.7</c:v>
                </c:pt>
                <c:pt idx="899">
                  <c:v>54.9</c:v>
                </c:pt>
                <c:pt idx="900">
                  <c:v>57.9</c:v>
                </c:pt>
                <c:pt idx="901">
                  <c:v>68.3</c:v>
                </c:pt>
                <c:pt idx="902">
                  <c:v>79.7</c:v>
                </c:pt>
                <c:pt idx="903">
                  <c:v>76.3</c:v>
                </c:pt>
                <c:pt idx="904">
                  <c:v>73.2</c:v>
                </c:pt>
                <c:pt idx="905">
                  <c:v>58.9</c:v>
                </c:pt>
                <c:pt idx="906">
                  <c:v>62.8</c:v>
                </c:pt>
                <c:pt idx="907">
                  <c:v>74.099999999999994</c:v>
                </c:pt>
                <c:pt idx="908">
                  <c:v>81</c:v>
                </c:pt>
                <c:pt idx="909">
                  <c:v>79.8</c:v>
                </c:pt>
                <c:pt idx="910">
                  <c:v>52.1</c:v>
                </c:pt>
                <c:pt idx="911">
                  <c:v>71.599999999999994</c:v>
                </c:pt>
                <c:pt idx="912">
                  <c:v>45.3</c:v>
                </c:pt>
                <c:pt idx="913">
                  <c:v>73.599999999999994</c:v>
                </c:pt>
                <c:pt idx="914">
                  <c:v>71</c:v>
                </c:pt>
                <c:pt idx="915">
                  <c:v>62.3</c:v>
                </c:pt>
                <c:pt idx="916">
                  <c:v>58.1</c:v>
                </c:pt>
                <c:pt idx="917">
                  <c:v>78.900000000000006</c:v>
                </c:pt>
                <c:pt idx="918">
                  <c:v>59.9</c:v>
                </c:pt>
                <c:pt idx="919">
                  <c:v>75.599999999999994</c:v>
                </c:pt>
                <c:pt idx="920">
                  <c:v>57.6</c:v>
                </c:pt>
                <c:pt idx="921">
                  <c:v>50</c:v>
                </c:pt>
                <c:pt idx="922">
                  <c:v>79</c:v>
                </c:pt>
                <c:pt idx="923">
                  <c:v>72.599999999999994</c:v>
                </c:pt>
                <c:pt idx="924">
                  <c:v>79</c:v>
                </c:pt>
                <c:pt idx="925">
                  <c:v>52.1</c:v>
                </c:pt>
                <c:pt idx="926">
                  <c:v>82.5</c:v>
                </c:pt>
                <c:pt idx="927">
                  <c:v>55.5</c:v>
                </c:pt>
                <c:pt idx="928">
                  <c:v>67.8</c:v>
                </c:pt>
                <c:pt idx="929">
                  <c:v>56</c:v>
                </c:pt>
                <c:pt idx="930">
                  <c:v>55</c:v>
                </c:pt>
                <c:pt idx="931">
                  <c:v>67.2</c:v>
                </c:pt>
                <c:pt idx="932">
                  <c:v>46.5</c:v>
                </c:pt>
                <c:pt idx="933">
                  <c:v>64.099999999999994</c:v>
                </c:pt>
                <c:pt idx="934">
                  <c:v>68.599999999999994</c:v>
                </c:pt>
                <c:pt idx="935">
                  <c:v>74.7</c:v>
                </c:pt>
                <c:pt idx="936">
                  <c:v>61.4</c:v>
                </c:pt>
                <c:pt idx="937">
                  <c:v>69.7</c:v>
                </c:pt>
                <c:pt idx="938">
                  <c:v>74.400000000000006</c:v>
                </c:pt>
                <c:pt idx="939">
                  <c:v>78.2</c:v>
                </c:pt>
                <c:pt idx="940">
                  <c:v>65.900000000000006</c:v>
                </c:pt>
                <c:pt idx="941">
                  <c:v>67.400000000000006</c:v>
                </c:pt>
                <c:pt idx="942">
                  <c:v>76.599999999999994</c:v>
                </c:pt>
                <c:pt idx="943">
                  <c:v>58.7</c:v>
                </c:pt>
                <c:pt idx="944">
                  <c:v>77.2</c:v>
                </c:pt>
                <c:pt idx="945">
                  <c:v>78.8</c:v>
                </c:pt>
                <c:pt idx="946">
                  <c:v>58</c:v>
                </c:pt>
                <c:pt idx="947">
                  <c:v>75.900000000000006</c:v>
                </c:pt>
                <c:pt idx="948">
                  <c:v>53.6</c:v>
                </c:pt>
                <c:pt idx="949">
                  <c:v>59.6</c:v>
                </c:pt>
                <c:pt idx="950">
                  <c:v>69.599999999999994</c:v>
                </c:pt>
                <c:pt idx="951">
                  <c:v>52</c:v>
                </c:pt>
                <c:pt idx="952">
                  <c:v>57.5</c:v>
                </c:pt>
                <c:pt idx="953">
                  <c:v>76.3</c:v>
                </c:pt>
                <c:pt idx="954">
                  <c:v>81</c:v>
                </c:pt>
                <c:pt idx="955">
                  <c:v>64.7</c:v>
                </c:pt>
                <c:pt idx="956">
                  <c:v>71.5</c:v>
                </c:pt>
                <c:pt idx="957">
                  <c:v>82.5</c:v>
                </c:pt>
                <c:pt idx="958">
                  <c:v>57.4</c:v>
                </c:pt>
                <c:pt idx="959">
                  <c:v>71.599999999999994</c:v>
                </c:pt>
                <c:pt idx="960">
                  <c:v>63</c:v>
                </c:pt>
                <c:pt idx="961">
                  <c:v>75.400000000000006</c:v>
                </c:pt>
                <c:pt idx="962">
                  <c:v>73.900000000000006</c:v>
                </c:pt>
                <c:pt idx="963">
                  <c:v>71.7</c:v>
                </c:pt>
                <c:pt idx="964">
                  <c:v>69.400000000000006</c:v>
                </c:pt>
                <c:pt idx="965">
                  <c:v>82.4</c:v>
                </c:pt>
                <c:pt idx="966">
                  <c:v>54.1</c:v>
                </c:pt>
                <c:pt idx="967">
                  <c:v>57.8</c:v>
                </c:pt>
                <c:pt idx="968">
                  <c:v>69.8</c:v>
                </c:pt>
                <c:pt idx="969">
                  <c:v>72.3</c:v>
                </c:pt>
                <c:pt idx="970">
                  <c:v>74.5</c:v>
                </c:pt>
                <c:pt idx="971">
                  <c:v>85</c:v>
                </c:pt>
                <c:pt idx="972">
                  <c:v>68</c:v>
                </c:pt>
                <c:pt idx="973">
                  <c:v>71.900000000000006</c:v>
                </c:pt>
                <c:pt idx="974">
                  <c:v>66.900000000000006</c:v>
                </c:pt>
                <c:pt idx="975">
                  <c:v>67</c:v>
                </c:pt>
                <c:pt idx="976">
                  <c:v>53.1</c:v>
                </c:pt>
                <c:pt idx="977">
                  <c:v>79.599999999999994</c:v>
                </c:pt>
                <c:pt idx="978">
                  <c:v>68.7</c:v>
                </c:pt>
                <c:pt idx="979">
                  <c:v>77</c:v>
                </c:pt>
                <c:pt idx="980">
                  <c:v>59.2</c:v>
                </c:pt>
                <c:pt idx="981">
                  <c:v>81.5</c:v>
                </c:pt>
                <c:pt idx="982">
                  <c:v>78.5</c:v>
                </c:pt>
                <c:pt idx="983">
                  <c:v>74</c:v>
                </c:pt>
                <c:pt idx="984">
                  <c:v>74.400000000000006</c:v>
                </c:pt>
                <c:pt idx="985">
                  <c:v>74.8</c:v>
                </c:pt>
                <c:pt idx="986">
                  <c:v>74.5</c:v>
                </c:pt>
                <c:pt idx="987">
                  <c:v>75.5</c:v>
                </c:pt>
                <c:pt idx="988">
                  <c:v>67.599999999999994</c:v>
                </c:pt>
                <c:pt idx="989">
                  <c:v>78</c:v>
                </c:pt>
                <c:pt idx="990">
                  <c:v>76.3</c:v>
                </c:pt>
                <c:pt idx="991">
                  <c:v>46.8</c:v>
                </c:pt>
                <c:pt idx="992">
                  <c:v>75.400000000000006</c:v>
                </c:pt>
                <c:pt idx="993">
                  <c:v>70</c:v>
                </c:pt>
                <c:pt idx="994">
                  <c:v>63.3</c:v>
                </c:pt>
                <c:pt idx="995">
                  <c:v>76.7</c:v>
                </c:pt>
                <c:pt idx="996">
                  <c:v>73.2</c:v>
                </c:pt>
                <c:pt idx="997">
                  <c:v>65.8</c:v>
                </c:pt>
                <c:pt idx="998">
                  <c:v>65.599999999999994</c:v>
                </c:pt>
                <c:pt idx="999">
                  <c:v>76</c:v>
                </c:pt>
                <c:pt idx="1000">
                  <c:v>77</c:v>
                </c:pt>
                <c:pt idx="1001">
                  <c:v>71.8</c:v>
                </c:pt>
                <c:pt idx="1002">
                  <c:v>73</c:v>
                </c:pt>
                <c:pt idx="1003">
                  <c:v>47.4</c:v>
                </c:pt>
                <c:pt idx="1004">
                  <c:v>68.5</c:v>
                </c:pt>
                <c:pt idx="1005">
                  <c:v>55.1</c:v>
                </c:pt>
                <c:pt idx="1006">
                  <c:v>65.599999999999994</c:v>
                </c:pt>
                <c:pt idx="1007">
                  <c:v>58.9</c:v>
                </c:pt>
                <c:pt idx="1008">
                  <c:v>57.6</c:v>
                </c:pt>
                <c:pt idx="1009">
                  <c:v>47.8</c:v>
                </c:pt>
                <c:pt idx="1010">
                  <c:v>66.2</c:v>
                </c:pt>
                <c:pt idx="1011">
                  <c:v>67.099999999999994</c:v>
                </c:pt>
                <c:pt idx="1012">
                  <c:v>73.7</c:v>
                </c:pt>
                <c:pt idx="1013">
                  <c:v>76.8</c:v>
                </c:pt>
                <c:pt idx="1014">
                  <c:v>71.599999999999994</c:v>
                </c:pt>
                <c:pt idx="1015">
                  <c:v>52.9</c:v>
                </c:pt>
                <c:pt idx="1016">
                  <c:v>53.2</c:v>
                </c:pt>
                <c:pt idx="1017">
                  <c:v>73.5</c:v>
                </c:pt>
                <c:pt idx="1018">
                  <c:v>66.5</c:v>
                </c:pt>
                <c:pt idx="1019">
                  <c:v>68</c:v>
                </c:pt>
                <c:pt idx="1020">
                  <c:v>45.5</c:v>
                </c:pt>
                <c:pt idx="1021">
                  <c:v>79.3</c:v>
                </c:pt>
                <c:pt idx="1022">
                  <c:v>82</c:v>
                </c:pt>
                <c:pt idx="1023">
                  <c:v>66.900000000000006</c:v>
                </c:pt>
                <c:pt idx="1024">
                  <c:v>82</c:v>
                </c:pt>
                <c:pt idx="1025">
                  <c:v>59.8</c:v>
                </c:pt>
                <c:pt idx="1026">
                  <c:v>65.2</c:v>
                </c:pt>
                <c:pt idx="1027">
                  <c:v>65</c:v>
                </c:pt>
                <c:pt idx="1028">
                  <c:v>65.2</c:v>
                </c:pt>
                <c:pt idx="1029">
                  <c:v>82</c:v>
                </c:pt>
                <c:pt idx="1030">
                  <c:v>83</c:v>
                </c:pt>
                <c:pt idx="1031">
                  <c:v>72.3</c:v>
                </c:pt>
                <c:pt idx="1032">
                  <c:v>55</c:v>
                </c:pt>
                <c:pt idx="1033">
                  <c:v>71.7</c:v>
                </c:pt>
                <c:pt idx="1034">
                  <c:v>59.8</c:v>
                </c:pt>
                <c:pt idx="1035">
                  <c:v>76.5</c:v>
                </c:pt>
                <c:pt idx="1036">
                  <c:v>55</c:v>
                </c:pt>
                <c:pt idx="1037">
                  <c:v>62.4</c:v>
                </c:pt>
                <c:pt idx="1038">
                  <c:v>64</c:v>
                </c:pt>
                <c:pt idx="1039">
                  <c:v>68</c:v>
                </c:pt>
                <c:pt idx="1040">
                  <c:v>59.1</c:v>
                </c:pt>
                <c:pt idx="1041">
                  <c:v>73.8</c:v>
                </c:pt>
                <c:pt idx="1042">
                  <c:v>74.2</c:v>
                </c:pt>
                <c:pt idx="1043">
                  <c:v>77</c:v>
                </c:pt>
                <c:pt idx="1044">
                  <c:v>53.6</c:v>
                </c:pt>
                <c:pt idx="1045">
                  <c:v>49.6</c:v>
                </c:pt>
                <c:pt idx="1046">
                  <c:v>84</c:v>
                </c:pt>
                <c:pt idx="1047">
                  <c:v>74.099999999999994</c:v>
                </c:pt>
                <c:pt idx="1048">
                  <c:v>56.5</c:v>
                </c:pt>
                <c:pt idx="1049">
                  <c:v>67.099999999999994</c:v>
                </c:pt>
                <c:pt idx="1050">
                  <c:v>74</c:v>
                </c:pt>
                <c:pt idx="1051">
                  <c:v>81.3</c:v>
                </c:pt>
                <c:pt idx="1052">
                  <c:v>68.099999999999994</c:v>
                </c:pt>
                <c:pt idx="1053">
                  <c:v>77</c:v>
                </c:pt>
                <c:pt idx="1054">
                  <c:v>51.2</c:v>
                </c:pt>
                <c:pt idx="1055">
                  <c:v>74.400000000000006</c:v>
                </c:pt>
                <c:pt idx="1056">
                  <c:v>77.5</c:v>
                </c:pt>
                <c:pt idx="1057">
                  <c:v>73.8</c:v>
                </c:pt>
                <c:pt idx="1058">
                  <c:v>52.5</c:v>
                </c:pt>
                <c:pt idx="1059">
                  <c:v>52</c:v>
                </c:pt>
                <c:pt idx="1060">
                  <c:v>74</c:v>
                </c:pt>
                <c:pt idx="1061">
                  <c:v>73.599999999999994</c:v>
                </c:pt>
                <c:pt idx="1062">
                  <c:v>69.099999999999994</c:v>
                </c:pt>
                <c:pt idx="1063">
                  <c:v>65.8</c:v>
                </c:pt>
                <c:pt idx="1064">
                  <c:v>69.5</c:v>
                </c:pt>
                <c:pt idx="1065">
                  <c:v>79.099999999999994</c:v>
                </c:pt>
                <c:pt idx="1066">
                  <c:v>59.2</c:v>
                </c:pt>
                <c:pt idx="1067">
                  <c:v>74.099999999999994</c:v>
                </c:pt>
                <c:pt idx="1068">
                  <c:v>55</c:v>
                </c:pt>
                <c:pt idx="1069">
                  <c:v>61.5</c:v>
                </c:pt>
                <c:pt idx="1070">
                  <c:v>69.2</c:v>
                </c:pt>
                <c:pt idx="1071">
                  <c:v>76.3</c:v>
                </c:pt>
                <c:pt idx="1072">
                  <c:v>81.8</c:v>
                </c:pt>
                <c:pt idx="1073">
                  <c:v>81.099999999999994</c:v>
                </c:pt>
                <c:pt idx="1074">
                  <c:v>53.6</c:v>
                </c:pt>
                <c:pt idx="1075">
                  <c:v>72.099999999999994</c:v>
                </c:pt>
                <c:pt idx="1076">
                  <c:v>67.599999999999994</c:v>
                </c:pt>
                <c:pt idx="1077">
                  <c:v>81.7</c:v>
                </c:pt>
                <c:pt idx="1078">
                  <c:v>56.7</c:v>
                </c:pt>
                <c:pt idx="1079">
                  <c:v>68.400000000000006</c:v>
                </c:pt>
                <c:pt idx="1080">
                  <c:v>47.4</c:v>
                </c:pt>
                <c:pt idx="1081">
                  <c:v>62.8</c:v>
                </c:pt>
                <c:pt idx="1082">
                  <c:v>56</c:v>
                </c:pt>
                <c:pt idx="1083">
                  <c:v>77.2</c:v>
                </c:pt>
                <c:pt idx="1084">
                  <c:v>73.900000000000006</c:v>
                </c:pt>
                <c:pt idx="1085">
                  <c:v>69.099999999999994</c:v>
                </c:pt>
                <c:pt idx="1086">
                  <c:v>67.900000000000006</c:v>
                </c:pt>
                <c:pt idx="1087">
                  <c:v>52.6</c:v>
                </c:pt>
                <c:pt idx="1088">
                  <c:v>61.8</c:v>
                </c:pt>
                <c:pt idx="1089">
                  <c:v>78</c:v>
                </c:pt>
                <c:pt idx="1090">
                  <c:v>74.8</c:v>
                </c:pt>
                <c:pt idx="1091">
                  <c:v>78.900000000000006</c:v>
                </c:pt>
                <c:pt idx="1092">
                  <c:v>76.2</c:v>
                </c:pt>
                <c:pt idx="1093">
                  <c:v>59.8</c:v>
                </c:pt>
                <c:pt idx="1094">
                  <c:v>71.900000000000006</c:v>
                </c:pt>
                <c:pt idx="1095">
                  <c:v>78.7</c:v>
                </c:pt>
                <c:pt idx="1096">
                  <c:v>72.599999999999994</c:v>
                </c:pt>
                <c:pt idx="1097">
                  <c:v>76.099999999999994</c:v>
                </c:pt>
                <c:pt idx="1098">
                  <c:v>81.099999999999994</c:v>
                </c:pt>
                <c:pt idx="1099">
                  <c:v>67</c:v>
                </c:pt>
                <c:pt idx="1100">
                  <c:v>46.4</c:v>
                </c:pt>
                <c:pt idx="1101">
                  <c:v>66</c:v>
                </c:pt>
                <c:pt idx="1102">
                  <c:v>75.599999999999994</c:v>
                </c:pt>
                <c:pt idx="1103">
                  <c:v>65</c:v>
                </c:pt>
                <c:pt idx="1104">
                  <c:v>64.7</c:v>
                </c:pt>
                <c:pt idx="1105">
                  <c:v>68.3</c:v>
                </c:pt>
                <c:pt idx="1106">
                  <c:v>75.8</c:v>
                </c:pt>
                <c:pt idx="1107">
                  <c:v>72.400000000000006</c:v>
                </c:pt>
                <c:pt idx="1108">
                  <c:v>61.4</c:v>
                </c:pt>
                <c:pt idx="1109">
                  <c:v>57.3</c:v>
                </c:pt>
                <c:pt idx="1110">
                  <c:v>59.7</c:v>
                </c:pt>
                <c:pt idx="1111">
                  <c:v>48.1</c:v>
                </c:pt>
                <c:pt idx="1112">
                  <c:v>71</c:v>
                </c:pt>
                <c:pt idx="1113">
                  <c:v>53.5</c:v>
                </c:pt>
                <c:pt idx="1114">
                  <c:v>61.8</c:v>
                </c:pt>
                <c:pt idx="1115">
                  <c:v>65.099999999999994</c:v>
                </c:pt>
                <c:pt idx="1116">
                  <c:v>52.4</c:v>
                </c:pt>
                <c:pt idx="1117">
                  <c:v>68.3</c:v>
                </c:pt>
                <c:pt idx="1118">
                  <c:v>71.8</c:v>
                </c:pt>
                <c:pt idx="1119">
                  <c:v>56.9</c:v>
                </c:pt>
                <c:pt idx="1120">
                  <c:v>81</c:v>
                </c:pt>
                <c:pt idx="1121">
                  <c:v>49.6</c:v>
                </c:pt>
                <c:pt idx="1122">
                  <c:v>72.400000000000006</c:v>
                </c:pt>
                <c:pt idx="1123">
                  <c:v>72.7</c:v>
                </c:pt>
                <c:pt idx="1124">
                  <c:v>62</c:v>
                </c:pt>
                <c:pt idx="1125">
                  <c:v>74.8</c:v>
                </c:pt>
                <c:pt idx="1126">
                  <c:v>71</c:v>
                </c:pt>
                <c:pt idx="1127">
                  <c:v>71.2</c:v>
                </c:pt>
                <c:pt idx="1128">
                  <c:v>69</c:v>
                </c:pt>
                <c:pt idx="1129">
                  <c:v>66.599999999999994</c:v>
                </c:pt>
                <c:pt idx="1130">
                  <c:v>51.5</c:v>
                </c:pt>
                <c:pt idx="1131">
                  <c:v>82</c:v>
                </c:pt>
                <c:pt idx="1132">
                  <c:v>61.8</c:v>
                </c:pt>
                <c:pt idx="1133">
                  <c:v>81.5</c:v>
                </c:pt>
                <c:pt idx="1134">
                  <c:v>77</c:v>
                </c:pt>
                <c:pt idx="1135">
                  <c:v>75.7</c:v>
                </c:pt>
                <c:pt idx="1136">
                  <c:v>52.6</c:v>
                </c:pt>
                <c:pt idx="1137">
                  <c:v>78.3</c:v>
                </c:pt>
                <c:pt idx="1138">
                  <c:v>76</c:v>
                </c:pt>
                <c:pt idx="1139">
                  <c:v>74.3</c:v>
                </c:pt>
                <c:pt idx="1140">
                  <c:v>64.599999999999994</c:v>
                </c:pt>
                <c:pt idx="1141">
                  <c:v>46.4</c:v>
                </c:pt>
                <c:pt idx="1142">
                  <c:v>52.7</c:v>
                </c:pt>
                <c:pt idx="1143">
                  <c:v>55.3</c:v>
                </c:pt>
                <c:pt idx="1144">
                  <c:v>62.5</c:v>
                </c:pt>
                <c:pt idx="1145">
                  <c:v>69.8</c:v>
                </c:pt>
                <c:pt idx="1146">
                  <c:v>76.599999999999994</c:v>
                </c:pt>
                <c:pt idx="1147">
                  <c:v>73.099999999999994</c:v>
                </c:pt>
                <c:pt idx="1148">
                  <c:v>73.7</c:v>
                </c:pt>
                <c:pt idx="1149">
                  <c:v>57.1</c:v>
                </c:pt>
                <c:pt idx="1150">
                  <c:v>69.2</c:v>
                </c:pt>
                <c:pt idx="1151">
                  <c:v>76.599999999999994</c:v>
                </c:pt>
                <c:pt idx="1152">
                  <c:v>72.8</c:v>
                </c:pt>
                <c:pt idx="1153">
                  <c:v>66.3</c:v>
                </c:pt>
                <c:pt idx="1154">
                  <c:v>69.3</c:v>
                </c:pt>
                <c:pt idx="1155">
                  <c:v>74.8</c:v>
                </c:pt>
                <c:pt idx="1156">
                  <c:v>73.2</c:v>
                </c:pt>
                <c:pt idx="1157">
                  <c:v>48.6</c:v>
                </c:pt>
                <c:pt idx="1158">
                  <c:v>75.599999999999994</c:v>
                </c:pt>
                <c:pt idx="1159">
                  <c:v>67.3</c:v>
                </c:pt>
                <c:pt idx="1160">
                  <c:v>71.400000000000006</c:v>
                </c:pt>
                <c:pt idx="1161">
                  <c:v>71.900000000000006</c:v>
                </c:pt>
                <c:pt idx="1162">
                  <c:v>73.8</c:v>
                </c:pt>
                <c:pt idx="1163">
                  <c:v>78.5</c:v>
                </c:pt>
                <c:pt idx="1164">
                  <c:v>59.3</c:v>
                </c:pt>
                <c:pt idx="1165">
                  <c:v>72.5</c:v>
                </c:pt>
                <c:pt idx="1166">
                  <c:v>67.5</c:v>
                </c:pt>
                <c:pt idx="1167">
                  <c:v>63.2</c:v>
                </c:pt>
                <c:pt idx="1168">
                  <c:v>65.7</c:v>
                </c:pt>
                <c:pt idx="1169">
                  <c:v>73.400000000000006</c:v>
                </c:pt>
                <c:pt idx="1170">
                  <c:v>51.7</c:v>
                </c:pt>
                <c:pt idx="1171">
                  <c:v>59.6</c:v>
                </c:pt>
                <c:pt idx="1172">
                  <c:v>81.8</c:v>
                </c:pt>
                <c:pt idx="1173">
                  <c:v>54.4</c:v>
                </c:pt>
                <c:pt idx="1174">
                  <c:v>64</c:v>
                </c:pt>
                <c:pt idx="1175">
                  <c:v>77.5</c:v>
                </c:pt>
                <c:pt idx="1176">
                  <c:v>73</c:v>
                </c:pt>
                <c:pt idx="1177">
                  <c:v>53.7</c:v>
                </c:pt>
                <c:pt idx="1178">
                  <c:v>59.8</c:v>
                </c:pt>
                <c:pt idx="1179">
                  <c:v>48.2</c:v>
                </c:pt>
                <c:pt idx="1180">
                  <c:v>63.1</c:v>
                </c:pt>
                <c:pt idx="1181">
                  <c:v>72.3</c:v>
                </c:pt>
                <c:pt idx="1182">
                  <c:v>74.2</c:v>
                </c:pt>
                <c:pt idx="1183">
                  <c:v>74.3</c:v>
                </c:pt>
                <c:pt idx="1184">
                  <c:v>56.2</c:v>
                </c:pt>
                <c:pt idx="1185">
                  <c:v>56.3</c:v>
                </c:pt>
                <c:pt idx="1186">
                  <c:v>74.8</c:v>
                </c:pt>
                <c:pt idx="1187">
                  <c:v>78.3</c:v>
                </c:pt>
                <c:pt idx="1188">
                  <c:v>75.599999999999994</c:v>
                </c:pt>
                <c:pt idx="1189">
                  <c:v>64.8</c:v>
                </c:pt>
                <c:pt idx="1190">
                  <c:v>73</c:v>
                </c:pt>
                <c:pt idx="1191">
                  <c:v>68.900000000000006</c:v>
                </c:pt>
                <c:pt idx="1192">
                  <c:v>81</c:v>
                </c:pt>
                <c:pt idx="1193">
                  <c:v>62.1</c:v>
                </c:pt>
                <c:pt idx="1194">
                  <c:v>83</c:v>
                </c:pt>
                <c:pt idx="1195">
                  <c:v>52.8</c:v>
                </c:pt>
                <c:pt idx="1196">
                  <c:v>51.9</c:v>
                </c:pt>
                <c:pt idx="1197">
                  <c:v>75</c:v>
                </c:pt>
                <c:pt idx="1198">
                  <c:v>66.2</c:v>
                </c:pt>
                <c:pt idx="1199">
                  <c:v>59.8</c:v>
                </c:pt>
                <c:pt idx="1200">
                  <c:v>73.2</c:v>
                </c:pt>
                <c:pt idx="1201">
                  <c:v>72</c:v>
                </c:pt>
                <c:pt idx="1202">
                  <c:v>61.8</c:v>
                </c:pt>
                <c:pt idx="1203">
                  <c:v>51.9</c:v>
                </c:pt>
                <c:pt idx="1204">
                  <c:v>71.599999999999994</c:v>
                </c:pt>
                <c:pt idx="1205">
                  <c:v>62</c:v>
                </c:pt>
                <c:pt idx="1206">
                  <c:v>77</c:v>
                </c:pt>
                <c:pt idx="1207">
                  <c:v>75.2</c:v>
                </c:pt>
                <c:pt idx="1208">
                  <c:v>63</c:v>
                </c:pt>
                <c:pt idx="1209">
                  <c:v>82.1</c:v>
                </c:pt>
                <c:pt idx="1210">
                  <c:v>55</c:v>
                </c:pt>
                <c:pt idx="1211">
                  <c:v>54.8</c:v>
                </c:pt>
                <c:pt idx="1212">
                  <c:v>74.900000000000006</c:v>
                </c:pt>
                <c:pt idx="1213">
                  <c:v>81.900000000000006</c:v>
                </c:pt>
                <c:pt idx="1214">
                  <c:v>69.400000000000006</c:v>
                </c:pt>
                <c:pt idx="1215">
                  <c:v>77</c:v>
                </c:pt>
                <c:pt idx="1216">
                  <c:v>53.5</c:v>
                </c:pt>
                <c:pt idx="1217">
                  <c:v>72.2</c:v>
                </c:pt>
                <c:pt idx="1218">
                  <c:v>88</c:v>
                </c:pt>
                <c:pt idx="1219">
                  <c:v>63</c:v>
                </c:pt>
                <c:pt idx="1220">
                  <c:v>65.8</c:v>
                </c:pt>
                <c:pt idx="1221">
                  <c:v>64.400000000000006</c:v>
                </c:pt>
                <c:pt idx="1222">
                  <c:v>76.099999999999994</c:v>
                </c:pt>
                <c:pt idx="1223">
                  <c:v>75</c:v>
                </c:pt>
                <c:pt idx="1224">
                  <c:v>61.8</c:v>
                </c:pt>
                <c:pt idx="1225">
                  <c:v>71.900000000000006</c:v>
                </c:pt>
                <c:pt idx="1226">
                  <c:v>68</c:v>
                </c:pt>
                <c:pt idx="1227">
                  <c:v>75.7</c:v>
                </c:pt>
                <c:pt idx="1228">
                  <c:v>73</c:v>
                </c:pt>
                <c:pt idx="1229">
                  <c:v>79.599999999999994</c:v>
                </c:pt>
                <c:pt idx="1230">
                  <c:v>66.599999999999994</c:v>
                </c:pt>
                <c:pt idx="1231">
                  <c:v>81.900000000000006</c:v>
                </c:pt>
                <c:pt idx="1232">
                  <c:v>56.7</c:v>
                </c:pt>
                <c:pt idx="1233">
                  <c:v>74.400000000000006</c:v>
                </c:pt>
                <c:pt idx="1234">
                  <c:v>74.900000000000006</c:v>
                </c:pt>
                <c:pt idx="1235">
                  <c:v>53.2</c:v>
                </c:pt>
                <c:pt idx="1236">
                  <c:v>72.400000000000006</c:v>
                </c:pt>
                <c:pt idx="1237">
                  <c:v>52.8</c:v>
                </c:pt>
                <c:pt idx="1238">
                  <c:v>73</c:v>
                </c:pt>
                <c:pt idx="1239">
                  <c:v>74.099999999999994</c:v>
                </c:pt>
                <c:pt idx="1240">
                  <c:v>67.900000000000006</c:v>
                </c:pt>
                <c:pt idx="1241">
                  <c:v>75.8</c:v>
                </c:pt>
                <c:pt idx="1242">
                  <c:v>69.8</c:v>
                </c:pt>
                <c:pt idx="1243">
                  <c:v>73.7</c:v>
                </c:pt>
                <c:pt idx="1244">
                  <c:v>73.8</c:v>
                </c:pt>
                <c:pt idx="1245">
                  <c:v>76.2</c:v>
                </c:pt>
                <c:pt idx="1246">
                  <c:v>73.7</c:v>
                </c:pt>
                <c:pt idx="1247">
                  <c:v>56.3</c:v>
                </c:pt>
                <c:pt idx="1248">
                  <c:v>78.2</c:v>
                </c:pt>
                <c:pt idx="1249">
                  <c:v>75.400000000000006</c:v>
                </c:pt>
                <c:pt idx="1250">
                  <c:v>66.5</c:v>
                </c:pt>
                <c:pt idx="1251">
                  <c:v>58.3</c:v>
                </c:pt>
                <c:pt idx="1252">
                  <c:v>78.8</c:v>
                </c:pt>
                <c:pt idx="1253">
                  <c:v>72.2</c:v>
                </c:pt>
                <c:pt idx="1254">
                  <c:v>45.1</c:v>
                </c:pt>
                <c:pt idx="1255">
                  <c:v>69.400000000000006</c:v>
                </c:pt>
                <c:pt idx="1256">
                  <c:v>62.2</c:v>
                </c:pt>
                <c:pt idx="1257">
                  <c:v>72.8</c:v>
                </c:pt>
                <c:pt idx="1258">
                  <c:v>67.5</c:v>
                </c:pt>
                <c:pt idx="1259">
                  <c:v>49.4</c:v>
                </c:pt>
                <c:pt idx="1260">
                  <c:v>73.400000000000006</c:v>
                </c:pt>
                <c:pt idx="1261">
                  <c:v>64.8</c:v>
                </c:pt>
                <c:pt idx="1262">
                  <c:v>84</c:v>
                </c:pt>
                <c:pt idx="1263">
                  <c:v>61.8</c:v>
                </c:pt>
                <c:pt idx="1264">
                  <c:v>75.599999999999994</c:v>
                </c:pt>
                <c:pt idx="1265">
                  <c:v>68</c:v>
                </c:pt>
                <c:pt idx="1266">
                  <c:v>74.400000000000006</c:v>
                </c:pt>
                <c:pt idx="1267">
                  <c:v>72.3</c:v>
                </c:pt>
                <c:pt idx="1268">
                  <c:v>69.900000000000006</c:v>
                </c:pt>
                <c:pt idx="1269">
                  <c:v>78</c:v>
                </c:pt>
                <c:pt idx="1270">
                  <c:v>85</c:v>
                </c:pt>
                <c:pt idx="1271">
                  <c:v>81.7</c:v>
                </c:pt>
                <c:pt idx="1272">
                  <c:v>69.3</c:v>
                </c:pt>
                <c:pt idx="1273">
                  <c:v>78</c:v>
                </c:pt>
                <c:pt idx="1274">
                  <c:v>68.099999999999994</c:v>
                </c:pt>
                <c:pt idx="1275">
                  <c:v>78.7</c:v>
                </c:pt>
                <c:pt idx="1276">
                  <c:v>68</c:v>
                </c:pt>
                <c:pt idx="1277">
                  <c:v>51</c:v>
                </c:pt>
                <c:pt idx="1278">
                  <c:v>69.099999999999994</c:v>
                </c:pt>
                <c:pt idx="1279">
                  <c:v>74.7</c:v>
                </c:pt>
                <c:pt idx="1280">
                  <c:v>76</c:v>
                </c:pt>
                <c:pt idx="1281">
                  <c:v>57.6</c:v>
                </c:pt>
                <c:pt idx="1282">
                  <c:v>69.599999999999994</c:v>
                </c:pt>
                <c:pt idx="1283">
                  <c:v>75.3</c:v>
                </c:pt>
                <c:pt idx="1284">
                  <c:v>52.6</c:v>
                </c:pt>
                <c:pt idx="1285">
                  <c:v>74.5</c:v>
                </c:pt>
                <c:pt idx="1286">
                  <c:v>80</c:v>
                </c:pt>
                <c:pt idx="1287">
                  <c:v>63.6</c:v>
                </c:pt>
                <c:pt idx="1288">
                  <c:v>82.5</c:v>
                </c:pt>
                <c:pt idx="1289">
                  <c:v>64.599999999999994</c:v>
                </c:pt>
                <c:pt idx="1290">
                  <c:v>72.8</c:v>
                </c:pt>
                <c:pt idx="1291">
                  <c:v>55.3</c:v>
                </c:pt>
                <c:pt idx="1292">
                  <c:v>55.7</c:v>
                </c:pt>
                <c:pt idx="1293">
                  <c:v>78.3</c:v>
                </c:pt>
                <c:pt idx="1294">
                  <c:v>77.3</c:v>
                </c:pt>
                <c:pt idx="1295">
                  <c:v>46.8</c:v>
                </c:pt>
                <c:pt idx="1296">
                  <c:v>47.1</c:v>
                </c:pt>
                <c:pt idx="1297">
                  <c:v>75.900000000000006</c:v>
                </c:pt>
                <c:pt idx="1298">
                  <c:v>78.2</c:v>
                </c:pt>
                <c:pt idx="1299">
                  <c:v>54.8</c:v>
                </c:pt>
                <c:pt idx="1300">
                  <c:v>72.5</c:v>
                </c:pt>
                <c:pt idx="1301">
                  <c:v>71.2</c:v>
                </c:pt>
                <c:pt idx="1302">
                  <c:v>69.3</c:v>
                </c:pt>
                <c:pt idx="1303">
                  <c:v>80</c:v>
                </c:pt>
                <c:pt idx="1304">
                  <c:v>74.7</c:v>
                </c:pt>
                <c:pt idx="1305">
                  <c:v>79.2</c:v>
                </c:pt>
                <c:pt idx="1306">
                  <c:v>71.5</c:v>
                </c:pt>
                <c:pt idx="1307">
                  <c:v>69.8</c:v>
                </c:pt>
                <c:pt idx="1308">
                  <c:v>58.6</c:v>
                </c:pt>
                <c:pt idx="1309">
                  <c:v>72.2</c:v>
                </c:pt>
                <c:pt idx="1310">
                  <c:v>73</c:v>
                </c:pt>
                <c:pt idx="1311">
                  <c:v>79.3</c:v>
                </c:pt>
                <c:pt idx="1312">
                  <c:v>71.400000000000006</c:v>
                </c:pt>
                <c:pt idx="1313">
                  <c:v>50</c:v>
                </c:pt>
                <c:pt idx="1314">
                  <c:v>75.599999999999994</c:v>
                </c:pt>
                <c:pt idx="1315">
                  <c:v>63.2</c:v>
                </c:pt>
                <c:pt idx="1316">
                  <c:v>72.3</c:v>
                </c:pt>
                <c:pt idx="1317">
                  <c:v>73.599999999999994</c:v>
                </c:pt>
                <c:pt idx="1318">
                  <c:v>72.5</c:v>
                </c:pt>
                <c:pt idx="1319">
                  <c:v>67.7</c:v>
                </c:pt>
                <c:pt idx="1320">
                  <c:v>58.4</c:v>
                </c:pt>
                <c:pt idx="1321">
                  <c:v>75</c:v>
                </c:pt>
                <c:pt idx="1322">
                  <c:v>66.5</c:v>
                </c:pt>
                <c:pt idx="1323">
                  <c:v>48.8</c:v>
                </c:pt>
                <c:pt idx="1324">
                  <c:v>76.8</c:v>
                </c:pt>
                <c:pt idx="1325">
                  <c:v>73.099999999999994</c:v>
                </c:pt>
                <c:pt idx="1326">
                  <c:v>73.7</c:v>
                </c:pt>
                <c:pt idx="1327">
                  <c:v>56.7</c:v>
                </c:pt>
                <c:pt idx="1328">
                  <c:v>53.5</c:v>
                </c:pt>
                <c:pt idx="1329">
                  <c:v>81</c:v>
                </c:pt>
                <c:pt idx="1330">
                  <c:v>63.5</c:v>
                </c:pt>
                <c:pt idx="1331">
                  <c:v>75.2</c:v>
                </c:pt>
                <c:pt idx="1332">
                  <c:v>68.5</c:v>
                </c:pt>
                <c:pt idx="1333">
                  <c:v>76.400000000000006</c:v>
                </c:pt>
                <c:pt idx="1334">
                  <c:v>72</c:v>
                </c:pt>
                <c:pt idx="1335">
                  <c:v>72.7</c:v>
                </c:pt>
                <c:pt idx="1336">
                  <c:v>66</c:v>
                </c:pt>
                <c:pt idx="1337">
                  <c:v>68.2</c:v>
                </c:pt>
                <c:pt idx="1338">
                  <c:v>73.599999999999994</c:v>
                </c:pt>
                <c:pt idx="1339">
                  <c:v>82.6</c:v>
                </c:pt>
                <c:pt idx="1340">
                  <c:v>71</c:v>
                </c:pt>
                <c:pt idx="1341">
                  <c:v>72.400000000000006</c:v>
                </c:pt>
                <c:pt idx="1342">
                  <c:v>81.400000000000006</c:v>
                </c:pt>
                <c:pt idx="1343">
                  <c:v>54.1</c:v>
                </c:pt>
                <c:pt idx="1344">
                  <c:v>81</c:v>
                </c:pt>
                <c:pt idx="1345">
                  <c:v>53.6</c:v>
                </c:pt>
                <c:pt idx="1346">
                  <c:v>67.599999999999994</c:v>
                </c:pt>
                <c:pt idx="1347">
                  <c:v>74.900000000000006</c:v>
                </c:pt>
                <c:pt idx="1348">
                  <c:v>75.2</c:v>
                </c:pt>
                <c:pt idx="1349">
                  <c:v>73.599999999999994</c:v>
                </c:pt>
                <c:pt idx="1350">
                  <c:v>71.8</c:v>
                </c:pt>
                <c:pt idx="1351">
                  <c:v>74.7</c:v>
                </c:pt>
                <c:pt idx="1352">
                  <c:v>58.2</c:v>
                </c:pt>
                <c:pt idx="1353">
                  <c:v>68.099999999999994</c:v>
                </c:pt>
                <c:pt idx="1354">
                  <c:v>75.599999999999994</c:v>
                </c:pt>
                <c:pt idx="1355">
                  <c:v>48.7</c:v>
                </c:pt>
                <c:pt idx="1356">
                  <c:v>75.599999999999994</c:v>
                </c:pt>
                <c:pt idx="1357">
                  <c:v>74.400000000000006</c:v>
                </c:pt>
                <c:pt idx="1358">
                  <c:v>67.8</c:v>
                </c:pt>
                <c:pt idx="1359">
                  <c:v>74.3</c:v>
                </c:pt>
                <c:pt idx="1360">
                  <c:v>44.5</c:v>
                </c:pt>
                <c:pt idx="1361">
                  <c:v>62.3</c:v>
                </c:pt>
                <c:pt idx="1362">
                  <c:v>82.3</c:v>
                </c:pt>
                <c:pt idx="1363">
                  <c:v>68.400000000000006</c:v>
                </c:pt>
                <c:pt idx="1364">
                  <c:v>72.7</c:v>
                </c:pt>
                <c:pt idx="1365">
                  <c:v>64.400000000000006</c:v>
                </c:pt>
                <c:pt idx="1366">
                  <c:v>49</c:v>
                </c:pt>
                <c:pt idx="1367">
                  <c:v>69.400000000000006</c:v>
                </c:pt>
                <c:pt idx="1368">
                  <c:v>54.6</c:v>
                </c:pt>
                <c:pt idx="1369">
                  <c:v>62.3</c:v>
                </c:pt>
                <c:pt idx="1370">
                  <c:v>52.4</c:v>
                </c:pt>
                <c:pt idx="1371">
                  <c:v>81</c:v>
                </c:pt>
                <c:pt idx="1372">
                  <c:v>72.599999999999994</c:v>
                </c:pt>
                <c:pt idx="1373">
                  <c:v>53.4</c:v>
                </c:pt>
                <c:pt idx="1374">
                  <c:v>76.400000000000006</c:v>
                </c:pt>
                <c:pt idx="1375">
                  <c:v>71</c:v>
                </c:pt>
                <c:pt idx="1376">
                  <c:v>76.3</c:v>
                </c:pt>
                <c:pt idx="1377">
                  <c:v>81</c:v>
                </c:pt>
                <c:pt idx="1378">
                  <c:v>48.5</c:v>
                </c:pt>
                <c:pt idx="1379">
                  <c:v>80</c:v>
                </c:pt>
                <c:pt idx="1380">
                  <c:v>57.3</c:v>
                </c:pt>
                <c:pt idx="1381">
                  <c:v>77</c:v>
                </c:pt>
                <c:pt idx="1382">
                  <c:v>72.099999999999994</c:v>
                </c:pt>
                <c:pt idx="1383">
                  <c:v>59.7</c:v>
                </c:pt>
                <c:pt idx="1384">
                  <c:v>75.599999999999994</c:v>
                </c:pt>
                <c:pt idx="1385">
                  <c:v>78.2</c:v>
                </c:pt>
                <c:pt idx="1386">
                  <c:v>67.2</c:v>
                </c:pt>
                <c:pt idx="1387">
                  <c:v>46.6</c:v>
                </c:pt>
                <c:pt idx="1388">
                  <c:v>62.9</c:v>
                </c:pt>
                <c:pt idx="1389">
                  <c:v>76.2</c:v>
                </c:pt>
                <c:pt idx="1390">
                  <c:v>63.3</c:v>
                </c:pt>
                <c:pt idx="1391">
                  <c:v>68.5</c:v>
                </c:pt>
                <c:pt idx="1392">
                  <c:v>75.400000000000006</c:v>
                </c:pt>
                <c:pt idx="1393">
                  <c:v>51.5</c:v>
                </c:pt>
                <c:pt idx="1394">
                  <c:v>53.3</c:v>
                </c:pt>
                <c:pt idx="1395">
                  <c:v>62.1</c:v>
                </c:pt>
                <c:pt idx="1396">
                  <c:v>76.2</c:v>
                </c:pt>
                <c:pt idx="1397">
                  <c:v>57.9</c:v>
                </c:pt>
                <c:pt idx="1398">
                  <c:v>74.099999999999994</c:v>
                </c:pt>
                <c:pt idx="1399">
                  <c:v>67.599999999999994</c:v>
                </c:pt>
                <c:pt idx="1400">
                  <c:v>82.8</c:v>
                </c:pt>
                <c:pt idx="1401">
                  <c:v>82</c:v>
                </c:pt>
                <c:pt idx="1402">
                  <c:v>74.2</c:v>
                </c:pt>
                <c:pt idx="1403">
                  <c:v>76</c:v>
                </c:pt>
                <c:pt idx="1404">
                  <c:v>64.7</c:v>
                </c:pt>
                <c:pt idx="1405">
                  <c:v>85</c:v>
                </c:pt>
                <c:pt idx="1406">
                  <c:v>69.3</c:v>
                </c:pt>
                <c:pt idx="1407">
                  <c:v>54.7</c:v>
                </c:pt>
                <c:pt idx="1408">
                  <c:v>71</c:v>
                </c:pt>
                <c:pt idx="1409">
                  <c:v>73.099999999999994</c:v>
                </c:pt>
                <c:pt idx="1410">
                  <c:v>68.099999999999994</c:v>
                </c:pt>
                <c:pt idx="1411">
                  <c:v>72.599999999999994</c:v>
                </c:pt>
                <c:pt idx="1412">
                  <c:v>65.5</c:v>
                </c:pt>
                <c:pt idx="1413">
                  <c:v>75.599999999999994</c:v>
                </c:pt>
                <c:pt idx="1414">
                  <c:v>70</c:v>
                </c:pt>
                <c:pt idx="1415">
                  <c:v>75.099999999999994</c:v>
                </c:pt>
                <c:pt idx="1416">
                  <c:v>73.8</c:v>
                </c:pt>
                <c:pt idx="1417">
                  <c:v>72.2</c:v>
                </c:pt>
                <c:pt idx="1418">
                  <c:v>55.3</c:v>
                </c:pt>
                <c:pt idx="1419">
                  <c:v>74.8</c:v>
                </c:pt>
                <c:pt idx="1420">
                  <c:v>79.400000000000006</c:v>
                </c:pt>
                <c:pt idx="1421">
                  <c:v>75.8</c:v>
                </c:pt>
                <c:pt idx="1422">
                  <c:v>65.3</c:v>
                </c:pt>
                <c:pt idx="1423">
                  <c:v>62.3</c:v>
                </c:pt>
                <c:pt idx="1424">
                  <c:v>53.3</c:v>
                </c:pt>
                <c:pt idx="1425">
                  <c:v>54.3</c:v>
                </c:pt>
                <c:pt idx="1426">
                  <c:v>81.900000000000006</c:v>
                </c:pt>
                <c:pt idx="1427">
                  <c:v>65.7</c:v>
                </c:pt>
                <c:pt idx="1428">
                  <c:v>75</c:v>
                </c:pt>
                <c:pt idx="1429">
                  <c:v>74.2</c:v>
                </c:pt>
                <c:pt idx="1430">
                  <c:v>49.4</c:v>
                </c:pt>
                <c:pt idx="1431">
                  <c:v>57.6</c:v>
                </c:pt>
                <c:pt idx="1432">
                  <c:v>66.8</c:v>
                </c:pt>
                <c:pt idx="1433">
                  <c:v>62.2</c:v>
                </c:pt>
                <c:pt idx="1434">
                  <c:v>68.7</c:v>
                </c:pt>
                <c:pt idx="1435">
                  <c:v>72.7</c:v>
                </c:pt>
                <c:pt idx="1436">
                  <c:v>71.400000000000006</c:v>
                </c:pt>
                <c:pt idx="1437">
                  <c:v>72.5</c:v>
                </c:pt>
                <c:pt idx="1438">
                  <c:v>58.1</c:v>
                </c:pt>
                <c:pt idx="1439">
                  <c:v>67.3</c:v>
                </c:pt>
                <c:pt idx="1440">
                  <c:v>69</c:v>
                </c:pt>
                <c:pt idx="1441">
                  <c:v>57.9</c:v>
                </c:pt>
                <c:pt idx="1442">
                  <c:v>72.8</c:v>
                </c:pt>
                <c:pt idx="1443">
                  <c:v>55.3</c:v>
                </c:pt>
                <c:pt idx="1444">
                  <c:v>79.599999999999994</c:v>
                </c:pt>
                <c:pt idx="1445">
                  <c:v>76.099999999999994</c:v>
                </c:pt>
                <c:pt idx="1446">
                  <c:v>77</c:v>
                </c:pt>
                <c:pt idx="1447">
                  <c:v>55.3</c:v>
                </c:pt>
                <c:pt idx="1448">
                  <c:v>69.900000000000006</c:v>
                </c:pt>
                <c:pt idx="1449">
                  <c:v>72.8</c:v>
                </c:pt>
                <c:pt idx="1450">
                  <c:v>81.3</c:v>
                </c:pt>
                <c:pt idx="1451">
                  <c:v>62.2</c:v>
                </c:pt>
                <c:pt idx="1452">
                  <c:v>61.6</c:v>
                </c:pt>
                <c:pt idx="1453">
                  <c:v>77.099999999999994</c:v>
                </c:pt>
                <c:pt idx="1454">
                  <c:v>74.599999999999994</c:v>
                </c:pt>
                <c:pt idx="1455">
                  <c:v>74.8</c:v>
                </c:pt>
                <c:pt idx="1456">
                  <c:v>76</c:v>
                </c:pt>
                <c:pt idx="1457">
                  <c:v>78.400000000000006</c:v>
                </c:pt>
                <c:pt idx="1458">
                  <c:v>51.4</c:v>
                </c:pt>
                <c:pt idx="1459">
                  <c:v>62.1</c:v>
                </c:pt>
                <c:pt idx="1460">
                  <c:v>76</c:v>
                </c:pt>
                <c:pt idx="1461">
                  <c:v>55.7</c:v>
                </c:pt>
                <c:pt idx="1462">
                  <c:v>65.900000000000006</c:v>
                </c:pt>
                <c:pt idx="1463">
                  <c:v>73.2</c:v>
                </c:pt>
                <c:pt idx="1464">
                  <c:v>48.3</c:v>
                </c:pt>
                <c:pt idx="1465">
                  <c:v>74.900000000000006</c:v>
                </c:pt>
                <c:pt idx="1466">
                  <c:v>69.400000000000006</c:v>
                </c:pt>
                <c:pt idx="1467">
                  <c:v>74.5</c:v>
                </c:pt>
                <c:pt idx="1468">
                  <c:v>88</c:v>
                </c:pt>
                <c:pt idx="1469">
                  <c:v>77.2</c:v>
                </c:pt>
                <c:pt idx="1470">
                  <c:v>74.7</c:v>
                </c:pt>
                <c:pt idx="1471">
                  <c:v>65.2</c:v>
                </c:pt>
                <c:pt idx="1472">
                  <c:v>75.5</c:v>
                </c:pt>
                <c:pt idx="1473">
                  <c:v>71.400000000000006</c:v>
                </c:pt>
                <c:pt idx="1474">
                  <c:v>61.4</c:v>
                </c:pt>
                <c:pt idx="1475">
                  <c:v>76.2</c:v>
                </c:pt>
                <c:pt idx="1476">
                  <c:v>63.5</c:v>
                </c:pt>
                <c:pt idx="1477">
                  <c:v>72.099999999999994</c:v>
                </c:pt>
                <c:pt idx="1478">
                  <c:v>77.3</c:v>
                </c:pt>
                <c:pt idx="1479">
                  <c:v>73</c:v>
                </c:pt>
                <c:pt idx="1480">
                  <c:v>53.1</c:v>
                </c:pt>
                <c:pt idx="1481">
                  <c:v>62.6</c:v>
                </c:pt>
                <c:pt idx="1482">
                  <c:v>63.3</c:v>
                </c:pt>
                <c:pt idx="1483">
                  <c:v>75.8</c:v>
                </c:pt>
                <c:pt idx="1484">
                  <c:v>58.4</c:v>
                </c:pt>
                <c:pt idx="1485">
                  <c:v>51.6</c:v>
                </c:pt>
                <c:pt idx="1486">
                  <c:v>78.7</c:v>
                </c:pt>
                <c:pt idx="1487">
                  <c:v>48.5</c:v>
                </c:pt>
                <c:pt idx="1488">
                  <c:v>66.8</c:v>
                </c:pt>
                <c:pt idx="1489">
                  <c:v>73</c:v>
                </c:pt>
                <c:pt idx="1490">
                  <c:v>73.400000000000006</c:v>
                </c:pt>
                <c:pt idx="1491">
                  <c:v>62</c:v>
                </c:pt>
                <c:pt idx="1492">
                  <c:v>81.7</c:v>
                </c:pt>
                <c:pt idx="1493">
                  <c:v>67.7</c:v>
                </c:pt>
                <c:pt idx="1494">
                  <c:v>76.7</c:v>
                </c:pt>
                <c:pt idx="1495">
                  <c:v>51.9</c:v>
                </c:pt>
                <c:pt idx="1496">
                  <c:v>64.7</c:v>
                </c:pt>
                <c:pt idx="1497">
                  <c:v>89</c:v>
                </c:pt>
                <c:pt idx="1498">
                  <c:v>61.2</c:v>
                </c:pt>
                <c:pt idx="1499">
                  <c:v>65</c:v>
                </c:pt>
                <c:pt idx="1500">
                  <c:v>63.9</c:v>
                </c:pt>
                <c:pt idx="1501">
                  <c:v>62.4</c:v>
                </c:pt>
                <c:pt idx="1502">
                  <c:v>83</c:v>
                </c:pt>
                <c:pt idx="1503">
                  <c:v>73.099999999999994</c:v>
                </c:pt>
                <c:pt idx="1504">
                  <c:v>72.7</c:v>
                </c:pt>
                <c:pt idx="1505">
                  <c:v>46</c:v>
                </c:pt>
                <c:pt idx="1506">
                  <c:v>59.4</c:v>
                </c:pt>
                <c:pt idx="1507">
                  <c:v>71.099999999999994</c:v>
                </c:pt>
                <c:pt idx="1508">
                  <c:v>73.5</c:v>
                </c:pt>
                <c:pt idx="1509">
                  <c:v>74.7</c:v>
                </c:pt>
                <c:pt idx="1510">
                  <c:v>67.3</c:v>
                </c:pt>
                <c:pt idx="1511">
                  <c:v>65</c:v>
                </c:pt>
                <c:pt idx="1512">
                  <c:v>73.5</c:v>
                </c:pt>
                <c:pt idx="1513">
                  <c:v>75</c:v>
                </c:pt>
                <c:pt idx="1514">
                  <c:v>79.900000000000006</c:v>
                </c:pt>
                <c:pt idx="1515">
                  <c:v>68.2</c:v>
                </c:pt>
                <c:pt idx="1516">
                  <c:v>79.099999999999994</c:v>
                </c:pt>
                <c:pt idx="1517">
                  <c:v>75.3</c:v>
                </c:pt>
                <c:pt idx="1518">
                  <c:v>69.599999999999994</c:v>
                </c:pt>
                <c:pt idx="1519">
                  <c:v>68.599999999999994</c:v>
                </c:pt>
                <c:pt idx="1520">
                  <c:v>67.3</c:v>
                </c:pt>
                <c:pt idx="1521">
                  <c:v>71.599999999999994</c:v>
                </c:pt>
                <c:pt idx="1522">
                  <c:v>58.2</c:v>
                </c:pt>
                <c:pt idx="1523">
                  <c:v>66.900000000000006</c:v>
                </c:pt>
                <c:pt idx="1524">
                  <c:v>45.6</c:v>
                </c:pt>
                <c:pt idx="1525">
                  <c:v>47.8</c:v>
                </c:pt>
                <c:pt idx="1526">
                  <c:v>63</c:v>
                </c:pt>
                <c:pt idx="1527">
                  <c:v>75.099999999999994</c:v>
                </c:pt>
                <c:pt idx="1528">
                  <c:v>81</c:v>
                </c:pt>
                <c:pt idx="1529">
                  <c:v>67.3</c:v>
                </c:pt>
                <c:pt idx="1530">
                  <c:v>73</c:v>
                </c:pt>
                <c:pt idx="1531">
                  <c:v>63.4</c:v>
                </c:pt>
                <c:pt idx="1532">
                  <c:v>78.3</c:v>
                </c:pt>
                <c:pt idx="1533">
                  <c:v>81.400000000000006</c:v>
                </c:pt>
                <c:pt idx="1534">
                  <c:v>75.5</c:v>
                </c:pt>
                <c:pt idx="1535">
                  <c:v>51.5</c:v>
                </c:pt>
                <c:pt idx="1536">
                  <c:v>49.1</c:v>
                </c:pt>
                <c:pt idx="1537">
                  <c:v>73.900000000000006</c:v>
                </c:pt>
                <c:pt idx="1538">
                  <c:v>74.599999999999994</c:v>
                </c:pt>
                <c:pt idx="1539">
                  <c:v>68.900000000000006</c:v>
                </c:pt>
                <c:pt idx="1540">
                  <c:v>75.5</c:v>
                </c:pt>
                <c:pt idx="1541">
                  <c:v>73.3</c:v>
                </c:pt>
                <c:pt idx="1542">
                  <c:v>81.099999999999994</c:v>
                </c:pt>
                <c:pt idx="1543">
                  <c:v>82</c:v>
                </c:pt>
                <c:pt idx="1544">
                  <c:v>61.5</c:v>
                </c:pt>
                <c:pt idx="1545">
                  <c:v>70</c:v>
                </c:pt>
                <c:pt idx="1546">
                  <c:v>52.3</c:v>
                </c:pt>
                <c:pt idx="1547">
                  <c:v>73.2</c:v>
                </c:pt>
                <c:pt idx="1548">
                  <c:v>66.099999999999994</c:v>
                </c:pt>
                <c:pt idx="1549">
                  <c:v>77</c:v>
                </c:pt>
                <c:pt idx="1550">
                  <c:v>72</c:v>
                </c:pt>
                <c:pt idx="1551">
                  <c:v>75.3</c:v>
                </c:pt>
                <c:pt idx="1552">
                  <c:v>56.6</c:v>
                </c:pt>
                <c:pt idx="1553">
                  <c:v>68.5</c:v>
                </c:pt>
                <c:pt idx="1554">
                  <c:v>44</c:v>
                </c:pt>
                <c:pt idx="1555">
                  <c:v>75.3</c:v>
                </c:pt>
                <c:pt idx="1556">
                  <c:v>71.400000000000006</c:v>
                </c:pt>
                <c:pt idx="1557">
                  <c:v>78.900000000000006</c:v>
                </c:pt>
                <c:pt idx="1558">
                  <c:v>77.900000000000006</c:v>
                </c:pt>
                <c:pt idx="1559">
                  <c:v>75</c:v>
                </c:pt>
                <c:pt idx="1560">
                  <c:v>73.599999999999994</c:v>
                </c:pt>
                <c:pt idx="1561">
                  <c:v>79.2</c:v>
                </c:pt>
                <c:pt idx="1562">
                  <c:v>78</c:v>
                </c:pt>
                <c:pt idx="1563">
                  <c:v>73.099999999999994</c:v>
                </c:pt>
                <c:pt idx="1564">
                  <c:v>74.900000000000006</c:v>
                </c:pt>
                <c:pt idx="1565">
                  <c:v>75.400000000000006</c:v>
                </c:pt>
                <c:pt idx="1566">
                  <c:v>67.2</c:v>
                </c:pt>
                <c:pt idx="1567">
                  <c:v>65.900000000000006</c:v>
                </c:pt>
                <c:pt idx="1568">
                  <c:v>73</c:v>
                </c:pt>
                <c:pt idx="1569">
                  <c:v>58.7</c:v>
                </c:pt>
                <c:pt idx="1570">
                  <c:v>52.8</c:v>
                </c:pt>
                <c:pt idx="1571">
                  <c:v>51.5</c:v>
                </c:pt>
                <c:pt idx="1572">
                  <c:v>64.5</c:v>
                </c:pt>
                <c:pt idx="1573">
                  <c:v>65.099999999999994</c:v>
                </c:pt>
                <c:pt idx="1574">
                  <c:v>72.3</c:v>
                </c:pt>
                <c:pt idx="1575">
                  <c:v>68.7</c:v>
                </c:pt>
                <c:pt idx="1576">
                  <c:v>58</c:v>
                </c:pt>
                <c:pt idx="1577">
                  <c:v>71.099999999999994</c:v>
                </c:pt>
                <c:pt idx="1578">
                  <c:v>74.3</c:v>
                </c:pt>
                <c:pt idx="1579">
                  <c:v>66.099999999999994</c:v>
                </c:pt>
                <c:pt idx="1580">
                  <c:v>68.400000000000006</c:v>
                </c:pt>
                <c:pt idx="1581">
                  <c:v>63</c:v>
                </c:pt>
                <c:pt idx="1582">
                  <c:v>57.4</c:v>
                </c:pt>
                <c:pt idx="1583">
                  <c:v>56</c:v>
                </c:pt>
                <c:pt idx="1584">
                  <c:v>63.5</c:v>
                </c:pt>
                <c:pt idx="1585">
                  <c:v>68.7</c:v>
                </c:pt>
                <c:pt idx="1586">
                  <c:v>72.7</c:v>
                </c:pt>
                <c:pt idx="1587">
                  <c:v>83.7</c:v>
                </c:pt>
                <c:pt idx="1588">
                  <c:v>68</c:v>
                </c:pt>
                <c:pt idx="1589">
                  <c:v>74.3</c:v>
                </c:pt>
                <c:pt idx="1590">
                  <c:v>54</c:v>
                </c:pt>
                <c:pt idx="1591">
                  <c:v>66.2</c:v>
                </c:pt>
                <c:pt idx="1592">
                  <c:v>68.2</c:v>
                </c:pt>
                <c:pt idx="1593">
                  <c:v>74.400000000000006</c:v>
                </c:pt>
                <c:pt idx="1594">
                  <c:v>78.8</c:v>
                </c:pt>
                <c:pt idx="1595">
                  <c:v>62</c:v>
                </c:pt>
                <c:pt idx="1596">
                  <c:v>73</c:v>
                </c:pt>
                <c:pt idx="1597">
                  <c:v>73.599999999999994</c:v>
                </c:pt>
                <c:pt idx="1598">
                  <c:v>64.099999999999994</c:v>
                </c:pt>
                <c:pt idx="1599">
                  <c:v>81.099999999999994</c:v>
                </c:pt>
                <c:pt idx="1600">
                  <c:v>68.400000000000006</c:v>
                </c:pt>
                <c:pt idx="1601">
                  <c:v>61.1</c:v>
                </c:pt>
                <c:pt idx="1602">
                  <c:v>79.2</c:v>
                </c:pt>
                <c:pt idx="1603">
                  <c:v>59.7</c:v>
                </c:pt>
                <c:pt idx="1604">
                  <c:v>56.8</c:v>
                </c:pt>
                <c:pt idx="1605">
                  <c:v>71</c:v>
                </c:pt>
                <c:pt idx="1606">
                  <c:v>73.900000000000006</c:v>
                </c:pt>
                <c:pt idx="1607">
                  <c:v>63.1</c:v>
                </c:pt>
                <c:pt idx="1608">
                  <c:v>75.099999999999994</c:v>
                </c:pt>
                <c:pt idx="1609">
                  <c:v>73.900000000000006</c:v>
                </c:pt>
                <c:pt idx="1610">
                  <c:v>69.599999999999994</c:v>
                </c:pt>
                <c:pt idx="1611">
                  <c:v>73.8</c:v>
                </c:pt>
                <c:pt idx="1612">
                  <c:v>74.099999999999994</c:v>
                </c:pt>
                <c:pt idx="1613">
                  <c:v>81.8</c:v>
                </c:pt>
                <c:pt idx="1614">
                  <c:v>68</c:v>
                </c:pt>
                <c:pt idx="1615">
                  <c:v>74.5</c:v>
                </c:pt>
                <c:pt idx="1616">
                  <c:v>76.5</c:v>
                </c:pt>
                <c:pt idx="1617">
                  <c:v>68.8</c:v>
                </c:pt>
                <c:pt idx="1618">
                  <c:v>81.099999999999994</c:v>
                </c:pt>
                <c:pt idx="1619">
                  <c:v>73.7</c:v>
                </c:pt>
                <c:pt idx="1620">
                  <c:v>59.9</c:v>
                </c:pt>
                <c:pt idx="1621">
                  <c:v>59.3</c:v>
                </c:pt>
                <c:pt idx="1622">
                  <c:v>51.2</c:v>
                </c:pt>
                <c:pt idx="1623">
                  <c:v>73.2</c:v>
                </c:pt>
                <c:pt idx="1624">
                  <c:v>75.5</c:v>
                </c:pt>
                <c:pt idx="1625">
                  <c:v>69.900000000000006</c:v>
                </c:pt>
                <c:pt idx="1626">
                  <c:v>77.599999999999994</c:v>
                </c:pt>
                <c:pt idx="1627">
                  <c:v>52.6</c:v>
                </c:pt>
                <c:pt idx="1628">
                  <c:v>74</c:v>
                </c:pt>
                <c:pt idx="1629">
                  <c:v>74.099999999999994</c:v>
                </c:pt>
                <c:pt idx="1630">
                  <c:v>74.099999999999994</c:v>
                </c:pt>
                <c:pt idx="1631">
                  <c:v>52.6</c:v>
                </c:pt>
                <c:pt idx="1632">
                  <c:v>76</c:v>
                </c:pt>
                <c:pt idx="1633">
                  <c:v>75</c:v>
                </c:pt>
                <c:pt idx="1634">
                  <c:v>88</c:v>
                </c:pt>
                <c:pt idx="1635">
                  <c:v>55.3</c:v>
                </c:pt>
                <c:pt idx="1636">
                  <c:v>64</c:v>
                </c:pt>
                <c:pt idx="1637">
                  <c:v>59.6</c:v>
                </c:pt>
                <c:pt idx="1638">
                  <c:v>75.400000000000006</c:v>
                </c:pt>
                <c:pt idx="1639">
                  <c:v>81.2</c:v>
                </c:pt>
                <c:pt idx="1640">
                  <c:v>72.599999999999994</c:v>
                </c:pt>
                <c:pt idx="1641">
                  <c:v>74.900000000000006</c:v>
                </c:pt>
                <c:pt idx="1642">
                  <c:v>72.400000000000006</c:v>
                </c:pt>
                <c:pt idx="1643">
                  <c:v>82.6</c:v>
                </c:pt>
                <c:pt idx="1644">
                  <c:v>77.099999999999994</c:v>
                </c:pt>
                <c:pt idx="1645">
                  <c:v>84</c:v>
                </c:pt>
                <c:pt idx="1646">
                  <c:v>67.3</c:v>
                </c:pt>
                <c:pt idx="1647">
                  <c:v>65.099999999999994</c:v>
                </c:pt>
                <c:pt idx="1648">
                  <c:v>64.5</c:v>
                </c:pt>
                <c:pt idx="1649">
                  <c:v>55.9</c:v>
                </c:pt>
                <c:pt idx="1650">
                  <c:v>72</c:v>
                </c:pt>
                <c:pt idx="1651">
                  <c:v>74</c:v>
                </c:pt>
                <c:pt idx="1652">
                  <c:v>75.7</c:v>
                </c:pt>
                <c:pt idx="1653">
                  <c:v>43.1</c:v>
                </c:pt>
                <c:pt idx="1654">
                  <c:v>79.900000000000006</c:v>
                </c:pt>
                <c:pt idx="1655">
                  <c:v>63.7</c:v>
                </c:pt>
                <c:pt idx="1656">
                  <c:v>67.7</c:v>
                </c:pt>
                <c:pt idx="1657">
                  <c:v>66.8</c:v>
                </c:pt>
                <c:pt idx="1658">
                  <c:v>55.3</c:v>
                </c:pt>
                <c:pt idx="1659">
                  <c:v>79.8</c:v>
                </c:pt>
                <c:pt idx="1660">
                  <c:v>49.8</c:v>
                </c:pt>
                <c:pt idx="1661">
                  <c:v>68.3</c:v>
                </c:pt>
                <c:pt idx="1662">
                  <c:v>57.4</c:v>
                </c:pt>
                <c:pt idx="1663">
                  <c:v>65.8</c:v>
                </c:pt>
                <c:pt idx="1664">
                  <c:v>75.3</c:v>
                </c:pt>
                <c:pt idx="1665">
                  <c:v>71</c:v>
                </c:pt>
                <c:pt idx="1666">
                  <c:v>81.7</c:v>
                </c:pt>
                <c:pt idx="1667">
                  <c:v>65.2</c:v>
                </c:pt>
                <c:pt idx="1668">
                  <c:v>69.2</c:v>
                </c:pt>
                <c:pt idx="1669">
                  <c:v>62.3</c:v>
                </c:pt>
                <c:pt idx="1670">
                  <c:v>61.9</c:v>
                </c:pt>
                <c:pt idx="1671">
                  <c:v>73.900000000000006</c:v>
                </c:pt>
                <c:pt idx="1672">
                  <c:v>81.900000000000006</c:v>
                </c:pt>
                <c:pt idx="1673">
                  <c:v>66.3</c:v>
                </c:pt>
                <c:pt idx="1674">
                  <c:v>55</c:v>
                </c:pt>
                <c:pt idx="1675">
                  <c:v>59.7</c:v>
                </c:pt>
                <c:pt idx="1676">
                  <c:v>67.400000000000006</c:v>
                </c:pt>
                <c:pt idx="1677">
                  <c:v>73.900000000000006</c:v>
                </c:pt>
                <c:pt idx="1678">
                  <c:v>71.400000000000006</c:v>
                </c:pt>
                <c:pt idx="1679">
                  <c:v>81.2</c:v>
                </c:pt>
                <c:pt idx="1680">
                  <c:v>52.2</c:v>
                </c:pt>
                <c:pt idx="1681">
                  <c:v>59.4</c:v>
                </c:pt>
                <c:pt idx="1682">
                  <c:v>78.3</c:v>
                </c:pt>
                <c:pt idx="1683">
                  <c:v>72.599999999999994</c:v>
                </c:pt>
                <c:pt idx="1684">
                  <c:v>69</c:v>
                </c:pt>
                <c:pt idx="1685">
                  <c:v>65.900000000000006</c:v>
                </c:pt>
                <c:pt idx="1686">
                  <c:v>73.8</c:v>
                </c:pt>
                <c:pt idx="1687">
                  <c:v>74.2</c:v>
                </c:pt>
                <c:pt idx="1688">
                  <c:v>73.5</c:v>
                </c:pt>
                <c:pt idx="1689">
                  <c:v>78</c:v>
                </c:pt>
                <c:pt idx="1690">
                  <c:v>77.8</c:v>
                </c:pt>
                <c:pt idx="1691">
                  <c:v>59.3</c:v>
                </c:pt>
                <c:pt idx="1692">
                  <c:v>82</c:v>
                </c:pt>
                <c:pt idx="1693">
                  <c:v>73.900000000000006</c:v>
                </c:pt>
                <c:pt idx="1694">
                  <c:v>62.9</c:v>
                </c:pt>
                <c:pt idx="1695">
                  <c:v>52</c:v>
                </c:pt>
                <c:pt idx="1696">
                  <c:v>68.8</c:v>
                </c:pt>
                <c:pt idx="1697">
                  <c:v>57.1</c:v>
                </c:pt>
                <c:pt idx="1698">
                  <c:v>52.5</c:v>
                </c:pt>
                <c:pt idx="1699">
                  <c:v>73.8</c:v>
                </c:pt>
                <c:pt idx="1700">
                  <c:v>73</c:v>
                </c:pt>
                <c:pt idx="1701">
                  <c:v>68.8</c:v>
                </c:pt>
                <c:pt idx="1702">
                  <c:v>64.2</c:v>
                </c:pt>
                <c:pt idx="1703">
                  <c:v>53.9</c:v>
                </c:pt>
                <c:pt idx="1704">
                  <c:v>73.400000000000006</c:v>
                </c:pt>
                <c:pt idx="1705">
                  <c:v>72.8</c:v>
                </c:pt>
                <c:pt idx="1706">
                  <c:v>72.2</c:v>
                </c:pt>
                <c:pt idx="1707">
                  <c:v>51.2</c:v>
                </c:pt>
                <c:pt idx="1708">
                  <c:v>48.5</c:v>
                </c:pt>
                <c:pt idx="1709">
                  <c:v>77.3</c:v>
                </c:pt>
                <c:pt idx="1710">
                  <c:v>77</c:v>
                </c:pt>
                <c:pt idx="1711">
                  <c:v>75</c:v>
                </c:pt>
                <c:pt idx="1712">
                  <c:v>78</c:v>
                </c:pt>
                <c:pt idx="1713">
                  <c:v>77.7</c:v>
                </c:pt>
                <c:pt idx="1714">
                  <c:v>79.3</c:v>
                </c:pt>
                <c:pt idx="1715">
                  <c:v>57.4</c:v>
                </c:pt>
                <c:pt idx="1716">
                  <c:v>65.7</c:v>
                </c:pt>
                <c:pt idx="1717">
                  <c:v>66.2</c:v>
                </c:pt>
                <c:pt idx="1718">
                  <c:v>69.8</c:v>
                </c:pt>
                <c:pt idx="1719">
                  <c:v>71.8</c:v>
                </c:pt>
                <c:pt idx="1720">
                  <c:v>72.5</c:v>
                </c:pt>
                <c:pt idx="1721">
                  <c:v>63.8</c:v>
                </c:pt>
                <c:pt idx="1722">
                  <c:v>76.3</c:v>
                </c:pt>
                <c:pt idx="1723">
                  <c:v>78.900000000000006</c:v>
                </c:pt>
                <c:pt idx="1724">
                  <c:v>69.3</c:v>
                </c:pt>
                <c:pt idx="1725">
                  <c:v>78.099999999999994</c:v>
                </c:pt>
                <c:pt idx="1726">
                  <c:v>63.6</c:v>
                </c:pt>
                <c:pt idx="1727">
                  <c:v>59.9</c:v>
                </c:pt>
                <c:pt idx="1728">
                  <c:v>55.3</c:v>
                </c:pt>
                <c:pt idx="1729">
                  <c:v>57.3</c:v>
                </c:pt>
                <c:pt idx="1730">
                  <c:v>73.3</c:v>
                </c:pt>
                <c:pt idx="1731">
                  <c:v>72</c:v>
                </c:pt>
                <c:pt idx="1732">
                  <c:v>73</c:v>
                </c:pt>
                <c:pt idx="1733">
                  <c:v>59.8</c:v>
                </c:pt>
                <c:pt idx="1734">
                  <c:v>71.400000000000006</c:v>
                </c:pt>
                <c:pt idx="1735">
                  <c:v>75.400000000000006</c:v>
                </c:pt>
                <c:pt idx="1736">
                  <c:v>71.7</c:v>
                </c:pt>
                <c:pt idx="1737">
                  <c:v>47.6</c:v>
                </c:pt>
                <c:pt idx="1738">
                  <c:v>81.7</c:v>
                </c:pt>
                <c:pt idx="1739">
                  <c:v>81</c:v>
                </c:pt>
                <c:pt idx="1740">
                  <c:v>66.2</c:v>
                </c:pt>
                <c:pt idx="1741">
                  <c:v>73.3</c:v>
                </c:pt>
                <c:pt idx="1742">
                  <c:v>71.3</c:v>
                </c:pt>
                <c:pt idx="1743">
                  <c:v>73.400000000000006</c:v>
                </c:pt>
                <c:pt idx="1744">
                  <c:v>78.7</c:v>
                </c:pt>
                <c:pt idx="1745">
                  <c:v>84</c:v>
                </c:pt>
                <c:pt idx="1746">
                  <c:v>73</c:v>
                </c:pt>
                <c:pt idx="1747">
                  <c:v>72</c:v>
                </c:pt>
                <c:pt idx="1748">
                  <c:v>63.4</c:v>
                </c:pt>
                <c:pt idx="1749">
                  <c:v>63</c:v>
                </c:pt>
                <c:pt idx="1750">
                  <c:v>45.7</c:v>
                </c:pt>
                <c:pt idx="1751">
                  <c:v>58.9</c:v>
                </c:pt>
                <c:pt idx="1752">
                  <c:v>51.1</c:v>
                </c:pt>
                <c:pt idx="1753">
                  <c:v>79.099999999999994</c:v>
                </c:pt>
                <c:pt idx="1754">
                  <c:v>61.5</c:v>
                </c:pt>
                <c:pt idx="1755">
                  <c:v>77.900000000000006</c:v>
                </c:pt>
                <c:pt idx="1756">
                  <c:v>67.7</c:v>
                </c:pt>
                <c:pt idx="1757">
                  <c:v>77.8</c:v>
                </c:pt>
                <c:pt idx="1758">
                  <c:v>58</c:v>
                </c:pt>
                <c:pt idx="1759">
                  <c:v>67</c:v>
                </c:pt>
                <c:pt idx="1760">
                  <c:v>60</c:v>
                </c:pt>
                <c:pt idx="1761">
                  <c:v>71.099999999999994</c:v>
                </c:pt>
                <c:pt idx="1762">
                  <c:v>77.599999999999994</c:v>
                </c:pt>
                <c:pt idx="1763">
                  <c:v>58.1</c:v>
                </c:pt>
                <c:pt idx="1764">
                  <c:v>68</c:v>
                </c:pt>
                <c:pt idx="1765">
                  <c:v>62.7</c:v>
                </c:pt>
                <c:pt idx="1766">
                  <c:v>73.3</c:v>
                </c:pt>
                <c:pt idx="1767">
                  <c:v>72.5</c:v>
                </c:pt>
                <c:pt idx="1768">
                  <c:v>73</c:v>
                </c:pt>
                <c:pt idx="1769">
                  <c:v>75</c:v>
                </c:pt>
                <c:pt idx="1770">
                  <c:v>65.3</c:v>
                </c:pt>
                <c:pt idx="1771">
                  <c:v>48.1</c:v>
                </c:pt>
                <c:pt idx="1772">
                  <c:v>56.7</c:v>
                </c:pt>
                <c:pt idx="1773">
                  <c:v>79.3</c:v>
                </c:pt>
                <c:pt idx="1774">
                  <c:v>64.8</c:v>
                </c:pt>
                <c:pt idx="1775">
                  <c:v>81.3</c:v>
                </c:pt>
                <c:pt idx="1776">
                  <c:v>76.7</c:v>
                </c:pt>
                <c:pt idx="1777">
                  <c:v>66</c:v>
                </c:pt>
                <c:pt idx="1778">
                  <c:v>73.099999999999994</c:v>
                </c:pt>
                <c:pt idx="1779">
                  <c:v>68.8</c:v>
                </c:pt>
                <c:pt idx="1780">
                  <c:v>79</c:v>
                </c:pt>
                <c:pt idx="1781">
                  <c:v>78.599999999999994</c:v>
                </c:pt>
                <c:pt idx="1782">
                  <c:v>73.400000000000006</c:v>
                </c:pt>
                <c:pt idx="1783">
                  <c:v>77.2</c:v>
                </c:pt>
                <c:pt idx="1784">
                  <c:v>55.7</c:v>
                </c:pt>
                <c:pt idx="1785">
                  <c:v>59.2</c:v>
                </c:pt>
                <c:pt idx="1786">
                  <c:v>65</c:v>
                </c:pt>
                <c:pt idx="1787">
                  <c:v>69.5</c:v>
                </c:pt>
                <c:pt idx="1788">
                  <c:v>72.2</c:v>
                </c:pt>
                <c:pt idx="1789">
                  <c:v>68.8</c:v>
                </c:pt>
                <c:pt idx="1790">
                  <c:v>66.599999999999994</c:v>
                </c:pt>
                <c:pt idx="1791">
                  <c:v>68.5</c:v>
                </c:pt>
                <c:pt idx="1792">
                  <c:v>58</c:v>
                </c:pt>
                <c:pt idx="1793">
                  <c:v>44.3</c:v>
                </c:pt>
                <c:pt idx="1794">
                  <c:v>55.4</c:v>
                </c:pt>
                <c:pt idx="1795">
                  <c:v>75.2</c:v>
                </c:pt>
                <c:pt idx="1796">
                  <c:v>87</c:v>
                </c:pt>
                <c:pt idx="1797">
                  <c:v>73.599999999999994</c:v>
                </c:pt>
                <c:pt idx="1798">
                  <c:v>55.7</c:v>
                </c:pt>
                <c:pt idx="1799">
                  <c:v>68.7</c:v>
                </c:pt>
                <c:pt idx="1800">
                  <c:v>75</c:v>
                </c:pt>
                <c:pt idx="1801">
                  <c:v>75.3</c:v>
                </c:pt>
                <c:pt idx="1802">
                  <c:v>54.7</c:v>
                </c:pt>
                <c:pt idx="1803">
                  <c:v>73.8</c:v>
                </c:pt>
                <c:pt idx="1804">
                  <c:v>48.1</c:v>
                </c:pt>
                <c:pt idx="1805">
                  <c:v>66.599999999999994</c:v>
                </c:pt>
                <c:pt idx="1806">
                  <c:v>74.400000000000006</c:v>
                </c:pt>
                <c:pt idx="1807">
                  <c:v>78.7</c:v>
                </c:pt>
                <c:pt idx="1808">
                  <c:v>68.7</c:v>
                </c:pt>
                <c:pt idx="1809">
                  <c:v>65.7</c:v>
                </c:pt>
                <c:pt idx="1810">
                  <c:v>72.900000000000006</c:v>
                </c:pt>
                <c:pt idx="1811">
                  <c:v>73.8</c:v>
                </c:pt>
                <c:pt idx="1812">
                  <c:v>52.8</c:v>
                </c:pt>
                <c:pt idx="1813">
                  <c:v>54.1</c:v>
                </c:pt>
                <c:pt idx="1814">
                  <c:v>75.400000000000006</c:v>
                </c:pt>
                <c:pt idx="1815">
                  <c:v>73.3</c:v>
                </c:pt>
                <c:pt idx="1816">
                  <c:v>73.400000000000006</c:v>
                </c:pt>
                <c:pt idx="1817">
                  <c:v>51.6</c:v>
                </c:pt>
                <c:pt idx="1818">
                  <c:v>81.400000000000006</c:v>
                </c:pt>
                <c:pt idx="1819">
                  <c:v>72.5</c:v>
                </c:pt>
                <c:pt idx="1820">
                  <c:v>73.5</c:v>
                </c:pt>
                <c:pt idx="1821">
                  <c:v>52.9</c:v>
                </c:pt>
                <c:pt idx="1822">
                  <c:v>73.7</c:v>
                </c:pt>
                <c:pt idx="1823">
                  <c:v>73.400000000000006</c:v>
                </c:pt>
                <c:pt idx="1824">
                  <c:v>68.099999999999994</c:v>
                </c:pt>
                <c:pt idx="1825">
                  <c:v>52.5</c:v>
                </c:pt>
                <c:pt idx="1826">
                  <c:v>65.2</c:v>
                </c:pt>
                <c:pt idx="1827">
                  <c:v>75.099999999999994</c:v>
                </c:pt>
                <c:pt idx="1828">
                  <c:v>67</c:v>
                </c:pt>
                <c:pt idx="1829">
                  <c:v>76.2</c:v>
                </c:pt>
                <c:pt idx="1830">
                  <c:v>78.7</c:v>
                </c:pt>
                <c:pt idx="1831">
                  <c:v>73.900000000000006</c:v>
                </c:pt>
                <c:pt idx="1832">
                  <c:v>64.8</c:v>
                </c:pt>
                <c:pt idx="1833">
                  <c:v>73.2</c:v>
                </c:pt>
                <c:pt idx="1834">
                  <c:v>55.6</c:v>
                </c:pt>
                <c:pt idx="1835">
                  <c:v>71.599999999999994</c:v>
                </c:pt>
                <c:pt idx="1836">
                  <c:v>79.8</c:v>
                </c:pt>
                <c:pt idx="1837">
                  <c:v>74.5</c:v>
                </c:pt>
                <c:pt idx="1838">
                  <c:v>59.2</c:v>
                </c:pt>
                <c:pt idx="1839">
                  <c:v>58</c:v>
                </c:pt>
                <c:pt idx="1840">
                  <c:v>51.9</c:v>
                </c:pt>
                <c:pt idx="1841">
                  <c:v>77.3</c:v>
                </c:pt>
                <c:pt idx="1842">
                  <c:v>73.900000000000006</c:v>
                </c:pt>
                <c:pt idx="1843">
                  <c:v>82</c:v>
                </c:pt>
                <c:pt idx="1844">
                  <c:v>79.900000000000006</c:v>
                </c:pt>
                <c:pt idx="1845">
                  <c:v>58</c:v>
                </c:pt>
                <c:pt idx="1846">
                  <c:v>61</c:v>
                </c:pt>
                <c:pt idx="1847">
                  <c:v>56.1</c:v>
                </c:pt>
                <c:pt idx="1848">
                  <c:v>78</c:v>
                </c:pt>
                <c:pt idx="1849">
                  <c:v>73.599999999999994</c:v>
                </c:pt>
                <c:pt idx="1850">
                  <c:v>65.3</c:v>
                </c:pt>
                <c:pt idx="1851">
                  <c:v>71.7</c:v>
                </c:pt>
                <c:pt idx="1852">
                  <c:v>86</c:v>
                </c:pt>
                <c:pt idx="1853">
                  <c:v>74.7</c:v>
                </c:pt>
                <c:pt idx="1854">
                  <c:v>58.4</c:v>
                </c:pt>
                <c:pt idx="1855">
                  <c:v>58.1</c:v>
                </c:pt>
                <c:pt idx="1856">
                  <c:v>74.2</c:v>
                </c:pt>
                <c:pt idx="1857">
                  <c:v>72.8</c:v>
                </c:pt>
                <c:pt idx="1858">
                  <c:v>85</c:v>
                </c:pt>
                <c:pt idx="1859">
                  <c:v>74.900000000000006</c:v>
                </c:pt>
                <c:pt idx="1860">
                  <c:v>51.5</c:v>
                </c:pt>
                <c:pt idx="1861">
                  <c:v>67.599999999999994</c:v>
                </c:pt>
                <c:pt idx="1862">
                  <c:v>52.2</c:v>
                </c:pt>
                <c:pt idx="1863">
                  <c:v>76.2</c:v>
                </c:pt>
                <c:pt idx="1864">
                  <c:v>63.4</c:v>
                </c:pt>
                <c:pt idx="1865">
                  <c:v>75.2</c:v>
                </c:pt>
                <c:pt idx="1866">
                  <c:v>75.599999999999994</c:v>
                </c:pt>
                <c:pt idx="1867">
                  <c:v>73</c:v>
                </c:pt>
                <c:pt idx="1868">
                  <c:v>51.6</c:v>
                </c:pt>
                <c:pt idx="1869">
                  <c:v>72.900000000000006</c:v>
                </c:pt>
                <c:pt idx="1870">
                  <c:v>78.8</c:v>
                </c:pt>
                <c:pt idx="1871">
                  <c:v>57.7</c:v>
                </c:pt>
                <c:pt idx="1872">
                  <c:v>78.099999999999994</c:v>
                </c:pt>
                <c:pt idx="1873">
                  <c:v>85</c:v>
                </c:pt>
                <c:pt idx="1874">
                  <c:v>68.900000000000006</c:v>
                </c:pt>
                <c:pt idx="1875">
                  <c:v>61.7</c:v>
                </c:pt>
                <c:pt idx="1876">
                  <c:v>67.7</c:v>
                </c:pt>
                <c:pt idx="1877">
                  <c:v>79.900000000000006</c:v>
                </c:pt>
                <c:pt idx="1878">
                  <c:v>74.599999999999994</c:v>
                </c:pt>
                <c:pt idx="1879">
                  <c:v>58.6</c:v>
                </c:pt>
                <c:pt idx="1880">
                  <c:v>65.400000000000006</c:v>
                </c:pt>
                <c:pt idx="1881">
                  <c:v>58.6</c:v>
                </c:pt>
                <c:pt idx="1882">
                  <c:v>82.3</c:v>
                </c:pt>
                <c:pt idx="1883">
                  <c:v>78.900000000000006</c:v>
                </c:pt>
                <c:pt idx="1884">
                  <c:v>58.1</c:v>
                </c:pt>
                <c:pt idx="1885">
                  <c:v>74.400000000000006</c:v>
                </c:pt>
                <c:pt idx="1886">
                  <c:v>44.5</c:v>
                </c:pt>
                <c:pt idx="1887">
                  <c:v>57.3</c:v>
                </c:pt>
                <c:pt idx="1888">
                  <c:v>72.5</c:v>
                </c:pt>
                <c:pt idx="1889">
                  <c:v>73</c:v>
                </c:pt>
                <c:pt idx="1890">
                  <c:v>67</c:v>
                </c:pt>
                <c:pt idx="1891">
                  <c:v>73.5</c:v>
                </c:pt>
                <c:pt idx="1892">
                  <c:v>64.400000000000006</c:v>
                </c:pt>
                <c:pt idx="1893">
                  <c:v>74.400000000000006</c:v>
                </c:pt>
                <c:pt idx="1894">
                  <c:v>56.5</c:v>
                </c:pt>
                <c:pt idx="1895">
                  <c:v>45.6</c:v>
                </c:pt>
                <c:pt idx="1896">
                  <c:v>85</c:v>
                </c:pt>
                <c:pt idx="1897">
                  <c:v>74</c:v>
                </c:pt>
                <c:pt idx="1898">
                  <c:v>49.9</c:v>
                </c:pt>
                <c:pt idx="1899">
                  <c:v>80</c:v>
                </c:pt>
                <c:pt idx="1900">
                  <c:v>54.1</c:v>
                </c:pt>
                <c:pt idx="1901">
                  <c:v>55</c:v>
                </c:pt>
                <c:pt idx="1902">
                  <c:v>68.3</c:v>
                </c:pt>
                <c:pt idx="1903">
                  <c:v>59.2</c:v>
                </c:pt>
                <c:pt idx="1904">
                  <c:v>70</c:v>
                </c:pt>
                <c:pt idx="1905">
                  <c:v>63.1</c:v>
                </c:pt>
                <c:pt idx="1906">
                  <c:v>74.599999999999994</c:v>
                </c:pt>
                <c:pt idx="1907">
                  <c:v>69.7</c:v>
                </c:pt>
                <c:pt idx="1908">
                  <c:v>60</c:v>
                </c:pt>
                <c:pt idx="1909">
                  <c:v>69.400000000000006</c:v>
                </c:pt>
                <c:pt idx="1910">
                  <c:v>73.5</c:v>
                </c:pt>
                <c:pt idx="1911">
                  <c:v>79.3</c:v>
                </c:pt>
                <c:pt idx="1912">
                  <c:v>54.8</c:v>
                </c:pt>
                <c:pt idx="1913">
                  <c:v>69.099999999999994</c:v>
                </c:pt>
                <c:pt idx="1914">
                  <c:v>81</c:v>
                </c:pt>
                <c:pt idx="1915">
                  <c:v>69.599999999999994</c:v>
                </c:pt>
                <c:pt idx="1916">
                  <c:v>63.5</c:v>
                </c:pt>
                <c:pt idx="1917">
                  <c:v>62.5</c:v>
                </c:pt>
                <c:pt idx="1918">
                  <c:v>56</c:v>
                </c:pt>
                <c:pt idx="1919">
                  <c:v>62.9</c:v>
                </c:pt>
                <c:pt idx="1920">
                  <c:v>79</c:v>
                </c:pt>
                <c:pt idx="1921">
                  <c:v>72.400000000000006</c:v>
                </c:pt>
                <c:pt idx="1922">
                  <c:v>58.2</c:v>
                </c:pt>
                <c:pt idx="1923">
                  <c:v>75.8</c:v>
                </c:pt>
                <c:pt idx="1924">
                  <c:v>67.2</c:v>
                </c:pt>
                <c:pt idx="1925">
                  <c:v>63.2</c:v>
                </c:pt>
                <c:pt idx="1926">
                  <c:v>78</c:v>
                </c:pt>
                <c:pt idx="1927">
                  <c:v>67.5</c:v>
                </c:pt>
                <c:pt idx="1928">
                  <c:v>69.400000000000006</c:v>
                </c:pt>
                <c:pt idx="1929">
                  <c:v>63.7</c:v>
                </c:pt>
                <c:pt idx="1930">
                  <c:v>67</c:v>
                </c:pt>
                <c:pt idx="1931">
                  <c:v>75.7</c:v>
                </c:pt>
                <c:pt idx="1932">
                  <c:v>62</c:v>
                </c:pt>
                <c:pt idx="1933">
                  <c:v>88</c:v>
                </c:pt>
                <c:pt idx="1934">
                  <c:v>78.900000000000006</c:v>
                </c:pt>
                <c:pt idx="1935">
                  <c:v>77.8</c:v>
                </c:pt>
                <c:pt idx="1936">
                  <c:v>59.1</c:v>
                </c:pt>
                <c:pt idx="1937">
                  <c:v>57.9</c:v>
                </c:pt>
                <c:pt idx="1938">
                  <c:v>56.7</c:v>
                </c:pt>
                <c:pt idx="1939">
                  <c:v>57.3</c:v>
                </c:pt>
                <c:pt idx="1940">
                  <c:v>78</c:v>
                </c:pt>
                <c:pt idx="1941">
                  <c:v>77.599999999999994</c:v>
                </c:pt>
                <c:pt idx="1942">
                  <c:v>65.7</c:v>
                </c:pt>
                <c:pt idx="1943">
                  <c:v>86</c:v>
                </c:pt>
                <c:pt idx="1944">
                  <c:v>54.2</c:v>
                </c:pt>
                <c:pt idx="1945">
                  <c:v>41</c:v>
                </c:pt>
                <c:pt idx="1946">
                  <c:v>56.4</c:v>
                </c:pt>
                <c:pt idx="1947">
                  <c:v>78.099999999999994</c:v>
                </c:pt>
                <c:pt idx="1948">
                  <c:v>66.3</c:v>
                </c:pt>
                <c:pt idx="1949">
                  <c:v>81.900000000000006</c:v>
                </c:pt>
                <c:pt idx="1950">
                  <c:v>45.3</c:v>
                </c:pt>
                <c:pt idx="1951">
                  <c:v>72.5</c:v>
                </c:pt>
                <c:pt idx="1952">
                  <c:v>88</c:v>
                </c:pt>
                <c:pt idx="1953">
                  <c:v>58</c:v>
                </c:pt>
                <c:pt idx="1954">
                  <c:v>58.2</c:v>
                </c:pt>
                <c:pt idx="1955">
                  <c:v>67.3</c:v>
                </c:pt>
                <c:pt idx="1956">
                  <c:v>67.400000000000006</c:v>
                </c:pt>
                <c:pt idx="1957">
                  <c:v>53</c:v>
                </c:pt>
                <c:pt idx="1958">
                  <c:v>73.900000000000006</c:v>
                </c:pt>
                <c:pt idx="1959">
                  <c:v>63.5</c:v>
                </c:pt>
                <c:pt idx="1960">
                  <c:v>69</c:v>
                </c:pt>
                <c:pt idx="1961">
                  <c:v>59.5</c:v>
                </c:pt>
                <c:pt idx="1962">
                  <c:v>74.8</c:v>
                </c:pt>
                <c:pt idx="1963">
                  <c:v>69.400000000000006</c:v>
                </c:pt>
                <c:pt idx="1964">
                  <c:v>79.5</c:v>
                </c:pt>
                <c:pt idx="1965">
                  <c:v>62.8</c:v>
                </c:pt>
                <c:pt idx="1966">
                  <c:v>73.5</c:v>
                </c:pt>
                <c:pt idx="1967">
                  <c:v>72.8</c:v>
                </c:pt>
                <c:pt idx="1968">
                  <c:v>89</c:v>
                </c:pt>
                <c:pt idx="1969">
                  <c:v>83.5</c:v>
                </c:pt>
                <c:pt idx="1970">
                  <c:v>58.4</c:v>
                </c:pt>
                <c:pt idx="1971">
                  <c:v>67.5</c:v>
                </c:pt>
                <c:pt idx="1972">
                  <c:v>68.5</c:v>
                </c:pt>
                <c:pt idx="1973">
                  <c:v>59.7</c:v>
                </c:pt>
                <c:pt idx="1974">
                  <c:v>72.2</c:v>
                </c:pt>
                <c:pt idx="1975">
                  <c:v>79.8</c:v>
                </c:pt>
                <c:pt idx="1976">
                  <c:v>75.599999999999994</c:v>
                </c:pt>
                <c:pt idx="1977">
                  <c:v>74.400000000000006</c:v>
                </c:pt>
                <c:pt idx="1978">
                  <c:v>81.7</c:v>
                </c:pt>
                <c:pt idx="1979">
                  <c:v>65.8</c:v>
                </c:pt>
                <c:pt idx="1980">
                  <c:v>72.8</c:v>
                </c:pt>
                <c:pt idx="1981">
                  <c:v>75.099999999999994</c:v>
                </c:pt>
                <c:pt idx="1982">
                  <c:v>68</c:v>
                </c:pt>
                <c:pt idx="1983">
                  <c:v>47.1</c:v>
                </c:pt>
                <c:pt idx="1984">
                  <c:v>62.6</c:v>
                </c:pt>
                <c:pt idx="1985">
                  <c:v>47.7</c:v>
                </c:pt>
                <c:pt idx="1986">
                  <c:v>82</c:v>
                </c:pt>
                <c:pt idx="1987">
                  <c:v>55.4</c:v>
                </c:pt>
                <c:pt idx="1988">
                  <c:v>63.3</c:v>
                </c:pt>
                <c:pt idx="1989">
                  <c:v>62.8</c:v>
                </c:pt>
                <c:pt idx="1990">
                  <c:v>62.9</c:v>
                </c:pt>
                <c:pt idx="1991">
                  <c:v>74.900000000000006</c:v>
                </c:pt>
                <c:pt idx="1992">
                  <c:v>68.900000000000006</c:v>
                </c:pt>
                <c:pt idx="1993">
                  <c:v>72</c:v>
                </c:pt>
                <c:pt idx="1994">
                  <c:v>76</c:v>
                </c:pt>
                <c:pt idx="1995">
                  <c:v>57</c:v>
                </c:pt>
                <c:pt idx="1996">
                  <c:v>74.599999999999994</c:v>
                </c:pt>
                <c:pt idx="1997">
                  <c:v>78.099999999999994</c:v>
                </c:pt>
                <c:pt idx="1998">
                  <c:v>63.4</c:v>
                </c:pt>
                <c:pt idx="1999">
                  <c:v>64.099999999999994</c:v>
                </c:pt>
                <c:pt idx="2000">
                  <c:v>82.2</c:v>
                </c:pt>
                <c:pt idx="2001">
                  <c:v>78</c:v>
                </c:pt>
                <c:pt idx="2002">
                  <c:v>82</c:v>
                </c:pt>
                <c:pt idx="2003">
                  <c:v>76.099999999999994</c:v>
                </c:pt>
                <c:pt idx="2004">
                  <c:v>73.3</c:v>
                </c:pt>
                <c:pt idx="2005">
                  <c:v>72.2</c:v>
                </c:pt>
                <c:pt idx="2006">
                  <c:v>52.5</c:v>
                </c:pt>
                <c:pt idx="2007">
                  <c:v>64.2</c:v>
                </c:pt>
                <c:pt idx="2008">
                  <c:v>81.2</c:v>
                </c:pt>
                <c:pt idx="2009">
                  <c:v>71.3</c:v>
                </c:pt>
                <c:pt idx="2010">
                  <c:v>87</c:v>
                </c:pt>
                <c:pt idx="2011">
                  <c:v>54.3</c:v>
                </c:pt>
                <c:pt idx="2012">
                  <c:v>62.8</c:v>
                </c:pt>
                <c:pt idx="2013">
                  <c:v>74.7</c:v>
                </c:pt>
                <c:pt idx="2014">
                  <c:v>64.900000000000006</c:v>
                </c:pt>
                <c:pt idx="2015">
                  <c:v>69.900000000000006</c:v>
                </c:pt>
                <c:pt idx="2016">
                  <c:v>72.599999999999994</c:v>
                </c:pt>
                <c:pt idx="2017">
                  <c:v>69.2</c:v>
                </c:pt>
                <c:pt idx="2018">
                  <c:v>74</c:v>
                </c:pt>
                <c:pt idx="2019">
                  <c:v>75.099999999999994</c:v>
                </c:pt>
                <c:pt idx="2020">
                  <c:v>57.9</c:v>
                </c:pt>
                <c:pt idx="2021">
                  <c:v>63.1</c:v>
                </c:pt>
                <c:pt idx="2022">
                  <c:v>74.8</c:v>
                </c:pt>
                <c:pt idx="2023">
                  <c:v>81.5</c:v>
                </c:pt>
                <c:pt idx="2024">
                  <c:v>59.1</c:v>
                </c:pt>
                <c:pt idx="2025">
                  <c:v>74.2</c:v>
                </c:pt>
                <c:pt idx="2026">
                  <c:v>79</c:v>
                </c:pt>
                <c:pt idx="2027">
                  <c:v>66.400000000000006</c:v>
                </c:pt>
                <c:pt idx="2028">
                  <c:v>68.099999999999994</c:v>
                </c:pt>
                <c:pt idx="2029">
                  <c:v>83.3</c:v>
                </c:pt>
                <c:pt idx="2030">
                  <c:v>52.1</c:v>
                </c:pt>
                <c:pt idx="2031">
                  <c:v>75.2</c:v>
                </c:pt>
                <c:pt idx="2032">
                  <c:v>76.400000000000006</c:v>
                </c:pt>
                <c:pt idx="2033">
                  <c:v>74.900000000000006</c:v>
                </c:pt>
                <c:pt idx="2034">
                  <c:v>65.3</c:v>
                </c:pt>
                <c:pt idx="2035">
                  <c:v>78.2</c:v>
                </c:pt>
                <c:pt idx="2036">
                  <c:v>51</c:v>
                </c:pt>
                <c:pt idx="2037">
                  <c:v>72.400000000000006</c:v>
                </c:pt>
                <c:pt idx="2038">
                  <c:v>66.8</c:v>
                </c:pt>
                <c:pt idx="2039">
                  <c:v>66</c:v>
                </c:pt>
                <c:pt idx="2040">
                  <c:v>72.400000000000006</c:v>
                </c:pt>
                <c:pt idx="2041">
                  <c:v>76.099999999999994</c:v>
                </c:pt>
                <c:pt idx="2042">
                  <c:v>83</c:v>
                </c:pt>
                <c:pt idx="2043">
                  <c:v>61.4</c:v>
                </c:pt>
                <c:pt idx="2044">
                  <c:v>74.3</c:v>
                </c:pt>
                <c:pt idx="2045">
                  <c:v>74</c:v>
                </c:pt>
                <c:pt idx="2046">
                  <c:v>73</c:v>
                </c:pt>
                <c:pt idx="2047">
                  <c:v>72.7</c:v>
                </c:pt>
                <c:pt idx="2048">
                  <c:v>74.900000000000006</c:v>
                </c:pt>
                <c:pt idx="2049">
                  <c:v>82.5</c:v>
                </c:pt>
                <c:pt idx="2050">
                  <c:v>73.900000000000006</c:v>
                </c:pt>
                <c:pt idx="2051">
                  <c:v>76.8</c:v>
                </c:pt>
                <c:pt idx="2052">
                  <c:v>63.5</c:v>
                </c:pt>
                <c:pt idx="2053">
                  <c:v>75.900000000000006</c:v>
                </c:pt>
                <c:pt idx="2054">
                  <c:v>69.5</c:v>
                </c:pt>
                <c:pt idx="2055">
                  <c:v>71.2</c:v>
                </c:pt>
                <c:pt idx="2056">
                  <c:v>76.400000000000006</c:v>
                </c:pt>
                <c:pt idx="2057">
                  <c:v>61.2</c:v>
                </c:pt>
                <c:pt idx="2058">
                  <c:v>72.3</c:v>
                </c:pt>
                <c:pt idx="2059">
                  <c:v>73</c:v>
                </c:pt>
                <c:pt idx="2060">
                  <c:v>61.1</c:v>
                </c:pt>
                <c:pt idx="2061">
                  <c:v>77.900000000000006</c:v>
                </c:pt>
                <c:pt idx="2062">
                  <c:v>57.6</c:v>
                </c:pt>
                <c:pt idx="2063">
                  <c:v>76</c:v>
                </c:pt>
                <c:pt idx="2064">
                  <c:v>78</c:v>
                </c:pt>
                <c:pt idx="2065">
                  <c:v>65.5</c:v>
                </c:pt>
                <c:pt idx="2066">
                  <c:v>73.099999999999994</c:v>
                </c:pt>
                <c:pt idx="2067">
                  <c:v>73.5</c:v>
                </c:pt>
                <c:pt idx="2068">
                  <c:v>62.5</c:v>
                </c:pt>
                <c:pt idx="2069">
                  <c:v>69.2</c:v>
                </c:pt>
                <c:pt idx="2070">
                  <c:v>71</c:v>
                </c:pt>
                <c:pt idx="2071">
                  <c:v>76.5</c:v>
                </c:pt>
                <c:pt idx="2072">
                  <c:v>63.7</c:v>
                </c:pt>
                <c:pt idx="2073">
                  <c:v>81.400000000000006</c:v>
                </c:pt>
                <c:pt idx="2074">
                  <c:v>78.900000000000006</c:v>
                </c:pt>
                <c:pt idx="2075">
                  <c:v>62</c:v>
                </c:pt>
                <c:pt idx="2076">
                  <c:v>64</c:v>
                </c:pt>
                <c:pt idx="2077">
                  <c:v>48.6</c:v>
                </c:pt>
                <c:pt idx="2078">
                  <c:v>64.099999999999994</c:v>
                </c:pt>
                <c:pt idx="2079">
                  <c:v>56.2</c:v>
                </c:pt>
                <c:pt idx="2080">
                  <c:v>86</c:v>
                </c:pt>
                <c:pt idx="2081">
                  <c:v>72.3</c:v>
                </c:pt>
                <c:pt idx="2082">
                  <c:v>71.900000000000006</c:v>
                </c:pt>
                <c:pt idx="2083">
                  <c:v>72.7</c:v>
                </c:pt>
                <c:pt idx="2084">
                  <c:v>67</c:v>
                </c:pt>
                <c:pt idx="2085">
                  <c:v>78.900000000000006</c:v>
                </c:pt>
                <c:pt idx="2086">
                  <c:v>78.099999999999994</c:v>
                </c:pt>
                <c:pt idx="2087">
                  <c:v>68.400000000000006</c:v>
                </c:pt>
                <c:pt idx="2088">
                  <c:v>72.099999999999994</c:v>
                </c:pt>
                <c:pt idx="2089">
                  <c:v>78.599999999999994</c:v>
                </c:pt>
                <c:pt idx="2090">
                  <c:v>61.6</c:v>
                </c:pt>
                <c:pt idx="2091">
                  <c:v>79.400000000000006</c:v>
                </c:pt>
                <c:pt idx="2092">
                  <c:v>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85-40CB-9514-BBE2B09D6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84976"/>
        <c:axId val="586810744"/>
      </c:scatterChart>
      <c:valAx>
        <c:axId val="34588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HIV/AIDS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10744"/>
        <c:crosses val="autoZero"/>
        <c:crossBetween val="midCat"/>
      </c:valAx>
      <c:valAx>
        <c:axId val="58681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Life</a:t>
                </a:r>
                <a:r>
                  <a:rPr lang="en-US" baseline="0"/>
                  <a:t> expectancy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8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191229414907204"/>
          <c:y val="8.5271317829457363E-2"/>
          <c:w val="0.74578682089517556"/>
          <c:h val="0.717803821033998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life_expectancy_training!$S$21:$S$2113</c:f>
              <c:numCache>
                <c:formatCode>General</c:formatCode>
                <c:ptCount val="2093"/>
                <c:pt idx="0">
                  <c:v>14.5</c:v>
                </c:pt>
                <c:pt idx="1">
                  <c:v>13.1</c:v>
                </c:pt>
                <c:pt idx="2">
                  <c:v>6.1</c:v>
                </c:pt>
                <c:pt idx="3">
                  <c:v>12.1</c:v>
                </c:pt>
                <c:pt idx="4">
                  <c:v>14</c:v>
                </c:pt>
                <c:pt idx="5">
                  <c:v>14.2</c:v>
                </c:pt>
                <c:pt idx="6">
                  <c:v>14.2</c:v>
                </c:pt>
                <c:pt idx="7">
                  <c:v>8.3000000000000007</c:v>
                </c:pt>
                <c:pt idx="8">
                  <c:v>13.5</c:v>
                </c:pt>
                <c:pt idx="9">
                  <c:v>16.399999999999999</c:v>
                </c:pt>
                <c:pt idx="10">
                  <c:v>14.6</c:v>
                </c:pt>
                <c:pt idx="11">
                  <c:v>5.5</c:v>
                </c:pt>
                <c:pt idx="12">
                  <c:v>6.3</c:v>
                </c:pt>
                <c:pt idx="13">
                  <c:v>15.7</c:v>
                </c:pt>
                <c:pt idx="14">
                  <c:v>9.5</c:v>
                </c:pt>
                <c:pt idx="15">
                  <c:v>9.6</c:v>
                </c:pt>
                <c:pt idx="16">
                  <c:v>9.6999999999999993</c:v>
                </c:pt>
                <c:pt idx="17">
                  <c:v>15</c:v>
                </c:pt>
                <c:pt idx="18">
                  <c:v>12.7</c:v>
                </c:pt>
                <c:pt idx="19">
                  <c:v>11.2</c:v>
                </c:pt>
                <c:pt idx="20">
                  <c:v>16.5</c:v>
                </c:pt>
                <c:pt idx="21">
                  <c:v>12.3</c:v>
                </c:pt>
                <c:pt idx="22">
                  <c:v>9.5</c:v>
                </c:pt>
                <c:pt idx="23">
                  <c:v>10.6</c:v>
                </c:pt>
                <c:pt idx="24">
                  <c:v>11.9</c:v>
                </c:pt>
                <c:pt idx="25">
                  <c:v>14.5</c:v>
                </c:pt>
                <c:pt idx="26">
                  <c:v>10.8</c:v>
                </c:pt>
                <c:pt idx="27">
                  <c:v>12</c:v>
                </c:pt>
                <c:pt idx="28">
                  <c:v>12.8</c:v>
                </c:pt>
                <c:pt idx="29">
                  <c:v>12.3</c:v>
                </c:pt>
                <c:pt idx="30">
                  <c:v>12.3</c:v>
                </c:pt>
                <c:pt idx="31">
                  <c:v>13.7</c:v>
                </c:pt>
                <c:pt idx="32">
                  <c:v>13.2</c:v>
                </c:pt>
                <c:pt idx="33">
                  <c:v>14.6</c:v>
                </c:pt>
                <c:pt idx="34">
                  <c:v>8.9</c:v>
                </c:pt>
                <c:pt idx="35">
                  <c:v>14.4</c:v>
                </c:pt>
                <c:pt idx="36">
                  <c:v>5.6</c:v>
                </c:pt>
                <c:pt idx="37">
                  <c:v>12.3</c:v>
                </c:pt>
                <c:pt idx="38">
                  <c:v>14.1</c:v>
                </c:pt>
                <c:pt idx="39">
                  <c:v>10.9</c:v>
                </c:pt>
                <c:pt idx="40">
                  <c:v>14.7</c:v>
                </c:pt>
                <c:pt idx="41">
                  <c:v>13.1</c:v>
                </c:pt>
                <c:pt idx="42">
                  <c:v>14.4</c:v>
                </c:pt>
                <c:pt idx="43">
                  <c:v>11.2</c:v>
                </c:pt>
                <c:pt idx="44">
                  <c:v>12.3</c:v>
                </c:pt>
                <c:pt idx="45">
                  <c:v>12.3</c:v>
                </c:pt>
                <c:pt idx="46">
                  <c:v>14.2</c:v>
                </c:pt>
                <c:pt idx="47">
                  <c:v>16.399999999999999</c:v>
                </c:pt>
                <c:pt idx="48">
                  <c:v>12.9</c:v>
                </c:pt>
                <c:pt idx="49">
                  <c:v>8.9</c:v>
                </c:pt>
                <c:pt idx="50">
                  <c:v>16.5</c:v>
                </c:pt>
                <c:pt idx="51">
                  <c:v>12.6</c:v>
                </c:pt>
                <c:pt idx="52">
                  <c:v>9.1</c:v>
                </c:pt>
                <c:pt idx="53">
                  <c:v>12.3</c:v>
                </c:pt>
                <c:pt idx="54">
                  <c:v>8.6</c:v>
                </c:pt>
                <c:pt idx="55">
                  <c:v>13.8</c:v>
                </c:pt>
                <c:pt idx="56">
                  <c:v>15.5</c:v>
                </c:pt>
                <c:pt idx="57">
                  <c:v>15.8</c:v>
                </c:pt>
                <c:pt idx="58">
                  <c:v>12</c:v>
                </c:pt>
                <c:pt idx="59">
                  <c:v>12.3</c:v>
                </c:pt>
                <c:pt idx="60">
                  <c:v>15.2</c:v>
                </c:pt>
                <c:pt idx="61">
                  <c:v>7.5</c:v>
                </c:pt>
                <c:pt idx="62">
                  <c:v>11.8</c:v>
                </c:pt>
                <c:pt idx="63">
                  <c:v>9.9</c:v>
                </c:pt>
                <c:pt idx="64">
                  <c:v>8.1</c:v>
                </c:pt>
                <c:pt idx="65">
                  <c:v>10.199999999999999</c:v>
                </c:pt>
                <c:pt idx="66">
                  <c:v>7.1</c:v>
                </c:pt>
                <c:pt idx="67">
                  <c:v>10.5</c:v>
                </c:pt>
                <c:pt idx="68">
                  <c:v>11.8</c:v>
                </c:pt>
                <c:pt idx="69">
                  <c:v>17.600000000000001</c:v>
                </c:pt>
                <c:pt idx="70">
                  <c:v>11.4</c:v>
                </c:pt>
                <c:pt idx="71">
                  <c:v>11.4</c:v>
                </c:pt>
                <c:pt idx="72">
                  <c:v>11.8</c:v>
                </c:pt>
                <c:pt idx="73">
                  <c:v>9.1</c:v>
                </c:pt>
                <c:pt idx="74">
                  <c:v>8.4</c:v>
                </c:pt>
                <c:pt idx="75">
                  <c:v>14.1</c:v>
                </c:pt>
                <c:pt idx="76">
                  <c:v>8.1999999999999993</c:v>
                </c:pt>
                <c:pt idx="77">
                  <c:v>15.8</c:v>
                </c:pt>
                <c:pt idx="78">
                  <c:v>10.5</c:v>
                </c:pt>
                <c:pt idx="79">
                  <c:v>11.4</c:v>
                </c:pt>
                <c:pt idx="80">
                  <c:v>14.4</c:v>
                </c:pt>
                <c:pt idx="81">
                  <c:v>12.5</c:v>
                </c:pt>
                <c:pt idx="82">
                  <c:v>12.8</c:v>
                </c:pt>
                <c:pt idx="83">
                  <c:v>9.6999999999999993</c:v>
                </c:pt>
                <c:pt idx="84">
                  <c:v>11.4</c:v>
                </c:pt>
                <c:pt idx="85">
                  <c:v>11.5</c:v>
                </c:pt>
                <c:pt idx="86">
                  <c:v>11.9</c:v>
                </c:pt>
                <c:pt idx="87">
                  <c:v>3.9</c:v>
                </c:pt>
                <c:pt idx="88">
                  <c:v>16.2</c:v>
                </c:pt>
                <c:pt idx="89">
                  <c:v>15.9</c:v>
                </c:pt>
                <c:pt idx="90">
                  <c:v>9.1999999999999993</c:v>
                </c:pt>
                <c:pt idx="91">
                  <c:v>9.8000000000000007</c:v>
                </c:pt>
                <c:pt idx="92">
                  <c:v>11.3</c:v>
                </c:pt>
                <c:pt idx="93">
                  <c:v>13.7</c:v>
                </c:pt>
                <c:pt idx="94">
                  <c:v>12.3</c:v>
                </c:pt>
                <c:pt idx="95">
                  <c:v>12.3</c:v>
                </c:pt>
                <c:pt idx="96">
                  <c:v>5.5</c:v>
                </c:pt>
                <c:pt idx="97">
                  <c:v>7.7</c:v>
                </c:pt>
                <c:pt idx="98">
                  <c:v>10.1</c:v>
                </c:pt>
                <c:pt idx="99">
                  <c:v>16.3</c:v>
                </c:pt>
                <c:pt idx="100">
                  <c:v>13.3</c:v>
                </c:pt>
                <c:pt idx="101">
                  <c:v>12.4</c:v>
                </c:pt>
                <c:pt idx="102">
                  <c:v>12.6</c:v>
                </c:pt>
                <c:pt idx="103">
                  <c:v>15.8</c:v>
                </c:pt>
                <c:pt idx="104">
                  <c:v>8.1</c:v>
                </c:pt>
                <c:pt idx="105">
                  <c:v>13.3</c:v>
                </c:pt>
                <c:pt idx="106">
                  <c:v>8.1999999999999993</c:v>
                </c:pt>
                <c:pt idx="107">
                  <c:v>13.2</c:v>
                </c:pt>
                <c:pt idx="108">
                  <c:v>12.3</c:v>
                </c:pt>
                <c:pt idx="109">
                  <c:v>14</c:v>
                </c:pt>
                <c:pt idx="110">
                  <c:v>14.3</c:v>
                </c:pt>
                <c:pt idx="111">
                  <c:v>16.899999999999999</c:v>
                </c:pt>
                <c:pt idx="112">
                  <c:v>12</c:v>
                </c:pt>
                <c:pt idx="113">
                  <c:v>12.3</c:v>
                </c:pt>
                <c:pt idx="114">
                  <c:v>10.3</c:v>
                </c:pt>
                <c:pt idx="115">
                  <c:v>12</c:v>
                </c:pt>
                <c:pt idx="116">
                  <c:v>10.6</c:v>
                </c:pt>
                <c:pt idx="117">
                  <c:v>11.7</c:v>
                </c:pt>
                <c:pt idx="118">
                  <c:v>11</c:v>
                </c:pt>
                <c:pt idx="119">
                  <c:v>12.4</c:v>
                </c:pt>
                <c:pt idx="120">
                  <c:v>17.3</c:v>
                </c:pt>
                <c:pt idx="121">
                  <c:v>12.6</c:v>
                </c:pt>
                <c:pt idx="122">
                  <c:v>8</c:v>
                </c:pt>
                <c:pt idx="123">
                  <c:v>12.3</c:v>
                </c:pt>
                <c:pt idx="124">
                  <c:v>13.2</c:v>
                </c:pt>
                <c:pt idx="125">
                  <c:v>17.899999999999999</c:v>
                </c:pt>
                <c:pt idx="126">
                  <c:v>12.1</c:v>
                </c:pt>
                <c:pt idx="127">
                  <c:v>12</c:v>
                </c:pt>
                <c:pt idx="128">
                  <c:v>9</c:v>
                </c:pt>
                <c:pt idx="129">
                  <c:v>8.1999999999999993</c:v>
                </c:pt>
                <c:pt idx="130">
                  <c:v>10.6</c:v>
                </c:pt>
                <c:pt idx="131">
                  <c:v>16.399999999999999</c:v>
                </c:pt>
                <c:pt idx="132">
                  <c:v>14.2</c:v>
                </c:pt>
                <c:pt idx="133">
                  <c:v>12.2</c:v>
                </c:pt>
                <c:pt idx="134">
                  <c:v>10.5</c:v>
                </c:pt>
                <c:pt idx="135">
                  <c:v>13.7</c:v>
                </c:pt>
                <c:pt idx="136">
                  <c:v>16.100000000000001</c:v>
                </c:pt>
                <c:pt idx="137">
                  <c:v>11.9</c:v>
                </c:pt>
                <c:pt idx="138">
                  <c:v>12.3</c:v>
                </c:pt>
                <c:pt idx="139">
                  <c:v>15.6</c:v>
                </c:pt>
                <c:pt idx="140">
                  <c:v>15.8</c:v>
                </c:pt>
                <c:pt idx="141">
                  <c:v>15.8</c:v>
                </c:pt>
                <c:pt idx="142">
                  <c:v>6.7</c:v>
                </c:pt>
                <c:pt idx="143">
                  <c:v>13.7</c:v>
                </c:pt>
                <c:pt idx="144">
                  <c:v>9.8000000000000007</c:v>
                </c:pt>
                <c:pt idx="145">
                  <c:v>12.4</c:v>
                </c:pt>
                <c:pt idx="146">
                  <c:v>6.6</c:v>
                </c:pt>
                <c:pt idx="147">
                  <c:v>5.6</c:v>
                </c:pt>
                <c:pt idx="148">
                  <c:v>15</c:v>
                </c:pt>
                <c:pt idx="149">
                  <c:v>4.4000000000000004</c:v>
                </c:pt>
                <c:pt idx="150">
                  <c:v>7.7</c:v>
                </c:pt>
                <c:pt idx="151">
                  <c:v>13.3</c:v>
                </c:pt>
                <c:pt idx="152">
                  <c:v>14</c:v>
                </c:pt>
                <c:pt idx="153">
                  <c:v>17.5</c:v>
                </c:pt>
                <c:pt idx="154">
                  <c:v>15.1</c:v>
                </c:pt>
                <c:pt idx="155">
                  <c:v>12.1</c:v>
                </c:pt>
                <c:pt idx="156">
                  <c:v>13.9</c:v>
                </c:pt>
                <c:pt idx="157">
                  <c:v>15.8</c:v>
                </c:pt>
                <c:pt idx="158">
                  <c:v>13.8</c:v>
                </c:pt>
                <c:pt idx="159">
                  <c:v>12.3</c:v>
                </c:pt>
                <c:pt idx="160">
                  <c:v>12.3</c:v>
                </c:pt>
                <c:pt idx="161">
                  <c:v>12.3</c:v>
                </c:pt>
                <c:pt idx="162">
                  <c:v>8</c:v>
                </c:pt>
                <c:pt idx="163">
                  <c:v>16</c:v>
                </c:pt>
                <c:pt idx="164">
                  <c:v>10.5</c:v>
                </c:pt>
                <c:pt idx="165">
                  <c:v>14.1</c:v>
                </c:pt>
                <c:pt idx="166">
                  <c:v>12.4</c:v>
                </c:pt>
                <c:pt idx="167">
                  <c:v>19.5</c:v>
                </c:pt>
                <c:pt idx="168">
                  <c:v>11.3</c:v>
                </c:pt>
                <c:pt idx="169">
                  <c:v>7.9</c:v>
                </c:pt>
                <c:pt idx="170">
                  <c:v>13.9</c:v>
                </c:pt>
                <c:pt idx="171">
                  <c:v>7.2</c:v>
                </c:pt>
                <c:pt idx="172">
                  <c:v>11.8</c:v>
                </c:pt>
                <c:pt idx="173">
                  <c:v>18.7</c:v>
                </c:pt>
                <c:pt idx="174">
                  <c:v>12.6</c:v>
                </c:pt>
                <c:pt idx="175">
                  <c:v>13.9</c:v>
                </c:pt>
                <c:pt idx="176">
                  <c:v>12</c:v>
                </c:pt>
                <c:pt idx="177">
                  <c:v>12</c:v>
                </c:pt>
                <c:pt idx="178">
                  <c:v>14.6</c:v>
                </c:pt>
                <c:pt idx="179">
                  <c:v>12.9</c:v>
                </c:pt>
                <c:pt idx="180">
                  <c:v>11.6</c:v>
                </c:pt>
                <c:pt idx="181">
                  <c:v>16.399999999999999</c:v>
                </c:pt>
                <c:pt idx="182">
                  <c:v>10</c:v>
                </c:pt>
                <c:pt idx="183">
                  <c:v>20.3</c:v>
                </c:pt>
                <c:pt idx="184">
                  <c:v>8.6999999999999993</c:v>
                </c:pt>
                <c:pt idx="185">
                  <c:v>12.2</c:v>
                </c:pt>
                <c:pt idx="186">
                  <c:v>13.7</c:v>
                </c:pt>
                <c:pt idx="187">
                  <c:v>12.6</c:v>
                </c:pt>
                <c:pt idx="188">
                  <c:v>15.4</c:v>
                </c:pt>
                <c:pt idx="189">
                  <c:v>12.3</c:v>
                </c:pt>
                <c:pt idx="190">
                  <c:v>15.4</c:v>
                </c:pt>
                <c:pt idx="191">
                  <c:v>13.2</c:v>
                </c:pt>
                <c:pt idx="192">
                  <c:v>10.9</c:v>
                </c:pt>
                <c:pt idx="193">
                  <c:v>13.9</c:v>
                </c:pt>
                <c:pt idx="194">
                  <c:v>8.5</c:v>
                </c:pt>
                <c:pt idx="195">
                  <c:v>12.2</c:v>
                </c:pt>
                <c:pt idx="196">
                  <c:v>9.3000000000000007</c:v>
                </c:pt>
                <c:pt idx="197">
                  <c:v>9.8000000000000007</c:v>
                </c:pt>
                <c:pt idx="198">
                  <c:v>10.5</c:v>
                </c:pt>
                <c:pt idx="199">
                  <c:v>12.1</c:v>
                </c:pt>
                <c:pt idx="200">
                  <c:v>19</c:v>
                </c:pt>
                <c:pt idx="201">
                  <c:v>16</c:v>
                </c:pt>
                <c:pt idx="202">
                  <c:v>18.399999999999999</c:v>
                </c:pt>
                <c:pt idx="203">
                  <c:v>9.1</c:v>
                </c:pt>
                <c:pt idx="204">
                  <c:v>10.4</c:v>
                </c:pt>
                <c:pt idx="205">
                  <c:v>17.399999999999999</c:v>
                </c:pt>
                <c:pt idx="206">
                  <c:v>16.600000000000001</c:v>
                </c:pt>
                <c:pt idx="207">
                  <c:v>8.4</c:v>
                </c:pt>
                <c:pt idx="208">
                  <c:v>15.4</c:v>
                </c:pt>
                <c:pt idx="209">
                  <c:v>14.3</c:v>
                </c:pt>
                <c:pt idx="210">
                  <c:v>8.6999999999999993</c:v>
                </c:pt>
                <c:pt idx="211">
                  <c:v>10.5</c:v>
                </c:pt>
                <c:pt idx="212">
                  <c:v>5.3</c:v>
                </c:pt>
                <c:pt idx="213">
                  <c:v>11</c:v>
                </c:pt>
                <c:pt idx="214">
                  <c:v>17.600000000000001</c:v>
                </c:pt>
                <c:pt idx="215">
                  <c:v>13.2</c:v>
                </c:pt>
                <c:pt idx="216">
                  <c:v>11.9</c:v>
                </c:pt>
                <c:pt idx="217">
                  <c:v>6.7</c:v>
                </c:pt>
                <c:pt idx="218">
                  <c:v>9.6</c:v>
                </c:pt>
                <c:pt idx="219">
                  <c:v>13.2</c:v>
                </c:pt>
                <c:pt idx="220">
                  <c:v>11.9</c:v>
                </c:pt>
                <c:pt idx="221">
                  <c:v>15.4</c:v>
                </c:pt>
                <c:pt idx="222">
                  <c:v>14.4</c:v>
                </c:pt>
                <c:pt idx="223">
                  <c:v>13.7</c:v>
                </c:pt>
                <c:pt idx="224">
                  <c:v>12.7</c:v>
                </c:pt>
                <c:pt idx="225">
                  <c:v>7.3</c:v>
                </c:pt>
                <c:pt idx="226">
                  <c:v>17.2</c:v>
                </c:pt>
                <c:pt idx="227">
                  <c:v>12.3</c:v>
                </c:pt>
                <c:pt idx="228">
                  <c:v>6.7</c:v>
                </c:pt>
                <c:pt idx="229">
                  <c:v>14</c:v>
                </c:pt>
                <c:pt idx="230">
                  <c:v>12.7</c:v>
                </c:pt>
                <c:pt idx="231">
                  <c:v>13.4</c:v>
                </c:pt>
                <c:pt idx="232">
                  <c:v>10.199999999999999</c:v>
                </c:pt>
                <c:pt idx="233">
                  <c:v>10.7</c:v>
                </c:pt>
                <c:pt idx="234">
                  <c:v>14.8</c:v>
                </c:pt>
                <c:pt idx="235">
                  <c:v>9.8000000000000007</c:v>
                </c:pt>
                <c:pt idx="236">
                  <c:v>12.8</c:v>
                </c:pt>
                <c:pt idx="237">
                  <c:v>10.8</c:v>
                </c:pt>
                <c:pt idx="238">
                  <c:v>12.3</c:v>
                </c:pt>
                <c:pt idx="239">
                  <c:v>12</c:v>
                </c:pt>
                <c:pt idx="240">
                  <c:v>10.8</c:v>
                </c:pt>
                <c:pt idx="241">
                  <c:v>13.5</c:v>
                </c:pt>
                <c:pt idx="242">
                  <c:v>10.199999999999999</c:v>
                </c:pt>
                <c:pt idx="243">
                  <c:v>6.1</c:v>
                </c:pt>
                <c:pt idx="244">
                  <c:v>17.3</c:v>
                </c:pt>
                <c:pt idx="245">
                  <c:v>12.3</c:v>
                </c:pt>
                <c:pt idx="246">
                  <c:v>10.4</c:v>
                </c:pt>
                <c:pt idx="247">
                  <c:v>10.3</c:v>
                </c:pt>
                <c:pt idx="248">
                  <c:v>16.3</c:v>
                </c:pt>
                <c:pt idx="249">
                  <c:v>12.9</c:v>
                </c:pt>
                <c:pt idx="250">
                  <c:v>13.5</c:v>
                </c:pt>
                <c:pt idx="251">
                  <c:v>7.9</c:v>
                </c:pt>
                <c:pt idx="252">
                  <c:v>10.1</c:v>
                </c:pt>
                <c:pt idx="253">
                  <c:v>12.3</c:v>
                </c:pt>
                <c:pt idx="254">
                  <c:v>13.4</c:v>
                </c:pt>
                <c:pt idx="255">
                  <c:v>14.3</c:v>
                </c:pt>
                <c:pt idx="256">
                  <c:v>15.6</c:v>
                </c:pt>
                <c:pt idx="257">
                  <c:v>11.9</c:v>
                </c:pt>
                <c:pt idx="258">
                  <c:v>14.4</c:v>
                </c:pt>
                <c:pt idx="259">
                  <c:v>11.4</c:v>
                </c:pt>
                <c:pt idx="260">
                  <c:v>13.3</c:v>
                </c:pt>
                <c:pt idx="261">
                  <c:v>15.9</c:v>
                </c:pt>
                <c:pt idx="262">
                  <c:v>18.100000000000001</c:v>
                </c:pt>
                <c:pt idx="263">
                  <c:v>13.9</c:v>
                </c:pt>
                <c:pt idx="264">
                  <c:v>6.3</c:v>
                </c:pt>
                <c:pt idx="265">
                  <c:v>12.9</c:v>
                </c:pt>
                <c:pt idx="266">
                  <c:v>12.3</c:v>
                </c:pt>
                <c:pt idx="267">
                  <c:v>12.1</c:v>
                </c:pt>
                <c:pt idx="268">
                  <c:v>15.7</c:v>
                </c:pt>
                <c:pt idx="269">
                  <c:v>10.199999999999999</c:v>
                </c:pt>
                <c:pt idx="270">
                  <c:v>6.8</c:v>
                </c:pt>
                <c:pt idx="271">
                  <c:v>9.8000000000000007</c:v>
                </c:pt>
                <c:pt idx="272">
                  <c:v>17</c:v>
                </c:pt>
                <c:pt idx="273">
                  <c:v>10.3</c:v>
                </c:pt>
                <c:pt idx="274">
                  <c:v>11.2</c:v>
                </c:pt>
                <c:pt idx="275">
                  <c:v>12.3</c:v>
                </c:pt>
                <c:pt idx="276">
                  <c:v>12.4</c:v>
                </c:pt>
                <c:pt idx="277">
                  <c:v>16.899999999999999</c:v>
                </c:pt>
                <c:pt idx="278">
                  <c:v>13.1</c:v>
                </c:pt>
                <c:pt idx="279">
                  <c:v>14.2</c:v>
                </c:pt>
                <c:pt idx="280">
                  <c:v>13</c:v>
                </c:pt>
                <c:pt idx="281">
                  <c:v>12.3</c:v>
                </c:pt>
                <c:pt idx="282">
                  <c:v>16.100000000000001</c:v>
                </c:pt>
                <c:pt idx="283">
                  <c:v>10.4</c:v>
                </c:pt>
                <c:pt idx="284">
                  <c:v>12.9</c:v>
                </c:pt>
                <c:pt idx="285">
                  <c:v>16.5</c:v>
                </c:pt>
                <c:pt idx="286">
                  <c:v>14.4</c:v>
                </c:pt>
                <c:pt idx="287">
                  <c:v>14.1</c:v>
                </c:pt>
                <c:pt idx="288">
                  <c:v>0</c:v>
                </c:pt>
                <c:pt idx="289">
                  <c:v>13.1</c:v>
                </c:pt>
                <c:pt idx="290">
                  <c:v>8.4</c:v>
                </c:pt>
                <c:pt idx="291">
                  <c:v>12.3</c:v>
                </c:pt>
                <c:pt idx="292">
                  <c:v>9.4</c:v>
                </c:pt>
                <c:pt idx="293">
                  <c:v>7.3</c:v>
                </c:pt>
                <c:pt idx="294">
                  <c:v>14.7</c:v>
                </c:pt>
                <c:pt idx="295">
                  <c:v>13.4</c:v>
                </c:pt>
                <c:pt idx="296">
                  <c:v>15.1</c:v>
                </c:pt>
                <c:pt idx="297">
                  <c:v>10</c:v>
                </c:pt>
                <c:pt idx="298">
                  <c:v>12.8</c:v>
                </c:pt>
                <c:pt idx="299">
                  <c:v>11.9</c:v>
                </c:pt>
                <c:pt idx="300">
                  <c:v>12.3</c:v>
                </c:pt>
                <c:pt idx="301">
                  <c:v>15.6</c:v>
                </c:pt>
                <c:pt idx="302">
                  <c:v>9.5</c:v>
                </c:pt>
                <c:pt idx="303">
                  <c:v>11.6</c:v>
                </c:pt>
                <c:pt idx="304">
                  <c:v>3.8</c:v>
                </c:pt>
                <c:pt idx="305">
                  <c:v>13.7</c:v>
                </c:pt>
                <c:pt idx="306">
                  <c:v>12.2</c:v>
                </c:pt>
                <c:pt idx="307">
                  <c:v>10.6</c:v>
                </c:pt>
                <c:pt idx="308">
                  <c:v>12.9</c:v>
                </c:pt>
                <c:pt idx="309">
                  <c:v>10.199999999999999</c:v>
                </c:pt>
                <c:pt idx="310">
                  <c:v>12.7</c:v>
                </c:pt>
                <c:pt idx="311">
                  <c:v>12.3</c:v>
                </c:pt>
                <c:pt idx="312">
                  <c:v>12.3</c:v>
                </c:pt>
                <c:pt idx="313">
                  <c:v>12.5</c:v>
                </c:pt>
                <c:pt idx="314">
                  <c:v>10</c:v>
                </c:pt>
                <c:pt idx="315">
                  <c:v>7.8</c:v>
                </c:pt>
                <c:pt idx="316">
                  <c:v>12.6</c:v>
                </c:pt>
                <c:pt idx="317">
                  <c:v>12.9</c:v>
                </c:pt>
                <c:pt idx="318">
                  <c:v>11.9</c:v>
                </c:pt>
                <c:pt idx="319">
                  <c:v>10.5</c:v>
                </c:pt>
                <c:pt idx="320">
                  <c:v>15.7</c:v>
                </c:pt>
                <c:pt idx="321">
                  <c:v>14.5</c:v>
                </c:pt>
                <c:pt idx="322">
                  <c:v>10.199999999999999</c:v>
                </c:pt>
                <c:pt idx="323">
                  <c:v>8.4</c:v>
                </c:pt>
                <c:pt idx="324">
                  <c:v>5.0999999999999996</c:v>
                </c:pt>
                <c:pt idx="325">
                  <c:v>16.100000000000001</c:v>
                </c:pt>
                <c:pt idx="326">
                  <c:v>10.7</c:v>
                </c:pt>
                <c:pt idx="327">
                  <c:v>9.1</c:v>
                </c:pt>
                <c:pt idx="328">
                  <c:v>12.3</c:v>
                </c:pt>
                <c:pt idx="329">
                  <c:v>12.6</c:v>
                </c:pt>
                <c:pt idx="330">
                  <c:v>12.3</c:v>
                </c:pt>
                <c:pt idx="331">
                  <c:v>15.1</c:v>
                </c:pt>
                <c:pt idx="332">
                  <c:v>9.4</c:v>
                </c:pt>
                <c:pt idx="333">
                  <c:v>16.7</c:v>
                </c:pt>
                <c:pt idx="334">
                  <c:v>12.3</c:v>
                </c:pt>
                <c:pt idx="335">
                  <c:v>9.8000000000000007</c:v>
                </c:pt>
                <c:pt idx="336">
                  <c:v>15.6</c:v>
                </c:pt>
                <c:pt idx="337">
                  <c:v>8.1</c:v>
                </c:pt>
                <c:pt idx="338">
                  <c:v>15.8</c:v>
                </c:pt>
                <c:pt idx="339">
                  <c:v>14.3</c:v>
                </c:pt>
                <c:pt idx="340">
                  <c:v>10.3</c:v>
                </c:pt>
                <c:pt idx="341">
                  <c:v>5.4</c:v>
                </c:pt>
                <c:pt idx="342">
                  <c:v>14.3</c:v>
                </c:pt>
                <c:pt idx="343">
                  <c:v>14.6</c:v>
                </c:pt>
                <c:pt idx="344">
                  <c:v>11.7</c:v>
                </c:pt>
                <c:pt idx="345">
                  <c:v>10.4</c:v>
                </c:pt>
                <c:pt idx="346">
                  <c:v>9.8000000000000007</c:v>
                </c:pt>
                <c:pt idx="347">
                  <c:v>6</c:v>
                </c:pt>
                <c:pt idx="348">
                  <c:v>12.8</c:v>
                </c:pt>
                <c:pt idx="349">
                  <c:v>12.3</c:v>
                </c:pt>
                <c:pt idx="350">
                  <c:v>12.3</c:v>
                </c:pt>
                <c:pt idx="351">
                  <c:v>15.5</c:v>
                </c:pt>
                <c:pt idx="352">
                  <c:v>11.8</c:v>
                </c:pt>
                <c:pt idx="353">
                  <c:v>14</c:v>
                </c:pt>
                <c:pt idx="354">
                  <c:v>16.8</c:v>
                </c:pt>
                <c:pt idx="355">
                  <c:v>14.6</c:v>
                </c:pt>
                <c:pt idx="356">
                  <c:v>8.9</c:v>
                </c:pt>
                <c:pt idx="357">
                  <c:v>12.1</c:v>
                </c:pt>
                <c:pt idx="358">
                  <c:v>11.1</c:v>
                </c:pt>
                <c:pt idx="359">
                  <c:v>13.8</c:v>
                </c:pt>
                <c:pt idx="360">
                  <c:v>14.4</c:v>
                </c:pt>
                <c:pt idx="361">
                  <c:v>14.9</c:v>
                </c:pt>
                <c:pt idx="362">
                  <c:v>12.3</c:v>
                </c:pt>
                <c:pt idx="363">
                  <c:v>12.8</c:v>
                </c:pt>
                <c:pt idx="364">
                  <c:v>12.3</c:v>
                </c:pt>
                <c:pt idx="365">
                  <c:v>20.3</c:v>
                </c:pt>
                <c:pt idx="366">
                  <c:v>11.1</c:v>
                </c:pt>
                <c:pt idx="367">
                  <c:v>12.9</c:v>
                </c:pt>
                <c:pt idx="368">
                  <c:v>16.5</c:v>
                </c:pt>
                <c:pt idx="369">
                  <c:v>16.899999999999999</c:v>
                </c:pt>
                <c:pt idx="370">
                  <c:v>13.1</c:v>
                </c:pt>
                <c:pt idx="371">
                  <c:v>9.3000000000000007</c:v>
                </c:pt>
                <c:pt idx="372">
                  <c:v>16.600000000000001</c:v>
                </c:pt>
                <c:pt idx="373">
                  <c:v>13.5</c:v>
                </c:pt>
                <c:pt idx="374">
                  <c:v>10.7</c:v>
                </c:pt>
                <c:pt idx="375">
                  <c:v>11.4</c:v>
                </c:pt>
                <c:pt idx="376">
                  <c:v>15.6</c:v>
                </c:pt>
                <c:pt idx="377">
                  <c:v>14.6</c:v>
                </c:pt>
                <c:pt idx="378">
                  <c:v>11.6</c:v>
                </c:pt>
                <c:pt idx="379">
                  <c:v>14.2</c:v>
                </c:pt>
                <c:pt idx="380">
                  <c:v>20.399999999999999</c:v>
                </c:pt>
                <c:pt idx="381">
                  <c:v>12.4</c:v>
                </c:pt>
                <c:pt idx="382">
                  <c:v>10.7</c:v>
                </c:pt>
                <c:pt idx="383">
                  <c:v>10.7</c:v>
                </c:pt>
                <c:pt idx="384">
                  <c:v>7.2</c:v>
                </c:pt>
                <c:pt idx="385">
                  <c:v>13.5</c:v>
                </c:pt>
                <c:pt idx="386">
                  <c:v>9.3000000000000007</c:v>
                </c:pt>
                <c:pt idx="387">
                  <c:v>13.8</c:v>
                </c:pt>
                <c:pt idx="388">
                  <c:v>20.3</c:v>
                </c:pt>
                <c:pt idx="389">
                  <c:v>11.7</c:v>
                </c:pt>
                <c:pt idx="390">
                  <c:v>14.6</c:v>
                </c:pt>
                <c:pt idx="391">
                  <c:v>5.6</c:v>
                </c:pt>
                <c:pt idx="392">
                  <c:v>11.6</c:v>
                </c:pt>
                <c:pt idx="393">
                  <c:v>8.9</c:v>
                </c:pt>
                <c:pt idx="394">
                  <c:v>9.8000000000000007</c:v>
                </c:pt>
                <c:pt idx="395">
                  <c:v>14</c:v>
                </c:pt>
                <c:pt idx="396">
                  <c:v>15.6</c:v>
                </c:pt>
                <c:pt idx="397">
                  <c:v>13.6</c:v>
                </c:pt>
                <c:pt idx="398">
                  <c:v>10.4</c:v>
                </c:pt>
                <c:pt idx="399">
                  <c:v>13.5</c:v>
                </c:pt>
                <c:pt idx="400">
                  <c:v>7.7</c:v>
                </c:pt>
                <c:pt idx="401">
                  <c:v>9.5</c:v>
                </c:pt>
                <c:pt idx="402">
                  <c:v>11.1</c:v>
                </c:pt>
                <c:pt idx="403">
                  <c:v>11.4</c:v>
                </c:pt>
                <c:pt idx="404">
                  <c:v>16.100000000000001</c:v>
                </c:pt>
                <c:pt idx="405">
                  <c:v>12.3</c:v>
                </c:pt>
                <c:pt idx="406">
                  <c:v>13.3</c:v>
                </c:pt>
                <c:pt idx="407">
                  <c:v>10.4</c:v>
                </c:pt>
                <c:pt idx="408">
                  <c:v>0</c:v>
                </c:pt>
                <c:pt idx="409">
                  <c:v>0</c:v>
                </c:pt>
                <c:pt idx="410">
                  <c:v>12</c:v>
                </c:pt>
                <c:pt idx="411">
                  <c:v>13.5</c:v>
                </c:pt>
                <c:pt idx="412">
                  <c:v>16</c:v>
                </c:pt>
                <c:pt idx="413">
                  <c:v>11.6</c:v>
                </c:pt>
                <c:pt idx="414">
                  <c:v>13.8</c:v>
                </c:pt>
                <c:pt idx="415">
                  <c:v>12.9</c:v>
                </c:pt>
                <c:pt idx="416">
                  <c:v>12.3</c:v>
                </c:pt>
                <c:pt idx="417">
                  <c:v>7.9</c:v>
                </c:pt>
                <c:pt idx="418">
                  <c:v>15.3</c:v>
                </c:pt>
                <c:pt idx="419">
                  <c:v>14</c:v>
                </c:pt>
                <c:pt idx="420">
                  <c:v>11.8</c:v>
                </c:pt>
                <c:pt idx="421">
                  <c:v>16.399999999999999</c:v>
                </c:pt>
                <c:pt idx="422">
                  <c:v>13.2</c:v>
                </c:pt>
                <c:pt idx="423">
                  <c:v>16.399999999999999</c:v>
                </c:pt>
                <c:pt idx="424">
                  <c:v>5.4</c:v>
                </c:pt>
                <c:pt idx="425">
                  <c:v>17.600000000000001</c:v>
                </c:pt>
                <c:pt idx="426">
                  <c:v>14.9</c:v>
                </c:pt>
                <c:pt idx="427">
                  <c:v>13.7</c:v>
                </c:pt>
                <c:pt idx="428">
                  <c:v>3</c:v>
                </c:pt>
                <c:pt idx="429">
                  <c:v>12.2</c:v>
                </c:pt>
                <c:pt idx="430">
                  <c:v>12.1</c:v>
                </c:pt>
                <c:pt idx="431">
                  <c:v>13</c:v>
                </c:pt>
                <c:pt idx="432">
                  <c:v>11.9</c:v>
                </c:pt>
                <c:pt idx="433">
                  <c:v>12.3</c:v>
                </c:pt>
                <c:pt idx="434">
                  <c:v>10.9</c:v>
                </c:pt>
                <c:pt idx="435">
                  <c:v>11.3</c:v>
                </c:pt>
                <c:pt idx="436">
                  <c:v>12.7</c:v>
                </c:pt>
                <c:pt idx="437">
                  <c:v>15.6</c:v>
                </c:pt>
                <c:pt idx="438">
                  <c:v>6.2</c:v>
                </c:pt>
                <c:pt idx="439">
                  <c:v>12.3</c:v>
                </c:pt>
                <c:pt idx="440">
                  <c:v>10.4</c:v>
                </c:pt>
                <c:pt idx="441">
                  <c:v>11</c:v>
                </c:pt>
                <c:pt idx="442">
                  <c:v>7.9</c:v>
                </c:pt>
                <c:pt idx="443">
                  <c:v>8.6</c:v>
                </c:pt>
                <c:pt idx="444">
                  <c:v>16.3</c:v>
                </c:pt>
                <c:pt idx="445">
                  <c:v>13.1</c:v>
                </c:pt>
                <c:pt idx="446">
                  <c:v>12.3</c:v>
                </c:pt>
                <c:pt idx="447">
                  <c:v>15</c:v>
                </c:pt>
                <c:pt idx="448">
                  <c:v>15.8</c:v>
                </c:pt>
                <c:pt idx="449">
                  <c:v>6.3</c:v>
                </c:pt>
                <c:pt idx="450">
                  <c:v>11.1</c:v>
                </c:pt>
                <c:pt idx="451">
                  <c:v>12.5</c:v>
                </c:pt>
                <c:pt idx="452">
                  <c:v>15.7</c:v>
                </c:pt>
                <c:pt idx="453">
                  <c:v>11</c:v>
                </c:pt>
                <c:pt idx="454">
                  <c:v>17.5</c:v>
                </c:pt>
                <c:pt idx="455">
                  <c:v>9.6999999999999993</c:v>
                </c:pt>
                <c:pt idx="456">
                  <c:v>15.9</c:v>
                </c:pt>
                <c:pt idx="457">
                  <c:v>6.4</c:v>
                </c:pt>
                <c:pt idx="458">
                  <c:v>11.9</c:v>
                </c:pt>
                <c:pt idx="459">
                  <c:v>17.5</c:v>
                </c:pt>
                <c:pt idx="460">
                  <c:v>10.7</c:v>
                </c:pt>
                <c:pt idx="461">
                  <c:v>15.3</c:v>
                </c:pt>
                <c:pt idx="462">
                  <c:v>13.9</c:v>
                </c:pt>
                <c:pt idx="463">
                  <c:v>12.3</c:v>
                </c:pt>
                <c:pt idx="464">
                  <c:v>13.4</c:v>
                </c:pt>
                <c:pt idx="465">
                  <c:v>12.3</c:v>
                </c:pt>
                <c:pt idx="466">
                  <c:v>6.4</c:v>
                </c:pt>
                <c:pt idx="467">
                  <c:v>16.100000000000001</c:v>
                </c:pt>
                <c:pt idx="468">
                  <c:v>18.600000000000001</c:v>
                </c:pt>
                <c:pt idx="469">
                  <c:v>13.3</c:v>
                </c:pt>
                <c:pt idx="470">
                  <c:v>10.1</c:v>
                </c:pt>
                <c:pt idx="471">
                  <c:v>14</c:v>
                </c:pt>
                <c:pt idx="472">
                  <c:v>12.3</c:v>
                </c:pt>
                <c:pt idx="473">
                  <c:v>9.1999999999999993</c:v>
                </c:pt>
                <c:pt idx="474">
                  <c:v>18.8</c:v>
                </c:pt>
                <c:pt idx="475">
                  <c:v>17</c:v>
                </c:pt>
                <c:pt idx="476">
                  <c:v>12.6</c:v>
                </c:pt>
                <c:pt idx="477">
                  <c:v>6.3</c:v>
                </c:pt>
                <c:pt idx="478">
                  <c:v>12.5</c:v>
                </c:pt>
                <c:pt idx="479">
                  <c:v>13</c:v>
                </c:pt>
                <c:pt idx="480">
                  <c:v>11.1</c:v>
                </c:pt>
                <c:pt idx="481">
                  <c:v>15.5</c:v>
                </c:pt>
                <c:pt idx="482">
                  <c:v>13.6</c:v>
                </c:pt>
                <c:pt idx="483">
                  <c:v>12.3</c:v>
                </c:pt>
                <c:pt idx="484">
                  <c:v>8.9</c:v>
                </c:pt>
                <c:pt idx="485">
                  <c:v>14.6</c:v>
                </c:pt>
                <c:pt idx="486">
                  <c:v>7.4</c:v>
                </c:pt>
                <c:pt idx="487">
                  <c:v>14</c:v>
                </c:pt>
                <c:pt idx="488">
                  <c:v>14.9</c:v>
                </c:pt>
                <c:pt idx="489">
                  <c:v>8.5</c:v>
                </c:pt>
                <c:pt idx="490">
                  <c:v>12.8</c:v>
                </c:pt>
                <c:pt idx="491">
                  <c:v>10</c:v>
                </c:pt>
                <c:pt idx="492">
                  <c:v>8</c:v>
                </c:pt>
                <c:pt idx="493">
                  <c:v>6.8</c:v>
                </c:pt>
                <c:pt idx="494">
                  <c:v>13</c:v>
                </c:pt>
                <c:pt idx="495">
                  <c:v>17.5</c:v>
                </c:pt>
                <c:pt idx="496">
                  <c:v>11.7</c:v>
                </c:pt>
                <c:pt idx="497">
                  <c:v>10.5</c:v>
                </c:pt>
                <c:pt idx="498">
                  <c:v>14.9</c:v>
                </c:pt>
                <c:pt idx="499">
                  <c:v>15</c:v>
                </c:pt>
                <c:pt idx="500">
                  <c:v>10.9</c:v>
                </c:pt>
                <c:pt idx="501">
                  <c:v>10.4</c:v>
                </c:pt>
                <c:pt idx="502">
                  <c:v>12.3</c:v>
                </c:pt>
                <c:pt idx="503">
                  <c:v>7.7</c:v>
                </c:pt>
                <c:pt idx="504">
                  <c:v>8.3000000000000007</c:v>
                </c:pt>
                <c:pt idx="505">
                  <c:v>5.4</c:v>
                </c:pt>
                <c:pt idx="506">
                  <c:v>15.1</c:v>
                </c:pt>
                <c:pt idx="507">
                  <c:v>18.899999999999999</c:v>
                </c:pt>
                <c:pt idx="508">
                  <c:v>15.1</c:v>
                </c:pt>
                <c:pt idx="509">
                  <c:v>16.8</c:v>
                </c:pt>
                <c:pt idx="510">
                  <c:v>5.5</c:v>
                </c:pt>
                <c:pt idx="511">
                  <c:v>14</c:v>
                </c:pt>
                <c:pt idx="512">
                  <c:v>8.6</c:v>
                </c:pt>
                <c:pt idx="513">
                  <c:v>19.2</c:v>
                </c:pt>
                <c:pt idx="514">
                  <c:v>7.3</c:v>
                </c:pt>
                <c:pt idx="515">
                  <c:v>16.899999999999999</c:v>
                </c:pt>
                <c:pt idx="516">
                  <c:v>15.2</c:v>
                </c:pt>
                <c:pt idx="517">
                  <c:v>10.7</c:v>
                </c:pt>
                <c:pt idx="518">
                  <c:v>12.6</c:v>
                </c:pt>
                <c:pt idx="519">
                  <c:v>12.8</c:v>
                </c:pt>
                <c:pt idx="520">
                  <c:v>7.7</c:v>
                </c:pt>
                <c:pt idx="521">
                  <c:v>17.100000000000001</c:v>
                </c:pt>
                <c:pt idx="522">
                  <c:v>16.100000000000001</c:v>
                </c:pt>
                <c:pt idx="523">
                  <c:v>12.3</c:v>
                </c:pt>
                <c:pt idx="524">
                  <c:v>12.7</c:v>
                </c:pt>
                <c:pt idx="525">
                  <c:v>13</c:v>
                </c:pt>
                <c:pt idx="526">
                  <c:v>15.2</c:v>
                </c:pt>
                <c:pt idx="527">
                  <c:v>12.3</c:v>
                </c:pt>
                <c:pt idx="528">
                  <c:v>15.7</c:v>
                </c:pt>
                <c:pt idx="529">
                  <c:v>13.6</c:v>
                </c:pt>
                <c:pt idx="530">
                  <c:v>12.7</c:v>
                </c:pt>
                <c:pt idx="531">
                  <c:v>12.3</c:v>
                </c:pt>
                <c:pt idx="532">
                  <c:v>13.4</c:v>
                </c:pt>
                <c:pt idx="533">
                  <c:v>12.8</c:v>
                </c:pt>
                <c:pt idx="534">
                  <c:v>12.1</c:v>
                </c:pt>
                <c:pt idx="535">
                  <c:v>10.8</c:v>
                </c:pt>
                <c:pt idx="536">
                  <c:v>11.3</c:v>
                </c:pt>
                <c:pt idx="537">
                  <c:v>12.8</c:v>
                </c:pt>
                <c:pt idx="538">
                  <c:v>10.3</c:v>
                </c:pt>
                <c:pt idx="539">
                  <c:v>12.3</c:v>
                </c:pt>
                <c:pt idx="540">
                  <c:v>14.6</c:v>
                </c:pt>
                <c:pt idx="541">
                  <c:v>13.5</c:v>
                </c:pt>
                <c:pt idx="542">
                  <c:v>15.8</c:v>
                </c:pt>
                <c:pt idx="543">
                  <c:v>16.3</c:v>
                </c:pt>
                <c:pt idx="544">
                  <c:v>17.7</c:v>
                </c:pt>
                <c:pt idx="545">
                  <c:v>14.7</c:v>
                </c:pt>
                <c:pt idx="546">
                  <c:v>15.7</c:v>
                </c:pt>
                <c:pt idx="547">
                  <c:v>10.3</c:v>
                </c:pt>
                <c:pt idx="548">
                  <c:v>8.6</c:v>
                </c:pt>
                <c:pt idx="549">
                  <c:v>14.9</c:v>
                </c:pt>
                <c:pt idx="550">
                  <c:v>13.3</c:v>
                </c:pt>
                <c:pt idx="551">
                  <c:v>12.9</c:v>
                </c:pt>
                <c:pt idx="552">
                  <c:v>15.2</c:v>
                </c:pt>
                <c:pt idx="553">
                  <c:v>15.9</c:v>
                </c:pt>
                <c:pt idx="554">
                  <c:v>10.3</c:v>
                </c:pt>
                <c:pt idx="555">
                  <c:v>5.6</c:v>
                </c:pt>
                <c:pt idx="556">
                  <c:v>13.3</c:v>
                </c:pt>
                <c:pt idx="557">
                  <c:v>11.9</c:v>
                </c:pt>
                <c:pt idx="558">
                  <c:v>13.1</c:v>
                </c:pt>
                <c:pt idx="559">
                  <c:v>11.7</c:v>
                </c:pt>
                <c:pt idx="560">
                  <c:v>8.8000000000000007</c:v>
                </c:pt>
                <c:pt idx="561">
                  <c:v>5.8</c:v>
                </c:pt>
                <c:pt idx="562">
                  <c:v>12.3</c:v>
                </c:pt>
                <c:pt idx="563">
                  <c:v>9.5</c:v>
                </c:pt>
                <c:pt idx="564">
                  <c:v>12.3</c:v>
                </c:pt>
                <c:pt idx="565">
                  <c:v>17.2</c:v>
                </c:pt>
                <c:pt idx="566">
                  <c:v>13.6</c:v>
                </c:pt>
                <c:pt idx="567">
                  <c:v>12.7</c:v>
                </c:pt>
                <c:pt idx="568">
                  <c:v>14.1</c:v>
                </c:pt>
                <c:pt idx="569">
                  <c:v>15.1</c:v>
                </c:pt>
                <c:pt idx="570">
                  <c:v>12.8</c:v>
                </c:pt>
                <c:pt idx="571">
                  <c:v>12.3</c:v>
                </c:pt>
                <c:pt idx="572">
                  <c:v>11.8</c:v>
                </c:pt>
                <c:pt idx="573">
                  <c:v>10.5</c:v>
                </c:pt>
                <c:pt idx="574">
                  <c:v>16.5</c:v>
                </c:pt>
                <c:pt idx="575">
                  <c:v>13.7</c:v>
                </c:pt>
                <c:pt idx="576">
                  <c:v>11.7</c:v>
                </c:pt>
                <c:pt idx="577">
                  <c:v>10.4</c:v>
                </c:pt>
                <c:pt idx="578">
                  <c:v>9.1</c:v>
                </c:pt>
                <c:pt idx="579">
                  <c:v>13.2</c:v>
                </c:pt>
                <c:pt idx="580">
                  <c:v>10.7</c:v>
                </c:pt>
                <c:pt idx="581">
                  <c:v>13</c:v>
                </c:pt>
                <c:pt idx="582">
                  <c:v>11</c:v>
                </c:pt>
                <c:pt idx="583">
                  <c:v>14.9</c:v>
                </c:pt>
                <c:pt idx="584">
                  <c:v>11.9</c:v>
                </c:pt>
                <c:pt idx="585">
                  <c:v>13.8</c:v>
                </c:pt>
                <c:pt idx="586">
                  <c:v>11.5</c:v>
                </c:pt>
                <c:pt idx="587">
                  <c:v>16.5</c:v>
                </c:pt>
                <c:pt idx="588">
                  <c:v>12.7</c:v>
                </c:pt>
                <c:pt idx="589">
                  <c:v>15.5</c:v>
                </c:pt>
                <c:pt idx="590">
                  <c:v>12.9</c:v>
                </c:pt>
                <c:pt idx="591">
                  <c:v>10.8</c:v>
                </c:pt>
                <c:pt idx="592">
                  <c:v>11.6</c:v>
                </c:pt>
                <c:pt idx="593">
                  <c:v>13.5</c:v>
                </c:pt>
                <c:pt idx="594">
                  <c:v>9.1999999999999993</c:v>
                </c:pt>
                <c:pt idx="595">
                  <c:v>12.3</c:v>
                </c:pt>
                <c:pt idx="596">
                  <c:v>8</c:v>
                </c:pt>
                <c:pt idx="597">
                  <c:v>9.1</c:v>
                </c:pt>
                <c:pt idx="598">
                  <c:v>12.5</c:v>
                </c:pt>
                <c:pt idx="599">
                  <c:v>14.1</c:v>
                </c:pt>
                <c:pt idx="600">
                  <c:v>13.8</c:v>
                </c:pt>
                <c:pt idx="601">
                  <c:v>11.6</c:v>
                </c:pt>
                <c:pt idx="602">
                  <c:v>13.3</c:v>
                </c:pt>
                <c:pt idx="603">
                  <c:v>12</c:v>
                </c:pt>
                <c:pt idx="604">
                  <c:v>17.7</c:v>
                </c:pt>
                <c:pt idx="605">
                  <c:v>14.2</c:v>
                </c:pt>
                <c:pt idx="606">
                  <c:v>13.6</c:v>
                </c:pt>
                <c:pt idx="607">
                  <c:v>9.3000000000000007</c:v>
                </c:pt>
                <c:pt idx="608">
                  <c:v>12.9</c:v>
                </c:pt>
                <c:pt idx="609">
                  <c:v>0</c:v>
                </c:pt>
                <c:pt idx="610">
                  <c:v>15</c:v>
                </c:pt>
                <c:pt idx="611">
                  <c:v>12.6</c:v>
                </c:pt>
                <c:pt idx="612">
                  <c:v>15.6</c:v>
                </c:pt>
                <c:pt idx="613">
                  <c:v>7.1</c:v>
                </c:pt>
                <c:pt idx="614">
                  <c:v>14.6</c:v>
                </c:pt>
                <c:pt idx="615">
                  <c:v>15.1</c:v>
                </c:pt>
                <c:pt idx="616">
                  <c:v>14.2</c:v>
                </c:pt>
                <c:pt idx="617">
                  <c:v>9.1999999999999993</c:v>
                </c:pt>
                <c:pt idx="618">
                  <c:v>13.5</c:v>
                </c:pt>
                <c:pt idx="619">
                  <c:v>10.8</c:v>
                </c:pt>
                <c:pt idx="620">
                  <c:v>9.1</c:v>
                </c:pt>
                <c:pt idx="621">
                  <c:v>9.1999999999999993</c:v>
                </c:pt>
                <c:pt idx="622">
                  <c:v>15.1</c:v>
                </c:pt>
                <c:pt idx="623">
                  <c:v>14.5</c:v>
                </c:pt>
                <c:pt idx="624">
                  <c:v>12.3</c:v>
                </c:pt>
                <c:pt idx="625">
                  <c:v>12.3</c:v>
                </c:pt>
                <c:pt idx="626">
                  <c:v>12.3</c:v>
                </c:pt>
                <c:pt idx="627">
                  <c:v>15.3</c:v>
                </c:pt>
                <c:pt idx="628">
                  <c:v>14</c:v>
                </c:pt>
                <c:pt idx="629">
                  <c:v>10.6</c:v>
                </c:pt>
                <c:pt idx="630">
                  <c:v>10.1</c:v>
                </c:pt>
                <c:pt idx="631">
                  <c:v>12.2</c:v>
                </c:pt>
                <c:pt idx="632">
                  <c:v>16</c:v>
                </c:pt>
                <c:pt idx="633">
                  <c:v>12.6</c:v>
                </c:pt>
                <c:pt idx="634">
                  <c:v>9.6999999999999993</c:v>
                </c:pt>
                <c:pt idx="635">
                  <c:v>10.7</c:v>
                </c:pt>
                <c:pt idx="636">
                  <c:v>14.2</c:v>
                </c:pt>
                <c:pt idx="637">
                  <c:v>14.4</c:v>
                </c:pt>
                <c:pt idx="638">
                  <c:v>15.8</c:v>
                </c:pt>
                <c:pt idx="639">
                  <c:v>14.9</c:v>
                </c:pt>
                <c:pt idx="640">
                  <c:v>10.1</c:v>
                </c:pt>
                <c:pt idx="641">
                  <c:v>12.2</c:v>
                </c:pt>
                <c:pt idx="642">
                  <c:v>12.9</c:v>
                </c:pt>
                <c:pt idx="643">
                  <c:v>10</c:v>
                </c:pt>
                <c:pt idx="644">
                  <c:v>9.1999999999999993</c:v>
                </c:pt>
                <c:pt idx="645">
                  <c:v>14.2</c:v>
                </c:pt>
                <c:pt idx="646">
                  <c:v>15.3</c:v>
                </c:pt>
                <c:pt idx="647">
                  <c:v>14.8</c:v>
                </c:pt>
                <c:pt idx="648">
                  <c:v>14</c:v>
                </c:pt>
                <c:pt idx="649">
                  <c:v>10.4</c:v>
                </c:pt>
                <c:pt idx="650">
                  <c:v>16</c:v>
                </c:pt>
                <c:pt idx="651">
                  <c:v>13.3</c:v>
                </c:pt>
                <c:pt idx="652">
                  <c:v>6.8</c:v>
                </c:pt>
                <c:pt idx="653">
                  <c:v>6.4</c:v>
                </c:pt>
                <c:pt idx="654">
                  <c:v>15</c:v>
                </c:pt>
                <c:pt idx="655">
                  <c:v>5.9</c:v>
                </c:pt>
                <c:pt idx="656">
                  <c:v>12.3</c:v>
                </c:pt>
                <c:pt idx="657">
                  <c:v>9.5</c:v>
                </c:pt>
                <c:pt idx="658">
                  <c:v>13.1</c:v>
                </c:pt>
                <c:pt idx="659">
                  <c:v>8.5</c:v>
                </c:pt>
                <c:pt idx="660">
                  <c:v>12.3</c:v>
                </c:pt>
                <c:pt idx="661">
                  <c:v>12.5</c:v>
                </c:pt>
                <c:pt idx="662">
                  <c:v>13.3</c:v>
                </c:pt>
                <c:pt idx="663">
                  <c:v>10.9</c:v>
                </c:pt>
                <c:pt idx="664">
                  <c:v>17.3</c:v>
                </c:pt>
                <c:pt idx="665">
                  <c:v>5.5</c:v>
                </c:pt>
                <c:pt idx="666">
                  <c:v>8.6999999999999993</c:v>
                </c:pt>
                <c:pt idx="667">
                  <c:v>8.1</c:v>
                </c:pt>
                <c:pt idx="668">
                  <c:v>12.6</c:v>
                </c:pt>
                <c:pt idx="669">
                  <c:v>10</c:v>
                </c:pt>
                <c:pt idx="670">
                  <c:v>15.3</c:v>
                </c:pt>
                <c:pt idx="671">
                  <c:v>9.1999999999999993</c:v>
                </c:pt>
                <c:pt idx="672">
                  <c:v>18.2</c:v>
                </c:pt>
                <c:pt idx="673">
                  <c:v>8</c:v>
                </c:pt>
                <c:pt idx="674">
                  <c:v>8.1</c:v>
                </c:pt>
                <c:pt idx="675">
                  <c:v>4.8</c:v>
                </c:pt>
                <c:pt idx="676">
                  <c:v>11.1</c:v>
                </c:pt>
                <c:pt idx="677">
                  <c:v>12.6</c:v>
                </c:pt>
                <c:pt idx="678">
                  <c:v>8.6</c:v>
                </c:pt>
                <c:pt idx="679">
                  <c:v>11.3</c:v>
                </c:pt>
                <c:pt idx="680">
                  <c:v>8.8000000000000007</c:v>
                </c:pt>
                <c:pt idx="681">
                  <c:v>16.3</c:v>
                </c:pt>
                <c:pt idx="682">
                  <c:v>14.6</c:v>
                </c:pt>
                <c:pt idx="683">
                  <c:v>13.3</c:v>
                </c:pt>
                <c:pt idx="684">
                  <c:v>11.1</c:v>
                </c:pt>
                <c:pt idx="685">
                  <c:v>15.4</c:v>
                </c:pt>
                <c:pt idx="686">
                  <c:v>20.399999999999999</c:v>
                </c:pt>
                <c:pt idx="687">
                  <c:v>5.0999999999999996</c:v>
                </c:pt>
                <c:pt idx="688">
                  <c:v>13.5</c:v>
                </c:pt>
                <c:pt idx="689">
                  <c:v>15.5</c:v>
                </c:pt>
                <c:pt idx="690">
                  <c:v>11</c:v>
                </c:pt>
                <c:pt idx="691">
                  <c:v>12.4</c:v>
                </c:pt>
                <c:pt idx="692">
                  <c:v>12.3</c:v>
                </c:pt>
                <c:pt idx="693">
                  <c:v>7.6</c:v>
                </c:pt>
                <c:pt idx="694">
                  <c:v>5.4</c:v>
                </c:pt>
                <c:pt idx="695">
                  <c:v>0</c:v>
                </c:pt>
                <c:pt idx="696">
                  <c:v>12.4</c:v>
                </c:pt>
                <c:pt idx="697">
                  <c:v>15.8</c:v>
                </c:pt>
                <c:pt idx="698">
                  <c:v>11.6</c:v>
                </c:pt>
                <c:pt idx="699">
                  <c:v>4.5999999999999996</c:v>
                </c:pt>
                <c:pt idx="700">
                  <c:v>12.3</c:v>
                </c:pt>
                <c:pt idx="701">
                  <c:v>0</c:v>
                </c:pt>
                <c:pt idx="702">
                  <c:v>19</c:v>
                </c:pt>
                <c:pt idx="703">
                  <c:v>13.6</c:v>
                </c:pt>
                <c:pt idx="704">
                  <c:v>14.7</c:v>
                </c:pt>
                <c:pt idx="705">
                  <c:v>13.3</c:v>
                </c:pt>
                <c:pt idx="706">
                  <c:v>19.100000000000001</c:v>
                </c:pt>
                <c:pt idx="707">
                  <c:v>16</c:v>
                </c:pt>
                <c:pt idx="708">
                  <c:v>16.899999999999999</c:v>
                </c:pt>
                <c:pt idx="709">
                  <c:v>15.9</c:v>
                </c:pt>
                <c:pt idx="710">
                  <c:v>14.2</c:v>
                </c:pt>
                <c:pt idx="711">
                  <c:v>10.199999999999999</c:v>
                </c:pt>
                <c:pt idx="712">
                  <c:v>18.3</c:v>
                </c:pt>
                <c:pt idx="713">
                  <c:v>7.7</c:v>
                </c:pt>
                <c:pt idx="714">
                  <c:v>13.4</c:v>
                </c:pt>
                <c:pt idx="715">
                  <c:v>9</c:v>
                </c:pt>
                <c:pt idx="716">
                  <c:v>14.1</c:v>
                </c:pt>
                <c:pt idx="717">
                  <c:v>9.1</c:v>
                </c:pt>
                <c:pt idx="718">
                  <c:v>8.1</c:v>
                </c:pt>
                <c:pt idx="719">
                  <c:v>12.1</c:v>
                </c:pt>
                <c:pt idx="720">
                  <c:v>11.5</c:v>
                </c:pt>
                <c:pt idx="721">
                  <c:v>13.7</c:v>
                </c:pt>
                <c:pt idx="722">
                  <c:v>12.3</c:v>
                </c:pt>
                <c:pt idx="723">
                  <c:v>5.0999999999999996</c:v>
                </c:pt>
                <c:pt idx="724">
                  <c:v>11</c:v>
                </c:pt>
                <c:pt idx="725">
                  <c:v>13.7</c:v>
                </c:pt>
                <c:pt idx="726">
                  <c:v>15.7</c:v>
                </c:pt>
                <c:pt idx="727">
                  <c:v>10.5</c:v>
                </c:pt>
                <c:pt idx="728">
                  <c:v>15.7</c:v>
                </c:pt>
                <c:pt idx="729">
                  <c:v>12.2</c:v>
                </c:pt>
                <c:pt idx="730">
                  <c:v>15.7</c:v>
                </c:pt>
                <c:pt idx="731">
                  <c:v>12.3</c:v>
                </c:pt>
                <c:pt idx="732">
                  <c:v>10.3</c:v>
                </c:pt>
                <c:pt idx="733">
                  <c:v>10.5</c:v>
                </c:pt>
                <c:pt idx="734">
                  <c:v>13.2</c:v>
                </c:pt>
                <c:pt idx="735">
                  <c:v>12.6</c:v>
                </c:pt>
                <c:pt idx="736">
                  <c:v>9</c:v>
                </c:pt>
                <c:pt idx="737">
                  <c:v>12.5</c:v>
                </c:pt>
                <c:pt idx="738">
                  <c:v>12.3</c:v>
                </c:pt>
                <c:pt idx="739">
                  <c:v>12.5</c:v>
                </c:pt>
                <c:pt idx="740">
                  <c:v>12.4</c:v>
                </c:pt>
                <c:pt idx="741">
                  <c:v>12.7</c:v>
                </c:pt>
                <c:pt idx="742">
                  <c:v>12.3</c:v>
                </c:pt>
                <c:pt idx="743">
                  <c:v>9</c:v>
                </c:pt>
                <c:pt idx="744">
                  <c:v>16.3</c:v>
                </c:pt>
                <c:pt idx="745">
                  <c:v>8.3000000000000007</c:v>
                </c:pt>
                <c:pt idx="746">
                  <c:v>17</c:v>
                </c:pt>
                <c:pt idx="747">
                  <c:v>10.6</c:v>
                </c:pt>
                <c:pt idx="748">
                  <c:v>8.4</c:v>
                </c:pt>
                <c:pt idx="749">
                  <c:v>12.5</c:v>
                </c:pt>
                <c:pt idx="750">
                  <c:v>11.1</c:v>
                </c:pt>
                <c:pt idx="751">
                  <c:v>11.4</c:v>
                </c:pt>
                <c:pt idx="752">
                  <c:v>16.5</c:v>
                </c:pt>
                <c:pt idx="753">
                  <c:v>13.4</c:v>
                </c:pt>
                <c:pt idx="754">
                  <c:v>11.6</c:v>
                </c:pt>
                <c:pt idx="755">
                  <c:v>16.100000000000001</c:v>
                </c:pt>
                <c:pt idx="756">
                  <c:v>16.100000000000001</c:v>
                </c:pt>
                <c:pt idx="757">
                  <c:v>16.399999999999999</c:v>
                </c:pt>
                <c:pt idx="758">
                  <c:v>10.3</c:v>
                </c:pt>
                <c:pt idx="759">
                  <c:v>11.7</c:v>
                </c:pt>
                <c:pt idx="760">
                  <c:v>15.7</c:v>
                </c:pt>
                <c:pt idx="761">
                  <c:v>15.2</c:v>
                </c:pt>
                <c:pt idx="762">
                  <c:v>12.3</c:v>
                </c:pt>
                <c:pt idx="763">
                  <c:v>12.5</c:v>
                </c:pt>
                <c:pt idx="764">
                  <c:v>14</c:v>
                </c:pt>
                <c:pt idx="765">
                  <c:v>16.2</c:v>
                </c:pt>
                <c:pt idx="766">
                  <c:v>12.8</c:v>
                </c:pt>
                <c:pt idx="767">
                  <c:v>11.6</c:v>
                </c:pt>
                <c:pt idx="768">
                  <c:v>15.5</c:v>
                </c:pt>
                <c:pt idx="769">
                  <c:v>10.7</c:v>
                </c:pt>
                <c:pt idx="770">
                  <c:v>11.5</c:v>
                </c:pt>
                <c:pt idx="771">
                  <c:v>11.9</c:v>
                </c:pt>
                <c:pt idx="772">
                  <c:v>17.2</c:v>
                </c:pt>
                <c:pt idx="773">
                  <c:v>11.3</c:v>
                </c:pt>
                <c:pt idx="774">
                  <c:v>12.3</c:v>
                </c:pt>
                <c:pt idx="775">
                  <c:v>13.6</c:v>
                </c:pt>
                <c:pt idx="776">
                  <c:v>12.3</c:v>
                </c:pt>
                <c:pt idx="777">
                  <c:v>12.3</c:v>
                </c:pt>
                <c:pt idx="778">
                  <c:v>9</c:v>
                </c:pt>
                <c:pt idx="779">
                  <c:v>13</c:v>
                </c:pt>
                <c:pt idx="780">
                  <c:v>13.3</c:v>
                </c:pt>
                <c:pt idx="781">
                  <c:v>11.7</c:v>
                </c:pt>
                <c:pt idx="782">
                  <c:v>4</c:v>
                </c:pt>
                <c:pt idx="783">
                  <c:v>12.3</c:v>
                </c:pt>
                <c:pt idx="784">
                  <c:v>12.3</c:v>
                </c:pt>
                <c:pt idx="785">
                  <c:v>13.9</c:v>
                </c:pt>
                <c:pt idx="786">
                  <c:v>12.3</c:v>
                </c:pt>
                <c:pt idx="787">
                  <c:v>18.399999999999999</c:v>
                </c:pt>
                <c:pt idx="788">
                  <c:v>6.9</c:v>
                </c:pt>
                <c:pt idx="789">
                  <c:v>8.6</c:v>
                </c:pt>
                <c:pt idx="790">
                  <c:v>10.7</c:v>
                </c:pt>
                <c:pt idx="791">
                  <c:v>13.1</c:v>
                </c:pt>
                <c:pt idx="792">
                  <c:v>10.9</c:v>
                </c:pt>
                <c:pt idx="793">
                  <c:v>14.2</c:v>
                </c:pt>
                <c:pt idx="794">
                  <c:v>12.3</c:v>
                </c:pt>
                <c:pt idx="795">
                  <c:v>5.4</c:v>
                </c:pt>
                <c:pt idx="796">
                  <c:v>12.9</c:v>
                </c:pt>
                <c:pt idx="797">
                  <c:v>11.9</c:v>
                </c:pt>
                <c:pt idx="798">
                  <c:v>10.9</c:v>
                </c:pt>
                <c:pt idx="799">
                  <c:v>9.1</c:v>
                </c:pt>
                <c:pt idx="800">
                  <c:v>15.3</c:v>
                </c:pt>
                <c:pt idx="801">
                  <c:v>7.1</c:v>
                </c:pt>
                <c:pt idx="802">
                  <c:v>5.8</c:v>
                </c:pt>
                <c:pt idx="803">
                  <c:v>13.5</c:v>
                </c:pt>
                <c:pt idx="804">
                  <c:v>0</c:v>
                </c:pt>
                <c:pt idx="805">
                  <c:v>18.600000000000001</c:v>
                </c:pt>
                <c:pt idx="806">
                  <c:v>5</c:v>
                </c:pt>
                <c:pt idx="807">
                  <c:v>10.4</c:v>
                </c:pt>
                <c:pt idx="808">
                  <c:v>9.3000000000000007</c:v>
                </c:pt>
                <c:pt idx="809">
                  <c:v>10.8</c:v>
                </c:pt>
                <c:pt idx="810">
                  <c:v>19.2</c:v>
                </c:pt>
                <c:pt idx="811">
                  <c:v>17.5</c:v>
                </c:pt>
                <c:pt idx="812">
                  <c:v>13.5</c:v>
                </c:pt>
                <c:pt idx="813">
                  <c:v>8.9</c:v>
                </c:pt>
                <c:pt idx="814">
                  <c:v>11.8</c:v>
                </c:pt>
                <c:pt idx="815">
                  <c:v>16.8</c:v>
                </c:pt>
                <c:pt idx="816">
                  <c:v>12.9</c:v>
                </c:pt>
                <c:pt idx="817">
                  <c:v>15.5</c:v>
                </c:pt>
                <c:pt idx="818">
                  <c:v>19.8</c:v>
                </c:pt>
                <c:pt idx="819">
                  <c:v>6.5</c:v>
                </c:pt>
                <c:pt idx="820">
                  <c:v>12.9</c:v>
                </c:pt>
                <c:pt idx="821">
                  <c:v>14.4</c:v>
                </c:pt>
                <c:pt idx="822">
                  <c:v>15.6</c:v>
                </c:pt>
                <c:pt idx="823">
                  <c:v>6.2</c:v>
                </c:pt>
                <c:pt idx="824">
                  <c:v>0</c:v>
                </c:pt>
                <c:pt idx="825">
                  <c:v>6.9</c:v>
                </c:pt>
                <c:pt idx="826">
                  <c:v>4.7</c:v>
                </c:pt>
                <c:pt idx="827">
                  <c:v>18.600000000000001</c:v>
                </c:pt>
                <c:pt idx="828">
                  <c:v>13.6</c:v>
                </c:pt>
                <c:pt idx="829">
                  <c:v>11.5</c:v>
                </c:pt>
                <c:pt idx="830">
                  <c:v>11.7</c:v>
                </c:pt>
                <c:pt idx="831">
                  <c:v>15</c:v>
                </c:pt>
                <c:pt idx="832">
                  <c:v>14.6</c:v>
                </c:pt>
                <c:pt idx="833">
                  <c:v>15.5</c:v>
                </c:pt>
                <c:pt idx="834">
                  <c:v>15.8</c:v>
                </c:pt>
                <c:pt idx="835">
                  <c:v>16.2</c:v>
                </c:pt>
                <c:pt idx="836">
                  <c:v>8.9</c:v>
                </c:pt>
                <c:pt idx="837">
                  <c:v>11.4</c:v>
                </c:pt>
                <c:pt idx="838">
                  <c:v>16.5</c:v>
                </c:pt>
                <c:pt idx="839">
                  <c:v>11.4</c:v>
                </c:pt>
                <c:pt idx="840">
                  <c:v>15.8</c:v>
                </c:pt>
                <c:pt idx="841">
                  <c:v>12.4</c:v>
                </c:pt>
                <c:pt idx="842">
                  <c:v>15.9</c:v>
                </c:pt>
                <c:pt idx="843">
                  <c:v>5.9</c:v>
                </c:pt>
                <c:pt idx="844">
                  <c:v>12.2</c:v>
                </c:pt>
                <c:pt idx="845">
                  <c:v>12.6</c:v>
                </c:pt>
                <c:pt idx="846">
                  <c:v>8.5</c:v>
                </c:pt>
                <c:pt idx="847">
                  <c:v>11</c:v>
                </c:pt>
                <c:pt idx="848">
                  <c:v>11.8</c:v>
                </c:pt>
                <c:pt idx="849">
                  <c:v>13.2</c:v>
                </c:pt>
                <c:pt idx="850">
                  <c:v>12.9</c:v>
                </c:pt>
                <c:pt idx="851">
                  <c:v>15.7</c:v>
                </c:pt>
                <c:pt idx="852">
                  <c:v>11.7</c:v>
                </c:pt>
                <c:pt idx="853">
                  <c:v>10.9</c:v>
                </c:pt>
                <c:pt idx="854">
                  <c:v>13.6</c:v>
                </c:pt>
                <c:pt idx="855">
                  <c:v>11.1</c:v>
                </c:pt>
                <c:pt idx="856">
                  <c:v>10.1</c:v>
                </c:pt>
                <c:pt idx="857">
                  <c:v>10</c:v>
                </c:pt>
                <c:pt idx="858">
                  <c:v>15.8</c:v>
                </c:pt>
                <c:pt idx="859">
                  <c:v>11.4</c:v>
                </c:pt>
                <c:pt idx="860">
                  <c:v>5.9</c:v>
                </c:pt>
                <c:pt idx="861">
                  <c:v>10.7</c:v>
                </c:pt>
                <c:pt idx="862">
                  <c:v>15.8</c:v>
                </c:pt>
                <c:pt idx="863">
                  <c:v>11.4</c:v>
                </c:pt>
                <c:pt idx="864">
                  <c:v>8.4</c:v>
                </c:pt>
                <c:pt idx="865">
                  <c:v>7.2</c:v>
                </c:pt>
                <c:pt idx="866">
                  <c:v>10.1</c:v>
                </c:pt>
                <c:pt idx="867">
                  <c:v>12.3</c:v>
                </c:pt>
                <c:pt idx="868">
                  <c:v>6.6</c:v>
                </c:pt>
                <c:pt idx="869">
                  <c:v>9.8000000000000007</c:v>
                </c:pt>
                <c:pt idx="870">
                  <c:v>11.5</c:v>
                </c:pt>
                <c:pt idx="871">
                  <c:v>14.5</c:v>
                </c:pt>
                <c:pt idx="872">
                  <c:v>8.4</c:v>
                </c:pt>
                <c:pt idx="873">
                  <c:v>11.7</c:v>
                </c:pt>
                <c:pt idx="874">
                  <c:v>10.3</c:v>
                </c:pt>
                <c:pt idx="875">
                  <c:v>9.1</c:v>
                </c:pt>
                <c:pt idx="876">
                  <c:v>12.3</c:v>
                </c:pt>
                <c:pt idx="877">
                  <c:v>12.4</c:v>
                </c:pt>
                <c:pt idx="878">
                  <c:v>10.7</c:v>
                </c:pt>
                <c:pt idx="879">
                  <c:v>10.8</c:v>
                </c:pt>
                <c:pt idx="880">
                  <c:v>17.2</c:v>
                </c:pt>
                <c:pt idx="881">
                  <c:v>15.5</c:v>
                </c:pt>
                <c:pt idx="882">
                  <c:v>15.9</c:v>
                </c:pt>
                <c:pt idx="883">
                  <c:v>8.4</c:v>
                </c:pt>
                <c:pt idx="884">
                  <c:v>14.8</c:v>
                </c:pt>
                <c:pt idx="885">
                  <c:v>12.4</c:v>
                </c:pt>
                <c:pt idx="886">
                  <c:v>18.100000000000001</c:v>
                </c:pt>
                <c:pt idx="887">
                  <c:v>16.399999999999999</c:v>
                </c:pt>
                <c:pt idx="888">
                  <c:v>15.2</c:v>
                </c:pt>
                <c:pt idx="889">
                  <c:v>12</c:v>
                </c:pt>
                <c:pt idx="890">
                  <c:v>9.8000000000000007</c:v>
                </c:pt>
                <c:pt idx="891">
                  <c:v>10.5</c:v>
                </c:pt>
                <c:pt idx="892">
                  <c:v>13.4</c:v>
                </c:pt>
                <c:pt idx="893">
                  <c:v>15.8</c:v>
                </c:pt>
                <c:pt idx="894">
                  <c:v>13.3</c:v>
                </c:pt>
                <c:pt idx="895">
                  <c:v>9.4</c:v>
                </c:pt>
                <c:pt idx="896">
                  <c:v>14.4</c:v>
                </c:pt>
                <c:pt idx="897">
                  <c:v>11</c:v>
                </c:pt>
                <c:pt idx="898">
                  <c:v>13.6</c:v>
                </c:pt>
                <c:pt idx="899">
                  <c:v>10.1</c:v>
                </c:pt>
                <c:pt idx="900">
                  <c:v>12.3</c:v>
                </c:pt>
                <c:pt idx="901">
                  <c:v>12.5</c:v>
                </c:pt>
                <c:pt idx="902">
                  <c:v>13.5</c:v>
                </c:pt>
                <c:pt idx="903">
                  <c:v>17.3</c:v>
                </c:pt>
                <c:pt idx="904">
                  <c:v>12.9</c:v>
                </c:pt>
                <c:pt idx="905">
                  <c:v>6.2</c:v>
                </c:pt>
                <c:pt idx="906">
                  <c:v>7.1</c:v>
                </c:pt>
                <c:pt idx="907">
                  <c:v>14.5</c:v>
                </c:pt>
                <c:pt idx="908">
                  <c:v>15.6</c:v>
                </c:pt>
                <c:pt idx="909">
                  <c:v>16.600000000000001</c:v>
                </c:pt>
                <c:pt idx="910">
                  <c:v>12.3</c:v>
                </c:pt>
                <c:pt idx="911">
                  <c:v>13.7</c:v>
                </c:pt>
                <c:pt idx="912">
                  <c:v>10.7</c:v>
                </c:pt>
                <c:pt idx="913">
                  <c:v>15.8</c:v>
                </c:pt>
                <c:pt idx="914">
                  <c:v>11</c:v>
                </c:pt>
                <c:pt idx="915">
                  <c:v>8.9</c:v>
                </c:pt>
                <c:pt idx="916">
                  <c:v>9.1</c:v>
                </c:pt>
                <c:pt idx="917">
                  <c:v>13.5</c:v>
                </c:pt>
                <c:pt idx="918">
                  <c:v>12</c:v>
                </c:pt>
                <c:pt idx="919">
                  <c:v>15.8</c:v>
                </c:pt>
                <c:pt idx="920">
                  <c:v>11.4</c:v>
                </c:pt>
                <c:pt idx="921">
                  <c:v>2.8</c:v>
                </c:pt>
                <c:pt idx="922">
                  <c:v>12.8</c:v>
                </c:pt>
                <c:pt idx="923">
                  <c:v>16.399999999999999</c:v>
                </c:pt>
                <c:pt idx="924">
                  <c:v>12.7</c:v>
                </c:pt>
                <c:pt idx="925">
                  <c:v>8.1999999999999993</c:v>
                </c:pt>
                <c:pt idx="926">
                  <c:v>15.1</c:v>
                </c:pt>
                <c:pt idx="927">
                  <c:v>6.6</c:v>
                </c:pt>
                <c:pt idx="928">
                  <c:v>10.8</c:v>
                </c:pt>
                <c:pt idx="929">
                  <c:v>2.9</c:v>
                </c:pt>
                <c:pt idx="930">
                  <c:v>11.2</c:v>
                </c:pt>
                <c:pt idx="931">
                  <c:v>11.3</c:v>
                </c:pt>
                <c:pt idx="932">
                  <c:v>5.5</c:v>
                </c:pt>
                <c:pt idx="933">
                  <c:v>10.1</c:v>
                </c:pt>
                <c:pt idx="934">
                  <c:v>12.3</c:v>
                </c:pt>
                <c:pt idx="935">
                  <c:v>13.1</c:v>
                </c:pt>
                <c:pt idx="936">
                  <c:v>9</c:v>
                </c:pt>
                <c:pt idx="937">
                  <c:v>12.4</c:v>
                </c:pt>
                <c:pt idx="938">
                  <c:v>0</c:v>
                </c:pt>
                <c:pt idx="939">
                  <c:v>13.4</c:v>
                </c:pt>
                <c:pt idx="940">
                  <c:v>10.199999999999999</c:v>
                </c:pt>
                <c:pt idx="941">
                  <c:v>12.5</c:v>
                </c:pt>
                <c:pt idx="942">
                  <c:v>15.5</c:v>
                </c:pt>
                <c:pt idx="943">
                  <c:v>9.5</c:v>
                </c:pt>
                <c:pt idx="944">
                  <c:v>16.600000000000001</c:v>
                </c:pt>
                <c:pt idx="945">
                  <c:v>13.4</c:v>
                </c:pt>
                <c:pt idx="946">
                  <c:v>4.5</c:v>
                </c:pt>
                <c:pt idx="947">
                  <c:v>13.9</c:v>
                </c:pt>
                <c:pt idx="948">
                  <c:v>11</c:v>
                </c:pt>
                <c:pt idx="949">
                  <c:v>10.6</c:v>
                </c:pt>
                <c:pt idx="950">
                  <c:v>15</c:v>
                </c:pt>
                <c:pt idx="951">
                  <c:v>5.2</c:v>
                </c:pt>
                <c:pt idx="952">
                  <c:v>5.2</c:v>
                </c:pt>
                <c:pt idx="953">
                  <c:v>14.2</c:v>
                </c:pt>
                <c:pt idx="954">
                  <c:v>17.600000000000001</c:v>
                </c:pt>
                <c:pt idx="955">
                  <c:v>12.7</c:v>
                </c:pt>
                <c:pt idx="956">
                  <c:v>12.4</c:v>
                </c:pt>
                <c:pt idx="957">
                  <c:v>15.4</c:v>
                </c:pt>
                <c:pt idx="958">
                  <c:v>8</c:v>
                </c:pt>
                <c:pt idx="959">
                  <c:v>12.8</c:v>
                </c:pt>
                <c:pt idx="960">
                  <c:v>8.6999999999999993</c:v>
                </c:pt>
                <c:pt idx="961">
                  <c:v>14.4</c:v>
                </c:pt>
                <c:pt idx="962">
                  <c:v>13.7</c:v>
                </c:pt>
                <c:pt idx="963">
                  <c:v>11.8</c:v>
                </c:pt>
                <c:pt idx="964">
                  <c:v>14</c:v>
                </c:pt>
                <c:pt idx="965">
                  <c:v>19</c:v>
                </c:pt>
                <c:pt idx="966">
                  <c:v>5.9</c:v>
                </c:pt>
                <c:pt idx="967">
                  <c:v>8.1999999999999993</c:v>
                </c:pt>
                <c:pt idx="968">
                  <c:v>13.8</c:v>
                </c:pt>
                <c:pt idx="969">
                  <c:v>13.2</c:v>
                </c:pt>
                <c:pt idx="970">
                  <c:v>12.6</c:v>
                </c:pt>
                <c:pt idx="971">
                  <c:v>16.3</c:v>
                </c:pt>
                <c:pt idx="972">
                  <c:v>8.1999999999999993</c:v>
                </c:pt>
                <c:pt idx="973">
                  <c:v>10.3</c:v>
                </c:pt>
                <c:pt idx="974">
                  <c:v>10.8</c:v>
                </c:pt>
                <c:pt idx="975">
                  <c:v>10.7</c:v>
                </c:pt>
                <c:pt idx="976">
                  <c:v>0</c:v>
                </c:pt>
                <c:pt idx="977">
                  <c:v>14.2</c:v>
                </c:pt>
                <c:pt idx="978">
                  <c:v>12.3</c:v>
                </c:pt>
                <c:pt idx="979">
                  <c:v>11.8</c:v>
                </c:pt>
                <c:pt idx="980">
                  <c:v>9.5</c:v>
                </c:pt>
                <c:pt idx="981">
                  <c:v>15.9</c:v>
                </c:pt>
                <c:pt idx="982">
                  <c:v>13</c:v>
                </c:pt>
                <c:pt idx="983">
                  <c:v>12.4</c:v>
                </c:pt>
                <c:pt idx="984">
                  <c:v>13.1</c:v>
                </c:pt>
                <c:pt idx="985">
                  <c:v>13.3</c:v>
                </c:pt>
                <c:pt idx="986">
                  <c:v>13.5</c:v>
                </c:pt>
                <c:pt idx="987">
                  <c:v>13.4</c:v>
                </c:pt>
                <c:pt idx="988">
                  <c:v>12.6</c:v>
                </c:pt>
                <c:pt idx="989">
                  <c:v>18.2</c:v>
                </c:pt>
                <c:pt idx="990">
                  <c:v>12.7</c:v>
                </c:pt>
                <c:pt idx="991">
                  <c:v>5.9</c:v>
                </c:pt>
                <c:pt idx="992">
                  <c:v>12</c:v>
                </c:pt>
                <c:pt idx="993">
                  <c:v>12.1</c:v>
                </c:pt>
                <c:pt idx="994">
                  <c:v>13.7</c:v>
                </c:pt>
                <c:pt idx="995">
                  <c:v>14.5</c:v>
                </c:pt>
                <c:pt idx="996">
                  <c:v>12.3</c:v>
                </c:pt>
                <c:pt idx="997">
                  <c:v>10.6</c:v>
                </c:pt>
                <c:pt idx="998">
                  <c:v>10.5</c:v>
                </c:pt>
                <c:pt idx="999">
                  <c:v>13.7</c:v>
                </c:pt>
                <c:pt idx="1000">
                  <c:v>12.3</c:v>
                </c:pt>
                <c:pt idx="1001">
                  <c:v>13.4</c:v>
                </c:pt>
                <c:pt idx="1002">
                  <c:v>14.9</c:v>
                </c:pt>
                <c:pt idx="1003">
                  <c:v>8</c:v>
                </c:pt>
                <c:pt idx="1004">
                  <c:v>12</c:v>
                </c:pt>
                <c:pt idx="1005">
                  <c:v>11.6</c:v>
                </c:pt>
                <c:pt idx="1006">
                  <c:v>8.3000000000000007</c:v>
                </c:pt>
                <c:pt idx="1007">
                  <c:v>12.8</c:v>
                </c:pt>
                <c:pt idx="1008">
                  <c:v>10.7</c:v>
                </c:pt>
                <c:pt idx="1009">
                  <c:v>10.3</c:v>
                </c:pt>
                <c:pt idx="1010">
                  <c:v>7.8</c:v>
                </c:pt>
                <c:pt idx="1011">
                  <c:v>10.6</c:v>
                </c:pt>
                <c:pt idx="1012">
                  <c:v>13.9</c:v>
                </c:pt>
                <c:pt idx="1013">
                  <c:v>13.9</c:v>
                </c:pt>
                <c:pt idx="1014">
                  <c:v>12.9</c:v>
                </c:pt>
                <c:pt idx="1015">
                  <c:v>9.8000000000000007</c:v>
                </c:pt>
                <c:pt idx="1016">
                  <c:v>8.8000000000000007</c:v>
                </c:pt>
                <c:pt idx="1017">
                  <c:v>12.6</c:v>
                </c:pt>
                <c:pt idx="1018">
                  <c:v>9.4</c:v>
                </c:pt>
                <c:pt idx="1019">
                  <c:v>10.9</c:v>
                </c:pt>
                <c:pt idx="1020">
                  <c:v>10</c:v>
                </c:pt>
                <c:pt idx="1021">
                  <c:v>16</c:v>
                </c:pt>
                <c:pt idx="1022">
                  <c:v>16.2</c:v>
                </c:pt>
                <c:pt idx="1023">
                  <c:v>13.8</c:v>
                </c:pt>
                <c:pt idx="1024">
                  <c:v>15.3</c:v>
                </c:pt>
                <c:pt idx="1025">
                  <c:v>8.6999999999999993</c:v>
                </c:pt>
                <c:pt idx="1026">
                  <c:v>11.7</c:v>
                </c:pt>
                <c:pt idx="1027">
                  <c:v>10.1</c:v>
                </c:pt>
                <c:pt idx="1028">
                  <c:v>11.9</c:v>
                </c:pt>
                <c:pt idx="1029">
                  <c:v>15.9</c:v>
                </c:pt>
                <c:pt idx="1030">
                  <c:v>16.8</c:v>
                </c:pt>
                <c:pt idx="1031">
                  <c:v>15.7</c:v>
                </c:pt>
                <c:pt idx="1032">
                  <c:v>6.4</c:v>
                </c:pt>
                <c:pt idx="1033">
                  <c:v>11.5</c:v>
                </c:pt>
                <c:pt idx="1034">
                  <c:v>9.5</c:v>
                </c:pt>
                <c:pt idx="1035">
                  <c:v>12.8</c:v>
                </c:pt>
                <c:pt idx="1036">
                  <c:v>12.3</c:v>
                </c:pt>
                <c:pt idx="1037">
                  <c:v>11.4</c:v>
                </c:pt>
                <c:pt idx="1038">
                  <c:v>10.199999999999999</c:v>
                </c:pt>
                <c:pt idx="1039">
                  <c:v>12.3</c:v>
                </c:pt>
                <c:pt idx="1040">
                  <c:v>9.8000000000000007</c:v>
                </c:pt>
                <c:pt idx="1041">
                  <c:v>11.6</c:v>
                </c:pt>
                <c:pt idx="1042">
                  <c:v>12.4</c:v>
                </c:pt>
                <c:pt idx="1043">
                  <c:v>14.5</c:v>
                </c:pt>
                <c:pt idx="1044">
                  <c:v>10</c:v>
                </c:pt>
                <c:pt idx="1045">
                  <c:v>0</c:v>
                </c:pt>
                <c:pt idx="1046">
                  <c:v>18.5</c:v>
                </c:pt>
                <c:pt idx="1047">
                  <c:v>11.6</c:v>
                </c:pt>
                <c:pt idx="1048">
                  <c:v>11.3</c:v>
                </c:pt>
                <c:pt idx="1049">
                  <c:v>11</c:v>
                </c:pt>
                <c:pt idx="1050">
                  <c:v>12.5</c:v>
                </c:pt>
                <c:pt idx="1051">
                  <c:v>19</c:v>
                </c:pt>
                <c:pt idx="1052">
                  <c:v>9.3000000000000007</c:v>
                </c:pt>
                <c:pt idx="1053">
                  <c:v>12.3</c:v>
                </c:pt>
                <c:pt idx="1054">
                  <c:v>3.9</c:v>
                </c:pt>
                <c:pt idx="1055">
                  <c:v>12.7</c:v>
                </c:pt>
                <c:pt idx="1056">
                  <c:v>12.4</c:v>
                </c:pt>
                <c:pt idx="1057">
                  <c:v>0</c:v>
                </c:pt>
                <c:pt idx="1058">
                  <c:v>5.0999999999999996</c:v>
                </c:pt>
                <c:pt idx="1059">
                  <c:v>12.3</c:v>
                </c:pt>
                <c:pt idx="1060">
                  <c:v>13.5</c:v>
                </c:pt>
                <c:pt idx="1061">
                  <c:v>11.2</c:v>
                </c:pt>
                <c:pt idx="1062">
                  <c:v>12.6</c:v>
                </c:pt>
                <c:pt idx="1063">
                  <c:v>7.2</c:v>
                </c:pt>
                <c:pt idx="1064">
                  <c:v>11.7</c:v>
                </c:pt>
                <c:pt idx="1065">
                  <c:v>18.2</c:v>
                </c:pt>
                <c:pt idx="1066">
                  <c:v>9.6999999999999993</c:v>
                </c:pt>
                <c:pt idx="1067">
                  <c:v>13.1</c:v>
                </c:pt>
                <c:pt idx="1068">
                  <c:v>9.1</c:v>
                </c:pt>
                <c:pt idx="1069">
                  <c:v>8</c:v>
                </c:pt>
                <c:pt idx="1070">
                  <c:v>9.6</c:v>
                </c:pt>
                <c:pt idx="1071">
                  <c:v>15.1</c:v>
                </c:pt>
                <c:pt idx="1072">
                  <c:v>15.8</c:v>
                </c:pt>
                <c:pt idx="1073">
                  <c:v>14.5</c:v>
                </c:pt>
                <c:pt idx="1074">
                  <c:v>8</c:v>
                </c:pt>
                <c:pt idx="1075">
                  <c:v>15.4</c:v>
                </c:pt>
                <c:pt idx="1076">
                  <c:v>8.4</c:v>
                </c:pt>
                <c:pt idx="1077">
                  <c:v>16.100000000000001</c:v>
                </c:pt>
                <c:pt idx="1078">
                  <c:v>10.6</c:v>
                </c:pt>
                <c:pt idx="1079">
                  <c:v>11</c:v>
                </c:pt>
                <c:pt idx="1080">
                  <c:v>6.8</c:v>
                </c:pt>
                <c:pt idx="1081">
                  <c:v>9.4</c:v>
                </c:pt>
                <c:pt idx="1082">
                  <c:v>10.3</c:v>
                </c:pt>
                <c:pt idx="1083">
                  <c:v>12.3</c:v>
                </c:pt>
                <c:pt idx="1084">
                  <c:v>14.3</c:v>
                </c:pt>
                <c:pt idx="1085">
                  <c:v>14.7</c:v>
                </c:pt>
                <c:pt idx="1086">
                  <c:v>10.1</c:v>
                </c:pt>
                <c:pt idx="1087">
                  <c:v>10.8</c:v>
                </c:pt>
                <c:pt idx="1088">
                  <c:v>5.9</c:v>
                </c:pt>
                <c:pt idx="1089">
                  <c:v>15</c:v>
                </c:pt>
                <c:pt idx="1090">
                  <c:v>13.3</c:v>
                </c:pt>
                <c:pt idx="1091">
                  <c:v>15.7</c:v>
                </c:pt>
                <c:pt idx="1092">
                  <c:v>13.9</c:v>
                </c:pt>
                <c:pt idx="1093">
                  <c:v>12.3</c:v>
                </c:pt>
                <c:pt idx="1094">
                  <c:v>15.7</c:v>
                </c:pt>
                <c:pt idx="1095">
                  <c:v>12.7</c:v>
                </c:pt>
                <c:pt idx="1096">
                  <c:v>12.3</c:v>
                </c:pt>
                <c:pt idx="1097">
                  <c:v>15.1</c:v>
                </c:pt>
                <c:pt idx="1098">
                  <c:v>18.100000000000001</c:v>
                </c:pt>
                <c:pt idx="1099">
                  <c:v>6.1</c:v>
                </c:pt>
                <c:pt idx="1100">
                  <c:v>9.1999999999999993</c:v>
                </c:pt>
                <c:pt idx="1101">
                  <c:v>8.9</c:v>
                </c:pt>
                <c:pt idx="1102">
                  <c:v>15</c:v>
                </c:pt>
                <c:pt idx="1103">
                  <c:v>11.8</c:v>
                </c:pt>
                <c:pt idx="1104">
                  <c:v>10.199999999999999</c:v>
                </c:pt>
                <c:pt idx="1105">
                  <c:v>12.3</c:v>
                </c:pt>
                <c:pt idx="1106">
                  <c:v>12.8</c:v>
                </c:pt>
                <c:pt idx="1107">
                  <c:v>11.6</c:v>
                </c:pt>
                <c:pt idx="1108">
                  <c:v>5.3</c:v>
                </c:pt>
                <c:pt idx="1109">
                  <c:v>8.1</c:v>
                </c:pt>
                <c:pt idx="1110">
                  <c:v>5.7</c:v>
                </c:pt>
                <c:pt idx="1111">
                  <c:v>8.6999999999999993</c:v>
                </c:pt>
                <c:pt idx="1112">
                  <c:v>12.7</c:v>
                </c:pt>
                <c:pt idx="1113">
                  <c:v>8.1999999999999993</c:v>
                </c:pt>
                <c:pt idx="1114">
                  <c:v>10.5</c:v>
                </c:pt>
                <c:pt idx="1115">
                  <c:v>10.3</c:v>
                </c:pt>
                <c:pt idx="1116">
                  <c:v>8.1999999999999993</c:v>
                </c:pt>
                <c:pt idx="1117">
                  <c:v>11.9</c:v>
                </c:pt>
                <c:pt idx="1118">
                  <c:v>14.8</c:v>
                </c:pt>
                <c:pt idx="1119">
                  <c:v>9.6</c:v>
                </c:pt>
                <c:pt idx="1120">
                  <c:v>17.2</c:v>
                </c:pt>
                <c:pt idx="1121">
                  <c:v>6</c:v>
                </c:pt>
                <c:pt idx="1122">
                  <c:v>13.2</c:v>
                </c:pt>
                <c:pt idx="1123">
                  <c:v>12.9</c:v>
                </c:pt>
                <c:pt idx="1124">
                  <c:v>7.6</c:v>
                </c:pt>
                <c:pt idx="1125">
                  <c:v>16.3</c:v>
                </c:pt>
                <c:pt idx="1126">
                  <c:v>15.7</c:v>
                </c:pt>
                <c:pt idx="1127">
                  <c:v>11.5</c:v>
                </c:pt>
                <c:pt idx="1128">
                  <c:v>10.5</c:v>
                </c:pt>
                <c:pt idx="1129">
                  <c:v>10.6</c:v>
                </c:pt>
                <c:pt idx="1130">
                  <c:v>7.1</c:v>
                </c:pt>
                <c:pt idx="1131">
                  <c:v>16.8</c:v>
                </c:pt>
                <c:pt idx="1132">
                  <c:v>8.1</c:v>
                </c:pt>
                <c:pt idx="1133">
                  <c:v>15.8</c:v>
                </c:pt>
                <c:pt idx="1134">
                  <c:v>15.5</c:v>
                </c:pt>
                <c:pt idx="1135">
                  <c:v>12.7</c:v>
                </c:pt>
                <c:pt idx="1136">
                  <c:v>9.5</c:v>
                </c:pt>
                <c:pt idx="1137">
                  <c:v>14.4</c:v>
                </c:pt>
                <c:pt idx="1138">
                  <c:v>12.3</c:v>
                </c:pt>
                <c:pt idx="1139">
                  <c:v>12.1</c:v>
                </c:pt>
                <c:pt idx="1140">
                  <c:v>11.7</c:v>
                </c:pt>
                <c:pt idx="1141">
                  <c:v>11.8</c:v>
                </c:pt>
                <c:pt idx="1142">
                  <c:v>9.6999999999999993</c:v>
                </c:pt>
                <c:pt idx="1143">
                  <c:v>4.9000000000000004</c:v>
                </c:pt>
                <c:pt idx="1144">
                  <c:v>7</c:v>
                </c:pt>
                <c:pt idx="1145">
                  <c:v>11.9</c:v>
                </c:pt>
                <c:pt idx="1146">
                  <c:v>15.5</c:v>
                </c:pt>
                <c:pt idx="1147">
                  <c:v>13.3</c:v>
                </c:pt>
                <c:pt idx="1148">
                  <c:v>14.6</c:v>
                </c:pt>
                <c:pt idx="1149">
                  <c:v>9</c:v>
                </c:pt>
                <c:pt idx="1150">
                  <c:v>14.9</c:v>
                </c:pt>
                <c:pt idx="1151">
                  <c:v>12.9</c:v>
                </c:pt>
                <c:pt idx="1152">
                  <c:v>15.9</c:v>
                </c:pt>
                <c:pt idx="1153">
                  <c:v>14.3</c:v>
                </c:pt>
                <c:pt idx="1154">
                  <c:v>10.199999999999999</c:v>
                </c:pt>
                <c:pt idx="1155">
                  <c:v>14.5</c:v>
                </c:pt>
                <c:pt idx="1156">
                  <c:v>12.5</c:v>
                </c:pt>
                <c:pt idx="1157">
                  <c:v>7.1</c:v>
                </c:pt>
                <c:pt idx="1158">
                  <c:v>12.5</c:v>
                </c:pt>
                <c:pt idx="1159">
                  <c:v>11.5</c:v>
                </c:pt>
                <c:pt idx="1160">
                  <c:v>12.7</c:v>
                </c:pt>
                <c:pt idx="1161">
                  <c:v>16.3</c:v>
                </c:pt>
                <c:pt idx="1162">
                  <c:v>11.8</c:v>
                </c:pt>
                <c:pt idx="1163">
                  <c:v>12.3</c:v>
                </c:pt>
                <c:pt idx="1164">
                  <c:v>7.7</c:v>
                </c:pt>
                <c:pt idx="1165">
                  <c:v>14.5</c:v>
                </c:pt>
                <c:pt idx="1166">
                  <c:v>12.3</c:v>
                </c:pt>
                <c:pt idx="1167">
                  <c:v>9</c:v>
                </c:pt>
                <c:pt idx="1168">
                  <c:v>14.4</c:v>
                </c:pt>
                <c:pt idx="1169">
                  <c:v>12.3</c:v>
                </c:pt>
                <c:pt idx="1170">
                  <c:v>11.4</c:v>
                </c:pt>
                <c:pt idx="1171">
                  <c:v>7.2</c:v>
                </c:pt>
                <c:pt idx="1172">
                  <c:v>17.7</c:v>
                </c:pt>
                <c:pt idx="1173">
                  <c:v>8.3000000000000007</c:v>
                </c:pt>
                <c:pt idx="1174">
                  <c:v>6.7</c:v>
                </c:pt>
                <c:pt idx="1175">
                  <c:v>12.9</c:v>
                </c:pt>
                <c:pt idx="1176">
                  <c:v>14.8</c:v>
                </c:pt>
                <c:pt idx="1177">
                  <c:v>3.5</c:v>
                </c:pt>
                <c:pt idx="1178">
                  <c:v>8.3000000000000007</c:v>
                </c:pt>
                <c:pt idx="1179">
                  <c:v>12.3</c:v>
                </c:pt>
                <c:pt idx="1180">
                  <c:v>9.6</c:v>
                </c:pt>
                <c:pt idx="1181">
                  <c:v>12.6</c:v>
                </c:pt>
                <c:pt idx="1182">
                  <c:v>13.4</c:v>
                </c:pt>
                <c:pt idx="1183">
                  <c:v>12.1</c:v>
                </c:pt>
                <c:pt idx="1184">
                  <c:v>9.1999999999999993</c:v>
                </c:pt>
                <c:pt idx="1185">
                  <c:v>6.8</c:v>
                </c:pt>
                <c:pt idx="1186">
                  <c:v>14.4</c:v>
                </c:pt>
                <c:pt idx="1187">
                  <c:v>18.600000000000001</c:v>
                </c:pt>
                <c:pt idx="1188">
                  <c:v>12.7</c:v>
                </c:pt>
                <c:pt idx="1189">
                  <c:v>12.8</c:v>
                </c:pt>
                <c:pt idx="1190">
                  <c:v>13</c:v>
                </c:pt>
                <c:pt idx="1191">
                  <c:v>10.1</c:v>
                </c:pt>
                <c:pt idx="1192">
                  <c:v>19.2</c:v>
                </c:pt>
                <c:pt idx="1193">
                  <c:v>6.8</c:v>
                </c:pt>
                <c:pt idx="1194">
                  <c:v>20.6</c:v>
                </c:pt>
                <c:pt idx="1195">
                  <c:v>7.1</c:v>
                </c:pt>
                <c:pt idx="1196">
                  <c:v>8.6999999999999993</c:v>
                </c:pt>
                <c:pt idx="1197">
                  <c:v>11.8</c:v>
                </c:pt>
                <c:pt idx="1198">
                  <c:v>10.199999999999999</c:v>
                </c:pt>
                <c:pt idx="1199">
                  <c:v>12.3</c:v>
                </c:pt>
                <c:pt idx="1200">
                  <c:v>14.1</c:v>
                </c:pt>
                <c:pt idx="1201">
                  <c:v>15.5</c:v>
                </c:pt>
                <c:pt idx="1202">
                  <c:v>5.4</c:v>
                </c:pt>
                <c:pt idx="1203">
                  <c:v>12.3</c:v>
                </c:pt>
                <c:pt idx="1204">
                  <c:v>12.6</c:v>
                </c:pt>
                <c:pt idx="1205">
                  <c:v>8.8000000000000007</c:v>
                </c:pt>
                <c:pt idx="1206">
                  <c:v>16.2</c:v>
                </c:pt>
                <c:pt idx="1207">
                  <c:v>13.9</c:v>
                </c:pt>
                <c:pt idx="1208">
                  <c:v>9.3000000000000007</c:v>
                </c:pt>
                <c:pt idx="1209">
                  <c:v>15.9</c:v>
                </c:pt>
                <c:pt idx="1210">
                  <c:v>9</c:v>
                </c:pt>
                <c:pt idx="1211">
                  <c:v>5.5</c:v>
                </c:pt>
                <c:pt idx="1212">
                  <c:v>13.3</c:v>
                </c:pt>
                <c:pt idx="1213">
                  <c:v>19.5</c:v>
                </c:pt>
                <c:pt idx="1214">
                  <c:v>12.3</c:v>
                </c:pt>
                <c:pt idx="1215">
                  <c:v>14.3</c:v>
                </c:pt>
                <c:pt idx="1216">
                  <c:v>12.3</c:v>
                </c:pt>
                <c:pt idx="1217">
                  <c:v>16.600000000000001</c:v>
                </c:pt>
                <c:pt idx="1218">
                  <c:v>15.7</c:v>
                </c:pt>
                <c:pt idx="1219">
                  <c:v>8.5</c:v>
                </c:pt>
                <c:pt idx="1220">
                  <c:v>7.5</c:v>
                </c:pt>
                <c:pt idx="1221">
                  <c:v>5</c:v>
                </c:pt>
                <c:pt idx="1222">
                  <c:v>12.6</c:v>
                </c:pt>
                <c:pt idx="1223">
                  <c:v>10.1</c:v>
                </c:pt>
                <c:pt idx="1224">
                  <c:v>12.3</c:v>
                </c:pt>
                <c:pt idx="1225">
                  <c:v>12.7</c:v>
                </c:pt>
                <c:pt idx="1226">
                  <c:v>8.9</c:v>
                </c:pt>
                <c:pt idx="1227">
                  <c:v>12.5</c:v>
                </c:pt>
                <c:pt idx="1228">
                  <c:v>16.399999999999999</c:v>
                </c:pt>
                <c:pt idx="1229">
                  <c:v>15.2</c:v>
                </c:pt>
                <c:pt idx="1230">
                  <c:v>12.3</c:v>
                </c:pt>
                <c:pt idx="1231">
                  <c:v>15.8</c:v>
                </c:pt>
                <c:pt idx="1232">
                  <c:v>10</c:v>
                </c:pt>
                <c:pt idx="1233">
                  <c:v>11.4</c:v>
                </c:pt>
                <c:pt idx="1234">
                  <c:v>15.5</c:v>
                </c:pt>
                <c:pt idx="1235">
                  <c:v>4.9000000000000004</c:v>
                </c:pt>
                <c:pt idx="1236">
                  <c:v>12.2</c:v>
                </c:pt>
                <c:pt idx="1237">
                  <c:v>8.3000000000000007</c:v>
                </c:pt>
                <c:pt idx="1238">
                  <c:v>9.4</c:v>
                </c:pt>
                <c:pt idx="1239">
                  <c:v>13.8</c:v>
                </c:pt>
                <c:pt idx="1240">
                  <c:v>11.4</c:v>
                </c:pt>
                <c:pt idx="1241">
                  <c:v>13.6</c:v>
                </c:pt>
                <c:pt idx="1242">
                  <c:v>12.5</c:v>
                </c:pt>
                <c:pt idx="1243">
                  <c:v>12.1</c:v>
                </c:pt>
                <c:pt idx="1244">
                  <c:v>12.3</c:v>
                </c:pt>
                <c:pt idx="1245">
                  <c:v>12.5</c:v>
                </c:pt>
                <c:pt idx="1246">
                  <c:v>13.5</c:v>
                </c:pt>
                <c:pt idx="1247">
                  <c:v>8.9</c:v>
                </c:pt>
                <c:pt idx="1248">
                  <c:v>12.3</c:v>
                </c:pt>
                <c:pt idx="1249">
                  <c:v>14.2</c:v>
                </c:pt>
                <c:pt idx="1250">
                  <c:v>10.6</c:v>
                </c:pt>
                <c:pt idx="1251">
                  <c:v>12.3</c:v>
                </c:pt>
                <c:pt idx="1252">
                  <c:v>16.8</c:v>
                </c:pt>
                <c:pt idx="1253">
                  <c:v>15.4</c:v>
                </c:pt>
                <c:pt idx="1254">
                  <c:v>10</c:v>
                </c:pt>
                <c:pt idx="1255">
                  <c:v>12.5</c:v>
                </c:pt>
                <c:pt idx="1256">
                  <c:v>12.4</c:v>
                </c:pt>
                <c:pt idx="1257">
                  <c:v>12</c:v>
                </c:pt>
                <c:pt idx="1258">
                  <c:v>11.5</c:v>
                </c:pt>
                <c:pt idx="1259">
                  <c:v>5.7</c:v>
                </c:pt>
                <c:pt idx="1260">
                  <c:v>13.9</c:v>
                </c:pt>
                <c:pt idx="1261">
                  <c:v>7.3</c:v>
                </c:pt>
                <c:pt idx="1262">
                  <c:v>17</c:v>
                </c:pt>
                <c:pt idx="1263">
                  <c:v>8.4</c:v>
                </c:pt>
                <c:pt idx="1264">
                  <c:v>14.1</c:v>
                </c:pt>
                <c:pt idx="1265">
                  <c:v>11.8</c:v>
                </c:pt>
                <c:pt idx="1266">
                  <c:v>13.9</c:v>
                </c:pt>
                <c:pt idx="1267">
                  <c:v>15.6</c:v>
                </c:pt>
                <c:pt idx="1268">
                  <c:v>12.4</c:v>
                </c:pt>
                <c:pt idx="1269">
                  <c:v>15.3</c:v>
                </c:pt>
                <c:pt idx="1270">
                  <c:v>19.3</c:v>
                </c:pt>
                <c:pt idx="1271">
                  <c:v>14.4</c:v>
                </c:pt>
                <c:pt idx="1272">
                  <c:v>13.8</c:v>
                </c:pt>
                <c:pt idx="1273">
                  <c:v>11.7</c:v>
                </c:pt>
                <c:pt idx="1274">
                  <c:v>14.4</c:v>
                </c:pt>
                <c:pt idx="1275">
                  <c:v>15.4</c:v>
                </c:pt>
                <c:pt idx="1276">
                  <c:v>9.1999999999999993</c:v>
                </c:pt>
                <c:pt idx="1277">
                  <c:v>3.4</c:v>
                </c:pt>
                <c:pt idx="1278">
                  <c:v>11.8</c:v>
                </c:pt>
                <c:pt idx="1279">
                  <c:v>12.9</c:v>
                </c:pt>
                <c:pt idx="1280">
                  <c:v>14.3</c:v>
                </c:pt>
                <c:pt idx="1281">
                  <c:v>9.3000000000000007</c:v>
                </c:pt>
                <c:pt idx="1282">
                  <c:v>12.8</c:v>
                </c:pt>
                <c:pt idx="1283">
                  <c:v>12</c:v>
                </c:pt>
                <c:pt idx="1284">
                  <c:v>5.2</c:v>
                </c:pt>
                <c:pt idx="1285">
                  <c:v>11.4</c:v>
                </c:pt>
                <c:pt idx="1286">
                  <c:v>15.8</c:v>
                </c:pt>
                <c:pt idx="1287">
                  <c:v>13</c:v>
                </c:pt>
                <c:pt idx="1288">
                  <c:v>18.7</c:v>
                </c:pt>
                <c:pt idx="1289">
                  <c:v>12.5</c:v>
                </c:pt>
                <c:pt idx="1290">
                  <c:v>13.6</c:v>
                </c:pt>
                <c:pt idx="1291">
                  <c:v>9.6999999999999993</c:v>
                </c:pt>
                <c:pt idx="1292">
                  <c:v>11.4</c:v>
                </c:pt>
                <c:pt idx="1293">
                  <c:v>12.3</c:v>
                </c:pt>
                <c:pt idx="1294">
                  <c:v>16.5</c:v>
                </c:pt>
                <c:pt idx="1295">
                  <c:v>6.2</c:v>
                </c:pt>
                <c:pt idx="1296">
                  <c:v>7.6</c:v>
                </c:pt>
                <c:pt idx="1297">
                  <c:v>13.8</c:v>
                </c:pt>
                <c:pt idx="1298">
                  <c:v>13.9</c:v>
                </c:pt>
                <c:pt idx="1299">
                  <c:v>9.1999999999999993</c:v>
                </c:pt>
                <c:pt idx="1300">
                  <c:v>14.6</c:v>
                </c:pt>
                <c:pt idx="1301">
                  <c:v>10.8</c:v>
                </c:pt>
                <c:pt idx="1302">
                  <c:v>11.2</c:v>
                </c:pt>
                <c:pt idx="1303">
                  <c:v>15.8</c:v>
                </c:pt>
                <c:pt idx="1304">
                  <c:v>12.7</c:v>
                </c:pt>
                <c:pt idx="1305">
                  <c:v>17.2</c:v>
                </c:pt>
                <c:pt idx="1306">
                  <c:v>12.2</c:v>
                </c:pt>
                <c:pt idx="1307">
                  <c:v>12.3</c:v>
                </c:pt>
                <c:pt idx="1308">
                  <c:v>8.9</c:v>
                </c:pt>
                <c:pt idx="1309">
                  <c:v>12.9</c:v>
                </c:pt>
                <c:pt idx="1310">
                  <c:v>13.2</c:v>
                </c:pt>
                <c:pt idx="1311">
                  <c:v>14.1</c:v>
                </c:pt>
                <c:pt idx="1312">
                  <c:v>10</c:v>
                </c:pt>
                <c:pt idx="1313">
                  <c:v>10.3</c:v>
                </c:pt>
                <c:pt idx="1314">
                  <c:v>15.1</c:v>
                </c:pt>
                <c:pt idx="1315">
                  <c:v>5.5</c:v>
                </c:pt>
                <c:pt idx="1316">
                  <c:v>13.2</c:v>
                </c:pt>
                <c:pt idx="1317">
                  <c:v>12.8</c:v>
                </c:pt>
                <c:pt idx="1318">
                  <c:v>12.2</c:v>
                </c:pt>
                <c:pt idx="1319">
                  <c:v>13.2</c:v>
                </c:pt>
                <c:pt idx="1320">
                  <c:v>11.4</c:v>
                </c:pt>
                <c:pt idx="1321">
                  <c:v>14.1</c:v>
                </c:pt>
                <c:pt idx="1322">
                  <c:v>7.3</c:v>
                </c:pt>
                <c:pt idx="1323">
                  <c:v>11</c:v>
                </c:pt>
                <c:pt idx="1324">
                  <c:v>15.5</c:v>
                </c:pt>
                <c:pt idx="1325">
                  <c:v>11.5</c:v>
                </c:pt>
                <c:pt idx="1326">
                  <c:v>13.3</c:v>
                </c:pt>
                <c:pt idx="1327">
                  <c:v>8.9</c:v>
                </c:pt>
                <c:pt idx="1328">
                  <c:v>7.7</c:v>
                </c:pt>
                <c:pt idx="1329">
                  <c:v>12.3</c:v>
                </c:pt>
                <c:pt idx="1330">
                  <c:v>7</c:v>
                </c:pt>
                <c:pt idx="1331">
                  <c:v>15.3</c:v>
                </c:pt>
                <c:pt idx="1332">
                  <c:v>11.7</c:v>
                </c:pt>
                <c:pt idx="1333">
                  <c:v>16.2</c:v>
                </c:pt>
                <c:pt idx="1334">
                  <c:v>8.6999999999999993</c:v>
                </c:pt>
                <c:pt idx="1335">
                  <c:v>13.2</c:v>
                </c:pt>
                <c:pt idx="1336">
                  <c:v>7.7</c:v>
                </c:pt>
                <c:pt idx="1337">
                  <c:v>11.8</c:v>
                </c:pt>
                <c:pt idx="1338">
                  <c:v>10.6</c:v>
                </c:pt>
                <c:pt idx="1339">
                  <c:v>15</c:v>
                </c:pt>
                <c:pt idx="1340">
                  <c:v>12.7</c:v>
                </c:pt>
                <c:pt idx="1341">
                  <c:v>11.6</c:v>
                </c:pt>
                <c:pt idx="1342">
                  <c:v>14.3</c:v>
                </c:pt>
                <c:pt idx="1343">
                  <c:v>9.6</c:v>
                </c:pt>
                <c:pt idx="1344">
                  <c:v>17.100000000000001</c:v>
                </c:pt>
                <c:pt idx="1345">
                  <c:v>0</c:v>
                </c:pt>
                <c:pt idx="1346">
                  <c:v>11.8</c:v>
                </c:pt>
                <c:pt idx="1347">
                  <c:v>14</c:v>
                </c:pt>
                <c:pt idx="1348">
                  <c:v>14.2</c:v>
                </c:pt>
                <c:pt idx="1349">
                  <c:v>12.8</c:v>
                </c:pt>
                <c:pt idx="1350">
                  <c:v>11.5</c:v>
                </c:pt>
                <c:pt idx="1351">
                  <c:v>15.3</c:v>
                </c:pt>
                <c:pt idx="1352">
                  <c:v>9.1999999999999993</c:v>
                </c:pt>
                <c:pt idx="1353">
                  <c:v>14.7</c:v>
                </c:pt>
                <c:pt idx="1354">
                  <c:v>13.5</c:v>
                </c:pt>
                <c:pt idx="1355">
                  <c:v>8.1</c:v>
                </c:pt>
                <c:pt idx="1356">
                  <c:v>12.2</c:v>
                </c:pt>
                <c:pt idx="1357">
                  <c:v>12.7</c:v>
                </c:pt>
                <c:pt idx="1358">
                  <c:v>8.1999999999999993</c:v>
                </c:pt>
                <c:pt idx="1359">
                  <c:v>15.2</c:v>
                </c:pt>
                <c:pt idx="1360">
                  <c:v>10.7</c:v>
                </c:pt>
                <c:pt idx="1361">
                  <c:v>10.199999999999999</c:v>
                </c:pt>
                <c:pt idx="1362">
                  <c:v>20.100000000000001</c:v>
                </c:pt>
                <c:pt idx="1363">
                  <c:v>12.2</c:v>
                </c:pt>
                <c:pt idx="1364">
                  <c:v>10.9</c:v>
                </c:pt>
                <c:pt idx="1365">
                  <c:v>9.4</c:v>
                </c:pt>
                <c:pt idx="1366">
                  <c:v>5.4</c:v>
                </c:pt>
                <c:pt idx="1367">
                  <c:v>12.1</c:v>
                </c:pt>
                <c:pt idx="1368">
                  <c:v>9.4</c:v>
                </c:pt>
                <c:pt idx="1369">
                  <c:v>10</c:v>
                </c:pt>
                <c:pt idx="1370">
                  <c:v>10</c:v>
                </c:pt>
                <c:pt idx="1371">
                  <c:v>15.8</c:v>
                </c:pt>
                <c:pt idx="1372">
                  <c:v>10</c:v>
                </c:pt>
                <c:pt idx="1373">
                  <c:v>8.1999999999999993</c:v>
                </c:pt>
                <c:pt idx="1374">
                  <c:v>13.7</c:v>
                </c:pt>
                <c:pt idx="1375">
                  <c:v>15.5</c:v>
                </c:pt>
                <c:pt idx="1376">
                  <c:v>12.6</c:v>
                </c:pt>
                <c:pt idx="1377">
                  <c:v>17.399999999999999</c:v>
                </c:pt>
                <c:pt idx="1378">
                  <c:v>5.6</c:v>
                </c:pt>
                <c:pt idx="1379">
                  <c:v>16.7</c:v>
                </c:pt>
                <c:pt idx="1380">
                  <c:v>7.9</c:v>
                </c:pt>
                <c:pt idx="1381">
                  <c:v>12.3</c:v>
                </c:pt>
                <c:pt idx="1382">
                  <c:v>12.1</c:v>
                </c:pt>
                <c:pt idx="1383">
                  <c:v>12.3</c:v>
                </c:pt>
                <c:pt idx="1384">
                  <c:v>12.3</c:v>
                </c:pt>
                <c:pt idx="1385">
                  <c:v>12.4</c:v>
                </c:pt>
                <c:pt idx="1386">
                  <c:v>13.6</c:v>
                </c:pt>
                <c:pt idx="1387">
                  <c:v>9.6</c:v>
                </c:pt>
                <c:pt idx="1388">
                  <c:v>13</c:v>
                </c:pt>
                <c:pt idx="1389">
                  <c:v>13.7</c:v>
                </c:pt>
                <c:pt idx="1390">
                  <c:v>10.3</c:v>
                </c:pt>
                <c:pt idx="1391">
                  <c:v>12.3</c:v>
                </c:pt>
                <c:pt idx="1392">
                  <c:v>16.3</c:v>
                </c:pt>
                <c:pt idx="1393">
                  <c:v>12.3</c:v>
                </c:pt>
                <c:pt idx="1394">
                  <c:v>8.1999999999999993</c:v>
                </c:pt>
                <c:pt idx="1395">
                  <c:v>11.7</c:v>
                </c:pt>
                <c:pt idx="1396">
                  <c:v>12.8</c:v>
                </c:pt>
                <c:pt idx="1397">
                  <c:v>8</c:v>
                </c:pt>
                <c:pt idx="1398">
                  <c:v>12.8</c:v>
                </c:pt>
                <c:pt idx="1399">
                  <c:v>14.3</c:v>
                </c:pt>
                <c:pt idx="1400">
                  <c:v>20.399999999999999</c:v>
                </c:pt>
                <c:pt idx="1401">
                  <c:v>15.9</c:v>
                </c:pt>
                <c:pt idx="1402">
                  <c:v>12.2</c:v>
                </c:pt>
                <c:pt idx="1403">
                  <c:v>12.1</c:v>
                </c:pt>
                <c:pt idx="1404">
                  <c:v>5</c:v>
                </c:pt>
                <c:pt idx="1405">
                  <c:v>18.5</c:v>
                </c:pt>
                <c:pt idx="1406">
                  <c:v>8.8000000000000007</c:v>
                </c:pt>
                <c:pt idx="1407">
                  <c:v>6.6</c:v>
                </c:pt>
                <c:pt idx="1408">
                  <c:v>13</c:v>
                </c:pt>
                <c:pt idx="1409">
                  <c:v>9.9</c:v>
                </c:pt>
                <c:pt idx="1410">
                  <c:v>13.4</c:v>
                </c:pt>
                <c:pt idx="1411">
                  <c:v>11.8</c:v>
                </c:pt>
                <c:pt idx="1412">
                  <c:v>10.6</c:v>
                </c:pt>
                <c:pt idx="1413">
                  <c:v>12.8</c:v>
                </c:pt>
                <c:pt idx="1414">
                  <c:v>12.8</c:v>
                </c:pt>
                <c:pt idx="1415">
                  <c:v>15</c:v>
                </c:pt>
                <c:pt idx="1416">
                  <c:v>10.7</c:v>
                </c:pt>
                <c:pt idx="1417">
                  <c:v>9.6</c:v>
                </c:pt>
                <c:pt idx="1418">
                  <c:v>10.7</c:v>
                </c:pt>
                <c:pt idx="1419">
                  <c:v>14.3</c:v>
                </c:pt>
                <c:pt idx="1420">
                  <c:v>17.100000000000001</c:v>
                </c:pt>
                <c:pt idx="1421">
                  <c:v>13.1</c:v>
                </c:pt>
                <c:pt idx="1422">
                  <c:v>14.7</c:v>
                </c:pt>
                <c:pt idx="1423">
                  <c:v>12.5</c:v>
                </c:pt>
                <c:pt idx="1424">
                  <c:v>4.3</c:v>
                </c:pt>
                <c:pt idx="1425">
                  <c:v>0</c:v>
                </c:pt>
                <c:pt idx="1426">
                  <c:v>18.100000000000001</c:v>
                </c:pt>
                <c:pt idx="1427">
                  <c:v>10.8</c:v>
                </c:pt>
                <c:pt idx="1428">
                  <c:v>12.9</c:v>
                </c:pt>
                <c:pt idx="1429">
                  <c:v>13.6</c:v>
                </c:pt>
                <c:pt idx="1430">
                  <c:v>10.8</c:v>
                </c:pt>
                <c:pt idx="1431">
                  <c:v>7.6</c:v>
                </c:pt>
                <c:pt idx="1432">
                  <c:v>10.1</c:v>
                </c:pt>
                <c:pt idx="1433">
                  <c:v>9.9</c:v>
                </c:pt>
                <c:pt idx="1434">
                  <c:v>9.4</c:v>
                </c:pt>
                <c:pt idx="1435">
                  <c:v>10.1</c:v>
                </c:pt>
                <c:pt idx="1436">
                  <c:v>11.3</c:v>
                </c:pt>
                <c:pt idx="1437">
                  <c:v>10.4</c:v>
                </c:pt>
                <c:pt idx="1438">
                  <c:v>8.6999999999999993</c:v>
                </c:pt>
                <c:pt idx="1439">
                  <c:v>14.6</c:v>
                </c:pt>
                <c:pt idx="1440">
                  <c:v>7.2</c:v>
                </c:pt>
                <c:pt idx="1441">
                  <c:v>9.1999999999999993</c:v>
                </c:pt>
                <c:pt idx="1442">
                  <c:v>14.3</c:v>
                </c:pt>
                <c:pt idx="1443">
                  <c:v>9.1</c:v>
                </c:pt>
                <c:pt idx="1444">
                  <c:v>16</c:v>
                </c:pt>
                <c:pt idx="1445">
                  <c:v>14.4</c:v>
                </c:pt>
                <c:pt idx="1446">
                  <c:v>11.5</c:v>
                </c:pt>
                <c:pt idx="1447">
                  <c:v>12.9</c:v>
                </c:pt>
                <c:pt idx="1448">
                  <c:v>12.3</c:v>
                </c:pt>
                <c:pt idx="1449">
                  <c:v>10.199999999999999</c:v>
                </c:pt>
                <c:pt idx="1450">
                  <c:v>19.100000000000001</c:v>
                </c:pt>
                <c:pt idx="1451">
                  <c:v>10.6</c:v>
                </c:pt>
                <c:pt idx="1452">
                  <c:v>11.2</c:v>
                </c:pt>
                <c:pt idx="1453">
                  <c:v>12.3</c:v>
                </c:pt>
                <c:pt idx="1454">
                  <c:v>13.8</c:v>
                </c:pt>
                <c:pt idx="1455">
                  <c:v>14.7</c:v>
                </c:pt>
                <c:pt idx="1456">
                  <c:v>12.3</c:v>
                </c:pt>
                <c:pt idx="1457">
                  <c:v>12.5</c:v>
                </c:pt>
                <c:pt idx="1458">
                  <c:v>2.9</c:v>
                </c:pt>
                <c:pt idx="1459">
                  <c:v>9</c:v>
                </c:pt>
                <c:pt idx="1460">
                  <c:v>14</c:v>
                </c:pt>
                <c:pt idx="1461">
                  <c:v>9.1</c:v>
                </c:pt>
                <c:pt idx="1462">
                  <c:v>10.199999999999999</c:v>
                </c:pt>
                <c:pt idx="1463">
                  <c:v>13.4</c:v>
                </c:pt>
                <c:pt idx="1464">
                  <c:v>6.6</c:v>
                </c:pt>
                <c:pt idx="1465">
                  <c:v>11.5</c:v>
                </c:pt>
                <c:pt idx="1466">
                  <c:v>12.5</c:v>
                </c:pt>
                <c:pt idx="1467">
                  <c:v>13.1</c:v>
                </c:pt>
                <c:pt idx="1468">
                  <c:v>17.2</c:v>
                </c:pt>
                <c:pt idx="1469">
                  <c:v>14.2</c:v>
                </c:pt>
                <c:pt idx="1470">
                  <c:v>13.2</c:v>
                </c:pt>
                <c:pt idx="1471">
                  <c:v>8.5</c:v>
                </c:pt>
                <c:pt idx="1472">
                  <c:v>14.2</c:v>
                </c:pt>
                <c:pt idx="1473">
                  <c:v>13.3</c:v>
                </c:pt>
                <c:pt idx="1474">
                  <c:v>5.2</c:v>
                </c:pt>
                <c:pt idx="1475">
                  <c:v>12.9</c:v>
                </c:pt>
                <c:pt idx="1476">
                  <c:v>10.3</c:v>
                </c:pt>
                <c:pt idx="1477">
                  <c:v>13</c:v>
                </c:pt>
                <c:pt idx="1478">
                  <c:v>13.5</c:v>
                </c:pt>
                <c:pt idx="1479">
                  <c:v>12.9</c:v>
                </c:pt>
                <c:pt idx="1480">
                  <c:v>8</c:v>
                </c:pt>
                <c:pt idx="1481">
                  <c:v>11.1</c:v>
                </c:pt>
                <c:pt idx="1482">
                  <c:v>10.199999999999999</c:v>
                </c:pt>
                <c:pt idx="1483">
                  <c:v>12.9</c:v>
                </c:pt>
                <c:pt idx="1484">
                  <c:v>8.5</c:v>
                </c:pt>
                <c:pt idx="1485">
                  <c:v>9.3000000000000007</c:v>
                </c:pt>
                <c:pt idx="1486">
                  <c:v>17.5</c:v>
                </c:pt>
                <c:pt idx="1487">
                  <c:v>8.5</c:v>
                </c:pt>
                <c:pt idx="1488">
                  <c:v>11.4</c:v>
                </c:pt>
                <c:pt idx="1489">
                  <c:v>13</c:v>
                </c:pt>
                <c:pt idx="1490">
                  <c:v>12.9</c:v>
                </c:pt>
                <c:pt idx="1491">
                  <c:v>6.5</c:v>
                </c:pt>
                <c:pt idx="1492">
                  <c:v>18.100000000000001</c:v>
                </c:pt>
                <c:pt idx="1493">
                  <c:v>11.7</c:v>
                </c:pt>
                <c:pt idx="1494">
                  <c:v>13.3</c:v>
                </c:pt>
                <c:pt idx="1495">
                  <c:v>4.7</c:v>
                </c:pt>
                <c:pt idx="1496">
                  <c:v>10.199999999999999</c:v>
                </c:pt>
                <c:pt idx="1497">
                  <c:v>17</c:v>
                </c:pt>
                <c:pt idx="1498">
                  <c:v>10.9</c:v>
                </c:pt>
                <c:pt idx="1499">
                  <c:v>10.3</c:v>
                </c:pt>
                <c:pt idx="1500">
                  <c:v>12.1</c:v>
                </c:pt>
                <c:pt idx="1501">
                  <c:v>11.4</c:v>
                </c:pt>
                <c:pt idx="1502">
                  <c:v>16.2</c:v>
                </c:pt>
                <c:pt idx="1503">
                  <c:v>12.2</c:v>
                </c:pt>
                <c:pt idx="1504">
                  <c:v>12.1</c:v>
                </c:pt>
                <c:pt idx="1505">
                  <c:v>9.8000000000000007</c:v>
                </c:pt>
                <c:pt idx="1506">
                  <c:v>8.6999999999999993</c:v>
                </c:pt>
                <c:pt idx="1507">
                  <c:v>10.5</c:v>
                </c:pt>
                <c:pt idx="1508">
                  <c:v>11.9</c:v>
                </c:pt>
                <c:pt idx="1509">
                  <c:v>13</c:v>
                </c:pt>
                <c:pt idx="1510">
                  <c:v>11.1</c:v>
                </c:pt>
                <c:pt idx="1511">
                  <c:v>13.7</c:v>
                </c:pt>
                <c:pt idx="1512">
                  <c:v>12.5</c:v>
                </c:pt>
                <c:pt idx="1513">
                  <c:v>14.5</c:v>
                </c:pt>
                <c:pt idx="1514">
                  <c:v>19.100000000000001</c:v>
                </c:pt>
                <c:pt idx="1515">
                  <c:v>8.4</c:v>
                </c:pt>
                <c:pt idx="1516">
                  <c:v>13.9</c:v>
                </c:pt>
                <c:pt idx="1517">
                  <c:v>12.2</c:v>
                </c:pt>
                <c:pt idx="1518">
                  <c:v>12.3</c:v>
                </c:pt>
                <c:pt idx="1519">
                  <c:v>11.1</c:v>
                </c:pt>
                <c:pt idx="1520">
                  <c:v>11.1</c:v>
                </c:pt>
                <c:pt idx="1521">
                  <c:v>11.9</c:v>
                </c:pt>
                <c:pt idx="1522">
                  <c:v>8.4</c:v>
                </c:pt>
                <c:pt idx="1523">
                  <c:v>12.4</c:v>
                </c:pt>
                <c:pt idx="1524">
                  <c:v>5.4</c:v>
                </c:pt>
                <c:pt idx="1525">
                  <c:v>11.7</c:v>
                </c:pt>
                <c:pt idx="1526">
                  <c:v>9.9</c:v>
                </c:pt>
                <c:pt idx="1527">
                  <c:v>13.1</c:v>
                </c:pt>
                <c:pt idx="1528">
                  <c:v>18.600000000000001</c:v>
                </c:pt>
                <c:pt idx="1529">
                  <c:v>8.1</c:v>
                </c:pt>
                <c:pt idx="1530">
                  <c:v>11.6</c:v>
                </c:pt>
                <c:pt idx="1531">
                  <c:v>11.1</c:v>
                </c:pt>
                <c:pt idx="1532">
                  <c:v>16.7</c:v>
                </c:pt>
                <c:pt idx="1533">
                  <c:v>15.9</c:v>
                </c:pt>
                <c:pt idx="1534">
                  <c:v>15</c:v>
                </c:pt>
                <c:pt idx="1535">
                  <c:v>12.3</c:v>
                </c:pt>
                <c:pt idx="1536">
                  <c:v>8.5</c:v>
                </c:pt>
                <c:pt idx="1537">
                  <c:v>11.5</c:v>
                </c:pt>
                <c:pt idx="1538">
                  <c:v>13</c:v>
                </c:pt>
                <c:pt idx="1539">
                  <c:v>11.6</c:v>
                </c:pt>
                <c:pt idx="1540">
                  <c:v>15.4</c:v>
                </c:pt>
                <c:pt idx="1541">
                  <c:v>13.5</c:v>
                </c:pt>
                <c:pt idx="1542">
                  <c:v>15.2</c:v>
                </c:pt>
                <c:pt idx="1543">
                  <c:v>16.600000000000001</c:v>
                </c:pt>
                <c:pt idx="1544">
                  <c:v>9.6999999999999993</c:v>
                </c:pt>
                <c:pt idx="1545">
                  <c:v>15.4</c:v>
                </c:pt>
                <c:pt idx="1546">
                  <c:v>9.6</c:v>
                </c:pt>
                <c:pt idx="1547">
                  <c:v>14.1</c:v>
                </c:pt>
                <c:pt idx="1548">
                  <c:v>11.6</c:v>
                </c:pt>
                <c:pt idx="1549">
                  <c:v>10.4</c:v>
                </c:pt>
                <c:pt idx="1550">
                  <c:v>12.2</c:v>
                </c:pt>
                <c:pt idx="1551">
                  <c:v>14.4</c:v>
                </c:pt>
                <c:pt idx="1552">
                  <c:v>7</c:v>
                </c:pt>
                <c:pt idx="1553">
                  <c:v>9.4</c:v>
                </c:pt>
                <c:pt idx="1554">
                  <c:v>10.4</c:v>
                </c:pt>
                <c:pt idx="1555">
                  <c:v>12.3</c:v>
                </c:pt>
                <c:pt idx="1556">
                  <c:v>12.3</c:v>
                </c:pt>
                <c:pt idx="1557">
                  <c:v>16.8</c:v>
                </c:pt>
                <c:pt idx="1558">
                  <c:v>17.100000000000001</c:v>
                </c:pt>
                <c:pt idx="1559">
                  <c:v>13.2</c:v>
                </c:pt>
                <c:pt idx="1560">
                  <c:v>14</c:v>
                </c:pt>
                <c:pt idx="1561">
                  <c:v>16.399999999999999</c:v>
                </c:pt>
                <c:pt idx="1562">
                  <c:v>12.6</c:v>
                </c:pt>
                <c:pt idx="1563">
                  <c:v>13.1</c:v>
                </c:pt>
                <c:pt idx="1564">
                  <c:v>11.6</c:v>
                </c:pt>
                <c:pt idx="1565">
                  <c:v>15.3</c:v>
                </c:pt>
                <c:pt idx="1566">
                  <c:v>12.5</c:v>
                </c:pt>
                <c:pt idx="1567">
                  <c:v>9.1</c:v>
                </c:pt>
                <c:pt idx="1568">
                  <c:v>11.6</c:v>
                </c:pt>
                <c:pt idx="1569">
                  <c:v>8.6</c:v>
                </c:pt>
                <c:pt idx="1570">
                  <c:v>12.3</c:v>
                </c:pt>
                <c:pt idx="1571">
                  <c:v>9.9</c:v>
                </c:pt>
                <c:pt idx="1572">
                  <c:v>9</c:v>
                </c:pt>
                <c:pt idx="1573">
                  <c:v>7.5</c:v>
                </c:pt>
                <c:pt idx="1574">
                  <c:v>13.3</c:v>
                </c:pt>
                <c:pt idx="1575">
                  <c:v>12.3</c:v>
                </c:pt>
                <c:pt idx="1576">
                  <c:v>10.9</c:v>
                </c:pt>
                <c:pt idx="1577">
                  <c:v>14.6</c:v>
                </c:pt>
                <c:pt idx="1578">
                  <c:v>15.7</c:v>
                </c:pt>
                <c:pt idx="1579">
                  <c:v>11.9</c:v>
                </c:pt>
                <c:pt idx="1580">
                  <c:v>8.5</c:v>
                </c:pt>
                <c:pt idx="1581">
                  <c:v>9.8000000000000007</c:v>
                </c:pt>
                <c:pt idx="1582">
                  <c:v>11</c:v>
                </c:pt>
                <c:pt idx="1583">
                  <c:v>3.5</c:v>
                </c:pt>
                <c:pt idx="1584">
                  <c:v>12.5</c:v>
                </c:pt>
                <c:pt idx="1585">
                  <c:v>14.3</c:v>
                </c:pt>
                <c:pt idx="1586">
                  <c:v>13.3</c:v>
                </c:pt>
                <c:pt idx="1587">
                  <c:v>15.3</c:v>
                </c:pt>
                <c:pt idx="1588">
                  <c:v>11.6</c:v>
                </c:pt>
                <c:pt idx="1589">
                  <c:v>11.6</c:v>
                </c:pt>
                <c:pt idx="1590">
                  <c:v>9.3000000000000007</c:v>
                </c:pt>
                <c:pt idx="1591">
                  <c:v>10.6</c:v>
                </c:pt>
                <c:pt idx="1592">
                  <c:v>14.1</c:v>
                </c:pt>
                <c:pt idx="1593">
                  <c:v>15.3</c:v>
                </c:pt>
                <c:pt idx="1594">
                  <c:v>12.3</c:v>
                </c:pt>
                <c:pt idx="1595">
                  <c:v>10.5</c:v>
                </c:pt>
                <c:pt idx="1596">
                  <c:v>14.8</c:v>
                </c:pt>
                <c:pt idx="1597">
                  <c:v>11.9</c:v>
                </c:pt>
                <c:pt idx="1598">
                  <c:v>8.4</c:v>
                </c:pt>
                <c:pt idx="1599">
                  <c:v>12.3</c:v>
                </c:pt>
                <c:pt idx="1600">
                  <c:v>12.3</c:v>
                </c:pt>
                <c:pt idx="1601">
                  <c:v>8.9</c:v>
                </c:pt>
                <c:pt idx="1602">
                  <c:v>16.5</c:v>
                </c:pt>
                <c:pt idx="1603">
                  <c:v>12</c:v>
                </c:pt>
                <c:pt idx="1604">
                  <c:v>7.9</c:v>
                </c:pt>
                <c:pt idx="1605">
                  <c:v>12.3</c:v>
                </c:pt>
                <c:pt idx="1606">
                  <c:v>12.1</c:v>
                </c:pt>
                <c:pt idx="1607">
                  <c:v>8.5</c:v>
                </c:pt>
                <c:pt idx="1608">
                  <c:v>13.6</c:v>
                </c:pt>
                <c:pt idx="1609">
                  <c:v>12.8</c:v>
                </c:pt>
                <c:pt idx="1610">
                  <c:v>12.4</c:v>
                </c:pt>
                <c:pt idx="1611">
                  <c:v>13.8</c:v>
                </c:pt>
                <c:pt idx="1612">
                  <c:v>12.6</c:v>
                </c:pt>
                <c:pt idx="1613">
                  <c:v>15.9</c:v>
                </c:pt>
                <c:pt idx="1614">
                  <c:v>11.7</c:v>
                </c:pt>
                <c:pt idx="1615">
                  <c:v>13.2</c:v>
                </c:pt>
                <c:pt idx="1616">
                  <c:v>15.5</c:v>
                </c:pt>
                <c:pt idx="1617">
                  <c:v>11.1</c:v>
                </c:pt>
                <c:pt idx="1618">
                  <c:v>16.600000000000001</c:v>
                </c:pt>
                <c:pt idx="1619">
                  <c:v>12.9</c:v>
                </c:pt>
                <c:pt idx="1620">
                  <c:v>8.5</c:v>
                </c:pt>
                <c:pt idx="1621">
                  <c:v>10</c:v>
                </c:pt>
                <c:pt idx="1622">
                  <c:v>4.9000000000000004</c:v>
                </c:pt>
                <c:pt idx="1623">
                  <c:v>11.3</c:v>
                </c:pt>
                <c:pt idx="1624">
                  <c:v>12.9</c:v>
                </c:pt>
                <c:pt idx="1625">
                  <c:v>8.9</c:v>
                </c:pt>
                <c:pt idx="1626">
                  <c:v>11.6</c:v>
                </c:pt>
                <c:pt idx="1627">
                  <c:v>7.3</c:v>
                </c:pt>
                <c:pt idx="1628">
                  <c:v>0</c:v>
                </c:pt>
                <c:pt idx="1629">
                  <c:v>16.399999999999999</c:v>
                </c:pt>
                <c:pt idx="1630">
                  <c:v>14</c:v>
                </c:pt>
                <c:pt idx="1631">
                  <c:v>11.1</c:v>
                </c:pt>
                <c:pt idx="1632">
                  <c:v>16.399999999999999</c:v>
                </c:pt>
                <c:pt idx="1633">
                  <c:v>11.6</c:v>
                </c:pt>
                <c:pt idx="1634">
                  <c:v>13.9</c:v>
                </c:pt>
                <c:pt idx="1635">
                  <c:v>7.9</c:v>
                </c:pt>
                <c:pt idx="1636">
                  <c:v>9.6999999999999993</c:v>
                </c:pt>
                <c:pt idx="1637">
                  <c:v>5.6</c:v>
                </c:pt>
                <c:pt idx="1638">
                  <c:v>15.3</c:v>
                </c:pt>
                <c:pt idx="1639">
                  <c:v>12.3</c:v>
                </c:pt>
                <c:pt idx="1640">
                  <c:v>14.8</c:v>
                </c:pt>
                <c:pt idx="1641">
                  <c:v>13.5</c:v>
                </c:pt>
                <c:pt idx="1642">
                  <c:v>11.6</c:v>
                </c:pt>
                <c:pt idx="1643">
                  <c:v>17.600000000000001</c:v>
                </c:pt>
                <c:pt idx="1644">
                  <c:v>15.4</c:v>
                </c:pt>
                <c:pt idx="1645">
                  <c:v>15.2</c:v>
                </c:pt>
                <c:pt idx="1646">
                  <c:v>10.9</c:v>
                </c:pt>
                <c:pt idx="1647">
                  <c:v>12.5</c:v>
                </c:pt>
                <c:pt idx="1648">
                  <c:v>8.1</c:v>
                </c:pt>
                <c:pt idx="1649">
                  <c:v>6.5</c:v>
                </c:pt>
                <c:pt idx="1650">
                  <c:v>14</c:v>
                </c:pt>
                <c:pt idx="1651">
                  <c:v>12.9</c:v>
                </c:pt>
                <c:pt idx="1652">
                  <c:v>12.3</c:v>
                </c:pt>
                <c:pt idx="1653">
                  <c:v>10.7</c:v>
                </c:pt>
                <c:pt idx="1654">
                  <c:v>16.8</c:v>
                </c:pt>
                <c:pt idx="1655">
                  <c:v>8.6</c:v>
                </c:pt>
                <c:pt idx="1656">
                  <c:v>8.1999999999999993</c:v>
                </c:pt>
                <c:pt idx="1657">
                  <c:v>8</c:v>
                </c:pt>
                <c:pt idx="1658">
                  <c:v>9.4</c:v>
                </c:pt>
                <c:pt idx="1659">
                  <c:v>17.899999999999999</c:v>
                </c:pt>
                <c:pt idx="1660">
                  <c:v>9</c:v>
                </c:pt>
                <c:pt idx="1661">
                  <c:v>11.1</c:v>
                </c:pt>
                <c:pt idx="1662">
                  <c:v>9.1999999999999993</c:v>
                </c:pt>
                <c:pt idx="1663">
                  <c:v>9.6</c:v>
                </c:pt>
                <c:pt idx="1664">
                  <c:v>14.6</c:v>
                </c:pt>
                <c:pt idx="1665">
                  <c:v>10.8</c:v>
                </c:pt>
                <c:pt idx="1666">
                  <c:v>15.7</c:v>
                </c:pt>
                <c:pt idx="1667">
                  <c:v>10.8</c:v>
                </c:pt>
                <c:pt idx="1668">
                  <c:v>12.1</c:v>
                </c:pt>
                <c:pt idx="1669">
                  <c:v>8.6999999999999993</c:v>
                </c:pt>
                <c:pt idx="1670">
                  <c:v>8.1999999999999993</c:v>
                </c:pt>
                <c:pt idx="1671">
                  <c:v>13.6</c:v>
                </c:pt>
                <c:pt idx="1672">
                  <c:v>14.8</c:v>
                </c:pt>
                <c:pt idx="1673">
                  <c:v>10.7</c:v>
                </c:pt>
                <c:pt idx="1674">
                  <c:v>0</c:v>
                </c:pt>
                <c:pt idx="1675">
                  <c:v>12.3</c:v>
                </c:pt>
                <c:pt idx="1676">
                  <c:v>10.9</c:v>
                </c:pt>
                <c:pt idx="1677">
                  <c:v>13.1</c:v>
                </c:pt>
                <c:pt idx="1678">
                  <c:v>13.5</c:v>
                </c:pt>
                <c:pt idx="1679">
                  <c:v>16</c:v>
                </c:pt>
                <c:pt idx="1680">
                  <c:v>11</c:v>
                </c:pt>
                <c:pt idx="1681">
                  <c:v>5.6</c:v>
                </c:pt>
                <c:pt idx="1682">
                  <c:v>12.5</c:v>
                </c:pt>
                <c:pt idx="1683">
                  <c:v>11.7</c:v>
                </c:pt>
                <c:pt idx="1684">
                  <c:v>8.9</c:v>
                </c:pt>
                <c:pt idx="1685">
                  <c:v>10.5</c:v>
                </c:pt>
                <c:pt idx="1686">
                  <c:v>14.1</c:v>
                </c:pt>
                <c:pt idx="1687">
                  <c:v>13</c:v>
                </c:pt>
                <c:pt idx="1688">
                  <c:v>14.4</c:v>
                </c:pt>
                <c:pt idx="1689">
                  <c:v>12.8</c:v>
                </c:pt>
                <c:pt idx="1690">
                  <c:v>15.1</c:v>
                </c:pt>
                <c:pt idx="1691">
                  <c:v>8.1999999999999993</c:v>
                </c:pt>
                <c:pt idx="1692">
                  <c:v>12.3</c:v>
                </c:pt>
                <c:pt idx="1693">
                  <c:v>11.7</c:v>
                </c:pt>
                <c:pt idx="1694">
                  <c:v>8.3000000000000007</c:v>
                </c:pt>
                <c:pt idx="1695">
                  <c:v>12.3</c:v>
                </c:pt>
                <c:pt idx="1696">
                  <c:v>12.2</c:v>
                </c:pt>
                <c:pt idx="1697">
                  <c:v>4.2</c:v>
                </c:pt>
                <c:pt idx="1698">
                  <c:v>4.8</c:v>
                </c:pt>
                <c:pt idx="1699">
                  <c:v>12.5</c:v>
                </c:pt>
                <c:pt idx="1700">
                  <c:v>11.8</c:v>
                </c:pt>
                <c:pt idx="1701">
                  <c:v>14.8</c:v>
                </c:pt>
                <c:pt idx="1702">
                  <c:v>11.1</c:v>
                </c:pt>
                <c:pt idx="1703">
                  <c:v>8</c:v>
                </c:pt>
                <c:pt idx="1704">
                  <c:v>13</c:v>
                </c:pt>
                <c:pt idx="1705">
                  <c:v>11.3</c:v>
                </c:pt>
                <c:pt idx="1706">
                  <c:v>10.4</c:v>
                </c:pt>
                <c:pt idx="1707">
                  <c:v>12.3</c:v>
                </c:pt>
                <c:pt idx="1708">
                  <c:v>9.6999999999999993</c:v>
                </c:pt>
                <c:pt idx="1709">
                  <c:v>16.3</c:v>
                </c:pt>
                <c:pt idx="1710">
                  <c:v>12.5</c:v>
                </c:pt>
                <c:pt idx="1711">
                  <c:v>14.9</c:v>
                </c:pt>
                <c:pt idx="1712">
                  <c:v>16.8</c:v>
                </c:pt>
                <c:pt idx="1713">
                  <c:v>14.9</c:v>
                </c:pt>
                <c:pt idx="1714">
                  <c:v>15.3</c:v>
                </c:pt>
                <c:pt idx="1715">
                  <c:v>9.9</c:v>
                </c:pt>
                <c:pt idx="1716">
                  <c:v>10.8</c:v>
                </c:pt>
                <c:pt idx="1717">
                  <c:v>11.7</c:v>
                </c:pt>
                <c:pt idx="1718">
                  <c:v>12.9</c:v>
                </c:pt>
                <c:pt idx="1719">
                  <c:v>12.3</c:v>
                </c:pt>
                <c:pt idx="1720">
                  <c:v>13.3</c:v>
                </c:pt>
                <c:pt idx="1721">
                  <c:v>7.2</c:v>
                </c:pt>
                <c:pt idx="1722">
                  <c:v>13.3</c:v>
                </c:pt>
                <c:pt idx="1723">
                  <c:v>12.3</c:v>
                </c:pt>
                <c:pt idx="1724">
                  <c:v>11.5</c:v>
                </c:pt>
                <c:pt idx="1725">
                  <c:v>16</c:v>
                </c:pt>
                <c:pt idx="1726">
                  <c:v>9.6</c:v>
                </c:pt>
                <c:pt idx="1727">
                  <c:v>7.6</c:v>
                </c:pt>
                <c:pt idx="1728">
                  <c:v>8.8000000000000007</c:v>
                </c:pt>
                <c:pt idx="1729">
                  <c:v>13</c:v>
                </c:pt>
                <c:pt idx="1730">
                  <c:v>12.8</c:v>
                </c:pt>
                <c:pt idx="1731">
                  <c:v>10.8</c:v>
                </c:pt>
                <c:pt idx="1732">
                  <c:v>16.100000000000001</c:v>
                </c:pt>
                <c:pt idx="1733">
                  <c:v>4.5</c:v>
                </c:pt>
                <c:pt idx="1734">
                  <c:v>15.3</c:v>
                </c:pt>
                <c:pt idx="1735">
                  <c:v>14.7</c:v>
                </c:pt>
                <c:pt idx="1736">
                  <c:v>12.6</c:v>
                </c:pt>
                <c:pt idx="1737">
                  <c:v>4.7</c:v>
                </c:pt>
                <c:pt idx="1738">
                  <c:v>14.6</c:v>
                </c:pt>
                <c:pt idx="1739">
                  <c:v>19.5</c:v>
                </c:pt>
                <c:pt idx="1740">
                  <c:v>6.6</c:v>
                </c:pt>
                <c:pt idx="1741">
                  <c:v>11.6</c:v>
                </c:pt>
                <c:pt idx="1742">
                  <c:v>10.6</c:v>
                </c:pt>
                <c:pt idx="1743">
                  <c:v>13.2</c:v>
                </c:pt>
                <c:pt idx="1744">
                  <c:v>14.7</c:v>
                </c:pt>
                <c:pt idx="1745">
                  <c:v>17.2</c:v>
                </c:pt>
                <c:pt idx="1746">
                  <c:v>10.7</c:v>
                </c:pt>
                <c:pt idx="1747">
                  <c:v>12.9</c:v>
                </c:pt>
                <c:pt idx="1748">
                  <c:v>9.6999999999999993</c:v>
                </c:pt>
                <c:pt idx="1749">
                  <c:v>5.0999999999999996</c:v>
                </c:pt>
                <c:pt idx="1750">
                  <c:v>5.7</c:v>
                </c:pt>
                <c:pt idx="1751">
                  <c:v>7.9</c:v>
                </c:pt>
                <c:pt idx="1752">
                  <c:v>11.4</c:v>
                </c:pt>
                <c:pt idx="1753">
                  <c:v>15.2</c:v>
                </c:pt>
                <c:pt idx="1754">
                  <c:v>10</c:v>
                </c:pt>
                <c:pt idx="1755">
                  <c:v>12.4</c:v>
                </c:pt>
                <c:pt idx="1756">
                  <c:v>11</c:v>
                </c:pt>
                <c:pt idx="1757">
                  <c:v>12.3</c:v>
                </c:pt>
                <c:pt idx="1758">
                  <c:v>10.3</c:v>
                </c:pt>
                <c:pt idx="1759">
                  <c:v>5.2</c:v>
                </c:pt>
                <c:pt idx="1760">
                  <c:v>6.4</c:v>
                </c:pt>
                <c:pt idx="1761">
                  <c:v>11.3</c:v>
                </c:pt>
                <c:pt idx="1762">
                  <c:v>15</c:v>
                </c:pt>
                <c:pt idx="1763">
                  <c:v>9.9</c:v>
                </c:pt>
                <c:pt idx="1764">
                  <c:v>13.8</c:v>
                </c:pt>
                <c:pt idx="1765">
                  <c:v>9.1</c:v>
                </c:pt>
                <c:pt idx="1766">
                  <c:v>11.1</c:v>
                </c:pt>
                <c:pt idx="1767">
                  <c:v>11.1</c:v>
                </c:pt>
                <c:pt idx="1768">
                  <c:v>0</c:v>
                </c:pt>
                <c:pt idx="1769">
                  <c:v>15.4</c:v>
                </c:pt>
                <c:pt idx="1770">
                  <c:v>11.9</c:v>
                </c:pt>
                <c:pt idx="1771">
                  <c:v>8.1</c:v>
                </c:pt>
                <c:pt idx="1772">
                  <c:v>10.4</c:v>
                </c:pt>
                <c:pt idx="1773">
                  <c:v>14.7</c:v>
                </c:pt>
                <c:pt idx="1774">
                  <c:v>9.6999999999999993</c:v>
                </c:pt>
                <c:pt idx="1775">
                  <c:v>16.100000000000001</c:v>
                </c:pt>
                <c:pt idx="1776">
                  <c:v>15</c:v>
                </c:pt>
                <c:pt idx="1777">
                  <c:v>7.2</c:v>
                </c:pt>
                <c:pt idx="1778">
                  <c:v>12.1</c:v>
                </c:pt>
                <c:pt idx="1779">
                  <c:v>9.6</c:v>
                </c:pt>
                <c:pt idx="1780">
                  <c:v>12.9</c:v>
                </c:pt>
                <c:pt idx="1781">
                  <c:v>17.2</c:v>
                </c:pt>
                <c:pt idx="1782">
                  <c:v>16.5</c:v>
                </c:pt>
                <c:pt idx="1783">
                  <c:v>14.2</c:v>
                </c:pt>
                <c:pt idx="1784">
                  <c:v>11.8</c:v>
                </c:pt>
                <c:pt idx="1785">
                  <c:v>10.3</c:v>
                </c:pt>
                <c:pt idx="1786">
                  <c:v>14.3</c:v>
                </c:pt>
                <c:pt idx="1787">
                  <c:v>8.8000000000000007</c:v>
                </c:pt>
                <c:pt idx="1788">
                  <c:v>12.1</c:v>
                </c:pt>
                <c:pt idx="1789">
                  <c:v>12.3</c:v>
                </c:pt>
                <c:pt idx="1790">
                  <c:v>9.1</c:v>
                </c:pt>
                <c:pt idx="1791">
                  <c:v>11.4</c:v>
                </c:pt>
                <c:pt idx="1792">
                  <c:v>0</c:v>
                </c:pt>
                <c:pt idx="1793">
                  <c:v>8</c:v>
                </c:pt>
                <c:pt idx="1794">
                  <c:v>9.1</c:v>
                </c:pt>
                <c:pt idx="1795">
                  <c:v>12.3</c:v>
                </c:pt>
                <c:pt idx="1796">
                  <c:v>14.8</c:v>
                </c:pt>
                <c:pt idx="1797">
                  <c:v>12.3</c:v>
                </c:pt>
                <c:pt idx="1798">
                  <c:v>10.199999999999999</c:v>
                </c:pt>
                <c:pt idx="1799">
                  <c:v>12.5</c:v>
                </c:pt>
                <c:pt idx="1800">
                  <c:v>14.6</c:v>
                </c:pt>
                <c:pt idx="1801">
                  <c:v>13.4</c:v>
                </c:pt>
                <c:pt idx="1802">
                  <c:v>11.7</c:v>
                </c:pt>
                <c:pt idx="1803">
                  <c:v>14.4</c:v>
                </c:pt>
                <c:pt idx="1804">
                  <c:v>5.0999999999999996</c:v>
                </c:pt>
                <c:pt idx="1805">
                  <c:v>11.4</c:v>
                </c:pt>
                <c:pt idx="1806">
                  <c:v>13.3</c:v>
                </c:pt>
                <c:pt idx="1807">
                  <c:v>12.3</c:v>
                </c:pt>
                <c:pt idx="1808">
                  <c:v>11.2</c:v>
                </c:pt>
                <c:pt idx="1809">
                  <c:v>11.9</c:v>
                </c:pt>
                <c:pt idx="1810">
                  <c:v>11.2</c:v>
                </c:pt>
                <c:pt idx="1811">
                  <c:v>13.6</c:v>
                </c:pt>
                <c:pt idx="1812">
                  <c:v>12.3</c:v>
                </c:pt>
                <c:pt idx="1813">
                  <c:v>10.6</c:v>
                </c:pt>
                <c:pt idx="1814">
                  <c:v>12.9</c:v>
                </c:pt>
                <c:pt idx="1815">
                  <c:v>12.3</c:v>
                </c:pt>
                <c:pt idx="1816">
                  <c:v>15.2</c:v>
                </c:pt>
                <c:pt idx="1817">
                  <c:v>12.3</c:v>
                </c:pt>
                <c:pt idx="1818">
                  <c:v>13.9</c:v>
                </c:pt>
                <c:pt idx="1819">
                  <c:v>10.6</c:v>
                </c:pt>
                <c:pt idx="1820">
                  <c:v>14.8</c:v>
                </c:pt>
                <c:pt idx="1821">
                  <c:v>3.1</c:v>
                </c:pt>
                <c:pt idx="1822">
                  <c:v>12.3</c:v>
                </c:pt>
                <c:pt idx="1823">
                  <c:v>13.2</c:v>
                </c:pt>
                <c:pt idx="1824">
                  <c:v>11.1</c:v>
                </c:pt>
                <c:pt idx="1825">
                  <c:v>7.1</c:v>
                </c:pt>
                <c:pt idx="1826">
                  <c:v>9.9</c:v>
                </c:pt>
                <c:pt idx="1827">
                  <c:v>14.4</c:v>
                </c:pt>
                <c:pt idx="1828">
                  <c:v>14.5</c:v>
                </c:pt>
                <c:pt idx="1829">
                  <c:v>14.1</c:v>
                </c:pt>
                <c:pt idx="1830">
                  <c:v>12.3</c:v>
                </c:pt>
                <c:pt idx="1831">
                  <c:v>13.1</c:v>
                </c:pt>
                <c:pt idx="1832">
                  <c:v>8.4</c:v>
                </c:pt>
                <c:pt idx="1833">
                  <c:v>13.8</c:v>
                </c:pt>
                <c:pt idx="1834">
                  <c:v>7.3</c:v>
                </c:pt>
                <c:pt idx="1835">
                  <c:v>11.7</c:v>
                </c:pt>
                <c:pt idx="1836">
                  <c:v>15.9</c:v>
                </c:pt>
                <c:pt idx="1837">
                  <c:v>15</c:v>
                </c:pt>
                <c:pt idx="1838">
                  <c:v>12.2</c:v>
                </c:pt>
                <c:pt idx="1839">
                  <c:v>3.5</c:v>
                </c:pt>
                <c:pt idx="1840">
                  <c:v>0</c:v>
                </c:pt>
                <c:pt idx="1841">
                  <c:v>16.399999999999999</c:v>
                </c:pt>
                <c:pt idx="1842">
                  <c:v>13.3</c:v>
                </c:pt>
                <c:pt idx="1843">
                  <c:v>14.5</c:v>
                </c:pt>
                <c:pt idx="1844">
                  <c:v>20.5</c:v>
                </c:pt>
                <c:pt idx="1845">
                  <c:v>12.3</c:v>
                </c:pt>
                <c:pt idx="1846">
                  <c:v>8.6999999999999993</c:v>
                </c:pt>
                <c:pt idx="1847">
                  <c:v>9.1999999999999993</c:v>
                </c:pt>
                <c:pt idx="1848">
                  <c:v>16.2</c:v>
                </c:pt>
                <c:pt idx="1849">
                  <c:v>11.6</c:v>
                </c:pt>
                <c:pt idx="1850">
                  <c:v>7.3</c:v>
                </c:pt>
                <c:pt idx="1851">
                  <c:v>13.4</c:v>
                </c:pt>
                <c:pt idx="1852">
                  <c:v>12.3</c:v>
                </c:pt>
                <c:pt idx="1853">
                  <c:v>14.8</c:v>
                </c:pt>
                <c:pt idx="1854">
                  <c:v>5.7</c:v>
                </c:pt>
                <c:pt idx="1855">
                  <c:v>8</c:v>
                </c:pt>
                <c:pt idx="1856">
                  <c:v>11.8</c:v>
                </c:pt>
                <c:pt idx="1857">
                  <c:v>13.8</c:v>
                </c:pt>
                <c:pt idx="1858">
                  <c:v>16.8</c:v>
                </c:pt>
                <c:pt idx="1859">
                  <c:v>11.6</c:v>
                </c:pt>
                <c:pt idx="1860">
                  <c:v>4.4000000000000004</c:v>
                </c:pt>
                <c:pt idx="1861">
                  <c:v>11.5</c:v>
                </c:pt>
                <c:pt idx="1862">
                  <c:v>7.3</c:v>
                </c:pt>
                <c:pt idx="1863">
                  <c:v>13</c:v>
                </c:pt>
                <c:pt idx="1864">
                  <c:v>10.3</c:v>
                </c:pt>
                <c:pt idx="1865">
                  <c:v>12.8</c:v>
                </c:pt>
                <c:pt idx="1866">
                  <c:v>14.4</c:v>
                </c:pt>
                <c:pt idx="1867">
                  <c:v>16.100000000000001</c:v>
                </c:pt>
                <c:pt idx="1868">
                  <c:v>8.4</c:v>
                </c:pt>
                <c:pt idx="1869">
                  <c:v>13.8</c:v>
                </c:pt>
                <c:pt idx="1870">
                  <c:v>16.5</c:v>
                </c:pt>
                <c:pt idx="1871">
                  <c:v>7.2</c:v>
                </c:pt>
                <c:pt idx="1872">
                  <c:v>18</c:v>
                </c:pt>
                <c:pt idx="1873">
                  <c:v>16</c:v>
                </c:pt>
                <c:pt idx="1874">
                  <c:v>14.5</c:v>
                </c:pt>
                <c:pt idx="1875">
                  <c:v>12.4</c:v>
                </c:pt>
                <c:pt idx="1876">
                  <c:v>13.1</c:v>
                </c:pt>
                <c:pt idx="1877">
                  <c:v>15.9</c:v>
                </c:pt>
                <c:pt idx="1878">
                  <c:v>0</c:v>
                </c:pt>
                <c:pt idx="1879">
                  <c:v>4</c:v>
                </c:pt>
                <c:pt idx="1880">
                  <c:v>10.4</c:v>
                </c:pt>
                <c:pt idx="1881">
                  <c:v>7.2</c:v>
                </c:pt>
                <c:pt idx="1882">
                  <c:v>12.3</c:v>
                </c:pt>
                <c:pt idx="1883">
                  <c:v>14.9</c:v>
                </c:pt>
                <c:pt idx="1884">
                  <c:v>8.6</c:v>
                </c:pt>
                <c:pt idx="1885">
                  <c:v>12.5</c:v>
                </c:pt>
                <c:pt idx="1886">
                  <c:v>9.5</c:v>
                </c:pt>
                <c:pt idx="1887">
                  <c:v>8</c:v>
                </c:pt>
                <c:pt idx="1888">
                  <c:v>13.7</c:v>
                </c:pt>
                <c:pt idx="1889">
                  <c:v>13.5</c:v>
                </c:pt>
                <c:pt idx="1890">
                  <c:v>10</c:v>
                </c:pt>
                <c:pt idx="1891">
                  <c:v>12.2</c:v>
                </c:pt>
                <c:pt idx="1892">
                  <c:v>8.5</c:v>
                </c:pt>
                <c:pt idx="1893">
                  <c:v>14.2</c:v>
                </c:pt>
                <c:pt idx="1894">
                  <c:v>8.5</c:v>
                </c:pt>
                <c:pt idx="1895">
                  <c:v>9.4</c:v>
                </c:pt>
                <c:pt idx="1896">
                  <c:v>16.8</c:v>
                </c:pt>
                <c:pt idx="1897">
                  <c:v>12.6</c:v>
                </c:pt>
                <c:pt idx="1898">
                  <c:v>7.1</c:v>
                </c:pt>
                <c:pt idx="1899">
                  <c:v>18.399999999999999</c:v>
                </c:pt>
                <c:pt idx="1900">
                  <c:v>8.5</c:v>
                </c:pt>
                <c:pt idx="1901">
                  <c:v>12.3</c:v>
                </c:pt>
                <c:pt idx="1902">
                  <c:v>11.6</c:v>
                </c:pt>
                <c:pt idx="1903">
                  <c:v>8.1999999999999993</c:v>
                </c:pt>
                <c:pt idx="1904">
                  <c:v>15.1</c:v>
                </c:pt>
                <c:pt idx="1905">
                  <c:v>9.4</c:v>
                </c:pt>
                <c:pt idx="1906">
                  <c:v>13</c:v>
                </c:pt>
                <c:pt idx="1907">
                  <c:v>11.7</c:v>
                </c:pt>
                <c:pt idx="1908">
                  <c:v>9.6999999999999993</c:v>
                </c:pt>
                <c:pt idx="1909">
                  <c:v>9</c:v>
                </c:pt>
                <c:pt idx="1910">
                  <c:v>10.8</c:v>
                </c:pt>
                <c:pt idx="1911">
                  <c:v>15.1</c:v>
                </c:pt>
                <c:pt idx="1912">
                  <c:v>9.1999999999999993</c:v>
                </c:pt>
                <c:pt idx="1913">
                  <c:v>8.6</c:v>
                </c:pt>
                <c:pt idx="1914">
                  <c:v>13.8</c:v>
                </c:pt>
                <c:pt idx="1915">
                  <c:v>14.3</c:v>
                </c:pt>
                <c:pt idx="1916">
                  <c:v>7.8</c:v>
                </c:pt>
                <c:pt idx="1917">
                  <c:v>7.6</c:v>
                </c:pt>
                <c:pt idx="1918">
                  <c:v>4.9000000000000004</c:v>
                </c:pt>
                <c:pt idx="1919">
                  <c:v>10.9</c:v>
                </c:pt>
                <c:pt idx="1920">
                  <c:v>14.4</c:v>
                </c:pt>
                <c:pt idx="1921">
                  <c:v>16.8</c:v>
                </c:pt>
                <c:pt idx="1922">
                  <c:v>12</c:v>
                </c:pt>
                <c:pt idx="1923">
                  <c:v>14.3</c:v>
                </c:pt>
                <c:pt idx="1924">
                  <c:v>11.1</c:v>
                </c:pt>
                <c:pt idx="1925">
                  <c:v>9.4</c:v>
                </c:pt>
                <c:pt idx="1926">
                  <c:v>11.1</c:v>
                </c:pt>
                <c:pt idx="1927">
                  <c:v>11.2</c:v>
                </c:pt>
                <c:pt idx="1928">
                  <c:v>12.4</c:v>
                </c:pt>
                <c:pt idx="1929">
                  <c:v>9.6</c:v>
                </c:pt>
                <c:pt idx="1930">
                  <c:v>0</c:v>
                </c:pt>
                <c:pt idx="1931">
                  <c:v>12.6</c:v>
                </c:pt>
                <c:pt idx="1932">
                  <c:v>7.3</c:v>
                </c:pt>
                <c:pt idx="1933">
                  <c:v>15.9</c:v>
                </c:pt>
                <c:pt idx="1934">
                  <c:v>12.8</c:v>
                </c:pt>
                <c:pt idx="1935">
                  <c:v>13.5</c:v>
                </c:pt>
                <c:pt idx="1936">
                  <c:v>10.7</c:v>
                </c:pt>
                <c:pt idx="1937">
                  <c:v>5.4</c:v>
                </c:pt>
                <c:pt idx="1938">
                  <c:v>6.5</c:v>
                </c:pt>
                <c:pt idx="1939">
                  <c:v>4.9000000000000004</c:v>
                </c:pt>
                <c:pt idx="1940">
                  <c:v>12.6</c:v>
                </c:pt>
                <c:pt idx="1941">
                  <c:v>12.1</c:v>
                </c:pt>
                <c:pt idx="1942">
                  <c:v>7.6</c:v>
                </c:pt>
                <c:pt idx="1943">
                  <c:v>20.7</c:v>
                </c:pt>
                <c:pt idx="1944">
                  <c:v>8.8000000000000007</c:v>
                </c:pt>
                <c:pt idx="1945">
                  <c:v>7</c:v>
                </c:pt>
                <c:pt idx="1946">
                  <c:v>4.9000000000000004</c:v>
                </c:pt>
                <c:pt idx="1947">
                  <c:v>16.899999999999999</c:v>
                </c:pt>
                <c:pt idx="1948">
                  <c:v>10.7</c:v>
                </c:pt>
                <c:pt idx="1949">
                  <c:v>16.399999999999999</c:v>
                </c:pt>
                <c:pt idx="1950">
                  <c:v>4.5999999999999996</c:v>
                </c:pt>
                <c:pt idx="1951">
                  <c:v>12</c:v>
                </c:pt>
                <c:pt idx="1952">
                  <c:v>15.8</c:v>
                </c:pt>
                <c:pt idx="1953">
                  <c:v>7.3</c:v>
                </c:pt>
                <c:pt idx="1954">
                  <c:v>4.5</c:v>
                </c:pt>
                <c:pt idx="1955">
                  <c:v>11.3</c:v>
                </c:pt>
                <c:pt idx="1956">
                  <c:v>10.7</c:v>
                </c:pt>
                <c:pt idx="1957">
                  <c:v>7.4</c:v>
                </c:pt>
                <c:pt idx="1958">
                  <c:v>12.7</c:v>
                </c:pt>
                <c:pt idx="1959">
                  <c:v>6.3</c:v>
                </c:pt>
                <c:pt idx="1960">
                  <c:v>9.6</c:v>
                </c:pt>
                <c:pt idx="1961">
                  <c:v>8.1999999999999993</c:v>
                </c:pt>
                <c:pt idx="1962">
                  <c:v>12.6</c:v>
                </c:pt>
                <c:pt idx="1963">
                  <c:v>11.7</c:v>
                </c:pt>
                <c:pt idx="1964">
                  <c:v>15.8</c:v>
                </c:pt>
                <c:pt idx="1965">
                  <c:v>5.3</c:v>
                </c:pt>
                <c:pt idx="1966">
                  <c:v>15.3</c:v>
                </c:pt>
                <c:pt idx="1967">
                  <c:v>12.4</c:v>
                </c:pt>
                <c:pt idx="1968">
                  <c:v>16</c:v>
                </c:pt>
                <c:pt idx="1969">
                  <c:v>15.3</c:v>
                </c:pt>
                <c:pt idx="1970">
                  <c:v>9.3000000000000007</c:v>
                </c:pt>
                <c:pt idx="1971">
                  <c:v>13.3</c:v>
                </c:pt>
                <c:pt idx="1972">
                  <c:v>12.4</c:v>
                </c:pt>
                <c:pt idx="1973">
                  <c:v>6.2</c:v>
                </c:pt>
                <c:pt idx="1974">
                  <c:v>12.4</c:v>
                </c:pt>
                <c:pt idx="1975">
                  <c:v>15</c:v>
                </c:pt>
                <c:pt idx="1976">
                  <c:v>14.4</c:v>
                </c:pt>
                <c:pt idx="1977">
                  <c:v>13.4</c:v>
                </c:pt>
                <c:pt idx="1978">
                  <c:v>15.8</c:v>
                </c:pt>
                <c:pt idx="1979">
                  <c:v>10.6</c:v>
                </c:pt>
                <c:pt idx="1980">
                  <c:v>10.8</c:v>
                </c:pt>
                <c:pt idx="1981">
                  <c:v>14</c:v>
                </c:pt>
                <c:pt idx="1982">
                  <c:v>10.9</c:v>
                </c:pt>
                <c:pt idx="1983">
                  <c:v>8.5</c:v>
                </c:pt>
                <c:pt idx="1984">
                  <c:v>9.3000000000000007</c:v>
                </c:pt>
                <c:pt idx="1985">
                  <c:v>7.7</c:v>
                </c:pt>
                <c:pt idx="1986">
                  <c:v>15.2</c:v>
                </c:pt>
                <c:pt idx="1987">
                  <c:v>4.9000000000000004</c:v>
                </c:pt>
                <c:pt idx="1988">
                  <c:v>8.4</c:v>
                </c:pt>
                <c:pt idx="1989">
                  <c:v>7.6</c:v>
                </c:pt>
                <c:pt idx="1990">
                  <c:v>10.7</c:v>
                </c:pt>
                <c:pt idx="1991">
                  <c:v>12.3</c:v>
                </c:pt>
                <c:pt idx="1992">
                  <c:v>14.6</c:v>
                </c:pt>
                <c:pt idx="1993">
                  <c:v>12.5</c:v>
                </c:pt>
                <c:pt idx="1994">
                  <c:v>11</c:v>
                </c:pt>
                <c:pt idx="1995">
                  <c:v>7.3</c:v>
                </c:pt>
                <c:pt idx="1996">
                  <c:v>12.9</c:v>
                </c:pt>
                <c:pt idx="1997">
                  <c:v>15.4</c:v>
                </c:pt>
                <c:pt idx="1998">
                  <c:v>12.5</c:v>
                </c:pt>
                <c:pt idx="1999">
                  <c:v>10.4</c:v>
                </c:pt>
                <c:pt idx="2000">
                  <c:v>15.2</c:v>
                </c:pt>
                <c:pt idx="2001">
                  <c:v>11.8</c:v>
                </c:pt>
                <c:pt idx="2002">
                  <c:v>12.3</c:v>
                </c:pt>
                <c:pt idx="2003">
                  <c:v>12.6</c:v>
                </c:pt>
                <c:pt idx="2004">
                  <c:v>14.3</c:v>
                </c:pt>
                <c:pt idx="2005">
                  <c:v>13.1</c:v>
                </c:pt>
                <c:pt idx="2006">
                  <c:v>4.3</c:v>
                </c:pt>
                <c:pt idx="2007">
                  <c:v>6.5</c:v>
                </c:pt>
                <c:pt idx="2008">
                  <c:v>20.3</c:v>
                </c:pt>
                <c:pt idx="2009">
                  <c:v>12.7</c:v>
                </c:pt>
                <c:pt idx="2010">
                  <c:v>17.600000000000001</c:v>
                </c:pt>
                <c:pt idx="2011">
                  <c:v>9.5</c:v>
                </c:pt>
                <c:pt idx="2012">
                  <c:v>10</c:v>
                </c:pt>
                <c:pt idx="2013">
                  <c:v>13</c:v>
                </c:pt>
                <c:pt idx="2014">
                  <c:v>10.4</c:v>
                </c:pt>
                <c:pt idx="2015">
                  <c:v>15.3</c:v>
                </c:pt>
                <c:pt idx="2016">
                  <c:v>13.1</c:v>
                </c:pt>
                <c:pt idx="2017">
                  <c:v>11.7</c:v>
                </c:pt>
                <c:pt idx="2018">
                  <c:v>10.3</c:v>
                </c:pt>
                <c:pt idx="2019">
                  <c:v>12.4</c:v>
                </c:pt>
                <c:pt idx="2020">
                  <c:v>7.9</c:v>
                </c:pt>
                <c:pt idx="2021">
                  <c:v>8.6</c:v>
                </c:pt>
                <c:pt idx="2022">
                  <c:v>11.4</c:v>
                </c:pt>
                <c:pt idx="2023">
                  <c:v>15.2</c:v>
                </c:pt>
                <c:pt idx="2024">
                  <c:v>6.6</c:v>
                </c:pt>
                <c:pt idx="2025">
                  <c:v>12.9</c:v>
                </c:pt>
                <c:pt idx="2026">
                  <c:v>11.6</c:v>
                </c:pt>
                <c:pt idx="2027">
                  <c:v>9.1</c:v>
                </c:pt>
                <c:pt idx="2028">
                  <c:v>11.7</c:v>
                </c:pt>
                <c:pt idx="2029">
                  <c:v>15.3</c:v>
                </c:pt>
                <c:pt idx="2030">
                  <c:v>6.4</c:v>
                </c:pt>
                <c:pt idx="2031">
                  <c:v>11.9</c:v>
                </c:pt>
                <c:pt idx="2032">
                  <c:v>12.9</c:v>
                </c:pt>
                <c:pt idx="2033">
                  <c:v>16.100000000000001</c:v>
                </c:pt>
                <c:pt idx="2034">
                  <c:v>11</c:v>
                </c:pt>
                <c:pt idx="2035">
                  <c:v>12.3</c:v>
                </c:pt>
                <c:pt idx="2036">
                  <c:v>11.5</c:v>
                </c:pt>
                <c:pt idx="2037">
                  <c:v>14.6</c:v>
                </c:pt>
                <c:pt idx="2038">
                  <c:v>11.4</c:v>
                </c:pt>
                <c:pt idx="2039">
                  <c:v>10.3</c:v>
                </c:pt>
                <c:pt idx="2040">
                  <c:v>13.4</c:v>
                </c:pt>
                <c:pt idx="2041">
                  <c:v>13.3</c:v>
                </c:pt>
                <c:pt idx="2042">
                  <c:v>16</c:v>
                </c:pt>
                <c:pt idx="2043">
                  <c:v>9.9</c:v>
                </c:pt>
                <c:pt idx="2044">
                  <c:v>13</c:v>
                </c:pt>
                <c:pt idx="2045">
                  <c:v>15.6</c:v>
                </c:pt>
                <c:pt idx="2046">
                  <c:v>11</c:v>
                </c:pt>
                <c:pt idx="2047">
                  <c:v>12.7</c:v>
                </c:pt>
                <c:pt idx="2048">
                  <c:v>16.3</c:v>
                </c:pt>
                <c:pt idx="2049">
                  <c:v>16</c:v>
                </c:pt>
                <c:pt idx="2050">
                  <c:v>12.7</c:v>
                </c:pt>
                <c:pt idx="2051">
                  <c:v>15.3</c:v>
                </c:pt>
                <c:pt idx="2052">
                  <c:v>7.5</c:v>
                </c:pt>
                <c:pt idx="2053">
                  <c:v>12.5</c:v>
                </c:pt>
                <c:pt idx="2054">
                  <c:v>12.7</c:v>
                </c:pt>
                <c:pt idx="2055">
                  <c:v>12.7</c:v>
                </c:pt>
                <c:pt idx="2056">
                  <c:v>13.3</c:v>
                </c:pt>
                <c:pt idx="2057">
                  <c:v>11.1</c:v>
                </c:pt>
                <c:pt idx="2058">
                  <c:v>10.5</c:v>
                </c:pt>
                <c:pt idx="2059">
                  <c:v>10.1</c:v>
                </c:pt>
                <c:pt idx="2060">
                  <c:v>8.3000000000000007</c:v>
                </c:pt>
                <c:pt idx="2061">
                  <c:v>14</c:v>
                </c:pt>
                <c:pt idx="2062">
                  <c:v>9.1</c:v>
                </c:pt>
                <c:pt idx="2063">
                  <c:v>12.3</c:v>
                </c:pt>
                <c:pt idx="2064">
                  <c:v>15.2</c:v>
                </c:pt>
                <c:pt idx="2065">
                  <c:v>11.9</c:v>
                </c:pt>
                <c:pt idx="2066">
                  <c:v>13</c:v>
                </c:pt>
                <c:pt idx="2067">
                  <c:v>12.4</c:v>
                </c:pt>
                <c:pt idx="2068">
                  <c:v>7.8</c:v>
                </c:pt>
                <c:pt idx="2069">
                  <c:v>11.9</c:v>
                </c:pt>
                <c:pt idx="2070">
                  <c:v>10</c:v>
                </c:pt>
                <c:pt idx="2071">
                  <c:v>14.5</c:v>
                </c:pt>
                <c:pt idx="2072">
                  <c:v>8.4</c:v>
                </c:pt>
                <c:pt idx="2073">
                  <c:v>18.2</c:v>
                </c:pt>
                <c:pt idx="2074">
                  <c:v>16.899999999999999</c:v>
                </c:pt>
                <c:pt idx="2075">
                  <c:v>5</c:v>
                </c:pt>
                <c:pt idx="2076">
                  <c:v>7.9</c:v>
                </c:pt>
                <c:pt idx="2077">
                  <c:v>6.4</c:v>
                </c:pt>
                <c:pt idx="2078">
                  <c:v>10</c:v>
                </c:pt>
                <c:pt idx="2079">
                  <c:v>8.6</c:v>
                </c:pt>
                <c:pt idx="2080">
                  <c:v>17.100000000000001</c:v>
                </c:pt>
                <c:pt idx="2081">
                  <c:v>12.1</c:v>
                </c:pt>
                <c:pt idx="2082">
                  <c:v>13.5</c:v>
                </c:pt>
                <c:pt idx="2083">
                  <c:v>11.8</c:v>
                </c:pt>
                <c:pt idx="2084">
                  <c:v>9.6</c:v>
                </c:pt>
                <c:pt idx="2085">
                  <c:v>17.100000000000001</c:v>
                </c:pt>
                <c:pt idx="2086">
                  <c:v>13.3</c:v>
                </c:pt>
                <c:pt idx="2087">
                  <c:v>11.2</c:v>
                </c:pt>
                <c:pt idx="2088">
                  <c:v>12.1</c:v>
                </c:pt>
                <c:pt idx="2089">
                  <c:v>13.6</c:v>
                </c:pt>
                <c:pt idx="2090">
                  <c:v>12.4</c:v>
                </c:pt>
                <c:pt idx="2091">
                  <c:v>15.6</c:v>
                </c:pt>
                <c:pt idx="2092">
                  <c:v>16.100000000000001</c:v>
                </c:pt>
              </c:numCache>
            </c:numRef>
          </c:xVal>
          <c:yVal>
            <c:numRef>
              <c:f>life_expectancy_training!$Z$21:$Z$2113</c:f>
              <c:numCache>
                <c:formatCode>General</c:formatCode>
                <c:ptCount val="2093"/>
                <c:pt idx="0">
                  <c:v>72.599999999999994</c:v>
                </c:pt>
                <c:pt idx="1">
                  <c:v>73</c:v>
                </c:pt>
                <c:pt idx="2">
                  <c:v>54.3</c:v>
                </c:pt>
                <c:pt idx="3">
                  <c:v>71</c:v>
                </c:pt>
                <c:pt idx="4">
                  <c:v>79</c:v>
                </c:pt>
                <c:pt idx="5">
                  <c:v>76.900000000000006</c:v>
                </c:pt>
                <c:pt idx="6">
                  <c:v>74.5</c:v>
                </c:pt>
                <c:pt idx="7">
                  <c:v>67.400000000000006</c:v>
                </c:pt>
                <c:pt idx="8">
                  <c:v>74.599999999999994</c:v>
                </c:pt>
                <c:pt idx="9">
                  <c:v>83</c:v>
                </c:pt>
                <c:pt idx="10">
                  <c:v>77.099999999999994</c:v>
                </c:pt>
                <c:pt idx="11">
                  <c:v>52.9</c:v>
                </c:pt>
                <c:pt idx="12">
                  <c:v>61.8</c:v>
                </c:pt>
                <c:pt idx="13">
                  <c:v>78.7</c:v>
                </c:pt>
                <c:pt idx="14">
                  <c:v>68.8</c:v>
                </c:pt>
                <c:pt idx="15">
                  <c:v>47.1</c:v>
                </c:pt>
                <c:pt idx="16">
                  <c:v>55.3</c:v>
                </c:pt>
                <c:pt idx="17">
                  <c:v>76.099999999999994</c:v>
                </c:pt>
                <c:pt idx="18">
                  <c:v>71.599999999999994</c:v>
                </c:pt>
                <c:pt idx="19">
                  <c:v>71.8</c:v>
                </c:pt>
                <c:pt idx="20">
                  <c:v>76.900000000000006</c:v>
                </c:pt>
                <c:pt idx="21">
                  <c:v>69.3</c:v>
                </c:pt>
                <c:pt idx="22">
                  <c:v>62</c:v>
                </c:pt>
                <c:pt idx="23">
                  <c:v>51.4</c:v>
                </c:pt>
                <c:pt idx="24">
                  <c:v>75.400000000000006</c:v>
                </c:pt>
                <c:pt idx="25">
                  <c:v>75.8</c:v>
                </c:pt>
                <c:pt idx="26">
                  <c:v>66.099999999999994</c:v>
                </c:pt>
                <c:pt idx="27">
                  <c:v>69.900000000000006</c:v>
                </c:pt>
                <c:pt idx="28">
                  <c:v>79</c:v>
                </c:pt>
                <c:pt idx="29">
                  <c:v>79.3</c:v>
                </c:pt>
                <c:pt idx="30">
                  <c:v>77.8</c:v>
                </c:pt>
                <c:pt idx="31">
                  <c:v>77.3</c:v>
                </c:pt>
                <c:pt idx="32">
                  <c:v>64.599999999999994</c:v>
                </c:pt>
                <c:pt idx="33">
                  <c:v>72.7</c:v>
                </c:pt>
                <c:pt idx="34">
                  <c:v>57.1</c:v>
                </c:pt>
                <c:pt idx="35">
                  <c:v>75.599999999999994</c:v>
                </c:pt>
                <c:pt idx="36">
                  <c:v>48.6</c:v>
                </c:pt>
                <c:pt idx="37">
                  <c:v>86</c:v>
                </c:pt>
                <c:pt idx="38">
                  <c:v>75.7</c:v>
                </c:pt>
                <c:pt idx="39">
                  <c:v>73</c:v>
                </c:pt>
                <c:pt idx="40">
                  <c:v>75</c:v>
                </c:pt>
                <c:pt idx="41">
                  <c:v>79.2</c:v>
                </c:pt>
                <c:pt idx="42">
                  <c:v>74.099999999999994</c:v>
                </c:pt>
                <c:pt idx="43">
                  <c:v>72</c:v>
                </c:pt>
                <c:pt idx="44">
                  <c:v>71.8</c:v>
                </c:pt>
                <c:pt idx="45">
                  <c:v>79</c:v>
                </c:pt>
                <c:pt idx="46">
                  <c:v>77</c:v>
                </c:pt>
                <c:pt idx="47">
                  <c:v>79.099999999999994</c:v>
                </c:pt>
                <c:pt idx="48">
                  <c:v>68.7</c:v>
                </c:pt>
                <c:pt idx="49">
                  <c:v>49.2</c:v>
                </c:pt>
                <c:pt idx="50">
                  <c:v>77.400000000000006</c:v>
                </c:pt>
                <c:pt idx="51">
                  <c:v>73.7</c:v>
                </c:pt>
                <c:pt idx="52">
                  <c:v>74</c:v>
                </c:pt>
                <c:pt idx="53">
                  <c:v>68.900000000000006</c:v>
                </c:pt>
                <c:pt idx="54">
                  <c:v>36.299999999999997</c:v>
                </c:pt>
                <c:pt idx="55">
                  <c:v>71</c:v>
                </c:pt>
                <c:pt idx="56">
                  <c:v>73</c:v>
                </c:pt>
                <c:pt idx="57">
                  <c:v>79.5</c:v>
                </c:pt>
                <c:pt idx="58">
                  <c:v>71.8</c:v>
                </c:pt>
                <c:pt idx="59">
                  <c:v>51.1</c:v>
                </c:pt>
                <c:pt idx="60">
                  <c:v>74.8</c:v>
                </c:pt>
                <c:pt idx="61">
                  <c:v>62.1</c:v>
                </c:pt>
                <c:pt idx="62">
                  <c:v>72.7</c:v>
                </c:pt>
                <c:pt idx="63">
                  <c:v>64</c:v>
                </c:pt>
                <c:pt idx="64">
                  <c:v>66.400000000000006</c:v>
                </c:pt>
                <c:pt idx="65">
                  <c:v>52.9</c:v>
                </c:pt>
                <c:pt idx="66">
                  <c:v>53</c:v>
                </c:pt>
                <c:pt idx="67">
                  <c:v>47.9</c:v>
                </c:pt>
                <c:pt idx="68">
                  <c:v>64.5</c:v>
                </c:pt>
                <c:pt idx="69">
                  <c:v>85</c:v>
                </c:pt>
                <c:pt idx="70">
                  <c:v>72.2</c:v>
                </c:pt>
                <c:pt idx="71">
                  <c:v>73.2</c:v>
                </c:pt>
                <c:pt idx="72">
                  <c:v>71.7</c:v>
                </c:pt>
                <c:pt idx="73">
                  <c:v>65.599999999999994</c:v>
                </c:pt>
                <c:pt idx="74">
                  <c:v>69.5</c:v>
                </c:pt>
                <c:pt idx="75">
                  <c:v>66.8</c:v>
                </c:pt>
                <c:pt idx="76">
                  <c:v>62.6</c:v>
                </c:pt>
                <c:pt idx="77">
                  <c:v>81.400000000000006</c:v>
                </c:pt>
                <c:pt idx="78">
                  <c:v>67.5</c:v>
                </c:pt>
                <c:pt idx="79">
                  <c:v>52.4</c:v>
                </c:pt>
                <c:pt idx="80">
                  <c:v>68.5</c:v>
                </c:pt>
                <c:pt idx="81">
                  <c:v>62.8</c:v>
                </c:pt>
                <c:pt idx="82">
                  <c:v>76.5</c:v>
                </c:pt>
                <c:pt idx="83">
                  <c:v>52.7</c:v>
                </c:pt>
                <c:pt idx="84">
                  <c:v>67.5</c:v>
                </c:pt>
                <c:pt idx="85">
                  <c:v>74.3</c:v>
                </c:pt>
                <c:pt idx="86">
                  <c:v>72.8</c:v>
                </c:pt>
                <c:pt idx="87">
                  <c:v>52.4</c:v>
                </c:pt>
                <c:pt idx="88">
                  <c:v>80</c:v>
                </c:pt>
                <c:pt idx="89">
                  <c:v>81.8</c:v>
                </c:pt>
                <c:pt idx="90">
                  <c:v>58.4</c:v>
                </c:pt>
                <c:pt idx="91">
                  <c:v>45.3</c:v>
                </c:pt>
                <c:pt idx="92">
                  <c:v>69.7</c:v>
                </c:pt>
                <c:pt idx="93">
                  <c:v>79.099999999999994</c:v>
                </c:pt>
                <c:pt idx="94">
                  <c:v>76.900000000000006</c:v>
                </c:pt>
                <c:pt idx="95">
                  <c:v>47.8</c:v>
                </c:pt>
                <c:pt idx="96">
                  <c:v>48.5</c:v>
                </c:pt>
                <c:pt idx="97">
                  <c:v>59.9</c:v>
                </c:pt>
                <c:pt idx="98">
                  <c:v>43.5</c:v>
                </c:pt>
                <c:pt idx="99">
                  <c:v>81.599999999999994</c:v>
                </c:pt>
                <c:pt idx="100">
                  <c:v>73.400000000000006</c:v>
                </c:pt>
                <c:pt idx="101">
                  <c:v>72.400000000000006</c:v>
                </c:pt>
                <c:pt idx="102">
                  <c:v>75.3</c:v>
                </c:pt>
                <c:pt idx="103">
                  <c:v>73.5</c:v>
                </c:pt>
                <c:pt idx="104">
                  <c:v>58.2</c:v>
                </c:pt>
                <c:pt idx="105">
                  <c:v>75</c:v>
                </c:pt>
                <c:pt idx="106">
                  <c:v>65</c:v>
                </c:pt>
                <c:pt idx="107">
                  <c:v>75.3</c:v>
                </c:pt>
                <c:pt idx="108">
                  <c:v>72.099999999999994</c:v>
                </c:pt>
                <c:pt idx="109">
                  <c:v>63.9</c:v>
                </c:pt>
                <c:pt idx="110">
                  <c:v>76</c:v>
                </c:pt>
                <c:pt idx="111">
                  <c:v>78.400000000000006</c:v>
                </c:pt>
                <c:pt idx="112">
                  <c:v>75</c:v>
                </c:pt>
                <c:pt idx="113">
                  <c:v>54.2</c:v>
                </c:pt>
                <c:pt idx="114">
                  <c:v>68</c:v>
                </c:pt>
                <c:pt idx="115">
                  <c:v>77</c:v>
                </c:pt>
                <c:pt idx="116">
                  <c:v>67.8</c:v>
                </c:pt>
                <c:pt idx="117">
                  <c:v>67.3</c:v>
                </c:pt>
                <c:pt idx="118">
                  <c:v>67.5</c:v>
                </c:pt>
                <c:pt idx="119">
                  <c:v>73.5</c:v>
                </c:pt>
                <c:pt idx="120">
                  <c:v>76</c:v>
                </c:pt>
                <c:pt idx="121">
                  <c:v>74.8</c:v>
                </c:pt>
                <c:pt idx="122">
                  <c:v>68.599999999999994</c:v>
                </c:pt>
                <c:pt idx="123">
                  <c:v>77.5</c:v>
                </c:pt>
                <c:pt idx="124">
                  <c:v>73</c:v>
                </c:pt>
                <c:pt idx="125">
                  <c:v>81</c:v>
                </c:pt>
                <c:pt idx="126">
                  <c:v>69.400000000000006</c:v>
                </c:pt>
                <c:pt idx="127">
                  <c:v>72</c:v>
                </c:pt>
                <c:pt idx="128">
                  <c:v>65.7</c:v>
                </c:pt>
                <c:pt idx="129">
                  <c:v>45.3</c:v>
                </c:pt>
                <c:pt idx="130">
                  <c:v>56.3</c:v>
                </c:pt>
                <c:pt idx="131">
                  <c:v>79.400000000000006</c:v>
                </c:pt>
                <c:pt idx="132">
                  <c:v>73.7</c:v>
                </c:pt>
                <c:pt idx="133">
                  <c:v>73.400000000000006</c:v>
                </c:pt>
                <c:pt idx="134">
                  <c:v>67.7</c:v>
                </c:pt>
                <c:pt idx="135">
                  <c:v>76.599999999999994</c:v>
                </c:pt>
                <c:pt idx="136">
                  <c:v>74.5</c:v>
                </c:pt>
                <c:pt idx="137">
                  <c:v>68.3</c:v>
                </c:pt>
                <c:pt idx="138">
                  <c:v>83</c:v>
                </c:pt>
                <c:pt idx="139">
                  <c:v>71.900000000000006</c:v>
                </c:pt>
                <c:pt idx="140">
                  <c:v>81</c:v>
                </c:pt>
                <c:pt idx="141">
                  <c:v>83</c:v>
                </c:pt>
                <c:pt idx="142">
                  <c:v>58.1</c:v>
                </c:pt>
                <c:pt idx="143">
                  <c:v>74.5</c:v>
                </c:pt>
                <c:pt idx="144">
                  <c:v>58.2</c:v>
                </c:pt>
                <c:pt idx="145">
                  <c:v>69.5</c:v>
                </c:pt>
                <c:pt idx="146">
                  <c:v>63</c:v>
                </c:pt>
                <c:pt idx="147">
                  <c:v>63.5</c:v>
                </c:pt>
                <c:pt idx="148">
                  <c:v>74.5</c:v>
                </c:pt>
                <c:pt idx="149">
                  <c:v>58.5</c:v>
                </c:pt>
                <c:pt idx="150">
                  <c:v>58.3</c:v>
                </c:pt>
                <c:pt idx="151">
                  <c:v>74.099999999999994</c:v>
                </c:pt>
                <c:pt idx="152">
                  <c:v>73.5</c:v>
                </c:pt>
                <c:pt idx="153">
                  <c:v>84</c:v>
                </c:pt>
                <c:pt idx="154">
                  <c:v>77</c:v>
                </c:pt>
                <c:pt idx="155">
                  <c:v>74.7</c:v>
                </c:pt>
                <c:pt idx="156">
                  <c:v>67.599999999999994</c:v>
                </c:pt>
                <c:pt idx="157">
                  <c:v>79.7</c:v>
                </c:pt>
                <c:pt idx="158">
                  <c:v>68.7</c:v>
                </c:pt>
                <c:pt idx="159">
                  <c:v>67.599999999999994</c:v>
                </c:pt>
                <c:pt idx="160">
                  <c:v>47.9</c:v>
                </c:pt>
                <c:pt idx="161">
                  <c:v>79</c:v>
                </c:pt>
                <c:pt idx="162">
                  <c:v>58.7</c:v>
                </c:pt>
                <c:pt idx="163">
                  <c:v>81.3</c:v>
                </c:pt>
                <c:pt idx="164">
                  <c:v>77</c:v>
                </c:pt>
                <c:pt idx="165">
                  <c:v>73.7</c:v>
                </c:pt>
                <c:pt idx="166">
                  <c:v>73.599999999999994</c:v>
                </c:pt>
                <c:pt idx="167">
                  <c:v>81.099999999999994</c:v>
                </c:pt>
                <c:pt idx="168">
                  <c:v>68.900000000000006</c:v>
                </c:pt>
                <c:pt idx="169">
                  <c:v>61.1</c:v>
                </c:pt>
                <c:pt idx="170">
                  <c:v>64.599999999999994</c:v>
                </c:pt>
                <c:pt idx="171">
                  <c:v>48</c:v>
                </c:pt>
                <c:pt idx="172">
                  <c:v>71.2</c:v>
                </c:pt>
                <c:pt idx="173">
                  <c:v>81</c:v>
                </c:pt>
                <c:pt idx="174">
                  <c:v>76</c:v>
                </c:pt>
                <c:pt idx="175">
                  <c:v>79.5</c:v>
                </c:pt>
                <c:pt idx="176">
                  <c:v>72.3</c:v>
                </c:pt>
                <c:pt idx="177">
                  <c:v>69.900000000000006</c:v>
                </c:pt>
                <c:pt idx="178">
                  <c:v>79.5</c:v>
                </c:pt>
                <c:pt idx="179">
                  <c:v>74.599999999999994</c:v>
                </c:pt>
                <c:pt idx="180">
                  <c:v>65.099999999999994</c:v>
                </c:pt>
                <c:pt idx="181">
                  <c:v>82</c:v>
                </c:pt>
                <c:pt idx="182">
                  <c:v>54.5</c:v>
                </c:pt>
                <c:pt idx="183">
                  <c:v>89</c:v>
                </c:pt>
                <c:pt idx="184">
                  <c:v>54.4</c:v>
                </c:pt>
                <c:pt idx="185">
                  <c:v>73.2</c:v>
                </c:pt>
                <c:pt idx="186">
                  <c:v>76.599999999999994</c:v>
                </c:pt>
                <c:pt idx="187">
                  <c:v>74.900000000000006</c:v>
                </c:pt>
                <c:pt idx="188">
                  <c:v>82.7</c:v>
                </c:pt>
                <c:pt idx="189">
                  <c:v>53.1</c:v>
                </c:pt>
                <c:pt idx="190">
                  <c:v>74.099999999999994</c:v>
                </c:pt>
                <c:pt idx="191">
                  <c:v>71.8</c:v>
                </c:pt>
                <c:pt idx="192">
                  <c:v>73</c:v>
                </c:pt>
                <c:pt idx="193">
                  <c:v>82</c:v>
                </c:pt>
                <c:pt idx="194">
                  <c:v>59.5</c:v>
                </c:pt>
                <c:pt idx="195">
                  <c:v>64.900000000000006</c:v>
                </c:pt>
                <c:pt idx="196">
                  <c:v>44.6</c:v>
                </c:pt>
                <c:pt idx="197">
                  <c:v>71</c:v>
                </c:pt>
                <c:pt idx="198">
                  <c:v>64</c:v>
                </c:pt>
                <c:pt idx="199">
                  <c:v>76.900000000000006</c:v>
                </c:pt>
                <c:pt idx="200">
                  <c:v>82.5</c:v>
                </c:pt>
                <c:pt idx="201">
                  <c:v>81.099999999999994</c:v>
                </c:pt>
                <c:pt idx="202">
                  <c:v>79.2</c:v>
                </c:pt>
                <c:pt idx="203">
                  <c:v>57.6</c:v>
                </c:pt>
                <c:pt idx="204">
                  <c:v>72.599999999999994</c:v>
                </c:pt>
                <c:pt idx="205">
                  <c:v>89</c:v>
                </c:pt>
                <c:pt idx="206">
                  <c:v>79.900000000000006</c:v>
                </c:pt>
                <c:pt idx="207">
                  <c:v>58.5</c:v>
                </c:pt>
                <c:pt idx="208">
                  <c:v>82.3</c:v>
                </c:pt>
                <c:pt idx="209">
                  <c:v>74.099999999999994</c:v>
                </c:pt>
                <c:pt idx="210">
                  <c:v>66</c:v>
                </c:pt>
                <c:pt idx="211">
                  <c:v>51.5</c:v>
                </c:pt>
                <c:pt idx="212">
                  <c:v>69</c:v>
                </c:pt>
                <c:pt idx="213">
                  <c:v>73.3</c:v>
                </c:pt>
                <c:pt idx="214">
                  <c:v>78</c:v>
                </c:pt>
                <c:pt idx="215">
                  <c:v>72.900000000000006</c:v>
                </c:pt>
                <c:pt idx="216">
                  <c:v>75.2</c:v>
                </c:pt>
                <c:pt idx="217">
                  <c:v>64.400000000000006</c:v>
                </c:pt>
                <c:pt idx="218">
                  <c:v>66</c:v>
                </c:pt>
                <c:pt idx="219">
                  <c:v>71.2</c:v>
                </c:pt>
                <c:pt idx="220">
                  <c:v>75</c:v>
                </c:pt>
                <c:pt idx="221">
                  <c:v>78.5</c:v>
                </c:pt>
                <c:pt idx="222">
                  <c:v>75.2</c:v>
                </c:pt>
                <c:pt idx="223">
                  <c:v>72.8</c:v>
                </c:pt>
                <c:pt idx="224">
                  <c:v>75</c:v>
                </c:pt>
                <c:pt idx="225">
                  <c:v>56.5</c:v>
                </c:pt>
                <c:pt idx="226">
                  <c:v>75.900000000000006</c:v>
                </c:pt>
                <c:pt idx="227">
                  <c:v>64.400000000000006</c:v>
                </c:pt>
                <c:pt idx="228">
                  <c:v>51.6</c:v>
                </c:pt>
                <c:pt idx="229">
                  <c:v>74.900000000000006</c:v>
                </c:pt>
                <c:pt idx="230">
                  <c:v>78.2</c:v>
                </c:pt>
                <c:pt idx="231">
                  <c:v>77.8</c:v>
                </c:pt>
                <c:pt idx="232">
                  <c:v>73.5</c:v>
                </c:pt>
                <c:pt idx="233">
                  <c:v>74</c:v>
                </c:pt>
                <c:pt idx="234">
                  <c:v>82.1</c:v>
                </c:pt>
                <c:pt idx="235">
                  <c:v>63.8</c:v>
                </c:pt>
                <c:pt idx="236">
                  <c:v>73.2</c:v>
                </c:pt>
                <c:pt idx="237">
                  <c:v>58.3</c:v>
                </c:pt>
                <c:pt idx="238">
                  <c:v>67</c:v>
                </c:pt>
                <c:pt idx="239">
                  <c:v>58.9</c:v>
                </c:pt>
                <c:pt idx="240">
                  <c:v>66.900000000000006</c:v>
                </c:pt>
                <c:pt idx="241">
                  <c:v>74</c:v>
                </c:pt>
                <c:pt idx="242">
                  <c:v>71.8</c:v>
                </c:pt>
                <c:pt idx="243">
                  <c:v>62.9</c:v>
                </c:pt>
                <c:pt idx="244">
                  <c:v>88</c:v>
                </c:pt>
                <c:pt idx="245">
                  <c:v>68.5</c:v>
                </c:pt>
                <c:pt idx="246">
                  <c:v>67.5</c:v>
                </c:pt>
                <c:pt idx="247">
                  <c:v>73</c:v>
                </c:pt>
                <c:pt idx="248">
                  <c:v>78.400000000000006</c:v>
                </c:pt>
                <c:pt idx="249">
                  <c:v>75.099999999999994</c:v>
                </c:pt>
                <c:pt idx="250">
                  <c:v>72.099999999999994</c:v>
                </c:pt>
                <c:pt idx="251">
                  <c:v>63.9</c:v>
                </c:pt>
                <c:pt idx="252">
                  <c:v>67.2</c:v>
                </c:pt>
                <c:pt idx="253">
                  <c:v>78.2</c:v>
                </c:pt>
                <c:pt idx="254">
                  <c:v>76</c:v>
                </c:pt>
                <c:pt idx="255">
                  <c:v>78</c:v>
                </c:pt>
                <c:pt idx="256">
                  <c:v>75.8</c:v>
                </c:pt>
                <c:pt idx="257">
                  <c:v>65.8</c:v>
                </c:pt>
                <c:pt idx="258">
                  <c:v>78</c:v>
                </c:pt>
                <c:pt idx="259">
                  <c:v>58.9</c:v>
                </c:pt>
                <c:pt idx="260">
                  <c:v>71.900000000000006</c:v>
                </c:pt>
                <c:pt idx="261">
                  <c:v>79.900000000000006</c:v>
                </c:pt>
                <c:pt idx="262">
                  <c:v>81.099999999999994</c:v>
                </c:pt>
                <c:pt idx="263">
                  <c:v>74.2</c:v>
                </c:pt>
                <c:pt idx="264">
                  <c:v>57</c:v>
                </c:pt>
                <c:pt idx="265">
                  <c:v>75.599999999999994</c:v>
                </c:pt>
                <c:pt idx="266">
                  <c:v>67.3</c:v>
                </c:pt>
                <c:pt idx="267">
                  <c:v>74.099999999999994</c:v>
                </c:pt>
                <c:pt idx="268">
                  <c:v>71.7</c:v>
                </c:pt>
                <c:pt idx="269">
                  <c:v>46.4</c:v>
                </c:pt>
                <c:pt idx="270">
                  <c:v>63.2</c:v>
                </c:pt>
                <c:pt idx="271">
                  <c:v>64.3</c:v>
                </c:pt>
                <c:pt idx="272">
                  <c:v>89</c:v>
                </c:pt>
                <c:pt idx="273">
                  <c:v>69.5</c:v>
                </c:pt>
                <c:pt idx="274">
                  <c:v>74.599999999999994</c:v>
                </c:pt>
                <c:pt idx="275">
                  <c:v>87</c:v>
                </c:pt>
                <c:pt idx="276">
                  <c:v>73.2</c:v>
                </c:pt>
                <c:pt idx="277">
                  <c:v>82.1</c:v>
                </c:pt>
                <c:pt idx="278">
                  <c:v>73.900000000000006</c:v>
                </c:pt>
                <c:pt idx="279">
                  <c:v>68.599999999999994</c:v>
                </c:pt>
                <c:pt idx="280">
                  <c:v>72.8</c:v>
                </c:pt>
                <c:pt idx="281">
                  <c:v>78.2</c:v>
                </c:pt>
                <c:pt idx="282">
                  <c:v>76.5</c:v>
                </c:pt>
                <c:pt idx="283">
                  <c:v>79</c:v>
                </c:pt>
                <c:pt idx="284">
                  <c:v>69.099999999999994</c:v>
                </c:pt>
                <c:pt idx="285">
                  <c:v>77.7</c:v>
                </c:pt>
                <c:pt idx="286">
                  <c:v>75.8</c:v>
                </c:pt>
                <c:pt idx="287">
                  <c:v>76.8</c:v>
                </c:pt>
                <c:pt idx="288">
                  <c:v>73.3</c:v>
                </c:pt>
                <c:pt idx="289">
                  <c:v>73.2</c:v>
                </c:pt>
                <c:pt idx="290">
                  <c:v>63.3</c:v>
                </c:pt>
                <c:pt idx="291">
                  <c:v>58</c:v>
                </c:pt>
                <c:pt idx="292">
                  <c:v>53.2</c:v>
                </c:pt>
                <c:pt idx="293">
                  <c:v>53.1</c:v>
                </c:pt>
                <c:pt idx="294">
                  <c:v>76.2</c:v>
                </c:pt>
                <c:pt idx="295">
                  <c:v>77.900000000000006</c:v>
                </c:pt>
                <c:pt idx="296">
                  <c:v>83</c:v>
                </c:pt>
                <c:pt idx="297">
                  <c:v>55.6</c:v>
                </c:pt>
                <c:pt idx="298">
                  <c:v>75.400000000000006</c:v>
                </c:pt>
                <c:pt idx="299">
                  <c:v>73.5</c:v>
                </c:pt>
                <c:pt idx="300">
                  <c:v>49.6</c:v>
                </c:pt>
                <c:pt idx="301">
                  <c:v>79.3</c:v>
                </c:pt>
                <c:pt idx="302">
                  <c:v>66.7</c:v>
                </c:pt>
                <c:pt idx="303">
                  <c:v>75.900000000000006</c:v>
                </c:pt>
                <c:pt idx="304">
                  <c:v>55.2</c:v>
                </c:pt>
                <c:pt idx="305">
                  <c:v>77.8</c:v>
                </c:pt>
                <c:pt idx="306">
                  <c:v>66.599999999999994</c:v>
                </c:pt>
                <c:pt idx="307">
                  <c:v>65.3</c:v>
                </c:pt>
                <c:pt idx="308">
                  <c:v>73.8</c:v>
                </c:pt>
                <c:pt idx="309">
                  <c:v>61</c:v>
                </c:pt>
                <c:pt idx="310">
                  <c:v>79.3</c:v>
                </c:pt>
                <c:pt idx="311">
                  <c:v>77.5</c:v>
                </c:pt>
                <c:pt idx="312">
                  <c:v>51.7</c:v>
                </c:pt>
                <c:pt idx="313">
                  <c:v>76</c:v>
                </c:pt>
                <c:pt idx="314">
                  <c:v>62.7</c:v>
                </c:pt>
                <c:pt idx="315">
                  <c:v>58.6</c:v>
                </c:pt>
                <c:pt idx="316">
                  <c:v>82</c:v>
                </c:pt>
                <c:pt idx="317">
                  <c:v>71.2</c:v>
                </c:pt>
                <c:pt idx="318">
                  <c:v>72.7</c:v>
                </c:pt>
                <c:pt idx="319">
                  <c:v>65.599999999999994</c:v>
                </c:pt>
                <c:pt idx="320">
                  <c:v>76.400000000000006</c:v>
                </c:pt>
                <c:pt idx="321">
                  <c:v>72.5</c:v>
                </c:pt>
                <c:pt idx="322">
                  <c:v>64.3</c:v>
                </c:pt>
                <c:pt idx="323">
                  <c:v>64.2</c:v>
                </c:pt>
                <c:pt idx="324">
                  <c:v>62.1</c:v>
                </c:pt>
                <c:pt idx="325">
                  <c:v>83</c:v>
                </c:pt>
                <c:pt idx="326">
                  <c:v>59.7</c:v>
                </c:pt>
                <c:pt idx="327">
                  <c:v>66.2</c:v>
                </c:pt>
                <c:pt idx="328">
                  <c:v>68.900000000000006</c:v>
                </c:pt>
                <c:pt idx="329">
                  <c:v>74.400000000000006</c:v>
                </c:pt>
                <c:pt idx="330">
                  <c:v>78.599999999999994</c:v>
                </c:pt>
                <c:pt idx="331">
                  <c:v>76.400000000000006</c:v>
                </c:pt>
                <c:pt idx="332">
                  <c:v>65.400000000000006</c:v>
                </c:pt>
                <c:pt idx="333">
                  <c:v>72.8</c:v>
                </c:pt>
                <c:pt idx="334">
                  <c:v>73.099999999999994</c:v>
                </c:pt>
                <c:pt idx="335">
                  <c:v>61</c:v>
                </c:pt>
                <c:pt idx="336">
                  <c:v>81</c:v>
                </c:pt>
                <c:pt idx="337">
                  <c:v>57.3</c:v>
                </c:pt>
                <c:pt idx="338">
                  <c:v>79.400000000000006</c:v>
                </c:pt>
                <c:pt idx="339">
                  <c:v>66.2</c:v>
                </c:pt>
                <c:pt idx="340">
                  <c:v>71.8</c:v>
                </c:pt>
                <c:pt idx="341">
                  <c:v>55</c:v>
                </c:pt>
                <c:pt idx="342">
                  <c:v>85</c:v>
                </c:pt>
                <c:pt idx="343">
                  <c:v>69.099999999999994</c:v>
                </c:pt>
                <c:pt idx="344">
                  <c:v>56.5</c:v>
                </c:pt>
                <c:pt idx="345">
                  <c:v>68</c:v>
                </c:pt>
                <c:pt idx="346">
                  <c:v>46.6</c:v>
                </c:pt>
                <c:pt idx="347">
                  <c:v>46.3</c:v>
                </c:pt>
                <c:pt idx="348">
                  <c:v>73.3</c:v>
                </c:pt>
                <c:pt idx="349">
                  <c:v>49.2</c:v>
                </c:pt>
                <c:pt idx="350">
                  <c:v>55</c:v>
                </c:pt>
                <c:pt idx="351">
                  <c:v>77</c:v>
                </c:pt>
                <c:pt idx="352">
                  <c:v>67.2</c:v>
                </c:pt>
                <c:pt idx="353">
                  <c:v>73.3</c:v>
                </c:pt>
                <c:pt idx="354">
                  <c:v>84</c:v>
                </c:pt>
                <c:pt idx="355">
                  <c:v>79</c:v>
                </c:pt>
                <c:pt idx="356">
                  <c:v>62.5</c:v>
                </c:pt>
                <c:pt idx="357">
                  <c:v>72.900000000000006</c:v>
                </c:pt>
                <c:pt idx="358">
                  <c:v>65.3</c:v>
                </c:pt>
                <c:pt idx="359">
                  <c:v>73.8</c:v>
                </c:pt>
                <c:pt idx="360">
                  <c:v>73</c:v>
                </c:pt>
                <c:pt idx="361">
                  <c:v>69.400000000000006</c:v>
                </c:pt>
                <c:pt idx="362">
                  <c:v>59.7</c:v>
                </c:pt>
                <c:pt idx="363">
                  <c:v>69.099999999999994</c:v>
                </c:pt>
                <c:pt idx="364">
                  <c:v>72.099999999999994</c:v>
                </c:pt>
                <c:pt idx="365">
                  <c:v>81</c:v>
                </c:pt>
                <c:pt idx="366">
                  <c:v>67.400000000000006</c:v>
                </c:pt>
                <c:pt idx="367">
                  <c:v>72.5</c:v>
                </c:pt>
                <c:pt idx="368">
                  <c:v>77.599999999999994</c:v>
                </c:pt>
                <c:pt idx="369">
                  <c:v>79.7</c:v>
                </c:pt>
                <c:pt idx="370">
                  <c:v>74.5</c:v>
                </c:pt>
                <c:pt idx="371">
                  <c:v>54</c:v>
                </c:pt>
                <c:pt idx="372">
                  <c:v>82</c:v>
                </c:pt>
                <c:pt idx="373">
                  <c:v>76.099999999999994</c:v>
                </c:pt>
                <c:pt idx="374">
                  <c:v>69.599999999999994</c:v>
                </c:pt>
                <c:pt idx="375">
                  <c:v>69.400000000000006</c:v>
                </c:pt>
                <c:pt idx="376">
                  <c:v>81.5</c:v>
                </c:pt>
                <c:pt idx="377">
                  <c:v>73.900000000000006</c:v>
                </c:pt>
                <c:pt idx="378">
                  <c:v>76.7</c:v>
                </c:pt>
                <c:pt idx="379">
                  <c:v>69.900000000000006</c:v>
                </c:pt>
                <c:pt idx="380">
                  <c:v>79.5</c:v>
                </c:pt>
                <c:pt idx="381">
                  <c:v>75.400000000000006</c:v>
                </c:pt>
                <c:pt idx="382">
                  <c:v>72.599999999999994</c:v>
                </c:pt>
                <c:pt idx="383">
                  <c:v>75</c:v>
                </c:pt>
                <c:pt idx="384">
                  <c:v>57</c:v>
                </c:pt>
                <c:pt idx="385">
                  <c:v>64.7</c:v>
                </c:pt>
                <c:pt idx="386">
                  <c:v>54.6</c:v>
                </c:pt>
                <c:pt idx="387">
                  <c:v>73</c:v>
                </c:pt>
                <c:pt idx="388">
                  <c:v>82.5</c:v>
                </c:pt>
                <c:pt idx="389">
                  <c:v>71.099999999999994</c:v>
                </c:pt>
                <c:pt idx="390">
                  <c:v>67.400000000000006</c:v>
                </c:pt>
                <c:pt idx="391">
                  <c:v>63.7</c:v>
                </c:pt>
                <c:pt idx="392">
                  <c:v>75</c:v>
                </c:pt>
                <c:pt idx="393">
                  <c:v>61.4</c:v>
                </c:pt>
                <c:pt idx="394">
                  <c:v>58.6</c:v>
                </c:pt>
                <c:pt idx="395">
                  <c:v>74.7</c:v>
                </c:pt>
                <c:pt idx="396">
                  <c:v>76.599999999999994</c:v>
                </c:pt>
                <c:pt idx="397">
                  <c:v>73.3</c:v>
                </c:pt>
                <c:pt idx="398">
                  <c:v>46.4</c:v>
                </c:pt>
                <c:pt idx="399">
                  <c:v>79.400000000000006</c:v>
                </c:pt>
                <c:pt idx="400">
                  <c:v>57.2</c:v>
                </c:pt>
                <c:pt idx="401">
                  <c:v>45.4</c:v>
                </c:pt>
                <c:pt idx="402">
                  <c:v>72.599999999999994</c:v>
                </c:pt>
                <c:pt idx="403">
                  <c:v>71.8</c:v>
                </c:pt>
                <c:pt idx="404">
                  <c:v>75.2</c:v>
                </c:pt>
                <c:pt idx="405">
                  <c:v>51.8</c:v>
                </c:pt>
                <c:pt idx="406">
                  <c:v>72.8</c:v>
                </c:pt>
                <c:pt idx="407">
                  <c:v>58</c:v>
                </c:pt>
                <c:pt idx="408">
                  <c:v>74.2</c:v>
                </c:pt>
                <c:pt idx="409">
                  <c:v>52</c:v>
                </c:pt>
                <c:pt idx="410">
                  <c:v>71.7</c:v>
                </c:pt>
                <c:pt idx="411">
                  <c:v>76.599999999999994</c:v>
                </c:pt>
                <c:pt idx="412">
                  <c:v>83.4</c:v>
                </c:pt>
                <c:pt idx="413">
                  <c:v>51.3</c:v>
                </c:pt>
                <c:pt idx="414">
                  <c:v>67.3</c:v>
                </c:pt>
                <c:pt idx="415">
                  <c:v>73.400000000000006</c:v>
                </c:pt>
                <c:pt idx="416">
                  <c:v>69.400000000000006</c:v>
                </c:pt>
                <c:pt idx="417">
                  <c:v>51.2</c:v>
                </c:pt>
                <c:pt idx="418">
                  <c:v>81.7</c:v>
                </c:pt>
                <c:pt idx="419">
                  <c:v>71.599999999999994</c:v>
                </c:pt>
                <c:pt idx="420">
                  <c:v>46.7</c:v>
                </c:pt>
                <c:pt idx="421">
                  <c:v>81.8</c:v>
                </c:pt>
                <c:pt idx="422">
                  <c:v>74</c:v>
                </c:pt>
                <c:pt idx="423">
                  <c:v>79.400000000000006</c:v>
                </c:pt>
                <c:pt idx="424">
                  <c:v>48.4</c:v>
                </c:pt>
                <c:pt idx="425">
                  <c:v>81.099999999999994</c:v>
                </c:pt>
                <c:pt idx="426">
                  <c:v>67.7</c:v>
                </c:pt>
                <c:pt idx="427">
                  <c:v>68.400000000000006</c:v>
                </c:pt>
                <c:pt idx="428">
                  <c:v>52.1</c:v>
                </c:pt>
                <c:pt idx="429">
                  <c:v>76.099999999999994</c:v>
                </c:pt>
                <c:pt idx="430">
                  <c:v>73</c:v>
                </c:pt>
                <c:pt idx="431">
                  <c:v>74.2</c:v>
                </c:pt>
                <c:pt idx="432">
                  <c:v>74.5</c:v>
                </c:pt>
                <c:pt idx="433">
                  <c:v>74</c:v>
                </c:pt>
                <c:pt idx="434">
                  <c:v>73</c:v>
                </c:pt>
                <c:pt idx="435">
                  <c:v>60</c:v>
                </c:pt>
                <c:pt idx="436">
                  <c:v>71.2</c:v>
                </c:pt>
                <c:pt idx="437">
                  <c:v>79</c:v>
                </c:pt>
                <c:pt idx="438">
                  <c:v>49.8</c:v>
                </c:pt>
                <c:pt idx="439">
                  <c:v>69</c:v>
                </c:pt>
                <c:pt idx="440">
                  <c:v>55.9</c:v>
                </c:pt>
                <c:pt idx="441">
                  <c:v>67.099999999999994</c:v>
                </c:pt>
                <c:pt idx="442">
                  <c:v>66.8</c:v>
                </c:pt>
                <c:pt idx="443">
                  <c:v>61.1</c:v>
                </c:pt>
                <c:pt idx="444">
                  <c:v>82.5</c:v>
                </c:pt>
                <c:pt idx="445">
                  <c:v>78</c:v>
                </c:pt>
                <c:pt idx="446">
                  <c:v>73</c:v>
                </c:pt>
                <c:pt idx="447">
                  <c:v>75.2</c:v>
                </c:pt>
                <c:pt idx="448">
                  <c:v>74.7</c:v>
                </c:pt>
                <c:pt idx="449">
                  <c:v>63</c:v>
                </c:pt>
                <c:pt idx="450">
                  <c:v>52.1</c:v>
                </c:pt>
                <c:pt idx="451">
                  <c:v>71.099999999999994</c:v>
                </c:pt>
                <c:pt idx="452">
                  <c:v>81.099999999999994</c:v>
                </c:pt>
                <c:pt idx="453">
                  <c:v>65.3</c:v>
                </c:pt>
                <c:pt idx="454">
                  <c:v>81.5</c:v>
                </c:pt>
                <c:pt idx="455">
                  <c:v>46</c:v>
                </c:pt>
                <c:pt idx="456">
                  <c:v>81</c:v>
                </c:pt>
                <c:pt idx="457">
                  <c:v>55.4</c:v>
                </c:pt>
                <c:pt idx="458">
                  <c:v>73.2</c:v>
                </c:pt>
                <c:pt idx="459">
                  <c:v>79.8</c:v>
                </c:pt>
                <c:pt idx="460">
                  <c:v>49.3</c:v>
                </c:pt>
                <c:pt idx="461">
                  <c:v>82.1</c:v>
                </c:pt>
                <c:pt idx="462">
                  <c:v>77.8</c:v>
                </c:pt>
                <c:pt idx="463">
                  <c:v>49.9</c:v>
                </c:pt>
                <c:pt idx="464">
                  <c:v>74.900000000000006</c:v>
                </c:pt>
                <c:pt idx="465">
                  <c:v>77.599999999999994</c:v>
                </c:pt>
                <c:pt idx="466">
                  <c:v>65</c:v>
                </c:pt>
                <c:pt idx="467">
                  <c:v>81.3</c:v>
                </c:pt>
                <c:pt idx="468">
                  <c:v>81.2</c:v>
                </c:pt>
                <c:pt idx="469">
                  <c:v>73.8</c:v>
                </c:pt>
                <c:pt idx="470">
                  <c:v>69.099999999999994</c:v>
                </c:pt>
                <c:pt idx="471">
                  <c:v>74.900000000000006</c:v>
                </c:pt>
                <c:pt idx="472">
                  <c:v>56.2</c:v>
                </c:pt>
                <c:pt idx="473">
                  <c:v>64</c:v>
                </c:pt>
                <c:pt idx="474">
                  <c:v>78.8</c:v>
                </c:pt>
                <c:pt idx="475">
                  <c:v>88</c:v>
                </c:pt>
                <c:pt idx="476">
                  <c:v>68.5</c:v>
                </c:pt>
                <c:pt idx="477">
                  <c:v>57.5</c:v>
                </c:pt>
                <c:pt idx="478">
                  <c:v>75</c:v>
                </c:pt>
                <c:pt idx="479">
                  <c:v>62</c:v>
                </c:pt>
                <c:pt idx="480">
                  <c:v>74.400000000000006</c:v>
                </c:pt>
                <c:pt idx="481">
                  <c:v>79.2</c:v>
                </c:pt>
                <c:pt idx="482">
                  <c:v>74</c:v>
                </c:pt>
                <c:pt idx="483">
                  <c:v>77.099999999999994</c:v>
                </c:pt>
                <c:pt idx="484">
                  <c:v>59</c:v>
                </c:pt>
                <c:pt idx="485">
                  <c:v>72.3</c:v>
                </c:pt>
                <c:pt idx="486">
                  <c:v>61.2</c:v>
                </c:pt>
                <c:pt idx="487">
                  <c:v>67.400000000000006</c:v>
                </c:pt>
                <c:pt idx="488">
                  <c:v>75</c:v>
                </c:pt>
                <c:pt idx="489">
                  <c:v>63.8</c:v>
                </c:pt>
                <c:pt idx="490">
                  <c:v>77.2</c:v>
                </c:pt>
                <c:pt idx="491">
                  <c:v>66.599999999999994</c:v>
                </c:pt>
                <c:pt idx="492">
                  <c:v>59.3</c:v>
                </c:pt>
                <c:pt idx="493">
                  <c:v>57</c:v>
                </c:pt>
                <c:pt idx="494">
                  <c:v>73.7</c:v>
                </c:pt>
                <c:pt idx="495">
                  <c:v>78.8</c:v>
                </c:pt>
                <c:pt idx="496">
                  <c:v>65.8</c:v>
                </c:pt>
                <c:pt idx="497">
                  <c:v>45.5</c:v>
                </c:pt>
                <c:pt idx="498">
                  <c:v>77.7</c:v>
                </c:pt>
                <c:pt idx="499">
                  <c:v>75</c:v>
                </c:pt>
                <c:pt idx="500">
                  <c:v>51.1</c:v>
                </c:pt>
                <c:pt idx="501">
                  <c:v>69.400000000000006</c:v>
                </c:pt>
                <c:pt idx="502">
                  <c:v>51.3</c:v>
                </c:pt>
                <c:pt idx="503">
                  <c:v>63.2</c:v>
                </c:pt>
                <c:pt idx="504">
                  <c:v>59.3</c:v>
                </c:pt>
                <c:pt idx="505">
                  <c:v>63</c:v>
                </c:pt>
                <c:pt idx="506">
                  <c:v>79.7</c:v>
                </c:pt>
                <c:pt idx="507">
                  <c:v>79.900000000000006</c:v>
                </c:pt>
                <c:pt idx="508">
                  <c:v>84</c:v>
                </c:pt>
                <c:pt idx="509">
                  <c:v>79.7</c:v>
                </c:pt>
                <c:pt idx="510">
                  <c:v>52.8</c:v>
                </c:pt>
                <c:pt idx="511">
                  <c:v>73.3</c:v>
                </c:pt>
                <c:pt idx="512">
                  <c:v>63.4</c:v>
                </c:pt>
                <c:pt idx="513">
                  <c:v>81.599999999999994</c:v>
                </c:pt>
                <c:pt idx="514">
                  <c:v>64.599999999999994</c:v>
                </c:pt>
                <c:pt idx="515">
                  <c:v>86</c:v>
                </c:pt>
                <c:pt idx="516">
                  <c:v>71</c:v>
                </c:pt>
                <c:pt idx="517">
                  <c:v>78</c:v>
                </c:pt>
                <c:pt idx="518">
                  <c:v>76.7</c:v>
                </c:pt>
                <c:pt idx="519">
                  <c:v>75.2</c:v>
                </c:pt>
                <c:pt idx="520">
                  <c:v>62.2</c:v>
                </c:pt>
                <c:pt idx="521">
                  <c:v>78.900000000000006</c:v>
                </c:pt>
                <c:pt idx="522">
                  <c:v>78.7</c:v>
                </c:pt>
                <c:pt idx="523">
                  <c:v>75.900000000000006</c:v>
                </c:pt>
                <c:pt idx="524">
                  <c:v>65</c:v>
                </c:pt>
                <c:pt idx="525">
                  <c:v>71.099999999999994</c:v>
                </c:pt>
                <c:pt idx="526">
                  <c:v>74.599999999999994</c:v>
                </c:pt>
                <c:pt idx="527">
                  <c:v>68</c:v>
                </c:pt>
                <c:pt idx="528">
                  <c:v>79.099999999999994</c:v>
                </c:pt>
                <c:pt idx="529">
                  <c:v>73.099999999999994</c:v>
                </c:pt>
                <c:pt idx="530">
                  <c:v>74.599999999999994</c:v>
                </c:pt>
                <c:pt idx="531">
                  <c:v>48</c:v>
                </c:pt>
                <c:pt idx="532">
                  <c:v>71.8</c:v>
                </c:pt>
                <c:pt idx="533">
                  <c:v>59.2</c:v>
                </c:pt>
                <c:pt idx="534">
                  <c:v>73.099999999999994</c:v>
                </c:pt>
                <c:pt idx="535">
                  <c:v>62.5</c:v>
                </c:pt>
                <c:pt idx="536">
                  <c:v>69.599999999999994</c:v>
                </c:pt>
                <c:pt idx="537">
                  <c:v>69</c:v>
                </c:pt>
                <c:pt idx="538">
                  <c:v>65.599999999999994</c:v>
                </c:pt>
                <c:pt idx="539">
                  <c:v>67.599999999999994</c:v>
                </c:pt>
                <c:pt idx="540">
                  <c:v>72.2</c:v>
                </c:pt>
                <c:pt idx="541">
                  <c:v>80</c:v>
                </c:pt>
                <c:pt idx="542">
                  <c:v>73.400000000000006</c:v>
                </c:pt>
                <c:pt idx="543">
                  <c:v>74.7</c:v>
                </c:pt>
                <c:pt idx="544">
                  <c:v>82.8</c:v>
                </c:pt>
                <c:pt idx="545">
                  <c:v>74.900000000000006</c:v>
                </c:pt>
                <c:pt idx="546">
                  <c:v>84</c:v>
                </c:pt>
                <c:pt idx="547">
                  <c:v>55.5</c:v>
                </c:pt>
                <c:pt idx="548">
                  <c:v>64.599999999999994</c:v>
                </c:pt>
                <c:pt idx="549">
                  <c:v>77.099999999999994</c:v>
                </c:pt>
                <c:pt idx="550">
                  <c:v>74.900000000000006</c:v>
                </c:pt>
                <c:pt idx="551">
                  <c:v>74.900000000000006</c:v>
                </c:pt>
                <c:pt idx="552">
                  <c:v>78.900000000000006</c:v>
                </c:pt>
                <c:pt idx="553">
                  <c:v>77.2</c:v>
                </c:pt>
                <c:pt idx="554">
                  <c:v>66.2</c:v>
                </c:pt>
                <c:pt idx="555">
                  <c:v>53.4</c:v>
                </c:pt>
                <c:pt idx="556">
                  <c:v>72.7</c:v>
                </c:pt>
                <c:pt idx="557">
                  <c:v>69.8</c:v>
                </c:pt>
                <c:pt idx="558">
                  <c:v>74.8</c:v>
                </c:pt>
                <c:pt idx="559">
                  <c:v>69</c:v>
                </c:pt>
                <c:pt idx="560">
                  <c:v>55.6</c:v>
                </c:pt>
                <c:pt idx="561">
                  <c:v>56</c:v>
                </c:pt>
                <c:pt idx="562">
                  <c:v>54</c:v>
                </c:pt>
                <c:pt idx="563">
                  <c:v>52</c:v>
                </c:pt>
                <c:pt idx="564">
                  <c:v>56.9</c:v>
                </c:pt>
                <c:pt idx="565">
                  <c:v>79.3</c:v>
                </c:pt>
                <c:pt idx="566">
                  <c:v>74.900000000000006</c:v>
                </c:pt>
                <c:pt idx="567">
                  <c:v>72.5</c:v>
                </c:pt>
                <c:pt idx="568">
                  <c:v>81</c:v>
                </c:pt>
                <c:pt idx="569">
                  <c:v>75.400000000000006</c:v>
                </c:pt>
                <c:pt idx="570">
                  <c:v>73.3</c:v>
                </c:pt>
                <c:pt idx="571">
                  <c:v>81</c:v>
                </c:pt>
                <c:pt idx="572">
                  <c:v>77.3</c:v>
                </c:pt>
                <c:pt idx="573">
                  <c:v>67</c:v>
                </c:pt>
                <c:pt idx="574">
                  <c:v>78.099999999999994</c:v>
                </c:pt>
                <c:pt idx="575">
                  <c:v>74.3</c:v>
                </c:pt>
                <c:pt idx="576">
                  <c:v>69.099999999999994</c:v>
                </c:pt>
                <c:pt idx="577">
                  <c:v>73</c:v>
                </c:pt>
                <c:pt idx="578">
                  <c:v>45.9</c:v>
                </c:pt>
                <c:pt idx="579">
                  <c:v>76</c:v>
                </c:pt>
                <c:pt idx="580">
                  <c:v>67.900000000000006</c:v>
                </c:pt>
                <c:pt idx="581">
                  <c:v>74.2</c:v>
                </c:pt>
                <c:pt idx="582">
                  <c:v>67.900000000000006</c:v>
                </c:pt>
                <c:pt idx="583">
                  <c:v>82.4</c:v>
                </c:pt>
                <c:pt idx="584">
                  <c:v>68.5</c:v>
                </c:pt>
                <c:pt idx="585">
                  <c:v>74</c:v>
                </c:pt>
                <c:pt idx="586">
                  <c:v>68</c:v>
                </c:pt>
                <c:pt idx="587">
                  <c:v>75.599999999999994</c:v>
                </c:pt>
                <c:pt idx="588">
                  <c:v>72</c:v>
                </c:pt>
                <c:pt idx="589">
                  <c:v>76.8</c:v>
                </c:pt>
                <c:pt idx="590">
                  <c:v>73.599999999999994</c:v>
                </c:pt>
                <c:pt idx="591">
                  <c:v>57.5</c:v>
                </c:pt>
                <c:pt idx="592">
                  <c:v>73</c:v>
                </c:pt>
                <c:pt idx="593">
                  <c:v>72.5</c:v>
                </c:pt>
                <c:pt idx="594">
                  <c:v>56.7</c:v>
                </c:pt>
                <c:pt idx="595">
                  <c:v>52.2</c:v>
                </c:pt>
                <c:pt idx="596">
                  <c:v>62.5</c:v>
                </c:pt>
                <c:pt idx="597">
                  <c:v>66.400000000000006</c:v>
                </c:pt>
                <c:pt idx="598">
                  <c:v>68</c:v>
                </c:pt>
                <c:pt idx="599">
                  <c:v>73.400000000000006</c:v>
                </c:pt>
                <c:pt idx="600">
                  <c:v>77</c:v>
                </c:pt>
                <c:pt idx="601">
                  <c:v>67</c:v>
                </c:pt>
                <c:pt idx="602">
                  <c:v>67.7</c:v>
                </c:pt>
                <c:pt idx="603">
                  <c:v>72.599999999999994</c:v>
                </c:pt>
                <c:pt idx="604">
                  <c:v>78</c:v>
                </c:pt>
                <c:pt idx="605">
                  <c:v>76.900000000000006</c:v>
                </c:pt>
                <c:pt idx="606">
                  <c:v>74.7</c:v>
                </c:pt>
                <c:pt idx="607">
                  <c:v>56.8</c:v>
                </c:pt>
                <c:pt idx="608">
                  <c:v>54</c:v>
                </c:pt>
                <c:pt idx="609">
                  <c:v>52.7</c:v>
                </c:pt>
                <c:pt idx="610">
                  <c:v>72</c:v>
                </c:pt>
                <c:pt idx="611">
                  <c:v>79</c:v>
                </c:pt>
                <c:pt idx="612">
                  <c:v>89</c:v>
                </c:pt>
                <c:pt idx="613">
                  <c:v>55.6</c:v>
                </c:pt>
                <c:pt idx="614">
                  <c:v>66.599999999999994</c:v>
                </c:pt>
                <c:pt idx="615">
                  <c:v>75.7</c:v>
                </c:pt>
                <c:pt idx="616">
                  <c:v>72.3</c:v>
                </c:pt>
                <c:pt idx="617">
                  <c:v>65</c:v>
                </c:pt>
                <c:pt idx="618">
                  <c:v>83</c:v>
                </c:pt>
                <c:pt idx="619">
                  <c:v>52.1</c:v>
                </c:pt>
                <c:pt idx="620">
                  <c:v>59.9</c:v>
                </c:pt>
                <c:pt idx="621">
                  <c:v>59.6</c:v>
                </c:pt>
                <c:pt idx="622">
                  <c:v>75.900000000000006</c:v>
                </c:pt>
                <c:pt idx="623">
                  <c:v>67.8</c:v>
                </c:pt>
                <c:pt idx="624">
                  <c:v>73.8</c:v>
                </c:pt>
                <c:pt idx="625">
                  <c:v>73.2</c:v>
                </c:pt>
                <c:pt idx="626">
                  <c:v>78.099999999999994</c:v>
                </c:pt>
                <c:pt idx="627">
                  <c:v>71.3</c:v>
                </c:pt>
                <c:pt idx="628">
                  <c:v>76.2</c:v>
                </c:pt>
                <c:pt idx="629">
                  <c:v>66.7</c:v>
                </c:pt>
                <c:pt idx="630">
                  <c:v>55.3</c:v>
                </c:pt>
                <c:pt idx="631">
                  <c:v>75.8</c:v>
                </c:pt>
                <c:pt idx="632">
                  <c:v>79.7</c:v>
                </c:pt>
                <c:pt idx="633">
                  <c:v>75.400000000000006</c:v>
                </c:pt>
                <c:pt idx="634">
                  <c:v>48.2</c:v>
                </c:pt>
                <c:pt idx="635">
                  <c:v>47.8</c:v>
                </c:pt>
                <c:pt idx="636">
                  <c:v>81.400000000000006</c:v>
                </c:pt>
                <c:pt idx="637">
                  <c:v>72.900000000000006</c:v>
                </c:pt>
                <c:pt idx="638">
                  <c:v>71.599999999999994</c:v>
                </c:pt>
                <c:pt idx="639">
                  <c:v>69.8</c:v>
                </c:pt>
                <c:pt idx="640">
                  <c:v>65.8</c:v>
                </c:pt>
                <c:pt idx="641">
                  <c:v>70</c:v>
                </c:pt>
                <c:pt idx="642">
                  <c:v>75.7</c:v>
                </c:pt>
                <c:pt idx="643">
                  <c:v>62.9</c:v>
                </c:pt>
                <c:pt idx="644">
                  <c:v>54.1</c:v>
                </c:pt>
                <c:pt idx="645">
                  <c:v>78.7</c:v>
                </c:pt>
                <c:pt idx="646">
                  <c:v>74.400000000000006</c:v>
                </c:pt>
                <c:pt idx="647">
                  <c:v>75.5</c:v>
                </c:pt>
                <c:pt idx="648">
                  <c:v>73.400000000000006</c:v>
                </c:pt>
                <c:pt idx="649">
                  <c:v>73.400000000000006</c:v>
                </c:pt>
                <c:pt idx="650">
                  <c:v>82.2</c:v>
                </c:pt>
                <c:pt idx="651">
                  <c:v>75.5</c:v>
                </c:pt>
                <c:pt idx="652">
                  <c:v>49.8</c:v>
                </c:pt>
                <c:pt idx="653">
                  <c:v>61.4</c:v>
                </c:pt>
                <c:pt idx="654">
                  <c:v>75.3</c:v>
                </c:pt>
                <c:pt idx="655">
                  <c:v>53.3</c:v>
                </c:pt>
                <c:pt idx="656">
                  <c:v>59.3</c:v>
                </c:pt>
                <c:pt idx="657">
                  <c:v>48.1</c:v>
                </c:pt>
                <c:pt idx="658">
                  <c:v>76.599999999999994</c:v>
                </c:pt>
                <c:pt idx="659">
                  <c:v>52.1</c:v>
                </c:pt>
                <c:pt idx="660">
                  <c:v>78.7</c:v>
                </c:pt>
                <c:pt idx="661">
                  <c:v>77.7</c:v>
                </c:pt>
                <c:pt idx="662">
                  <c:v>71.7</c:v>
                </c:pt>
                <c:pt idx="663">
                  <c:v>53.2</c:v>
                </c:pt>
                <c:pt idx="664">
                  <c:v>77.5</c:v>
                </c:pt>
                <c:pt idx="665">
                  <c:v>61.3</c:v>
                </c:pt>
                <c:pt idx="666">
                  <c:v>64</c:v>
                </c:pt>
                <c:pt idx="667">
                  <c:v>59.7</c:v>
                </c:pt>
                <c:pt idx="668">
                  <c:v>65.5</c:v>
                </c:pt>
                <c:pt idx="669">
                  <c:v>66</c:v>
                </c:pt>
                <c:pt idx="670">
                  <c:v>79.2</c:v>
                </c:pt>
                <c:pt idx="671">
                  <c:v>44.3</c:v>
                </c:pt>
                <c:pt idx="672">
                  <c:v>81.3</c:v>
                </c:pt>
                <c:pt idx="673">
                  <c:v>64.2</c:v>
                </c:pt>
                <c:pt idx="674">
                  <c:v>51.8</c:v>
                </c:pt>
                <c:pt idx="675">
                  <c:v>59.4</c:v>
                </c:pt>
                <c:pt idx="676">
                  <c:v>68</c:v>
                </c:pt>
                <c:pt idx="677">
                  <c:v>75</c:v>
                </c:pt>
                <c:pt idx="678">
                  <c:v>64</c:v>
                </c:pt>
                <c:pt idx="679">
                  <c:v>77</c:v>
                </c:pt>
                <c:pt idx="680">
                  <c:v>59</c:v>
                </c:pt>
                <c:pt idx="681">
                  <c:v>89</c:v>
                </c:pt>
                <c:pt idx="682">
                  <c:v>83</c:v>
                </c:pt>
                <c:pt idx="683">
                  <c:v>73.7</c:v>
                </c:pt>
                <c:pt idx="684">
                  <c:v>63.2</c:v>
                </c:pt>
                <c:pt idx="685">
                  <c:v>77.7</c:v>
                </c:pt>
                <c:pt idx="686">
                  <c:v>82.7</c:v>
                </c:pt>
                <c:pt idx="687">
                  <c:v>54</c:v>
                </c:pt>
                <c:pt idx="688">
                  <c:v>72.900000000000006</c:v>
                </c:pt>
                <c:pt idx="689">
                  <c:v>78.599999999999994</c:v>
                </c:pt>
                <c:pt idx="690">
                  <c:v>72.5</c:v>
                </c:pt>
                <c:pt idx="691">
                  <c:v>64.8</c:v>
                </c:pt>
                <c:pt idx="692">
                  <c:v>73</c:v>
                </c:pt>
                <c:pt idx="693">
                  <c:v>58.5</c:v>
                </c:pt>
                <c:pt idx="694">
                  <c:v>59.4</c:v>
                </c:pt>
                <c:pt idx="695">
                  <c:v>73.5</c:v>
                </c:pt>
                <c:pt idx="696">
                  <c:v>73</c:v>
                </c:pt>
                <c:pt idx="697">
                  <c:v>77.3</c:v>
                </c:pt>
                <c:pt idx="698">
                  <c:v>57.4</c:v>
                </c:pt>
                <c:pt idx="699">
                  <c:v>55</c:v>
                </c:pt>
                <c:pt idx="700">
                  <c:v>51.5</c:v>
                </c:pt>
                <c:pt idx="701">
                  <c:v>63.8</c:v>
                </c:pt>
                <c:pt idx="702">
                  <c:v>82.7</c:v>
                </c:pt>
                <c:pt idx="703">
                  <c:v>74.599999999999994</c:v>
                </c:pt>
                <c:pt idx="704">
                  <c:v>67.7</c:v>
                </c:pt>
                <c:pt idx="705">
                  <c:v>76.7</c:v>
                </c:pt>
                <c:pt idx="706">
                  <c:v>81.7</c:v>
                </c:pt>
                <c:pt idx="707">
                  <c:v>74.400000000000006</c:v>
                </c:pt>
                <c:pt idx="708">
                  <c:v>86</c:v>
                </c:pt>
                <c:pt idx="709">
                  <c:v>81</c:v>
                </c:pt>
                <c:pt idx="710">
                  <c:v>78.7</c:v>
                </c:pt>
                <c:pt idx="711">
                  <c:v>64.400000000000006</c:v>
                </c:pt>
                <c:pt idx="712">
                  <c:v>88</c:v>
                </c:pt>
                <c:pt idx="713">
                  <c:v>57.2</c:v>
                </c:pt>
                <c:pt idx="714">
                  <c:v>76.900000000000006</c:v>
                </c:pt>
                <c:pt idx="715">
                  <c:v>65.400000000000006</c:v>
                </c:pt>
                <c:pt idx="716">
                  <c:v>73.599999999999994</c:v>
                </c:pt>
                <c:pt idx="717">
                  <c:v>61.9</c:v>
                </c:pt>
                <c:pt idx="718">
                  <c:v>58.7</c:v>
                </c:pt>
                <c:pt idx="719">
                  <c:v>68.099999999999994</c:v>
                </c:pt>
                <c:pt idx="720">
                  <c:v>57.4</c:v>
                </c:pt>
                <c:pt idx="721">
                  <c:v>76.400000000000006</c:v>
                </c:pt>
                <c:pt idx="722">
                  <c:v>55.7</c:v>
                </c:pt>
                <c:pt idx="723">
                  <c:v>45.7</c:v>
                </c:pt>
                <c:pt idx="724">
                  <c:v>64.900000000000006</c:v>
                </c:pt>
                <c:pt idx="725">
                  <c:v>71</c:v>
                </c:pt>
                <c:pt idx="726">
                  <c:v>84</c:v>
                </c:pt>
                <c:pt idx="727">
                  <c:v>64.599999999999994</c:v>
                </c:pt>
                <c:pt idx="728">
                  <c:v>79.400000000000006</c:v>
                </c:pt>
                <c:pt idx="729">
                  <c:v>72</c:v>
                </c:pt>
                <c:pt idx="730">
                  <c:v>79.5</c:v>
                </c:pt>
                <c:pt idx="731">
                  <c:v>54.3</c:v>
                </c:pt>
                <c:pt idx="732">
                  <c:v>59.5</c:v>
                </c:pt>
                <c:pt idx="733">
                  <c:v>66.099999999999994</c:v>
                </c:pt>
                <c:pt idx="734">
                  <c:v>67.8</c:v>
                </c:pt>
                <c:pt idx="735">
                  <c:v>71.5</c:v>
                </c:pt>
                <c:pt idx="736">
                  <c:v>54.8</c:v>
                </c:pt>
                <c:pt idx="737">
                  <c:v>61.8</c:v>
                </c:pt>
                <c:pt idx="738">
                  <c:v>73.8</c:v>
                </c:pt>
                <c:pt idx="739">
                  <c:v>74.400000000000006</c:v>
                </c:pt>
                <c:pt idx="740">
                  <c:v>73.599999999999994</c:v>
                </c:pt>
                <c:pt idx="741">
                  <c:v>72.900000000000006</c:v>
                </c:pt>
                <c:pt idx="742">
                  <c:v>79.8</c:v>
                </c:pt>
                <c:pt idx="743">
                  <c:v>64.400000000000006</c:v>
                </c:pt>
                <c:pt idx="744">
                  <c:v>71.599999999999994</c:v>
                </c:pt>
                <c:pt idx="745">
                  <c:v>57.8</c:v>
                </c:pt>
                <c:pt idx="746">
                  <c:v>87</c:v>
                </c:pt>
                <c:pt idx="747">
                  <c:v>69.900000000000006</c:v>
                </c:pt>
                <c:pt idx="748">
                  <c:v>62.1</c:v>
                </c:pt>
                <c:pt idx="749">
                  <c:v>72.7</c:v>
                </c:pt>
                <c:pt idx="750">
                  <c:v>63.9</c:v>
                </c:pt>
                <c:pt idx="751">
                  <c:v>63</c:v>
                </c:pt>
                <c:pt idx="752">
                  <c:v>76.3</c:v>
                </c:pt>
                <c:pt idx="753">
                  <c:v>74.5</c:v>
                </c:pt>
                <c:pt idx="754">
                  <c:v>74.7</c:v>
                </c:pt>
                <c:pt idx="755">
                  <c:v>89</c:v>
                </c:pt>
                <c:pt idx="756">
                  <c:v>86</c:v>
                </c:pt>
                <c:pt idx="757">
                  <c:v>72</c:v>
                </c:pt>
                <c:pt idx="758">
                  <c:v>64.7</c:v>
                </c:pt>
                <c:pt idx="759">
                  <c:v>73</c:v>
                </c:pt>
                <c:pt idx="760">
                  <c:v>79.400000000000006</c:v>
                </c:pt>
                <c:pt idx="761">
                  <c:v>79.099999999999994</c:v>
                </c:pt>
                <c:pt idx="762">
                  <c:v>59.2</c:v>
                </c:pt>
                <c:pt idx="763">
                  <c:v>62.8</c:v>
                </c:pt>
                <c:pt idx="764">
                  <c:v>68.2</c:v>
                </c:pt>
                <c:pt idx="765">
                  <c:v>75</c:v>
                </c:pt>
                <c:pt idx="766">
                  <c:v>56.5</c:v>
                </c:pt>
                <c:pt idx="767">
                  <c:v>78</c:v>
                </c:pt>
                <c:pt idx="768">
                  <c:v>75.400000000000006</c:v>
                </c:pt>
                <c:pt idx="769">
                  <c:v>72.8</c:v>
                </c:pt>
                <c:pt idx="770">
                  <c:v>65.8</c:v>
                </c:pt>
                <c:pt idx="771">
                  <c:v>71.2</c:v>
                </c:pt>
                <c:pt idx="772">
                  <c:v>82</c:v>
                </c:pt>
                <c:pt idx="773">
                  <c:v>73.400000000000006</c:v>
                </c:pt>
                <c:pt idx="774">
                  <c:v>71.7</c:v>
                </c:pt>
                <c:pt idx="775">
                  <c:v>74.8</c:v>
                </c:pt>
                <c:pt idx="776">
                  <c:v>75.8</c:v>
                </c:pt>
                <c:pt idx="777">
                  <c:v>81.2</c:v>
                </c:pt>
                <c:pt idx="778">
                  <c:v>61.5</c:v>
                </c:pt>
                <c:pt idx="779">
                  <c:v>56</c:v>
                </c:pt>
                <c:pt idx="780">
                  <c:v>75.400000000000006</c:v>
                </c:pt>
                <c:pt idx="781">
                  <c:v>73</c:v>
                </c:pt>
                <c:pt idx="782">
                  <c:v>56</c:v>
                </c:pt>
                <c:pt idx="783">
                  <c:v>78.8</c:v>
                </c:pt>
                <c:pt idx="784">
                  <c:v>59.7</c:v>
                </c:pt>
                <c:pt idx="785">
                  <c:v>67.5</c:v>
                </c:pt>
                <c:pt idx="786">
                  <c:v>57.4</c:v>
                </c:pt>
                <c:pt idx="787">
                  <c:v>81.599999999999994</c:v>
                </c:pt>
                <c:pt idx="788">
                  <c:v>51.4</c:v>
                </c:pt>
                <c:pt idx="789">
                  <c:v>68.599999999999994</c:v>
                </c:pt>
                <c:pt idx="790">
                  <c:v>65.599999999999994</c:v>
                </c:pt>
                <c:pt idx="791">
                  <c:v>72.2</c:v>
                </c:pt>
                <c:pt idx="792">
                  <c:v>73</c:v>
                </c:pt>
                <c:pt idx="793">
                  <c:v>81.099999999999994</c:v>
                </c:pt>
                <c:pt idx="794">
                  <c:v>76.8</c:v>
                </c:pt>
                <c:pt idx="795">
                  <c:v>56.1</c:v>
                </c:pt>
                <c:pt idx="796">
                  <c:v>54</c:v>
                </c:pt>
                <c:pt idx="797">
                  <c:v>73.3</c:v>
                </c:pt>
                <c:pt idx="798">
                  <c:v>68.7</c:v>
                </c:pt>
                <c:pt idx="799">
                  <c:v>63.1</c:v>
                </c:pt>
                <c:pt idx="800">
                  <c:v>74.099999999999994</c:v>
                </c:pt>
                <c:pt idx="801">
                  <c:v>58</c:v>
                </c:pt>
                <c:pt idx="802">
                  <c:v>49.5</c:v>
                </c:pt>
                <c:pt idx="803">
                  <c:v>74.5</c:v>
                </c:pt>
                <c:pt idx="804">
                  <c:v>73.400000000000006</c:v>
                </c:pt>
                <c:pt idx="805">
                  <c:v>82.1</c:v>
                </c:pt>
                <c:pt idx="806">
                  <c:v>63.6</c:v>
                </c:pt>
                <c:pt idx="807">
                  <c:v>63.7</c:v>
                </c:pt>
                <c:pt idx="808">
                  <c:v>68.3</c:v>
                </c:pt>
                <c:pt idx="809">
                  <c:v>66.3</c:v>
                </c:pt>
                <c:pt idx="810">
                  <c:v>84</c:v>
                </c:pt>
                <c:pt idx="811">
                  <c:v>82.4</c:v>
                </c:pt>
                <c:pt idx="812">
                  <c:v>78.7</c:v>
                </c:pt>
                <c:pt idx="813">
                  <c:v>48.9</c:v>
                </c:pt>
                <c:pt idx="814">
                  <c:v>76.3</c:v>
                </c:pt>
                <c:pt idx="815">
                  <c:v>89</c:v>
                </c:pt>
                <c:pt idx="816">
                  <c:v>71.7</c:v>
                </c:pt>
                <c:pt idx="817">
                  <c:v>82</c:v>
                </c:pt>
                <c:pt idx="818">
                  <c:v>82</c:v>
                </c:pt>
                <c:pt idx="819">
                  <c:v>61</c:v>
                </c:pt>
                <c:pt idx="820">
                  <c:v>74.7</c:v>
                </c:pt>
                <c:pt idx="821">
                  <c:v>72.8</c:v>
                </c:pt>
                <c:pt idx="822">
                  <c:v>71.900000000000006</c:v>
                </c:pt>
                <c:pt idx="823">
                  <c:v>61</c:v>
                </c:pt>
                <c:pt idx="824">
                  <c:v>74.599999999999994</c:v>
                </c:pt>
                <c:pt idx="825">
                  <c:v>59.3</c:v>
                </c:pt>
                <c:pt idx="826">
                  <c:v>58.8</c:v>
                </c:pt>
                <c:pt idx="827">
                  <c:v>81.400000000000006</c:v>
                </c:pt>
                <c:pt idx="828">
                  <c:v>74.400000000000006</c:v>
                </c:pt>
                <c:pt idx="829">
                  <c:v>61.9</c:v>
                </c:pt>
                <c:pt idx="830">
                  <c:v>65.900000000000006</c:v>
                </c:pt>
                <c:pt idx="831">
                  <c:v>74.2</c:v>
                </c:pt>
                <c:pt idx="832">
                  <c:v>76</c:v>
                </c:pt>
                <c:pt idx="833">
                  <c:v>75.7</c:v>
                </c:pt>
                <c:pt idx="834">
                  <c:v>73.099999999999994</c:v>
                </c:pt>
                <c:pt idx="835">
                  <c:v>78.3</c:v>
                </c:pt>
                <c:pt idx="836">
                  <c:v>53</c:v>
                </c:pt>
                <c:pt idx="837">
                  <c:v>67.900000000000006</c:v>
                </c:pt>
                <c:pt idx="838">
                  <c:v>78.7</c:v>
                </c:pt>
                <c:pt idx="839">
                  <c:v>74.2</c:v>
                </c:pt>
                <c:pt idx="840">
                  <c:v>74.400000000000006</c:v>
                </c:pt>
                <c:pt idx="841">
                  <c:v>72</c:v>
                </c:pt>
                <c:pt idx="842">
                  <c:v>88</c:v>
                </c:pt>
                <c:pt idx="843">
                  <c:v>56.9</c:v>
                </c:pt>
                <c:pt idx="844">
                  <c:v>73</c:v>
                </c:pt>
                <c:pt idx="845">
                  <c:v>73.900000000000006</c:v>
                </c:pt>
                <c:pt idx="846">
                  <c:v>62.5</c:v>
                </c:pt>
                <c:pt idx="847">
                  <c:v>73</c:v>
                </c:pt>
                <c:pt idx="848">
                  <c:v>48.1</c:v>
                </c:pt>
                <c:pt idx="849">
                  <c:v>73.599999999999994</c:v>
                </c:pt>
                <c:pt idx="850">
                  <c:v>74.099999999999994</c:v>
                </c:pt>
                <c:pt idx="851">
                  <c:v>81.099999999999994</c:v>
                </c:pt>
                <c:pt idx="852">
                  <c:v>72.3</c:v>
                </c:pt>
                <c:pt idx="853">
                  <c:v>68.3</c:v>
                </c:pt>
                <c:pt idx="854">
                  <c:v>75.2</c:v>
                </c:pt>
                <c:pt idx="855">
                  <c:v>71.400000000000006</c:v>
                </c:pt>
                <c:pt idx="856">
                  <c:v>63.8</c:v>
                </c:pt>
                <c:pt idx="857">
                  <c:v>60</c:v>
                </c:pt>
                <c:pt idx="858">
                  <c:v>89</c:v>
                </c:pt>
                <c:pt idx="859">
                  <c:v>71.5</c:v>
                </c:pt>
                <c:pt idx="860">
                  <c:v>59</c:v>
                </c:pt>
                <c:pt idx="861">
                  <c:v>72.8</c:v>
                </c:pt>
                <c:pt idx="862">
                  <c:v>71.099999999999994</c:v>
                </c:pt>
                <c:pt idx="863">
                  <c:v>72</c:v>
                </c:pt>
                <c:pt idx="864">
                  <c:v>51.9</c:v>
                </c:pt>
                <c:pt idx="865">
                  <c:v>64.099999999999994</c:v>
                </c:pt>
                <c:pt idx="866">
                  <c:v>67</c:v>
                </c:pt>
                <c:pt idx="867">
                  <c:v>79.5</c:v>
                </c:pt>
                <c:pt idx="868">
                  <c:v>49.2</c:v>
                </c:pt>
                <c:pt idx="869">
                  <c:v>77</c:v>
                </c:pt>
                <c:pt idx="870">
                  <c:v>73.900000000000006</c:v>
                </c:pt>
                <c:pt idx="871">
                  <c:v>75.5</c:v>
                </c:pt>
                <c:pt idx="872">
                  <c:v>51.9</c:v>
                </c:pt>
                <c:pt idx="873">
                  <c:v>68.400000000000006</c:v>
                </c:pt>
                <c:pt idx="874">
                  <c:v>65.5</c:v>
                </c:pt>
                <c:pt idx="875">
                  <c:v>63.5</c:v>
                </c:pt>
                <c:pt idx="876">
                  <c:v>68.5</c:v>
                </c:pt>
                <c:pt idx="877">
                  <c:v>75.5</c:v>
                </c:pt>
                <c:pt idx="878">
                  <c:v>67.400000000000006</c:v>
                </c:pt>
                <c:pt idx="879">
                  <c:v>66</c:v>
                </c:pt>
                <c:pt idx="880">
                  <c:v>81.099999999999994</c:v>
                </c:pt>
                <c:pt idx="881">
                  <c:v>79.900000000000006</c:v>
                </c:pt>
                <c:pt idx="882">
                  <c:v>81.599999999999994</c:v>
                </c:pt>
                <c:pt idx="883">
                  <c:v>58.1</c:v>
                </c:pt>
                <c:pt idx="884">
                  <c:v>78.900000000000006</c:v>
                </c:pt>
                <c:pt idx="885">
                  <c:v>74.099999999999994</c:v>
                </c:pt>
                <c:pt idx="886">
                  <c:v>78.400000000000006</c:v>
                </c:pt>
                <c:pt idx="887">
                  <c:v>77.5</c:v>
                </c:pt>
                <c:pt idx="888">
                  <c:v>76.2</c:v>
                </c:pt>
                <c:pt idx="889">
                  <c:v>59.4</c:v>
                </c:pt>
                <c:pt idx="890">
                  <c:v>53.2</c:v>
                </c:pt>
                <c:pt idx="891">
                  <c:v>58.6</c:v>
                </c:pt>
                <c:pt idx="892">
                  <c:v>71.900000000000006</c:v>
                </c:pt>
                <c:pt idx="893">
                  <c:v>73.3</c:v>
                </c:pt>
                <c:pt idx="894">
                  <c:v>76.599999999999994</c:v>
                </c:pt>
                <c:pt idx="895">
                  <c:v>48.4</c:v>
                </c:pt>
                <c:pt idx="896">
                  <c:v>74.7</c:v>
                </c:pt>
                <c:pt idx="897">
                  <c:v>74.2</c:v>
                </c:pt>
                <c:pt idx="898">
                  <c:v>72.7</c:v>
                </c:pt>
                <c:pt idx="899">
                  <c:v>54.9</c:v>
                </c:pt>
                <c:pt idx="900">
                  <c:v>57.9</c:v>
                </c:pt>
                <c:pt idx="901">
                  <c:v>68.3</c:v>
                </c:pt>
                <c:pt idx="902">
                  <c:v>79.7</c:v>
                </c:pt>
                <c:pt idx="903">
                  <c:v>76.3</c:v>
                </c:pt>
                <c:pt idx="904">
                  <c:v>73.2</c:v>
                </c:pt>
                <c:pt idx="905">
                  <c:v>58.9</c:v>
                </c:pt>
                <c:pt idx="906">
                  <c:v>62.8</c:v>
                </c:pt>
                <c:pt idx="907">
                  <c:v>74.099999999999994</c:v>
                </c:pt>
                <c:pt idx="908">
                  <c:v>81</c:v>
                </c:pt>
                <c:pt idx="909">
                  <c:v>79.8</c:v>
                </c:pt>
                <c:pt idx="910">
                  <c:v>52.1</c:v>
                </c:pt>
                <c:pt idx="911">
                  <c:v>71.599999999999994</c:v>
                </c:pt>
                <c:pt idx="912">
                  <c:v>45.3</c:v>
                </c:pt>
                <c:pt idx="913">
                  <c:v>73.599999999999994</c:v>
                </c:pt>
                <c:pt idx="914">
                  <c:v>71</c:v>
                </c:pt>
                <c:pt idx="915">
                  <c:v>62.3</c:v>
                </c:pt>
                <c:pt idx="916">
                  <c:v>58.1</c:v>
                </c:pt>
                <c:pt idx="917">
                  <c:v>78.900000000000006</c:v>
                </c:pt>
                <c:pt idx="918">
                  <c:v>59.9</c:v>
                </c:pt>
                <c:pt idx="919">
                  <c:v>75.599999999999994</c:v>
                </c:pt>
                <c:pt idx="920">
                  <c:v>57.6</c:v>
                </c:pt>
                <c:pt idx="921">
                  <c:v>50</c:v>
                </c:pt>
                <c:pt idx="922">
                  <c:v>79</c:v>
                </c:pt>
                <c:pt idx="923">
                  <c:v>72.599999999999994</c:v>
                </c:pt>
                <c:pt idx="924">
                  <c:v>79</c:v>
                </c:pt>
                <c:pt idx="925">
                  <c:v>52.1</c:v>
                </c:pt>
                <c:pt idx="926">
                  <c:v>82.5</c:v>
                </c:pt>
                <c:pt idx="927">
                  <c:v>55.5</c:v>
                </c:pt>
                <c:pt idx="928">
                  <c:v>67.8</c:v>
                </c:pt>
                <c:pt idx="929">
                  <c:v>56</c:v>
                </c:pt>
                <c:pt idx="930">
                  <c:v>55</c:v>
                </c:pt>
                <c:pt idx="931">
                  <c:v>67.2</c:v>
                </c:pt>
                <c:pt idx="932">
                  <c:v>46.5</c:v>
                </c:pt>
                <c:pt idx="933">
                  <c:v>64.099999999999994</c:v>
                </c:pt>
                <c:pt idx="934">
                  <c:v>68.599999999999994</c:v>
                </c:pt>
                <c:pt idx="935">
                  <c:v>74.7</c:v>
                </c:pt>
                <c:pt idx="936">
                  <c:v>61.4</c:v>
                </c:pt>
                <c:pt idx="937">
                  <c:v>69.7</c:v>
                </c:pt>
                <c:pt idx="938">
                  <c:v>74.400000000000006</c:v>
                </c:pt>
                <c:pt idx="939">
                  <c:v>78.2</c:v>
                </c:pt>
                <c:pt idx="940">
                  <c:v>65.900000000000006</c:v>
                </c:pt>
                <c:pt idx="941">
                  <c:v>67.400000000000006</c:v>
                </c:pt>
                <c:pt idx="942">
                  <c:v>76.599999999999994</c:v>
                </c:pt>
                <c:pt idx="943">
                  <c:v>58.7</c:v>
                </c:pt>
                <c:pt idx="944">
                  <c:v>77.2</c:v>
                </c:pt>
                <c:pt idx="945">
                  <c:v>78.8</c:v>
                </c:pt>
                <c:pt idx="946">
                  <c:v>58</c:v>
                </c:pt>
                <c:pt idx="947">
                  <c:v>75.900000000000006</c:v>
                </c:pt>
                <c:pt idx="948">
                  <c:v>53.6</c:v>
                </c:pt>
                <c:pt idx="949">
                  <c:v>59.6</c:v>
                </c:pt>
                <c:pt idx="950">
                  <c:v>69.599999999999994</c:v>
                </c:pt>
                <c:pt idx="951">
                  <c:v>52</c:v>
                </c:pt>
                <c:pt idx="952">
                  <c:v>57.5</c:v>
                </c:pt>
                <c:pt idx="953">
                  <c:v>76.3</c:v>
                </c:pt>
                <c:pt idx="954">
                  <c:v>81</c:v>
                </c:pt>
                <c:pt idx="955">
                  <c:v>64.7</c:v>
                </c:pt>
                <c:pt idx="956">
                  <c:v>71.5</c:v>
                </c:pt>
                <c:pt idx="957">
                  <c:v>82.5</c:v>
                </c:pt>
                <c:pt idx="958">
                  <c:v>57.4</c:v>
                </c:pt>
                <c:pt idx="959">
                  <c:v>71.599999999999994</c:v>
                </c:pt>
                <c:pt idx="960">
                  <c:v>63</c:v>
                </c:pt>
                <c:pt idx="961">
                  <c:v>75.400000000000006</c:v>
                </c:pt>
                <c:pt idx="962">
                  <c:v>73.900000000000006</c:v>
                </c:pt>
                <c:pt idx="963">
                  <c:v>71.7</c:v>
                </c:pt>
                <c:pt idx="964">
                  <c:v>69.400000000000006</c:v>
                </c:pt>
                <c:pt idx="965">
                  <c:v>82.4</c:v>
                </c:pt>
                <c:pt idx="966">
                  <c:v>54.1</c:v>
                </c:pt>
                <c:pt idx="967">
                  <c:v>57.8</c:v>
                </c:pt>
                <c:pt idx="968">
                  <c:v>69.8</c:v>
                </c:pt>
                <c:pt idx="969">
                  <c:v>72.3</c:v>
                </c:pt>
                <c:pt idx="970">
                  <c:v>74.5</c:v>
                </c:pt>
                <c:pt idx="971">
                  <c:v>85</c:v>
                </c:pt>
                <c:pt idx="972">
                  <c:v>68</c:v>
                </c:pt>
                <c:pt idx="973">
                  <c:v>71.900000000000006</c:v>
                </c:pt>
                <c:pt idx="974">
                  <c:v>66.900000000000006</c:v>
                </c:pt>
                <c:pt idx="975">
                  <c:v>67</c:v>
                </c:pt>
                <c:pt idx="976">
                  <c:v>53.1</c:v>
                </c:pt>
                <c:pt idx="977">
                  <c:v>79.599999999999994</c:v>
                </c:pt>
                <c:pt idx="978">
                  <c:v>68.7</c:v>
                </c:pt>
                <c:pt idx="979">
                  <c:v>77</c:v>
                </c:pt>
                <c:pt idx="980">
                  <c:v>59.2</c:v>
                </c:pt>
                <c:pt idx="981">
                  <c:v>81.5</c:v>
                </c:pt>
                <c:pt idx="982">
                  <c:v>78.5</c:v>
                </c:pt>
                <c:pt idx="983">
                  <c:v>74</c:v>
                </c:pt>
                <c:pt idx="984">
                  <c:v>74.400000000000006</c:v>
                </c:pt>
                <c:pt idx="985">
                  <c:v>74.8</c:v>
                </c:pt>
                <c:pt idx="986">
                  <c:v>74.5</c:v>
                </c:pt>
                <c:pt idx="987">
                  <c:v>75.5</c:v>
                </c:pt>
                <c:pt idx="988">
                  <c:v>67.599999999999994</c:v>
                </c:pt>
                <c:pt idx="989">
                  <c:v>78</c:v>
                </c:pt>
                <c:pt idx="990">
                  <c:v>76.3</c:v>
                </c:pt>
                <c:pt idx="991">
                  <c:v>46.8</c:v>
                </c:pt>
                <c:pt idx="992">
                  <c:v>75.400000000000006</c:v>
                </c:pt>
                <c:pt idx="993">
                  <c:v>70</c:v>
                </c:pt>
                <c:pt idx="994">
                  <c:v>63.3</c:v>
                </c:pt>
                <c:pt idx="995">
                  <c:v>76.7</c:v>
                </c:pt>
                <c:pt idx="996">
                  <c:v>73.2</c:v>
                </c:pt>
                <c:pt idx="997">
                  <c:v>65.8</c:v>
                </c:pt>
                <c:pt idx="998">
                  <c:v>65.599999999999994</c:v>
                </c:pt>
                <c:pt idx="999">
                  <c:v>76</c:v>
                </c:pt>
                <c:pt idx="1000">
                  <c:v>77</c:v>
                </c:pt>
                <c:pt idx="1001">
                  <c:v>71.8</c:v>
                </c:pt>
                <c:pt idx="1002">
                  <c:v>73</c:v>
                </c:pt>
                <c:pt idx="1003">
                  <c:v>47.4</c:v>
                </c:pt>
                <c:pt idx="1004">
                  <c:v>68.5</c:v>
                </c:pt>
                <c:pt idx="1005">
                  <c:v>55.1</c:v>
                </c:pt>
                <c:pt idx="1006">
                  <c:v>65.599999999999994</c:v>
                </c:pt>
                <c:pt idx="1007">
                  <c:v>58.9</c:v>
                </c:pt>
                <c:pt idx="1008">
                  <c:v>57.6</c:v>
                </c:pt>
                <c:pt idx="1009">
                  <c:v>47.8</c:v>
                </c:pt>
                <c:pt idx="1010">
                  <c:v>66.2</c:v>
                </c:pt>
                <c:pt idx="1011">
                  <c:v>67.099999999999994</c:v>
                </c:pt>
                <c:pt idx="1012">
                  <c:v>73.7</c:v>
                </c:pt>
                <c:pt idx="1013">
                  <c:v>76.8</c:v>
                </c:pt>
                <c:pt idx="1014">
                  <c:v>71.599999999999994</c:v>
                </c:pt>
                <c:pt idx="1015">
                  <c:v>52.9</c:v>
                </c:pt>
                <c:pt idx="1016">
                  <c:v>53.2</c:v>
                </c:pt>
                <c:pt idx="1017">
                  <c:v>73.5</c:v>
                </c:pt>
                <c:pt idx="1018">
                  <c:v>66.5</c:v>
                </c:pt>
                <c:pt idx="1019">
                  <c:v>68</c:v>
                </c:pt>
                <c:pt idx="1020">
                  <c:v>45.5</c:v>
                </c:pt>
                <c:pt idx="1021">
                  <c:v>79.3</c:v>
                </c:pt>
                <c:pt idx="1022">
                  <c:v>82</c:v>
                </c:pt>
                <c:pt idx="1023">
                  <c:v>66.900000000000006</c:v>
                </c:pt>
                <c:pt idx="1024">
                  <c:v>82</c:v>
                </c:pt>
                <c:pt idx="1025">
                  <c:v>59.8</c:v>
                </c:pt>
                <c:pt idx="1026">
                  <c:v>65.2</c:v>
                </c:pt>
                <c:pt idx="1027">
                  <c:v>65</c:v>
                </c:pt>
                <c:pt idx="1028">
                  <c:v>65.2</c:v>
                </c:pt>
                <c:pt idx="1029">
                  <c:v>82</c:v>
                </c:pt>
                <c:pt idx="1030">
                  <c:v>83</c:v>
                </c:pt>
                <c:pt idx="1031">
                  <c:v>72.3</c:v>
                </c:pt>
                <c:pt idx="1032">
                  <c:v>55</c:v>
                </c:pt>
                <c:pt idx="1033">
                  <c:v>71.7</c:v>
                </c:pt>
                <c:pt idx="1034">
                  <c:v>59.8</c:v>
                </c:pt>
                <c:pt idx="1035">
                  <c:v>76.5</c:v>
                </c:pt>
                <c:pt idx="1036">
                  <c:v>55</c:v>
                </c:pt>
                <c:pt idx="1037">
                  <c:v>62.4</c:v>
                </c:pt>
                <c:pt idx="1038">
                  <c:v>64</c:v>
                </c:pt>
                <c:pt idx="1039">
                  <c:v>68</c:v>
                </c:pt>
                <c:pt idx="1040">
                  <c:v>59.1</c:v>
                </c:pt>
                <c:pt idx="1041">
                  <c:v>73.8</c:v>
                </c:pt>
                <c:pt idx="1042">
                  <c:v>74.2</c:v>
                </c:pt>
                <c:pt idx="1043">
                  <c:v>77</c:v>
                </c:pt>
                <c:pt idx="1044">
                  <c:v>53.6</c:v>
                </c:pt>
                <c:pt idx="1045">
                  <c:v>49.6</c:v>
                </c:pt>
                <c:pt idx="1046">
                  <c:v>84</c:v>
                </c:pt>
                <c:pt idx="1047">
                  <c:v>74.099999999999994</c:v>
                </c:pt>
                <c:pt idx="1048">
                  <c:v>56.5</c:v>
                </c:pt>
                <c:pt idx="1049">
                  <c:v>67.099999999999994</c:v>
                </c:pt>
                <c:pt idx="1050">
                  <c:v>74</c:v>
                </c:pt>
                <c:pt idx="1051">
                  <c:v>81.3</c:v>
                </c:pt>
                <c:pt idx="1052">
                  <c:v>68.099999999999994</c:v>
                </c:pt>
                <c:pt idx="1053">
                  <c:v>77</c:v>
                </c:pt>
                <c:pt idx="1054">
                  <c:v>51.2</c:v>
                </c:pt>
                <c:pt idx="1055">
                  <c:v>74.400000000000006</c:v>
                </c:pt>
                <c:pt idx="1056">
                  <c:v>77.5</c:v>
                </c:pt>
                <c:pt idx="1057">
                  <c:v>73.8</c:v>
                </c:pt>
                <c:pt idx="1058">
                  <c:v>52.5</c:v>
                </c:pt>
                <c:pt idx="1059">
                  <c:v>52</c:v>
                </c:pt>
                <c:pt idx="1060">
                  <c:v>74</c:v>
                </c:pt>
                <c:pt idx="1061">
                  <c:v>73.599999999999994</c:v>
                </c:pt>
                <c:pt idx="1062">
                  <c:v>69.099999999999994</c:v>
                </c:pt>
                <c:pt idx="1063">
                  <c:v>65.8</c:v>
                </c:pt>
                <c:pt idx="1064">
                  <c:v>69.5</c:v>
                </c:pt>
                <c:pt idx="1065">
                  <c:v>79.099999999999994</c:v>
                </c:pt>
                <c:pt idx="1066">
                  <c:v>59.2</c:v>
                </c:pt>
                <c:pt idx="1067">
                  <c:v>74.099999999999994</c:v>
                </c:pt>
                <c:pt idx="1068">
                  <c:v>55</c:v>
                </c:pt>
                <c:pt idx="1069">
                  <c:v>61.5</c:v>
                </c:pt>
                <c:pt idx="1070">
                  <c:v>69.2</c:v>
                </c:pt>
                <c:pt idx="1071">
                  <c:v>76.3</c:v>
                </c:pt>
                <c:pt idx="1072">
                  <c:v>81.8</c:v>
                </c:pt>
                <c:pt idx="1073">
                  <c:v>81.099999999999994</c:v>
                </c:pt>
                <c:pt idx="1074">
                  <c:v>53.6</c:v>
                </c:pt>
                <c:pt idx="1075">
                  <c:v>72.099999999999994</c:v>
                </c:pt>
                <c:pt idx="1076">
                  <c:v>67.599999999999994</c:v>
                </c:pt>
                <c:pt idx="1077">
                  <c:v>81.7</c:v>
                </c:pt>
                <c:pt idx="1078">
                  <c:v>56.7</c:v>
                </c:pt>
                <c:pt idx="1079">
                  <c:v>68.400000000000006</c:v>
                </c:pt>
                <c:pt idx="1080">
                  <c:v>47.4</c:v>
                </c:pt>
                <c:pt idx="1081">
                  <c:v>62.8</c:v>
                </c:pt>
                <c:pt idx="1082">
                  <c:v>56</c:v>
                </c:pt>
                <c:pt idx="1083">
                  <c:v>77.2</c:v>
                </c:pt>
                <c:pt idx="1084">
                  <c:v>73.900000000000006</c:v>
                </c:pt>
                <c:pt idx="1085">
                  <c:v>69.099999999999994</c:v>
                </c:pt>
                <c:pt idx="1086">
                  <c:v>67.900000000000006</c:v>
                </c:pt>
                <c:pt idx="1087">
                  <c:v>52.6</c:v>
                </c:pt>
                <c:pt idx="1088">
                  <c:v>61.8</c:v>
                </c:pt>
                <c:pt idx="1089">
                  <c:v>78</c:v>
                </c:pt>
                <c:pt idx="1090">
                  <c:v>74.8</c:v>
                </c:pt>
                <c:pt idx="1091">
                  <c:v>78.900000000000006</c:v>
                </c:pt>
                <c:pt idx="1092">
                  <c:v>76.2</c:v>
                </c:pt>
                <c:pt idx="1093">
                  <c:v>59.8</c:v>
                </c:pt>
                <c:pt idx="1094">
                  <c:v>71.900000000000006</c:v>
                </c:pt>
                <c:pt idx="1095">
                  <c:v>78.7</c:v>
                </c:pt>
                <c:pt idx="1096">
                  <c:v>72.599999999999994</c:v>
                </c:pt>
                <c:pt idx="1097">
                  <c:v>76.099999999999994</c:v>
                </c:pt>
                <c:pt idx="1098">
                  <c:v>81.099999999999994</c:v>
                </c:pt>
                <c:pt idx="1099">
                  <c:v>67</c:v>
                </c:pt>
                <c:pt idx="1100">
                  <c:v>46.4</c:v>
                </c:pt>
                <c:pt idx="1101">
                  <c:v>66</c:v>
                </c:pt>
                <c:pt idx="1102">
                  <c:v>75.599999999999994</c:v>
                </c:pt>
                <c:pt idx="1103">
                  <c:v>65</c:v>
                </c:pt>
                <c:pt idx="1104">
                  <c:v>64.7</c:v>
                </c:pt>
                <c:pt idx="1105">
                  <c:v>68.3</c:v>
                </c:pt>
                <c:pt idx="1106">
                  <c:v>75.8</c:v>
                </c:pt>
                <c:pt idx="1107">
                  <c:v>72.400000000000006</c:v>
                </c:pt>
                <c:pt idx="1108">
                  <c:v>61.4</c:v>
                </c:pt>
                <c:pt idx="1109">
                  <c:v>57.3</c:v>
                </c:pt>
                <c:pt idx="1110">
                  <c:v>59.7</c:v>
                </c:pt>
                <c:pt idx="1111">
                  <c:v>48.1</c:v>
                </c:pt>
                <c:pt idx="1112">
                  <c:v>71</c:v>
                </c:pt>
                <c:pt idx="1113">
                  <c:v>53.5</c:v>
                </c:pt>
                <c:pt idx="1114">
                  <c:v>61.8</c:v>
                </c:pt>
                <c:pt idx="1115">
                  <c:v>65.099999999999994</c:v>
                </c:pt>
                <c:pt idx="1116">
                  <c:v>52.4</c:v>
                </c:pt>
                <c:pt idx="1117">
                  <c:v>68.3</c:v>
                </c:pt>
                <c:pt idx="1118">
                  <c:v>71.8</c:v>
                </c:pt>
                <c:pt idx="1119">
                  <c:v>56.9</c:v>
                </c:pt>
                <c:pt idx="1120">
                  <c:v>81</c:v>
                </c:pt>
                <c:pt idx="1121">
                  <c:v>49.6</c:v>
                </c:pt>
                <c:pt idx="1122">
                  <c:v>72.400000000000006</c:v>
                </c:pt>
                <c:pt idx="1123">
                  <c:v>72.7</c:v>
                </c:pt>
                <c:pt idx="1124">
                  <c:v>62</c:v>
                </c:pt>
                <c:pt idx="1125">
                  <c:v>74.8</c:v>
                </c:pt>
                <c:pt idx="1126">
                  <c:v>71</c:v>
                </c:pt>
                <c:pt idx="1127">
                  <c:v>71.2</c:v>
                </c:pt>
                <c:pt idx="1128">
                  <c:v>69</c:v>
                </c:pt>
                <c:pt idx="1129">
                  <c:v>66.599999999999994</c:v>
                </c:pt>
                <c:pt idx="1130">
                  <c:v>51.5</c:v>
                </c:pt>
                <c:pt idx="1131">
                  <c:v>82</c:v>
                </c:pt>
                <c:pt idx="1132">
                  <c:v>61.8</c:v>
                </c:pt>
                <c:pt idx="1133">
                  <c:v>81.5</c:v>
                </c:pt>
                <c:pt idx="1134">
                  <c:v>77</c:v>
                </c:pt>
                <c:pt idx="1135">
                  <c:v>75.7</c:v>
                </c:pt>
                <c:pt idx="1136">
                  <c:v>52.6</c:v>
                </c:pt>
                <c:pt idx="1137">
                  <c:v>78.3</c:v>
                </c:pt>
                <c:pt idx="1138">
                  <c:v>76</c:v>
                </c:pt>
                <c:pt idx="1139">
                  <c:v>74.3</c:v>
                </c:pt>
                <c:pt idx="1140">
                  <c:v>64.599999999999994</c:v>
                </c:pt>
                <c:pt idx="1141">
                  <c:v>46.4</c:v>
                </c:pt>
                <c:pt idx="1142">
                  <c:v>52.7</c:v>
                </c:pt>
                <c:pt idx="1143">
                  <c:v>55.3</c:v>
                </c:pt>
                <c:pt idx="1144">
                  <c:v>62.5</c:v>
                </c:pt>
                <c:pt idx="1145">
                  <c:v>69.8</c:v>
                </c:pt>
                <c:pt idx="1146">
                  <c:v>76.599999999999994</c:v>
                </c:pt>
                <c:pt idx="1147">
                  <c:v>73.099999999999994</c:v>
                </c:pt>
                <c:pt idx="1148">
                  <c:v>73.7</c:v>
                </c:pt>
                <c:pt idx="1149">
                  <c:v>57.1</c:v>
                </c:pt>
                <c:pt idx="1150">
                  <c:v>69.2</c:v>
                </c:pt>
                <c:pt idx="1151">
                  <c:v>76.599999999999994</c:v>
                </c:pt>
                <c:pt idx="1152">
                  <c:v>72.8</c:v>
                </c:pt>
                <c:pt idx="1153">
                  <c:v>66.3</c:v>
                </c:pt>
                <c:pt idx="1154">
                  <c:v>69.3</c:v>
                </c:pt>
                <c:pt idx="1155">
                  <c:v>74.8</c:v>
                </c:pt>
                <c:pt idx="1156">
                  <c:v>73.2</c:v>
                </c:pt>
                <c:pt idx="1157">
                  <c:v>48.6</c:v>
                </c:pt>
                <c:pt idx="1158">
                  <c:v>75.599999999999994</c:v>
                </c:pt>
                <c:pt idx="1159">
                  <c:v>67.3</c:v>
                </c:pt>
                <c:pt idx="1160">
                  <c:v>71.400000000000006</c:v>
                </c:pt>
                <c:pt idx="1161">
                  <c:v>71.900000000000006</c:v>
                </c:pt>
                <c:pt idx="1162">
                  <c:v>73.8</c:v>
                </c:pt>
                <c:pt idx="1163">
                  <c:v>78.5</c:v>
                </c:pt>
                <c:pt idx="1164">
                  <c:v>59.3</c:v>
                </c:pt>
                <c:pt idx="1165">
                  <c:v>72.5</c:v>
                </c:pt>
                <c:pt idx="1166">
                  <c:v>67.5</c:v>
                </c:pt>
                <c:pt idx="1167">
                  <c:v>63.2</c:v>
                </c:pt>
                <c:pt idx="1168">
                  <c:v>65.7</c:v>
                </c:pt>
                <c:pt idx="1169">
                  <c:v>73.400000000000006</c:v>
                </c:pt>
                <c:pt idx="1170">
                  <c:v>51.7</c:v>
                </c:pt>
                <c:pt idx="1171">
                  <c:v>59.6</c:v>
                </c:pt>
                <c:pt idx="1172">
                  <c:v>81.8</c:v>
                </c:pt>
                <c:pt idx="1173">
                  <c:v>54.4</c:v>
                </c:pt>
                <c:pt idx="1174">
                  <c:v>64</c:v>
                </c:pt>
                <c:pt idx="1175">
                  <c:v>77.5</c:v>
                </c:pt>
                <c:pt idx="1176">
                  <c:v>73</c:v>
                </c:pt>
                <c:pt idx="1177">
                  <c:v>53.7</c:v>
                </c:pt>
                <c:pt idx="1178">
                  <c:v>59.8</c:v>
                </c:pt>
                <c:pt idx="1179">
                  <c:v>48.2</c:v>
                </c:pt>
                <c:pt idx="1180">
                  <c:v>63.1</c:v>
                </c:pt>
                <c:pt idx="1181">
                  <c:v>72.3</c:v>
                </c:pt>
                <c:pt idx="1182">
                  <c:v>74.2</c:v>
                </c:pt>
                <c:pt idx="1183">
                  <c:v>74.3</c:v>
                </c:pt>
                <c:pt idx="1184">
                  <c:v>56.2</c:v>
                </c:pt>
                <c:pt idx="1185">
                  <c:v>56.3</c:v>
                </c:pt>
                <c:pt idx="1186">
                  <c:v>74.8</c:v>
                </c:pt>
                <c:pt idx="1187">
                  <c:v>78.3</c:v>
                </c:pt>
                <c:pt idx="1188">
                  <c:v>75.599999999999994</c:v>
                </c:pt>
                <c:pt idx="1189">
                  <c:v>64.8</c:v>
                </c:pt>
                <c:pt idx="1190">
                  <c:v>73</c:v>
                </c:pt>
                <c:pt idx="1191">
                  <c:v>68.900000000000006</c:v>
                </c:pt>
                <c:pt idx="1192">
                  <c:v>81</c:v>
                </c:pt>
                <c:pt idx="1193">
                  <c:v>62.1</c:v>
                </c:pt>
                <c:pt idx="1194">
                  <c:v>83</c:v>
                </c:pt>
                <c:pt idx="1195">
                  <c:v>52.8</c:v>
                </c:pt>
                <c:pt idx="1196">
                  <c:v>51.9</c:v>
                </c:pt>
                <c:pt idx="1197">
                  <c:v>75</c:v>
                </c:pt>
                <c:pt idx="1198">
                  <c:v>66.2</c:v>
                </c:pt>
                <c:pt idx="1199">
                  <c:v>59.8</c:v>
                </c:pt>
                <c:pt idx="1200">
                  <c:v>73.2</c:v>
                </c:pt>
                <c:pt idx="1201">
                  <c:v>72</c:v>
                </c:pt>
                <c:pt idx="1202">
                  <c:v>61.8</c:v>
                </c:pt>
                <c:pt idx="1203">
                  <c:v>51.9</c:v>
                </c:pt>
                <c:pt idx="1204">
                  <c:v>71.599999999999994</c:v>
                </c:pt>
                <c:pt idx="1205">
                  <c:v>62</c:v>
                </c:pt>
                <c:pt idx="1206">
                  <c:v>77</c:v>
                </c:pt>
                <c:pt idx="1207">
                  <c:v>75.2</c:v>
                </c:pt>
                <c:pt idx="1208">
                  <c:v>63</c:v>
                </c:pt>
                <c:pt idx="1209">
                  <c:v>82.1</c:v>
                </c:pt>
                <c:pt idx="1210">
                  <c:v>55</c:v>
                </c:pt>
                <c:pt idx="1211">
                  <c:v>54.8</c:v>
                </c:pt>
                <c:pt idx="1212">
                  <c:v>74.900000000000006</c:v>
                </c:pt>
                <c:pt idx="1213">
                  <c:v>81.900000000000006</c:v>
                </c:pt>
                <c:pt idx="1214">
                  <c:v>69.400000000000006</c:v>
                </c:pt>
                <c:pt idx="1215">
                  <c:v>77</c:v>
                </c:pt>
                <c:pt idx="1216">
                  <c:v>53.5</c:v>
                </c:pt>
                <c:pt idx="1217">
                  <c:v>72.2</c:v>
                </c:pt>
                <c:pt idx="1218">
                  <c:v>88</c:v>
                </c:pt>
                <c:pt idx="1219">
                  <c:v>63</c:v>
                </c:pt>
                <c:pt idx="1220">
                  <c:v>65.8</c:v>
                </c:pt>
                <c:pt idx="1221">
                  <c:v>64.400000000000006</c:v>
                </c:pt>
                <c:pt idx="1222">
                  <c:v>76.099999999999994</c:v>
                </c:pt>
                <c:pt idx="1223">
                  <c:v>75</c:v>
                </c:pt>
                <c:pt idx="1224">
                  <c:v>61.8</c:v>
                </c:pt>
                <c:pt idx="1225">
                  <c:v>71.900000000000006</c:v>
                </c:pt>
                <c:pt idx="1226">
                  <c:v>68</c:v>
                </c:pt>
                <c:pt idx="1227">
                  <c:v>75.7</c:v>
                </c:pt>
                <c:pt idx="1228">
                  <c:v>73</c:v>
                </c:pt>
                <c:pt idx="1229">
                  <c:v>79.599999999999994</c:v>
                </c:pt>
                <c:pt idx="1230">
                  <c:v>66.599999999999994</c:v>
                </c:pt>
                <c:pt idx="1231">
                  <c:v>81.900000000000006</c:v>
                </c:pt>
                <c:pt idx="1232">
                  <c:v>56.7</c:v>
                </c:pt>
                <c:pt idx="1233">
                  <c:v>74.400000000000006</c:v>
                </c:pt>
                <c:pt idx="1234">
                  <c:v>74.900000000000006</c:v>
                </c:pt>
                <c:pt idx="1235">
                  <c:v>53.2</c:v>
                </c:pt>
                <c:pt idx="1236">
                  <c:v>72.400000000000006</c:v>
                </c:pt>
                <c:pt idx="1237">
                  <c:v>52.8</c:v>
                </c:pt>
                <c:pt idx="1238">
                  <c:v>73</c:v>
                </c:pt>
                <c:pt idx="1239">
                  <c:v>74.099999999999994</c:v>
                </c:pt>
                <c:pt idx="1240">
                  <c:v>67.900000000000006</c:v>
                </c:pt>
                <c:pt idx="1241">
                  <c:v>75.8</c:v>
                </c:pt>
                <c:pt idx="1242">
                  <c:v>69.8</c:v>
                </c:pt>
                <c:pt idx="1243">
                  <c:v>73.7</c:v>
                </c:pt>
                <c:pt idx="1244">
                  <c:v>73.8</c:v>
                </c:pt>
                <c:pt idx="1245">
                  <c:v>76.2</c:v>
                </c:pt>
                <c:pt idx="1246">
                  <c:v>73.7</c:v>
                </c:pt>
                <c:pt idx="1247">
                  <c:v>56.3</c:v>
                </c:pt>
                <c:pt idx="1248">
                  <c:v>78.2</c:v>
                </c:pt>
                <c:pt idx="1249">
                  <c:v>75.400000000000006</c:v>
                </c:pt>
                <c:pt idx="1250">
                  <c:v>66.5</c:v>
                </c:pt>
                <c:pt idx="1251">
                  <c:v>58.3</c:v>
                </c:pt>
                <c:pt idx="1252">
                  <c:v>78.8</c:v>
                </c:pt>
                <c:pt idx="1253">
                  <c:v>72.2</c:v>
                </c:pt>
                <c:pt idx="1254">
                  <c:v>45.1</c:v>
                </c:pt>
                <c:pt idx="1255">
                  <c:v>69.400000000000006</c:v>
                </c:pt>
                <c:pt idx="1256">
                  <c:v>62.2</c:v>
                </c:pt>
                <c:pt idx="1257">
                  <c:v>72.8</c:v>
                </c:pt>
                <c:pt idx="1258">
                  <c:v>67.5</c:v>
                </c:pt>
                <c:pt idx="1259">
                  <c:v>49.4</c:v>
                </c:pt>
                <c:pt idx="1260">
                  <c:v>73.400000000000006</c:v>
                </c:pt>
                <c:pt idx="1261">
                  <c:v>64.8</c:v>
                </c:pt>
                <c:pt idx="1262">
                  <c:v>84</c:v>
                </c:pt>
                <c:pt idx="1263">
                  <c:v>61.8</c:v>
                </c:pt>
                <c:pt idx="1264">
                  <c:v>75.599999999999994</c:v>
                </c:pt>
                <c:pt idx="1265">
                  <c:v>68</c:v>
                </c:pt>
                <c:pt idx="1266">
                  <c:v>74.400000000000006</c:v>
                </c:pt>
                <c:pt idx="1267">
                  <c:v>72.3</c:v>
                </c:pt>
                <c:pt idx="1268">
                  <c:v>69.900000000000006</c:v>
                </c:pt>
                <c:pt idx="1269">
                  <c:v>78</c:v>
                </c:pt>
                <c:pt idx="1270">
                  <c:v>85</c:v>
                </c:pt>
                <c:pt idx="1271">
                  <c:v>81.7</c:v>
                </c:pt>
                <c:pt idx="1272">
                  <c:v>69.3</c:v>
                </c:pt>
                <c:pt idx="1273">
                  <c:v>78</c:v>
                </c:pt>
                <c:pt idx="1274">
                  <c:v>68.099999999999994</c:v>
                </c:pt>
                <c:pt idx="1275">
                  <c:v>78.7</c:v>
                </c:pt>
                <c:pt idx="1276">
                  <c:v>68</c:v>
                </c:pt>
                <c:pt idx="1277">
                  <c:v>51</c:v>
                </c:pt>
                <c:pt idx="1278">
                  <c:v>69.099999999999994</c:v>
                </c:pt>
                <c:pt idx="1279">
                  <c:v>74.7</c:v>
                </c:pt>
                <c:pt idx="1280">
                  <c:v>76</c:v>
                </c:pt>
                <c:pt idx="1281">
                  <c:v>57.6</c:v>
                </c:pt>
                <c:pt idx="1282">
                  <c:v>69.599999999999994</c:v>
                </c:pt>
                <c:pt idx="1283">
                  <c:v>75.3</c:v>
                </c:pt>
                <c:pt idx="1284">
                  <c:v>52.6</c:v>
                </c:pt>
                <c:pt idx="1285">
                  <c:v>74.5</c:v>
                </c:pt>
                <c:pt idx="1286">
                  <c:v>80</c:v>
                </c:pt>
                <c:pt idx="1287">
                  <c:v>63.6</c:v>
                </c:pt>
                <c:pt idx="1288">
                  <c:v>82.5</c:v>
                </c:pt>
                <c:pt idx="1289">
                  <c:v>64.599999999999994</c:v>
                </c:pt>
                <c:pt idx="1290">
                  <c:v>72.8</c:v>
                </c:pt>
                <c:pt idx="1291">
                  <c:v>55.3</c:v>
                </c:pt>
                <c:pt idx="1292">
                  <c:v>55.7</c:v>
                </c:pt>
                <c:pt idx="1293">
                  <c:v>78.3</c:v>
                </c:pt>
                <c:pt idx="1294">
                  <c:v>77.3</c:v>
                </c:pt>
                <c:pt idx="1295">
                  <c:v>46.8</c:v>
                </c:pt>
                <c:pt idx="1296">
                  <c:v>47.1</c:v>
                </c:pt>
                <c:pt idx="1297">
                  <c:v>75.900000000000006</c:v>
                </c:pt>
                <c:pt idx="1298">
                  <c:v>78.2</c:v>
                </c:pt>
                <c:pt idx="1299">
                  <c:v>54.8</c:v>
                </c:pt>
                <c:pt idx="1300">
                  <c:v>72.5</c:v>
                </c:pt>
                <c:pt idx="1301">
                  <c:v>71.2</c:v>
                </c:pt>
                <c:pt idx="1302">
                  <c:v>69.3</c:v>
                </c:pt>
                <c:pt idx="1303">
                  <c:v>80</c:v>
                </c:pt>
                <c:pt idx="1304">
                  <c:v>74.7</c:v>
                </c:pt>
                <c:pt idx="1305">
                  <c:v>79.2</c:v>
                </c:pt>
                <c:pt idx="1306">
                  <c:v>71.5</c:v>
                </c:pt>
                <c:pt idx="1307">
                  <c:v>69.8</c:v>
                </c:pt>
                <c:pt idx="1308">
                  <c:v>58.6</c:v>
                </c:pt>
                <c:pt idx="1309">
                  <c:v>72.2</c:v>
                </c:pt>
                <c:pt idx="1310">
                  <c:v>73</c:v>
                </c:pt>
                <c:pt idx="1311">
                  <c:v>79.3</c:v>
                </c:pt>
                <c:pt idx="1312">
                  <c:v>71.400000000000006</c:v>
                </c:pt>
                <c:pt idx="1313">
                  <c:v>50</c:v>
                </c:pt>
                <c:pt idx="1314">
                  <c:v>75.599999999999994</c:v>
                </c:pt>
                <c:pt idx="1315">
                  <c:v>63.2</c:v>
                </c:pt>
                <c:pt idx="1316">
                  <c:v>72.3</c:v>
                </c:pt>
                <c:pt idx="1317">
                  <c:v>73.599999999999994</c:v>
                </c:pt>
                <c:pt idx="1318">
                  <c:v>72.5</c:v>
                </c:pt>
                <c:pt idx="1319">
                  <c:v>67.7</c:v>
                </c:pt>
                <c:pt idx="1320">
                  <c:v>58.4</c:v>
                </c:pt>
                <c:pt idx="1321">
                  <c:v>75</c:v>
                </c:pt>
                <c:pt idx="1322">
                  <c:v>66.5</c:v>
                </c:pt>
                <c:pt idx="1323">
                  <c:v>48.8</c:v>
                </c:pt>
                <c:pt idx="1324">
                  <c:v>76.8</c:v>
                </c:pt>
                <c:pt idx="1325">
                  <c:v>73.099999999999994</c:v>
                </c:pt>
                <c:pt idx="1326">
                  <c:v>73.7</c:v>
                </c:pt>
                <c:pt idx="1327">
                  <c:v>56.7</c:v>
                </c:pt>
                <c:pt idx="1328">
                  <c:v>53.5</c:v>
                </c:pt>
                <c:pt idx="1329">
                  <c:v>81</c:v>
                </c:pt>
                <c:pt idx="1330">
                  <c:v>63.5</c:v>
                </c:pt>
                <c:pt idx="1331">
                  <c:v>75.2</c:v>
                </c:pt>
                <c:pt idx="1332">
                  <c:v>68.5</c:v>
                </c:pt>
                <c:pt idx="1333">
                  <c:v>76.400000000000006</c:v>
                </c:pt>
                <c:pt idx="1334">
                  <c:v>72</c:v>
                </c:pt>
                <c:pt idx="1335">
                  <c:v>72.7</c:v>
                </c:pt>
                <c:pt idx="1336">
                  <c:v>66</c:v>
                </c:pt>
                <c:pt idx="1337">
                  <c:v>68.2</c:v>
                </c:pt>
                <c:pt idx="1338">
                  <c:v>73.599999999999994</c:v>
                </c:pt>
                <c:pt idx="1339">
                  <c:v>82.6</c:v>
                </c:pt>
                <c:pt idx="1340">
                  <c:v>71</c:v>
                </c:pt>
                <c:pt idx="1341">
                  <c:v>72.400000000000006</c:v>
                </c:pt>
                <c:pt idx="1342">
                  <c:v>81.400000000000006</c:v>
                </c:pt>
                <c:pt idx="1343">
                  <c:v>54.1</c:v>
                </c:pt>
                <c:pt idx="1344">
                  <c:v>81</c:v>
                </c:pt>
                <c:pt idx="1345">
                  <c:v>53.6</c:v>
                </c:pt>
                <c:pt idx="1346">
                  <c:v>67.599999999999994</c:v>
                </c:pt>
                <c:pt idx="1347">
                  <c:v>74.900000000000006</c:v>
                </c:pt>
                <c:pt idx="1348">
                  <c:v>75.2</c:v>
                </c:pt>
                <c:pt idx="1349">
                  <c:v>73.599999999999994</c:v>
                </c:pt>
                <c:pt idx="1350">
                  <c:v>71.8</c:v>
                </c:pt>
                <c:pt idx="1351">
                  <c:v>74.7</c:v>
                </c:pt>
                <c:pt idx="1352">
                  <c:v>58.2</c:v>
                </c:pt>
                <c:pt idx="1353">
                  <c:v>68.099999999999994</c:v>
                </c:pt>
                <c:pt idx="1354">
                  <c:v>75.599999999999994</c:v>
                </c:pt>
                <c:pt idx="1355">
                  <c:v>48.7</c:v>
                </c:pt>
                <c:pt idx="1356">
                  <c:v>75.599999999999994</c:v>
                </c:pt>
                <c:pt idx="1357">
                  <c:v>74.400000000000006</c:v>
                </c:pt>
                <c:pt idx="1358">
                  <c:v>67.8</c:v>
                </c:pt>
                <c:pt idx="1359">
                  <c:v>74.3</c:v>
                </c:pt>
                <c:pt idx="1360">
                  <c:v>44.5</c:v>
                </c:pt>
                <c:pt idx="1361">
                  <c:v>62.3</c:v>
                </c:pt>
                <c:pt idx="1362">
                  <c:v>82.3</c:v>
                </c:pt>
                <c:pt idx="1363">
                  <c:v>68.400000000000006</c:v>
                </c:pt>
                <c:pt idx="1364">
                  <c:v>72.7</c:v>
                </c:pt>
                <c:pt idx="1365">
                  <c:v>64.400000000000006</c:v>
                </c:pt>
                <c:pt idx="1366">
                  <c:v>49</c:v>
                </c:pt>
                <c:pt idx="1367">
                  <c:v>69.400000000000006</c:v>
                </c:pt>
                <c:pt idx="1368">
                  <c:v>54.6</c:v>
                </c:pt>
                <c:pt idx="1369">
                  <c:v>62.3</c:v>
                </c:pt>
                <c:pt idx="1370">
                  <c:v>52.4</c:v>
                </c:pt>
                <c:pt idx="1371">
                  <c:v>81</c:v>
                </c:pt>
                <c:pt idx="1372">
                  <c:v>72.599999999999994</c:v>
                </c:pt>
                <c:pt idx="1373">
                  <c:v>53.4</c:v>
                </c:pt>
                <c:pt idx="1374">
                  <c:v>76.400000000000006</c:v>
                </c:pt>
                <c:pt idx="1375">
                  <c:v>71</c:v>
                </c:pt>
                <c:pt idx="1376">
                  <c:v>76.3</c:v>
                </c:pt>
                <c:pt idx="1377">
                  <c:v>81</c:v>
                </c:pt>
                <c:pt idx="1378">
                  <c:v>48.5</c:v>
                </c:pt>
                <c:pt idx="1379">
                  <c:v>80</c:v>
                </c:pt>
                <c:pt idx="1380">
                  <c:v>57.3</c:v>
                </c:pt>
                <c:pt idx="1381">
                  <c:v>77</c:v>
                </c:pt>
                <c:pt idx="1382">
                  <c:v>72.099999999999994</c:v>
                </c:pt>
                <c:pt idx="1383">
                  <c:v>59.7</c:v>
                </c:pt>
                <c:pt idx="1384">
                  <c:v>75.599999999999994</c:v>
                </c:pt>
                <c:pt idx="1385">
                  <c:v>78.2</c:v>
                </c:pt>
                <c:pt idx="1386">
                  <c:v>67.2</c:v>
                </c:pt>
                <c:pt idx="1387">
                  <c:v>46.6</c:v>
                </c:pt>
                <c:pt idx="1388">
                  <c:v>62.9</c:v>
                </c:pt>
                <c:pt idx="1389">
                  <c:v>76.2</c:v>
                </c:pt>
                <c:pt idx="1390">
                  <c:v>63.3</c:v>
                </c:pt>
                <c:pt idx="1391">
                  <c:v>68.5</c:v>
                </c:pt>
                <c:pt idx="1392">
                  <c:v>75.400000000000006</c:v>
                </c:pt>
                <c:pt idx="1393">
                  <c:v>51.5</c:v>
                </c:pt>
                <c:pt idx="1394">
                  <c:v>53.3</c:v>
                </c:pt>
                <c:pt idx="1395">
                  <c:v>62.1</c:v>
                </c:pt>
                <c:pt idx="1396">
                  <c:v>76.2</c:v>
                </c:pt>
                <c:pt idx="1397">
                  <c:v>57.9</c:v>
                </c:pt>
                <c:pt idx="1398">
                  <c:v>74.099999999999994</c:v>
                </c:pt>
                <c:pt idx="1399">
                  <c:v>67.599999999999994</c:v>
                </c:pt>
                <c:pt idx="1400">
                  <c:v>82.8</c:v>
                </c:pt>
                <c:pt idx="1401">
                  <c:v>82</c:v>
                </c:pt>
                <c:pt idx="1402">
                  <c:v>74.2</c:v>
                </c:pt>
                <c:pt idx="1403">
                  <c:v>76</c:v>
                </c:pt>
                <c:pt idx="1404">
                  <c:v>64.7</c:v>
                </c:pt>
                <c:pt idx="1405">
                  <c:v>85</c:v>
                </c:pt>
                <c:pt idx="1406">
                  <c:v>69.3</c:v>
                </c:pt>
                <c:pt idx="1407">
                  <c:v>54.7</c:v>
                </c:pt>
                <c:pt idx="1408">
                  <c:v>71</c:v>
                </c:pt>
                <c:pt idx="1409">
                  <c:v>73.099999999999994</c:v>
                </c:pt>
                <c:pt idx="1410">
                  <c:v>68.099999999999994</c:v>
                </c:pt>
                <c:pt idx="1411">
                  <c:v>72.599999999999994</c:v>
                </c:pt>
                <c:pt idx="1412">
                  <c:v>65.5</c:v>
                </c:pt>
                <c:pt idx="1413">
                  <c:v>75.599999999999994</c:v>
                </c:pt>
                <c:pt idx="1414">
                  <c:v>70</c:v>
                </c:pt>
                <c:pt idx="1415">
                  <c:v>75.099999999999994</c:v>
                </c:pt>
                <c:pt idx="1416">
                  <c:v>73.8</c:v>
                </c:pt>
                <c:pt idx="1417">
                  <c:v>72.2</c:v>
                </c:pt>
                <c:pt idx="1418">
                  <c:v>55.3</c:v>
                </c:pt>
                <c:pt idx="1419">
                  <c:v>74.8</c:v>
                </c:pt>
                <c:pt idx="1420">
                  <c:v>79.400000000000006</c:v>
                </c:pt>
                <c:pt idx="1421">
                  <c:v>75.8</c:v>
                </c:pt>
                <c:pt idx="1422">
                  <c:v>65.3</c:v>
                </c:pt>
                <c:pt idx="1423">
                  <c:v>62.3</c:v>
                </c:pt>
                <c:pt idx="1424">
                  <c:v>53.3</c:v>
                </c:pt>
                <c:pt idx="1425">
                  <c:v>54.3</c:v>
                </c:pt>
                <c:pt idx="1426">
                  <c:v>81.900000000000006</c:v>
                </c:pt>
                <c:pt idx="1427">
                  <c:v>65.7</c:v>
                </c:pt>
                <c:pt idx="1428">
                  <c:v>75</c:v>
                </c:pt>
                <c:pt idx="1429">
                  <c:v>74.2</c:v>
                </c:pt>
                <c:pt idx="1430">
                  <c:v>49.4</c:v>
                </c:pt>
                <c:pt idx="1431">
                  <c:v>57.6</c:v>
                </c:pt>
                <c:pt idx="1432">
                  <c:v>66.8</c:v>
                </c:pt>
                <c:pt idx="1433">
                  <c:v>62.2</c:v>
                </c:pt>
                <c:pt idx="1434">
                  <c:v>68.7</c:v>
                </c:pt>
                <c:pt idx="1435">
                  <c:v>72.7</c:v>
                </c:pt>
                <c:pt idx="1436">
                  <c:v>71.400000000000006</c:v>
                </c:pt>
                <c:pt idx="1437">
                  <c:v>72.5</c:v>
                </c:pt>
                <c:pt idx="1438">
                  <c:v>58.1</c:v>
                </c:pt>
                <c:pt idx="1439">
                  <c:v>67.3</c:v>
                </c:pt>
                <c:pt idx="1440">
                  <c:v>69</c:v>
                </c:pt>
                <c:pt idx="1441">
                  <c:v>57.9</c:v>
                </c:pt>
                <c:pt idx="1442">
                  <c:v>72.8</c:v>
                </c:pt>
                <c:pt idx="1443">
                  <c:v>55.3</c:v>
                </c:pt>
                <c:pt idx="1444">
                  <c:v>79.599999999999994</c:v>
                </c:pt>
                <c:pt idx="1445">
                  <c:v>76.099999999999994</c:v>
                </c:pt>
                <c:pt idx="1446">
                  <c:v>77</c:v>
                </c:pt>
                <c:pt idx="1447">
                  <c:v>55.3</c:v>
                </c:pt>
                <c:pt idx="1448">
                  <c:v>69.900000000000006</c:v>
                </c:pt>
                <c:pt idx="1449">
                  <c:v>72.8</c:v>
                </c:pt>
                <c:pt idx="1450">
                  <c:v>81.3</c:v>
                </c:pt>
                <c:pt idx="1451">
                  <c:v>62.2</c:v>
                </c:pt>
                <c:pt idx="1452">
                  <c:v>61.6</c:v>
                </c:pt>
                <c:pt idx="1453">
                  <c:v>77.099999999999994</c:v>
                </c:pt>
                <c:pt idx="1454">
                  <c:v>74.599999999999994</c:v>
                </c:pt>
                <c:pt idx="1455">
                  <c:v>74.8</c:v>
                </c:pt>
                <c:pt idx="1456">
                  <c:v>76</c:v>
                </c:pt>
                <c:pt idx="1457">
                  <c:v>78.400000000000006</c:v>
                </c:pt>
                <c:pt idx="1458">
                  <c:v>51.4</c:v>
                </c:pt>
                <c:pt idx="1459">
                  <c:v>62.1</c:v>
                </c:pt>
                <c:pt idx="1460">
                  <c:v>76</c:v>
                </c:pt>
                <c:pt idx="1461">
                  <c:v>55.7</c:v>
                </c:pt>
                <c:pt idx="1462">
                  <c:v>65.900000000000006</c:v>
                </c:pt>
                <c:pt idx="1463">
                  <c:v>73.2</c:v>
                </c:pt>
                <c:pt idx="1464">
                  <c:v>48.3</c:v>
                </c:pt>
                <c:pt idx="1465">
                  <c:v>74.900000000000006</c:v>
                </c:pt>
                <c:pt idx="1466">
                  <c:v>69.400000000000006</c:v>
                </c:pt>
                <c:pt idx="1467">
                  <c:v>74.5</c:v>
                </c:pt>
                <c:pt idx="1468">
                  <c:v>88</c:v>
                </c:pt>
                <c:pt idx="1469">
                  <c:v>77.2</c:v>
                </c:pt>
                <c:pt idx="1470">
                  <c:v>74.7</c:v>
                </c:pt>
                <c:pt idx="1471">
                  <c:v>65.2</c:v>
                </c:pt>
                <c:pt idx="1472">
                  <c:v>75.5</c:v>
                </c:pt>
                <c:pt idx="1473">
                  <c:v>71.400000000000006</c:v>
                </c:pt>
                <c:pt idx="1474">
                  <c:v>61.4</c:v>
                </c:pt>
                <c:pt idx="1475">
                  <c:v>76.2</c:v>
                </c:pt>
                <c:pt idx="1476">
                  <c:v>63.5</c:v>
                </c:pt>
                <c:pt idx="1477">
                  <c:v>72.099999999999994</c:v>
                </c:pt>
                <c:pt idx="1478">
                  <c:v>77.3</c:v>
                </c:pt>
                <c:pt idx="1479">
                  <c:v>73</c:v>
                </c:pt>
                <c:pt idx="1480">
                  <c:v>53.1</c:v>
                </c:pt>
                <c:pt idx="1481">
                  <c:v>62.6</c:v>
                </c:pt>
                <c:pt idx="1482">
                  <c:v>63.3</c:v>
                </c:pt>
                <c:pt idx="1483">
                  <c:v>75.8</c:v>
                </c:pt>
                <c:pt idx="1484">
                  <c:v>58.4</c:v>
                </c:pt>
                <c:pt idx="1485">
                  <c:v>51.6</c:v>
                </c:pt>
                <c:pt idx="1486">
                  <c:v>78.7</c:v>
                </c:pt>
                <c:pt idx="1487">
                  <c:v>48.5</c:v>
                </c:pt>
                <c:pt idx="1488">
                  <c:v>66.8</c:v>
                </c:pt>
                <c:pt idx="1489">
                  <c:v>73</c:v>
                </c:pt>
                <c:pt idx="1490">
                  <c:v>73.400000000000006</c:v>
                </c:pt>
                <c:pt idx="1491">
                  <c:v>62</c:v>
                </c:pt>
                <c:pt idx="1492">
                  <c:v>81.7</c:v>
                </c:pt>
                <c:pt idx="1493">
                  <c:v>67.7</c:v>
                </c:pt>
                <c:pt idx="1494">
                  <c:v>76.7</c:v>
                </c:pt>
                <c:pt idx="1495">
                  <c:v>51.9</c:v>
                </c:pt>
                <c:pt idx="1496">
                  <c:v>64.7</c:v>
                </c:pt>
                <c:pt idx="1497">
                  <c:v>89</c:v>
                </c:pt>
                <c:pt idx="1498">
                  <c:v>61.2</c:v>
                </c:pt>
                <c:pt idx="1499">
                  <c:v>65</c:v>
                </c:pt>
                <c:pt idx="1500">
                  <c:v>63.9</c:v>
                </c:pt>
                <c:pt idx="1501">
                  <c:v>62.4</c:v>
                </c:pt>
                <c:pt idx="1502">
                  <c:v>83</c:v>
                </c:pt>
                <c:pt idx="1503">
                  <c:v>73.099999999999994</c:v>
                </c:pt>
                <c:pt idx="1504">
                  <c:v>72.7</c:v>
                </c:pt>
                <c:pt idx="1505">
                  <c:v>46</c:v>
                </c:pt>
                <c:pt idx="1506">
                  <c:v>59.4</c:v>
                </c:pt>
                <c:pt idx="1507">
                  <c:v>71.099999999999994</c:v>
                </c:pt>
                <c:pt idx="1508">
                  <c:v>73.5</c:v>
                </c:pt>
                <c:pt idx="1509">
                  <c:v>74.7</c:v>
                </c:pt>
                <c:pt idx="1510">
                  <c:v>67.3</c:v>
                </c:pt>
                <c:pt idx="1511">
                  <c:v>65</c:v>
                </c:pt>
                <c:pt idx="1512">
                  <c:v>73.5</c:v>
                </c:pt>
                <c:pt idx="1513">
                  <c:v>75</c:v>
                </c:pt>
                <c:pt idx="1514">
                  <c:v>79.900000000000006</c:v>
                </c:pt>
                <c:pt idx="1515">
                  <c:v>68.2</c:v>
                </c:pt>
                <c:pt idx="1516">
                  <c:v>79.099999999999994</c:v>
                </c:pt>
                <c:pt idx="1517">
                  <c:v>75.3</c:v>
                </c:pt>
                <c:pt idx="1518">
                  <c:v>69.599999999999994</c:v>
                </c:pt>
                <c:pt idx="1519">
                  <c:v>68.599999999999994</c:v>
                </c:pt>
                <c:pt idx="1520">
                  <c:v>67.3</c:v>
                </c:pt>
                <c:pt idx="1521">
                  <c:v>71.599999999999994</c:v>
                </c:pt>
                <c:pt idx="1522">
                  <c:v>58.2</c:v>
                </c:pt>
                <c:pt idx="1523">
                  <c:v>66.900000000000006</c:v>
                </c:pt>
                <c:pt idx="1524">
                  <c:v>45.6</c:v>
                </c:pt>
                <c:pt idx="1525">
                  <c:v>47.8</c:v>
                </c:pt>
                <c:pt idx="1526">
                  <c:v>63</c:v>
                </c:pt>
                <c:pt idx="1527">
                  <c:v>75.099999999999994</c:v>
                </c:pt>
                <c:pt idx="1528">
                  <c:v>81</c:v>
                </c:pt>
                <c:pt idx="1529">
                  <c:v>67.3</c:v>
                </c:pt>
                <c:pt idx="1530">
                  <c:v>73</c:v>
                </c:pt>
                <c:pt idx="1531">
                  <c:v>63.4</c:v>
                </c:pt>
                <c:pt idx="1532">
                  <c:v>78.3</c:v>
                </c:pt>
                <c:pt idx="1533">
                  <c:v>81.400000000000006</c:v>
                </c:pt>
                <c:pt idx="1534">
                  <c:v>75.5</c:v>
                </c:pt>
                <c:pt idx="1535">
                  <c:v>51.5</c:v>
                </c:pt>
                <c:pt idx="1536">
                  <c:v>49.1</c:v>
                </c:pt>
                <c:pt idx="1537">
                  <c:v>73.900000000000006</c:v>
                </c:pt>
                <c:pt idx="1538">
                  <c:v>74.599999999999994</c:v>
                </c:pt>
                <c:pt idx="1539">
                  <c:v>68.900000000000006</c:v>
                </c:pt>
                <c:pt idx="1540">
                  <c:v>75.5</c:v>
                </c:pt>
                <c:pt idx="1541">
                  <c:v>73.3</c:v>
                </c:pt>
                <c:pt idx="1542">
                  <c:v>81.099999999999994</c:v>
                </c:pt>
                <c:pt idx="1543">
                  <c:v>82</c:v>
                </c:pt>
                <c:pt idx="1544">
                  <c:v>61.5</c:v>
                </c:pt>
                <c:pt idx="1545">
                  <c:v>70</c:v>
                </c:pt>
                <c:pt idx="1546">
                  <c:v>52.3</c:v>
                </c:pt>
                <c:pt idx="1547">
                  <c:v>73.2</c:v>
                </c:pt>
                <c:pt idx="1548">
                  <c:v>66.099999999999994</c:v>
                </c:pt>
                <c:pt idx="1549">
                  <c:v>77</c:v>
                </c:pt>
                <c:pt idx="1550">
                  <c:v>72</c:v>
                </c:pt>
                <c:pt idx="1551">
                  <c:v>75.3</c:v>
                </c:pt>
                <c:pt idx="1552">
                  <c:v>56.6</c:v>
                </c:pt>
                <c:pt idx="1553">
                  <c:v>68.5</c:v>
                </c:pt>
                <c:pt idx="1554">
                  <c:v>44</c:v>
                </c:pt>
                <c:pt idx="1555">
                  <c:v>75.3</c:v>
                </c:pt>
                <c:pt idx="1556">
                  <c:v>71.400000000000006</c:v>
                </c:pt>
                <c:pt idx="1557">
                  <c:v>78.900000000000006</c:v>
                </c:pt>
                <c:pt idx="1558">
                  <c:v>77.900000000000006</c:v>
                </c:pt>
                <c:pt idx="1559">
                  <c:v>75</c:v>
                </c:pt>
                <c:pt idx="1560">
                  <c:v>73.599999999999994</c:v>
                </c:pt>
                <c:pt idx="1561">
                  <c:v>79.2</c:v>
                </c:pt>
                <c:pt idx="1562">
                  <c:v>78</c:v>
                </c:pt>
                <c:pt idx="1563">
                  <c:v>73.099999999999994</c:v>
                </c:pt>
                <c:pt idx="1564">
                  <c:v>74.900000000000006</c:v>
                </c:pt>
                <c:pt idx="1565">
                  <c:v>75.400000000000006</c:v>
                </c:pt>
                <c:pt idx="1566">
                  <c:v>67.2</c:v>
                </c:pt>
                <c:pt idx="1567">
                  <c:v>65.900000000000006</c:v>
                </c:pt>
                <c:pt idx="1568">
                  <c:v>73</c:v>
                </c:pt>
                <c:pt idx="1569">
                  <c:v>58.7</c:v>
                </c:pt>
                <c:pt idx="1570">
                  <c:v>52.8</c:v>
                </c:pt>
                <c:pt idx="1571">
                  <c:v>51.5</c:v>
                </c:pt>
                <c:pt idx="1572">
                  <c:v>64.5</c:v>
                </c:pt>
                <c:pt idx="1573">
                  <c:v>65.099999999999994</c:v>
                </c:pt>
                <c:pt idx="1574">
                  <c:v>72.3</c:v>
                </c:pt>
                <c:pt idx="1575">
                  <c:v>68.7</c:v>
                </c:pt>
                <c:pt idx="1576">
                  <c:v>58</c:v>
                </c:pt>
                <c:pt idx="1577">
                  <c:v>71.099999999999994</c:v>
                </c:pt>
                <c:pt idx="1578">
                  <c:v>74.3</c:v>
                </c:pt>
                <c:pt idx="1579">
                  <c:v>66.099999999999994</c:v>
                </c:pt>
                <c:pt idx="1580">
                  <c:v>68.400000000000006</c:v>
                </c:pt>
                <c:pt idx="1581">
                  <c:v>63</c:v>
                </c:pt>
                <c:pt idx="1582">
                  <c:v>57.4</c:v>
                </c:pt>
                <c:pt idx="1583">
                  <c:v>56</c:v>
                </c:pt>
                <c:pt idx="1584">
                  <c:v>63.5</c:v>
                </c:pt>
                <c:pt idx="1585">
                  <c:v>68.7</c:v>
                </c:pt>
                <c:pt idx="1586">
                  <c:v>72.7</c:v>
                </c:pt>
                <c:pt idx="1587">
                  <c:v>83.7</c:v>
                </c:pt>
                <c:pt idx="1588">
                  <c:v>68</c:v>
                </c:pt>
                <c:pt idx="1589">
                  <c:v>74.3</c:v>
                </c:pt>
                <c:pt idx="1590">
                  <c:v>54</c:v>
                </c:pt>
                <c:pt idx="1591">
                  <c:v>66.2</c:v>
                </c:pt>
                <c:pt idx="1592">
                  <c:v>68.2</c:v>
                </c:pt>
                <c:pt idx="1593">
                  <c:v>74.400000000000006</c:v>
                </c:pt>
                <c:pt idx="1594">
                  <c:v>78.8</c:v>
                </c:pt>
                <c:pt idx="1595">
                  <c:v>62</c:v>
                </c:pt>
                <c:pt idx="1596">
                  <c:v>73</c:v>
                </c:pt>
                <c:pt idx="1597">
                  <c:v>73.599999999999994</c:v>
                </c:pt>
                <c:pt idx="1598">
                  <c:v>64.099999999999994</c:v>
                </c:pt>
                <c:pt idx="1599">
                  <c:v>81.099999999999994</c:v>
                </c:pt>
                <c:pt idx="1600">
                  <c:v>68.400000000000006</c:v>
                </c:pt>
                <c:pt idx="1601">
                  <c:v>61.1</c:v>
                </c:pt>
                <c:pt idx="1602">
                  <c:v>79.2</c:v>
                </c:pt>
                <c:pt idx="1603">
                  <c:v>59.7</c:v>
                </c:pt>
                <c:pt idx="1604">
                  <c:v>56.8</c:v>
                </c:pt>
                <c:pt idx="1605">
                  <c:v>71</c:v>
                </c:pt>
                <c:pt idx="1606">
                  <c:v>73.900000000000006</c:v>
                </c:pt>
                <c:pt idx="1607">
                  <c:v>63.1</c:v>
                </c:pt>
                <c:pt idx="1608">
                  <c:v>75.099999999999994</c:v>
                </c:pt>
                <c:pt idx="1609">
                  <c:v>73.900000000000006</c:v>
                </c:pt>
                <c:pt idx="1610">
                  <c:v>69.599999999999994</c:v>
                </c:pt>
                <c:pt idx="1611">
                  <c:v>73.8</c:v>
                </c:pt>
                <c:pt idx="1612">
                  <c:v>74.099999999999994</c:v>
                </c:pt>
                <c:pt idx="1613">
                  <c:v>81.8</c:v>
                </c:pt>
                <c:pt idx="1614">
                  <c:v>68</c:v>
                </c:pt>
                <c:pt idx="1615">
                  <c:v>74.5</c:v>
                </c:pt>
                <c:pt idx="1616">
                  <c:v>76.5</c:v>
                </c:pt>
                <c:pt idx="1617">
                  <c:v>68.8</c:v>
                </c:pt>
                <c:pt idx="1618">
                  <c:v>81.099999999999994</c:v>
                </c:pt>
                <c:pt idx="1619">
                  <c:v>73.7</c:v>
                </c:pt>
                <c:pt idx="1620">
                  <c:v>59.9</c:v>
                </c:pt>
                <c:pt idx="1621">
                  <c:v>59.3</c:v>
                </c:pt>
                <c:pt idx="1622">
                  <c:v>51.2</c:v>
                </c:pt>
                <c:pt idx="1623">
                  <c:v>73.2</c:v>
                </c:pt>
                <c:pt idx="1624">
                  <c:v>75.5</c:v>
                </c:pt>
                <c:pt idx="1625">
                  <c:v>69.900000000000006</c:v>
                </c:pt>
                <c:pt idx="1626">
                  <c:v>77.599999999999994</c:v>
                </c:pt>
                <c:pt idx="1627">
                  <c:v>52.6</c:v>
                </c:pt>
                <c:pt idx="1628">
                  <c:v>74</c:v>
                </c:pt>
                <c:pt idx="1629">
                  <c:v>74.099999999999994</c:v>
                </c:pt>
                <c:pt idx="1630">
                  <c:v>74.099999999999994</c:v>
                </c:pt>
                <c:pt idx="1631">
                  <c:v>52.6</c:v>
                </c:pt>
                <c:pt idx="1632">
                  <c:v>76</c:v>
                </c:pt>
                <c:pt idx="1633">
                  <c:v>75</c:v>
                </c:pt>
                <c:pt idx="1634">
                  <c:v>88</c:v>
                </c:pt>
                <c:pt idx="1635">
                  <c:v>55.3</c:v>
                </c:pt>
                <c:pt idx="1636">
                  <c:v>64</c:v>
                </c:pt>
                <c:pt idx="1637">
                  <c:v>59.6</c:v>
                </c:pt>
                <c:pt idx="1638">
                  <c:v>75.400000000000006</c:v>
                </c:pt>
                <c:pt idx="1639">
                  <c:v>81.2</c:v>
                </c:pt>
                <c:pt idx="1640">
                  <c:v>72.599999999999994</c:v>
                </c:pt>
                <c:pt idx="1641">
                  <c:v>74.900000000000006</c:v>
                </c:pt>
                <c:pt idx="1642">
                  <c:v>72.400000000000006</c:v>
                </c:pt>
                <c:pt idx="1643">
                  <c:v>82.6</c:v>
                </c:pt>
                <c:pt idx="1644">
                  <c:v>77.099999999999994</c:v>
                </c:pt>
                <c:pt idx="1645">
                  <c:v>84</c:v>
                </c:pt>
                <c:pt idx="1646">
                  <c:v>67.3</c:v>
                </c:pt>
                <c:pt idx="1647">
                  <c:v>65.099999999999994</c:v>
                </c:pt>
                <c:pt idx="1648">
                  <c:v>64.5</c:v>
                </c:pt>
                <c:pt idx="1649">
                  <c:v>55.9</c:v>
                </c:pt>
                <c:pt idx="1650">
                  <c:v>72</c:v>
                </c:pt>
                <c:pt idx="1651">
                  <c:v>74</c:v>
                </c:pt>
                <c:pt idx="1652">
                  <c:v>75.7</c:v>
                </c:pt>
                <c:pt idx="1653">
                  <c:v>43.1</c:v>
                </c:pt>
                <c:pt idx="1654">
                  <c:v>79.900000000000006</c:v>
                </c:pt>
                <c:pt idx="1655">
                  <c:v>63.7</c:v>
                </c:pt>
                <c:pt idx="1656">
                  <c:v>67.7</c:v>
                </c:pt>
                <c:pt idx="1657">
                  <c:v>66.8</c:v>
                </c:pt>
                <c:pt idx="1658">
                  <c:v>55.3</c:v>
                </c:pt>
                <c:pt idx="1659">
                  <c:v>79.8</c:v>
                </c:pt>
                <c:pt idx="1660">
                  <c:v>49.8</c:v>
                </c:pt>
                <c:pt idx="1661">
                  <c:v>68.3</c:v>
                </c:pt>
                <c:pt idx="1662">
                  <c:v>57.4</c:v>
                </c:pt>
                <c:pt idx="1663">
                  <c:v>65.8</c:v>
                </c:pt>
                <c:pt idx="1664">
                  <c:v>75.3</c:v>
                </c:pt>
                <c:pt idx="1665">
                  <c:v>71</c:v>
                </c:pt>
                <c:pt idx="1666">
                  <c:v>81.7</c:v>
                </c:pt>
                <c:pt idx="1667">
                  <c:v>65.2</c:v>
                </c:pt>
                <c:pt idx="1668">
                  <c:v>69.2</c:v>
                </c:pt>
                <c:pt idx="1669">
                  <c:v>62.3</c:v>
                </c:pt>
                <c:pt idx="1670">
                  <c:v>61.9</c:v>
                </c:pt>
                <c:pt idx="1671">
                  <c:v>73.900000000000006</c:v>
                </c:pt>
                <c:pt idx="1672">
                  <c:v>81.900000000000006</c:v>
                </c:pt>
                <c:pt idx="1673">
                  <c:v>66.3</c:v>
                </c:pt>
                <c:pt idx="1674">
                  <c:v>55</c:v>
                </c:pt>
                <c:pt idx="1675">
                  <c:v>59.7</c:v>
                </c:pt>
                <c:pt idx="1676">
                  <c:v>67.400000000000006</c:v>
                </c:pt>
                <c:pt idx="1677">
                  <c:v>73.900000000000006</c:v>
                </c:pt>
                <c:pt idx="1678">
                  <c:v>71.400000000000006</c:v>
                </c:pt>
                <c:pt idx="1679">
                  <c:v>81.2</c:v>
                </c:pt>
                <c:pt idx="1680">
                  <c:v>52.2</c:v>
                </c:pt>
                <c:pt idx="1681">
                  <c:v>59.4</c:v>
                </c:pt>
                <c:pt idx="1682">
                  <c:v>78.3</c:v>
                </c:pt>
                <c:pt idx="1683">
                  <c:v>72.599999999999994</c:v>
                </c:pt>
                <c:pt idx="1684">
                  <c:v>69</c:v>
                </c:pt>
                <c:pt idx="1685">
                  <c:v>65.900000000000006</c:v>
                </c:pt>
                <c:pt idx="1686">
                  <c:v>73.8</c:v>
                </c:pt>
                <c:pt idx="1687">
                  <c:v>74.2</c:v>
                </c:pt>
                <c:pt idx="1688">
                  <c:v>73.5</c:v>
                </c:pt>
                <c:pt idx="1689">
                  <c:v>78</c:v>
                </c:pt>
                <c:pt idx="1690">
                  <c:v>77.8</c:v>
                </c:pt>
                <c:pt idx="1691">
                  <c:v>59.3</c:v>
                </c:pt>
                <c:pt idx="1692">
                  <c:v>82</c:v>
                </c:pt>
                <c:pt idx="1693">
                  <c:v>73.900000000000006</c:v>
                </c:pt>
                <c:pt idx="1694">
                  <c:v>62.9</c:v>
                </c:pt>
                <c:pt idx="1695">
                  <c:v>52</c:v>
                </c:pt>
                <c:pt idx="1696">
                  <c:v>68.8</c:v>
                </c:pt>
                <c:pt idx="1697">
                  <c:v>57.1</c:v>
                </c:pt>
                <c:pt idx="1698">
                  <c:v>52.5</c:v>
                </c:pt>
                <c:pt idx="1699">
                  <c:v>73.8</c:v>
                </c:pt>
                <c:pt idx="1700">
                  <c:v>73</c:v>
                </c:pt>
                <c:pt idx="1701">
                  <c:v>68.8</c:v>
                </c:pt>
                <c:pt idx="1702">
                  <c:v>64.2</c:v>
                </c:pt>
                <c:pt idx="1703">
                  <c:v>53.9</c:v>
                </c:pt>
                <c:pt idx="1704">
                  <c:v>73.400000000000006</c:v>
                </c:pt>
                <c:pt idx="1705">
                  <c:v>72.8</c:v>
                </c:pt>
                <c:pt idx="1706">
                  <c:v>72.2</c:v>
                </c:pt>
                <c:pt idx="1707">
                  <c:v>51.2</c:v>
                </c:pt>
                <c:pt idx="1708">
                  <c:v>48.5</c:v>
                </c:pt>
                <c:pt idx="1709">
                  <c:v>77.3</c:v>
                </c:pt>
                <c:pt idx="1710">
                  <c:v>77</c:v>
                </c:pt>
                <c:pt idx="1711">
                  <c:v>75</c:v>
                </c:pt>
                <c:pt idx="1712">
                  <c:v>78</c:v>
                </c:pt>
                <c:pt idx="1713">
                  <c:v>77.7</c:v>
                </c:pt>
                <c:pt idx="1714">
                  <c:v>79.3</c:v>
                </c:pt>
                <c:pt idx="1715">
                  <c:v>57.4</c:v>
                </c:pt>
                <c:pt idx="1716">
                  <c:v>65.7</c:v>
                </c:pt>
                <c:pt idx="1717">
                  <c:v>66.2</c:v>
                </c:pt>
                <c:pt idx="1718">
                  <c:v>69.8</c:v>
                </c:pt>
                <c:pt idx="1719">
                  <c:v>71.8</c:v>
                </c:pt>
                <c:pt idx="1720">
                  <c:v>72.5</c:v>
                </c:pt>
                <c:pt idx="1721">
                  <c:v>63.8</c:v>
                </c:pt>
                <c:pt idx="1722">
                  <c:v>76.3</c:v>
                </c:pt>
                <c:pt idx="1723">
                  <c:v>78.900000000000006</c:v>
                </c:pt>
                <c:pt idx="1724">
                  <c:v>69.3</c:v>
                </c:pt>
                <c:pt idx="1725">
                  <c:v>78.099999999999994</c:v>
                </c:pt>
                <c:pt idx="1726">
                  <c:v>63.6</c:v>
                </c:pt>
                <c:pt idx="1727">
                  <c:v>59.9</c:v>
                </c:pt>
                <c:pt idx="1728">
                  <c:v>55.3</c:v>
                </c:pt>
                <c:pt idx="1729">
                  <c:v>57.3</c:v>
                </c:pt>
                <c:pt idx="1730">
                  <c:v>73.3</c:v>
                </c:pt>
                <c:pt idx="1731">
                  <c:v>72</c:v>
                </c:pt>
                <c:pt idx="1732">
                  <c:v>73</c:v>
                </c:pt>
                <c:pt idx="1733">
                  <c:v>59.8</c:v>
                </c:pt>
                <c:pt idx="1734">
                  <c:v>71.400000000000006</c:v>
                </c:pt>
                <c:pt idx="1735">
                  <c:v>75.400000000000006</c:v>
                </c:pt>
                <c:pt idx="1736">
                  <c:v>71.7</c:v>
                </c:pt>
                <c:pt idx="1737">
                  <c:v>47.6</c:v>
                </c:pt>
                <c:pt idx="1738">
                  <c:v>81.7</c:v>
                </c:pt>
                <c:pt idx="1739">
                  <c:v>81</c:v>
                </c:pt>
                <c:pt idx="1740">
                  <c:v>66.2</c:v>
                </c:pt>
                <c:pt idx="1741">
                  <c:v>73.3</c:v>
                </c:pt>
                <c:pt idx="1742">
                  <c:v>71.3</c:v>
                </c:pt>
                <c:pt idx="1743">
                  <c:v>73.400000000000006</c:v>
                </c:pt>
                <c:pt idx="1744">
                  <c:v>78.7</c:v>
                </c:pt>
                <c:pt idx="1745">
                  <c:v>84</c:v>
                </c:pt>
                <c:pt idx="1746">
                  <c:v>73</c:v>
                </c:pt>
                <c:pt idx="1747">
                  <c:v>72</c:v>
                </c:pt>
                <c:pt idx="1748">
                  <c:v>63.4</c:v>
                </c:pt>
                <c:pt idx="1749">
                  <c:v>63</c:v>
                </c:pt>
                <c:pt idx="1750">
                  <c:v>45.7</c:v>
                </c:pt>
                <c:pt idx="1751">
                  <c:v>58.9</c:v>
                </c:pt>
                <c:pt idx="1752">
                  <c:v>51.1</c:v>
                </c:pt>
                <c:pt idx="1753">
                  <c:v>79.099999999999994</c:v>
                </c:pt>
                <c:pt idx="1754">
                  <c:v>61.5</c:v>
                </c:pt>
                <c:pt idx="1755">
                  <c:v>77.900000000000006</c:v>
                </c:pt>
                <c:pt idx="1756">
                  <c:v>67.7</c:v>
                </c:pt>
                <c:pt idx="1757">
                  <c:v>77.8</c:v>
                </c:pt>
                <c:pt idx="1758">
                  <c:v>58</c:v>
                </c:pt>
                <c:pt idx="1759">
                  <c:v>67</c:v>
                </c:pt>
                <c:pt idx="1760">
                  <c:v>60</c:v>
                </c:pt>
                <c:pt idx="1761">
                  <c:v>71.099999999999994</c:v>
                </c:pt>
                <c:pt idx="1762">
                  <c:v>77.599999999999994</c:v>
                </c:pt>
                <c:pt idx="1763">
                  <c:v>58.1</c:v>
                </c:pt>
                <c:pt idx="1764">
                  <c:v>68</c:v>
                </c:pt>
                <c:pt idx="1765">
                  <c:v>62.7</c:v>
                </c:pt>
                <c:pt idx="1766">
                  <c:v>73.3</c:v>
                </c:pt>
                <c:pt idx="1767">
                  <c:v>72.5</c:v>
                </c:pt>
                <c:pt idx="1768">
                  <c:v>73</c:v>
                </c:pt>
                <c:pt idx="1769">
                  <c:v>75</c:v>
                </c:pt>
                <c:pt idx="1770">
                  <c:v>65.3</c:v>
                </c:pt>
                <c:pt idx="1771">
                  <c:v>48.1</c:v>
                </c:pt>
                <c:pt idx="1772">
                  <c:v>56.7</c:v>
                </c:pt>
                <c:pt idx="1773">
                  <c:v>79.3</c:v>
                </c:pt>
                <c:pt idx="1774">
                  <c:v>64.8</c:v>
                </c:pt>
                <c:pt idx="1775">
                  <c:v>81.3</c:v>
                </c:pt>
                <c:pt idx="1776">
                  <c:v>76.7</c:v>
                </c:pt>
                <c:pt idx="1777">
                  <c:v>66</c:v>
                </c:pt>
                <c:pt idx="1778">
                  <c:v>73.099999999999994</c:v>
                </c:pt>
                <c:pt idx="1779">
                  <c:v>68.8</c:v>
                </c:pt>
                <c:pt idx="1780">
                  <c:v>79</c:v>
                </c:pt>
                <c:pt idx="1781">
                  <c:v>78.599999999999994</c:v>
                </c:pt>
                <c:pt idx="1782">
                  <c:v>73.400000000000006</c:v>
                </c:pt>
                <c:pt idx="1783">
                  <c:v>77.2</c:v>
                </c:pt>
                <c:pt idx="1784">
                  <c:v>55.7</c:v>
                </c:pt>
                <c:pt idx="1785">
                  <c:v>59.2</c:v>
                </c:pt>
                <c:pt idx="1786">
                  <c:v>65</c:v>
                </c:pt>
                <c:pt idx="1787">
                  <c:v>69.5</c:v>
                </c:pt>
                <c:pt idx="1788">
                  <c:v>72.2</c:v>
                </c:pt>
                <c:pt idx="1789">
                  <c:v>68.8</c:v>
                </c:pt>
                <c:pt idx="1790">
                  <c:v>66.599999999999994</c:v>
                </c:pt>
                <c:pt idx="1791">
                  <c:v>68.5</c:v>
                </c:pt>
                <c:pt idx="1792">
                  <c:v>58</c:v>
                </c:pt>
                <c:pt idx="1793">
                  <c:v>44.3</c:v>
                </c:pt>
                <c:pt idx="1794">
                  <c:v>55.4</c:v>
                </c:pt>
                <c:pt idx="1795">
                  <c:v>75.2</c:v>
                </c:pt>
                <c:pt idx="1796">
                  <c:v>87</c:v>
                </c:pt>
                <c:pt idx="1797">
                  <c:v>73.599999999999994</c:v>
                </c:pt>
                <c:pt idx="1798">
                  <c:v>55.7</c:v>
                </c:pt>
                <c:pt idx="1799">
                  <c:v>68.7</c:v>
                </c:pt>
                <c:pt idx="1800">
                  <c:v>75</c:v>
                </c:pt>
                <c:pt idx="1801">
                  <c:v>75.3</c:v>
                </c:pt>
                <c:pt idx="1802">
                  <c:v>54.7</c:v>
                </c:pt>
                <c:pt idx="1803">
                  <c:v>73.8</c:v>
                </c:pt>
                <c:pt idx="1804">
                  <c:v>48.1</c:v>
                </c:pt>
                <c:pt idx="1805">
                  <c:v>66.599999999999994</c:v>
                </c:pt>
                <c:pt idx="1806">
                  <c:v>74.400000000000006</c:v>
                </c:pt>
                <c:pt idx="1807">
                  <c:v>78.7</c:v>
                </c:pt>
                <c:pt idx="1808">
                  <c:v>68.7</c:v>
                </c:pt>
                <c:pt idx="1809">
                  <c:v>65.7</c:v>
                </c:pt>
                <c:pt idx="1810">
                  <c:v>72.900000000000006</c:v>
                </c:pt>
                <c:pt idx="1811">
                  <c:v>73.8</c:v>
                </c:pt>
                <c:pt idx="1812">
                  <c:v>52.8</c:v>
                </c:pt>
                <c:pt idx="1813">
                  <c:v>54.1</c:v>
                </c:pt>
                <c:pt idx="1814">
                  <c:v>75.400000000000006</c:v>
                </c:pt>
                <c:pt idx="1815">
                  <c:v>73.3</c:v>
                </c:pt>
                <c:pt idx="1816">
                  <c:v>73.400000000000006</c:v>
                </c:pt>
                <c:pt idx="1817">
                  <c:v>51.6</c:v>
                </c:pt>
                <c:pt idx="1818">
                  <c:v>81.400000000000006</c:v>
                </c:pt>
                <c:pt idx="1819">
                  <c:v>72.5</c:v>
                </c:pt>
                <c:pt idx="1820">
                  <c:v>73.5</c:v>
                </c:pt>
                <c:pt idx="1821">
                  <c:v>52.9</c:v>
                </c:pt>
                <c:pt idx="1822">
                  <c:v>73.7</c:v>
                </c:pt>
                <c:pt idx="1823">
                  <c:v>73.400000000000006</c:v>
                </c:pt>
                <c:pt idx="1824">
                  <c:v>68.099999999999994</c:v>
                </c:pt>
                <c:pt idx="1825">
                  <c:v>52.5</c:v>
                </c:pt>
                <c:pt idx="1826">
                  <c:v>65.2</c:v>
                </c:pt>
                <c:pt idx="1827">
                  <c:v>75.099999999999994</c:v>
                </c:pt>
                <c:pt idx="1828">
                  <c:v>67</c:v>
                </c:pt>
                <c:pt idx="1829">
                  <c:v>76.2</c:v>
                </c:pt>
                <c:pt idx="1830">
                  <c:v>78.7</c:v>
                </c:pt>
                <c:pt idx="1831">
                  <c:v>73.900000000000006</c:v>
                </c:pt>
                <c:pt idx="1832">
                  <c:v>64.8</c:v>
                </c:pt>
                <c:pt idx="1833">
                  <c:v>73.2</c:v>
                </c:pt>
                <c:pt idx="1834">
                  <c:v>55.6</c:v>
                </c:pt>
                <c:pt idx="1835">
                  <c:v>71.599999999999994</c:v>
                </c:pt>
                <c:pt idx="1836">
                  <c:v>79.8</c:v>
                </c:pt>
                <c:pt idx="1837">
                  <c:v>74.5</c:v>
                </c:pt>
                <c:pt idx="1838">
                  <c:v>59.2</c:v>
                </c:pt>
                <c:pt idx="1839">
                  <c:v>58</c:v>
                </c:pt>
                <c:pt idx="1840">
                  <c:v>51.9</c:v>
                </c:pt>
                <c:pt idx="1841">
                  <c:v>77.3</c:v>
                </c:pt>
                <c:pt idx="1842">
                  <c:v>73.900000000000006</c:v>
                </c:pt>
                <c:pt idx="1843">
                  <c:v>82</c:v>
                </c:pt>
                <c:pt idx="1844">
                  <c:v>79.900000000000006</c:v>
                </c:pt>
                <c:pt idx="1845">
                  <c:v>58</c:v>
                </c:pt>
                <c:pt idx="1846">
                  <c:v>61</c:v>
                </c:pt>
                <c:pt idx="1847">
                  <c:v>56.1</c:v>
                </c:pt>
                <c:pt idx="1848">
                  <c:v>78</c:v>
                </c:pt>
                <c:pt idx="1849">
                  <c:v>73.599999999999994</c:v>
                </c:pt>
                <c:pt idx="1850">
                  <c:v>65.3</c:v>
                </c:pt>
                <c:pt idx="1851">
                  <c:v>71.7</c:v>
                </c:pt>
                <c:pt idx="1852">
                  <c:v>86</c:v>
                </c:pt>
                <c:pt idx="1853">
                  <c:v>74.7</c:v>
                </c:pt>
                <c:pt idx="1854">
                  <c:v>58.4</c:v>
                </c:pt>
                <c:pt idx="1855">
                  <c:v>58.1</c:v>
                </c:pt>
                <c:pt idx="1856">
                  <c:v>74.2</c:v>
                </c:pt>
                <c:pt idx="1857">
                  <c:v>72.8</c:v>
                </c:pt>
                <c:pt idx="1858">
                  <c:v>85</c:v>
                </c:pt>
                <c:pt idx="1859">
                  <c:v>74.900000000000006</c:v>
                </c:pt>
                <c:pt idx="1860">
                  <c:v>51.5</c:v>
                </c:pt>
                <c:pt idx="1861">
                  <c:v>67.599999999999994</c:v>
                </c:pt>
                <c:pt idx="1862">
                  <c:v>52.2</c:v>
                </c:pt>
                <c:pt idx="1863">
                  <c:v>76.2</c:v>
                </c:pt>
                <c:pt idx="1864">
                  <c:v>63.4</c:v>
                </c:pt>
                <c:pt idx="1865">
                  <c:v>75.2</c:v>
                </c:pt>
                <c:pt idx="1866">
                  <c:v>75.599999999999994</c:v>
                </c:pt>
                <c:pt idx="1867">
                  <c:v>73</c:v>
                </c:pt>
                <c:pt idx="1868">
                  <c:v>51.6</c:v>
                </c:pt>
                <c:pt idx="1869">
                  <c:v>72.900000000000006</c:v>
                </c:pt>
                <c:pt idx="1870">
                  <c:v>78.8</c:v>
                </c:pt>
                <c:pt idx="1871">
                  <c:v>57.7</c:v>
                </c:pt>
                <c:pt idx="1872">
                  <c:v>78.099999999999994</c:v>
                </c:pt>
                <c:pt idx="1873">
                  <c:v>85</c:v>
                </c:pt>
                <c:pt idx="1874">
                  <c:v>68.900000000000006</c:v>
                </c:pt>
                <c:pt idx="1875">
                  <c:v>61.7</c:v>
                </c:pt>
                <c:pt idx="1876">
                  <c:v>67.7</c:v>
                </c:pt>
                <c:pt idx="1877">
                  <c:v>79.900000000000006</c:v>
                </c:pt>
                <c:pt idx="1878">
                  <c:v>74.599999999999994</c:v>
                </c:pt>
                <c:pt idx="1879">
                  <c:v>58.6</c:v>
                </c:pt>
                <c:pt idx="1880">
                  <c:v>65.400000000000006</c:v>
                </c:pt>
                <c:pt idx="1881">
                  <c:v>58.6</c:v>
                </c:pt>
                <c:pt idx="1882">
                  <c:v>82.3</c:v>
                </c:pt>
                <c:pt idx="1883">
                  <c:v>78.900000000000006</c:v>
                </c:pt>
                <c:pt idx="1884">
                  <c:v>58.1</c:v>
                </c:pt>
                <c:pt idx="1885">
                  <c:v>74.400000000000006</c:v>
                </c:pt>
                <c:pt idx="1886">
                  <c:v>44.5</c:v>
                </c:pt>
                <c:pt idx="1887">
                  <c:v>57.3</c:v>
                </c:pt>
                <c:pt idx="1888">
                  <c:v>72.5</c:v>
                </c:pt>
                <c:pt idx="1889">
                  <c:v>73</c:v>
                </c:pt>
                <c:pt idx="1890">
                  <c:v>67</c:v>
                </c:pt>
                <c:pt idx="1891">
                  <c:v>73.5</c:v>
                </c:pt>
                <c:pt idx="1892">
                  <c:v>64.400000000000006</c:v>
                </c:pt>
                <c:pt idx="1893">
                  <c:v>74.400000000000006</c:v>
                </c:pt>
                <c:pt idx="1894">
                  <c:v>56.5</c:v>
                </c:pt>
                <c:pt idx="1895">
                  <c:v>45.6</c:v>
                </c:pt>
                <c:pt idx="1896">
                  <c:v>85</c:v>
                </c:pt>
                <c:pt idx="1897">
                  <c:v>74</c:v>
                </c:pt>
                <c:pt idx="1898">
                  <c:v>49.9</c:v>
                </c:pt>
                <c:pt idx="1899">
                  <c:v>80</c:v>
                </c:pt>
                <c:pt idx="1900">
                  <c:v>54.1</c:v>
                </c:pt>
                <c:pt idx="1901">
                  <c:v>55</c:v>
                </c:pt>
                <c:pt idx="1902">
                  <c:v>68.3</c:v>
                </c:pt>
                <c:pt idx="1903">
                  <c:v>59.2</c:v>
                </c:pt>
                <c:pt idx="1904">
                  <c:v>70</c:v>
                </c:pt>
                <c:pt idx="1905">
                  <c:v>63.1</c:v>
                </c:pt>
                <c:pt idx="1906">
                  <c:v>74.599999999999994</c:v>
                </c:pt>
                <c:pt idx="1907">
                  <c:v>69.7</c:v>
                </c:pt>
                <c:pt idx="1908">
                  <c:v>60</c:v>
                </c:pt>
                <c:pt idx="1909">
                  <c:v>69.400000000000006</c:v>
                </c:pt>
                <c:pt idx="1910">
                  <c:v>73.5</c:v>
                </c:pt>
                <c:pt idx="1911">
                  <c:v>79.3</c:v>
                </c:pt>
                <c:pt idx="1912">
                  <c:v>54.8</c:v>
                </c:pt>
                <c:pt idx="1913">
                  <c:v>69.099999999999994</c:v>
                </c:pt>
                <c:pt idx="1914">
                  <c:v>81</c:v>
                </c:pt>
                <c:pt idx="1915">
                  <c:v>69.599999999999994</c:v>
                </c:pt>
                <c:pt idx="1916">
                  <c:v>63.5</c:v>
                </c:pt>
                <c:pt idx="1917">
                  <c:v>62.5</c:v>
                </c:pt>
                <c:pt idx="1918">
                  <c:v>56</c:v>
                </c:pt>
                <c:pt idx="1919">
                  <c:v>62.9</c:v>
                </c:pt>
                <c:pt idx="1920">
                  <c:v>79</c:v>
                </c:pt>
                <c:pt idx="1921">
                  <c:v>72.400000000000006</c:v>
                </c:pt>
                <c:pt idx="1922">
                  <c:v>58.2</c:v>
                </c:pt>
                <c:pt idx="1923">
                  <c:v>75.8</c:v>
                </c:pt>
                <c:pt idx="1924">
                  <c:v>67.2</c:v>
                </c:pt>
                <c:pt idx="1925">
                  <c:v>63.2</c:v>
                </c:pt>
                <c:pt idx="1926">
                  <c:v>78</c:v>
                </c:pt>
                <c:pt idx="1927">
                  <c:v>67.5</c:v>
                </c:pt>
                <c:pt idx="1928">
                  <c:v>69.400000000000006</c:v>
                </c:pt>
                <c:pt idx="1929">
                  <c:v>63.7</c:v>
                </c:pt>
                <c:pt idx="1930">
                  <c:v>67</c:v>
                </c:pt>
                <c:pt idx="1931">
                  <c:v>75.7</c:v>
                </c:pt>
                <c:pt idx="1932">
                  <c:v>62</c:v>
                </c:pt>
                <c:pt idx="1933">
                  <c:v>88</c:v>
                </c:pt>
                <c:pt idx="1934">
                  <c:v>78.900000000000006</c:v>
                </c:pt>
                <c:pt idx="1935">
                  <c:v>77.8</c:v>
                </c:pt>
                <c:pt idx="1936">
                  <c:v>59.1</c:v>
                </c:pt>
                <c:pt idx="1937">
                  <c:v>57.9</c:v>
                </c:pt>
                <c:pt idx="1938">
                  <c:v>56.7</c:v>
                </c:pt>
                <c:pt idx="1939">
                  <c:v>57.3</c:v>
                </c:pt>
                <c:pt idx="1940">
                  <c:v>78</c:v>
                </c:pt>
                <c:pt idx="1941">
                  <c:v>77.599999999999994</c:v>
                </c:pt>
                <c:pt idx="1942">
                  <c:v>65.7</c:v>
                </c:pt>
                <c:pt idx="1943">
                  <c:v>86</c:v>
                </c:pt>
                <c:pt idx="1944">
                  <c:v>54.2</c:v>
                </c:pt>
                <c:pt idx="1945">
                  <c:v>41</c:v>
                </c:pt>
                <c:pt idx="1946">
                  <c:v>56.4</c:v>
                </c:pt>
                <c:pt idx="1947">
                  <c:v>78.099999999999994</c:v>
                </c:pt>
                <c:pt idx="1948">
                  <c:v>66.3</c:v>
                </c:pt>
                <c:pt idx="1949">
                  <c:v>81.900000000000006</c:v>
                </c:pt>
                <c:pt idx="1950">
                  <c:v>45.3</c:v>
                </c:pt>
                <c:pt idx="1951">
                  <c:v>72.5</c:v>
                </c:pt>
                <c:pt idx="1952">
                  <c:v>88</c:v>
                </c:pt>
                <c:pt idx="1953">
                  <c:v>58</c:v>
                </c:pt>
                <c:pt idx="1954">
                  <c:v>58.2</c:v>
                </c:pt>
                <c:pt idx="1955">
                  <c:v>67.3</c:v>
                </c:pt>
                <c:pt idx="1956">
                  <c:v>67.400000000000006</c:v>
                </c:pt>
                <c:pt idx="1957">
                  <c:v>53</c:v>
                </c:pt>
                <c:pt idx="1958">
                  <c:v>73.900000000000006</c:v>
                </c:pt>
                <c:pt idx="1959">
                  <c:v>63.5</c:v>
                </c:pt>
                <c:pt idx="1960">
                  <c:v>69</c:v>
                </c:pt>
                <c:pt idx="1961">
                  <c:v>59.5</c:v>
                </c:pt>
                <c:pt idx="1962">
                  <c:v>74.8</c:v>
                </c:pt>
                <c:pt idx="1963">
                  <c:v>69.400000000000006</c:v>
                </c:pt>
                <c:pt idx="1964">
                  <c:v>79.5</c:v>
                </c:pt>
                <c:pt idx="1965">
                  <c:v>62.8</c:v>
                </c:pt>
                <c:pt idx="1966">
                  <c:v>73.5</c:v>
                </c:pt>
                <c:pt idx="1967">
                  <c:v>72.8</c:v>
                </c:pt>
                <c:pt idx="1968">
                  <c:v>89</c:v>
                </c:pt>
                <c:pt idx="1969">
                  <c:v>83.5</c:v>
                </c:pt>
                <c:pt idx="1970">
                  <c:v>58.4</c:v>
                </c:pt>
                <c:pt idx="1971">
                  <c:v>67.5</c:v>
                </c:pt>
                <c:pt idx="1972">
                  <c:v>68.5</c:v>
                </c:pt>
                <c:pt idx="1973">
                  <c:v>59.7</c:v>
                </c:pt>
                <c:pt idx="1974">
                  <c:v>72.2</c:v>
                </c:pt>
                <c:pt idx="1975">
                  <c:v>79.8</c:v>
                </c:pt>
                <c:pt idx="1976">
                  <c:v>75.599999999999994</c:v>
                </c:pt>
                <c:pt idx="1977">
                  <c:v>74.400000000000006</c:v>
                </c:pt>
                <c:pt idx="1978">
                  <c:v>81.7</c:v>
                </c:pt>
                <c:pt idx="1979">
                  <c:v>65.8</c:v>
                </c:pt>
                <c:pt idx="1980">
                  <c:v>72.8</c:v>
                </c:pt>
                <c:pt idx="1981">
                  <c:v>75.099999999999994</c:v>
                </c:pt>
                <c:pt idx="1982">
                  <c:v>68</c:v>
                </c:pt>
                <c:pt idx="1983">
                  <c:v>47.1</c:v>
                </c:pt>
                <c:pt idx="1984">
                  <c:v>62.6</c:v>
                </c:pt>
                <c:pt idx="1985">
                  <c:v>47.7</c:v>
                </c:pt>
                <c:pt idx="1986">
                  <c:v>82</c:v>
                </c:pt>
                <c:pt idx="1987">
                  <c:v>55.4</c:v>
                </c:pt>
                <c:pt idx="1988">
                  <c:v>63.3</c:v>
                </c:pt>
                <c:pt idx="1989">
                  <c:v>62.8</c:v>
                </c:pt>
                <c:pt idx="1990">
                  <c:v>62.9</c:v>
                </c:pt>
                <c:pt idx="1991">
                  <c:v>74.900000000000006</c:v>
                </c:pt>
                <c:pt idx="1992">
                  <c:v>68.900000000000006</c:v>
                </c:pt>
                <c:pt idx="1993">
                  <c:v>72</c:v>
                </c:pt>
                <c:pt idx="1994">
                  <c:v>76</c:v>
                </c:pt>
                <c:pt idx="1995">
                  <c:v>57</c:v>
                </c:pt>
                <c:pt idx="1996">
                  <c:v>74.599999999999994</c:v>
                </c:pt>
                <c:pt idx="1997">
                  <c:v>78.099999999999994</c:v>
                </c:pt>
                <c:pt idx="1998">
                  <c:v>63.4</c:v>
                </c:pt>
                <c:pt idx="1999">
                  <c:v>64.099999999999994</c:v>
                </c:pt>
                <c:pt idx="2000">
                  <c:v>82.2</c:v>
                </c:pt>
                <c:pt idx="2001">
                  <c:v>78</c:v>
                </c:pt>
                <c:pt idx="2002">
                  <c:v>82</c:v>
                </c:pt>
                <c:pt idx="2003">
                  <c:v>76.099999999999994</c:v>
                </c:pt>
                <c:pt idx="2004">
                  <c:v>73.3</c:v>
                </c:pt>
                <c:pt idx="2005">
                  <c:v>72.2</c:v>
                </c:pt>
                <c:pt idx="2006">
                  <c:v>52.5</c:v>
                </c:pt>
                <c:pt idx="2007">
                  <c:v>64.2</c:v>
                </c:pt>
                <c:pt idx="2008">
                  <c:v>81.2</c:v>
                </c:pt>
                <c:pt idx="2009">
                  <c:v>71.3</c:v>
                </c:pt>
                <c:pt idx="2010">
                  <c:v>87</c:v>
                </c:pt>
                <c:pt idx="2011">
                  <c:v>54.3</c:v>
                </c:pt>
                <c:pt idx="2012">
                  <c:v>62.8</c:v>
                </c:pt>
                <c:pt idx="2013">
                  <c:v>74.7</c:v>
                </c:pt>
                <c:pt idx="2014">
                  <c:v>64.900000000000006</c:v>
                </c:pt>
                <c:pt idx="2015">
                  <c:v>69.900000000000006</c:v>
                </c:pt>
                <c:pt idx="2016">
                  <c:v>72.599999999999994</c:v>
                </c:pt>
                <c:pt idx="2017">
                  <c:v>69.2</c:v>
                </c:pt>
                <c:pt idx="2018">
                  <c:v>74</c:v>
                </c:pt>
                <c:pt idx="2019">
                  <c:v>75.099999999999994</c:v>
                </c:pt>
                <c:pt idx="2020">
                  <c:v>57.9</c:v>
                </c:pt>
                <c:pt idx="2021">
                  <c:v>63.1</c:v>
                </c:pt>
                <c:pt idx="2022">
                  <c:v>74.8</c:v>
                </c:pt>
                <c:pt idx="2023">
                  <c:v>81.5</c:v>
                </c:pt>
                <c:pt idx="2024">
                  <c:v>59.1</c:v>
                </c:pt>
                <c:pt idx="2025">
                  <c:v>74.2</c:v>
                </c:pt>
                <c:pt idx="2026">
                  <c:v>79</c:v>
                </c:pt>
                <c:pt idx="2027">
                  <c:v>66.400000000000006</c:v>
                </c:pt>
                <c:pt idx="2028">
                  <c:v>68.099999999999994</c:v>
                </c:pt>
                <c:pt idx="2029">
                  <c:v>83.3</c:v>
                </c:pt>
                <c:pt idx="2030">
                  <c:v>52.1</c:v>
                </c:pt>
                <c:pt idx="2031">
                  <c:v>75.2</c:v>
                </c:pt>
                <c:pt idx="2032">
                  <c:v>76.400000000000006</c:v>
                </c:pt>
                <c:pt idx="2033">
                  <c:v>74.900000000000006</c:v>
                </c:pt>
                <c:pt idx="2034">
                  <c:v>65.3</c:v>
                </c:pt>
                <c:pt idx="2035">
                  <c:v>78.2</c:v>
                </c:pt>
                <c:pt idx="2036">
                  <c:v>51</c:v>
                </c:pt>
                <c:pt idx="2037">
                  <c:v>72.400000000000006</c:v>
                </c:pt>
                <c:pt idx="2038">
                  <c:v>66.8</c:v>
                </c:pt>
                <c:pt idx="2039">
                  <c:v>66</c:v>
                </c:pt>
                <c:pt idx="2040">
                  <c:v>72.400000000000006</c:v>
                </c:pt>
                <c:pt idx="2041">
                  <c:v>76.099999999999994</c:v>
                </c:pt>
                <c:pt idx="2042">
                  <c:v>83</c:v>
                </c:pt>
                <c:pt idx="2043">
                  <c:v>61.4</c:v>
                </c:pt>
                <c:pt idx="2044">
                  <c:v>74.3</c:v>
                </c:pt>
                <c:pt idx="2045">
                  <c:v>74</c:v>
                </c:pt>
                <c:pt idx="2046">
                  <c:v>73</c:v>
                </c:pt>
                <c:pt idx="2047">
                  <c:v>72.7</c:v>
                </c:pt>
                <c:pt idx="2048">
                  <c:v>74.900000000000006</c:v>
                </c:pt>
                <c:pt idx="2049">
                  <c:v>82.5</c:v>
                </c:pt>
                <c:pt idx="2050">
                  <c:v>73.900000000000006</c:v>
                </c:pt>
                <c:pt idx="2051">
                  <c:v>76.8</c:v>
                </c:pt>
                <c:pt idx="2052">
                  <c:v>63.5</c:v>
                </c:pt>
                <c:pt idx="2053">
                  <c:v>75.900000000000006</c:v>
                </c:pt>
                <c:pt idx="2054">
                  <c:v>69.5</c:v>
                </c:pt>
                <c:pt idx="2055">
                  <c:v>71.2</c:v>
                </c:pt>
                <c:pt idx="2056">
                  <c:v>76.400000000000006</c:v>
                </c:pt>
                <c:pt idx="2057">
                  <c:v>61.2</c:v>
                </c:pt>
                <c:pt idx="2058">
                  <c:v>72.3</c:v>
                </c:pt>
                <c:pt idx="2059">
                  <c:v>73</c:v>
                </c:pt>
                <c:pt idx="2060">
                  <c:v>61.1</c:v>
                </c:pt>
                <c:pt idx="2061">
                  <c:v>77.900000000000006</c:v>
                </c:pt>
                <c:pt idx="2062">
                  <c:v>57.6</c:v>
                </c:pt>
                <c:pt idx="2063">
                  <c:v>76</c:v>
                </c:pt>
                <c:pt idx="2064">
                  <c:v>78</c:v>
                </c:pt>
                <c:pt idx="2065">
                  <c:v>65.5</c:v>
                </c:pt>
                <c:pt idx="2066">
                  <c:v>73.099999999999994</c:v>
                </c:pt>
                <c:pt idx="2067">
                  <c:v>73.5</c:v>
                </c:pt>
                <c:pt idx="2068">
                  <c:v>62.5</c:v>
                </c:pt>
                <c:pt idx="2069">
                  <c:v>69.2</c:v>
                </c:pt>
                <c:pt idx="2070">
                  <c:v>71</c:v>
                </c:pt>
                <c:pt idx="2071">
                  <c:v>76.5</c:v>
                </c:pt>
                <c:pt idx="2072">
                  <c:v>63.7</c:v>
                </c:pt>
                <c:pt idx="2073">
                  <c:v>81.400000000000006</c:v>
                </c:pt>
                <c:pt idx="2074">
                  <c:v>78.900000000000006</c:v>
                </c:pt>
                <c:pt idx="2075">
                  <c:v>62</c:v>
                </c:pt>
                <c:pt idx="2076">
                  <c:v>64</c:v>
                </c:pt>
                <c:pt idx="2077">
                  <c:v>48.6</c:v>
                </c:pt>
                <c:pt idx="2078">
                  <c:v>64.099999999999994</c:v>
                </c:pt>
                <c:pt idx="2079">
                  <c:v>56.2</c:v>
                </c:pt>
                <c:pt idx="2080">
                  <c:v>86</c:v>
                </c:pt>
                <c:pt idx="2081">
                  <c:v>72.3</c:v>
                </c:pt>
                <c:pt idx="2082">
                  <c:v>71.900000000000006</c:v>
                </c:pt>
                <c:pt idx="2083">
                  <c:v>72.7</c:v>
                </c:pt>
                <c:pt idx="2084">
                  <c:v>67</c:v>
                </c:pt>
                <c:pt idx="2085">
                  <c:v>78.900000000000006</c:v>
                </c:pt>
                <c:pt idx="2086">
                  <c:v>78.099999999999994</c:v>
                </c:pt>
                <c:pt idx="2087">
                  <c:v>68.400000000000006</c:v>
                </c:pt>
                <c:pt idx="2088">
                  <c:v>72.099999999999994</c:v>
                </c:pt>
                <c:pt idx="2089">
                  <c:v>78.599999999999994</c:v>
                </c:pt>
                <c:pt idx="2090">
                  <c:v>61.6</c:v>
                </c:pt>
                <c:pt idx="2091">
                  <c:v>79.400000000000006</c:v>
                </c:pt>
                <c:pt idx="2092">
                  <c:v>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F-4497-A9C0-2C9389746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84976"/>
        <c:axId val="586810744"/>
      </c:scatterChart>
      <c:valAx>
        <c:axId val="34588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Schooling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10744"/>
        <c:crosses val="autoZero"/>
        <c:crossBetween val="midCat"/>
      </c:valAx>
      <c:valAx>
        <c:axId val="58681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Life</a:t>
                </a:r>
                <a:r>
                  <a:rPr lang="en-US" baseline="0"/>
                  <a:t> expectancy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8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81361717137135"/>
          <c:y val="9.9099028801142935E-2"/>
          <c:w val="0.69850258836222545"/>
          <c:h val="0.681051513760719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life_expectancy_training!$C$21:$C$2113</c:f>
              <c:numCache>
                <c:formatCode>General</c:formatCode>
                <c:ptCount val="2093"/>
                <c:pt idx="0">
                  <c:v>0</c:v>
                </c:pt>
                <c:pt idx="1">
                  <c:v>1</c:v>
                </c:pt>
                <c:pt idx="2">
                  <c:v>57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49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35</c:v>
                </c:pt>
                <c:pt idx="12">
                  <c:v>64</c:v>
                </c:pt>
                <c:pt idx="13">
                  <c:v>1</c:v>
                </c:pt>
                <c:pt idx="14">
                  <c:v>0</c:v>
                </c:pt>
                <c:pt idx="15">
                  <c:v>38</c:v>
                </c:pt>
                <c:pt idx="16">
                  <c:v>53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</c:v>
                </c:pt>
                <c:pt idx="22">
                  <c:v>9</c:v>
                </c:pt>
                <c:pt idx="23">
                  <c:v>3</c:v>
                </c:pt>
                <c:pt idx="24">
                  <c:v>0</c:v>
                </c:pt>
                <c:pt idx="25">
                  <c:v>15</c:v>
                </c:pt>
                <c:pt idx="26">
                  <c:v>11</c:v>
                </c:pt>
                <c:pt idx="27">
                  <c:v>3</c:v>
                </c:pt>
                <c:pt idx="28">
                  <c:v>0</c:v>
                </c:pt>
                <c:pt idx="29">
                  <c:v>4</c:v>
                </c:pt>
                <c:pt idx="30">
                  <c:v>0</c:v>
                </c:pt>
                <c:pt idx="31">
                  <c:v>2</c:v>
                </c:pt>
                <c:pt idx="32">
                  <c:v>20</c:v>
                </c:pt>
                <c:pt idx="33">
                  <c:v>2</c:v>
                </c:pt>
                <c:pt idx="34">
                  <c:v>25</c:v>
                </c:pt>
                <c:pt idx="35">
                  <c:v>0</c:v>
                </c:pt>
                <c:pt idx="36">
                  <c:v>45</c:v>
                </c:pt>
                <c:pt idx="37">
                  <c:v>3</c:v>
                </c:pt>
                <c:pt idx="38">
                  <c:v>0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4</c:v>
                </c:pt>
                <c:pt idx="46">
                  <c:v>0</c:v>
                </c:pt>
                <c:pt idx="47">
                  <c:v>3</c:v>
                </c:pt>
                <c:pt idx="48">
                  <c:v>124</c:v>
                </c:pt>
                <c:pt idx="49">
                  <c:v>556</c:v>
                </c:pt>
                <c:pt idx="50">
                  <c:v>0</c:v>
                </c:pt>
                <c:pt idx="51">
                  <c:v>5</c:v>
                </c:pt>
                <c:pt idx="52">
                  <c:v>30</c:v>
                </c:pt>
                <c:pt idx="53">
                  <c:v>1</c:v>
                </c:pt>
                <c:pt idx="54">
                  <c:v>23</c:v>
                </c:pt>
                <c:pt idx="55">
                  <c:v>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48</c:v>
                </c:pt>
                <c:pt idx="60">
                  <c:v>44</c:v>
                </c:pt>
                <c:pt idx="61">
                  <c:v>73</c:v>
                </c:pt>
                <c:pt idx="62">
                  <c:v>1</c:v>
                </c:pt>
                <c:pt idx="63">
                  <c:v>9</c:v>
                </c:pt>
                <c:pt idx="64">
                  <c:v>352</c:v>
                </c:pt>
                <c:pt idx="65">
                  <c:v>35</c:v>
                </c:pt>
                <c:pt idx="66">
                  <c:v>16</c:v>
                </c:pt>
                <c:pt idx="67">
                  <c:v>36</c:v>
                </c:pt>
                <c:pt idx="68">
                  <c:v>2</c:v>
                </c:pt>
                <c:pt idx="69">
                  <c:v>0</c:v>
                </c:pt>
                <c:pt idx="70">
                  <c:v>26</c:v>
                </c:pt>
                <c:pt idx="71">
                  <c:v>3</c:v>
                </c:pt>
                <c:pt idx="72">
                  <c:v>15</c:v>
                </c:pt>
                <c:pt idx="73">
                  <c:v>47</c:v>
                </c:pt>
                <c:pt idx="74">
                  <c:v>135</c:v>
                </c:pt>
                <c:pt idx="75">
                  <c:v>11</c:v>
                </c:pt>
                <c:pt idx="76">
                  <c:v>156</c:v>
                </c:pt>
                <c:pt idx="77">
                  <c:v>0</c:v>
                </c:pt>
                <c:pt idx="78">
                  <c:v>25</c:v>
                </c:pt>
                <c:pt idx="79">
                  <c:v>66</c:v>
                </c:pt>
                <c:pt idx="80">
                  <c:v>7</c:v>
                </c:pt>
                <c:pt idx="81">
                  <c:v>7</c:v>
                </c:pt>
                <c:pt idx="82">
                  <c:v>1</c:v>
                </c:pt>
                <c:pt idx="83">
                  <c:v>505</c:v>
                </c:pt>
                <c:pt idx="84">
                  <c:v>62</c:v>
                </c:pt>
                <c:pt idx="85">
                  <c:v>1</c:v>
                </c:pt>
                <c:pt idx="86">
                  <c:v>28</c:v>
                </c:pt>
                <c:pt idx="87">
                  <c:v>49</c:v>
                </c:pt>
                <c:pt idx="88">
                  <c:v>0</c:v>
                </c:pt>
                <c:pt idx="89">
                  <c:v>2</c:v>
                </c:pt>
                <c:pt idx="90">
                  <c:v>4</c:v>
                </c:pt>
                <c:pt idx="91">
                  <c:v>25</c:v>
                </c:pt>
                <c:pt idx="92">
                  <c:v>10</c:v>
                </c:pt>
                <c:pt idx="93">
                  <c:v>0</c:v>
                </c:pt>
                <c:pt idx="94">
                  <c:v>28</c:v>
                </c:pt>
                <c:pt idx="95">
                  <c:v>65</c:v>
                </c:pt>
                <c:pt idx="96">
                  <c:v>45</c:v>
                </c:pt>
                <c:pt idx="97">
                  <c:v>38</c:v>
                </c:pt>
                <c:pt idx="98">
                  <c:v>48</c:v>
                </c:pt>
                <c:pt idx="99">
                  <c:v>2</c:v>
                </c:pt>
                <c:pt idx="100">
                  <c:v>61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3</c:v>
                </c:pt>
                <c:pt idx="105">
                  <c:v>1</c:v>
                </c:pt>
                <c:pt idx="106">
                  <c:v>17</c:v>
                </c:pt>
                <c:pt idx="107">
                  <c:v>7</c:v>
                </c:pt>
                <c:pt idx="108">
                  <c:v>0</c:v>
                </c:pt>
                <c:pt idx="109">
                  <c:v>14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51</c:v>
                </c:pt>
                <c:pt idx="114">
                  <c:v>7</c:v>
                </c:pt>
                <c:pt idx="115">
                  <c:v>4</c:v>
                </c:pt>
                <c:pt idx="116">
                  <c:v>7</c:v>
                </c:pt>
                <c:pt idx="117">
                  <c:v>24</c:v>
                </c:pt>
                <c:pt idx="118">
                  <c:v>154</c:v>
                </c:pt>
                <c:pt idx="119">
                  <c:v>0</c:v>
                </c:pt>
                <c:pt idx="120">
                  <c:v>8</c:v>
                </c:pt>
                <c:pt idx="121">
                  <c:v>0</c:v>
                </c:pt>
                <c:pt idx="122">
                  <c:v>27</c:v>
                </c:pt>
                <c:pt idx="123">
                  <c:v>28</c:v>
                </c:pt>
                <c:pt idx="124">
                  <c:v>2</c:v>
                </c:pt>
                <c:pt idx="125">
                  <c:v>0</c:v>
                </c:pt>
                <c:pt idx="126">
                  <c:v>4</c:v>
                </c:pt>
                <c:pt idx="127">
                  <c:v>33</c:v>
                </c:pt>
                <c:pt idx="128">
                  <c:v>37</c:v>
                </c:pt>
                <c:pt idx="129">
                  <c:v>29</c:v>
                </c:pt>
                <c:pt idx="130">
                  <c:v>84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7</c:v>
                </c:pt>
                <c:pt idx="137">
                  <c:v>0</c:v>
                </c:pt>
                <c:pt idx="138">
                  <c:v>2</c:v>
                </c:pt>
                <c:pt idx="139">
                  <c:v>0</c:v>
                </c:pt>
                <c:pt idx="140">
                  <c:v>2</c:v>
                </c:pt>
                <c:pt idx="141">
                  <c:v>0</c:v>
                </c:pt>
                <c:pt idx="142">
                  <c:v>42</c:v>
                </c:pt>
                <c:pt idx="143">
                  <c:v>3</c:v>
                </c:pt>
                <c:pt idx="144">
                  <c:v>8</c:v>
                </c:pt>
                <c:pt idx="145">
                  <c:v>0</c:v>
                </c:pt>
                <c:pt idx="146">
                  <c:v>8</c:v>
                </c:pt>
                <c:pt idx="147">
                  <c:v>366</c:v>
                </c:pt>
                <c:pt idx="148">
                  <c:v>3</c:v>
                </c:pt>
                <c:pt idx="149">
                  <c:v>7</c:v>
                </c:pt>
                <c:pt idx="150">
                  <c:v>41</c:v>
                </c:pt>
                <c:pt idx="151">
                  <c:v>10</c:v>
                </c:pt>
                <c:pt idx="152">
                  <c:v>0</c:v>
                </c:pt>
                <c:pt idx="153">
                  <c:v>0</c:v>
                </c:pt>
                <c:pt idx="154">
                  <c:v>5</c:v>
                </c:pt>
                <c:pt idx="155">
                  <c:v>1</c:v>
                </c:pt>
                <c:pt idx="156">
                  <c:v>6</c:v>
                </c:pt>
                <c:pt idx="157">
                  <c:v>2</c:v>
                </c:pt>
                <c:pt idx="158">
                  <c:v>9</c:v>
                </c:pt>
                <c:pt idx="159">
                  <c:v>1</c:v>
                </c:pt>
                <c:pt idx="160">
                  <c:v>67</c:v>
                </c:pt>
                <c:pt idx="161">
                  <c:v>0</c:v>
                </c:pt>
                <c:pt idx="162">
                  <c:v>13</c:v>
                </c:pt>
                <c:pt idx="163">
                  <c:v>3</c:v>
                </c:pt>
                <c:pt idx="164">
                  <c:v>12</c:v>
                </c:pt>
                <c:pt idx="165">
                  <c:v>9</c:v>
                </c:pt>
                <c:pt idx="166">
                  <c:v>9</c:v>
                </c:pt>
                <c:pt idx="167">
                  <c:v>0</c:v>
                </c:pt>
                <c:pt idx="168">
                  <c:v>0</c:v>
                </c:pt>
                <c:pt idx="169">
                  <c:v>46</c:v>
                </c:pt>
                <c:pt idx="170">
                  <c:v>8</c:v>
                </c:pt>
                <c:pt idx="171">
                  <c:v>30</c:v>
                </c:pt>
                <c:pt idx="172">
                  <c:v>4</c:v>
                </c:pt>
                <c:pt idx="173">
                  <c:v>0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54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2</c:v>
                </c:pt>
                <c:pt idx="182">
                  <c:v>483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96</c:v>
                </c:pt>
                <c:pt idx="190">
                  <c:v>0</c:v>
                </c:pt>
                <c:pt idx="191">
                  <c:v>0</c:v>
                </c:pt>
                <c:pt idx="192">
                  <c:v>5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28</c:v>
                </c:pt>
                <c:pt idx="197">
                  <c:v>6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3</c:v>
                </c:pt>
                <c:pt idx="202">
                  <c:v>0</c:v>
                </c:pt>
                <c:pt idx="203">
                  <c:v>4</c:v>
                </c:pt>
                <c:pt idx="204">
                  <c:v>1</c:v>
                </c:pt>
                <c:pt idx="205">
                  <c:v>0</c:v>
                </c:pt>
                <c:pt idx="206">
                  <c:v>2</c:v>
                </c:pt>
                <c:pt idx="207">
                  <c:v>3</c:v>
                </c:pt>
                <c:pt idx="208">
                  <c:v>0</c:v>
                </c:pt>
                <c:pt idx="209">
                  <c:v>9</c:v>
                </c:pt>
                <c:pt idx="210">
                  <c:v>20</c:v>
                </c:pt>
                <c:pt idx="211">
                  <c:v>14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29</c:v>
                </c:pt>
                <c:pt idx="217">
                  <c:v>367</c:v>
                </c:pt>
                <c:pt idx="218">
                  <c:v>31</c:v>
                </c:pt>
                <c:pt idx="219">
                  <c:v>0</c:v>
                </c:pt>
                <c:pt idx="220">
                  <c:v>46</c:v>
                </c:pt>
                <c:pt idx="221">
                  <c:v>0</c:v>
                </c:pt>
                <c:pt idx="222">
                  <c:v>17</c:v>
                </c:pt>
                <c:pt idx="223">
                  <c:v>4</c:v>
                </c:pt>
                <c:pt idx="224">
                  <c:v>1</c:v>
                </c:pt>
                <c:pt idx="225">
                  <c:v>54</c:v>
                </c:pt>
                <c:pt idx="226">
                  <c:v>9</c:v>
                </c:pt>
                <c:pt idx="227">
                  <c:v>8</c:v>
                </c:pt>
                <c:pt idx="228">
                  <c:v>46</c:v>
                </c:pt>
                <c:pt idx="229">
                  <c:v>21</c:v>
                </c:pt>
                <c:pt idx="230">
                  <c:v>0</c:v>
                </c:pt>
                <c:pt idx="231">
                  <c:v>0</c:v>
                </c:pt>
                <c:pt idx="232">
                  <c:v>360</c:v>
                </c:pt>
                <c:pt idx="233">
                  <c:v>44</c:v>
                </c:pt>
                <c:pt idx="234">
                  <c:v>3</c:v>
                </c:pt>
                <c:pt idx="235">
                  <c:v>0</c:v>
                </c:pt>
                <c:pt idx="236">
                  <c:v>1</c:v>
                </c:pt>
                <c:pt idx="237">
                  <c:v>26</c:v>
                </c:pt>
                <c:pt idx="238">
                  <c:v>86</c:v>
                </c:pt>
                <c:pt idx="239">
                  <c:v>14</c:v>
                </c:pt>
                <c:pt idx="240">
                  <c:v>173</c:v>
                </c:pt>
                <c:pt idx="241">
                  <c:v>1</c:v>
                </c:pt>
                <c:pt idx="242">
                  <c:v>92</c:v>
                </c:pt>
                <c:pt idx="243">
                  <c:v>364</c:v>
                </c:pt>
                <c:pt idx="244">
                  <c:v>0</c:v>
                </c:pt>
                <c:pt idx="245">
                  <c:v>10</c:v>
                </c:pt>
                <c:pt idx="246">
                  <c:v>8</c:v>
                </c:pt>
                <c:pt idx="247">
                  <c:v>9</c:v>
                </c:pt>
                <c:pt idx="248">
                  <c:v>3</c:v>
                </c:pt>
                <c:pt idx="249">
                  <c:v>0</c:v>
                </c:pt>
                <c:pt idx="250">
                  <c:v>1</c:v>
                </c:pt>
                <c:pt idx="251">
                  <c:v>64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2</c:v>
                </c:pt>
                <c:pt idx="260">
                  <c:v>0</c:v>
                </c:pt>
                <c:pt idx="261">
                  <c:v>0</c:v>
                </c:pt>
                <c:pt idx="262">
                  <c:v>1</c:v>
                </c:pt>
                <c:pt idx="263">
                  <c:v>3</c:v>
                </c:pt>
                <c:pt idx="264">
                  <c:v>46</c:v>
                </c:pt>
                <c:pt idx="265">
                  <c:v>1</c:v>
                </c:pt>
                <c:pt idx="266">
                  <c:v>1</c:v>
                </c:pt>
                <c:pt idx="267">
                  <c:v>18</c:v>
                </c:pt>
                <c:pt idx="268">
                  <c:v>0</c:v>
                </c:pt>
                <c:pt idx="269">
                  <c:v>39</c:v>
                </c:pt>
                <c:pt idx="270">
                  <c:v>61</c:v>
                </c:pt>
                <c:pt idx="271">
                  <c:v>12</c:v>
                </c:pt>
                <c:pt idx="272">
                  <c:v>0</c:v>
                </c:pt>
                <c:pt idx="273">
                  <c:v>32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1</c:v>
                </c:pt>
                <c:pt idx="278">
                  <c:v>1</c:v>
                </c:pt>
                <c:pt idx="279">
                  <c:v>0</c:v>
                </c:pt>
                <c:pt idx="280">
                  <c:v>13</c:v>
                </c:pt>
                <c:pt idx="281">
                  <c:v>4</c:v>
                </c:pt>
                <c:pt idx="282">
                  <c:v>0</c:v>
                </c:pt>
                <c:pt idx="283">
                  <c:v>13</c:v>
                </c:pt>
                <c:pt idx="284">
                  <c:v>114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4</c:v>
                </c:pt>
                <c:pt idx="290">
                  <c:v>1700</c:v>
                </c:pt>
                <c:pt idx="291">
                  <c:v>103</c:v>
                </c:pt>
                <c:pt idx="292">
                  <c:v>9</c:v>
                </c:pt>
                <c:pt idx="293">
                  <c:v>46</c:v>
                </c:pt>
                <c:pt idx="294">
                  <c:v>0</c:v>
                </c:pt>
                <c:pt idx="295">
                  <c:v>0</c:v>
                </c:pt>
                <c:pt idx="296">
                  <c:v>3</c:v>
                </c:pt>
                <c:pt idx="297">
                  <c:v>51</c:v>
                </c:pt>
                <c:pt idx="298">
                  <c:v>1</c:v>
                </c:pt>
                <c:pt idx="299">
                  <c:v>14</c:v>
                </c:pt>
                <c:pt idx="300">
                  <c:v>110</c:v>
                </c:pt>
                <c:pt idx="301">
                  <c:v>0</c:v>
                </c:pt>
                <c:pt idx="302">
                  <c:v>19</c:v>
                </c:pt>
                <c:pt idx="303">
                  <c:v>1</c:v>
                </c:pt>
                <c:pt idx="304">
                  <c:v>53</c:v>
                </c:pt>
                <c:pt idx="305">
                  <c:v>0</c:v>
                </c:pt>
                <c:pt idx="306">
                  <c:v>4</c:v>
                </c:pt>
                <c:pt idx="307">
                  <c:v>8</c:v>
                </c:pt>
                <c:pt idx="308">
                  <c:v>0</c:v>
                </c:pt>
                <c:pt idx="309">
                  <c:v>2</c:v>
                </c:pt>
                <c:pt idx="310">
                  <c:v>0</c:v>
                </c:pt>
                <c:pt idx="311">
                  <c:v>28</c:v>
                </c:pt>
                <c:pt idx="312">
                  <c:v>60</c:v>
                </c:pt>
                <c:pt idx="313">
                  <c:v>0</c:v>
                </c:pt>
                <c:pt idx="314">
                  <c:v>10</c:v>
                </c:pt>
                <c:pt idx="315">
                  <c:v>20</c:v>
                </c:pt>
                <c:pt idx="316">
                  <c:v>0</c:v>
                </c:pt>
                <c:pt idx="317">
                  <c:v>2</c:v>
                </c:pt>
                <c:pt idx="318">
                  <c:v>3</c:v>
                </c:pt>
                <c:pt idx="319">
                  <c:v>6</c:v>
                </c:pt>
                <c:pt idx="320">
                  <c:v>1</c:v>
                </c:pt>
                <c:pt idx="321">
                  <c:v>0</c:v>
                </c:pt>
                <c:pt idx="322">
                  <c:v>30</c:v>
                </c:pt>
                <c:pt idx="323">
                  <c:v>140</c:v>
                </c:pt>
                <c:pt idx="324">
                  <c:v>6</c:v>
                </c:pt>
                <c:pt idx="325">
                  <c:v>0</c:v>
                </c:pt>
                <c:pt idx="326">
                  <c:v>25</c:v>
                </c:pt>
                <c:pt idx="327">
                  <c:v>42</c:v>
                </c:pt>
                <c:pt idx="328">
                  <c:v>20</c:v>
                </c:pt>
                <c:pt idx="329">
                  <c:v>8</c:v>
                </c:pt>
                <c:pt idx="330">
                  <c:v>0</c:v>
                </c:pt>
                <c:pt idx="331">
                  <c:v>0</c:v>
                </c:pt>
                <c:pt idx="332">
                  <c:v>33</c:v>
                </c:pt>
                <c:pt idx="333">
                  <c:v>0</c:v>
                </c:pt>
                <c:pt idx="334">
                  <c:v>9</c:v>
                </c:pt>
                <c:pt idx="335">
                  <c:v>3</c:v>
                </c:pt>
                <c:pt idx="336">
                  <c:v>2</c:v>
                </c:pt>
                <c:pt idx="337">
                  <c:v>29</c:v>
                </c:pt>
                <c:pt idx="338">
                  <c:v>2</c:v>
                </c:pt>
                <c:pt idx="339">
                  <c:v>11</c:v>
                </c:pt>
                <c:pt idx="340">
                  <c:v>21</c:v>
                </c:pt>
                <c:pt idx="341">
                  <c:v>217</c:v>
                </c:pt>
                <c:pt idx="342">
                  <c:v>0</c:v>
                </c:pt>
                <c:pt idx="343">
                  <c:v>0</c:v>
                </c:pt>
                <c:pt idx="344">
                  <c:v>3</c:v>
                </c:pt>
                <c:pt idx="345">
                  <c:v>18</c:v>
                </c:pt>
                <c:pt idx="346">
                  <c:v>116</c:v>
                </c:pt>
                <c:pt idx="347">
                  <c:v>17</c:v>
                </c:pt>
                <c:pt idx="348">
                  <c:v>23</c:v>
                </c:pt>
                <c:pt idx="349">
                  <c:v>114</c:v>
                </c:pt>
                <c:pt idx="350">
                  <c:v>45</c:v>
                </c:pt>
                <c:pt idx="351">
                  <c:v>0</c:v>
                </c:pt>
                <c:pt idx="352">
                  <c:v>4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46</c:v>
                </c:pt>
                <c:pt idx="357">
                  <c:v>0</c:v>
                </c:pt>
                <c:pt idx="358">
                  <c:v>1</c:v>
                </c:pt>
                <c:pt idx="359">
                  <c:v>54</c:v>
                </c:pt>
                <c:pt idx="360">
                  <c:v>0</c:v>
                </c:pt>
                <c:pt idx="361">
                  <c:v>0</c:v>
                </c:pt>
                <c:pt idx="362">
                  <c:v>2</c:v>
                </c:pt>
                <c:pt idx="363">
                  <c:v>6</c:v>
                </c:pt>
                <c:pt idx="364">
                  <c:v>3</c:v>
                </c:pt>
                <c:pt idx="365">
                  <c:v>1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1</c:v>
                </c:pt>
                <c:pt idx="371">
                  <c:v>69</c:v>
                </c:pt>
                <c:pt idx="372">
                  <c:v>2</c:v>
                </c:pt>
                <c:pt idx="373">
                  <c:v>157</c:v>
                </c:pt>
                <c:pt idx="374">
                  <c:v>0</c:v>
                </c:pt>
                <c:pt idx="375">
                  <c:v>56</c:v>
                </c:pt>
                <c:pt idx="376">
                  <c:v>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0</c:v>
                </c:pt>
                <c:pt idx="384">
                  <c:v>31</c:v>
                </c:pt>
                <c:pt idx="385">
                  <c:v>8</c:v>
                </c:pt>
                <c:pt idx="386">
                  <c:v>14</c:v>
                </c:pt>
                <c:pt idx="387">
                  <c:v>70</c:v>
                </c:pt>
                <c:pt idx="388">
                  <c:v>1</c:v>
                </c:pt>
                <c:pt idx="389">
                  <c:v>5</c:v>
                </c:pt>
                <c:pt idx="390">
                  <c:v>5</c:v>
                </c:pt>
                <c:pt idx="391">
                  <c:v>364</c:v>
                </c:pt>
                <c:pt idx="392">
                  <c:v>49</c:v>
                </c:pt>
                <c:pt idx="393">
                  <c:v>11</c:v>
                </c:pt>
                <c:pt idx="394">
                  <c:v>10</c:v>
                </c:pt>
                <c:pt idx="395">
                  <c:v>3</c:v>
                </c:pt>
                <c:pt idx="396">
                  <c:v>0</c:v>
                </c:pt>
                <c:pt idx="397">
                  <c:v>4</c:v>
                </c:pt>
                <c:pt idx="398">
                  <c:v>5</c:v>
                </c:pt>
                <c:pt idx="399">
                  <c:v>0</c:v>
                </c:pt>
                <c:pt idx="400">
                  <c:v>43</c:v>
                </c:pt>
                <c:pt idx="401">
                  <c:v>28</c:v>
                </c:pt>
                <c:pt idx="402">
                  <c:v>1</c:v>
                </c:pt>
                <c:pt idx="403">
                  <c:v>2</c:v>
                </c:pt>
                <c:pt idx="404">
                  <c:v>11</c:v>
                </c:pt>
                <c:pt idx="405">
                  <c:v>227</c:v>
                </c:pt>
                <c:pt idx="406">
                  <c:v>0</c:v>
                </c:pt>
                <c:pt idx="407">
                  <c:v>25</c:v>
                </c:pt>
                <c:pt idx="408">
                  <c:v>0</c:v>
                </c:pt>
                <c:pt idx="409">
                  <c:v>30</c:v>
                </c:pt>
                <c:pt idx="410">
                  <c:v>7</c:v>
                </c:pt>
                <c:pt idx="411">
                  <c:v>0</c:v>
                </c:pt>
                <c:pt idx="412">
                  <c:v>0</c:v>
                </c:pt>
                <c:pt idx="413">
                  <c:v>104</c:v>
                </c:pt>
                <c:pt idx="414">
                  <c:v>16</c:v>
                </c:pt>
                <c:pt idx="415">
                  <c:v>9</c:v>
                </c:pt>
                <c:pt idx="416">
                  <c:v>8</c:v>
                </c:pt>
                <c:pt idx="417">
                  <c:v>78</c:v>
                </c:pt>
                <c:pt idx="418">
                  <c:v>0</c:v>
                </c:pt>
                <c:pt idx="419">
                  <c:v>0</c:v>
                </c:pt>
                <c:pt idx="420">
                  <c:v>2</c:v>
                </c:pt>
                <c:pt idx="421">
                  <c:v>2</c:v>
                </c:pt>
                <c:pt idx="422">
                  <c:v>11</c:v>
                </c:pt>
                <c:pt idx="423">
                  <c:v>0</c:v>
                </c:pt>
                <c:pt idx="424">
                  <c:v>44</c:v>
                </c:pt>
                <c:pt idx="425">
                  <c:v>0</c:v>
                </c:pt>
                <c:pt idx="426">
                  <c:v>5</c:v>
                </c:pt>
                <c:pt idx="427">
                  <c:v>15</c:v>
                </c:pt>
                <c:pt idx="428">
                  <c:v>56</c:v>
                </c:pt>
                <c:pt idx="429">
                  <c:v>1</c:v>
                </c:pt>
                <c:pt idx="430">
                  <c:v>3</c:v>
                </c:pt>
                <c:pt idx="431">
                  <c:v>21</c:v>
                </c:pt>
                <c:pt idx="432">
                  <c:v>266</c:v>
                </c:pt>
                <c:pt idx="433">
                  <c:v>2</c:v>
                </c:pt>
                <c:pt idx="434">
                  <c:v>1</c:v>
                </c:pt>
                <c:pt idx="435">
                  <c:v>3</c:v>
                </c:pt>
                <c:pt idx="436">
                  <c:v>0</c:v>
                </c:pt>
                <c:pt idx="437">
                  <c:v>3</c:v>
                </c:pt>
                <c:pt idx="438">
                  <c:v>87</c:v>
                </c:pt>
                <c:pt idx="439">
                  <c:v>1</c:v>
                </c:pt>
                <c:pt idx="440">
                  <c:v>50</c:v>
                </c:pt>
                <c:pt idx="441">
                  <c:v>27</c:v>
                </c:pt>
                <c:pt idx="442">
                  <c:v>196</c:v>
                </c:pt>
                <c:pt idx="443">
                  <c:v>11</c:v>
                </c:pt>
                <c:pt idx="444">
                  <c:v>2</c:v>
                </c:pt>
                <c:pt idx="445">
                  <c:v>53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1</c:v>
                </c:pt>
                <c:pt idx="450">
                  <c:v>4</c:v>
                </c:pt>
                <c:pt idx="451">
                  <c:v>4</c:v>
                </c:pt>
                <c:pt idx="452">
                  <c:v>0</c:v>
                </c:pt>
                <c:pt idx="453">
                  <c:v>1</c:v>
                </c:pt>
                <c:pt idx="454">
                  <c:v>0</c:v>
                </c:pt>
                <c:pt idx="455">
                  <c:v>3</c:v>
                </c:pt>
                <c:pt idx="456">
                  <c:v>2</c:v>
                </c:pt>
                <c:pt idx="457">
                  <c:v>25</c:v>
                </c:pt>
                <c:pt idx="458">
                  <c:v>0</c:v>
                </c:pt>
                <c:pt idx="459">
                  <c:v>0</c:v>
                </c:pt>
                <c:pt idx="460">
                  <c:v>34</c:v>
                </c:pt>
                <c:pt idx="461">
                  <c:v>0</c:v>
                </c:pt>
                <c:pt idx="462">
                  <c:v>2</c:v>
                </c:pt>
                <c:pt idx="463">
                  <c:v>61</c:v>
                </c:pt>
                <c:pt idx="464">
                  <c:v>9</c:v>
                </c:pt>
                <c:pt idx="465">
                  <c:v>3</c:v>
                </c:pt>
                <c:pt idx="466">
                  <c:v>23</c:v>
                </c:pt>
                <c:pt idx="467">
                  <c:v>2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1</c:v>
                </c:pt>
                <c:pt idx="472">
                  <c:v>92</c:v>
                </c:pt>
                <c:pt idx="473">
                  <c:v>1600</c:v>
                </c:pt>
                <c:pt idx="474">
                  <c:v>1</c:v>
                </c:pt>
                <c:pt idx="475">
                  <c:v>1</c:v>
                </c:pt>
                <c:pt idx="476">
                  <c:v>129</c:v>
                </c:pt>
                <c:pt idx="477">
                  <c:v>43</c:v>
                </c:pt>
                <c:pt idx="478">
                  <c:v>231</c:v>
                </c:pt>
                <c:pt idx="479">
                  <c:v>42</c:v>
                </c:pt>
                <c:pt idx="480">
                  <c:v>29</c:v>
                </c:pt>
                <c:pt idx="481">
                  <c:v>3</c:v>
                </c:pt>
                <c:pt idx="482">
                  <c:v>3</c:v>
                </c:pt>
                <c:pt idx="483">
                  <c:v>0</c:v>
                </c:pt>
                <c:pt idx="484">
                  <c:v>3</c:v>
                </c:pt>
                <c:pt idx="485">
                  <c:v>0</c:v>
                </c:pt>
                <c:pt idx="486">
                  <c:v>8</c:v>
                </c:pt>
                <c:pt idx="487">
                  <c:v>10</c:v>
                </c:pt>
                <c:pt idx="488">
                  <c:v>5</c:v>
                </c:pt>
                <c:pt idx="489">
                  <c:v>37</c:v>
                </c:pt>
                <c:pt idx="490">
                  <c:v>1</c:v>
                </c:pt>
                <c:pt idx="491">
                  <c:v>29</c:v>
                </c:pt>
                <c:pt idx="492">
                  <c:v>13</c:v>
                </c:pt>
                <c:pt idx="493">
                  <c:v>87</c:v>
                </c:pt>
                <c:pt idx="494">
                  <c:v>11</c:v>
                </c:pt>
                <c:pt idx="495">
                  <c:v>0</c:v>
                </c:pt>
                <c:pt idx="496">
                  <c:v>2</c:v>
                </c:pt>
                <c:pt idx="497">
                  <c:v>5</c:v>
                </c:pt>
                <c:pt idx="498">
                  <c:v>0</c:v>
                </c:pt>
                <c:pt idx="499">
                  <c:v>13</c:v>
                </c:pt>
                <c:pt idx="500">
                  <c:v>4</c:v>
                </c:pt>
                <c:pt idx="501">
                  <c:v>0</c:v>
                </c:pt>
                <c:pt idx="502">
                  <c:v>226</c:v>
                </c:pt>
                <c:pt idx="503">
                  <c:v>69</c:v>
                </c:pt>
                <c:pt idx="504">
                  <c:v>41</c:v>
                </c:pt>
                <c:pt idx="505">
                  <c:v>377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58</c:v>
                </c:pt>
                <c:pt idx="511">
                  <c:v>0</c:v>
                </c:pt>
                <c:pt idx="512">
                  <c:v>38</c:v>
                </c:pt>
                <c:pt idx="513">
                  <c:v>0</c:v>
                </c:pt>
                <c:pt idx="514">
                  <c:v>369</c:v>
                </c:pt>
                <c:pt idx="515">
                  <c:v>1</c:v>
                </c:pt>
                <c:pt idx="516">
                  <c:v>4</c:v>
                </c:pt>
                <c:pt idx="517">
                  <c:v>0</c:v>
                </c:pt>
                <c:pt idx="518">
                  <c:v>0</c:v>
                </c:pt>
                <c:pt idx="519">
                  <c:v>1</c:v>
                </c:pt>
                <c:pt idx="520">
                  <c:v>8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2</c:v>
                </c:pt>
                <c:pt idx="525">
                  <c:v>3</c:v>
                </c:pt>
                <c:pt idx="526">
                  <c:v>0</c:v>
                </c:pt>
                <c:pt idx="527">
                  <c:v>1</c:v>
                </c:pt>
                <c:pt idx="528">
                  <c:v>2</c:v>
                </c:pt>
                <c:pt idx="529">
                  <c:v>4</c:v>
                </c:pt>
                <c:pt idx="530">
                  <c:v>1</c:v>
                </c:pt>
                <c:pt idx="531">
                  <c:v>64</c:v>
                </c:pt>
                <c:pt idx="532">
                  <c:v>0</c:v>
                </c:pt>
                <c:pt idx="533">
                  <c:v>43</c:v>
                </c:pt>
                <c:pt idx="534">
                  <c:v>0</c:v>
                </c:pt>
                <c:pt idx="535">
                  <c:v>2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1</c:v>
                </c:pt>
                <c:pt idx="540">
                  <c:v>0</c:v>
                </c:pt>
                <c:pt idx="541">
                  <c:v>0</c:v>
                </c:pt>
                <c:pt idx="542">
                  <c:v>2</c:v>
                </c:pt>
                <c:pt idx="543">
                  <c:v>11</c:v>
                </c:pt>
                <c:pt idx="544">
                  <c:v>1</c:v>
                </c:pt>
                <c:pt idx="545">
                  <c:v>3</c:v>
                </c:pt>
                <c:pt idx="546">
                  <c:v>1</c:v>
                </c:pt>
                <c:pt idx="547">
                  <c:v>88</c:v>
                </c:pt>
                <c:pt idx="548">
                  <c:v>35</c:v>
                </c:pt>
                <c:pt idx="549">
                  <c:v>0</c:v>
                </c:pt>
                <c:pt idx="550">
                  <c:v>1</c:v>
                </c:pt>
                <c:pt idx="551">
                  <c:v>0</c:v>
                </c:pt>
                <c:pt idx="552">
                  <c:v>1</c:v>
                </c:pt>
                <c:pt idx="553">
                  <c:v>1</c:v>
                </c:pt>
                <c:pt idx="554">
                  <c:v>0</c:v>
                </c:pt>
                <c:pt idx="555">
                  <c:v>24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5</c:v>
                </c:pt>
                <c:pt idx="561">
                  <c:v>206</c:v>
                </c:pt>
                <c:pt idx="562">
                  <c:v>60</c:v>
                </c:pt>
                <c:pt idx="563">
                  <c:v>521</c:v>
                </c:pt>
                <c:pt idx="564">
                  <c:v>91</c:v>
                </c:pt>
                <c:pt idx="565">
                  <c:v>0</c:v>
                </c:pt>
                <c:pt idx="566">
                  <c:v>8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9</c:v>
                </c:pt>
                <c:pt idx="571">
                  <c:v>4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9</c:v>
                </c:pt>
                <c:pt idx="576">
                  <c:v>0</c:v>
                </c:pt>
                <c:pt idx="577">
                  <c:v>4</c:v>
                </c:pt>
                <c:pt idx="578">
                  <c:v>3</c:v>
                </c:pt>
                <c:pt idx="579">
                  <c:v>1</c:v>
                </c:pt>
                <c:pt idx="580">
                  <c:v>0</c:v>
                </c:pt>
                <c:pt idx="581">
                  <c:v>12</c:v>
                </c:pt>
                <c:pt idx="582">
                  <c:v>0</c:v>
                </c:pt>
                <c:pt idx="583">
                  <c:v>3</c:v>
                </c:pt>
                <c:pt idx="584">
                  <c:v>0</c:v>
                </c:pt>
                <c:pt idx="585">
                  <c:v>8</c:v>
                </c:pt>
                <c:pt idx="586">
                  <c:v>57</c:v>
                </c:pt>
                <c:pt idx="587">
                  <c:v>10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82</c:v>
                </c:pt>
                <c:pt idx="592">
                  <c:v>35</c:v>
                </c:pt>
                <c:pt idx="593">
                  <c:v>4</c:v>
                </c:pt>
                <c:pt idx="594">
                  <c:v>3</c:v>
                </c:pt>
                <c:pt idx="595">
                  <c:v>52</c:v>
                </c:pt>
                <c:pt idx="596">
                  <c:v>1</c:v>
                </c:pt>
                <c:pt idx="597">
                  <c:v>40</c:v>
                </c:pt>
                <c:pt idx="598">
                  <c:v>2</c:v>
                </c:pt>
                <c:pt idx="599">
                  <c:v>0</c:v>
                </c:pt>
                <c:pt idx="600">
                  <c:v>8</c:v>
                </c:pt>
                <c:pt idx="601">
                  <c:v>65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21</c:v>
                </c:pt>
                <c:pt idx="607">
                  <c:v>23</c:v>
                </c:pt>
                <c:pt idx="608">
                  <c:v>55</c:v>
                </c:pt>
                <c:pt idx="609">
                  <c:v>3</c:v>
                </c:pt>
                <c:pt idx="610">
                  <c:v>4</c:v>
                </c:pt>
                <c:pt idx="611">
                  <c:v>0</c:v>
                </c:pt>
                <c:pt idx="612">
                  <c:v>2</c:v>
                </c:pt>
                <c:pt idx="613">
                  <c:v>31</c:v>
                </c:pt>
                <c:pt idx="614">
                  <c:v>8</c:v>
                </c:pt>
                <c:pt idx="615">
                  <c:v>2</c:v>
                </c:pt>
                <c:pt idx="616">
                  <c:v>1</c:v>
                </c:pt>
                <c:pt idx="617">
                  <c:v>1</c:v>
                </c:pt>
                <c:pt idx="618">
                  <c:v>0</c:v>
                </c:pt>
                <c:pt idx="619">
                  <c:v>4</c:v>
                </c:pt>
                <c:pt idx="620">
                  <c:v>41</c:v>
                </c:pt>
                <c:pt idx="621">
                  <c:v>2</c:v>
                </c:pt>
                <c:pt idx="622">
                  <c:v>0</c:v>
                </c:pt>
                <c:pt idx="623">
                  <c:v>7</c:v>
                </c:pt>
                <c:pt idx="624">
                  <c:v>20</c:v>
                </c:pt>
                <c:pt idx="625">
                  <c:v>26</c:v>
                </c:pt>
                <c:pt idx="626">
                  <c:v>27</c:v>
                </c:pt>
                <c:pt idx="627">
                  <c:v>4</c:v>
                </c:pt>
                <c:pt idx="628">
                  <c:v>6</c:v>
                </c:pt>
                <c:pt idx="629">
                  <c:v>177</c:v>
                </c:pt>
                <c:pt idx="630">
                  <c:v>12</c:v>
                </c:pt>
                <c:pt idx="631">
                  <c:v>40</c:v>
                </c:pt>
                <c:pt idx="632">
                  <c:v>1</c:v>
                </c:pt>
                <c:pt idx="633">
                  <c:v>0</c:v>
                </c:pt>
                <c:pt idx="634">
                  <c:v>30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5</c:v>
                </c:pt>
                <c:pt idx="640">
                  <c:v>0</c:v>
                </c:pt>
                <c:pt idx="641">
                  <c:v>54</c:v>
                </c:pt>
                <c:pt idx="642">
                  <c:v>0</c:v>
                </c:pt>
                <c:pt idx="643">
                  <c:v>10</c:v>
                </c:pt>
                <c:pt idx="644">
                  <c:v>9</c:v>
                </c:pt>
                <c:pt idx="645">
                  <c:v>1</c:v>
                </c:pt>
                <c:pt idx="646">
                  <c:v>2</c:v>
                </c:pt>
                <c:pt idx="647">
                  <c:v>18</c:v>
                </c:pt>
                <c:pt idx="648">
                  <c:v>0</c:v>
                </c:pt>
                <c:pt idx="649">
                  <c:v>33</c:v>
                </c:pt>
                <c:pt idx="650">
                  <c:v>1</c:v>
                </c:pt>
                <c:pt idx="651">
                  <c:v>7</c:v>
                </c:pt>
                <c:pt idx="652">
                  <c:v>16</c:v>
                </c:pt>
                <c:pt idx="653">
                  <c:v>65</c:v>
                </c:pt>
                <c:pt idx="654">
                  <c:v>20</c:v>
                </c:pt>
                <c:pt idx="655">
                  <c:v>34</c:v>
                </c:pt>
                <c:pt idx="656">
                  <c:v>237</c:v>
                </c:pt>
                <c:pt idx="657">
                  <c:v>23</c:v>
                </c:pt>
                <c:pt idx="658">
                  <c:v>31</c:v>
                </c:pt>
                <c:pt idx="659">
                  <c:v>76</c:v>
                </c:pt>
                <c:pt idx="660">
                  <c:v>25</c:v>
                </c:pt>
                <c:pt idx="661">
                  <c:v>1</c:v>
                </c:pt>
                <c:pt idx="662">
                  <c:v>0</c:v>
                </c:pt>
                <c:pt idx="663">
                  <c:v>99</c:v>
                </c:pt>
                <c:pt idx="664">
                  <c:v>0</c:v>
                </c:pt>
                <c:pt idx="665">
                  <c:v>1</c:v>
                </c:pt>
                <c:pt idx="666">
                  <c:v>38</c:v>
                </c:pt>
                <c:pt idx="667">
                  <c:v>18</c:v>
                </c:pt>
                <c:pt idx="668">
                  <c:v>2</c:v>
                </c:pt>
                <c:pt idx="669">
                  <c:v>2</c:v>
                </c:pt>
                <c:pt idx="670">
                  <c:v>0</c:v>
                </c:pt>
                <c:pt idx="671">
                  <c:v>27</c:v>
                </c:pt>
                <c:pt idx="672">
                  <c:v>0</c:v>
                </c:pt>
                <c:pt idx="673">
                  <c:v>61</c:v>
                </c:pt>
                <c:pt idx="674">
                  <c:v>60</c:v>
                </c:pt>
                <c:pt idx="675">
                  <c:v>50</c:v>
                </c:pt>
                <c:pt idx="676">
                  <c:v>23</c:v>
                </c:pt>
                <c:pt idx="677">
                  <c:v>0</c:v>
                </c:pt>
                <c:pt idx="678">
                  <c:v>12</c:v>
                </c:pt>
                <c:pt idx="679">
                  <c:v>0</c:v>
                </c:pt>
                <c:pt idx="680">
                  <c:v>26</c:v>
                </c:pt>
                <c:pt idx="681">
                  <c:v>0</c:v>
                </c:pt>
                <c:pt idx="682">
                  <c:v>0</c:v>
                </c:pt>
                <c:pt idx="683">
                  <c:v>10</c:v>
                </c:pt>
                <c:pt idx="684">
                  <c:v>1</c:v>
                </c:pt>
                <c:pt idx="685">
                  <c:v>0</c:v>
                </c:pt>
                <c:pt idx="686">
                  <c:v>1</c:v>
                </c:pt>
                <c:pt idx="687">
                  <c:v>33</c:v>
                </c:pt>
                <c:pt idx="688">
                  <c:v>0</c:v>
                </c:pt>
                <c:pt idx="689">
                  <c:v>0</c:v>
                </c:pt>
                <c:pt idx="690">
                  <c:v>3</c:v>
                </c:pt>
                <c:pt idx="691">
                  <c:v>0</c:v>
                </c:pt>
                <c:pt idx="692">
                  <c:v>6</c:v>
                </c:pt>
                <c:pt idx="693">
                  <c:v>25</c:v>
                </c:pt>
                <c:pt idx="694">
                  <c:v>7</c:v>
                </c:pt>
                <c:pt idx="695">
                  <c:v>0</c:v>
                </c:pt>
                <c:pt idx="696">
                  <c:v>13</c:v>
                </c:pt>
                <c:pt idx="697">
                  <c:v>0</c:v>
                </c:pt>
                <c:pt idx="698">
                  <c:v>30</c:v>
                </c:pt>
                <c:pt idx="699">
                  <c:v>60</c:v>
                </c:pt>
                <c:pt idx="700">
                  <c:v>51</c:v>
                </c:pt>
                <c:pt idx="701">
                  <c:v>7</c:v>
                </c:pt>
                <c:pt idx="702">
                  <c:v>0</c:v>
                </c:pt>
                <c:pt idx="703">
                  <c:v>11</c:v>
                </c:pt>
                <c:pt idx="704">
                  <c:v>5</c:v>
                </c:pt>
                <c:pt idx="705">
                  <c:v>30</c:v>
                </c:pt>
                <c:pt idx="706">
                  <c:v>1</c:v>
                </c:pt>
                <c:pt idx="707">
                  <c:v>0</c:v>
                </c:pt>
                <c:pt idx="708">
                  <c:v>2</c:v>
                </c:pt>
                <c:pt idx="709">
                  <c:v>1</c:v>
                </c:pt>
                <c:pt idx="710">
                  <c:v>0</c:v>
                </c:pt>
                <c:pt idx="711">
                  <c:v>9</c:v>
                </c:pt>
                <c:pt idx="712">
                  <c:v>0</c:v>
                </c:pt>
                <c:pt idx="713">
                  <c:v>53</c:v>
                </c:pt>
                <c:pt idx="714">
                  <c:v>0</c:v>
                </c:pt>
                <c:pt idx="715">
                  <c:v>36</c:v>
                </c:pt>
                <c:pt idx="716">
                  <c:v>0</c:v>
                </c:pt>
                <c:pt idx="717">
                  <c:v>35</c:v>
                </c:pt>
                <c:pt idx="718">
                  <c:v>18</c:v>
                </c:pt>
                <c:pt idx="719">
                  <c:v>138</c:v>
                </c:pt>
                <c:pt idx="720">
                  <c:v>3</c:v>
                </c:pt>
                <c:pt idx="721">
                  <c:v>1</c:v>
                </c:pt>
                <c:pt idx="722">
                  <c:v>236</c:v>
                </c:pt>
                <c:pt idx="723">
                  <c:v>97</c:v>
                </c:pt>
                <c:pt idx="724">
                  <c:v>2</c:v>
                </c:pt>
                <c:pt idx="725">
                  <c:v>0</c:v>
                </c:pt>
                <c:pt idx="726">
                  <c:v>1</c:v>
                </c:pt>
                <c:pt idx="727">
                  <c:v>13</c:v>
                </c:pt>
                <c:pt idx="728">
                  <c:v>0</c:v>
                </c:pt>
                <c:pt idx="729">
                  <c:v>0</c:v>
                </c:pt>
                <c:pt idx="730">
                  <c:v>2</c:v>
                </c:pt>
                <c:pt idx="731">
                  <c:v>51</c:v>
                </c:pt>
                <c:pt idx="732">
                  <c:v>25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3</c:v>
                </c:pt>
                <c:pt idx="737">
                  <c:v>27</c:v>
                </c:pt>
                <c:pt idx="738">
                  <c:v>0</c:v>
                </c:pt>
                <c:pt idx="739">
                  <c:v>0</c:v>
                </c:pt>
                <c:pt idx="740">
                  <c:v>13</c:v>
                </c:pt>
                <c:pt idx="741">
                  <c:v>6</c:v>
                </c:pt>
                <c:pt idx="742">
                  <c:v>2</c:v>
                </c:pt>
                <c:pt idx="743">
                  <c:v>7</c:v>
                </c:pt>
                <c:pt idx="744">
                  <c:v>0</c:v>
                </c:pt>
                <c:pt idx="745">
                  <c:v>29</c:v>
                </c:pt>
                <c:pt idx="746">
                  <c:v>0</c:v>
                </c:pt>
                <c:pt idx="747">
                  <c:v>0</c:v>
                </c:pt>
                <c:pt idx="748">
                  <c:v>16</c:v>
                </c:pt>
                <c:pt idx="749">
                  <c:v>5</c:v>
                </c:pt>
                <c:pt idx="750">
                  <c:v>7</c:v>
                </c:pt>
                <c:pt idx="751">
                  <c:v>3</c:v>
                </c:pt>
                <c:pt idx="752">
                  <c:v>0</c:v>
                </c:pt>
                <c:pt idx="753">
                  <c:v>9</c:v>
                </c:pt>
                <c:pt idx="754">
                  <c:v>1</c:v>
                </c:pt>
                <c:pt idx="755">
                  <c:v>3</c:v>
                </c:pt>
                <c:pt idx="756">
                  <c:v>3</c:v>
                </c:pt>
                <c:pt idx="757">
                  <c:v>0</c:v>
                </c:pt>
                <c:pt idx="758">
                  <c:v>29</c:v>
                </c:pt>
                <c:pt idx="759">
                  <c:v>1</c:v>
                </c:pt>
                <c:pt idx="760">
                  <c:v>2</c:v>
                </c:pt>
                <c:pt idx="761">
                  <c:v>0</c:v>
                </c:pt>
                <c:pt idx="762">
                  <c:v>29</c:v>
                </c:pt>
                <c:pt idx="763">
                  <c:v>2</c:v>
                </c:pt>
                <c:pt idx="764">
                  <c:v>15</c:v>
                </c:pt>
                <c:pt idx="765">
                  <c:v>0</c:v>
                </c:pt>
                <c:pt idx="766">
                  <c:v>46</c:v>
                </c:pt>
                <c:pt idx="767">
                  <c:v>6</c:v>
                </c:pt>
                <c:pt idx="768">
                  <c:v>1</c:v>
                </c:pt>
                <c:pt idx="769">
                  <c:v>1</c:v>
                </c:pt>
                <c:pt idx="770">
                  <c:v>3</c:v>
                </c:pt>
                <c:pt idx="771">
                  <c:v>31</c:v>
                </c:pt>
                <c:pt idx="772">
                  <c:v>1</c:v>
                </c:pt>
                <c:pt idx="773">
                  <c:v>4</c:v>
                </c:pt>
                <c:pt idx="774">
                  <c:v>1</c:v>
                </c:pt>
                <c:pt idx="775">
                  <c:v>10</c:v>
                </c:pt>
                <c:pt idx="776">
                  <c:v>0</c:v>
                </c:pt>
                <c:pt idx="777">
                  <c:v>3</c:v>
                </c:pt>
                <c:pt idx="778">
                  <c:v>11</c:v>
                </c:pt>
                <c:pt idx="779">
                  <c:v>52</c:v>
                </c:pt>
                <c:pt idx="780">
                  <c:v>0</c:v>
                </c:pt>
                <c:pt idx="781">
                  <c:v>2</c:v>
                </c:pt>
                <c:pt idx="782">
                  <c:v>52</c:v>
                </c:pt>
                <c:pt idx="783">
                  <c:v>4</c:v>
                </c:pt>
                <c:pt idx="784">
                  <c:v>2</c:v>
                </c:pt>
                <c:pt idx="785">
                  <c:v>16</c:v>
                </c:pt>
                <c:pt idx="786">
                  <c:v>239</c:v>
                </c:pt>
                <c:pt idx="787">
                  <c:v>0</c:v>
                </c:pt>
                <c:pt idx="788">
                  <c:v>62</c:v>
                </c:pt>
                <c:pt idx="789">
                  <c:v>154</c:v>
                </c:pt>
                <c:pt idx="790">
                  <c:v>7</c:v>
                </c:pt>
                <c:pt idx="791">
                  <c:v>0</c:v>
                </c:pt>
                <c:pt idx="792">
                  <c:v>1</c:v>
                </c:pt>
                <c:pt idx="793">
                  <c:v>0</c:v>
                </c:pt>
                <c:pt idx="794">
                  <c:v>0</c:v>
                </c:pt>
                <c:pt idx="795">
                  <c:v>45</c:v>
                </c:pt>
                <c:pt idx="796">
                  <c:v>54</c:v>
                </c:pt>
                <c:pt idx="797">
                  <c:v>1</c:v>
                </c:pt>
                <c:pt idx="798">
                  <c:v>10</c:v>
                </c:pt>
                <c:pt idx="799">
                  <c:v>14</c:v>
                </c:pt>
                <c:pt idx="800">
                  <c:v>1</c:v>
                </c:pt>
                <c:pt idx="801">
                  <c:v>15</c:v>
                </c:pt>
                <c:pt idx="802">
                  <c:v>90</c:v>
                </c:pt>
                <c:pt idx="803">
                  <c:v>3</c:v>
                </c:pt>
                <c:pt idx="804">
                  <c:v>0</c:v>
                </c:pt>
                <c:pt idx="805">
                  <c:v>0</c:v>
                </c:pt>
                <c:pt idx="806">
                  <c:v>6</c:v>
                </c:pt>
                <c:pt idx="807">
                  <c:v>6</c:v>
                </c:pt>
                <c:pt idx="808">
                  <c:v>0</c:v>
                </c:pt>
                <c:pt idx="809">
                  <c:v>6</c:v>
                </c:pt>
                <c:pt idx="810">
                  <c:v>0</c:v>
                </c:pt>
                <c:pt idx="811">
                  <c:v>1</c:v>
                </c:pt>
                <c:pt idx="812">
                  <c:v>0</c:v>
                </c:pt>
                <c:pt idx="813">
                  <c:v>26</c:v>
                </c:pt>
                <c:pt idx="814">
                  <c:v>0</c:v>
                </c:pt>
                <c:pt idx="815">
                  <c:v>0</c:v>
                </c:pt>
                <c:pt idx="816">
                  <c:v>4</c:v>
                </c:pt>
                <c:pt idx="817">
                  <c:v>3</c:v>
                </c:pt>
                <c:pt idx="818">
                  <c:v>1</c:v>
                </c:pt>
                <c:pt idx="819">
                  <c:v>7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66</c:v>
                </c:pt>
                <c:pt idx="824">
                  <c:v>0</c:v>
                </c:pt>
                <c:pt idx="825">
                  <c:v>11</c:v>
                </c:pt>
                <c:pt idx="826">
                  <c:v>7</c:v>
                </c:pt>
                <c:pt idx="827">
                  <c:v>0</c:v>
                </c:pt>
                <c:pt idx="828">
                  <c:v>1</c:v>
                </c:pt>
                <c:pt idx="829">
                  <c:v>38</c:v>
                </c:pt>
                <c:pt idx="830">
                  <c:v>2</c:v>
                </c:pt>
                <c:pt idx="831">
                  <c:v>0</c:v>
                </c:pt>
                <c:pt idx="832">
                  <c:v>0</c:v>
                </c:pt>
                <c:pt idx="833">
                  <c:v>1</c:v>
                </c:pt>
                <c:pt idx="834">
                  <c:v>0</c:v>
                </c:pt>
                <c:pt idx="835">
                  <c:v>3</c:v>
                </c:pt>
                <c:pt idx="836">
                  <c:v>72</c:v>
                </c:pt>
                <c:pt idx="837">
                  <c:v>58</c:v>
                </c:pt>
                <c:pt idx="838">
                  <c:v>1</c:v>
                </c:pt>
                <c:pt idx="839">
                  <c:v>1</c:v>
                </c:pt>
                <c:pt idx="840">
                  <c:v>7</c:v>
                </c:pt>
                <c:pt idx="841">
                  <c:v>54</c:v>
                </c:pt>
                <c:pt idx="842">
                  <c:v>2</c:v>
                </c:pt>
                <c:pt idx="843">
                  <c:v>44</c:v>
                </c:pt>
                <c:pt idx="844">
                  <c:v>9</c:v>
                </c:pt>
                <c:pt idx="845">
                  <c:v>1</c:v>
                </c:pt>
                <c:pt idx="846">
                  <c:v>16</c:v>
                </c:pt>
                <c:pt idx="847">
                  <c:v>3</c:v>
                </c:pt>
                <c:pt idx="848">
                  <c:v>2</c:v>
                </c:pt>
                <c:pt idx="849">
                  <c:v>6</c:v>
                </c:pt>
                <c:pt idx="850">
                  <c:v>22</c:v>
                </c:pt>
                <c:pt idx="851">
                  <c:v>0</c:v>
                </c:pt>
                <c:pt idx="852">
                  <c:v>19</c:v>
                </c:pt>
                <c:pt idx="853">
                  <c:v>11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73</c:v>
                </c:pt>
                <c:pt idx="858">
                  <c:v>0</c:v>
                </c:pt>
                <c:pt idx="859">
                  <c:v>17</c:v>
                </c:pt>
                <c:pt idx="860">
                  <c:v>25</c:v>
                </c:pt>
                <c:pt idx="861">
                  <c:v>20</c:v>
                </c:pt>
                <c:pt idx="862">
                  <c:v>3</c:v>
                </c:pt>
                <c:pt idx="863">
                  <c:v>27</c:v>
                </c:pt>
                <c:pt idx="864">
                  <c:v>77</c:v>
                </c:pt>
                <c:pt idx="865">
                  <c:v>58</c:v>
                </c:pt>
                <c:pt idx="866">
                  <c:v>27</c:v>
                </c:pt>
                <c:pt idx="867">
                  <c:v>4</c:v>
                </c:pt>
                <c:pt idx="868">
                  <c:v>17</c:v>
                </c:pt>
                <c:pt idx="869">
                  <c:v>22</c:v>
                </c:pt>
                <c:pt idx="870">
                  <c:v>2</c:v>
                </c:pt>
                <c:pt idx="871">
                  <c:v>16</c:v>
                </c:pt>
                <c:pt idx="872">
                  <c:v>77</c:v>
                </c:pt>
                <c:pt idx="873">
                  <c:v>54</c:v>
                </c:pt>
                <c:pt idx="874">
                  <c:v>28</c:v>
                </c:pt>
                <c:pt idx="875">
                  <c:v>14</c:v>
                </c:pt>
                <c:pt idx="876">
                  <c:v>9</c:v>
                </c:pt>
                <c:pt idx="877">
                  <c:v>2</c:v>
                </c:pt>
                <c:pt idx="878">
                  <c:v>12</c:v>
                </c:pt>
                <c:pt idx="879">
                  <c:v>7</c:v>
                </c:pt>
                <c:pt idx="880">
                  <c:v>1</c:v>
                </c:pt>
                <c:pt idx="881">
                  <c:v>2</c:v>
                </c:pt>
                <c:pt idx="882">
                  <c:v>2</c:v>
                </c:pt>
                <c:pt idx="883">
                  <c:v>28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  <c:pt idx="887">
                  <c:v>2</c:v>
                </c:pt>
                <c:pt idx="888">
                  <c:v>1</c:v>
                </c:pt>
                <c:pt idx="889">
                  <c:v>14</c:v>
                </c:pt>
                <c:pt idx="890">
                  <c:v>498</c:v>
                </c:pt>
                <c:pt idx="891">
                  <c:v>22</c:v>
                </c:pt>
                <c:pt idx="892">
                  <c:v>3</c:v>
                </c:pt>
                <c:pt idx="893">
                  <c:v>0</c:v>
                </c:pt>
                <c:pt idx="894">
                  <c:v>0</c:v>
                </c:pt>
                <c:pt idx="895">
                  <c:v>3</c:v>
                </c:pt>
                <c:pt idx="896">
                  <c:v>3</c:v>
                </c:pt>
                <c:pt idx="897">
                  <c:v>307</c:v>
                </c:pt>
                <c:pt idx="898">
                  <c:v>0</c:v>
                </c:pt>
                <c:pt idx="899">
                  <c:v>28</c:v>
                </c:pt>
                <c:pt idx="900">
                  <c:v>239</c:v>
                </c:pt>
                <c:pt idx="901">
                  <c:v>2</c:v>
                </c:pt>
                <c:pt idx="902">
                  <c:v>0</c:v>
                </c:pt>
                <c:pt idx="903">
                  <c:v>8</c:v>
                </c:pt>
                <c:pt idx="904">
                  <c:v>0</c:v>
                </c:pt>
                <c:pt idx="905">
                  <c:v>11</c:v>
                </c:pt>
                <c:pt idx="906">
                  <c:v>22</c:v>
                </c:pt>
                <c:pt idx="907">
                  <c:v>8</c:v>
                </c:pt>
                <c:pt idx="908">
                  <c:v>2</c:v>
                </c:pt>
                <c:pt idx="909">
                  <c:v>3</c:v>
                </c:pt>
                <c:pt idx="910">
                  <c:v>229</c:v>
                </c:pt>
                <c:pt idx="911">
                  <c:v>0</c:v>
                </c:pt>
                <c:pt idx="912">
                  <c:v>5</c:v>
                </c:pt>
                <c:pt idx="913">
                  <c:v>0</c:v>
                </c:pt>
                <c:pt idx="914">
                  <c:v>4</c:v>
                </c:pt>
                <c:pt idx="915">
                  <c:v>15</c:v>
                </c:pt>
                <c:pt idx="916">
                  <c:v>4</c:v>
                </c:pt>
                <c:pt idx="917">
                  <c:v>0</c:v>
                </c:pt>
                <c:pt idx="918">
                  <c:v>13</c:v>
                </c:pt>
                <c:pt idx="919">
                  <c:v>0</c:v>
                </c:pt>
                <c:pt idx="920">
                  <c:v>2</c:v>
                </c:pt>
                <c:pt idx="921">
                  <c:v>58</c:v>
                </c:pt>
                <c:pt idx="922">
                  <c:v>54</c:v>
                </c:pt>
                <c:pt idx="923">
                  <c:v>0</c:v>
                </c:pt>
                <c:pt idx="924">
                  <c:v>0</c:v>
                </c:pt>
                <c:pt idx="925">
                  <c:v>74</c:v>
                </c:pt>
                <c:pt idx="926">
                  <c:v>3</c:v>
                </c:pt>
                <c:pt idx="927">
                  <c:v>25</c:v>
                </c:pt>
                <c:pt idx="928">
                  <c:v>11</c:v>
                </c:pt>
                <c:pt idx="929">
                  <c:v>57</c:v>
                </c:pt>
                <c:pt idx="930">
                  <c:v>2</c:v>
                </c:pt>
                <c:pt idx="931">
                  <c:v>25</c:v>
                </c:pt>
                <c:pt idx="932">
                  <c:v>96</c:v>
                </c:pt>
                <c:pt idx="933">
                  <c:v>17</c:v>
                </c:pt>
                <c:pt idx="934">
                  <c:v>9</c:v>
                </c:pt>
                <c:pt idx="935">
                  <c:v>22</c:v>
                </c:pt>
                <c:pt idx="936">
                  <c:v>36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31</c:v>
                </c:pt>
                <c:pt idx="941">
                  <c:v>2</c:v>
                </c:pt>
                <c:pt idx="942">
                  <c:v>1</c:v>
                </c:pt>
                <c:pt idx="943">
                  <c:v>25</c:v>
                </c:pt>
                <c:pt idx="944">
                  <c:v>0</c:v>
                </c:pt>
                <c:pt idx="945">
                  <c:v>0</c:v>
                </c:pt>
                <c:pt idx="946">
                  <c:v>25</c:v>
                </c:pt>
                <c:pt idx="947">
                  <c:v>0</c:v>
                </c:pt>
                <c:pt idx="948">
                  <c:v>2</c:v>
                </c:pt>
                <c:pt idx="949">
                  <c:v>21</c:v>
                </c:pt>
                <c:pt idx="950">
                  <c:v>0</c:v>
                </c:pt>
                <c:pt idx="951">
                  <c:v>59</c:v>
                </c:pt>
                <c:pt idx="952">
                  <c:v>27</c:v>
                </c:pt>
                <c:pt idx="953">
                  <c:v>0</c:v>
                </c:pt>
                <c:pt idx="954">
                  <c:v>0</c:v>
                </c:pt>
                <c:pt idx="955">
                  <c:v>8</c:v>
                </c:pt>
                <c:pt idx="956">
                  <c:v>5</c:v>
                </c:pt>
                <c:pt idx="957">
                  <c:v>0</c:v>
                </c:pt>
                <c:pt idx="958">
                  <c:v>42</c:v>
                </c:pt>
                <c:pt idx="959">
                  <c:v>0</c:v>
                </c:pt>
                <c:pt idx="960">
                  <c:v>39</c:v>
                </c:pt>
                <c:pt idx="961">
                  <c:v>21</c:v>
                </c:pt>
                <c:pt idx="962">
                  <c:v>1</c:v>
                </c:pt>
                <c:pt idx="963">
                  <c:v>2</c:v>
                </c:pt>
                <c:pt idx="964">
                  <c:v>14</c:v>
                </c:pt>
                <c:pt idx="965">
                  <c:v>0</c:v>
                </c:pt>
                <c:pt idx="966">
                  <c:v>24</c:v>
                </c:pt>
                <c:pt idx="967">
                  <c:v>52</c:v>
                </c:pt>
                <c:pt idx="968">
                  <c:v>8</c:v>
                </c:pt>
                <c:pt idx="969">
                  <c:v>0</c:v>
                </c:pt>
                <c:pt idx="970">
                  <c:v>1</c:v>
                </c:pt>
                <c:pt idx="971">
                  <c:v>2</c:v>
                </c:pt>
                <c:pt idx="972">
                  <c:v>11</c:v>
                </c:pt>
                <c:pt idx="973">
                  <c:v>6</c:v>
                </c:pt>
                <c:pt idx="974">
                  <c:v>0</c:v>
                </c:pt>
                <c:pt idx="975">
                  <c:v>13</c:v>
                </c:pt>
                <c:pt idx="976">
                  <c:v>27</c:v>
                </c:pt>
                <c:pt idx="977">
                  <c:v>1</c:v>
                </c:pt>
                <c:pt idx="978">
                  <c:v>0</c:v>
                </c:pt>
                <c:pt idx="979">
                  <c:v>0</c:v>
                </c:pt>
                <c:pt idx="980">
                  <c:v>71</c:v>
                </c:pt>
                <c:pt idx="981">
                  <c:v>2</c:v>
                </c:pt>
                <c:pt idx="982">
                  <c:v>0</c:v>
                </c:pt>
                <c:pt idx="983">
                  <c:v>55</c:v>
                </c:pt>
                <c:pt idx="984">
                  <c:v>20</c:v>
                </c:pt>
                <c:pt idx="985">
                  <c:v>0</c:v>
                </c:pt>
                <c:pt idx="986">
                  <c:v>1</c:v>
                </c:pt>
                <c:pt idx="987">
                  <c:v>8</c:v>
                </c:pt>
                <c:pt idx="988">
                  <c:v>4</c:v>
                </c:pt>
                <c:pt idx="989">
                  <c:v>1</c:v>
                </c:pt>
                <c:pt idx="990">
                  <c:v>33</c:v>
                </c:pt>
                <c:pt idx="991">
                  <c:v>95</c:v>
                </c:pt>
                <c:pt idx="992">
                  <c:v>29</c:v>
                </c:pt>
                <c:pt idx="993">
                  <c:v>0</c:v>
                </c:pt>
                <c:pt idx="994">
                  <c:v>14</c:v>
                </c:pt>
                <c:pt idx="995">
                  <c:v>0</c:v>
                </c:pt>
                <c:pt idx="996">
                  <c:v>1</c:v>
                </c:pt>
                <c:pt idx="997">
                  <c:v>7</c:v>
                </c:pt>
                <c:pt idx="998">
                  <c:v>16</c:v>
                </c:pt>
                <c:pt idx="999">
                  <c:v>1</c:v>
                </c:pt>
                <c:pt idx="1000">
                  <c:v>28</c:v>
                </c:pt>
                <c:pt idx="1001">
                  <c:v>4</c:v>
                </c:pt>
                <c:pt idx="1002">
                  <c:v>13</c:v>
                </c:pt>
                <c:pt idx="1003">
                  <c:v>574</c:v>
                </c:pt>
                <c:pt idx="1004">
                  <c:v>19</c:v>
                </c:pt>
                <c:pt idx="1005">
                  <c:v>3</c:v>
                </c:pt>
                <c:pt idx="1006">
                  <c:v>20</c:v>
                </c:pt>
                <c:pt idx="1007">
                  <c:v>43</c:v>
                </c:pt>
                <c:pt idx="1008">
                  <c:v>27</c:v>
                </c:pt>
                <c:pt idx="1009">
                  <c:v>5</c:v>
                </c:pt>
                <c:pt idx="1010">
                  <c:v>359</c:v>
                </c:pt>
                <c:pt idx="1011">
                  <c:v>30</c:v>
                </c:pt>
                <c:pt idx="1012">
                  <c:v>1</c:v>
                </c:pt>
                <c:pt idx="1013">
                  <c:v>0</c:v>
                </c:pt>
                <c:pt idx="1014">
                  <c:v>1</c:v>
                </c:pt>
                <c:pt idx="1015">
                  <c:v>9</c:v>
                </c:pt>
                <c:pt idx="1016">
                  <c:v>72</c:v>
                </c:pt>
                <c:pt idx="1017">
                  <c:v>0</c:v>
                </c:pt>
                <c:pt idx="1018">
                  <c:v>30</c:v>
                </c:pt>
                <c:pt idx="1019">
                  <c:v>0</c:v>
                </c:pt>
                <c:pt idx="1020">
                  <c:v>41</c:v>
                </c:pt>
                <c:pt idx="1021">
                  <c:v>0</c:v>
                </c:pt>
                <c:pt idx="1022">
                  <c:v>0</c:v>
                </c:pt>
                <c:pt idx="1023">
                  <c:v>1</c:v>
                </c:pt>
                <c:pt idx="1024">
                  <c:v>0</c:v>
                </c:pt>
                <c:pt idx="1025">
                  <c:v>3</c:v>
                </c:pt>
                <c:pt idx="1026">
                  <c:v>1</c:v>
                </c:pt>
                <c:pt idx="1027">
                  <c:v>62</c:v>
                </c:pt>
                <c:pt idx="1028">
                  <c:v>0</c:v>
                </c:pt>
                <c:pt idx="1029">
                  <c:v>0</c:v>
                </c:pt>
                <c:pt idx="1030">
                  <c:v>1</c:v>
                </c:pt>
                <c:pt idx="1031">
                  <c:v>0</c:v>
                </c:pt>
                <c:pt idx="1032">
                  <c:v>56</c:v>
                </c:pt>
                <c:pt idx="1033">
                  <c:v>20</c:v>
                </c:pt>
                <c:pt idx="1034">
                  <c:v>2</c:v>
                </c:pt>
                <c:pt idx="1035">
                  <c:v>0</c:v>
                </c:pt>
                <c:pt idx="1036">
                  <c:v>50</c:v>
                </c:pt>
                <c:pt idx="1037">
                  <c:v>3</c:v>
                </c:pt>
                <c:pt idx="1038">
                  <c:v>7</c:v>
                </c:pt>
                <c:pt idx="1039">
                  <c:v>1</c:v>
                </c:pt>
                <c:pt idx="1040">
                  <c:v>25</c:v>
                </c:pt>
                <c:pt idx="1041">
                  <c:v>8</c:v>
                </c:pt>
                <c:pt idx="1042">
                  <c:v>0</c:v>
                </c:pt>
                <c:pt idx="1043">
                  <c:v>0</c:v>
                </c:pt>
                <c:pt idx="1044">
                  <c:v>490</c:v>
                </c:pt>
                <c:pt idx="1045">
                  <c:v>30</c:v>
                </c:pt>
                <c:pt idx="1046">
                  <c:v>0</c:v>
                </c:pt>
                <c:pt idx="1047">
                  <c:v>4</c:v>
                </c:pt>
                <c:pt idx="1048">
                  <c:v>2</c:v>
                </c:pt>
                <c:pt idx="1049">
                  <c:v>0</c:v>
                </c:pt>
                <c:pt idx="1050">
                  <c:v>1</c:v>
                </c:pt>
                <c:pt idx="1051">
                  <c:v>1</c:v>
                </c:pt>
                <c:pt idx="1052">
                  <c:v>0</c:v>
                </c:pt>
                <c:pt idx="1053">
                  <c:v>1</c:v>
                </c:pt>
                <c:pt idx="1054">
                  <c:v>253</c:v>
                </c:pt>
                <c:pt idx="1055">
                  <c:v>1</c:v>
                </c:pt>
                <c:pt idx="1056">
                  <c:v>0</c:v>
                </c:pt>
                <c:pt idx="1057">
                  <c:v>0</c:v>
                </c:pt>
                <c:pt idx="1058">
                  <c:v>36</c:v>
                </c:pt>
                <c:pt idx="1059">
                  <c:v>59</c:v>
                </c:pt>
                <c:pt idx="1060">
                  <c:v>1</c:v>
                </c:pt>
                <c:pt idx="1061">
                  <c:v>1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10</c:v>
                </c:pt>
                <c:pt idx="1067">
                  <c:v>4</c:v>
                </c:pt>
                <c:pt idx="1068">
                  <c:v>542</c:v>
                </c:pt>
                <c:pt idx="1069">
                  <c:v>45</c:v>
                </c:pt>
                <c:pt idx="1070">
                  <c:v>14</c:v>
                </c:pt>
                <c:pt idx="1071">
                  <c:v>2</c:v>
                </c:pt>
                <c:pt idx="1072">
                  <c:v>1</c:v>
                </c:pt>
                <c:pt idx="1073">
                  <c:v>4</c:v>
                </c:pt>
                <c:pt idx="1074">
                  <c:v>57</c:v>
                </c:pt>
                <c:pt idx="1075">
                  <c:v>0</c:v>
                </c:pt>
                <c:pt idx="1076">
                  <c:v>0</c:v>
                </c:pt>
                <c:pt idx="1077">
                  <c:v>3</c:v>
                </c:pt>
                <c:pt idx="1078">
                  <c:v>14</c:v>
                </c:pt>
                <c:pt idx="1079">
                  <c:v>6</c:v>
                </c:pt>
                <c:pt idx="1080">
                  <c:v>92</c:v>
                </c:pt>
                <c:pt idx="1081">
                  <c:v>0</c:v>
                </c:pt>
                <c:pt idx="1082">
                  <c:v>72</c:v>
                </c:pt>
                <c:pt idx="1083">
                  <c:v>28</c:v>
                </c:pt>
                <c:pt idx="1084">
                  <c:v>0</c:v>
                </c:pt>
                <c:pt idx="1085">
                  <c:v>6</c:v>
                </c:pt>
                <c:pt idx="1086">
                  <c:v>32</c:v>
                </c:pt>
                <c:pt idx="1087">
                  <c:v>3</c:v>
                </c:pt>
                <c:pt idx="1088">
                  <c:v>1</c:v>
                </c:pt>
                <c:pt idx="1089">
                  <c:v>0</c:v>
                </c:pt>
                <c:pt idx="1090">
                  <c:v>1</c:v>
                </c:pt>
                <c:pt idx="1091">
                  <c:v>0</c:v>
                </c:pt>
                <c:pt idx="1092">
                  <c:v>0</c:v>
                </c:pt>
                <c:pt idx="1093">
                  <c:v>2</c:v>
                </c:pt>
                <c:pt idx="1094">
                  <c:v>2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66</c:v>
                </c:pt>
                <c:pt idx="1100">
                  <c:v>3</c:v>
                </c:pt>
                <c:pt idx="1101">
                  <c:v>3</c:v>
                </c:pt>
                <c:pt idx="1102">
                  <c:v>0</c:v>
                </c:pt>
                <c:pt idx="1103">
                  <c:v>0</c:v>
                </c:pt>
                <c:pt idx="1104">
                  <c:v>31</c:v>
                </c:pt>
                <c:pt idx="1105">
                  <c:v>1</c:v>
                </c:pt>
                <c:pt idx="1106">
                  <c:v>1</c:v>
                </c:pt>
                <c:pt idx="1107">
                  <c:v>10</c:v>
                </c:pt>
                <c:pt idx="1108">
                  <c:v>49</c:v>
                </c:pt>
                <c:pt idx="1109">
                  <c:v>84</c:v>
                </c:pt>
                <c:pt idx="1110">
                  <c:v>68</c:v>
                </c:pt>
                <c:pt idx="1111">
                  <c:v>27</c:v>
                </c:pt>
                <c:pt idx="1112">
                  <c:v>3</c:v>
                </c:pt>
                <c:pt idx="1113">
                  <c:v>3</c:v>
                </c:pt>
                <c:pt idx="1114">
                  <c:v>2</c:v>
                </c:pt>
                <c:pt idx="1115">
                  <c:v>29</c:v>
                </c:pt>
                <c:pt idx="1116">
                  <c:v>74</c:v>
                </c:pt>
                <c:pt idx="1117">
                  <c:v>20</c:v>
                </c:pt>
                <c:pt idx="1118">
                  <c:v>88</c:v>
                </c:pt>
                <c:pt idx="1119">
                  <c:v>8</c:v>
                </c:pt>
                <c:pt idx="1120">
                  <c:v>0</c:v>
                </c:pt>
                <c:pt idx="1121">
                  <c:v>46</c:v>
                </c:pt>
                <c:pt idx="1122">
                  <c:v>0</c:v>
                </c:pt>
                <c:pt idx="1123">
                  <c:v>6</c:v>
                </c:pt>
                <c:pt idx="1124">
                  <c:v>8</c:v>
                </c:pt>
                <c:pt idx="1125">
                  <c:v>10</c:v>
                </c:pt>
                <c:pt idx="1126">
                  <c:v>3</c:v>
                </c:pt>
                <c:pt idx="1127">
                  <c:v>38</c:v>
                </c:pt>
                <c:pt idx="1128">
                  <c:v>40</c:v>
                </c:pt>
                <c:pt idx="1129">
                  <c:v>14</c:v>
                </c:pt>
                <c:pt idx="1130">
                  <c:v>61</c:v>
                </c:pt>
                <c:pt idx="1131">
                  <c:v>0</c:v>
                </c:pt>
                <c:pt idx="1132">
                  <c:v>162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9</c:v>
                </c:pt>
                <c:pt idx="1137">
                  <c:v>0</c:v>
                </c:pt>
                <c:pt idx="1138">
                  <c:v>4</c:v>
                </c:pt>
                <c:pt idx="1139">
                  <c:v>0</c:v>
                </c:pt>
                <c:pt idx="1140">
                  <c:v>0</c:v>
                </c:pt>
                <c:pt idx="1141">
                  <c:v>2</c:v>
                </c:pt>
                <c:pt idx="1142">
                  <c:v>9</c:v>
                </c:pt>
                <c:pt idx="1143">
                  <c:v>46</c:v>
                </c:pt>
                <c:pt idx="1144">
                  <c:v>62</c:v>
                </c:pt>
                <c:pt idx="1145">
                  <c:v>54</c:v>
                </c:pt>
                <c:pt idx="1146">
                  <c:v>0</c:v>
                </c:pt>
                <c:pt idx="1147">
                  <c:v>0</c:v>
                </c:pt>
                <c:pt idx="1148">
                  <c:v>3</c:v>
                </c:pt>
                <c:pt idx="1149">
                  <c:v>4</c:v>
                </c:pt>
                <c:pt idx="1150">
                  <c:v>5</c:v>
                </c:pt>
                <c:pt idx="1151">
                  <c:v>32</c:v>
                </c:pt>
                <c:pt idx="1152">
                  <c:v>0</c:v>
                </c:pt>
                <c:pt idx="1153">
                  <c:v>1</c:v>
                </c:pt>
                <c:pt idx="1154">
                  <c:v>0</c:v>
                </c:pt>
                <c:pt idx="1155">
                  <c:v>3</c:v>
                </c:pt>
                <c:pt idx="1156">
                  <c:v>9</c:v>
                </c:pt>
                <c:pt idx="1157">
                  <c:v>33</c:v>
                </c:pt>
                <c:pt idx="1158">
                  <c:v>35</c:v>
                </c:pt>
                <c:pt idx="1159">
                  <c:v>63</c:v>
                </c:pt>
                <c:pt idx="1160">
                  <c:v>0</c:v>
                </c:pt>
                <c:pt idx="1161">
                  <c:v>0</c:v>
                </c:pt>
                <c:pt idx="1162">
                  <c:v>7</c:v>
                </c:pt>
                <c:pt idx="1163">
                  <c:v>26</c:v>
                </c:pt>
                <c:pt idx="1164">
                  <c:v>39</c:v>
                </c:pt>
                <c:pt idx="1165">
                  <c:v>0</c:v>
                </c:pt>
                <c:pt idx="1166">
                  <c:v>1</c:v>
                </c:pt>
                <c:pt idx="1167">
                  <c:v>43</c:v>
                </c:pt>
                <c:pt idx="1168">
                  <c:v>12</c:v>
                </c:pt>
                <c:pt idx="1169">
                  <c:v>3</c:v>
                </c:pt>
                <c:pt idx="1170">
                  <c:v>67</c:v>
                </c:pt>
                <c:pt idx="1171">
                  <c:v>11</c:v>
                </c:pt>
                <c:pt idx="1172">
                  <c:v>0</c:v>
                </c:pt>
                <c:pt idx="1173">
                  <c:v>5</c:v>
                </c:pt>
                <c:pt idx="1174">
                  <c:v>8</c:v>
                </c:pt>
                <c:pt idx="1175">
                  <c:v>1</c:v>
                </c:pt>
                <c:pt idx="1176">
                  <c:v>0</c:v>
                </c:pt>
                <c:pt idx="1177">
                  <c:v>55</c:v>
                </c:pt>
                <c:pt idx="1178">
                  <c:v>12</c:v>
                </c:pt>
                <c:pt idx="1179">
                  <c:v>64</c:v>
                </c:pt>
                <c:pt idx="1180">
                  <c:v>0</c:v>
                </c:pt>
                <c:pt idx="1181">
                  <c:v>7</c:v>
                </c:pt>
                <c:pt idx="1182">
                  <c:v>1</c:v>
                </c:pt>
                <c:pt idx="1183">
                  <c:v>17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0</c:v>
                </c:pt>
                <c:pt idx="1188">
                  <c:v>185</c:v>
                </c:pt>
                <c:pt idx="1189">
                  <c:v>20</c:v>
                </c:pt>
                <c:pt idx="1190">
                  <c:v>0</c:v>
                </c:pt>
                <c:pt idx="1191">
                  <c:v>32</c:v>
                </c:pt>
                <c:pt idx="1192">
                  <c:v>0</c:v>
                </c:pt>
                <c:pt idx="1193">
                  <c:v>22</c:v>
                </c:pt>
                <c:pt idx="1194">
                  <c:v>1</c:v>
                </c:pt>
                <c:pt idx="1195">
                  <c:v>5</c:v>
                </c:pt>
                <c:pt idx="1196">
                  <c:v>14</c:v>
                </c:pt>
                <c:pt idx="1197">
                  <c:v>29</c:v>
                </c:pt>
                <c:pt idx="1198">
                  <c:v>0</c:v>
                </c:pt>
                <c:pt idx="1199">
                  <c:v>236</c:v>
                </c:pt>
                <c:pt idx="1200">
                  <c:v>0</c:v>
                </c:pt>
                <c:pt idx="1201">
                  <c:v>0</c:v>
                </c:pt>
                <c:pt idx="1202">
                  <c:v>49</c:v>
                </c:pt>
                <c:pt idx="1203">
                  <c:v>52</c:v>
                </c:pt>
                <c:pt idx="1204">
                  <c:v>0</c:v>
                </c:pt>
                <c:pt idx="1205">
                  <c:v>3</c:v>
                </c:pt>
                <c:pt idx="1206">
                  <c:v>0</c:v>
                </c:pt>
                <c:pt idx="1207">
                  <c:v>0</c:v>
                </c:pt>
                <c:pt idx="1208">
                  <c:v>21</c:v>
                </c:pt>
                <c:pt idx="1209">
                  <c:v>1</c:v>
                </c:pt>
                <c:pt idx="1210">
                  <c:v>3</c:v>
                </c:pt>
                <c:pt idx="1211">
                  <c:v>88</c:v>
                </c:pt>
                <c:pt idx="1212">
                  <c:v>1</c:v>
                </c:pt>
                <c:pt idx="1213">
                  <c:v>1</c:v>
                </c:pt>
                <c:pt idx="1214">
                  <c:v>0</c:v>
                </c:pt>
                <c:pt idx="1215">
                  <c:v>0</c:v>
                </c:pt>
                <c:pt idx="1216">
                  <c:v>232</c:v>
                </c:pt>
                <c:pt idx="1217">
                  <c:v>0</c:v>
                </c:pt>
                <c:pt idx="1218">
                  <c:v>0</c:v>
                </c:pt>
                <c:pt idx="1219">
                  <c:v>8</c:v>
                </c:pt>
                <c:pt idx="1220">
                  <c:v>219</c:v>
                </c:pt>
                <c:pt idx="1221">
                  <c:v>5</c:v>
                </c:pt>
                <c:pt idx="1222">
                  <c:v>34</c:v>
                </c:pt>
                <c:pt idx="1223">
                  <c:v>13</c:v>
                </c:pt>
                <c:pt idx="1224">
                  <c:v>85</c:v>
                </c:pt>
                <c:pt idx="1225">
                  <c:v>4</c:v>
                </c:pt>
                <c:pt idx="1226">
                  <c:v>3</c:v>
                </c:pt>
                <c:pt idx="1227">
                  <c:v>36</c:v>
                </c:pt>
                <c:pt idx="1228">
                  <c:v>0</c:v>
                </c:pt>
                <c:pt idx="1229">
                  <c:v>2</c:v>
                </c:pt>
                <c:pt idx="1230">
                  <c:v>16</c:v>
                </c:pt>
                <c:pt idx="1231">
                  <c:v>0</c:v>
                </c:pt>
                <c:pt idx="1232">
                  <c:v>11</c:v>
                </c:pt>
                <c:pt idx="1233">
                  <c:v>285</c:v>
                </c:pt>
                <c:pt idx="1234">
                  <c:v>2</c:v>
                </c:pt>
                <c:pt idx="1235">
                  <c:v>237</c:v>
                </c:pt>
                <c:pt idx="1236">
                  <c:v>0</c:v>
                </c:pt>
                <c:pt idx="1237">
                  <c:v>58</c:v>
                </c:pt>
                <c:pt idx="1238">
                  <c:v>118</c:v>
                </c:pt>
                <c:pt idx="1239">
                  <c:v>0</c:v>
                </c:pt>
                <c:pt idx="1240">
                  <c:v>1</c:v>
                </c:pt>
                <c:pt idx="1241">
                  <c:v>1</c:v>
                </c:pt>
                <c:pt idx="1242">
                  <c:v>0</c:v>
                </c:pt>
                <c:pt idx="1243">
                  <c:v>0</c:v>
                </c:pt>
                <c:pt idx="1244">
                  <c:v>3</c:v>
                </c:pt>
                <c:pt idx="1245">
                  <c:v>1</c:v>
                </c:pt>
                <c:pt idx="1246">
                  <c:v>4</c:v>
                </c:pt>
                <c:pt idx="1247">
                  <c:v>4</c:v>
                </c:pt>
                <c:pt idx="1248">
                  <c:v>3</c:v>
                </c:pt>
                <c:pt idx="1249">
                  <c:v>0</c:v>
                </c:pt>
                <c:pt idx="1250">
                  <c:v>182</c:v>
                </c:pt>
                <c:pt idx="1251">
                  <c:v>88</c:v>
                </c:pt>
                <c:pt idx="1252">
                  <c:v>0</c:v>
                </c:pt>
                <c:pt idx="1253">
                  <c:v>2</c:v>
                </c:pt>
                <c:pt idx="1254">
                  <c:v>40</c:v>
                </c:pt>
                <c:pt idx="1255">
                  <c:v>0</c:v>
                </c:pt>
                <c:pt idx="1256">
                  <c:v>2</c:v>
                </c:pt>
                <c:pt idx="1257">
                  <c:v>10</c:v>
                </c:pt>
                <c:pt idx="1258">
                  <c:v>60</c:v>
                </c:pt>
                <c:pt idx="1259">
                  <c:v>46</c:v>
                </c:pt>
                <c:pt idx="1260">
                  <c:v>1</c:v>
                </c:pt>
                <c:pt idx="1261">
                  <c:v>371</c:v>
                </c:pt>
                <c:pt idx="1262">
                  <c:v>0</c:v>
                </c:pt>
                <c:pt idx="1263">
                  <c:v>17</c:v>
                </c:pt>
                <c:pt idx="1264">
                  <c:v>0</c:v>
                </c:pt>
                <c:pt idx="1265">
                  <c:v>21</c:v>
                </c:pt>
                <c:pt idx="1266">
                  <c:v>1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9</c:v>
                </c:pt>
                <c:pt idx="1273">
                  <c:v>4</c:v>
                </c:pt>
                <c:pt idx="1274">
                  <c:v>1</c:v>
                </c:pt>
                <c:pt idx="1275">
                  <c:v>0</c:v>
                </c:pt>
                <c:pt idx="1276">
                  <c:v>0</c:v>
                </c:pt>
                <c:pt idx="1277">
                  <c:v>48</c:v>
                </c:pt>
                <c:pt idx="1278">
                  <c:v>0</c:v>
                </c:pt>
                <c:pt idx="1279">
                  <c:v>7</c:v>
                </c:pt>
                <c:pt idx="1280">
                  <c:v>0</c:v>
                </c:pt>
                <c:pt idx="1281">
                  <c:v>22</c:v>
                </c:pt>
                <c:pt idx="1282">
                  <c:v>0</c:v>
                </c:pt>
                <c:pt idx="1283">
                  <c:v>1</c:v>
                </c:pt>
                <c:pt idx="1284">
                  <c:v>24</c:v>
                </c:pt>
                <c:pt idx="1285">
                  <c:v>3</c:v>
                </c:pt>
                <c:pt idx="1286">
                  <c:v>2</c:v>
                </c:pt>
                <c:pt idx="1287">
                  <c:v>7</c:v>
                </c:pt>
                <c:pt idx="1288">
                  <c:v>0</c:v>
                </c:pt>
                <c:pt idx="1289">
                  <c:v>2</c:v>
                </c:pt>
                <c:pt idx="1290">
                  <c:v>0</c:v>
                </c:pt>
                <c:pt idx="1291">
                  <c:v>68</c:v>
                </c:pt>
                <c:pt idx="1292">
                  <c:v>31</c:v>
                </c:pt>
                <c:pt idx="1293">
                  <c:v>4</c:v>
                </c:pt>
                <c:pt idx="1294">
                  <c:v>0</c:v>
                </c:pt>
                <c:pt idx="1295">
                  <c:v>17</c:v>
                </c:pt>
                <c:pt idx="1296">
                  <c:v>576</c:v>
                </c:pt>
                <c:pt idx="1297">
                  <c:v>0</c:v>
                </c:pt>
                <c:pt idx="1298">
                  <c:v>1</c:v>
                </c:pt>
                <c:pt idx="1299">
                  <c:v>64</c:v>
                </c:pt>
                <c:pt idx="1300">
                  <c:v>1</c:v>
                </c:pt>
                <c:pt idx="1301">
                  <c:v>0</c:v>
                </c:pt>
                <c:pt idx="1302">
                  <c:v>10</c:v>
                </c:pt>
                <c:pt idx="1303">
                  <c:v>1</c:v>
                </c:pt>
                <c:pt idx="1304">
                  <c:v>1</c:v>
                </c:pt>
                <c:pt idx="1305">
                  <c:v>0</c:v>
                </c:pt>
                <c:pt idx="1306">
                  <c:v>4</c:v>
                </c:pt>
                <c:pt idx="1307">
                  <c:v>7</c:v>
                </c:pt>
                <c:pt idx="1308">
                  <c:v>77</c:v>
                </c:pt>
                <c:pt idx="1309">
                  <c:v>0</c:v>
                </c:pt>
                <c:pt idx="1310">
                  <c:v>1</c:v>
                </c:pt>
                <c:pt idx="1311">
                  <c:v>0</c:v>
                </c:pt>
                <c:pt idx="1312">
                  <c:v>21</c:v>
                </c:pt>
                <c:pt idx="1313">
                  <c:v>13</c:v>
                </c:pt>
                <c:pt idx="1314">
                  <c:v>0</c:v>
                </c:pt>
                <c:pt idx="1315">
                  <c:v>371</c:v>
                </c:pt>
                <c:pt idx="1316">
                  <c:v>4</c:v>
                </c:pt>
                <c:pt idx="1317">
                  <c:v>12</c:v>
                </c:pt>
                <c:pt idx="1318">
                  <c:v>5</c:v>
                </c:pt>
                <c:pt idx="1319">
                  <c:v>6</c:v>
                </c:pt>
                <c:pt idx="1320">
                  <c:v>2</c:v>
                </c:pt>
                <c:pt idx="1321">
                  <c:v>111</c:v>
                </c:pt>
                <c:pt idx="1322">
                  <c:v>0</c:v>
                </c:pt>
                <c:pt idx="1323">
                  <c:v>112</c:v>
                </c:pt>
                <c:pt idx="1324">
                  <c:v>0</c:v>
                </c:pt>
                <c:pt idx="1325">
                  <c:v>15</c:v>
                </c:pt>
                <c:pt idx="1326">
                  <c:v>0</c:v>
                </c:pt>
                <c:pt idx="1327">
                  <c:v>4</c:v>
                </c:pt>
                <c:pt idx="1328">
                  <c:v>5</c:v>
                </c:pt>
                <c:pt idx="1329">
                  <c:v>3</c:v>
                </c:pt>
                <c:pt idx="1330">
                  <c:v>60</c:v>
                </c:pt>
                <c:pt idx="1331">
                  <c:v>0</c:v>
                </c:pt>
                <c:pt idx="1332">
                  <c:v>52</c:v>
                </c:pt>
                <c:pt idx="1333">
                  <c:v>0</c:v>
                </c:pt>
                <c:pt idx="1334">
                  <c:v>30</c:v>
                </c:pt>
                <c:pt idx="1335">
                  <c:v>0</c:v>
                </c:pt>
                <c:pt idx="1336">
                  <c:v>365</c:v>
                </c:pt>
                <c:pt idx="1337">
                  <c:v>0</c:v>
                </c:pt>
                <c:pt idx="1338">
                  <c:v>1</c:v>
                </c:pt>
                <c:pt idx="1339">
                  <c:v>3</c:v>
                </c:pt>
                <c:pt idx="1340">
                  <c:v>0</c:v>
                </c:pt>
                <c:pt idx="1341">
                  <c:v>4</c:v>
                </c:pt>
                <c:pt idx="1342">
                  <c:v>0</c:v>
                </c:pt>
                <c:pt idx="1343">
                  <c:v>70</c:v>
                </c:pt>
                <c:pt idx="1344">
                  <c:v>2</c:v>
                </c:pt>
                <c:pt idx="1345">
                  <c:v>27</c:v>
                </c:pt>
                <c:pt idx="1346">
                  <c:v>23</c:v>
                </c:pt>
                <c:pt idx="1347">
                  <c:v>3</c:v>
                </c:pt>
                <c:pt idx="1348">
                  <c:v>1</c:v>
                </c:pt>
                <c:pt idx="1349">
                  <c:v>0</c:v>
                </c:pt>
                <c:pt idx="1350">
                  <c:v>17</c:v>
                </c:pt>
                <c:pt idx="1351">
                  <c:v>3</c:v>
                </c:pt>
                <c:pt idx="1352">
                  <c:v>3</c:v>
                </c:pt>
                <c:pt idx="1353">
                  <c:v>1</c:v>
                </c:pt>
                <c:pt idx="1354">
                  <c:v>1</c:v>
                </c:pt>
                <c:pt idx="1355">
                  <c:v>84</c:v>
                </c:pt>
                <c:pt idx="1356">
                  <c:v>29</c:v>
                </c:pt>
                <c:pt idx="1357">
                  <c:v>1</c:v>
                </c:pt>
                <c:pt idx="1358">
                  <c:v>174</c:v>
                </c:pt>
                <c:pt idx="1359">
                  <c:v>8</c:v>
                </c:pt>
                <c:pt idx="1360">
                  <c:v>5</c:v>
                </c:pt>
                <c:pt idx="1361">
                  <c:v>3</c:v>
                </c:pt>
                <c:pt idx="1362">
                  <c:v>1</c:v>
                </c:pt>
                <c:pt idx="1363">
                  <c:v>0</c:v>
                </c:pt>
                <c:pt idx="1364">
                  <c:v>1</c:v>
                </c:pt>
                <c:pt idx="1365">
                  <c:v>1500</c:v>
                </c:pt>
                <c:pt idx="1366">
                  <c:v>93</c:v>
                </c:pt>
                <c:pt idx="1367">
                  <c:v>15</c:v>
                </c:pt>
                <c:pt idx="1368">
                  <c:v>14</c:v>
                </c:pt>
                <c:pt idx="1369">
                  <c:v>66</c:v>
                </c:pt>
                <c:pt idx="1370">
                  <c:v>29</c:v>
                </c:pt>
                <c:pt idx="1371">
                  <c:v>1</c:v>
                </c:pt>
                <c:pt idx="1372">
                  <c:v>10</c:v>
                </c:pt>
                <c:pt idx="1373">
                  <c:v>26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44</c:v>
                </c:pt>
                <c:pt idx="1379">
                  <c:v>2</c:v>
                </c:pt>
                <c:pt idx="1380">
                  <c:v>85</c:v>
                </c:pt>
                <c:pt idx="1381">
                  <c:v>0</c:v>
                </c:pt>
                <c:pt idx="1382">
                  <c:v>0</c:v>
                </c:pt>
                <c:pt idx="1383">
                  <c:v>86</c:v>
                </c:pt>
                <c:pt idx="1384">
                  <c:v>37</c:v>
                </c:pt>
                <c:pt idx="1385">
                  <c:v>0</c:v>
                </c:pt>
                <c:pt idx="1386">
                  <c:v>1</c:v>
                </c:pt>
                <c:pt idx="1387">
                  <c:v>29</c:v>
                </c:pt>
                <c:pt idx="1388">
                  <c:v>42</c:v>
                </c:pt>
                <c:pt idx="1389">
                  <c:v>1</c:v>
                </c:pt>
                <c:pt idx="1390">
                  <c:v>6</c:v>
                </c:pt>
                <c:pt idx="1391">
                  <c:v>10</c:v>
                </c:pt>
                <c:pt idx="1392">
                  <c:v>10</c:v>
                </c:pt>
                <c:pt idx="1393">
                  <c:v>100</c:v>
                </c:pt>
                <c:pt idx="1394">
                  <c:v>58</c:v>
                </c:pt>
                <c:pt idx="1395">
                  <c:v>37</c:v>
                </c:pt>
                <c:pt idx="1396">
                  <c:v>1</c:v>
                </c:pt>
                <c:pt idx="1397">
                  <c:v>44</c:v>
                </c:pt>
                <c:pt idx="1398">
                  <c:v>3</c:v>
                </c:pt>
                <c:pt idx="1399">
                  <c:v>6</c:v>
                </c:pt>
                <c:pt idx="1400">
                  <c:v>1</c:v>
                </c:pt>
                <c:pt idx="1401">
                  <c:v>2</c:v>
                </c:pt>
                <c:pt idx="1402">
                  <c:v>0</c:v>
                </c:pt>
                <c:pt idx="1403">
                  <c:v>0</c:v>
                </c:pt>
                <c:pt idx="1404">
                  <c:v>5</c:v>
                </c:pt>
                <c:pt idx="1405">
                  <c:v>0</c:v>
                </c:pt>
                <c:pt idx="1406">
                  <c:v>16</c:v>
                </c:pt>
                <c:pt idx="1407">
                  <c:v>32</c:v>
                </c:pt>
                <c:pt idx="1408">
                  <c:v>0</c:v>
                </c:pt>
                <c:pt idx="1409">
                  <c:v>391</c:v>
                </c:pt>
                <c:pt idx="1410">
                  <c:v>0</c:v>
                </c:pt>
                <c:pt idx="1411">
                  <c:v>10</c:v>
                </c:pt>
                <c:pt idx="1412">
                  <c:v>10</c:v>
                </c:pt>
                <c:pt idx="1413">
                  <c:v>1</c:v>
                </c:pt>
                <c:pt idx="1414">
                  <c:v>0</c:v>
                </c:pt>
                <c:pt idx="1415">
                  <c:v>0</c:v>
                </c:pt>
                <c:pt idx="1416">
                  <c:v>30</c:v>
                </c:pt>
                <c:pt idx="1417">
                  <c:v>457</c:v>
                </c:pt>
                <c:pt idx="1418">
                  <c:v>31</c:v>
                </c:pt>
                <c:pt idx="1419">
                  <c:v>19</c:v>
                </c:pt>
                <c:pt idx="1420">
                  <c:v>0</c:v>
                </c:pt>
                <c:pt idx="1421">
                  <c:v>171</c:v>
                </c:pt>
                <c:pt idx="1422">
                  <c:v>8</c:v>
                </c:pt>
                <c:pt idx="1423">
                  <c:v>2</c:v>
                </c:pt>
                <c:pt idx="1424">
                  <c:v>48</c:v>
                </c:pt>
                <c:pt idx="1425">
                  <c:v>27</c:v>
                </c:pt>
                <c:pt idx="1426">
                  <c:v>1</c:v>
                </c:pt>
                <c:pt idx="1427">
                  <c:v>8</c:v>
                </c:pt>
                <c:pt idx="1428">
                  <c:v>3</c:v>
                </c:pt>
                <c:pt idx="1429">
                  <c:v>0</c:v>
                </c:pt>
                <c:pt idx="1430">
                  <c:v>4</c:v>
                </c:pt>
                <c:pt idx="1431">
                  <c:v>42</c:v>
                </c:pt>
                <c:pt idx="1432">
                  <c:v>31</c:v>
                </c:pt>
                <c:pt idx="1433">
                  <c:v>10</c:v>
                </c:pt>
                <c:pt idx="1434">
                  <c:v>0</c:v>
                </c:pt>
                <c:pt idx="1435">
                  <c:v>10</c:v>
                </c:pt>
                <c:pt idx="1436">
                  <c:v>18</c:v>
                </c:pt>
                <c:pt idx="1437">
                  <c:v>10</c:v>
                </c:pt>
                <c:pt idx="1438">
                  <c:v>80</c:v>
                </c:pt>
                <c:pt idx="1439">
                  <c:v>1</c:v>
                </c:pt>
                <c:pt idx="1440">
                  <c:v>8</c:v>
                </c:pt>
                <c:pt idx="1441">
                  <c:v>3</c:v>
                </c:pt>
                <c:pt idx="1442">
                  <c:v>2</c:v>
                </c:pt>
                <c:pt idx="1443">
                  <c:v>62</c:v>
                </c:pt>
                <c:pt idx="1444">
                  <c:v>0</c:v>
                </c:pt>
                <c:pt idx="1445">
                  <c:v>0</c:v>
                </c:pt>
                <c:pt idx="1446">
                  <c:v>4</c:v>
                </c:pt>
                <c:pt idx="1447">
                  <c:v>50</c:v>
                </c:pt>
                <c:pt idx="1448">
                  <c:v>3</c:v>
                </c:pt>
                <c:pt idx="1449">
                  <c:v>9</c:v>
                </c:pt>
                <c:pt idx="1450">
                  <c:v>1</c:v>
                </c:pt>
                <c:pt idx="1451">
                  <c:v>2</c:v>
                </c:pt>
                <c:pt idx="1452">
                  <c:v>39</c:v>
                </c:pt>
                <c:pt idx="1453">
                  <c:v>3</c:v>
                </c:pt>
                <c:pt idx="1454">
                  <c:v>3</c:v>
                </c:pt>
                <c:pt idx="1455">
                  <c:v>2</c:v>
                </c:pt>
                <c:pt idx="1456">
                  <c:v>38</c:v>
                </c:pt>
                <c:pt idx="1457">
                  <c:v>0</c:v>
                </c:pt>
                <c:pt idx="1458">
                  <c:v>57</c:v>
                </c:pt>
                <c:pt idx="1459">
                  <c:v>11</c:v>
                </c:pt>
                <c:pt idx="1460">
                  <c:v>6</c:v>
                </c:pt>
                <c:pt idx="1461">
                  <c:v>3</c:v>
                </c:pt>
                <c:pt idx="1462">
                  <c:v>0</c:v>
                </c:pt>
                <c:pt idx="1463">
                  <c:v>9</c:v>
                </c:pt>
                <c:pt idx="1464">
                  <c:v>34</c:v>
                </c:pt>
                <c:pt idx="1465">
                  <c:v>1</c:v>
                </c:pt>
                <c:pt idx="1466">
                  <c:v>0</c:v>
                </c:pt>
                <c:pt idx="1467">
                  <c:v>1</c:v>
                </c:pt>
                <c:pt idx="1468">
                  <c:v>0</c:v>
                </c:pt>
                <c:pt idx="1469">
                  <c:v>0</c:v>
                </c:pt>
                <c:pt idx="1470">
                  <c:v>1</c:v>
                </c:pt>
                <c:pt idx="1471">
                  <c:v>52</c:v>
                </c:pt>
                <c:pt idx="1472">
                  <c:v>0</c:v>
                </c:pt>
                <c:pt idx="1473">
                  <c:v>0</c:v>
                </c:pt>
                <c:pt idx="1474">
                  <c:v>6</c:v>
                </c:pt>
                <c:pt idx="1475">
                  <c:v>1</c:v>
                </c:pt>
                <c:pt idx="1476">
                  <c:v>6</c:v>
                </c:pt>
                <c:pt idx="1477">
                  <c:v>0</c:v>
                </c:pt>
                <c:pt idx="1478">
                  <c:v>2</c:v>
                </c:pt>
                <c:pt idx="1479">
                  <c:v>0</c:v>
                </c:pt>
                <c:pt idx="1480">
                  <c:v>3</c:v>
                </c:pt>
                <c:pt idx="1481">
                  <c:v>58</c:v>
                </c:pt>
                <c:pt idx="1482">
                  <c:v>7</c:v>
                </c:pt>
                <c:pt idx="1483">
                  <c:v>1</c:v>
                </c:pt>
                <c:pt idx="1484">
                  <c:v>28</c:v>
                </c:pt>
                <c:pt idx="1485">
                  <c:v>527</c:v>
                </c:pt>
                <c:pt idx="1486">
                  <c:v>0</c:v>
                </c:pt>
                <c:pt idx="1487">
                  <c:v>563</c:v>
                </c:pt>
                <c:pt idx="1488">
                  <c:v>69</c:v>
                </c:pt>
                <c:pt idx="1489">
                  <c:v>1</c:v>
                </c:pt>
                <c:pt idx="1490">
                  <c:v>3</c:v>
                </c:pt>
                <c:pt idx="1491">
                  <c:v>7</c:v>
                </c:pt>
                <c:pt idx="1492">
                  <c:v>1</c:v>
                </c:pt>
                <c:pt idx="1493">
                  <c:v>149</c:v>
                </c:pt>
                <c:pt idx="1494">
                  <c:v>1</c:v>
                </c:pt>
                <c:pt idx="1495">
                  <c:v>24</c:v>
                </c:pt>
                <c:pt idx="1496">
                  <c:v>0</c:v>
                </c:pt>
                <c:pt idx="1497">
                  <c:v>2</c:v>
                </c:pt>
                <c:pt idx="1498">
                  <c:v>40</c:v>
                </c:pt>
                <c:pt idx="1499">
                  <c:v>16</c:v>
                </c:pt>
                <c:pt idx="1500">
                  <c:v>9</c:v>
                </c:pt>
                <c:pt idx="1501">
                  <c:v>37</c:v>
                </c:pt>
                <c:pt idx="1502">
                  <c:v>2</c:v>
                </c:pt>
                <c:pt idx="1503">
                  <c:v>0</c:v>
                </c:pt>
                <c:pt idx="1504">
                  <c:v>24</c:v>
                </c:pt>
                <c:pt idx="1505">
                  <c:v>24</c:v>
                </c:pt>
                <c:pt idx="1506">
                  <c:v>41</c:v>
                </c:pt>
                <c:pt idx="1507">
                  <c:v>11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18</c:v>
                </c:pt>
                <c:pt idx="1512">
                  <c:v>25</c:v>
                </c:pt>
                <c:pt idx="1513">
                  <c:v>0</c:v>
                </c:pt>
                <c:pt idx="1514">
                  <c:v>0</c:v>
                </c:pt>
                <c:pt idx="1515">
                  <c:v>164</c:v>
                </c:pt>
                <c:pt idx="1516">
                  <c:v>1</c:v>
                </c:pt>
                <c:pt idx="1517">
                  <c:v>42</c:v>
                </c:pt>
                <c:pt idx="1518">
                  <c:v>0</c:v>
                </c:pt>
                <c:pt idx="1519">
                  <c:v>63</c:v>
                </c:pt>
                <c:pt idx="1520">
                  <c:v>10</c:v>
                </c:pt>
                <c:pt idx="1521">
                  <c:v>14</c:v>
                </c:pt>
                <c:pt idx="1522">
                  <c:v>52</c:v>
                </c:pt>
                <c:pt idx="1523">
                  <c:v>2</c:v>
                </c:pt>
                <c:pt idx="1524">
                  <c:v>17</c:v>
                </c:pt>
                <c:pt idx="1525">
                  <c:v>2</c:v>
                </c:pt>
                <c:pt idx="1526">
                  <c:v>2</c:v>
                </c:pt>
                <c:pt idx="1527">
                  <c:v>7</c:v>
                </c:pt>
                <c:pt idx="1528">
                  <c:v>0</c:v>
                </c:pt>
                <c:pt idx="1529">
                  <c:v>185</c:v>
                </c:pt>
                <c:pt idx="1530">
                  <c:v>6</c:v>
                </c:pt>
                <c:pt idx="1531">
                  <c:v>54</c:v>
                </c:pt>
                <c:pt idx="1532">
                  <c:v>1</c:v>
                </c:pt>
                <c:pt idx="1533">
                  <c:v>0</c:v>
                </c:pt>
                <c:pt idx="1534">
                  <c:v>2</c:v>
                </c:pt>
                <c:pt idx="1535">
                  <c:v>52</c:v>
                </c:pt>
                <c:pt idx="1536">
                  <c:v>81</c:v>
                </c:pt>
                <c:pt idx="1537">
                  <c:v>2</c:v>
                </c:pt>
                <c:pt idx="1538">
                  <c:v>7</c:v>
                </c:pt>
                <c:pt idx="1539">
                  <c:v>4</c:v>
                </c:pt>
                <c:pt idx="1540">
                  <c:v>0</c:v>
                </c:pt>
                <c:pt idx="1541">
                  <c:v>65</c:v>
                </c:pt>
                <c:pt idx="1542">
                  <c:v>0</c:v>
                </c:pt>
                <c:pt idx="1543">
                  <c:v>1</c:v>
                </c:pt>
                <c:pt idx="1544">
                  <c:v>19</c:v>
                </c:pt>
                <c:pt idx="1545">
                  <c:v>0</c:v>
                </c:pt>
                <c:pt idx="1546">
                  <c:v>513</c:v>
                </c:pt>
                <c:pt idx="1547">
                  <c:v>0</c:v>
                </c:pt>
                <c:pt idx="1548">
                  <c:v>3</c:v>
                </c:pt>
                <c:pt idx="1549">
                  <c:v>32</c:v>
                </c:pt>
                <c:pt idx="1550">
                  <c:v>7</c:v>
                </c:pt>
                <c:pt idx="1551">
                  <c:v>21</c:v>
                </c:pt>
                <c:pt idx="1552">
                  <c:v>3</c:v>
                </c:pt>
                <c:pt idx="1553">
                  <c:v>0</c:v>
                </c:pt>
                <c:pt idx="1554">
                  <c:v>46</c:v>
                </c:pt>
                <c:pt idx="1555">
                  <c:v>0</c:v>
                </c:pt>
                <c:pt idx="1556">
                  <c:v>7</c:v>
                </c:pt>
                <c:pt idx="1557">
                  <c:v>0</c:v>
                </c:pt>
                <c:pt idx="1558">
                  <c:v>1</c:v>
                </c:pt>
                <c:pt idx="1559">
                  <c:v>1</c:v>
                </c:pt>
                <c:pt idx="1560">
                  <c:v>9</c:v>
                </c:pt>
                <c:pt idx="1561">
                  <c:v>3</c:v>
                </c:pt>
                <c:pt idx="1562">
                  <c:v>1</c:v>
                </c:pt>
                <c:pt idx="1563">
                  <c:v>1</c:v>
                </c:pt>
                <c:pt idx="1564">
                  <c:v>0</c:v>
                </c:pt>
                <c:pt idx="1565">
                  <c:v>1</c:v>
                </c:pt>
                <c:pt idx="1566">
                  <c:v>2</c:v>
                </c:pt>
                <c:pt idx="1567">
                  <c:v>44</c:v>
                </c:pt>
                <c:pt idx="1568">
                  <c:v>6</c:v>
                </c:pt>
                <c:pt idx="1569">
                  <c:v>3</c:v>
                </c:pt>
                <c:pt idx="1570">
                  <c:v>58</c:v>
                </c:pt>
                <c:pt idx="1571">
                  <c:v>36</c:v>
                </c:pt>
                <c:pt idx="1572">
                  <c:v>6</c:v>
                </c:pt>
                <c:pt idx="1573">
                  <c:v>372</c:v>
                </c:pt>
                <c:pt idx="1574">
                  <c:v>4</c:v>
                </c:pt>
                <c:pt idx="1575">
                  <c:v>9</c:v>
                </c:pt>
                <c:pt idx="1576">
                  <c:v>33</c:v>
                </c:pt>
                <c:pt idx="1577">
                  <c:v>0</c:v>
                </c:pt>
                <c:pt idx="1578">
                  <c:v>2</c:v>
                </c:pt>
                <c:pt idx="1579">
                  <c:v>0</c:v>
                </c:pt>
                <c:pt idx="1580">
                  <c:v>16</c:v>
                </c:pt>
                <c:pt idx="1581">
                  <c:v>41</c:v>
                </c:pt>
                <c:pt idx="1582">
                  <c:v>14</c:v>
                </c:pt>
                <c:pt idx="1583">
                  <c:v>48</c:v>
                </c:pt>
                <c:pt idx="1584">
                  <c:v>2</c:v>
                </c:pt>
                <c:pt idx="1585">
                  <c:v>0</c:v>
                </c:pt>
                <c:pt idx="1586">
                  <c:v>0</c:v>
                </c:pt>
                <c:pt idx="1587">
                  <c:v>2</c:v>
                </c:pt>
                <c:pt idx="1588">
                  <c:v>957</c:v>
                </c:pt>
                <c:pt idx="1589">
                  <c:v>4</c:v>
                </c:pt>
                <c:pt idx="1590">
                  <c:v>23</c:v>
                </c:pt>
                <c:pt idx="1591">
                  <c:v>0</c:v>
                </c:pt>
                <c:pt idx="1592">
                  <c:v>1</c:v>
                </c:pt>
                <c:pt idx="1593">
                  <c:v>0</c:v>
                </c:pt>
                <c:pt idx="1594">
                  <c:v>0</c:v>
                </c:pt>
                <c:pt idx="1595">
                  <c:v>7</c:v>
                </c:pt>
                <c:pt idx="1596">
                  <c:v>0</c:v>
                </c:pt>
                <c:pt idx="1597">
                  <c:v>0</c:v>
                </c:pt>
                <c:pt idx="1598">
                  <c:v>36</c:v>
                </c:pt>
                <c:pt idx="1599">
                  <c:v>2</c:v>
                </c:pt>
                <c:pt idx="1600">
                  <c:v>11</c:v>
                </c:pt>
                <c:pt idx="1601">
                  <c:v>3</c:v>
                </c:pt>
                <c:pt idx="1602">
                  <c:v>1</c:v>
                </c:pt>
                <c:pt idx="1603">
                  <c:v>13</c:v>
                </c:pt>
                <c:pt idx="1604">
                  <c:v>30</c:v>
                </c:pt>
                <c:pt idx="1605">
                  <c:v>6</c:v>
                </c:pt>
                <c:pt idx="1606">
                  <c:v>18</c:v>
                </c:pt>
                <c:pt idx="1607">
                  <c:v>8</c:v>
                </c:pt>
                <c:pt idx="1608">
                  <c:v>21</c:v>
                </c:pt>
                <c:pt idx="1609">
                  <c:v>0</c:v>
                </c:pt>
                <c:pt idx="1610">
                  <c:v>18</c:v>
                </c:pt>
                <c:pt idx="1611">
                  <c:v>1</c:v>
                </c:pt>
                <c:pt idx="1612">
                  <c:v>0</c:v>
                </c:pt>
                <c:pt idx="1613">
                  <c:v>1</c:v>
                </c:pt>
                <c:pt idx="1614">
                  <c:v>59</c:v>
                </c:pt>
                <c:pt idx="1615">
                  <c:v>0</c:v>
                </c:pt>
                <c:pt idx="1616">
                  <c:v>0</c:v>
                </c:pt>
                <c:pt idx="1617">
                  <c:v>10</c:v>
                </c:pt>
                <c:pt idx="1618">
                  <c:v>0</c:v>
                </c:pt>
                <c:pt idx="1619">
                  <c:v>4</c:v>
                </c:pt>
                <c:pt idx="1620">
                  <c:v>40</c:v>
                </c:pt>
                <c:pt idx="1621">
                  <c:v>25</c:v>
                </c:pt>
                <c:pt idx="1622">
                  <c:v>60</c:v>
                </c:pt>
                <c:pt idx="1623">
                  <c:v>3</c:v>
                </c:pt>
                <c:pt idx="1624">
                  <c:v>0</c:v>
                </c:pt>
                <c:pt idx="1625">
                  <c:v>126</c:v>
                </c:pt>
                <c:pt idx="1626">
                  <c:v>1</c:v>
                </c:pt>
                <c:pt idx="1627">
                  <c:v>46</c:v>
                </c:pt>
                <c:pt idx="1628">
                  <c:v>0</c:v>
                </c:pt>
                <c:pt idx="1629">
                  <c:v>11</c:v>
                </c:pt>
                <c:pt idx="1630">
                  <c:v>51</c:v>
                </c:pt>
                <c:pt idx="1631">
                  <c:v>32</c:v>
                </c:pt>
                <c:pt idx="1632">
                  <c:v>0</c:v>
                </c:pt>
                <c:pt idx="1633">
                  <c:v>52</c:v>
                </c:pt>
                <c:pt idx="1634">
                  <c:v>0</c:v>
                </c:pt>
                <c:pt idx="1635">
                  <c:v>23</c:v>
                </c:pt>
                <c:pt idx="1636">
                  <c:v>13</c:v>
                </c:pt>
                <c:pt idx="1637">
                  <c:v>69</c:v>
                </c:pt>
                <c:pt idx="1638">
                  <c:v>0</c:v>
                </c:pt>
                <c:pt idx="1639">
                  <c:v>1</c:v>
                </c:pt>
                <c:pt idx="1640">
                  <c:v>2</c:v>
                </c:pt>
                <c:pt idx="1641">
                  <c:v>0</c:v>
                </c:pt>
                <c:pt idx="1642">
                  <c:v>16</c:v>
                </c:pt>
                <c:pt idx="1643">
                  <c:v>1</c:v>
                </c:pt>
                <c:pt idx="1644">
                  <c:v>2</c:v>
                </c:pt>
                <c:pt idx="1645">
                  <c:v>0</c:v>
                </c:pt>
                <c:pt idx="1646">
                  <c:v>159</c:v>
                </c:pt>
                <c:pt idx="1647">
                  <c:v>21</c:v>
                </c:pt>
                <c:pt idx="1648">
                  <c:v>58</c:v>
                </c:pt>
                <c:pt idx="1649">
                  <c:v>3</c:v>
                </c:pt>
                <c:pt idx="1650">
                  <c:v>81</c:v>
                </c:pt>
                <c:pt idx="1651">
                  <c:v>0</c:v>
                </c:pt>
                <c:pt idx="1652">
                  <c:v>28</c:v>
                </c:pt>
                <c:pt idx="1653">
                  <c:v>51</c:v>
                </c:pt>
                <c:pt idx="1654">
                  <c:v>0</c:v>
                </c:pt>
                <c:pt idx="1655">
                  <c:v>1700</c:v>
                </c:pt>
                <c:pt idx="1656">
                  <c:v>17</c:v>
                </c:pt>
                <c:pt idx="1657">
                  <c:v>0</c:v>
                </c:pt>
                <c:pt idx="1658">
                  <c:v>8</c:v>
                </c:pt>
                <c:pt idx="1659">
                  <c:v>0</c:v>
                </c:pt>
                <c:pt idx="1660">
                  <c:v>549</c:v>
                </c:pt>
                <c:pt idx="1661">
                  <c:v>0</c:v>
                </c:pt>
                <c:pt idx="1662">
                  <c:v>3</c:v>
                </c:pt>
                <c:pt idx="1663">
                  <c:v>1</c:v>
                </c:pt>
                <c:pt idx="1664">
                  <c:v>3</c:v>
                </c:pt>
                <c:pt idx="1665">
                  <c:v>0</c:v>
                </c:pt>
                <c:pt idx="1666">
                  <c:v>1</c:v>
                </c:pt>
                <c:pt idx="1667">
                  <c:v>12</c:v>
                </c:pt>
                <c:pt idx="1668">
                  <c:v>16</c:v>
                </c:pt>
                <c:pt idx="1669">
                  <c:v>15</c:v>
                </c:pt>
                <c:pt idx="1670">
                  <c:v>43</c:v>
                </c:pt>
                <c:pt idx="1671">
                  <c:v>1</c:v>
                </c:pt>
                <c:pt idx="1672">
                  <c:v>3</c:v>
                </c:pt>
                <c:pt idx="1673">
                  <c:v>187</c:v>
                </c:pt>
                <c:pt idx="1674">
                  <c:v>27</c:v>
                </c:pt>
                <c:pt idx="1675">
                  <c:v>2</c:v>
                </c:pt>
                <c:pt idx="1676">
                  <c:v>1</c:v>
                </c:pt>
                <c:pt idx="1677">
                  <c:v>10</c:v>
                </c:pt>
                <c:pt idx="1678">
                  <c:v>18</c:v>
                </c:pt>
                <c:pt idx="1679">
                  <c:v>2</c:v>
                </c:pt>
                <c:pt idx="1680">
                  <c:v>4</c:v>
                </c:pt>
                <c:pt idx="1681">
                  <c:v>70</c:v>
                </c:pt>
                <c:pt idx="1682">
                  <c:v>0</c:v>
                </c:pt>
                <c:pt idx="1683">
                  <c:v>0</c:v>
                </c:pt>
                <c:pt idx="1684">
                  <c:v>37</c:v>
                </c:pt>
                <c:pt idx="1685">
                  <c:v>11</c:v>
                </c:pt>
                <c:pt idx="1686">
                  <c:v>9</c:v>
                </c:pt>
                <c:pt idx="1687">
                  <c:v>12</c:v>
                </c:pt>
                <c:pt idx="1688">
                  <c:v>0</c:v>
                </c:pt>
                <c:pt idx="1689">
                  <c:v>3</c:v>
                </c:pt>
                <c:pt idx="1690">
                  <c:v>0</c:v>
                </c:pt>
                <c:pt idx="1691">
                  <c:v>23</c:v>
                </c:pt>
                <c:pt idx="1692">
                  <c:v>3</c:v>
                </c:pt>
                <c:pt idx="1693">
                  <c:v>4</c:v>
                </c:pt>
                <c:pt idx="1694">
                  <c:v>1800</c:v>
                </c:pt>
                <c:pt idx="1695">
                  <c:v>106</c:v>
                </c:pt>
                <c:pt idx="1696">
                  <c:v>4</c:v>
                </c:pt>
                <c:pt idx="1697">
                  <c:v>51</c:v>
                </c:pt>
                <c:pt idx="1698">
                  <c:v>37</c:v>
                </c:pt>
                <c:pt idx="1699">
                  <c:v>3</c:v>
                </c:pt>
                <c:pt idx="1700">
                  <c:v>3</c:v>
                </c:pt>
                <c:pt idx="1701">
                  <c:v>1</c:v>
                </c:pt>
                <c:pt idx="1702">
                  <c:v>7</c:v>
                </c:pt>
                <c:pt idx="1703">
                  <c:v>5</c:v>
                </c:pt>
                <c:pt idx="1704">
                  <c:v>8</c:v>
                </c:pt>
                <c:pt idx="1705">
                  <c:v>16</c:v>
                </c:pt>
                <c:pt idx="1706">
                  <c:v>5</c:v>
                </c:pt>
                <c:pt idx="1707">
                  <c:v>49</c:v>
                </c:pt>
                <c:pt idx="1708">
                  <c:v>37</c:v>
                </c:pt>
                <c:pt idx="1709">
                  <c:v>0</c:v>
                </c:pt>
                <c:pt idx="1710">
                  <c:v>3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1</c:v>
                </c:pt>
                <c:pt idx="1715">
                  <c:v>22</c:v>
                </c:pt>
                <c:pt idx="1716">
                  <c:v>12</c:v>
                </c:pt>
                <c:pt idx="1717">
                  <c:v>2</c:v>
                </c:pt>
                <c:pt idx="1718">
                  <c:v>0</c:v>
                </c:pt>
                <c:pt idx="1719">
                  <c:v>1</c:v>
                </c:pt>
                <c:pt idx="1720">
                  <c:v>0</c:v>
                </c:pt>
                <c:pt idx="1721">
                  <c:v>59</c:v>
                </c:pt>
                <c:pt idx="1722">
                  <c:v>1</c:v>
                </c:pt>
                <c:pt idx="1723">
                  <c:v>23</c:v>
                </c:pt>
                <c:pt idx="1724">
                  <c:v>0</c:v>
                </c:pt>
                <c:pt idx="1725">
                  <c:v>1</c:v>
                </c:pt>
                <c:pt idx="1726">
                  <c:v>10</c:v>
                </c:pt>
                <c:pt idx="1727">
                  <c:v>11</c:v>
                </c:pt>
                <c:pt idx="1728">
                  <c:v>24</c:v>
                </c:pt>
                <c:pt idx="1729">
                  <c:v>51</c:v>
                </c:pt>
                <c:pt idx="1730">
                  <c:v>6</c:v>
                </c:pt>
                <c:pt idx="1731">
                  <c:v>0</c:v>
                </c:pt>
                <c:pt idx="1732">
                  <c:v>0</c:v>
                </c:pt>
                <c:pt idx="1733">
                  <c:v>1</c:v>
                </c:pt>
                <c:pt idx="1734">
                  <c:v>0</c:v>
                </c:pt>
                <c:pt idx="1735">
                  <c:v>1</c:v>
                </c:pt>
                <c:pt idx="1736">
                  <c:v>4</c:v>
                </c:pt>
                <c:pt idx="1737">
                  <c:v>41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10</c:v>
                </c:pt>
                <c:pt idx="1742">
                  <c:v>11</c:v>
                </c:pt>
                <c:pt idx="1743">
                  <c:v>4</c:v>
                </c:pt>
                <c:pt idx="1744">
                  <c:v>1</c:v>
                </c:pt>
                <c:pt idx="1745">
                  <c:v>0</c:v>
                </c:pt>
                <c:pt idx="1746">
                  <c:v>0</c:v>
                </c:pt>
                <c:pt idx="1747">
                  <c:v>2</c:v>
                </c:pt>
                <c:pt idx="1748">
                  <c:v>0</c:v>
                </c:pt>
                <c:pt idx="1749">
                  <c:v>49</c:v>
                </c:pt>
                <c:pt idx="1750">
                  <c:v>17</c:v>
                </c:pt>
                <c:pt idx="1751">
                  <c:v>19</c:v>
                </c:pt>
                <c:pt idx="1752">
                  <c:v>69</c:v>
                </c:pt>
                <c:pt idx="1753">
                  <c:v>2</c:v>
                </c:pt>
                <c:pt idx="1754">
                  <c:v>68</c:v>
                </c:pt>
                <c:pt idx="1755">
                  <c:v>0</c:v>
                </c:pt>
                <c:pt idx="1756">
                  <c:v>0</c:v>
                </c:pt>
                <c:pt idx="1757">
                  <c:v>4</c:v>
                </c:pt>
                <c:pt idx="1758">
                  <c:v>22</c:v>
                </c:pt>
                <c:pt idx="1759">
                  <c:v>6</c:v>
                </c:pt>
                <c:pt idx="1760">
                  <c:v>7</c:v>
                </c:pt>
                <c:pt idx="1761">
                  <c:v>0</c:v>
                </c:pt>
                <c:pt idx="1762">
                  <c:v>0</c:v>
                </c:pt>
                <c:pt idx="1763">
                  <c:v>8</c:v>
                </c:pt>
                <c:pt idx="1764">
                  <c:v>10</c:v>
                </c:pt>
                <c:pt idx="1765">
                  <c:v>14</c:v>
                </c:pt>
                <c:pt idx="1766">
                  <c:v>1</c:v>
                </c:pt>
                <c:pt idx="1767">
                  <c:v>3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567</c:v>
                </c:pt>
                <c:pt idx="1772">
                  <c:v>47</c:v>
                </c:pt>
                <c:pt idx="1773">
                  <c:v>0</c:v>
                </c:pt>
                <c:pt idx="1774">
                  <c:v>1500</c:v>
                </c:pt>
                <c:pt idx="1775">
                  <c:v>2</c:v>
                </c:pt>
                <c:pt idx="1776">
                  <c:v>0</c:v>
                </c:pt>
                <c:pt idx="1777">
                  <c:v>8</c:v>
                </c:pt>
                <c:pt idx="1778">
                  <c:v>3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3</c:v>
                </c:pt>
                <c:pt idx="1785">
                  <c:v>23</c:v>
                </c:pt>
                <c:pt idx="1786">
                  <c:v>8</c:v>
                </c:pt>
                <c:pt idx="1787">
                  <c:v>25</c:v>
                </c:pt>
                <c:pt idx="1788">
                  <c:v>0</c:v>
                </c:pt>
                <c:pt idx="1789">
                  <c:v>1</c:v>
                </c:pt>
                <c:pt idx="1790">
                  <c:v>39</c:v>
                </c:pt>
                <c:pt idx="1791">
                  <c:v>0</c:v>
                </c:pt>
                <c:pt idx="1792">
                  <c:v>29</c:v>
                </c:pt>
                <c:pt idx="1793">
                  <c:v>30</c:v>
                </c:pt>
                <c:pt idx="1794">
                  <c:v>3</c:v>
                </c:pt>
                <c:pt idx="1795">
                  <c:v>0</c:v>
                </c:pt>
                <c:pt idx="1796">
                  <c:v>0</c:v>
                </c:pt>
                <c:pt idx="1797">
                  <c:v>3</c:v>
                </c:pt>
                <c:pt idx="1798">
                  <c:v>15</c:v>
                </c:pt>
                <c:pt idx="1799">
                  <c:v>0</c:v>
                </c:pt>
                <c:pt idx="1800">
                  <c:v>0</c:v>
                </c:pt>
                <c:pt idx="1801">
                  <c:v>8</c:v>
                </c:pt>
                <c:pt idx="1802">
                  <c:v>3</c:v>
                </c:pt>
                <c:pt idx="1803">
                  <c:v>0</c:v>
                </c:pt>
                <c:pt idx="1804">
                  <c:v>43</c:v>
                </c:pt>
                <c:pt idx="1805">
                  <c:v>4</c:v>
                </c:pt>
                <c:pt idx="1806">
                  <c:v>11</c:v>
                </c:pt>
                <c:pt idx="1807">
                  <c:v>25</c:v>
                </c:pt>
                <c:pt idx="1808">
                  <c:v>61</c:v>
                </c:pt>
                <c:pt idx="1809">
                  <c:v>0</c:v>
                </c:pt>
                <c:pt idx="1810">
                  <c:v>1</c:v>
                </c:pt>
                <c:pt idx="1811">
                  <c:v>0</c:v>
                </c:pt>
                <c:pt idx="1812">
                  <c:v>231</c:v>
                </c:pt>
                <c:pt idx="1813">
                  <c:v>32</c:v>
                </c:pt>
                <c:pt idx="1814">
                  <c:v>0</c:v>
                </c:pt>
                <c:pt idx="1815">
                  <c:v>12</c:v>
                </c:pt>
                <c:pt idx="1816">
                  <c:v>1</c:v>
                </c:pt>
                <c:pt idx="1817">
                  <c:v>50</c:v>
                </c:pt>
                <c:pt idx="1818">
                  <c:v>0</c:v>
                </c:pt>
                <c:pt idx="1819">
                  <c:v>11</c:v>
                </c:pt>
                <c:pt idx="1820">
                  <c:v>1</c:v>
                </c:pt>
                <c:pt idx="1821">
                  <c:v>56</c:v>
                </c:pt>
                <c:pt idx="1822">
                  <c:v>3</c:v>
                </c:pt>
                <c:pt idx="1823">
                  <c:v>6</c:v>
                </c:pt>
                <c:pt idx="1824">
                  <c:v>10</c:v>
                </c:pt>
                <c:pt idx="1825">
                  <c:v>15</c:v>
                </c:pt>
                <c:pt idx="1826">
                  <c:v>1400</c:v>
                </c:pt>
                <c:pt idx="1827">
                  <c:v>21</c:v>
                </c:pt>
                <c:pt idx="1828">
                  <c:v>5</c:v>
                </c:pt>
                <c:pt idx="1829">
                  <c:v>0</c:v>
                </c:pt>
                <c:pt idx="1830">
                  <c:v>2</c:v>
                </c:pt>
                <c:pt idx="1831">
                  <c:v>4</c:v>
                </c:pt>
                <c:pt idx="1832">
                  <c:v>136</c:v>
                </c:pt>
                <c:pt idx="1833">
                  <c:v>1</c:v>
                </c:pt>
                <c:pt idx="1834">
                  <c:v>25</c:v>
                </c:pt>
                <c:pt idx="1835">
                  <c:v>5</c:v>
                </c:pt>
                <c:pt idx="1836">
                  <c:v>0</c:v>
                </c:pt>
                <c:pt idx="1837">
                  <c:v>0</c:v>
                </c:pt>
                <c:pt idx="1838">
                  <c:v>2</c:v>
                </c:pt>
                <c:pt idx="1839">
                  <c:v>2</c:v>
                </c:pt>
                <c:pt idx="1840">
                  <c:v>28</c:v>
                </c:pt>
                <c:pt idx="1841">
                  <c:v>2</c:v>
                </c:pt>
                <c:pt idx="1842">
                  <c:v>1</c:v>
                </c:pt>
                <c:pt idx="1843">
                  <c:v>0</c:v>
                </c:pt>
                <c:pt idx="1844">
                  <c:v>1</c:v>
                </c:pt>
                <c:pt idx="1845">
                  <c:v>47</c:v>
                </c:pt>
                <c:pt idx="1846">
                  <c:v>11</c:v>
                </c:pt>
                <c:pt idx="1847">
                  <c:v>3</c:v>
                </c:pt>
                <c:pt idx="1848">
                  <c:v>0</c:v>
                </c:pt>
                <c:pt idx="1849">
                  <c:v>19</c:v>
                </c:pt>
                <c:pt idx="1850">
                  <c:v>231</c:v>
                </c:pt>
                <c:pt idx="1851">
                  <c:v>2</c:v>
                </c:pt>
                <c:pt idx="1852">
                  <c:v>3</c:v>
                </c:pt>
                <c:pt idx="1853">
                  <c:v>0</c:v>
                </c:pt>
                <c:pt idx="1854">
                  <c:v>25</c:v>
                </c:pt>
                <c:pt idx="1855">
                  <c:v>14</c:v>
                </c:pt>
                <c:pt idx="1856">
                  <c:v>1</c:v>
                </c:pt>
                <c:pt idx="1857">
                  <c:v>0</c:v>
                </c:pt>
                <c:pt idx="1858">
                  <c:v>0</c:v>
                </c:pt>
                <c:pt idx="1859">
                  <c:v>28</c:v>
                </c:pt>
                <c:pt idx="1860">
                  <c:v>24</c:v>
                </c:pt>
                <c:pt idx="1861">
                  <c:v>1000</c:v>
                </c:pt>
                <c:pt idx="1862">
                  <c:v>46</c:v>
                </c:pt>
                <c:pt idx="1863">
                  <c:v>0</c:v>
                </c:pt>
                <c:pt idx="1864">
                  <c:v>7</c:v>
                </c:pt>
                <c:pt idx="1865">
                  <c:v>215</c:v>
                </c:pt>
                <c:pt idx="1866">
                  <c:v>21</c:v>
                </c:pt>
                <c:pt idx="1867">
                  <c:v>0</c:v>
                </c:pt>
                <c:pt idx="1868">
                  <c:v>60</c:v>
                </c:pt>
                <c:pt idx="1869">
                  <c:v>1</c:v>
                </c:pt>
                <c:pt idx="1870">
                  <c:v>1</c:v>
                </c:pt>
                <c:pt idx="1871">
                  <c:v>27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2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2</c:v>
                </c:pt>
                <c:pt idx="1880">
                  <c:v>0</c:v>
                </c:pt>
                <c:pt idx="1881">
                  <c:v>41</c:v>
                </c:pt>
                <c:pt idx="1882">
                  <c:v>1</c:v>
                </c:pt>
                <c:pt idx="1883">
                  <c:v>2</c:v>
                </c:pt>
                <c:pt idx="1884">
                  <c:v>27</c:v>
                </c:pt>
                <c:pt idx="1885">
                  <c:v>1</c:v>
                </c:pt>
                <c:pt idx="1886">
                  <c:v>26</c:v>
                </c:pt>
                <c:pt idx="1887">
                  <c:v>53</c:v>
                </c:pt>
                <c:pt idx="1888">
                  <c:v>3</c:v>
                </c:pt>
                <c:pt idx="1889">
                  <c:v>0</c:v>
                </c:pt>
                <c:pt idx="1890">
                  <c:v>71</c:v>
                </c:pt>
                <c:pt idx="1891">
                  <c:v>0</c:v>
                </c:pt>
                <c:pt idx="1892">
                  <c:v>35</c:v>
                </c:pt>
                <c:pt idx="1893">
                  <c:v>3</c:v>
                </c:pt>
                <c:pt idx="1894">
                  <c:v>25</c:v>
                </c:pt>
                <c:pt idx="1895">
                  <c:v>3</c:v>
                </c:pt>
                <c:pt idx="1896">
                  <c:v>2</c:v>
                </c:pt>
                <c:pt idx="1897">
                  <c:v>3</c:v>
                </c:pt>
                <c:pt idx="1898">
                  <c:v>16</c:v>
                </c:pt>
                <c:pt idx="1899">
                  <c:v>0</c:v>
                </c:pt>
                <c:pt idx="1900">
                  <c:v>3</c:v>
                </c:pt>
                <c:pt idx="1901">
                  <c:v>235</c:v>
                </c:pt>
                <c:pt idx="1902">
                  <c:v>910</c:v>
                </c:pt>
                <c:pt idx="1903">
                  <c:v>59</c:v>
                </c:pt>
                <c:pt idx="1904">
                  <c:v>1</c:v>
                </c:pt>
                <c:pt idx="1905">
                  <c:v>10</c:v>
                </c:pt>
                <c:pt idx="1906">
                  <c:v>0</c:v>
                </c:pt>
                <c:pt idx="1907">
                  <c:v>55</c:v>
                </c:pt>
                <c:pt idx="1908">
                  <c:v>2</c:v>
                </c:pt>
                <c:pt idx="1909">
                  <c:v>15</c:v>
                </c:pt>
                <c:pt idx="1910">
                  <c:v>1</c:v>
                </c:pt>
                <c:pt idx="1911">
                  <c:v>1</c:v>
                </c:pt>
                <c:pt idx="1912">
                  <c:v>54</c:v>
                </c:pt>
                <c:pt idx="1913">
                  <c:v>144</c:v>
                </c:pt>
                <c:pt idx="1914">
                  <c:v>0</c:v>
                </c:pt>
                <c:pt idx="1915">
                  <c:v>14</c:v>
                </c:pt>
                <c:pt idx="1916">
                  <c:v>66</c:v>
                </c:pt>
                <c:pt idx="1917">
                  <c:v>72</c:v>
                </c:pt>
                <c:pt idx="1918">
                  <c:v>26</c:v>
                </c:pt>
                <c:pt idx="1919">
                  <c:v>1</c:v>
                </c:pt>
                <c:pt idx="1920">
                  <c:v>0</c:v>
                </c:pt>
                <c:pt idx="1921">
                  <c:v>0</c:v>
                </c:pt>
                <c:pt idx="1922">
                  <c:v>29</c:v>
                </c:pt>
                <c:pt idx="1923">
                  <c:v>0</c:v>
                </c:pt>
                <c:pt idx="1924">
                  <c:v>163</c:v>
                </c:pt>
                <c:pt idx="1925">
                  <c:v>2</c:v>
                </c:pt>
                <c:pt idx="1926">
                  <c:v>41</c:v>
                </c:pt>
                <c:pt idx="1927">
                  <c:v>0</c:v>
                </c:pt>
                <c:pt idx="1928">
                  <c:v>0</c:v>
                </c:pt>
                <c:pt idx="1929">
                  <c:v>14</c:v>
                </c:pt>
                <c:pt idx="1930">
                  <c:v>0</c:v>
                </c:pt>
                <c:pt idx="1931">
                  <c:v>1</c:v>
                </c:pt>
                <c:pt idx="1932">
                  <c:v>1</c:v>
                </c:pt>
                <c:pt idx="1933">
                  <c:v>0</c:v>
                </c:pt>
                <c:pt idx="1934">
                  <c:v>1</c:v>
                </c:pt>
                <c:pt idx="1935">
                  <c:v>0</c:v>
                </c:pt>
                <c:pt idx="1936">
                  <c:v>62</c:v>
                </c:pt>
                <c:pt idx="1937">
                  <c:v>26</c:v>
                </c:pt>
                <c:pt idx="1938">
                  <c:v>87</c:v>
                </c:pt>
                <c:pt idx="1939">
                  <c:v>26</c:v>
                </c:pt>
                <c:pt idx="1940">
                  <c:v>0</c:v>
                </c:pt>
                <c:pt idx="1941">
                  <c:v>0</c:v>
                </c:pt>
                <c:pt idx="1942">
                  <c:v>369</c:v>
                </c:pt>
                <c:pt idx="1943">
                  <c:v>1</c:v>
                </c:pt>
                <c:pt idx="1944">
                  <c:v>56</c:v>
                </c:pt>
                <c:pt idx="1945">
                  <c:v>30</c:v>
                </c:pt>
                <c:pt idx="1946">
                  <c:v>26</c:v>
                </c:pt>
                <c:pt idx="1947">
                  <c:v>0</c:v>
                </c:pt>
                <c:pt idx="1948">
                  <c:v>1</c:v>
                </c:pt>
                <c:pt idx="1949">
                  <c:v>1</c:v>
                </c:pt>
                <c:pt idx="1950">
                  <c:v>97</c:v>
                </c:pt>
                <c:pt idx="1951">
                  <c:v>13</c:v>
                </c:pt>
                <c:pt idx="1952">
                  <c:v>2</c:v>
                </c:pt>
                <c:pt idx="1953">
                  <c:v>80</c:v>
                </c:pt>
                <c:pt idx="1954">
                  <c:v>50</c:v>
                </c:pt>
                <c:pt idx="1955">
                  <c:v>1100</c:v>
                </c:pt>
                <c:pt idx="1956">
                  <c:v>28</c:v>
                </c:pt>
                <c:pt idx="1957">
                  <c:v>5</c:v>
                </c:pt>
                <c:pt idx="1958">
                  <c:v>5</c:v>
                </c:pt>
                <c:pt idx="1959">
                  <c:v>1</c:v>
                </c:pt>
                <c:pt idx="1960">
                  <c:v>0</c:v>
                </c:pt>
                <c:pt idx="1961">
                  <c:v>1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385</c:v>
                </c:pt>
                <c:pt idx="1966">
                  <c:v>1</c:v>
                </c:pt>
                <c:pt idx="1967">
                  <c:v>9</c:v>
                </c:pt>
                <c:pt idx="1968">
                  <c:v>2</c:v>
                </c:pt>
                <c:pt idx="1969">
                  <c:v>2</c:v>
                </c:pt>
                <c:pt idx="1970">
                  <c:v>25</c:v>
                </c:pt>
                <c:pt idx="1971">
                  <c:v>6</c:v>
                </c:pt>
                <c:pt idx="1972">
                  <c:v>4</c:v>
                </c:pt>
                <c:pt idx="1973">
                  <c:v>24</c:v>
                </c:pt>
                <c:pt idx="1974">
                  <c:v>0</c:v>
                </c:pt>
                <c:pt idx="1975">
                  <c:v>0</c:v>
                </c:pt>
                <c:pt idx="1976">
                  <c:v>1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5</c:v>
                </c:pt>
                <c:pt idx="1981">
                  <c:v>1</c:v>
                </c:pt>
                <c:pt idx="1982">
                  <c:v>0</c:v>
                </c:pt>
                <c:pt idx="1983">
                  <c:v>28</c:v>
                </c:pt>
                <c:pt idx="1984">
                  <c:v>0</c:v>
                </c:pt>
                <c:pt idx="1985">
                  <c:v>571</c:v>
                </c:pt>
                <c:pt idx="1986">
                  <c:v>0</c:v>
                </c:pt>
                <c:pt idx="1987">
                  <c:v>27</c:v>
                </c:pt>
                <c:pt idx="1988">
                  <c:v>150</c:v>
                </c:pt>
                <c:pt idx="1989">
                  <c:v>71</c:v>
                </c:pt>
                <c:pt idx="1990">
                  <c:v>7</c:v>
                </c:pt>
                <c:pt idx="1991">
                  <c:v>1</c:v>
                </c:pt>
                <c:pt idx="1992">
                  <c:v>1</c:v>
                </c:pt>
                <c:pt idx="1993">
                  <c:v>0</c:v>
                </c:pt>
                <c:pt idx="1994">
                  <c:v>4</c:v>
                </c:pt>
                <c:pt idx="1995">
                  <c:v>3</c:v>
                </c:pt>
                <c:pt idx="1996">
                  <c:v>3</c:v>
                </c:pt>
                <c:pt idx="1997">
                  <c:v>0</c:v>
                </c:pt>
                <c:pt idx="1998">
                  <c:v>2</c:v>
                </c:pt>
                <c:pt idx="1999">
                  <c:v>6</c:v>
                </c:pt>
                <c:pt idx="2000">
                  <c:v>0</c:v>
                </c:pt>
                <c:pt idx="2001">
                  <c:v>0</c:v>
                </c:pt>
                <c:pt idx="2002">
                  <c:v>1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246</c:v>
                </c:pt>
                <c:pt idx="2007">
                  <c:v>365</c:v>
                </c:pt>
                <c:pt idx="2008">
                  <c:v>1</c:v>
                </c:pt>
                <c:pt idx="2009">
                  <c:v>0</c:v>
                </c:pt>
                <c:pt idx="2010">
                  <c:v>0</c:v>
                </c:pt>
                <c:pt idx="2011">
                  <c:v>66</c:v>
                </c:pt>
                <c:pt idx="2012">
                  <c:v>16</c:v>
                </c:pt>
                <c:pt idx="2013">
                  <c:v>0</c:v>
                </c:pt>
                <c:pt idx="2014">
                  <c:v>9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32</c:v>
                </c:pt>
                <c:pt idx="2019">
                  <c:v>1</c:v>
                </c:pt>
                <c:pt idx="2020">
                  <c:v>41</c:v>
                </c:pt>
                <c:pt idx="2021">
                  <c:v>40</c:v>
                </c:pt>
                <c:pt idx="2022">
                  <c:v>55</c:v>
                </c:pt>
                <c:pt idx="2023">
                  <c:v>0</c:v>
                </c:pt>
                <c:pt idx="2024">
                  <c:v>11</c:v>
                </c:pt>
                <c:pt idx="2025">
                  <c:v>4</c:v>
                </c:pt>
                <c:pt idx="2026">
                  <c:v>4</c:v>
                </c:pt>
                <c:pt idx="2027">
                  <c:v>19</c:v>
                </c:pt>
                <c:pt idx="2028">
                  <c:v>55</c:v>
                </c:pt>
                <c:pt idx="2029">
                  <c:v>2</c:v>
                </c:pt>
                <c:pt idx="2030">
                  <c:v>5</c:v>
                </c:pt>
                <c:pt idx="2031">
                  <c:v>1</c:v>
                </c:pt>
                <c:pt idx="2032">
                  <c:v>1</c:v>
                </c:pt>
                <c:pt idx="2033">
                  <c:v>0</c:v>
                </c:pt>
                <c:pt idx="2034">
                  <c:v>174</c:v>
                </c:pt>
                <c:pt idx="2035">
                  <c:v>27</c:v>
                </c:pt>
                <c:pt idx="2036">
                  <c:v>109</c:v>
                </c:pt>
                <c:pt idx="2037">
                  <c:v>0</c:v>
                </c:pt>
                <c:pt idx="2038">
                  <c:v>68</c:v>
                </c:pt>
                <c:pt idx="2039">
                  <c:v>0</c:v>
                </c:pt>
                <c:pt idx="2040">
                  <c:v>17</c:v>
                </c:pt>
                <c:pt idx="2041">
                  <c:v>0</c:v>
                </c:pt>
                <c:pt idx="2042">
                  <c:v>0</c:v>
                </c:pt>
                <c:pt idx="2043">
                  <c:v>8</c:v>
                </c:pt>
                <c:pt idx="2044">
                  <c:v>3</c:v>
                </c:pt>
                <c:pt idx="2045">
                  <c:v>12</c:v>
                </c:pt>
                <c:pt idx="2046">
                  <c:v>0</c:v>
                </c:pt>
                <c:pt idx="2047">
                  <c:v>5</c:v>
                </c:pt>
                <c:pt idx="2048">
                  <c:v>11</c:v>
                </c:pt>
                <c:pt idx="2049">
                  <c:v>0</c:v>
                </c:pt>
                <c:pt idx="2050">
                  <c:v>1</c:v>
                </c:pt>
                <c:pt idx="2051">
                  <c:v>2</c:v>
                </c:pt>
                <c:pt idx="2052">
                  <c:v>21</c:v>
                </c:pt>
                <c:pt idx="2053">
                  <c:v>28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60</c:v>
                </c:pt>
                <c:pt idx="2058">
                  <c:v>20</c:v>
                </c:pt>
                <c:pt idx="2059">
                  <c:v>4</c:v>
                </c:pt>
                <c:pt idx="2060">
                  <c:v>17</c:v>
                </c:pt>
                <c:pt idx="2061">
                  <c:v>2</c:v>
                </c:pt>
                <c:pt idx="2062">
                  <c:v>25</c:v>
                </c:pt>
                <c:pt idx="2063">
                  <c:v>6</c:v>
                </c:pt>
                <c:pt idx="2064">
                  <c:v>4</c:v>
                </c:pt>
                <c:pt idx="2065">
                  <c:v>0</c:v>
                </c:pt>
                <c:pt idx="2066">
                  <c:v>6</c:v>
                </c:pt>
                <c:pt idx="2067">
                  <c:v>1</c:v>
                </c:pt>
                <c:pt idx="2068">
                  <c:v>8</c:v>
                </c:pt>
                <c:pt idx="2069">
                  <c:v>0</c:v>
                </c:pt>
                <c:pt idx="2070">
                  <c:v>104</c:v>
                </c:pt>
                <c:pt idx="2071">
                  <c:v>0</c:v>
                </c:pt>
                <c:pt idx="2072">
                  <c:v>145</c:v>
                </c:pt>
                <c:pt idx="2073">
                  <c:v>0</c:v>
                </c:pt>
                <c:pt idx="2074">
                  <c:v>0</c:v>
                </c:pt>
                <c:pt idx="2075">
                  <c:v>1</c:v>
                </c:pt>
                <c:pt idx="2076">
                  <c:v>11</c:v>
                </c:pt>
                <c:pt idx="2077">
                  <c:v>17</c:v>
                </c:pt>
                <c:pt idx="2078">
                  <c:v>0</c:v>
                </c:pt>
                <c:pt idx="2079">
                  <c:v>23</c:v>
                </c:pt>
                <c:pt idx="2080">
                  <c:v>0</c:v>
                </c:pt>
                <c:pt idx="2081">
                  <c:v>3</c:v>
                </c:pt>
                <c:pt idx="2082">
                  <c:v>0</c:v>
                </c:pt>
                <c:pt idx="2083">
                  <c:v>0</c:v>
                </c:pt>
                <c:pt idx="2084">
                  <c:v>9</c:v>
                </c:pt>
                <c:pt idx="2085">
                  <c:v>0</c:v>
                </c:pt>
                <c:pt idx="2086">
                  <c:v>1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2</c:v>
                </c:pt>
                <c:pt idx="2091">
                  <c:v>2</c:v>
                </c:pt>
                <c:pt idx="2092">
                  <c:v>0</c:v>
                </c:pt>
              </c:numCache>
            </c:numRef>
          </c:xVal>
          <c:yVal>
            <c:numRef>
              <c:f>life_expectancy_training!$I$21:$I$2113</c:f>
              <c:numCache>
                <c:formatCode>General</c:formatCode>
                <c:ptCount val="2093"/>
                <c:pt idx="0">
                  <c:v>0</c:v>
                </c:pt>
                <c:pt idx="1">
                  <c:v>1</c:v>
                </c:pt>
                <c:pt idx="2">
                  <c:v>98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54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56</c:v>
                </c:pt>
                <c:pt idx="12">
                  <c:v>95</c:v>
                </c:pt>
                <c:pt idx="13">
                  <c:v>1</c:v>
                </c:pt>
                <c:pt idx="14">
                  <c:v>0</c:v>
                </c:pt>
                <c:pt idx="15">
                  <c:v>61</c:v>
                </c:pt>
                <c:pt idx="16">
                  <c:v>82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24</c:v>
                </c:pt>
                <c:pt idx="22">
                  <c:v>12</c:v>
                </c:pt>
                <c:pt idx="23">
                  <c:v>4</c:v>
                </c:pt>
                <c:pt idx="24">
                  <c:v>0</c:v>
                </c:pt>
                <c:pt idx="25">
                  <c:v>18</c:v>
                </c:pt>
                <c:pt idx="26">
                  <c:v>15</c:v>
                </c:pt>
                <c:pt idx="27">
                  <c:v>4</c:v>
                </c:pt>
                <c:pt idx="28">
                  <c:v>0</c:v>
                </c:pt>
                <c:pt idx="29">
                  <c:v>4</c:v>
                </c:pt>
                <c:pt idx="30">
                  <c:v>0</c:v>
                </c:pt>
                <c:pt idx="31">
                  <c:v>3</c:v>
                </c:pt>
                <c:pt idx="32">
                  <c:v>22</c:v>
                </c:pt>
                <c:pt idx="33">
                  <c:v>2</c:v>
                </c:pt>
                <c:pt idx="34">
                  <c:v>39</c:v>
                </c:pt>
                <c:pt idx="35">
                  <c:v>0</c:v>
                </c:pt>
                <c:pt idx="36">
                  <c:v>79</c:v>
                </c:pt>
                <c:pt idx="37">
                  <c:v>4</c:v>
                </c:pt>
                <c:pt idx="38">
                  <c:v>0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4</c:v>
                </c:pt>
                <c:pt idx="46">
                  <c:v>0</c:v>
                </c:pt>
                <c:pt idx="47">
                  <c:v>3</c:v>
                </c:pt>
                <c:pt idx="48">
                  <c:v>148</c:v>
                </c:pt>
                <c:pt idx="49">
                  <c:v>893</c:v>
                </c:pt>
                <c:pt idx="50">
                  <c:v>0</c:v>
                </c:pt>
                <c:pt idx="51">
                  <c:v>5</c:v>
                </c:pt>
                <c:pt idx="52">
                  <c:v>37</c:v>
                </c:pt>
                <c:pt idx="53">
                  <c:v>1</c:v>
                </c:pt>
                <c:pt idx="54">
                  <c:v>58</c:v>
                </c:pt>
                <c:pt idx="55">
                  <c:v>10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78</c:v>
                </c:pt>
                <c:pt idx="60">
                  <c:v>49</c:v>
                </c:pt>
                <c:pt idx="61">
                  <c:v>100</c:v>
                </c:pt>
                <c:pt idx="62">
                  <c:v>2</c:v>
                </c:pt>
                <c:pt idx="63">
                  <c:v>13</c:v>
                </c:pt>
                <c:pt idx="64">
                  <c:v>433</c:v>
                </c:pt>
                <c:pt idx="65">
                  <c:v>54</c:v>
                </c:pt>
                <c:pt idx="66">
                  <c:v>23</c:v>
                </c:pt>
                <c:pt idx="67">
                  <c:v>59</c:v>
                </c:pt>
                <c:pt idx="68">
                  <c:v>2</c:v>
                </c:pt>
                <c:pt idx="69">
                  <c:v>0</c:v>
                </c:pt>
                <c:pt idx="70">
                  <c:v>30</c:v>
                </c:pt>
                <c:pt idx="71">
                  <c:v>3</c:v>
                </c:pt>
                <c:pt idx="72">
                  <c:v>18</c:v>
                </c:pt>
                <c:pt idx="73">
                  <c:v>61</c:v>
                </c:pt>
                <c:pt idx="74">
                  <c:v>173</c:v>
                </c:pt>
                <c:pt idx="75">
                  <c:v>14</c:v>
                </c:pt>
                <c:pt idx="76">
                  <c:v>231</c:v>
                </c:pt>
                <c:pt idx="77">
                  <c:v>0</c:v>
                </c:pt>
                <c:pt idx="78">
                  <c:v>32</c:v>
                </c:pt>
                <c:pt idx="79">
                  <c:v>98</c:v>
                </c:pt>
                <c:pt idx="80">
                  <c:v>7</c:v>
                </c:pt>
                <c:pt idx="81">
                  <c:v>9</c:v>
                </c:pt>
                <c:pt idx="82">
                  <c:v>2</c:v>
                </c:pt>
                <c:pt idx="83">
                  <c:v>788</c:v>
                </c:pt>
                <c:pt idx="84">
                  <c:v>80</c:v>
                </c:pt>
                <c:pt idx="85">
                  <c:v>1</c:v>
                </c:pt>
                <c:pt idx="86">
                  <c:v>34</c:v>
                </c:pt>
                <c:pt idx="87">
                  <c:v>91</c:v>
                </c:pt>
                <c:pt idx="88">
                  <c:v>0</c:v>
                </c:pt>
                <c:pt idx="89">
                  <c:v>2</c:v>
                </c:pt>
                <c:pt idx="90">
                  <c:v>6</c:v>
                </c:pt>
                <c:pt idx="91">
                  <c:v>39</c:v>
                </c:pt>
                <c:pt idx="92">
                  <c:v>11</c:v>
                </c:pt>
                <c:pt idx="93">
                  <c:v>0</c:v>
                </c:pt>
                <c:pt idx="94">
                  <c:v>33</c:v>
                </c:pt>
                <c:pt idx="95">
                  <c:v>94</c:v>
                </c:pt>
                <c:pt idx="96">
                  <c:v>80</c:v>
                </c:pt>
                <c:pt idx="97">
                  <c:v>61</c:v>
                </c:pt>
                <c:pt idx="98">
                  <c:v>80</c:v>
                </c:pt>
                <c:pt idx="99">
                  <c:v>2</c:v>
                </c:pt>
                <c:pt idx="100">
                  <c:v>68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6</c:v>
                </c:pt>
                <c:pt idx="105">
                  <c:v>1</c:v>
                </c:pt>
                <c:pt idx="106">
                  <c:v>24</c:v>
                </c:pt>
                <c:pt idx="107">
                  <c:v>8</c:v>
                </c:pt>
                <c:pt idx="108">
                  <c:v>0</c:v>
                </c:pt>
                <c:pt idx="109">
                  <c:v>18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81</c:v>
                </c:pt>
                <c:pt idx="114">
                  <c:v>11</c:v>
                </c:pt>
                <c:pt idx="115">
                  <c:v>5</c:v>
                </c:pt>
                <c:pt idx="116">
                  <c:v>9</c:v>
                </c:pt>
                <c:pt idx="117">
                  <c:v>28</c:v>
                </c:pt>
                <c:pt idx="118">
                  <c:v>188</c:v>
                </c:pt>
                <c:pt idx="119">
                  <c:v>0</c:v>
                </c:pt>
                <c:pt idx="120">
                  <c:v>10</c:v>
                </c:pt>
                <c:pt idx="121">
                  <c:v>0</c:v>
                </c:pt>
                <c:pt idx="122">
                  <c:v>32</c:v>
                </c:pt>
                <c:pt idx="123">
                  <c:v>33</c:v>
                </c:pt>
                <c:pt idx="124">
                  <c:v>2</c:v>
                </c:pt>
                <c:pt idx="125">
                  <c:v>0</c:v>
                </c:pt>
                <c:pt idx="126">
                  <c:v>4</c:v>
                </c:pt>
                <c:pt idx="127">
                  <c:v>39</c:v>
                </c:pt>
                <c:pt idx="128">
                  <c:v>47</c:v>
                </c:pt>
                <c:pt idx="129">
                  <c:v>45</c:v>
                </c:pt>
                <c:pt idx="130">
                  <c:v>130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8</c:v>
                </c:pt>
                <c:pt idx="137">
                  <c:v>1</c:v>
                </c:pt>
                <c:pt idx="138">
                  <c:v>2</c:v>
                </c:pt>
                <c:pt idx="139">
                  <c:v>0</c:v>
                </c:pt>
                <c:pt idx="140">
                  <c:v>2</c:v>
                </c:pt>
                <c:pt idx="141">
                  <c:v>0</c:v>
                </c:pt>
                <c:pt idx="142">
                  <c:v>71</c:v>
                </c:pt>
                <c:pt idx="143">
                  <c:v>4</c:v>
                </c:pt>
                <c:pt idx="144">
                  <c:v>11</c:v>
                </c:pt>
                <c:pt idx="145">
                  <c:v>0</c:v>
                </c:pt>
                <c:pt idx="146">
                  <c:v>12</c:v>
                </c:pt>
                <c:pt idx="147">
                  <c:v>466</c:v>
                </c:pt>
                <c:pt idx="148">
                  <c:v>3</c:v>
                </c:pt>
                <c:pt idx="149">
                  <c:v>10</c:v>
                </c:pt>
                <c:pt idx="150">
                  <c:v>62</c:v>
                </c:pt>
                <c:pt idx="151">
                  <c:v>11</c:v>
                </c:pt>
                <c:pt idx="152">
                  <c:v>0</c:v>
                </c:pt>
                <c:pt idx="153">
                  <c:v>0</c:v>
                </c:pt>
                <c:pt idx="154">
                  <c:v>5</c:v>
                </c:pt>
                <c:pt idx="155">
                  <c:v>1</c:v>
                </c:pt>
                <c:pt idx="156">
                  <c:v>7</c:v>
                </c:pt>
                <c:pt idx="157">
                  <c:v>2</c:v>
                </c:pt>
                <c:pt idx="158">
                  <c:v>12</c:v>
                </c:pt>
                <c:pt idx="159">
                  <c:v>1</c:v>
                </c:pt>
                <c:pt idx="160">
                  <c:v>95</c:v>
                </c:pt>
                <c:pt idx="161">
                  <c:v>0</c:v>
                </c:pt>
                <c:pt idx="162">
                  <c:v>19</c:v>
                </c:pt>
                <c:pt idx="163">
                  <c:v>3</c:v>
                </c:pt>
                <c:pt idx="164">
                  <c:v>14</c:v>
                </c:pt>
                <c:pt idx="165">
                  <c:v>10</c:v>
                </c:pt>
                <c:pt idx="166">
                  <c:v>11</c:v>
                </c:pt>
                <c:pt idx="167">
                  <c:v>0</c:v>
                </c:pt>
                <c:pt idx="168">
                  <c:v>0</c:v>
                </c:pt>
                <c:pt idx="169">
                  <c:v>63</c:v>
                </c:pt>
                <c:pt idx="170">
                  <c:v>9</c:v>
                </c:pt>
                <c:pt idx="171">
                  <c:v>48</c:v>
                </c:pt>
                <c:pt idx="172">
                  <c:v>5</c:v>
                </c:pt>
                <c:pt idx="173">
                  <c:v>0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64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2</c:v>
                </c:pt>
                <c:pt idx="182">
                  <c:v>747</c:v>
                </c:pt>
                <c:pt idx="183">
                  <c:v>0</c:v>
                </c:pt>
                <c:pt idx="184">
                  <c:v>4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145</c:v>
                </c:pt>
                <c:pt idx="190">
                  <c:v>0</c:v>
                </c:pt>
                <c:pt idx="191">
                  <c:v>0</c:v>
                </c:pt>
                <c:pt idx="192">
                  <c:v>6</c:v>
                </c:pt>
                <c:pt idx="193">
                  <c:v>0</c:v>
                </c:pt>
                <c:pt idx="194">
                  <c:v>2</c:v>
                </c:pt>
                <c:pt idx="195">
                  <c:v>0</c:v>
                </c:pt>
                <c:pt idx="196">
                  <c:v>43</c:v>
                </c:pt>
                <c:pt idx="197">
                  <c:v>8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3</c:v>
                </c:pt>
                <c:pt idx="202">
                  <c:v>0</c:v>
                </c:pt>
                <c:pt idx="203">
                  <c:v>6</c:v>
                </c:pt>
                <c:pt idx="204">
                  <c:v>1</c:v>
                </c:pt>
                <c:pt idx="205">
                  <c:v>0</c:v>
                </c:pt>
                <c:pt idx="206">
                  <c:v>3</c:v>
                </c:pt>
                <c:pt idx="207">
                  <c:v>6</c:v>
                </c:pt>
                <c:pt idx="208">
                  <c:v>0</c:v>
                </c:pt>
                <c:pt idx="209">
                  <c:v>10</c:v>
                </c:pt>
                <c:pt idx="210">
                  <c:v>28</c:v>
                </c:pt>
                <c:pt idx="211">
                  <c:v>20</c:v>
                </c:pt>
                <c:pt idx="212">
                  <c:v>2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35</c:v>
                </c:pt>
                <c:pt idx="217">
                  <c:v>459</c:v>
                </c:pt>
                <c:pt idx="218">
                  <c:v>41</c:v>
                </c:pt>
                <c:pt idx="219">
                  <c:v>0</c:v>
                </c:pt>
                <c:pt idx="220">
                  <c:v>55</c:v>
                </c:pt>
                <c:pt idx="221">
                  <c:v>0</c:v>
                </c:pt>
                <c:pt idx="222">
                  <c:v>20</c:v>
                </c:pt>
                <c:pt idx="223">
                  <c:v>4</c:v>
                </c:pt>
                <c:pt idx="224">
                  <c:v>1</c:v>
                </c:pt>
                <c:pt idx="225">
                  <c:v>91</c:v>
                </c:pt>
                <c:pt idx="226">
                  <c:v>10</c:v>
                </c:pt>
                <c:pt idx="227">
                  <c:v>10</c:v>
                </c:pt>
                <c:pt idx="228">
                  <c:v>79</c:v>
                </c:pt>
                <c:pt idx="229">
                  <c:v>24</c:v>
                </c:pt>
                <c:pt idx="230">
                  <c:v>0</c:v>
                </c:pt>
                <c:pt idx="231">
                  <c:v>0</c:v>
                </c:pt>
                <c:pt idx="232">
                  <c:v>427</c:v>
                </c:pt>
                <c:pt idx="233">
                  <c:v>54</c:v>
                </c:pt>
                <c:pt idx="234">
                  <c:v>4</c:v>
                </c:pt>
                <c:pt idx="235">
                  <c:v>0</c:v>
                </c:pt>
                <c:pt idx="236">
                  <c:v>1</c:v>
                </c:pt>
                <c:pt idx="237">
                  <c:v>38</c:v>
                </c:pt>
                <c:pt idx="238">
                  <c:v>121</c:v>
                </c:pt>
                <c:pt idx="239">
                  <c:v>21</c:v>
                </c:pt>
                <c:pt idx="240">
                  <c:v>215</c:v>
                </c:pt>
                <c:pt idx="241">
                  <c:v>1</c:v>
                </c:pt>
                <c:pt idx="242">
                  <c:v>113</c:v>
                </c:pt>
                <c:pt idx="243">
                  <c:v>459</c:v>
                </c:pt>
                <c:pt idx="244">
                  <c:v>0</c:v>
                </c:pt>
                <c:pt idx="245">
                  <c:v>13</c:v>
                </c:pt>
                <c:pt idx="246">
                  <c:v>10</c:v>
                </c:pt>
                <c:pt idx="247">
                  <c:v>11</c:v>
                </c:pt>
                <c:pt idx="248">
                  <c:v>4</c:v>
                </c:pt>
                <c:pt idx="249">
                  <c:v>0</c:v>
                </c:pt>
                <c:pt idx="250">
                  <c:v>1</c:v>
                </c:pt>
                <c:pt idx="251">
                  <c:v>87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3</c:v>
                </c:pt>
                <c:pt idx="260">
                  <c:v>0</c:v>
                </c:pt>
                <c:pt idx="261">
                  <c:v>0</c:v>
                </c:pt>
                <c:pt idx="262">
                  <c:v>1</c:v>
                </c:pt>
                <c:pt idx="263">
                  <c:v>4</c:v>
                </c:pt>
                <c:pt idx="264">
                  <c:v>80</c:v>
                </c:pt>
                <c:pt idx="265">
                  <c:v>1</c:v>
                </c:pt>
                <c:pt idx="266">
                  <c:v>1</c:v>
                </c:pt>
                <c:pt idx="267">
                  <c:v>21</c:v>
                </c:pt>
                <c:pt idx="268">
                  <c:v>1</c:v>
                </c:pt>
                <c:pt idx="269">
                  <c:v>62</c:v>
                </c:pt>
                <c:pt idx="270">
                  <c:v>89</c:v>
                </c:pt>
                <c:pt idx="271">
                  <c:v>15</c:v>
                </c:pt>
                <c:pt idx="272">
                  <c:v>0</c:v>
                </c:pt>
                <c:pt idx="273">
                  <c:v>39</c:v>
                </c:pt>
                <c:pt idx="274">
                  <c:v>4</c:v>
                </c:pt>
                <c:pt idx="275">
                  <c:v>2</c:v>
                </c:pt>
                <c:pt idx="276">
                  <c:v>3</c:v>
                </c:pt>
                <c:pt idx="277">
                  <c:v>2</c:v>
                </c:pt>
                <c:pt idx="278">
                  <c:v>1</c:v>
                </c:pt>
                <c:pt idx="279">
                  <c:v>0</c:v>
                </c:pt>
                <c:pt idx="280">
                  <c:v>16</c:v>
                </c:pt>
                <c:pt idx="281">
                  <c:v>4</c:v>
                </c:pt>
                <c:pt idx="282">
                  <c:v>0</c:v>
                </c:pt>
                <c:pt idx="283">
                  <c:v>15</c:v>
                </c:pt>
                <c:pt idx="284">
                  <c:v>136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5</c:v>
                </c:pt>
                <c:pt idx="290">
                  <c:v>2300</c:v>
                </c:pt>
                <c:pt idx="291">
                  <c:v>160</c:v>
                </c:pt>
                <c:pt idx="292">
                  <c:v>14</c:v>
                </c:pt>
                <c:pt idx="293">
                  <c:v>77</c:v>
                </c:pt>
                <c:pt idx="294">
                  <c:v>0</c:v>
                </c:pt>
                <c:pt idx="295">
                  <c:v>0</c:v>
                </c:pt>
                <c:pt idx="296">
                  <c:v>4</c:v>
                </c:pt>
                <c:pt idx="297">
                  <c:v>79</c:v>
                </c:pt>
                <c:pt idx="298">
                  <c:v>1</c:v>
                </c:pt>
                <c:pt idx="299">
                  <c:v>17</c:v>
                </c:pt>
                <c:pt idx="300">
                  <c:v>173</c:v>
                </c:pt>
                <c:pt idx="301">
                  <c:v>1</c:v>
                </c:pt>
                <c:pt idx="302">
                  <c:v>26</c:v>
                </c:pt>
                <c:pt idx="303">
                  <c:v>1</c:v>
                </c:pt>
                <c:pt idx="304">
                  <c:v>106</c:v>
                </c:pt>
                <c:pt idx="305">
                  <c:v>0</c:v>
                </c:pt>
                <c:pt idx="306">
                  <c:v>4</c:v>
                </c:pt>
                <c:pt idx="307">
                  <c:v>11</c:v>
                </c:pt>
                <c:pt idx="308">
                  <c:v>0</c:v>
                </c:pt>
                <c:pt idx="309">
                  <c:v>2</c:v>
                </c:pt>
                <c:pt idx="310">
                  <c:v>0</c:v>
                </c:pt>
                <c:pt idx="311">
                  <c:v>33</c:v>
                </c:pt>
                <c:pt idx="312">
                  <c:v>83</c:v>
                </c:pt>
                <c:pt idx="313">
                  <c:v>0</c:v>
                </c:pt>
                <c:pt idx="314">
                  <c:v>13</c:v>
                </c:pt>
                <c:pt idx="315">
                  <c:v>28</c:v>
                </c:pt>
                <c:pt idx="316">
                  <c:v>0</c:v>
                </c:pt>
                <c:pt idx="317">
                  <c:v>3</c:v>
                </c:pt>
                <c:pt idx="318">
                  <c:v>4</c:v>
                </c:pt>
                <c:pt idx="319">
                  <c:v>8</c:v>
                </c:pt>
                <c:pt idx="320">
                  <c:v>1</c:v>
                </c:pt>
                <c:pt idx="321">
                  <c:v>0</c:v>
                </c:pt>
                <c:pt idx="322">
                  <c:v>42</c:v>
                </c:pt>
                <c:pt idx="323">
                  <c:v>202</c:v>
                </c:pt>
                <c:pt idx="324">
                  <c:v>9</c:v>
                </c:pt>
                <c:pt idx="325">
                  <c:v>1</c:v>
                </c:pt>
                <c:pt idx="326">
                  <c:v>39</c:v>
                </c:pt>
                <c:pt idx="327">
                  <c:v>55</c:v>
                </c:pt>
                <c:pt idx="328">
                  <c:v>25</c:v>
                </c:pt>
                <c:pt idx="329">
                  <c:v>10</c:v>
                </c:pt>
                <c:pt idx="330">
                  <c:v>0</c:v>
                </c:pt>
                <c:pt idx="331">
                  <c:v>0</c:v>
                </c:pt>
                <c:pt idx="332">
                  <c:v>44</c:v>
                </c:pt>
                <c:pt idx="333">
                  <c:v>0</c:v>
                </c:pt>
                <c:pt idx="334">
                  <c:v>11</c:v>
                </c:pt>
                <c:pt idx="335">
                  <c:v>4</c:v>
                </c:pt>
                <c:pt idx="336">
                  <c:v>2</c:v>
                </c:pt>
                <c:pt idx="337">
                  <c:v>46</c:v>
                </c:pt>
                <c:pt idx="338">
                  <c:v>2</c:v>
                </c:pt>
                <c:pt idx="339">
                  <c:v>15</c:v>
                </c:pt>
                <c:pt idx="340">
                  <c:v>24</c:v>
                </c:pt>
                <c:pt idx="341">
                  <c:v>342</c:v>
                </c:pt>
                <c:pt idx="342">
                  <c:v>0</c:v>
                </c:pt>
                <c:pt idx="343">
                  <c:v>0</c:v>
                </c:pt>
                <c:pt idx="344">
                  <c:v>4</c:v>
                </c:pt>
                <c:pt idx="345">
                  <c:v>28</c:v>
                </c:pt>
                <c:pt idx="346">
                  <c:v>191</c:v>
                </c:pt>
                <c:pt idx="347">
                  <c:v>26</c:v>
                </c:pt>
                <c:pt idx="348">
                  <c:v>27</c:v>
                </c:pt>
                <c:pt idx="349">
                  <c:v>181</c:v>
                </c:pt>
                <c:pt idx="350">
                  <c:v>74</c:v>
                </c:pt>
                <c:pt idx="351">
                  <c:v>0</c:v>
                </c:pt>
                <c:pt idx="352">
                  <c:v>5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62</c:v>
                </c:pt>
                <c:pt idx="357">
                  <c:v>0</c:v>
                </c:pt>
                <c:pt idx="358">
                  <c:v>1</c:v>
                </c:pt>
                <c:pt idx="359">
                  <c:v>61</c:v>
                </c:pt>
                <c:pt idx="360">
                  <c:v>0</c:v>
                </c:pt>
                <c:pt idx="361">
                  <c:v>0</c:v>
                </c:pt>
                <c:pt idx="362">
                  <c:v>3</c:v>
                </c:pt>
                <c:pt idx="363">
                  <c:v>10</c:v>
                </c:pt>
                <c:pt idx="364">
                  <c:v>4</c:v>
                </c:pt>
                <c:pt idx="365">
                  <c:v>2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1</c:v>
                </c:pt>
                <c:pt idx="371">
                  <c:v>98</c:v>
                </c:pt>
                <c:pt idx="372">
                  <c:v>2</c:v>
                </c:pt>
                <c:pt idx="373">
                  <c:v>183</c:v>
                </c:pt>
                <c:pt idx="374">
                  <c:v>0</c:v>
                </c:pt>
                <c:pt idx="375">
                  <c:v>68</c:v>
                </c:pt>
                <c:pt idx="376">
                  <c:v>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2</c:v>
                </c:pt>
                <c:pt idx="381">
                  <c:v>1</c:v>
                </c:pt>
                <c:pt idx="382">
                  <c:v>1</c:v>
                </c:pt>
                <c:pt idx="383">
                  <c:v>0</c:v>
                </c:pt>
                <c:pt idx="384">
                  <c:v>50</c:v>
                </c:pt>
                <c:pt idx="385">
                  <c:v>9</c:v>
                </c:pt>
                <c:pt idx="386">
                  <c:v>22</c:v>
                </c:pt>
                <c:pt idx="387">
                  <c:v>79</c:v>
                </c:pt>
                <c:pt idx="388">
                  <c:v>1</c:v>
                </c:pt>
                <c:pt idx="389">
                  <c:v>6</c:v>
                </c:pt>
                <c:pt idx="390">
                  <c:v>6</c:v>
                </c:pt>
                <c:pt idx="391">
                  <c:v>461</c:v>
                </c:pt>
                <c:pt idx="392">
                  <c:v>58</c:v>
                </c:pt>
                <c:pt idx="393">
                  <c:v>14</c:v>
                </c:pt>
                <c:pt idx="394">
                  <c:v>14</c:v>
                </c:pt>
                <c:pt idx="395">
                  <c:v>3</c:v>
                </c:pt>
                <c:pt idx="396">
                  <c:v>0</c:v>
                </c:pt>
                <c:pt idx="397">
                  <c:v>4</c:v>
                </c:pt>
                <c:pt idx="398">
                  <c:v>7</c:v>
                </c:pt>
                <c:pt idx="399">
                  <c:v>0</c:v>
                </c:pt>
                <c:pt idx="400">
                  <c:v>65</c:v>
                </c:pt>
                <c:pt idx="401">
                  <c:v>45</c:v>
                </c:pt>
                <c:pt idx="402">
                  <c:v>1</c:v>
                </c:pt>
                <c:pt idx="403">
                  <c:v>2</c:v>
                </c:pt>
                <c:pt idx="404">
                  <c:v>12</c:v>
                </c:pt>
                <c:pt idx="405">
                  <c:v>332</c:v>
                </c:pt>
                <c:pt idx="406">
                  <c:v>0</c:v>
                </c:pt>
                <c:pt idx="407">
                  <c:v>36</c:v>
                </c:pt>
                <c:pt idx="408">
                  <c:v>0</c:v>
                </c:pt>
                <c:pt idx="409">
                  <c:v>48</c:v>
                </c:pt>
                <c:pt idx="410">
                  <c:v>8</c:v>
                </c:pt>
                <c:pt idx="411">
                  <c:v>0</c:v>
                </c:pt>
                <c:pt idx="412">
                  <c:v>0</c:v>
                </c:pt>
                <c:pt idx="413">
                  <c:v>164</c:v>
                </c:pt>
                <c:pt idx="414">
                  <c:v>19</c:v>
                </c:pt>
                <c:pt idx="415">
                  <c:v>10</c:v>
                </c:pt>
                <c:pt idx="416">
                  <c:v>10</c:v>
                </c:pt>
                <c:pt idx="417">
                  <c:v>113</c:v>
                </c:pt>
                <c:pt idx="418">
                  <c:v>0</c:v>
                </c:pt>
                <c:pt idx="419">
                  <c:v>0</c:v>
                </c:pt>
                <c:pt idx="420">
                  <c:v>4</c:v>
                </c:pt>
                <c:pt idx="421">
                  <c:v>2</c:v>
                </c:pt>
                <c:pt idx="422">
                  <c:v>15</c:v>
                </c:pt>
                <c:pt idx="423">
                  <c:v>0</c:v>
                </c:pt>
                <c:pt idx="424">
                  <c:v>77</c:v>
                </c:pt>
                <c:pt idx="425">
                  <c:v>0</c:v>
                </c:pt>
                <c:pt idx="426">
                  <c:v>6</c:v>
                </c:pt>
                <c:pt idx="427">
                  <c:v>17</c:v>
                </c:pt>
                <c:pt idx="428">
                  <c:v>121</c:v>
                </c:pt>
                <c:pt idx="429">
                  <c:v>1</c:v>
                </c:pt>
                <c:pt idx="430">
                  <c:v>3</c:v>
                </c:pt>
                <c:pt idx="431">
                  <c:v>25</c:v>
                </c:pt>
                <c:pt idx="432">
                  <c:v>308</c:v>
                </c:pt>
                <c:pt idx="433">
                  <c:v>3</c:v>
                </c:pt>
                <c:pt idx="434">
                  <c:v>1</c:v>
                </c:pt>
                <c:pt idx="435">
                  <c:v>4</c:v>
                </c:pt>
                <c:pt idx="436">
                  <c:v>0</c:v>
                </c:pt>
                <c:pt idx="437">
                  <c:v>4</c:v>
                </c:pt>
                <c:pt idx="438">
                  <c:v>127</c:v>
                </c:pt>
                <c:pt idx="439">
                  <c:v>1</c:v>
                </c:pt>
                <c:pt idx="440">
                  <c:v>76</c:v>
                </c:pt>
                <c:pt idx="441">
                  <c:v>32</c:v>
                </c:pt>
                <c:pt idx="442">
                  <c:v>264</c:v>
                </c:pt>
                <c:pt idx="443">
                  <c:v>14</c:v>
                </c:pt>
                <c:pt idx="444">
                  <c:v>2</c:v>
                </c:pt>
                <c:pt idx="445">
                  <c:v>62</c:v>
                </c:pt>
                <c:pt idx="446">
                  <c:v>0</c:v>
                </c:pt>
                <c:pt idx="447">
                  <c:v>3</c:v>
                </c:pt>
                <c:pt idx="448">
                  <c:v>0</c:v>
                </c:pt>
                <c:pt idx="449">
                  <c:v>1</c:v>
                </c:pt>
                <c:pt idx="450">
                  <c:v>6</c:v>
                </c:pt>
                <c:pt idx="451">
                  <c:v>4</c:v>
                </c:pt>
                <c:pt idx="452">
                  <c:v>0</c:v>
                </c:pt>
                <c:pt idx="453">
                  <c:v>1</c:v>
                </c:pt>
                <c:pt idx="454">
                  <c:v>0</c:v>
                </c:pt>
                <c:pt idx="455">
                  <c:v>4</c:v>
                </c:pt>
                <c:pt idx="456">
                  <c:v>2</c:v>
                </c:pt>
                <c:pt idx="457">
                  <c:v>40</c:v>
                </c:pt>
                <c:pt idx="458">
                  <c:v>0</c:v>
                </c:pt>
                <c:pt idx="459">
                  <c:v>0</c:v>
                </c:pt>
                <c:pt idx="460">
                  <c:v>55</c:v>
                </c:pt>
                <c:pt idx="461">
                  <c:v>0</c:v>
                </c:pt>
                <c:pt idx="462">
                  <c:v>3</c:v>
                </c:pt>
                <c:pt idx="463">
                  <c:v>87</c:v>
                </c:pt>
                <c:pt idx="464">
                  <c:v>11</c:v>
                </c:pt>
                <c:pt idx="465">
                  <c:v>3</c:v>
                </c:pt>
                <c:pt idx="466">
                  <c:v>40</c:v>
                </c:pt>
                <c:pt idx="467">
                  <c:v>2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1</c:v>
                </c:pt>
                <c:pt idx="472">
                  <c:v>138</c:v>
                </c:pt>
                <c:pt idx="473">
                  <c:v>2100</c:v>
                </c:pt>
                <c:pt idx="474">
                  <c:v>1</c:v>
                </c:pt>
                <c:pt idx="475">
                  <c:v>1</c:v>
                </c:pt>
                <c:pt idx="476">
                  <c:v>154</c:v>
                </c:pt>
                <c:pt idx="477">
                  <c:v>74</c:v>
                </c:pt>
                <c:pt idx="478">
                  <c:v>268</c:v>
                </c:pt>
                <c:pt idx="479">
                  <c:v>52</c:v>
                </c:pt>
                <c:pt idx="480">
                  <c:v>36</c:v>
                </c:pt>
                <c:pt idx="481">
                  <c:v>4</c:v>
                </c:pt>
                <c:pt idx="482">
                  <c:v>4</c:v>
                </c:pt>
                <c:pt idx="483">
                  <c:v>0</c:v>
                </c:pt>
                <c:pt idx="484">
                  <c:v>6</c:v>
                </c:pt>
                <c:pt idx="485">
                  <c:v>0</c:v>
                </c:pt>
                <c:pt idx="486">
                  <c:v>12</c:v>
                </c:pt>
                <c:pt idx="487">
                  <c:v>13</c:v>
                </c:pt>
                <c:pt idx="488">
                  <c:v>5</c:v>
                </c:pt>
                <c:pt idx="489">
                  <c:v>47</c:v>
                </c:pt>
                <c:pt idx="490">
                  <c:v>1</c:v>
                </c:pt>
                <c:pt idx="491">
                  <c:v>38</c:v>
                </c:pt>
                <c:pt idx="492">
                  <c:v>18</c:v>
                </c:pt>
                <c:pt idx="493">
                  <c:v>120</c:v>
                </c:pt>
                <c:pt idx="494">
                  <c:v>12</c:v>
                </c:pt>
                <c:pt idx="495">
                  <c:v>0</c:v>
                </c:pt>
                <c:pt idx="496">
                  <c:v>3</c:v>
                </c:pt>
                <c:pt idx="497">
                  <c:v>7</c:v>
                </c:pt>
                <c:pt idx="498">
                  <c:v>0</c:v>
                </c:pt>
                <c:pt idx="499">
                  <c:v>15</c:v>
                </c:pt>
                <c:pt idx="500">
                  <c:v>6</c:v>
                </c:pt>
                <c:pt idx="501">
                  <c:v>0</c:v>
                </c:pt>
                <c:pt idx="502">
                  <c:v>332</c:v>
                </c:pt>
                <c:pt idx="503">
                  <c:v>93</c:v>
                </c:pt>
                <c:pt idx="504">
                  <c:v>63</c:v>
                </c:pt>
                <c:pt idx="505">
                  <c:v>483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103</c:v>
                </c:pt>
                <c:pt idx="511">
                  <c:v>0</c:v>
                </c:pt>
                <c:pt idx="512">
                  <c:v>49</c:v>
                </c:pt>
                <c:pt idx="513">
                  <c:v>0</c:v>
                </c:pt>
                <c:pt idx="514">
                  <c:v>460</c:v>
                </c:pt>
                <c:pt idx="515">
                  <c:v>1</c:v>
                </c:pt>
                <c:pt idx="516">
                  <c:v>5</c:v>
                </c:pt>
                <c:pt idx="517">
                  <c:v>0</c:v>
                </c:pt>
                <c:pt idx="518">
                  <c:v>0</c:v>
                </c:pt>
                <c:pt idx="519">
                  <c:v>1</c:v>
                </c:pt>
                <c:pt idx="520">
                  <c:v>12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2</c:v>
                </c:pt>
                <c:pt idx="525">
                  <c:v>3</c:v>
                </c:pt>
                <c:pt idx="526">
                  <c:v>0</c:v>
                </c:pt>
                <c:pt idx="527">
                  <c:v>1</c:v>
                </c:pt>
                <c:pt idx="528">
                  <c:v>2</c:v>
                </c:pt>
                <c:pt idx="529">
                  <c:v>4</c:v>
                </c:pt>
                <c:pt idx="530">
                  <c:v>1</c:v>
                </c:pt>
                <c:pt idx="531">
                  <c:v>92</c:v>
                </c:pt>
                <c:pt idx="532">
                  <c:v>0</c:v>
                </c:pt>
                <c:pt idx="533">
                  <c:v>56</c:v>
                </c:pt>
                <c:pt idx="534">
                  <c:v>0</c:v>
                </c:pt>
                <c:pt idx="535">
                  <c:v>2</c:v>
                </c:pt>
                <c:pt idx="536">
                  <c:v>0</c:v>
                </c:pt>
                <c:pt idx="537">
                  <c:v>0</c:v>
                </c:pt>
                <c:pt idx="538">
                  <c:v>1</c:v>
                </c:pt>
                <c:pt idx="539">
                  <c:v>1</c:v>
                </c:pt>
                <c:pt idx="540">
                  <c:v>0</c:v>
                </c:pt>
                <c:pt idx="541">
                  <c:v>0</c:v>
                </c:pt>
                <c:pt idx="542">
                  <c:v>2</c:v>
                </c:pt>
                <c:pt idx="543">
                  <c:v>12</c:v>
                </c:pt>
                <c:pt idx="544">
                  <c:v>1</c:v>
                </c:pt>
                <c:pt idx="545">
                  <c:v>3</c:v>
                </c:pt>
                <c:pt idx="546">
                  <c:v>1</c:v>
                </c:pt>
                <c:pt idx="547">
                  <c:v>137</c:v>
                </c:pt>
                <c:pt idx="548">
                  <c:v>45</c:v>
                </c:pt>
                <c:pt idx="549">
                  <c:v>0</c:v>
                </c:pt>
                <c:pt idx="550">
                  <c:v>1</c:v>
                </c:pt>
                <c:pt idx="551">
                  <c:v>0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37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7</c:v>
                </c:pt>
                <c:pt idx="561">
                  <c:v>323</c:v>
                </c:pt>
                <c:pt idx="562">
                  <c:v>85</c:v>
                </c:pt>
                <c:pt idx="563">
                  <c:v>817</c:v>
                </c:pt>
                <c:pt idx="564">
                  <c:v>135</c:v>
                </c:pt>
                <c:pt idx="565">
                  <c:v>0</c:v>
                </c:pt>
                <c:pt idx="566">
                  <c:v>9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10</c:v>
                </c:pt>
                <c:pt idx="571">
                  <c:v>4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11</c:v>
                </c:pt>
                <c:pt idx="576">
                  <c:v>1</c:v>
                </c:pt>
                <c:pt idx="577">
                  <c:v>5</c:v>
                </c:pt>
                <c:pt idx="578">
                  <c:v>4</c:v>
                </c:pt>
                <c:pt idx="579">
                  <c:v>1</c:v>
                </c:pt>
                <c:pt idx="580">
                  <c:v>0</c:v>
                </c:pt>
                <c:pt idx="581">
                  <c:v>14</c:v>
                </c:pt>
                <c:pt idx="582">
                  <c:v>0</c:v>
                </c:pt>
                <c:pt idx="583">
                  <c:v>4</c:v>
                </c:pt>
                <c:pt idx="584">
                  <c:v>0</c:v>
                </c:pt>
                <c:pt idx="585">
                  <c:v>10</c:v>
                </c:pt>
                <c:pt idx="586">
                  <c:v>72</c:v>
                </c:pt>
                <c:pt idx="587">
                  <c:v>11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124</c:v>
                </c:pt>
                <c:pt idx="592">
                  <c:v>43</c:v>
                </c:pt>
                <c:pt idx="593">
                  <c:v>4</c:v>
                </c:pt>
                <c:pt idx="594">
                  <c:v>4</c:v>
                </c:pt>
                <c:pt idx="595">
                  <c:v>84</c:v>
                </c:pt>
                <c:pt idx="596">
                  <c:v>1</c:v>
                </c:pt>
                <c:pt idx="597">
                  <c:v>52</c:v>
                </c:pt>
                <c:pt idx="598">
                  <c:v>2</c:v>
                </c:pt>
                <c:pt idx="599">
                  <c:v>1</c:v>
                </c:pt>
                <c:pt idx="600">
                  <c:v>10</c:v>
                </c:pt>
                <c:pt idx="601">
                  <c:v>84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24</c:v>
                </c:pt>
                <c:pt idx="607">
                  <c:v>34</c:v>
                </c:pt>
                <c:pt idx="608">
                  <c:v>82</c:v>
                </c:pt>
                <c:pt idx="609">
                  <c:v>4</c:v>
                </c:pt>
                <c:pt idx="610">
                  <c:v>5</c:v>
                </c:pt>
                <c:pt idx="611">
                  <c:v>0</c:v>
                </c:pt>
                <c:pt idx="612">
                  <c:v>3</c:v>
                </c:pt>
                <c:pt idx="613">
                  <c:v>49</c:v>
                </c:pt>
                <c:pt idx="614">
                  <c:v>9</c:v>
                </c:pt>
                <c:pt idx="615">
                  <c:v>3</c:v>
                </c:pt>
                <c:pt idx="616">
                  <c:v>1</c:v>
                </c:pt>
                <c:pt idx="617">
                  <c:v>1</c:v>
                </c:pt>
                <c:pt idx="618">
                  <c:v>0</c:v>
                </c:pt>
                <c:pt idx="619">
                  <c:v>6</c:v>
                </c:pt>
                <c:pt idx="620">
                  <c:v>61</c:v>
                </c:pt>
                <c:pt idx="621">
                  <c:v>2</c:v>
                </c:pt>
                <c:pt idx="622">
                  <c:v>0</c:v>
                </c:pt>
                <c:pt idx="623">
                  <c:v>8</c:v>
                </c:pt>
                <c:pt idx="624">
                  <c:v>23</c:v>
                </c:pt>
                <c:pt idx="625">
                  <c:v>31</c:v>
                </c:pt>
                <c:pt idx="626">
                  <c:v>32</c:v>
                </c:pt>
                <c:pt idx="627">
                  <c:v>5</c:v>
                </c:pt>
                <c:pt idx="628">
                  <c:v>7</c:v>
                </c:pt>
                <c:pt idx="629">
                  <c:v>222</c:v>
                </c:pt>
                <c:pt idx="630">
                  <c:v>16</c:v>
                </c:pt>
                <c:pt idx="631">
                  <c:v>47</c:v>
                </c:pt>
                <c:pt idx="632">
                  <c:v>1</c:v>
                </c:pt>
                <c:pt idx="633">
                  <c:v>0</c:v>
                </c:pt>
                <c:pt idx="634">
                  <c:v>46</c:v>
                </c:pt>
                <c:pt idx="635">
                  <c:v>6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6</c:v>
                </c:pt>
                <c:pt idx="640">
                  <c:v>0</c:v>
                </c:pt>
                <c:pt idx="641">
                  <c:v>64</c:v>
                </c:pt>
                <c:pt idx="642">
                  <c:v>0</c:v>
                </c:pt>
                <c:pt idx="643">
                  <c:v>12</c:v>
                </c:pt>
                <c:pt idx="644">
                  <c:v>13</c:v>
                </c:pt>
                <c:pt idx="645">
                  <c:v>1</c:v>
                </c:pt>
                <c:pt idx="646">
                  <c:v>2</c:v>
                </c:pt>
                <c:pt idx="647">
                  <c:v>21</c:v>
                </c:pt>
                <c:pt idx="648">
                  <c:v>0</c:v>
                </c:pt>
                <c:pt idx="649">
                  <c:v>43</c:v>
                </c:pt>
                <c:pt idx="650">
                  <c:v>1</c:v>
                </c:pt>
                <c:pt idx="651">
                  <c:v>8</c:v>
                </c:pt>
                <c:pt idx="652">
                  <c:v>24</c:v>
                </c:pt>
                <c:pt idx="653">
                  <c:v>97</c:v>
                </c:pt>
                <c:pt idx="654">
                  <c:v>23</c:v>
                </c:pt>
                <c:pt idx="655">
                  <c:v>55</c:v>
                </c:pt>
                <c:pt idx="656">
                  <c:v>312</c:v>
                </c:pt>
                <c:pt idx="657">
                  <c:v>32</c:v>
                </c:pt>
                <c:pt idx="658">
                  <c:v>36</c:v>
                </c:pt>
                <c:pt idx="659">
                  <c:v>118</c:v>
                </c:pt>
                <c:pt idx="660">
                  <c:v>29</c:v>
                </c:pt>
                <c:pt idx="661">
                  <c:v>1</c:v>
                </c:pt>
                <c:pt idx="662">
                  <c:v>0</c:v>
                </c:pt>
                <c:pt idx="663">
                  <c:v>155</c:v>
                </c:pt>
                <c:pt idx="664">
                  <c:v>0</c:v>
                </c:pt>
                <c:pt idx="665">
                  <c:v>2</c:v>
                </c:pt>
                <c:pt idx="666">
                  <c:v>58</c:v>
                </c:pt>
                <c:pt idx="667">
                  <c:v>25</c:v>
                </c:pt>
                <c:pt idx="668">
                  <c:v>3</c:v>
                </c:pt>
                <c:pt idx="669">
                  <c:v>2</c:v>
                </c:pt>
                <c:pt idx="670">
                  <c:v>1</c:v>
                </c:pt>
                <c:pt idx="671">
                  <c:v>42</c:v>
                </c:pt>
                <c:pt idx="672">
                  <c:v>0</c:v>
                </c:pt>
                <c:pt idx="673">
                  <c:v>83</c:v>
                </c:pt>
                <c:pt idx="674">
                  <c:v>95</c:v>
                </c:pt>
                <c:pt idx="675">
                  <c:v>93</c:v>
                </c:pt>
                <c:pt idx="676">
                  <c:v>30</c:v>
                </c:pt>
                <c:pt idx="677">
                  <c:v>0</c:v>
                </c:pt>
                <c:pt idx="678">
                  <c:v>16</c:v>
                </c:pt>
                <c:pt idx="679">
                  <c:v>0</c:v>
                </c:pt>
                <c:pt idx="680">
                  <c:v>40</c:v>
                </c:pt>
                <c:pt idx="681">
                  <c:v>1</c:v>
                </c:pt>
                <c:pt idx="682">
                  <c:v>0</c:v>
                </c:pt>
                <c:pt idx="683">
                  <c:v>12</c:v>
                </c:pt>
                <c:pt idx="684">
                  <c:v>2</c:v>
                </c:pt>
                <c:pt idx="685">
                  <c:v>1</c:v>
                </c:pt>
                <c:pt idx="686">
                  <c:v>1</c:v>
                </c:pt>
                <c:pt idx="687">
                  <c:v>53</c:v>
                </c:pt>
                <c:pt idx="688">
                  <c:v>0</c:v>
                </c:pt>
                <c:pt idx="689">
                  <c:v>0</c:v>
                </c:pt>
                <c:pt idx="690">
                  <c:v>4</c:v>
                </c:pt>
                <c:pt idx="691">
                  <c:v>0</c:v>
                </c:pt>
                <c:pt idx="692">
                  <c:v>8</c:v>
                </c:pt>
                <c:pt idx="693">
                  <c:v>33</c:v>
                </c:pt>
                <c:pt idx="694">
                  <c:v>9</c:v>
                </c:pt>
                <c:pt idx="695">
                  <c:v>0</c:v>
                </c:pt>
                <c:pt idx="696">
                  <c:v>15</c:v>
                </c:pt>
                <c:pt idx="697">
                  <c:v>1</c:v>
                </c:pt>
                <c:pt idx="698">
                  <c:v>47</c:v>
                </c:pt>
                <c:pt idx="699">
                  <c:v>110</c:v>
                </c:pt>
                <c:pt idx="700">
                  <c:v>83</c:v>
                </c:pt>
                <c:pt idx="701">
                  <c:v>9</c:v>
                </c:pt>
                <c:pt idx="702">
                  <c:v>0</c:v>
                </c:pt>
                <c:pt idx="703">
                  <c:v>12</c:v>
                </c:pt>
                <c:pt idx="704">
                  <c:v>6</c:v>
                </c:pt>
                <c:pt idx="705">
                  <c:v>35</c:v>
                </c:pt>
                <c:pt idx="706">
                  <c:v>1</c:v>
                </c:pt>
                <c:pt idx="707">
                  <c:v>0</c:v>
                </c:pt>
                <c:pt idx="708">
                  <c:v>3</c:v>
                </c:pt>
                <c:pt idx="709">
                  <c:v>1</c:v>
                </c:pt>
                <c:pt idx="710">
                  <c:v>0</c:v>
                </c:pt>
                <c:pt idx="711">
                  <c:v>12</c:v>
                </c:pt>
                <c:pt idx="712">
                  <c:v>0</c:v>
                </c:pt>
                <c:pt idx="713">
                  <c:v>88</c:v>
                </c:pt>
                <c:pt idx="714">
                  <c:v>0</c:v>
                </c:pt>
                <c:pt idx="715">
                  <c:v>46</c:v>
                </c:pt>
                <c:pt idx="716">
                  <c:v>0</c:v>
                </c:pt>
                <c:pt idx="717">
                  <c:v>51</c:v>
                </c:pt>
                <c:pt idx="718">
                  <c:v>24</c:v>
                </c:pt>
                <c:pt idx="719">
                  <c:v>167</c:v>
                </c:pt>
                <c:pt idx="720">
                  <c:v>4</c:v>
                </c:pt>
                <c:pt idx="721">
                  <c:v>1</c:v>
                </c:pt>
                <c:pt idx="722">
                  <c:v>326</c:v>
                </c:pt>
                <c:pt idx="723">
                  <c:v>159</c:v>
                </c:pt>
                <c:pt idx="724">
                  <c:v>3</c:v>
                </c:pt>
                <c:pt idx="725">
                  <c:v>0</c:v>
                </c:pt>
                <c:pt idx="726">
                  <c:v>1</c:v>
                </c:pt>
                <c:pt idx="727">
                  <c:v>18</c:v>
                </c:pt>
                <c:pt idx="728">
                  <c:v>1</c:v>
                </c:pt>
                <c:pt idx="729">
                  <c:v>0</c:v>
                </c:pt>
                <c:pt idx="730">
                  <c:v>2</c:v>
                </c:pt>
                <c:pt idx="731">
                  <c:v>80</c:v>
                </c:pt>
                <c:pt idx="732">
                  <c:v>39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4</c:v>
                </c:pt>
                <c:pt idx="737">
                  <c:v>40</c:v>
                </c:pt>
                <c:pt idx="738">
                  <c:v>0</c:v>
                </c:pt>
                <c:pt idx="739">
                  <c:v>0</c:v>
                </c:pt>
                <c:pt idx="740">
                  <c:v>15</c:v>
                </c:pt>
                <c:pt idx="741">
                  <c:v>8</c:v>
                </c:pt>
                <c:pt idx="742">
                  <c:v>2</c:v>
                </c:pt>
                <c:pt idx="743">
                  <c:v>8</c:v>
                </c:pt>
                <c:pt idx="744">
                  <c:v>0</c:v>
                </c:pt>
                <c:pt idx="745">
                  <c:v>44</c:v>
                </c:pt>
                <c:pt idx="746">
                  <c:v>0</c:v>
                </c:pt>
                <c:pt idx="747">
                  <c:v>0</c:v>
                </c:pt>
                <c:pt idx="748">
                  <c:v>22</c:v>
                </c:pt>
                <c:pt idx="749">
                  <c:v>6</c:v>
                </c:pt>
                <c:pt idx="750">
                  <c:v>10</c:v>
                </c:pt>
                <c:pt idx="751">
                  <c:v>4</c:v>
                </c:pt>
                <c:pt idx="752">
                  <c:v>0</c:v>
                </c:pt>
                <c:pt idx="753">
                  <c:v>12</c:v>
                </c:pt>
                <c:pt idx="754">
                  <c:v>1</c:v>
                </c:pt>
                <c:pt idx="755">
                  <c:v>3</c:v>
                </c:pt>
                <c:pt idx="756">
                  <c:v>4</c:v>
                </c:pt>
                <c:pt idx="757">
                  <c:v>0</c:v>
                </c:pt>
                <c:pt idx="758">
                  <c:v>40</c:v>
                </c:pt>
                <c:pt idx="759">
                  <c:v>1</c:v>
                </c:pt>
                <c:pt idx="760">
                  <c:v>2</c:v>
                </c:pt>
                <c:pt idx="761">
                  <c:v>1</c:v>
                </c:pt>
                <c:pt idx="762">
                  <c:v>43</c:v>
                </c:pt>
                <c:pt idx="763">
                  <c:v>3</c:v>
                </c:pt>
                <c:pt idx="764">
                  <c:v>18</c:v>
                </c:pt>
                <c:pt idx="765">
                  <c:v>0</c:v>
                </c:pt>
                <c:pt idx="766">
                  <c:v>70</c:v>
                </c:pt>
                <c:pt idx="767">
                  <c:v>6</c:v>
                </c:pt>
                <c:pt idx="768">
                  <c:v>1</c:v>
                </c:pt>
                <c:pt idx="769">
                  <c:v>1</c:v>
                </c:pt>
                <c:pt idx="770">
                  <c:v>4</c:v>
                </c:pt>
                <c:pt idx="771">
                  <c:v>37</c:v>
                </c:pt>
                <c:pt idx="772">
                  <c:v>2</c:v>
                </c:pt>
                <c:pt idx="773">
                  <c:v>5</c:v>
                </c:pt>
                <c:pt idx="774">
                  <c:v>1</c:v>
                </c:pt>
                <c:pt idx="775">
                  <c:v>12</c:v>
                </c:pt>
                <c:pt idx="776">
                  <c:v>0</c:v>
                </c:pt>
                <c:pt idx="777">
                  <c:v>4</c:v>
                </c:pt>
                <c:pt idx="778">
                  <c:v>15</c:v>
                </c:pt>
                <c:pt idx="779">
                  <c:v>76</c:v>
                </c:pt>
                <c:pt idx="780">
                  <c:v>0</c:v>
                </c:pt>
                <c:pt idx="781">
                  <c:v>2</c:v>
                </c:pt>
                <c:pt idx="782">
                  <c:v>102</c:v>
                </c:pt>
                <c:pt idx="783">
                  <c:v>4</c:v>
                </c:pt>
                <c:pt idx="784">
                  <c:v>3</c:v>
                </c:pt>
                <c:pt idx="785">
                  <c:v>18</c:v>
                </c:pt>
                <c:pt idx="786">
                  <c:v>321</c:v>
                </c:pt>
                <c:pt idx="787">
                  <c:v>0</c:v>
                </c:pt>
                <c:pt idx="788">
                  <c:v>100</c:v>
                </c:pt>
                <c:pt idx="789">
                  <c:v>201</c:v>
                </c:pt>
                <c:pt idx="790">
                  <c:v>8</c:v>
                </c:pt>
                <c:pt idx="791">
                  <c:v>0</c:v>
                </c:pt>
                <c:pt idx="792">
                  <c:v>1</c:v>
                </c:pt>
                <c:pt idx="793">
                  <c:v>0</c:v>
                </c:pt>
                <c:pt idx="794">
                  <c:v>0</c:v>
                </c:pt>
                <c:pt idx="795">
                  <c:v>80</c:v>
                </c:pt>
                <c:pt idx="796">
                  <c:v>82</c:v>
                </c:pt>
                <c:pt idx="797">
                  <c:v>1</c:v>
                </c:pt>
                <c:pt idx="798">
                  <c:v>12</c:v>
                </c:pt>
                <c:pt idx="799">
                  <c:v>19</c:v>
                </c:pt>
                <c:pt idx="800">
                  <c:v>1</c:v>
                </c:pt>
                <c:pt idx="801">
                  <c:v>22</c:v>
                </c:pt>
                <c:pt idx="802">
                  <c:v>132</c:v>
                </c:pt>
                <c:pt idx="803">
                  <c:v>4</c:v>
                </c:pt>
                <c:pt idx="804">
                  <c:v>0</c:v>
                </c:pt>
                <c:pt idx="805">
                  <c:v>0</c:v>
                </c:pt>
                <c:pt idx="806">
                  <c:v>8</c:v>
                </c:pt>
                <c:pt idx="807">
                  <c:v>8</c:v>
                </c:pt>
                <c:pt idx="808">
                  <c:v>0</c:v>
                </c:pt>
                <c:pt idx="809">
                  <c:v>7</c:v>
                </c:pt>
                <c:pt idx="810">
                  <c:v>0</c:v>
                </c:pt>
                <c:pt idx="811">
                  <c:v>2</c:v>
                </c:pt>
                <c:pt idx="812">
                  <c:v>0</c:v>
                </c:pt>
                <c:pt idx="813">
                  <c:v>38</c:v>
                </c:pt>
                <c:pt idx="814">
                  <c:v>0</c:v>
                </c:pt>
                <c:pt idx="815">
                  <c:v>0</c:v>
                </c:pt>
                <c:pt idx="816">
                  <c:v>4</c:v>
                </c:pt>
                <c:pt idx="817">
                  <c:v>4</c:v>
                </c:pt>
                <c:pt idx="818">
                  <c:v>1</c:v>
                </c:pt>
                <c:pt idx="819">
                  <c:v>12</c:v>
                </c:pt>
                <c:pt idx="820">
                  <c:v>0</c:v>
                </c:pt>
                <c:pt idx="821">
                  <c:v>0</c:v>
                </c:pt>
                <c:pt idx="822">
                  <c:v>1</c:v>
                </c:pt>
                <c:pt idx="823">
                  <c:v>99</c:v>
                </c:pt>
                <c:pt idx="824">
                  <c:v>0</c:v>
                </c:pt>
                <c:pt idx="825">
                  <c:v>14</c:v>
                </c:pt>
                <c:pt idx="826">
                  <c:v>10</c:v>
                </c:pt>
                <c:pt idx="827">
                  <c:v>0</c:v>
                </c:pt>
                <c:pt idx="828">
                  <c:v>1</c:v>
                </c:pt>
                <c:pt idx="829">
                  <c:v>55</c:v>
                </c:pt>
                <c:pt idx="830">
                  <c:v>3</c:v>
                </c:pt>
                <c:pt idx="831">
                  <c:v>0</c:v>
                </c:pt>
                <c:pt idx="832">
                  <c:v>0</c:v>
                </c:pt>
                <c:pt idx="833">
                  <c:v>1</c:v>
                </c:pt>
                <c:pt idx="834">
                  <c:v>0</c:v>
                </c:pt>
                <c:pt idx="835">
                  <c:v>4</c:v>
                </c:pt>
                <c:pt idx="836">
                  <c:v>112</c:v>
                </c:pt>
                <c:pt idx="837">
                  <c:v>74</c:v>
                </c:pt>
                <c:pt idx="838">
                  <c:v>1</c:v>
                </c:pt>
                <c:pt idx="839">
                  <c:v>1</c:v>
                </c:pt>
                <c:pt idx="840">
                  <c:v>9</c:v>
                </c:pt>
                <c:pt idx="841">
                  <c:v>64</c:v>
                </c:pt>
                <c:pt idx="842">
                  <c:v>2</c:v>
                </c:pt>
                <c:pt idx="843">
                  <c:v>77</c:v>
                </c:pt>
                <c:pt idx="844">
                  <c:v>11</c:v>
                </c:pt>
                <c:pt idx="845">
                  <c:v>1</c:v>
                </c:pt>
                <c:pt idx="846">
                  <c:v>21</c:v>
                </c:pt>
                <c:pt idx="847">
                  <c:v>4</c:v>
                </c:pt>
                <c:pt idx="848">
                  <c:v>4</c:v>
                </c:pt>
                <c:pt idx="849">
                  <c:v>7</c:v>
                </c:pt>
                <c:pt idx="850">
                  <c:v>26</c:v>
                </c:pt>
                <c:pt idx="851">
                  <c:v>0</c:v>
                </c:pt>
                <c:pt idx="852">
                  <c:v>23</c:v>
                </c:pt>
                <c:pt idx="853">
                  <c:v>12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109</c:v>
                </c:pt>
                <c:pt idx="858">
                  <c:v>0</c:v>
                </c:pt>
                <c:pt idx="859">
                  <c:v>21</c:v>
                </c:pt>
                <c:pt idx="860">
                  <c:v>44</c:v>
                </c:pt>
                <c:pt idx="861">
                  <c:v>23</c:v>
                </c:pt>
                <c:pt idx="862">
                  <c:v>3</c:v>
                </c:pt>
                <c:pt idx="863">
                  <c:v>32</c:v>
                </c:pt>
                <c:pt idx="864">
                  <c:v>121</c:v>
                </c:pt>
                <c:pt idx="865">
                  <c:v>85</c:v>
                </c:pt>
                <c:pt idx="866">
                  <c:v>35</c:v>
                </c:pt>
                <c:pt idx="867">
                  <c:v>4</c:v>
                </c:pt>
                <c:pt idx="868">
                  <c:v>24</c:v>
                </c:pt>
                <c:pt idx="869">
                  <c:v>26</c:v>
                </c:pt>
                <c:pt idx="870">
                  <c:v>3</c:v>
                </c:pt>
                <c:pt idx="871">
                  <c:v>19</c:v>
                </c:pt>
                <c:pt idx="872">
                  <c:v>120</c:v>
                </c:pt>
                <c:pt idx="873">
                  <c:v>68</c:v>
                </c:pt>
                <c:pt idx="874">
                  <c:v>38</c:v>
                </c:pt>
                <c:pt idx="875">
                  <c:v>18</c:v>
                </c:pt>
                <c:pt idx="876">
                  <c:v>12</c:v>
                </c:pt>
                <c:pt idx="877">
                  <c:v>2</c:v>
                </c:pt>
                <c:pt idx="878">
                  <c:v>14</c:v>
                </c:pt>
                <c:pt idx="879">
                  <c:v>8</c:v>
                </c:pt>
                <c:pt idx="880">
                  <c:v>1</c:v>
                </c:pt>
                <c:pt idx="881">
                  <c:v>2</c:v>
                </c:pt>
                <c:pt idx="882">
                  <c:v>2</c:v>
                </c:pt>
                <c:pt idx="883">
                  <c:v>43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  <c:pt idx="887">
                  <c:v>2</c:v>
                </c:pt>
                <c:pt idx="888">
                  <c:v>1</c:v>
                </c:pt>
                <c:pt idx="889">
                  <c:v>20</c:v>
                </c:pt>
                <c:pt idx="890">
                  <c:v>773</c:v>
                </c:pt>
                <c:pt idx="891">
                  <c:v>32</c:v>
                </c:pt>
                <c:pt idx="892">
                  <c:v>4</c:v>
                </c:pt>
                <c:pt idx="893">
                  <c:v>0</c:v>
                </c:pt>
                <c:pt idx="894">
                  <c:v>1</c:v>
                </c:pt>
                <c:pt idx="895">
                  <c:v>4</c:v>
                </c:pt>
                <c:pt idx="896">
                  <c:v>3</c:v>
                </c:pt>
                <c:pt idx="897">
                  <c:v>360</c:v>
                </c:pt>
                <c:pt idx="898">
                  <c:v>0</c:v>
                </c:pt>
                <c:pt idx="899">
                  <c:v>42</c:v>
                </c:pt>
                <c:pt idx="900">
                  <c:v>319</c:v>
                </c:pt>
                <c:pt idx="901">
                  <c:v>2</c:v>
                </c:pt>
                <c:pt idx="902">
                  <c:v>0</c:v>
                </c:pt>
                <c:pt idx="903">
                  <c:v>9</c:v>
                </c:pt>
                <c:pt idx="904">
                  <c:v>0</c:v>
                </c:pt>
                <c:pt idx="905">
                  <c:v>14</c:v>
                </c:pt>
                <c:pt idx="906">
                  <c:v>34</c:v>
                </c:pt>
                <c:pt idx="907">
                  <c:v>9</c:v>
                </c:pt>
                <c:pt idx="908">
                  <c:v>2</c:v>
                </c:pt>
                <c:pt idx="909">
                  <c:v>3</c:v>
                </c:pt>
                <c:pt idx="910">
                  <c:v>331</c:v>
                </c:pt>
                <c:pt idx="911">
                  <c:v>0</c:v>
                </c:pt>
                <c:pt idx="912">
                  <c:v>6</c:v>
                </c:pt>
                <c:pt idx="913">
                  <c:v>0</c:v>
                </c:pt>
                <c:pt idx="914">
                  <c:v>4</c:v>
                </c:pt>
                <c:pt idx="915">
                  <c:v>20</c:v>
                </c:pt>
                <c:pt idx="916">
                  <c:v>6</c:v>
                </c:pt>
                <c:pt idx="917">
                  <c:v>0</c:v>
                </c:pt>
                <c:pt idx="918">
                  <c:v>20</c:v>
                </c:pt>
                <c:pt idx="919">
                  <c:v>0</c:v>
                </c:pt>
                <c:pt idx="920">
                  <c:v>3</c:v>
                </c:pt>
                <c:pt idx="921">
                  <c:v>128</c:v>
                </c:pt>
                <c:pt idx="922">
                  <c:v>63</c:v>
                </c:pt>
                <c:pt idx="923">
                  <c:v>0</c:v>
                </c:pt>
                <c:pt idx="924">
                  <c:v>0</c:v>
                </c:pt>
                <c:pt idx="925">
                  <c:v>108</c:v>
                </c:pt>
                <c:pt idx="926">
                  <c:v>4</c:v>
                </c:pt>
                <c:pt idx="927">
                  <c:v>40</c:v>
                </c:pt>
                <c:pt idx="928">
                  <c:v>13</c:v>
                </c:pt>
                <c:pt idx="929">
                  <c:v>127</c:v>
                </c:pt>
                <c:pt idx="930">
                  <c:v>3</c:v>
                </c:pt>
                <c:pt idx="931">
                  <c:v>30</c:v>
                </c:pt>
                <c:pt idx="932">
                  <c:v>157</c:v>
                </c:pt>
                <c:pt idx="933">
                  <c:v>21</c:v>
                </c:pt>
                <c:pt idx="934">
                  <c:v>12</c:v>
                </c:pt>
                <c:pt idx="935">
                  <c:v>25</c:v>
                </c:pt>
                <c:pt idx="936">
                  <c:v>54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38</c:v>
                </c:pt>
                <c:pt idx="941">
                  <c:v>2</c:v>
                </c:pt>
                <c:pt idx="942">
                  <c:v>1</c:v>
                </c:pt>
                <c:pt idx="943">
                  <c:v>39</c:v>
                </c:pt>
                <c:pt idx="944">
                  <c:v>0</c:v>
                </c:pt>
                <c:pt idx="945">
                  <c:v>0</c:v>
                </c:pt>
                <c:pt idx="946">
                  <c:v>41</c:v>
                </c:pt>
                <c:pt idx="947">
                  <c:v>0</c:v>
                </c:pt>
                <c:pt idx="948">
                  <c:v>4</c:v>
                </c:pt>
                <c:pt idx="949">
                  <c:v>31</c:v>
                </c:pt>
                <c:pt idx="950">
                  <c:v>0</c:v>
                </c:pt>
                <c:pt idx="951">
                  <c:v>106</c:v>
                </c:pt>
                <c:pt idx="952">
                  <c:v>50</c:v>
                </c:pt>
                <c:pt idx="953">
                  <c:v>0</c:v>
                </c:pt>
                <c:pt idx="954">
                  <c:v>0</c:v>
                </c:pt>
                <c:pt idx="955">
                  <c:v>9</c:v>
                </c:pt>
                <c:pt idx="956">
                  <c:v>6</c:v>
                </c:pt>
                <c:pt idx="957">
                  <c:v>0</c:v>
                </c:pt>
                <c:pt idx="958">
                  <c:v>64</c:v>
                </c:pt>
                <c:pt idx="959">
                  <c:v>0</c:v>
                </c:pt>
                <c:pt idx="960">
                  <c:v>51</c:v>
                </c:pt>
                <c:pt idx="961">
                  <c:v>24</c:v>
                </c:pt>
                <c:pt idx="962">
                  <c:v>1</c:v>
                </c:pt>
                <c:pt idx="963">
                  <c:v>2</c:v>
                </c:pt>
                <c:pt idx="964">
                  <c:v>17</c:v>
                </c:pt>
                <c:pt idx="965">
                  <c:v>0</c:v>
                </c:pt>
                <c:pt idx="966">
                  <c:v>36</c:v>
                </c:pt>
                <c:pt idx="967">
                  <c:v>85</c:v>
                </c:pt>
                <c:pt idx="968">
                  <c:v>11</c:v>
                </c:pt>
                <c:pt idx="969">
                  <c:v>0</c:v>
                </c:pt>
                <c:pt idx="970">
                  <c:v>1</c:v>
                </c:pt>
                <c:pt idx="971">
                  <c:v>2</c:v>
                </c:pt>
                <c:pt idx="972">
                  <c:v>14</c:v>
                </c:pt>
                <c:pt idx="973">
                  <c:v>7</c:v>
                </c:pt>
                <c:pt idx="974">
                  <c:v>0</c:v>
                </c:pt>
                <c:pt idx="975">
                  <c:v>15</c:v>
                </c:pt>
                <c:pt idx="976">
                  <c:v>43</c:v>
                </c:pt>
                <c:pt idx="977">
                  <c:v>1</c:v>
                </c:pt>
                <c:pt idx="978">
                  <c:v>1</c:v>
                </c:pt>
                <c:pt idx="979">
                  <c:v>0</c:v>
                </c:pt>
                <c:pt idx="980">
                  <c:v>97</c:v>
                </c:pt>
                <c:pt idx="981">
                  <c:v>2</c:v>
                </c:pt>
                <c:pt idx="982">
                  <c:v>0</c:v>
                </c:pt>
                <c:pt idx="983">
                  <c:v>64</c:v>
                </c:pt>
                <c:pt idx="984">
                  <c:v>23</c:v>
                </c:pt>
                <c:pt idx="985">
                  <c:v>0</c:v>
                </c:pt>
                <c:pt idx="986">
                  <c:v>1</c:v>
                </c:pt>
                <c:pt idx="987">
                  <c:v>10</c:v>
                </c:pt>
                <c:pt idx="988">
                  <c:v>4</c:v>
                </c:pt>
                <c:pt idx="989">
                  <c:v>1</c:v>
                </c:pt>
                <c:pt idx="990">
                  <c:v>38</c:v>
                </c:pt>
                <c:pt idx="991">
                  <c:v>155</c:v>
                </c:pt>
                <c:pt idx="992">
                  <c:v>36</c:v>
                </c:pt>
                <c:pt idx="993">
                  <c:v>0</c:v>
                </c:pt>
                <c:pt idx="994">
                  <c:v>19</c:v>
                </c:pt>
                <c:pt idx="995">
                  <c:v>0</c:v>
                </c:pt>
                <c:pt idx="996">
                  <c:v>1</c:v>
                </c:pt>
                <c:pt idx="997">
                  <c:v>8</c:v>
                </c:pt>
                <c:pt idx="998">
                  <c:v>18</c:v>
                </c:pt>
                <c:pt idx="999">
                  <c:v>1</c:v>
                </c:pt>
                <c:pt idx="1000">
                  <c:v>33</c:v>
                </c:pt>
                <c:pt idx="1001">
                  <c:v>4</c:v>
                </c:pt>
                <c:pt idx="1002">
                  <c:v>15</c:v>
                </c:pt>
                <c:pt idx="1003">
                  <c:v>936</c:v>
                </c:pt>
                <c:pt idx="1004">
                  <c:v>22</c:v>
                </c:pt>
                <c:pt idx="1005">
                  <c:v>4</c:v>
                </c:pt>
                <c:pt idx="1006">
                  <c:v>29</c:v>
                </c:pt>
                <c:pt idx="1007">
                  <c:v>58</c:v>
                </c:pt>
                <c:pt idx="1008">
                  <c:v>40</c:v>
                </c:pt>
                <c:pt idx="1009">
                  <c:v>7</c:v>
                </c:pt>
                <c:pt idx="1010">
                  <c:v>442</c:v>
                </c:pt>
                <c:pt idx="1011">
                  <c:v>36</c:v>
                </c:pt>
                <c:pt idx="1012">
                  <c:v>1</c:v>
                </c:pt>
                <c:pt idx="1013">
                  <c:v>0</c:v>
                </c:pt>
                <c:pt idx="1014">
                  <c:v>1</c:v>
                </c:pt>
                <c:pt idx="1015">
                  <c:v>14</c:v>
                </c:pt>
                <c:pt idx="1016">
                  <c:v>104</c:v>
                </c:pt>
                <c:pt idx="1017">
                  <c:v>0</c:v>
                </c:pt>
                <c:pt idx="1018">
                  <c:v>37</c:v>
                </c:pt>
                <c:pt idx="1019">
                  <c:v>0</c:v>
                </c:pt>
                <c:pt idx="1020">
                  <c:v>66</c:v>
                </c:pt>
                <c:pt idx="1021">
                  <c:v>0</c:v>
                </c:pt>
                <c:pt idx="1022">
                  <c:v>0</c:v>
                </c:pt>
                <c:pt idx="1023">
                  <c:v>2</c:v>
                </c:pt>
                <c:pt idx="1024">
                  <c:v>0</c:v>
                </c:pt>
                <c:pt idx="1025">
                  <c:v>5</c:v>
                </c:pt>
                <c:pt idx="1026">
                  <c:v>1</c:v>
                </c:pt>
                <c:pt idx="1027">
                  <c:v>83</c:v>
                </c:pt>
                <c:pt idx="1028">
                  <c:v>0</c:v>
                </c:pt>
                <c:pt idx="1029">
                  <c:v>0</c:v>
                </c:pt>
                <c:pt idx="1030">
                  <c:v>1</c:v>
                </c:pt>
                <c:pt idx="1031">
                  <c:v>0</c:v>
                </c:pt>
                <c:pt idx="1032">
                  <c:v>96</c:v>
                </c:pt>
                <c:pt idx="1033">
                  <c:v>23</c:v>
                </c:pt>
                <c:pt idx="1034">
                  <c:v>2</c:v>
                </c:pt>
                <c:pt idx="1035">
                  <c:v>0</c:v>
                </c:pt>
                <c:pt idx="1036">
                  <c:v>80</c:v>
                </c:pt>
                <c:pt idx="1037">
                  <c:v>4</c:v>
                </c:pt>
                <c:pt idx="1038">
                  <c:v>9</c:v>
                </c:pt>
                <c:pt idx="1039">
                  <c:v>1</c:v>
                </c:pt>
                <c:pt idx="1040">
                  <c:v>39</c:v>
                </c:pt>
                <c:pt idx="1041">
                  <c:v>9</c:v>
                </c:pt>
                <c:pt idx="1042">
                  <c:v>0</c:v>
                </c:pt>
                <c:pt idx="1043">
                  <c:v>0</c:v>
                </c:pt>
                <c:pt idx="1044">
                  <c:v>759</c:v>
                </c:pt>
                <c:pt idx="1045">
                  <c:v>49</c:v>
                </c:pt>
                <c:pt idx="1046">
                  <c:v>0</c:v>
                </c:pt>
                <c:pt idx="1047">
                  <c:v>4</c:v>
                </c:pt>
                <c:pt idx="1048">
                  <c:v>3</c:v>
                </c:pt>
                <c:pt idx="1049">
                  <c:v>0</c:v>
                </c:pt>
                <c:pt idx="1050">
                  <c:v>1</c:v>
                </c:pt>
                <c:pt idx="1051">
                  <c:v>2</c:v>
                </c:pt>
                <c:pt idx="1052">
                  <c:v>0</c:v>
                </c:pt>
                <c:pt idx="1053">
                  <c:v>1</c:v>
                </c:pt>
                <c:pt idx="1054">
                  <c:v>404</c:v>
                </c:pt>
                <c:pt idx="1055">
                  <c:v>1</c:v>
                </c:pt>
                <c:pt idx="1056">
                  <c:v>0</c:v>
                </c:pt>
                <c:pt idx="1057">
                  <c:v>0</c:v>
                </c:pt>
                <c:pt idx="1058">
                  <c:v>58</c:v>
                </c:pt>
                <c:pt idx="1059">
                  <c:v>82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13</c:v>
                </c:pt>
                <c:pt idx="1067">
                  <c:v>4</c:v>
                </c:pt>
                <c:pt idx="1068">
                  <c:v>863</c:v>
                </c:pt>
                <c:pt idx="1069">
                  <c:v>61</c:v>
                </c:pt>
                <c:pt idx="1070">
                  <c:v>18</c:v>
                </c:pt>
                <c:pt idx="1071">
                  <c:v>2</c:v>
                </c:pt>
                <c:pt idx="1072">
                  <c:v>1</c:v>
                </c:pt>
                <c:pt idx="1073">
                  <c:v>5</c:v>
                </c:pt>
                <c:pt idx="1074">
                  <c:v>89</c:v>
                </c:pt>
                <c:pt idx="1075">
                  <c:v>0</c:v>
                </c:pt>
                <c:pt idx="1076">
                  <c:v>0</c:v>
                </c:pt>
                <c:pt idx="1077">
                  <c:v>3</c:v>
                </c:pt>
                <c:pt idx="1078">
                  <c:v>22</c:v>
                </c:pt>
                <c:pt idx="1079">
                  <c:v>8</c:v>
                </c:pt>
                <c:pt idx="1080">
                  <c:v>148</c:v>
                </c:pt>
                <c:pt idx="1081">
                  <c:v>0</c:v>
                </c:pt>
                <c:pt idx="1082">
                  <c:v>110</c:v>
                </c:pt>
                <c:pt idx="1083">
                  <c:v>33</c:v>
                </c:pt>
                <c:pt idx="1084">
                  <c:v>0</c:v>
                </c:pt>
                <c:pt idx="1085">
                  <c:v>7</c:v>
                </c:pt>
                <c:pt idx="1086">
                  <c:v>39</c:v>
                </c:pt>
                <c:pt idx="1087">
                  <c:v>4</c:v>
                </c:pt>
                <c:pt idx="1088">
                  <c:v>2</c:v>
                </c:pt>
                <c:pt idx="1089">
                  <c:v>0</c:v>
                </c:pt>
                <c:pt idx="1090">
                  <c:v>1</c:v>
                </c:pt>
                <c:pt idx="1091">
                  <c:v>1</c:v>
                </c:pt>
                <c:pt idx="1092">
                  <c:v>0</c:v>
                </c:pt>
                <c:pt idx="1093">
                  <c:v>3</c:v>
                </c:pt>
                <c:pt idx="1094">
                  <c:v>3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101</c:v>
                </c:pt>
                <c:pt idx="1100">
                  <c:v>4</c:v>
                </c:pt>
                <c:pt idx="1101">
                  <c:v>5</c:v>
                </c:pt>
                <c:pt idx="1102">
                  <c:v>0</c:v>
                </c:pt>
                <c:pt idx="1103">
                  <c:v>0</c:v>
                </c:pt>
                <c:pt idx="1104">
                  <c:v>38</c:v>
                </c:pt>
                <c:pt idx="1105">
                  <c:v>1</c:v>
                </c:pt>
                <c:pt idx="1106">
                  <c:v>2</c:v>
                </c:pt>
                <c:pt idx="1107">
                  <c:v>12</c:v>
                </c:pt>
                <c:pt idx="1108">
                  <c:v>88</c:v>
                </c:pt>
                <c:pt idx="1109">
                  <c:v>116</c:v>
                </c:pt>
                <c:pt idx="1110">
                  <c:v>102</c:v>
                </c:pt>
                <c:pt idx="1111">
                  <c:v>40</c:v>
                </c:pt>
                <c:pt idx="1112">
                  <c:v>3</c:v>
                </c:pt>
                <c:pt idx="1113">
                  <c:v>4</c:v>
                </c:pt>
                <c:pt idx="1114">
                  <c:v>2</c:v>
                </c:pt>
                <c:pt idx="1115">
                  <c:v>39</c:v>
                </c:pt>
                <c:pt idx="1116">
                  <c:v>115</c:v>
                </c:pt>
                <c:pt idx="1117">
                  <c:v>23</c:v>
                </c:pt>
                <c:pt idx="1118">
                  <c:v>100</c:v>
                </c:pt>
                <c:pt idx="1119">
                  <c:v>12</c:v>
                </c:pt>
                <c:pt idx="1120">
                  <c:v>0</c:v>
                </c:pt>
                <c:pt idx="1121">
                  <c:v>80</c:v>
                </c:pt>
                <c:pt idx="1122">
                  <c:v>0</c:v>
                </c:pt>
                <c:pt idx="1123">
                  <c:v>8</c:v>
                </c:pt>
                <c:pt idx="1124">
                  <c:v>12</c:v>
                </c:pt>
                <c:pt idx="1125">
                  <c:v>12</c:v>
                </c:pt>
                <c:pt idx="1126">
                  <c:v>3</c:v>
                </c:pt>
                <c:pt idx="1127">
                  <c:v>46</c:v>
                </c:pt>
                <c:pt idx="1128">
                  <c:v>59</c:v>
                </c:pt>
                <c:pt idx="1129">
                  <c:v>16</c:v>
                </c:pt>
                <c:pt idx="1130">
                  <c:v>99</c:v>
                </c:pt>
                <c:pt idx="1131">
                  <c:v>0</c:v>
                </c:pt>
                <c:pt idx="1132">
                  <c:v>243</c:v>
                </c:pt>
                <c:pt idx="1133">
                  <c:v>0</c:v>
                </c:pt>
                <c:pt idx="1134">
                  <c:v>1</c:v>
                </c:pt>
                <c:pt idx="1135">
                  <c:v>0</c:v>
                </c:pt>
                <c:pt idx="1136">
                  <c:v>14</c:v>
                </c:pt>
                <c:pt idx="1137">
                  <c:v>0</c:v>
                </c:pt>
                <c:pt idx="1138">
                  <c:v>4</c:v>
                </c:pt>
                <c:pt idx="1139">
                  <c:v>0</c:v>
                </c:pt>
                <c:pt idx="1140">
                  <c:v>0</c:v>
                </c:pt>
                <c:pt idx="1141">
                  <c:v>4</c:v>
                </c:pt>
                <c:pt idx="1142">
                  <c:v>14</c:v>
                </c:pt>
                <c:pt idx="1143">
                  <c:v>83</c:v>
                </c:pt>
                <c:pt idx="1144">
                  <c:v>92</c:v>
                </c:pt>
                <c:pt idx="1145">
                  <c:v>65</c:v>
                </c:pt>
                <c:pt idx="1146">
                  <c:v>1</c:v>
                </c:pt>
                <c:pt idx="1147">
                  <c:v>0</c:v>
                </c:pt>
                <c:pt idx="1148">
                  <c:v>4</c:v>
                </c:pt>
                <c:pt idx="1149">
                  <c:v>7</c:v>
                </c:pt>
                <c:pt idx="1150">
                  <c:v>6</c:v>
                </c:pt>
                <c:pt idx="1151">
                  <c:v>37</c:v>
                </c:pt>
                <c:pt idx="1152">
                  <c:v>0</c:v>
                </c:pt>
                <c:pt idx="1153">
                  <c:v>2</c:v>
                </c:pt>
                <c:pt idx="1154">
                  <c:v>0</c:v>
                </c:pt>
                <c:pt idx="1155">
                  <c:v>3</c:v>
                </c:pt>
                <c:pt idx="1156">
                  <c:v>10</c:v>
                </c:pt>
                <c:pt idx="1157">
                  <c:v>54</c:v>
                </c:pt>
                <c:pt idx="1158">
                  <c:v>40</c:v>
                </c:pt>
                <c:pt idx="1159">
                  <c:v>82</c:v>
                </c:pt>
                <c:pt idx="1160">
                  <c:v>0</c:v>
                </c:pt>
                <c:pt idx="1161">
                  <c:v>0</c:v>
                </c:pt>
                <c:pt idx="1162">
                  <c:v>9</c:v>
                </c:pt>
                <c:pt idx="1163">
                  <c:v>31</c:v>
                </c:pt>
                <c:pt idx="1164">
                  <c:v>63</c:v>
                </c:pt>
                <c:pt idx="1165">
                  <c:v>0</c:v>
                </c:pt>
                <c:pt idx="1166">
                  <c:v>1</c:v>
                </c:pt>
                <c:pt idx="1167">
                  <c:v>58</c:v>
                </c:pt>
                <c:pt idx="1168">
                  <c:v>16</c:v>
                </c:pt>
                <c:pt idx="1169">
                  <c:v>3</c:v>
                </c:pt>
                <c:pt idx="1170">
                  <c:v>101</c:v>
                </c:pt>
                <c:pt idx="1171">
                  <c:v>14</c:v>
                </c:pt>
                <c:pt idx="1172">
                  <c:v>0</c:v>
                </c:pt>
                <c:pt idx="1173">
                  <c:v>8</c:v>
                </c:pt>
                <c:pt idx="1174">
                  <c:v>12</c:v>
                </c:pt>
                <c:pt idx="1175">
                  <c:v>1</c:v>
                </c:pt>
                <c:pt idx="1176">
                  <c:v>0</c:v>
                </c:pt>
                <c:pt idx="1177">
                  <c:v>114</c:v>
                </c:pt>
                <c:pt idx="1178">
                  <c:v>17</c:v>
                </c:pt>
                <c:pt idx="1179">
                  <c:v>91</c:v>
                </c:pt>
                <c:pt idx="1180">
                  <c:v>0</c:v>
                </c:pt>
                <c:pt idx="1181">
                  <c:v>8</c:v>
                </c:pt>
                <c:pt idx="1182">
                  <c:v>1</c:v>
                </c:pt>
                <c:pt idx="1183">
                  <c:v>20</c:v>
                </c:pt>
                <c:pt idx="1184">
                  <c:v>4</c:v>
                </c:pt>
                <c:pt idx="1185">
                  <c:v>6</c:v>
                </c:pt>
                <c:pt idx="1186">
                  <c:v>3</c:v>
                </c:pt>
                <c:pt idx="1187">
                  <c:v>1</c:v>
                </c:pt>
                <c:pt idx="1188">
                  <c:v>216</c:v>
                </c:pt>
                <c:pt idx="1189">
                  <c:v>24</c:v>
                </c:pt>
                <c:pt idx="1190">
                  <c:v>1</c:v>
                </c:pt>
                <c:pt idx="1191">
                  <c:v>38</c:v>
                </c:pt>
                <c:pt idx="1192">
                  <c:v>0</c:v>
                </c:pt>
                <c:pt idx="1193">
                  <c:v>36</c:v>
                </c:pt>
                <c:pt idx="1194">
                  <c:v>1</c:v>
                </c:pt>
                <c:pt idx="1195">
                  <c:v>8</c:v>
                </c:pt>
                <c:pt idx="1196">
                  <c:v>20</c:v>
                </c:pt>
                <c:pt idx="1197">
                  <c:v>35</c:v>
                </c:pt>
                <c:pt idx="1198">
                  <c:v>0</c:v>
                </c:pt>
                <c:pt idx="1199">
                  <c:v>308</c:v>
                </c:pt>
                <c:pt idx="1200">
                  <c:v>1</c:v>
                </c:pt>
                <c:pt idx="1201">
                  <c:v>1</c:v>
                </c:pt>
                <c:pt idx="1202">
                  <c:v>87</c:v>
                </c:pt>
                <c:pt idx="1203">
                  <c:v>84</c:v>
                </c:pt>
                <c:pt idx="1204">
                  <c:v>0</c:v>
                </c:pt>
                <c:pt idx="1205">
                  <c:v>5</c:v>
                </c:pt>
                <c:pt idx="1206">
                  <c:v>0</c:v>
                </c:pt>
                <c:pt idx="1207">
                  <c:v>0</c:v>
                </c:pt>
                <c:pt idx="1208">
                  <c:v>26</c:v>
                </c:pt>
                <c:pt idx="1209">
                  <c:v>1</c:v>
                </c:pt>
                <c:pt idx="1210">
                  <c:v>4</c:v>
                </c:pt>
                <c:pt idx="1211">
                  <c:v>122</c:v>
                </c:pt>
                <c:pt idx="1212">
                  <c:v>1</c:v>
                </c:pt>
                <c:pt idx="1213">
                  <c:v>1</c:v>
                </c:pt>
                <c:pt idx="1214">
                  <c:v>0</c:v>
                </c:pt>
                <c:pt idx="1215">
                  <c:v>0</c:v>
                </c:pt>
                <c:pt idx="1216">
                  <c:v>330</c:v>
                </c:pt>
                <c:pt idx="1217">
                  <c:v>0</c:v>
                </c:pt>
                <c:pt idx="1218">
                  <c:v>0</c:v>
                </c:pt>
                <c:pt idx="1219">
                  <c:v>12</c:v>
                </c:pt>
                <c:pt idx="1220">
                  <c:v>298</c:v>
                </c:pt>
                <c:pt idx="1221">
                  <c:v>8</c:v>
                </c:pt>
                <c:pt idx="1222">
                  <c:v>39</c:v>
                </c:pt>
                <c:pt idx="1223">
                  <c:v>16</c:v>
                </c:pt>
                <c:pt idx="1224">
                  <c:v>119</c:v>
                </c:pt>
                <c:pt idx="1225">
                  <c:v>4</c:v>
                </c:pt>
                <c:pt idx="1226">
                  <c:v>5</c:v>
                </c:pt>
                <c:pt idx="1227">
                  <c:v>42</c:v>
                </c:pt>
                <c:pt idx="1228">
                  <c:v>0</c:v>
                </c:pt>
                <c:pt idx="1229">
                  <c:v>2</c:v>
                </c:pt>
                <c:pt idx="1230">
                  <c:v>21</c:v>
                </c:pt>
                <c:pt idx="1231">
                  <c:v>0</c:v>
                </c:pt>
                <c:pt idx="1232">
                  <c:v>15</c:v>
                </c:pt>
                <c:pt idx="1233">
                  <c:v>332</c:v>
                </c:pt>
                <c:pt idx="1234">
                  <c:v>3</c:v>
                </c:pt>
                <c:pt idx="1235">
                  <c:v>377</c:v>
                </c:pt>
                <c:pt idx="1236">
                  <c:v>0</c:v>
                </c:pt>
                <c:pt idx="1237">
                  <c:v>93</c:v>
                </c:pt>
                <c:pt idx="1238">
                  <c:v>150</c:v>
                </c:pt>
                <c:pt idx="1239">
                  <c:v>0</c:v>
                </c:pt>
                <c:pt idx="1240">
                  <c:v>1</c:v>
                </c:pt>
                <c:pt idx="1241">
                  <c:v>1</c:v>
                </c:pt>
                <c:pt idx="1242">
                  <c:v>0</c:v>
                </c:pt>
                <c:pt idx="1243">
                  <c:v>0</c:v>
                </c:pt>
                <c:pt idx="1244">
                  <c:v>3</c:v>
                </c:pt>
                <c:pt idx="1245">
                  <c:v>1</c:v>
                </c:pt>
                <c:pt idx="1246">
                  <c:v>4</c:v>
                </c:pt>
                <c:pt idx="1247">
                  <c:v>7</c:v>
                </c:pt>
                <c:pt idx="1248">
                  <c:v>3</c:v>
                </c:pt>
                <c:pt idx="1249">
                  <c:v>0</c:v>
                </c:pt>
                <c:pt idx="1250">
                  <c:v>229</c:v>
                </c:pt>
                <c:pt idx="1251">
                  <c:v>128</c:v>
                </c:pt>
                <c:pt idx="1252">
                  <c:v>0</c:v>
                </c:pt>
                <c:pt idx="1253">
                  <c:v>3</c:v>
                </c:pt>
                <c:pt idx="1254">
                  <c:v>65</c:v>
                </c:pt>
                <c:pt idx="1255">
                  <c:v>0</c:v>
                </c:pt>
                <c:pt idx="1256">
                  <c:v>3</c:v>
                </c:pt>
                <c:pt idx="1257">
                  <c:v>12</c:v>
                </c:pt>
                <c:pt idx="1258">
                  <c:v>78</c:v>
                </c:pt>
                <c:pt idx="1259">
                  <c:v>80</c:v>
                </c:pt>
                <c:pt idx="1260">
                  <c:v>1</c:v>
                </c:pt>
                <c:pt idx="1261">
                  <c:v>460</c:v>
                </c:pt>
                <c:pt idx="1262">
                  <c:v>0</c:v>
                </c:pt>
                <c:pt idx="1263">
                  <c:v>23</c:v>
                </c:pt>
                <c:pt idx="1264">
                  <c:v>0</c:v>
                </c:pt>
                <c:pt idx="1265">
                  <c:v>24</c:v>
                </c:pt>
                <c:pt idx="1266">
                  <c:v>1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11</c:v>
                </c:pt>
                <c:pt idx="1273">
                  <c:v>5</c:v>
                </c:pt>
                <c:pt idx="1274">
                  <c:v>1</c:v>
                </c:pt>
                <c:pt idx="1275">
                  <c:v>0</c:v>
                </c:pt>
                <c:pt idx="1276">
                  <c:v>0</c:v>
                </c:pt>
                <c:pt idx="1277">
                  <c:v>92</c:v>
                </c:pt>
                <c:pt idx="1278">
                  <c:v>1</c:v>
                </c:pt>
                <c:pt idx="1279">
                  <c:v>9</c:v>
                </c:pt>
                <c:pt idx="1280">
                  <c:v>0</c:v>
                </c:pt>
                <c:pt idx="1281">
                  <c:v>34</c:v>
                </c:pt>
                <c:pt idx="1282">
                  <c:v>0</c:v>
                </c:pt>
                <c:pt idx="1283">
                  <c:v>1</c:v>
                </c:pt>
                <c:pt idx="1284">
                  <c:v>38</c:v>
                </c:pt>
                <c:pt idx="1285">
                  <c:v>4</c:v>
                </c:pt>
                <c:pt idx="1286">
                  <c:v>2</c:v>
                </c:pt>
                <c:pt idx="1287">
                  <c:v>9</c:v>
                </c:pt>
                <c:pt idx="1288">
                  <c:v>0</c:v>
                </c:pt>
                <c:pt idx="1289">
                  <c:v>3</c:v>
                </c:pt>
                <c:pt idx="1290">
                  <c:v>0</c:v>
                </c:pt>
                <c:pt idx="1291">
                  <c:v>104</c:v>
                </c:pt>
                <c:pt idx="1292">
                  <c:v>49</c:v>
                </c:pt>
                <c:pt idx="1293">
                  <c:v>4</c:v>
                </c:pt>
                <c:pt idx="1294">
                  <c:v>0</c:v>
                </c:pt>
                <c:pt idx="1295">
                  <c:v>26</c:v>
                </c:pt>
                <c:pt idx="1296">
                  <c:v>943</c:v>
                </c:pt>
                <c:pt idx="1297">
                  <c:v>0</c:v>
                </c:pt>
                <c:pt idx="1298">
                  <c:v>1</c:v>
                </c:pt>
                <c:pt idx="1299">
                  <c:v>90</c:v>
                </c:pt>
                <c:pt idx="1300">
                  <c:v>1</c:v>
                </c:pt>
                <c:pt idx="1301">
                  <c:v>0</c:v>
                </c:pt>
                <c:pt idx="1302">
                  <c:v>11</c:v>
                </c:pt>
                <c:pt idx="1303">
                  <c:v>1</c:v>
                </c:pt>
                <c:pt idx="1304">
                  <c:v>1</c:v>
                </c:pt>
                <c:pt idx="1305">
                  <c:v>0</c:v>
                </c:pt>
                <c:pt idx="1306">
                  <c:v>4</c:v>
                </c:pt>
                <c:pt idx="1307">
                  <c:v>9</c:v>
                </c:pt>
                <c:pt idx="1308">
                  <c:v>106</c:v>
                </c:pt>
                <c:pt idx="1309">
                  <c:v>0</c:v>
                </c:pt>
                <c:pt idx="1310">
                  <c:v>1</c:v>
                </c:pt>
                <c:pt idx="1311">
                  <c:v>0</c:v>
                </c:pt>
                <c:pt idx="1312">
                  <c:v>25</c:v>
                </c:pt>
                <c:pt idx="1313">
                  <c:v>18</c:v>
                </c:pt>
                <c:pt idx="1314">
                  <c:v>0</c:v>
                </c:pt>
                <c:pt idx="1315">
                  <c:v>474</c:v>
                </c:pt>
                <c:pt idx="1316">
                  <c:v>4</c:v>
                </c:pt>
                <c:pt idx="1317">
                  <c:v>15</c:v>
                </c:pt>
                <c:pt idx="1318">
                  <c:v>6</c:v>
                </c:pt>
                <c:pt idx="1319">
                  <c:v>7</c:v>
                </c:pt>
                <c:pt idx="1320">
                  <c:v>3</c:v>
                </c:pt>
                <c:pt idx="1321">
                  <c:v>127</c:v>
                </c:pt>
                <c:pt idx="1322">
                  <c:v>0</c:v>
                </c:pt>
                <c:pt idx="1323">
                  <c:v>181</c:v>
                </c:pt>
                <c:pt idx="1324">
                  <c:v>0</c:v>
                </c:pt>
                <c:pt idx="1325">
                  <c:v>17</c:v>
                </c:pt>
                <c:pt idx="1326">
                  <c:v>0</c:v>
                </c:pt>
                <c:pt idx="1327">
                  <c:v>7</c:v>
                </c:pt>
                <c:pt idx="1328">
                  <c:v>8</c:v>
                </c:pt>
                <c:pt idx="1329">
                  <c:v>4</c:v>
                </c:pt>
                <c:pt idx="1330">
                  <c:v>88</c:v>
                </c:pt>
                <c:pt idx="1331">
                  <c:v>0</c:v>
                </c:pt>
                <c:pt idx="1332">
                  <c:v>66</c:v>
                </c:pt>
                <c:pt idx="1333">
                  <c:v>0</c:v>
                </c:pt>
                <c:pt idx="1334">
                  <c:v>37</c:v>
                </c:pt>
                <c:pt idx="1335">
                  <c:v>0</c:v>
                </c:pt>
                <c:pt idx="1336">
                  <c:v>450</c:v>
                </c:pt>
                <c:pt idx="1337">
                  <c:v>0</c:v>
                </c:pt>
                <c:pt idx="1338">
                  <c:v>1</c:v>
                </c:pt>
                <c:pt idx="1339">
                  <c:v>4</c:v>
                </c:pt>
                <c:pt idx="1340">
                  <c:v>0</c:v>
                </c:pt>
                <c:pt idx="1341">
                  <c:v>5</c:v>
                </c:pt>
                <c:pt idx="1342">
                  <c:v>0</c:v>
                </c:pt>
                <c:pt idx="1343">
                  <c:v>108</c:v>
                </c:pt>
                <c:pt idx="1344">
                  <c:v>3</c:v>
                </c:pt>
                <c:pt idx="1345">
                  <c:v>42</c:v>
                </c:pt>
                <c:pt idx="1346">
                  <c:v>27</c:v>
                </c:pt>
                <c:pt idx="1347">
                  <c:v>3</c:v>
                </c:pt>
                <c:pt idx="1348">
                  <c:v>1</c:v>
                </c:pt>
                <c:pt idx="1349">
                  <c:v>0</c:v>
                </c:pt>
                <c:pt idx="1350">
                  <c:v>20</c:v>
                </c:pt>
                <c:pt idx="1351">
                  <c:v>3</c:v>
                </c:pt>
                <c:pt idx="1352">
                  <c:v>4</c:v>
                </c:pt>
                <c:pt idx="1353">
                  <c:v>1</c:v>
                </c:pt>
                <c:pt idx="1354">
                  <c:v>1</c:v>
                </c:pt>
                <c:pt idx="1355">
                  <c:v>133</c:v>
                </c:pt>
                <c:pt idx="1356">
                  <c:v>36</c:v>
                </c:pt>
                <c:pt idx="1357">
                  <c:v>1</c:v>
                </c:pt>
                <c:pt idx="1358">
                  <c:v>231</c:v>
                </c:pt>
                <c:pt idx="1359">
                  <c:v>9</c:v>
                </c:pt>
                <c:pt idx="1360">
                  <c:v>6</c:v>
                </c:pt>
                <c:pt idx="1361">
                  <c:v>3</c:v>
                </c:pt>
                <c:pt idx="1362">
                  <c:v>1</c:v>
                </c:pt>
                <c:pt idx="1363">
                  <c:v>0</c:v>
                </c:pt>
                <c:pt idx="1364">
                  <c:v>1</c:v>
                </c:pt>
                <c:pt idx="1365">
                  <c:v>2000</c:v>
                </c:pt>
                <c:pt idx="1366">
                  <c:v>136</c:v>
                </c:pt>
                <c:pt idx="1367">
                  <c:v>17</c:v>
                </c:pt>
                <c:pt idx="1368">
                  <c:v>22</c:v>
                </c:pt>
                <c:pt idx="1369">
                  <c:v>93</c:v>
                </c:pt>
                <c:pt idx="1370">
                  <c:v>44</c:v>
                </c:pt>
                <c:pt idx="1371">
                  <c:v>1</c:v>
                </c:pt>
                <c:pt idx="1372">
                  <c:v>12</c:v>
                </c:pt>
                <c:pt idx="1373">
                  <c:v>42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78</c:v>
                </c:pt>
                <c:pt idx="1379">
                  <c:v>3</c:v>
                </c:pt>
                <c:pt idx="1380">
                  <c:v>118</c:v>
                </c:pt>
                <c:pt idx="1381">
                  <c:v>0</c:v>
                </c:pt>
                <c:pt idx="1382">
                  <c:v>0</c:v>
                </c:pt>
                <c:pt idx="1383">
                  <c:v>124</c:v>
                </c:pt>
                <c:pt idx="1384">
                  <c:v>43</c:v>
                </c:pt>
                <c:pt idx="1385">
                  <c:v>0</c:v>
                </c:pt>
                <c:pt idx="1386">
                  <c:v>1</c:v>
                </c:pt>
                <c:pt idx="1387">
                  <c:v>46</c:v>
                </c:pt>
                <c:pt idx="1388">
                  <c:v>52</c:v>
                </c:pt>
                <c:pt idx="1389">
                  <c:v>1</c:v>
                </c:pt>
                <c:pt idx="1390">
                  <c:v>8</c:v>
                </c:pt>
                <c:pt idx="1391">
                  <c:v>12</c:v>
                </c:pt>
                <c:pt idx="1392">
                  <c:v>11</c:v>
                </c:pt>
                <c:pt idx="1393">
                  <c:v>154</c:v>
                </c:pt>
                <c:pt idx="1394">
                  <c:v>91</c:v>
                </c:pt>
                <c:pt idx="1395">
                  <c:v>54</c:v>
                </c:pt>
                <c:pt idx="1396">
                  <c:v>1</c:v>
                </c:pt>
                <c:pt idx="1397">
                  <c:v>68</c:v>
                </c:pt>
                <c:pt idx="1398">
                  <c:v>4</c:v>
                </c:pt>
                <c:pt idx="1399">
                  <c:v>6</c:v>
                </c:pt>
                <c:pt idx="1400">
                  <c:v>1</c:v>
                </c:pt>
                <c:pt idx="1401">
                  <c:v>2</c:v>
                </c:pt>
                <c:pt idx="1402">
                  <c:v>0</c:v>
                </c:pt>
                <c:pt idx="1403">
                  <c:v>0</c:v>
                </c:pt>
                <c:pt idx="1404">
                  <c:v>7</c:v>
                </c:pt>
                <c:pt idx="1405">
                  <c:v>0</c:v>
                </c:pt>
                <c:pt idx="1406">
                  <c:v>20</c:v>
                </c:pt>
                <c:pt idx="1407">
                  <c:v>51</c:v>
                </c:pt>
                <c:pt idx="1408">
                  <c:v>0</c:v>
                </c:pt>
                <c:pt idx="1409">
                  <c:v>467</c:v>
                </c:pt>
                <c:pt idx="1410">
                  <c:v>0</c:v>
                </c:pt>
                <c:pt idx="1411">
                  <c:v>12</c:v>
                </c:pt>
                <c:pt idx="1412">
                  <c:v>12</c:v>
                </c:pt>
                <c:pt idx="1413">
                  <c:v>1</c:v>
                </c:pt>
                <c:pt idx="1414">
                  <c:v>0</c:v>
                </c:pt>
                <c:pt idx="1415">
                  <c:v>0</c:v>
                </c:pt>
                <c:pt idx="1416">
                  <c:v>39</c:v>
                </c:pt>
                <c:pt idx="1417">
                  <c:v>558</c:v>
                </c:pt>
                <c:pt idx="1418">
                  <c:v>46</c:v>
                </c:pt>
                <c:pt idx="1419">
                  <c:v>22</c:v>
                </c:pt>
                <c:pt idx="1420">
                  <c:v>0</c:v>
                </c:pt>
                <c:pt idx="1421">
                  <c:v>198</c:v>
                </c:pt>
                <c:pt idx="1422">
                  <c:v>9</c:v>
                </c:pt>
                <c:pt idx="1423">
                  <c:v>3</c:v>
                </c:pt>
                <c:pt idx="1424">
                  <c:v>89</c:v>
                </c:pt>
                <c:pt idx="1425">
                  <c:v>42</c:v>
                </c:pt>
                <c:pt idx="1426">
                  <c:v>1</c:v>
                </c:pt>
                <c:pt idx="1427">
                  <c:v>11</c:v>
                </c:pt>
                <c:pt idx="1428">
                  <c:v>3</c:v>
                </c:pt>
                <c:pt idx="1429">
                  <c:v>0</c:v>
                </c:pt>
                <c:pt idx="1430">
                  <c:v>6</c:v>
                </c:pt>
                <c:pt idx="1431">
                  <c:v>63</c:v>
                </c:pt>
                <c:pt idx="1432">
                  <c:v>37</c:v>
                </c:pt>
                <c:pt idx="1433">
                  <c:v>13</c:v>
                </c:pt>
                <c:pt idx="1434">
                  <c:v>0</c:v>
                </c:pt>
                <c:pt idx="1435">
                  <c:v>11</c:v>
                </c:pt>
                <c:pt idx="1436">
                  <c:v>21</c:v>
                </c:pt>
                <c:pt idx="1437">
                  <c:v>12</c:v>
                </c:pt>
                <c:pt idx="1438">
                  <c:v>110</c:v>
                </c:pt>
                <c:pt idx="1439">
                  <c:v>2</c:v>
                </c:pt>
                <c:pt idx="1440">
                  <c:v>12</c:v>
                </c:pt>
                <c:pt idx="1441">
                  <c:v>4</c:v>
                </c:pt>
                <c:pt idx="1442">
                  <c:v>2</c:v>
                </c:pt>
                <c:pt idx="1443">
                  <c:v>87</c:v>
                </c:pt>
                <c:pt idx="1444">
                  <c:v>0</c:v>
                </c:pt>
                <c:pt idx="1445">
                  <c:v>0</c:v>
                </c:pt>
                <c:pt idx="1446">
                  <c:v>5</c:v>
                </c:pt>
                <c:pt idx="1447">
                  <c:v>75</c:v>
                </c:pt>
                <c:pt idx="1448">
                  <c:v>4</c:v>
                </c:pt>
                <c:pt idx="1449">
                  <c:v>11</c:v>
                </c:pt>
                <c:pt idx="1450">
                  <c:v>1</c:v>
                </c:pt>
                <c:pt idx="1451">
                  <c:v>2</c:v>
                </c:pt>
                <c:pt idx="1452">
                  <c:v>56</c:v>
                </c:pt>
                <c:pt idx="1453">
                  <c:v>4</c:v>
                </c:pt>
                <c:pt idx="1454">
                  <c:v>3</c:v>
                </c:pt>
                <c:pt idx="1455">
                  <c:v>2</c:v>
                </c:pt>
                <c:pt idx="1456">
                  <c:v>45</c:v>
                </c:pt>
                <c:pt idx="1457">
                  <c:v>0</c:v>
                </c:pt>
                <c:pt idx="1458">
                  <c:v>124</c:v>
                </c:pt>
                <c:pt idx="1459">
                  <c:v>15</c:v>
                </c:pt>
                <c:pt idx="1460">
                  <c:v>7</c:v>
                </c:pt>
                <c:pt idx="1461">
                  <c:v>4</c:v>
                </c:pt>
                <c:pt idx="1462">
                  <c:v>1</c:v>
                </c:pt>
                <c:pt idx="1463">
                  <c:v>10</c:v>
                </c:pt>
                <c:pt idx="1464">
                  <c:v>57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0</c:v>
                </c:pt>
                <c:pt idx="1469">
                  <c:v>1</c:v>
                </c:pt>
                <c:pt idx="1470">
                  <c:v>1</c:v>
                </c:pt>
                <c:pt idx="1471">
                  <c:v>69</c:v>
                </c:pt>
                <c:pt idx="1472">
                  <c:v>0</c:v>
                </c:pt>
                <c:pt idx="1473">
                  <c:v>0</c:v>
                </c:pt>
                <c:pt idx="1474">
                  <c:v>9</c:v>
                </c:pt>
                <c:pt idx="1475">
                  <c:v>2</c:v>
                </c:pt>
                <c:pt idx="1476">
                  <c:v>8</c:v>
                </c:pt>
                <c:pt idx="1477">
                  <c:v>0</c:v>
                </c:pt>
                <c:pt idx="1478">
                  <c:v>3</c:v>
                </c:pt>
                <c:pt idx="1479">
                  <c:v>0</c:v>
                </c:pt>
                <c:pt idx="1480">
                  <c:v>4</c:v>
                </c:pt>
                <c:pt idx="1481">
                  <c:v>81</c:v>
                </c:pt>
                <c:pt idx="1482">
                  <c:v>8</c:v>
                </c:pt>
                <c:pt idx="1483">
                  <c:v>2</c:v>
                </c:pt>
                <c:pt idx="1484">
                  <c:v>42</c:v>
                </c:pt>
                <c:pt idx="1485">
                  <c:v>832</c:v>
                </c:pt>
                <c:pt idx="1486">
                  <c:v>0</c:v>
                </c:pt>
                <c:pt idx="1487">
                  <c:v>907</c:v>
                </c:pt>
                <c:pt idx="1488">
                  <c:v>90</c:v>
                </c:pt>
                <c:pt idx="1489">
                  <c:v>1</c:v>
                </c:pt>
                <c:pt idx="1490">
                  <c:v>4</c:v>
                </c:pt>
                <c:pt idx="1491">
                  <c:v>12</c:v>
                </c:pt>
                <c:pt idx="1492">
                  <c:v>1</c:v>
                </c:pt>
                <c:pt idx="1493">
                  <c:v>181</c:v>
                </c:pt>
                <c:pt idx="1494">
                  <c:v>1</c:v>
                </c:pt>
                <c:pt idx="1495">
                  <c:v>38</c:v>
                </c:pt>
                <c:pt idx="1496">
                  <c:v>0</c:v>
                </c:pt>
                <c:pt idx="1497">
                  <c:v>3</c:v>
                </c:pt>
                <c:pt idx="1498">
                  <c:v>58</c:v>
                </c:pt>
                <c:pt idx="1499">
                  <c:v>20</c:v>
                </c:pt>
                <c:pt idx="1500">
                  <c:v>10</c:v>
                </c:pt>
                <c:pt idx="1501">
                  <c:v>52</c:v>
                </c:pt>
                <c:pt idx="1502">
                  <c:v>2</c:v>
                </c:pt>
                <c:pt idx="1503">
                  <c:v>0</c:v>
                </c:pt>
                <c:pt idx="1504">
                  <c:v>28</c:v>
                </c:pt>
                <c:pt idx="1505">
                  <c:v>39</c:v>
                </c:pt>
                <c:pt idx="1506">
                  <c:v>62</c:v>
                </c:pt>
                <c:pt idx="1507">
                  <c:v>14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20</c:v>
                </c:pt>
                <c:pt idx="1512">
                  <c:v>29</c:v>
                </c:pt>
                <c:pt idx="1513">
                  <c:v>0</c:v>
                </c:pt>
                <c:pt idx="1514">
                  <c:v>0</c:v>
                </c:pt>
                <c:pt idx="1515">
                  <c:v>215</c:v>
                </c:pt>
                <c:pt idx="1516">
                  <c:v>1</c:v>
                </c:pt>
                <c:pt idx="1517">
                  <c:v>49</c:v>
                </c:pt>
                <c:pt idx="1518">
                  <c:v>0</c:v>
                </c:pt>
                <c:pt idx="1519">
                  <c:v>78</c:v>
                </c:pt>
                <c:pt idx="1520">
                  <c:v>12</c:v>
                </c:pt>
                <c:pt idx="1521">
                  <c:v>16</c:v>
                </c:pt>
                <c:pt idx="1522">
                  <c:v>84</c:v>
                </c:pt>
                <c:pt idx="1523">
                  <c:v>3</c:v>
                </c:pt>
                <c:pt idx="1524">
                  <c:v>25</c:v>
                </c:pt>
                <c:pt idx="1525">
                  <c:v>4</c:v>
                </c:pt>
                <c:pt idx="1526">
                  <c:v>2</c:v>
                </c:pt>
                <c:pt idx="1527">
                  <c:v>8</c:v>
                </c:pt>
                <c:pt idx="1528">
                  <c:v>0</c:v>
                </c:pt>
                <c:pt idx="1529">
                  <c:v>247</c:v>
                </c:pt>
                <c:pt idx="1530">
                  <c:v>7</c:v>
                </c:pt>
                <c:pt idx="1531">
                  <c:v>75</c:v>
                </c:pt>
                <c:pt idx="1532">
                  <c:v>1</c:v>
                </c:pt>
                <c:pt idx="1533">
                  <c:v>0</c:v>
                </c:pt>
                <c:pt idx="1534">
                  <c:v>3</c:v>
                </c:pt>
                <c:pt idx="1535">
                  <c:v>84</c:v>
                </c:pt>
                <c:pt idx="1536">
                  <c:v>127</c:v>
                </c:pt>
                <c:pt idx="1537">
                  <c:v>3</c:v>
                </c:pt>
                <c:pt idx="1538">
                  <c:v>9</c:v>
                </c:pt>
                <c:pt idx="1539">
                  <c:v>4</c:v>
                </c:pt>
                <c:pt idx="1540">
                  <c:v>1</c:v>
                </c:pt>
                <c:pt idx="1541">
                  <c:v>73</c:v>
                </c:pt>
                <c:pt idx="1542">
                  <c:v>0</c:v>
                </c:pt>
                <c:pt idx="1543">
                  <c:v>1</c:v>
                </c:pt>
                <c:pt idx="1544">
                  <c:v>24</c:v>
                </c:pt>
                <c:pt idx="1545">
                  <c:v>1</c:v>
                </c:pt>
                <c:pt idx="1546">
                  <c:v>802</c:v>
                </c:pt>
                <c:pt idx="1547">
                  <c:v>0</c:v>
                </c:pt>
                <c:pt idx="1548">
                  <c:v>3</c:v>
                </c:pt>
                <c:pt idx="1549">
                  <c:v>39</c:v>
                </c:pt>
                <c:pt idx="1550">
                  <c:v>9</c:v>
                </c:pt>
                <c:pt idx="1551">
                  <c:v>24</c:v>
                </c:pt>
                <c:pt idx="1552">
                  <c:v>6</c:v>
                </c:pt>
                <c:pt idx="1553">
                  <c:v>0</c:v>
                </c:pt>
                <c:pt idx="1554">
                  <c:v>75</c:v>
                </c:pt>
                <c:pt idx="1555">
                  <c:v>0</c:v>
                </c:pt>
                <c:pt idx="1556">
                  <c:v>8</c:v>
                </c:pt>
                <c:pt idx="1557">
                  <c:v>0</c:v>
                </c:pt>
                <c:pt idx="1558">
                  <c:v>1</c:v>
                </c:pt>
                <c:pt idx="1559">
                  <c:v>1</c:v>
                </c:pt>
                <c:pt idx="1560">
                  <c:v>10</c:v>
                </c:pt>
                <c:pt idx="1561">
                  <c:v>3</c:v>
                </c:pt>
                <c:pt idx="1562">
                  <c:v>1</c:v>
                </c:pt>
                <c:pt idx="1563">
                  <c:v>1</c:v>
                </c:pt>
                <c:pt idx="1564">
                  <c:v>0</c:v>
                </c:pt>
                <c:pt idx="1565">
                  <c:v>1</c:v>
                </c:pt>
                <c:pt idx="1566">
                  <c:v>3</c:v>
                </c:pt>
                <c:pt idx="1567">
                  <c:v>58</c:v>
                </c:pt>
                <c:pt idx="1568">
                  <c:v>6</c:v>
                </c:pt>
                <c:pt idx="1569">
                  <c:v>6</c:v>
                </c:pt>
                <c:pt idx="1570">
                  <c:v>80</c:v>
                </c:pt>
                <c:pt idx="1571">
                  <c:v>56</c:v>
                </c:pt>
                <c:pt idx="1572">
                  <c:v>8</c:v>
                </c:pt>
                <c:pt idx="1573">
                  <c:v>461</c:v>
                </c:pt>
                <c:pt idx="1574">
                  <c:v>4</c:v>
                </c:pt>
                <c:pt idx="1575">
                  <c:v>11</c:v>
                </c:pt>
                <c:pt idx="1576">
                  <c:v>52</c:v>
                </c:pt>
                <c:pt idx="1577">
                  <c:v>0</c:v>
                </c:pt>
                <c:pt idx="1578">
                  <c:v>2</c:v>
                </c:pt>
                <c:pt idx="1579">
                  <c:v>0</c:v>
                </c:pt>
                <c:pt idx="1580">
                  <c:v>20</c:v>
                </c:pt>
                <c:pt idx="1581">
                  <c:v>61</c:v>
                </c:pt>
                <c:pt idx="1582">
                  <c:v>21</c:v>
                </c:pt>
                <c:pt idx="1583">
                  <c:v>93</c:v>
                </c:pt>
                <c:pt idx="1584">
                  <c:v>3</c:v>
                </c:pt>
                <c:pt idx="1585">
                  <c:v>0</c:v>
                </c:pt>
                <c:pt idx="1586">
                  <c:v>0</c:v>
                </c:pt>
                <c:pt idx="1587">
                  <c:v>3</c:v>
                </c:pt>
                <c:pt idx="1588">
                  <c:v>1200</c:v>
                </c:pt>
                <c:pt idx="1589">
                  <c:v>4</c:v>
                </c:pt>
                <c:pt idx="1590">
                  <c:v>33</c:v>
                </c:pt>
                <c:pt idx="1591">
                  <c:v>0</c:v>
                </c:pt>
                <c:pt idx="1592">
                  <c:v>1</c:v>
                </c:pt>
                <c:pt idx="1593">
                  <c:v>0</c:v>
                </c:pt>
                <c:pt idx="1594">
                  <c:v>0</c:v>
                </c:pt>
                <c:pt idx="1595">
                  <c:v>10</c:v>
                </c:pt>
                <c:pt idx="1596">
                  <c:v>0</c:v>
                </c:pt>
                <c:pt idx="1597">
                  <c:v>0</c:v>
                </c:pt>
                <c:pt idx="1598">
                  <c:v>46</c:v>
                </c:pt>
                <c:pt idx="1599">
                  <c:v>2</c:v>
                </c:pt>
                <c:pt idx="1600">
                  <c:v>14</c:v>
                </c:pt>
                <c:pt idx="1601">
                  <c:v>5</c:v>
                </c:pt>
                <c:pt idx="1602">
                  <c:v>1</c:v>
                </c:pt>
                <c:pt idx="1603">
                  <c:v>20</c:v>
                </c:pt>
                <c:pt idx="1604">
                  <c:v>47</c:v>
                </c:pt>
                <c:pt idx="1605">
                  <c:v>8</c:v>
                </c:pt>
                <c:pt idx="1606">
                  <c:v>21</c:v>
                </c:pt>
                <c:pt idx="1607">
                  <c:v>12</c:v>
                </c:pt>
                <c:pt idx="1608">
                  <c:v>24</c:v>
                </c:pt>
                <c:pt idx="1609">
                  <c:v>0</c:v>
                </c:pt>
                <c:pt idx="1610">
                  <c:v>22</c:v>
                </c:pt>
                <c:pt idx="1611">
                  <c:v>1</c:v>
                </c:pt>
                <c:pt idx="1612">
                  <c:v>0</c:v>
                </c:pt>
                <c:pt idx="1613">
                  <c:v>1</c:v>
                </c:pt>
                <c:pt idx="1614">
                  <c:v>76</c:v>
                </c:pt>
                <c:pt idx="1615">
                  <c:v>0</c:v>
                </c:pt>
                <c:pt idx="1616">
                  <c:v>0</c:v>
                </c:pt>
                <c:pt idx="1617">
                  <c:v>12</c:v>
                </c:pt>
                <c:pt idx="1618">
                  <c:v>0</c:v>
                </c:pt>
                <c:pt idx="1619">
                  <c:v>4</c:v>
                </c:pt>
                <c:pt idx="1620">
                  <c:v>60</c:v>
                </c:pt>
                <c:pt idx="1621">
                  <c:v>39</c:v>
                </c:pt>
                <c:pt idx="1622">
                  <c:v>108</c:v>
                </c:pt>
                <c:pt idx="1623">
                  <c:v>3</c:v>
                </c:pt>
                <c:pt idx="1624">
                  <c:v>0</c:v>
                </c:pt>
                <c:pt idx="1625">
                  <c:v>161</c:v>
                </c:pt>
                <c:pt idx="1626">
                  <c:v>1</c:v>
                </c:pt>
                <c:pt idx="1627">
                  <c:v>78</c:v>
                </c:pt>
                <c:pt idx="1628">
                  <c:v>0</c:v>
                </c:pt>
                <c:pt idx="1629">
                  <c:v>13</c:v>
                </c:pt>
                <c:pt idx="1630">
                  <c:v>57</c:v>
                </c:pt>
                <c:pt idx="1631">
                  <c:v>51</c:v>
                </c:pt>
                <c:pt idx="1632">
                  <c:v>0</c:v>
                </c:pt>
                <c:pt idx="1633">
                  <c:v>62</c:v>
                </c:pt>
                <c:pt idx="1634">
                  <c:v>0</c:v>
                </c:pt>
                <c:pt idx="1635">
                  <c:v>35</c:v>
                </c:pt>
                <c:pt idx="1636">
                  <c:v>16</c:v>
                </c:pt>
                <c:pt idx="1637">
                  <c:v>104</c:v>
                </c:pt>
                <c:pt idx="1638">
                  <c:v>0</c:v>
                </c:pt>
                <c:pt idx="1639">
                  <c:v>2</c:v>
                </c:pt>
                <c:pt idx="1640">
                  <c:v>2</c:v>
                </c:pt>
                <c:pt idx="1641">
                  <c:v>0</c:v>
                </c:pt>
                <c:pt idx="1642">
                  <c:v>19</c:v>
                </c:pt>
                <c:pt idx="1643">
                  <c:v>1</c:v>
                </c:pt>
                <c:pt idx="1644">
                  <c:v>2</c:v>
                </c:pt>
                <c:pt idx="1645">
                  <c:v>0</c:v>
                </c:pt>
                <c:pt idx="1646">
                  <c:v>194</c:v>
                </c:pt>
                <c:pt idx="1647">
                  <c:v>25</c:v>
                </c:pt>
                <c:pt idx="1648">
                  <c:v>78</c:v>
                </c:pt>
                <c:pt idx="1649">
                  <c:v>6</c:v>
                </c:pt>
                <c:pt idx="1650">
                  <c:v>93</c:v>
                </c:pt>
                <c:pt idx="1651">
                  <c:v>0</c:v>
                </c:pt>
                <c:pt idx="1652">
                  <c:v>35</c:v>
                </c:pt>
                <c:pt idx="1653">
                  <c:v>84</c:v>
                </c:pt>
                <c:pt idx="1654">
                  <c:v>0</c:v>
                </c:pt>
                <c:pt idx="1655">
                  <c:v>2200</c:v>
                </c:pt>
                <c:pt idx="1656">
                  <c:v>21</c:v>
                </c:pt>
                <c:pt idx="1657">
                  <c:v>0</c:v>
                </c:pt>
                <c:pt idx="1658">
                  <c:v>13</c:v>
                </c:pt>
                <c:pt idx="1659">
                  <c:v>0</c:v>
                </c:pt>
                <c:pt idx="1660">
                  <c:v>879</c:v>
                </c:pt>
                <c:pt idx="1661">
                  <c:v>0</c:v>
                </c:pt>
                <c:pt idx="1662">
                  <c:v>4</c:v>
                </c:pt>
                <c:pt idx="1663">
                  <c:v>1</c:v>
                </c:pt>
                <c:pt idx="1664">
                  <c:v>3</c:v>
                </c:pt>
                <c:pt idx="1665">
                  <c:v>0</c:v>
                </c:pt>
                <c:pt idx="1666">
                  <c:v>1</c:v>
                </c:pt>
                <c:pt idx="1667">
                  <c:v>17</c:v>
                </c:pt>
                <c:pt idx="1668">
                  <c:v>18</c:v>
                </c:pt>
                <c:pt idx="1669">
                  <c:v>20</c:v>
                </c:pt>
                <c:pt idx="1670">
                  <c:v>58</c:v>
                </c:pt>
                <c:pt idx="1671">
                  <c:v>1</c:v>
                </c:pt>
                <c:pt idx="1672">
                  <c:v>5</c:v>
                </c:pt>
                <c:pt idx="1673">
                  <c:v>237</c:v>
                </c:pt>
                <c:pt idx="1674">
                  <c:v>41</c:v>
                </c:pt>
                <c:pt idx="1675">
                  <c:v>3</c:v>
                </c:pt>
                <c:pt idx="1676">
                  <c:v>1</c:v>
                </c:pt>
                <c:pt idx="1677">
                  <c:v>12</c:v>
                </c:pt>
                <c:pt idx="1678">
                  <c:v>24</c:v>
                </c:pt>
                <c:pt idx="1679">
                  <c:v>2</c:v>
                </c:pt>
                <c:pt idx="1680">
                  <c:v>6</c:v>
                </c:pt>
                <c:pt idx="1681">
                  <c:v>106</c:v>
                </c:pt>
                <c:pt idx="1682">
                  <c:v>0</c:v>
                </c:pt>
                <c:pt idx="1683">
                  <c:v>0</c:v>
                </c:pt>
                <c:pt idx="1684">
                  <c:v>56</c:v>
                </c:pt>
                <c:pt idx="1685">
                  <c:v>13</c:v>
                </c:pt>
                <c:pt idx="1686">
                  <c:v>10</c:v>
                </c:pt>
                <c:pt idx="1687">
                  <c:v>15</c:v>
                </c:pt>
                <c:pt idx="1688">
                  <c:v>1</c:v>
                </c:pt>
                <c:pt idx="1689">
                  <c:v>4</c:v>
                </c:pt>
                <c:pt idx="1690">
                  <c:v>0</c:v>
                </c:pt>
                <c:pt idx="1691">
                  <c:v>29</c:v>
                </c:pt>
                <c:pt idx="1692">
                  <c:v>4</c:v>
                </c:pt>
                <c:pt idx="1693">
                  <c:v>5</c:v>
                </c:pt>
                <c:pt idx="1694">
                  <c:v>2400</c:v>
                </c:pt>
                <c:pt idx="1695">
                  <c:v>166</c:v>
                </c:pt>
                <c:pt idx="1696">
                  <c:v>4</c:v>
                </c:pt>
                <c:pt idx="1697">
                  <c:v>99</c:v>
                </c:pt>
                <c:pt idx="1698">
                  <c:v>60</c:v>
                </c:pt>
                <c:pt idx="1699">
                  <c:v>4</c:v>
                </c:pt>
                <c:pt idx="1700">
                  <c:v>4</c:v>
                </c:pt>
                <c:pt idx="1701">
                  <c:v>1</c:v>
                </c:pt>
                <c:pt idx="1702">
                  <c:v>10</c:v>
                </c:pt>
                <c:pt idx="1703">
                  <c:v>8</c:v>
                </c:pt>
                <c:pt idx="1704">
                  <c:v>10</c:v>
                </c:pt>
                <c:pt idx="1705">
                  <c:v>19</c:v>
                </c:pt>
                <c:pt idx="1706">
                  <c:v>7</c:v>
                </c:pt>
                <c:pt idx="1707">
                  <c:v>80</c:v>
                </c:pt>
                <c:pt idx="1708">
                  <c:v>59</c:v>
                </c:pt>
                <c:pt idx="1709">
                  <c:v>0</c:v>
                </c:pt>
                <c:pt idx="1710">
                  <c:v>4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1</c:v>
                </c:pt>
                <c:pt idx="1715">
                  <c:v>33</c:v>
                </c:pt>
                <c:pt idx="1716">
                  <c:v>16</c:v>
                </c:pt>
                <c:pt idx="1717">
                  <c:v>3</c:v>
                </c:pt>
                <c:pt idx="1718">
                  <c:v>0</c:v>
                </c:pt>
                <c:pt idx="1719">
                  <c:v>1</c:v>
                </c:pt>
                <c:pt idx="1720">
                  <c:v>0</c:v>
                </c:pt>
                <c:pt idx="1721">
                  <c:v>86</c:v>
                </c:pt>
                <c:pt idx="1722">
                  <c:v>1</c:v>
                </c:pt>
                <c:pt idx="1723">
                  <c:v>27</c:v>
                </c:pt>
                <c:pt idx="1724">
                  <c:v>0</c:v>
                </c:pt>
                <c:pt idx="1725">
                  <c:v>1</c:v>
                </c:pt>
                <c:pt idx="1726">
                  <c:v>13</c:v>
                </c:pt>
                <c:pt idx="1727">
                  <c:v>15</c:v>
                </c:pt>
                <c:pt idx="1728">
                  <c:v>38</c:v>
                </c:pt>
                <c:pt idx="1729">
                  <c:v>73</c:v>
                </c:pt>
                <c:pt idx="1730">
                  <c:v>8</c:v>
                </c:pt>
                <c:pt idx="1731">
                  <c:v>0</c:v>
                </c:pt>
                <c:pt idx="1732">
                  <c:v>0</c:v>
                </c:pt>
                <c:pt idx="1733">
                  <c:v>2</c:v>
                </c:pt>
                <c:pt idx="1734">
                  <c:v>0</c:v>
                </c:pt>
                <c:pt idx="1735">
                  <c:v>1</c:v>
                </c:pt>
                <c:pt idx="1736">
                  <c:v>4</c:v>
                </c:pt>
                <c:pt idx="1737">
                  <c:v>74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11</c:v>
                </c:pt>
                <c:pt idx="1742">
                  <c:v>13</c:v>
                </c:pt>
                <c:pt idx="1743">
                  <c:v>4</c:v>
                </c:pt>
                <c:pt idx="1744">
                  <c:v>1</c:v>
                </c:pt>
                <c:pt idx="1745">
                  <c:v>0</c:v>
                </c:pt>
                <c:pt idx="1746">
                  <c:v>0</c:v>
                </c:pt>
                <c:pt idx="1747">
                  <c:v>2</c:v>
                </c:pt>
                <c:pt idx="1748">
                  <c:v>0</c:v>
                </c:pt>
                <c:pt idx="1749">
                  <c:v>90</c:v>
                </c:pt>
                <c:pt idx="1750">
                  <c:v>26</c:v>
                </c:pt>
                <c:pt idx="1751">
                  <c:v>27</c:v>
                </c:pt>
                <c:pt idx="1752">
                  <c:v>105</c:v>
                </c:pt>
                <c:pt idx="1753">
                  <c:v>2</c:v>
                </c:pt>
                <c:pt idx="1754">
                  <c:v>97</c:v>
                </c:pt>
                <c:pt idx="1755">
                  <c:v>0</c:v>
                </c:pt>
                <c:pt idx="1756">
                  <c:v>0</c:v>
                </c:pt>
                <c:pt idx="1757">
                  <c:v>5</c:v>
                </c:pt>
                <c:pt idx="1758">
                  <c:v>33</c:v>
                </c:pt>
                <c:pt idx="1759">
                  <c:v>9</c:v>
                </c:pt>
                <c:pt idx="1760">
                  <c:v>11</c:v>
                </c:pt>
                <c:pt idx="1761">
                  <c:v>0</c:v>
                </c:pt>
                <c:pt idx="1762">
                  <c:v>0</c:v>
                </c:pt>
                <c:pt idx="1763">
                  <c:v>11</c:v>
                </c:pt>
                <c:pt idx="1764">
                  <c:v>12</c:v>
                </c:pt>
                <c:pt idx="1765">
                  <c:v>19</c:v>
                </c:pt>
                <c:pt idx="1766">
                  <c:v>1</c:v>
                </c:pt>
                <c:pt idx="1767">
                  <c:v>3</c:v>
                </c:pt>
                <c:pt idx="1768">
                  <c:v>0</c:v>
                </c:pt>
                <c:pt idx="1769">
                  <c:v>1</c:v>
                </c:pt>
                <c:pt idx="1770">
                  <c:v>0</c:v>
                </c:pt>
                <c:pt idx="1771">
                  <c:v>918</c:v>
                </c:pt>
                <c:pt idx="1772">
                  <c:v>71</c:v>
                </c:pt>
                <c:pt idx="1773">
                  <c:v>0</c:v>
                </c:pt>
                <c:pt idx="1774">
                  <c:v>2000</c:v>
                </c:pt>
                <c:pt idx="1775">
                  <c:v>2</c:v>
                </c:pt>
                <c:pt idx="1776">
                  <c:v>0</c:v>
                </c:pt>
                <c:pt idx="1777">
                  <c:v>12</c:v>
                </c:pt>
                <c:pt idx="1778">
                  <c:v>4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4</c:v>
                </c:pt>
                <c:pt idx="1785">
                  <c:v>34</c:v>
                </c:pt>
                <c:pt idx="1786">
                  <c:v>9</c:v>
                </c:pt>
                <c:pt idx="1787">
                  <c:v>29</c:v>
                </c:pt>
                <c:pt idx="1788">
                  <c:v>0</c:v>
                </c:pt>
                <c:pt idx="1789">
                  <c:v>1</c:v>
                </c:pt>
                <c:pt idx="1790">
                  <c:v>50</c:v>
                </c:pt>
                <c:pt idx="1791">
                  <c:v>0</c:v>
                </c:pt>
                <c:pt idx="1792">
                  <c:v>46</c:v>
                </c:pt>
                <c:pt idx="1793">
                  <c:v>46</c:v>
                </c:pt>
                <c:pt idx="1794">
                  <c:v>4</c:v>
                </c:pt>
                <c:pt idx="1795">
                  <c:v>0</c:v>
                </c:pt>
                <c:pt idx="1796">
                  <c:v>0</c:v>
                </c:pt>
                <c:pt idx="1797">
                  <c:v>3</c:v>
                </c:pt>
                <c:pt idx="1798">
                  <c:v>22</c:v>
                </c:pt>
                <c:pt idx="1799">
                  <c:v>0</c:v>
                </c:pt>
                <c:pt idx="1800">
                  <c:v>0</c:v>
                </c:pt>
                <c:pt idx="1801">
                  <c:v>11</c:v>
                </c:pt>
                <c:pt idx="1802">
                  <c:v>4</c:v>
                </c:pt>
                <c:pt idx="1803">
                  <c:v>0</c:v>
                </c:pt>
                <c:pt idx="1804">
                  <c:v>76</c:v>
                </c:pt>
                <c:pt idx="1805">
                  <c:v>5</c:v>
                </c:pt>
                <c:pt idx="1806">
                  <c:v>13</c:v>
                </c:pt>
                <c:pt idx="1807">
                  <c:v>30</c:v>
                </c:pt>
                <c:pt idx="1808">
                  <c:v>75</c:v>
                </c:pt>
                <c:pt idx="1809">
                  <c:v>0</c:v>
                </c:pt>
                <c:pt idx="1810">
                  <c:v>1</c:v>
                </c:pt>
                <c:pt idx="1811">
                  <c:v>0</c:v>
                </c:pt>
                <c:pt idx="1812">
                  <c:v>331</c:v>
                </c:pt>
                <c:pt idx="1813">
                  <c:v>50</c:v>
                </c:pt>
                <c:pt idx="1814">
                  <c:v>0</c:v>
                </c:pt>
                <c:pt idx="1815">
                  <c:v>14</c:v>
                </c:pt>
                <c:pt idx="1816">
                  <c:v>1</c:v>
                </c:pt>
                <c:pt idx="1817">
                  <c:v>82</c:v>
                </c:pt>
                <c:pt idx="1818">
                  <c:v>0</c:v>
                </c:pt>
                <c:pt idx="1819">
                  <c:v>13</c:v>
                </c:pt>
                <c:pt idx="1820">
                  <c:v>1</c:v>
                </c:pt>
                <c:pt idx="1821">
                  <c:v>118</c:v>
                </c:pt>
                <c:pt idx="1822">
                  <c:v>4</c:v>
                </c:pt>
                <c:pt idx="1823">
                  <c:v>7</c:v>
                </c:pt>
                <c:pt idx="1824">
                  <c:v>12</c:v>
                </c:pt>
                <c:pt idx="1825">
                  <c:v>21</c:v>
                </c:pt>
                <c:pt idx="1826">
                  <c:v>1900</c:v>
                </c:pt>
                <c:pt idx="1827">
                  <c:v>24</c:v>
                </c:pt>
                <c:pt idx="1828">
                  <c:v>6</c:v>
                </c:pt>
                <c:pt idx="1829">
                  <c:v>0</c:v>
                </c:pt>
                <c:pt idx="1830">
                  <c:v>3</c:v>
                </c:pt>
                <c:pt idx="1831">
                  <c:v>4</c:v>
                </c:pt>
                <c:pt idx="1832">
                  <c:v>194</c:v>
                </c:pt>
                <c:pt idx="1833">
                  <c:v>1</c:v>
                </c:pt>
                <c:pt idx="1834">
                  <c:v>40</c:v>
                </c:pt>
                <c:pt idx="1835">
                  <c:v>6</c:v>
                </c:pt>
                <c:pt idx="1836">
                  <c:v>0</c:v>
                </c:pt>
                <c:pt idx="1837">
                  <c:v>1</c:v>
                </c:pt>
                <c:pt idx="1838">
                  <c:v>3</c:v>
                </c:pt>
                <c:pt idx="1839">
                  <c:v>2</c:v>
                </c:pt>
                <c:pt idx="1840">
                  <c:v>44</c:v>
                </c:pt>
                <c:pt idx="1841">
                  <c:v>2</c:v>
                </c:pt>
                <c:pt idx="1842">
                  <c:v>1</c:v>
                </c:pt>
                <c:pt idx="1843">
                  <c:v>0</c:v>
                </c:pt>
                <c:pt idx="1844">
                  <c:v>2</c:v>
                </c:pt>
                <c:pt idx="1845">
                  <c:v>77</c:v>
                </c:pt>
                <c:pt idx="1846">
                  <c:v>16</c:v>
                </c:pt>
                <c:pt idx="1847">
                  <c:v>4</c:v>
                </c:pt>
                <c:pt idx="1848">
                  <c:v>0</c:v>
                </c:pt>
                <c:pt idx="1849">
                  <c:v>22</c:v>
                </c:pt>
                <c:pt idx="1850">
                  <c:v>316</c:v>
                </c:pt>
                <c:pt idx="1851">
                  <c:v>3</c:v>
                </c:pt>
                <c:pt idx="1852">
                  <c:v>4</c:v>
                </c:pt>
                <c:pt idx="1853">
                  <c:v>0</c:v>
                </c:pt>
                <c:pt idx="1854">
                  <c:v>47</c:v>
                </c:pt>
                <c:pt idx="1855">
                  <c:v>20</c:v>
                </c:pt>
                <c:pt idx="1856">
                  <c:v>1</c:v>
                </c:pt>
                <c:pt idx="1857">
                  <c:v>0</c:v>
                </c:pt>
                <c:pt idx="1858">
                  <c:v>0</c:v>
                </c:pt>
                <c:pt idx="1859">
                  <c:v>35</c:v>
                </c:pt>
                <c:pt idx="1860">
                  <c:v>39</c:v>
                </c:pt>
                <c:pt idx="1861">
                  <c:v>1300</c:v>
                </c:pt>
                <c:pt idx="1862">
                  <c:v>78</c:v>
                </c:pt>
                <c:pt idx="1863">
                  <c:v>0</c:v>
                </c:pt>
                <c:pt idx="1864">
                  <c:v>8</c:v>
                </c:pt>
                <c:pt idx="1865">
                  <c:v>251</c:v>
                </c:pt>
                <c:pt idx="1866">
                  <c:v>24</c:v>
                </c:pt>
                <c:pt idx="1867">
                  <c:v>0</c:v>
                </c:pt>
                <c:pt idx="1868">
                  <c:v>97</c:v>
                </c:pt>
                <c:pt idx="1869">
                  <c:v>1</c:v>
                </c:pt>
                <c:pt idx="1870">
                  <c:v>1</c:v>
                </c:pt>
                <c:pt idx="1871">
                  <c:v>36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3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2</c:v>
                </c:pt>
                <c:pt idx="1880">
                  <c:v>0</c:v>
                </c:pt>
                <c:pt idx="1881">
                  <c:v>68</c:v>
                </c:pt>
                <c:pt idx="1882">
                  <c:v>2</c:v>
                </c:pt>
                <c:pt idx="1883">
                  <c:v>2</c:v>
                </c:pt>
                <c:pt idx="1884">
                  <c:v>41</c:v>
                </c:pt>
                <c:pt idx="1885">
                  <c:v>1</c:v>
                </c:pt>
                <c:pt idx="1886">
                  <c:v>41</c:v>
                </c:pt>
                <c:pt idx="1887">
                  <c:v>86</c:v>
                </c:pt>
                <c:pt idx="1888">
                  <c:v>4</c:v>
                </c:pt>
                <c:pt idx="1889">
                  <c:v>0</c:v>
                </c:pt>
                <c:pt idx="1890">
                  <c:v>103</c:v>
                </c:pt>
                <c:pt idx="1891">
                  <c:v>0</c:v>
                </c:pt>
                <c:pt idx="1892">
                  <c:v>45</c:v>
                </c:pt>
                <c:pt idx="1893">
                  <c:v>4</c:v>
                </c:pt>
                <c:pt idx="1894">
                  <c:v>39</c:v>
                </c:pt>
                <c:pt idx="1895">
                  <c:v>4</c:v>
                </c:pt>
                <c:pt idx="1896">
                  <c:v>3</c:v>
                </c:pt>
                <c:pt idx="1897">
                  <c:v>4</c:v>
                </c:pt>
                <c:pt idx="1898">
                  <c:v>23</c:v>
                </c:pt>
                <c:pt idx="1899">
                  <c:v>0</c:v>
                </c:pt>
                <c:pt idx="1900">
                  <c:v>4</c:v>
                </c:pt>
                <c:pt idx="1901">
                  <c:v>327</c:v>
                </c:pt>
                <c:pt idx="1902">
                  <c:v>1100</c:v>
                </c:pt>
                <c:pt idx="1903">
                  <c:v>96</c:v>
                </c:pt>
                <c:pt idx="1904">
                  <c:v>1</c:v>
                </c:pt>
                <c:pt idx="1905">
                  <c:v>14</c:v>
                </c:pt>
                <c:pt idx="1906">
                  <c:v>1</c:v>
                </c:pt>
                <c:pt idx="1907">
                  <c:v>65</c:v>
                </c:pt>
                <c:pt idx="1908">
                  <c:v>2</c:v>
                </c:pt>
                <c:pt idx="1909">
                  <c:v>19</c:v>
                </c:pt>
                <c:pt idx="1910">
                  <c:v>1</c:v>
                </c:pt>
                <c:pt idx="1911">
                  <c:v>1</c:v>
                </c:pt>
                <c:pt idx="1912">
                  <c:v>85</c:v>
                </c:pt>
                <c:pt idx="1913">
                  <c:v>186</c:v>
                </c:pt>
                <c:pt idx="1914">
                  <c:v>0</c:v>
                </c:pt>
                <c:pt idx="1915">
                  <c:v>16</c:v>
                </c:pt>
                <c:pt idx="1916">
                  <c:v>90</c:v>
                </c:pt>
                <c:pt idx="1917">
                  <c:v>98</c:v>
                </c:pt>
                <c:pt idx="1918">
                  <c:v>40</c:v>
                </c:pt>
                <c:pt idx="1919">
                  <c:v>2</c:v>
                </c:pt>
                <c:pt idx="1920">
                  <c:v>0</c:v>
                </c:pt>
                <c:pt idx="1921">
                  <c:v>0</c:v>
                </c:pt>
                <c:pt idx="1922">
                  <c:v>44</c:v>
                </c:pt>
                <c:pt idx="1923">
                  <c:v>0</c:v>
                </c:pt>
                <c:pt idx="1924">
                  <c:v>201</c:v>
                </c:pt>
                <c:pt idx="1925">
                  <c:v>3</c:v>
                </c:pt>
                <c:pt idx="1926">
                  <c:v>50</c:v>
                </c:pt>
                <c:pt idx="1927">
                  <c:v>0</c:v>
                </c:pt>
                <c:pt idx="1928">
                  <c:v>0</c:v>
                </c:pt>
                <c:pt idx="1929">
                  <c:v>17</c:v>
                </c:pt>
                <c:pt idx="1930">
                  <c:v>0</c:v>
                </c:pt>
                <c:pt idx="1931">
                  <c:v>2</c:v>
                </c:pt>
                <c:pt idx="1932">
                  <c:v>1</c:v>
                </c:pt>
                <c:pt idx="1933">
                  <c:v>0</c:v>
                </c:pt>
                <c:pt idx="1934">
                  <c:v>1</c:v>
                </c:pt>
                <c:pt idx="1935">
                  <c:v>0</c:v>
                </c:pt>
                <c:pt idx="1936">
                  <c:v>91</c:v>
                </c:pt>
                <c:pt idx="1937">
                  <c:v>49</c:v>
                </c:pt>
                <c:pt idx="1938">
                  <c:v>122</c:v>
                </c:pt>
                <c:pt idx="1939">
                  <c:v>39</c:v>
                </c:pt>
                <c:pt idx="1940">
                  <c:v>0</c:v>
                </c:pt>
                <c:pt idx="1941">
                  <c:v>0</c:v>
                </c:pt>
                <c:pt idx="1942">
                  <c:v>456</c:v>
                </c:pt>
                <c:pt idx="1943">
                  <c:v>1</c:v>
                </c:pt>
                <c:pt idx="1944">
                  <c:v>87</c:v>
                </c:pt>
                <c:pt idx="1945">
                  <c:v>48</c:v>
                </c:pt>
                <c:pt idx="1946">
                  <c:v>40</c:v>
                </c:pt>
                <c:pt idx="1947">
                  <c:v>0</c:v>
                </c:pt>
                <c:pt idx="1948">
                  <c:v>1</c:v>
                </c:pt>
                <c:pt idx="1949">
                  <c:v>2</c:v>
                </c:pt>
                <c:pt idx="1950">
                  <c:v>160</c:v>
                </c:pt>
                <c:pt idx="1951">
                  <c:v>15</c:v>
                </c:pt>
                <c:pt idx="1952">
                  <c:v>2</c:v>
                </c:pt>
                <c:pt idx="1953">
                  <c:v>117</c:v>
                </c:pt>
                <c:pt idx="1954">
                  <c:v>95</c:v>
                </c:pt>
                <c:pt idx="1955">
                  <c:v>1400</c:v>
                </c:pt>
                <c:pt idx="1956">
                  <c:v>34</c:v>
                </c:pt>
                <c:pt idx="1957">
                  <c:v>8</c:v>
                </c:pt>
                <c:pt idx="1958">
                  <c:v>5</c:v>
                </c:pt>
                <c:pt idx="1959">
                  <c:v>1</c:v>
                </c:pt>
                <c:pt idx="1960">
                  <c:v>0</c:v>
                </c:pt>
                <c:pt idx="1961">
                  <c:v>2</c:v>
                </c:pt>
                <c:pt idx="1962">
                  <c:v>0</c:v>
                </c:pt>
                <c:pt idx="1963">
                  <c:v>0</c:v>
                </c:pt>
                <c:pt idx="1964">
                  <c:v>1</c:v>
                </c:pt>
                <c:pt idx="1965">
                  <c:v>495</c:v>
                </c:pt>
                <c:pt idx="1966">
                  <c:v>1</c:v>
                </c:pt>
                <c:pt idx="1967">
                  <c:v>11</c:v>
                </c:pt>
                <c:pt idx="1968">
                  <c:v>2</c:v>
                </c:pt>
                <c:pt idx="1969">
                  <c:v>3</c:v>
                </c:pt>
                <c:pt idx="1970">
                  <c:v>39</c:v>
                </c:pt>
                <c:pt idx="1971">
                  <c:v>8</c:v>
                </c:pt>
                <c:pt idx="1972">
                  <c:v>4</c:v>
                </c:pt>
                <c:pt idx="1973">
                  <c:v>42</c:v>
                </c:pt>
                <c:pt idx="1974">
                  <c:v>0</c:v>
                </c:pt>
                <c:pt idx="1975">
                  <c:v>0</c:v>
                </c:pt>
                <c:pt idx="1976">
                  <c:v>1</c:v>
                </c:pt>
                <c:pt idx="1977">
                  <c:v>0</c:v>
                </c:pt>
                <c:pt idx="1978">
                  <c:v>0</c:v>
                </c:pt>
                <c:pt idx="1979">
                  <c:v>1</c:v>
                </c:pt>
                <c:pt idx="1980">
                  <c:v>6</c:v>
                </c:pt>
                <c:pt idx="1981">
                  <c:v>1</c:v>
                </c:pt>
                <c:pt idx="1982">
                  <c:v>0</c:v>
                </c:pt>
                <c:pt idx="1983">
                  <c:v>42</c:v>
                </c:pt>
                <c:pt idx="1984">
                  <c:v>0</c:v>
                </c:pt>
                <c:pt idx="1985">
                  <c:v>928</c:v>
                </c:pt>
                <c:pt idx="1986">
                  <c:v>0</c:v>
                </c:pt>
                <c:pt idx="1987">
                  <c:v>41</c:v>
                </c:pt>
                <c:pt idx="1988">
                  <c:v>221</c:v>
                </c:pt>
                <c:pt idx="1989">
                  <c:v>96</c:v>
                </c:pt>
                <c:pt idx="1990">
                  <c:v>10</c:v>
                </c:pt>
                <c:pt idx="1991">
                  <c:v>1</c:v>
                </c:pt>
                <c:pt idx="1992">
                  <c:v>1</c:v>
                </c:pt>
                <c:pt idx="1993">
                  <c:v>0</c:v>
                </c:pt>
                <c:pt idx="1994">
                  <c:v>5</c:v>
                </c:pt>
                <c:pt idx="1995">
                  <c:v>6</c:v>
                </c:pt>
                <c:pt idx="1996">
                  <c:v>4</c:v>
                </c:pt>
                <c:pt idx="1997">
                  <c:v>0</c:v>
                </c:pt>
                <c:pt idx="1998">
                  <c:v>3</c:v>
                </c:pt>
                <c:pt idx="1999">
                  <c:v>8</c:v>
                </c:pt>
                <c:pt idx="2000">
                  <c:v>0</c:v>
                </c:pt>
                <c:pt idx="2001">
                  <c:v>0</c:v>
                </c:pt>
                <c:pt idx="2002">
                  <c:v>2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392</c:v>
                </c:pt>
                <c:pt idx="2007">
                  <c:v>458</c:v>
                </c:pt>
                <c:pt idx="2008">
                  <c:v>2</c:v>
                </c:pt>
                <c:pt idx="2009">
                  <c:v>0</c:v>
                </c:pt>
                <c:pt idx="2010">
                  <c:v>0</c:v>
                </c:pt>
                <c:pt idx="2011">
                  <c:v>94</c:v>
                </c:pt>
                <c:pt idx="2012">
                  <c:v>23</c:v>
                </c:pt>
                <c:pt idx="2013">
                  <c:v>0</c:v>
                </c:pt>
                <c:pt idx="2014">
                  <c:v>12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39</c:v>
                </c:pt>
                <c:pt idx="2019">
                  <c:v>1</c:v>
                </c:pt>
                <c:pt idx="2020">
                  <c:v>63</c:v>
                </c:pt>
                <c:pt idx="2021">
                  <c:v>54</c:v>
                </c:pt>
                <c:pt idx="2022">
                  <c:v>66</c:v>
                </c:pt>
                <c:pt idx="2023">
                  <c:v>0</c:v>
                </c:pt>
                <c:pt idx="2024">
                  <c:v>14</c:v>
                </c:pt>
                <c:pt idx="2025">
                  <c:v>5</c:v>
                </c:pt>
                <c:pt idx="2026">
                  <c:v>5</c:v>
                </c:pt>
                <c:pt idx="2027">
                  <c:v>27</c:v>
                </c:pt>
                <c:pt idx="2028">
                  <c:v>69</c:v>
                </c:pt>
                <c:pt idx="2029">
                  <c:v>3</c:v>
                </c:pt>
                <c:pt idx="2030">
                  <c:v>9</c:v>
                </c:pt>
                <c:pt idx="2031">
                  <c:v>1</c:v>
                </c:pt>
                <c:pt idx="2032">
                  <c:v>2</c:v>
                </c:pt>
                <c:pt idx="2033">
                  <c:v>0</c:v>
                </c:pt>
                <c:pt idx="2034">
                  <c:v>237</c:v>
                </c:pt>
                <c:pt idx="2035">
                  <c:v>31</c:v>
                </c:pt>
                <c:pt idx="2036">
                  <c:v>173</c:v>
                </c:pt>
                <c:pt idx="2037">
                  <c:v>0</c:v>
                </c:pt>
                <c:pt idx="2038">
                  <c:v>89</c:v>
                </c:pt>
                <c:pt idx="2039">
                  <c:v>1</c:v>
                </c:pt>
                <c:pt idx="2040">
                  <c:v>22</c:v>
                </c:pt>
                <c:pt idx="2041">
                  <c:v>0</c:v>
                </c:pt>
                <c:pt idx="2042">
                  <c:v>0</c:v>
                </c:pt>
                <c:pt idx="2043">
                  <c:v>11</c:v>
                </c:pt>
                <c:pt idx="2044">
                  <c:v>4</c:v>
                </c:pt>
                <c:pt idx="2045">
                  <c:v>13</c:v>
                </c:pt>
                <c:pt idx="2046">
                  <c:v>0</c:v>
                </c:pt>
                <c:pt idx="2047">
                  <c:v>6</c:v>
                </c:pt>
                <c:pt idx="2048">
                  <c:v>12</c:v>
                </c:pt>
                <c:pt idx="2049">
                  <c:v>1</c:v>
                </c:pt>
                <c:pt idx="2050">
                  <c:v>1</c:v>
                </c:pt>
                <c:pt idx="2051">
                  <c:v>2</c:v>
                </c:pt>
                <c:pt idx="2052">
                  <c:v>33</c:v>
                </c:pt>
                <c:pt idx="2053">
                  <c:v>35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86</c:v>
                </c:pt>
                <c:pt idx="2058">
                  <c:v>23</c:v>
                </c:pt>
                <c:pt idx="2059">
                  <c:v>5</c:v>
                </c:pt>
                <c:pt idx="2060">
                  <c:v>23</c:v>
                </c:pt>
                <c:pt idx="2061">
                  <c:v>2</c:v>
                </c:pt>
                <c:pt idx="2062">
                  <c:v>39</c:v>
                </c:pt>
                <c:pt idx="2063">
                  <c:v>7</c:v>
                </c:pt>
                <c:pt idx="2064">
                  <c:v>5</c:v>
                </c:pt>
                <c:pt idx="2065">
                  <c:v>0</c:v>
                </c:pt>
                <c:pt idx="2066">
                  <c:v>7</c:v>
                </c:pt>
                <c:pt idx="2067">
                  <c:v>1</c:v>
                </c:pt>
                <c:pt idx="2068">
                  <c:v>12</c:v>
                </c:pt>
                <c:pt idx="2069">
                  <c:v>1</c:v>
                </c:pt>
                <c:pt idx="2070">
                  <c:v>130</c:v>
                </c:pt>
                <c:pt idx="2071">
                  <c:v>0</c:v>
                </c:pt>
                <c:pt idx="2072">
                  <c:v>211</c:v>
                </c:pt>
                <c:pt idx="2073">
                  <c:v>0</c:v>
                </c:pt>
                <c:pt idx="2074">
                  <c:v>0</c:v>
                </c:pt>
                <c:pt idx="2075">
                  <c:v>2</c:v>
                </c:pt>
                <c:pt idx="2076">
                  <c:v>15</c:v>
                </c:pt>
                <c:pt idx="2077">
                  <c:v>25</c:v>
                </c:pt>
                <c:pt idx="2078">
                  <c:v>0</c:v>
                </c:pt>
                <c:pt idx="2079">
                  <c:v>34</c:v>
                </c:pt>
                <c:pt idx="2080">
                  <c:v>0</c:v>
                </c:pt>
                <c:pt idx="2081">
                  <c:v>4</c:v>
                </c:pt>
                <c:pt idx="2082">
                  <c:v>0</c:v>
                </c:pt>
                <c:pt idx="2083">
                  <c:v>0</c:v>
                </c:pt>
                <c:pt idx="2084">
                  <c:v>12</c:v>
                </c:pt>
                <c:pt idx="2085">
                  <c:v>0</c:v>
                </c:pt>
                <c:pt idx="2086">
                  <c:v>1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3</c:v>
                </c:pt>
                <c:pt idx="2091">
                  <c:v>2</c:v>
                </c:pt>
                <c:pt idx="20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E-47C3-AF9F-9B249A126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84976"/>
        <c:axId val="586810744"/>
      </c:scatterChart>
      <c:valAx>
        <c:axId val="34588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Infant</a:t>
                </a:r>
                <a:r>
                  <a:rPr lang="en-US" baseline="0"/>
                  <a:t> deaths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10744"/>
        <c:crosses val="autoZero"/>
        <c:crossBetween val="midCat"/>
      </c:valAx>
      <c:valAx>
        <c:axId val="58681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Under-five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8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850222990418882"/>
          <c:y val="9.9099028801142935E-2"/>
          <c:w val="0.65396410814501849"/>
          <c:h val="0.6450155032875766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life_expectancy_training!$E$21:$E$2113</c:f>
              <c:numCache>
                <c:formatCode>0.000</c:formatCode>
                <c:ptCount val="2093"/>
                <c:pt idx="0">
                  <c:v>569.62550350000004</c:v>
                </c:pt>
                <c:pt idx="1">
                  <c:v>462.70767560000002</c:v>
                </c:pt>
                <c:pt idx="2">
                  <c:v>67.709206829999999</c:v>
                </c:pt>
                <c:pt idx="3">
                  <c:v>336.32133260000001</c:v>
                </c:pt>
                <c:pt idx="4">
                  <c:v>13.669101899999999</c:v>
                </c:pt>
                <c:pt idx="5">
                  <c:v>2218.3642260000001</c:v>
                </c:pt>
                <c:pt idx="6">
                  <c:v>843.19462590000001</c:v>
                </c:pt>
                <c:pt idx="7">
                  <c:v>25.311559559999999</c:v>
                </c:pt>
                <c:pt idx="8">
                  <c:v>915.31907909999995</c:v>
                </c:pt>
                <c:pt idx="9">
                  <c:v>3189.7544389999998</c:v>
                </c:pt>
                <c:pt idx="10">
                  <c:v>1851.713262</c:v>
                </c:pt>
                <c:pt idx="11">
                  <c:v>21.3378184</c:v>
                </c:pt>
                <c:pt idx="12">
                  <c:v>128.63627109999999</c:v>
                </c:pt>
                <c:pt idx="13">
                  <c:v>742.19619920000002</c:v>
                </c:pt>
                <c:pt idx="14">
                  <c:v>24.733286079999999</c:v>
                </c:pt>
                <c:pt idx="15">
                  <c:v>6.8470337849999998</c:v>
                </c:pt>
                <c:pt idx="16">
                  <c:v>100.8987451</c:v>
                </c:pt>
                <c:pt idx="17">
                  <c:v>0</c:v>
                </c:pt>
                <c:pt idx="18">
                  <c:v>0</c:v>
                </c:pt>
                <c:pt idx="19">
                  <c:v>3.349816965</c:v>
                </c:pt>
                <c:pt idx="20">
                  <c:v>261.29148079999999</c:v>
                </c:pt>
                <c:pt idx="21">
                  <c:v>80.15505125</c:v>
                </c:pt>
                <c:pt idx="22">
                  <c:v>60.446581610000003</c:v>
                </c:pt>
                <c:pt idx="23">
                  <c:v>413.00630269999999</c:v>
                </c:pt>
                <c:pt idx="24">
                  <c:v>6.4914885980000001</c:v>
                </c:pt>
                <c:pt idx="25">
                  <c:v>0</c:v>
                </c:pt>
                <c:pt idx="26">
                  <c:v>0</c:v>
                </c:pt>
                <c:pt idx="27">
                  <c:v>400.13429710000003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687.51168250000001</c:v>
                </c:pt>
                <c:pt idx="32">
                  <c:v>333.21487109999998</c:v>
                </c:pt>
                <c:pt idx="33">
                  <c:v>63.551702970000001</c:v>
                </c:pt>
                <c:pt idx="34">
                  <c:v>7.49281752</c:v>
                </c:pt>
                <c:pt idx="35">
                  <c:v>278.36028060000001</c:v>
                </c:pt>
                <c:pt idx="36">
                  <c:v>8.9360646320000008</c:v>
                </c:pt>
                <c:pt idx="37">
                  <c:v>0</c:v>
                </c:pt>
                <c:pt idx="38">
                  <c:v>1810.8753160000001</c:v>
                </c:pt>
                <c:pt idx="39">
                  <c:v>221.84280000000001</c:v>
                </c:pt>
                <c:pt idx="40">
                  <c:v>0</c:v>
                </c:pt>
                <c:pt idx="41">
                  <c:v>24.88720369</c:v>
                </c:pt>
                <c:pt idx="42">
                  <c:v>149.65987899999999</c:v>
                </c:pt>
                <c:pt idx="43">
                  <c:v>32.75626853</c:v>
                </c:pt>
                <c:pt idx="44">
                  <c:v>601.76081150000005</c:v>
                </c:pt>
                <c:pt idx="45">
                  <c:v>0</c:v>
                </c:pt>
                <c:pt idx="46">
                  <c:v>75.610629110000005</c:v>
                </c:pt>
                <c:pt idx="47">
                  <c:v>5842.3747649999996</c:v>
                </c:pt>
                <c:pt idx="48">
                  <c:v>22.847830800000001</c:v>
                </c:pt>
                <c:pt idx="49">
                  <c:v>6.4162527870000003</c:v>
                </c:pt>
                <c:pt idx="50">
                  <c:v>5092.3838139999998</c:v>
                </c:pt>
                <c:pt idx="51">
                  <c:v>59.635956739999997</c:v>
                </c:pt>
                <c:pt idx="52">
                  <c:v>0</c:v>
                </c:pt>
                <c:pt idx="53">
                  <c:v>0</c:v>
                </c:pt>
                <c:pt idx="54">
                  <c:v>36.292917600000003</c:v>
                </c:pt>
                <c:pt idx="55">
                  <c:v>0</c:v>
                </c:pt>
                <c:pt idx="56">
                  <c:v>8.4940951800000004</c:v>
                </c:pt>
                <c:pt idx="57">
                  <c:v>7191.0515070000001</c:v>
                </c:pt>
                <c:pt idx="58">
                  <c:v>4.2990533920000003</c:v>
                </c:pt>
                <c:pt idx="59">
                  <c:v>0</c:v>
                </c:pt>
                <c:pt idx="60">
                  <c:v>83.164653619999996</c:v>
                </c:pt>
                <c:pt idx="61">
                  <c:v>2.5114372920000001</c:v>
                </c:pt>
                <c:pt idx="62">
                  <c:v>70.541852520000006</c:v>
                </c:pt>
                <c:pt idx="63">
                  <c:v>0</c:v>
                </c:pt>
                <c:pt idx="64">
                  <c:v>0</c:v>
                </c:pt>
                <c:pt idx="65">
                  <c:v>9.7280052969999993</c:v>
                </c:pt>
                <c:pt idx="66">
                  <c:v>7.3448082140000004</c:v>
                </c:pt>
                <c:pt idx="67">
                  <c:v>8.369851529</c:v>
                </c:pt>
                <c:pt idx="68">
                  <c:v>98.683679510000005</c:v>
                </c:pt>
                <c:pt idx="69">
                  <c:v>14829.41215</c:v>
                </c:pt>
                <c:pt idx="70">
                  <c:v>0</c:v>
                </c:pt>
                <c:pt idx="71">
                  <c:v>302.70454109999997</c:v>
                </c:pt>
                <c:pt idx="72">
                  <c:v>282.83646119999997</c:v>
                </c:pt>
                <c:pt idx="73">
                  <c:v>21.23698847</c:v>
                </c:pt>
                <c:pt idx="74">
                  <c:v>53.264003780000003</c:v>
                </c:pt>
                <c:pt idx="75">
                  <c:v>0</c:v>
                </c:pt>
                <c:pt idx="76">
                  <c:v>67.775653689999999</c:v>
                </c:pt>
                <c:pt idx="77">
                  <c:v>682.1070608</c:v>
                </c:pt>
                <c:pt idx="78">
                  <c:v>6.1935702900000003</c:v>
                </c:pt>
                <c:pt idx="79">
                  <c:v>0</c:v>
                </c:pt>
                <c:pt idx="80">
                  <c:v>179.17013299999999</c:v>
                </c:pt>
                <c:pt idx="81">
                  <c:v>0</c:v>
                </c:pt>
                <c:pt idx="82">
                  <c:v>1199.319976</c:v>
                </c:pt>
                <c:pt idx="83">
                  <c:v>204.7186256</c:v>
                </c:pt>
                <c:pt idx="84">
                  <c:v>137.327474</c:v>
                </c:pt>
                <c:pt idx="85">
                  <c:v>854.01157579999995</c:v>
                </c:pt>
                <c:pt idx="86">
                  <c:v>103.523776</c:v>
                </c:pt>
                <c:pt idx="87">
                  <c:v>56.961080889999998</c:v>
                </c:pt>
                <c:pt idx="88">
                  <c:v>372.68541420000003</c:v>
                </c:pt>
                <c:pt idx="89">
                  <c:v>9733.2280190000001</c:v>
                </c:pt>
                <c:pt idx="90">
                  <c:v>50.060535440000002</c:v>
                </c:pt>
                <c:pt idx="91">
                  <c:v>0</c:v>
                </c:pt>
                <c:pt idx="92">
                  <c:v>0</c:v>
                </c:pt>
                <c:pt idx="93">
                  <c:v>239.64099379999999</c:v>
                </c:pt>
                <c:pt idx="94">
                  <c:v>0</c:v>
                </c:pt>
                <c:pt idx="95">
                  <c:v>0</c:v>
                </c:pt>
                <c:pt idx="96">
                  <c:v>62.672259709999999</c:v>
                </c:pt>
                <c:pt idx="97">
                  <c:v>0</c:v>
                </c:pt>
                <c:pt idx="98">
                  <c:v>12.79760626</c:v>
                </c:pt>
                <c:pt idx="99">
                  <c:v>5243.3166380000002</c:v>
                </c:pt>
                <c:pt idx="100">
                  <c:v>526.37806360000002</c:v>
                </c:pt>
                <c:pt idx="101">
                  <c:v>339.97773640000003</c:v>
                </c:pt>
                <c:pt idx="102">
                  <c:v>3427.3203319999998</c:v>
                </c:pt>
                <c:pt idx="103">
                  <c:v>789.27646149999998</c:v>
                </c:pt>
                <c:pt idx="104">
                  <c:v>0</c:v>
                </c:pt>
                <c:pt idx="105">
                  <c:v>151.1526829</c:v>
                </c:pt>
                <c:pt idx="106">
                  <c:v>38.109042639999998</c:v>
                </c:pt>
                <c:pt idx="107">
                  <c:v>344.74121639999998</c:v>
                </c:pt>
                <c:pt idx="108">
                  <c:v>12.943245810000001</c:v>
                </c:pt>
                <c:pt idx="109">
                  <c:v>0</c:v>
                </c:pt>
                <c:pt idx="110">
                  <c:v>2048.5574219999999</c:v>
                </c:pt>
                <c:pt idx="111">
                  <c:v>3455.1970529999999</c:v>
                </c:pt>
                <c:pt idx="112">
                  <c:v>199.41183219999999</c:v>
                </c:pt>
                <c:pt idx="113">
                  <c:v>0</c:v>
                </c:pt>
                <c:pt idx="114">
                  <c:v>0</c:v>
                </c:pt>
                <c:pt idx="115">
                  <c:v>37.822750310000004</c:v>
                </c:pt>
                <c:pt idx="116">
                  <c:v>39.332536869999998</c:v>
                </c:pt>
                <c:pt idx="117">
                  <c:v>40.133420940000001</c:v>
                </c:pt>
                <c:pt idx="118">
                  <c:v>102.63343500000001</c:v>
                </c:pt>
                <c:pt idx="119">
                  <c:v>0</c:v>
                </c:pt>
                <c:pt idx="120">
                  <c:v>1001.796332</c:v>
                </c:pt>
                <c:pt idx="121">
                  <c:v>0</c:v>
                </c:pt>
                <c:pt idx="122">
                  <c:v>63.421400239999997</c:v>
                </c:pt>
                <c:pt idx="123">
                  <c:v>0</c:v>
                </c:pt>
                <c:pt idx="124">
                  <c:v>591.77575690000003</c:v>
                </c:pt>
                <c:pt idx="125">
                  <c:v>10631.20379</c:v>
                </c:pt>
                <c:pt idx="126">
                  <c:v>0</c:v>
                </c:pt>
                <c:pt idx="127">
                  <c:v>1.1327667749999999</c:v>
                </c:pt>
                <c:pt idx="128">
                  <c:v>0</c:v>
                </c:pt>
                <c:pt idx="129">
                  <c:v>45.571088889999999</c:v>
                </c:pt>
                <c:pt idx="130">
                  <c:v>72.850236559999999</c:v>
                </c:pt>
                <c:pt idx="131">
                  <c:v>6577.5081360000004</c:v>
                </c:pt>
                <c:pt idx="132">
                  <c:v>618.36148579999997</c:v>
                </c:pt>
                <c:pt idx="133">
                  <c:v>611.90935660000002</c:v>
                </c:pt>
                <c:pt idx="134">
                  <c:v>0</c:v>
                </c:pt>
                <c:pt idx="135">
                  <c:v>448.59529889999999</c:v>
                </c:pt>
                <c:pt idx="136">
                  <c:v>0</c:v>
                </c:pt>
                <c:pt idx="137">
                  <c:v>289.85240570000002</c:v>
                </c:pt>
                <c:pt idx="138">
                  <c:v>0</c:v>
                </c:pt>
                <c:pt idx="139">
                  <c:v>132.72339220000001</c:v>
                </c:pt>
                <c:pt idx="140">
                  <c:v>6333.1779669999996</c:v>
                </c:pt>
                <c:pt idx="141">
                  <c:v>19099.04506</c:v>
                </c:pt>
                <c:pt idx="142">
                  <c:v>85.555929059999997</c:v>
                </c:pt>
                <c:pt idx="143">
                  <c:v>20.768773110000001</c:v>
                </c:pt>
                <c:pt idx="144">
                  <c:v>0</c:v>
                </c:pt>
                <c:pt idx="145">
                  <c:v>569.95271219999995</c:v>
                </c:pt>
                <c:pt idx="146">
                  <c:v>29.653708989999998</c:v>
                </c:pt>
                <c:pt idx="147">
                  <c:v>24.23455671</c:v>
                </c:pt>
                <c:pt idx="148">
                  <c:v>516.05543909999994</c:v>
                </c:pt>
                <c:pt idx="149">
                  <c:v>0.70313217900000002</c:v>
                </c:pt>
                <c:pt idx="150">
                  <c:v>53.237759769999997</c:v>
                </c:pt>
                <c:pt idx="151">
                  <c:v>748.44510539999999</c:v>
                </c:pt>
                <c:pt idx="152">
                  <c:v>133.099491</c:v>
                </c:pt>
                <c:pt idx="153">
                  <c:v>12829.254080000001</c:v>
                </c:pt>
                <c:pt idx="154">
                  <c:v>453.78308470000002</c:v>
                </c:pt>
                <c:pt idx="155">
                  <c:v>2598.8428269999999</c:v>
                </c:pt>
                <c:pt idx="156">
                  <c:v>115.738974</c:v>
                </c:pt>
                <c:pt idx="157">
                  <c:v>4687.8455649999996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24.997171340000001</c:v>
                </c:pt>
                <c:pt idx="162">
                  <c:v>0</c:v>
                </c:pt>
                <c:pt idx="163">
                  <c:v>72.800121099999998</c:v>
                </c:pt>
                <c:pt idx="164">
                  <c:v>443.32482540000001</c:v>
                </c:pt>
                <c:pt idx="165">
                  <c:v>0</c:v>
                </c:pt>
                <c:pt idx="166">
                  <c:v>0</c:v>
                </c:pt>
                <c:pt idx="167">
                  <c:v>924.56536830000005</c:v>
                </c:pt>
                <c:pt idx="168">
                  <c:v>418.92066080000001</c:v>
                </c:pt>
                <c:pt idx="169">
                  <c:v>0</c:v>
                </c:pt>
                <c:pt idx="170">
                  <c:v>351.86032669999997</c:v>
                </c:pt>
                <c:pt idx="171">
                  <c:v>36.591148949999997</c:v>
                </c:pt>
                <c:pt idx="172">
                  <c:v>233.84886030000001</c:v>
                </c:pt>
                <c:pt idx="173">
                  <c:v>10261.763000000001</c:v>
                </c:pt>
                <c:pt idx="174">
                  <c:v>144.9850711</c:v>
                </c:pt>
                <c:pt idx="175">
                  <c:v>384.51291379999998</c:v>
                </c:pt>
                <c:pt idx="176">
                  <c:v>7.1325647679999999</c:v>
                </c:pt>
                <c:pt idx="177">
                  <c:v>0</c:v>
                </c:pt>
                <c:pt idx="178">
                  <c:v>283.33002579999999</c:v>
                </c:pt>
                <c:pt idx="179">
                  <c:v>0</c:v>
                </c:pt>
                <c:pt idx="180">
                  <c:v>167.6201552</c:v>
                </c:pt>
                <c:pt idx="181">
                  <c:v>5439.691769</c:v>
                </c:pt>
                <c:pt idx="182">
                  <c:v>0</c:v>
                </c:pt>
                <c:pt idx="183">
                  <c:v>6664.1487079999997</c:v>
                </c:pt>
                <c:pt idx="184">
                  <c:v>12.066167099999999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714.34410190000006</c:v>
                </c:pt>
                <c:pt idx="189">
                  <c:v>0</c:v>
                </c:pt>
                <c:pt idx="190">
                  <c:v>150.31168840000001</c:v>
                </c:pt>
                <c:pt idx="191">
                  <c:v>330.10073940000001</c:v>
                </c:pt>
                <c:pt idx="192">
                  <c:v>222.48233379999999</c:v>
                </c:pt>
                <c:pt idx="193">
                  <c:v>0</c:v>
                </c:pt>
                <c:pt idx="194">
                  <c:v>19.717410430000001</c:v>
                </c:pt>
                <c:pt idx="195">
                  <c:v>111.7392134</c:v>
                </c:pt>
                <c:pt idx="196">
                  <c:v>8.7174087</c:v>
                </c:pt>
                <c:pt idx="197">
                  <c:v>28.808310980000002</c:v>
                </c:pt>
                <c:pt idx="198">
                  <c:v>56.056864279999999</c:v>
                </c:pt>
                <c:pt idx="199">
                  <c:v>49.340077559999997</c:v>
                </c:pt>
                <c:pt idx="200">
                  <c:v>8254.0207630000004</c:v>
                </c:pt>
                <c:pt idx="201">
                  <c:v>6415.3573500000002</c:v>
                </c:pt>
                <c:pt idx="202">
                  <c:v>442.37748690000001</c:v>
                </c:pt>
                <c:pt idx="203">
                  <c:v>0.94852636599999995</c:v>
                </c:pt>
                <c:pt idx="204">
                  <c:v>62.866575079999997</c:v>
                </c:pt>
                <c:pt idx="205">
                  <c:v>142.3749426</c:v>
                </c:pt>
                <c:pt idx="206">
                  <c:v>8285.2646550000009</c:v>
                </c:pt>
                <c:pt idx="207">
                  <c:v>0</c:v>
                </c:pt>
                <c:pt idx="208">
                  <c:v>2198.5908650000001</c:v>
                </c:pt>
                <c:pt idx="209">
                  <c:v>0</c:v>
                </c:pt>
                <c:pt idx="210">
                  <c:v>11.8385319</c:v>
                </c:pt>
                <c:pt idx="211">
                  <c:v>16.721428540000002</c:v>
                </c:pt>
                <c:pt idx="212">
                  <c:v>177.26716070000001</c:v>
                </c:pt>
                <c:pt idx="213">
                  <c:v>585.91709449999996</c:v>
                </c:pt>
                <c:pt idx="214">
                  <c:v>787.28081629999997</c:v>
                </c:pt>
                <c:pt idx="215">
                  <c:v>292.61423780000001</c:v>
                </c:pt>
                <c:pt idx="216">
                  <c:v>0</c:v>
                </c:pt>
                <c:pt idx="217">
                  <c:v>3.9127445170000001</c:v>
                </c:pt>
                <c:pt idx="218">
                  <c:v>45.879899270000003</c:v>
                </c:pt>
                <c:pt idx="219">
                  <c:v>0</c:v>
                </c:pt>
                <c:pt idx="220">
                  <c:v>781.20628280000005</c:v>
                </c:pt>
                <c:pt idx="221">
                  <c:v>2884.0201940000002</c:v>
                </c:pt>
                <c:pt idx="222">
                  <c:v>188.14403479999999</c:v>
                </c:pt>
                <c:pt idx="223">
                  <c:v>313.36260149999998</c:v>
                </c:pt>
                <c:pt idx="224">
                  <c:v>396.62709749999999</c:v>
                </c:pt>
                <c:pt idx="225">
                  <c:v>9.5855843939999996</c:v>
                </c:pt>
                <c:pt idx="226">
                  <c:v>1133.5580030000001</c:v>
                </c:pt>
                <c:pt idx="227">
                  <c:v>12.60883976</c:v>
                </c:pt>
                <c:pt idx="228">
                  <c:v>67.762690890000002</c:v>
                </c:pt>
                <c:pt idx="229">
                  <c:v>509.00204050000002</c:v>
                </c:pt>
                <c:pt idx="230">
                  <c:v>2051.748615</c:v>
                </c:pt>
                <c:pt idx="231">
                  <c:v>5163.3291799999997</c:v>
                </c:pt>
                <c:pt idx="232">
                  <c:v>1.58668462</c:v>
                </c:pt>
                <c:pt idx="233">
                  <c:v>421.29566019999999</c:v>
                </c:pt>
                <c:pt idx="234">
                  <c:v>6746.2812990000002</c:v>
                </c:pt>
                <c:pt idx="235">
                  <c:v>9.0134938790000003</c:v>
                </c:pt>
                <c:pt idx="236">
                  <c:v>18.5314303</c:v>
                </c:pt>
                <c:pt idx="237">
                  <c:v>0</c:v>
                </c:pt>
                <c:pt idx="238">
                  <c:v>0</c:v>
                </c:pt>
                <c:pt idx="239">
                  <c:v>41.600279540000002</c:v>
                </c:pt>
                <c:pt idx="240">
                  <c:v>8.4601557580000009</c:v>
                </c:pt>
                <c:pt idx="241">
                  <c:v>2009.575605</c:v>
                </c:pt>
                <c:pt idx="242">
                  <c:v>0</c:v>
                </c:pt>
                <c:pt idx="243">
                  <c:v>30.59320769</c:v>
                </c:pt>
                <c:pt idx="244">
                  <c:v>0</c:v>
                </c:pt>
                <c:pt idx="245">
                  <c:v>0</c:v>
                </c:pt>
                <c:pt idx="246">
                  <c:v>4.1041900770000002</c:v>
                </c:pt>
                <c:pt idx="247">
                  <c:v>94.756392109999993</c:v>
                </c:pt>
                <c:pt idx="248">
                  <c:v>437.10596629999998</c:v>
                </c:pt>
                <c:pt idx="249">
                  <c:v>0</c:v>
                </c:pt>
                <c:pt idx="250">
                  <c:v>456.34046569999998</c:v>
                </c:pt>
                <c:pt idx="251">
                  <c:v>2.7938431879999999</c:v>
                </c:pt>
                <c:pt idx="252">
                  <c:v>0</c:v>
                </c:pt>
                <c:pt idx="253">
                  <c:v>0</c:v>
                </c:pt>
                <c:pt idx="254">
                  <c:v>1406.5119400000001</c:v>
                </c:pt>
                <c:pt idx="255">
                  <c:v>78.785648780000002</c:v>
                </c:pt>
                <c:pt idx="256">
                  <c:v>0</c:v>
                </c:pt>
                <c:pt idx="257">
                  <c:v>137.25919429999999</c:v>
                </c:pt>
                <c:pt idx="258">
                  <c:v>5.3480945100000001</c:v>
                </c:pt>
                <c:pt idx="259">
                  <c:v>0</c:v>
                </c:pt>
                <c:pt idx="260">
                  <c:v>0</c:v>
                </c:pt>
                <c:pt idx="261">
                  <c:v>3682.88717</c:v>
                </c:pt>
                <c:pt idx="262">
                  <c:v>1162.6567680000001</c:v>
                </c:pt>
                <c:pt idx="263">
                  <c:v>379.51399450000002</c:v>
                </c:pt>
                <c:pt idx="264">
                  <c:v>4.9829004010000002</c:v>
                </c:pt>
                <c:pt idx="265">
                  <c:v>3759.457226</c:v>
                </c:pt>
                <c:pt idx="266">
                  <c:v>0</c:v>
                </c:pt>
                <c:pt idx="267">
                  <c:v>198.73434950000001</c:v>
                </c:pt>
                <c:pt idx="268">
                  <c:v>1109.854619</c:v>
                </c:pt>
                <c:pt idx="269">
                  <c:v>65.789974040000004</c:v>
                </c:pt>
                <c:pt idx="270">
                  <c:v>220.52219199999999</c:v>
                </c:pt>
                <c:pt idx="271">
                  <c:v>10.681474850000001</c:v>
                </c:pt>
                <c:pt idx="272">
                  <c:v>6164.4554019999996</c:v>
                </c:pt>
                <c:pt idx="273">
                  <c:v>447.36950009999998</c:v>
                </c:pt>
                <c:pt idx="274">
                  <c:v>0</c:v>
                </c:pt>
                <c:pt idx="275">
                  <c:v>0</c:v>
                </c:pt>
                <c:pt idx="276">
                  <c:v>359.9760397</c:v>
                </c:pt>
                <c:pt idx="277">
                  <c:v>4873.8188</c:v>
                </c:pt>
                <c:pt idx="278">
                  <c:v>151.76256699999999</c:v>
                </c:pt>
                <c:pt idx="279">
                  <c:v>5.8895262209999997</c:v>
                </c:pt>
                <c:pt idx="280">
                  <c:v>411.56456530000003</c:v>
                </c:pt>
                <c:pt idx="281">
                  <c:v>0</c:v>
                </c:pt>
                <c:pt idx="282">
                  <c:v>203.3252124</c:v>
                </c:pt>
                <c:pt idx="283">
                  <c:v>472.22349939999998</c:v>
                </c:pt>
                <c:pt idx="284">
                  <c:v>0</c:v>
                </c:pt>
                <c:pt idx="285">
                  <c:v>6948.839868</c:v>
                </c:pt>
                <c:pt idx="286">
                  <c:v>231.54789120000001</c:v>
                </c:pt>
                <c:pt idx="287">
                  <c:v>1873.686852</c:v>
                </c:pt>
                <c:pt idx="288">
                  <c:v>33.669813550000001</c:v>
                </c:pt>
                <c:pt idx="289">
                  <c:v>257.28786969999999</c:v>
                </c:pt>
                <c:pt idx="290">
                  <c:v>17.812056439999999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196.30262429999999</c:v>
                </c:pt>
                <c:pt idx="295">
                  <c:v>515.07347949999996</c:v>
                </c:pt>
                <c:pt idx="296">
                  <c:v>863.00614910000002</c:v>
                </c:pt>
                <c:pt idx="297">
                  <c:v>83.180712409999998</c:v>
                </c:pt>
                <c:pt idx="298">
                  <c:v>3749.941617</c:v>
                </c:pt>
                <c:pt idx="299">
                  <c:v>780.59467489999997</c:v>
                </c:pt>
                <c:pt idx="300">
                  <c:v>0</c:v>
                </c:pt>
                <c:pt idx="301">
                  <c:v>2785.1393640000001</c:v>
                </c:pt>
                <c:pt idx="302">
                  <c:v>0</c:v>
                </c:pt>
                <c:pt idx="303">
                  <c:v>32.246552280000003</c:v>
                </c:pt>
                <c:pt idx="304">
                  <c:v>35.809297489999999</c:v>
                </c:pt>
                <c:pt idx="305">
                  <c:v>130.0150391</c:v>
                </c:pt>
                <c:pt idx="306">
                  <c:v>0</c:v>
                </c:pt>
                <c:pt idx="307">
                  <c:v>0</c:v>
                </c:pt>
                <c:pt idx="308">
                  <c:v>660.27779229999999</c:v>
                </c:pt>
                <c:pt idx="309">
                  <c:v>93.367889790000007</c:v>
                </c:pt>
                <c:pt idx="310">
                  <c:v>2263.0683260000001</c:v>
                </c:pt>
                <c:pt idx="311">
                  <c:v>0</c:v>
                </c:pt>
                <c:pt idx="312">
                  <c:v>0</c:v>
                </c:pt>
                <c:pt idx="313">
                  <c:v>989.12635580000006</c:v>
                </c:pt>
                <c:pt idx="314">
                  <c:v>208.2311603</c:v>
                </c:pt>
                <c:pt idx="315">
                  <c:v>74.46033036</c:v>
                </c:pt>
                <c:pt idx="316">
                  <c:v>2356.731479</c:v>
                </c:pt>
                <c:pt idx="317">
                  <c:v>52.301722150000003</c:v>
                </c:pt>
                <c:pt idx="318">
                  <c:v>34.739245760000003</c:v>
                </c:pt>
                <c:pt idx="319">
                  <c:v>37.88466056</c:v>
                </c:pt>
                <c:pt idx="320">
                  <c:v>24.731422609999999</c:v>
                </c:pt>
                <c:pt idx="321">
                  <c:v>568.86928130000001</c:v>
                </c:pt>
                <c:pt idx="322">
                  <c:v>59.979144609999999</c:v>
                </c:pt>
                <c:pt idx="323">
                  <c:v>89.958058449999996</c:v>
                </c:pt>
                <c:pt idx="324">
                  <c:v>17.357397840000001</c:v>
                </c:pt>
                <c:pt idx="325">
                  <c:v>713.52973540000005</c:v>
                </c:pt>
                <c:pt idx="326">
                  <c:v>90.122067909999998</c:v>
                </c:pt>
                <c:pt idx="327">
                  <c:v>38.337934619999999</c:v>
                </c:pt>
                <c:pt idx="328">
                  <c:v>80.587883759999997</c:v>
                </c:pt>
                <c:pt idx="329">
                  <c:v>18.261832810000001</c:v>
                </c:pt>
                <c:pt idx="330">
                  <c:v>0</c:v>
                </c:pt>
                <c:pt idx="331">
                  <c:v>0</c:v>
                </c:pt>
                <c:pt idx="332">
                  <c:v>4.2597525320000003</c:v>
                </c:pt>
                <c:pt idx="333">
                  <c:v>1758.8227569999999</c:v>
                </c:pt>
                <c:pt idx="334">
                  <c:v>816.47950820000005</c:v>
                </c:pt>
                <c:pt idx="335">
                  <c:v>46.391327699999998</c:v>
                </c:pt>
                <c:pt idx="336">
                  <c:v>2442.2220539999998</c:v>
                </c:pt>
                <c:pt idx="337">
                  <c:v>24.847635619999998</c:v>
                </c:pt>
                <c:pt idx="338">
                  <c:v>3665.0897030000001</c:v>
                </c:pt>
                <c:pt idx="339">
                  <c:v>0</c:v>
                </c:pt>
                <c:pt idx="340">
                  <c:v>171.3658969</c:v>
                </c:pt>
                <c:pt idx="341">
                  <c:v>1.506962482</c:v>
                </c:pt>
                <c:pt idx="342">
                  <c:v>0</c:v>
                </c:pt>
                <c:pt idx="343">
                  <c:v>62.08343533</c:v>
                </c:pt>
                <c:pt idx="344">
                  <c:v>205.80788329999999</c:v>
                </c:pt>
                <c:pt idx="345">
                  <c:v>0.66154037099999996</c:v>
                </c:pt>
                <c:pt idx="346">
                  <c:v>22.594474609999999</c:v>
                </c:pt>
                <c:pt idx="347">
                  <c:v>46.901179159999998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0.108055973</c:v>
                </c:pt>
                <c:pt idx="354">
                  <c:v>2528.9929350000002</c:v>
                </c:pt>
                <c:pt idx="355">
                  <c:v>160.88972649999999</c:v>
                </c:pt>
                <c:pt idx="356">
                  <c:v>17.912336799999999</c:v>
                </c:pt>
                <c:pt idx="357">
                  <c:v>0</c:v>
                </c:pt>
                <c:pt idx="358">
                  <c:v>16.47949015</c:v>
                </c:pt>
                <c:pt idx="359">
                  <c:v>1111.191325</c:v>
                </c:pt>
                <c:pt idx="360">
                  <c:v>63.80294988</c:v>
                </c:pt>
                <c:pt idx="361">
                  <c:v>431.48548740000001</c:v>
                </c:pt>
                <c:pt idx="362">
                  <c:v>352.23236500000002</c:v>
                </c:pt>
                <c:pt idx="363">
                  <c:v>15.35342268</c:v>
                </c:pt>
                <c:pt idx="364">
                  <c:v>20.680372940000002</c:v>
                </c:pt>
                <c:pt idx="365">
                  <c:v>579.13316369999995</c:v>
                </c:pt>
                <c:pt idx="366">
                  <c:v>268.18379720000001</c:v>
                </c:pt>
                <c:pt idx="367">
                  <c:v>47.35260547</c:v>
                </c:pt>
                <c:pt idx="368">
                  <c:v>0</c:v>
                </c:pt>
                <c:pt idx="369">
                  <c:v>10251.10872</c:v>
                </c:pt>
                <c:pt idx="370">
                  <c:v>2792.6775819999998</c:v>
                </c:pt>
                <c:pt idx="371">
                  <c:v>5.7433936640000001</c:v>
                </c:pt>
                <c:pt idx="372">
                  <c:v>4793.9049240000004</c:v>
                </c:pt>
                <c:pt idx="373">
                  <c:v>0</c:v>
                </c:pt>
                <c:pt idx="374">
                  <c:v>334.16733729999999</c:v>
                </c:pt>
                <c:pt idx="375">
                  <c:v>0</c:v>
                </c:pt>
                <c:pt idx="376">
                  <c:v>508.66454379999999</c:v>
                </c:pt>
                <c:pt idx="377">
                  <c:v>1311.440423</c:v>
                </c:pt>
                <c:pt idx="378">
                  <c:v>91.139718119999998</c:v>
                </c:pt>
                <c:pt idx="379">
                  <c:v>332.27517089999998</c:v>
                </c:pt>
                <c:pt idx="380">
                  <c:v>347.18736000000001</c:v>
                </c:pt>
                <c:pt idx="381">
                  <c:v>1040.6294620000001</c:v>
                </c:pt>
                <c:pt idx="382">
                  <c:v>91.71154052</c:v>
                </c:pt>
                <c:pt idx="383">
                  <c:v>345.33905600000003</c:v>
                </c:pt>
                <c:pt idx="384">
                  <c:v>1.9659778000000001</c:v>
                </c:pt>
                <c:pt idx="385">
                  <c:v>33.916601829999998</c:v>
                </c:pt>
                <c:pt idx="386">
                  <c:v>2.0296442699999999</c:v>
                </c:pt>
                <c:pt idx="387">
                  <c:v>30.303746910000001</c:v>
                </c:pt>
                <c:pt idx="388">
                  <c:v>11734.853810000001</c:v>
                </c:pt>
                <c:pt idx="389">
                  <c:v>246.56860080000001</c:v>
                </c:pt>
                <c:pt idx="390">
                  <c:v>180.35378589999999</c:v>
                </c:pt>
                <c:pt idx="391">
                  <c:v>28.983231190000001</c:v>
                </c:pt>
                <c:pt idx="392">
                  <c:v>12.1859723</c:v>
                </c:pt>
                <c:pt idx="393">
                  <c:v>103.7277727</c:v>
                </c:pt>
                <c:pt idx="394">
                  <c:v>40.033440769999999</c:v>
                </c:pt>
                <c:pt idx="395">
                  <c:v>42.730828299999999</c:v>
                </c:pt>
                <c:pt idx="396">
                  <c:v>1617.473418</c:v>
                </c:pt>
                <c:pt idx="397">
                  <c:v>668.74473339999997</c:v>
                </c:pt>
                <c:pt idx="398">
                  <c:v>3.53457351</c:v>
                </c:pt>
                <c:pt idx="399">
                  <c:v>15345.4907</c:v>
                </c:pt>
                <c:pt idx="400">
                  <c:v>20.65432873</c:v>
                </c:pt>
                <c:pt idx="401">
                  <c:v>34.262168760000002</c:v>
                </c:pt>
                <c:pt idx="402">
                  <c:v>53.193730119999998</c:v>
                </c:pt>
                <c:pt idx="403">
                  <c:v>47.817041830000001</c:v>
                </c:pt>
                <c:pt idx="404">
                  <c:v>961.1774676</c:v>
                </c:pt>
                <c:pt idx="405">
                  <c:v>0</c:v>
                </c:pt>
                <c:pt idx="406">
                  <c:v>0</c:v>
                </c:pt>
                <c:pt idx="407">
                  <c:v>10.666707280000001</c:v>
                </c:pt>
                <c:pt idx="408">
                  <c:v>1158.065259</c:v>
                </c:pt>
                <c:pt idx="409">
                  <c:v>0</c:v>
                </c:pt>
                <c:pt idx="410">
                  <c:v>0</c:v>
                </c:pt>
                <c:pt idx="411">
                  <c:v>4064.7438689999999</c:v>
                </c:pt>
                <c:pt idx="412">
                  <c:v>0</c:v>
                </c:pt>
                <c:pt idx="413">
                  <c:v>36.606092519999997</c:v>
                </c:pt>
                <c:pt idx="414">
                  <c:v>11.026171590000001</c:v>
                </c:pt>
                <c:pt idx="415">
                  <c:v>0</c:v>
                </c:pt>
                <c:pt idx="416">
                  <c:v>0</c:v>
                </c:pt>
                <c:pt idx="417">
                  <c:v>58.596444869999999</c:v>
                </c:pt>
                <c:pt idx="418">
                  <c:v>11892.334290000001</c:v>
                </c:pt>
                <c:pt idx="419">
                  <c:v>373.2605532</c:v>
                </c:pt>
                <c:pt idx="420">
                  <c:v>306.9527349</c:v>
                </c:pt>
                <c:pt idx="421">
                  <c:v>5219.6688020000001</c:v>
                </c:pt>
                <c:pt idx="422">
                  <c:v>516.40370210000003</c:v>
                </c:pt>
                <c:pt idx="423">
                  <c:v>3632.243121</c:v>
                </c:pt>
                <c:pt idx="424">
                  <c:v>3.9792435350000002</c:v>
                </c:pt>
                <c:pt idx="425">
                  <c:v>277.35505219999999</c:v>
                </c:pt>
                <c:pt idx="426">
                  <c:v>456.45866640000003</c:v>
                </c:pt>
                <c:pt idx="427">
                  <c:v>162.80880540000001</c:v>
                </c:pt>
                <c:pt idx="428">
                  <c:v>20.268765720000001</c:v>
                </c:pt>
                <c:pt idx="429">
                  <c:v>348.05595169999998</c:v>
                </c:pt>
                <c:pt idx="430">
                  <c:v>30.935195480000001</c:v>
                </c:pt>
                <c:pt idx="431">
                  <c:v>32.782358279999997</c:v>
                </c:pt>
                <c:pt idx="432">
                  <c:v>39.22509728</c:v>
                </c:pt>
                <c:pt idx="433">
                  <c:v>0</c:v>
                </c:pt>
                <c:pt idx="434">
                  <c:v>20.218228280000002</c:v>
                </c:pt>
                <c:pt idx="435">
                  <c:v>62.110392959999999</c:v>
                </c:pt>
                <c:pt idx="436">
                  <c:v>0</c:v>
                </c:pt>
                <c:pt idx="437">
                  <c:v>3451.1850789999999</c:v>
                </c:pt>
                <c:pt idx="438">
                  <c:v>40.825970769999998</c:v>
                </c:pt>
                <c:pt idx="439">
                  <c:v>0</c:v>
                </c:pt>
                <c:pt idx="440">
                  <c:v>68.558391119999996</c:v>
                </c:pt>
                <c:pt idx="441">
                  <c:v>24.994387379999999</c:v>
                </c:pt>
                <c:pt idx="442">
                  <c:v>35.484589569999997</c:v>
                </c:pt>
                <c:pt idx="443">
                  <c:v>85.717538099999999</c:v>
                </c:pt>
                <c:pt idx="444">
                  <c:v>4831.6447959999996</c:v>
                </c:pt>
                <c:pt idx="445">
                  <c:v>0</c:v>
                </c:pt>
                <c:pt idx="446">
                  <c:v>99.080953750000006</c:v>
                </c:pt>
                <c:pt idx="447">
                  <c:v>9.1455558999999997</c:v>
                </c:pt>
                <c:pt idx="448">
                  <c:v>154.96308629999999</c:v>
                </c:pt>
                <c:pt idx="449">
                  <c:v>24.732996549999999</c:v>
                </c:pt>
                <c:pt idx="450">
                  <c:v>153.34431470000001</c:v>
                </c:pt>
                <c:pt idx="451">
                  <c:v>375.17403230000002</c:v>
                </c:pt>
                <c:pt idx="452">
                  <c:v>8105.5908820000004</c:v>
                </c:pt>
                <c:pt idx="453">
                  <c:v>10.9363388</c:v>
                </c:pt>
                <c:pt idx="454">
                  <c:v>234.782883</c:v>
                </c:pt>
                <c:pt idx="455">
                  <c:v>372.1651473</c:v>
                </c:pt>
                <c:pt idx="456">
                  <c:v>864.94992999999999</c:v>
                </c:pt>
                <c:pt idx="457">
                  <c:v>37.381820179999998</c:v>
                </c:pt>
                <c:pt idx="458">
                  <c:v>0</c:v>
                </c:pt>
                <c:pt idx="459">
                  <c:v>1009.825011</c:v>
                </c:pt>
                <c:pt idx="460">
                  <c:v>121.87933099999999</c:v>
                </c:pt>
                <c:pt idx="461">
                  <c:v>14714.82588</c:v>
                </c:pt>
                <c:pt idx="462">
                  <c:v>675.78084430000001</c:v>
                </c:pt>
                <c:pt idx="463">
                  <c:v>0</c:v>
                </c:pt>
                <c:pt idx="464">
                  <c:v>885.98581850000005</c:v>
                </c:pt>
                <c:pt idx="465">
                  <c:v>0</c:v>
                </c:pt>
                <c:pt idx="466">
                  <c:v>96.037251029999993</c:v>
                </c:pt>
                <c:pt idx="467">
                  <c:v>5228.8215810000002</c:v>
                </c:pt>
                <c:pt idx="468">
                  <c:v>746.36704529999997</c:v>
                </c:pt>
                <c:pt idx="469">
                  <c:v>194.1732658</c:v>
                </c:pt>
                <c:pt idx="470">
                  <c:v>163.10529199999999</c:v>
                </c:pt>
                <c:pt idx="471">
                  <c:v>742.51097089999996</c:v>
                </c:pt>
                <c:pt idx="472">
                  <c:v>0</c:v>
                </c:pt>
                <c:pt idx="473">
                  <c:v>27.33800857</c:v>
                </c:pt>
                <c:pt idx="474">
                  <c:v>5160.5083780000004</c:v>
                </c:pt>
                <c:pt idx="475">
                  <c:v>1035.621437</c:v>
                </c:pt>
                <c:pt idx="476">
                  <c:v>254.4688257</c:v>
                </c:pt>
                <c:pt idx="477">
                  <c:v>90.460182360000005</c:v>
                </c:pt>
                <c:pt idx="478">
                  <c:v>5.660754839</c:v>
                </c:pt>
                <c:pt idx="479">
                  <c:v>922.05073130000005</c:v>
                </c:pt>
                <c:pt idx="480">
                  <c:v>0</c:v>
                </c:pt>
                <c:pt idx="481">
                  <c:v>3779.6552729999999</c:v>
                </c:pt>
                <c:pt idx="482">
                  <c:v>379.76590540000001</c:v>
                </c:pt>
                <c:pt idx="483">
                  <c:v>0</c:v>
                </c:pt>
                <c:pt idx="484">
                  <c:v>0</c:v>
                </c:pt>
                <c:pt idx="485">
                  <c:v>689.94402230000003</c:v>
                </c:pt>
                <c:pt idx="486">
                  <c:v>7.3540007200000002</c:v>
                </c:pt>
                <c:pt idx="487">
                  <c:v>0</c:v>
                </c:pt>
                <c:pt idx="488">
                  <c:v>415.16277050000002</c:v>
                </c:pt>
                <c:pt idx="489">
                  <c:v>0</c:v>
                </c:pt>
                <c:pt idx="490">
                  <c:v>201.74906279999999</c:v>
                </c:pt>
                <c:pt idx="491">
                  <c:v>52.229065050000003</c:v>
                </c:pt>
                <c:pt idx="492">
                  <c:v>0</c:v>
                </c:pt>
                <c:pt idx="493">
                  <c:v>15.29606643</c:v>
                </c:pt>
                <c:pt idx="494">
                  <c:v>547.21014109999999</c:v>
                </c:pt>
                <c:pt idx="495">
                  <c:v>6356.8272820000002</c:v>
                </c:pt>
                <c:pt idx="496">
                  <c:v>0</c:v>
                </c:pt>
                <c:pt idx="497">
                  <c:v>5.3009020409999996</c:v>
                </c:pt>
                <c:pt idx="498">
                  <c:v>0</c:v>
                </c:pt>
                <c:pt idx="499">
                  <c:v>0</c:v>
                </c:pt>
                <c:pt idx="500">
                  <c:v>154.87059980000001</c:v>
                </c:pt>
                <c:pt idx="501">
                  <c:v>27.298390730000001</c:v>
                </c:pt>
                <c:pt idx="502">
                  <c:v>0</c:v>
                </c:pt>
                <c:pt idx="503">
                  <c:v>3.8242124720000001</c:v>
                </c:pt>
                <c:pt idx="504">
                  <c:v>47.526213800000001</c:v>
                </c:pt>
                <c:pt idx="505">
                  <c:v>1.7666630969999999</c:v>
                </c:pt>
                <c:pt idx="506">
                  <c:v>5834.5820460000004</c:v>
                </c:pt>
                <c:pt idx="507">
                  <c:v>491.05585200000002</c:v>
                </c:pt>
                <c:pt idx="508">
                  <c:v>8329.7316549999996</c:v>
                </c:pt>
                <c:pt idx="509">
                  <c:v>5809.1219899999996</c:v>
                </c:pt>
                <c:pt idx="510">
                  <c:v>57.116448009999999</c:v>
                </c:pt>
                <c:pt idx="511">
                  <c:v>1140.6157539999999</c:v>
                </c:pt>
                <c:pt idx="512">
                  <c:v>0</c:v>
                </c:pt>
                <c:pt idx="513">
                  <c:v>0</c:v>
                </c:pt>
                <c:pt idx="514">
                  <c:v>5.4471336079999997</c:v>
                </c:pt>
                <c:pt idx="515">
                  <c:v>96.858588499999996</c:v>
                </c:pt>
                <c:pt idx="516">
                  <c:v>52.42529588</c:v>
                </c:pt>
                <c:pt idx="517">
                  <c:v>361.09409840000001</c:v>
                </c:pt>
                <c:pt idx="518">
                  <c:v>44.185062729999999</c:v>
                </c:pt>
                <c:pt idx="519">
                  <c:v>33.175296860000003</c:v>
                </c:pt>
                <c:pt idx="520">
                  <c:v>79.276584639999996</c:v>
                </c:pt>
                <c:pt idx="521">
                  <c:v>749.6823382</c:v>
                </c:pt>
                <c:pt idx="522">
                  <c:v>3979.0577280000002</c:v>
                </c:pt>
                <c:pt idx="523">
                  <c:v>0</c:v>
                </c:pt>
                <c:pt idx="524">
                  <c:v>122.1206485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1934.398154</c:v>
                </c:pt>
                <c:pt idx="529">
                  <c:v>535.27864039999997</c:v>
                </c:pt>
                <c:pt idx="530">
                  <c:v>295.60871429999997</c:v>
                </c:pt>
                <c:pt idx="531">
                  <c:v>0</c:v>
                </c:pt>
                <c:pt idx="532">
                  <c:v>502.38449459999998</c:v>
                </c:pt>
                <c:pt idx="533">
                  <c:v>1089.9548380000001</c:v>
                </c:pt>
                <c:pt idx="534">
                  <c:v>0</c:v>
                </c:pt>
                <c:pt idx="535">
                  <c:v>78.390085709999994</c:v>
                </c:pt>
                <c:pt idx="536">
                  <c:v>300.16210260000003</c:v>
                </c:pt>
                <c:pt idx="537">
                  <c:v>365.79989599999999</c:v>
                </c:pt>
                <c:pt idx="538">
                  <c:v>536.2332523</c:v>
                </c:pt>
                <c:pt idx="539">
                  <c:v>0</c:v>
                </c:pt>
                <c:pt idx="540">
                  <c:v>423.29535090000002</c:v>
                </c:pt>
                <c:pt idx="541">
                  <c:v>18961.348600000001</c:v>
                </c:pt>
                <c:pt idx="542">
                  <c:v>983.25180909999995</c:v>
                </c:pt>
                <c:pt idx="543">
                  <c:v>719.36637970000004</c:v>
                </c:pt>
                <c:pt idx="544">
                  <c:v>0</c:v>
                </c:pt>
                <c:pt idx="545">
                  <c:v>594.64531020000004</c:v>
                </c:pt>
                <c:pt idx="546">
                  <c:v>4.3451015999999996</c:v>
                </c:pt>
                <c:pt idx="547">
                  <c:v>6.0025276849999996</c:v>
                </c:pt>
                <c:pt idx="548">
                  <c:v>0</c:v>
                </c:pt>
                <c:pt idx="549">
                  <c:v>2845.3064439999998</c:v>
                </c:pt>
                <c:pt idx="550">
                  <c:v>805.39563459999999</c:v>
                </c:pt>
                <c:pt idx="551">
                  <c:v>0</c:v>
                </c:pt>
                <c:pt idx="552">
                  <c:v>199.9341033</c:v>
                </c:pt>
                <c:pt idx="553">
                  <c:v>1904.0023100000001</c:v>
                </c:pt>
                <c:pt idx="554">
                  <c:v>0</c:v>
                </c:pt>
                <c:pt idx="555">
                  <c:v>1.7474409479999999</c:v>
                </c:pt>
                <c:pt idx="556">
                  <c:v>0</c:v>
                </c:pt>
                <c:pt idx="557">
                  <c:v>815.43559949999997</c:v>
                </c:pt>
                <c:pt idx="558">
                  <c:v>0</c:v>
                </c:pt>
                <c:pt idx="559">
                  <c:v>0</c:v>
                </c:pt>
                <c:pt idx="560">
                  <c:v>28.301911270000002</c:v>
                </c:pt>
                <c:pt idx="561">
                  <c:v>18.03753133</c:v>
                </c:pt>
                <c:pt idx="562">
                  <c:v>0</c:v>
                </c:pt>
                <c:pt idx="563">
                  <c:v>133.12308719999999</c:v>
                </c:pt>
                <c:pt idx="564">
                  <c:v>0</c:v>
                </c:pt>
                <c:pt idx="565">
                  <c:v>6147.1323000000002</c:v>
                </c:pt>
                <c:pt idx="566">
                  <c:v>0</c:v>
                </c:pt>
                <c:pt idx="567">
                  <c:v>286.89073029999997</c:v>
                </c:pt>
                <c:pt idx="568">
                  <c:v>343.12339500000002</c:v>
                </c:pt>
                <c:pt idx="569">
                  <c:v>666.73743709999997</c:v>
                </c:pt>
                <c:pt idx="570">
                  <c:v>15.50666857</c:v>
                </c:pt>
                <c:pt idx="571">
                  <c:v>0</c:v>
                </c:pt>
                <c:pt idx="572">
                  <c:v>1079.893546</c:v>
                </c:pt>
                <c:pt idx="573">
                  <c:v>302.66757899999999</c:v>
                </c:pt>
                <c:pt idx="574">
                  <c:v>2944.6401340000002</c:v>
                </c:pt>
                <c:pt idx="575">
                  <c:v>801.05046549999997</c:v>
                </c:pt>
                <c:pt idx="576">
                  <c:v>43.595229639999999</c:v>
                </c:pt>
                <c:pt idx="577">
                  <c:v>22.355954480000001</c:v>
                </c:pt>
                <c:pt idx="578">
                  <c:v>2.8191244740000001</c:v>
                </c:pt>
                <c:pt idx="579">
                  <c:v>292.40226719999998</c:v>
                </c:pt>
                <c:pt idx="580">
                  <c:v>0</c:v>
                </c:pt>
                <c:pt idx="581">
                  <c:v>184.3073618</c:v>
                </c:pt>
                <c:pt idx="582">
                  <c:v>250.71123729999999</c:v>
                </c:pt>
                <c:pt idx="583">
                  <c:v>6502.136974</c:v>
                </c:pt>
                <c:pt idx="584">
                  <c:v>262.8299189</c:v>
                </c:pt>
                <c:pt idx="585">
                  <c:v>0</c:v>
                </c:pt>
                <c:pt idx="586">
                  <c:v>191.49497790000001</c:v>
                </c:pt>
                <c:pt idx="587">
                  <c:v>1398.042623</c:v>
                </c:pt>
                <c:pt idx="588">
                  <c:v>40.228556689999998</c:v>
                </c:pt>
                <c:pt idx="589">
                  <c:v>463.63978209999999</c:v>
                </c:pt>
                <c:pt idx="590">
                  <c:v>698.35227859999998</c:v>
                </c:pt>
                <c:pt idx="591">
                  <c:v>87.045349540000004</c:v>
                </c:pt>
                <c:pt idx="592">
                  <c:v>0</c:v>
                </c:pt>
                <c:pt idx="593">
                  <c:v>32.525236120000002</c:v>
                </c:pt>
                <c:pt idx="594">
                  <c:v>1500.4126349999999</c:v>
                </c:pt>
                <c:pt idx="595">
                  <c:v>0</c:v>
                </c:pt>
                <c:pt idx="596">
                  <c:v>151.9755193</c:v>
                </c:pt>
                <c:pt idx="597">
                  <c:v>45.337886769999997</c:v>
                </c:pt>
                <c:pt idx="598">
                  <c:v>28.145785029999999</c:v>
                </c:pt>
                <c:pt idx="599">
                  <c:v>159.00987269999999</c:v>
                </c:pt>
                <c:pt idx="600">
                  <c:v>0</c:v>
                </c:pt>
                <c:pt idx="601">
                  <c:v>105.73069820000001</c:v>
                </c:pt>
                <c:pt idx="602">
                  <c:v>14.06141699</c:v>
                </c:pt>
                <c:pt idx="603">
                  <c:v>0</c:v>
                </c:pt>
                <c:pt idx="604">
                  <c:v>2775.3354399999998</c:v>
                </c:pt>
                <c:pt idx="605">
                  <c:v>412.4433563</c:v>
                </c:pt>
                <c:pt idx="606">
                  <c:v>430.71758610000001</c:v>
                </c:pt>
                <c:pt idx="607">
                  <c:v>31.14187566</c:v>
                </c:pt>
                <c:pt idx="608">
                  <c:v>519.15637809999998</c:v>
                </c:pt>
                <c:pt idx="609">
                  <c:v>14.95451321</c:v>
                </c:pt>
                <c:pt idx="610">
                  <c:v>0</c:v>
                </c:pt>
                <c:pt idx="611">
                  <c:v>142.09898179999999</c:v>
                </c:pt>
                <c:pt idx="612">
                  <c:v>4270.914882</c:v>
                </c:pt>
                <c:pt idx="613">
                  <c:v>10.3839337</c:v>
                </c:pt>
                <c:pt idx="614">
                  <c:v>708.32857850000005</c:v>
                </c:pt>
                <c:pt idx="615">
                  <c:v>1299.1597569999999</c:v>
                </c:pt>
                <c:pt idx="616">
                  <c:v>7.6010924160000002</c:v>
                </c:pt>
                <c:pt idx="617">
                  <c:v>145.59654449999999</c:v>
                </c:pt>
                <c:pt idx="618">
                  <c:v>2052.3930759999998</c:v>
                </c:pt>
                <c:pt idx="619">
                  <c:v>162.12781150000001</c:v>
                </c:pt>
                <c:pt idx="620">
                  <c:v>3.1813736289999999</c:v>
                </c:pt>
                <c:pt idx="621">
                  <c:v>45.090108350000001</c:v>
                </c:pt>
                <c:pt idx="622">
                  <c:v>726.02917639999998</c:v>
                </c:pt>
                <c:pt idx="623">
                  <c:v>11.151626800000001</c:v>
                </c:pt>
                <c:pt idx="624">
                  <c:v>320.3239241</c:v>
                </c:pt>
                <c:pt idx="625">
                  <c:v>115.5801103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43.178672910000003</c:v>
                </c:pt>
                <c:pt idx="630">
                  <c:v>22.396488130000002</c:v>
                </c:pt>
                <c:pt idx="631">
                  <c:v>980.25374439999996</c:v>
                </c:pt>
                <c:pt idx="632">
                  <c:v>1731.7557469999999</c:v>
                </c:pt>
                <c:pt idx="633">
                  <c:v>0</c:v>
                </c:pt>
                <c:pt idx="634">
                  <c:v>20.843428670000002</c:v>
                </c:pt>
                <c:pt idx="635">
                  <c:v>91.854327740000002</c:v>
                </c:pt>
                <c:pt idx="636">
                  <c:v>3404.1309900000001</c:v>
                </c:pt>
                <c:pt idx="637">
                  <c:v>7.0339808279999998</c:v>
                </c:pt>
                <c:pt idx="638">
                  <c:v>80.997100540000005</c:v>
                </c:pt>
                <c:pt idx="639">
                  <c:v>375.68353760000002</c:v>
                </c:pt>
                <c:pt idx="640">
                  <c:v>11.13608747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1403.022211</c:v>
                </c:pt>
                <c:pt idx="646">
                  <c:v>1078.358105</c:v>
                </c:pt>
                <c:pt idx="647">
                  <c:v>0</c:v>
                </c:pt>
                <c:pt idx="648">
                  <c:v>138.16646270000001</c:v>
                </c:pt>
                <c:pt idx="649">
                  <c:v>0</c:v>
                </c:pt>
                <c:pt idx="650">
                  <c:v>4348.3353100000004</c:v>
                </c:pt>
                <c:pt idx="651">
                  <c:v>41.880877120000001</c:v>
                </c:pt>
                <c:pt idx="652">
                  <c:v>58.529474630000003</c:v>
                </c:pt>
                <c:pt idx="653">
                  <c:v>86.131669439999996</c:v>
                </c:pt>
                <c:pt idx="654">
                  <c:v>0</c:v>
                </c:pt>
                <c:pt idx="655">
                  <c:v>2.3952406700000002</c:v>
                </c:pt>
                <c:pt idx="656">
                  <c:v>0</c:v>
                </c:pt>
                <c:pt idx="657">
                  <c:v>1.443286353</c:v>
                </c:pt>
                <c:pt idx="658">
                  <c:v>168.173753</c:v>
                </c:pt>
                <c:pt idx="659">
                  <c:v>32.736741340000002</c:v>
                </c:pt>
                <c:pt idx="660">
                  <c:v>0</c:v>
                </c:pt>
                <c:pt idx="661">
                  <c:v>334.76721070000002</c:v>
                </c:pt>
                <c:pt idx="662">
                  <c:v>0</c:v>
                </c:pt>
                <c:pt idx="663">
                  <c:v>44.526140009999999</c:v>
                </c:pt>
                <c:pt idx="664">
                  <c:v>397.7533689</c:v>
                </c:pt>
                <c:pt idx="665">
                  <c:v>187.4960097</c:v>
                </c:pt>
                <c:pt idx="666">
                  <c:v>23.727963280000001</c:v>
                </c:pt>
                <c:pt idx="667">
                  <c:v>44.256871349999997</c:v>
                </c:pt>
                <c:pt idx="668">
                  <c:v>715.28169390000005</c:v>
                </c:pt>
                <c:pt idx="669">
                  <c:v>9.0876381940000002</c:v>
                </c:pt>
                <c:pt idx="670">
                  <c:v>287.6124519</c:v>
                </c:pt>
                <c:pt idx="671">
                  <c:v>0</c:v>
                </c:pt>
                <c:pt idx="672">
                  <c:v>12042.97366</c:v>
                </c:pt>
                <c:pt idx="673">
                  <c:v>4.6327763040000001</c:v>
                </c:pt>
                <c:pt idx="674">
                  <c:v>67.639253019999998</c:v>
                </c:pt>
                <c:pt idx="675">
                  <c:v>32.224934449999999</c:v>
                </c:pt>
                <c:pt idx="676">
                  <c:v>84.623025240000004</c:v>
                </c:pt>
                <c:pt idx="677">
                  <c:v>0</c:v>
                </c:pt>
                <c:pt idx="678">
                  <c:v>0</c:v>
                </c:pt>
                <c:pt idx="679">
                  <c:v>155.20726690000001</c:v>
                </c:pt>
                <c:pt idx="680">
                  <c:v>0</c:v>
                </c:pt>
                <c:pt idx="681">
                  <c:v>7163.3489229999996</c:v>
                </c:pt>
                <c:pt idx="682">
                  <c:v>278.06870509999999</c:v>
                </c:pt>
                <c:pt idx="683">
                  <c:v>69.439345079999995</c:v>
                </c:pt>
                <c:pt idx="684">
                  <c:v>73.865849220000001</c:v>
                </c:pt>
                <c:pt idx="685">
                  <c:v>2813.9852850000002</c:v>
                </c:pt>
                <c:pt idx="686">
                  <c:v>10769.36305</c:v>
                </c:pt>
                <c:pt idx="687">
                  <c:v>18.93011259</c:v>
                </c:pt>
                <c:pt idx="688">
                  <c:v>1521.6727510000001</c:v>
                </c:pt>
                <c:pt idx="689">
                  <c:v>3582.8483080000001</c:v>
                </c:pt>
                <c:pt idx="690">
                  <c:v>253.00078120000001</c:v>
                </c:pt>
                <c:pt idx="691">
                  <c:v>10.624274099999999</c:v>
                </c:pt>
                <c:pt idx="692">
                  <c:v>0</c:v>
                </c:pt>
                <c:pt idx="693">
                  <c:v>27.689710510000001</c:v>
                </c:pt>
                <c:pt idx="694">
                  <c:v>5.0646889679999996</c:v>
                </c:pt>
                <c:pt idx="695">
                  <c:v>495.07829629999998</c:v>
                </c:pt>
                <c:pt idx="696">
                  <c:v>433.9210918</c:v>
                </c:pt>
                <c:pt idx="697">
                  <c:v>2283.8917959999999</c:v>
                </c:pt>
                <c:pt idx="698">
                  <c:v>143.86988729999999</c:v>
                </c:pt>
                <c:pt idx="699">
                  <c:v>4.3958857169999996</c:v>
                </c:pt>
                <c:pt idx="700">
                  <c:v>0</c:v>
                </c:pt>
                <c:pt idx="701">
                  <c:v>88.243634700000001</c:v>
                </c:pt>
                <c:pt idx="702">
                  <c:v>0</c:v>
                </c:pt>
                <c:pt idx="703">
                  <c:v>1435.4877550000001</c:v>
                </c:pt>
                <c:pt idx="704">
                  <c:v>29.381727059999999</c:v>
                </c:pt>
                <c:pt idx="705">
                  <c:v>0</c:v>
                </c:pt>
                <c:pt idx="706">
                  <c:v>7172.2752289999999</c:v>
                </c:pt>
                <c:pt idx="707">
                  <c:v>1542.6359789999999</c:v>
                </c:pt>
                <c:pt idx="708">
                  <c:v>895.87795029999995</c:v>
                </c:pt>
                <c:pt idx="709">
                  <c:v>1895.3427919999999</c:v>
                </c:pt>
                <c:pt idx="710">
                  <c:v>203.31574989999999</c:v>
                </c:pt>
                <c:pt idx="711">
                  <c:v>0</c:v>
                </c:pt>
                <c:pt idx="712">
                  <c:v>8506.1014429999996</c:v>
                </c:pt>
                <c:pt idx="713">
                  <c:v>96.546582700000002</c:v>
                </c:pt>
                <c:pt idx="714">
                  <c:v>7.9591311459999998</c:v>
                </c:pt>
                <c:pt idx="715">
                  <c:v>0</c:v>
                </c:pt>
                <c:pt idx="716">
                  <c:v>918.80724499999997</c:v>
                </c:pt>
                <c:pt idx="717">
                  <c:v>55.430344550000001</c:v>
                </c:pt>
                <c:pt idx="718">
                  <c:v>64.398533439999994</c:v>
                </c:pt>
                <c:pt idx="719">
                  <c:v>190.5453646</c:v>
                </c:pt>
                <c:pt idx="720">
                  <c:v>35.809785120000001</c:v>
                </c:pt>
                <c:pt idx="721">
                  <c:v>166.19137280000001</c:v>
                </c:pt>
                <c:pt idx="722">
                  <c:v>0</c:v>
                </c:pt>
                <c:pt idx="723">
                  <c:v>30.359936470000001</c:v>
                </c:pt>
                <c:pt idx="724">
                  <c:v>28.12560496</c:v>
                </c:pt>
                <c:pt idx="725">
                  <c:v>291.01707649999997</c:v>
                </c:pt>
                <c:pt idx="726">
                  <c:v>33.586206570000002</c:v>
                </c:pt>
                <c:pt idx="727">
                  <c:v>9.7746764109999997</c:v>
                </c:pt>
                <c:pt idx="728">
                  <c:v>5579.1990830000004</c:v>
                </c:pt>
                <c:pt idx="729">
                  <c:v>643.70357520000005</c:v>
                </c:pt>
                <c:pt idx="730">
                  <c:v>228.35430239999999</c:v>
                </c:pt>
                <c:pt idx="731">
                  <c:v>0</c:v>
                </c:pt>
                <c:pt idx="732">
                  <c:v>87.408042300000005</c:v>
                </c:pt>
                <c:pt idx="733">
                  <c:v>466.66936980000003</c:v>
                </c:pt>
                <c:pt idx="734">
                  <c:v>20.711912900000002</c:v>
                </c:pt>
                <c:pt idx="735">
                  <c:v>407.77926200000002</c:v>
                </c:pt>
                <c:pt idx="736">
                  <c:v>827.59793349999995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941.64640450000002</c:v>
                </c:pt>
                <c:pt idx="741">
                  <c:v>74.821748799999995</c:v>
                </c:pt>
                <c:pt idx="742">
                  <c:v>0</c:v>
                </c:pt>
                <c:pt idx="743">
                  <c:v>0</c:v>
                </c:pt>
                <c:pt idx="744">
                  <c:v>76.361877370000002</c:v>
                </c:pt>
                <c:pt idx="745">
                  <c:v>29.747340489999999</c:v>
                </c:pt>
                <c:pt idx="746">
                  <c:v>6115.4966240000003</c:v>
                </c:pt>
                <c:pt idx="747">
                  <c:v>337.29428460000003</c:v>
                </c:pt>
                <c:pt idx="748">
                  <c:v>63.831956830000003</c:v>
                </c:pt>
                <c:pt idx="749">
                  <c:v>53.612786370000002</c:v>
                </c:pt>
                <c:pt idx="750">
                  <c:v>0</c:v>
                </c:pt>
                <c:pt idx="751">
                  <c:v>719.55351610000002</c:v>
                </c:pt>
                <c:pt idx="752">
                  <c:v>2263.1037970000002</c:v>
                </c:pt>
                <c:pt idx="753">
                  <c:v>759.53806950000001</c:v>
                </c:pt>
                <c:pt idx="754">
                  <c:v>78.511409999999998</c:v>
                </c:pt>
                <c:pt idx="755">
                  <c:v>7002.7859250000001</c:v>
                </c:pt>
                <c:pt idx="756">
                  <c:v>5689.9919309999996</c:v>
                </c:pt>
                <c:pt idx="757">
                  <c:v>1581.5119139999999</c:v>
                </c:pt>
                <c:pt idx="758">
                  <c:v>79.508824930000003</c:v>
                </c:pt>
                <c:pt idx="759">
                  <c:v>211.1143318</c:v>
                </c:pt>
                <c:pt idx="760">
                  <c:v>2044.1697610000001</c:v>
                </c:pt>
                <c:pt idx="761">
                  <c:v>2124.9215170000002</c:v>
                </c:pt>
                <c:pt idx="762">
                  <c:v>196.91524960000001</c:v>
                </c:pt>
                <c:pt idx="763">
                  <c:v>133.52236719999999</c:v>
                </c:pt>
                <c:pt idx="764">
                  <c:v>137.00633569999999</c:v>
                </c:pt>
                <c:pt idx="765">
                  <c:v>1099.2488370000001</c:v>
                </c:pt>
                <c:pt idx="766">
                  <c:v>782.59871439999995</c:v>
                </c:pt>
                <c:pt idx="767">
                  <c:v>22.48638351</c:v>
                </c:pt>
                <c:pt idx="768">
                  <c:v>882.35636199999999</c:v>
                </c:pt>
                <c:pt idx="769">
                  <c:v>14.719288819999999</c:v>
                </c:pt>
                <c:pt idx="770">
                  <c:v>796.87342630000001</c:v>
                </c:pt>
                <c:pt idx="771">
                  <c:v>0</c:v>
                </c:pt>
                <c:pt idx="772">
                  <c:v>4255.7816929999999</c:v>
                </c:pt>
                <c:pt idx="773">
                  <c:v>286.12114459999998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365.2585722</c:v>
                </c:pt>
                <c:pt idx="780">
                  <c:v>1116.3965020000001</c:v>
                </c:pt>
                <c:pt idx="781">
                  <c:v>57.103188250000002</c:v>
                </c:pt>
                <c:pt idx="782">
                  <c:v>40.378356660000001</c:v>
                </c:pt>
                <c:pt idx="783">
                  <c:v>0</c:v>
                </c:pt>
                <c:pt idx="784">
                  <c:v>22.69039905</c:v>
                </c:pt>
                <c:pt idx="785">
                  <c:v>161.7301654</c:v>
                </c:pt>
                <c:pt idx="786">
                  <c:v>0</c:v>
                </c:pt>
                <c:pt idx="787">
                  <c:v>687.57763580000005</c:v>
                </c:pt>
                <c:pt idx="788">
                  <c:v>4.7205935309999996</c:v>
                </c:pt>
                <c:pt idx="789">
                  <c:v>46.365367030000002</c:v>
                </c:pt>
                <c:pt idx="790">
                  <c:v>579.41282439999998</c:v>
                </c:pt>
                <c:pt idx="791">
                  <c:v>102.373909</c:v>
                </c:pt>
                <c:pt idx="792">
                  <c:v>97.740877440000006</c:v>
                </c:pt>
                <c:pt idx="793">
                  <c:v>374.29472829999997</c:v>
                </c:pt>
                <c:pt idx="794">
                  <c:v>0</c:v>
                </c:pt>
                <c:pt idx="795">
                  <c:v>107.79883390000001</c:v>
                </c:pt>
                <c:pt idx="796">
                  <c:v>732.12553049999997</c:v>
                </c:pt>
                <c:pt idx="797">
                  <c:v>201.18554610000001</c:v>
                </c:pt>
                <c:pt idx="798">
                  <c:v>0</c:v>
                </c:pt>
                <c:pt idx="799">
                  <c:v>5.1032494379999997</c:v>
                </c:pt>
                <c:pt idx="800">
                  <c:v>181.76340780000001</c:v>
                </c:pt>
                <c:pt idx="801">
                  <c:v>53.439643230000001</c:v>
                </c:pt>
                <c:pt idx="802">
                  <c:v>37.825119360000002</c:v>
                </c:pt>
                <c:pt idx="803">
                  <c:v>191.72675889999999</c:v>
                </c:pt>
                <c:pt idx="804">
                  <c:v>36.48024032</c:v>
                </c:pt>
                <c:pt idx="805">
                  <c:v>7.0480925000000001</c:v>
                </c:pt>
                <c:pt idx="806">
                  <c:v>0</c:v>
                </c:pt>
                <c:pt idx="807">
                  <c:v>29.27235366</c:v>
                </c:pt>
                <c:pt idx="808">
                  <c:v>29.520799400000001</c:v>
                </c:pt>
                <c:pt idx="809">
                  <c:v>0</c:v>
                </c:pt>
                <c:pt idx="810">
                  <c:v>10468.762919999999</c:v>
                </c:pt>
                <c:pt idx="811">
                  <c:v>423.68045899999998</c:v>
                </c:pt>
                <c:pt idx="812">
                  <c:v>12372.051880000001</c:v>
                </c:pt>
                <c:pt idx="813">
                  <c:v>54.665917499999999</c:v>
                </c:pt>
                <c:pt idx="814">
                  <c:v>100.503021</c:v>
                </c:pt>
                <c:pt idx="815">
                  <c:v>271.25455310000001</c:v>
                </c:pt>
                <c:pt idx="816">
                  <c:v>431.3250367</c:v>
                </c:pt>
                <c:pt idx="817">
                  <c:v>5291.234786</c:v>
                </c:pt>
                <c:pt idx="818">
                  <c:v>10986.26527</c:v>
                </c:pt>
                <c:pt idx="819">
                  <c:v>28.782245</c:v>
                </c:pt>
                <c:pt idx="820">
                  <c:v>93.677065029999994</c:v>
                </c:pt>
                <c:pt idx="821">
                  <c:v>471.83076679999999</c:v>
                </c:pt>
                <c:pt idx="822">
                  <c:v>91.709621170000005</c:v>
                </c:pt>
                <c:pt idx="823">
                  <c:v>60.336857100000003</c:v>
                </c:pt>
                <c:pt idx="824">
                  <c:v>1455.6081859999999</c:v>
                </c:pt>
                <c:pt idx="825">
                  <c:v>110.9803062</c:v>
                </c:pt>
                <c:pt idx="826">
                  <c:v>6.9139980129999996</c:v>
                </c:pt>
                <c:pt idx="827">
                  <c:v>0</c:v>
                </c:pt>
                <c:pt idx="828">
                  <c:v>774.43966169999999</c:v>
                </c:pt>
                <c:pt idx="829">
                  <c:v>28.668978289999998</c:v>
                </c:pt>
                <c:pt idx="830">
                  <c:v>751.39827190000005</c:v>
                </c:pt>
                <c:pt idx="831">
                  <c:v>1641.30981</c:v>
                </c:pt>
                <c:pt idx="832">
                  <c:v>161.44738530000001</c:v>
                </c:pt>
                <c:pt idx="833">
                  <c:v>152.54484049999999</c:v>
                </c:pt>
                <c:pt idx="834">
                  <c:v>865.99997819999999</c:v>
                </c:pt>
                <c:pt idx="835">
                  <c:v>4057.6373830000002</c:v>
                </c:pt>
                <c:pt idx="836">
                  <c:v>36.297752490000001</c:v>
                </c:pt>
                <c:pt idx="837">
                  <c:v>198.25637939999999</c:v>
                </c:pt>
                <c:pt idx="838">
                  <c:v>4472.6113999999998</c:v>
                </c:pt>
                <c:pt idx="839">
                  <c:v>3.3021541999999999</c:v>
                </c:pt>
                <c:pt idx="840">
                  <c:v>2017.643131</c:v>
                </c:pt>
                <c:pt idx="841">
                  <c:v>0</c:v>
                </c:pt>
                <c:pt idx="842">
                  <c:v>4460.3900059999996</c:v>
                </c:pt>
                <c:pt idx="843">
                  <c:v>81.143047050000007</c:v>
                </c:pt>
                <c:pt idx="844">
                  <c:v>832.36887079999997</c:v>
                </c:pt>
                <c:pt idx="845">
                  <c:v>110.11382860000001</c:v>
                </c:pt>
                <c:pt idx="846">
                  <c:v>41.300794519999997</c:v>
                </c:pt>
                <c:pt idx="847">
                  <c:v>21.41123529</c:v>
                </c:pt>
                <c:pt idx="848">
                  <c:v>469.58238979999999</c:v>
                </c:pt>
                <c:pt idx="849">
                  <c:v>1088.244952</c:v>
                </c:pt>
                <c:pt idx="850">
                  <c:v>0</c:v>
                </c:pt>
                <c:pt idx="851">
                  <c:v>90.58501176</c:v>
                </c:pt>
                <c:pt idx="852">
                  <c:v>220.393699</c:v>
                </c:pt>
                <c:pt idx="853">
                  <c:v>12.17952064</c:v>
                </c:pt>
                <c:pt idx="854">
                  <c:v>167.2319899</c:v>
                </c:pt>
                <c:pt idx="855">
                  <c:v>240.139715</c:v>
                </c:pt>
                <c:pt idx="856">
                  <c:v>55.608782159999997</c:v>
                </c:pt>
                <c:pt idx="857">
                  <c:v>92.886978589999998</c:v>
                </c:pt>
                <c:pt idx="858">
                  <c:v>7593.3916220000001</c:v>
                </c:pt>
                <c:pt idx="859">
                  <c:v>404.42058580000003</c:v>
                </c:pt>
                <c:pt idx="860">
                  <c:v>62.219778929999997</c:v>
                </c:pt>
                <c:pt idx="861">
                  <c:v>183.6592186</c:v>
                </c:pt>
                <c:pt idx="862">
                  <c:v>29.134348710000001</c:v>
                </c:pt>
                <c:pt idx="863">
                  <c:v>0</c:v>
                </c:pt>
                <c:pt idx="864">
                  <c:v>0.68168555500000005</c:v>
                </c:pt>
                <c:pt idx="865">
                  <c:v>0</c:v>
                </c:pt>
                <c:pt idx="866">
                  <c:v>70.271131789999998</c:v>
                </c:pt>
                <c:pt idx="867">
                  <c:v>0</c:v>
                </c:pt>
                <c:pt idx="868">
                  <c:v>43.483591969999999</c:v>
                </c:pt>
                <c:pt idx="869">
                  <c:v>9.4693712639999994</c:v>
                </c:pt>
                <c:pt idx="870">
                  <c:v>366.48418040000001</c:v>
                </c:pt>
                <c:pt idx="871">
                  <c:v>181.90837830000001</c:v>
                </c:pt>
                <c:pt idx="872">
                  <c:v>3.847602867</c:v>
                </c:pt>
                <c:pt idx="873">
                  <c:v>31.27232188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7.3205144610000001</c:v>
                </c:pt>
                <c:pt idx="878">
                  <c:v>6.914723983</c:v>
                </c:pt>
                <c:pt idx="879">
                  <c:v>691.1333535</c:v>
                </c:pt>
                <c:pt idx="880">
                  <c:v>1047.370244</c:v>
                </c:pt>
                <c:pt idx="881">
                  <c:v>2260.777642</c:v>
                </c:pt>
                <c:pt idx="882">
                  <c:v>9748.6362370000006</c:v>
                </c:pt>
                <c:pt idx="883">
                  <c:v>42.254790399999997</c:v>
                </c:pt>
                <c:pt idx="884">
                  <c:v>209.48758749999999</c:v>
                </c:pt>
                <c:pt idx="885">
                  <c:v>0</c:v>
                </c:pt>
                <c:pt idx="886">
                  <c:v>3869.0263020000002</c:v>
                </c:pt>
                <c:pt idx="887">
                  <c:v>0</c:v>
                </c:pt>
                <c:pt idx="888">
                  <c:v>1712.225506</c:v>
                </c:pt>
                <c:pt idx="889">
                  <c:v>48.730470889999999</c:v>
                </c:pt>
                <c:pt idx="890">
                  <c:v>194.20328789999999</c:v>
                </c:pt>
                <c:pt idx="891">
                  <c:v>40.151284580000002</c:v>
                </c:pt>
                <c:pt idx="892">
                  <c:v>615.40307810000002</c:v>
                </c:pt>
                <c:pt idx="893">
                  <c:v>780.44592809999995</c:v>
                </c:pt>
                <c:pt idx="894">
                  <c:v>437.06209999999999</c:v>
                </c:pt>
                <c:pt idx="895">
                  <c:v>25.216833179999998</c:v>
                </c:pt>
                <c:pt idx="896">
                  <c:v>585.63078610000002</c:v>
                </c:pt>
                <c:pt idx="897">
                  <c:v>29.74342979</c:v>
                </c:pt>
                <c:pt idx="898">
                  <c:v>6.6489824999999998</c:v>
                </c:pt>
                <c:pt idx="899">
                  <c:v>63.750530339999997</c:v>
                </c:pt>
                <c:pt idx="900">
                  <c:v>0</c:v>
                </c:pt>
                <c:pt idx="901">
                  <c:v>0</c:v>
                </c:pt>
                <c:pt idx="902">
                  <c:v>267.051312</c:v>
                </c:pt>
                <c:pt idx="903">
                  <c:v>0</c:v>
                </c:pt>
                <c:pt idx="904">
                  <c:v>492.05522630000002</c:v>
                </c:pt>
                <c:pt idx="905">
                  <c:v>62.562738410000001</c:v>
                </c:pt>
                <c:pt idx="906">
                  <c:v>1.08833088</c:v>
                </c:pt>
                <c:pt idx="907">
                  <c:v>196.3808305</c:v>
                </c:pt>
                <c:pt idx="908">
                  <c:v>3715.3700950000002</c:v>
                </c:pt>
                <c:pt idx="909">
                  <c:v>7777.5563529999999</c:v>
                </c:pt>
                <c:pt idx="910">
                  <c:v>0</c:v>
                </c:pt>
                <c:pt idx="911">
                  <c:v>40.491288969999999</c:v>
                </c:pt>
                <c:pt idx="912">
                  <c:v>71.155776090000003</c:v>
                </c:pt>
                <c:pt idx="913">
                  <c:v>0</c:v>
                </c:pt>
                <c:pt idx="914">
                  <c:v>36.816211750000001</c:v>
                </c:pt>
                <c:pt idx="915">
                  <c:v>26.37942542</c:v>
                </c:pt>
                <c:pt idx="916">
                  <c:v>8.2006374199999996</c:v>
                </c:pt>
                <c:pt idx="917">
                  <c:v>1958.525877</c:v>
                </c:pt>
                <c:pt idx="918">
                  <c:v>0</c:v>
                </c:pt>
                <c:pt idx="919">
                  <c:v>160.94493420000001</c:v>
                </c:pt>
                <c:pt idx="920">
                  <c:v>708.95566480000002</c:v>
                </c:pt>
                <c:pt idx="921">
                  <c:v>13.35783844</c:v>
                </c:pt>
                <c:pt idx="922">
                  <c:v>0</c:v>
                </c:pt>
                <c:pt idx="923">
                  <c:v>1137.6237000000001</c:v>
                </c:pt>
                <c:pt idx="924">
                  <c:v>0</c:v>
                </c:pt>
                <c:pt idx="925">
                  <c:v>53.950278900000001</c:v>
                </c:pt>
                <c:pt idx="926">
                  <c:v>9498.7290620000003</c:v>
                </c:pt>
                <c:pt idx="927">
                  <c:v>45.334763840000001</c:v>
                </c:pt>
                <c:pt idx="928">
                  <c:v>8.7582145380000007</c:v>
                </c:pt>
                <c:pt idx="929">
                  <c:v>1.817829717</c:v>
                </c:pt>
                <c:pt idx="930">
                  <c:v>735.7090978</c:v>
                </c:pt>
                <c:pt idx="931">
                  <c:v>28.521357770000002</c:v>
                </c:pt>
                <c:pt idx="932">
                  <c:v>24.037942000000001</c:v>
                </c:pt>
                <c:pt idx="933">
                  <c:v>51.504471189999997</c:v>
                </c:pt>
                <c:pt idx="934">
                  <c:v>0</c:v>
                </c:pt>
                <c:pt idx="935">
                  <c:v>0</c:v>
                </c:pt>
                <c:pt idx="936">
                  <c:v>38.418703749999999</c:v>
                </c:pt>
                <c:pt idx="937">
                  <c:v>136.88366830000001</c:v>
                </c:pt>
                <c:pt idx="938">
                  <c:v>22.862952060000001</c:v>
                </c:pt>
                <c:pt idx="939">
                  <c:v>0</c:v>
                </c:pt>
                <c:pt idx="940">
                  <c:v>146.76064880000001</c:v>
                </c:pt>
                <c:pt idx="941">
                  <c:v>30.179985479999999</c:v>
                </c:pt>
                <c:pt idx="942">
                  <c:v>167.3280168</c:v>
                </c:pt>
                <c:pt idx="943">
                  <c:v>94.257379169999993</c:v>
                </c:pt>
                <c:pt idx="944">
                  <c:v>235.37852810000001</c:v>
                </c:pt>
                <c:pt idx="945">
                  <c:v>1700.8415339999999</c:v>
                </c:pt>
                <c:pt idx="946">
                  <c:v>9.6966891640000004</c:v>
                </c:pt>
                <c:pt idx="947">
                  <c:v>1555.6519860000001</c:v>
                </c:pt>
                <c:pt idx="948">
                  <c:v>56.936705609999997</c:v>
                </c:pt>
                <c:pt idx="949">
                  <c:v>0</c:v>
                </c:pt>
                <c:pt idx="950">
                  <c:v>460.64878049999999</c:v>
                </c:pt>
                <c:pt idx="951">
                  <c:v>6.6604517769999996</c:v>
                </c:pt>
                <c:pt idx="952">
                  <c:v>5.3973685319999998</c:v>
                </c:pt>
                <c:pt idx="953">
                  <c:v>2160.3801990000002</c:v>
                </c:pt>
                <c:pt idx="954">
                  <c:v>11792.53465</c:v>
                </c:pt>
                <c:pt idx="955">
                  <c:v>145.1022528</c:v>
                </c:pt>
                <c:pt idx="956">
                  <c:v>60.490981499999997</c:v>
                </c:pt>
                <c:pt idx="957">
                  <c:v>6041.8589810000003</c:v>
                </c:pt>
                <c:pt idx="958">
                  <c:v>25.559812879999999</c:v>
                </c:pt>
                <c:pt idx="959">
                  <c:v>0</c:v>
                </c:pt>
                <c:pt idx="960">
                  <c:v>0</c:v>
                </c:pt>
                <c:pt idx="961">
                  <c:v>54.237318299999998</c:v>
                </c:pt>
                <c:pt idx="962">
                  <c:v>630.05407230000003</c:v>
                </c:pt>
                <c:pt idx="963">
                  <c:v>60.558182909999999</c:v>
                </c:pt>
                <c:pt idx="964">
                  <c:v>184.76493099999999</c:v>
                </c:pt>
                <c:pt idx="965">
                  <c:v>764.5440691</c:v>
                </c:pt>
                <c:pt idx="966">
                  <c:v>21.24915339</c:v>
                </c:pt>
                <c:pt idx="967">
                  <c:v>46.562316719999998</c:v>
                </c:pt>
                <c:pt idx="968">
                  <c:v>0</c:v>
                </c:pt>
                <c:pt idx="969">
                  <c:v>75.225658199999998</c:v>
                </c:pt>
                <c:pt idx="970">
                  <c:v>31.765758380000001</c:v>
                </c:pt>
                <c:pt idx="971">
                  <c:v>0</c:v>
                </c:pt>
                <c:pt idx="972">
                  <c:v>126.61421369999999</c:v>
                </c:pt>
                <c:pt idx="973">
                  <c:v>194.43357359999999</c:v>
                </c:pt>
                <c:pt idx="974">
                  <c:v>8.1980475810000009</c:v>
                </c:pt>
                <c:pt idx="975">
                  <c:v>60.185917709999998</c:v>
                </c:pt>
                <c:pt idx="976">
                  <c:v>0</c:v>
                </c:pt>
                <c:pt idx="977">
                  <c:v>0</c:v>
                </c:pt>
                <c:pt idx="978">
                  <c:v>188.73736640000001</c:v>
                </c:pt>
                <c:pt idx="979">
                  <c:v>3688.6942880000001</c:v>
                </c:pt>
                <c:pt idx="980">
                  <c:v>7.097108703</c:v>
                </c:pt>
                <c:pt idx="981">
                  <c:v>971.92803839999999</c:v>
                </c:pt>
                <c:pt idx="982">
                  <c:v>158.70873990000001</c:v>
                </c:pt>
                <c:pt idx="983">
                  <c:v>0</c:v>
                </c:pt>
                <c:pt idx="984">
                  <c:v>352.06364189999999</c:v>
                </c:pt>
                <c:pt idx="985">
                  <c:v>941.70368680000001</c:v>
                </c:pt>
                <c:pt idx="986">
                  <c:v>180.37870340000001</c:v>
                </c:pt>
                <c:pt idx="987">
                  <c:v>0</c:v>
                </c:pt>
                <c:pt idx="988">
                  <c:v>0</c:v>
                </c:pt>
                <c:pt idx="989">
                  <c:v>2943.3753959999999</c:v>
                </c:pt>
                <c:pt idx="990">
                  <c:v>112.69648599999999</c:v>
                </c:pt>
                <c:pt idx="991">
                  <c:v>35.93349121</c:v>
                </c:pt>
                <c:pt idx="992">
                  <c:v>0</c:v>
                </c:pt>
                <c:pt idx="993">
                  <c:v>885.07397660000004</c:v>
                </c:pt>
                <c:pt idx="994">
                  <c:v>0</c:v>
                </c:pt>
                <c:pt idx="995">
                  <c:v>3.9686959819999998</c:v>
                </c:pt>
                <c:pt idx="996">
                  <c:v>2.8888978999999999</c:v>
                </c:pt>
                <c:pt idx="997">
                  <c:v>385.32516399999997</c:v>
                </c:pt>
                <c:pt idx="998">
                  <c:v>53.100090459999997</c:v>
                </c:pt>
                <c:pt idx="999">
                  <c:v>1055.835493</c:v>
                </c:pt>
                <c:pt idx="1000">
                  <c:v>0</c:v>
                </c:pt>
                <c:pt idx="1001">
                  <c:v>13.39092189</c:v>
                </c:pt>
                <c:pt idx="1002">
                  <c:v>1340.5536990000001</c:v>
                </c:pt>
                <c:pt idx="1003">
                  <c:v>15.830985</c:v>
                </c:pt>
                <c:pt idx="1004">
                  <c:v>140.69052840000001</c:v>
                </c:pt>
                <c:pt idx="1005">
                  <c:v>457.7200522</c:v>
                </c:pt>
                <c:pt idx="1006">
                  <c:v>10.20659464</c:v>
                </c:pt>
                <c:pt idx="1007">
                  <c:v>123.75333500000001</c:v>
                </c:pt>
                <c:pt idx="1008">
                  <c:v>59.487448929999999</c:v>
                </c:pt>
                <c:pt idx="1009">
                  <c:v>38.571870109999999</c:v>
                </c:pt>
                <c:pt idx="1010">
                  <c:v>62.293610919999999</c:v>
                </c:pt>
                <c:pt idx="1011">
                  <c:v>48.509417409999998</c:v>
                </c:pt>
                <c:pt idx="1012">
                  <c:v>2555.3038689999998</c:v>
                </c:pt>
                <c:pt idx="1013">
                  <c:v>693.82264610000004</c:v>
                </c:pt>
                <c:pt idx="1014">
                  <c:v>25.062628950000001</c:v>
                </c:pt>
                <c:pt idx="1015">
                  <c:v>0</c:v>
                </c:pt>
                <c:pt idx="1016">
                  <c:v>0.79691578500000004</c:v>
                </c:pt>
                <c:pt idx="1017">
                  <c:v>57.121901459999997</c:v>
                </c:pt>
                <c:pt idx="1018">
                  <c:v>0</c:v>
                </c:pt>
                <c:pt idx="1019">
                  <c:v>0</c:v>
                </c:pt>
                <c:pt idx="1020">
                  <c:v>54.043480469999999</c:v>
                </c:pt>
                <c:pt idx="1021">
                  <c:v>337.10235160000002</c:v>
                </c:pt>
                <c:pt idx="1022">
                  <c:v>3108.2886229999999</c:v>
                </c:pt>
                <c:pt idx="1023">
                  <c:v>134.16789320000001</c:v>
                </c:pt>
                <c:pt idx="1024">
                  <c:v>8053.5576380000002</c:v>
                </c:pt>
                <c:pt idx="1025">
                  <c:v>0</c:v>
                </c:pt>
                <c:pt idx="1026">
                  <c:v>170.6325842</c:v>
                </c:pt>
                <c:pt idx="1027">
                  <c:v>71.279623619999995</c:v>
                </c:pt>
                <c:pt idx="1028">
                  <c:v>162.29037109999999</c:v>
                </c:pt>
                <c:pt idx="1029">
                  <c:v>5067.4114179999997</c:v>
                </c:pt>
                <c:pt idx="1030">
                  <c:v>10873.40554</c:v>
                </c:pt>
                <c:pt idx="1031">
                  <c:v>101.1201161</c:v>
                </c:pt>
                <c:pt idx="1032">
                  <c:v>81.840500700000007</c:v>
                </c:pt>
                <c:pt idx="1033">
                  <c:v>25.018522600000001</c:v>
                </c:pt>
                <c:pt idx="1034">
                  <c:v>7.2121107660000003</c:v>
                </c:pt>
                <c:pt idx="1035">
                  <c:v>4049.9723469999999</c:v>
                </c:pt>
                <c:pt idx="1036">
                  <c:v>0</c:v>
                </c:pt>
                <c:pt idx="1037">
                  <c:v>575.67480690000002</c:v>
                </c:pt>
                <c:pt idx="1038">
                  <c:v>106.180706</c:v>
                </c:pt>
                <c:pt idx="1039">
                  <c:v>0</c:v>
                </c:pt>
                <c:pt idx="1040">
                  <c:v>110.26336190000001</c:v>
                </c:pt>
                <c:pt idx="1041">
                  <c:v>0</c:v>
                </c:pt>
                <c:pt idx="1042">
                  <c:v>0</c:v>
                </c:pt>
                <c:pt idx="1043">
                  <c:v>1913.356642</c:v>
                </c:pt>
                <c:pt idx="1044">
                  <c:v>263.2111031</c:v>
                </c:pt>
                <c:pt idx="1045">
                  <c:v>0</c:v>
                </c:pt>
                <c:pt idx="1046">
                  <c:v>6386.9543700000004</c:v>
                </c:pt>
                <c:pt idx="1047">
                  <c:v>363.57216440000002</c:v>
                </c:pt>
                <c:pt idx="1048">
                  <c:v>720.23339290000001</c:v>
                </c:pt>
                <c:pt idx="1049">
                  <c:v>200.66009879999999</c:v>
                </c:pt>
                <c:pt idx="1050">
                  <c:v>194.092569</c:v>
                </c:pt>
                <c:pt idx="1051">
                  <c:v>872.59860920000006</c:v>
                </c:pt>
                <c:pt idx="1052">
                  <c:v>244.3976438</c:v>
                </c:pt>
                <c:pt idx="1053">
                  <c:v>0</c:v>
                </c:pt>
                <c:pt idx="1054">
                  <c:v>11.59481766</c:v>
                </c:pt>
                <c:pt idx="1055">
                  <c:v>279.42908119999998</c:v>
                </c:pt>
                <c:pt idx="1056">
                  <c:v>4409.1706700000004</c:v>
                </c:pt>
                <c:pt idx="1057">
                  <c:v>163.76769780000001</c:v>
                </c:pt>
                <c:pt idx="1058">
                  <c:v>19.897909290000001</c:v>
                </c:pt>
                <c:pt idx="1059">
                  <c:v>0</c:v>
                </c:pt>
                <c:pt idx="1060">
                  <c:v>96.332379119999999</c:v>
                </c:pt>
                <c:pt idx="1061">
                  <c:v>65.656313019999999</c:v>
                </c:pt>
                <c:pt idx="1062">
                  <c:v>19.79057439</c:v>
                </c:pt>
                <c:pt idx="1063">
                  <c:v>4.2492607299999996</c:v>
                </c:pt>
                <c:pt idx="1064">
                  <c:v>685.02990829999999</c:v>
                </c:pt>
                <c:pt idx="1065">
                  <c:v>3661.7929220000001</c:v>
                </c:pt>
                <c:pt idx="1066">
                  <c:v>5.5921702550000001</c:v>
                </c:pt>
                <c:pt idx="1067">
                  <c:v>0</c:v>
                </c:pt>
                <c:pt idx="1068">
                  <c:v>104.4746444</c:v>
                </c:pt>
                <c:pt idx="1069">
                  <c:v>0</c:v>
                </c:pt>
                <c:pt idx="1070">
                  <c:v>41.508456369999998</c:v>
                </c:pt>
                <c:pt idx="1071">
                  <c:v>220.49168510000001</c:v>
                </c:pt>
                <c:pt idx="1072">
                  <c:v>3793.1616239999998</c:v>
                </c:pt>
                <c:pt idx="1073">
                  <c:v>5926.2966539999998</c:v>
                </c:pt>
                <c:pt idx="1074">
                  <c:v>7.5628929219999996</c:v>
                </c:pt>
                <c:pt idx="1075">
                  <c:v>754.9597129</c:v>
                </c:pt>
                <c:pt idx="1076">
                  <c:v>240.48512020000001</c:v>
                </c:pt>
                <c:pt idx="1077">
                  <c:v>683.91905680000002</c:v>
                </c:pt>
                <c:pt idx="1078">
                  <c:v>77.095512240000005</c:v>
                </c:pt>
                <c:pt idx="1079">
                  <c:v>8.5968049600000001</c:v>
                </c:pt>
                <c:pt idx="1080">
                  <c:v>98.191451169999993</c:v>
                </c:pt>
                <c:pt idx="1081">
                  <c:v>3.8412285750000001</c:v>
                </c:pt>
                <c:pt idx="1082">
                  <c:v>256.12252430000001</c:v>
                </c:pt>
                <c:pt idx="1083">
                  <c:v>0</c:v>
                </c:pt>
                <c:pt idx="1084">
                  <c:v>915.18592049999995</c:v>
                </c:pt>
                <c:pt idx="1085">
                  <c:v>235.35660659999999</c:v>
                </c:pt>
                <c:pt idx="1086">
                  <c:v>43.524080099999999</c:v>
                </c:pt>
                <c:pt idx="1087">
                  <c:v>47.616452299999999</c:v>
                </c:pt>
                <c:pt idx="1088">
                  <c:v>20.359747380000002</c:v>
                </c:pt>
                <c:pt idx="1089">
                  <c:v>88.629458220000004</c:v>
                </c:pt>
                <c:pt idx="1090">
                  <c:v>140.3771361</c:v>
                </c:pt>
                <c:pt idx="1091">
                  <c:v>5068.2144879999996</c:v>
                </c:pt>
                <c:pt idx="1092">
                  <c:v>2422.9997739999999</c:v>
                </c:pt>
                <c:pt idx="1093">
                  <c:v>183.69807779999999</c:v>
                </c:pt>
                <c:pt idx="1094">
                  <c:v>472.30470339999999</c:v>
                </c:pt>
                <c:pt idx="1095">
                  <c:v>1003.366877</c:v>
                </c:pt>
                <c:pt idx="1096">
                  <c:v>0</c:v>
                </c:pt>
                <c:pt idx="1097">
                  <c:v>0</c:v>
                </c:pt>
                <c:pt idx="1098">
                  <c:v>1003.139804</c:v>
                </c:pt>
                <c:pt idx="1099">
                  <c:v>37.590395919999999</c:v>
                </c:pt>
                <c:pt idx="1100">
                  <c:v>131.0421269</c:v>
                </c:pt>
                <c:pt idx="1101">
                  <c:v>0</c:v>
                </c:pt>
                <c:pt idx="1102">
                  <c:v>0</c:v>
                </c:pt>
                <c:pt idx="1103">
                  <c:v>188.71087729999999</c:v>
                </c:pt>
                <c:pt idx="1104">
                  <c:v>75.25799773</c:v>
                </c:pt>
                <c:pt idx="1105">
                  <c:v>0</c:v>
                </c:pt>
                <c:pt idx="1106">
                  <c:v>527.60847999999999</c:v>
                </c:pt>
                <c:pt idx="1107">
                  <c:v>0</c:v>
                </c:pt>
                <c:pt idx="1108">
                  <c:v>3.3040398990000002</c:v>
                </c:pt>
                <c:pt idx="1109">
                  <c:v>17.171517510000001</c:v>
                </c:pt>
                <c:pt idx="1110">
                  <c:v>37.044799560000001</c:v>
                </c:pt>
                <c:pt idx="1111">
                  <c:v>5.347717533</c:v>
                </c:pt>
                <c:pt idx="1112">
                  <c:v>440.60270420000001</c:v>
                </c:pt>
                <c:pt idx="1113">
                  <c:v>234.78742070000001</c:v>
                </c:pt>
                <c:pt idx="1114">
                  <c:v>47.304218730000002</c:v>
                </c:pt>
                <c:pt idx="1115">
                  <c:v>5.3390656730000003</c:v>
                </c:pt>
                <c:pt idx="1116">
                  <c:v>35.852046680000001</c:v>
                </c:pt>
                <c:pt idx="1117">
                  <c:v>119.45711540000001</c:v>
                </c:pt>
                <c:pt idx="1118">
                  <c:v>15.85781237</c:v>
                </c:pt>
                <c:pt idx="1119">
                  <c:v>0</c:v>
                </c:pt>
                <c:pt idx="1120">
                  <c:v>0</c:v>
                </c:pt>
                <c:pt idx="1121">
                  <c:v>49.09198224</c:v>
                </c:pt>
                <c:pt idx="1122">
                  <c:v>16.492323169999999</c:v>
                </c:pt>
                <c:pt idx="1123">
                  <c:v>664.55852419999997</c:v>
                </c:pt>
                <c:pt idx="1124">
                  <c:v>8.3530747979999997</c:v>
                </c:pt>
                <c:pt idx="1125">
                  <c:v>1105.6590309999999</c:v>
                </c:pt>
                <c:pt idx="1126">
                  <c:v>362.38179509999998</c:v>
                </c:pt>
                <c:pt idx="1127">
                  <c:v>35.557290000000002</c:v>
                </c:pt>
                <c:pt idx="1128">
                  <c:v>195.98246259999999</c:v>
                </c:pt>
                <c:pt idx="1129">
                  <c:v>56.884164810000001</c:v>
                </c:pt>
                <c:pt idx="1130">
                  <c:v>41.736292210000002</c:v>
                </c:pt>
                <c:pt idx="1131">
                  <c:v>3283.024864</c:v>
                </c:pt>
                <c:pt idx="1132">
                  <c:v>67.733744130000005</c:v>
                </c:pt>
                <c:pt idx="1133">
                  <c:v>778.24774669999999</c:v>
                </c:pt>
                <c:pt idx="1134">
                  <c:v>417.91174410000002</c:v>
                </c:pt>
                <c:pt idx="1135">
                  <c:v>38.254140649999997</c:v>
                </c:pt>
                <c:pt idx="1136">
                  <c:v>0</c:v>
                </c:pt>
                <c:pt idx="1137">
                  <c:v>3192.6344130000002</c:v>
                </c:pt>
                <c:pt idx="1138">
                  <c:v>0</c:v>
                </c:pt>
                <c:pt idx="1139">
                  <c:v>620.95189089999997</c:v>
                </c:pt>
                <c:pt idx="1140">
                  <c:v>70.755722219999996</c:v>
                </c:pt>
                <c:pt idx="1141">
                  <c:v>299.36712519999998</c:v>
                </c:pt>
                <c:pt idx="1142">
                  <c:v>0</c:v>
                </c:pt>
                <c:pt idx="1143">
                  <c:v>73.927305829999995</c:v>
                </c:pt>
                <c:pt idx="1144">
                  <c:v>172.00978839999999</c:v>
                </c:pt>
                <c:pt idx="1145">
                  <c:v>0</c:v>
                </c:pt>
                <c:pt idx="1146">
                  <c:v>1871.7365629999999</c:v>
                </c:pt>
                <c:pt idx="1147">
                  <c:v>0</c:v>
                </c:pt>
                <c:pt idx="1148">
                  <c:v>412.43239740000001</c:v>
                </c:pt>
                <c:pt idx="1149">
                  <c:v>40.45367358</c:v>
                </c:pt>
                <c:pt idx="1150">
                  <c:v>324.54913479999999</c:v>
                </c:pt>
                <c:pt idx="1151">
                  <c:v>150.40887499999999</c:v>
                </c:pt>
                <c:pt idx="1152">
                  <c:v>153.50452630000001</c:v>
                </c:pt>
                <c:pt idx="1153">
                  <c:v>22.316242720000002</c:v>
                </c:pt>
                <c:pt idx="1154">
                  <c:v>171.13736109999999</c:v>
                </c:pt>
                <c:pt idx="1155">
                  <c:v>623.21203249999996</c:v>
                </c:pt>
                <c:pt idx="1156">
                  <c:v>1395.4549649999999</c:v>
                </c:pt>
                <c:pt idx="1157">
                  <c:v>0.388253772</c:v>
                </c:pt>
                <c:pt idx="1158">
                  <c:v>1033.0397370000001</c:v>
                </c:pt>
                <c:pt idx="1159">
                  <c:v>121.3625467</c:v>
                </c:pt>
                <c:pt idx="1160">
                  <c:v>1132.432517</c:v>
                </c:pt>
                <c:pt idx="1161">
                  <c:v>253.4022338</c:v>
                </c:pt>
                <c:pt idx="1162">
                  <c:v>0</c:v>
                </c:pt>
                <c:pt idx="1163">
                  <c:v>0</c:v>
                </c:pt>
                <c:pt idx="1164">
                  <c:v>8.3863395010000001</c:v>
                </c:pt>
                <c:pt idx="1165">
                  <c:v>4.7838055629999996</c:v>
                </c:pt>
                <c:pt idx="1166">
                  <c:v>0</c:v>
                </c:pt>
                <c:pt idx="1167">
                  <c:v>21.92813881</c:v>
                </c:pt>
                <c:pt idx="1168">
                  <c:v>0</c:v>
                </c:pt>
                <c:pt idx="1169">
                  <c:v>472.19328250000001</c:v>
                </c:pt>
                <c:pt idx="1170">
                  <c:v>23.965612</c:v>
                </c:pt>
                <c:pt idx="1171">
                  <c:v>124.3789361</c:v>
                </c:pt>
                <c:pt idx="1172">
                  <c:v>0</c:v>
                </c:pt>
                <c:pt idx="1173">
                  <c:v>21.533749360000002</c:v>
                </c:pt>
                <c:pt idx="1174">
                  <c:v>5.0037828800000002</c:v>
                </c:pt>
                <c:pt idx="1175">
                  <c:v>1694.467075</c:v>
                </c:pt>
                <c:pt idx="1176">
                  <c:v>100.965873</c:v>
                </c:pt>
                <c:pt idx="1177">
                  <c:v>3.7517154420000001</c:v>
                </c:pt>
                <c:pt idx="1178">
                  <c:v>0</c:v>
                </c:pt>
                <c:pt idx="1179">
                  <c:v>0</c:v>
                </c:pt>
                <c:pt idx="1180">
                  <c:v>50.801814350000001</c:v>
                </c:pt>
                <c:pt idx="1181">
                  <c:v>352.95512689999998</c:v>
                </c:pt>
                <c:pt idx="1182">
                  <c:v>158.25760249999999</c:v>
                </c:pt>
                <c:pt idx="1183">
                  <c:v>0</c:v>
                </c:pt>
                <c:pt idx="1184">
                  <c:v>1493.051277</c:v>
                </c:pt>
                <c:pt idx="1185">
                  <c:v>0</c:v>
                </c:pt>
                <c:pt idx="1186">
                  <c:v>64.85616718</c:v>
                </c:pt>
                <c:pt idx="1187">
                  <c:v>507.30616400000002</c:v>
                </c:pt>
                <c:pt idx="1188">
                  <c:v>9.9555320320000007</c:v>
                </c:pt>
                <c:pt idx="1189">
                  <c:v>266.5416917</c:v>
                </c:pt>
                <c:pt idx="1190">
                  <c:v>0</c:v>
                </c:pt>
                <c:pt idx="1191">
                  <c:v>0</c:v>
                </c:pt>
                <c:pt idx="1192">
                  <c:v>606.31065609999996</c:v>
                </c:pt>
                <c:pt idx="1193">
                  <c:v>8.3091529269999995</c:v>
                </c:pt>
                <c:pt idx="1194">
                  <c:v>3829.5509280000001</c:v>
                </c:pt>
                <c:pt idx="1195">
                  <c:v>24.657617550000001</c:v>
                </c:pt>
                <c:pt idx="1196">
                  <c:v>12.19709744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959.92586200000005</c:v>
                </c:pt>
                <c:pt idx="1201">
                  <c:v>846.91130710000004</c:v>
                </c:pt>
                <c:pt idx="1202">
                  <c:v>0</c:v>
                </c:pt>
                <c:pt idx="1203">
                  <c:v>0</c:v>
                </c:pt>
                <c:pt idx="1204">
                  <c:v>287.4671305</c:v>
                </c:pt>
                <c:pt idx="1205">
                  <c:v>0</c:v>
                </c:pt>
                <c:pt idx="1206">
                  <c:v>530.48323359999995</c:v>
                </c:pt>
                <c:pt idx="1207">
                  <c:v>1380.2280949999999</c:v>
                </c:pt>
                <c:pt idx="1208">
                  <c:v>55.595439460000001</c:v>
                </c:pt>
                <c:pt idx="1209">
                  <c:v>4279.8955120000001</c:v>
                </c:pt>
                <c:pt idx="1210">
                  <c:v>1024.5195430000001</c:v>
                </c:pt>
                <c:pt idx="1211">
                  <c:v>10.42496</c:v>
                </c:pt>
                <c:pt idx="1212">
                  <c:v>14.55610463</c:v>
                </c:pt>
                <c:pt idx="1213">
                  <c:v>8875.7864929999996</c:v>
                </c:pt>
                <c:pt idx="1214">
                  <c:v>387.33249280000001</c:v>
                </c:pt>
                <c:pt idx="1215">
                  <c:v>81.113559539999997</c:v>
                </c:pt>
                <c:pt idx="1216">
                  <c:v>0</c:v>
                </c:pt>
                <c:pt idx="1217">
                  <c:v>1446.529217</c:v>
                </c:pt>
                <c:pt idx="1218">
                  <c:v>7878.3723550000004</c:v>
                </c:pt>
                <c:pt idx="1219">
                  <c:v>80.926798020000007</c:v>
                </c:pt>
                <c:pt idx="1220">
                  <c:v>3.3950697810000001</c:v>
                </c:pt>
                <c:pt idx="1221">
                  <c:v>0</c:v>
                </c:pt>
                <c:pt idx="1222">
                  <c:v>1117.196097</c:v>
                </c:pt>
                <c:pt idx="1223">
                  <c:v>380.96324290000001</c:v>
                </c:pt>
                <c:pt idx="1224">
                  <c:v>0</c:v>
                </c:pt>
                <c:pt idx="1225">
                  <c:v>248.697463</c:v>
                </c:pt>
                <c:pt idx="1226">
                  <c:v>0</c:v>
                </c:pt>
                <c:pt idx="1227">
                  <c:v>881.73643270000002</c:v>
                </c:pt>
                <c:pt idx="1228">
                  <c:v>1968.8168169999999</c:v>
                </c:pt>
                <c:pt idx="1229">
                  <c:v>241.55333809999999</c:v>
                </c:pt>
                <c:pt idx="1230">
                  <c:v>0</c:v>
                </c:pt>
                <c:pt idx="1231">
                  <c:v>1212.6663269999999</c:v>
                </c:pt>
                <c:pt idx="1232">
                  <c:v>15.79934152</c:v>
                </c:pt>
                <c:pt idx="1233">
                  <c:v>312.66248189999999</c:v>
                </c:pt>
                <c:pt idx="1234">
                  <c:v>648.0743453</c:v>
                </c:pt>
                <c:pt idx="1235">
                  <c:v>10.824525939999999</c:v>
                </c:pt>
                <c:pt idx="1236">
                  <c:v>360.62088249999999</c:v>
                </c:pt>
                <c:pt idx="1237">
                  <c:v>73.032761949999994</c:v>
                </c:pt>
                <c:pt idx="1238">
                  <c:v>62.349884840000001</c:v>
                </c:pt>
                <c:pt idx="1239">
                  <c:v>0</c:v>
                </c:pt>
                <c:pt idx="1240">
                  <c:v>244.03919490000001</c:v>
                </c:pt>
                <c:pt idx="1241">
                  <c:v>158.27708000000001</c:v>
                </c:pt>
                <c:pt idx="1242">
                  <c:v>0</c:v>
                </c:pt>
                <c:pt idx="1243">
                  <c:v>0</c:v>
                </c:pt>
                <c:pt idx="1244">
                  <c:v>573.43469819999996</c:v>
                </c:pt>
                <c:pt idx="1245">
                  <c:v>41.822757189999997</c:v>
                </c:pt>
                <c:pt idx="1246">
                  <c:v>321.76941749999997</c:v>
                </c:pt>
                <c:pt idx="1247">
                  <c:v>47.129692660000003</c:v>
                </c:pt>
                <c:pt idx="1248">
                  <c:v>0</c:v>
                </c:pt>
                <c:pt idx="1249">
                  <c:v>149.35873549999999</c:v>
                </c:pt>
                <c:pt idx="1250">
                  <c:v>33.958371249999999</c:v>
                </c:pt>
                <c:pt idx="1251">
                  <c:v>0</c:v>
                </c:pt>
                <c:pt idx="1252">
                  <c:v>10761.18209</c:v>
                </c:pt>
                <c:pt idx="1253">
                  <c:v>493.41534100000001</c:v>
                </c:pt>
                <c:pt idx="1254">
                  <c:v>58.135833429999998</c:v>
                </c:pt>
                <c:pt idx="1255">
                  <c:v>582.80271849999997</c:v>
                </c:pt>
                <c:pt idx="1256">
                  <c:v>668.95628539999996</c:v>
                </c:pt>
                <c:pt idx="1257">
                  <c:v>710.49523969999996</c:v>
                </c:pt>
                <c:pt idx="1258">
                  <c:v>155.47676179999999</c:v>
                </c:pt>
                <c:pt idx="1259">
                  <c:v>5.9629235319999996</c:v>
                </c:pt>
                <c:pt idx="1260">
                  <c:v>766.44548840000004</c:v>
                </c:pt>
                <c:pt idx="1261">
                  <c:v>0.69721558100000003</c:v>
                </c:pt>
                <c:pt idx="1262">
                  <c:v>5889.0125360000002</c:v>
                </c:pt>
                <c:pt idx="1263">
                  <c:v>56.778587330000001</c:v>
                </c:pt>
                <c:pt idx="1264">
                  <c:v>1983.9569369999999</c:v>
                </c:pt>
                <c:pt idx="1265">
                  <c:v>92.814797589999998</c:v>
                </c:pt>
                <c:pt idx="1266">
                  <c:v>0</c:v>
                </c:pt>
                <c:pt idx="1267">
                  <c:v>0</c:v>
                </c:pt>
                <c:pt idx="1268">
                  <c:v>1902.6930480000001</c:v>
                </c:pt>
                <c:pt idx="1269">
                  <c:v>0</c:v>
                </c:pt>
                <c:pt idx="1270">
                  <c:v>63.577051670000003</c:v>
                </c:pt>
                <c:pt idx="1271">
                  <c:v>462.93069860000003</c:v>
                </c:pt>
                <c:pt idx="1272">
                  <c:v>0</c:v>
                </c:pt>
                <c:pt idx="1273">
                  <c:v>180.10951320000001</c:v>
                </c:pt>
                <c:pt idx="1274">
                  <c:v>45.650077979999999</c:v>
                </c:pt>
                <c:pt idx="1275">
                  <c:v>333.3569124</c:v>
                </c:pt>
                <c:pt idx="1276">
                  <c:v>19.749292189999998</c:v>
                </c:pt>
                <c:pt idx="1277">
                  <c:v>19.839295969999998</c:v>
                </c:pt>
                <c:pt idx="1278">
                  <c:v>516.71124810000003</c:v>
                </c:pt>
                <c:pt idx="1279">
                  <c:v>19.60467787</c:v>
                </c:pt>
                <c:pt idx="1280">
                  <c:v>2425.4038909999999</c:v>
                </c:pt>
                <c:pt idx="1281">
                  <c:v>78.470202259999994</c:v>
                </c:pt>
                <c:pt idx="1282">
                  <c:v>51.252324219999998</c:v>
                </c:pt>
                <c:pt idx="1283">
                  <c:v>36.62206845</c:v>
                </c:pt>
                <c:pt idx="1284">
                  <c:v>11.226553470000001</c:v>
                </c:pt>
                <c:pt idx="1285">
                  <c:v>345.37763439999998</c:v>
                </c:pt>
                <c:pt idx="1286">
                  <c:v>5513.3299239999997</c:v>
                </c:pt>
                <c:pt idx="1287">
                  <c:v>0</c:v>
                </c:pt>
                <c:pt idx="1288">
                  <c:v>6818.5464069999998</c:v>
                </c:pt>
                <c:pt idx="1289">
                  <c:v>154.87588790000001</c:v>
                </c:pt>
                <c:pt idx="1290">
                  <c:v>325.62986269999999</c:v>
                </c:pt>
                <c:pt idx="1291">
                  <c:v>52.603854290000001</c:v>
                </c:pt>
                <c:pt idx="1292">
                  <c:v>153.67837539999999</c:v>
                </c:pt>
                <c:pt idx="1293">
                  <c:v>0</c:v>
                </c:pt>
                <c:pt idx="1294">
                  <c:v>2700.07305</c:v>
                </c:pt>
                <c:pt idx="1295">
                  <c:v>60.048848210000003</c:v>
                </c:pt>
                <c:pt idx="1296">
                  <c:v>22.481776060000001</c:v>
                </c:pt>
                <c:pt idx="1297">
                  <c:v>2156.2298420000002</c:v>
                </c:pt>
                <c:pt idx="1298">
                  <c:v>122.1823517</c:v>
                </c:pt>
                <c:pt idx="1299">
                  <c:v>49.909872210000003</c:v>
                </c:pt>
                <c:pt idx="1300">
                  <c:v>8.9861980500000005</c:v>
                </c:pt>
                <c:pt idx="1301">
                  <c:v>457.97317420000002</c:v>
                </c:pt>
                <c:pt idx="1302">
                  <c:v>1.0419164000000001</c:v>
                </c:pt>
                <c:pt idx="1303">
                  <c:v>250.9343317</c:v>
                </c:pt>
                <c:pt idx="1304">
                  <c:v>235.70674170000001</c:v>
                </c:pt>
                <c:pt idx="1305">
                  <c:v>524.77752269999996</c:v>
                </c:pt>
                <c:pt idx="1306">
                  <c:v>152.82939730000001</c:v>
                </c:pt>
                <c:pt idx="1307">
                  <c:v>0</c:v>
                </c:pt>
                <c:pt idx="1308">
                  <c:v>56.762216819999999</c:v>
                </c:pt>
                <c:pt idx="1309">
                  <c:v>47.736381909999999</c:v>
                </c:pt>
                <c:pt idx="1310">
                  <c:v>503.11159470000001</c:v>
                </c:pt>
                <c:pt idx="1311">
                  <c:v>230.25241840000001</c:v>
                </c:pt>
                <c:pt idx="1312">
                  <c:v>157.64314450000001</c:v>
                </c:pt>
                <c:pt idx="1313">
                  <c:v>9.7584492659999995</c:v>
                </c:pt>
                <c:pt idx="1314">
                  <c:v>648.13317810000001</c:v>
                </c:pt>
                <c:pt idx="1315">
                  <c:v>22.39387584</c:v>
                </c:pt>
                <c:pt idx="1316">
                  <c:v>228.7838108</c:v>
                </c:pt>
                <c:pt idx="1317">
                  <c:v>113.24363459999999</c:v>
                </c:pt>
                <c:pt idx="1318">
                  <c:v>306.18243130000002</c:v>
                </c:pt>
                <c:pt idx="1319">
                  <c:v>8.8974214590000003</c:v>
                </c:pt>
                <c:pt idx="1320">
                  <c:v>574.38951020000002</c:v>
                </c:pt>
                <c:pt idx="1321">
                  <c:v>179.47772929999999</c:v>
                </c:pt>
                <c:pt idx="1322">
                  <c:v>156.28479680000001</c:v>
                </c:pt>
                <c:pt idx="1323">
                  <c:v>2.690897842</c:v>
                </c:pt>
                <c:pt idx="1324">
                  <c:v>482.8039445</c:v>
                </c:pt>
                <c:pt idx="1325">
                  <c:v>62.437107740000002</c:v>
                </c:pt>
                <c:pt idx="1326">
                  <c:v>0</c:v>
                </c:pt>
                <c:pt idx="1327">
                  <c:v>53.30782696</c:v>
                </c:pt>
                <c:pt idx="1328">
                  <c:v>13.52999556</c:v>
                </c:pt>
                <c:pt idx="1329">
                  <c:v>0</c:v>
                </c:pt>
                <c:pt idx="1330">
                  <c:v>227.83532080000001</c:v>
                </c:pt>
                <c:pt idx="1331">
                  <c:v>263.03728380000001</c:v>
                </c:pt>
                <c:pt idx="1332">
                  <c:v>0</c:v>
                </c:pt>
                <c:pt idx="1333">
                  <c:v>3794.581463</c:v>
                </c:pt>
                <c:pt idx="1334">
                  <c:v>0</c:v>
                </c:pt>
                <c:pt idx="1335">
                  <c:v>33.558889979999996</c:v>
                </c:pt>
                <c:pt idx="1336">
                  <c:v>60.186488150000002</c:v>
                </c:pt>
                <c:pt idx="1337">
                  <c:v>251.65869290000001</c:v>
                </c:pt>
                <c:pt idx="1338">
                  <c:v>96.205570780000002</c:v>
                </c:pt>
                <c:pt idx="1339">
                  <c:v>6599.9952389999999</c:v>
                </c:pt>
                <c:pt idx="1340">
                  <c:v>167.2657906</c:v>
                </c:pt>
                <c:pt idx="1341">
                  <c:v>23.371672279999999</c:v>
                </c:pt>
                <c:pt idx="1342">
                  <c:v>409.60002480000003</c:v>
                </c:pt>
                <c:pt idx="1343">
                  <c:v>39.556775020000003</c:v>
                </c:pt>
                <c:pt idx="1344">
                  <c:v>0</c:v>
                </c:pt>
                <c:pt idx="1345">
                  <c:v>0</c:v>
                </c:pt>
                <c:pt idx="1346">
                  <c:v>77.270921189999996</c:v>
                </c:pt>
                <c:pt idx="1347">
                  <c:v>0</c:v>
                </c:pt>
                <c:pt idx="1348">
                  <c:v>421.48042820000001</c:v>
                </c:pt>
                <c:pt idx="1349">
                  <c:v>527.30767209999999</c:v>
                </c:pt>
                <c:pt idx="1350">
                  <c:v>393.87736330000001</c:v>
                </c:pt>
                <c:pt idx="1351">
                  <c:v>542.02350000000001</c:v>
                </c:pt>
                <c:pt idx="1352">
                  <c:v>0</c:v>
                </c:pt>
                <c:pt idx="1353">
                  <c:v>241.1958645</c:v>
                </c:pt>
                <c:pt idx="1354">
                  <c:v>129.2260751</c:v>
                </c:pt>
                <c:pt idx="1355">
                  <c:v>249.9101958</c:v>
                </c:pt>
                <c:pt idx="1356">
                  <c:v>0</c:v>
                </c:pt>
                <c:pt idx="1357">
                  <c:v>274.15269860000001</c:v>
                </c:pt>
                <c:pt idx="1358">
                  <c:v>38.054620020000002</c:v>
                </c:pt>
                <c:pt idx="1359">
                  <c:v>2047.113102</c:v>
                </c:pt>
                <c:pt idx="1360">
                  <c:v>57.903697520000001</c:v>
                </c:pt>
                <c:pt idx="1361">
                  <c:v>8.4157889350000001</c:v>
                </c:pt>
                <c:pt idx="1362">
                  <c:v>11714.998579999999</c:v>
                </c:pt>
                <c:pt idx="1363">
                  <c:v>312.79959459999998</c:v>
                </c:pt>
                <c:pt idx="1364">
                  <c:v>160.23824160000001</c:v>
                </c:pt>
                <c:pt idx="1365">
                  <c:v>3.5096368999999998</c:v>
                </c:pt>
                <c:pt idx="1366">
                  <c:v>47.172507179999997</c:v>
                </c:pt>
                <c:pt idx="1367">
                  <c:v>0</c:v>
                </c:pt>
                <c:pt idx="1368">
                  <c:v>2.0485748739999998</c:v>
                </c:pt>
                <c:pt idx="1369">
                  <c:v>0</c:v>
                </c:pt>
                <c:pt idx="1370">
                  <c:v>53.308580810000002</c:v>
                </c:pt>
                <c:pt idx="1371">
                  <c:v>471.5533294</c:v>
                </c:pt>
                <c:pt idx="1372">
                  <c:v>81.727471199999997</c:v>
                </c:pt>
                <c:pt idx="1373">
                  <c:v>31.93566186</c:v>
                </c:pt>
                <c:pt idx="1374">
                  <c:v>1504.3000400000001</c:v>
                </c:pt>
                <c:pt idx="1375">
                  <c:v>80.032837499999999</c:v>
                </c:pt>
                <c:pt idx="1376">
                  <c:v>170.04945369999999</c:v>
                </c:pt>
                <c:pt idx="1377">
                  <c:v>15268.06445</c:v>
                </c:pt>
                <c:pt idx="1378">
                  <c:v>72.384512790000002</c:v>
                </c:pt>
                <c:pt idx="1379">
                  <c:v>7641.2706449999996</c:v>
                </c:pt>
                <c:pt idx="1380">
                  <c:v>1.3886477319999999</c:v>
                </c:pt>
                <c:pt idx="1381">
                  <c:v>0</c:v>
                </c:pt>
                <c:pt idx="1382">
                  <c:v>562.36018479999996</c:v>
                </c:pt>
                <c:pt idx="1383">
                  <c:v>0</c:v>
                </c:pt>
                <c:pt idx="1384">
                  <c:v>159.87722640000001</c:v>
                </c:pt>
                <c:pt idx="1385">
                  <c:v>100.8086193</c:v>
                </c:pt>
                <c:pt idx="1386">
                  <c:v>145.4233629</c:v>
                </c:pt>
                <c:pt idx="1387">
                  <c:v>29.814566070000001</c:v>
                </c:pt>
                <c:pt idx="1388">
                  <c:v>0</c:v>
                </c:pt>
                <c:pt idx="1389">
                  <c:v>1154.8934730000001</c:v>
                </c:pt>
                <c:pt idx="1390">
                  <c:v>2.1988858499999999</c:v>
                </c:pt>
                <c:pt idx="1391">
                  <c:v>0</c:v>
                </c:pt>
                <c:pt idx="1392">
                  <c:v>1413.73543</c:v>
                </c:pt>
                <c:pt idx="1393">
                  <c:v>0</c:v>
                </c:pt>
                <c:pt idx="1394">
                  <c:v>0.96249705200000002</c:v>
                </c:pt>
                <c:pt idx="1395">
                  <c:v>97.677945710000003</c:v>
                </c:pt>
                <c:pt idx="1396">
                  <c:v>0</c:v>
                </c:pt>
                <c:pt idx="1397">
                  <c:v>35.661250559999999</c:v>
                </c:pt>
                <c:pt idx="1398">
                  <c:v>65.566596619999999</c:v>
                </c:pt>
                <c:pt idx="1399">
                  <c:v>21.22386354</c:v>
                </c:pt>
                <c:pt idx="1400">
                  <c:v>0</c:v>
                </c:pt>
                <c:pt idx="1401">
                  <c:v>102.1902168</c:v>
                </c:pt>
                <c:pt idx="1402">
                  <c:v>0</c:v>
                </c:pt>
                <c:pt idx="1403">
                  <c:v>208.1688437</c:v>
                </c:pt>
                <c:pt idx="1404">
                  <c:v>0</c:v>
                </c:pt>
                <c:pt idx="1405">
                  <c:v>6616.6951250000002</c:v>
                </c:pt>
                <c:pt idx="1406">
                  <c:v>25.250409179999998</c:v>
                </c:pt>
                <c:pt idx="1407">
                  <c:v>1.099665984</c:v>
                </c:pt>
                <c:pt idx="1408">
                  <c:v>0</c:v>
                </c:pt>
                <c:pt idx="1409">
                  <c:v>122.9365349</c:v>
                </c:pt>
                <c:pt idx="1410">
                  <c:v>43.994524640000002</c:v>
                </c:pt>
                <c:pt idx="1411">
                  <c:v>782.17998150000005</c:v>
                </c:pt>
                <c:pt idx="1412">
                  <c:v>19.836723079999999</c:v>
                </c:pt>
                <c:pt idx="1413">
                  <c:v>5.4572893340000004</c:v>
                </c:pt>
                <c:pt idx="1414">
                  <c:v>670.0920883</c:v>
                </c:pt>
                <c:pt idx="1415">
                  <c:v>0</c:v>
                </c:pt>
                <c:pt idx="1416">
                  <c:v>0</c:v>
                </c:pt>
                <c:pt idx="1417">
                  <c:v>14.230644959999999</c:v>
                </c:pt>
                <c:pt idx="1418">
                  <c:v>82.768659220000004</c:v>
                </c:pt>
                <c:pt idx="1419">
                  <c:v>20.751202110000001</c:v>
                </c:pt>
                <c:pt idx="1420">
                  <c:v>880.7380617</c:v>
                </c:pt>
                <c:pt idx="1421">
                  <c:v>109.8743903</c:v>
                </c:pt>
                <c:pt idx="1422">
                  <c:v>499.730412</c:v>
                </c:pt>
                <c:pt idx="1423">
                  <c:v>145.31828200000001</c:v>
                </c:pt>
                <c:pt idx="1424">
                  <c:v>8.7699893289999995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57.745626289999997</c:v>
                </c:pt>
                <c:pt idx="1429">
                  <c:v>678.51889440000002</c:v>
                </c:pt>
                <c:pt idx="1430">
                  <c:v>104.31447319999999</c:v>
                </c:pt>
                <c:pt idx="1431">
                  <c:v>3.3364379689999999</c:v>
                </c:pt>
                <c:pt idx="1432">
                  <c:v>59.188451520000001</c:v>
                </c:pt>
                <c:pt idx="1433">
                  <c:v>31.635765200000002</c:v>
                </c:pt>
                <c:pt idx="1434">
                  <c:v>247.94922840000001</c:v>
                </c:pt>
                <c:pt idx="1435">
                  <c:v>93.500751109999996</c:v>
                </c:pt>
                <c:pt idx="1436">
                  <c:v>477.13418139999999</c:v>
                </c:pt>
                <c:pt idx="1437">
                  <c:v>0</c:v>
                </c:pt>
                <c:pt idx="1438">
                  <c:v>25.873925360000001</c:v>
                </c:pt>
                <c:pt idx="1439">
                  <c:v>257.84031540000001</c:v>
                </c:pt>
                <c:pt idx="1440">
                  <c:v>55.798369690000001</c:v>
                </c:pt>
                <c:pt idx="1441">
                  <c:v>13.40477417</c:v>
                </c:pt>
                <c:pt idx="1442">
                  <c:v>52.503941959999999</c:v>
                </c:pt>
                <c:pt idx="1443">
                  <c:v>5.8133384960000001</c:v>
                </c:pt>
                <c:pt idx="1444">
                  <c:v>3119.3498239999999</c:v>
                </c:pt>
                <c:pt idx="1445">
                  <c:v>197.7734681</c:v>
                </c:pt>
                <c:pt idx="1446">
                  <c:v>152.6368899</c:v>
                </c:pt>
                <c:pt idx="1447">
                  <c:v>780.0336423</c:v>
                </c:pt>
                <c:pt idx="1448">
                  <c:v>0</c:v>
                </c:pt>
                <c:pt idx="1449">
                  <c:v>91.703568329999996</c:v>
                </c:pt>
                <c:pt idx="1450">
                  <c:v>8547.2923570000003</c:v>
                </c:pt>
                <c:pt idx="1451">
                  <c:v>59.659649700000003</c:v>
                </c:pt>
                <c:pt idx="1452">
                  <c:v>151.899429</c:v>
                </c:pt>
                <c:pt idx="1453">
                  <c:v>0</c:v>
                </c:pt>
                <c:pt idx="1454">
                  <c:v>41.620535879999998</c:v>
                </c:pt>
                <c:pt idx="1455">
                  <c:v>1.576409172</c:v>
                </c:pt>
                <c:pt idx="1456">
                  <c:v>105.7476131</c:v>
                </c:pt>
                <c:pt idx="1457">
                  <c:v>1128.050886</c:v>
                </c:pt>
                <c:pt idx="1458">
                  <c:v>17.587227179999999</c:v>
                </c:pt>
                <c:pt idx="1459">
                  <c:v>0</c:v>
                </c:pt>
                <c:pt idx="1460">
                  <c:v>79.116263410000002</c:v>
                </c:pt>
                <c:pt idx="1461">
                  <c:v>115.0692415</c:v>
                </c:pt>
                <c:pt idx="1462">
                  <c:v>48.028594409999997</c:v>
                </c:pt>
                <c:pt idx="1463">
                  <c:v>0</c:v>
                </c:pt>
                <c:pt idx="1464">
                  <c:v>18.41791804</c:v>
                </c:pt>
                <c:pt idx="1465">
                  <c:v>88.450380109999998</c:v>
                </c:pt>
                <c:pt idx="1466">
                  <c:v>209.3921344</c:v>
                </c:pt>
                <c:pt idx="1467">
                  <c:v>69.139248620000004</c:v>
                </c:pt>
                <c:pt idx="1468">
                  <c:v>2163.0434140000002</c:v>
                </c:pt>
                <c:pt idx="1469">
                  <c:v>430.87697850000001</c:v>
                </c:pt>
                <c:pt idx="1470">
                  <c:v>8.1403736149999997</c:v>
                </c:pt>
                <c:pt idx="1471">
                  <c:v>11.052479030000001</c:v>
                </c:pt>
                <c:pt idx="1472">
                  <c:v>170.73740269999999</c:v>
                </c:pt>
                <c:pt idx="1473">
                  <c:v>0</c:v>
                </c:pt>
                <c:pt idx="1474">
                  <c:v>1.5751601959999999</c:v>
                </c:pt>
                <c:pt idx="1475">
                  <c:v>631.12517109999999</c:v>
                </c:pt>
                <c:pt idx="1476">
                  <c:v>186.10139720000001</c:v>
                </c:pt>
                <c:pt idx="1477">
                  <c:v>479.92340769999998</c:v>
                </c:pt>
                <c:pt idx="1478">
                  <c:v>74.148429460000003</c:v>
                </c:pt>
                <c:pt idx="1479">
                  <c:v>558.7206486</c:v>
                </c:pt>
                <c:pt idx="1480">
                  <c:v>197.78395520000001</c:v>
                </c:pt>
                <c:pt idx="1481">
                  <c:v>165.93049769999999</c:v>
                </c:pt>
                <c:pt idx="1482">
                  <c:v>130.37848289999999</c:v>
                </c:pt>
                <c:pt idx="1483">
                  <c:v>623.91005029999997</c:v>
                </c:pt>
                <c:pt idx="1484">
                  <c:v>4.344930862</c:v>
                </c:pt>
                <c:pt idx="1485">
                  <c:v>14.5676468</c:v>
                </c:pt>
                <c:pt idx="1486">
                  <c:v>973.681333</c:v>
                </c:pt>
                <c:pt idx="1487">
                  <c:v>57.225558149999998</c:v>
                </c:pt>
                <c:pt idx="1488">
                  <c:v>11.697044630000001</c:v>
                </c:pt>
                <c:pt idx="1489">
                  <c:v>389.75152120000001</c:v>
                </c:pt>
                <c:pt idx="1490">
                  <c:v>297.59138330000002</c:v>
                </c:pt>
                <c:pt idx="1491">
                  <c:v>4.1131907410000004</c:v>
                </c:pt>
                <c:pt idx="1492">
                  <c:v>1491.7036049999999</c:v>
                </c:pt>
                <c:pt idx="1493">
                  <c:v>10.263411079999999</c:v>
                </c:pt>
                <c:pt idx="1494">
                  <c:v>377.2009132</c:v>
                </c:pt>
                <c:pt idx="1495">
                  <c:v>6.5452636340000003</c:v>
                </c:pt>
                <c:pt idx="1496">
                  <c:v>47.089311430000002</c:v>
                </c:pt>
                <c:pt idx="1497">
                  <c:v>941.75629089999995</c:v>
                </c:pt>
                <c:pt idx="1498">
                  <c:v>225.2219474</c:v>
                </c:pt>
                <c:pt idx="1499">
                  <c:v>57.735167109999999</c:v>
                </c:pt>
                <c:pt idx="1500">
                  <c:v>112.541157</c:v>
                </c:pt>
                <c:pt idx="1501">
                  <c:v>0</c:v>
                </c:pt>
                <c:pt idx="1502">
                  <c:v>2352.9995909999998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129.02633639999999</c:v>
                </c:pt>
                <c:pt idx="1507">
                  <c:v>457.7745845</c:v>
                </c:pt>
                <c:pt idx="1508">
                  <c:v>0</c:v>
                </c:pt>
                <c:pt idx="1509">
                  <c:v>0</c:v>
                </c:pt>
                <c:pt idx="1510">
                  <c:v>225.73077509999999</c:v>
                </c:pt>
                <c:pt idx="1511">
                  <c:v>625.50818049999998</c:v>
                </c:pt>
                <c:pt idx="1512">
                  <c:v>22.67271848</c:v>
                </c:pt>
                <c:pt idx="1513">
                  <c:v>257.96653079999999</c:v>
                </c:pt>
                <c:pt idx="1514">
                  <c:v>496.22280069999999</c:v>
                </c:pt>
                <c:pt idx="1515">
                  <c:v>42.330454899999999</c:v>
                </c:pt>
                <c:pt idx="1516">
                  <c:v>0</c:v>
                </c:pt>
                <c:pt idx="1517">
                  <c:v>998.34980489999998</c:v>
                </c:pt>
                <c:pt idx="1518">
                  <c:v>103.3710689</c:v>
                </c:pt>
                <c:pt idx="1519">
                  <c:v>0</c:v>
                </c:pt>
                <c:pt idx="1520">
                  <c:v>43.340999580000002</c:v>
                </c:pt>
                <c:pt idx="1521">
                  <c:v>301.35977910000003</c:v>
                </c:pt>
                <c:pt idx="1522">
                  <c:v>0</c:v>
                </c:pt>
                <c:pt idx="1523">
                  <c:v>38.583766449999999</c:v>
                </c:pt>
                <c:pt idx="1524">
                  <c:v>31.594158700000001</c:v>
                </c:pt>
                <c:pt idx="1525">
                  <c:v>250.89164840000001</c:v>
                </c:pt>
                <c:pt idx="1526">
                  <c:v>77.028395799999998</c:v>
                </c:pt>
                <c:pt idx="1527">
                  <c:v>282.14400660000001</c:v>
                </c:pt>
                <c:pt idx="1528">
                  <c:v>703.55273320000003</c:v>
                </c:pt>
                <c:pt idx="1529">
                  <c:v>4.1146966699999998</c:v>
                </c:pt>
                <c:pt idx="1530">
                  <c:v>176.01071060000001</c:v>
                </c:pt>
                <c:pt idx="1531">
                  <c:v>0</c:v>
                </c:pt>
                <c:pt idx="1532">
                  <c:v>3054.515582</c:v>
                </c:pt>
                <c:pt idx="1533">
                  <c:v>8350.1935229999999</c:v>
                </c:pt>
                <c:pt idx="1534">
                  <c:v>15.714748370000001</c:v>
                </c:pt>
                <c:pt idx="1535">
                  <c:v>0</c:v>
                </c:pt>
                <c:pt idx="1536">
                  <c:v>212.9229325</c:v>
                </c:pt>
                <c:pt idx="1537">
                  <c:v>334.81742459999998</c:v>
                </c:pt>
                <c:pt idx="1538">
                  <c:v>197.93030769999999</c:v>
                </c:pt>
                <c:pt idx="1539">
                  <c:v>332.10565860000003</c:v>
                </c:pt>
                <c:pt idx="1540">
                  <c:v>155.1952076</c:v>
                </c:pt>
                <c:pt idx="1541">
                  <c:v>394.93212990000001</c:v>
                </c:pt>
                <c:pt idx="1542">
                  <c:v>10055.34981</c:v>
                </c:pt>
                <c:pt idx="1543">
                  <c:v>9689.7327839999998</c:v>
                </c:pt>
                <c:pt idx="1544">
                  <c:v>8.3861192399999993</c:v>
                </c:pt>
                <c:pt idx="1545">
                  <c:v>434.79850249999998</c:v>
                </c:pt>
                <c:pt idx="1546">
                  <c:v>187.57331869999999</c:v>
                </c:pt>
                <c:pt idx="1547">
                  <c:v>0</c:v>
                </c:pt>
                <c:pt idx="1548">
                  <c:v>760.65505529999996</c:v>
                </c:pt>
                <c:pt idx="1549">
                  <c:v>285.11972600000001</c:v>
                </c:pt>
                <c:pt idx="1550">
                  <c:v>44.792478119999998</c:v>
                </c:pt>
                <c:pt idx="1551">
                  <c:v>544.45074320000003</c:v>
                </c:pt>
                <c:pt idx="1552">
                  <c:v>0</c:v>
                </c:pt>
                <c:pt idx="1553">
                  <c:v>229.6687488</c:v>
                </c:pt>
                <c:pt idx="1554">
                  <c:v>3.8853947419999999</c:v>
                </c:pt>
                <c:pt idx="1555">
                  <c:v>0</c:v>
                </c:pt>
                <c:pt idx="1556">
                  <c:v>4.6735922700000003</c:v>
                </c:pt>
                <c:pt idx="1557">
                  <c:v>9765.616994</c:v>
                </c:pt>
                <c:pt idx="1558">
                  <c:v>708.61579659999995</c:v>
                </c:pt>
                <c:pt idx="1559">
                  <c:v>835.06268269999998</c:v>
                </c:pt>
                <c:pt idx="1560">
                  <c:v>0</c:v>
                </c:pt>
                <c:pt idx="1561">
                  <c:v>6012.9258399999999</c:v>
                </c:pt>
                <c:pt idx="1562">
                  <c:v>1185.4123460000001</c:v>
                </c:pt>
                <c:pt idx="1563">
                  <c:v>222.50657050000001</c:v>
                </c:pt>
                <c:pt idx="1564">
                  <c:v>143.29474870000001</c:v>
                </c:pt>
                <c:pt idx="1565">
                  <c:v>14.473058740000001</c:v>
                </c:pt>
                <c:pt idx="1566">
                  <c:v>2.7265706019999998</c:v>
                </c:pt>
                <c:pt idx="1567">
                  <c:v>38.427908299999999</c:v>
                </c:pt>
                <c:pt idx="1568">
                  <c:v>206.26161339999999</c:v>
                </c:pt>
                <c:pt idx="1569">
                  <c:v>0</c:v>
                </c:pt>
                <c:pt idx="1570">
                  <c:v>0</c:v>
                </c:pt>
                <c:pt idx="1571">
                  <c:v>7.9150712480000003</c:v>
                </c:pt>
                <c:pt idx="1572">
                  <c:v>0</c:v>
                </c:pt>
                <c:pt idx="1573">
                  <c:v>0.66751505</c:v>
                </c:pt>
                <c:pt idx="1574">
                  <c:v>17.814243439999998</c:v>
                </c:pt>
                <c:pt idx="1575">
                  <c:v>0</c:v>
                </c:pt>
                <c:pt idx="1576">
                  <c:v>1.8600037389999999</c:v>
                </c:pt>
                <c:pt idx="1577">
                  <c:v>77.9454329</c:v>
                </c:pt>
                <c:pt idx="1578">
                  <c:v>10.325888620000001</c:v>
                </c:pt>
                <c:pt idx="1579">
                  <c:v>97.871933189999993</c:v>
                </c:pt>
                <c:pt idx="1580">
                  <c:v>225.06199559999999</c:v>
                </c:pt>
                <c:pt idx="1581">
                  <c:v>161.01064349999999</c:v>
                </c:pt>
                <c:pt idx="1582">
                  <c:v>41.96145465</c:v>
                </c:pt>
                <c:pt idx="1583">
                  <c:v>23.1016899</c:v>
                </c:pt>
                <c:pt idx="1584">
                  <c:v>805.39252839999995</c:v>
                </c:pt>
                <c:pt idx="1585">
                  <c:v>81.046561109999999</c:v>
                </c:pt>
                <c:pt idx="1586">
                  <c:v>0</c:v>
                </c:pt>
                <c:pt idx="1587">
                  <c:v>0</c:v>
                </c:pt>
                <c:pt idx="1588">
                  <c:v>86.521538949999993</c:v>
                </c:pt>
                <c:pt idx="1589">
                  <c:v>311.7553193</c:v>
                </c:pt>
                <c:pt idx="1590">
                  <c:v>1.321464076</c:v>
                </c:pt>
                <c:pt idx="1591">
                  <c:v>63.040326819999997</c:v>
                </c:pt>
                <c:pt idx="1592">
                  <c:v>42.334439009999997</c:v>
                </c:pt>
                <c:pt idx="1593">
                  <c:v>25.522771120000002</c:v>
                </c:pt>
                <c:pt idx="1594">
                  <c:v>0</c:v>
                </c:pt>
                <c:pt idx="1595">
                  <c:v>0</c:v>
                </c:pt>
                <c:pt idx="1596">
                  <c:v>376.4570185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5170.1307029999998</c:v>
                </c:pt>
                <c:pt idx="1603">
                  <c:v>4.8773501389999998</c:v>
                </c:pt>
                <c:pt idx="1604">
                  <c:v>19.685102570000002</c:v>
                </c:pt>
                <c:pt idx="1605">
                  <c:v>0</c:v>
                </c:pt>
                <c:pt idx="1606">
                  <c:v>179.8598949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8.5234864029999997</c:v>
                </c:pt>
                <c:pt idx="1611">
                  <c:v>2078.3927480000002</c:v>
                </c:pt>
                <c:pt idx="1612">
                  <c:v>0</c:v>
                </c:pt>
                <c:pt idx="1613">
                  <c:v>3830.1845870000002</c:v>
                </c:pt>
                <c:pt idx="1614">
                  <c:v>159.53484889999999</c:v>
                </c:pt>
                <c:pt idx="1615">
                  <c:v>167.7270642</c:v>
                </c:pt>
                <c:pt idx="1616">
                  <c:v>339.71904929999999</c:v>
                </c:pt>
                <c:pt idx="1617">
                  <c:v>71.508921450000003</c:v>
                </c:pt>
                <c:pt idx="1618">
                  <c:v>0</c:v>
                </c:pt>
                <c:pt idx="1619">
                  <c:v>67.701710640000002</c:v>
                </c:pt>
                <c:pt idx="1620">
                  <c:v>37.128947869999998</c:v>
                </c:pt>
                <c:pt idx="1621">
                  <c:v>9.8040746700000003</c:v>
                </c:pt>
                <c:pt idx="1622">
                  <c:v>3.6764657600000001</c:v>
                </c:pt>
                <c:pt idx="1623">
                  <c:v>292.75310100000002</c:v>
                </c:pt>
                <c:pt idx="1624">
                  <c:v>0</c:v>
                </c:pt>
                <c:pt idx="1625">
                  <c:v>62.659454320000002</c:v>
                </c:pt>
                <c:pt idx="1626">
                  <c:v>94.178194579999996</c:v>
                </c:pt>
                <c:pt idx="1627">
                  <c:v>11.3020668</c:v>
                </c:pt>
                <c:pt idx="1628">
                  <c:v>927.40758549999998</c:v>
                </c:pt>
                <c:pt idx="1629">
                  <c:v>57.584673520000003</c:v>
                </c:pt>
                <c:pt idx="1630">
                  <c:v>1084.9997659999999</c:v>
                </c:pt>
                <c:pt idx="1631">
                  <c:v>10.85148218</c:v>
                </c:pt>
                <c:pt idx="1632">
                  <c:v>116.50496099999999</c:v>
                </c:pt>
                <c:pt idx="1633">
                  <c:v>13.31109532</c:v>
                </c:pt>
                <c:pt idx="1634">
                  <c:v>17028.527979999999</c:v>
                </c:pt>
                <c:pt idx="1635">
                  <c:v>15.99415192</c:v>
                </c:pt>
                <c:pt idx="1636">
                  <c:v>1.142003812</c:v>
                </c:pt>
                <c:pt idx="1637">
                  <c:v>35.35264737</c:v>
                </c:pt>
                <c:pt idx="1638">
                  <c:v>294.90565839999999</c:v>
                </c:pt>
                <c:pt idx="1639">
                  <c:v>0</c:v>
                </c:pt>
                <c:pt idx="1640">
                  <c:v>532.67000050000001</c:v>
                </c:pt>
                <c:pt idx="1641">
                  <c:v>106.4303336</c:v>
                </c:pt>
                <c:pt idx="1642">
                  <c:v>417.80388979999998</c:v>
                </c:pt>
                <c:pt idx="1643">
                  <c:v>42.988476249999998</c:v>
                </c:pt>
                <c:pt idx="1644">
                  <c:v>23.435334869999998</c:v>
                </c:pt>
                <c:pt idx="1645">
                  <c:v>6853.6284939999996</c:v>
                </c:pt>
                <c:pt idx="1646">
                  <c:v>72.015931600000002</c:v>
                </c:pt>
                <c:pt idx="1647">
                  <c:v>2.6425271480000001</c:v>
                </c:pt>
                <c:pt idx="1648">
                  <c:v>0.53057279999999996</c:v>
                </c:pt>
                <c:pt idx="1649">
                  <c:v>0</c:v>
                </c:pt>
                <c:pt idx="1650">
                  <c:v>186.6090485</c:v>
                </c:pt>
                <c:pt idx="1651">
                  <c:v>0</c:v>
                </c:pt>
                <c:pt idx="1652">
                  <c:v>0</c:v>
                </c:pt>
                <c:pt idx="1653">
                  <c:v>13.76270195</c:v>
                </c:pt>
                <c:pt idx="1654">
                  <c:v>591.66914050000003</c:v>
                </c:pt>
                <c:pt idx="1655">
                  <c:v>19.4808682</c:v>
                </c:pt>
                <c:pt idx="1656">
                  <c:v>238.7369808</c:v>
                </c:pt>
                <c:pt idx="1657">
                  <c:v>16.83170578</c:v>
                </c:pt>
                <c:pt idx="1658">
                  <c:v>0</c:v>
                </c:pt>
                <c:pt idx="1659">
                  <c:v>9528.2305739999993</c:v>
                </c:pt>
                <c:pt idx="1660">
                  <c:v>10.35779424</c:v>
                </c:pt>
                <c:pt idx="1661">
                  <c:v>4.2325766800000002</c:v>
                </c:pt>
                <c:pt idx="1662">
                  <c:v>156.39076850000001</c:v>
                </c:pt>
                <c:pt idx="1663">
                  <c:v>169.2023968</c:v>
                </c:pt>
                <c:pt idx="1664">
                  <c:v>0</c:v>
                </c:pt>
                <c:pt idx="1665">
                  <c:v>471.86265250000002</c:v>
                </c:pt>
                <c:pt idx="1666">
                  <c:v>409.4109292</c:v>
                </c:pt>
                <c:pt idx="1667">
                  <c:v>11.710906550000001</c:v>
                </c:pt>
                <c:pt idx="1668">
                  <c:v>0.44280240399999998</c:v>
                </c:pt>
                <c:pt idx="1669">
                  <c:v>4.1064843169999996</c:v>
                </c:pt>
                <c:pt idx="1670">
                  <c:v>0</c:v>
                </c:pt>
                <c:pt idx="1671">
                  <c:v>3001.6282369999999</c:v>
                </c:pt>
                <c:pt idx="1672">
                  <c:v>578.72542729999998</c:v>
                </c:pt>
                <c:pt idx="1673">
                  <c:v>3.4333436399999999</c:v>
                </c:pt>
                <c:pt idx="1674">
                  <c:v>0</c:v>
                </c:pt>
                <c:pt idx="1675">
                  <c:v>443.47506340000001</c:v>
                </c:pt>
                <c:pt idx="1676">
                  <c:v>27.489070479999999</c:v>
                </c:pt>
                <c:pt idx="1677">
                  <c:v>71.685091299999996</c:v>
                </c:pt>
                <c:pt idx="1678">
                  <c:v>297.51123369999999</c:v>
                </c:pt>
                <c:pt idx="1679">
                  <c:v>473.19154509999998</c:v>
                </c:pt>
                <c:pt idx="1680">
                  <c:v>168.13489920000001</c:v>
                </c:pt>
                <c:pt idx="1681">
                  <c:v>30.622875480000001</c:v>
                </c:pt>
                <c:pt idx="1682">
                  <c:v>1855.828806</c:v>
                </c:pt>
                <c:pt idx="1683">
                  <c:v>0</c:v>
                </c:pt>
                <c:pt idx="1684">
                  <c:v>33.747861980000003</c:v>
                </c:pt>
                <c:pt idx="1685">
                  <c:v>2.093721752</c:v>
                </c:pt>
                <c:pt idx="1686">
                  <c:v>0</c:v>
                </c:pt>
                <c:pt idx="1687">
                  <c:v>448.76704619999998</c:v>
                </c:pt>
                <c:pt idx="1688">
                  <c:v>1731.0735279999999</c:v>
                </c:pt>
                <c:pt idx="1689">
                  <c:v>0</c:v>
                </c:pt>
                <c:pt idx="1690">
                  <c:v>1884.0988110000001</c:v>
                </c:pt>
                <c:pt idx="1691">
                  <c:v>30.910605539999999</c:v>
                </c:pt>
                <c:pt idx="1692">
                  <c:v>0</c:v>
                </c:pt>
                <c:pt idx="1693">
                  <c:v>32.164079940000001</c:v>
                </c:pt>
                <c:pt idx="1694">
                  <c:v>19.00340606</c:v>
                </c:pt>
                <c:pt idx="1695">
                  <c:v>0</c:v>
                </c:pt>
                <c:pt idx="1696">
                  <c:v>0</c:v>
                </c:pt>
                <c:pt idx="1697">
                  <c:v>5.6654050659999999</c:v>
                </c:pt>
                <c:pt idx="1698">
                  <c:v>2.2159861360000002</c:v>
                </c:pt>
                <c:pt idx="1699">
                  <c:v>438.4519214</c:v>
                </c:pt>
                <c:pt idx="1700">
                  <c:v>29.68529375</c:v>
                </c:pt>
                <c:pt idx="1701">
                  <c:v>0</c:v>
                </c:pt>
                <c:pt idx="1702">
                  <c:v>0</c:v>
                </c:pt>
                <c:pt idx="1703">
                  <c:v>22.097579840000002</c:v>
                </c:pt>
                <c:pt idx="1704">
                  <c:v>117.92279980000001</c:v>
                </c:pt>
                <c:pt idx="1705">
                  <c:v>42.17956418</c:v>
                </c:pt>
                <c:pt idx="1706">
                  <c:v>188.24992080000001</c:v>
                </c:pt>
                <c:pt idx="1707">
                  <c:v>0</c:v>
                </c:pt>
                <c:pt idx="1708">
                  <c:v>4.269511381</c:v>
                </c:pt>
                <c:pt idx="1709">
                  <c:v>650.98135439999999</c:v>
                </c:pt>
                <c:pt idx="1710">
                  <c:v>0</c:v>
                </c:pt>
                <c:pt idx="1711">
                  <c:v>0</c:v>
                </c:pt>
                <c:pt idx="1712">
                  <c:v>675.21347249999997</c:v>
                </c:pt>
                <c:pt idx="1713">
                  <c:v>1899.107385</c:v>
                </c:pt>
                <c:pt idx="1714">
                  <c:v>1701.1957870000001</c:v>
                </c:pt>
                <c:pt idx="1715">
                  <c:v>3.595980333</c:v>
                </c:pt>
                <c:pt idx="1716">
                  <c:v>7.549797238</c:v>
                </c:pt>
                <c:pt idx="1717">
                  <c:v>36.691989270000001</c:v>
                </c:pt>
                <c:pt idx="1718">
                  <c:v>629.20185909999998</c:v>
                </c:pt>
                <c:pt idx="1719">
                  <c:v>0</c:v>
                </c:pt>
                <c:pt idx="1720">
                  <c:v>0</c:v>
                </c:pt>
                <c:pt idx="1721">
                  <c:v>253.60865079999999</c:v>
                </c:pt>
                <c:pt idx="1722">
                  <c:v>387.774991</c:v>
                </c:pt>
                <c:pt idx="1723">
                  <c:v>0</c:v>
                </c:pt>
                <c:pt idx="1724">
                  <c:v>72.800167999999999</c:v>
                </c:pt>
                <c:pt idx="1725">
                  <c:v>750.71476410000002</c:v>
                </c:pt>
                <c:pt idx="1726">
                  <c:v>0</c:v>
                </c:pt>
                <c:pt idx="1727">
                  <c:v>158.001946</c:v>
                </c:pt>
                <c:pt idx="1728">
                  <c:v>39.446667150000003</c:v>
                </c:pt>
                <c:pt idx="1729">
                  <c:v>45.963808389999997</c:v>
                </c:pt>
                <c:pt idx="1730">
                  <c:v>49.09241952</c:v>
                </c:pt>
                <c:pt idx="1731">
                  <c:v>0</c:v>
                </c:pt>
                <c:pt idx="1732">
                  <c:v>244.35108009999999</c:v>
                </c:pt>
                <c:pt idx="1733">
                  <c:v>20.868787090000001</c:v>
                </c:pt>
                <c:pt idx="1734">
                  <c:v>561.91686419999996</c:v>
                </c:pt>
                <c:pt idx="1735">
                  <c:v>27.468809650000001</c:v>
                </c:pt>
                <c:pt idx="1736">
                  <c:v>227.296617</c:v>
                </c:pt>
                <c:pt idx="1737">
                  <c:v>21.527016159999999</c:v>
                </c:pt>
                <c:pt idx="1738">
                  <c:v>0</c:v>
                </c:pt>
                <c:pt idx="1739">
                  <c:v>6761.2889660000001</c:v>
                </c:pt>
                <c:pt idx="1740">
                  <c:v>325.11147460000001</c:v>
                </c:pt>
                <c:pt idx="1741">
                  <c:v>0</c:v>
                </c:pt>
                <c:pt idx="1742">
                  <c:v>484.7187892</c:v>
                </c:pt>
                <c:pt idx="1743">
                  <c:v>715.97090920000005</c:v>
                </c:pt>
                <c:pt idx="1744">
                  <c:v>95.675711759999999</c:v>
                </c:pt>
                <c:pt idx="1745">
                  <c:v>5948.0967769999997</c:v>
                </c:pt>
                <c:pt idx="1746">
                  <c:v>342.49085559999997</c:v>
                </c:pt>
                <c:pt idx="1747">
                  <c:v>469.39041930000002</c:v>
                </c:pt>
                <c:pt idx="1748">
                  <c:v>86.427440559999994</c:v>
                </c:pt>
                <c:pt idx="1749">
                  <c:v>29.755179819999999</c:v>
                </c:pt>
                <c:pt idx="1750">
                  <c:v>41.501117350000001</c:v>
                </c:pt>
                <c:pt idx="1751">
                  <c:v>60.778158679999997</c:v>
                </c:pt>
                <c:pt idx="1752">
                  <c:v>35.958572789999998</c:v>
                </c:pt>
                <c:pt idx="1753">
                  <c:v>177.49251430000001</c:v>
                </c:pt>
                <c:pt idx="1754">
                  <c:v>14.167701579999999</c:v>
                </c:pt>
                <c:pt idx="1755">
                  <c:v>1626.5911860000001</c:v>
                </c:pt>
                <c:pt idx="1756">
                  <c:v>191.21350440000001</c:v>
                </c:pt>
                <c:pt idx="1757">
                  <c:v>0</c:v>
                </c:pt>
                <c:pt idx="1758">
                  <c:v>38.731705050000002</c:v>
                </c:pt>
                <c:pt idx="1759">
                  <c:v>11.76572311</c:v>
                </c:pt>
                <c:pt idx="1760">
                  <c:v>8.5945702320000006</c:v>
                </c:pt>
                <c:pt idx="1761">
                  <c:v>209.0865</c:v>
                </c:pt>
                <c:pt idx="1762">
                  <c:v>269.14327839999999</c:v>
                </c:pt>
                <c:pt idx="1763">
                  <c:v>54.37396957</c:v>
                </c:pt>
                <c:pt idx="1764">
                  <c:v>0</c:v>
                </c:pt>
                <c:pt idx="1765">
                  <c:v>4.9897123219999999</c:v>
                </c:pt>
                <c:pt idx="1766">
                  <c:v>192.3226305</c:v>
                </c:pt>
                <c:pt idx="1767">
                  <c:v>275.06443400000001</c:v>
                </c:pt>
                <c:pt idx="1768">
                  <c:v>274.54726049999999</c:v>
                </c:pt>
                <c:pt idx="1769">
                  <c:v>164.27934070000001</c:v>
                </c:pt>
                <c:pt idx="1770">
                  <c:v>18.21661422</c:v>
                </c:pt>
                <c:pt idx="1771">
                  <c:v>30.195508490000002</c:v>
                </c:pt>
                <c:pt idx="1772">
                  <c:v>61.392636420000002</c:v>
                </c:pt>
                <c:pt idx="1773">
                  <c:v>5316.8774560000002</c:v>
                </c:pt>
                <c:pt idx="1774">
                  <c:v>34.859426710000001</c:v>
                </c:pt>
                <c:pt idx="1775">
                  <c:v>5596.5352030000004</c:v>
                </c:pt>
                <c:pt idx="1776">
                  <c:v>0</c:v>
                </c:pt>
                <c:pt idx="1777">
                  <c:v>55.121870710000003</c:v>
                </c:pt>
                <c:pt idx="1778">
                  <c:v>264.24961289999999</c:v>
                </c:pt>
                <c:pt idx="1779">
                  <c:v>3.7184387989999999</c:v>
                </c:pt>
                <c:pt idx="1780">
                  <c:v>0</c:v>
                </c:pt>
                <c:pt idx="1781">
                  <c:v>2143.0210830000001</c:v>
                </c:pt>
                <c:pt idx="1782">
                  <c:v>2211.7441779999999</c:v>
                </c:pt>
                <c:pt idx="1783">
                  <c:v>732.8662491</c:v>
                </c:pt>
                <c:pt idx="1784">
                  <c:v>203.73228929999999</c:v>
                </c:pt>
                <c:pt idx="1785">
                  <c:v>10.82259524</c:v>
                </c:pt>
                <c:pt idx="1786">
                  <c:v>76.198689360000003</c:v>
                </c:pt>
                <c:pt idx="1787">
                  <c:v>66.729338709999993</c:v>
                </c:pt>
                <c:pt idx="1788">
                  <c:v>21.465313200000001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38.000757880000002</c:v>
                </c:pt>
                <c:pt idx="1794">
                  <c:v>1705.678619</c:v>
                </c:pt>
                <c:pt idx="1795">
                  <c:v>0</c:v>
                </c:pt>
                <c:pt idx="1796">
                  <c:v>3601.2874569999999</c:v>
                </c:pt>
                <c:pt idx="1797">
                  <c:v>441.84462439999999</c:v>
                </c:pt>
                <c:pt idx="1798">
                  <c:v>6.2260487849999997</c:v>
                </c:pt>
                <c:pt idx="1799">
                  <c:v>325.68074619999999</c:v>
                </c:pt>
                <c:pt idx="1800">
                  <c:v>489.68186989999998</c:v>
                </c:pt>
                <c:pt idx="1801">
                  <c:v>946.65211650000003</c:v>
                </c:pt>
                <c:pt idx="1802">
                  <c:v>368.28482580000002</c:v>
                </c:pt>
                <c:pt idx="1803">
                  <c:v>166.0083443</c:v>
                </c:pt>
                <c:pt idx="1804">
                  <c:v>3.0396911929999999</c:v>
                </c:pt>
                <c:pt idx="1805">
                  <c:v>0</c:v>
                </c:pt>
                <c:pt idx="1806">
                  <c:v>15.16255482</c:v>
                </c:pt>
                <c:pt idx="1807">
                  <c:v>0</c:v>
                </c:pt>
                <c:pt idx="1808">
                  <c:v>0</c:v>
                </c:pt>
                <c:pt idx="1809">
                  <c:v>147.45497549999999</c:v>
                </c:pt>
                <c:pt idx="1810">
                  <c:v>244.5352767</c:v>
                </c:pt>
                <c:pt idx="1811">
                  <c:v>0</c:v>
                </c:pt>
                <c:pt idx="1812">
                  <c:v>0</c:v>
                </c:pt>
                <c:pt idx="1813">
                  <c:v>13.77617463</c:v>
                </c:pt>
                <c:pt idx="1814">
                  <c:v>8.2403558669999999</c:v>
                </c:pt>
                <c:pt idx="1815">
                  <c:v>520.7639087</c:v>
                </c:pt>
                <c:pt idx="1816">
                  <c:v>1299.459306</c:v>
                </c:pt>
                <c:pt idx="1817">
                  <c:v>0</c:v>
                </c:pt>
                <c:pt idx="1818">
                  <c:v>15515.752339999999</c:v>
                </c:pt>
                <c:pt idx="1819">
                  <c:v>0</c:v>
                </c:pt>
                <c:pt idx="1820">
                  <c:v>527.91766180000002</c:v>
                </c:pt>
                <c:pt idx="1821">
                  <c:v>20.86118432</c:v>
                </c:pt>
                <c:pt idx="1822">
                  <c:v>409.98125229999999</c:v>
                </c:pt>
                <c:pt idx="1823">
                  <c:v>97.522115380000002</c:v>
                </c:pt>
                <c:pt idx="1824">
                  <c:v>51.991922700000003</c:v>
                </c:pt>
                <c:pt idx="1825">
                  <c:v>0</c:v>
                </c:pt>
                <c:pt idx="1826">
                  <c:v>5.2347703240000003</c:v>
                </c:pt>
                <c:pt idx="1827">
                  <c:v>555.92608340000004</c:v>
                </c:pt>
                <c:pt idx="1828">
                  <c:v>217.43452569999999</c:v>
                </c:pt>
                <c:pt idx="1829">
                  <c:v>179.71478139999999</c:v>
                </c:pt>
                <c:pt idx="1830">
                  <c:v>0</c:v>
                </c:pt>
                <c:pt idx="1831">
                  <c:v>546.62351560000002</c:v>
                </c:pt>
                <c:pt idx="1832">
                  <c:v>0</c:v>
                </c:pt>
                <c:pt idx="1833">
                  <c:v>661.51443340000003</c:v>
                </c:pt>
                <c:pt idx="1834">
                  <c:v>40.488152329999998</c:v>
                </c:pt>
                <c:pt idx="1835">
                  <c:v>263.14269899999999</c:v>
                </c:pt>
                <c:pt idx="1836">
                  <c:v>3554.5464339999999</c:v>
                </c:pt>
                <c:pt idx="1837">
                  <c:v>0</c:v>
                </c:pt>
                <c:pt idx="1838">
                  <c:v>426.78556620000001</c:v>
                </c:pt>
                <c:pt idx="1839">
                  <c:v>94.133028749999994</c:v>
                </c:pt>
                <c:pt idx="1840">
                  <c:v>0</c:v>
                </c:pt>
                <c:pt idx="1841">
                  <c:v>243.80847499999999</c:v>
                </c:pt>
                <c:pt idx="1842">
                  <c:v>198.94875999999999</c:v>
                </c:pt>
                <c:pt idx="1843">
                  <c:v>4540.5437519999996</c:v>
                </c:pt>
                <c:pt idx="1844">
                  <c:v>3064.301144</c:v>
                </c:pt>
                <c:pt idx="1845">
                  <c:v>0</c:v>
                </c:pt>
                <c:pt idx="1846">
                  <c:v>0</c:v>
                </c:pt>
                <c:pt idx="1847">
                  <c:v>1192.6966190000001</c:v>
                </c:pt>
                <c:pt idx="1848">
                  <c:v>913.69952899999998</c:v>
                </c:pt>
                <c:pt idx="1849">
                  <c:v>19.158537320000001</c:v>
                </c:pt>
                <c:pt idx="1850">
                  <c:v>3.6963305100000001</c:v>
                </c:pt>
                <c:pt idx="1851">
                  <c:v>53.959498770000003</c:v>
                </c:pt>
                <c:pt idx="1852">
                  <c:v>0</c:v>
                </c:pt>
                <c:pt idx="1853">
                  <c:v>0</c:v>
                </c:pt>
                <c:pt idx="1854">
                  <c:v>49.73511396</c:v>
                </c:pt>
                <c:pt idx="1855">
                  <c:v>0</c:v>
                </c:pt>
                <c:pt idx="1856">
                  <c:v>262.95895780000001</c:v>
                </c:pt>
                <c:pt idx="1857">
                  <c:v>624.23618280000005</c:v>
                </c:pt>
                <c:pt idx="1858">
                  <c:v>259.77867850000001</c:v>
                </c:pt>
                <c:pt idx="1859">
                  <c:v>0</c:v>
                </c:pt>
                <c:pt idx="1860">
                  <c:v>9.660010196</c:v>
                </c:pt>
                <c:pt idx="1861">
                  <c:v>67.67230438</c:v>
                </c:pt>
                <c:pt idx="1862">
                  <c:v>76.523825349999996</c:v>
                </c:pt>
                <c:pt idx="1863">
                  <c:v>1559.2871580000001</c:v>
                </c:pt>
                <c:pt idx="1864">
                  <c:v>179.61564820000001</c:v>
                </c:pt>
                <c:pt idx="1865">
                  <c:v>91.267497789999993</c:v>
                </c:pt>
                <c:pt idx="1866">
                  <c:v>0</c:v>
                </c:pt>
                <c:pt idx="1867">
                  <c:v>1904.1246900000001</c:v>
                </c:pt>
                <c:pt idx="1868">
                  <c:v>53.70597428</c:v>
                </c:pt>
                <c:pt idx="1869">
                  <c:v>107.9826127</c:v>
                </c:pt>
                <c:pt idx="1870">
                  <c:v>102.0645784</c:v>
                </c:pt>
                <c:pt idx="1871">
                  <c:v>0.32841805600000001</c:v>
                </c:pt>
                <c:pt idx="1872">
                  <c:v>3099.3573190000002</c:v>
                </c:pt>
                <c:pt idx="1873">
                  <c:v>599.03924029999996</c:v>
                </c:pt>
                <c:pt idx="1874">
                  <c:v>60.650684460000001</c:v>
                </c:pt>
                <c:pt idx="1875">
                  <c:v>52.310862759999999</c:v>
                </c:pt>
                <c:pt idx="1876">
                  <c:v>31.258346159999999</c:v>
                </c:pt>
                <c:pt idx="1877">
                  <c:v>3998.09987</c:v>
                </c:pt>
                <c:pt idx="1878">
                  <c:v>165.61686420000001</c:v>
                </c:pt>
                <c:pt idx="1879">
                  <c:v>12.70325933</c:v>
                </c:pt>
                <c:pt idx="1880">
                  <c:v>62.856586299999996</c:v>
                </c:pt>
                <c:pt idx="1881">
                  <c:v>78.769873630000006</c:v>
                </c:pt>
                <c:pt idx="1882">
                  <c:v>0</c:v>
                </c:pt>
                <c:pt idx="1883">
                  <c:v>1275.689625</c:v>
                </c:pt>
                <c:pt idx="1884">
                  <c:v>50.579764830000002</c:v>
                </c:pt>
                <c:pt idx="1885">
                  <c:v>106.164686</c:v>
                </c:pt>
                <c:pt idx="1886">
                  <c:v>0</c:v>
                </c:pt>
                <c:pt idx="1887">
                  <c:v>36.861043189999997</c:v>
                </c:pt>
                <c:pt idx="1888">
                  <c:v>665.64275459999999</c:v>
                </c:pt>
                <c:pt idx="1889">
                  <c:v>414.02424180000003</c:v>
                </c:pt>
                <c:pt idx="1890">
                  <c:v>90.761444139999995</c:v>
                </c:pt>
                <c:pt idx="1891">
                  <c:v>0</c:v>
                </c:pt>
                <c:pt idx="1892">
                  <c:v>0</c:v>
                </c:pt>
                <c:pt idx="1893">
                  <c:v>420.11535379999998</c:v>
                </c:pt>
                <c:pt idx="1894">
                  <c:v>7.1069973549999998</c:v>
                </c:pt>
                <c:pt idx="1895">
                  <c:v>37.438576640000001</c:v>
                </c:pt>
                <c:pt idx="1896">
                  <c:v>869.79073500000004</c:v>
                </c:pt>
                <c:pt idx="1897">
                  <c:v>431.54524720000001</c:v>
                </c:pt>
                <c:pt idx="1898">
                  <c:v>52.377666009999999</c:v>
                </c:pt>
                <c:pt idx="1899">
                  <c:v>928.4170785</c:v>
                </c:pt>
                <c:pt idx="1900">
                  <c:v>44.547683050000003</c:v>
                </c:pt>
                <c:pt idx="1901">
                  <c:v>0</c:v>
                </c:pt>
                <c:pt idx="1902">
                  <c:v>0</c:v>
                </c:pt>
                <c:pt idx="1903">
                  <c:v>9.5304803200000006</c:v>
                </c:pt>
                <c:pt idx="1904">
                  <c:v>501.80561410000001</c:v>
                </c:pt>
                <c:pt idx="1905">
                  <c:v>0</c:v>
                </c:pt>
                <c:pt idx="1906">
                  <c:v>2480.8969649999999</c:v>
                </c:pt>
                <c:pt idx="1907">
                  <c:v>0</c:v>
                </c:pt>
                <c:pt idx="1908">
                  <c:v>69.967543500000005</c:v>
                </c:pt>
                <c:pt idx="1909">
                  <c:v>249.3262948</c:v>
                </c:pt>
                <c:pt idx="1910">
                  <c:v>26.993121429999999</c:v>
                </c:pt>
                <c:pt idx="1911">
                  <c:v>22.273326180000002</c:v>
                </c:pt>
                <c:pt idx="1912">
                  <c:v>9.0425408919999999</c:v>
                </c:pt>
                <c:pt idx="1913">
                  <c:v>42.48865034</c:v>
                </c:pt>
                <c:pt idx="1914">
                  <c:v>212.08592590000001</c:v>
                </c:pt>
                <c:pt idx="1915">
                  <c:v>178.82259110000001</c:v>
                </c:pt>
                <c:pt idx="1916">
                  <c:v>4.1545161400000001</c:v>
                </c:pt>
                <c:pt idx="1917">
                  <c:v>1.9171640000000001</c:v>
                </c:pt>
                <c:pt idx="1918">
                  <c:v>38.338232400000003</c:v>
                </c:pt>
                <c:pt idx="1919">
                  <c:v>61.57443584</c:v>
                </c:pt>
                <c:pt idx="1920">
                  <c:v>513.34654079999996</c:v>
                </c:pt>
                <c:pt idx="1921">
                  <c:v>1423.8023860000001</c:v>
                </c:pt>
                <c:pt idx="1922">
                  <c:v>183.04616949999999</c:v>
                </c:pt>
                <c:pt idx="1923">
                  <c:v>2019.8127790000001</c:v>
                </c:pt>
                <c:pt idx="1924">
                  <c:v>5.3817825619999997</c:v>
                </c:pt>
                <c:pt idx="1925">
                  <c:v>61.84921903</c:v>
                </c:pt>
                <c:pt idx="1926">
                  <c:v>256.43417460000001</c:v>
                </c:pt>
                <c:pt idx="1927">
                  <c:v>0</c:v>
                </c:pt>
                <c:pt idx="1928">
                  <c:v>605.62868920000005</c:v>
                </c:pt>
                <c:pt idx="1929">
                  <c:v>8.9430064920000003</c:v>
                </c:pt>
                <c:pt idx="1930">
                  <c:v>0</c:v>
                </c:pt>
                <c:pt idx="1931">
                  <c:v>78.809402160000005</c:v>
                </c:pt>
                <c:pt idx="1932">
                  <c:v>93.358728439999993</c:v>
                </c:pt>
                <c:pt idx="1933">
                  <c:v>6369.5161390000003</c:v>
                </c:pt>
                <c:pt idx="1934">
                  <c:v>150.88914790000001</c:v>
                </c:pt>
                <c:pt idx="1935">
                  <c:v>8246.1304369999998</c:v>
                </c:pt>
                <c:pt idx="1936">
                  <c:v>7.1468514040000004</c:v>
                </c:pt>
                <c:pt idx="1937">
                  <c:v>6.0642212019999997</c:v>
                </c:pt>
                <c:pt idx="1938">
                  <c:v>11.089052730000001</c:v>
                </c:pt>
                <c:pt idx="1939">
                  <c:v>0</c:v>
                </c:pt>
                <c:pt idx="1940">
                  <c:v>1486.236406</c:v>
                </c:pt>
                <c:pt idx="1941">
                  <c:v>1259.940376</c:v>
                </c:pt>
                <c:pt idx="1942">
                  <c:v>59.65900139</c:v>
                </c:pt>
                <c:pt idx="1943">
                  <c:v>588.56837099999996</c:v>
                </c:pt>
                <c:pt idx="1944">
                  <c:v>68.707304399999998</c:v>
                </c:pt>
                <c:pt idx="1945">
                  <c:v>33.346914550000001</c:v>
                </c:pt>
                <c:pt idx="1946">
                  <c:v>47.44453</c:v>
                </c:pt>
                <c:pt idx="1947">
                  <c:v>850.95447830000001</c:v>
                </c:pt>
                <c:pt idx="1948">
                  <c:v>493.32792929999999</c:v>
                </c:pt>
                <c:pt idx="1949">
                  <c:v>578.74171720000004</c:v>
                </c:pt>
                <c:pt idx="1950">
                  <c:v>15.88149254</c:v>
                </c:pt>
                <c:pt idx="1951">
                  <c:v>321.19530049999997</c:v>
                </c:pt>
                <c:pt idx="1952">
                  <c:v>4506.2559629999996</c:v>
                </c:pt>
                <c:pt idx="1953">
                  <c:v>67.333787349999994</c:v>
                </c:pt>
                <c:pt idx="1954">
                  <c:v>5.8837605359999996</c:v>
                </c:pt>
                <c:pt idx="1955">
                  <c:v>64.96964491</c:v>
                </c:pt>
                <c:pt idx="1956">
                  <c:v>43.663855679999998</c:v>
                </c:pt>
                <c:pt idx="1957">
                  <c:v>2.5271154220000001</c:v>
                </c:pt>
                <c:pt idx="1958">
                  <c:v>72.428089400000005</c:v>
                </c:pt>
                <c:pt idx="1959">
                  <c:v>0</c:v>
                </c:pt>
                <c:pt idx="1960">
                  <c:v>21.900752319999999</c:v>
                </c:pt>
                <c:pt idx="1961">
                  <c:v>35.029486239999997</c:v>
                </c:pt>
                <c:pt idx="1962">
                  <c:v>11.63615139</c:v>
                </c:pt>
                <c:pt idx="1963">
                  <c:v>0</c:v>
                </c:pt>
                <c:pt idx="1964">
                  <c:v>640.35609179999994</c:v>
                </c:pt>
                <c:pt idx="1965">
                  <c:v>18.845343119999999</c:v>
                </c:pt>
                <c:pt idx="1966">
                  <c:v>163.3433278</c:v>
                </c:pt>
                <c:pt idx="1967">
                  <c:v>84.175270080000004</c:v>
                </c:pt>
                <c:pt idx="1968">
                  <c:v>510.9327012</c:v>
                </c:pt>
                <c:pt idx="1969">
                  <c:v>94.434286150000005</c:v>
                </c:pt>
                <c:pt idx="1970">
                  <c:v>71.013992490000007</c:v>
                </c:pt>
                <c:pt idx="1971">
                  <c:v>7.8837914739999997</c:v>
                </c:pt>
                <c:pt idx="1972">
                  <c:v>0</c:v>
                </c:pt>
                <c:pt idx="1973">
                  <c:v>66.022362990000005</c:v>
                </c:pt>
                <c:pt idx="1974">
                  <c:v>0</c:v>
                </c:pt>
                <c:pt idx="1975">
                  <c:v>69.928993579999997</c:v>
                </c:pt>
                <c:pt idx="1976">
                  <c:v>0</c:v>
                </c:pt>
                <c:pt idx="1977">
                  <c:v>11.796861079999999</c:v>
                </c:pt>
                <c:pt idx="1978">
                  <c:v>10947.02327</c:v>
                </c:pt>
                <c:pt idx="1979">
                  <c:v>497.47194639999998</c:v>
                </c:pt>
                <c:pt idx="1980">
                  <c:v>192.92978289999999</c:v>
                </c:pt>
                <c:pt idx="1981">
                  <c:v>645.95838160000005</c:v>
                </c:pt>
                <c:pt idx="1982">
                  <c:v>32.366207699999997</c:v>
                </c:pt>
                <c:pt idx="1983">
                  <c:v>49.837126699999999</c:v>
                </c:pt>
                <c:pt idx="1984">
                  <c:v>0</c:v>
                </c:pt>
                <c:pt idx="1985">
                  <c:v>17.137754000000001</c:v>
                </c:pt>
                <c:pt idx="1986">
                  <c:v>6478.3461349999898</c:v>
                </c:pt>
                <c:pt idx="1987">
                  <c:v>0</c:v>
                </c:pt>
                <c:pt idx="1988">
                  <c:v>86.825511239999997</c:v>
                </c:pt>
                <c:pt idx="1989">
                  <c:v>3.4218809380000001</c:v>
                </c:pt>
                <c:pt idx="1990">
                  <c:v>0</c:v>
                </c:pt>
                <c:pt idx="1991">
                  <c:v>277.18183320000003</c:v>
                </c:pt>
                <c:pt idx="1992">
                  <c:v>364.42605200000003</c:v>
                </c:pt>
                <c:pt idx="1993">
                  <c:v>0</c:v>
                </c:pt>
                <c:pt idx="1994">
                  <c:v>2.542436908</c:v>
                </c:pt>
                <c:pt idx="1995">
                  <c:v>0</c:v>
                </c:pt>
                <c:pt idx="1996">
                  <c:v>110.67797109999999</c:v>
                </c:pt>
                <c:pt idx="1997">
                  <c:v>3557.4555070000001</c:v>
                </c:pt>
                <c:pt idx="1998">
                  <c:v>12.83447357</c:v>
                </c:pt>
                <c:pt idx="1999">
                  <c:v>0.35865142100000003</c:v>
                </c:pt>
                <c:pt idx="2000">
                  <c:v>638.00010970000005</c:v>
                </c:pt>
                <c:pt idx="2001">
                  <c:v>41.306888030000003</c:v>
                </c:pt>
                <c:pt idx="2002">
                  <c:v>0</c:v>
                </c:pt>
                <c:pt idx="2003">
                  <c:v>0</c:v>
                </c:pt>
                <c:pt idx="2004">
                  <c:v>565.96721730000002</c:v>
                </c:pt>
                <c:pt idx="2005">
                  <c:v>916.4741775</c:v>
                </c:pt>
                <c:pt idx="2006">
                  <c:v>1.1862275769999999</c:v>
                </c:pt>
                <c:pt idx="2007">
                  <c:v>40.368299989999997</c:v>
                </c:pt>
                <c:pt idx="2008">
                  <c:v>6187.0620170000002</c:v>
                </c:pt>
                <c:pt idx="2009">
                  <c:v>1168.3240949999999</c:v>
                </c:pt>
                <c:pt idx="2010">
                  <c:v>31.134927940000001</c:v>
                </c:pt>
                <c:pt idx="2011">
                  <c:v>40.806179759999999</c:v>
                </c:pt>
                <c:pt idx="2012">
                  <c:v>63.787236329999999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4.4091534360000004</c:v>
                </c:pt>
                <c:pt idx="2017">
                  <c:v>0</c:v>
                </c:pt>
                <c:pt idx="2018">
                  <c:v>185.63669830000001</c:v>
                </c:pt>
                <c:pt idx="2019">
                  <c:v>2972.4486750000001</c:v>
                </c:pt>
                <c:pt idx="2020">
                  <c:v>31.094353420000001</c:v>
                </c:pt>
                <c:pt idx="2021">
                  <c:v>23.183945940000001</c:v>
                </c:pt>
                <c:pt idx="2022">
                  <c:v>10.228401180000001</c:v>
                </c:pt>
                <c:pt idx="2023">
                  <c:v>10598.08187</c:v>
                </c:pt>
                <c:pt idx="2024">
                  <c:v>93.372784969999998</c:v>
                </c:pt>
                <c:pt idx="2025">
                  <c:v>97.766370620000004</c:v>
                </c:pt>
                <c:pt idx="2026">
                  <c:v>273.57587690000003</c:v>
                </c:pt>
                <c:pt idx="2027">
                  <c:v>12.80528533</c:v>
                </c:pt>
                <c:pt idx="2028">
                  <c:v>24.589733989999999</c:v>
                </c:pt>
                <c:pt idx="2029">
                  <c:v>121.5869163</c:v>
                </c:pt>
                <c:pt idx="2030">
                  <c:v>6.6994187470000002</c:v>
                </c:pt>
                <c:pt idx="2031">
                  <c:v>123.0966298</c:v>
                </c:pt>
                <c:pt idx="2032">
                  <c:v>76.2508038</c:v>
                </c:pt>
                <c:pt idx="2033">
                  <c:v>1717.0887110000001</c:v>
                </c:pt>
                <c:pt idx="2034">
                  <c:v>55.361072069999999</c:v>
                </c:pt>
                <c:pt idx="2035">
                  <c:v>0</c:v>
                </c:pt>
                <c:pt idx="2036">
                  <c:v>4.4267924059999997</c:v>
                </c:pt>
                <c:pt idx="2037">
                  <c:v>503.58819560000001</c:v>
                </c:pt>
                <c:pt idx="2038">
                  <c:v>9.987219E-2</c:v>
                </c:pt>
                <c:pt idx="2039">
                  <c:v>4.1412933450000002</c:v>
                </c:pt>
                <c:pt idx="2040">
                  <c:v>302.53590580000002</c:v>
                </c:pt>
                <c:pt idx="2041">
                  <c:v>645.02130199999999</c:v>
                </c:pt>
                <c:pt idx="2042">
                  <c:v>5793.363644</c:v>
                </c:pt>
                <c:pt idx="2043">
                  <c:v>0</c:v>
                </c:pt>
                <c:pt idx="2044">
                  <c:v>9.2300263200000003</c:v>
                </c:pt>
                <c:pt idx="2045">
                  <c:v>123.01286709999999</c:v>
                </c:pt>
                <c:pt idx="2046">
                  <c:v>150.74348620000001</c:v>
                </c:pt>
                <c:pt idx="2047">
                  <c:v>0</c:v>
                </c:pt>
                <c:pt idx="2048">
                  <c:v>96.166534290000001</c:v>
                </c:pt>
                <c:pt idx="2049">
                  <c:v>0</c:v>
                </c:pt>
                <c:pt idx="2050">
                  <c:v>260.9963826</c:v>
                </c:pt>
                <c:pt idx="2051">
                  <c:v>230.040097</c:v>
                </c:pt>
                <c:pt idx="2052">
                  <c:v>1.1774776769999999</c:v>
                </c:pt>
                <c:pt idx="2053">
                  <c:v>0</c:v>
                </c:pt>
                <c:pt idx="2054">
                  <c:v>549.80960970000001</c:v>
                </c:pt>
                <c:pt idx="2055">
                  <c:v>1122.9729669999999</c:v>
                </c:pt>
                <c:pt idx="2056">
                  <c:v>630.38835640000002</c:v>
                </c:pt>
                <c:pt idx="2057">
                  <c:v>109.7051836</c:v>
                </c:pt>
                <c:pt idx="2058">
                  <c:v>188.2902861</c:v>
                </c:pt>
                <c:pt idx="2059">
                  <c:v>15.255188159999999</c:v>
                </c:pt>
                <c:pt idx="2060">
                  <c:v>6.9955563859999996</c:v>
                </c:pt>
                <c:pt idx="2061">
                  <c:v>584.09934290000001</c:v>
                </c:pt>
                <c:pt idx="2062">
                  <c:v>7.6154301259999997</c:v>
                </c:pt>
                <c:pt idx="2063">
                  <c:v>0</c:v>
                </c:pt>
                <c:pt idx="2064">
                  <c:v>5.6638493280000004</c:v>
                </c:pt>
                <c:pt idx="2065">
                  <c:v>30.467038989999999</c:v>
                </c:pt>
                <c:pt idx="2066">
                  <c:v>843.78769950000003</c:v>
                </c:pt>
                <c:pt idx="2067">
                  <c:v>16.97511622</c:v>
                </c:pt>
                <c:pt idx="2068">
                  <c:v>62.48419552</c:v>
                </c:pt>
                <c:pt idx="2069">
                  <c:v>72.039117410000003</c:v>
                </c:pt>
                <c:pt idx="2070">
                  <c:v>52.829864669999999</c:v>
                </c:pt>
                <c:pt idx="2071">
                  <c:v>2211.2157779999998</c:v>
                </c:pt>
                <c:pt idx="2072">
                  <c:v>8.3132820390000006</c:v>
                </c:pt>
                <c:pt idx="2073">
                  <c:v>7613.8149990000002</c:v>
                </c:pt>
                <c:pt idx="2074">
                  <c:v>392.9588536</c:v>
                </c:pt>
                <c:pt idx="2075">
                  <c:v>171.7686449</c:v>
                </c:pt>
                <c:pt idx="2076">
                  <c:v>12.055519970000001</c:v>
                </c:pt>
                <c:pt idx="2077">
                  <c:v>40.451569329999998</c:v>
                </c:pt>
                <c:pt idx="2078">
                  <c:v>11.075433309999999</c:v>
                </c:pt>
                <c:pt idx="2079">
                  <c:v>2.0304946730000002</c:v>
                </c:pt>
                <c:pt idx="2080">
                  <c:v>2183.1069859999998</c:v>
                </c:pt>
                <c:pt idx="2081">
                  <c:v>26.180723820000001</c:v>
                </c:pt>
                <c:pt idx="2082">
                  <c:v>310.82033819999998</c:v>
                </c:pt>
                <c:pt idx="2083">
                  <c:v>491.49789079999999</c:v>
                </c:pt>
                <c:pt idx="2084">
                  <c:v>48.098914739999998</c:v>
                </c:pt>
                <c:pt idx="2085">
                  <c:v>4816.5896130000001</c:v>
                </c:pt>
                <c:pt idx="2086">
                  <c:v>2377.010299</c:v>
                </c:pt>
                <c:pt idx="2087">
                  <c:v>0</c:v>
                </c:pt>
                <c:pt idx="2088">
                  <c:v>843.11866620000001</c:v>
                </c:pt>
                <c:pt idx="2089">
                  <c:v>10111.389279999999</c:v>
                </c:pt>
                <c:pt idx="2090">
                  <c:v>11.05422474</c:v>
                </c:pt>
                <c:pt idx="2091">
                  <c:v>3205.019918</c:v>
                </c:pt>
                <c:pt idx="2092">
                  <c:v>225.07236180000001</c:v>
                </c:pt>
              </c:numCache>
            </c:numRef>
          </c:xVal>
          <c:yVal>
            <c:numRef>
              <c:f>life_expectancy_training!$N$21:$N$2113</c:f>
              <c:numCache>
                <c:formatCode>0.000</c:formatCode>
                <c:ptCount val="2093"/>
                <c:pt idx="0">
                  <c:v>3392.64743</c:v>
                </c:pt>
                <c:pt idx="1">
                  <c:v>3331.2287660000002</c:v>
                </c:pt>
                <c:pt idx="2">
                  <c:v>521.64257959999998</c:v>
                </c:pt>
                <c:pt idx="3">
                  <c:v>3861.3241400000002</c:v>
                </c:pt>
                <c:pt idx="4">
                  <c:v>75.519900000000007</c:v>
                </c:pt>
                <c:pt idx="5">
                  <c:v>35268.111700000001</c:v>
                </c:pt>
                <c:pt idx="6">
                  <c:v>12291.466850000001</c:v>
                </c:pt>
                <c:pt idx="7">
                  <c:v>88.874858000000003</c:v>
                </c:pt>
                <c:pt idx="8">
                  <c:v>6423.2917829999997</c:v>
                </c:pt>
                <c:pt idx="9">
                  <c:v>26917.758979999999</c:v>
                </c:pt>
                <c:pt idx="10">
                  <c:v>13235.977569999999</c:v>
                </c:pt>
                <c:pt idx="11">
                  <c:v>322.811171</c:v>
                </c:pt>
                <c:pt idx="12">
                  <c:v>1291.528826</c:v>
                </c:pt>
                <c:pt idx="13">
                  <c:v>6425.9411190000001</c:v>
                </c:pt>
                <c:pt idx="14">
                  <c:v>188.51589999999999</c:v>
                </c:pt>
                <c:pt idx="15">
                  <c:v>297.6971211</c:v>
                </c:pt>
                <c:pt idx="16">
                  <c:v>1182.8692269999999</c:v>
                </c:pt>
                <c:pt idx="17">
                  <c:v>1653.2390500000001</c:v>
                </c:pt>
                <c:pt idx="18">
                  <c:v>8818.9825660000006</c:v>
                </c:pt>
                <c:pt idx="19">
                  <c:v>248.13459</c:v>
                </c:pt>
                <c:pt idx="20">
                  <c:v>1929.7746</c:v>
                </c:pt>
                <c:pt idx="21">
                  <c:v>688.61727880000001</c:v>
                </c:pt>
                <c:pt idx="22">
                  <c:v>379.68958300000003</c:v>
                </c:pt>
                <c:pt idx="23">
                  <c:v>2842.4384220000002</c:v>
                </c:pt>
                <c:pt idx="24">
                  <c:v>52.862285</c:v>
                </c:pt>
                <c:pt idx="25">
                  <c:v>1979.5256899999999</c:v>
                </c:pt>
                <c:pt idx="26">
                  <c:v>71.348397000000006</c:v>
                </c:pt>
                <c:pt idx="27">
                  <c:v>2519.7373870000001</c:v>
                </c:pt>
                <c:pt idx="28">
                  <c:v>1653.2390500000001</c:v>
                </c:pt>
                <c:pt idx="29">
                  <c:v>1653.2390500000001</c:v>
                </c:pt>
                <c:pt idx="30">
                  <c:v>1653.2390500000001</c:v>
                </c:pt>
                <c:pt idx="31">
                  <c:v>4595.6663269999999</c:v>
                </c:pt>
                <c:pt idx="32">
                  <c:v>2975.1327780000001</c:v>
                </c:pt>
                <c:pt idx="33">
                  <c:v>1296.97353</c:v>
                </c:pt>
                <c:pt idx="34">
                  <c:v>76.535419000000005</c:v>
                </c:pt>
                <c:pt idx="35">
                  <c:v>2977.1152999999999</c:v>
                </c:pt>
                <c:pt idx="36">
                  <c:v>66.242139600000002</c:v>
                </c:pt>
                <c:pt idx="37">
                  <c:v>1653.2390500000001</c:v>
                </c:pt>
                <c:pt idx="38">
                  <c:v>11929.349910000001</c:v>
                </c:pt>
                <c:pt idx="39">
                  <c:v>2416.5882350000002</c:v>
                </c:pt>
                <c:pt idx="40">
                  <c:v>8958.7885929999993</c:v>
                </c:pt>
                <c:pt idx="41">
                  <c:v>689.39622399999996</c:v>
                </c:pt>
                <c:pt idx="42">
                  <c:v>7674.8655900000003</c:v>
                </c:pt>
                <c:pt idx="43">
                  <c:v>622.7427477</c:v>
                </c:pt>
                <c:pt idx="44">
                  <c:v>7578.8515299999999</c:v>
                </c:pt>
                <c:pt idx="45">
                  <c:v>1653.2390500000001</c:v>
                </c:pt>
                <c:pt idx="46">
                  <c:v>535.86554999999998</c:v>
                </c:pt>
                <c:pt idx="47">
                  <c:v>34165.934300000001</c:v>
                </c:pt>
                <c:pt idx="48">
                  <c:v>362.66398099999998</c:v>
                </c:pt>
                <c:pt idx="49">
                  <c:v>87.893873799999994</c:v>
                </c:pt>
                <c:pt idx="50">
                  <c:v>32539.1937</c:v>
                </c:pt>
                <c:pt idx="51">
                  <c:v>873.14724360000002</c:v>
                </c:pt>
                <c:pt idx="52">
                  <c:v>1653.2390500000001</c:v>
                </c:pt>
                <c:pt idx="53">
                  <c:v>1653.2390500000001</c:v>
                </c:pt>
                <c:pt idx="54">
                  <c:v>662.27951819999998</c:v>
                </c:pt>
                <c:pt idx="55">
                  <c:v>1653.2390500000001</c:v>
                </c:pt>
                <c:pt idx="56">
                  <c:v>63.388770000000001</c:v>
                </c:pt>
                <c:pt idx="57">
                  <c:v>48424.589269999997</c:v>
                </c:pt>
                <c:pt idx="58">
                  <c:v>32.372390000000003</c:v>
                </c:pt>
                <c:pt idx="59">
                  <c:v>1653.2390500000001</c:v>
                </c:pt>
                <c:pt idx="60">
                  <c:v>1226.6173100000001</c:v>
                </c:pt>
                <c:pt idx="61">
                  <c:v>193.18748400000001</c:v>
                </c:pt>
                <c:pt idx="62">
                  <c:v>928.18227000000002</c:v>
                </c:pt>
                <c:pt idx="63">
                  <c:v>1653.2390500000001</c:v>
                </c:pt>
                <c:pt idx="64">
                  <c:v>1431.2448649999999</c:v>
                </c:pt>
                <c:pt idx="65">
                  <c:v>458.86817439999999</c:v>
                </c:pt>
                <c:pt idx="66">
                  <c:v>486.41113999999999</c:v>
                </c:pt>
                <c:pt idx="67">
                  <c:v>53.277221699999998</c:v>
                </c:pt>
                <c:pt idx="68">
                  <c:v>998.82266709999999</c:v>
                </c:pt>
                <c:pt idx="69">
                  <c:v>85128.657590000003</c:v>
                </c:pt>
                <c:pt idx="70">
                  <c:v>1653.2390500000001</c:v>
                </c:pt>
                <c:pt idx="71">
                  <c:v>1526.497938</c:v>
                </c:pt>
                <c:pt idx="72">
                  <c:v>2358.9362900000001</c:v>
                </c:pt>
                <c:pt idx="73">
                  <c:v>1186.423937</c:v>
                </c:pt>
                <c:pt idx="74">
                  <c:v>681.12536799999998</c:v>
                </c:pt>
                <c:pt idx="75">
                  <c:v>1653.2390500000001</c:v>
                </c:pt>
                <c:pt idx="76">
                  <c:v>354.8463544</c:v>
                </c:pt>
                <c:pt idx="77">
                  <c:v>4627.5919999999996</c:v>
                </c:pt>
                <c:pt idx="78">
                  <c:v>48.729900000000001</c:v>
                </c:pt>
                <c:pt idx="79">
                  <c:v>3695.7937480000001</c:v>
                </c:pt>
                <c:pt idx="80">
                  <c:v>11634.424220000001</c:v>
                </c:pt>
                <c:pt idx="81">
                  <c:v>1653.2390500000001</c:v>
                </c:pt>
                <c:pt idx="82">
                  <c:v>7937.2599309999996</c:v>
                </c:pt>
                <c:pt idx="83">
                  <c:v>2755.297787</c:v>
                </c:pt>
                <c:pt idx="84">
                  <c:v>1672.6854330000001</c:v>
                </c:pt>
                <c:pt idx="85">
                  <c:v>12376.979359999999</c:v>
                </c:pt>
                <c:pt idx="86">
                  <c:v>834.86916099999996</c:v>
                </c:pt>
                <c:pt idx="87">
                  <c:v>371.32386500000001</c:v>
                </c:pt>
                <c:pt idx="88">
                  <c:v>2971.973</c:v>
                </c:pt>
                <c:pt idx="89">
                  <c:v>52413.721160000001</c:v>
                </c:pt>
                <c:pt idx="90">
                  <c:v>642.62561540000002</c:v>
                </c:pt>
                <c:pt idx="91">
                  <c:v>548.587312</c:v>
                </c:pt>
                <c:pt idx="92">
                  <c:v>918.67715429999998</c:v>
                </c:pt>
                <c:pt idx="93">
                  <c:v>3539.7487999999998</c:v>
                </c:pt>
                <c:pt idx="94">
                  <c:v>1653.2390500000001</c:v>
                </c:pt>
                <c:pt idx="95">
                  <c:v>1653.2390500000001</c:v>
                </c:pt>
                <c:pt idx="96">
                  <c:v>712.18476940000005</c:v>
                </c:pt>
                <c:pt idx="97">
                  <c:v>615.59222499999998</c:v>
                </c:pt>
                <c:pt idx="98">
                  <c:v>146.76153969999999</c:v>
                </c:pt>
                <c:pt idx="99">
                  <c:v>36976.845119999998</c:v>
                </c:pt>
                <c:pt idx="100">
                  <c:v>8787.6137500000004</c:v>
                </c:pt>
                <c:pt idx="101">
                  <c:v>3444.5565999999999</c:v>
                </c:pt>
                <c:pt idx="102">
                  <c:v>39439.8197</c:v>
                </c:pt>
                <c:pt idx="103">
                  <c:v>8569.7769979999994</c:v>
                </c:pt>
                <c:pt idx="104">
                  <c:v>1653.2390500000001</c:v>
                </c:pt>
                <c:pt idx="105">
                  <c:v>8787.9466799999991</c:v>
                </c:pt>
                <c:pt idx="106">
                  <c:v>465.31187599999998</c:v>
                </c:pt>
                <c:pt idx="107">
                  <c:v>5223.3517629999997</c:v>
                </c:pt>
                <c:pt idx="108">
                  <c:v>1176.6587099999999</c:v>
                </c:pt>
                <c:pt idx="109">
                  <c:v>1653.2390500000001</c:v>
                </c:pt>
                <c:pt idx="110">
                  <c:v>32672.367170000001</c:v>
                </c:pt>
                <c:pt idx="111">
                  <c:v>28817.323209999999</c:v>
                </c:pt>
                <c:pt idx="112">
                  <c:v>1555.47451</c:v>
                </c:pt>
                <c:pt idx="113">
                  <c:v>47.5432354</c:v>
                </c:pt>
                <c:pt idx="114">
                  <c:v>1653.2390500000001</c:v>
                </c:pt>
                <c:pt idx="115">
                  <c:v>2124.8736130000002</c:v>
                </c:pt>
                <c:pt idx="116">
                  <c:v>763.73857999999996</c:v>
                </c:pt>
                <c:pt idx="117">
                  <c:v>546.77685199999996</c:v>
                </c:pt>
                <c:pt idx="118">
                  <c:v>1855.9391499999999</c:v>
                </c:pt>
                <c:pt idx="119">
                  <c:v>1653.2390500000001</c:v>
                </c:pt>
                <c:pt idx="120">
                  <c:v>12976.636420000001</c:v>
                </c:pt>
                <c:pt idx="121">
                  <c:v>1653.2390500000001</c:v>
                </c:pt>
                <c:pt idx="122">
                  <c:v>1332.3823580000001</c:v>
                </c:pt>
                <c:pt idx="123">
                  <c:v>1653.2390500000001</c:v>
                </c:pt>
                <c:pt idx="124">
                  <c:v>3827.786267</c:v>
                </c:pt>
                <c:pt idx="125">
                  <c:v>56249.755499999999</c:v>
                </c:pt>
                <c:pt idx="126">
                  <c:v>1653.2390500000001</c:v>
                </c:pt>
                <c:pt idx="127">
                  <c:v>64.729529999999997</c:v>
                </c:pt>
                <c:pt idx="128">
                  <c:v>1653.2390500000001</c:v>
                </c:pt>
                <c:pt idx="129">
                  <c:v>358.82747160000002</c:v>
                </c:pt>
                <c:pt idx="130">
                  <c:v>449.6928183</c:v>
                </c:pt>
                <c:pt idx="131">
                  <c:v>41577.169000000002</c:v>
                </c:pt>
                <c:pt idx="132">
                  <c:v>5424.2235600000004</c:v>
                </c:pt>
                <c:pt idx="133">
                  <c:v>3853.3334799999998</c:v>
                </c:pt>
                <c:pt idx="134">
                  <c:v>1653.2390500000001</c:v>
                </c:pt>
                <c:pt idx="135">
                  <c:v>6256.55926</c:v>
                </c:pt>
                <c:pt idx="136">
                  <c:v>2732.8617199999999</c:v>
                </c:pt>
                <c:pt idx="137">
                  <c:v>2458.4597600000002</c:v>
                </c:pt>
                <c:pt idx="138">
                  <c:v>1653.2390500000001</c:v>
                </c:pt>
                <c:pt idx="139">
                  <c:v>7174.2374149999996</c:v>
                </c:pt>
                <c:pt idx="140">
                  <c:v>36189.588380000001</c:v>
                </c:pt>
                <c:pt idx="141">
                  <c:v>84658.88768</c:v>
                </c:pt>
                <c:pt idx="142">
                  <c:v>666.84278300000005</c:v>
                </c:pt>
                <c:pt idx="143">
                  <c:v>335.52137499999998</c:v>
                </c:pt>
                <c:pt idx="144">
                  <c:v>1653.2390500000001</c:v>
                </c:pt>
                <c:pt idx="145">
                  <c:v>4344.1517700000004</c:v>
                </c:pt>
                <c:pt idx="146">
                  <c:v>528.58661300000006</c:v>
                </c:pt>
                <c:pt idx="147">
                  <c:v>563.59434199999998</c:v>
                </c:pt>
                <c:pt idx="148">
                  <c:v>5196.9329209999996</c:v>
                </c:pt>
                <c:pt idx="149">
                  <c:v>21.768798100000001</c:v>
                </c:pt>
                <c:pt idx="150">
                  <c:v>423.1936389</c:v>
                </c:pt>
                <c:pt idx="151">
                  <c:v>5491.1599809999998</c:v>
                </c:pt>
                <c:pt idx="152">
                  <c:v>11675.39395</c:v>
                </c:pt>
                <c:pt idx="153">
                  <c:v>74114.697150000007</c:v>
                </c:pt>
                <c:pt idx="154">
                  <c:v>3855.42128</c:v>
                </c:pt>
                <c:pt idx="155">
                  <c:v>31311.359359999999</c:v>
                </c:pt>
                <c:pt idx="156">
                  <c:v>879.47548600000005</c:v>
                </c:pt>
                <c:pt idx="157">
                  <c:v>28172.148829999998</c:v>
                </c:pt>
                <c:pt idx="158">
                  <c:v>1653.2390500000001</c:v>
                </c:pt>
                <c:pt idx="159">
                  <c:v>1653.2390500000001</c:v>
                </c:pt>
                <c:pt idx="160">
                  <c:v>1653.2390500000001</c:v>
                </c:pt>
                <c:pt idx="161">
                  <c:v>197.29417000000001</c:v>
                </c:pt>
                <c:pt idx="162">
                  <c:v>1653.2390500000001</c:v>
                </c:pt>
                <c:pt idx="163">
                  <c:v>473.34278999999998</c:v>
                </c:pt>
                <c:pt idx="164">
                  <c:v>2825.5246999999999</c:v>
                </c:pt>
                <c:pt idx="165">
                  <c:v>1653.2390500000001</c:v>
                </c:pt>
                <c:pt idx="166">
                  <c:v>1653.2390500000001</c:v>
                </c:pt>
                <c:pt idx="167">
                  <c:v>3997.2562400000002</c:v>
                </c:pt>
                <c:pt idx="168">
                  <c:v>3595.8854999999999</c:v>
                </c:pt>
                <c:pt idx="169">
                  <c:v>1653.2390500000001</c:v>
                </c:pt>
                <c:pt idx="170">
                  <c:v>3771.278957</c:v>
                </c:pt>
                <c:pt idx="171">
                  <c:v>249.93954199999999</c:v>
                </c:pt>
                <c:pt idx="172">
                  <c:v>1417.2658200000001</c:v>
                </c:pt>
                <c:pt idx="173">
                  <c:v>61191.192629999998</c:v>
                </c:pt>
                <c:pt idx="174">
                  <c:v>1953.9766999999999</c:v>
                </c:pt>
                <c:pt idx="175">
                  <c:v>1647.4417900000001</c:v>
                </c:pt>
                <c:pt idx="176">
                  <c:v>127.367228</c:v>
                </c:pt>
                <c:pt idx="177">
                  <c:v>1653.2390500000001</c:v>
                </c:pt>
                <c:pt idx="178">
                  <c:v>3818.46396</c:v>
                </c:pt>
                <c:pt idx="179">
                  <c:v>1653.2390500000001</c:v>
                </c:pt>
                <c:pt idx="180">
                  <c:v>1413.3234</c:v>
                </c:pt>
                <c:pt idx="181">
                  <c:v>38334.68477</c:v>
                </c:pt>
                <c:pt idx="182">
                  <c:v>2655.1579769999998</c:v>
                </c:pt>
                <c:pt idx="183">
                  <c:v>33691.34837</c:v>
                </c:pt>
                <c:pt idx="184">
                  <c:v>185.63334</c:v>
                </c:pt>
                <c:pt idx="185">
                  <c:v>1653.2390500000001</c:v>
                </c:pt>
                <c:pt idx="186">
                  <c:v>16627.36433</c:v>
                </c:pt>
                <c:pt idx="187">
                  <c:v>1653.2390500000001</c:v>
                </c:pt>
                <c:pt idx="188">
                  <c:v>5629.1891400000004</c:v>
                </c:pt>
                <c:pt idx="189">
                  <c:v>1653.2390500000001</c:v>
                </c:pt>
                <c:pt idx="190">
                  <c:v>1532.2292399999999</c:v>
                </c:pt>
                <c:pt idx="191">
                  <c:v>1837.9773909999999</c:v>
                </c:pt>
                <c:pt idx="192">
                  <c:v>1592.5721820000001</c:v>
                </c:pt>
                <c:pt idx="193">
                  <c:v>1199.8223</c:v>
                </c:pt>
                <c:pt idx="194">
                  <c:v>395.93193630000002</c:v>
                </c:pt>
                <c:pt idx="195">
                  <c:v>1214.5566670000001</c:v>
                </c:pt>
                <c:pt idx="196">
                  <c:v>444.76575000000003</c:v>
                </c:pt>
                <c:pt idx="197">
                  <c:v>188.783165</c:v>
                </c:pt>
                <c:pt idx="198">
                  <c:v>646.56129499999997</c:v>
                </c:pt>
                <c:pt idx="199">
                  <c:v>2741.1154200000001</c:v>
                </c:pt>
                <c:pt idx="200">
                  <c:v>52473.113559999998</c:v>
                </c:pt>
                <c:pt idx="201">
                  <c:v>41631.131410000002</c:v>
                </c:pt>
                <c:pt idx="202">
                  <c:v>2542.3993500000001</c:v>
                </c:pt>
                <c:pt idx="203">
                  <c:v>67.751883300000003</c:v>
                </c:pt>
                <c:pt idx="204">
                  <c:v>861.18596000000002</c:v>
                </c:pt>
                <c:pt idx="205">
                  <c:v>817.77680999999995</c:v>
                </c:pt>
                <c:pt idx="206">
                  <c:v>45699.198320000003</c:v>
                </c:pt>
                <c:pt idx="207">
                  <c:v>1653.2390500000001</c:v>
                </c:pt>
                <c:pt idx="208">
                  <c:v>74276.718420000005</c:v>
                </c:pt>
                <c:pt idx="209">
                  <c:v>1653.2390500000001</c:v>
                </c:pt>
                <c:pt idx="210">
                  <c:v>148.912351</c:v>
                </c:pt>
                <c:pt idx="211">
                  <c:v>174.18154730000001</c:v>
                </c:pt>
                <c:pt idx="212">
                  <c:v>1253.6574310000001</c:v>
                </c:pt>
                <c:pt idx="213">
                  <c:v>8629.1177399999997</c:v>
                </c:pt>
                <c:pt idx="214">
                  <c:v>5676.1414299999997</c:v>
                </c:pt>
                <c:pt idx="215">
                  <c:v>2149.9944</c:v>
                </c:pt>
                <c:pt idx="216">
                  <c:v>1653.2390500000001</c:v>
                </c:pt>
                <c:pt idx="217">
                  <c:v>95.432793099999998</c:v>
                </c:pt>
                <c:pt idx="218">
                  <c:v>348.6314534</c:v>
                </c:pt>
                <c:pt idx="219">
                  <c:v>1653.2390500000001</c:v>
                </c:pt>
                <c:pt idx="220">
                  <c:v>6751.9989869999999</c:v>
                </c:pt>
                <c:pt idx="221">
                  <c:v>19821.444630000002</c:v>
                </c:pt>
                <c:pt idx="222">
                  <c:v>12542.935649999999</c:v>
                </c:pt>
                <c:pt idx="223">
                  <c:v>2537.3490000000002</c:v>
                </c:pt>
                <c:pt idx="224">
                  <c:v>4682.7284239999999</c:v>
                </c:pt>
                <c:pt idx="225">
                  <c:v>78.377632000000006</c:v>
                </c:pt>
                <c:pt idx="226">
                  <c:v>12969.771199999999</c:v>
                </c:pt>
                <c:pt idx="227">
                  <c:v>149.926751</c:v>
                </c:pt>
                <c:pt idx="228">
                  <c:v>989.23636329999999</c:v>
                </c:pt>
                <c:pt idx="229">
                  <c:v>5432.2523000000001</c:v>
                </c:pt>
                <c:pt idx="230">
                  <c:v>7716.2415000000001</c:v>
                </c:pt>
                <c:pt idx="231">
                  <c:v>88564.822979999997</c:v>
                </c:pt>
                <c:pt idx="232">
                  <c:v>158.66846200000001</c:v>
                </c:pt>
                <c:pt idx="233">
                  <c:v>4316.553895</c:v>
                </c:pt>
                <c:pt idx="234">
                  <c:v>37688.72234</c:v>
                </c:pt>
                <c:pt idx="235">
                  <c:v>693.34568300000001</c:v>
                </c:pt>
                <c:pt idx="236">
                  <c:v>276.58851199999998</c:v>
                </c:pt>
                <c:pt idx="237">
                  <c:v>362.65754440000001</c:v>
                </c:pt>
                <c:pt idx="238">
                  <c:v>1653.2390500000001</c:v>
                </c:pt>
                <c:pt idx="239">
                  <c:v>563.68942470000002</c:v>
                </c:pt>
                <c:pt idx="240">
                  <c:v>164.59447</c:v>
                </c:pt>
                <c:pt idx="241">
                  <c:v>38497.616959999999</c:v>
                </c:pt>
                <c:pt idx="242">
                  <c:v>121.15812</c:v>
                </c:pt>
                <c:pt idx="243">
                  <c:v>711.46994629999995</c:v>
                </c:pt>
                <c:pt idx="244">
                  <c:v>2729.8638299999998</c:v>
                </c:pt>
                <c:pt idx="245">
                  <c:v>1653.2390500000001</c:v>
                </c:pt>
                <c:pt idx="246">
                  <c:v>73.683843400000001</c:v>
                </c:pt>
                <c:pt idx="247">
                  <c:v>1253.3914299999999</c:v>
                </c:pt>
                <c:pt idx="248">
                  <c:v>2525.1644500000002</c:v>
                </c:pt>
                <c:pt idx="249">
                  <c:v>1653.2390500000001</c:v>
                </c:pt>
                <c:pt idx="250">
                  <c:v>3893.6899800000001</c:v>
                </c:pt>
                <c:pt idx="251">
                  <c:v>247.24276</c:v>
                </c:pt>
                <c:pt idx="252">
                  <c:v>1653.2390500000001</c:v>
                </c:pt>
                <c:pt idx="253">
                  <c:v>1653.2390500000001</c:v>
                </c:pt>
                <c:pt idx="254">
                  <c:v>18555.566490000001</c:v>
                </c:pt>
                <c:pt idx="255">
                  <c:v>621.82832499999995</c:v>
                </c:pt>
                <c:pt idx="256">
                  <c:v>12365.6263</c:v>
                </c:pt>
                <c:pt idx="257">
                  <c:v>1724.3617369999999</c:v>
                </c:pt>
                <c:pt idx="258">
                  <c:v>47.328270000000003</c:v>
                </c:pt>
                <c:pt idx="259">
                  <c:v>3136.9251100000001</c:v>
                </c:pt>
                <c:pt idx="260">
                  <c:v>1653.2390500000001</c:v>
                </c:pt>
                <c:pt idx="261">
                  <c:v>31997.2821</c:v>
                </c:pt>
                <c:pt idx="262">
                  <c:v>49474.756099999999</c:v>
                </c:pt>
                <c:pt idx="263">
                  <c:v>3194.5622429999999</c:v>
                </c:pt>
                <c:pt idx="264">
                  <c:v>84.455939000000001</c:v>
                </c:pt>
                <c:pt idx="265">
                  <c:v>42672.613230000003</c:v>
                </c:pt>
                <c:pt idx="266">
                  <c:v>1653.2390500000001</c:v>
                </c:pt>
                <c:pt idx="267">
                  <c:v>3154.5134840000001</c:v>
                </c:pt>
                <c:pt idx="268">
                  <c:v>7978.8254429999997</c:v>
                </c:pt>
                <c:pt idx="269">
                  <c:v>429.15834339999998</c:v>
                </c:pt>
                <c:pt idx="270">
                  <c:v>1892.894352</c:v>
                </c:pt>
                <c:pt idx="271">
                  <c:v>189.38785189999999</c:v>
                </c:pt>
                <c:pt idx="272">
                  <c:v>49914.618640000001</c:v>
                </c:pt>
                <c:pt idx="273">
                  <c:v>6925.2244600000004</c:v>
                </c:pt>
                <c:pt idx="274">
                  <c:v>2326.1585599999999</c:v>
                </c:pt>
                <c:pt idx="275">
                  <c:v>1653.2390500000001</c:v>
                </c:pt>
                <c:pt idx="276">
                  <c:v>3225.591754</c:v>
                </c:pt>
                <c:pt idx="277">
                  <c:v>31834.21816</c:v>
                </c:pt>
                <c:pt idx="278">
                  <c:v>3174.9490999999998</c:v>
                </c:pt>
                <c:pt idx="279">
                  <c:v>478.82326999999998</c:v>
                </c:pt>
                <c:pt idx="280">
                  <c:v>2754.7829000000002</c:v>
                </c:pt>
                <c:pt idx="281">
                  <c:v>1653.2390500000001</c:v>
                </c:pt>
                <c:pt idx="282">
                  <c:v>1488.47154</c:v>
                </c:pt>
                <c:pt idx="283">
                  <c:v>2794.2218899999998</c:v>
                </c:pt>
                <c:pt idx="284">
                  <c:v>3336.1668599999998</c:v>
                </c:pt>
                <c:pt idx="285">
                  <c:v>46511.645700000001</c:v>
                </c:pt>
                <c:pt idx="286">
                  <c:v>2367.5653499999999</c:v>
                </c:pt>
                <c:pt idx="287">
                  <c:v>27965.475399999999</c:v>
                </c:pt>
                <c:pt idx="288">
                  <c:v>199.583957</c:v>
                </c:pt>
                <c:pt idx="289">
                  <c:v>2254.9331259999999</c:v>
                </c:pt>
                <c:pt idx="290">
                  <c:v>466.2842</c:v>
                </c:pt>
                <c:pt idx="291">
                  <c:v>1653.2390500000001</c:v>
                </c:pt>
                <c:pt idx="292">
                  <c:v>1653.2390500000001</c:v>
                </c:pt>
                <c:pt idx="293">
                  <c:v>777.24875099999997</c:v>
                </c:pt>
                <c:pt idx="294">
                  <c:v>1479.2963400000001</c:v>
                </c:pt>
                <c:pt idx="295">
                  <c:v>8834.8795800000007</c:v>
                </c:pt>
                <c:pt idx="296">
                  <c:v>4457.6763899999996</c:v>
                </c:pt>
                <c:pt idx="297">
                  <c:v>1295.6497260000001</c:v>
                </c:pt>
                <c:pt idx="298">
                  <c:v>42372.221660000003</c:v>
                </c:pt>
                <c:pt idx="299">
                  <c:v>4674.2196100000001</c:v>
                </c:pt>
                <c:pt idx="300">
                  <c:v>1653.2390500000001</c:v>
                </c:pt>
                <c:pt idx="301">
                  <c:v>22551.73574</c:v>
                </c:pt>
                <c:pt idx="302">
                  <c:v>98.725614500000006</c:v>
                </c:pt>
                <c:pt idx="303">
                  <c:v>363.13684999999998</c:v>
                </c:pt>
                <c:pt idx="304">
                  <c:v>292.55962</c:v>
                </c:pt>
                <c:pt idx="305">
                  <c:v>1121.7863600000001</c:v>
                </c:pt>
                <c:pt idx="306">
                  <c:v>1653.2390500000001</c:v>
                </c:pt>
                <c:pt idx="307">
                  <c:v>1653.2390500000001</c:v>
                </c:pt>
                <c:pt idx="308">
                  <c:v>4178.9733690000003</c:v>
                </c:pt>
                <c:pt idx="309">
                  <c:v>795.97519</c:v>
                </c:pt>
                <c:pt idx="310">
                  <c:v>23573.628400000001</c:v>
                </c:pt>
                <c:pt idx="311">
                  <c:v>1653.2390500000001</c:v>
                </c:pt>
                <c:pt idx="312">
                  <c:v>1653.2390500000001</c:v>
                </c:pt>
                <c:pt idx="313">
                  <c:v>8318.9769199999992</c:v>
                </c:pt>
                <c:pt idx="314">
                  <c:v>2182.7165650000002</c:v>
                </c:pt>
                <c:pt idx="315">
                  <c:v>462.48652399999997</c:v>
                </c:pt>
                <c:pt idx="316">
                  <c:v>29869.85398</c:v>
                </c:pt>
                <c:pt idx="317">
                  <c:v>334.83816999999999</c:v>
                </c:pt>
                <c:pt idx="318">
                  <c:v>359.99218400000001</c:v>
                </c:pt>
                <c:pt idx="319">
                  <c:v>436.45922300000001</c:v>
                </c:pt>
                <c:pt idx="320">
                  <c:v>962.31216400000005</c:v>
                </c:pt>
                <c:pt idx="321">
                  <c:v>2932.3158830000002</c:v>
                </c:pt>
                <c:pt idx="322">
                  <c:v>443.96109999999999</c:v>
                </c:pt>
                <c:pt idx="323">
                  <c:v>571.16227590000005</c:v>
                </c:pt>
                <c:pt idx="324">
                  <c:v>482.14994000000002</c:v>
                </c:pt>
                <c:pt idx="325">
                  <c:v>4772.7741500000002</c:v>
                </c:pt>
                <c:pt idx="326">
                  <c:v>943.68657499999995</c:v>
                </c:pt>
                <c:pt idx="327">
                  <c:v>1168.8394699999999</c:v>
                </c:pt>
                <c:pt idx="328">
                  <c:v>681.79258679999998</c:v>
                </c:pt>
                <c:pt idx="329">
                  <c:v>244.46897999999999</c:v>
                </c:pt>
                <c:pt idx="330">
                  <c:v>1653.2390500000001</c:v>
                </c:pt>
                <c:pt idx="331">
                  <c:v>1653.2390500000001</c:v>
                </c:pt>
                <c:pt idx="332">
                  <c:v>317.89197999999999</c:v>
                </c:pt>
                <c:pt idx="333">
                  <c:v>14357.736790000001</c:v>
                </c:pt>
                <c:pt idx="334">
                  <c:v>11138.874599999999</c:v>
                </c:pt>
                <c:pt idx="335">
                  <c:v>471.45658229999998</c:v>
                </c:pt>
                <c:pt idx="336">
                  <c:v>15941.397220000001</c:v>
                </c:pt>
                <c:pt idx="337">
                  <c:v>436.68955390000002</c:v>
                </c:pt>
                <c:pt idx="338">
                  <c:v>23691.594720000001</c:v>
                </c:pt>
                <c:pt idx="339">
                  <c:v>1653.2390500000001</c:v>
                </c:pt>
                <c:pt idx="340">
                  <c:v>2884.94776</c:v>
                </c:pt>
                <c:pt idx="341">
                  <c:v>135.7623858</c:v>
                </c:pt>
                <c:pt idx="342">
                  <c:v>2375.1127000000001</c:v>
                </c:pt>
                <c:pt idx="343">
                  <c:v>3651.9667840000002</c:v>
                </c:pt>
                <c:pt idx="344">
                  <c:v>1834.29486</c:v>
                </c:pt>
                <c:pt idx="345">
                  <c:v>5.6687263999999997</c:v>
                </c:pt>
                <c:pt idx="346">
                  <c:v>257.63369</c:v>
                </c:pt>
                <c:pt idx="347">
                  <c:v>347.673678</c:v>
                </c:pt>
                <c:pt idx="348">
                  <c:v>1653.2390500000001</c:v>
                </c:pt>
                <c:pt idx="349">
                  <c:v>1653.2390500000001</c:v>
                </c:pt>
                <c:pt idx="350">
                  <c:v>1653.2390500000001</c:v>
                </c:pt>
                <c:pt idx="351">
                  <c:v>15524.84247</c:v>
                </c:pt>
                <c:pt idx="352">
                  <c:v>1653.2390500000001</c:v>
                </c:pt>
                <c:pt idx="353">
                  <c:v>8.3764319999999994</c:v>
                </c:pt>
                <c:pt idx="354">
                  <c:v>22242.681929999999</c:v>
                </c:pt>
                <c:pt idx="355">
                  <c:v>1411.31339</c:v>
                </c:pt>
                <c:pt idx="356">
                  <c:v>231.42554000000001</c:v>
                </c:pt>
                <c:pt idx="357">
                  <c:v>1653.2390500000001</c:v>
                </c:pt>
                <c:pt idx="358">
                  <c:v>986.79581729999995</c:v>
                </c:pt>
                <c:pt idx="359">
                  <c:v>11224.1548</c:v>
                </c:pt>
                <c:pt idx="360">
                  <c:v>451.542462</c:v>
                </c:pt>
                <c:pt idx="361">
                  <c:v>4546.7385400000003</c:v>
                </c:pt>
                <c:pt idx="362">
                  <c:v>4892.11618</c:v>
                </c:pt>
                <c:pt idx="363">
                  <c:v>174.66919999999999</c:v>
                </c:pt>
                <c:pt idx="364">
                  <c:v>157.145691</c:v>
                </c:pt>
                <c:pt idx="365">
                  <c:v>3416.7148299999999</c:v>
                </c:pt>
                <c:pt idx="366">
                  <c:v>1888.6182899999999</c:v>
                </c:pt>
                <c:pt idx="367">
                  <c:v>359.82222999999999</c:v>
                </c:pt>
                <c:pt idx="368">
                  <c:v>1774.9291000000001</c:v>
                </c:pt>
                <c:pt idx="369">
                  <c:v>61753.667000000001</c:v>
                </c:pt>
                <c:pt idx="370">
                  <c:v>48399.958100000003</c:v>
                </c:pt>
                <c:pt idx="371">
                  <c:v>419.22581489999999</c:v>
                </c:pt>
                <c:pt idx="372">
                  <c:v>34814.124360000002</c:v>
                </c:pt>
                <c:pt idx="373">
                  <c:v>869.21193800000003</c:v>
                </c:pt>
                <c:pt idx="374">
                  <c:v>1787.94723</c:v>
                </c:pt>
                <c:pt idx="375">
                  <c:v>1653.2390500000001</c:v>
                </c:pt>
                <c:pt idx="376">
                  <c:v>27795.87671</c:v>
                </c:pt>
                <c:pt idx="377">
                  <c:v>14223.865760000001</c:v>
                </c:pt>
                <c:pt idx="378">
                  <c:v>633.79498000000001</c:v>
                </c:pt>
                <c:pt idx="379">
                  <c:v>3572.8512999999998</c:v>
                </c:pt>
                <c:pt idx="380">
                  <c:v>2169.9209999999998</c:v>
                </c:pt>
                <c:pt idx="381">
                  <c:v>16784.346160000001</c:v>
                </c:pt>
                <c:pt idx="382">
                  <c:v>1175.7889809999999</c:v>
                </c:pt>
                <c:pt idx="383">
                  <c:v>2697.9613749999999</c:v>
                </c:pt>
                <c:pt idx="384">
                  <c:v>196.59778</c:v>
                </c:pt>
                <c:pt idx="385">
                  <c:v>2874.2882909999998</c:v>
                </c:pt>
                <c:pt idx="386">
                  <c:v>26.393293499999999</c:v>
                </c:pt>
                <c:pt idx="387">
                  <c:v>586.14597500000002</c:v>
                </c:pt>
                <c:pt idx="388">
                  <c:v>67792.338600000003</c:v>
                </c:pt>
                <c:pt idx="389">
                  <c:v>5842.8578399999997</c:v>
                </c:pt>
                <c:pt idx="390">
                  <c:v>1367.352433</c:v>
                </c:pt>
                <c:pt idx="391">
                  <c:v>649.84823300000005</c:v>
                </c:pt>
                <c:pt idx="392">
                  <c:v>716.82190000000003</c:v>
                </c:pt>
                <c:pt idx="393">
                  <c:v>1178.72469</c:v>
                </c:pt>
                <c:pt idx="394">
                  <c:v>232.61732000000001</c:v>
                </c:pt>
                <c:pt idx="395">
                  <c:v>382.54993999999999</c:v>
                </c:pt>
                <c:pt idx="396">
                  <c:v>11814.999400000001</c:v>
                </c:pt>
                <c:pt idx="397">
                  <c:v>3492.1396</c:v>
                </c:pt>
                <c:pt idx="398">
                  <c:v>47.893949999999997</c:v>
                </c:pt>
                <c:pt idx="399">
                  <c:v>89739.7117</c:v>
                </c:pt>
                <c:pt idx="400">
                  <c:v>263.11246790000001</c:v>
                </c:pt>
                <c:pt idx="401">
                  <c:v>414.79623199999997</c:v>
                </c:pt>
                <c:pt idx="402">
                  <c:v>694.43511899999999</c:v>
                </c:pt>
                <c:pt idx="403">
                  <c:v>691.99771099999998</c:v>
                </c:pt>
                <c:pt idx="404">
                  <c:v>5878.76127</c:v>
                </c:pt>
                <c:pt idx="405">
                  <c:v>1653.2390500000001</c:v>
                </c:pt>
                <c:pt idx="406">
                  <c:v>1653.2390500000001</c:v>
                </c:pt>
                <c:pt idx="407">
                  <c:v>111.227396</c:v>
                </c:pt>
                <c:pt idx="408">
                  <c:v>9739.8255599999993</c:v>
                </c:pt>
                <c:pt idx="409">
                  <c:v>1653.2390500000001</c:v>
                </c:pt>
                <c:pt idx="410">
                  <c:v>1653.2390500000001</c:v>
                </c:pt>
                <c:pt idx="411">
                  <c:v>41818.352559999999</c:v>
                </c:pt>
                <c:pt idx="412">
                  <c:v>8989.8423999999995</c:v>
                </c:pt>
                <c:pt idx="413">
                  <c:v>288.23694899999998</c:v>
                </c:pt>
                <c:pt idx="414">
                  <c:v>911.25385000000006</c:v>
                </c:pt>
                <c:pt idx="415">
                  <c:v>1653.2390500000001</c:v>
                </c:pt>
                <c:pt idx="416">
                  <c:v>1653.2390500000001</c:v>
                </c:pt>
                <c:pt idx="417">
                  <c:v>385.75671410000001</c:v>
                </c:pt>
                <c:pt idx="418">
                  <c:v>63223.467779999999</c:v>
                </c:pt>
                <c:pt idx="419">
                  <c:v>3297.3547100000001</c:v>
                </c:pt>
                <c:pt idx="420">
                  <c:v>3128.97793</c:v>
                </c:pt>
                <c:pt idx="421">
                  <c:v>35849.373639999998</c:v>
                </c:pt>
                <c:pt idx="422">
                  <c:v>3611.2147</c:v>
                </c:pt>
                <c:pt idx="423">
                  <c:v>28827.326359999999</c:v>
                </c:pt>
                <c:pt idx="424">
                  <c:v>292.59143640000002</c:v>
                </c:pt>
                <c:pt idx="425">
                  <c:v>1574.9861000000001</c:v>
                </c:pt>
                <c:pt idx="426">
                  <c:v>3891.3782299999998</c:v>
                </c:pt>
                <c:pt idx="427">
                  <c:v>1674.9877100000001</c:v>
                </c:pt>
                <c:pt idx="428">
                  <c:v>215.85480000000001</c:v>
                </c:pt>
                <c:pt idx="429">
                  <c:v>4114.1365450000003</c:v>
                </c:pt>
                <c:pt idx="430">
                  <c:v>2599.5962589999999</c:v>
                </c:pt>
                <c:pt idx="431">
                  <c:v>1672.5693000000001</c:v>
                </c:pt>
                <c:pt idx="432">
                  <c:v>3471.2475469999999</c:v>
                </c:pt>
                <c:pt idx="433">
                  <c:v>419.36772400000001</c:v>
                </c:pt>
                <c:pt idx="434">
                  <c:v>1643.7583970000001</c:v>
                </c:pt>
                <c:pt idx="435">
                  <c:v>422.51967999999999</c:v>
                </c:pt>
                <c:pt idx="436">
                  <c:v>17321.833729999998</c:v>
                </c:pt>
                <c:pt idx="437">
                  <c:v>22527.317749999998</c:v>
                </c:pt>
                <c:pt idx="438">
                  <c:v>262.88455099999999</c:v>
                </c:pt>
                <c:pt idx="439">
                  <c:v>1653.2390500000001</c:v>
                </c:pt>
                <c:pt idx="440">
                  <c:v>1255.648189</c:v>
                </c:pt>
                <c:pt idx="441">
                  <c:v>383.34949970000002</c:v>
                </c:pt>
                <c:pt idx="442">
                  <c:v>432.7388972</c:v>
                </c:pt>
                <c:pt idx="443">
                  <c:v>956.66895199999999</c:v>
                </c:pt>
                <c:pt idx="444">
                  <c:v>35396.66517</c:v>
                </c:pt>
                <c:pt idx="445">
                  <c:v>1653.2390500000001</c:v>
                </c:pt>
                <c:pt idx="446">
                  <c:v>833.31331999999998</c:v>
                </c:pt>
                <c:pt idx="447">
                  <c:v>94.772599999999997</c:v>
                </c:pt>
                <c:pt idx="448">
                  <c:v>1595.9123199999999</c:v>
                </c:pt>
                <c:pt idx="449">
                  <c:v>174.91511</c:v>
                </c:pt>
                <c:pt idx="450">
                  <c:v>1196.1334999999999</c:v>
                </c:pt>
                <c:pt idx="451">
                  <c:v>2774.95586</c:v>
                </c:pt>
                <c:pt idx="452">
                  <c:v>55746.842380000002</c:v>
                </c:pt>
                <c:pt idx="453">
                  <c:v>96.867482699999996</c:v>
                </c:pt>
                <c:pt idx="454">
                  <c:v>1291.4349999999999</c:v>
                </c:pt>
                <c:pt idx="455">
                  <c:v>2873.8621410000001</c:v>
                </c:pt>
                <c:pt idx="456">
                  <c:v>4773.4543599999997</c:v>
                </c:pt>
                <c:pt idx="457">
                  <c:v>374.19239420000002</c:v>
                </c:pt>
                <c:pt idx="458">
                  <c:v>1653.2390500000001</c:v>
                </c:pt>
                <c:pt idx="459">
                  <c:v>5757.2691599999998</c:v>
                </c:pt>
                <c:pt idx="460">
                  <c:v>691.31781639999997</c:v>
                </c:pt>
                <c:pt idx="461">
                  <c:v>69672.471000000005</c:v>
                </c:pt>
                <c:pt idx="462">
                  <c:v>4463.5458669999998</c:v>
                </c:pt>
                <c:pt idx="463">
                  <c:v>1653.2390500000001</c:v>
                </c:pt>
                <c:pt idx="464">
                  <c:v>6387.7852810000004</c:v>
                </c:pt>
                <c:pt idx="465">
                  <c:v>1653.2390500000001</c:v>
                </c:pt>
                <c:pt idx="466">
                  <c:v>773.8698713</c:v>
                </c:pt>
                <c:pt idx="467">
                  <c:v>37698.785730000003</c:v>
                </c:pt>
                <c:pt idx="468">
                  <c:v>5553.3262299999997</c:v>
                </c:pt>
                <c:pt idx="469">
                  <c:v>2964.4773399999999</c:v>
                </c:pt>
                <c:pt idx="470">
                  <c:v>1362.6173100000001</c:v>
                </c:pt>
                <c:pt idx="471">
                  <c:v>5659.3824000000004</c:v>
                </c:pt>
                <c:pt idx="472">
                  <c:v>1653.2390500000001</c:v>
                </c:pt>
                <c:pt idx="473">
                  <c:v>621.31837670000004</c:v>
                </c:pt>
                <c:pt idx="474">
                  <c:v>35589.712950000001</c:v>
                </c:pt>
                <c:pt idx="475">
                  <c:v>5338.2548299999999</c:v>
                </c:pt>
                <c:pt idx="476">
                  <c:v>3687.9539960000002</c:v>
                </c:pt>
                <c:pt idx="477">
                  <c:v>575.44645270000001</c:v>
                </c:pt>
                <c:pt idx="478">
                  <c:v>456.51248700000002</c:v>
                </c:pt>
                <c:pt idx="479">
                  <c:v>6479.6256590000003</c:v>
                </c:pt>
                <c:pt idx="480">
                  <c:v>1653.2390500000001</c:v>
                </c:pt>
                <c:pt idx="481">
                  <c:v>24275.242600000001</c:v>
                </c:pt>
                <c:pt idx="482">
                  <c:v>3112.83529</c:v>
                </c:pt>
                <c:pt idx="483">
                  <c:v>1653.2390500000001</c:v>
                </c:pt>
                <c:pt idx="484">
                  <c:v>1653.2390500000001</c:v>
                </c:pt>
                <c:pt idx="485">
                  <c:v>2594.7499899999998</c:v>
                </c:pt>
                <c:pt idx="486">
                  <c:v>113.3128</c:v>
                </c:pt>
                <c:pt idx="487">
                  <c:v>1653.2390500000001</c:v>
                </c:pt>
                <c:pt idx="488">
                  <c:v>3569.7572700000001</c:v>
                </c:pt>
                <c:pt idx="489">
                  <c:v>1653.2390500000001</c:v>
                </c:pt>
                <c:pt idx="490">
                  <c:v>1589.8271299999999</c:v>
                </c:pt>
                <c:pt idx="491">
                  <c:v>393.88435179999999</c:v>
                </c:pt>
                <c:pt idx="492">
                  <c:v>1653.2390500000001</c:v>
                </c:pt>
                <c:pt idx="493">
                  <c:v>219.14135279999999</c:v>
                </c:pt>
                <c:pt idx="494">
                  <c:v>4212.5492000000004</c:v>
                </c:pt>
                <c:pt idx="495">
                  <c:v>38549.589339999999</c:v>
                </c:pt>
                <c:pt idx="496">
                  <c:v>4737.6699600000002</c:v>
                </c:pt>
                <c:pt idx="497">
                  <c:v>63.636279000000002</c:v>
                </c:pt>
                <c:pt idx="498">
                  <c:v>3967.8951000000002</c:v>
                </c:pt>
                <c:pt idx="499">
                  <c:v>9329.2983509999995</c:v>
                </c:pt>
                <c:pt idx="500">
                  <c:v>1173.2621200000001</c:v>
                </c:pt>
                <c:pt idx="501">
                  <c:v>158.52724000000001</c:v>
                </c:pt>
                <c:pt idx="502">
                  <c:v>1653.2390500000001</c:v>
                </c:pt>
                <c:pt idx="503">
                  <c:v>219.78232600000001</c:v>
                </c:pt>
                <c:pt idx="504">
                  <c:v>262.28594809999998</c:v>
                </c:pt>
                <c:pt idx="505">
                  <c:v>51.656815700000003</c:v>
                </c:pt>
                <c:pt idx="506">
                  <c:v>37813.234259999997</c:v>
                </c:pt>
                <c:pt idx="507">
                  <c:v>2775.8951499999998</c:v>
                </c:pt>
                <c:pt idx="508">
                  <c:v>51386.376649999998</c:v>
                </c:pt>
                <c:pt idx="509">
                  <c:v>31813.373439999999</c:v>
                </c:pt>
                <c:pt idx="510">
                  <c:v>439.35729240000001</c:v>
                </c:pt>
                <c:pt idx="511">
                  <c:v>11568.1111</c:v>
                </c:pt>
                <c:pt idx="512">
                  <c:v>1653.2390500000001</c:v>
                </c:pt>
                <c:pt idx="513">
                  <c:v>3821.8937000000001</c:v>
                </c:pt>
                <c:pt idx="514">
                  <c:v>139.31288000000001</c:v>
                </c:pt>
                <c:pt idx="515">
                  <c:v>519.34900000000005</c:v>
                </c:pt>
                <c:pt idx="516">
                  <c:v>429.71553999999998</c:v>
                </c:pt>
                <c:pt idx="517">
                  <c:v>2643.4414230000002</c:v>
                </c:pt>
                <c:pt idx="518">
                  <c:v>675.61257999999998</c:v>
                </c:pt>
                <c:pt idx="519">
                  <c:v>513.549487</c:v>
                </c:pt>
                <c:pt idx="520">
                  <c:v>1393.2615929999999</c:v>
                </c:pt>
                <c:pt idx="521">
                  <c:v>4361.1538</c:v>
                </c:pt>
                <c:pt idx="522">
                  <c:v>26351.375680000001</c:v>
                </c:pt>
                <c:pt idx="523">
                  <c:v>1653.2390500000001</c:v>
                </c:pt>
                <c:pt idx="524">
                  <c:v>1334.6518960000001</c:v>
                </c:pt>
                <c:pt idx="525">
                  <c:v>1653.2390500000001</c:v>
                </c:pt>
                <c:pt idx="526">
                  <c:v>9252.1172399999996</c:v>
                </c:pt>
                <c:pt idx="527">
                  <c:v>1653.2390500000001</c:v>
                </c:pt>
                <c:pt idx="528">
                  <c:v>14676.769</c:v>
                </c:pt>
                <c:pt idx="529">
                  <c:v>3385.6966499999999</c:v>
                </c:pt>
                <c:pt idx="530">
                  <c:v>3994.7123550000001</c:v>
                </c:pt>
                <c:pt idx="531">
                  <c:v>1653.2390500000001</c:v>
                </c:pt>
                <c:pt idx="532">
                  <c:v>5695.9693269999998</c:v>
                </c:pt>
                <c:pt idx="533">
                  <c:v>7548.1636980000003</c:v>
                </c:pt>
                <c:pt idx="534">
                  <c:v>1653.2390500000001</c:v>
                </c:pt>
                <c:pt idx="535">
                  <c:v>788.632653</c:v>
                </c:pt>
                <c:pt idx="536">
                  <c:v>2182.9971099999998</c:v>
                </c:pt>
                <c:pt idx="537">
                  <c:v>3933.3322149999999</c:v>
                </c:pt>
                <c:pt idx="538">
                  <c:v>3439.5975130000002</c:v>
                </c:pt>
                <c:pt idx="539">
                  <c:v>1653.2390500000001</c:v>
                </c:pt>
                <c:pt idx="540">
                  <c:v>2284.3785800000001</c:v>
                </c:pt>
                <c:pt idx="541">
                  <c:v>114293.84329999999</c:v>
                </c:pt>
                <c:pt idx="542">
                  <c:v>8297.4836209999994</c:v>
                </c:pt>
                <c:pt idx="543">
                  <c:v>4251.5743480000001</c:v>
                </c:pt>
                <c:pt idx="544">
                  <c:v>25683.845649999999</c:v>
                </c:pt>
                <c:pt idx="545">
                  <c:v>4199.47253</c:v>
                </c:pt>
                <c:pt idx="546">
                  <c:v>258.637</c:v>
                </c:pt>
                <c:pt idx="547">
                  <c:v>41.858631000000003</c:v>
                </c:pt>
                <c:pt idx="548">
                  <c:v>1653.2390500000001</c:v>
                </c:pt>
                <c:pt idx="549">
                  <c:v>44597.27968</c:v>
                </c:pt>
                <c:pt idx="550">
                  <c:v>8763.8262739999991</c:v>
                </c:pt>
                <c:pt idx="551">
                  <c:v>1653.2390500000001</c:v>
                </c:pt>
                <c:pt idx="552">
                  <c:v>2152.1432</c:v>
                </c:pt>
                <c:pt idx="553">
                  <c:v>12882.28897</c:v>
                </c:pt>
                <c:pt idx="554">
                  <c:v>4136.6899190000004</c:v>
                </c:pt>
                <c:pt idx="555">
                  <c:v>15.574339999999999</c:v>
                </c:pt>
                <c:pt idx="556">
                  <c:v>1653.2390500000001</c:v>
                </c:pt>
                <c:pt idx="557">
                  <c:v>6858.1631580000003</c:v>
                </c:pt>
                <c:pt idx="558">
                  <c:v>1653.2390500000001</c:v>
                </c:pt>
                <c:pt idx="559">
                  <c:v>1653.2390500000001</c:v>
                </c:pt>
                <c:pt idx="560">
                  <c:v>583.54456219999997</c:v>
                </c:pt>
                <c:pt idx="561">
                  <c:v>161.6266248</c:v>
                </c:pt>
                <c:pt idx="562">
                  <c:v>1653.2390500000001</c:v>
                </c:pt>
                <c:pt idx="563">
                  <c:v>2327.3267000000001</c:v>
                </c:pt>
                <c:pt idx="564">
                  <c:v>1653.2390500000001</c:v>
                </c:pt>
                <c:pt idx="565">
                  <c:v>48288.549099999997</c:v>
                </c:pt>
                <c:pt idx="566">
                  <c:v>5814.8631340000002</c:v>
                </c:pt>
                <c:pt idx="567">
                  <c:v>3312.8259849999999</c:v>
                </c:pt>
                <c:pt idx="568">
                  <c:v>2193.8836000000001</c:v>
                </c:pt>
                <c:pt idx="569">
                  <c:v>7318.7424490000003</c:v>
                </c:pt>
                <c:pt idx="570">
                  <c:v>237.83233999999999</c:v>
                </c:pt>
                <c:pt idx="571">
                  <c:v>1653.2390500000001</c:v>
                </c:pt>
                <c:pt idx="572">
                  <c:v>6497.5544300000001</c:v>
                </c:pt>
                <c:pt idx="573">
                  <c:v>1795.18137</c:v>
                </c:pt>
                <c:pt idx="574">
                  <c:v>25921.127939999998</c:v>
                </c:pt>
                <c:pt idx="575">
                  <c:v>5859.9156220000004</c:v>
                </c:pt>
                <c:pt idx="576">
                  <c:v>643.94726200000002</c:v>
                </c:pt>
                <c:pt idx="577">
                  <c:v>143.67580000000001</c:v>
                </c:pt>
                <c:pt idx="578">
                  <c:v>22.994489999999999</c:v>
                </c:pt>
                <c:pt idx="579">
                  <c:v>3372.5751700000001</c:v>
                </c:pt>
                <c:pt idx="580">
                  <c:v>1653.2390500000001</c:v>
                </c:pt>
                <c:pt idx="581">
                  <c:v>7227.7396799999997</c:v>
                </c:pt>
                <c:pt idx="582">
                  <c:v>2232.5132440000002</c:v>
                </c:pt>
                <c:pt idx="583">
                  <c:v>35433.988960000002</c:v>
                </c:pt>
                <c:pt idx="584">
                  <c:v>3556.5618250000002</c:v>
                </c:pt>
                <c:pt idx="585">
                  <c:v>1653.2390500000001</c:v>
                </c:pt>
                <c:pt idx="586">
                  <c:v>2352.5181560000001</c:v>
                </c:pt>
                <c:pt idx="587">
                  <c:v>8161.3696600000003</c:v>
                </c:pt>
                <c:pt idx="588">
                  <c:v>287.96389900000003</c:v>
                </c:pt>
                <c:pt idx="589">
                  <c:v>16737.898270000002</c:v>
                </c:pt>
                <c:pt idx="590">
                  <c:v>4219.6512300000004</c:v>
                </c:pt>
                <c:pt idx="591">
                  <c:v>647.17732000000001</c:v>
                </c:pt>
                <c:pt idx="592">
                  <c:v>1653.2390500000001</c:v>
                </c:pt>
                <c:pt idx="593">
                  <c:v>261.45688200000001</c:v>
                </c:pt>
                <c:pt idx="594">
                  <c:v>21557.6528</c:v>
                </c:pt>
                <c:pt idx="595">
                  <c:v>1653.2390500000001</c:v>
                </c:pt>
                <c:pt idx="596">
                  <c:v>885.63822449999998</c:v>
                </c:pt>
                <c:pt idx="597">
                  <c:v>1262.8937820000001</c:v>
                </c:pt>
                <c:pt idx="598">
                  <c:v>1153.5157799999999</c:v>
                </c:pt>
                <c:pt idx="599">
                  <c:v>2271.56961</c:v>
                </c:pt>
                <c:pt idx="600">
                  <c:v>1653.2390500000001</c:v>
                </c:pt>
                <c:pt idx="601">
                  <c:v>1194.6971550000001</c:v>
                </c:pt>
                <c:pt idx="602">
                  <c:v>1244.3731849999999</c:v>
                </c:pt>
                <c:pt idx="603">
                  <c:v>1653.2390500000001</c:v>
                </c:pt>
                <c:pt idx="604">
                  <c:v>24913.24452</c:v>
                </c:pt>
                <c:pt idx="605">
                  <c:v>4247.61438</c:v>
                </c:pt>
                <c:pt idx="606">
                  <c:v>4463.3946749999996</c:v>
                </c:pt>
                <c:pt idx="607">
                  <c:v>231.19432560000001</c:v>
                </c:pt>
                <c:pt idx="608">
                  <c:v>3775.6827499999999</c:v>
                </c:pt>
                <c:pt idx="609">
                  <c:v>172.68491</c:v>
                </c:pt>
                <c:pt idx="610">
                  <c:v>159.98169999999999</c:v>
                </c:pt>
                <c:pt idx="611">
                  <c:v>2216.8327899999999</c:v>
                </c:pt>
                <c:pt idx="612">
                  <c:v>31174.561180000001</c:v>
                </c:pt>
                <c:pt idx="613">
                  <c:v>296.68382000000003</c:v>
                </c:pt>
                <c:pt idx="614">
                  <c:v>8513.5646450000004</c:v>
                </c:pt>
                <c:pt idx="615">
                  <c:v>11527.59323</c:v>
                </c:pt>
                <c:pt idx="616">
                  <c:v>527.85364000000004</c:v>
                </c:pt>
                <c:pt idx="617">
                  <c:v>1247.61392</c:v>
                </c:pt>
                <c:pt idx="618">
                  <c:v>13198.6693</c:v>
                </c:pt>
                <c:pt idx="619">
                  <c:v>1174.8392140000001</c:v>
                </c:pt>
                <c:pt idx="620">
                  <c:v>19.686717999999999</c:v>
                </c:pt>
                <c:pt idx="621">
                  <c:v>544.56652599999995</c:v>
                </c:pt>
                <c:pt idx="622">
                  <c:v>7378.3452889999999</c:v>
                </c:pt>
                <c:pt idx="623">
                  <c:v>97.649972000000005</c:v>
                </c:pt>
                <c:pt idx="624">
                  <c:v>3935.1833430000001</c:v>
                </c:pt>
                <c:pt idx="625">
                  <c:v>979.49246000000005</c:v>
                </c:pt>
                <c:pt idx="626">
                  <c:v>1653.2390500000001</c:v>
                </c:pt>
                <c:pt idx="627">
                  <c:v>2124.6626660000002</c:v>
                </c:pt>
                <c:pt idx="628">
                  <c:v>625.62224000000003</c:v>
                </c:pt>
                <c:pt idx="629">
                  <c:v>899.55568570000003</c:v>
                </c:pt>
                <c:pt idx="630">
                  <c:v>168.64825400000001</c:v>
                </c:pt>
                <c:pt idx="631">
                  <c:v>8767.9225800000004</c:v>
                </c:pt>
                <c:pt idx="632">
                  <c:v>18946.99942</c:v>
                </c:pt>
                <c:pt idx="633">
                  <c:v>1653.2390500000001</c:v>
                </c:pt>
                <c:pt idx="634">
                  <c:v>325.67857299999997</c:v>
                </c:pt>
                <c:pt idx="635">
                  <c:v>934.42856300000005</c:v>
                </c:pt>
                <c:pt idx="636">
                  <c:v>39721.481800000001</c:v>
                </c:pt>
                <c:pt idx="637">
                  <c:v>445.18866000000003</c:v>
                </c:pt>
                <c:pt idx="638">
                  <c:v>555.53566899999998</c:v>
                </c:pt>
                <c:pt idx="639">
                  <c:v>2965.1423650000002</c:v>
                </c:pt>
                <c:pt idx="640">
                  <c:v>199.57146</c:v>
                </c:pt>
                <c:pt idx="641">
                  <c:v>1653.2390500000001</c:v>
                </c:pt>
                <c:pt idx="642">
                  <c:v>1653.2390500000001</c:v>
                </c:pt>
                <c:pt idx="643">
                  <c:v>1653.2390500000001</c:v>
                </c:pt>
                <c:pt idx="644">
                  <c:v>1653.2390500000001</c:v>
                </c:pt>
                <c:pt idx="645">
                  <c:v>12538.178830000001</c:v>
                </c:pt>
                <c:pt idx="646">
                  <c:v>8558.3976600000005</c:v>
                </c:pt>
                <c:pt idx="647">
                  <c:v>1653.2390500000001</c:v>
                </c:pt>
                <c:pt idx="648">
                  <c:v>11513.87189</c:v>
                </c:pt>
                <c:pt idx="649">
                  <c:v>1653.2390500000001</c:v>
                </c:pt>
                <c:pt idx="650">
                  <c:v>37582.846239999999</c:v>
                </c:pt>
                <c:pt idx="651">
                  <c:v>572.14313000000004</c:v>
                </c:pt>
                <c:pt idx="652">
                  <c:v>494.33677899999998</c:v>
                </c:pt>
                <c:pt idx="653">
                  <c:v>1115.6952000000001</c:v>
                </c:pt>
                <c:pt idx="654">
                  <c:v>1653.2390500000001</c:v>
                </c:pt>
                <c:pt idx="655">
                  <c:v>37.193178099999997</c:v>
                </c:pt>
                <c:pt idx="656">
                  <c:v>1653.2390500000001</c:v>
                </c:pt>
                <c:pt idx="657">
                  <c:v>78.439475700000003</c:v>
                </c:pt>
                <c:pt idx="658">
                  <c:v>1452.27766</c:v>
                </c:pt>
                <c:pt idx="659">
                  <c:v>395.84935109999998</c:v>
                </c:pt>
                <c:pt idx="660">
                  <c:v>1653.2390500000001</c:v>
                </c:pt>
                <c:pt idx="661">
                  <c:v>2994.3399880000002</c:v>
                </c:pt>
                <c:pt idx="662">
                  <c:v>1653.2390500000001</c:v>
                </c:pt>
                <c:pt idx="663">
                  <c:v>315.78822700000001</c:v>
                </c:pt>
                <c:pt idx="664">
                  <c:v>24253.254199999999</c:v>
                </c:pt>
                <c:pt idx="665">
                  <c:v>1325.9972399999999</c:v>
                </c:pt>
                <c:pt idx="666">
                  <c:v>245.12358760000001</c:v>
                </c:pt>
                <c:pt idx="667">
                  <c:v>329.78294599999998</c:v>
                </c:pt>
                <c:pt idx="668">
                  <c:v>9692.1638739999999</c:v>
                </c:pt>
                <c:pt idx="669">
                  <c:v>72.759313000000006</c:v>
                </c:pt>
                <c:pt idx="670">
                  <c:v>21955.149000000001</c:v>
                </c:pt>
                <c:pt idx="671">
                  <c:v>454.36665399999998</c:v>
                </c:pt>
                <c:pt idx="672">
                  <c:v>68348.318169999999</c:v>
                </c:pt>
                <c:pt idx="673">
                  <c:v>296.97284000000002</c:v>
                </c:pt>
                <c:pt idx="674">
                  <c:v>824.86893929999997</c:v>
                </c:pt>
                <c:pt idx="675">
                  <c:v>375.58198659999999</c:v>
                </c:pt>
                <c:pt idx="676">
                  <c:v>592.18352159999995</c:v>
                </c:pt>
                <c:pt idx="677">
                  <c:v>1653.2390500000001</c:v>
                </c:pt>
                <c:pt idx="678">
                  <c:v>1653.2390500000001</c:v>
                </c:pt>
                <c:pt idx="679">
                  <c:v>1373.5156360000001</c:v>
                </c:pt>
                <c:pt idx="680">
                  <c:v>554.48766000000001</c:v>
                </c:pt>
                <c:pt idx="681">
                  <c:v>47439.396840000001</c:v>
                </c:pt>
                <c:pt idx="682">
                  <c:v>2187.7946900000002</c:v>
                </c:pt>
                <c:pt idx="683">
                  <c:v>522.49319100000002</c:v>
                </c:pt>
                <c:pt idx="684">
                  <c:v>852.95437900000002</c:v>
                </c:pt>
                <c:pt idx="685">
                  <c:v>18784.948499999999</c:v>
                </c:pt>
                <c:pt idx="686">
                  <c:v>62214.691200000001</c:v>
                </c:pt>
                <c:pt idx="687">
                  <c:v>386.3288283</c:v>
                </c:pt>
                <c:pt idx="688">
                  <c:v>15687.347949999999</c:v>
                </c:pt>
                <c:pt idx="689">
                  <c:v>24489.735530000002</c:v>
                </c:pt>
                <c:pt idx="690">
                  <c:v>1344.31871</c:v>
                </c:pt>
                <c:pt idx="691">
                  <c:v>113.62860000000001</c:v>
                </c:pt>
                <c:pt idx="692">
                  <c:v>1653.2390500000001</c:v>
                </c:pt>
                <c:pt idx="693">
                  <c:v>321.22633999999999</c:v>
                </c:pt>
                <c:pt idx="694">
                  <c:v>276.75896</c:v>
                </c:pt>
                <c:pt idx="695">
                  <c:v>2789.1734999999999</c:v>
                </c:pt>
                <c:pt idx="696">
                  <c:v>3368.9525760000001</c:v>
                </c:pt>
                <c:pt idx="697">
                  <c:v>15772.733399999999</c:v>
                </c:pt>
                <c:pt idx="698">
                  <c:v>1139.1123299999999</c:v>
                </c:pt>
                <c:pt idx="699">
                  <c:v>36.847323699999997</c:v>
                </c:pt>
                <c:pt idx="700">
                  <c:v>1653.2390500000001</c:v>
                </c:pt>
                <c:pt idx="701">
                  <c:v>643.17517999999995</c:v>
                </c:pt>
                <c:pt idx="702">
                  <c:v>5734.4435999999996</c:v>
                </c:pt>
                <c:pt idx="703">
                  <c:v>7913.3834319999996</c:v>
                </c:pt>
                <c:pt idx="704">
                  <c:v>233.18831</c:v>
                </c:pt>
                <c:pt idx="705">
                  <c:v>9143.1284940000005</c:v>
                </c:pt>
                <c:pt idx="706">
                  <c:v>42742.998979999997</c:v>
                </c:pt>
                <c:pt idx="707">
                  <c:v>15725.1374</c:v>
                </c:pt>
                <c:pt idx="708">
                  <c:v>4653.9114300000001</c:v>
                </c:pt>
                <c:pt idx="709">
                  <c:v>19888.171999999999</c:v>
                </c:pt>
                <c:pt idx="710">
                  <c:v>1519.5497</c:v>
                </c:pt>
                <c:pt idx="711">
                  <c:v>1653.2390500000001</c:v>
                </c:pt>
                <c:pt idx="712">
                  <c:v>46917.27216</c:v>
                </c:pt>
                <c:pt idx="713">
                  <c:v>777.34768680000002</c:v>
                </c:pt>
                <c:pt idx="714">
                  <c:v>55.156834000000003</c:v>
                </c:pt>
                <c:pt idx="715">
                  <c:v>1653.2390500000001</c:v>
                </c:pt>
                <c:pt idx="716">
                  <c:v>9197.2697200000002</c:v>
                </c:pt>
                <c:pt idx="717">
                  <c:v>377.84829280000002</c:v>
                </c:pt>
                <c:pt idx="718">
                  <c:v>387.9429725</c:v>
                </c:pt>
                <c:pt idx="719">
                  <c:v>3113.4863500000001</c:v>
                </c:pt>
                <c:pt idx="720">
                  <c:v>257.99556999999999</c:v>
                </c:pt>
                <c:pt idx="721">
                  <c:v>2458.45226</c:v>
                </c:pt>
                <c:pt idx="722">
                  <c:v>1653.2390500000001</c:v>
                </c:pt>
                <c:pt idx="723">
                  <c:v>526.16874299999995</c:v>
                </c:pt>
                <c:pt idx="724">
                  <c:v>441.53226000000001</c:v>
                </c:pt>
                <c:pt idx="725">
                  <c:v>3352.7312959999999</c:v>
                </c:pt>
                <c:pt idx="726">
                  <c:v>2195.1768999999999</c:v>
                </c:pt>
                <c:pt idx="727">
                  <c:v>678.79697299999998</c:v>
                </c:pt>
                <c:pt idx="728">
                  <c:v>38852.361299999997</c:v>
                </c:pt>
                <c:pt idx="729">
                  <c:v>7663.1378000000004</c:v>
                </c:pt>
                <c:pt idx="730">
                  <c:v>1719.53541</c:v>
                </c:pt>
                <c:pt idx="731">
                  <c:v>417.89143000000001</c:v>
                </c:pt>
                <c:pt idx="732">
                  <c:v>915.26745860000005</c:v>
                </c:pt>
                <c:pt idx="733">
                  <c:v>2716.3525599999998</c:v>
                </c:pt>
                <c:pt idx="734">
                  <c:v>238.891729</c:v>
                </c:pt>
                <c:pt idx="735">
                  <c:v>4623.3476419999997</c:v>
                </c:pt>
                <c:pt idx="736">
                  <c:v>12732.275900000001</c:v>
                </c:pt>
                <c:pt idx="737">
                  <c:v>1313.8896460000001</c:v>
                </c:pt>
                <c:pt idx="738">
                  <c:v>1653.2390500000001</c:v>
                </c:pt>
                <c:pt idx="739">
                  <c:v>1653.2390500000001</c:v>
                </c:pt>
                <c:pt idx="740">
                  <c:v>5148.4221129999996</c:v>
                </c:pt>
                <c:pt idx="741">
                  <c:v>4647.3135899999997</c:v>
                </c:pt>
                <c:pt idx="742">
                  <c:v>1653.2390500000001</c:v>
                </c:pt>
                <c:pt idx="743">
                  <c:v>1653.2390500000001</c:v>
                </c:pt>
                <c:pt idx="744">
                  <c:v>676.96699799999999</c:v>
                </c:pt>
                <c:pt idx="745">
                  <c:v>438.75133460000001</c:v>
                </c:pt>
                <c:pt idx="746">
                  <c:v>49638.7713</c:v>
                </c:pt>
                <c:pt idx="747">
                  <c:v>1886.4333590000001</c:v>
                </c:pt>
                <c:pt idx="748">
                  <c:v>674.75641470000005</c:v>
                </c:pt>
                <c:pt idx="749">
                  <c:v>837.69978700000001</c:v>
                </c:pt>
                <c:pt idx="750">
                  <c:v>1653.2390500000001</c:v>
                </c:pt>
                <c:pt idx="751">
                  <c:v>5191.5838100000001</c:v>
                </c:pt>
                <c:pt idx="752">
                  <c:v>17421.892199999998</c:v>
                </c:pt>
                <c:pt idx="753">
                  <c:v>5771.5658780000003</c:v>
                </c:pt>
                <c:pt idx="754">
                  <c:v>1448.55</c:v>
                </c:pt>
                <c:pt idx="755">
                  <c:v>45413.657099999997</c:v>
                </c:pt>
                <c:pt idx="756">
                  <c:v>36544.585299999999</c:v>
                </c:pt>
                <c:pt idx="757">
                  <c:v>12297.915349999999</c:v>
                </c:pt>
                <c:pt idx="758">
                  <c:v>461.72372200000001</c:v>
                </c:pt>
                <c:pt idx="759">
                  <c:v>3596.4962820000001</c:v>
                </c:pt>
                <c:pt idx="760">
                  <c:v>15323.6114</c:v>
                </c:pt>
                <c:pt idx="761">
                  <c:v>18477.578409999998</c:v>
                </c:pt>
                <c:pt idx="762">
                  <c:v>1734.9361200000001</c:v>
                </c:pt>
                <c:pt idx="763">
                  <c:v>1716.2257999999999</c:v>
                </c:pt>
                <c:pt idx="764">
                  <c:v>8562.8959799999993</c:v>
                </c:pt>
                <c:pt idx="765">
                  <c:v>9667.9757000000009</c:v>
                </c:pt>
                <c:pt idx="766">
                  <c:v>5888.6283999999996</c:v>
                </c:pt>
                <c:pt idx="767">
                  <c:v>495.29479099999998</c:v>
                </c:pt>
                <c:pt idx="768">
                  <c:v>4117.3885300000002</c:v>
                </c:pt>
                <c:pt idx="769">
                  <c:v>189.681557</c:v>
                </c:pt>
                <c:pt idx="770">
                  <c:v>5749.4475199999997</c:v>
                </c:pt>
                <c:pt idx="771">
                  <c:v>1653.2390500000001</c:v>
                </c:pt>
                <c:pt idx="772">
                  <c:v>28562.293239999999</c:v>
                </c:pt>
                <c:pt idx="773">
                  <c:v>1815.4894959999999</c:v>
                </c:pt>
                <c:pt idx="774">
                  <c:v>1653.2390500000001</c:v>
                </c:pt>
                <c:pt idx="775">
                  <c:v>644.52555600000005</c:v>
                </c:pt>
                <c:pt idx="776">
                  <c:v>1653.2390500000001</c:v>
                </c:pt>
                <c:pt idx="777">
                  <c:v>1653.2390500000001</c:v>
                </c:pt>
                <c:pt idx="778">
                  <c:v>1653.2390500000001</c:v>
                </c:pt>
                <c:pt idx="779">
                  <c:v>2681.7809999999999</c:v>
                </c:pt>
                <c:pt idx="780">
                  <c:v>9365.7424680000004</c:v>
                </c:pt>
                <c:pt idx="781">
                  <c:v>733.97414200000003</c:v>
                </c:pt>
                <c:pt idx="782">
                  <c:v>354.81859980000002</c:v>
                </c:pt>
                <c:pt idx="783">
                  <c:v>1653.2390500000001</c:v>
                </c:pt>
                <c:pt idx="784">
                  <c:v>412.55270999999999</c:v>
                </c:pt>
                <c:pt idx="785">
                  <c:v>11635.2637</c:v>
                </c:pt>
                <c:pt idx="786">
                  <c:v>1653.2390500000001</c:v>
                </c:pt>
                <c:pt idx="787">
                  <c:v>4461.8925099999997</c:v>
                </c:pt>
                <c:pt idx="788">
                  <c:v>68.414399000000003</c:v>
                </c:pt>
                <c:pt idx="789">
                  <c:v>541.65148399999998</c:v>
                </c:pt>
                <c:pt idx="790">
                  <c:v>6675.2629539999998</c:v>
                </c:pt>
                <c:pt idx="791">
                  <c:v>1214.39987</c:v>
                </c:pt>
                <c:pt idx="792">
                  <c:v>1191.96192</c:v>
                </c:pt>
                <c:pt idx="793">
                  <c:v>2393.1887999999999</c:v>
                </c:pt>
                <c:pt idx="794">
                  <c:v>1653.2390500000001</c:v>
                </c:pt>
                <c:pt idx="795">
                  <c:v>569.76127840000004</c:v>
                </c:pt>
                <c:pt idx="796">
                  <c:v>5631.7348499999998</c:v>
                </c:pt>
                <c:pt idx="797">
                  <c:v>2993.832531</c:v>
                </c:pt>
                <c:pt idx="798">
                  <c:v>1163.18977</c:v>
                </c:pt>
                <c:pt idx="799">
                  <c:v>83.114811700000004</c:v>
                </c:pt>
                <c:pt idx="800">
                  <c:v>15669.25929</c:v>
                </c:pt>
                <c:pt idx="801">
                  <c:v>377.132274</c:v>
                </c:pt>
                <c:pt idx="802">
                  <c:v>256.44148719999998</c:v>
                </c:pt>
                <c:pt idx="803">
                  <c:v>2819.5111609999999</c:v>
                </c:pt>
                <c:pt idx="804">
                  <c:v>216.24327400000001</c:v>
                </c:pt>
                <c:pt idx="805">
                  <c:v>46.216999999999999</c:v>
                </c:pt>
                <c:pt idx="806">
                  <c:v>1653.2390500000001</c:v>
                </c:pt>
                <c:pt idx="807">
                  <c:v>2136.66815</c:v>
                </c:pt>
                <c:pt idx="808">
                  <c:v>1272.4482499999999</c:v>
                </c:pt>
                <c:pt idx="809">
                  <c:v>6432.6687679999995</c:v>
                </c:pt>
                <c:pt idx="810">
                  <c:v>62425.539199999897</c:v>
                </c:pt>
                <c:pt idx="811">
                  <c:v>2921.9342000000001</c:v>
                </c:pt>
                <c:pt idx="812">
                  <c:v>75716.351800000004</c:v>
                </c:pt>
                <c:pt idx="813">
                  <c:v>445.52499999999998</c:v>
                </c:pt>
                <c:pt idx="814">
                  <c:v>597.16589999999997</c:v>
                </c:pt>
                <c:pt idx="815">
                  <c:v>2277.53613</c:v>
                </c:pt>
                <c:pt idx="816">
                  <c:v>3552.92452</c:v>
                </c:pt>
                <c:pt idx="817">
                  <c:v>33874.742550000003</c:v>
                </c:pt>
                <c:pt idx="818">
                  <c:v>62245.129000000001</c:v>
                </c:pt>
                <c:pt idx="819">
                  <c:v>464.229758</c:v>
                </c:pt>
                <c:pt idx="820">
                  <c:v>785.88141800000005</c:v>
                </c:pt>
                <c:pt idx="821">
                  <c:v>3547.5997499999999</c:v>
                </c:pt>
                <c:pt idx="822">
                  <c:v>694.24391500000002</c:v>
                </c:pt>
                <c:pt idx="823">
                  <c:v>893.87936449999995</c:v>
                </c:pt>
                <c:pt idx="824">
                  <c:v>11371.93895</c:v>
                </c:pt>
                <c:pt idx="825">
                  <c:v>511.665773</c:v>
                </c:pt>
                <c:pt idx="826">
                  <c:v>232.7945459</c:v>
                </c:pt>
                <c:pt idx="827">
                  <c:v>6664.1440000000002</c:v>
                </c:pt>
                <c:pt idx="828">
                  <c:v>5411.8774400000002</c:v>
                </c:pt>
                <c:pt idx="829">
                  <c:v>1814.492297</c:v>
                </c:pt>
                <c:pt idx="830">
                  <c:v>5421.3439529999996</c:v>
                </c:pt>
                <c:pt idx="831">
                  <c:v>16462.485560000001</c:v>
                </c:pt>
                <c:pt idx="832">
                  <c:v>1227.73677</c:v>
                </c:pt>
                <c:pt idx="833">
                  <c:v>522.95111599999996</c:v>
                </c:pt>
                <c:pt idx="834">
                  <c:v>7583.1872000000003</c:v>
                </c:pt>
                <c:pt idx="835">
                  <c:v>23687.316889999998</c:v>
                </c:pt>
                <c:pt idx="836">
                  <c:v>458.88435509999999</c:v>
                </c:pt>
                <c:pt idx="837">
                  <c:v>2129.4992419999999</c:v>
                </c:pt>
                <c:pt idx="838">
                  <c:v>35245.164700000001</c:v>
                </c:pt>
                <c:pt idx="839">
                  <c:v>35.129300000000001</c:v>
                </c:pt>
                <c:pt idx="840">
                  <c:v>24575.434000000001</c:v>
                </c:pt>
                <c:pt idx="841">
                  <c:v>1653.2390500000001</c:v>
                </c:pt>
                <c:pt idx="842">
                  <c:v>28482.694800000001</c:v>
                </c:pt>
                <c:pt idx="843">
                  <c:v>552.74555210000005</c:v>
                </c:pt>
                <c:pt idx="844">
                  <c:v>9567.4582850000006</c:v>
                </c:pt>
                <c:pt idx="845">
                  <c:v>1872.68416</c:v>
                </c:pt>
                <c:pt idx="846">
                  <c:v>668.29764599999999</c:v>
                </c:pt>
                <c:pt idx="847">
                  <c:v>124.992617</c:v>
                </c:pt>
                <c:pt idx="848">
                  <c:v>4896.5838350000004</c:v>
                </c:pt>
                <c:pt idx="849">
                  <c:v>6268.6921220000004</c:v>
                </c:pt>
                <c:pt idx="850">
                  <c:v>1653.2390500000001</c:v>
                </c:pt>
                <c:pt idx="851">
                  <c:v>554.71532000000002</c:v>
                </c:pt>
                <c:pt idx="852">
                  <c:v>2598.9823000000001</c:v>
                </c:pt>
                <c:pt idx="853">
                  <c:v>198.68712300000001</c:v>
                </c:pt>
                <c:pt idx="854">
                  <c:v>1224.2458999999999</c:v>
                </c:pt>
                <c:pt idx="855">
                  <c:v>1976.45856</c:v>
                </c:pt>
                <c:pt idx="856">
                  <c:v>571.51882999999998</c:v>
                </c:pt>
                <c:pt idx="857">
                  <c:v>647.74740999999995</c:v>
                </c:pt>
                <c:pt idx="858">
                  <c:v>53324.379370000002</c:v>
                </c:pt>
                <c:pt idx="859">
                  <c:v>2395.8565509999999</c:v>
                </c:pt>
                <c:pt idx="860">
                  <c:v>642.76631129999998</c:v>
                </c:pt>
                <c:pt idx="861">
                  <c:v>2834.2471999999998</c:v>
                </c:pt>
                <c:pt idx="862">
                  <c:v>375.44263799999999</c:v>
                </c:pt>
                <c:pt idx="863">
                  <c:v>1653.2390500000001</c:v>
                </c:pt>
                <c:pt idx="864">
                  <c:v>43.979713199999999</c:v>
                </c:pt>
                <c:pt idx="865">
                  <c:v>2513.8846610000001</c:v>
                </c:pt>
                <c:pt idx="866">
                  <c:v>473.844449</c:v>
                </c:pt>
                <c:pt idx="867">
                  <c:v>1653.2390500000001</c:v>
                </c:pt>
                <c:pt idx="868">
                  <c:v>446.44344940000002</c:v>
                </c:pt>
                <c:pt idx="869">
                  <c:v>213.75555900000001</c:v>
                </c:pt>
                <c:pt idx="870">
                  <c:v>1847.19849</c:v>
                </c:pt>
                <c:pt idx="871">
                  <c:v>12127.22522</c:v>
                </c:pt>
                <c:pt idx="872">
                  <c:v>41.776361199999997</c:v>
                </c:pt>
                <c:pt idx="873">
                  <c:v>2842.938353</c:v>
                </c:pt>
                <c:pt idx="874">
                  <c:v>41.857595099999998</c:v>
                </c:pt>
                <c:pt idx="875">
                  <c:v>814.54639520000001</c:v>
                </c:pt>
                <c:pt idx="876">
                  <c:v>1653.2390500000001</c:v>
                </c:pt>
                <c:pt idx="877">
                  <c:v>446.37283300000001</c:v>
                </c:pt>
                <c:pt idx="878">
                  <c:v>95.244131999999993</c:v>
                </c:pt>
                <c:pt idx="879">
                  <c:v>7962.3658240000004</c:v>
                </c:pt>
                <c:pt idx="880">
                  <c:v>5354.6535999999996</c:v>
                </c:pt>
                <c:pt idx="881">
                  <c:v>15431.9293</c:v>
                </c:pt>
                <c:pt idx="882">
                  <c:v>52496.694869999999</c:v>
                </c:pt>
                <c:pt idx="883">
                  <c:v>459.2912</c:v>
                </c:pt>
                <c:pt idx="884">
                  <c:v>1526.8774599999999</c:v>
                </c:pt>
                <c:pt idx="885">
                  <c:v>1653.2390500000001</c:v>
                </c:pt>
                <c:pt idx="886">
                  <c:v>32816.168799999999</c:v>
                </c:pt>
                <c:pt idx="887">
                  <c:v>12565.9876</c:v>
                </c:pt>
                <c:pt idx="888">
                  <c:v>5877.8767799999996</c:v>
                </c:pt>
                <c:pt idx="889">
                  <c:v>579.43484999999998</c:v>
                </c:pt>
                <c:pt idx="890">
                  <c:v>2996.96432</c:v>
                </c:pt>
                <c:pt idx="891">
                  <c:v>282.75552520000002</c:v>
                </c:pt>
                <c:pt idx="892">
                  <c:v>4676.3151829999997</c:v>
                </c:pt>
                <c:pt idx="893">
                  <c:v>7955.6159850000004</c:v>
                </c:pt>
                <c:pt idx="894">
                  <c:v>4437.17868</c:v>
                </c:pt>
                <c:pt idx="895">
                  <c:v>1637.4567</c:v>
                </c:pt>
                <c:pt idx="896">
                  <c:v>4129.9773349999996</c:v>
                </c:pt>
                <c:pt idx="897">
                  <c:v>299.22967599999998</c:v>
                </c:pt>
                <c:pt idx="898">
                  <c:v>83.635000000000005</c:v>
                </c:pt>
                <c:pt idx="899">
                  <c:v>839.92793600000005</c:v>
                </c:pt>
                <c:pt idx="900">
                  <c:v>1653.2390500000001</c:v>
                </c:pt>
                <c:pt idx="901">
                  <c:v>1161.76935</c:v>
                </c:pt>
                <c:pt idx="902">
                  <c:v>1618.4928</c:v>
                </c:pt>
                <c:pt idx="903">
                  <c:v>13467.123600000001</c:v>
                </c:pt>
                <c:pt idx="904">
                  <c:v>4234.554443</c:v>
                </c:pt>
                <c:pt idx="905">
                  <c:v>631.94685260000006</c:v>
                </c:pt>
                <c:pt idx="906">
                  <c:v>11.336779999999999</c:v>
                </c:pt>
                <c:pt idx="907">
                  <c:v>2533.9461999999999</c:v>
                </c:pt>
                <c:pt idx="908">
                  <c:v>24918.645840000001</c:v>
                </c:pt>
                <c:pt idx="909">
                  <c:v>41814.819100000001</c:v>
                </c:pt>
                <c:pt idx="910">
                  <c:v>1653.2390500000001</c:v>
                </c:pt>
                <c:pt idx="911">
                  <c:v>263.27235999999999</c:v>
                </c:pt>
                <c:pt idx="912">
                  <c:v>915.77575400000001</c:v>
                </c:pt>
                <c:pt idx="913">
                  <c:v>9212.1928239999997</c:v>
                </c:pt>
                <c:pt idx="914">
                  <c:v>191.55157</c:v>
                </c:pt>
                <c:pt idx="915">
                  <c:v>766.84376229999998</c:v>
                </c:pt>
                <c:pt idx="916">
                  <c:v>61.566347</c:v>
                </c:pt>
                <c:pt idx="917">
                  <c:v>31386.63265</c:v>
                </c:pt>
                <c:pt idx="918">
                  <c:v>551.13834599999996</c:v>
                </c:pt>
                <c:pt idx="919">
                  <c:v>14117.97668</c:v>
                </c:pt>
                <c:pt idx="920">
                  <c:v>3598.75972</c:v>
                </c:pt>
                <c:pt idx="921">
                  <c:v>158.455972</c:v>
                </c:pt>
                <c:pt idx="922">
                  <c:v>1653.2390500000001</c:v>
                </c:pt>
                <c:pt idx="923">
                  <c:v>12219.37379</c:v>
                </c:pt>
                <c:pt idx="924">
                  <c:v>1653.2390500000001</c:v>
                </c:pt>
                <c:pt idx="925">
                  <c:v>422.14615730000003</c:v>
                </c:pt>
                <c:pt idx="926">
                  <c:v>48167.99727</c:v>
                </c:pt>
                <c:pt idx="927">
                  <c:v>378.73653999999999</c:v>
                </c:pt>
                <c:pt idx="928">
                  <c:v>128.419568</c:v>
                </c:pt>
                <c:pt idx="929">
                  <c:v>165.25724700000001</c:v>
                </c:pt>
                <c:pt idx="930">
                  <c:v>3934.2732500000002</c:v>
                </c:pt>
                <c:pt idx="931">
                  <c:v>396.12996900000002</c:v>
                </c:pt>
                <c:pt idx="932">
                  <c:v>711.18171600000005</c:v>
                </c:pt>
                <c:pt idx="933">
                  <c:v>539.87915290000001</c:v>
                </c:pt>
                <c:pt idx="934">
                  <c:v>1653.2390500000001</c:v>
                </c:pt>
                <c:pt idx="935">
                  <c:v>1653.2390500000001</c:v>
                </c:pt>
                <c:pt idx="936">
                  <c:v>292.157443</c:v>
                </c:pt>
                <c:pt idx="937">
                  <c:v>1653.1844000000001</c:v>
                </c:pt>
                <c:pt idx="938">
                  <c:v>1352.8373999999999</c:v>
                </c:pt>
                <c:pt idx="939">
                  <c:v>66346.522670000006</c:v>
                </c:pt>
                <c:pt idx="940">
                  <c:v>3129.2249219999999</c:v>
                </c:pt>
                <c:pt idx="941">
                  <c:v>1117.7772399999999</c:v>
                </c:pt>
                <c:pt idx="942">
                  <c:v>1152.39681</c:v>
                </c:pt>
                <c:pt idx="943">
                  <c:v>757.69597399999998</c:v>
                </c:pt>
                <c:pt idx="944">
                  <c:v>1726.9150999999999</c:v>
                </c:pt>
                <c:pt idx="945">
                  <c:v>27169.992559999999</c:v>
                </c:pt>
                <c:pt idx="946">
                  <c:v>135.9984455</c:v>
                </c:pt>
                <c:pt idx="947">
                  <c:v>11363.418449999999</c:v>
                </c:pt>
                <c:pt idx="948">
                  <c:v>369.23933599999998</c:v>
                </c:pt>
                <c:pt idx="949">
                  <c:v>33.681223000000003</c:v>
                </c:pt>
                <c:pt idx="950">
                  <c:v>4763.6895599999998</c:v>
                </c:pt>
                <c:pt idx="951">
                  <c:v>391.79128100000003</c:v>
                </c:pt>
                <c:pt idx="952">
                  <c:v>473.45337999999998</c:v>
                </c:pt>
                <c:pt idx="953">
                  <c:v>14157.14416</c:v>
                </c:pt>
                <c:pt idx="954">
                  <c:v>66775.394400000005</c:v>
                </c:pt>
                <c:pt idx="955">
                  <c:v>1658.3114599999999</c:v>
                </c:pt>
                <c:pt idx="956">
                  <c:v>875.41217800000004</c:v>
                </c:pt>
                <c:pt idx="957">
                  <c:v>54431.161990000001</c:v>
                </c:pt>
                <c:pt idx="958">
                  <c:v>273.65966680000002</c:v>
                </c:pt>
                <c:pt idx="959">
                  <c:v>1653.2390500000001</c:v>
                </c:pt>
                <c:pt idx="960">
                  <c:v>1653.2390500000001</c:v>
                </c:pt>
                <c:pt idx="961">
                  <c:v>547.85170000000005</c:v>
                </c:pt>
                <c:pt idx="962">
                  <c:v>5339.4412910000001</c:v>
                </c:pt>
                <c:pt idx="963">
                  <c:v>779.38459350000005</c:v>
                </c:pt>
                <c:pt idx="964">
                  <c:v>14212.687</c:v>
                </c:pt>
                <c:pt idx="965">
                  <c:v>4781.3887999999997</c:v>
                </c:pt>
                <c:pt idx="966">
                  <c:v>165.87941760000001</c:v>
                </c:pt>
                <c:pt idx="967">
                  <c:v>825.57299149999994</c:v>
                </c:pt>
                <c:pt idx="968">
                  <c:v>1653.2390500000001</c:v>
                </c:pt>
                <c:pt idx="969">
                  <c:v>976.95659999999998</c:v>
                </c:pt>
                <c:pt idx="970">
                  <c:v>492.49237799999997</c:v>
                </c:pt>
                <c:pt idx="971">
                  <c:v>13653.2264</c:v>
                </c:pt>
                <c:pt idx="972">
                  <c:v>854.34692099999995</c:v>
                </c:pt>
                <c:pt idx="973">
                  <c:v>1157.3426999999999</c:v>
                </c:pt>
                <c:pt idx="974">
                  <c:v>138.94995900000001</c:v>
                </c:pt>
                <c:pt idx="975">
                  <c:v>882.49146199999996</c:v>
                </c:pt>
                <c:pt idx="976">
                  <c:v>1653.2390500000001</c:v>
                </c:pt>
                <c:pt idx="977">
                  <c:v>1146.3627300000001</c:v>
                </c:pt>
                <c:pt idx="978">
                  <c:v>2422.8159999999998</c:v>
                </c:pt>
                <c:pt idx="979">
                  <c:v>61478.238129999998</c:v>
                </c:pt>
                <c:pt idx="980">
                  <c:v>63.537230999999998</c:v>
                </c:pt>
                <c:pt idx="981">
                  <c:v>5282.2175999999999</c:v>
                </c:pt>
                <c:pt idx="982">
                  <c:v>2293.4789000000001</c:v>
                </c:pt>
                <c:pt idx="983">
                  <c:v>1653.2390500000001</c:v>
                </c:pt>
                <c:pt idx="984">
                  <c:v>3868.8312299999998</c:v>
                </c:pt>
                <c:pt idx="985">
                  <c:v>16846.219799999999</c:v>
                </c:pt>
                <c:pt idx="986">
                  <c:v>4274.3768570000002</c:v>
                </c:pt>
                <c:pt idx="987">
                  <c:v>63.343259000000003</c:v>
                </c:pt>
                <c:pt idx="988">
                  <c:v>1653.2390500000001</c:v>
                </c:pt>
                <c:pt idx="989">
                  <c:v>23121.566350000001</c:v>
                </c:pt>
                <c:pt idx="990">
                  <c:v>982.53257199999996</c:v>
                </c:pt>
                <c:pt idx="991">
                  <c:v>779.46835599999997</c:v>
                </c:pt>
                <c:pt idx="992">
                  <c:v>1653.2390500000001</c:v>
                </c:pt>
                <c:pt idx="993">
                  <c:v>7443.85178</c:v>
                </c:pt>
                <c:pt idx="994">
                  <c:v>1653.2390500000001</c:v>
                </c:pt>
                <c:pt idx="995">
                  <c:v>251.18329</c:v>
                </c:pt>
                <c:pt idx="996">
                  <c:v>41.269970000000001</c:v>
                </c:pt>
                <c:pt idx="997">
                  <c:v>4439.2299999999996</c:v>
                </c:pt>
                <c:pt idx="998">
                  <c:v>745.78778729999999</c:v>
                </c:pt>
                <c:pt idx="999">
                  <c:v>22134.916000000001</c:v>
                </c:pt>
                <c:pt idx="1000">
                  <c:v>1653.2390500000001</c:v>
                </c:pt>
                <c:pt idx="1001">
                  <c:v>216.68158399999999</c:v>
                </c:pt>
                <c:pt idx="1002">
                  <c:v>14125.960999999999</c:v>
                </c:pt>
                <c:pt idx="1003">
                  <c:v>351.79966660000002</c:v>
                </c:pt>
                <c:pt idx="1004">
                  <c:v>1564.9669449999999</c:v>
                </c:pt>
                <c:pt idx="1005">
                  <c:v>3573.1463869999998</c:v>
                </c:pt>
                <c:pt idx="1006">
                  <c:v>136.45179999999999</c:v>
                </c:pt>
                <c:pt idx="1007">
                  <c:v>849.95422399999995</c:v>
                </c:pt>
                <c:pt idx="1008">
                  <c:v>354.72539610000001</c:v>
                </c:pt>
                <c:pt idx="1009">
                  <c:v>437.81918400000001</c:v>
                </c:pt>
                <c:pt idx="1010">
                  <c:v>1316.98966</c:v>
                </c:pt>
                <c:pt idx="1011">
                  <c:v>558.22114399999998</c:v>
                </c:pt>
                <c:pt idx="1012">
                  <c:v>45793.976139999999</c:v>
                </c:pt>
                <c:pt idx="1013">
                  <c:v>4716.6733249999997</c:v>
                </c:pt>
                <c:pt idx="1014">
                  <c:v>1764.97387</c:v>
                </c:pt>
                <c:pt idx="1015">
                  <c:v>1653.2390500000001</c:v>
                </c:pt>
                <c:pt idx="1016">
                  <c:v>53.127718999999999</c:v>
                </c:pt>
                <c:pt idx="1017">
                  <c:v>338.19953500000003</c:v>
                </c:pt>
                <c:pt idx="1018">
                  <c:v>1653.2390500000001</c:v>
                </c:pt>
                <c:pt idx="1019">
                  <c:v>1653.2390500000001</c:v>
                </c:pt>
                <c:pt idx="1020">
                  <c:v>377.135244</c:v>
                </c:pt>
                <c:pt idx="1021">
                  <c:v>2363.9716100000001</c:v>
                </c:pt>
                <c:pt idx="1022">
                  <c:v>23196.18375</c:v>
                </c:pt>
                <c:pt idx="1023">
                  <c:v>1717.8987609999999</c:v>
                </c:pt>
                <c:pt idx="1024">
                  <c:v>47654.187209999996</c:v>
                </c:pt>
                <c:pt idx="1025">
                  <c:v>1653.2390500000001</c:v>
                </c:pt>
                <c:pt idx="1026">
                  <c:v>1945.6395</c:v>
                </c:pt>
                <c:pt idx="1027">
                  <c:v>584.25921000000005</c:v>
                </c:pt>
                <c:pt idx="1028">
                  <c:v>1297.2851410000001</c:v>
                </c:pt>
                <c:pt idx="1029">
                  <c:v>36961.425369999997</c:v>
                </c:pt>
                <c:pt idx="1030">
                  <c:v>56928.824800000002</c:v>
                </c:pt>
                <c:pt idx="1031">
                  <c:v>885.46511499999997</c:v>
                </c:pt>
                <c:pt idx="1032">
                  <c:v>595.63683189999995</c:v>
                </c:pt>
                <c:pt idx="1033">
                  <c:v>294.33555999999999</c:v>
                </c:pt>
                <c:pt idx="1034">
                  <c:v>616.4197236</c:v>
                </c:pt>
                <c:pt idx="1035">
                  <c:v>34176.981829999997</c:v>
                </c:pt>
                <c:pt idx="1036">
                  <c:v>426.98536999999999</c:v>
                </c:pt>
                <c:pt idx="1037">
                  <c:v>4153.4978849999998</c:v>
                </c:pt>
                <c:pt idx="1038">
                  <c:v>774.47633880000001</c:v>
                </c:pt>
                <c:pt idx="1039">
                  <c:v>1653.2390500000001</c:v>
                </c:pt>
                <c:pt idx="1040">
                  <c:v>825.94278540000005</c:v>
                </c:pt>
                <c:pt idx="1041">
                  <c:v>1653.2390500000001</c:v>
                </c:pt>
                <c:pt idx="1042">
                  <c:v>1653.2390500000001</c:v>
                </c:pt>
                <c:pt idx="1043">
                  <c:v>14539.184209999999</c:v>
                </c:pt>
                <c:pt idx="1044">
                  <c:v>3221.678128</c:v>
                </c:pt>
                <c:pt idx="1045">
                  <c:v>1653.2390500000001</c:v>
                </c:pt>
                <c:pt idx="1046">
                  <c:v>52567.525679999999</c:v>
                </c:pt>
                <c:pt idx="1047">
                  <c:v>2178.3832499999999</c:v>
                </c:pt>
                <c:pt idx="1048">
                  <c:v>3851.5154699999998</c:v>
                </c:pt>
                <c:pt idx="1049">
                  <c:v>1619.532678</c:v>
                </c:pt>
                <c:pt idx="1050">
                  <c:v>4313.1682000000001</c:v>
                </c:pt>
                <c:pt idx="1051">
                  <c:v>4991.9828900000002</c:v>
                </c:pt>
                <c:pt idx="1052">
                  <c:v>1158.282672</c:v>
                </c:pt>
                <c:pt idx="1053">
                  <c:v>1653.2390500000001</c:v>
                </c:pt>
                <c:pt idx="1054">
                  <c:v>123.876257</c:v>
                </c:pt>
                <c:pt idx="1055">
                  <c:v>3843.5912130000002</c:v>
                </c:pt>
                <c:pt idx="1056">
                  <c:v>85948.745999999999</c:v>
                </c:pt>
                <c:pt idx="1057">
                  <c:v>9358.1541620000007</c:v>
                </c:pt>
                <c:pt idx="1058">
                  <c:v>315.83983000000001</c:v>
                </c:pt>
                <c:pt idx="1059">
                  <c:v>1653.2390500000001</c:v>
                </c:pt>
                <c:pt idx="1060">
                  <c:v>671.77391299999999</c:v>
                </c:pt>
                <c:pt idx="1061">
                  <c:v>969.81259999999997</c:v>
                </c:pt>
                <c:pt idx="1062">
                  <c:v>235.88288900000001</c:v>
                </c:pt>
                <c:pt idx="1063">
                  <c:v>154.51857200000001</c:v>
                </c:pt>
                <c:pt idx="1064">
                  <c:v>5761.3953600000004</c:v>
                </c:pt>
                <c:pt idx="1065">
                  <c:v>21913.7817</c:v>
                </c:pt>
                <c:pt idx="1066">
                  <c:v>33.667490999999998</c:v>
                </c:pt>
                <c:pt idx="1067">
                  <c:v>496.99275</c:v>
                </c:pt>
                <c:pt idx="1068">
                  <c:v>1136.829645</c:v>
                </c:pt>
                <c:pt idx="1069">
                  <c:v>1653.2390500000001</c:v>
                </c:pt>
                <c:pt idx="1070">
                  <c:v>277.83438000000001</c:v>
                </c:pt>
                <c:pt idx="1071">
                  <c:v>12599.52486</c:v>
                </c:pt>
                <c:pt idx="1072">
                  <c:v>33657.157270000003</c:v>
                </c:pt>
                <c:pt idx="1073">
                  <c:v>38532.487999999998</c:v>
                </c:pt>
                <c:pt idx="1074">
                  <c:v>111.71186</c:v>
                </c:pt>
                <c:pt idx="1075">
                  <c:v>7946.9443460000002</c:v>
                </c:pt>
                <c:pt idx="1076">
                  <c:v>948.65925110000001</c:v>
                </c:pt>
                <c:pt idx="1077">
                  <c:v>4381.2879999999996</c:v>
                </c:pt>
                <c:pt idx="1078">
                  <c:v>499.64687129999999</c:v>
                </c:pt>
                <c:pt idx="1079">
                  <c:v>145.21629999999999</c:v>
                </c:pt>
                <c:pt idx="1080">
                  <c:v>1443.991929</c:v>
                </c:pt>
                <c:pt idx="1081">
                  <c:v>51.216380999999998</c:v>
                </c:pt>
                <c:pt idx="1082">
                  <c:v>4598.2499879999996</c:v>
                </c:pt>
                <c:pt idx="1083">
                  <c:v>1653.2390500000001</c:v>
                </c:pt>
                <c:pt idx="1084">
                  <c:v>9291.2276189999993</c:v>
                </c:pt>
                <c:pt idx="1085">
                  <c:v>12387.18982</c:v>
                </c:pt>
                <c:pt idx="1086">
                  <c:v>673.74737000000005</c:v>
                </c:pt>
                <c:pt idx="1087">
                  <c:v>332.51712500000002</c:v>
                </c:pt>
                <c:pt idx="1088">
                  <c:v>143.986898</c:v>
                </c:pt>
                <c:pt idx="1089">
                  <c:v>4498.9572699999999</c:v>
                </c:pt>
                <c:pt idx="1090">
                  <c:v>8161.4614000000001</c:v>
                </c:pt>
                <c:pt idx="1091">
                  <c:v>36967.282919999998</c:v>
                </c:pt>
                <c:pt idx="1092">
                  <c:v>12888.29667</c:v>
                </c:pt>
                <c:pt idx="1093">
                  <c:v>3976.14887</c:v>
                </c:pt>
                <c:pt idx="1094">
                  <c:v>8171.3616510000002</c:v>
                </c:pt>
                <c:pt idx="1095">
                  <c:v>21577.782299999999</c:v>
                </c:pt>
                <c:pt idx="1096">
                  <c:v>1653.2390500000001</c:v>
                </c:pt>
                <c:pt idx="1097">
                  <c:v>6461.1925540000002</c:v>
                </c:pt>
                <c:pt idx="1098">
                  <c:v>5613.54115</c:v>
                </c:pt>
                <c:pt idx="1099">
                  <c:v>679.75399489999995</c:v>
                </c:pt>
                <c:pt idx="1100">
                  <c:v>1324.996228</c:v>
                </c:pt>
                <c:pt idx="1101">
                  <c:v>1653.2390500000001</c:v>
                </c:pt>
                <c:pt idx="1102">
                  <c:v>1653.2390500000001</c:v>
                </c:pt>
                <c:pt idx="1103">
                  <c:v>1357.6322110000001</c:v>
                </c:pt>
                <c:pt idx="1104">
                  <c:v>2351.8124290000001</c:v>
                </c:pt>
                <c:pt idx="1105">
                  <c:v>1653.2390500000001</c:v>
                </c:pt>
                <c:pt idx="1106">
                  <c:v>4591.8927759999997</c:v>
                </c:pt>
                <c:pt idx="1107">
                  <c:v>1653.2390500000001</c:v>
                </c:pt>
                <c:pt idx="1108">
                  <c:v>43.646498000000001</c:v>
                </c:pt>
                <c:pt idx="1109">
                  <c:v>272.56376999999998</c:v>
                </c:pt>
                <c:pt idx="1110">
                  <c:v>565.56945900000005</c:v>
                </c:pt>
                <c:pt idx="1111">
                  <c:v>45.128418000000003</c:v>
                </c:pt>
                <c:pt idx="1112">
                  <c:v>2835.2812370000001</c:v>
                </c:pt>
                <c:pt idx="1113">
                  <c:v>2711.1711399999999</c:v>
                </c:pt>
                <c:pt idx="1114">
                  <c:v>769.17428829999994</c:v>
                </c:pt>
                <c:pt idx="1115">
                  <c:v>452.46319260000001</c:v>
                </c:pt>
                <c:pt idx="1116">
                  <c:v>436.68753570000001</c:v>
                </c:pt>
                <c:pt idx="1117">
                  <c:v>1377.8214</c:v>
                </c:pt>
                <c:pt idx="1118">
                  <c:v>359.587582</c:v>
                </c:pt>
                <c:pt idx="1119">
                  <c:v>1653.2390500000001</c:v>
                </c:pt>
                <c:pt idx="1120">
                  <c:v>187.78990999999999</c:v>
                </c:pt>
                <c:pt idx="1121">
                  <c:v>929.77239099999997</c:v>
                </c:pt>
                <c:pt idx="1122">
                  <c:v>184.68447</c:v>
                </c:pt>
                <c:pt idx="1123">
                  <c:v>5451.6696000000002</c:v>
                </c:pt>
                <c:pt idx="1124">
                  <c:v>123.383675</c:v>
                </c:pt>
                <c:pt idx="1125">
                  <c:v>7193.6176400000004</c:v>
                </c:pt>
                <c:pt idx="1126">
                  <c:v>6269.5812299999998</c:v>
                </c:pt>
                <c:pt idx="1127">
                  <c:v>366.57</c:v>
                </c:pt>
                <c:pt idx="1128">
                  <c:v>1312.6755700000001</c:v>
                </c:pt>
                <c:pt idx="1129">
                  <c:v>785.69288410000001</c:v>
                </c:pt>
                <c:pt idx="1130">
                  <c:v>614.67293389999998</c:v>
                </c:pt>
                <c:pt idx="1131">
                  <c:v>22486.471669999999</c:v>
                </c:pt>
                <c:pt idx="1132">
                  <c:v>341.39992000000001</c:v>
                </c:pt>
                <c:pt idx="1133">
                  <c:v>5276.2559099999999</c:v>
                </c:pt>
                <c:pt idx="1134">
                  <c:v>14166.4998</c:v>
                </c:pt>
                <c:pt idx="1135">
                  <c:v>344.32169800000003</c:v>
                </c:pt>
                <c:pt idx="1136">
                  <c:v>1653.2390500000001</c:v>
                </c:pt>
                <c:pt idx="1137">
                  <c:v>47651.259899999997</c:v>
                </c:pt>
                <c:pt idx="1138">
                  <c:v>1653.2390500000001</c:v>
                </c:pt>
                <c:pt idx="1139">
                  <c:v>3488.4937690000002</c:v>
                </c:pt>
                <c:pt idx="1140">
                  <c:v>826.58554000000004</c:v>
                </c:pt>
                <c:pt idx="1141">
                  <c:v>4163.6596</c:v>
                </c:pt>
                <c:pt idx="1142">
                  <c:v>1653.2390500000001</c:v>
                </c:pt>
                <c:pt idx="1143">
                  <c:v>475.11122</c:v>
                </c:pt>
                <c:pt idx="1144">
                  <c:v>1476.4788699999999</c:v>
                </c:pt>
                <c:pt idx="1145">
                  <c:v>1653.2390500000001</c:v>
                </c:pt>
                <c:pt idx="1146">
                  <c:v>9415.1738600000008</c:v>
                </c:pt>
                <c:pt idx="1147">
                  <c:v>1653.2390500000001</c:v>
                </c:pt>
                <c:pt idx="1148">
                  <c:v>4492.7276400000001</c:v>
                </c:pt>
                <c:pt idx="1149">
                  <c:v>692.69988999999998</c:v>
                </c:pt>
                <c:pt idx="1150">
                  <c:v>2545.4834099999998</c:v>
                </c:pt>
                <c:pt idx="1151">
                  <c:v>1298.8676599999999</c:v>
                </c:pt>
                <c:pt idx="1152">
                  <c:v>1338.31322</c:v>
                </c:pt>
                <c:pt idx="1153">
                  <c:v>265.35365899999999</c:v>
                </c:pt>
                <c:pt idx="1154">
                  <c:v>1353.9348190000001</c:v>
                </c:pt>
                <c:pt idx="1155">
                  <c:v>4256.9127900000003</c:v>
                </c:pt>
                <c:pt idx="1156">
                  <c:v>15334.66994</c:v>
                </c:pt>
                <c:pt idx="1157">
                  <c:v>21.569654</c:v>
                </c:pt>
                <c:pt idx="1158">
                  <c:v>8959.5814160000009</c:v>
                </c:pt>
                <c:pt idx="1159">
                  <c:v>1391.7723249999999</c:v>
                </c:pt>
                <c:pt idx="1160">
                  <c:v>9564.4638300000006</c:v>
                </c:pt>
                <c:pt idx="1161">
                  <c:v>16348.531209999999</c:v>
                </c:pt>
                <c:pt idx="1162">
                  <c:v>1653.2390500000001</c:v>
                </c:pt>
                <c:pt idx="1163">
                  <c:v>1653.2390500000001</c:v>
                </c:pt>
                <c:pt idx="1164">
                  <c:v>75.146411299999997</c:v>
                </c:pt>
                <c:pt idx="1165">
                  <c:v>37.846563000000003</c:v>
                </c:pt>
                <c:pt idx="1166">
                  <c:v>1653.2390500000001</c:v>
                </c:pt>
                <c:pt idx="1167">
                  <c:v>248.61835389999999</c:v>
                </c:pt>
                <c:pt idx="1168">
                  <c:v>1653.2390500000001</c:v>
                </c:pt>
                <c:pt idx="1169">
                  <c:v>3988.1189399999998</c:v>
                </c:pt>
                <c:pt idx="1170">
                  <c:v>479.31223999999997</c:v>
                </c:pt>
                <c:pt idx="1171">
                  <c:v>588.35825950000003</c:v>
                </c:pt>
                <c:pt idx="1172">
                  <c:v>7455.2465400000001</c:v>
                </c:pt>
                <c:pt idx="1173">
                  <c:v>418.94454000000002</c:v>
                </c:pt>
                <c:pt idx="1174">
                  <c:v>62.547286</c:v>
                </c:pt>
                <c:pt idx="1175">
                  <c:v>11685.97983</c:v>
                </c:pt>
                <c:pt idx="1176">
                  <c:v>5836.1776300000001</c:v>
                </c:pt>
                <c:pt idx="1177">
                  <c:v>25.383731000000001</c:v>
                </c:pt>
                <c:pt idx="1178">
                  <c:v>1653.2390500000001</c:v>
                </c:pt>
                <c:pt idx="1179">
                  <c:v>1653.2390500000001</c:v>
                </c:pt>
                <c:pt idx="1180">
                  <c:v>555.81853779999994</c:v>
                </c:pt>
                <c:pt idx="1181">
                  <c:v>3836.4687709999998</c:v>
                </c:pt>
                <c:pt idx="1182">
                  <c:v>4142.8691749999998</c:v>
                </c:pt>
                <c:pt idx="1183">
                  <c:v>2847.2855690000001</c:v>
                </c:pt>
                <c:pt idx="1184">
                  <c:v>21451.886170000002</c:v>
                </c:pt>
                <c:pt idx="1185">
                  <c:v>1653.2390500000001</c:v>
                </c:pt>
                <c:pt idx="1186">
                  <c:v>414.15177</c:v>
                </c:pt>
                <c:pt idx="1187">
                  <c:v>3743.9569299999998</c:v>
                </c:pt>
                <c:pt idx="1188">
                  <c:v>777.77593999999999</c:v>
                </c:pt>
                <c:pt idx="1189">
                  <c:v>2375.5944</c:v>
                </c:pt>
                <c:pt idx="1190">
                  <c:v>1653.2390500000001</c:v>
                </c:pt>
                <c:pt idx="1191">
                  <c:v>4974.2692999999999</c:v>
                </c:pt>
                <c:pt idx="1192">
                  <c:v>3259.7347100000002</c:v>
                </c:pt>
                <c:pt idx="1193">
                  <c:v>95.397852200000003</c:v>
                </c:pt>
                <c:pt idx="1194">
                  <c:v>23465.385590000002</c:v>
                </c:pt>
                <c:pt idx="1195">
                  <c:v>321.48132399999997</c:v>
                </c:pt>
                <c:pt idx="1196">
                  <c:v>183.41499909999999</c:v>
                </c:pt>
                <c:pt idx="1197">
                  <c:v>1653.2390500000001</c:v>
                </c:pt>
                <c:pt idx="1198">
                  <c:v>1653.2390500000001</c:v>
                </c:pt>
                <c:pt idx="1199">
                  <c:v>1653.2390500000001</c:v>
                </c:pt>
                <c:pt idx="1200">
                  <c:v>18389.384330000001</c:v>
                </c:pt>
                <c:pt idx="1201">
                  <c:v>6519.7175299999999</c:v>
                </c:pt>
                <c:pt idx="1202">
                  <c:v>358.99731000000003</c:v>
                </c:pt>
                <c:pt idx="1203">
                  <c:v>1653.2390500000001</c:v>
                </c:pt>
                <c:pt idx="1204">
                  <c:v>2571.2623480000002</c:v>
                </c:pt>
                <c:pt idx="1205">
                  <c:v>1653.2390500000001</c:v>
                </c:pt>
                <c:pt idx="1206">
                  <c:v>3751.6494600000001</c:v>
                </c:pt>
                <c:pt idx="1207">
                  <c:v>15846.476409999999</c:v>
                </c:pt>
                <c:pt idx="1208">
                  <c:v>362.4213785</c:v>
                </c:pt>
                <c:pt idx="1209">
                  <c:v>36393.669320000001</c:v>
                </c:pt>
                <c:pt idx="1210">
                  <c:v>15761.83913</c:v>
                </c:pt>
                <c:pt idx="1211">
                  <c:v>114.56</c:v>
                </c:pt>
                <c:pt idx="1212">
                  <c:v>846.28515300000004</c:v>
                </c:pt>
                <c:pt idx="1213">
                  <c:v>51874.847999999904</c:v>
                </c:pt>
                <c:pt idx="1214">
                  <c:v>4187.3783000000003</c:v>
                </c:pt>
                <c:pt idx="1215">
                  <c:v>519.95871499999998</c:v>
                </c:pt>
                <c:pt idx="1216">
                  <c:v>1653.2390500000001</c:v>
                </c:pt>
                <c:pt idx="1217">
                  <c:v>11837.391299999999</c:v>
                </c:pt>
                <c:pt idx="1218">
                  <c:v>48333.57273</c:v>
                </c:pt>
                <c:pt idx="1219">
                  <c:v>1326.6688200000001</c:v>
                </c:pt>
                <c:pt idx="1220">
                  <c:v>42.598115200000002</c:v>
                </c:pt>
                <c:pt idx="1221">
                  <c:v>1653.2390500000001</c:v>
                </c:pt>
                <c:pt idx="1222">
                  <c:v>9834.4726890000002</c:v>
                </c:pt>
                <c:pt idx="1223">
                  <c:v>2489.9558360000001</c:v>
                </c:pt>
                <c:pt idx="1224">
                  <c:v>1653.2390500000001</c:v>
                </c:pt>
                <c:pt idx="1225">
                  <c:v>1728.2659000000001</c:v>
                </c:pt>
                <c:pt idx="1226">
                  <c:v>1653.2390500000001</c:v>
                </c:pt>
                <c:pt idx="1227">
                  <c:v>7748.1233099999999</c:v>
                </c:pt>
                <c:pt idx="1228">
                  <c:v>15712.823759999999</c:v>
                </c:pt>
                <c:pt idx="1229">
                  <c:v>1781.3668</c:v>
                </c:pt>
                <c:pt idx="1230">
                  <c:v>1653.2390500000001</c:v>
                </c:pt>
                <c:pt idx="1231">
                  <c:v>6283.2452199999998</c:v>
                </c:pt>
                <c:pt idx="1232">
                  <c:v>178.92798999999999</c:v>
                </c:pt>
                <c:pt idx="1233">
                  <c:v>2695.366223</c:v>
                </c:pt>
                <c:pt idx="1234">
                  <c:v>6681.1788180000003</c:v>
                </c:pt>
                <c:pt idx="1235">
                  <c:v>111.3634356</c:v>
                </c:pt>
                <c:pt idx="1236">
                  <c:v>3638.95946</c:v>
                </c:pt>
                <c:pt idx="1237">
                  <c:v>952.18724840000004</c:v>
                </c:pt>
                <c:pt idx="1238">
                  <c:v>835.78934100000004</c:v>
                </c:pt>
                <c:pt idx="1239">
                  <c:v>1653.2390500000001</c:v>
                </c:pt>
                <c:pt idx="1240">
                  <c:v>2178.9213829999999</c:v>
                </c:pt>
                <c:pt idx="1241">
                  <c:v>2986.36</c:v>
                </c:pt>
                <c:pt idx="1242">
                  <c:v>2613.6451769999999</c:v>
                </c:pt>
                <c:pt idx="1243">
                  <c:v>1653.2390500000001</c:v>
                </c:pt>
                <c:pt idx="1244">
                  <c:v>4479.9585800000004</c:v>
                </c:pt>
                <c:pt idx="1245">
                  <c:v>494.35883200000001</c:v>
                </c:pt>
                <c:pt idx="1246">
                  <c:v>2761.9692490000002</c:v>
                </c:pt>
                <c:pt idx="1247">
                  <c:v>544.22277899999995</c:v>
                </c:pt>
                <c:pt idx="1248">
                  <c:v>1653.2390500000001</c:v>
                </c:pt>
                <c:pt idx="1249">
                  <c:v>1312.4669200000001</c:v>
                </c:pt>
                <c:pt idx="1250">
                  <c:v>747.98174549999999</c:v>
                </c:pt>
                <c:pt idx="1251">
                  <c:v>1653.2390500000001</c:v>
                </c:pt>
                <c:pt idx="1252">
                  <c:v>64322.666400000002</c:v>
                </c:pt>
                <c:pt idx="1253">
                  <c:v>9344.9875179999999</c:v>
                </c:pt>
                <c:pt idx="1254">
                  <c:v>274.2256294</c:v>
                </c:pt>
                <c:pt idx="1255">
                  <c:v>4673.6384799999996</c:v>
                </c:pt>
                <c:pt idx="1256">
                  <c:v>7645.2146899999998</c:v>
                </c:pt>
                <c:pt idx="1257">
                  <c:v>8643.4943999999996</c:v>
                </c:pt>
                <c:pt idx="1258">
                  <c:v>1919.466195</c:v>
                </c:pt>
                <c:pt idx="1259">
                  <c:v>81.683884000000006</c:v>
                </c:pt>
                <c:pt idx="1260">
                  <c:v>6843.2632890000004</c:v>
                </c:pt>
                <c:pt idx="1261">
                  <c:v>16.639990000000001</c:v>
                </c:pt>
                <c:pt idx="1262">
                  <c:v>47415.559869999903</c:v>
                </c:pt>
                <c:pt idx="1263">
                  <c:v>615.81981919999998</c:v>
                </c:pt>
                <c:pt idx="1264">
                  <c:v>12126.87614</c:v>
                </c:pt>
                <c:pt idx="1265">
                  <c:v>1213.265328</c:v>
                </c:pt>
                <c:pt idx="1266">
                  <c:v>3764.64912</c:v>
                </c:pt>
                <c:pt idx="1267">
                  <c:v>5949.1167699999996</c:v>
                </c:pt>
                <c:pt idx="1268">
                  <c:v>21188.118569999999</c:v>
                </c:pt>
                <c:pt idx="1269">
                  <c:v>11579.6674</c:v>
                </c:pt>
                <c:pt idx="1270">
                  <c:v>282.94193000000001</c:v>
                </c:pt>
                <c:pt idx="1271">
                  <c:v>38577.558219999999</c:v>
                </c:pt>
                <c:pt idx="1272">
                  <c:v>1653.2390500000001</c:v>
                </c:pt>
                <c:pt idx="1273">
                  <c:v>1839.72945</c:v>
                </c:pt>
                <c:pt idx="1274">
                  <c:v>3126.71767</c:v>
                </c:pt>
                <c:pt idx="1275">
                  <c:v>2278.5844999999999</c:v>
                </c:pt>
                <c:pt idx="1276">
                  <c:v>125.79167</c:v>
                </c:pt>
                <c:pt idx="1277">
                  <c:v>226.47598139999999</c:v>
                </c:pt>
                <c:pt idx="1278">
                  <c:v>6935.7214510000003</c:v>
                </c:pt>
                <c:pt idx="1279">
                  <c:v>359.71886000000001</c:v>
                </c:pt>
                <c:pt idx="1280">
                  <c:v>15893.865599999999</c:v>
                </c:pt>
                <c:pt idx="1281">
                  <c:v>342.36562939999999</c:v>
                </c:pt>
                <c:pt idx="1282">
                  <c:v>447.22796</c:v>
                </c:pt>
                <c:pt idx="1283">
                  <c:v>437.539647</c:v>
                </c:pt>
                <c:pt idx="1284">
                  <c:v>127.4296648</c:v>
                </c:pt>
                <c:pt idx="1285">
                  <c:v>2242.7119120000002</c:v>
                </c:pt>
                <c:pt idx="1286">
                  <c:v>31979.871950000001</c:v>
                </c:pt>
                <c:pt idx="1287">
                  <c:v>1653.2390500000001</c:v>
                </c:pt>
                <c:pt idx="1288">
                  <c:v>44333.851799999997</c:v>
                </c:pt>
                <c:pt idx="1289">
                  <c:v>9679.7429950000005</c:v>
                </c:pt>
                <c:pt idx="1290">
                  <c:v>3558.7963140000002</c:v>
                </c:pt>
                <c:pt idx="1291">
                  <c:v>697.66385000000002</c:v>
                </c:pt>
                <c:pt idx="1292">
                  <c:v>1369.6824899999999</c:v>
                </c:pt>
                <c:pt idx="1293">
                  <c:v>1653.2390500000001</c:v>
                </c:pt>
                <c:pt idx="1294">
                  <c:v>19941.455320000001</c:v>
                </c:pt>
                <c:pt idx="1295">
                  <c:v>397.14846699999998</c:v>
                </c:pt>
                <c:pt idx="1296">
                  <c:v>379.11932639999998</c:v>
                </c:pt>
                <c:pt idx="1297">
                  <c:v>12565.44197</c:v>
                </c:pt>
                <c:pt idx="1298">
                  <c:v>1242.95373</c:v>
                </c:pt>
                <c:pt idx="1299">
                  <c:v>566.51387299999999</c:v>
                </c:pt>
                <c:pt idx="1300">
                  <c:v>665.64430000000004</c:v>
                </c:pt>
                <c:pt idx="1301">
                  <c:v>3275.9168399999999</c:v>
                </c:pt>
                <c:pt idx="1302">
                  <c:v>14.214411999999999</c:v>
                </c:pt>
                <c:pt idx="1303">
                  <c:v>2611.17931</c:v>
                </c:pt>
                <c:pt idx="1304">
                  <c:v>4293.3832739999998</c:v>
                </c:pt>
                <c:pt idx="1305">
                  <c:v>4112.6765100000002</c:v>
                </c:pt>
                <c:pt idx="1306">
                  <c:v>1148.2298820000001</c:v>
                </c:pt>
                <c:pt idx="1307">
                  <c:v>1653.2390500000001</c:v>
                </c:pt>
                <c:pt idx="1308">
                  <c:v>445.89329789999999</c:v>
                </c:pt>
                <c:pt idx="1309">
                  <c:v>322.54312099999999</c:v>
                </c:pt>
                <c:pt idx="1310">
                  <c:v>3528.1318000000001</c:v>
                </c:pt>
                <c:pt idx="1311">
                  <c:v>3215.8159000000001</c:v>
                </c:pt>
                <c:pt idx="1312">
                  <c:v>2494.353552</c:v>
                </c:pt>
                <c:pt idx="1313">
                  <c:v>133.494518</c:v>
                </c:pt>
                <c:pt idx="1314">
                  <c:v>6586.71929</c:v>
                </c:pt>
                <c:pt idx="1315">
                  <c:v>499.86329999999998</c:v>
                </c:pt>
                <c:pt idx="1316">
                  <c:v>1889.213962</c:v>
                </c:pt>
                <c:pt idx="1317">
                  <c:v>625.65544</c:v>
                </c:pt>
                <c:pt idx="1318">
                  <c:v>7891.2997759999998</c:v>
                </c:pt>
                <c:pt idx="1319">
                  <c:v>78.738242999999997</c:v>
                </c:pt>
                <c:pt idx="1320">
                  <c:v>3464.35169</c:v>
                </c:pt>
                <c:pt idx="1321">
                  <c:v>3739.1193600000001</c:v>
                </c:pt>
                <c:pt idx="1322">
                  <c:v>784.95628739999995</c:v>
                </c:pt>
                <c:pt idx="1323">
                  <c:v>24.242322900000001</c:v>
                </c:pt>
                <c:pt idx="1324">
                  <c:v>16881.256799999999</c:v>
                </c:pt>
                <c:pt idx="1325">
                  <c:v>379.78775999999999</c:v>
                </c:pt>
                <c:pt idx="1326">
                  <c:v>1653.2390500000001</c:v>
                </c:pt>
                <c:pt idx="1327">
                  <c:v>543.95741799999996</c:v>
                </c:pt>
                <c:pt idx="1328">
                  <c:v>393.31382439999999</c:v>
                </c:pt>
                <c:pt idx="1329">
                  <c:v>1653.2390500000001</c:v>
                </c:pt>
                <c:pt idx="1330">
                  <c:v>1955.6679899999999</c:v>
                </c:pt>
                <c:pt idx="1331">
                  <c:v>15472.7814</c:v>
                </c:pt>
                <c:pt idx="1332">
                  <c:v>2878.3383699999999</c:v>
                </c:pt>
                <c:pt idx="1333">
                  <c:v>26241.918829999999</c:v>
                </c:pt>
                <c:pt idx="1334">
                  <c:v>1653.2390500000001</c:v>
                </c:pt>
                <c:pt idx="1335">
                  <c:v>348.48276199999998</c:v>
                </c:pt>
                <c:pt idx="1336">
                  <c:v>1272.4416100000001</c:v>
                </c:pt>
                <c:pt idx="1337">
                  <c:v>3419.2757190000002</c:v>
                </c:pt>
                <c:pt idx="1338">
                  <c:v>1326.9733900000001</c:v>
                </c:pt>
                <c:pt idx="1339">
                  <c:v>35275.228430000003</c:v>
                </c:pt>
                <c:pt idx="1340">
                  <c:v>1967.8328300000001</c:v>
                </c:pt>
                <c:pt idx="1341">
                  <c:v>445.17471</c:v>
                </c:pt>
                <c:pt idx="1342">
                  <c:v>2618.9259900000002</c:v>
                </c:pt>
                <c:pt idx="1343">
                  <c:v>519.79993460000003</c:v>
                </c:pt>
                <c:pt idx="1344">
                  <c:v>41176.881580000001</c:v>
                </c:pt>
                <c:pt idx="1345">
                  <c:v>1678.7118620000001</c:v>
                </c:pt>
                <c:pt idx="1346">
                  <c:v>654.28383729999996</c:v>
                </c:pt>
                <c:pt idx="1347">
                  <c:v>3844.8912300000002</c:v>
                </c:pt>
                <c:pt idx="1348">
                  <c:v>6281.3774700000004</c:v>
                </c:pt>
                <c:pt idx="1349">
                  <c:v>3674.6179240000001</c:v>
                </c:pt>
                <c:pt idx="1350">
                  <c:v>2355.7258569999999</c:v>
                </c:pt>
                <c:pt idx="1351">
                  <c:v>5693.5241599999999</c:v>
                </c:pt>
                <c:pt idx="1352">
                  <c:v>1347.3125700000001</c:v>
                </c:pt>
                <c:pt idx="1353">
                  <c:v>4385.379355</c:v>
                </c:pt>
                <c:pt idx="1354">
                  <c:v>1928.74739</c:v>
                </c:pt>
                <c:pt idx="1355">
                  <c:v>3868.5788830000001</c:v>
                </c:pt>
                <c:pt idx="1356">
                  <c:v>1653.2390500000001</c:v>
                </c:pt>
                <c:pt idx="1357">
                  <c:v>3684.8481000000002</c:v>
                </c:pt>
                <c:pt idx="1358">
                  <c:v>484.15547099999998</c:v>
                </c:pt>
                <c:pt idx="1359">
                  <c:v>24934.386139999999</c:v>
                </c:pt>
                <c:pt idx="1360">
                  <c:v>862.94631179999999</c:v>
                </c:pt>
                <c:pt idx="1361">
                  <c:v>467.5438297</c:v>
                </c:pt>
                <c:pt idx="1362">
                  <c:v>67677.634770000004</c:v>
                </c:pt>
                <c:pt idx="1363">
                  <c:v>3679.99523</c:v>
                </c:pt>
                <c:pt idx="1364">
                  <c:v>3394.8780000000002</c:v>
                </c:pt>
                <c:pt idx="1365">
                  <c:v>77.819000000000003</c:v>
                </c:pt>
                <c:pt idx="1366">
                  <c:v>277.64865909999997</c:v>
                </c:pt>
                <c:pt idx="1367">
                  <c:v>2137.5768520000001</c:v>
                </c:pt>
                <c:pt idx="1368">
                  <c:v>26.6394652</c:v>
                </c:pt>
                <c:pt idx="1369">
                  <c:v>693.89638290000005</c:v>
                </c:pt>
                <c:pt idx="1370">
                  <c:v>713.63562000000002</c:v>
                </c:pt>
                <c:pt idx="1371">
                  <c:v>29657.4421</c:v>
                </c:pt>
                <c:pt idx="1372">
                  <c:v>1177.6292679999999</c:v>
                </c:pt>
                <c:pt idx="1373">
                  <c:v>236.9114381</c:v>
                </c:pt>
                <c:pt idx="1374">
                  <c:v>21896.652699999999</c:v>
                </c:pt>
                <c:pt idx="1375">
                  <c:v>6351.8125</c:v>
                </c:pt>
                <c:pt idx="1376">
                  <c:v>2843.6363500000002</c:v>
                </c:pt>
                <c:pt idx="1377">
                  <c:v>87646.753460000007</c:v>
                </c:pt>
                <c:pt idx="1378">
                  <c:v>454.67658790000002</c:v>
                </c:pt>
                <c:pt idx="1379">
                  <c:v>41732.772499999999</c:v>
                </c:pt>
                <c:pt idx="1380">
                  <c:v>25.294129900000001</c:v>
                </c:pt>
                <c:pt idx="1381">
                  <c:v>1653.2390500000001</c:v>
                </c:pt>
                <c:pt idx="1382">
                  <c:v>8331.2619969999996</c:v>
                </c:pt>
                <c:pt idx="1383">
                  <c:v>1653.2390500000001</c:v>
                </c:pt>
                <c:pt idx="1384">
                  <c:v>9689.5288700000001</c:v>
                </c:pt>
                <c:pt idx="1385">
                  <c:v>1562.9243300000001</c:v>
                </c:pt>
                <c:pt idx="1386">
                  <c:v>1479.3831419999999</c:v>
                </c:pt>
                <c:pt idx="1387">
                  <c:v>396.99821659999998</c:v>
                </c:pt>
                <c:pt idx="1388">
                  <c:v>5769.7725799999998</c:v>
                </c:pt>
                <c:pt idx="1389">
                  <c:v>21268.756399999998</c:v>
                </c:pt>
                <c:pt idx="1390">
                  <c:v>174.51474999999999</c:v>
                </c:pt>
                <c:pt idx="1391">
                  <c:v>1653.2390500000001</c:v>
                </c:pt>
                <c:pt idx="1392">
                  <c:v>8953.3592750000007</c:v>
                </c:pt>
                <c:pt idx="1393">
                  <c:v>1653.2390500000001</c:v>
                </c:pt>
                <c:pt idx="1394">
                  <c:v>12.989164000000001</c:v>
                </c:pt>
                <c:pt idx="1395">
                  <c:v>1432.2279430000001</c:v>
                </c:pt>
                <c:pt idx="1396">
                  <c:v>4965.9898569999996</c:v>
                </c:pt>
                <c:pt idx="1397">
                  <c:v>245.93965900000001</c:v>
                </c:pt>
                <c:pt idx="1398">
                  <c:v>971.356987</c:v>
                </c:pt>
                <c:pt idx="1399">
                  <c:v>148.52248800000001</c:v>
                </c:pt>
                <c:pt idx="1400">
                  <c:v>56554.387600000002</c:v>
                </c:pt>
                <c:pt idx="1401">
                  <c:v>544.43376000000001</c:v>
                </c:pt>
                <c:pt idx="1402">
                  <c:v>1653.2390500000001</c:v>
                </c:pt>
                <c:pt idx="1403">
                  <c:v>1631.4172699999999</c:v>
                </c:pt>
                <c:pt idx="1404">
                  <c:v>1653.2390500000001</c:v>
                </c:pt>
                <c:pt idx="1405">
                  <c:v>49231.362540000002</c:v>
                </c:pt>
                <c:pt idx="1406">
                  <c:v>171.771491</c:v>
                </c:pt>
                <c:pt idx="1407">
                  <c:v>33.424498</c:v>
                </c:pt>
                <c:pt idx="1408">
                  <c:v>1653.2390500000001</c:v>
                </c:pt>
                <c:pt idx="1409">
                  <c:v>1288.642924</c:v>
                </c:pt>
                <c:pt idx="1410">
                  <c:v>3332.918533</c:v>
                </c:pt>
                <c:pt idx="1411">
                  <c:v>9126.9542770000007</c:v>
                </c:pt>
                <c:pt idx="1412">
                  <c:v>337.35923600000001</c:v>
                </c:pt>
                <c:pt idx="1413">
                  <c:v>56.144952000000004</c:v>
                </c:pt>
                <c:pt idx="1414">
                  <c:v>4852.2236659999999</c:v>
                </c:pt>
                <c:pt idx="1415">
                  <c:v>1653.2390500000001</c:v>
                </c:pt>
                <c:pt idx="1416">
                  <c:v>1653.2390500000001</c:v>
                </c:pt>
                <c:pt idx="1417">
                  <c:v>153.1824</c:v>
                </c:pt>
                <c:pt idx="1418">
                  <c:v>374.51882000000001</c:v>
                </c:pt>
                <c:pt idx="1419">
                  <c:v>1172.3842999999999</c:v>
                </c:pt>
                <c:pt idx="1420">
                  <c:v>5111.65445</c:v>
                </c:pt>
                <c:pt idx="1421">
                  <c:v>7683.5237999999999</c:v>
                </c:pt>
                <c:pt idx="1422">
                  <c:v>6771.4147970000004</c:v>
                </c:pt>
                <c:pt idx="1423">
                  <c:v>8754.1133759999993</c:v>
                </c:pt>
                <c:pt idx="1424">
                  <c:v>46.998871000000001</c:v>
                </c:pt>
                <c:pt idx="1425">
                  <c:v>1264.78998</c:v>
                </c:pt>
                <c:pt idx="1426">
                  <c:v>44292.884729999998</c:v>
                </c:pt>
                <c:pt idx="1427">
                  <c:v>1653.2390500000001</c:v>
                </c:pt>
                <c:pt idx="1428">
                  <c:v>362.95176800000002</c:v>
                </c:pt>
                <c:pt idx="1429">
                  <c:v>5957.1456930000004</c:v>
                </c:pt>
                <c:pt idx="1430">
                  <c:v>923.136931</c:v>
                </c:pt>
                <c:pt idx="1431">
                  <c:v>39.484473000000001</c:v>
                </c:pt>
                <c:pt idx="1432">
                  <c:v>1849.6391100000001</c:v>
                </c:pt>
                <c:pt idx="1433">
                  <c:v>271.31874099999999</c:v>
                </c:pt>
                <c:pt idx="1434">
                  <c:v>1858.6898679999999</c:v>
                </c:pt>
                <c:pt idx="1435">
                  <c:v>1258.421953</c:v>
                </c:pt>
                <c:pt idx="1436">
                  <c:v>2472.197831</c:v>
                </c:pt>
                <c:pt idx="1437">
                  <c:v>1653.2390500000001</c:v>
                </c:pt>
                <c:pt idx="1438">
                  <c:v>373.36111629999999</c:v>
                </c:pt>
                <c:pt idx="1439">
                  <c:v>3769.5952550000002</c:v>
                </c:pt>
                <c:pt idx="1440">
                  <c:v>944.13485100000003</c:v>
                </c:pt>
                <c:pt idx="1441">
                  <c:v>192.59733</c:v>
                </c:pt>
                <c:pt idx="1442">
                  <c:v>1212.5621699999999</c:v>
                </c:pt>
                <c:pt idx="1443">
                  <c:v>65.985681</c:v>
                </c:pt>
                <c:pt idx="1444">
                  <c:v>22538.6548</c:v>
                </c:pt>
                <c:pt idx="1445">
                  <c:v>2281.1242000000002</c:v>
                </c:pt>
                <c:pt idx="1446">
                  <c:v>1668.1627309999999</c:v>
                </c:pt>
                <c:pt idx="1447">
                  <c:v>5786.5997200000002</c:v>
                </c:pt>
                <c:pt idx="1448">
                  <c:v>1653.2390500000001</c:v>
                </c:pt>
                <c:pt idx="1449">
                  <c:v>1263.13455</c:v>
                </c:pt>
                <c:pt idx="1450">
                  <c:v>49664.685400000002</c:v>
                </c:pt>
                <c:pt idx="1451">
                  <c:v>829.75868849999995</c:v>
                </c:pt>
                <c:pt idx="1452">
                  <c:v>1629.8222000000001</c:v>
                </c:pt>
                <c:pt idx="1453">
                  <c:v>1653.2390500000001</c:v>
                </c:pt>
                <c:pt idx="1454">
                  <c:v>361.28937400000001</c:v>
                </c:pt>
                <c:pt idx="1455">
                  <c:v>12.277329999999999</c:v>
                </c:pt>
                <c:pt idx="1456">
                  <c:v>933.34168699999998</c:v>
                </c:pt>
                <c:pt idx="1457">
                  <c:v>16372.291520000001</c:v>
                </c:pt>
                <c:pt idx="1458">
                  <c:v>177.828384</c:v>
                </c:pt>
                <c:pt idx="1459">
                  <c:v>1653.2390500000001</c:v>
                </c:pt>
                <c:pt idx="1460">
                  <c:v>6432.2165370000002</c:v>
                </c:pt>
                <c:pt idx="1461">
                  <c:v>1653.2936999999999</c:v>
                </c:pt>
                <c:pt idx="1462">
                  <c:v>326.28121199999998</c:v>
                </c:pt>
                <c:pt idx="1463">
                  <c:v>1653.2390500000001</c:v>
                </c:pt>
                <c:pt idx="1464">
                  <c:v>216.17274699999999</c:v>
                </c:pt>
                <c:pt idx="1465">
                  <c:v>1585.1322600000001</c:v>
                </c:pt>
                <c:pt idx="1466">
                  <c:v>2522.7968000000001</c:v>
                </c:pt>
                <c:pt idx="1467">
                  <c:v>712.77575899999999</c:v>
                </c:pt>
                <c:pt idx="1468">
                  <c:v>21673.7817</c:v>
                </c:pt>
                <c:pt idx="1469">
                  <c:v>4414.7231400000001</c:v>
                </c:pt>
                <c:pt idx="1470">
                  <c:v>84.268878000000001</c:v>
                </c:pt>
                <c:pt idx="1471">
                  <c:v>741.77711599999998</c:v>
                </c:pt>
                <c:pt idx="1472">
                  <c:v>1937.99549</c:v>
                </c:pt>
                <c:pt idx="1473">
                  <c:v>1653.2390500000001</c:v>
                </c:pt>
                <c:pt idx="1474">
                  <c:v>43.754449899999997</c:v>
                </c:pt>
                <c:pt idx="1475">
                  <c:v>5348.5183989999996</c:v>
                </c:pt>
                <c:pt idx="1476">
                  <c:v>1453.917166</c:v>
                </c:pt>
                <c:pt idx="1477">
                  <c:v>5116.45424</c:v>
                </c:pt>
                <c:pt idx="1478">
                  <c:v>511.36847899999998</c:v>
                </c:pt>
                <c:pt idx="1479">
                  <c:v>3942.9827</c:v>
                </c:pt>
                <c:pt idx="1480">
                  <c:v>2283.8793900000001</c:v>
                </c:pt>
                <c:pt idx="1481">
                  <c:v>1229.1147980000001</c:v>
                </c:pt>
                <c:pt idx="1482">
                  <c:v>967.91746799999999</c:v>
                </c:pt>
                <c:pt idx="1483">
                  <c:v>4916.5488599999999</c:v>
                </c:pt>
                <c:pt idx="1484">
                  <c:v>52.348564600000003</c:v>
                </c:pt>
                <c:pt idx="1485">
                  <c:v>197.66142199999999</c:v>
                </c:pt>
                <c:pt idx="1486">
                  <c:v>5886.8278899999996</c:v>
                </c:pt>
                <c:pt idx="1487">
                  <c:v>648.81585199999995</c:v>
                </c:pt>
                <c:pt idx="1488">
                  <c:v>138.91977</c:v>
                </c:pt>
                <c:pt idx="1489">
                  <c:v>2832.4965200000001</c:v>
                </c:pt>
                <c:pt idx="1490">
                  <c:v>5593.8229950000004</c:v>
                </c:pt>
                <c:pt idx="1491">
                  <c:v>46.9542322</c:v>
                </c:pt>
                <c:pt idx="1492">
                  <c:v>52157.468699999998</c:v>
                </c:pt>
                <c:pt idx="1493">
                  <c:v>216.52766</c:v>
                </c:pt>
                <c:pt idx="1494">
                  <c:v>4335.6426799999999</c:v>
                </c:pt>
                <c:pt idx="1495">
                  <c:v>112.849373</c:v>
                </c:pt>
                <c:pt idx="1496">
                  <c:v>843.89446999999996</c:v>
                </c:pt>
                <c:pt idx="1497">
                  <c:v>4792.6528799999996</c:v>
                </c:pt>
                <c:pt idx="1498">
                  <c:v>1574.9786529999999</c:v>
                </c:pt>
                <c:pt idx="1499">
                  <c:v>631.67578900000001</c:v>
                </c:pt>
                <c:pt idx="1500">
                  <c:v>1229.9580000000001</c:v>
                </c:pt>
                <c:pt idx="1501">
                  <c:v>1361.1139499999999</c:v>
                </c:pt>
                <c:pt idx="1502">
                  <c:v>14817.377780000001</c:v>
                </c:pt>
                <c:pt idx="1503">
                  <c:v>1653.2390500000001</c:v>
                </c:pt>
                <c:pt idx="1504">
                  <c:v>1653.2390500000001</c:v>
                </c:pt>
                <c:pt idx="1505">
                  <c:v>547.35887849999995</c:v>
                </c:pt>
                <c:pt idx="1506">
                  <c:v>922.93516769999997</c:v>
                </c:pt>
                <c:pt idx="1507">
                  <c:v>3187.845296</c:v>
                </c:pt>
                <c:pt idx="1508">
                  <c:v>1653.2390500000001</c:v>
                </c:pt>
                <c:pt idx="1509">
                  <c:v>1653.2390500000001</c:v>
                </c:pt>
                <c:pt idx="1510">
                  <c:v>1821.8787339999999</c:v>
                </c:pt>
                <c:pt idx="1511">
                  <c:v>5323.4738770000004</c:v>
                </c:pt>
                <c:pt idx="1512">
                  <c:v>185.68975</c:v>
                </c:pt>
                <c:pt idx="1513">
                  <c:v>14252.294519999999</c:v>
                </c:pt>
                <c:pt idx="1514">
                  <c:v>2667.8645200000001</c:v>
                </c:pt>
                <c:pt idx="1515">
                  <c:v>494.51465999999999</c:v>
                </c:pt>
                <c:pt idx="1516">
                  <c:v>762.26121799999999</c:v>
                </c:pt>
                <c:pt idx="1517">
                  <c:v>7986.7984390000001</c:v>
                </c:pt>
                <c:pt idx="1518">
                  <c:v>1495.9633699999999</c:v>
                </c:pt>
                <c:pt idx="1519">
                  <c:v>1653.2390500000001</c:v>
                </c:pt>
                <c:pt idx="1520">
                  <c:v>738.34752270000001</c:v>
                </c:pt>
                <c:pt idx="1521">
                  <c:v>2659.8391799999999</c:v>
                </c:pt>
                <c:pt idx="1522">
                  <c:v>729.72533799999997</c:v>
                </c:pt>
                <c:pt idx="1523">
                  <c:v>849.86269719999996</c:v>
                </c:pt>
                <c:pt idx="1524">
                  <c:v>253.76834299999999</c:v>
                </c:pt>
                <c:pt idx="1525">
                  <c:v>3349.6882300000002</c:v>
                </c:pt>
                <c:pt idx="1526">
                  <c:v>648.38716999999997</c:v>
                </c:pt>
                <c:pt idx="1527">
                  <c:v>4255.5657099999999</c:v>
                </c:pt>
                <c:pt idx="1528">
                  <c:v>5234.7673599999998</c:v>
                </c:pt>
                <c:pt idx="1529">
                  <c:v>46.757916700000003</c:v>
                </c:pt>
                <c:pt idx="1530">
                  <c:v>3851.4378689999999</c:v>
                </c:pt>
                <c:pt idx="1531">
                  <c:v>1349.97144</c:v>
                </c:pt>
                <c:pt idx="1532">
                  <c:v>26584.12169</c:v>
                </c:pt>
                <c:pt idx="1533">
                  <c:v>51322.639969999997</c:v>
                </c:pt>
                <c:pt idx="1534">
                  <c:v>141.44687999999999</c:v>
                </c:pt>
                <c:pt idx="1535">
                  <c:v>1653.2390500000001</c:v>
                </c:pt>
                <c:pt idx="1536">
                  <c:v>3347.84485</c:v>
                </c:pt>
                <c:pt idx="1537">
                  <c:v>1792.3844999999999</c:v>
                </c:pt>
                <c:pt idx="1538">
                  <c:v>4274.9526500000002</c:v>
                </c:pt>
                <c:pt idx="1539">
                  <c:v>2338.7722439999998</c:v>
                </c:pt>
                <c:pt idx="1540">
                  <c:v>13613.6147</c:v>
                </c:pt>
                <c:pt idx="1541">
                  <c:v>7313.5579619999999</c:v>
                </c:pt>
                <c:pt idx="1542">
                  <c:v>54797.546629999903</c:v>
                </c:pt>
                <c:pt idx="1543">
                  <c:v>51241.315620000001</c:v>
                </c:pt>
                <c:pt idx="1544">
                  <c:v>48.615183999999999</c:v>
                </c:pt>
                <c:pt idx="1545">
                  <c:v>5176.1726490000001</c:v>
                </c:pt>
                <c:pt idx="1546">
                  <c:v>2527.9423000000002</c:v>
                </c:pt>
                <c:pt idx="1547">
                  <c:v>1539.4639999999999</c:v>
                </c:pt>
                <c:pt idx="1548">
                  <c:v>5488.1317120000003</c:v>
                </c:pt>
                <c:pt idx="1549">
                  <c:v>5854.6144969999996</c:v>
                </c:pt>
                <c:pt idx="1550">
                  <c:v>282.42419999999998</c:v>
                </c:pt>
                <c:pt idx="1551">
                  <c:v>5471.8667660000001</c:v>
                </c:pt>
                <c:pt idx="1552">
                  <c:v>1653.2390500000001</c:v>
                </c:pt>
                <c:pt idx="1553">
                  <c:v>1642.837974</c:v>
                </c:pt>
                <c:pt idx="1554">
                  <c:v>29.979897699999999</c:v>
                </c:pt>
                <c:pt idx="1555">
                  <c:v>1653.2390500000001</c:v>
                </c:pt>
                <c:pt idx="1556">
                  <c:v>38.465780000000002</c:v>
                </c:pt>
                <c:pt idx="1557">
                  <c:v>58163.293590000001</c:v>
                </c:pt>
                <c:pt idx="1558">
                  <c:v>5376.4476219999997</c:v>
                </c:pt>
                <c:pt idx="1559">
                  <c:v>8734.9652999999998</c:v>
                </c:pt>
                <c:pt idx="1560">
                  <c:v>1653.2390500000001</c:v>
                </c:pt>
                <c:pt idx="1561">
                  <c:v>34696.629200000003</c:v>
                </c:pt>
                <c:pt idx="1562">
                  <c:v>5245.1873720000003</c:v>
                </c:pt>
                <c:pt idx="1563">
                  <c:v>1634.8756100000001</c:v>
                </c:pt>
                <c:pt idx="1564">
                  <c:v>1524.4122199999999</c:v>
                </c:pt>
                <c:pt idx="1565">
                  <c:v>79.697460000000007</c:v>
                </c:pt>
                <c:pt idx="1566">
                  <c:v>114.56179</c:v>
                </c:pt>
                <c:pt idx="1567">
                  <c:v>1171.58257</c:v>
                </c:pt>
                <c:pt idx="1568">
                  <c:v>5574.6382000000003</c:v>
                </c:pt>
                <c:pt idx="1569">
                  <c:v>1653.2390500000001</c:v>
                </c:pt>
                <c:pt idx="1570">
                  <c:v>1653.2390500000001</c:v>
                </c:pt>
                <c:pt idx="1571">
                  <c:v>42.737965699999997</c:v>
                </c:pt>
                <c:pt idx="1572">
                  <c:v>1653.2390500000001</c:v>
                </c:pt>
                <c:pt idx="1573">
                  <c:v>14.142268</c:v>
                </c:pt>
                <c:pt idx="1574">
                  <c:v>254.489192</c:v>
                </c:pt>
                <c:pt idx="1575">
                  <c:v>1653.2390500000001</c:v>
                </c:pt>
                <c:pt idx="1576">
                  <c:v>13.154199</c:v>
                </c:pt>
                <c:pt idx="1577">
                  <c:v>5773.7357700000002</c:v>
                </c:pt>
                <c:pt idx="1578">
                  <c:v>92.277825000000007</c:v>
                </c:pt>
                <c:pt idx="1579">
                  <c:v>1684.5427400000001</c:v>
                </c:pt>
                <c:pt idx="1580">
                  <c:v>1568.376276</c:v>
                </c:pt>
                <c:pt idx="1581">
                  <c:v>1224.41554</c:v>
                </c:pt>
                <c:pt idx="1582">
                  <c:v>487.92389129999998</c:v>
                </c:pt>
                <c:pt idx="1583">
                  <c:v>235.4912324</c:v>
                </c:pt>
                <c:pt idx="1584">
                  <c:v>9774.1811699999998</c:v>
                </c:pt>
                <c:pt idx="1585">
                  <c:v>4177.6577889999999</c:v>
                </c:pt>
                <c:pt idx="1586">
                  <c:v>1653.2390500000001</c:v>
                </c:pt>
                <c:pt idx="1587">
                  <c:v>34474.137360000001</c:v>
                </c:pt>
                <c:pt idx="1588">
                  <c:v>1573.11889</c:v>
                </c:pt>
                <c:pt idx="1589">
                  <c:v>2136.7739499999998</c:v>
                </c:pt>
                <c:pt idx="1590">
                  <c:v>71.818699800000005</c:v>
                </c:pt>
                <c:pt idx="1591">
                  <c:v>1129.7549610000001</c:v>
                </c:pt>
                <c:pt idx="1592">
                  <c:v>2378.3392699999999</c:v>
                </c:pt>
                <c:pt idx="1593">
                  <c:v>1657.3227999999999</c:v>
                </c:pt>
                <c:pt idx="1594">
                  <c:v>1653.2390500000001</c:v>
                </c:pt>
                <c:pt idx="1595">
                  <c:v>1653.2390500000001</c:v>
                </c:pt>
                <c:pt idx="1596">
                  <c:v>4132.3492699999997</c:v>
                </c:pt>
                <c:pt idx="1597">
                  <c:v>1653.2390500000001</c:v>
                </c:pt>
                <c:pt idx="1598">
                  <c:v>1653.2390500000001</c:v>
                </c:pt>
                <c:pt idx="1599">
                  <c:v>1653.2390500000001</c:v>
                </c:pt>
                <c:pt idx="1600">
                  <c:v>1653.2390500000001</c:v>
                </c:pt>
                <c:pt idx="1601">
                  <c:v>1653.2390500000001</c:v>
                </c:pt>
                <c:pt idx="1602">
                  <c:v>39954.642220000002</c:v>
                </c:pt>
                <c:pt idx="1603">
                  <c:v>62.131848900000001</c:v>
                </c:pt>
                <c:pt idx="1604">
                  <c:v>437.44672379999997</c:v>
                </c:pt>
                <c:pt idx="1605">
                  <c:v>1653.2390500000001</c:v>
                </c:pt>
                <c:pt idx="1606">
                  <c:v>3111.7628869999999</c:v>
                </c:pt>
                <c:pt idx="1607">
                  <c:v>1158.2564689999999</c:v>
                </c:pt>
                <c:pt idx="1608">
                  <c:v>1653.2390500000001</c:v>
                </c:pt>
                <c:pt idx="1609">
                  <c:v>1653.2390500000001</c:v>
                </c:pt>
                <c:pt idx="1610">
                  <c:v>76.238697700000003</c:v>
                </c:pt>
                <c:pt idx="1611">
                  <c:v>55571.998599999999</c:v>
                </c:pt>
                <c:pt idx="1612">
                  <c:v>1653.2390500000001</c:v>
                </c:pt>
                <c:pt idx="1613">
                  <c:v>32569.596829999999</c:v>
                </c:pt>
                <c:pt idx="1614">
                  <c:v>1825.3415210000001</c:v>
                </c:pt>
                <c:pt idx="1615">
                  <c:v>13636.346680000001</c:v>
                </c:pt>
                <c:pt idx="1616">
                  <c:v>1592.6819</c:v>
                </c:pt>
                <c:pt idx="1617">
                  <c:v>954.72525299999995</c:v>
                </c:pt>
                <c:pt idx="1618">
                  <c:v>1922.681</c:v>
                </c:pt>
                <c:pt idx="1619">
                  <c:v>387.75321100000002</c:v>
                </c:pt>
                <c:pt idx="1620">
                  <c:v>316.79989649999999</c:v>
                </c:pt>
                <c:pt idx="1621">
                  <c:v>837.95510000000002</c:v>
                </c:pt>
                <c:pt idx="1622">
                  <c:v>334.22415999999998</c:v>
                </c:pt>
                <c:pt idx="1623">
                  <c:v>1464.497754</c:v>
                </c:pt>
                <c:pt idx="1624">
                  <c:v>1653.2390500000001</c:v>
                </c:pt>
                <c:pt idx="1625">
                  <c:v>757.6717572</c:v>
                </c:pt>
                <c:pt idx="1626">
                  <c:v>388.36368900000002</c:v>
                </c:pt>
                <c:pt idx="1627">
                  <c:v>125.998515</c:v>
                </c:pt>
                <c:pt idx="1628">
                  <c:v>9386.7164520000006</c:v>
                </c:pt>
                <c:pt idx="1629">
                  <c:v>333.43759999999997</c:v>
                </c:pt>
                <c:pt idx="1630">
                  <c:v>13167.472889999999</c:v>
                </c:pt>
                <c:pt idx="1631">
                  <c:v>114.587985</c:v>
                </c:pt>
                <c:pt idx="1632">
                  <c:v>924.64254800000003</c:v>
                </c:pt>
                <c:pt idx="1633">
                  <c:v>731.37886400000002</c:v>
                </c:pt>
                <c:pt idx="1634">
                  <c:v>115761.577</c:v>
                </c:pt>
                <c:pt idx="1635">
                  <c:v>196.24726279999999</c:v>
                </c:pt>
                <c:pt idx="1636">
                  <c:v>17.8159721</c:v>
                </c:pt>
                <c:pt idx="1637">
                  <c:v>477.73847799999999</c:v>
                </c:pt>
                <c:pt idx="1638">
                  <c:v>15359.66971</c:v>
                </c:pt>
                <c:pt idx="1639">
                  <c:v>1653.2390500000001</c:v>
                </c:pt>
                <c:pt idx="1640">
                  <c:v>14396.486500000001</c:v>
                </c:pt>
                <c:pt idx="1641">
                  <c:v>1312.33457</c:v>
                </c:pt>
                <c:pt idx="1642">
                  <c:v>2246.2574719999998</c:v>
                </c:pt>
                <c:pt idx="1643">
                  <c:v>296.47224999999997</c:v>
                </c:pt>
                <c:pt idx="1644">
                  <c:v>1378.5491099999999</c:v>
                </c:pt>
                <c:pt idx="1645">
                  <c:v>41336.721920000004</c:v>
                </c:pt>
                <c:pt idx="1646">
                  <c:v>1586.2539999999999</c:v>
                </c:pt>
                <c:pt idx="1647">
                  <c:v>21.362386000000001</c:v>
                </c:pt>
                <c:pt idx="1648">
                  <c:v>41.451000000000001</c:v>
                </c:pt>
                <c:pt idx="1649">
                  <c:v>1653.2390500000001</c:v>
                </c:pt>
                <c:pt idx="1650">
                  <c:v>3623.47667</c:v>
                </c:pt>
                <c:pt idx="1651">
                  <c:v>4149.3634439999996</c:v>
                </c:pt>
                <c:pt idx="1652">
                  <c:v>1653.2390500000001</c:v>
                </c:pt>
                <c:pt idx="1653">
                  <c:v>153.2594872</c:v>
                </c:pt>
                <c:pt idx="1654">
                  <c:v>4622.4151599999996</c:v>
                </c:pt>
                <c:pt idx="1655">
                  <c:v>541.13522790000002</c:v>
                </c:pt>
                <c:pt idx="1656">
                  <c:v>1655.5962609999999</c:v>
                </c:pt>
                <c:pt idx="1657">
                  <c:v>744.76574230000006</c:v>
                </c:pt>
                <c:pt idx="1658">
                  <c:v>1653.2390500000001</c:v>
                </c:pt>
                <c:pt idx="1659">
                  <c:v>61235.415000000001</c:v>
                </c:pt>
                <c:pt idx="1660">
                  <c:v>119.743286</c:v>
                </c:pt>
                <c:pt idx="1661">
                  <c:v>36.487729999999999</c:v>
                </c:pt>
                <c:pt idx="1662">
                  <c:v>2246.9938000000002</c:v>
                </c:pt>
                <c:pt idx="1663">
                  <c:v>1335.45696</c:v>
                </c:pt>
                <c:pt idx="1664">
                  <c:v>3828.9158900000002</c:v>
                </c:pt>
                <c:pt idx="1665">
                  <c:v>2965.8243400000001</c:v>
                </c:pt>
                <c:pt idx="1666">
                  <c:v>3661.9940000000001</c:v>
                </c:pt>
                <c:pt idx="1667">
                  <c:v>688.87685569999996</c:v>
                </c:pt>
                <c:pt idx="1668">
                  <c:v>25.448414</c:v>
                </c:pt>
                <c:pt idx="1669">
                  <c:v>74.935845200000003</c:v>
                </c:pt>
                <c:pt idx="1670">
                  <c:v>1653.2390500000001</c:v>
                </c:pt>
                <c:pt idx="1671">
                  <c:v>37567.312100000003</c:v>
                </c:pt>
                <c:pt idx="1672">
                  <c:v>3488.3991999999998</c:v>
                </c:pt>
                <c:pt idx="1673">
                  <c:v>78.927440000000004</c:v>
                </c:pt>
                <c:pt idx="1674">
                  <c:v>1562.2393460000001</c:v>
                </c:pt>
                <c:pt idx="1675">
                  <c:v>5685.5777360000002</c:v>
                </c:pt>
                <c:pt idx="1676">
                  <c:v>177.234497</c:v>
                </c:pt>
                <c:pt idx="1677">
                  <c:v>575.32176000000004</c:v>
                </c:pt>
                <c:pt idx="1678">
                  <c:v>1996.719689</c:v>
                </c:pt>
                <c:pt idx="1679">
                  <c:v>3341.7482</c:v>
                </c:pt>
                <c:pt idx="1680">
                  <c:v>1281.5160000000001</c:v>
                </c:pt>
                <c:pt idx="1681">
                  <c:v>412.1517561</c:v>
                </c:pt>
                <c:pt idx="1682">
                  <c:v>23792.677</c:v>
                </c:pt>
                <c:pt idx="1683">
                  <c:v>1653.2390500000001</c:v>
                </c:pt>
                <c:pt idx="1684">
                  <c:v>274.81972300000001</c:v>
                </c:pt>
                <c:pt idx="1685">
                  <c:v>39.281834000000003</c:v>
                </c:pt>
                <c:pt idx="1686">
                  <c:v>1653.2390500000001</c:v>
                </c:pt>
                <c:pt idx="1687">
                  <c:v>3171.49856</c:v>
                </c:pt>
                <c:pt idx="1688">
                  <c:v>26921.827799999999</c:v>
                </c:pt>
                <c:pt idx="1689">
                  <c:v>1653.2390500000001</c:v>
                </c:pt>
                <c:pt idx="1690">
                  <c:v>13467.468269999999</c:v>
                </c:pt>
                <c:pt idx="1691">
                  <c:v>339.676984</c:v>
                </c:pt>
                <c:pt idx="1692">
                  <c:v>1653.2390500000001</c:v>
                </c:pt>
                <c:pt idx="1693">
                  <c:v>212.58479800000001</c:v>
                </c:pt>
                <c:pt idx="1694">
                  <c:v>447.13896599999998</c:v>
                </c:pt>
                <c:pt idx="1695">
                  <c:v>1653.2390500000001</c:v>
                </c:pt>
                <c:pt idx="1696">
                  <c:v>1653.2390500000001</c:v>
                </c:pt>
                <c:pt idx="1697">
                  <c:v>341.28946180000003</c:v>
                </c:pt>
                <c:pt idx="1698">
                  <c:v>34.516917999999997</c:v>
                </c:pt>
                <c:pt idx="1699">
                  <c:v>8513.6295410000002</c:v>
                </c:pt>
                <c:pt idx="1700">
                  <c:v>248.41249999999999</c:v>
                </c:pt>
                <c:pt idx="1701">
                  <c:v>3944.1839</c:v>
                </c:pt>
                <c:pt idx="1702">
                  <c:v>1653.2390500000001</c:v>
                </c:pt>
                <c:pt idx="1703">
                  <c:v>424.95345850000001</c:v>
                </c:pt>
                <c:pt idx="1704">
                  <c:v>1694.2931000000001</c:v>
                </c:pt>
                <c:pt idx="1705">
                  <c:v>274.24944199999999</c:v>
                </c:pt>
                <c:pt idx="1706">
                  <c:v>1217.6579609999999</c:v>
                </c:pt>
                <c:pt idx="1707">
                  <c:v>1653.2390500000001</c:v>
                </c:pt>
                <c:pt idx="1708">
                  <c:v>32.222727399999997</c:v>
                </c:pt>
                <c:pt idx="1709">
                  <c:v>4458.7763999999997</c:v>
                </c:pt>
                <c:pt idx="1710">
                  <c:v>1653.2390500000001</c:v>
                </c:pt>
                <c:pt idx="1711">
                  <c:v>1653.2390500000001</c:v>
                </c:pt>
                <c:pt idx="1712">
                  <c:v>4117.1553199999998</c:v>
                </c:pt>
                <c:pt idx="1713">
                  <c:v>13574.749</c:v>
                </c:pt>
                <c:pt idx="1714">
                  <c:v>18431.15696</c:v>
                </c:pt>
                <c:pt idx="1715">
                  <c:v>26.479973000000001</c:v>
                </c:pt>
                <c:pt idx="1716">
                  <c:v>76.569951700000004</c:v>
                </c:pt>
                <c:pt idx="1717">
                  <c:v>643.71911</c:v>
                </c:pt>
                <c:pt idx="1718">
                  <c:v>4688.5384430000004</c:v>
                </c:pt>
                <c:pt idx="1719">
                  <c:v>1653.2390500000001</c:v>
                </c:pt>
                <c:pt idx="1720">
                  <c:v>1653.2390500000001</c:v>
                </c:pt>
                <c:pt idx="1721">
                  <c:v>2176.8982900000001</c:v>
                </c:pt>
                <c:pt idx="1722">
                  <c:v>4462.3128999999999</c:v>
                </c:pt>
                <c:pt idx="1723">
                  <c:v>1653.2390500000001</c:v>
                </c:pt>
                <c:pt idx="1724">
                  <c:v>527.91999999999996</c:v>
                </c:pt>
                <c:pt idx="1725">
                  <c:v>5184.4942270000001</c:v>
                </c:pt>
                <c:pt idx="1726">
                  <c:v>1653.2390500000001</c:v>
                </c:pt>
                <c:pt idx="1727">
                  <c:v>637.36162149999996</c:v>
                </c:pt>
                <c:pt idx="1728">
                  <c:v>287.93187699999999</c:v>
                </c:pt>
                <c:pt idx="1729">
                  <c:v>337.2253</c:v>
                </c:pt>
                <c:pt idx="1730">
                  <c:v>511.37936999999999</c:v>
                </c:pt>
                <c:pt idx="1731">
                  <c:v>285.83413999999999</c:v>
                </c:pt>
                <c:pt idx="1732">
                  <c:v>12595.416499999999</c:v>
                </c:pt>
                <c:pt idx="1733">
                  <c:v>147.586896</c:v>
                </c:pt>
                <c:pt idx="1734">
                  <c:v>4146.9879279999996</c:v>
                </c:pt>
                <c:pt idx="1735">
                  <c:v>488.76885499999997</c:v>
                </c:pt>
                <c:pt idx="1736">
                  <c:v>1657.8892559999999</c:v>
                </c:pt>
                <c:pt idx="1737">
                  <c:v>166.231785</c:v>
                </c:pt>
                <c:pt idx="1738">
                  <c:v>23819.463599999999</c:v>
                </c:pt>
                <c:pt idx="1739">
                  <c:v>31287.77865</c:v>
                </c:pt>
                <c:pt idx="1740">
                  <c:v>944.81683999999996</c:v>
                </c:pt>
                <c:pt idx="1741">
                  <c:v>1653.2390500000001</c:v>
                </c:pt>
                <c:pt idx="1742">
                  <c:v>3299.65139</c:v>
                </c:pt>
                <c:pt idx="1743">
                  <c:v>3679.1927500000002</c:v>
                </c:pt>
                <c:pt idx="1744">
                  <c:v>676.15344000000005</c:v>
                </c:pt>
                <c:pt idx="1745">
                  <c:v>31996.217199999999</c:v>
                </c:pt>
                <c:pt idx="1746">
                  <c:v>2393.3672649999999</c:v>
                </c:pt>
                <c:pt idx="1747">
                  <c:v>3474.392445</c:v>
                </c:pt>
                <c:pt idx="1748">
                  <c:v>649.34215300000005</c:v>
                </c:pt>
                <c:pt idx="1749">
                  <c:v>391.51552400000003</c:v>
                </c:pt>
                <c:pt idx="1750">
                  <c:v>313.21598</c:v>
                </c:pt>
                <c:pt idx="1751">
                  <c:v>413.73831639999997</c:v>
                </c:pt>
                <c:pt idx="1752">
                  <c:v>484.61688400000003</c:v>
                </c:pt>
                <c:pt idx="1753">
                  <c:v>1286.1776400000001</c:v>
                </c:pt>
                <c:pt idx="1754">
                  <c:v>719.17266900000004</c:v>
                </c:pt>
                <c:pt idx="1755">
                  <c:v>7112.3357500000002</c:v>
                </c:pt>
                <c:pt idx="1756">
                  <c:v>1598.77512</c:v>
                </c:pt>
                <c:pt idx="1757">
                  <c:v>1653.2390500000001</c:v>
                </c:pt>
                <c:pt idx="1758">
                  <c:v>265.28565099999997</c:v>
                </c:pt>
                <c:pt idx="1759">
                  <c:v>326.82564200000002</c:v>
                </c:pt>
                <c:pt idx="1760">
                  <c:v>477.47612400000003</c:v>
                </c:pt>
                <c:pt idx="1761">
                  <c:v>1768.9213199999999</c:v>
                </c:pt>
                <c:pt idx="1762">
                  <c:v>4159.8652000000002</c:v>
                </c:pt>
                <c:pt idx="1763">
                  <c:v>458.46517340000003</c:v>
                </c:pt>
                <c:pt idx="1764">
                  <c:v>1653.2390500000001</c:v>
                </c:pt>
                <c:pt idx="1765">
                  <c:v>81.265673000000007</c:v>
                </c:pt>
                <c:pt idx="1766">
                  <c:v>3719.9735099999998</c:v>
                </c:pt>
                <c:pt idx="1767">
                  <c:v>1518.8538599999999</c:v>
                </c:pt>
                <c:pt idx="1768">
                  <c:v>1627.42893</c:v>
                </c:pt>
                <c:pt idx="1769">
                  <c:v>12834.323490000001</c:v>
                </c:pt>
                <c:pt idx="1770">
                  <c:v>1493.1650999999999</c:v>
                </c:pt>
                <c:pt idx="1771">
                  <c:v>512.65719000000001</c:v>
                </c:pt>
                <c:pt idx="1772">
                  <c:v>1441.1416999999999</c:v>
                </c:pt>
                <c:pt idx="1773">
                  <c:v>36693.426200000002</c:v>
                </c:pt>
                <c:pt idx="1774">
                  <c:v>792.25969799999996</c:v>
                </c:pt>
                <c:pt idx="1775">
                  <c:v>35578.736190000003</c:v>
                </c:pt>
                <c:pt idx="1776">
                  <c:v>1653.2390500000001</c:v>
                </c:pt>
                <c:pt idx="1777">
                  <c:v>697.74519889999999</c:v>
                </c:pt>
                <c:pt idx="1778">
                  <c:v>4463.6758929999996</c:v>
                </c:pt>
                <c:pt idx="1779">
                  <c:v>29.652622000000001</c:v>
                </c:pt>
                <c:pt idx="1780">
                  <c:v>1653.2390500000001</c:v>
                </c:pt>
                <c:pt idx="1781">
                  <c:v>13641.127200000001</c:v>
                </c:pt>
                <c:pt idx="1782">
                  <c:v>16554.971389999999</c:v>
                </c:pt>
                <c:pt idx="1783">
                  <c:v>5193.9493199999997</c:v>
                </c:pt>
                <c:pt idx="1784">
                  <c:v>1713.47594</c:v>
                </c:pt>
                <c:pt idx="1785">
                  <c:v>127.47462</c:v>
                </c:pt>
                <c:pt idx="1786">
                  <c:v>5291.5756499999998</c:v>
                </c:pt>
                <c:pt idx="1787">
                  <c:v>1413.7571760000001</c:v>
                </c:pt>
                <c:pt idx="1788">
                  <c:v>1192.5174</c:v>
                </c:pt>
                <c:pt idx="1789">
                  <c:v>1653.2390500000001</c:v>
                </c:pt>
                <c:pt idx="1790">
                  <c:v>1194.5913700000001</c:v>
                </c:pt>
                <c:pt idx="1791">
                  <c:v>1653.2390500000001</c:v>
                </c:pt>
                <c:pt idx="1792">
                  <c:v>1653.2390500000001</c:v>
                </c:pt>
                <c:pt idx="1793">
                  <c:v>322.313468</c:v>
                </c:pt>
                <c:pt idx="1794">
                  <c:v>22742.381590000001</c:v>
                </c:pt>
                <c:pt idx="1795">
                  <c:v>1653.2390500000001</c:v>
                </c:pt>
                <c:pt idx="1796">
                  <c:v>22821.847000000002</c:v>
                </c:pt>
                <c:pt idx="1797">
                  <c:v>3855.5377349999999</c:v>
                </c:pt>
                <c:pt idx="1798">
                  <c:v>377.33629000000002</c:v>
                </c:pt>
                <c:pt idx="1799">
                  <c:v>3831.5381900000002</c:v>
                </c:pt>
                <c:pt idx="1800">
                  <c:v>6698.79439</c:v>
                </c:pt>
                <c:pt idx="1801">
                  <c:v>6583.1162480000003</c:v>
                </c:pt>
                <c:pt idx="1802">
                  <c:v>3288.2573729999999</c:v>
                </c:pt>
                <c:pt idx="1803">
                  <c:v>12868.8639</c:v>
                </c:pt>
                <c:pt idx="1804">
                  <c:v>22.854821000000001</c:v>
                </c:pt>
                <c:pt idx="1805">
                  <c:v>1653.2390500000001</c:v>
                </c:pt>
                <c:pt idx="1806">
                  <c:v>83.586299999999994</c:v>
                </c:pt>
                <c:pt idx="1807">
                  <c:v>1653.2390500000001</c:v>
                </c:pt>
                <c:pt idx="1808">
                  <c:v>1653.2390500000001</c:v>
                </c:pt>
                <c:pt idx="1809">
                  <c:v>1763.8154970000001</c:v>
                </c:pt>
                <c:pt idx="1810">
                  <c:v>2158.299</c:v>
                </c:pt>
                <c:pt idx="1811">
                  <c:v>1653.2390500000001</c:v>
                </c:pt>
                <c:pt idx="1812">
                  <c:v>1653.2390500000001</c:v>
                </c:pt>
                <c:pt idx="1813">
                  <c:v>512.125451</c:v>
                </c:pt>
                <c:pt idx="1814">
                  <c:v>418.29217599999998</c:v>
                </c:pt>
                <c:pt idx="1815">
                  <c:v>3972.2647499999998</c:v>
                </c:pt>
                <c:pt idx="1816">
                  <c:v>11398.76584</c:v>
                </c:pt>
                <c:pt idx="1817">
                  <c:v>1653.2390500000001</c:v>
                </c:pt>
                <c:pt idx="1818">
                  <c:v>113751.85</c:v>
                </c:pt>
                <c:pt idx="1819">
                  <c:v>1653.2390500000001</c:v>
                </c:pt>
                <c:pt idx="1820">
                  <c:v>5425.6697000000004</c:v>
                </c:pt>
                <c:pt idx="1821">
                  <c:v>232.56615740000001</c:v>
                </c:pt>
                <c:pt idx="1822">
                  <c:v>7269.1711400000004</c:v>
                </c:pt>
                <c:pt idx="1823">
                  <c:v>627.55543999999998</c:v>
                </c:pt>
                <c:pt idx="1824">
                  <c:v>834.5412953</c:v>
                </c:pt>
                <c:pt idx="1825">
                  <c:v>348.381417</c:v>
                </c:pt>
                <c:pt idx="1826">
                  <c:v>118.16637299999999</c:v>
                </c:pt>
                <c:pt idx="1827">
                  <c:v>5564.8256600000004</c:v>
                </c:pt>
                <c:pt idx="1828">
                  <c:v>1828.7176260000001</c:v>
                </c:pt>
                <c:pt idx="1829">
                  <c:v>2612.1334499999998</c:v>
                </c:pt>
                <c:pt idx="1830">
                  <c:v>1653.2390500000001</c:v>
                </c:pt>
                <c:pt idx="1831">
                  <c:v>3992.86717</c:v>
                </c:pt>
                <c:pt idx="1832">
                  <c:v>645.46376269999996</c:v>
                </c:pt>
                <c:pt idx="1833">
                  <c:v>6955.9877329999999</c:v>
                </c:pt>
                <c:pt idx="1834">
                  <c:v>418.69857630000001</c:v>
                </c:pt>
                <c:pt idx="1835">
                  <c:v>7189.691229</c:v>
                </c:pt>
                <c:pt idx="1836">
                  <c:v>26969.244569999999</c:v>
                </c:pt>
                <c:pt idx="1837">
                  <c:v>6993.4773599999999</c:v>
                </c:pt>
                <c:pt idx="1838">
                  <c:v>5185.7298449999998</c:v>
                </c:pt>
                <c:pt idx="1839">
                  <c:v>819.97411799999998</c:v>
                </c:pt>
                <c:pt idx="1840">
                  <c:v>1653.2390500000001</c:v>
                </c:pt>
                <c:pt idx="1841">
                  <c:v>14341.674999999999</c:v>
                </c:pt>
                <c:pt idx="1842">
                  <c:v>3725.6322100000002</c:v>
                </c:pt>
                <c:pt idx="1843">
                  <c:v>46569.679510000002</c:v>
                </c:pt>
                <c:pt idx="1844">
                  <c:v>19517.841680000001</c:v>
                </c:pt>
                <c:pt idx="1845">
                  <c:v>1653.2390500000001</c:v>
                </c:pt>
                <c:pt idx="1846">
                  <c:v>1653.2390500000001</c:v>
                </c:pt>
                <c:pt idx="1847">
                  <c:v>17136.445680000001</c:v>
                </c:pt>
                <c:pt idx="1848">
                  <c:v>7863.1629000000003</c:v>
                </c:pt>
                <c:pt idx="1849">
                  <c:v>294.74672800000002</c:v>
                </c:pt>
                <c:pt idx="1850">
                  <c:v>45.633710000000001</c:v>
                </c:pt>
                <c:pt idx="1851">
                  <c:v>357.34767399999998</c:v>
                </c:pt>
                <c:pt idx="1852">
                  <c:v>1653.2390500000001</c:v>
                </c:pt>
                <c:pt idx="1853">
                  <c:v>1653.2390500000001</c:v>
                </c:pt>
                <c:pt idx="1854">
                  <c:v>513.26226999999994</c:v>
                </c:pt>
                <c:pt idx="1855">
                  <c:v>1653.2390500000001</c:v>
                </c:pt>
                <c:pt idx="1856">
                  <c:v>3371.2686899999999</c:v>
                </c:pt>
                <c:pt idx="1857">
                  <c:v>7318.1264099999999</c:v>
                </c:pt>
                <c:pt idx="1858">
                  <c:v>2315.31799</c:v>
                </c:pt>
                <c:pt idx="1859">
                  <c:v>1653.2390500000001</c:v>
                </c:pt>
                <c:pt idx="1860">
                  <c:v>122.43358929999999</c:v>
                </c:pt>
                <c:pt idx="1861">
                  <c:v>1452.195373</c:v>
                </c:pt>
                <c:pt idx="1862">
                  <c:v>986.13176999999996</c:v>
                </c:pt>
                <c:pt idx="1863">
                  <c:v>29986.291499999999</c:v>
                </c:pt>
                <c:pt idx="1864">
                  <c:v>1283.8859769999999</c:v>
                </c:pt>
                <c:pt idx="1865">
                  <c:v>5633.7961599999999</c:v>
                </c:pt>
                <c:pt idx="1866">
                  <c:v>4132.7629200000001</c:v>
                </c:pt>
                <c:pt idx="1867">
                  <c:v>16586.452000000001</c:v>
                </c:pt>
                <c:pt idx="1868">
                  <c:v>676.39766099999997</c:v>
                </c:pt>
                <c:pt idx="1869">
                  <c:v>7296.1224789999997</c:v>
                </c:pt>
                <c:pt idx="1870">
                  <c:v>675.92435999999998</c:v>
                </c:pt>
                <c:pt idx="1871">
                  <c:v>3.6859489999999999</c:v>
                </c:pt>
                <c:pt idx="1872">
                  <c:v>26834.262500000001</c:v>
                </c:pt>
                <c:pt idx="1873">
                  <c:v>4385.3531499999999</c:v>
                </c:pt>
                <c:pt idx="1874">
                  <c:v>3369.4824699999999</c:v>
                </c:pt>
                <c:pt idx="1875">
                  <c:v>763.66223000000002</c:v>
                </c:pt>
                <c:pt idx="1876">
                  <c:v>276.13380000000001</c:v>
                </c:pt>
                <c:pt idx="1877">
                  <c:v>29571.744600000002</c:v>
                </c:pt>
                <c:pt idx="1878">
                  <c:v>1461.7552000000001</c:v>
                </c:pt>
                <c:pt idx="1879">
                  <c:v>94.729748900000004</c:v>
                </c:pt>
                <c:pt idx="1880">
                  <c:v>1126.4621199999999</c:v>
                </c:pt>
                <c:pt idx="1881">
                  <c:v>673.82270000000005</c:v>
                </c:pt>
                <c:pt idx="1882">
                  <c:v>1653.2390500000001</c:v>
                </c:pt>
                <c:pt idx="1883">
                  <c:v>9484.6812269999991</c:v>
                </c:pt>
                <c:pt idx="1884">
                  <c:v>561.997387</c:v>
                </c:pt>
                <c:pt idx="1885">
                  <c:v>2492.12878</c:v>
                </c:pt>
                <c:pt idx="1886">
                  <c:v>453.35115519999999</c:v>
                </c:pt>
                <c:pt idx="1887">
                  <c:v>777.65913899999998</c:v>
                </c:pt>
                <c:pt idx="1888">
                  <c:v>5828.7456620000003</c:v>
                </c:pt>
                <c:pt idx="1889">
                  <c:v>3529.61843</c:v>
                </c:pt>
                <c:pt idx="1890">
                  <c:v>662.49229300000002</c:v>
                </c:pt>
                <c:pt idx="1891">
                  <c:v>1653.2390500000001</c:v>
                </c:pt>
                <c:pt idx="1892">
                  <c:v>1653.2390500000001</c:v>
                </c:pt>
                <c:pt idx="1893">
                  <c:v>3371.7123099999999</c:v>
                </c:pt>
                <c:pt idx="1894">
                  <c:v>61.799976999999998</c:v>
                </c:pt>
                <c:pt idx="1895">
                  <c:v>2529.6335570000001</c:v>
                </c:pt>
                <c:pt idx="1896">
                  <c:v>4681.3279599999996</c:v>
                </c:pt>
                <c:pt idx="1897">
                  <c:v>7326.7444349999996</c:v>
                </c:pt>
                <c:pt idx="1898">
                  <c:v>337.48496139999997</c:v>
                </c:pt>
                <c:pt idx="1899">
                  <c:v>5857.5209999999997</c:v>
                </c:pt>
                <c:pt idx="1900">
                  <c:v>685.34897000000001</c:v>
                </c:pt>
                <c:pt idx="1901">
                  <c:v>1653.2390500000001</c:v>
                </c:pt>
                <c:pt idx="1902">
                  <c:v>1613.18878</c:v>
                </c:pt>
                <c:pt idx="1903">
                  <c:v>643.95137299999999</c:v>
                </c:pt>
                <c:pt idx="1904">
                  <c:v>6376.1831529999999</c:v>
                </c:pt>
                <c:pt idx="1905">
                  <c:v>1653.2390500000001</c:v>
                </c:pt>
                <c:pt idx="1906">
                  <c:v>42996.481200000002</c:v>
                </c:pt>
                <c:pt idx="1907">
                  <c:v>1653.2390500000001</c:v>
                </c:pt>
                <c:pt idx="1908">
                  <c:v>621.93371999999999</c:v>
                </c:pt>
                <c:pt idx="1909">
                  <c:v>1753.349471</c:v>
                </c:pt>
                <c:pt idx="1910">
                  <c:v>279.14293099999998</c:v>
                </c:pt>
                <c:pt idx="1911">
                  <c:v>236.19646</c:v>
                </c:pt>
                <c:pt idx="1912">
                  <c:v>123.19538</c:v>
                </c:pt>
                <c:pt idx="1913">
                  <c:v>615.77754110000001</c:v>
                </c:pt>
                <c:pt idx="1914">
                  <c:v>2797.9673600000001</c:v>
                </c:pt>
                <c:pt idx="1915">
                  <c:v>15154.45687</c:v>
                </c:pt>
                <c:pt idx="1916">
                  <c:v>219.8156688</c:v>
                </c:pt>
                <c:pt idx="1917">
                  <c:v>138.9249275</c:v>
                </c:pt>
                <c:pt idx="1918">
                  <c:v>958.45581000000004</c:v>
                </c:pt>
                <c:pt idx="1919">
                  <c:v>834.341949</c:v>
                </c:pt>
                <c:pt idx="1920">
                  <c:v>5292.232379</c:v>
                </c:pt>
                <c:pt idx="1921">
                  <c:v>11984.868570000001</c:v>
                </c:pt>
                <c:pt idx="1922">
                  <c:v>1644.619672</c:v>
                </c:pt>
                <c:pt idx="1923">
                  <c:v>13546.69872</c:v>
                </c:pt>
                <c:pt idx="1924">
                  <c:v>126.92883399999999</c:v>
                </c:pt>
                <c:pt idx="1925">
                  <c:v>524.14592400000004</c:v>
                </c:pt>
                <c:pt idx="1926">
                  <c:v>3119.6371600000002</c:v>
                </c:pt>
                <c:pt idx="1927">
                  <c:v>1624.6396299999999</c:v>
                </c:pt>
                <c:pt idx="1928">
                  <c:v>4516.2467500000002</c:v>
                </c:pt>
                <c:pt idx="1929">
                  <c:v>138.436633</c:v>
                </c:pt>
                <c:pt idx="1930">
                  <c:v>1653.2390500000001</c:v>
                </c:pt>
                <c:pt idx="1931">
                  <c:v>4126.14671</c:v>
                </c:pt>
                <c:pt idx="1932">
                  <c:v>765.86323579999998</c:v>
                </c:pt>
                <c:pt idx="1933">
                  <c:v>46256.471599999997</c:v>
                </c:pt>
                <c:pt idx="1934">
                  <c:v>612.62341800000002</c:v>
                </c:pt>
                <c:pt idx="1935">
                  <c:v>48735.995490000001</c:v>
                </c:pt>
                <c:pt idx="1936">
                  <c:v>92.816252000000006</c:v>
                </c:pt>
                <c:pt idx="1937">
                  <c:v>481.287397</c:v>
                </c:pt>
                <c:pt idx="1938">
                  <c:v>198.72854359999999</c:v>
                </c:pt>
                <c:pt idx="1939">
                  <c:v>758.72578199999998</c:v>
                </c:pt>
                <c:pt idx="1940">
                  <c:v>19152.530999999999</c:v>
                </c:pt>
                <c:pt idx="1941">
                  <c:v>6541.7465000000002</c:v>
                </c:pt>
                <c:pt idx="1942">
                  <c:v>1261.2896699999999</c:v>
                </c:pt>
                <c:pt idx="1943">
                  <c:v>3472.37977</c:v>
                </c:pt>
                <c:pt idx="1944">
                  <c:v>1233.524316</c:v>
                </c:pt>
                <c:pt idx="1945">
                  <c:v>227.779471</c:v>
                </c:pt>
                <c:pt idx="1946">
                  <c:v>1186.1132500000001</c:v>
                </c:pt>
                <c:pt idx="1947">
                  <c:v>5226.9931100000003</c:v>
                </c:pt>
                <c:pt idx="1948">
                  <c:v>2576.124957</c:v>
                </c:pt>
                <c:pt idx="1949">
                  <c:v>3736.2280000000001</c:v>
                </c:pt>
                <c:pt idx="1950">
                  <c:v>555.29694189999998</c:v>
                </c:pt>
                <c:pt idx="1951">
                  <c:v>2893.6513559999999</c:v>
                </c:pt>
                <c:pt idx="1952">
                  <c:v>31959.262149999999</c:v>
                </c:pt>
                <c:pt idx="1953">
                  <c:v>369.15453589999998</c:v>
                </c:pt>
                <c:pt idx="1954">
                  <c:v>348.15151100000003</c:v>
                </c:pt>
                <c:pt idx="1955">
                  <c:v>1446.98541</c:v>
                </c:pt>
                <c:pt idx="1956">
                  <c:v>456.734892</c:v>
                </c:pt>
                <c:pt idx="1957">
                  <c:v>36.571858499999998</c:v>
                </c:pt>
                <c:pt idx="1958">
                  <c:v>989.45477319999998</c:v>
                </c:pt>
                <c:pt idx="1959">
                  <c:v>1862.1672739999999</c:v>
                </c:pt>
                <c:pt idx="1960">
                  <c:v>1469.8491489999999</c:v>
                </c:pt>
                <c:pt idx="1961">
                  <c:v>375.8528566</c:v>
                </c:pt>
                <c:pt idx="1962">
                  <c:v>653.71636999999998</c:v>
                </c:pt>
                <c:pt idx="1963">
                  <c:v>1653.2390500000001</c:v>
                </c:pt>
                <c:pt idx="1964">
                  <c:v>4443.8313099999996</c:v>
                </c:pt>
                <c:pt idx="1965">
                  <c:v>533.86241140000004</c:v>
                </c:pt>
                <c:pt idx="1966">
                  <c:v>13842.6549</c:v>
                </c:pt>
                <c:pt idx="1967">
                  <c:v>1451.2977599999999</c:v>
                </c:pt>
                <c:pt idx="1968">
                  <c:v>3279.4140000000002</c:v>
                </c:pt>
                <c:pt idx="1969">
                  <c:v>4454.4474600000003</c:v>
                </c:pt>
                <c:pt idx="1970">
                  <c:v>793.45243000000005</c:v>
                </c:pt>
                <c:pt idx="1971">
                  <c:v>635.78963499999998</c:v>
                </c:pt>
                <c:pt idx="1972">
                  <c:v>1653.2390500000001</c:v>
                </c:pt>
                <c:pt idx="1973">
                  <c:v>733.58181100000002</c:v>
                </c:pt>
                <c:pt idx="1974">
                  <c:v>1653.2390500000001</c:v>
                </c:pt>
                <c:pt idx="1975">
                  <c:v>443.99360999999999</c:v>
                </c:pt>
                <c:pt idx="1976">
                  <c:v>5237.2553340000004</c:v>
                </c:pt>
                <c:pt idx="1977">
                  <c:v>188.44826</c:v>
                </c:pt>
                <c:pt idx="1978">
                  <c:v>57134.777000000002</c:v>
                </c:pt>
                <c:pt idx="1979">
                  <c:v>3785.935665</c:v>
                </c:pt>
                <c:pt idx="1980">
                  <c:v>1437.6287850000001</c:v>
                </c:pt>
                <c:pt idx="1981">
                  <c:v>6871.8976769999999</c:v>
                </c:pt>
                <c:pt idx="1982">
                  <c:v>263.13990000000001</c:v>
                </c:pt>
                <c:pt idx="1983">
                  <c:v>394.5932439</c:v>
                </c:pt>
                <c:pt idx="1984">
                  <c:v>1653.2390500000001</c:v>
                </c:pt>
                <c:pt idx="1985">
                  <c:v>459.45721170000002</c:v>
                </c:pt>
                <c:pt idx="1986">
                  <c:v>38538.644469999999</c:v>
                </c:pt>
                <c:pt idx="1987">
                  <c:v>176.97130000000001</c:v>
                </c:pt>
                <c:pt idx="1988">
                  <c:v>468.567249</c:v>
                </c:pt>
                <c:pt idx="1989">
                  <c:v>143.77651</c:v>
                </c:pt>
                <c:pt idx="1990">
                  <c:v>1653.2390500000001</c:v>
                </c:pt>
                <c:pt idx="1991">
                  <c:v>3323.5231800000001</c:v>
                </c:pt>
                <c:pt idx="1992">
                  <c:v>3848.2159660000002</c:v>
                </c:pt>
                <c:pt idx="1993">
                  <c:v>1653.2390500000001</c:v>
                </c:pt>
                <c:pt idx="1994">
                  <c:v>115.565314</c:v>
                </c:pt>
                <c:pt idx="1995">
                  <c:v>1653.2390500000001</c:v>
                </c:pt>
                <c:pt idx="1996">
                  <c:v>1882.2784200000001</c:v>
                </c:pt>
                <c:pt idx="1997">
                  <c:v>24517.267449999999</c:v>
                </c:pt>
                <c:pt idx="1998">
                  <c:v>729.23145299999999</c:v>
                </c:pt>
                <c:pt idx="1999">
                  <c:v>26.371428000000002</c:v>
                </c:pt>
                <c:pt idx="2000">
                  <c:v>53166.675810000001</c:v>
                </c:pt>
                <c:pt idx="2001">
                  <c:v>298.67597999999998</c:v>
                </c:pt>
                <c:pt idx="2002">
                  <c:v>1653.2390500000001</c:v>
                </c:pt>
                <c:pt idx="2003">
                  <c:v>1653.2390500000001</c:v>
                </c:pt>
                <c:pt idx="2004">
                  <c:v>4192.3497580000003</c:v>
                </c:pt>
                <c:pt idx="2005">
                  <c:v>12154.82994</c:v>
                </c:pt>
                <c:pt idx="2006">
                  <c:v>12.1789279</c:v>
                </c:pt>
                <c:pt idx="2007">
                  <c:v>873.77272700000003</c:v>
                </c:pt>
                <c:pt idx="2008">
                  <c:v>36118.283810000001</c:v>
                </c:pt>
                <c:pt idx="2009">
                  <c:v>9272.4134529999992</c:v>
                </c:pt>
                <c:pt idx="2010">
                  <c:v>242.67285999999999</c:v>
                </c:pt>
                <c:pt idx="2011">
                  <c:v>526.53135169999996</c:v>
                </c:pt>
                <c:pt idx="2012">
                  <c:v>563.49148700000001</c:v>
                </c:pt>
                <c:pt idx="2013">
                  <c:v>1653.2390500000001</c:v>
                </c:pt>
                <c:pt idx="2014">
                  <c:v>1653.2390500000001</c:v>
                </c:pt>
                <c:pt idx="2015">
                  <c:v>4921.8962899999997</c:v>
                </c:pt>
                <c:pt idx="2016">
                  <c:v>367.42945300000002</c:v>
                </c:pt>
                <c:pt idx="2017">
                  <c:v>1653.2390500000001</c:v>
                </c:pt>
                <c:pt idx="2018">
                  <c:v>3735.1448359999999</c:v>
                </c:pt>
                <c:pt idx="2019">
                  <c:v>36161.176099999997</c:v>
                </c:pt>
                <c:pt idx="2020">
                  <c:v>373.28155370000002</c:v>
                </c:pt>
                <c:pt idx="2021">
                  <c:v>246.375621</c:v>
                </c:pt>
                <c:pt idx="2022">
                  <c:v>672.92112999999995</c:v>
                </c:pt>
                <c:pt idx="2023">
                  <c:v>57348.927880000003</c:v>
                </c:pt>
                <c:pt idx="2024">
                  <c:v>539.41528000000005</c:v>
                </c:pt>
                <c:pt idx="2025">
                  <c:v>1259.87591</c:v>
                </c:pt>
                <c:pt idx="2026">
                  <c:v>1545.6264229999999</c:v>
                </c:pt>
                <c:pt idx="2027">
                  <c:v>152.443873</c:v>
                </c:pt>
                <c:pt idx="2028">
                  <c:v>276.28914600000002</c:v>
                </c:pt>
                <c:pt idx="2029">
                  <c:v>4863.4766499999996</c:v>
                </c:pt>
                <c:pt idx="2030">
                  <c:v>297.75194429999999</c:v>
                </c:pt>
                <c:pt idx="2031">
                  <c:v>2275.3535999999999</c:v>
                </c:pt>
                <c:pt idx="2032">
                  <c:v>668.86670000000004</c:v>
                </c:pt>
                <c:pt idx="2033">
                  <c:v>14726.31828</c:v>
                </c:pt>
                <c:pt idx="2034">
                  <c:v>1148.56996</c:v>
                </c:pt>
                <c:pt idx="2035">
                  <c:v>1653.2390500000001</c:v>
                </c:pt>
                <c:pt idx="2036">
                  <c:v>237.9995917</c:v>
                </c:pt>
                <c:pt idx="2037">
                  <c:v>2892.5226630000002</c:v>
                </c:pt>
                <c:pt idx="2038">
                  <c:v>1.6813499999999999</c:v>
                </c:pt>
                <c:pt idx="2039">
                  <c:v>43.823210000000003</c:v>
                </c:pt>
                <c:pt idx="2040">
                  <c:v>1981.243653</c:v>
                </c:pt>
                <c:pt idx="2041">
                  <c:v>4697.89732</c:v>
                </c:pt>
                <c:pt idx="2042">
                  <c:v>42442.224499999997</c:v>
                </c:pt>
                <c:pt idx="2043">
                  <c:v>452.38717000000003</c:v>
                </c:pt>
                <c:pt idx="2044">
                  <c:v>145.12620000000001</c:v>
                </c:pt>
                <c:pt idx="2045">
                  <c:v>717.69467399999996</c:v>
                </c:pt>
                <c:pt idx="2046">
                  <c:v>1268.884564</c:v>
                </c:pt>
                <c:pt idx="2047">
                  <c:v>55.31382</c:v>
                </c:pt>
                <c:pt idx="2048">
                  <c:v>576.88382899999999</c:v>
                </c:pt>
                <c:pt idx="2049">
                  <c:v>35729.372530000001</c:v>
                </c:pt>
                <c:pt idx="2050">
                  <c:v>3526.9781429999998</c:v>
                </c:pt>
                <c:pt idx="2051">
                  <c:v>13145.1484</c:v>
                </c:pt>
                <c:pt idx="2052">
                  <c:v>12.566464</c:v>
                </c:pt>
                <c:pt idx="2053">
                  <c:v>1653.2390500000001</c:v>
                </c:pt>
                <c:pt idx="2054">
                  <c:v>4258.7886109999999</c:v>
                </c:pt>
                <c:pt idx="2055">
                  <c:v>9484.56898</c:v>
                </c:pt>
                <c:pt idx="2056">
                  <c:v>4611.4729799999996</c:v>
                </c:pt>
                <c:pt idx="2057">
                  <c:v>987.44539669999995</c:v>
                </c:pt>
                <c:pt idx="2058">
                  <c:v>2861.5545000000002</c:v>
                </c:pt>
                <c:pt idx="2059">
                  <c:v>116.2743</c:v>
                </c:pt>
                <c:pt idx="2060">
                  <c:v>55.476260000000003</c:v>
                </c:pt>
                <c:pt idx="2061">
                  <c:v>4787.6995319999996</c:v>
                </c:pt>
                <c:pt idx="2062">
                  <c:v>82.151349800000006</c:v>
                </c:pt>
                <c:pt idx="2063">
                  <c:v>1653.2390500000001</c:v>
                </c:pt>
                <c:pt idx="2064">
                  <c:v>314.65829600000001</c:v>
                </c:pt>
                <c:pt idx="2065">
                  <c:v>1692.6132769999999</c:v>
                </c:pt>
                <c:pt idx="2066">
                  <c:v>5759.643</c:v>
                </c:pt>
                <c:pt idx="2067">
                  <c:v>482.24761999999998</c:v>
                </c:pt>
                <c:pt idx="2068">
                  <c:v>1364.283745</c:v>
                </c:pt>
                <c:pt idx="2069">
                  <c:v>749.62661200000002</c:v>
                </c:pt>
                <c:pt idx="2070">
                  <c:v>951.88945349999995</c:v>
                </c:pt>
                <c:pt idx="2071">
                  <c:v>23649.366610000001</c:v>
                </c:pt>
                <c:pt idx="2072">
                  <c:v>52.1535887</c:v>
                </c:pt>
                <c:pt idx="2073">
                  <c:v>55575.291960000002</c:v>
                </c:pt>
                <c:pt idx="2074">
                  <c:v>2751.8126999999999</c:v>
                </c:pt>
                <c:pt idx="2075">
                  <c:v>1214.77118</c:v>
                </c:pt>
                <c:pt idx="2076">
                  <c:v>77.577348599999993</c:v>
                </c:pt>
                <c:pt idx="2077">
                  <c:v>449.961839</c:v>
                </c:pt>
                <c:pt idx="2078">
                  <c:v>796.79376339999999</c:v>
                </c:pt>
                <c:pt idx="2079">
                  <c:v>24.944652000000001</c:v>
                </c:pt>
                <c:pt idx="2080">
                  <c:v>21874.819500000001</c:v>
                </c:pt>
                <c:pt idx="2081">
                  <c:v>189.71539000000001</c:v>
                </c:pt>
                <c:pt idx="2082">
                  <c:v>1842.4442100000001</c:v>
                </c:pt>
                <c:pt idx="2083">
                  <c:v>3432.2478409999999</c:v>
                </c:pt>
                <c:pt idx="2084">
                  <c:v>415.36195800000002</c:v>
                </c:pt>
                <c:pt idx="2085">
                  <c:v>38969.171629999903</c:v>
                </c:pt>
                <c:pt idx="2086">
                  <c:v>8199.4146209999999</c:v>
                </c:pt>
                <c:pt idx="2087">
                  <c:v>1653.2390500000001</c:v>
                </c:pt>
                <c:pt idx="2088">
                  <c:v>8524.9612359999992</c:v>
                </c:pt>
                <c:pt idx="2089">
                  <c:v>65445.885300000002</c:v>
                </c:pt>
                <c:pt idx="2090">
                  <c:v>194.27459999999999</c:v>
                </c:pt>
                <c:pt idx="2091">
                  <c:v>21495.774099999999</c:v>
                </c:pt>
                <c:pt idx="2092">
                  <c:v>1894.5485000000001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8-41E9-AC29-6B7D5BA98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84976"/>
        <c:axId val="586810744"/>
      </c:scatterChart>
      <c:valAx>
        <c:axId val="34588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 expenditure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10744"/>
        <c:crosses val="autoZero"/>
        <c:crossBetween val="midCat"/>
      </c:valAx>
      <c:valAx>
        <c:axId val="58681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84976"/>
        <c:crosses val="autoZero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270362988858761"/>
          <c:y val="9.9099028801142935E-2"/>
          <c:w val="0.73318957536946894"/>
          <c:h val="0.681051513760719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life_expectancy_training!$P$21:$P$2113</c:f>
              <c:numCache>
                <c:formatCode>General</c:formatCode>
                <c:ptCount val="2093"/>
                <c:pt idx="0">
                  <c:v>0.1</c:v>
                </c:pt>
                <c:pt idx="1">
                  <c:v>2.6</c:v>
                </c:pt>
                <c:pt idx="2">
                  <c:v>9.6999999999999993</c:v>
                </c:pt>
                <c:pt idx="3">
                  <c:v>8.1</c:v>
                </c:pt>
                <c:pt idx="4">
                  <c:v>3.4</c:v>
                </c:pt>
                <c:pt idx="5">
                  <c:v>5.9</c:v>
                </c:pt>
                <c:pt idx="6">
                  <c:v>2.8</c:v>
                </c:pt>
                <c:pt idx="7">
                  <c:v>1.3</c:v>
                </c:pt>
                <c:pt idx="8">
                  <c:v>2.2000000000000002</c:v>
                </c:pt>
                <c:pt idx="9">
                  <c:v>0.8</c:v>
                </c:pt>
                <c:pt idx="10">
                  <c:v>1.5</c:v>
                </c:pt>
                <c:pt idx="11">
                  <c:v>9.9</c:v>
                </c:pt>
                <c:pt idx="12">
                  <c:v>3.4</c:v>
                </c:pt>
                <c:pt idx="13">
                  <c:v>3.4</c:v>
                </c:pt>
                <c:pt idx="14">
                  <c:v>1.1000000000000001</c:v>
                </c:pt>
                <c:pt idx="15">
                  <c:v>7.3</c:v>
                </c:pt>
                <c:pt idx="16">
                  <c:v>6.1</c:v>
                </c:pt>
                <c:pt idx="17">
                  <c:v>1.2</c:v>
                </c:pt>
                <c:pt idx="18">
                  <c:v>3.5</c:v>
                </c:pt>
                <c:pt idx="19">
                  <c:v>8.5</c:v>
                </c:pt>
                <c:pt idx="20">
                  <c:v>1.9</c:v>
                </c:pt>
                <c:pt idx="21">
                  <c:v>16.100000000000001</c:v>
                </c:pt>
                <c:pt idx="22">
                  <c:v>7.2</c:v>
                </c:pt>
                <c:pt idx="23">
                  <c:v>6.1</c:v>
                </c:pt>
                <c:pt idx="24">
                  <c:v>14.3</c:v>
                </c:pt>
                <c:pt idx="25">
                  <c:v>4.9000000000000004</c:v>
                </c:pt>
                <c:pt idx="26">
                  <c:v>5.7</c:v>
                </c:pt>
                <c:pt idx="27">
                  <c:v>2</c:v>
                </c:pt>
                <c:pt idx="28">
                  <c:v>3.9</c:v>
                </c:pt>
                <c:pt idx="29">
                  <c:v>0.7</c:v>
                </c:pt>
                <c:pt idx="30">
                  <c:v>1.9</c:v>
                </c:pt>
                <c:pt idx="31">
                  <c:v>1</c:v>
                </c:pt>
                <c:pt idx="32">
                  <c:v>2.6</c:v>
                </c:pt>
                <c:pt idx="33">
                  <c:v>5.6</c:v>
                </c:pt>
                <c:pt idx="34">
                  <c:v>8.3000000000000007</c:v>
                </c:pt>
                <c:pt idx="35">
                  <c:v>6.1</c:v>
                </c:pt>
                <c:pt idx="36">
                  <c:v>1.5</c:v>
                </c:pt>
                <c:pt idx="37">
                  <c:v>0.8</c:v>
                </c:pt>
                <c:pt idx="38">
                  <c:v>3.3</c:v>
                </c:pt>
                <c:pt idx="39">
                  <c:v>1.8</c:v>
                </c:pt>
                <c:pt idx="40">
                  <c:v>2.5</c:v>
                </c:pt>
                <c:pt idx="41">
                  <c:v>1.9</c:v>
                </c:pt>
                <c:pt idx="42">
                  <c:v>1.9</c:v>
                </c:pt>
                <c:pt idx="43">
                  <c:v>2.1</c:v>
                </c:pt>
                <c:pt idx="44">
                  <c:v>6.3</c:v>
                </c:pt>
                <c:pt idx="45">
                  <c:v>0.7</c:v>
                </c:pt>
                <c:pt idx="46">
                  <c:v>2.4</c:v>
                </c:pt>
                <c:pt idx="47">
                  <c:v>1.1000000000000001</c:v>
                </c:pt>
                <c:pt idx="48">
                  <c:v>1.5</c:v>
                </c:pt>
                <c:pt idx="49">
                  <c:v>12.9</c:v>
                </c:pt>
                <c:pt idx="50">
                  <c:v>0.3</c:v>
                </c:pt>
                <c:pt idx="51">
                  <c:v>15.4</c:v>
                </c:pt>
                <c:pt idx="52">
                  <c:v>5.5</c:v>
                </c:pt>
                <c:pt idx="53">
                  <c:v>2.9</c:v>
                </c:pt>
                <c:pt idx="54">
                  <c:v>4</c:v>
                </c:pt>
                <c:pt idx="55">
                  <c:v>1.2</c:v>
                </c:pt>
                <c:pt idx="56">
                  <c:v>2</c:v>
                </c:pt>
                <c:pt idx="57">
                  <c:v>0.8</c:v>
                </c:pt>
                <c:pt idx="58">
                  <c:v>14.6</c:v>
                </c:pt>
                <c:pt idx="59">
                  <c:v>7.7</c:v>
                </c:pt>
                <c:pt idx="60">
                  <c:v>2.7</c:v>
                </c:pt>
                <c:pt idx="61">
                  <c:v>13.3</c:v>
                </c:pt>
                <c:pt idx="62">
                  <c:v>2.9</c:v>
                </c:pt>
                <c:pt idx="63">
                  <c:v>9.1999999999999993</c:v>
                </c:pt>
                <c:pt idx="64">
                  <c:v>19.2</c:v>
                </c:pt>
                <c:pt idx="65">
                  <c:v>6.8</c:v>
                </c:pt>
                <c:pt idx="66">
                  <c:v>8.6999999999999993</c:v>
                </c:pt>
                <c:pt idx="67">
                  <c:v>7.2</c:v>
                </c:pt>
                <c:pt idx="68">
                  <c:v>2.2999999999999998</c:v>
                </c:pt>
                <c:pt idx="69">
                  <c:v>0.7</c:v>
                </c:pt>
                <c:pt idx="70">
                  <c:v>7.4</c:v>
                </c:pt>
                <c:pt idx="71">
                  <c:v>1.9</c:v>
                </c:pt>
                <c:pt idx="72">
                  <c:v>9.1</c:v>
                </c:pt>
                <c:pt idx="73">
                  <c:v>13</c:v>
                </c:pt>
                <c:pt idx="74">
                  <c:v>19.100000000000001</c:v>
                </c:pt>
                <c:pt idx="75">
                  <c:v>1.3</c:v>
                </c:pt>
                <c:pt idx="76">
                  <c:v>1.9</c:v>
                </c:pt>
                <c:pt idx="77">
                  <c:v>1.3</c:v>
                </c:pt>
                <c:pt idx="78">
                  <c:v>16.899999999999999</c:v>
                </c:pt>
                <c:pt idx="79">
                  <c:v>8.3000000000000007</c:v>
                </c:pt>
                <c:pt idx="80">
                  <c:v>2.2999999999999998</c:v>
                </c:pt>
                <c:pt idx="81">
                  <c:v>6.3</c:v>
                </c:pt>
                <c:pt idx="82">
                  <c:v>2</c:v>
                </c:pt>
                <c:pt idx="83">
                  <c:v>1.7</c:v>
                </c:pt>
                <c:pt idx="84">
                  <c:v>1</c:v>
                </c:pt>
                <c:pt idx="85">
                  <c:v>7</c:v>
                </c:pt>
                <c:pt idx="86">
                  <c:v>5</c:v>
                </c:pt>
                <c:pt idx="87">
                  <c:v>1.5</c:v>
                </c:pt>
                <c:pt idx="88">
                  <c:v>0.8</c:v>
                </c:pt>
                <c:pt idx="89">
                  <c:v>0.5</c:v>
                </c:pt>
                <c:pt idx="90">
                  <c:v>7.3</c:v>
                </c:pt>
                <c:pt idx="91">
                  <c:v>1.6</c:v>
                </c:pt>
                <c:pt idx="92">
                  <c:v>3.6</c:v>
                </c:pt>
                <c:pt idx="93">
                  <c:v>0.9</c:v>
                </c:pt>
                <c:pt idx="94">
                  <c:v>0.8</c:v>
                </c:pt>
                <c:pt idx="95">
                  <c:v>7.9</c:v>
                </c:pt>
                <c:pt idx="96">
                  <c:v>1.3</c:v>
                </c:pt>
                <c:pt idx="97">
                  <c:v>8</c:v>
                </c:pt>
                <c:pt idx="98">
                  <c:v>7.9</c:v>
                </c:pt>
                <c:pt idx="99">
                  <c:v>0.5</c:v>
                </c:pt>
                <c:pt idx="100">
                  <c:v>3</c:v>
                </c:pt>
                <c:pt idx="101">
                  <c:v>7.6</c:v>
                </c:pt>
                <c:pt idx="102">
                  <c:v>5.0999999999999996</c:v>
                </c:pt>
                <c:pt idx="103">
                  <c:v>3.8</c:v>
                </c:pt>
                <c:pt idx="104">
                  <c:v>9</c:v>
                </c:pt>
                <c:pt idx="105">
                  <c:v>4.8</c:v>
                </c:pt>
                <c:pt idx="106">
                  <c:v>4.4000000000000004</c:v>
                </c:pt>
                <c:pt idx="107">
                  <c:v>1.3</c:v>
                </c:pt>
                <c:pt idx="108">
                  <c:v>6</c:v>
                </c:pt>
                <c:pt idx="109">
                  <c:v>1.4</c:v>
                </c:pt>
                <c:pt idx="110">
                  <c:v>6.2</c:v>
                </c:pt>
                <c:pt idx="111">
                  <c:v>1.1000000000000001</c:v>
                </c:pt>
                <c:pt idx="112">
                  <c:v>0.2</c:v>
                </c:pt>
                <c:pt idx="113">
                  <c:v>6.8</c:v>
                </c:pt>
                <c:pt idx="114">
                  <c:v>8.3000000000000007</c:v>
                </c:pt>
                <c:pt idx="115">
                  <c:v>3.7</c:v>
                </c:pt>
                <c:pt idx="116">
                  <c:v>3.1</c:v>
                </c:pt>
                <c:pt idx="117">
                  <c:v>3.2</c:v>
                </c:pt>
                <c:pt idx="118">
                  <c:v>1.8</c:v>
                </c:pt>
                <c:pt idx="119">
                  <c:v>4.3</c:v>
                </c:pt>
                <c:pt idx="120">
                  <c:v>1</c:v>
                </c:pt>
                <c:pt idx="121">
                  <c:v>2.5</c:v>
                </c:pt>
                <c:pt idx="122">
                  <c:v>6.7</c:v>
                </c:pt>
                <c:pt idx="123">
                  <c:v>0.7</c:v>
                </c:pt>
                <c:pt idx="124">
                  <c:v>1.6</c:v>
                </c:pt>
                <c:pt idx="125">
                  <c:v>0.9</c:v>
                </c:pt>
                <c:pt idx="126">
                  <c:v>3.2</c:v>
                </c:pt>
                <c:pt idx="127">
                  <c:v>5.0999999999999996</c:v>
                </c:pt>
                <c:pt idx="128">
                  <c:v>13.6</c:v>
                </c:pt>
                <c:pt idx="129">
                  <c:v>8.9</c:v>
                </c:pt>
                <c:pt idx="130">
                  <c:v>6.2</c:v>
                </c:pt>
                <c:pt idx="131">
                  <c:v>1</c:v>
                </c:pt>
                <c:pt idx="132">
                  <c:v>4.7</c:v>
                </c:pt>
                <c:pt idx="133">
                  <c:v>14.5</c:v>
                </c:pt>
                <c:pt idx="134">
                  <c:v>0.2</c:v>
                </c:pt>
                <c:pt idx="135">
                  <c:v>4.9000000000000004</c:v>
                </c:pt>
                <c:pt idx="136">
                  <c:v>7.8</c:v>
                </c:pt>
                <c:pt idx="137">
                  <c:v>16.3</c:v>
                </c:pt>
                <c:pt idx="138">
                  <c:v>1.5</c:v>
                </c:pt>
                <c:pt idx="139">
                  <c:v>2.2000000000000002</c:v>
                </c:pt>
                <c:pt idx="140">
                  <c:v>0.5</c:v>
                </c:pt>
                <c:pt idx="141">
                  <c:v>0.4</c:v>
                </c:pt>
                <c:pt idx="142">
                  <c:v>8.8000000000000007</c:v>
                </c:pt>
                <c:pt idx="143">
                  <c:v>15.3</c:v>
                </c:pt>
                <c:pt idx="144">
                  <c:v>8.5</c:v>
                </c:pt>
                <c:pt idx="145">
                  <c:v>3.5</c:v>
                </c:pt>
                <c:pt idx="146">
                  <c:v>1.3</c:v>
                </c:pt>
                <c:pt idx="147">
                  <c:v>21.6</c:v>
                </c:pt>
                <c:pt idx="148">
                  <c:v>2.5</c:v>
                </c:pt>
                <c:pt idx="149">
                  <c:v>9.9</c:v>
                </c:pt>
                <c:pt idx="150">
                  <c:v>8.4</c:v>
                </c:pt>
                <c:pt idx="151">
                  <c:v>8.1</c:v>
                </c:pt>
                <c:pt idx="152">
                  <c:v>4.2</c:v>
                </c:pt>
                <c:pt idx="153">
                  <c:v>0.8</c:v>
                </c:pt>
                <c:pt idx="154">
                  <c:v>2.4</c:v>
                </c:pt>
                <c:pt idx="155">
                  <c:v>5.3</c:v>
                </c:pt>
                <c:pt idx="156">
                  <c:v>2.9</c:v>
                </c:pt>
                <c:pt idx="157">
                  <c:v>0.5</c:v>
                </c:pt>
                <c:pt idx="158">
                  <c:v>1.2</c:v>
                </c:pt>
                <c:pt idx="159">
                  <c:v>3.5</c:v>
                </c:pt>
                <c:pt idx="160">
                  <c:v>8.1</c:v>
                </c:pt>
                <c:pt idx="161">
                  <c:v>0.2</c:v>
                </c:pt>
                <c:pt idx="162">
                  <c:v>1.4</c:v>
                </c:pt>
                <c:pt idx="163">
                  <c:v>0.6</c:v>
                </c:pt>
                <c:pt idx="164">
                  <c:v>1.3</c:v>
                </c:pt>
                <c:pt idx="165">
                  <c:v>1.6</c:v>
                </c:pt>
                <c:pt idx="166">
                  <c:v>1.6</c:v>
                </c:pt>
                <c:pt idx="167">
                  <c:v>0.3</c:v>
                </c:pt>
                <c:pt idx="168">
                  <c:v>3.5</c:v>
                </c:pt>
                <c:pt idx="169">
                  <c:v>14</c:v>
                </c:pt>
                <c:pt idx="170">
                  <c:v>2.4</c:v>
                </c:pt>
                <c:pt idx="171">
                  <c:v>9.9</c:v>
                </c:pt>
                <c:pt idx="172">
                  <c:v>2.5</c:v>
                </c:pt>
                <c:pt idx="173">
                  <c:v>1.1000000000000001</c:v>
                </c:pt>
                <c:pt idx="174">
                  <c:v>5.9</c:v>
                </c:pt>
                <c:pt idx="175">
                  <c:v>1.7</c:v>
                </c:pt>
                <c:pt idx="176">
                  <c:v>2.8</c:v>
                </c:pt>
                <c:pt idx="177">
                  <c:v>3</c:v>
                </c:pt>
                <c:pt idx="178">
                  <c:v>0.9</c:v>
                </c:pt>
                <c:pt idx="179">
                  <c:v>4.3</c:v>
                </c:pt>
                <c:pt idx="180">
                  <c:v>0.2</c:v>
                </c:pt>
                <c:pt idx="181">
                  <c:v>0.5</c:v>
                </c:pt>
                <c:pt idx="182">
                  <c:v>9.8000000000000007</c:v>
                </c:pt>
                <c:pt idx="183">
                  <c:v>0.3</c:v>
                </c:pt>
                <c:pt idx="184">
                  <c:v>9.8000000000000007</c:v>
                </c:pt>
                <c:pt idx="185">
                  <c:v>2.6</c:v>
                </c:pt>
                <c:pt idx="186">
                  <c:v>7.1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7.6</c:v>
                </c:pt>
                <c:pt idx="190">
                  <c:v>2.2000000000000002</c:v>
                </c:pt>
                <c:pt idx="191">
                  <c:v>0.1</c:v>
                </c:pt>
                <c:pt idx="192">
                  <c:v>2.4</c:v>
                </c:pt>
                <c:pt idx="193">
                  <c:v>1</c:v>
                </c:pt>
                <c:pt idx="194">
                  <c:v>7.8</c:v>
                </c:pt>
                <c:pt idx="195">
                  <c:v>0.2</c:v>
                </c:pt>
                <c:pt idx="196">
                  <c:v>9</c:v>
                </c:pt>
                <c:pt idx="197">
                  <c:v>2.8</c:v>
                </c:pt>
                <c:pt idx="198">
                  <c:v>2.4</c:v>
                </c:pt>
                <c:pt idx="199">
                  <c:v>3.6</c:v>
                </c:pt>
                <c:pt idx="200">
                  <c:v>1</c:v>
                </c:pt>
                <c:pt idx="201">
                  <c:v>0.6</c:v>
                </c:pt>
                <c:pt idx="202">
                  <c:v>0.3</c:v>
                </c:pt>
                <c:pt idx="203">
                  <c:v>7.7</c:v>
                </c:pt>
                <c:pt idx="204">
                  <c:v>7.2</c:v>
                </c:pt>
                <c:pt idx="205">
                  <c:v>0.7</c:v>
                </c:pt>
                <c:pt idx="206">
                  <c:v>1.1000000000000001</c:v>
                </c:pt>
                <c:pt idx="207">
                  <c:v>8.8000000000000007</c:v>
                </c:pt>
                <c:pt idx="208">
                  <c:v>0.5</c:v>
                </c:pt>
                <c:pt idx="209">
                  <c:v>1.6</c:v>
                </c:pt>
                <c:pt idx="210">
                  <c:v>9.9</c:v>
                </c:pt>
                <c:pt idx="211">
                  <c:v>9</c:v>
                </c:pt>
                <c:pt idx="212">
                  <c:v>5.7</c:v>
                </c:pt>
                <c:pt idx="213">
                  <c:v>7.1</c:v>
                </c:pt>
                <c:pt idx="214">
                  <c:v>3.4</c:v>
                </c:pt>
                <c:pt idx="215">
                  <c:v>2.7</c:v>
                </c:pt>
                <c:pt idx="216">
                  <c:v>14.5</c:v>
                </c:pt>
                <c:pt idx="217">
                  <c:v>2.8</c:v>
                </c:pt>
                <c:pt idx="218">
                  <c:v>17.399999999999999</c:v>
                </c:pt>
                <c:pt idx="219">
                  <c:v>3.8</c:v>
                </c:pt>
                <c:pt idx="220">
                  <c:v>1.9</c:v>
                </c:pt>
                <c:pt idx="221">
                  <c:v>0.7</c:v>
                </c:pt>
                <c:pt idx="222">
                  <c:v>4.9000000000000004</c:v>
                </c:pt>
                <c:pt idx="223">
                  <c:v>3.9</c:v>
                </c:pt>
                <c:pt idx="224">
                  <c:v>1.8</c:v>
                </c:pt>
                <c:pt idx="225">
                  <c:v>8.8000000000000007</c:v>
                </c:pt>
                <c:pt idx="226">
                  <c:v>1</c:v>
                </c:pt>
                <c:pt idx="227">
                  <c:v>2.6</c:v>
                </c:pt>
                <c:pt idx="228">
                  <c:v>9.1999999999999993</c:v>
                </c:pt>
                <c:pt idx="229">
                  <c:v>5.9</c:v>
                </c:pt>
                <c:pt idx="230">
                  <c:v>13.6</c:v>
                </c:pt>
                <c:pt idx="231">
                  <c:v>5.0999999999999996</c:v>
                </c:pt>
                <c:pt idx="232">
                  <c:v>5.0999999999999996</c:v>
                </c:pt>
                <c:pt idx="233">
                  <c:v>5.3</c:v>
                </c:pt>
                <c:pt idx="234">
                  <c:v>1.7</c:v>
                </c:pt>
                <c:pt idx="235">
                  <c:v>7.2</c:v>
                </c:pt>
                <c:pt idx="236">
                  <c:v>2.6</c:v>
                </c:pt>
                <c:pt idx="237">
                  <c:v>6.4</c:v>
                </c:pt>
                <c:pt idx="238">
                  <c:v>6.8</c:v>
                </c:pt>
                <c:pt idx="239">
                  <c:v>7</c:v>
                </c:pt>
                <c:pt idx="240">
                  <c:v>1.9</c:v>
                </c:pt>
                <c:pt idx="241">
                  <c:v>3.3</c:v>
                </c:pt>
                <c:pt idx="242">
                  <c:v>17.899999999999999</c:v>
                </c:pt>
                <c:pt idx="243">
                  <c:v>21.2</c:v>
                </c:pt>
                <c:pt idx="244">
                  <c:v>1.4</c:v>
                </c:pt>
                <c:pt idx="245">
                  <c:v>5.7</c:v>
                </c:pt>
                <c:pt idx="246">
                  <c:v>3.1</c:v>
                </c:pt>
                <c:pt idx="247">
                  <c:v>6.6</c:v>
                </c:pt>
                <c:pt idx="248">
                  <c:v>1.2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13.2</c:v>
                </c:pt>
                <c:pt idx="252">
                  <c:v>0.3</c:v>
                </c:pt>
                <c:pt idx="253">
                  <c:v>1.8</c:v>
                </c:pt>
                <c:pt idx="254">
                  <c:v>6.6</c:v>
                </c:pt>
                <c:pt idx="255">
                  <c:v>0.9</c:v>
                </c:pt>
                <c:pt idx="256">
                  <c:v>1.6</c:v>
                </c:pt>
                <c:pt idx="257">
                  <c:v>0.1</c:v>
                </c:pt>
                <c:pt idx="258">
                  <c:v>2.5</c:v>
                </c:pt>
                <c:pt idx="259">
                  <c:v>4</c:v>
                </c:pt>
                <c:pt idx="260">
                  <c:v>3.6</c:v>
                </c:pt>
                <c:pt idx="261">
                  <c:v>0.8</c:v>
                </c:pt>
                <c:pt idx="262">
                  <c:v>1</c:v>
                </c:pt>
                <c:pt idx="263">
                  <c:v>6.4</c:v>
                </c:pt>
                <c:pt idx="264">
                  <c:v>9.6</c:v>
                </c:pt>
                <c:pt idx="265">
                  <c:v>5.0999999999999996</c:v>
                </c:pt>
                <c:pt idx="266">
                  <c:v>3.1</c:v>
                </c:pt>
                <c:pt idx="267">
                  <c:v>6.4</c:v>
                </c:pt>
                <c:pt idx="268">
                  <c:v>2</c:v>
                </c:pt>
                <c:pt idx="269">
                  <c:v>7.3</c:v>
                </c:pt>
                <c:pt idx="270">
                  <c:v>3.4</c:v>
                </c:pt>
                <c:pt idx="271">
                  <c:v>4</c:v>
                </c:pt>
                <c:pt idx="272">
                  <c:v>0.9</c:v>
                </c:pt>
                <c:pt idx="273">
                  <c:v>5.3</c:v>
                </c:pt>
                <c:pt idx="274">
                  <c:v>2.1</c:v>
                </c:pt>
                <c:pt idx="275">
                  <c:v>1.5</c:v>
                </c:pt>
                <c:pt idx="276">
                  <c:v>2.1</c:v>
                </c:pt>
                <c:pt idx="277">
                  <c:v>0.6</c:v>
                </c:pt>
                <c:pt idx="278">
                  <c:v>2.6</c:v>
                </c:pt>
                <c:pt idx="279">
                  <c:v>4.0999999999999996</c:v>
                </c:pt>
                <c:pt idx="280">
                  <c:v>1.3</c:v>
                </c:pt>
                <c:pt idx="281">
                  <c:v>0.7</c:v>
                </c:pt>
                <c:pt idx="282">
                  <c:v>2</c:v>
                </c:pt>
                <c:pt idx="283">
                  <c:v>1.3</c:v>
                </c:pt>
                <c:pt idx="284">
                  <c:v>1.4</c:v>
                </c:pt>
                <c:pt idx="285">
                  <c:v>1.2</c:v>
                </c:pt>
                <c:pt idx="286">
                  <c:v>6</c:v>
                </c:pt>
                <c:pt idx="287">
                  <c:v>6</c:v>
                </c:pt>
                <c:pt idx="288">
                  <c:v>2.5</c:v>
                </c:pt>
                <c:pt idx="289">
                  <c:v>6.5</c:v>
                </c:pt>
                <c:pt idx="290">
                  <c:v>27.4</c:v>
                </c:pt>
                <c:pt idx="291">
                  <c:v>7.9</c:v>
                </c:pt>
                <c:pt idx="292">
                  <c:v>9.1</c:v>
                </c:pt>
                <c:pt idx="293">
                  <c:v>8.5</c:v>
                </c:pt>
                <c:pt idx="294">
                  <c:v>2.2000000000000002</c:v>
                </c:pt>
                <c:pt idx="295">
                  <c:v>5.0999999999999996</c:v>
                </c:pt>
                <c:pt idx="296">
                  <c:v>1.9</c:v>
                </c:pt>
                <c:pt idx="297">
                  <c:v>6</c:v>
                </c:pt>
                <c:pt idx="298">
                  <c:v>5.0999999999999996</c:v>
                </c:pt>
                <c:pt idx="299">
                  <c:v>2.2999999999999998</c:v>
                </c:pt>
                <c:pt idx="300">
                  <c:v>8.1999999999999993</c:v>
                </c:pt>
                <c:pt idx="301">
                  <c:v>0.8</c:v>
                </c:pt>
                <c:pt idx="302">
                  <c:v>9.5</c:v>
                </c:pt>
                <c:pt idx="303">
                  <c:v>1.6</c:v>
                </c:pt>
                <c:pt idx="304">
                  <c:v>11.4</c:v>
                </c:pt>
                <c:pt idx="305">
                  <c:v>0.7</c:v>
                </c:pt>
                <c:pt idx="306">
                  <c:v>3.5</c:v>
                </c:pt>
                <c:pt idx="307">
                  <c:v>8.9</c:v>
                </c:pt>
                <c:pt idx="308">
                  <c:v>0.2</c:v>
                </c:pt>
                <c:pt idx="309">
                  <c:v>7.2</c:v>
                </c:pt>
                <c:pt idx="310">
                  <c:v>2.1</c:v>
                </c:pt>
                <c:pt idx="311">
                  <c:v>0.7</c:v>
                </c:pt>
                <c:pt idx="312">
                  <c:v>6.1</c:v>
                </c:pt>
                <c:pt idx="313">
                  <c:v>3.5</c:v>
                </c:pt>
                <c:pt idx="314">
                  <c:v>1.3</c:v>
                </c:pt>
                <c:pt idx="315">
                  <c:v>4.8</c:v>
                </c:pt>
                <c:pt idx="316">
                  <c:v>2.1</c:v>
                </c:pt>
                <c:pt idx="317">
                  <c:v>1.8</c:v>
                </c:pt>
                <c:pt idx="318">
                  <c:v>2.1</c:v>
                </c:pt>
                <c:pt idx="319">
                  <c:v>3.2</c:v>
                </c:pt>
                <c:pt idx="320">
                  <c:v>1.6</c:v>
                </c:pt>
                <c:pt idx="321">
                  <c:v>0.1</c:v>
                </c:pt>
                <c:pt idx="322">
                  <c:v>7.4</c:v>
                </c:pt>
                <c:pt idx="323">
                  <c:v>1.5</c:v>
                </c:pt>
                <c:pt idx="324">
                  <c:v>8.9</c:v>
                </c:pt>
                <c:pt idx="325">
                  <c:v>0.9</c:v>
                </c:pt>
                <c:pt idx="326">
                  <c:v>7.1</c:v>
                </c:pt>
                <c:pt idx="327">
                  <c:v>12.9</c:v>
                </c:pt>
                <c:pt idx="328">
                  <c:v>16.3</c:v>
                </c:pt>
                <c:pt idx="329">
                  <c:v>1.5</c:v>
                </c:pt>
                <c:pt idx="330">
                  <c:v>1.8</c:v>
                </c:pt>
                <c:pt idx="331">
                  <c:v>1.2</c:v>
                </c:pt>
                <c:pt idx="332">
                  <c:v>17.600000000000001</c:v>
                </c:pt>
                <c:pt idx="333">
                  <c:v>2.7</c:v>
                </c:pt>
                <c:pt idx="334">
                  <c:v>7.2</c:v>
                </c:pt>
                <c:pt idx="335">
                  <c:v>12.1</c:v>
                </c:pt>
                <c:pt idx="336">
                  <c:v>0.8</c:v>
                </c:pt>
                <c:pt idx="337">
                  <c:v>8.4</c:v>
                </c:pt>
                <c:pt idx="338">
                  <c:v>0.5</c:v>
                </c:pt>
                <c:pt idx="339">
                  <c:v>1.3</c:v>
                </c:pt>
                <c:pt idx="340">
                  <c:v>6.4</c:v>
                </c:pt>
                <c:pt idx="341">
                  <c:v>11.5</c:v>
                </c:pt>
                <c:pt idx="342">
                  <c:v>1</c:v>
                </c:pt>
                <c:pt idx="343">
                  <c:v>4</c:v>
                </c:pt>
                <c:pt idx="344">
                  <c:v>15.2</c:v>
                </c:pt>
                <c:pt idx="345">
                  <c:v>6.7</c:v>
                </c:pt>
                <c:pt idx="346">
                  <c:v>7</c:v>
                </c:pt>
                <c:pt idx="347">
                  <c:v>9.6</c:v>
                </c:pt>
                <c:pt idx="348">
                  <c:v>7.7</c:v>
                </c:pt>
                <c:pt idx="349">
                  <c:v>8.3000000000000007</c:v>
                </c:pt>
                <c:pt idx="350">
                  <c:v>8</c:v>
                </c:pt>
                <c:pt idx="351">
                  <c:v>1.5</c:v>
                </c:pt>
                <c:pt idx="352">
                  <c:v>3.6</c:v>
                </c:pt>
                <c:pt idx="353">
                  <c:v>7.2</c:v>
                </c:pt>
                <c:pt idx="354">
                  <c:v>0.8</c:v>
                </c:pt>
                <c:pt idx="355">
                  <c:v>0.8</c:v>
                </c:pt>
                <c:pt idx="356">
                  <c:v>18.5</c:v>
                </c:pt>
                <c:pt idx="357">
                  <c:v>2.7</c:v>
                </c:pt>
                <c:pt idx="358">
                  <c:v>5.8</c:v>
                </c:pt>
                <c:pt idx="359">
                  <c:v>2.9</c:v>
                </c:pt>
                <c:pt idx="360">
                  <c:v>0.1</c:v>
                </c:pt>
                <c:pt idx="361">
                  <c:v>4</c:v>
                </c:pt>
                <c:pt idx="362">
                  <c:v>7.5</c:v>
                </c:pt>
                <c:pt idx="363">
                  <c:v>15.4</c:v>
                </c:pt>
                <c:pt idx="364">
                  <c:v>2.2999999999999998</c:v>
                </c:pt>
                <c:pt idx="365">
                  <c:v>0.7</c:v>
                </c:pt>
                <c:pt idx="366">
                  <c:v>3.6</c:v>
                </c:pt>
                <c:pt idx="367">
                  <c:v>0.2</c:v>
                </c:pt>
                <c:pt idx="368">
                  <c:v>1.9</c:v>
                </c:pt>
                <c:pt idx="369">
                  <c:v>1.1000000000000001</c:v>
                </c:pt>
                <c:pt idx="370">
                  <c:v>3.4</c:v>
                </c:pt>
                <c:pt idx="371">
                  <c:v>3.7</c:v>
                </c:pt>
                <c:pt idx="372">
                  <c:v>0.5</c:v>
                </c:pt>
                <c:pt idx="373">
                  <c:v>3.6</c:v>
                </c:pt>
                <c:pt idx="374">
                  <c:v>1.6</c:v>
                </c:pt>
                <c:pt idx="375">
                  <c:v>3.2</c:v>
                </c:pt>
                <c:pt idx="376">
                  <c:v>1.2</c:v>
                </c:pt>
                <c:pt idx="377">
                  <c:v>4</c:v>
                </c:pt>
                <c:pt idx="378">
                  <c:v>14</c:v>
                </c:pt>
                <c:pt idx="379">
                  <c:v>2.8</c:v>
                </c:pt>
                <c:pt idx="380">
                  <c:v>0.7</c:v>
                </c:pt>
                <c:pt idx="381">
                  <c:v>6.9</c:v>
                </c:pt>
                <c:pt idx="382">
                  <c:v>2.1</c:v>
                </c:pt>
                <c:pt idx="383">
                  <c:v>1.5</c:v>
                </c:pt>
                <c:pt idx="384">
                  <c:v>7.2</c:v>
                </c:pt>
                <c:pt idx="385">
                  <c:v>2.5</c:v>
                </c:pt>
                <c:pt idx="386">
                  <c:v>9.4</c:v>
                </c:pt>
                <c:pt idx="387">
                  <c:v>3.1</c:v>
                </c:pt>
                <c:pt idx="388">
                  <c:v>0.6</c:v>
                </c:pt>
                <c:pt idx="389">
                  <c:v>2.8</c:v>
                </c:pt>
                <c:pt idx="390">
                  <c:v>2.7</c:v>
                </c:pt>
                <c:pt idx="391">
                  <c:v>21.4</c:v>
                </c:pt>
                <c:pt idx="392">
                  <c:v>1.9</c:v>
                </c:pt>
                <c:pt idx="393">
                  <c:v>1.4</c:v>
                </c:pt>
                <c:pt idx="394">
                  <c:v>7.7</c:v>
                </c:pt>
                <c:pt idx="395">
                  <c:v>15.2</c:v>
                </c:pt>
                <c:pt idx="396">
                  <c:v>2.1</c:v>
                </c:pt>
                <c:pt idx="397">
                  <c:v>3.8</c:v>
                </c:pt>
                <c:pt idx="398">
                  <c:v>1.6</c:v>
                </c:pt>
                <c:pt idx="399">
                  <c:v>0.9</c:v>
                </c:pt>
                <c:pt idx="400">
                  <c:v>9.1999999999999993</c:v>
                </c:pt>
                <c:pt idx="401">
                  <c:v>8.6</c:v>
                </c:pt>
                <c:pt idx="402">
                  <c:v>2.1</c:v>
                </c:pt>
                <c:pt idx="403">
                  <c:v>3.1</c:v>
                </c:pt>
                <c:pt idx="404">
                  <c:v>1.1000000000000001</c:v>
                </c:pt>
                <c:pt idx="405">
                  <c:v>12.2</c:v>
                </c:pt>
                <c:pt idx="406">
                  <c:v>3.5</c:v>
                </c:pt>
                <c:pt idx="407">
                  <c:v>6.2</c:v>
                </c:pt>
                <c:pt idx="408">
                  <c:v>3.5</c:v>
                </c:pt>
                <c:pt idx="409">
                  <c:v>3.4</c:v>
                </c:pt>
                <c:pt idx="410">
                  <c:v>6.3</c:v>
                </c:pt>
                <c:pt idx="411">
                  <c:v>4.8</c:v>
                </c:pt>
                <c:pt idx="412">
                  <c:v>0.4</c:v>
                </c:pt>
                <c:pt idx="413">
                  <c:v>6.6</c:v>
                </c:pt>
                <c:pt idx="414">
                  <c:v>2.4</c:v>
                </c:pt>
                <c:pt idx="415">
                  <c:v>1.6</c:v>
                </c:pt>
                <c:pt idx="416">
                  <c:v>5.0999999999999996</c:v>
                </c:pt>
                <c:pt idx="417">
                  <c:v>3.8</c:v>
                </c:pt>
                <c:pt idx="418">
                  <c:v>0.5</c:v>
                </c:pt>
                <c:pt idx="419">
                  <c:v>3.4</c:v>
                </c:pt>
                <c:pt idx="420">
                  <c:v>11.8</c:v>
                </c:pt>
                <c:pt idx="421">
                  <c:v>0.5</c:v>
                </c:pt>
                <c:pt idx="422">
                  <c:v>1.2</c:v>
                </c:pt>
                <c:pt idx="423">
                  <c:v>0.8</c:v>
                </c:pt>
                <c:pt idx="424">
                  <c:v>1.9</c:v>
                </c:pt>
                <c:pt idx="425">
                  <c:v>0.7</c:v>
                </c:pt>
                <c:pt idx="426">
                  <c:v>2.5</c:v>
                </c:pt>
                <c:pt idx="427">
                  <c:v>2.2999999999999998</c:v>
                </c:pt>
                <c:pt idx="428">
                  <c:v>12.3</c:v>
                </c:pt>
                <c:pt idx="429">
                  <c:v>1.5</c:v>
                </c:pt>
                <c:pt idx="430">
                  <c:v>2.1</c:v>
                </c:pt>
                <c:pt idx="431">
                  <c:v>4.9000000000000004</c:v>
                </c:pt>
                <c:pt idx="432">
                  <c:v>4.5</c:v>
                </c:pt>
                <c:pt idx="433">
                  <c:v>2</c:v>
                </c:pt>
                <c:pt idx="434">
                  <c:v>2</c:v>
                </c:pt>
                <c:pt idx="435">
                  <c:v>12</c:v>
                </c:pt>
                <c:pt idx="436">
                  <c:v>5.7</c:v>
                </c:pt>
                <c:pt idx="437">
                  <c:v>0.7</c:v>
                </c:pt>
                <c:pt idx="438">
                  <c:v>4</c:v>
                </c:pt>
                <c:pt idx="439">
                  <c:v>2.9</c:v>
                </c:pt>
                <c:pt idx="440">
                  <c:v>5.9</c:v>
                </c:pt>
                <c:pt idx="441">
                  <c:v>3.3</c:v>
                </c:pt>
                <c:pt idx="442">
                  <c:v>2.2999999999999998</c:v>
                </c:pt>
                <c:pt idx="443">
                  <c:v>1.4</c:v>
                </c:pt>
                <c:pt idx="444">
                  <c:v>0.6</c:v>
                </c:pt>
                <c:pt idx="445">
                  <c:v>2.8</c:v>
                </c:pt>
                <c:pt idx="446">
                  <c:v>3.5</c:v>
                </c:pt>
                <c:pt idx="447">
                  <c:v>2.2999999999999998</c:v>
                </c:pt>
                <c:pt idx="448">
                  <c:v>3.8</c:v>
                </c:pt>
                <c:pt idx="449">
                  <c:v>5.6</c:v>
                </c:pt>
                <c:pt idx="450">
                  <c:v>6.1</c:v>
                </c:pt>
                <c:pt idx="451">
                  <c:v>3.5</c:v>
                </c:pt>
                <c:pt idx="452">
                  <c:v>1.3</c:v>
                </c:pt>
                <c:pt idx="453">
                  <c:v>5.9</c:v>
                </c:pt>
                <c:pt idx="454">
                  <c:v>0.8</c:v>
                </c:pt>
                <c:pt idx="455">
                  <c:v>7.3</c:v>
                </c:pt>
                <c:pt idx="456">
                  <c:v>0.5</c:v>
                </c:pt>
                <c:pt idx="457">
                  <c:v>9.6999999999999993</c:v>
                </c:pt>
                <c:pt idx="458">
                  <c:v>2.7</c:v>
                </c:pt>
                <c:pt idx="459">
                  <c:v>0.8</c:v>
                </c:pt>
                <c:pt idx="460">
                  <c:v>7.1</c:v>
                </c:pt>
                <c:pt idx="461">
                  <c:v>0.5</c:v>
                </c:pt>
                <c:pt idx="462">
                  <c:v>1</c:v>
                </c:pt>
                <c:pt idx="463">
                  <c:v>6.8</c:v>
                </c:pt>
                <c:pt idx="464">
                  <c:v>1.1000000000000001</c:v>
                </c:pt>
                <c:pt idx="465">
                  <c:v>1.6</c:v>
                </c:pt>
                <c:pt idx="466">
                  <c:v>11.4</c:v>
                </c:pt>
                <c:pt idx="467">
                  <c:v>0.5</c:v>
                </c:pt>
                <c:pt idx="468">
                  <c:v>0.3</c:v>
                </c:pt>
                <c:pt idx="469">
                  <c:v>2.6</c:v>
                </c:pt>
                <c:pt idx="470">
                  <c:v>1.7</c:v>
                </c:pt>
                <c:pt idx="471">
                  <c:v>2.1</c:v>
                </c:pt>
                <c:pt idx="472">
                  <c:v>7.3</c:v>
                </c:pt>
                <c:pt idx="473">
                  <c:v>27.2</c:v>
                </c:pt>
                <c:pt idx="474">
                  <c:v>0.8</c:v>
                </c:pt>
                <c:pt idx="475">
                  <c:v>1</c:v>
                </c:pt>
                <c:pt idx="476">
                  <c:v>1.5</c:v>
                </c:pt>
                <c:pt idx="477">
                  <c:v>9</c:v>
                </c:pt>
                <c:pt idx="478">
                  <c:v>4.2</c:v>
                </c:pt>
                <c:pt idx="479">
                  <c:v>4.9000000000000004</c:v>
                </c:pt>
                <c:pt idx="480">
                  <c:v>15.3</c:v>
                </c:pt>
                <c:pt idx="481">
                  <c:v>0.7</c:v>
                </c:pt>
                <c:pt idx="482">
                  <c:v>6.4</c:v>
                </c:pt>
                <c:pt idx="483">
                  <c:v>1.9</c:v>
                </c:pt>
                <c:pt idx="484">
                  <c:v>8.4</c:v>
                </c:pt>
                <c:pt idx="485">
                  <c:v>0.1</c:v>
                </c:pt>
                <c:pt idx="486">
                  <c:v>9.4</c:v>
                </c:pt>
                <c:pt idx="487">
                  <c:v>1.3</c:v>
                </c:pt>
                <c:pt idx="488">
                  <c:v>2.4</c:v>
                </c:pt>
                <c:pt idx="489">
                  <c:v>13.8</c:v>
                </c:pt>
                <c:pt idx="490">
                  <c:v>1.9</c:v>
                </c:pt>
                <c:pt idx="491">
                  <c:v>17.2</c:v>
                </c:pt>
                <c:pt idx="492">
                  <c:v>1.3</c:v>
                </c:pt>
                <c:pt idx="493">
                  <c:v>19.5</c:v>
                </c:pt>
                <c:pt idx="494">
                  <c:v>8.3000000000000007</c:v>
                </c:pt>
                <c:pt idx="495">
                  <c:v>0.8</c:v>
                </c:pt>
                <c:pt idx="496">
                  <c:v>8.1999999999999993</c:v>
                </c:pt>
                <c:pt idx="497">
                  <c:v>1.2</c:v>
                </c:pt>
                <c:pt idx="498">
                  <c:v>5.7</c:v>
                </c:pt>
                <c:pt idx="499">
                  <c:v>2.2999999999999998</c:v>
                </c:pt>
                <c:pt idx="500">
                  <c:v>7.2</c:v>
                </c:pt>
                <c:pt idx="501">
                  <c:v>1.6</c:v>
                </c:pt>
                <c:pt idx="502">
                  <c:v>12.4</c:v>
                </c:pt>
                <c:pt idx="503">
                  <c:v>13.3</c:v>
                </c:pt>
                <c:pt idx="504">
                  <c:v>8.5</c:v>
                </c:pt>
                <c:pt idx="505">
                  <c:v>22</c:v>
                </c:pt>
                <c:pt idx="506">
                  <c:v>0.7</c:v>
                </c:pt>
                <c:pt idx="507">
                  <c:v>0.3</c:v>
                </c:pt>
                <c:pt idx="508">
                  <c:v>1.7</c:v>
                </c:pt>
                <c:pt idx="509">
                  <c:v>1</c:v>
                </c:pt>
                <c:pt idx="510">
                  <c:v>1.1000000000000001</c:v>
                </c:pt>
                <c:pt idx="511">
                  <c:v>4.3</c:v>
                </c:pt>
                <c:pt idx="512">
                  <c:v>13.8</c:v>
                </c:pt>
                <c:pt idx="513">
                  <c:v>0.4</c:v>
                </c:pt>
                <c:pt idx="514">
                  <c:v>2.7</c:v>
                </c:pt>
                <c:pt idx="515">
                  <c:v>1</c:v>
                </c:pt>
                <c:pt idx="516">
                  <c:v>2.2999999999999998</c:v>
                </c:pt>
                <c:pt idx="517">
                  <c:v>1.5</c:v>
                </c:pt>
                <c:pt idx="518">
                  <c:v>4.9000000000000004</c:v>
                </c:pt>
                <c:pt idx="519">
                  <c:v>1.8</c:v>
                </c:pt>
                <c:pt idx="520">
                  <c:v>8.5</c:v>
                </c:pt>
                <c:pt idx="521">
                  <c:v>0.8</c:v>
                </c:pt>
                <c:pt idx="522">
                  <c:v>1.7</c:v>
                </c:pt>
                <c:pt idx="523">
                  <c:v>2.1</c:v>
                </c:pt>
                <c:pt idx="524">
                  <c:v>2.2000000000000002</c:v>
                </c:pt>
                <c:pt idx="525">
                  <c:v>3.3</c:v>
                </c:pt>
                <c:pt idx="526">
                  <c:v>6.9</c:v>
                </c:pt>
                <c:pt idx="527">
                  <c:v>3.2</c:v>
                </c:pt>
                <c:pt idx="528">
                  <c:v>0.6</c:v>
                </c:pt>
                <c:pt idx="529">
                  <c:v>3.8</c:v>
                </c:pt>
                <c:pt idx="530">
                  <c:v>2.1</c:v>
                </c:pt>
                <c:pt idx="531">
                  <c:v>7.5</c:v>
                </c:pt>
                <c:pt idx="532">
                  <c:v>7.6</c:v>
                </c:pt>
                <c:pt idx="533">
                  <c:v>6</c:v>
                </c:pt>
                <c:pt idx="534">
                  <c:v>2.6</c:v>
                </c:pt>
                <c:pt idx="535">
                  <c:v>6.9</c:v>
                </c:pt>
                <c:pt idx="536">
                  <c:v>14.8</c:v>
                </c:pt>
                <c:pt idx="537">
                  <c:v>3.6</c:v>
                </c:pt>
                <c:pt idx="538">
                  <c:v>5.6</c:v>
                </c:pt>
                <c:pt idx="539">
                  <c:v>3.3</c:v>
                </c:pt>
                <c:pt idx="540">
                  <c:v>0.1</c:v>
                </c:pt>
                <c:pt idx="541">
                  <c:v>0.9</c:v>
                </c:pt>
                <c:pt idx="542">
                  <c:v>3</c:v>
                </c:pt>
                <c:pt idx="543">
                  <c:v>1.1000000000000001</c:v>
                </c:pt>
                <c:pt idx="544">
                  <c:v>0.6</c:v>
                </c:pt>
                <c:pt idx="545">
                  <c:v>6.4</c:v>
                </c:pt>
                <c:pt idx="546">
                  <c:v>1.1000000000000001</c:v>
                </c:pt>
                <c:pt idx="547">
                  <c:v>6.3</c:v>
                </c:pt>
                <c:pt idx="548">
                  <c:v>13.7</c:v>
                </c:pt>
                <c:pt idx="549">
                  <c:v>5.8</c:v>
                </c:pt>
                <c:pt idx="550">
                  <c:v>4.7</c:v>
                </c:pt>
                <c:pt idx="551">
                  <c:v>2.2000000000000002</c:v>
                </c:pt>
                <c:pt idx="552">
                  <c:v>1.1000000000000001</c:v>
                </c:pt>
                <c:pt idx="553">
                  <c:v>0.8</c:v>
                </c:pt>
                <c:pt idx="554">
                  <c:v>5.5</c:v>
                </c:pt>
                <c:pt idx="555">
                  <c:v>8.1999999999999993</c:v>
                </c:pt>
                <c:pt idx="556">
                  <c:v>3.5</c:v>
                </c:pt>
                <c:pt idx="557">
                  <c:v>3.5</c:v>
                </c:pt>
                <c:pt idx="558">
                  <c:v>4.3</c:v>
                </c:pt>
                <c:pt idx="559">
                  <c:v>0.2</c:v>
                </c:pt>
                <c:pt idx="560">
                  <c:v>8.5</c:v>
                </c:pt>
                <c:pt idx="561">
                  <c:v>11.5</c:v>
                </c:pt>
                <c:pt idx="562">
                  <c:v>6.6</c:v>
                </c:pt>
                <c:pt idx="563">
                  <c:v>11.3</c:v>
                </c:pt>
                <c:pt idx="564">
                  <c:v>7.2</c:v>
                </c:pt>
                <c:pt idx="565">
                  <c:v>0.9</c:v>
                </c:pt>
                <c:pt idx="566">
                  <c:v>7.7</c:v>
                </c:pt>
                <c:pt idx="567">
                  <c:v>7.4</c:v>
                </c:pt>
                <c:pt idx="568">
                  <c:v>0.8</c:v>
                </c:pt>
                <c:pt idx="569">
                  <c:v>1.9</c:v>
                </c:pt>
                <c:pt idx="570">
                  <c:v>7.2</c:v>
                </c:pt>
                <c:pt idx="571">
                  <c:v>0.8</c:v>
                </c:pt>
                <c:pt idx="572">
                  <c:v>13.9</c:v>
                </c:pt>
                <c:pt idx="573">
                  <c:v>17.100000000000001</c:v>
                </c:pt>
                <c:pt idx="574">
                  <c:v>1.1000000000000001</c:v>
                </c:pt>
                <c:pt idx="575">
                  <c:v>8</c:v>
                </c:pt>
                <c:pt idx="576">
                  <c:v>6.7</c:v>
                </c:pt>
                <c:pt idx="577">
                  <c:v>2.2000000000000002</c:v>
                </c:pt>
                <c:pt idx="578">
                  <c:v>8.1999999999999993</c:v>
                </c:pt>
                <c:pt idx="579">
                  <c:v>5.0999999999999996</c:v>
                </c:pt>
                <c:pt idx="580">
                  <c:v>0.2</c:v>
                </c:pt>
                <c:pt idx="581">
                  <c:v>2.2000000000000002</c:v>
                </c:pt>
                <c:pt idx="582">
                  <c:v>3.5</c:v>
                </c:pt>
                <c:pt idx="583">
                  <c:v>1.7</c:v>
                </c:pt>
                <c:pt idx="584">
                  <c:v>3.7</c:v>
                </c:pt>
                <c:pt idx="585">
                  <c:v>1.2</c:v>
                </c:pt>
                <c:pt idx="586">
                  <c:v>1</c:v>
                </c:pt>
                <c:pt idx="587">
                  <c:v>1</c:v>
                </c:pt>
                <c:pt idx="588">
                  <c:v>0.2</c:v>
                </c:pt>
                <c:pt idx="589">
                  <c:v>1.5</c:v>
                </c:pt>
                <c:pt idx="590">
                  <c:v>0.2</c:v>
                </c:pt>
                <c:pt idx="591">
                  <c:v>6.1</c:v>
                </c:pt>
                <c:pt idx="592">
                  <c:v>7.8</c:v>
                </c:pt>
                <c:pt idx="593">
                  <c:v>3.9</c:v>
                </c:pt>
                <c:pt idx="594">
                  <c:v>8.6999999999999993</c:v>
                </c:pt>
                <c:pt idx="595">
                  <c:v>7.1</c:v>
                </c:pt>
                <c:pt idx="596">
                  <c:v>18.600000000000001</c:v>
                </c:pt>
                <c:pt idx="597">
                  <c:v>12.9</c:v>
                </c:pt>
                <c:pt idx="598">
                  <c:v>1.9</c:v>
                </c:pt>
                <c:pt idx="599">
                  <c:v>3.2</c:v>
                </c:pt>
                <c:pt idx="600">
                  <c:v>1.2</c:v>
                </c:pt>
                <c:pt idx="601">
                  <c:v>1</c:v>
                </c:pt>
                <c:pt idx="602">
                  <c:v>2.6</c:v>
                </c:pt>
                <c:pt idx="603">
                  <c:v>2.7</c:v>
                </c:pt>
                <c:pt idx="604">
                  <c:v>0.9</c:v>
                </c:pt>
                <c:pt idx="605">
                  <c:v>1.3</c:v>
                </c:pt>
                <c:pt idx="606">
                  <c:v>5.9</c:v>
                </c:pt>
                <c:pt idx="607">
                  <c:v>7.7</c:v>
                </c:pt>
                <c:pt idx="608">
                  <c:v>13.5</c:v>
                </c:pt>
                <c:pt idx="609">
                  <c:v>1.7</c:v>
                </c:pt>
                <c:pt idx="610">
                  <c:v>2.4</c:v>
                </c:pt>
                <c:pt idx="611">
                  <c:v>2.1</c:v>
                </c:pt>
                <c:pt idx="612">
                  <c:v>0.5</c:v>
                </c:pt>
                <c:pt idx="613">
                  <c:v>9.1</c:v>
                </c:pt>
                <c:pt idx="614">
                  <c:v>2.4</c:v>
                </c:pt>
                <c:pt idx="615">
                  <c:v>2.1</c:v>
                </c:pt>
                <c:pt idx="616">
                  <c:v>2.2000000000000002</c:v>
                </c:pt>
                <c:pt idx="617">
                  <c:v>17.8</c:v>
                </c:pt>
                <c:pt idx="618">
                  <c:v>0.9</c:v>
                </c:pt>
                <c:pt idx="619">
                  <c:v>5.8</c:v>
                </c:pt>
                <c:pt idx="620">
                  <c:v>7.7</c:v>
                </c:pt>
                <c:pt idx="621">
                  <c:v>7.6</c:v>
                </c:pt>
                <c:pt idx="622">
                  <c:v>1.8</c:v>
                </c:pt>
                <c:pt idx="623">
                  <c:v>2.2999999999999998</c:v>
                </c:pt>
                <c:pt idx="624">
                  <c:v>6</c:v>
                </c:pt>
                <c:pt idx="625">
                  <c:v>5</c:v>
                </c:pt>
                <c:pt idx="626">
                  <c:v>0.7</c:v>
                </c:pt>
                <c:pt idx="627">
                  <c:v>2.2999999999999998</c:v>
                </c:pt>
                <c:pt idx="628">
                  <c:v>1.2</c:v>
                </c:pt>
                <c:pt idx="629">
                  <c:v>11</c:v>
                </c:pt>
                <c:pt idx="630">
                  <c:v>8.3000000000000007</c:v>
                </c:pt>
                <c:pt idx="631">
                  <c:v>1.8</c:v>
                </c:pt>
                <c:pt idx="632">
                  <c:v>1.1000000000000001</c:v>
                </c:pt>
                <c:pt idx="633">
                  <c:v>2.5</c:v>
                </c:pt>
                <c:pt idx="634">
                  <c:v>7.8</c:v>
                </c:pt>
                <c:pt idx="635">
                  <c:v>8</c:v>
                </c:pt>
                <c:pt idx="636">
                  <c:v>2.1</c:v>
                </c:pt>
                <c:pt idx="637">
                  <c:v>0.1</c:v>
                </c:pt>
                <c:pt idx="638">
                  <c:v>3.2</c:v>
                </c:pt>
                <c:pt idx="639">
                  <c:v>2.4</c:v>
                </c:pt>
                <c:pt idx="640">
                  <c:v>6.3</c:v>
                </c:pt>
                <c:pt idx="641">
                  <c:v>3</c:v>
                </c:pt>
                <c:pt idx="642">
                  <c:v>2.1</c:v>
                </c:pt>
                <c:pt idx="643">
                  <c:v>1.3</c:v>
                </c:pt>
                <c:pt idx="644">
                  <c:v>9</c:v>
                </c:pt>
                <c:pt idx="645">
                  <c:v>0.9</c:v>
                </c:pt>
                <c:pt idx="646">
                  <c:v>2.8</c:v>
                </c:pt>
                <c:pt idx="647">
                  <c:v>8.5</c:v>
                </c:pt>
                <c:pt idx="648">
                  <c:v>4.2</c:v>
                </c:pt>
                <c:pt idx="649">
                  <c:v>15.8</c:v>
                </c:pt>
                <c:pt idx="650">
                  <c:v>1.2</c:v>
                </c:pt>
                <c:pt idx="651">
                  <c:v>1.3</c:v>
                </c:pt>
                <c:pt idx="652">
                  <c:v>8.8000000000000007</c:v>
                </c:pt>
                <c:pt idx="653">
                  <c:v>3.4</c:v>
                </c:pt>
                <c:pt idx="654">
                  <c:v>8.1999999999999993</c:v>
                </c:pt>
                <c:pt idx="655">
                  <c:v>9.6999999999999993</c:v>
                </c:pt>
                <c:pt idx="656">
                  <c:v>9.6999999999999993</c:v>
                </c:pt>
                <c:pt idx="657">
                  <c:v>7.5</c:v>
                </c:pt>
                <c:pt idx="658">
                  <c:v>1.6</c:v>
                </c:pt>
                <c:pt idx="659">
                  <c:v>8.9</c:v>
                </c:pt>
                <c:pt idx="660">
                  <c:v>0.7</c:v>
                </c:pt>
                <c:pt idx="661">
                  <c:v>3.5</c:v>
                </c:pt>
                <c:pt idx="662">
                  <c:v>3.7</c:v>
                </c:pt>
                <c:pt idx="663">
                  <c:v>6.5</c:v>
                </c:pt>
                <c:pt idx="664">
                  <c:v>0.9</c:v>
                </c:pt>
                <c:pt idx="665">
                  <c:v>5.6</c:v>
                </c:pt>
                <c:pt idx="666">
                  <c:v>8.1999999999999993</c:v>
                </c:pt>
                <c:pt idx="667">
                  <c:v>4.5</c:v>
                </c:pt>
                <c:pt idx="668">
                  <c:v>6.1</c:v>
                </c:pt>
                <c:pt idx="669">
                  <c:v>7.3</c:v>
                </c:pt>
                <c:pt idx="670">
                  <c:v>0.8</c:v>
                </c:pt>
                <c:pt idx="671">
                  <c:v>9.4</c:v>
                </c:pt>
                <c:pt idx="672">
                  <c:v>0.9</c:v>
                </c:pt>
                <c:pt idx="673">
                  <c:v>13.2</c:v>
                </c:pt>
                <c:pt idx="674">
                  <c:v>7.2</c:v>
                </c:pt>
                <c:pt idx="675">
                  <c:v>1.5</c:v>
                </c:pt>
                <c:pt idx="676">
                  <c:v>16.7</c:v>
                </c:pt>
                <c:pt idx="677">
                  <c:v>2.5</c:v>
                </c:pt>
                <c:pt idx="678">
                  <c:v>1.1000000000000001</c:v>
                </c:pt>
                <c:pt idx="679">
                  <c:v>9.1999999999999993</c:v>
                </c:pt>
                <c:pt idx="680">
                  <c:v>7.3</c:v>
                </c:pt>
                <c:pt idx="681">
                  <c:v>1</c:v>
                </c:pt>
                <c:pt idx="682">
                  <c:v>0.8</c:v>
                </c:pt>
                <c:pt idx="683">
                  <c:v>1.1000000000000001</c:v>
                </c:pt>
                <c:pt idx="684">
                  <c:v>6.8</c:v>
                </c:pt>
                <c:pt idx="685">
                  <c:v>0.7</c:v>
                </c:pt>
                <c:pt idx="686">
                  <c:v>0.6</c:v>
                </c:pt>
                <c:pt idx="687">
                  <c:v>9.5</c:v>
                </c:pt>
                <c:pt idx="688">
                  <c:v>5.7</c:v>
                </c:pt>
                <c:pt idx="689">
                  <c:v>1.7</c:v>
                </c:pt>
                <c:pt idx="690">
                  <c:v>2</c:v>
                </c:pt>
                <c:pt idx="691">
                  <c:v>0.2</c:v>
                </c:pt>
                <c:pt idx="692">
                  <c:v>4.9000000000000004</c:v>
                </c:pt>
                <c:pt idx="693">
                  <c:v>11.6</c:v>
                </c:pt>
                <c:pt idx="694">
                  <c:v>9.4</c:v>
                </c:pt>
                <c:pt idx="695">
                  <c:v>2.4</c:v>
                </c:pt>
                <c:pt idx="696">
                  <c:v>8.6999999999999993</c:v>
                </c:pt>
                <c:pt idx="697">
                  <c:v>0.7</c:v>
                </c:pt>
                <c:pt idx="698">
                  <c:v>6.7</c:v>
                </c:pt>
                <c:pt idx="699">
                  <c:v>1.8</c:v>
                </c:pt>
                <c:pt idx="700">
                  <c:v>7.4</c:v>
                </c:pt>
                <c:pt idx="701">
                  <c:v>3.6</c:v>
                </c:pt>
                <c:pt idx="702">
                  <c:v>1</c:v>
                </c:pt>
                <c:pt idx="703">
                  <c:v>2.1</c:v>
                </c:pt>
                <c:pt idx="704">
                  <c:v>2.6</c:v>
                </c:pt>
                <c:pt idx="705">
                  <c:v>1.5</c:v>
                </c:pt>
                <c:pt idx="706">
                  <c:v>0.7</c:v>
                </c:pt>
                <c:pt idx="707">
                  <c:v>2.2000000000000002</c:v>
                </c:pt>
                <c:pt idx="708">
                  <c:v>1.1000000000000001</c:v>
                </c:pt>
                <c:pt idx="709">
                  <c:v>1.1000000000000001</c:v>
                </c:pt>
                <c:pt idx="710">
                  <c:v>0.7</c:v>
                </c:pt>
                <c:pt idx="711">
                  <c:v>9.1</c:v>
                </c:pt>
                <c:pt idx="712">
                  <c:v>1</c:v>
                </c:pt>
                <c:pt idx="713">
                  <c:v>8.3000000000000007</c:v>
                </c:pt>
                <c:pt idx="714">
                  <c:v>2.6</c:v>
                </c:pt>
                <c:pt idx="715">
                  <c:v>13.7</c:v>
                </c:pt>
                <c:pt idx="716">
                  <c:v>7.1</c:v>
                </c:pt>
                <c:pt idx="717">
                  <c:v>7.9</c:v>
                </c:pt>
                <c:pt idx="718">
                  <c:v>4.5</c:v>
                </c:pt>
                <c:pt idx="719">
                  <c:v>1.6</c:v>
                </c:pt>
                <c:pt idx="720">
                  <c:v>15.7</c:v>
                </c:pt>
                <c:pt idx="721">
                  <c:v>7.1</c:v>
                </c:pt>
                <c:pt idx="722">
                  <c:v>11.1</c:v>
                </c:pt>
                <c:pt idx="723">
                  <c:v>1.7</c:v>
                </c:pt>
                <c:pt idx="724">
                  <c:v>11.9</c:v>
                </c:pt>
                <c:pt idx="725">
                  <c:v>2.8</c:v>
                </c:pt>
                <c:pt idx="726">
                  <c:v>1.1000000000000001</c:v>
                </c:pt>
                <c:pt idx="727">
                  <c:v>6.1</c:v>
                </c:pt>
                <c:pt idx="728">
                  <c:v>0.8</c:v>
                </c:pt>
                <c:pt idx="729">
                  <c:v>6.2</c:v>
                </c:pt>
                <c:pt idx="730">
                  <c:v>0.6</c:v>
                </c:pt>
                <c:pt idx="731">
                  <c:v>6.7</c:v>
                </c:pt>
                <c:pt idx="732">
                  <c:v>7.2</c:v>
                </c:pt>
                <c:pt idx="733">
                  <c:v>5.6</c:v>
                </c:pt>
                <c:pt idx="734">
                  <c:v>4.3</c:v>
                </c:pt>
                <c:pt idx="735">
                  <c:v>7.9</c:v>
                </c:pt>
                <c:pt idx="736">
                  <c:v>9.6999999999999993</c:v>
                </c:pt>
                <c:pt idx="737">
                  <c:v>6.3</c:v>
                </c:pt>
                <c:pt idx="738">
                  <c:v>2.6</c:v>
                </c:pt>
                <c:pt idx="739">
                  <c:v>2.5</c:v>
                </c:pt>
                <c:pt idx="740">
                  <c:v>2.2000000000000002</c:v>
                </c:pt>
                <c:pt idx="741">
                  <c:v>3.4</c:v>
                </c:pt>
                <c:pt idx="742">
                  <c:v>1.5</c:v>
                </c:pt>
                <c:pt idx="743">
                  <c:v>6.3</c:v>
                </c:pt>
                <c:pt idx="744">
                  <c:v>3.1</c:v>
                </c:pt>
                <c:pt idx="745">
                  <c:v>8.1999999999999993</c:v>
                </c:pt>
                <c:pt idx="746">
                  <c:v>0.9</c:v>
                </c:pt>
                <c:pt idx="747">
                  <c:v>1.6</c:v>
                </c:pt>
                <c:pt idx="748">
                  <c:v>4.2</c:v>
                </c:pt>
                <c:pt idx="749">
                  <c:v>15.4</c:v>
                </c:pt>
                <c:pt idx="750">
                  <c:v>7.7</c:v>
                </c:pt>
                <c:pt idx="751">
                  <c:v>1.4</c:v>
                </c:pt>
                <c:pt idx="752">
                  <c:v>1.9</c:v>
                </c:pt>
                <c:pt idx="753">
                  <c:v>1.1000000000000001</c:v>
                </c:pt>
                <c:pt idx="754">
                  <c:v>7</c:v>
                </c:pt>
                <c:pt idx="755">
                  <c:v>0.6</c:v>
                </c:pt>
                <c:pt idx="756">
                  <c:v>0.6</c:v>
                </c:pt>
                <c:pt idx="757">
                  <c:v>2.9</c:v>
                </c:pt>
                <c:pt idx="758">
                  <c:v>7.3</c:v>
                </c:pt>
                <c:pt idx="759">
                  <c:v>2</c:v>
                </c:pt>
                <c:pt idx="760">
                  <c:v>0.6</c:v>
                </c:pt>
                <c:pt idx="761">
                  <c:v>0.8</c:v>
                </c:pt>
                <c:pt idx="762">
                  <c:v>6.5</c:v>
                </c:pt>
                <c:pt idx="763">
                  <c:v>6.4</c:v>
                </c:pt>
                <c:pt idx="764">
                  <c:v>2.2999999999999998</c:v>
                </c:pt>
                <c:pt idx="765">
                  <c:v>2.4</c:v>
                </c:pt>
                <c:pt idx="766">
                  <c:v>8.1</c:v>
                </c:pt>
                <c:pt idx="767">
                  <c:v>2.8</c:v>
                </c:pt>
                <c:pt idx="768">
                  <c:v>1.7</c:v>
                </c:pt>
                <c:pt idx="769">
                  <c:v>1.9</c:v>
                </c:pt>
                <c:pt idx="770">
                  <c:v>9.5</c:v>
                </c:pt>
                <c:pt idx="771">
                  <c:v>7.6</c:v>
                </c:pt>
                <c:pt idx="772">
                  <c:v>0.6</c:v>
                </c:pt>
                <c:pt idx="773">
                  <c:v>2.2999999999999998</c:v>
                </c:pt>
                <c:pt idx="774">
                  <c:v>2.7</c:v>
                </c:pt>
                <c:pt idx="775">
                  <c:v>2.1</c:v>
                </c:pt>
                <c:pt idx="776">
                  <c:v>2.1</c:v>
                </c:pt>
                <c:pt idx="777">
                  <c:v>0.8</c:v>
                </c:pt>
                <c:pt idx="778">
                  <c:v>9.9</c:v>
                </c:pt>
                <c:pt idx="779">
                  <c:v>15.4</c:v>
                </c:pt>
                <c:pt idx="780">
                  <c:v>1.9</c:v>
                </c:pt>
                <c:pt idx="781">
                  <c:v>3</c:v>
                </c:pt>
                <c:pt idx="782">
                  <c:v>11.2</c:v>
                </c:pt>
                <c:pt idx="783">
                  <c:v>0.7</c:v>
                </c:pt>
                <c:pt idx="784">
                  <c:v>7.7</c:v>
                </c:pt>
                <c:pt idx="785">
                  <c:v>2.2999999999999998</c:v>
                </c:pt>
                <c:pt idx="786">
                  <c:v>1.4</c:v>
                </c:pt>
                <c:pt idx="787">
                  <c:v>0.9</c:v>
                </c:pt>
                <c:pt idx="788">
                  <c:v>7.7</c:v>
                </c:pt>
                <c:pt idx="789">
                  <c:v>19.5</c:v>
                </c:pt>
                <c:pt idx="790">
                  <c:v>3.2</c:v>
                </c:pt>
                <c:pt idx="791">
                  <c:v>5.9</c:v>
                </c:pt>
                <c:pt idx="792">
                  <c:v>2</c:v>
                </c:pt>
                <c:pt idx="793">
                  <c:v>0.8</c:v>
                </c:pt>
                <c:pt idx="794">
                  <c:v>2</c:v>
                </c:pt>
                <c:pt idx="795">
                  <c:v>9.5</c:v>
                </c:pt>
                <c:pt idx="796">
                  <c:v>1.6</c:v>
                </c:pt>
                <c:pt idx="797">
                  <c:v>2</c:v>
                </c:pt>
                <c:pt idx="798">
                  <c:v>1.9</c:v>
                </c:pt>
                <c:pt idx="799">
                  <c:v>3.9</c:v>
                </c:pt>
                <c:pt idx="800">
                  <c:v>1.9</c:v>
                </c:pt>
                <c:pt idx="801">
                  <c:v>8.4</c:v>
                </c:pt>
                <c:pt idx="802">
                  <c:v>4.0999999999999996</c:v>
                </c:pt>
                <c:pt idx="803">
                  <c:v>15.3</c:v>
                </c:pt>
                <c:pt idx="804">
                  <c:v>2.5</c:v>
                </c:pt>
                <c:pt idx="805">
                  <c:v>0.9</c:v>
                </c:pt>
                <c:pt idx="806">
                  <c:v>8.6999999999999993</c:v>
                </c:pt>
                <c:pt idx="807">
                  <c:v>3.3</c:v>
                </c:pt>
                <c:pt idx="808">
                  <c:v>1.2</c:v>
                </c:pt>
                <c:pt idx="809">
                  <c:v>3.3</c:v>
                </c:pt>
                <c:pt idx="810">
                  <c:v>1.1000000000000001</c:v>
                </c:pt>
                <c:pt idx="811">
                  <c:v>0.6</c:v>
                </c:pt>
                <c:pt idx="812">
                  <c:v>1</c:v>
                </c:pt>
                <c:pt idx="813">
                  <c:v>8.1</c:v>
                </c:pt>
                <c:pt idx="814">
                  <c:v>14.1</c:v>
                </c:pt>
                <c:pt idx="815">
                  <c:v>0.7</c:v>
                </c:pt>
                <c:pt idx="816">
                  <c:v>3.4</c:v>
                </c:pt>
                <c:pt idx="817">
                  <c:v>0.6</c:v>
                </c:pt>
                <c:pt idx="818">
                  <c:v>0.6</c:v>
                </c:pt>
                <c:pt idx="819">
                  <c:v>1.7</c:v>
                </c:pt>
                <c:pt idx="820">
                  <c:v>1.9</c:v>
                </c:pt>
                <c:pt idx="821">
                  <c:v>0.1</c:v>
                </c:pt>
                <c:pt idx="822">
                  <c:v>2</c:v>
                </c:pt>
                <c:pt idx="823">
                  <c:v>3.4</c:v>
                </c:pt>
                <c:pt idx="824">
                  <c:v>3.5</c:v>
                </c:pt>
                <c:pt idx="825">
                  <c:v>1.5</c:v>
                </c:pt>
                <c:pt idx="826">
                  <c:v>9.6999999999999993</c:v>
                </c:pt>
                <c:pt idx="827">
                  <c:v>0.3</c:v>
                </c:pt>
                <c:pt idx="828">
                  <c:v>2.2000000000000002</c:v>
                </c:pt>
                <c:pt idx="829">
                  <c:v>6.6</c:v>
                </c:pt>
                <c:pt idx="830">
                  <c:v>8.6</c:v>
                </c:pt>
                <c:pt idx="831">
                  <c:v>3.9</c:v>
                </c:pt>
                <c:pt idx="832">
                  <c:v>2.2000000000000002</c:v>
                </c:pt>
                <c:pt idx="833">
                  <c:v>1.6</c:v>
                </c:pt>
                <c:pt idx="834">
                  <c:v>3.8</c:v>
                </c:pt>
                <c:pt idx="835">
                  <c:v>1.2</c:v>
                </c:pt>
                <c:pt idx="836">
                  <c:v>8.6999999999999993</c:v>
                </c:pt>
                <c:pt idx="837">
                  <c:v>1</c:v>
                </c:pt>
                <c:pt idx="838">
                  <c:v>1.1000000000000001</c:v>
                </c:pt>
                <c:pt idx="839">
                  <c:v>1.7</c:v>
                </c:pt>
                <c:pt idx="840">
                  <c:v>7.7</c:v>
                </c:pt>
                <c:pt idx="841">
                  <c:v>2.9</c:v>
                </c:pt>
                <c:pt idx="842">
                  <c:v>0.6</c:v>
                </c:pt>
                <c:pt idx="843">
                  <c:v>9.3000000000000007</c:v>
                </c:pt>
                <c:pt idx="844">
                  <c:v>7.2</c:v>
                </c:pt>
                <c:pt idx="845">
                  <c:v>2.7</c:v>
                </c:pt>
                <c:pt idx="846">
                  <c:v>4.0999999999999996</c:v>
                </c:pt>
                <c:pt idx="847">
                  <c:v>2</c:v>
                </c:pt>
                <c:pt idx="848">
                  <c:v>1.5</c:v>
                </c:pt>
                <c:pt idx="849">
                  <c:v>3.3</c:v>
                </c:pt>
                <c:pt idx="850">
                  <c:v>7.8</c:v>
                </c:pt>
                <c:pt idx="851">
                  <c:v>1.8</c:v>
                </c:pt>
                <c:pt idx="852">
                  <c:v>6.2</c:v>
                </c:pt>
                <c:pt idx="853">
                  <c:v>1.9</c:v>
                </c:pt>
                <c:pt idx="854">
                  <c:v>1.8</c:v>
                </c:pt>
                <c:pt idx="855">
                  <c:v>8.6999999999999993</c:v>
                </c:pt>
                <c:pt idx="856">
                  <c:v>2.4</c:v>
                </c:pt>
                <c:pt idx="857">
                  <c:v>5.8</c:v>
                </c:pt>
                <c:pt idx="858">
                  <c:v>1.3</c:v>
                </c:pt>
                <c:pt idx="859">
                  <c:v>2.5</c:v>
                </c:pt>
                <c:pt idx="860">
                  <c:v>11.8</c:v>
                </c:pt>
                <c:pt idx="861">
                  <c:v>6.3</c:v>
                </c:pt>
                <c:pt idx="862">
                  <c:v>5.6</c:v>
                </c:pt>
                <c:pt idx="863">
                  <c:v>7.4</c:v>
                </c:pt>
                <c:pt idx="864">
                  <c:v>9.1999999999999993</c:v>
                </c:pt>
                <c:pt idx="865">
                  <c:v>3.4</c:v>
                </c:pt>
                <c:pt idx="866">
                  <c:v>17</c:v>
                </c:pt>
                <c:pt idx="867">
                  <c:v>0.7</c:v>
                </c:pt>
                <c:pt idx="868">
                  <c:v>9</c:v>
                </c:pt>
                <c:pt idx="869">
                  <c:v>6.5</c:v>
                </c:pt>
                <c:pt idx="870">
                  <c:v>1.8</c:v>
                </c:pt>
                <c:pt idx="871">
                  <c:v>4.9000000000000004</c:v>
                </c:pt>
                <c:pt idx="872">
                  <c:v>9</c:v>
                </c:pt>
                <c:pt idx="873">
                  <c:v>1</c:v>
                </c:pt>
                <c:pt idx="874">
                  <c:v>7.1</c:v>
                </c:pt>
                <c:pt idx="875">
                  <c:v>3.9</c:v>
                </c:pt>
                <c:pt idx="876">
                  <c:v>5.5</c:v>
                </c:pt>
                <c:pt idx="877">
                  <c:v>2.2999999999999998</c:v>
                </c:pt>
                <c:pt idx="878">
                  <c:v>11</c:v>
                </c:pt>
                <c:pt idx="879">
                  <c:v>3.3</c:v>
                </c:pt>
                <c:pt idx="880">
                  <c:v>1</c:v>
                </c:pt>
                <c:pt idx="881">
                  <c:v>0.8</c:v>
                </c:pt>
                <c:pt idx="882">
                  <c:v>0.5</c:v>
                </c:pt>
                <c:pt idx="883">
                  <c:v>8</c:v>
                </c:pt>
                <c:pt idx="884">
                  <c:v>0.9</c:v>
                </c:pt>
                <c:pt idx="885">
                  <c:v>2.6</c:v>
                </c:pt>
                <c:pt idx="886">
                  <c:v>0.9</c:v>
                </c:pt>
                <c:pt idx="887">
                  <c:v>1.9</c:v>
                </c:pt>
                <c:pt idx="888">
                  <c:v>1.6</c:v>
                </c:pt>
                <c:pt idx="889">
                  <c:v>6.8</c:v>
                </c:pt>
                <c:pt idx="890">
                  <c:v>1.4</c:v>
                </c:pt>
                <c:pt idx="891">
                  <c:v>7.4</c:v>
                </c:pt>
                <c:pt idx="892">
                  <c:v>3.3</c:v>
                </c:pt>
                <c:pt idx="893">
                  <c:v>3.8</c:v>
                </c:pt>
                <c:pt idx="894">
                  <c:v>1.4</c:v>
                </c:pt>
                <c:pt idx="895">
                  <c:v>9.4</c:v>
                </c:pt>
                <c:pt idx="896">
                  <c:v>6.3</c:v>
                </c:pt>
                <c:pt idx="897">
                  <c:v>4.8</c:v>
                </c:pt>
                <c:pt idx="898">
                  <c:v>7.4</c:v>
                </c:pt>
                <c:pt idx="899">
                  <c:v>6.8</c:v>
                </c:pt>
                <c:pt idx="900">
                  <c:v>1.2</c:v>
                </c:pt>
                <c:pt idx="901">
                  <c:v>1.9</c:v>
                </c:pt>
                <c:pt idx="902">
                  <c:v>0.9</c:v>
                </c:pt>
                <c:pt idx="903">
                  <c:v>1</c:v>
                </c:pt>
                <c:pt idx="904">
                  <c:v>0.2</c:v>
                </c:pt>
                <c:pt idx="905">
                  <c:v>1.6</c:v>
                </c:pt>
                <c:pt idx="906">
                  <c:v>1.8</c:v>
                </c:pt>
                <c:pt idx="907">
                  <c:v>7.5</c:v>
                </c:pt>
                <c:pt idx="908">
                  <c:v>0.6</c:v>
                </c:pt>
                <c:pt idx="909">
                  <c:v>1.1000000000000001</c:v>
                </c:pt>
                <c:pt idx="910">
                  <c:v>12.1</c:v>
                </c:pt>
                <c:pt idx="911">
                  <c:v>0.1</c:v>
                </c:pt>
                <c:pt idx="912">
                  <c:v>8.8000000000000007</c:v>
                </c:pt>
                <c:pt idx="913">
                  <c:v>3.8</c:v>
                </c:pt>
                <c:pt idx="914">
                  <c:v>2.1</c:v>
                </c:pt>
                <c:pt idx="915">
                  <c:v>3.9</c:v>
                </c:pt>
                <c:pt idx="916">
                  <c:v>7.5</c:v>
                </c:pt>
                <c:pt idx="917">
                  <c:v>0.9</c:v>
                </c:pt>
                <c:pt idx="918">
                  <c:v>6.5</c:v>
                </c:pt>
                <c:pt idx="919">
                  <c:v>1.7</c:v>
                </c:pt>
                <c:pt idx="920">
                  <c:v>4.5</c:v>
                </c:pt>
                <c:pt idx="921">
                  <c:v>12.8</c:v>
                </c:pt>
                <c:pt idx="922">
                  <c:v>2.9</c:v>
                </c:pt>
                <c:pt idx="923">
                  <c:v>2.2999999999999998</c:v>
                </c:pt>
                <c:pt idx="924">
                  <c:v>4</c:v>
                </c:pt>
                <c:pt idx="925">
                  <c:v>3.8</c:v>
                </c:pt>
                <c:pt idx="926">
                  <c:v>1.9</c:v>
                </c:pt>
                <c:pt idx="927">
                  <c:v>9.5</c:v>
                </c:pt>
                <c:pt idx="928">
                  <c:v>11</c:v>
                </c:pt>
                <c:pt idx="929">
                  <c:v>12.7</c:v>
                </c:pt>
                <c:pt idx="930">
                  <c:v>5.0999999999999996</c:v>
                </c:pt>
                <c:pt idx="931">
                  <c:v>3.3</c:v>
                </c:pt>
                <c:pt idx="932">
                  <c:v>1.5</c:v>
                </c:pt>
                <c:pt idx="933">
                  <c:v>11.4</c:v>
                </c:pt>
                <c:pt idx="934">
                  <c:v>5.4</c:v>
                </c:pt>
                <c:pt idx="935">
                  <c:v>7.9</c:v>
                </c:pt>
                <c:pt idx="936">
                  <c:v>8</c:v>
                </c:pt>
                <c:pt idx="937">
                  <c:v>6.1</c:v>
                </c:pt>
                <c:pt idx="938">
                  <c:v>3.5</c:v>
                </c:pt>
                <c:pt idx="939">
                  <c:v>5.2</c:v>
                </c:pt>
                <c:pt idx="940">
                  <c:v>5.4</c:v>
                </c:pt>
                <c:pt idx="941">
                  <c:v>11.2</c:v>
                </c:pt>
                <c:pt idx="942">
                  <c:v>0.8</c:v>
                </c:pt>
                <c:pt idx="943">
                  <c:v>7.8</c:v>
                </c:pt>
                <c:pt idx="944">
                  <c:v>2</c:v>
                </c:pt>
                <c:pt idx="945">
                  <c:v>0.9</c:v>
                </c:pt>
                <c:pt idx="946">
                  <c:v>9</c:v>
                </c:pt>
                <c:pt idx="947">
                  <c:v>1.8</c:v>
                </c:pt>
                <c:pt idx="948">
                  <c:v>5.4</c:v>
                </c:pt>
                <c:pt idx="949">
                  <c:v>7.3</c:v>
                </c:pt>
                <c:pt idx="950">
                  <c:v>4</c:v>
                </c:pt>
                <c:pt idx="951">
                  <c:v>1.3</c:v>
                </c:pt>
                <c:pt idx="952">
                  <c:v>12.3</c:v>
                </c:pt>
                <c:pt idx="953">
                  <c:v>1.7</c:v>
                </c:pt>
                <c:pt idx="954">
                  <c:v>0.8</c:v>
                </c:pt>
                <c:pt idx="955">
                  <c:v>2.6</c:v>
                </c:pt>
                <c:pt idx="956">
                  <c:v>15.3</c:v>
                </c:pt>
                <c:pt idx="957">
                  <c:v>2.2000000000000002</c:v>
                </c:pt>
                <c:pt idx="958">
                  <c:v>9</c:v>
                </c:pt>
                <c:pt idx="959">
                  <c:v>4.5</c:v>
                </c:pt>
                <c:pt idx="960">
                  <c:v>13.9</c:v>
                </c:pt>
                <c:pt idx="961">
                  <c:v>6</c:v>
                </c:pt>
                <c:pt idx="962">
                  <c:v>4.7</c:v>
                </c:pt>
                <c:pt idx="963">
                  <c:v>2.9</c:v>
                </c:pt>
                <c:pt idx="964">
                  <c:v>2.2999999999999998</c:v>
                </c:pt>
                <c:pt idx="965">
                  <c:v>1</c:v>
                </c:pt>
                <c:pt idx="966">
                  <c:v>8.1</c:v>
                </c:pt>
                <c:pt idx="967">
                  <c:v>7.9</c:v>
                </c:pt>
                <c:pt idx="968">
                  <c:v>1.2</c:v>
                </c:pt>
                <c:pt idx="969">
                  <c:v>5.8</c:v>
                </c:pt>
                <c:pt idx="970">
                  <c:v>1.9</c:v>
                </c:pt>
                <c:pt idx="971">
                  <c:v>0.8</c:v>
                </c:pt>
                <c:pt idx="972">
                  <c:v>1.4</c:v>
                </c:pt>
                <c:pt idx="973">
                  <c:v>2.6</c:v>
                </c:pt>
                <c:pt idx="974">
                  <c:v>5.9</c:v>
                </c:pt>
                <c:pt idx="975">
                  <c:v>11</c:v>
                </c:pt>
                <c:pt idx="976">
                  <c:v>3.4</c:v>
                </c:pt>
                <c:pt idx="977">
                  <c:v>1.7</c:v>
                </c:pt>
                <c:pt idx="978">
                  <c:v>16.100000000000001</c:v>
                </c:pt>
                <c:pt idx="979">
                  <c:v>5</c:v>
                </c:pt>
                <c:pt idx="980">
                  <c:v>18.2</c:v>
                </c:pt>
                <c:pt idx="981">
                  <c:v>0.5</c:v>
                </c:pt>
                <c:pt idx="982">
                  <c:v>0.9</c:v>
                </c:pt>
                <c:pt idx="983">
                  <c:v>2.9</c:v>
                </c:pt>
                <c:pt idx="984">
                  <c:v>6</c:v>
                </c:pt>
                <c:pt idx="985">
                  <c:v>6.7</c:v>
                </c:pt>
                <c:pt idx="986">
                  <c:v>2.7</c:v>
                </c:pt>
                <c:pt idx="987">
                  <c:v>1.1000000000000001</c:v>
                </c:pt>
                <c:pt idx="988">
                  <c:v>3.3</c:v>
                </c:pt>
                <c:pt idx="989">
                  <c:v>0.8</c:v>
                </c:pt>
                <c:pt idx="990">
                  <c:v>1.6</c:v>
                </c:pt>
                <c:pt idx="991">
                  <c:v>1.4</c:v>
                </c:pt>
                <c:pt idx="992">
                  <c:v>14.4</c:v>
                </c:pt>
                <c:pt idx="993">
                  <c:v>3.5</c:v>
                </c:pt>
                <c:pt idx="994">
                  <c:v>1.5</c:v>
                </c:pt>
                <c:pt idx="995">
                  <c:v>6.1</c:v>
                </c:pt>
                <c:pt idx="996">
                  <c:v>2</c:v>
                </c:pt>
                <c:pt idx="997">
                  <c:v>3.2</c:v>
                </c:pt>
                <c:pt idx="998">
                  <c:v>11.2</c:v>
                </c:pt>
                <c:pt idx="999">
                  <c:v>7</c:v>
                </c:pt>
                <c:pt idx="1000">
                  <c:v>0.8</c:v>
                </c:pt>
                <c:pt idx="1001">
                  <c:v>15.3</c:v>
                </c:pt>
                <c:pt idx="1002">
                  <c:v>2.2999999999999998</c:v>
                </c:pt>
                <c:pt idx="1003">
                  <c:v>14.1</c:v>
                </c:pt>
                <c:pt idx="1004">
                  <c:v>3</c:v>
                </c:pt>
                <c:pt idx="1005">
                  <c:v>13.1</c:v>
                </c:pt>
                <c:pt idx="1006">
                  <c:v>1</c:v>
                </c:pt>
                <c:pt idx="1007">
                  <c:v>6.6</c:v>
                </c:pt>
                <c:pt idx="1008">
                  <c:v>6.5</c:v>
                </c:pt>
                <c:pt idx="1009">
                  <c:v>11.1</c:v>
                </c:pt>
                <c:pt idx="1010">
                  <c:v>19.399999999999999</c:v>
                </c:pt>
                <c:pt idx="1011">
                  <c:v>3.4</c:v>
                </c:pt>
                <c:pt idx="1012">
                  <c:v>3.2</c:v>
                </c:pt>
                <c:pt idx="1013">
                  <c:v>2.5</c:v>
                </c:pt>
                <c:pt idx="1014">
                  <c:v>2.4</c:v>
                </c:pt>
                <c:pt idx="1015">
                  <c:v>9.5</c:v>
                </c:pt>
                <c:pt idx="1016">
                  <c:v>3.7</c:v>
                </c:pt>
                <c:pt idx="1017">
                  <c:v>2.2999999999999998</c:v>
                </c:pt>
                <c:pt idx="1018">
                  <c:v>5.5</c:v>
                </c:pt>
                <c:pt idx="1019">
                  <c:v>0.2</c:v>
                </c:pt>
                <c:pt idx="1020">
                  <c:v>7.4</c:v>
                </c:pt>
                <c:pt idx="1021">
                  <c:v>0.7</c:v>
                </c:pt>
                <c:pt idx="1022">
                  <c:v>0.7</c:v>
                </c:pt>
                <c:pt idx="1023">
                  <c:v>2.2000000000000002</c:v>
                </c:pt>
                <c:pt idx="1024">
                  <c:v>1.7</c:v>
                </c:pt>
                <c:pt idx="1025">
                  <c:v>8</c:v>
                </c:pt>
                <c:pt idx="1026">
                  <c:v>5.7</c:v>
                </c:pt>
                <c:pt idx="1027">
                  <c:v>17.2</c:v>
                </c:pt>
                <c:pt idx="1028">
                  <c:v>0.1</c:v>
                </c:pt>
                <c:pt idx="1029">
                  <c:v>1.3</c:v>
                </c:pt>
                <c:pt idx="1030">
                  <c:v>1</c:v>
                </c:pt>
                <c:pt idx="1031">
                  <c:v>2.2000000000000002</c:v>
                </c:pt>
                <c:pt idx="1032">
                  <c:v>9.4</c:v>
                </c:pt>
                <c:pt idx="1033">
                  <c:v>6.3</c:v>
                </c:pt>
                <c:pt idx="1034">
                  <c:v>7.5</c:v>
                </c:pt>
                <c:pt idx="1035">
                  <c:v>4.8</c:v>
                </c:pt>
                <c:pt idx="1036">
                  <c:v>6.6</c:v>
                </c:pt>
                <c:pt idx="1037">
                  <c:v>1.9</c:v>
                </c:pt>
                <c:pt idx="1038">
                  <c:v>3.6</c:v>
                </c:pt>
                <c:pt idx="1039">
                  <c:v>3.1</c:v>
                </c:pt>
                <c:pt idx="1040">
                  <c:v>7.6</c:v>
                </c:pt>
                <c:pt idx="1041">
                  <c:v>6.4</c:v>
                </c:pt>
                <c:pt idx="1042">
                  <c:v>2.5</c:v>
                </c:pt>
                <c:pt idx="1043">
                  <c:v>1.6</c:v>
                </c:pt>
                <c:pt idx="1044">
                  <c:v>1.1000000000000001</c:v>
                </c:pt>
                <c:pt idx="1045">
                  <c:v>3.4</c:v>
                </c:pt>
                <c:pt idx="1046">
                  <c:v>0.3</c:v>
                </c:pt>
                <c:pt idx="1047">
                  <c:v>2.2000000000000002</c:v>
                </c:pt>
                <c:pt idx="1048">
                  <c:v>4.8</c:v>
                </c:pt>
                <c:pt idx="1049">
                  <c:v>5.7</c:v>
                </c:pt>
                <c:pt idx="1050">
                  <c:v>1.9</c:v>
                </c:pt>
                <c:pt idx="1051">
                  <c:v>0.7</c:v>
                </c:pt>
                <c:pt idx="1052">
                  <c:v>1.2</c:v>
                </c:pt>
                <c:pt idx="1053">
                  <c:v>2.8</c:v>
                </c:pt>
                <c:pt idx="1054">
                  <c:v>11.9</c:v>
                </c:pt>
                <c:pt idx="1055">
                  <c:v>2.1</c:v>
                </c:pt>
                <c:pt idx="1056">
                  <c:v>5.0999999999999996</c:v>
                </c:pt>
                <c:pt idx="1057">
                  <c:v>3.6</c:v>
                </c:pt>
                <c:pt idx="1058">
                  <c:v>1.1000000000000001</c:v>
                </c:pt>
                <c:pt idx="1059">
                  <c:v>5.9</c:v>
                </c:pt>
                <c:pt idx="1060">
                  <c:v>2.2999999999999998</c:v>
                </c:pt>
                <c:pt idx="1061">
                  <c:v>7.1</c:v>
                </c:pt>
                <c:pt idx="1062">
                  <c:v>15.9</c:v>
                </c:pt>
                <c:pt idx="1063">
                  <c:v>1.4</c:v>
                </c:pt>
                <c:pt idx="1064">
                  <c:v>3.5</c:v>
                </c:pt>
                <c:pt idx="1065">
                  <c:v>0.3</c:v>
                </c:pt>
                <c:pt idx="1066">
                  <c:v>7.6</c:v>
                </c:pt>
                <c:pt idx="1067">
                  <c:v>4</c:v>
                </c:pt>
                <c:pt idx="1068">
                  <c:v>12.3</c:v>
                </c:pt>
                <c:pt idx="1069">
                  <c:v>14</c:v>
                </c:pt>
                <c:pt idx="1070">
                  <c:v>1.4</c:v>
                </c:pt>
                <c:pt idx="1071">
                  <c:v>2.1</c:v>
                </c:pt>
                <c:pt idx="1072">
                  <c:v>1.2</c:v>
                </c:pt>
                <c:pt idx="1073">
                  <c:v>1.6</c:v>
                </c:pt>
                <c:pt idx="1074">
                  <c:v>6.6</c:v>
                </c:pt>
                <c:pt idx="1075">
                  <c:v>3.8</c:v>
                </c:pt>
                <c:pt idx="1076">
                  <c:v>1.3</c:v>
                </c:pt>
                <c:pt idx="1077">
                  <c:v>0.6</c:v>
                </c:pt>
                <c:pt idx="1078">
                  <c:v>7.5</c:v>
                </c:pt>
                <c:pt idx="1079">
                  <c:v>3</c:v>
                </c:pt>
                <c:pt idx="1080">
                  <c:v>1</c:v>
                </c:pt>
                <c:pt idx="1081">
                  <c:v>7.8</c:v>
                </c:pt>
                <c:pt idx="1082">
                  <c:v>8.8000000000000007</c:v>
                </c:pt>
                <c:pt idx="1083">
                  <c:v>0.7</c:v>
                </c:pt>
                <c:pt idx="1084">
                  <c:v>7.1</c:v>
                </c:pt>
                <c:pt idx="1085">
                  <c:v>2.4</c:v>
                </c:pt>
                <c:pt idx="1086">
                  <c:v>5.3</c:v>
                </c:pt>
                <c:pt idx="1087">
                  <c:v>5.8</c:v>
                </c:pt>
                <c:pt idx="1088">
                  <c:v>5.6</c:v>
                </c:pt>
                <c:pt idx="1089">
                  <c:v>2.4</c:v>
                </c:pt>
                <c:pt idx="1090">
                  <c:v>4.8</c:v>
                </c:pt>
                <c:pt idx="1091">
                  <c:v>0.8</c:v>
                </c:pt>
                <c:pt idx="1092">
                  <c:v>3.3</c:v>
                </c:pt>
                <c:pt idx="1093">
                  <c:v>7.8</c:v>
                </c:pt>
                <c:pt idx="1094">
                  <c:v>5.5</c:v>
                </c:pt>
                <c:pt idx="1095">
                  <c:v>2.1</c:v>
                </c:pt>
                <c:pt idx="1096">
                  <c:v>4.4000000000000004</c:v>
                </c:pt>
                <c:pt idx="1097">
                  <c:v>1.8</c:v>
                </c:pt>
                <c:pt idx="1098">
                  <c:v>0.9</c:v>
                </c:pt>
                <c:pt idx="1099">
                  <c:v>3.4</c:v>
                </c:pt>
                <c:pt idx="1100">
                  <c:v>8.6</c:v>
                </c:pt>
                <c:pt idx="1101">
                  <c:v>7.6</c:v>
                </c:pt>
                <c:pt idx="1102">
                  <c:v>1.2</c:v>
                </c:pt>
                <c:pt idx="1103">
                  <c:v>0.2</c:v>
                </c:pt>
                <c:pt idx="1104">
                  <c:v>5.4</c:v>
                </c:pt>
                <c:pt idx="1105">
                  <c:v>3</c:v>
                </c:pt>
                <c:pt idx="1106">
                  <c:v>2.2000000000000002</c:v>
                </c:pt>
                <c:pt idx="1107">
                  <c:v>1.7</c:v>
                </c:pt>
                <c:pt idx="1108">
                  <c:v>9.8000000000000007</c:v>
                </c:pt>
                <c:pt idx="1109">
                  <c:v>19.2</c:v>
                </c:pt>
                <c:pt idx="1110">
                  <c:v>3.4</c:v>
                </c:pt>
                <c:pt idx="1111">
                  <c:v>8.3000000000000007</c:v>
                </c:pt>
                <c:pt idx="1112">
                  <c:v>1.9</c:v>
                </c:pt>
                <c:pt idx="1113">
                  <c:v>1.4</c:v>
                </c:pt>
                <c:pt idx="1114">
                  <c:v>7.1</c:v>
                </c:pt>
                <c:pt idx="1115">
                  <c:v>7.2</c:v>
                </c:pt>
                <c:pt idx="1116">
                  <c:v>8.8000000000000007</c:v>
                </c:pt>
                <c:pt idx="1117">
                  <c:v>3</c:v>
                </c:pt>
                <c:pt idx="1118">
                  <c:v>3.3</c:v>
                </c:pt>
                <c:pt idx="1119">
                  <c:v>8.6999999999999993</c:v>
                </c:pt>
                <c:pt idx="1120">
                  <c:v>0.8</c:v>
                </c:pt>
                <c:pt idx="1121">
                  <c:v>9.8000000000000007</c:v>
                </c:pt>
                <c:pt idx="1122">
                  <c:v>5.8</c:v>
                </c:pt>
                <c:pt idx="1123">
                  <c:v>3.3</c:v>
                </c:pt>
                <c:pt idx="1124">
                  <c:v>8.6999999999999993</c:v>
                </c:pt>
                <c:pt idx="1125">
                  <c:v>1.1000000000000001</c:v>
                </c:pt>
                <c:pt idx="1126">
                  <c:v>5.6</c:v>
                </c:pt>
                <c:pt idx="1127">
                  <c:v>5.2</c:v>
                </c:pt>
                <c:pt idx="1128">
                  <c:v>7.1</c:v>
                </c:pt>
                <c:pt idx="1129">
                  <c:v>11</c:v>
                </c:pt>
                <c:pt idx="1130">
                  <c:v>7.5</c:v>
                </c:pt>
                <c:pt idx="1131">
                  <c:v>1.5</c:v>
                </c:pt>
                <c:pt idx="1132">
                  <c:v>11</c:v>
                </c:pt>
                <c:pt idx="1133">
                  <c:v>1.3</c:v>
                </c:pt>
                <c:pt idx="1134">
                  <c:v>1.5</c:v>
                </c:pt>
                <c:pt idx="1135">
                  <c:v>2.9</c:v>
                </c:pt>
                <c:pt idx="1136">
                  <c:v>9.3000000000000007</c:v>
                </c:pt>
                <c:pt idx="1137">
                  <c:v>5.8</c:v>
                </c:pt>
                <c:pt idx="1138">
                  <c:v>1.6</c:v>
                </c:pt>
                <c:pt idx="1139">
                  <c:v>14.4</c:v>
                </c:pt>
                <c:pt idx="1140">
                  <c:v>0.2</c:v>
                </c:pt>
                <c:pt idx="1141">
                  <c:v>1.9</c:v>
                </c:pt>
                <c:pt idx="1142">
                  <c:v>9.4</c:v>
                </c:pt>
                <c:pt idx="1143">
                  <c:v>9.8000000000000007</c:v>
                </c:pt>
                <c:pt idx="1144">
                  <c:v>3.4</c:v>
                </c:pt>
                <c:pt idx="1145">
                  <c:v>3.1</c:v>
                </c:pt>
                <c:pt idx="1146">
                  <c:v>1.5</c:v>
                </c:pt>
                <c:pt idx="1147">
                  <c:v>3.5</c:v>
                </c:pt>
                <c:pt idx="1148">
                  <c:v>2.5</c:v>
                </c:pt>
                <c:pt idx="1149">
                  <c:v>7.8</c:v>
                </c:pt>
                <c:pt idx="1150">
                  <c:v>2.5</c:v>
                </c:pt>
                <c:pt idx="1151">
                  <c:v>1.6</c:v>
                </c:pt>
                <c:pt idx="1152">
                  <c:v>2.1</c:v>
                </c:pt>
                <c:pt idx="1153">
                  <c:v>2.2000000000000002</c:v>
                </c:pt>
                <c:pt idx="1154">
                  <c:v>1.7</c:v>
                </c:pt>
                <c:pt idx="1155">
                  <c:v>6.4</c:v>
                </c:pt>
                <c:pt idx="1156">
                  <c:v>7.2</c:v>
                </c:pt>
                <c:pt idx="1157">
                  <c:v>7.4</c:v>
                </c:pt>
                <c:pt idx="1158">
                  <c:v>1.6</c:v>
                </c:pt>
                <c:pt idx="1159">
                  <c:v>1</c:v>
                </c:pt>
                <c:pt idx="1160">
                  <c:v>3.5</c:v>
                </c:pt>
                <c:pt idx="1161">
                  <c:v>2.2999999999999998</c:v>
                </c:pt>
                <c:pt idx="1162">
                  <c:v>6.4</c:v>
                </c:pt>
                <c:pt idx="1163">
                  <c:v>0.7</c:v>
                </c:pt>
                <c:pt idx="1164">
                  <c:v>8.1999999999999993</c:v>
                </c:pt>
                <c:pt idx="1165">
                  <c:v>0.1</c:v>
                </c:pt>
                <c:pt idx="1166">
                  <c:v>3.4</c:v>
                </c:pt>
                <c:pt idx="1167">
                  <c:v>18.3</c:v>
                </c:pt>
                <c:pt idx="1168">
                  <c:v>1.3</c:v>
                </c:pt>
                <c:pt idx="1169">
                  <c:v>2.1</c:v>
                </c:pt>
                <c:pt idx="1170">
                  <c:v>8.5</c:v>
                </c:pt>
                <c:pt idx="1171">
                  <c:v>1.5</c:v>
                </c:pt>
                <c:pt idx="1172">
                  <c:v>0.8</c:v>
                </c:pt>
                <c:pt idx="1173">
                  <c:v>8.9</c:v>
                </c:pt>
                <c:pt idx="1174">
                  <c:v>1</c:v>
                </c:pt>
                <c:pt idx="1175">
                  <c:v>1.9</c:v>
                </c:pt>
                <c:pt idx="1176">
                  <c:v>4</c:v>
                </c:pt>
                <c:pt idx="1177">
                  <c:v>11.9</c:v>
                </c:pt>
                <c:pt idx="1178">
                  <c:v>1.2</c:v>
                </c:pt>
                <c:pt idx="1179">
                  <c:v>7.3</c:v>
                </c:pt>
                <c:pt idx="1180">
                  <c:v>7.6</c:v>
                </c:pt>
                <c:pt idx="1181">
                  <c:v>3.5</c:v>
                </c:pt>
                <c:pt idx="1182">
                  <c:v>2.6</c:v>
                </c:pt>
                <c:pt idx="1183">
                  <c:v>6.4</c:v>
                </c:pt>
                <c:pt idx="1184">
                  <c:v>8.9</c:v>
                </c:pt>
                <c:pt idx="1185">
                  <c:v>1</c:v>
                </c:pt>
                <c:pt idx="1186">
                  <c:v>6.3</c:v>
                </c:pt>
                <c:pt idx="1187">
                  <c:v>0.8</c:v>
                </c:pt>
                <c:pt idx="1188">
                  <c:v>3.8</c:v>
                </c:pt>
                <c:pt idx="1189">
                  <c:v>2.7</c:v>
                </c:pt>
                <c:pt idx="1190">
                  <c:v>1.6</c:v>
                </c:pt>
                <c:pt idx="1191">
                  <c:v>5.3</c:v>
                </c:pt>
                <c:pt idx="1192">
                  <c:v>0.3</c:v>
                </c:pt>
                <c:pt idx="1193">
                  <c:v>11</c:v>
                </c:pt>
                <c:pt idx="1194">
                  <c:v>0.7</c:v>
                </c:pt>
                <c:pt idx="1195">
                  <c:v>9.8000000000000007</c:v>
                </c:pt>
                <c:pt idx="1196">
                  <c:v>9.1999999999999993</c:v>
                </c:pt>
                <c:pt idx="1197">
                  <c:v>7.5</c:v>
                </c:pt>
                <c:pt idx="1198">
                  <c:v>0.2</c:v>
                </c:pt>
                <c:pt idx="1199">
                  <c:v>9.5</c:v>
                </c:pt>
                <c:pt idx="1200">
                  <c:v>3.2</c:v>
                </c:pt>
                <c:pt idx="1201">
                  <c:v>2</c:v>
                </c:pt>
                <c:pt idx="1202">
                  <c:v>9.6</c:v>
                </c:pt>
                <c:pt idx="1203">
                  <c:v>7.2</c:v>
                </c:pt>
                <c:pt idx="1204">
                  <c:v>0.2</c:v>
                </c:pt>
                <c:pt idx="1205">
                  <c:v>7.8</c:v>
                </c:pt>
                <c:pt idx="1206">
                  <c:v>1.3</c:v>
                </c:pt>
                <c:pt idx="1207">
                  <c:v>6.1</c:v>
                </c:pt>
                <c:pt idx="1208">
                  <c:v>11.6</c:v>
                </c:pt>
                <c:pt idx="1209">
                  <c:v>1.2</c:v>
                </c:pt>
                <c:pt idx="1210">
                  <c:v>9.5</c:v>
                </c:pt>
                <c:pt idx="1211">
                  <c:v>2.2999999999999998</c:v>
                </c:pt>
                <c:pt idx="1212">
                  <c:v>4.8</c:v>
                </c:pt>
                <c:pt idx="1213">
                  <c:v>0.7</c:v>
                </c:pt>
                <c:pt idx="1214">
                  <c:v>3.6</c:v>
                </c:pt>
                <c:pt idx="1215">
                  <c:v>4.2</c:v>
                </c:pt>
                <c:pt idx="1216">
                  <c:v>11.7</c:v>
                </c:pt>
                <c:pt idx="1217">
                  <c:v>2.8</c:v>
                </c:pt>
                <c:pt idx="1218">
                  <c:v>1.8</c:v>
                </c:pt>
                <c:pt idx="1219">
                  <c:v>8</c:v>
                </c:pt>
                <c:pt idx="1220">
                  <c:v>2.7</c:v>
                </c:pt>
                <c:pt idx="1221">
                  <c:v>8.5</c:v>
                </c:pt>
                <c:pt idx="1222">
                  <c:v>1.6</c:v>
                </c:pt>
                <c:pt idx="1223">
                  <c:v>1.3</c:v>
                </c:pt>
                <c:pt idx="1224">
                  <c:v>6.7</c:v>
                </c:pt>
                <c:pt idx="1225">
                  <c:v>4</c:v>
                </c:pt>
                <c:pt idx="1226">
                  <c:v>7.5</c:v>
                </c:pt>
                <c:pt idx="1227">
                  <c:v>1.7</c:v>
                </c:pt>
                <c:pt idx="1228">
                  <c:v>2.7</c:v>
                </c:pt>
                <c:pt idx="1229">
                  <c:v>0.9</c:v>
                </c:pt>
                <c:pt idx="1230">
                  <c:v>5.9</c:v>
                </c:pt>
                <c:pt idx="1231">
                  <c:v>1.4</c:v>
                </c:pt>
                <c:pt idx="1232">
                  <c:v>8.1</c:v>
                </c:pt>
                <c:pt idx="1233">
                  <c:v>4.7</c:v>
                </c:pt>
                <c:pt idx="1234">
                  <c:v>2.4</c:v>
                </c:pt>
                <c:pt idx="1235">
                  <c:v>11.7</c:v>
                </c:pt>
                <c:pt idx="1236">
                  <c:v>7.8</c:v>
                </c:pt>
                <c:pt idx="1237">
                  <c:v>6.9</c:v>
                </c:pt>
                <c:pt idx="1238">
                  <c:v>18.7</c:v>
                </c:pt>
                <c:pt idx="1239">
                  <c:v>1.4</c:v>
                </c:pt>
                <c:pt idx="1240">
                  <c:v>16.600000000000001</c:v>
                </c:pt>
                <c:pt idx="1241">
                  <c:v>6.9</c:v>
                </c:pt>
                <c:pt idx="1242">
                  <c:v>15.4</c:v>
                </c:pt>
                <c:pt idx="1243">
                  <c:v>2.5</c:v>
                </c:pt>
                <c:pt idx="1244">
                  <c:v>2</c:v>
                </c:pt>
                <c:pt idx="1245">
                  <c:v>1.4</c:v>
                </c:pt>
                <c:pt idx="1246">
                  <c:v>6.4</c:v>
                </c:pt>
                <c:pt idx="1247">
                  <c:v>8.3000000000000007</c:v>
                </c:pt>
                <c:pt idx="1248">
                  <c:v>1.6</c:v>
                </c:pt>
                <c:pt idx="1249">
                  <c:v>3.4</c:v>
                </c:pt>
                <c:pt idx="1250">
                  <c:v>11</c:v>
                </c:pt>
                <c:pt idx="1251">
                  <c:v>7</c:v>
                </c:pt>
                <c:pt idx="1252">
                  <c:v>1.1000000000000001</c:v>
                </c:pt>
                <c:pt idx="1253">
                  <c:v>5.5</c:v>
                </c:pt>
                <c:pt idx="1254">
                  <c:v>7.5</c:v>
                </c:pt>
                <c:pt idx="1255">
                  <c:v>3.5</c:v>
                </c:pt>
                <c:pt idx="1256">
                  <c:v>7.7</c:v>
                </c:pt>
                <c:pt idx="1257">
                  <c:v>7.3</c:v>
                </c:pt>
                <c:pt idx="1258">
                  <c:v>1</c:v>
                </c:pt>
                <c:pt idx="1259">
                  <c:v>1</c:v>
                </c:pt>
                <c:pt idx="1260">
                  <c:v>2</c:v>
                </c:pt>
                <c:pt idx="1261">
                  <c:v>2.5</c:v>
                </c:pt>
                <c:pt idx="1262">
                  <c:v>0.9</c:v>
                </c:pt>
                <c:pt idx="1263">
                  <c:v>4.2</c:v>
                </c:pt>
                <c:pt idx="1264">
                  <c:v>3.3</c:v>
                </c:pt>
                <c:pt idx="1265">
                  <c:v>3.1</c:v>
                </c:pt>
                <c:pt idx="1266">
                  <c:v>2.7</c:v>
                </c:pt>
                <c:pt idx="1267">
                  <c:v>1.9</c:v>
                </c:pt>
                <c:pt idx="1268">
                  <c:v>6.1</c:v>
                </c:pt>
                <c:pt idx="1269">
                  <c:v>1.5</c:v>
                </c:pt>
                <c:pt idx="1270">
                  <c:v>0.3</c:v>
                </c:pt>
                <c:pt idx="1271">
                  <c:v>2.1</c:v>
                </c:pt>
                <c:pt idx="1272">
                  <c:v>1.2</c:v>
                </c:pt>
                <c:pt idx="1273">
                  <c:v>3.8</c:v>
                </c:pt>
                <c:pt idx="1274">
                  <c:v>2.2999999999999998</c:v>
                </c:pt>
                <c:pt idx="1275">
                  <c:v>0.7</c:v>
                </c:pt>
                <c:pt idx="1276">
                  <c:v>1.2</c:v>
                </c:pt>
                <c:pt idx="1277">
                  <c:v>11.4</c:v>
                </c:pt>
                <c:pt idx="1278">
                  <c:v>6.6</c:v>
                </c:pt>
                <c:pt idx="1279">
                  <c:v>1.4</c:v>
                </c:pt>
                <c:pt idx="1280">
                  <c:v>1.7</c:v>
                </c:pt>
                <c:pt idx="1281">
                  <c:v>6.8</c:v>
                </c:pt>
                <c:pt idx="1282">
                  <c:v>3.5</c:v>
                </c:pt>
                <c:pt idx="1283">
                  <c:v>1.6</c:v>
                </c:pt>
                <c:pt idx="1284">
                  <c:v>8.4</c:v>
                </c:pt>
                <c:pt idx="1285">
                  <c:v>2.1</c:v>
                </c:pt>
                <c:pt idx="1286">
                  <c:v>0.5</c:v>
                </c:pt>
                <c:pt idx="1287">
                  <c:v>6.3</c:v>
                </c:pt>
                <c:pt idx="1288">
                  <c:v>1</c:v>
                </c:pt>
                <c:pt idx="1289">
                  <c:v>6.2</c:v>
                </c:pt>
                <c:pt idx="1290">
                  <c:v>6.9</c:v>
                </c:pt>
                <c:pt idx="1291">
                  <c:v>8.5</c:v>
                </c:pt>
                <c:pt idx="1292">
                  <c:v>6.8</c:v>
                </c:pt>
                <c:pt idx="1293">
                  <c:v>0.7</c:v>
                </c:pt>
                <c:pt idx="1294">
                  <c:v>1.9</c:v>
                </c:pt>
                <c:pt idx="1295">
                  <c:v>9.4</c:v>
                </c:pt>
                <c:pt idx="1296">
                  <c:v>14.3</c:v>
                </c:pt>
                <c:pt idx="1297">
                  <c:v>3.3</c:v>
                </c:pt>
                <c:pt idx="1298">
                  <c:v>0.9</c:v>
                </c:pt>
                <c:pt idx="1299">
                  <c:v>3.6</c:v>
                </c:pt>
                <c:pt idx="1300">
                  <c:v>2.2000000000000002</c:v>
                </c:pt>
                <c:pt idx="1301">
                  <c:v>1.5</c:v>
                </c:pt>
                <c:pt idx="1302">
                  <c:v>3.6</c:v>
                </c:pt>
                <c:pt idx="1303">
                  <c:v>1.1000000000000001</c:v>
                </c:pt>
                <c:pt idx="1304">
                  <c:v>1.9</c:v>
                </c:pt>
                <c:pt idx="1305">
                  <c:v>0.9</c:v>
                </c:pt>
                <c:pt idx="1306">
                  <c:v>2.4</c:v>
                </c:pt>
                <c:pt idx="1307">
                  <c:v>5.0999999999999996</c:v>
                </c:pt>
                <c:pt idx="1308">
                  <c:v>18.600000000000001</c:v>
                </c:pt>
                <c:pt idx="1309">
                  <c:v>0.2</c:v>
                </c:pt>
                <c:pt idx="1310">
                  <c:v>2.5</c:v>
                </c:pt>
                <c:pt idx="1311">
                  <c:v>0.9</c:v>
                </c:pt>
                <c:pt idx="1312">
                  <c:v>6.4</c:v>
                </c:pt>
                <c:pt idx="1313">
                  <c:v>8.6999999999999993</c:v>
                </c:pt>
                <c:pt idx="1314">
                  <c:v>1.9</c:v>
                </c:pt>
                <c:pt idx="1315">
                  <c:v>21.8</c:v>
                </c:pt>
                <c:pt idx="1316">
                  <c:v>3.9</c:v>
                </c:pt>
                <c:pt idx="1317">
                  <c:v>2.2000000000000002</c:v>
                </c:pt>
                <c:pt idx="1318">
                  <c:v>2.8</c:v>
                </c:pt>
                <c:pt idx="1319">
                  <c:v>2.9</c:v>
                </c:pt>
                <c:pt idx="1320">
                  <c:v>4.3</c:v>
                </c:pt>
                <c:pt idx="1321">
                  <c:v>3.4</c:v>
                </c:pt>
                <c:pt idx="1322">
                  <c:v>1.4</c:v>
                </c:pt>
                <c:pt idx="1323">
                  <c:v>6.8</c:v>
                </c:pt>
                <c:pt idx="1324">
                  <c:v>1.5</c:v>
                </c:pt>
                <c:pt idx="1325">
                  <c:v>2.2999999999999998</c:v>
                </c:pt>
                <c:pt idx="1326">
                  <c:v>1.5</c:v>
                </c:pt>
                <c:pt idx="1327">
                  <c:v>8</c:v>
                </c:pt>
                <c:pt idx="1328">
                  <c:v>9.4</c:v>
                </c:pt>
                <c:pt idx="1329">
                  <c:v>0.8</c:v>
                </c:pt>
                <c:pt idx="1330">
                  <c:v>3.4</c:v>
                </c:pt>
                <c:pt idx="1331">
                  <c:v>3.8</c:v>
                </c:pt>
                <c:pt idx="1332">
                  <c:v>1</c:v>
                </c:pt>
                <c:pt idx="1333">
                  <c:v>0.3</c:v>
                </c:pt>
                <c:pt idx="1334">
                  <c:v>5.6</c:v>
                </c:pt>
                <c:pt idx="1335">
                  <c:v>7.1</c:v>
                </c:pt>
                <c:pt idx="1336">
                  <c:v>19.600000000000001</c:v>
                </c:pt>
                <c:pt idx="1337">
                  <c:v>3.7</c:v>
                </c:pt>
                <c:pt idx="1338">
                  <c:v>2.1</c:v>
                </c:pt>
                <c:pt idx="1339">
                  <c:v>1.8</c:v>
                </c:pt>
                <c:pt idx="1340">
                  <c:v>5.8</c:v>
                </c:pt>
                <c:pt idx="1341">
                  <c:v>9.8000000000000007</c:v>
                </c:pt>
                <c:pt idx="1342">
                  <c:v>0.8</c:v>
                </c:pt>
                <c:pt idx="1343">
                  <c:v>8.6</c:v>
                </c:pt>
                <c:pt idx="1344">
                  <c:v>1.1000000000000001</c:v>
                </c:pt>
                <c:pt idx="1345">
                  <c:v>3.4</c:v>
                </c:pt>
                <c:pt idx="1346">
                  <c:v>3.2</c:v>
                </c:pt>
                <c:pt idx="1347">
                  <c:v>15.1</c:v>
                </c:pt>
                <c:pt idx="1348">
                  <c:v>1.8</c:v>
                </c:pt>
                <c:pt idx="1349">
                  <c:v>2.2999999999999998</c:v>
                </c:pt>
                <c:pt idx="1350">
                  <c:v>2.5</c:v>
                </c:pt>
                <c:pt idx="1351">
                  <c:v>2.4</c:v>
                </c:pt>
                <c:pt idx="1352">
                  <c:v>8.4</c:v>
                </c:pt>
                <c:pt idx="1353">
                  <c:v>2.2000000000000002</c:v>
                </c:pt>
                <c:pt idx="1354">
                  <c:v>6.9</c:v>
                </c:pt>
                <c:pt idx="1355">
                  <c:v>9.5</c:v>
                </c:pt>
                <c:pt idx="1356">
                  <c:v>14.4</c:v>
                </c:pt>
                <c:pt idx="1357">
                  <c:v>2</c:v>
                </c:pt>
                <c:pt idx="1358">
                  <c:v>19.899999999999999</c:v>
                </c:pt>
                <c:pt idx="1359">
                  <c:v>7.6</c:v>
                </c:pt>
                <c:pt idx="1360">
                  <c:v>9.3000000000000007</c:v>
                </c:pt>
                <c:pt idx="1361">
                  <c:v>12</c:v>
                </c:pt>
                <c:pt idx="1362">
                  <c:v>0.6</c:v>
                </c:pt>
                <c:pt idx="1363">
                  <c:v>3.6</c:v>
                </c:pt>
                <c:pt idx="1364">
                  <c:v>2</c:v>
                </c:pt>
                <c:pt idx="1365">
                  <c:v>27.2</c:v>
                </c:pt>
                <c:pt idx="1366">
                  <c:v>4.2</c:v>
                </c:pt>
                <c:pt idx="1367">
                  <c:v>3</c:v>
                </c:pt>
                <c:pt idx="1368">
                  <c:v>9.1999999999999993</c:v>
                </c:pt>
                <c:pt idx="1369">
                  <c:v>5.6</c:v>
                </c:pt>
                <c:pt idx="1370">
                  <c:v>7.1</c:v>
                </c:pt>
                <c:pt idx="1371">
                  <c:v>1.1000000000000001</c:v>
                </c:pt>
                <c:pt idx="1372">
                  <c:v>6.8</c:v>
                </c:pt>
                <c:pt idx="1373">
                  <c:v>6.9</c:v>
                </c:pt>
                <c:pt idx="1374">
                  <c:v>6.5</c:v>
                </c:pt>
                <c:pt idx="1375">
                  <c:v>2.5</c:v>
                </c:pt>
                <c:pt idx="1376">
                  <c:v>4.8</c:v>
                </c:pt>
                <c:pt idx="1377">
                  <c:v>0.7</c:v>
                </c:pt>
                <c:pt idx="1378">
                  <c:v>1.7</c:v>
                </c:pt>
                <c:pt idx="1379">
                  <c:v>1.1000000000000001</c:v>
                </c:pt>
                <c:pt idx="1380">
                  <c:v>19.3</c:v>
                </c:pt>
                <c:pt idx="1381">
                  <c:v>1.9</c:v>
                </c:pt>
                <c:pt idx="1382">
                  <c:v>6.1</c:v>
                </c:pt>
                <c:pt idx="1383">
                  <c:v>6.8</c:v>
                </c:pt>
                <c:pt idx="1384">
                  <c:v>1.7</c:v>
                </c:pt>
                <c:pt idx="1385">
                  <c:v>0.9</c:v>
                </c:pt>
                <c:pt idx="1386">
                  <c:v>2.5</c:v>
                </c:pt>
                <c:pt idx="1387">
                  <c:v>8.1999999999999993</c:v>
                </c:pt>
                <c:pt idx="1388">
                  <c:v>4.4000000000000004</c:v>
                </c:pt>
                <c:pt idx="1389">
                  <c:v>7</c:v>
                </c:pt>
                <c:pt idx="1390">
                  <c:v>3.4</c:v>
                </c:pt>
                <c:pt idx="1391">
                  <c:v>5.6</c:v>
                </c:pt>
                <c:pt idx="1392">
                  <c:v>1</c:v>
                </c:pt>
                <c:pt idx="1393">
                  <c:v>7.8</c:v>
                </c:pt>
                <c:pt idx="1394">
                  <c:v>6.7</c:v>
                </c:pt>
                <c:pt idx="1395">
                  <c:v>6.4</c:v>
                </c:pt>
                <c:pt idx="1396">
                  <c:v>1.8</c:v>
                </c:pt>
                <c:pt idx="1397">
                  <c:v>8.6999999999999993</c:v>
                </c:pt>
                <c:pt idx="1398">
                  <c:v>8.1999999999999993</c:v>
                </c:pt>
                <c:pt idx="1399">
                  <c:v>2.8</c:v>
                </c:pt>
                <c:pt idx="1400">
                  <c:v>0.6</c:v>
                </c:pt>
                <c:pt idx="1401">
                  <c:v>0.5</c:v>
                </c:pt>
                <c:pt idx="1402">
                  <c:v>2.4</c:v>
                </c:pt>
                <c:pt idx="1403">
                  <c:v>0.2</c:v>
                </c:pt>
                <c:pt idx="1404">
                  <c:v>8.4</c:v>
                </c:pt>
                <c:pt idx="1405">
                  <c:v>0.3</c:v>
                </c:pt>
                <c:pt idx="1406">
                  <c:v>1.5</c:v>
                </c:pt>
                <c:pt idx="1407">
                  <c:v>9.3000000000000007</c:v>
                </c:pt>
                <c:pt idx="1408">
                  <c:v>3.8</c:v>
                </c:pt>
                <c:pt idx="1409">
                  <c:v>5.3</c:v>
                </c:pt>
                <c:pt idx="1410">
                  <c:v>4.2</c:v>
                </c:pt>
                <c:pt idx="1411">
                  <c:v>7.3</c:v>
                </c:pt>
                <c:pt idx="1412">
                  <c:v>3.8</c:v>
                </c:pt>
                <c:pt idx="1413">
                  <c:v>1.8</c:v>
                </c:pt>
                <c:pt idx="1414">
                  <c:v>3.4</c:v>
                </c:pt>
                <c:pt idx="1415">
                  <c:v>1.3</c:v>
                </c:pt>
                <c:pt idx="1416">
                  <c:v>15.6</c:v>
                </c:pt>
                <c:pt idx="1417">
                  <c:v>5.7</c:v>
                </c:pt>
                <c:pt idx="1418">
                  <c:v>6.6</c:v>
                </c:pt>
                <c:pt idx="1419">
                  <c:v>4.9000000000000004</c:v>
                </c:pt>
                <c:pt idx="1420">
                  <c:v>0.8</c:v>
                </c:pt>
                <c:pt idx="1421">
                  <c:v>3.7</c:v>
                </c:pt>
                <c:pt idx="1422">
                  <c:v>2.4</c:v>
                </c:pt>
                <c:pt idx="1423">
                  <c:v>6.5</c:v>
                </c:pt>
                <c:pt idx="1424">
                  <c:v>1.3</c:v>
                </c:pt>
                <c:pt idx="1425">
                  <c:v>3.4</c:v>
                </c:pt>
                <c:pt idx="1426">
                  <c:v>1</c:v>
                </c:pt>
                <c:pt idx="1427">
                  <c:v>8.8000000000000007</c:v>
                </c:pt>
                <c:pt idx="1428">
                  <c:v>1.8</c:v>
                </c:pt>
                <c:pt idx="1429">
                  <c:v>2.1</c:v>
                </c:pt>
                <c:pt idx="1430">
                  <c:v>7.6</c:v>
                </c:pt>
                <c:pt idx="1431">
                  <c:v>8.8000000000000007</c:v>
                </c:pt>
                <c:pt idx="1432">
                  <c:v>5.4</c:v>
                </c:pt>
                <c:pt idx="1433">
                  <c:v>1.3</c:v>
                </c:pt>
                <c:pt idx="1434">
                  <c:v>1.2</c:v>
                </c:pt>
                <c:pt idx="1435">
                  <c:v>6.7</c:v>
                </c:pt>
                <c:pt idx="1436">
                  <c:v>2.6</c:v>
                </c:pt>
                <c:pt idx="1437">
                  <c:v>1.8</c:v>
                </c:pt>
                <c:pt idx="1438">
                  <c:v>18.8</c:v>
                </c:pt>
                <c:pt idx="1439">
                  <c:v>2.2000000000000002</c:v>
                </c:pt>
                <c:pt idx="1440">
                  <c:v>9.6</c:v>
                </c:pt>
                <c:pt idx="1441">
                  <c:v>8.5</c:v>
                </c:pt>
                <c:pt idx="1442">
                  <c:v>5.6</c:v>
                </c:pt>
                <c:pt idx="1443">
                  <c:v>3.6</c:v>
                </c:pt>
                <c:pt idx="1444">
                  <c:v>0.7</c:v>
                </c:pt>
                <c:pt idx="1445">
                  <c:v>6.1</c:v>
                </c:pt>
                <c:pt idx="1446">
                  <c:v>4</c:v>
                </c:pt>
                <c:pt idx="1447">
                  <c:v>8.9</c:v>
                </c:pt>
                <c:pt idx="1448">
                  <c:v>3.2</c:v>
                </c:pt>
                <c:pt idx="1449">
                  <c:v>6.6</c:v>
                </c:pt>
                <c:pt idx="1450">
                  <c:v>0.7</c:v>
                </c:pt>
                <c:pt idx="1451">
                  <c:v>7</c:v>
                </c:pt>
                <c:pt idx="1452">
                  <c:v>6.7</c:v>
                </c:pt>
                <c:pt idx="1453">
                  <c:v>1.6</c:v>
                </c:pt>
                <c:pt idx="1454">
                  <c:v>15.2</c:v>
                </c:pt>
                <c:pt idx="1455">
                  <c:v>2.6</c:v>
                </c:pt>
                <c:pt idx="1456">
                  <c:v>1.7</c:v>
                </c:pt>
                <c:pt idx="1457">
                  <c:v>0.9</c:v>
                </c:pt>
                <c:pt idx="1458">
                  <c:v>12.5</c:v>
                </c:pt>
                <c:pt idx="1459">
                  <c:v>9.6999999999999993</c:v>
                </c:pt>
                <c:pt idx="1460">
                  <c:v>1.2</c:v>
                </c:pt>
                <c:pt idx="1461">
                  <c:v>9.1999999999999993</c:v>
                </c:pt>
                <c:pt idx="1462">
                  <c:v>5.6</c:v>
                </c:pt>
                <c:pt idx="1463">
                  <c:v>1.6</c:v>
                </c:pt>
                <c:pt idx="1464">
                  <c:v>7.6</c:v>
                </c:pt>
                <c:pt idx="1465">
                  <c:v>7</c:v>
                </c:pt>
                <c:pt idx="1466">
                  <c:v>15.7</c:v>
                </c:pt>
                <c:pt idx="1467">
                  <c:v>4.7</c:v>
                </c:pt>
                <c:pt idx="1468">
                  <c:v>0.8</c:v>
                </c:pt>
                <c:pt idx="1469">
                  <c:v>1.3</c:v>
                </c:pt>
                <c:pt idx="1470">
                  <c:v>4.7</c:v>
                </c:pt>
                <c:pt idx="1471">
                  <c:v>13.1</c:v>
                </c:pt>
                <c:pt idx="1472">
                  <c:v>6.1</c:v>
                </c:pt>
                <c:pt idx="1473">
                  <c:v>3.7</c:v>
                </c:pt>
                <c:pt idx="1474">
                  <c:v>9</c:v>
                </c:pt>
                <c:pt idx="1475">
                  <c:v>2.1</c:v>
                </c:pt>
                <c:pt idx="1476">
                  <c:v>3.4</c:v>
                </c:pt>
                <c:pt idx="1477">
                  <c:v>7.7</c:v>
                </c:pt>
                <c:pt idx="1478">
                  <c:v>1.1000000000000001</c:v>
                </c:pt>
                <c:pt idx="1479">
                  <c:v>0.2</c:v>
                </c:pt>
                <c:pt idx="1480">
                  <c:v>1.6</c:v>
                </c:pt>
                <c:pt idx="1481">
                  <c:v>7.9</c:v>
                </c:pt>
                <c:pt idx="1482">
                  <c:v>3.5</c:v>
                </c:pt>
                <c:pt idx="1483">
                  <c:v>2.1</c:v>
                </c:pt>
                <c:pt idx="1484">
                  <c:v>7.8</c:v>
                </c:pt>
                <c:pt idx="1485">
                  <c:v>11.7</c:v>
                </c:pt>
                <c:pt idx="1486">
                  <c:v>0.3</c:v>
                </c:pt>
                <c:pt idx="1487">
                  <c:v>13.2</c:v>
                </c:pt>
                <c:pt idx="1488">
                  <c:v>1</c:v>
                </c:pt>
                <c:pt idx="1489">
                  <c:v>2.7</c:v>
                </c:pt>
                <c:pt idx="1490">
                  <c:v>9</c:v>
                </c:pt>
                <c:pt idx="1491">
                  <c:v>1.5</c:v>
                </c:pt>
                <c:pt idx="1492">
                  <c:v>1</c:v>
                </c:pt>
                <c:pt idx="1493">
                  <c:v>1.7</c:v>
                </c:pt>
                <c:pt idx="1494">
                  <c:v>5.2</c:v>
                </c:pt>
                <c:pt idx="1495">
                  <c:v>8.5</c:v>
                </c:pt>
                <c:pt idx="1496">
                  <c:v>6.9</c:v>
                </c:pt>
                <c:pt idx="1497">
                  <c:v>1.1000000000000001</c:v>
                </c:pt>
                <c:pt idx="1498">
                  <c:v>6.9</c:v>
                </c:pt>
                <c:pt idx="1499">
                  <c:v>11.3</c:v>
                </c:pt>
                <c:pt idx="1500">
                  <c:v>2.7</c:v>
                </c:pt>
                <c:pt idx="1501">
                  <c:v>6.2</c:v>
                </c:pt>
                <c:pt idx="1502">
                  <c:v>0.8</c:v>
                </c:pt>
                <c:pt idx="1503">
                  <c:v>4.4000000000000004</c:v>
                </c:pt>
                <c:pt idx="1504">
                  <c:v>7.6</c:v>
                </c:pt>
                <c:pt idx="1505">
                  <c:v>11</c:v>
                </c:pt>
                <c:pt idx="1506">
                  <c:v>7.9</c:v>
                </c:pt>
                <c:pt idx="1507">
                  <c:v>1.2</c:v>
                </c:pt>
                <c:pt idx="1508">
                  <c:v>2.6</c:v>
                </c:pt>
                <c:pt idx="1509">
                  <c:v>4.3</c:v>
                </c:pt>
                <c:pt idx="1510">
                  <c:v>5.6</c:v>
                </c:pt>
                <c:pt idx="1511">
                  <c:v>2.4</c:v>
                </c:pt>
                <c:pt idx="1512">
                  <c:v>5</c:v>
                </c:pt>
                <c:pt idx="1513">
                  <c:v>3.4</c:v>
                </c:pt>
                <c:pt idx="1514">
                  <c:v>0.3</c:v>
                </c:pt>
                <c:pt idx="1515">
                  <c:v>19.7</c:v>
                </c:pt>
                <c:pt idx="1516">
                  <c:v>3.5</c:v>
                </c:pt>
                <c:pt idx="1517">
                  <c:v>1.8</c:v>
                </c:pt>
                <c:pt idx="1518">
                  <c:v>6.2</c:v>
                </c:pt>
                <c:pt idx="1519">
                  <c:v>3.5</c:v>
                </c:pt>
                <c:pt idx="1520">
                  <c:v>3.7</c:v>
                </c:pt>
                <c:pt idx="1521">
                  <c:v>9</c:v>
                </c:pt>
                <c:pt idx="1522">
                  <c:v>7.7</c:v>
                </c:pt>
                <c:pt idx="1523">
                  <c:v>11.5</c:v>
                </c:pt>
                <c:pt idx="1524">
                  <c:v>1.2</c:v>
                </c:pt>
                <c:pt idx="1525">
                  <c:v>12.3</c:v>
                </c:pt>
                <c:pt idx="1526">
                  <c:v>7.4</c:v>
                </c:pt>
                <c:pt idx="1527">
                  <c:v>1.3</c:v>
                </c:pt>
                <c:pt idx="1528">
                  <c:v>0.3</c:v>
                </c:pt>
                <c:pt idx="1529">
                  <c:v>2.1</c:v>
                </c:pt>
                <c:pt idx="1530">
                  <c:v>2.8</c:v>
                </c:pt>
                <c:pt idx="1531">
                  <c:v>7.8</c:v>
                </c:pt>
                <c:pt idx="1532">
                  <c:v>1.1000000000000001</c:v>
                </c:pt>
                <c:pt idx="1533">
                  <c:v>1.8</c:v>
                </c:pt>
                <c:pt idx="1534">
                  <c:v>2.2000000000000002</c:v>
                </c:pt>
                <c:pt idx="1535">
                  <c:v>7.3</c:v>
                </c:pt>
                <c:pt idx="1536">
                  <c:v>9.3000000000000007</c:v>
                </c:pt>
                <c:pt idx="1537">
                  <c:v>1.8</c:v>
                </c:pt>
                <c:pt idx="1538">
                  <c:v>1.3</c:v>
                </c:pt>
                <c:pt idx="1539">
                  <c:v>2.1</c:v>
                </c:pt>
                <c:pt idx="1540">
                  <c:v>1.7</c:v>
                </c:pt>
                <c:pt idx="1541">
                  <c:v>3.1</c:v>
                </c:pt>
                <c:pt idx="1542">
                  <c:v>0.6</c:v>
                </c:pt>
                <c:pt idx="1543">
                  <c:v>1</c:v>
                </c:pt>
                <c:pt idx="1544">
                  <c:v>11.6</c:v>
                </c:pt>
                <c:pt idx="1545">
                  <c:v>2.1</c:v>
                </c:pt>
                <c:pt idx="1546">
                  <c:v>11</c:v>
                </c:pt>
                <c:pt idx="1547">
                  <c:v>5.7</c:v>
                </c:pt>
                <c:pt idx="1548">
                  <c:v>9</c:v>
                </c:pt>
                <c:pt idx="1549">
                  <c:v>5.3</c:v>
                </c:pt>
                <c:pt idx="1550">
                  <c:v>3.8</c:v>
                </c:pt>
                <c:pt idx="1551">
                  <c:v>5.9</c:v>
                </c:pt>
                <c:pt idx="1552">
                  <c:v>9.8000000000000007</c:v>
                </c:pt>
                <c:pt idx="1553">
                  <c:v>1.2</c:v>
                </c:pt>
                <c:pt idx="1554">
                  <c:v>7.7</c:v>
                </c:pt>
                <c:pt idx="1555">
                  <c:v>2.2000000000000002</c:v>
                </c:pt>
                <c:pt idx="1556">
                  <c:v>3.7</c:v>
                </c:pt>
                <c:pt idx="1557">
                  <c:v>1.1000000000000001</c:v>
                </c:pt>
                <c:pt idx="1558">
                  <c:v>3.4</c:v>
                </c:pt>
                <c:pt idx="1559">
                  <c:v>4.7</c:v>
                </c:pt>
                <c:pt idx="1560">
                  <c:v>1.6</c:v>
                </c:pt>
                <c:pt idx="1561">
                  <c:v>1.1000000000000001</c:v>
                </c:pt>
                <c:pt idx="1562">
                  <c:v>2</c:v>
                </c:pt>
                <c:pt idx="1563">
                  <c:v>2.8</c:v>
                </c:pt>
                <c:pt idx="1564">
                  <c:v>3.2</c:v>
                </c:pt>
                <c:pt idx="1565">
                  <c:v>1.6</c:v>
                </c:pt>
                <c:pt idx="1566">
                  <c:v>11.3</c:v>
                </c:pt>
                <c:pt idx="1567">
                  <c:v>13</c:v>
                </c:pt>
                <c:pt idx="1568">
                  <c:v>2.8</c:v>
                </c:pt>
                <c:pt idx="1569">
                  <c:v>8.6</c:v>
                </c:pt>
                <c:pt idx="1570">
                  <c:v>5.6</c:v>
                </c:pt>
                <c:pt idx="1571">
                  <c:v>6.9</c:v>
                </c:pt>
                <c:pt idx="1572">
                  <c:v>6.3</c:v>
                </c:pt>
                <c:pt idx="1573">
                  <c:v>2.2000000000000002</c:v>
                </c:pt>
                <c:pt idx="1574">
                  <c:v>15.4</c:v>
                </c:pt>
                <c:pt idx="1575">
                  <c:v>5.3</c:v>
                </c:pt>
                <c:pt idx="1576">
                  <c:v>7</c:v>
                </c:pt>
                <c:pt idx="1577">
                  <c:v>4</c:v>
                </c:pt>
                <c:pt idx="1578">
                  <c:v>2.9</c:v>
                </c:pt>
                <c:pt idx="1579">
                  <c:v>0.1</c:v>
                </c:pt>
                <c:pt idx="1580">
                  <c:v>1.5</c:v>
                </c:pt>
                <c:pt idx="1581">
                  <c:v>7.5</c:v>
                </c:pt>
                <c:pt idx="1582">
                  <c:v>7.3</c:v>
                </c:pt>
                <c:pt idx="1583">
                  <c:v>11.2</c:v>
                </c:pt>
                <c:pt idx="1584">
                  <c:v>6.3</c:v>
                </c:pt>
                <c:pt idx="1585">
                  <c:v>4</c:v>
                </c:pt>
                <c:pt idx="1586">
                  <c:v>3.5</c:v>
                </c:pt>
                <c:pt idx="1587">
                  <c:v>2.1</c:v>
                </c:pt>
                <c:pt idx="1588">
                  <c:v>26.8</c:v>
                </c:pt>
                <c:pt idx="1589">
                  <c:v>2.2000000000000002</c:v>
                </c:pt>
                <c:pt idx="1590">
                  <c:v>7.7</c:v>
                </c:pt>
                <c:pt idx="1591">
                  <c:v>6.1</c:v>
                </c:pt>
                <c:pt idx="1592">
                  <c:v>2.4</c:v>
                </c:pt>
                <c:pt idx="1593">
                  <c:v>3.9</c:v>
                </c:pt>
                <c:pt idx="1594">
                  <c:v>1.8</c:v>
                </c:pt>
                <c:pt idx="1595">
                  <c:v>8.1</c:v>
                </c:pt>
                <c:pt idx="1596">
                  <c:v>2.7</c:v>
                </c:pt>
                <c:pt idx="1597">
                  <c:v>2.5</c:v>
                </c:pt>
                <c:pt idx="1598">
                  <c:v>13.8</c:v>
                </c:pt>
                <c:pt idx="1599">
                  <c:v>1.5</c:v>
                </c:pt>
                <c:pt idx="1600">
                  <c:v>5.7</c:v>
                </c:pt>
                <c:pt idx="1601">
                  <c:v>7.3</c:v>
                </c:pt>
                <c:pt idx="1602">
                  <c:v>1</c:v>
                </c:pt>
                <c:pt idx="1603">
                  <c:v>6.6</c:v>
                </c:pt>
                <c:pt idx="1604">
                  <c:v>8.6</c:v>
                </c:pt>
                <c:pt idx="1605">
                  <c:v>5</c:v>
                </c:pt>
                <c:pt idx="1606">
                  <c:v>6.4</c:v>
                </c:pt>
                <c:pt idx="1607">
                  <c:v>7.8</c:v>
                </c:pt>
                <c:pt idx="1608">
                  <c:v>8</c:v>
                </c:pt>
                <c:pt idx="1609">
                  <c:v>4.3</c:v>
                </c:pt>
                <c:pt idx="1610">
                  <c:v>15.9</c:v>
                </c:pt>
                <c:pt idx="1611">
                  <c:v>3.3</c:v>
                </c:pt>
                <c:pt idx="1612">
                  <c:v>4.3</c:v>
                </c:pt>
                <c:pt idx="1613">
                  <c:v>1.2</c:v>
                </c:pt>
                <c:pt idx="1614">
                  <c:v>1</c:v>
                </c:pt>
                <c:pt idx="1615">
                  <c:v>6.2</c:v>
                </c:pt>
                <c:pt idx="1616">
                  <c:v>1.5</c:v>
                </c:pt>
                <c:pt idx="1617">
                  <c:v>3.6</c:v>
                </c:pt>
                <c:pt idx="1618">
                  <c:v>0.7</c:v>
                </c:pt>
                <c:pt idx="1619">
                  <c:v>3.9</c:v>
                </c:pt>
                <c:pt idx="1620">
                  <c:v>8.3000000000000007</c:v>
                </c:pt>
                <c:pt idx="1621">
                  <c:v>7.4</c:v>
                </c:pt>
                <c:pt idx="1622">
                  <c:v>1.5</c:v>
                </c:pt>
                <c:pt idx="1623">
                  <c:v>1.9</c:v>
                </c:pt>
                <c:pt idx="1624">
                  <c:v>2.2000000000000002</c:v>
                </c:pt>
                <c:pt idx="1625">
                  <c:v>18.899999999999999</c:v>
                </c:pt>
                <c:pt idx="1626">
                  <c:v>2.4</c:v>
                </c:pt>
                <c:pt idx="1627">
                  <c:v>8.6999999999999993</c:v>
                </c:pt>
                <c:pt idx="1628">
                  <c:v>3.6</c:v>
                </c:pt>
                <c:pt idx="1629">
                  <c:v>1.2</c:v>
                </c:pt>
                <c:pt idx="1630">
                  <c:v>2.9</c:v>
                </c:pt>
                <c:pt idx="1631">
                  <c:v>6.9</c:v>
                </c:pt>
                <c:pt idx="1632">
                  <c:v>3</c:v>
                </c:pt>
                <c:pt idx="1633">
                  <c:v>1.9</c:v>
                </c:pt>
                <c:pt idx="1634">
                  <c:v>0.9</c:v>
                </c:pt>
                <c:pt idx="1635">
                  <c:v>7.9</c:v>
                </c:pt>
                <c:pt idx="1636">
                  <c:v>4.0999999999999996</c:v>
                </c:pt>
                <c:pt idx="1637">
                  <c:v>3.4</c:v>
                </c:pt>
                <c:pt idx="1638">
                  <c:v>3.8</c:v>
                </c:pt>
                <c:pt idx="1639">
                  <c:v>1.5</c:v>
                </c:pt>
                <c:pt idx="1640">
                  <c:v>5.5</c:v>
                </c:pt>
                <c:pt idx="1641">
                  <c:v>6.2</c:v>
                </c:pt>
                <c:pt idx="1642">
                  <c:v>2.5</c:v>
                </c:pt>
                <c:pt idx="1643">
                  <c:v>0.6</c:v>
                </c:pt>
                <c:pt idx="1644">
                  <c:v>2</c:v>
                </c:pt>
                <c:pt idx="1645">
                  <c:v>0.6</c:v>
                </c:pt>
                <c:pt idx="1646">
                  <c:v>1.8</c:v>
                </c:pt>
                <c:pt idx="1647">
                  <c:v>2.8</c:v>
                </c:pt>
                <c:pt idx="1648">
                  <c:v>13.2</c:v>
                </c:pt>
                <c:pt idx="1649">
                  <c:v>1.2</c:v>
                </c:pt>
                <c:pt idx="1650">
                  <c:v>3.2</c:v>
                </c:pt>
                <c:pt idx="1651">
                  <c:v>0.2</c:v>
                </c:pt>
                <c:pt idx="1652">
                  <c:v>14.3</c:v>
                </c:pt>
                <c:pt idx="1653">
                  <c:v>8</c:v>
                </c:pt>
                <c:pt idx="1654">
                  <c:v>0.9</c:v>
                </c:pt>
                <c:pt idx="1655">
                  <c:v>27.3</c:v>
                </c:pt>
                <c:pt idx="1656">
                  <c:v>1.6</c:v>
                </c:pt>
                <c:pt idx="1657">
                  <c:v>1.3</c:v>
                </c:pt>
                <c:pt idx="1658">
                  <c:v>8.8000000000000007</c:v>
                </c:pt>
                <c:pt idx="1659">
                  <c:v>0.3</c:v>
                </c:pt>
                <c:pt idx="1660">
                  <c:v>12.6</c:v>
                </c:pt>
                <c:pt idx="1661">
                  <c:v>3.5</c:v>
                </c:pt>
                <c:pt idx="1662">
                  <c:v>8.6</c:v>
                </c:pt>
                <c:pt idx="1663">
                  <c:v>17.5</c:v>
                </c:pt>
                <c:pt idx="1664">
                  <c:v>6.5</c:v>
                </c:pt>
                <c:pt idx="1665">
                  <c:v>1.5</c:v>
                </c:pt>
                <c:pt idx="1666">
                  <c:v>1.2</c:v>
                </c:pt>
                <c:pt idx="1667">
                  <c:v>5.9</c:v>
                </c:pt>
                <c:pt idx="1668">
                  <c:v>3</c:v>
                </c:pt>
                <c:pt idx="1669">
                  <c:v>4</c:v>
                </c:pt>
                <c:pt idx="1670">
                  <c:v>14</c:v>
                </c:pt>
                <c:pt idx="1671">
                  <c:v>3.3</c:v>
                </c:pt>
                <c:pt idx="1672">
                  <c:v>1.7</c:v>
                </c:pt>
                <c:pt idx="1673">
                  <c:v>11</c:v>
                </c:pt>
                <c:pt idx="1674">
                  <c:v>3.4</c:v>
                </c:pt>
                <c:pt idx="1675">
                  <c:v>7.4</c:v>
                </c:pt>
                <c:pt idx="1676">
                  <c:v>16.8</c:v>
                </c:pt>
                <c:pt idx="1677">
                  <c:v>8.1999999999999993</c:v>
                </c:pt>
                <c:pt idx="1678">
                  <c:v>1.4</c:v>
                </c:pt>
                <c:pt idx="1679">
                  <c:v>0.5</c:v>
                </c:pt>
                <c:pt idx="1680">
                  <c:v>6.4</c:v>
                </c:pt>
                <c:pt idx="1681">
                  <c:v>3.4</c:v>
                </c:pt>
                <c:pt idx="1682">
                  <c:v>2.1</c:v>
                </c:pt>
                <c:pt idx="1683">
                  <c:v>2.8</c:v>
                </c:pt>
                <c:pt idx="1684">
                  <c:v>8.1</c:v>
                </c:pt>
                <c:pt idx="1685">
                  <c:v>3.9</c:v>
                </c:pt>
                <c:pt idx="1686">
                  <c:v>1.6</c:v>
                </c:pt>
                <c:pt idx="1687">
                  <c:v>1.2</c:v>
                </c:pt>
                <c:pt idx="1688">
                  <c:v>3.2</c:v>
                </c:pt>
                <c:pt idx="1689">
                  <c:v>3.3</c:v>
                </c:pt>
                <c:pt idx="1690">
                  <c:v>1.5</c:v>
                </c:pt>
                <c:pt idx="1691">
                  <c:v>11.6</c:v>
                </c:pt>
                <c:pt idx="1692">
                  <c:v>0.8</c:v>
                </c:pt>
                <c:pt idx="1693">
                  <c:v>2.2000000000000002</c:v>
                </c:pt>
                <c:pt idx="1694">
                  <c:v>27.5</c:v>
                </c:pt>
                <c:pt idx="1695">
                  <c:v>8</c:v>
                </c:pt>
                <c:pt idx="1696">
                  <c:v>3.2</c:v>
                </c:pt>
                <c:pt idx="1697">
                  <c:v>11</c:v>
                </c:pt>
                <c:pt idx="1698">
                  <c:v>1.3</c:v>
                </c:pt>
                <c:pt idx="1699">
                  <c:v>8.5</c:v>
                </c:pt>
                <c:pt idx="1700">
                  <c:v>2</c:v>
                </c:pt>
                <c:pt idx="1701">
                  <c:v>2.2000000000000002</c:v>
                </c:pt>
                <c:pt idx="1702">
                  <c:v>7.6</c:v>
                </c:pt>
                <c:pt idx="1703">
                  <c:v>9.1999999999999993</c:v>
                </c:pt>
                <c:pt idx="1704">
                  <c:v>7.3</c:v>
                </c:pt>
                <c:pt idx="1705">
                  <c:v>2.4</c:v>
                </c:pt>
                <c:pt idx="1706">
                  <c:v>2.6</c:v>
                </c:pt>
                <c:pt idx="1707">
                  <c:v>7.6</c:v>
                </c:pt>
                <c:pt idx="1708">
                  <c:v>7.1</c:v>
                </c:pt>
                <c:pt idx="1709">
                  <c:v>1.2</c:v>
                </c:pt>
                <c:pt idx="1710">
                  <c:v>3.3</c:v>
                </c:pt>
                <c:pt idx="1711">
                  <c:v>1.3</c:v>
                </c:pt>
                <c:pt idx="1712">
                  <c:v>0.3</c:v>
                </c:pt>
                <c:pt idx="1713">
                  <c:v>1.5</c:v>
                </c:pt>
                <c:pt idx="1714">
                  <c:v>1.1000000000000001</c:v>
                </c:pt>
                <c:pt idx="1715">
                  <c:v>7.6</c:v>
                </c:pt>
                <c:pt idx="1716">
                  <c:v>5.8</c:v>
                </c:pt>
                <c:pt idx="1717">
                  <c:v>11.7</c:v>
                </c:pt>
                <c:pt idx="1718">
                  <c:v>3.4</c:v>
                </c:pt>
                <c:pt idx="1719">
                  <c:v>2.7</c:v>
                </c:pt>
                <c:pt idx="1720">
                  <c:v>3.5</c:v>
                </c:pt>
                <c:pt idx="1721">
                  <c:v>3.4</c:v>
                </c:pt>
                <c:pt idx="1722">
                  <c:v>5.0999999999999996</c:v>
                </c:pt>
                <c:pt idx="1723">
                  <c:v>0.7</c:v>
                </c:pt>
                <c:pt idx="1724">
                  <c:v>3.5</c:v>
                </c:pt>
                <c:pt idx="1725">
                  <c:v>3.4</c:v>
                </c:pt>
                <c:pt idx="1726">
                  <c:v>9.3000000000000007</c:v>
                </c:pt>
                <c:pt idx="1727">
                  <c:v>1.5</c:v>
                </c:pt>
                <c:pt idx="1728">
                  <c:v>6.8</c:v>
                </c:pt>
                <c:pt idx="1729">
                  <c:v>16.3</c:v>
                </c:pt>
                <c:pt idx="1730">
                  <c:v>3.4</c:v>
                </c:pt>
                <c:pt idx="1731">
                  <c:v>1.5</c:v>
                </c:pt>
                <c:pt idx="1732">
                  <c:v>2.1</c:v>
                </c:pt>
                <c:pt idx="1733">
                  <c:v>5.8</c:v>
                </c:pt>
                <c:pt idx="1734">
                  <c:v>3.3</c:v>
                </c:pt>
                <c:pt idx="1735">
                  <c:v>1.7</c:v>
                </c:pt>
                <c:pt idx="1736">
                  <c:v>4</c:v>
                </c:pt>
                <c:pt idx="1737">
                  <c:v>11.5</c:v>
                </c:pt>
                <c:pt idx="1738">
                  <c:v>0.8</c:v>
                </c:pt>
                <c:pt idx="1739">
                  <c:v>0.3</c:v>
                </c:pt>
                <c:pt idx="1740">
                  <c:v>1.4</c:v>
                </c:pt>
                <c:pt idx="1741">
                  <c:v>1.7</c:v>
                </c:pt>
                <c:pt idx="1742">
                  <c:v>1.2</c:v>
                </c:pt>
                <c:pt idx="1743">
                  <c:v>3.8</c:v>
                </c:pt>
                <c:pt idx="1744">
                  <c:v>3.4</c:v>
                </c:pt>
                <c:pt idx="1745">
                  <c:v>1</c:v>
                </c:pt>
                <c:pt idx="1746">
                  <c:v>1.6</c:v>
                </c:pt>
                <c:pt idx="1747">
                  <c:v>1.7</c:v>
                </c:pt>
                <c:pt idx="1748">
                  <c:v>7.4</c:v>
                </c:pt>
                <c:pt idx="1749">
                  <c:v>1.3</c:v>
                </c:pt>
                <c:pt idx="1750">
                  <c:v>9.9</c:v>
                </c:pt>
                <c:pt idx="1751">
                  <c:v>4.7</c:v>
                </c:pt>
                <c:pt idx="1752">
                  <c:v>8.6</c:v>
                </c:pt>
                <c:pt idx="1753">
                  <c:v>0.8</c:v>
                </c:pt>
                <c:pt idx="1754">
                  <c:v>5.7</c:v>
                </c:pt>
                <c:pt idx="1755">
                  <c:v>13.7</c:v>
                </c:pt>
                <c:pt idx="1756">
                  <c:v>3.6</c:v>
                </c:pt>
                <c:pt idx="1757">
                  <c:v>0.7</c:v>
                </c:pt>
                <c:pt idx="1758">
                  <c:v>7.5</c:v>
                </c:pt>
                <c:pt idx="1759">
                  <c:v>9.1</c:v>
                </c:pt>
                <c:pt idx="1760">
                  <c:v>1.9</c:v>
                </c:pt>
                <c:pt idx="1761">
                  <c:v>8.9</c:v>
                </c:pt>
                <c:pt idx="1762">
                  <c:v>5.7</c:v>
                </c:pt>
                <c:pt idx="1763">
                  <c:v>6.7</c:v>
                </c:pt>
                <c:pt idx="1764">
                  <c:v>1.2</c:v>
                </c:pt>
                <c:pt idx="1765">
                  <c:v>3.9</c:v>
                </c:pt>
                <c:pt idx="1766">
                  <c:v>1.9</c:v>
                </c:pt>
                <c:pt idx="1767">
                  <c:v>1.9</c:v>
                </c:pt>
                <c:pt idx="1768">
                  <c:v>2.6</c:v>
                </c:pt>
                <c:pt idx="1769">
                  <c:v>1.7</c:v>
                </c:pt>
                <c:pt idx="1770">
                  <c:v>0.1</c:v>
                </c:pt>
                <c:pt idx="1771">
                  <c:v>13.5</c:v>
                </c:pt>
                <c:pt idx="1772">
                  <c:v>5.7</c:v>
                </c:pt>
                <c:pt idx="1773">
                  <c:v>1.7</c:v>
                </c:pt>
                <c:pt idx="1774">
                  <c:v>27.1</c:v>
                </c:pt>
                <c:pt idx="1775">
                  <c:v>0.6</c:v>
                </c:pt>
                <c:pt idx="1776">
                  <c:v>1.2</c:v>
                </c:pt>
                <c:pt idx="1777">
                  <c:v>9.8000000000000007</c:v>
                </c:pt>
                <c:pt idx="1778">
                  <c:v>9.3000000000000007</c:v>
                </c:pt>
                <c:pt idx="1779">
                  <c:v>1.1000000000000001</c:v>
                </c:pt>
                <c:pt idx="1780">
                  <c:v>3.9</c:v>
                </c:pt>
                <c:pt idx="1781">
                  <c:v>0.3</c:v>
                </c:pt>
                <c:pt idx="1782">
                  <c:v>2.6</c:v>
                </c:pt>
                <c:pt idx="1783">
                  <c:v>2.4</c:v>
                </c:pt>
                <c:pt idx="1784">
                  <c:v>14.7</c:v>
                </c:pt>
                <c:pt idx="1785">
                  <c:v>5.9</c:v>
                </c:pt>
                <c:pt idx="1786">
                  <c:v>2.4</c:v>
                </c:pt>
                <c:pt idx="1787">
                  <c:v>6.6</c:v>
                </c:pt>
                <c:pt idx="1788">
                  <c:v>6</c:v>
                </c:pt>
                <c:pt idx="1789">
                  <c:v>2.8</c:v>
                </c:pt>
                <c:pt idx="1790">
                  <c:v>12.8</c:v>
                </c:pt>
                <c:pt idx="1791">
                  <c:v>0.2</c:v>
                </c:pt>
                <c:pt idx="1792">
                  <c:v>3.4</c:v>
                </c:pt>
                <c:pt idx="1793">
                  <c:v>9.1</c:v>
                </c:pt>
                <c:pt idx="1794">
                  <c:v>9.3000000000000007</c:v>
                </c:pt>
                <c:pt idx="1795">
                  <c:v>2.2000000000000002</c:v>
                </c:pt>
                <c:pt idx="1796">
                  <c:v>0.8</c:v>
                </c:pt>
                <c:pt idx="1797">
                  <c:v>2</c:v>
                </c:pt>
                <c:pt idx="1798">
                  <c:v>8.1</c:v>
                </c:pt>
                <c:pt idx="1799">
                  <c:v>3.6</c:v>
                </c:pt>
                <c:pt idx="1800">
                  <c:v>2</c:v>
                </c:pt>
                <c:pt idx="1801">
                  <c:v>1.1000000000000001</c:v>
                </c:pt>
                <c:pt idx="1802">
                  <c:v>13.7</c:v>
                </c:pt>
                <c:pt idx="1803">
                  <c:v>4.0999999999999996</c:v>
                </c:pt>
                <c:pt idx="1804">
                  <c:v>11.1</c:v>
                </c:pt>
                <c:pt idx="1805">
                  <c:v>3.6</c:v>
                </c:pt>
                <c:pt idx="1806">
                  <c:v>2.1</c:v>
                </c:pt>
                <c:pt idx="1807">
                  <c:v>0.7</c:v>
                </c:pt>
                <c:pt idx="1808">
                  <c:v>3.4</c:v>
                </c:pt>
                <c:pt idx="1809">
                  <c:v>0.1</c:v>
                </c:pt>
                <c:pt idx="1810">
                  <c:v>2</c:v>
                </c:pt>
                <c:pt idx="1811">
                  <c:v>1.5</c:v>
                </c:pt>
                <c:pt idx="1812">
                  <c:v>11.9</c:v>
                </c:pt>
                <c:pt idx="1813">
                  <c:v>6.7</c:v>
                </c:pt>
                <c:pt idx="1814">
                  <c:v>2.8</c:v>
                </c:pt>
                <c:pt idx="1815">
                  <c:v>8.6</c:v>
                </c:pt>
                <c:pt idx="1816">
                  <c:v>2</c:v>
                </c:pt>
                <c:pt idx="1817">
                  <c:v>7.5</c:v>
                </c:pt>
                <c:pt idx="1818">
                  <c:v>0.9</c:v>
                </c:pt>
                <c:pt idx="1819">
                  <c:v>1.8</c:v>
                </c:pt>
                <c:pt idx="1820">
                  <c:v>4.8</c:v>
                </c:pt>
                <c:pt idx="1821">
                  <c:v>12.1</c:v>
                </c:pt>
                <c:pt idx="1822">
                  <c:v>8.6999999999999993</c:v>
                </c:pt>
                <c:pt idx="1823">
                  <c:v>3.3</c:v>
                </c:pt>
                <c:pt idx="1824">
                  <c:v>3.7</c:v>
                </c:pt>
                <c:pt idx="1825">
                  <c:v>8.1999999999999993</c:v>
                </c:pt>
                <c:pt idx="1826">
                  <c:v>27.1</c:v>
                </c:pt>
                <c:pt idx="1827">
                  <c:v>5.9</c:v>
                </c:pt>
                <c:pt idx="1828">
                  <c:v>2.7</c:v>
                </c:pt>
                <c:pt idx="1829">
                  <c:v>6.4</c:v>
                </c:pt>
                <c:pt idx="1830">
                  <c:v>1.6</c:v>
                </c:pt>
                <c:pt idx="1831">
                  <c:v>3.9</c:v>
                </c:pt>
                <c:pt idx="1832">
                  <c:v>1.4</c:v>
                </c:pt>
                <c:pt idx="1833">
                  <c:v>2</c:v>
                </c:pt>
                <c:pt idx="1834">
                  <c:v>9.3000000000000007</c:v>
                </c:pt>
                <c:pt idx="1835">
                  <c:v>2.8</c:v>
                </c:pt>
                <c:pt idx="1836">
                  <c:v>1.3</c:v>
                </c:pt>
                <c:pt idx="1837">
                  <c:v>1.9</c:v>
                </c:pt>
                <c:pt idx="1838">
                  <c:v>8.4</c:v>
                </c:pt>
                <c:pt idx="1839">
                  <c:v>6.1</c:v>
                </c:pt>
                <c:pt idx="1840">
                  <c:v>3.4</c:v>
                </c:pt>
                <c:pt idx="1841">
                  <c:v>1.9</c:v>
                </c:pt>
                <c:pt idx="1842">
                  <c:v>2.6</c:v>
                </c:pt>
                <c:pt idx="1843">
                  <c:v>2.1</c:v>
                </c:pt>
                <c:pt idx="1844">
                  <c:v>0.7</c:v>
                </c:pt>
                <c:pt idx="1845">
                  <c:v>7.8</c:v>
                </c:pt>
                <c:pt idx="1846">
                  <c:v>1</c:v>
                </c:pt>
                <c:pt idx="1847">
                  <c:v>9</c:v>
                </c:pt>
                <c:pt idx="1848">
                  <c:v>3</c:v>
                </c:pt>
                <c:pt idx="1849">
                  <c:v>6.3</c:v>
                </c:pt>
                <c:pt idx="1850">
                  <c:v>2.9</c:v>
                </c:pt>
                <c:pt idx="1851">
                  <c:v>1.8</c:v>
                </c:pt>
                <c:pt idx="1852">
                  <c:v>0.8</c:v>
                </c:pt>
                <c:pt idx="1853">
                  <c:v>1.3</c:v>
                </c:pt>
                <c:pt idx="1854">
                  <c:v>12</c:v>
                </c:pt>
                <c:pt idx="1855">
                  <c:v>1.5</c:v>
                </c:pt>
                <c:pt idx="1856">
                  <c:v>5.4</c:v>
                </c:pt>
                <c:pt idx="1857">
                  <c:v>7.3</c:v>
                </c:pt>
                <c:pt idx="1858">
                  <c:v>1.4</c:v>
                </c:pt>
                <c:pt idx="1859">
                  <c:v>14.7</c:v>
                </c:pt>
                <c:pt idx="1860">
                  <c:v>8.6999999999999993</c:v>
                </c:pt>
                <c:pt idx="1861">
                  <c:v>26.8</c:v>
                </c:pt>
                <c:pt idx="1862">
                  <c:v>8.8000000000000007</c:v>
                </c:pt>
                <c:pt idx="1863">
                  <c:v>4.8</c:v>
                </c:pt>
                <c:pt idx="1864">
                  <c:v>3.5</c:v>
                </c:pt>
                <c:pt idx="1865">
                  <c:v>4.0999999999999996</c:v>
                </c:pt>
                <c:pt idx="1866">
                  <c:v>6</c:v>
                </c:pt>
                <c:pt idx="1867">
                  <c:v>2</c:v>
                </c:pt>
                <c:pt idx="1868">
                  <c:v>7.4</c:v>
                </c:pt>
                <c:pt idx="1869">
                  <c:v>2.1</c:v>
                </c:pt>
                <c:pt idx="1870">
                  <c:v>3.4</c:v>
                </c:pt>
                <c:pt idx="1871">
                  <c:v>11.6</c:v>
                </c:pt>
                <c:pt idx="1872">
                  <c:v>0.9</c:v>
                </c:pt>
                <c:pt idx="1873">
                  <c:v>1.3</c:v>
                </c:pt>
                <c:pt idx="1874">
                  <c:v>4</c:v>
                </c:pt>
                <c:pt idx="1875">
                  <c:v>6.7</c:v>
                </c:pt>
                <c:pt idx="1876">
                  <c:v>4.3</c:v>
                </c:pt>
                <c:pt idx="1877">
                  <c:v>1.3</c:v>
                </c:pt>
                <c:pt idx="1878">
                  <c:v>3.3</c:v>
                </c:pt>
                <c:pt idx="1879">
                  <c:v>5.9</c:v>
                </c:pt>
                <c:pt idx="1880">
                  <c:v>6.5</c:v>
                </c:pt>
                <c:pt idx="1881">
                  <c:v>8.6</c:v>
                </c:pt>
                <c:pt idx="1882">
                  <c:v>1.5</c:v>
                </c:pt>
                <c:pt idx="1883">
                  <c:v>0.9</c:v>
                </c:pt>
                <c:pt idx="1884">
                  <c:v>7.5</c:v>
                </c:pt>
                <c:pt idx="1885">
                  <c:v>2.7</c:v>
                </c:pt>
                <c:pt idx="1886">
                  <c:v>9.8000000000000007</c:v>
                </c:pt>
                <c:pt idx="1887">
                  <c:v>8.1</c:v>
                </c:pt>
                <c:pt idx="1888">
                  <c:v>3.2</c:v>
                </c:pt>
                <c:pt idx="1889">
                  <c:v>6.8</c:v>
                </c:pt>
                <c:pt idx="1890">
                  <c:v>5.7</c:v>
                </c:pt>
                <c:pt idx="1891">
                  <c:v>2.4</c:v>
                </c:pt>
                <c:pt idx="1892">
                  <c:v>13.7</c:v>
                </c:pt>
                <c:pt idx="1893">
                  <c:v>6.3</c:v>
                </c:pt>
                <c:pt idx="1894">
                  <c:v>8.6999999999999993</c:v>
                </c:pt>
                <c:pt idx="1895">
                  <c:v>7.7</c:v>
                </c:pt>
                <c:pt idx="1896">
                  <c:v>1.1000000000000001</c:v>
                </c:pt>
                <c:pt idx="1897">
                  <c:v>8.3000000000000007</c:v>
                </c:pt>
                <c:pt idx="1898">
                  <c:v>8.5</c:v>
                </c:pt>
                <c:pt idx="1899">
                  <c:v>1.1000000000000001</c:v>
                </c:pt>
                <c:pt idx="1900">
                  <c:v>1</c:v>
                </c:pt>
                <c:pt idx="1901">
                  <c:v>11.3</c:v>
                </c:pt>
                <c:pt idx="1902">
                  <c:v>26.7</c:v>
                </c:pt>
                <c:pt idx="1903">
                  <c:v>13.2</c:v>
                </c:pt>
                <c:pt idx="1904">
                  <c:v>2.1</c:v>
                </c:pt>
                <c:pt idx="1905">
                  <c:v>9.4</c:v>
                </c:pt>
                <c:pt idx="1906">
                  <c:v>3.4</c:v>
                </c:pt>
                <c:pt idx="1907">
                  <c:v>3.1</c:v>
                </c:pt>
                <c:pt idx="1908">
                  <c:v>7.5</c:v>
                </c:pt>
                <c:pt idx="1909">
                  <c:v>1.4</c:v>
                </c:pt>
                <c:pt idx="1910">
                  <c:v>1.8</c:v>
                </c:pt>
                <c:pt idx="1911">
                  <c:v>1.1000000000000001</c:v>
                </c:pt>
                <c:pt idx="1912">
                  <c:v>6.3</c:v>
                </c:pt>
                <c:pt idx="1913">
                  <c:v>19.3</c:v>
                </c:pt>
                <c:pt idx="1914">
                  <c:v>0.9</c:v>
                </c:pt>
                <c:pt idx="1915">
                  <c:v>2.2999999999999998</c:v>
                </c:pt>
                <c:pt idx="1916">
                  <c:v>13.3</c:v>
                </c:pt>
                <c:pt idx="1917">
                  <c:v>13.3</c:v>
                </c:pt>
                <c:pt idx="1918">
                  <c:v>3.4</c:v>
                </c:pt>
                <c:pt idx="1919">
                  <c:v>6.8</c:v>
                </c:pt>
                <c:pt idx="1920">
                  <c:v>4.0999999999999996</c:v>
                </c:pt>
                <c:pt idx="1921">
                  <c:v>2.8</c:v>
                </c:pt>
                <c:pt idx="1922">
                  <c:v>6.6</c:v>
                </c:pt>
                <c:pt idx="1923">
                  <c:v>1.8</c:v>
                </c:pt>
                <c:pt idx="1924">
                  <c:v>1.9</c:v>
                </c:pt>
                <c:pt idx="1925">
                  <c:v>2.5</c:v>
                </c:pt>
                <c:pt idx="1926">
                  <c:v>5.2</c:v>
                </c:pt>
                <c:pt idx="1927">
                  <c:v>5.5</c:v>
                </c:pt>
                <c:pt idx="1928">
                  <c:v>3.5</c:v>
                </c:pt>
                <c:pt idx="1929">
                  <c:v>4.2</c:v>
                </c:pt>
                <c:pt idx="1930">
                  <c:v>0.3</c:v>
                </c:pt>
                <c:pt idx="1931">
                  <c:v>2.2999999999999998</c:v>
                </c:pt>
                <c:pt idx="1932">
                  <c:v>19.2</c:v>
                </c:pt>
                <c:pt idx="1933">
                  <c:v>1.3</c:v>
                </c:pt>
                <c:pt idx="1934">
                  <c:v>1.9</c:v>
                </c:pt>
                <c:pt idx="1935">
                  <c:v>1</c:v>
                </c:pt>
                <c:pt idx="1936">
                  <c:v>8.1999999999999993</c:v>
                </c:pt>
                <c:pt idx="1937">
                  <c:v>12.1</c:v>
                </c:pt>
                <c:pt idx="1938">
                  <c:v>19.7</c:v>
                </c:pt>
                <c:pt idx="1939">
                  <c:v>3.4</c:v>
                </c:pt>
                <c:pt idx="1940">
                  <c:v>5.9</c:v>
                </c:pt>
                <c:pt idx="1941">
                  <c:v>13.8</c:v>
                </c:pt>
                <c:pt idx="1942">
                  <c:v>19.8</c:v>
                </c:pt>
                <c:pt idx="1943">
                  <c:v>0.7</c:v>
                </c:pt>
                <c:pt idx="1944">
                  <c:v>6.4</c:v>
                </c:pt>
                <c:pt idx="1945">
                  <c:v>1.1000000000000001</c:v>
                </c:pt>
                <c:pt idx="1946">
                  <c:v>3.4</c:v>
                </c:pt>
                <c:pt idx="1947">
                  <c:v>1.2</c:v>
                </c:pt>
                <c:pt idx="1948">
                  <c:v>5.6</c:v>
                </c:pt>
                <c:pt idx="1949">
                  <c:v>0.6</c:v>
                </c:pt>
                <c:pt idx="1950">
                  <c:v>1.9</c:v>
                </c:pt>
                <c:pt idx="1951">
                  <c:v>8.9</c:v>
                </c:pt>
                <c:pt idx="1952">
                  <c:v>0.5</c:v>
                </c:pt>
                <c:pt idx="1953">
                  <c:v>3.9</c:v>
                </c:pt>
                <c:pt idx="1954">
                  <c:v>1.7</c:v>
                </c:pt>
                <c:pt idx="1955">
                  <c:v>26.9</c:v>
                </c:pt>
                <c:pt idx="1956">
                  <c:v>3.4</c:v>
                </c:pt>
                <c:pt idx="1957">
                  <c:v>9.6</c:v>
                </c:pt>
                <c:pt idx="1958">
                  <c:v>15.4</c:v>
                </c:pt>
                <c:pt idx="1959">
                  <c:v>5.6</c:v>
                </c:pt>
                <c:pt idx="1960">
                  <c:v>1.7</c:v>
                </c:pt>
                <c:pt idx="1961">
                  <c:v>7.9</c:v>
                </c:pt>
                <c:pt idx="1962">
                  <c:v>2</c:v>
                </c:pt>
                <c:pt idx="1963">
                  <c:v>0.2</c:v>
                </c:pt>
                <c:pt idx="1964">
                  <c:v>0.8</c:v>
                </c:pt>
                <c:pt idx="1965">
                  <c:v>22.2</c:v>
                </c:pt>
                <c:pt idx="1966">
                  <c:v>1.9</c:v>
                </c:pt>
                <c:pt idx="1967">
                  <c:v>1.6</c:v>
                </c:pt>
                <c:pt idx="1968">
                  <c:v>0.6</c:v>
                </c:pt>
                <c:pt idx="1969">
                  <c:v>2</c:v>
                </c:pt>
                <c:pt idx="1970">
                  <c:v>7.9</c:v>
                </c:pt>
                <c:pt idx="1971">
                  <c:v>3</c:v>
                </c:pt>
                <c:pt idx="1972">
                  <c:v>3.3</c:v>
                </c:pt>
                <c:pt idx="1973">
                  <c:v>11.6</c:v>
                </c:pt>
                <c:pt idx="1974">
                  <c:v>4.4000000000000004</c:v>
                </c:pt>
                <c:pt idx="1975">
                  <c:v>1.7</c:v>
                </c:pt>
                <c:pt idx="1976">
                  <c:v>2</c:v>
                </c:pt>
                <c:pt idx="1977">
                  <c:v>6.8</c:v>
                </c:pt>
                <c:pt idx="1978">
                  <c:v>1.4</c:v>
                </c:pt>
                <c:pt idx="1979">
                  <c:v>5.6</c:v>
                </c:pt>
                <c:pt idx="1980">
                  <c:v>2.4</c:v>
                </c:pt>
                <c:pt idx="1981">
                  <c:v>1.8</c:v>
                </c:pt>
                <c:pt idx="1982">
                  <c:v>3.5</c:v>
                </c:pt>
                <c:pt idx="1983">
                  <c:v>8.5</c:v>
                </c:pt>
                <c:pt idx="1984">
                  <c:v>8</c:v>
                </c:pt>
                <c:pt idx="1985">
                  <c:v>13.8</c:v>
                </c:pt>
                <c:pt idx="1986">
                  <c:v>0.7</c:v>
                </c:pt>
                <c:pt idx="1987">
                  <c:v>3.4</c:v>
                </c:pt>
                <c:pt idx="1988">
                  <c:v>1.7</c:v>
                </c:pt>
                <c:pt idx="1989">
                  <c:v>13.3</c:v>
                </c:pt>
                <c:pt idx="1990">
                  <c:v>8</c:v>
                </c:pt>
                <c:pt idx="1991">
                  <c:v>5.2</c:v>
                </c:pt>
                <c:pt idx="1992">
                  <c:v>2.2000000000000002</c:v>
                </c:pt>
                <c:pt idx="1993">
                  <c:v>4.4000000000000004</c:v>
                </c:pt>
                <c:pt idx="1994">
                  <c:v>2.1</c:v>
                </c:pt>
                <c:pt idx="1995">
                  <c:v>9.6</c:v>
                </c:pt>
                <c:pt idx="1996">
                  <c:v>7.8</c:v>
                </c:pt>
                <c:pt idx="1997">
                  <c:v>1.7</c:v>
                </c:pt>
                <c:pt idx="1998">
                  <c:v>7.3</c:v>
                </c:pt>
                <c:pt idx="1999">
                  <c:v>3.3</c:v>
                </c:pt>
                <c:pt idx="2000">
                  <c:v>2.1</c:v>
                </c:pt>
                <c:pt idx="2001">
                  <c:v>14.7</c:v>
                </c:pt>
                <c:pt idx="2002">
                  <c:v>1.5</c:v>
                </c:pt>
                <c:pt idx="2003">
                  <c:v>2.5</c:v>
                </c:pt>
                <c:pt idx="2004">
                  <c:v>0.1</c:v>
                </c:pt>
                <c:pt idx="2005">
                  <c:v>5.9</c:v>
                </c:pt>
                <c:pt idx="2006">
                  <c:v>11.8</c:v>
                </c:pt>
                <c:pt idx="2007">
                  <c:v>21</c:v>
                </c:pt>
                <c:pt idx="2008">
                  <c:v>0.7</c:v>
                </c:pt>
                <c:pt idx="2009">
                  <c:v>3.5</c:v>
                </c:pt>
                <c:pt idx="2010">
                  <c:v>1.4</c:v>
                </c:pt>
                <c:pt idx="2011">
                  <c:v>3.7</c:v>
                </c:pt>
                <c:pt idx="2012">
                  <c:v>6.5</c:v>
                </c:pt>
                <c:pt idx="2013">
                  <c:v>2.2999999999999998</c:v>
                </c:pt>
                <c:pt idx="2014">
                  <c:v>9</c:v>
                </c:pt>
                <c:pt idx="2015">
                  <c:v>4</c:v>
                </c:pt>
                <c:pt idx="2016">
                  <c:v>7.3</c:v>
                </c:pt>
                <c:pt idx="2017">
                  <c:v>0.2</c:v>
                </c:pt>
                <c:pt idx="2018">
                  <c:v>5.4</c:v>
                </c:pt>
                <c:pt idx="2019">
                  <c:v>5.2</c:v>
                </c:pt>
                <c:pt idx="2020">
                  <c:v>8.6</c:v>
                </c:pt>
                <c:pt idx="2021">
                  <c:v>18.2</c:v>
                </c:pt>
                <c:pt idx="2022">
                  <c:v>2</c:v>
                </c:pt>
                <c:pt idx="2023">
                  <c:v>0.6</c:v>
                </c:pt>
                <c:pt idx="2024">
                  <c:v>1.5</c:v>
                </c:pt>
                <c:pt idx="2025">
                  <c:v>15.4</c:v>
                </c:pt>
                <c:pt idx="2026">
                  <c:v>2.5</c:v>
                </c:pt>
                <c:pt idx="2027">
                  <c:v>9.6999999999999993</c:v>
                </c:pt>
                <c:pt idx="2028">
                  <c:v>1</c:v>
                </c:pt>
                <c:pt idx="2029">
                  <c:v>1.9</c:v>
                </c:pt>
                <c:pt idx="2030">
                  <c:v>1.2</c:v>
                </c:pt>
                <c:pt idx="2031">
                  <c:v>6.9</c:v>
                </c:pt>
                <c:pt idx="2032">
                  <c:v>2.1</c:v>
                </c:pt>
                <c:pt idx="2033">
                  <c:v>2</c:v>
                </c:pt>
                <c:pt idx="2034">
                  <c:v>1.9</c:v>
                </c:pt>
                <c:pt idx="2035">
                  <c:v>0.7</c:v>
                </c:pt>
                <c:pt idx="2036">
                  <c:v>6.7</c:v>
                </c:pt>
                <c:pt idx="2037">
                  <c:v>0.1</c:v>
                </c:pt>
                <c:pt idx="2038">
                  <c:v>1</c:v>
                </c:pt>
                <c:pt idx="2039">
                  <c:v>5.5</c:v>
                </c:pt>
                <c:pt idx="2040">
                  <c:v>1.4</c:v>
                </c:pt>
                <c:pt idx="2041">
                  <c:v>2.7</c:v>
                </c:pt>
                <c:pt idx="2042">
                  <c:v>1.3</c:v>
                </c:pt>
                <c:pt idx="2043">
                  <c:v>6.5</c:v>
                </c:pt>
                <c:pt idx="2044">
                  <c:v>8</c:v>
                </c:pt>
                <c:pt idx="2045">
                  <c:v>1.2</c:v>
                </c:pt>
                <c:pt idx="2046">
                  <c:v>9.4</c:v>
                </c:pt>
                <c:pt idx="2047">
                  <c:v>2.8</c:v>
                </c:pt>
                <c:pt idx="2048">
                  <c:v>1.1000000000000001</c:v>
                </c:pt>
                <c:pt idx="2049">
                  <c:v>1.2</c:v>
                </c:pt>
                <c:pt idx="2050">
                  <c:v>2</c:v>
                </c:pt>
                <c:pt idx="2051">
                  <c:v>2</c:v>
                </c:pt>
                <c:pt idx="2052">
                  <c:v>1.6</c:v>
                </c:pt>
                <c:pt idx="2053">
                  <c:v>14.3</c:v>
                </c:pt>
                <c:pt idx="2054">
                  <c:v>3.5</c:v>
                </c:pt>
                <c:pt idx="2055">
                  <c:v>3.5</c:v>
                </c:pt>
                <c:pt idx="2056">
                  <c:v>2.6</c:v>
                </c:pt>
                <c:pt idx="2057">
                  <c:v>8.1</c:v>
                </c:pt>
                <c:pt idx="2058">
                  <c:v>6.4</c:v>
                </c:pt>
                <c:pt idx="2059">
                  <c:v>2.2000000000000002</c:v>
                </c:pt>
                <c:pt idx="2060">
                  <c:v>4.3</c:v>
                </c:pt>
                <c:pt idx="2061">
                  <c:v>1</c:v>
                </c:pt>
                <c:pt idx="2062">
                  <c:v>8.1</c:v>
                </c:pt>
                <c:pt idx="2063">
                  <c:v>4.9000000000000004</c:v>
                </c:pt>
                <c:pt idx="2064">
                  <c:v>2.2999999999999998</c:v>
                </c:pt>
                <c:pt idx="2065">
                  <c:v>0.1</c:v>
                </c:pt>
                <c:pt idx="2066">
                  <c:v>3.3</c:v>
                </c:pt>
                <c:pt idx="2067">
                  <c:v>1.9</c:v>
                </c:pt>
                <c:pt idx="2068">
                  <c:v>8.3000000000000007</c:v>
                </c:pt>
                <c:pt idx="2069">
                  <c:v>6.5</c:v>
                </c:pt>
                <c:pt idx="2070">
                  <c:v>18.3</c:v>
                </c:pt>
                <c:pt idx="2071">
                  <c:v>6.1</c:v>
                </c:pt>
                <c:pt idx="2072">
                  <c:v>1.6</c:v>
                </c:pt>
                <c:pt idx="2073">
                  <c:v>0.9</c:v>
                </c:pt>
                <c:pt idx="2074">
                  <c:v>1.7</c:v>
                </c:pt>
                <c:pt idx="2075">
                  <c:v>5.7</c:v>
                </c:pt>
                <c:pt idx="2076">
                  <c:v>1.4</c:v>
                </c:pt>
                <c:pt idx="2077">
                  <c:v>9.1</c:v>
                </c:pt>
                <c:pt idx="2078">
                  <c:v>0.2</c:v>
                </c:pt>
                <c:pt idx="2079">
                  <c:v>7.8</c:v>
                </c:pt>
                <c:pt idx="2080">
                  <c:v>0.8</c:v>
                </c:pt>
                <c:pt idx="2081">
                  <c:v>2.2000000000000002</c:v>
                </c:pt>
                <c:pt idx="2082">
                  <c:v>0.1</c:v>
                </c:pt>
                <c:pt idx="2083">
                  <c:v>14.6</c:v>
                </c:pt>
                <c:pt idx="2084">
                  <c:v>7</c:v>
                </c:pt>
                <c:pt idx="2085">
                  <c:v>0.9</c:v>
                </c:pt>
                <c:pt idx="2086">
                  <c:v>1.8</c:v>
                </c:pt>
                <c:pt idx="2087">
                  <c:v>0.2</c:v>
                </c:pt>
                <c:pt idx="2088">
                  <c:v>6.1</c:v>
                </c:pt>
                <c:pt idx="2089">
                  <c:v>1</c:v>
                </c:pt>
                <c:pt idx="2090">
                  <c:v>6.8</c:v>
                </c:pt>
                <c:pt idx="2091">
                  <c:v>0.6</c:v>
                </c:pt>
                <c:pt idx="2092">
                  <c:v>2</c:v>
                </c:pt>
              </c:numCache>
            </c:numRef>
          </c:xVal>
          <c:yVal>
            <c:numRef>
              <c:f>life_expectancy_training!$Q$21:$Q$2113</c:f>
              <c:numCache>
                <c:formatCode>General</c:formatCode>
                <c:ptCount val="2093"/>
                <c:pt idx="0">
                  <c:v>0.1</c:v>
                </c:pt>
                <c:pt idx="1">
                  <c:v>2.6</c:v>
                </c:pt>
                <c:pt idx="2">
                  <c:v>9.5</c:v>
                </c:pt>
                <c:pt idx="3">
                  <c:v>8.1</c:v>
                </c:pt>
                <c:pt idx="4">
                  <c:v>3.3</c:v>
                </c:pt>
                <c:pt idx="5">
                  <c:v>5.4</c:v>
                </c:pt>
                <c:pt idx="6">
                  <c:v>2.8</c:v>
                </c:pt>
                <c:pt idx="7">
                  <c:v>1.3</c:v>
                </c:pt>
                <c:pt idx="8">
                  <c:v>2.2000000000000002</c:v>
                </c:pt>
                <c:pt idx="9">
                  <c:v>0.7</c:v>
                </c:pt>
                <c:pt idx="10">
                  <c:v>1.5</c:v>
                </c:pt>
                <c:pt idx="11">
                  <c:v>9.9</c:v>
                </c:pt>
                <c:pt idx="12">
                  <c:v>3.4</c:v>
                </c:pt>
                <c:pt idx="13">
                  <c:v>3.2</c:v>
                </c:pt>
                <c:pt idx="14">
                  <c:v>1.2</c:v>
                </c:pt>
                <c:pt idx="15">
                  <c:v>7.1</c:v>
                </c:pt>
                <c:pt idx="16">
                  <c:v>6.2</c:v>
                </c:pt>
                <c:pt idx="17">
                  <c:v>1.3</c:v>
                </c:pt>
                <c:pt idx="18">
                  <c:v>3.5</c:v>
                </c:pt>
                <c:pt idx="19">
                  <c:v>8.5</c:v>
                </c:pt>
                <c:pt idx="20">
                  <c:v>1.9</c:v>
                </c:pt>
                <c:pt idx="21">
                  <c:v>16.5</c:v>
                </c:pt>
                <c:pt idx="22">
                  <c:v>7</c:v>
                </c:pt>
                <c:pt idx="23">
                  <c:v>6.3</c:v>
                </c:pt>
                <c:pt idx="24">
                  <c:v>14.4</c:v>
                </c:pt>
                <c:pt idx="25">
                  <c:v>4.8</c:v>
                </c:pt>
                <c:pt idx="26">
                  <c:v>5.7</c:v>
                </c:pt>
                <c:pt idx="27">
                  <c:v>1.9</c:v>
                </c:pt>
                <c:pt idx="28">
                  <c:v>3.9</c:v>
                </c:pt>
                <c:pt idx="29">
                  <c:v>0.5</c:v>
                </c:pt>
                <c:pt idx="30">
                  <c:v>1.9</c:v>
                </c:pt>
                <c:pt idx="31">
                  <c:v>1</c:v>
                </c:pt>
                <c:pt idx="32">
                  <c:v>2.8</c:v>
                </c:pt>
                <c:pt idx="33">
                  <c:v>5.4</c:v>
                </c:pt>
                <c:pt idx="34">
                  <c:v>8.1999999999999993</c:v>
                </c:pt>
                <c:pt idx="35">
                  <c:v>5.9</c:v>
                </c:pt>
                <c:pt idx="36">
                  <c:v>1.4</c:v>
                </c:pt>
                <c:pt idx="37">
                  <c:v>0.5</c:v>
                </c:pt>
                <c:pt idx="38">
                  <c:v>3.3</c:v>
                </c:pt>
                <c:pt idx="39">
                  <c:v>1.9</c:v>
                </c:pt>
                <c:pt idx="40">
                  <c:v>2.7</c:v>
                </c:pt>
                <c:pt idx="41">
                  <c:v>1.8</c:v>
                </c:pt>
                <c:pt idx="42">
                  <c:v>1.9</c:v>
                </c:pt>
                <c:pt idx="43">
                  <c:v>2.2000000000000002</c:v>
                </c:pt>
                <c:pt idx="44">
                  <c:v>6.7</c:v>
                </c:pt>
                <c:pt idx="45">
                  <c:v>0.5</c:v>
                </c:pt>
                <c:pt idx="46">
                  <c:v>2.4</c:v>
                </c:pt>
                <c:pt idx="47">
                  <c:v>1.1000000000000001</c:v>
                </c:pt>
                <c:pt idx="48">
                  <c:v>1.3</c:v>
                </c:pt>
                <c:pt idx="49">
                  <c:v>12.9</c:v>
                </c:pt>
                <c:pt idx="50">
                  <c:v>0.3</c:v>
                </c:pt>
                <c:pt idx="51">
                  <c:v>15.6</c:v>
                </c:pt>
                <c:pt idx="52">
                  <c:v>5.3</c:v>
                </c:pt>
                <c:pt idx="53">
                  <c:v>3.1</c:v>
                </c:pt>
                <c:pt idx="54">
                  <c:v>4</c:v>
                </c:pt>
                <c:pt idx="55">
                  <c:v>1.1000000000000001</c:v>
                </c:pt>
                <c:pt idx="56">
                  <c:v>2.2000000000000002</c:v>
                </c:pt>
                <c:pt idx="57">
                  <c:v>0.8</c:v>
                </c:pt>
                <c:pt idx="58">
                  <c:v>14.7</c:v>
                </c:pt>
                <c:pt idx="59">
                  <c:v>7.5</c:v>
                </c:pt>
                <c:pt idx="60">
                  <c:v>2.7</c:v>
                </c:pt>
                <c:pt idx="61">
                  <c:v>13.7</c:v>
                </c:pt>
                <c:pt idx="62">
                  <c:v>3</c:v>
                </c:pt>
                <c:pt idx="63">
                  <c:v>9.4</c:v>
                </c:pt>
                <c:pt idx="64">
                  <c:v>19.600000000000001</c:v>
                </c:pt>
                <c:pt idx="65">
                  <c:v>6.7</c:v>
                </c:pt>
                <c:pt idx="66">
                  <c:v>8.6</c:v>
                </c:pt>
                <c:pt idx="67">
                  <c:v>7.1</c:v>
                </c:pt>
                <c:pt idx="68">
                  <c:v>2.4</c:v>
                </c:pt>
                <c:pt idx="69">
                  <c:v>0.7</c:v>
                </c:pt>
                <c:pt idx="70">
                  <c:v>7.7</c:v>
                </c:pt>
                <c:pt idx="71">
                  <c:v>1.8</c:v>
                </c:pt>
                <c:pt idx="72">
                  <c:v>9.3000000000000007</c:v>
                </c:pt>
                <c:pt idx="73">
                  <c:v>13.3</c:v>
                </c:pt>
                <c:pt idx="74">
                  <c:v>19.7</c:v>
                </c:pt>
                <c:pt idx="75">
                  <c:v>1.2</c:v>
                </c:pt>
                <c:pt idx="76">
                  <c:v>1.6</c:v>
                </c:pt>
                <c:pt idx="77">
                  <c:v>1.3</c:v>
                </c:pt>
                <c:pt idx="78">
                  <c:v>17.399999999999999</c:v>
                </c:pt>
                <c:pt idx="79">
                  <c:v>8.1999999999999993</c:v>
                </c:pt>
                <c:pt idx="80">
                  <c:v>2.5</c:v>
                </c:pt>
                <c:pt idx="81">
                  <c:v>6.1</c:v>
                </c:pt>
                <c:pt idx="82">
                  <c:v>1.9</c:v>
                </c:pt>
                <c:pt idx="83">
                  <c:v>1.6</c:v>
                </c:pt>
                <c:pt idx="84">
                  <c:v>9.6999999999999993</c:v>
                </c:pt>
                <c:pt idx="85">
                  <c:v>6.8</c:v>
                </c:pt>
                <c:pt idx="86">
                  <c:v>4.8</c:v>
                </c:pt>
                <c:pt idx="87">
                  <c:v>1.1000000000000001</c:v>
                </c:pt>
                <c:pt idx="88">
                  <c:v>0.7</c:v>
                </c:pt>
                <c:pt idx="89">
                  <c:v>0.5</c:v>
                </c:pt>
                <c:pt idx="90">
                  <c:v>7.1</c:v>
                </c:pt>
                <c:pt idx="91">
                  <c:v>1.7</c:v>
                </c:pt>
                <c:pt idx="92">
                  <c:v>3.7</c:v>
                </c:pt>
                <c:pt idx="93">
                  <c:v>1</c:v>
                </c:pt>
                <c:pt idx="94">
                  <c:v>0.6</c:v>
                </c:pt>
                <c:pt idx="95">
                  <c:v>7.9</c:v>
                </c:pt>
                <c:pt idx="96">
                  <c:v>1.2</c:v>
                </c:pt>
                <c:pt idx="97">
                  <c:v>7.5</c:v>
                </c:pt>
                <c:pt idx="98">
                  <c:v>7.7</c:v>
                </c:pt>
                <c:pt idx="99">
                  <c:v>0.5</c:v>
                </c:pt>
                <c:pt idx="100">
                  <c:v>3</c:v>
                </c:pt>
                <c:pt idx="101">
                  <c:v>7.6</c:v>
                </c:pt>
                <c:pt idx="102">
                  <c:v>4.9000000000000004</c:v>
                </c:pt>
                <c:pt idx="103">
                  <c:v>3.8</c:v>
                </c:pt>
                <c:pt idx="104">
                  <c:v>8.9</c:v>
                </c:pt>
                <c:pt idx="105">
                  <c:v>4.8</c:v>
                </c:pt>
                <c:pt idx="106">
                  <c:v>4.4000000000000004</c:v>
                </c:pt>
                <c:pt idx="107">
                  <c:v>1.2</c:v>
                </c:pt>
                <c:pt idx="108">
                  <c:v>6.4</c:v>
                </c:pt>
                <c:pt idx="109">
                  <c:v>1.3</c:v>
                </c:pt>
                <c:pt idx="110">
                  <c:v>5.7</c:v>
                </c:pt>
                <c:pt idx="111">
                  <c:v>1</c:v>
                </c:pt>
                <c:pt idx="112">
                  <c:v>0.2</c:v>
                </c:pt>
                <c:pt idx="113">
                  <c:v>6.6</c:v>
                </c:pt>
                <c:pt idx="114">
                  <c:v>7.9</c:v>
                </c:pt>
                <c:pt idx="115">
                  <c:v>4.0999999999999996</c:v>
                </c:pt>
                <c:pt idx="116">
                  <c:v>3.1</c:v>
                </c:pt>
                <c:pt idx="117">
                  <c:v>3.2</c:v>
                </c:pt>
                <c:pt idx="118">
                  <c:v>1.7</c:v>
                </c:pt>
                <c:pt idx="119">
                  <c:v>4.4000000000000004</c:v>
                </c:pt>
                <c:pt idx="120">
                  <c:v>0.9</c:v>
                </c:pt>
                <c:pt idx="121">
                  <c:v>2.5</c:v>
                </c:pt>
                <c:pt idx="122">
                  <c:v>6.6</c:v>
                </c:pt>
                <c:pt idx="123">
                  <c:v>0.6</c:v>
                </c:pt>
                <c:pt idx="124">
                  <c:v>1.6</c:v>
                </c:pt>
                <c:pt idx="125">
                  <c:v>0.9</c:v>
                </c:pt>
                <c:pt idx="126">
                  <c:v>3.3</c:v>
                </c:pt>
                <c:pt idx="127">
                  <c:v>4.9000000000000004</c:v>
                </c:pt>
                <c:pt idx="128">
                  <c:v>13.4</c:v>
                </c:pt>
                <c:pt idx="129">
                  <c:v>8.9</c:v>
                </c:pt>
                <c:pt idx="130">
                  <c:v>6.2</c:v>
                </c:pt>
                <c:pt idx="131">
                  <c:v>1</c:v>
                </c:pt>
                <c:pt idx="132">
                  <c:v>4.5999999999999996</c:v>
                </c:pt>
                <c:pt idx="133">
                  <c:v>14.6</c:v>
                </c:pt>
                <c:pt idx="134">
                  <c:v>0.2</c:v>
                </c:pt>
                <c:pt idx="135">
                  <c:v>4.5</c:v>
                </c:pt>
                <c:pt idx="136">
                  <c:v>7.6</c:v>
                </c:pt>
                <c:pt idx="137">
                  <c:v>17</c:v>
                </c:pt>
                <c:pt idx="138">
                  <c:v>1</c:v>
                </c:pt>
                <c:pt idx="139">
                  <c:v>2.2999999999999998</c:v>
                </c:pt>
                <c:pt idx="140">
                  <c:v>0.4</c:v>
                </c:pt>
                <c:pt idx="141">
                  <c:v>0.3</c:v>
                </c:pt>
                <c:pt idx="142">
                  <c:v>8.4</c:v>
                </c:pt>
                <c:pt idx="143">
                  <c:v>15.2</c:v>
                </c:pt>
                <c:pt idx="144">
                  <c:v>8.1999999999999993</c:v>
                </c:pt>
                <c:pt idx="145">
                  <c:v>3.4</c:v>
                </c:pt>
                <c:pt idx="146">
                  <c:v>1.1000000000000001</c:v>
                </c:pt>
                <c:pt idx="147">
                  <c:v>22</c:v>
                </c:pt>
                <c:pt idx="148">
                  <c:v>2.6</c:v>
                </c:pt>
                <c:pt idx="149">
                  <c:v>9.9</c:v>
                </c:pt>
                <c:pt idx="150">
                  <c:v>8.3000000000000007</c:v>
                </c:pt>
                <c:pt idx="151">
                  <c:v>8.1999999999999993</c:v>
                </c:pt>
                <c:pt idx="152">
                  <c:v>4.0999999999999996</c:v>
                </c:pt>
                <c:pt idx="153">
                  <c:v>0.7</c:v>
                </c:pt>
                <c:pt idx="154">
                  <c:v>2.4</c:v>
                </c:pt>
                <c:pt idx="155">
                  <c:v>5</c:v>
                </c:pt>
                <c:pt idx="156">
                  <c:v>3</c:v>
                </c:pt>
                <c:pt idx="157">
                  <c:v>0.4</c:v>
                </c:pt>
                <c:pt idx="158">
                  <c:v>1.1000000000000001</c:v>
                </c:pt>
                <c:pt idx="159">
                  <c:v>3.6</c:v>
                </c:pt>
                <c:pt idx="160">
                  <c:v>8.1</c:v>
                </c:pt>
                <c:pt idx="161">
                  <c:v>0.2</c:v>
                </c:pt>
                <c:pt idx="162">
                  <c:v>1.5</c:v>
                </c:pt>
                <c:pt idx="163">
                  <c:v>0.6</c:v>
                </c:pt>
                <c:pt idx="164">
                  <c:v>1.3</c:v>
                </c:pt>
                <c:pt idx="165">
                  <c:v>1.5</c:v>
                </c:pt>
                <c:pt idx="166">
                  <c:v>1.6</c:v>
                </c:pt>
                <c:pt idx="167">
                  <c:v>0.3</c:v>
                </c:pt>
                <c:pt idx="168">
                  <c:v>3.4</c:v>
                </c:pt>
                <c:pt idx="169">
                  <c:v>14</c:v>
                </c:pt>
                <c:pt idx="170">
                  <c:v>2.5</c:v>
                </c:pt>
                <c:pt idx="171">
                  <c:v>1</c:v>
                </c:pt>
                <c:pt idx="172">
                  <c:v>2.4</c:v>
                </c:pt>
                <c:pt idx="173">
                  <c:v>0.9</c:v>
                </c:pt>
                <c:pt idx="174">
                  <c:v>6.2</c:v>
                </c:pt>
                <c:pt idx="175">
                  <c:v>1.7</c:v>
                </c:pt>
                <c:pt idx="176">
                  <c:v>3</c:v>
                </c:pt>
                <c:pt idx="177">
                  <c:v>3</c:v>
                </c:pt>
                <c:pt idx="178">
                  <c:v>1</c:v>
                </c:pt>
                <c:pt idx="179">
                  <c:v>4.3</c:v>
                </c:pt>
                <c:pt idx="180">
                  <c:v>0.1</c:v>
                </c:pt>
                <c:pt idx="181">
                  <c:v>0.5</c:v>
                </c:pt>
                <c:pt idx="182">
                  <c:v>9.6999999999999993</c:v>
                </c:pt>
                <c:pt idx="183">
                  <c:v>0.3</c:v>
                </c:pt>
                <c:pt idx="184">
                  <c:v>9.8000000000000007</c:v>
                </c:pt>
                <c:pt idx="185">
                  <c:v>2.5</c:v>
                </c:pt>
                <c:pt idx="186">
                  <c:v>6.9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7.5</c:v>
                </c:pt>
                <c:pt idx="190">
                  <c:v>2.2000000000000002</c:v>
                </c:pt>
                <c:pt idx="191">
                  <c:v>0.1</c:v>
                </c:pt>
                <c:pt idx="192">
                  <c:v>2.2999999999999998</c:v>
                </c:pt>
                <c:pt idx="193">
                  <c:v>0.9</c:v>
                </c:pt>
                <c:pt idx="194">
                  <c:v>7.8</c:v>
                </c:pt>
                <c:pt idx="195">
                  <c:v>0.2</c:v>
                </c:pt>
                <c:pt idx="196">
                  <c:v>9</c:v>
                </c:pt>
                <c:pt idx="197">
                  <c:v>2.7</c:v>
                </c:pt>
                <c:pt idx="198">
                  <c:v>2.5</c:v>
                </c:pt>
                <c:pt idx="199">
                  <c:v>3.4</c:v>
                </c:pt>
                <c:pt idx="200">
                  <c:v>0.9</c:v>
                </c:pt>
                <c:pt idx="201">
                  <c:v>0.6</c:v>
                </c:pt>
                <c:pt idx="202">
                  <c:v>0.3</c:v>
                </c:pt>
                <c:pt idx="203">
                  <c:v>7.5</c:v>
                </c:pt>
                <c:pt idx="204">
                  <c:v>6.9</c:v>
                </c:pt>
                <c:pt idx="205">
                  <c:v>0.7</c:v>
                </c:pt>
                <c:pt idx="206">
                  <c:v>1.1000000000000001</c:v>
                </c:pt>
                <c:pt idx="207">
                  <c:v>8.6999999999999993</c:v>
                </c:pt>
                <c:pt idx="208">
                  <c:v>0.4</c:v>
                </c:pt>
                <c:pt idx="209">
                  <c:v>1.5</c:v>
                </c:pt>
                <c:pt idx="210">
                  <c:v>9.6999999999999993</c:v>
                </c:pt>
                <c:pt idx="211">
                  <c:v>9</c:v>
                </c:pt>
                <c:pt idx="212">
                  <c:v>5.6</c:v>
                </c:pt>
                <c:pt idx="213">
                  <c:v>6.8</c:v>
                </c:pt>
                <c:pt idx="214">
                  <c:v>3.2</c:v>
                </c:pt>
                <c:pt idx="215">
                  <c:v>2.8</c:v>
                </c:pt>
                <c:pt idx="216">
                  <c:v>15.4</c:v>
                </c:pt>
                <c:pt idx="217">
                  <c:v>21.3</c:v>
                </c:pt>
                <c:pt idx="218">
                  <c:v>18</c:v>
                </c:pt>
                <c:pt idx="219">
                  <c:v>3.7</c:v>
                </c:pt>
                <c:pt idx="220">
                  <c:v>1.8</c:v>
                </c:pt>
                <c:pt idx="221">
                  <c:v>0.5</c:v>
                </c:pt>
                <c:pt idx="222">
                  <c:v>4.7</c:v>
                </c:pt>
                <c:pt idx="223">
                  <c:v>3.8</c:v>
                </c:pt>
                <c:pt idx="224">
                  <c:v>1.7</c:v>
                </c:pt>
                <c:pt idx="225">
                  <c:v>8.5</c:v>
                </c:pt>
                <c:pt idx="226">
                  <c:v>0.9</c:v>
                </c:pt>
                <c:pt idx="227">
                  <c:v>2.7</c:v>
                </c:pt>
                <c:pt idx="228">
                  <c:v>9.1</c:v>
                </c:pt>
                <c:pt idx="229">
                  <c:v>5.8</c:v>
                </c:pt>
                <c:pt idx="230">
                  <c:v>13.7</c:v>
                </c:pt>
                <c:pt idx="231">
                  <c:v>4.7</c:v>
                </c:pt>
                <c:pt idx="232">
                  <c:v>4.5999999999999996</c:v>
                </c:pt>
                <c:pt idx="233">
                  <c:v>5.2</c:v>
                </c:pt>
                <c:pt idx="234">
                  <c:v>1.4</c:v>
                </c:pt>
                <c:pt idx="235">
                  <c:v>7.2</c:v>
                </c:pt>
                <c:pt idx="236">
                  <c:v>2.8</c:v>
                </c:pt>
                <c:pt idx="237">
                  <c:v>6.2</c:v>
                </c:pt>
                <c:pt idx="238">
                  <c:v>6.6</c:v>
                </c:pt>
                <c:pt idx="239">
                  <c:v>6.8</c:v>
                </c:pt>
                <c:pt idx="240">
                  <c:v>11</c:v>
                </c:pt>
                <c:pt idx="241">
                  <c:v>3.2</c:v>
                </c:pt>
                <c:pt idx="242">
                  <c:v>18.3</c:v>
                </c:pt>
                <c:pt idx="243">
                  <c:v>21.7</c:v>
                </c:pt>
                <c:pt idx="244">
                  <c:v>1.3</c:v>
                </c:pt>
                <c:pt idx="245">
                  <c:v>5.7</c:v>
                </c:pt>
                <c:pt idx="246">
                  <c:v>3.1</c:v>
                </c:pt>
                <c:pt idx="247">
                  <c:v>6.4</c:v>
                </c:pt>
                <c:pt idx="248">
                  <c:v>1.1000000000000001</c:v>
                </c:pt>
                <c:pt idx="249">
                  <c:v>2.2000000000000002</c:v>
                </c:pt>
                <c:pt idx="250">
                  <c:v>2.2999999999999998</c:v>
                </c:pt>
                <c:pt idx="251">
                  <c:v>13.6</c:v>
                </c:pt>
                <c:pt idx="252">
                  <c:v>0.2</c:v>
                </c:pt>
                <c:pt idx="253">
                  <c:v>1.9</c:v>
                </c:pt>
                <c:pt idx="254">
                  <c:v>6.1</c:v>
                </c:pt>
                <c:pt idx="255">
                  <c:v>1</c:v>
                </c:pt>
                <c:pt idx="256">
                  <c:v>1.6</c:v>
                </c:pt>
                <c:pt idx="257">
                  <c:v>0.1</c:v>
                </c:pt>
                <c:pt idx="258">
                  <c:v>2.5</c:v>
                </c:pt>
                <c:pt idx="259">
                  <c:v>4.0999999999999996</c:v>
                </c:pt>
                <c:pt idx="260">
                  <c:v>3.6</c:v>
                </c:pt>
                <c:pt idx="261">
                  <c:v>0.7</c:v>
                </c:pt>
                <c:pt idx="262">
                  <c:v>0.9</c:v>
                </c:pt>
                <c:pt idx="263">
                  <c:v>6.3</c:v>
                </c:pt>
                <c:pt idx="264">
                  <c:v>9.5</c:v>
                </c:pt>
                <c:pt idx="265">
                  <c:v>4.9000000000000004</c:v>
                </c:pt>
                <c:pt idx="266">
                  <c:v>3.3</c:v>
                </c:pt>
                <c:pt idx="267">
                  <c:v>6.2</c:v>
                </c:pt>
                <c:pt idx="268">
                  <c:v>2</c:v>
                </c:pt>
                <c:pt idx="269">
                  <c:v>7.2</c:v>
                </c:pt>
                <c:pt idx="270">
                  <c:v>3.4</c:v>
                </c:pt>
                <c:pt idx="271">
                  <c:v>4</c:v>
                </c:pt>
                <c:pt idx="272">
                  <c:v>0.8</c:v>
                </c:pt>
                <c:pt idx="273">
                  <c:v>5.0999999999999996</c:v>
                </c:pt>
                <c:pt idx="274">
                  <c:v>2.1</c:v>
                </c:pt>
                <c:pt idx="275">
                  <c:v>1</c:v>
                </c:pt>
                <c:pt idx="276">
                  <c:v>2</c:v>
                </c:pt>
                <c:pt idx="277">
                  <c:v>0.5</c:v>
                </c:pt>
                <c:pt idx="278">
                  <c:v>2.8</c:v>
                </c:pt>
                <c:pt idx="279">
                  <c:v>3.8</c:v>
                </c:pt>
                <c:pt idx="280">
                  <c:v>1.3</c:v>
                </c:pt>
                <c:pt idx="281">
                  <c:v>0.5</c:v>
                </c:pt>
                <c:pt idx="282">
                  <c:v>2.1</c:v>
                </c:pt>
                <c:pt idx="283">
                  <c:v>1.3</c:v>
                </c:pt>
                <c:pt idx="284">
                  <c:v>1.2</c:v>
                </c:pt>
                <c:pt idx="285">
                  <c:v>1</c:v>
                </c:pt>
                <c:pt idx="286">
                  <c:v>5.9</c:v>
                </c:pt>
                <c:pt idx="287">
                  <c:v>5.5</c:v>
                </c:pt>
                <c:pt idx="288">
                  <c:v>2.6</c:v>
                </c:pt>
                <c:pt idx="289">
                  <c:v>6.4</c:v>
                </c:pt>
                <c:pt idx="290">
                  <c:v>28.4</c:v>
                </c:pt>
                <c:pt idx="291">
                  <c:v>7.9</c:v>
                </c:pt>
                <c:pt idx="292">
                  <c:v>8.8000000000000007</c:v>
                </c:pt>
                <c:pt idx="293">
                  <c:v>8.4</c:v>
                </c:pt>
                <c:pt idx="294">
                  <c:v>2.2000000000000002</c:v>
                </c:pt>
                <c:pt idx="295">
                  <c:v>4.7</c:v>
                </c:pt>
                <c:pt idx="296">
                  <c:v>1.6</c:v>
                </c:pt>
                <c:pt idx="297">
                  <c:v>6</c:v>
                </c:pt>
                <c:pt idx="298">
                  <c:v>4.9000000000000004</c:v>
                </c:pt>
                <c:pt idx="299">
                  <c:v>2.1</c:v>
                </c:pt>
                <c:pt idx="300">
                  <c:v>8.1</c:v>
                </c:pt>
                <c:pt idx="301">
                  <c:v>0.7</c:v>
                </c:pt>
                <c:pt idx="302">
                  <c:v>9.3000000000000007</c:v>
                </c:pt>
                <c:pt idx="303">
                  <c:v>1.7</c:v>
                </c:pt>
                <c:pt idx="304">
                  <c:v>11.3</c:v>
                </c:pt>
                <c:pt idx="305">
                  <c:v>0.7</c:v>
                </c:pt>
                <c:pt idx="306">
                  <c:v>3.5</c:v>
                </c:pt>
                <c:pt idx="307">
                  <c:v>9</c:v>
                </c:pt>
                <c:pt idx="308">
                  <c:v>0.1</c:v>
                </c:pt>
                <c:pt idx="309">
                  <c:v>7.1</c:v>
                </c:pt>
                <c:pt idx="310">
                  <c:v>2</c:v>
                </c:pt>
                <c:pt idx="311">
                  <c:v>0.6</c:v>
                </c:pt>
                <c:pt idx="312">
                  <c:v>6</c:v>
                </c:pt>
                <c:pt idx="313">
                  <c:v>3.4</c:v>
                </c:pt>
                <c:pt idx="314">
                  <c:v>1.3</c:v>
                </c:pt>
                <c:pt idx="315">
                  <c:v>4.8</c:v>
                </c:pt>
                <c:pt idx="316">
                  <c:v>2</c:v>
                </c:pt>
                <c:pt idx="317">
                  <c:v>1.7</c:v>
                </c:pt>
                <c:pt idx="318">
                  <c:v>2.1</c:v>
                </c:pt>
                <c:pt idx="319">
                  <c:v>3.3</c:v>
                </c:pt>
                <c:pt idx="320">
                  <c:v>1.5</c:v>
                </c:pt>
                <c:pt idx="321">
                  <c:v>0.1</c:v>
                </c:pt>
                <c:pt idx="322">
                  <c:v>7.3</c:v>
                </c:pt>
                <c:pt idx="323">
                  <c:v>1.3</c:v>
                </c:pt>
                <c:pt idx="324">
                  <c:v>8.8000000000000007</c:v>
                </c:pt>
                <c:pt idx="325">
                  <c:v>0.9</c:v>
                </c:pt>
                <c:pt idx="326">
                  <c:v>6.9</c:v>
                </c:pt>
                <c:pt idx="327">
                  <c:v>13.2</c:v>
                </c:pt>
                <c:pt idx="328">
                  <c:v>16.7</c:v>
                </c:pt>
                <c:pt idx="329">
                  <c:v>1.4</c:v>
                </c:pt>
                <c:pt idx="330">
                  <c:v>1.9</c:v>
                </c:pt>
                <c:pt idx="331">
                  <c:v>1.2</c:v>
                </c:pt>
                <c:pt idx="332">
                  <c:v>18.2</c:v>
                </c:pt>
                <c:pt idx="333">
                  <c:v>2.8</c:v>
                </c:pt>
                <c:pt idx="334">
                  <c:v>7.3</c:v>
                </c:pt>
                <c:pt idx="335">
                  <c:v>12.1</c:v>
                </c:pt>
                <c:pt idx="336">
                  <c:v>0.8</c:v>
                </c:pt>
                <c:pt idx="337">
                  <c:v>8.4</c:v>
                </c:pt>
                <c:pt idx="338">
                  <c:v>0.4</c:v>
                </c:pt>
                <c:pt idx="339">
                  <c:v>1.2</c:v>
                </c:pt>
                <c:pt idx="340">
                  <c:v>6.3</c:v>
                </c:pt>
                <c:pt idx="341">
                  <c:v>11.3</c:v>
                </c:pt>
                <c:pt idx="342">
                  <c:v>1</c:v>
                </c:pt>
                <c:pt idx="343">
                  <c:v>3.7</c:v>
                </c:pt>
                <c:pt idx="344">
                  <c:v>15.4</c:v>
                </c:pt>
                <c:pt idx="345">
                  <c:v>6.6</c:v>
                </c:pt>
                <c:pt idx="346">
                  <c:v>7</c:v>
                </c:pt>
                <c:pt idx="347">
                  <c:v>9.6</c:v>
                </c:pt>
                <c:pt idx="348">
                  <c:v>7.9</c:v>
                </c:pt>
                <c:pt idx="349">
                  <c:v>8.3000000000000007</c:v>
                </c:pt>
                <c:pt idx="350">
                  <c:v>7.9</c:v>
                </c:pt>
                <c:pt idx="351">
                  <c:v>1.4</c:v>
                </c:pt>
                <c:pt idx="352">
                  <c:v>3.6</c:v>
                </c:pt>
                <c:pt idx="353">
                  <c:v>7.2</c:v>
                </c:pt>
                <c:pt idx="354">
                  <c:v>0.7</c:v>
                </c:pt>
                <c:pt idx="355">
                  <c:v>0.8</c:v>
                </c:pt>
                <c:pt idx="356">
                  <c:v>19.2</c:v>
                </c:pt>
                <c:pt idx="357">
                  <c:v>2.6</c:v>
                </c:pt>
                <c:pt idx="358">
                  <c:v>5.6</c:v>
                </c:pt>
                <c:pt idx="359">
                  <c:v>2.9</c:v>
                </c:pt>
                <c:pt idx="360">
                  <c:v>0.1</c:v>
                </c:pt>
                <c:pt idx="361">
                  <c:v>3.7</c:v>
                </c:pt>
                <c:pt idx="362">
                  <c:v>7.4</c:v>
                </c:pt>
                <c:pt idx="363">
                  <c:v>15.5</c:v>
                </c:pt>
                <c:pt idx="364">
                  <c:v>2.2000000000000002</c:v>
                </c:pt>
                <c:pt idx="365">
                  <c:v>0.6</c:v>
                </c:pt>
                <c:pt idx="366">
                  <c:v>3.6</c:v>
                </c:pt>
                <c:pt idx="367">
                  <c:v>0.2</c:v>
                </c:pt>
                <c:pt idx="368">
                  <c:v>1.9</c:v>
                </c:pt>
                <c:pt idx="369">
                  <c:v>0.9</c:v>
                </c:pt>
                <c:pt idx="370">
                  <c:v>3.3</c:v>
                </c:pt>
                <c:pt idx="371">
                  <c:v>3.6</c:v>
                </c:pt>
                <c:pt idx="372">
                  <c:v>0.6</c:v>
                </c:pt>
                <c:pt idx="373">
                  <c:v>2.9</c:v>
                </c:pt>
                <c:pt idx="374">
                  <c:v>1.5</c:v>
                </c:pt>
                <c:pt idx="375">
                  <c:v>3.2</c:v>
                </c:pt>
                <c:pt idx="376">
                  <c:v>1.1000000000000001</c:v>
                </c:pt>
                <c:pt idx="377">
                  <c:v>4</c:v>
                </c:pt>
                <c:pt idx="378">
                  <c:v>14.1</c:v>
                </c:pt>
                <c:pt idx="379">
                  <c:v>2.8</c:v>
                </c:pt>
                <c:pt idx="380">
                  <c:v>0.7</c:v>
                </c:pt>
                <c:pt idx="381">
                  <c:v>6.8</c:v>
                </c:pt>
                <c:pt idx="382">
                  <c:v>2.2000000000000002</c:v>
                </c:pt>
                <c:pt idx="383">
                  <c:v>1.5</c:v>
                </c:pt>
                <c:pt idx="384">
                  <c:v>7.4</c:v>
                </c:pt>
                <c:pt idx="385">
                  <c:v>2.6</c:v>
                </c:pt>
                <c:pt idx="386">
                  <c:v>9.3000000000000007</c:v>
                </c:pt>
                <c:pt idx="387">
                  <c:v>3.1</c:v>
                </c:pt>
                <c:pt idx="388">
                  <c:v>0.6</c:v>
                </c:pt>
                <c:pt idx="389">
                  <c:v>2.9</c:v>
                </c:pt>
                <c:pt idx="390">
                  <c:v>2.8</c:v>
                </c:pt>
                <c:pt idx="391">
                  <c:v>21.8</c:v>
                </c:pt>
                <c:pt idx="392">
                  <c:v>1.8</c:v>
                </c:pt>
                <c:pt idx="393">
                  <c:v>1.3</c:v>
                </c:pt>
                <c:pt idx="394">
                  <c:v>7.6</c:v>
                </c:pt>
                <c:pt idx="395">
                  <c:v>15</c:v>
                </c:pt>
                <c:pt idx="396">
                  <c:v>2.2000000000000002</c:v>
                </c:pt>
                <c:pt idx="397">
                  <c:v>3.8</c:v>
                </c:pt>
                <c:pt idx="398">
                  <c:v>1.6</c:v>
                </c:pt>
                <c:pt idx="399">
                  <c:v>0.9</c:v>
                </c:pt>
                <c:pt idx="400">
                  <c:v>9.1999999999999993</c:v>
                </c:pt>
                <c:pt idx="401">
                  <c:v>8.6</c:v>
                </c:pt>
                <c:pt idx="402">
                  <c:v>2.1</c:v>
                </c:pt>
                <c:pt idx="403">
                  <c:v>3.1</c:v>
                </c:pt>
                <c:pt idx="404">
                  <c:v>0.9</c:v>
                </c:pt>
                <c:pt idx="405">
                  <c:v>12.1</c:v>
                </c:pt>
                <c:pt idx="406">
                  <c:v>3.5</c:v>
                </c:pt>
                <c:pt idx="407">
                  <c:v>6</c:v>
                </c:pt>
                <c:pt idx="408">
                  <c:v>3.5</c:v>
                </c:pt>
                <c:pt idx="409">
                  <c:v>3.4</c:v>
                </c:pt>
                <c:pt idx="410">
                  <c:v>6.1</c:v>
                </c:pt>
                <c:pt idx="411">
                  <c:v>4.5</c:v>
                </c:pt>
                <c:pt idx="412">
                  <c:v>0.3</c:v>
                </c:pt>
                <c:pt idx="413">
                  <c:v>6.6</c:v>
                </c:pt>
                <c:pt idx="414">
                  <c:v>2.6</c:v>
                </c:pt>
                <c:pt idx="415">
                  <c:v>1.5</c:v>
                </c:pt>
                <c:pt idx="416">
                  <c:v>5.2</c:v>
                </c:pt>
                <c:pt idx="417">
                  <c:v>3.7</c:v>
                </c:pt>
                <c:pt idx="418">
                  <c:v>0.4</c:v>
                </c:pt>
                <c:pt idx="419">
                  <c:v>3.4</c:v>
                </c:pt>
                <c:pt idx="420">
                  <c:v>11.8</c:v>
                </c:pt>
                <c:pt idx="421">
                  <c:v>0.5</c:v>
                </c:pt>
                <c:pt idx="422">
                  <c:v>1.2</c:v>
                </c:pt>
                <c:pt idx="423">
                  <c:v>0.7</c:v>
                </c:pt>
                <c:pt idx="424">
                  <c:v>1.8</c:v>
                </c:pt>
                <c:pt idx="425">
                  <c:v>0.7</c:v>
                </c:pt>
                <c:pt idx="426">
                  <c:v>2.6</c:v>
                </c:pt>
                <c:pt idx="427">
                  <c:v>2.5</c:v>
                </c:pt>
                <c:pt idx="428">
                  <c:v>12.2</c:v>
                </c:pt>
                <c:pt idx="429">
                  <c:v>1.6</c:v>
                </c:pt>
                <c:pt idx="430">
                  <c:v>2</c:v>
                </c:pt>
                <c:pt idx="431">
                  <c:v>4.7</c:v>
                </c:pt>
                <c:pt idx="432">
                  <c:v>4</c:v>
                </c:pt>
                <c:pt idx="433">
                  <c:v>1.9</c:v>
                </c:pt>
                <c:pt idx="434">
                  <c:v>2.1</c:v>
                </c:pt>
                <c:pt idx="435">
                  <c:v>12</c:v>
                </c:pt>
                <c:pt idx="436">
                  <c:v>5.9</c:v>
                </c:pt>
                <c:pt idx="437">
                  <c:v>0.6</c:v>
                </c:pt>
                <c:pt idx="438">
                  <c:v>4</c:v>
                </c:pt>
                <c:pt idx="439">
                  <c:v>3.1</c:v>
                </c:pt>
                <c:pt idx="440">
                  <c:v>5.9</c:v>
                </c:pt>
                <c:pt idx="441">
                  <c:v>3.3</c:v>
                </c:pt>
                <c:pt idx="442">
                  <c:v>2.9</c:v>
                </c:pt>
                <c:pt idx="443">
                  <c:v>1.3</c:v>
                </c:pt>
                <c:pt idx="444">
                  <c:v>0.6</c:v>
                </c:pt>
                <c:pt idx="445">
                  <c:v>2.8</c:v>
                </c:pt>
                <c:pt idx="446">
                  <c:v>3.4</c:v>
                </c:pt>
                <c:pt idx="447">
                  <c:v>2.4</c:v>
                </c:pt>
                <c:pt idx="448">
                  <c:v>3.8</c:v>
                </c:pt>
                <c:pt idx="449">
                  <c:v>5.4</c:v>
                </c:pt>
                <c:pt idx="450">
                  <c:v>5.9</c:v>
                </c:pt>
                <c:pt idx="451">
                  <c:v>4</c:v>
                </c:pt>
                <c:pt idx="452">
                  <c:v>1.3</c:v>
                </c:pt>
                <c:pt idx="453">
                  <c:v>5.7</c:v>
                </c:pt>
                <c:pt idx="454">
                  <c:v>0.7</c:v>
                </c:pt>
                <c:pt idx="455">
                  <c:v>7.5</c:v>
                </c:pt>
                <c:pt idx="456">
                  <c:v>0.4</c:v>
                </c:pt>
                <c:pt idx="457">
                  <c:v>9.6</c:v>
                </c:pt>
                <c:pt idx="458">
                  <c:v>2.7</c:v>
                </c:pt>
                <c:pt idx="459">
                  <c:v>0.7</c:v>
                </c:pt>
                <c:pt idx="460">
                  <c:v>7</c:v>
                </c:pt>
                <c:pt idx="461">
                  <c:v>0.4</c:v>
                </c:pt>
                <c:pt idx="462">
                  <c:v>1</c:v>
                </c:pt>
                <c:pt idx="463">
                  <c:v>6.7</c:v>
                </c:pt>
                <c:pt idx="464">
                  <c:v>1.1000000000000001</c:v>
                </c:pt>
                <c:pt idx="465">
                  <c:v>1</c:v>
                </c:pt>
                <c:pt idx="466">
                  <c:v>11.3</c:v>
                </c:pt>
                <c:pt idx="467">
                  <c:v>0.5</c:v>
                </c:pt>
                <c:pt idx="468">
                  <c:v>0.2</c:v>
                </c:pt>
                <c:pt idx="469">
                  <c:v>2.8</c:v>
                </c:pt>
                <c:pt idx="470">
                  <c:v>1.6</c:v>
                </c:pt>
                <c:pt idx="471">
                  <c:v>2.1</c:v>
                </c:pt>
                <c:pt idx="472">
                  <c:v>7.3</c:v>
                </c:pt>
                <c:pt idx="473">
                  <c:v>28.2</c:v>
                </c:pt>
                <c:pt idx="474">
                  <c:v>0.8</c:v>
                </c:pt>
                <c:pt idx="475">
                  <c:v>0.9</c:v>
                </c:pt>
                <c:pt idx="476">
                  <c:v>1.4</c:v>
                </c:pt>
                <c:pt idx="477">
                  <c:v>8.6</c:v>
                </c:pt>
                <c:pt idx="478">
                  <c:v>3.6</c:v>
                </c:pt>
                <c:pt idx="479">
                  <c:v>5.9</c:v>
                </c:pt>
                <c:pt idx="480">
                  <c:v>16</c:v>
                </c:pt>
                <c:pt idx="481">
                  <c:v>0.6</c:v>
                </c:pt>
                <c:pt idx="482">
                  <c:v>6.3</c:v>
                </c:pt>
                <c:pt idx="483">
                  <c:v>2</c:v>
                </c:pt>
                <c:pt idx="484">
                  <c:v>8.3000000000000007</c:v>
                </c:pt>
                <c:pt idx="485">
                  <c:v>0.1</c:v>
                </c:pt>
                <c:pt idx="486">
                  <c:v>9.1</c:v>
                </c:pt>
                <c:pt idx="487">
                  <c:v>1.1000000000000001</c:v>
                </c:pt>
                <c:pt idx="488">
                  <c:v>2.5</c:v>
                </c:pt>
                <c:pt idx="489">
                  <c:v>13.7</c:v>
                </c:pt>
                <c:pt idx="490">
                  <c:v>1.9</c:v>
                </c:pt>
                <c:pt idx="491">
                  <c:v>17.8</c:v>
                </c:pt>
                <c:pt idx="492">
                  <c:v>1.4</c:v>
                </c:pt>
                <c:pt idx="493">
                  <c:v>19.7</c:v>
                </c:pt>
                <c:pt idx="494">
                  <c:v>8.5</c:v>
                </c:pt>
                <c:pt idx="495">
                  <c:v>0.7</c:v>
                </c:pt>
                <c:pt idx="496">
                  <c:v>8.1</c:v>
                </c:pt>
                <c:pt idx="497">
                  <c:v>1.1000000000000001</c:v>
                </c:pt>
                <c:pt idx="498">
                  <c:v>5.0999999999999996</c:v>
                </c:pt>
                <c:pt idx="499">
                  <c:v>2.2999999999999998</c:v>
                </c:pt>
                <c:pt idx="500">
                  <c:v>7</c:v>
                </c:pt>
                <c:pt idx="501">
                  <c:v>1.6</c:v>
                </c:pt>
                <c:pt idx="502">
                  <c:v>12.3</c:v>
                </c:pt>
                <c:pt idx="503">
                  <c:v>13.6</c:v>
                </c:pt>
                <c:pt idx="504">
                  <c:v>8.4</c:v>
                </c:pt>
                <c:pt idx="505">
                  <c:v>22.4</c:v>
                </c:pt>
                <c:pt idx="506">
                  <c:v>0.5</c:v>
                </c:pt>
                <c:pt idx="507">
                  <c:v>0.3</c:v>
                </c:pt>
                <c:pt idx="508">
                  <c:v>1.9</c:v>
                </c:pt>
                <c:pt idx="509">
                  <c:v>0.9</c:v>
                </c:pt>
                <c:pt idx="510">
                  <c:v>1</c:v>
                </c:pt>
                <c:pt idx="511">
                  <c:v>4.2</c:v>
                </c:pt>
                <c:pt idx="512">
                  <c:v>13.8</c:v>
                </c:pt>
                <c:pt idx="513">
                  <c:v>0.3</c:v>
                </c:pt>
                <c:pt idx="514">
                  <c:v>21.1</c:v>
                </c:pt>
                <c:pt idx="515">
                  <c:v>0.9</c:v>
                </c:pt>
                <c:pt idx="516">
                  <c:v>2.4</c:v>
                </c:pt>
                <c:pt idx="517">
                  <c:v>1.5</c:v>
                </c:pt>
                <c:pt idx="518">
                  <c:v>4.5</c:v>
                </c:pt>
                <c:pt idx="519">
                  <c:v>1.7</c:v>
                </c:pt>
                <c:pt idx="520">
                  <c:v>8.3000000000000007</c:v>
                </c:pt>
                <c:pt idx="521">
                  <c:v>0.7</c:v>
                </c:pt>
                <c:pt idx="522">
                  <c:v>1.9</c:v>
                </c:pt>
                <c:pt idx="523">
                  <c:v>2.1</c:v>
                </c:pt>
                <c:pt idx="524">
                  <c:v>2.4</c:v>
                </c:pt>
                <c:pt idx="525">
                  <c:v>3.4</c:v>
                </c:pt>
                <c:pt idx="526">
                  <c:v>6.8</c:v>
                </c:pt>
                <c:pt idx="527">
                  <c:v>3.4</c:v>
                </c:pt>
                <c:pt idx="528">
                  <c:v>0.5</c:v>
                </c:pt>
                <c:pt idx="529">
                  <c:v>3.8</c:v>
                </c:pt>
                <c:pt idx="530">
                  <c:v>2.1</c:v>
                </c:pt>
                <c:pt idx="531">
                  <c:v>7.5</c:v>
                </c:pt>
                <c:pt idx="532">
                  <c:v>7.5</c:v>
                </c:pt>
                <c:pt idx="533">
                  <c:v>7.3</c:v>
                </c:pt>
                <c:pt idx="534">
                  <c:v>2.6</c:v>
                </c:pt>
                <c:pt idx="535">
                  <c:v>6.7</c:v>
                </c:pt>
                <c:pt idx="536">
                  <c:v>14.8</c:v>
                </c:pt>
                <c:pt idx="537">
                  <c:v>3.5</c:v>
                </c:pt>
                <c:pt idx="538">
                  <c:v>5.3</c:v>
                </c:pt>
                <c:pt idx="539">
                  <c:v>3.5</c:v>
                </c:pt>
                <c:pt idx="540">
                  <c:v>0.1</c:v>
                </c:pt>
                <c:pt idx="541">
                  <c:v>0.9</c:v>
                </c:pt>
                <c:pt idx="542">
                  <c:v>3.2</c:v>
                </c:pt>
                <c:pt idx="543">
                  <c:v>1</c:v>
                </c:pt>
                <c:pt idx="544">
                  <c:v>0.5</c:v>
                </c:pt>
                <c:pt idx="545">
                  <c:v>6.3</c:v>
                </c:pt>
                <c:pt idx="546">
                  <c:v>1.1000000000000001</c:v>
                </c:pt>
                <c:pt idx="547">
                  <c:v>6.3</c:v>
                </c:pt>
                <c:pt idx="548">
                  <c:v>13.6</c:v>
                </c:pt>
                <c:pt idx="549">
                  <c:v>5.2</c:v>
                </c:pt>
                <c:pt idx="550">
                  <c:v>4.7</c:v>
                </c:pt>
                <c:pt idx="551">
                  <c:v>2.2999999999999998</c:v>
                </c:pt>
                <c:pt idx="552">
                  <c:v>1.1000000000000001</c:v>
                </c:pt>
                <c:pt idx="553">
                  <c:v>0.6</c:v>
                </c:pt>
                <c:pt idx="554">
                  <c:v>5.3</c:v>
                </c:pt>
                <c:pt idx="555">
                  <c:v>8.3000000000000007</c:v>
                </c:pt>
                <c:pt idx="556">
                  <c:v>3.4</c:v>
                </c:pt>
                <c:pt idx="557">
                  <c:v>3.4</c:v>
                </c:pt>
                <c:pt idx="558">
                  <c:v>4.3</c:v>
                </c:pt>
                <c:pt idx="559">
                  <c:v>0.2</c:v>
                </c:pt>
                <c:pt idx="560">
                  <c:v>8.4</c:v>
                </c:pt>
                <c:pt idx="561">
                  <c:v>11.2</c:v>
                </c:pt>
                <c:pt idx="562">
                  <c:v>6.6</c:v>
                </c:pt>
                <c:pt idx="563">
                  <c:v>11.2</c:v>
                </c:pt>
                <c:pt idx="564">
                  <c:v>7.2</c:v>
                </c:pt>
                <c:pt idx="565">
                  <c:v>0.8</c:v>
                </c:pt>
                <c:pt idx="566">
                  <c:v>7.7</c:v>
                </c:pt>
                <c:pt idx="567">
                  <c:v>7.4</c:v>
                </c:pt>
                <c:pt idx="568">
                  <c:v>0.7</c:v>
                </c:pt>
                <c:pt idx="569">
                  <c:v>2</c:v>
                </c:pt>
                <c:pt idx="570">
                  <c:v>7.3</c:v>
                </c:pt>
                <c:pt idx="571">
                  <c:v>0.5</c:v>
                </c:pt>
                <c:pt idx="572">
                  <c:v>14</c:v>
                </c:pt>
                <c:pt idx="573">
                  <c:v>17.8</c:v>
                </c:pt>
                <c:pt idx="574">
                  <c:v>1.1000000000000001</c:v>
                </c:pt>
                <c:pt idx="575">
                  <c:v>8.1</c:v>
                </c:pt>
                <c:pt idx="576">
                  <c:v>7.2</c:v>
                </c:pt>
                <c:pt idx="577">
                  <c:v>2.1</c:v>
                </c:pt>
                <c:pt idx="578">
                  <c:v>8.4</c:v>
                </c:pt>
                <c:pt idx="579">
                  <c:v>4.9000000000000004</c:v>
                </c:pt>
                <c:pt idx="580">
                  <c:v>0.2</c:v>
                </c:pt>
                <c:pt idx="581">
                  <c:v>2</c:v>
                </c:pt>
                <c:pt idx="582">
                  <c:v>3.5</c:v>
                </c:pt>
                <c:pt idx="583">
                  <c:v>1.5</c:v>
                </c:pt>
                <c:pt idx="584">
                  <c:v>3.6</c:v>
                </c:pt>
                <c:pt idx="585">
                  <c:v>1.1000000000000001</c:v>
                </c:pt>
                <c:pt idx="586">
                  <c:v>9.6999999999999993</c:v>
                </c:pt>
                <c:pt idx="587">
                  <c:v>0.9</c:v>
                </c:pt>
                <c:pt idx="588">
                  <c:v>0.2</c:v>
                </c:pt>
                <c:pt idx="589">
                  <c:v>1.4</c:v>
                </c:pt>
                <c:pt idx="590">
                  <c:v>0.1</c:v>
                </c:pt>
                <c:pt idx="591">
                  <c:v>6.1</c:v>
                </c:pt>
                <c:pt idx="592">
                  <c:v>7.9</c:v>
                </c:pt>
                <c:pt idx="593">
                  <c:v>3.8</c:v>
                </c:pt>
                <c:pt idx="594">
                  <c:v>8.6999999999999993</c:v>
                </c:pt>
                <c:pt idx="595">
                  <c:v>6.9</c:v>
                </c:pt>
                <c:pt idx="596">
                  <c:v>19.399999999999999</c:v>
                </c:pt>
                <c:pt idx="597">
                  <c:v>13.1</c:v>
                </c:pt>
                <c:pt idx="598">
                  <c:v>11.1</c:v>
                </c:pt>
                <c:pt idx="599">
                  <c:v>3</c:v>
                </c:pt>
                <c:pt idx="600">
                  <c:v>1.1000000000000001</c:v>
                </c:pt>
                <c:pt idx="601">
                  <c:v>9.6999999999999993</c:v>
                </c:pt>
                <c:pt idx="602">
                  <c:v>2.7</c:v>
                </c:pt>
                <c:pt idx="603">
                  <c:v>2.6</c:v>
                </c:pt>
                <c:pt idx="604">
                  <c:v>0.8</c:v>
                </c:pt>
                <c:pt idx="605">
                  <c:v>1.4</c:v>
                </c:pt>
                <c:pt idx="606">
                  <c:v>5.8</c:v>
                </c:pt>
                <c:pt idx="607">
                  <c:v>7.7</c:v>
                </c:pt>
                <c:pt idx="608">
                  <c:v>16.100000000000001</c:v>
                </c:pt>
                <c:pt idx="609">
                  <c:v>1.6</c:v>
                </c:pt>
                <c:pt idx="610">
                  <c:v>2.5</c:v>
                </c:pt>
                <c:pt idx="611">
                  <c:v>2</c:v>
                </c:pt>
                <c:pt idx="612">
                  <c:v>0.5</c:v>
                </c:pt>
                <c:pt idx="613">
                  <c:v>9.1</c:v>
                </c:pt>
                <c:pt idx="614">
                  <c:v>2.5</c:v>
                </c:pt>
                <c:pt idx="615">
                  <c:v>2.2999999999999998</c:v>
                </c:pt>
                <c:pt idx="616">
                  <c:v>2.2000000000000002</c:v>
                </c:pt>
                <c:pt idx="617">
                  <c:v>18.600000000000001</c:v>
                </c:pt>
                <c:pt idx="618">
                  <c:v>0.9</c:v>
                </c:pt>
                <c:pt idx="619">
                  <c:v>5.6</c:v>
                </c:pt>
                <c:pt idx="620">
                  <c:v>7.6</c:v>
                </c:pt>
                <c:pt idx="621">
                  <c:v>7.6</c:v>
                </c:pt>
                <c:pt idx="622">
                  <c:v>1.9</c:v>
                </c:pt>
                <c:pt idx="623">
                  <c:v>2.5</c:v>
                </c:pt>
                <c:pt idx="624">
                  <c:v>5.9</c:v>
                </c:pt>
                <c:pt idx="625">
                  <c:v>4.8</c:v>
                </c:pt>
                <c:pt idx="626">
                  <c:v>0.6</c:v>
                </c:pt>
                <c:pt idx="627">
                  <c:v>2.4</c:v>
                </c:pt>
                <c:pt idx="628">
                  <c:v>1.1000000000000001</c:v>
                </c:pt>
                <c:pt idx="629">
                  <c:v>11.1</c:v>
                </c:pt>
                <c:pt idx="630">
                  <c:v>8.3000000000000007</c:v>
                </c:pt>
                <c:pt idx="631">
                  <c:v>1.7</c:v>
                </c:pt>
                <c:pt idx="632">
                  <c:v>1.1000000000000001</c:v>
                </c:pt>
                <c:pt idx="633">
                  <c:v>2.5</c:v>
                </c:pt>
                <c:pt idx="634">
                  <c:v>7.8</c:v>
                </c:pt>
                <c:pt idx="635">
                  <c:v>7.8</c:v>
                </c:pt>
                <c:pt idx="636">
                  <c:v>2.1</c:v>
                </c:pt>
                <c:pt idx="637">
                  <c:v>0.1</c:v>
                </c:pt>
                <c:pt idx="638">
                  <c:v>3.2</c:v>
                </c:pt>
                <c:pt idx="639">
                  <c:v>2.5</c:v>
                </c:pt>
                <c:pt idx="640">
                  <c:v>6.2</c:v>
                </c:pt>
                <c:pt idx="641">
                  <c:v>2.9</c:v>
                </c:pt>
                <c:pt idx="642">
                  <c:v>2.1</c:v>
                </c:pt>
                <c:pt idx="643">
                  <c:v>1.3</c:v>
                </c:pt>
                <c:pt idx="644">
                  <c:v>8.6</c:v>
                </c:pt>
                <c:pt idx="645">
                  <c:v>0.8</c:v>
                </c:pt>
                <c:pt idx="646">
                  <c:v>3</c:v>
                </c:pt>
                <c:pt idx="647">
                  <c:v>8.6</c:v>
                </c:pt>
                <c:pt idx="648">
                  <c:v>4.2</c:v>
                </c:pt>
                <c:pt idx="649">
                  <c:v>16.399999999999999</c:v>
                </c:pt>
                <c:pt idx="650">
                  <c:v>1.1000000000000001</c:v>
                </c:pt>
                <c:pt idx="651">
                  <c:v>1.2</c:v>
                </c:pt>
                <c:pt idx="652">
                  <c:v>8.8000000000000007</c:v>
                </c:pt>
                <c:pt idx="653">
                  <c:v>3.4</c:v>
                </c:pt>
                <c:pt idx="654">
                  <c:v>8.3000000000000007</c:v>
                </c:pt>
                <c:pt idx="655">
                  <c:v>9.6999999999999993</c:v>
                </c:pt>
                <c:pt idx="656">
                  <c:v>9.5</c:v>
                </c:pt>
                <c:pt idx="657">
                  <c:v>7.4</c:v>
                </c:pt>
                <c:pt idx="658">
                  <c:v>1.5</c:v>
                </c:pt>
                <c:pt idx="659">
                  <c:v>8.9</c:v>
                </c:pt>
                <c:pt idx="660">
                  <c:v>0.6</c:v>
                </c:pt>
                <c:pt idx="661">
                  <c:v>3.3</c:v>
                </c:pt>
                <c:pt idx="662">
                  <c:v>3.6</c:v>
                </c:pt>
                <c:pt idx="663">
                  <c:v>6.5</c:v>
                </c:pt>
                <c:pt idx="664">
                  <c:v>0.9</c:v>
                </c:pt>
                <c:pt idx="665">
                  <c:v>5.6</c:v>
                </c:pt>
                <c:pt idx="666">
                  <c:v>8.1</c:v>
                </c:pt>
                <c:pt idx="667">
                  <c:v>4.5999999999999996</c:v>
                </c:pt>
                <c:pt idx="668">
                  <c:v>6</c:v>
                </c:pt>
                <c:pt idx="669">
                  <c:v>7.2</c:v>
                </c:pt>
                <c:pt idx="670">
                  <c:v>0.8</c:v>
                </c:pt>
                <c:pt idx="671">
                  <c:v>9.4</c:v>
                </c:pt>
                <c:pt idx="672">
                  <c:v>0.9</c:v>
                </c:pt>
                <c:pt idx="673">
                  <c:v>13.5</c:v>
                </c:pt>
                <c:pt idx="674">
                  <c:v>7.3</c:v>
                </c:pt>
                <c:pt idx="675">
                  <c:v>1.3</c:v>
                </c:pt>
                <c:pt idx="676">
                  <c:v>17.2</c:v>
                </c:pt>
                <c:pt idx="677">
                  <c:v>2.5</c:v>
                </c:pt>
                <c:pt idx="678">
                  <c:v>1.2</c:v>
                </c:pt>
                <c:pt idx="679">
                  <c:v>9.1</c:v>
                </c:pt>
                <c:pt idx="680">
                  <c:v>7.3</c:v>
                </c:pt>
                <c:pt idx="681">
                  <c:v>1</c:v>
                </c:pt>
                <c:pt idx="682">
                  <c:v>0.7</c:v>
                </c:pt>
                <c:pt idx="683">
                  <c:v>1.1000000000000001</c:v>
                </c:pt>
                <c:pt idx="684">
                  <c:v>6.6</c:v>
                </c:pt>
                <c:pt idx="685">
                  <c:v>0.6</c:v>
                </c:pt>
                <c:pt idx="686">
                  <c:v>0.6</c:v>
                </c:pt>
                <c:pt idx="687">
                  <c:v>9.5</c:v>
                </c:pt>
                <c:pt idx="688">
                  <c:v>6.1</c:v>
                </c:pt>
                <c:pt idx="689">
                  <c:v>1.9</c:v>
                </c:pt>
                <c:pt idx="690">
                  <c:v>1.9</c:v>
                </c:pt>
                <c:pt idx="691">
                  <c:v>0.2</c:v>
                </c:pt>
                <c:pt idx="692">
                  <c:v>4.9000000000000004</c:v>
                </c:pt>
                <c:pt idx="693">
                  <c:v>11.8</c:v>
                </c:pt>
                <c:pt idx="694">
                  <c:v>9.5</c:v>
                </c:pt>
                <c:pt idx="695">
                  <c:v>2.4</c:v>
                </c:pt>
                <c:pt idx="696">
                  <c:v>8.9</c:v>
                </c:pt>
                <c:pt idx="697">
                  <c:v>0.6</c:v>
                </c:pt>
                <c:pt idx="698">
                  <c:v>6.6</c:v>
                </c:pt>
                <c:pt idx="699">
                  <c:v>1.7</c:v>
                </c:pt>
                <c:pt idx="700">
                  <c:v>7.2</c:v>
                </c:pt>
                <c:pt idx="701">
                  <c:v>3.6</c:v>
                </c:pt>
                <c:pt idx="702">
                  <c:v>0.9</c:v>
                </c:pt>
                <c:pt idx="703">
                  <c:v>1.9</c:v>
                </c:pt>
                <c:pt idx="704">
                  <c:v>2.7</c:v>
                </c:pt>
                <c:pt idx="705">
                  <c:v>1.5</c:v>
                </c:pt>
                <c:pt idx="706">
                  <c:v>0.6</c:v>
                </c:pt>
                <c:pt idx="707">
                  <c:v>2.2000000000000002</c:v>
                </c:pt>
                <c:pt idx="708">
                  <c:v>1.1000000000000001</c:v>
                </c:pt>
                <c:pt idx="709">
                  <c:v>1.1000000000000001</c:v>
                </c:pt>
                <c:pt idx="710">
                  <c:v>0.7</c:v>
                </c:pt>
                <c:pt idx="711">
                  <c:v>9.1999999999999993</c:v>
                </c:pt>
                <c:pt idx="712">
                  <c:v>0.9</c:v>
                </c:pt>
                <c:pt idx="713">
                  <c:v>8.1</c:v>
                </c:pt>
                <c:pt idx="714">
                  <c:v>2.5</c:v>
                </c:pt>
                <c:pt idx="715">
                  <c:v>13.5</c:v>
                </c:pt>
                <c:pt idx="716">
                  <c:v>7.1</c:v>
                </c:pt>
                <c:pt idx="717">
                  <c:v>7.8</c:v>
                </c:pt>
                <c:pt idx="718">
                  <c:v>4.5</c:v>
                </c:pt>
                <c:pt idx="719">
                  <c:v>1.5</c:v>
                </c:pt>
                <c:pt idx="720">
                  <c:v>15.9</c:v>
                </c:pt>
                <c:pt idx="721">
                  <c:v>6.9</c:v>
                </c:pt>
                <c:pt idx="722">
                  <c:v>1.9</c:v>
                </c:pt>
                <c:pt idx="723">
                  <c:v>1.7</c:v>
                </c:pt>
                <c:pt idx="724">
                  <c:v>11.9</c:v>
                </c:pt>
                <c:pt idx="725">
                  <c:v>2.8</c:v>
                </c:pt>
                <c:pt idx="726">
                  <c:v>1.1000000000000001</c:v>
                </c:pt>
                <c:pt idx="727">
                  <c:v>6.1</c:v>
                </c:pt>
                <c:pt idx="728">
                  <c:v>0.8</c:v>
                </c:pt>
                <c:pt idx="729">
                  <c:v>6.6</c:v>
                </c:pt>
                <c:pt idx="730">
                  <c:v>0.5</c:v>
                </c:pt>
                <c:pt idx="731">
                  <c:v>6.5</c:v>
                </c:pt>
                <c:pt idx="732">
                  <c:v>7.1</c:v>
                </c:pt>
                <c:pt idx="733">
                  <c:v>5.4</c:v>
                </c:pt>
                <c:pt idx="734">
                  <c:v>4</c:v>
                </c:pt>
                <c:pt idx="735">
                  <c:v>7.8</c:v>
                </c:pt>
                <c:pt idx="736">
                  <c:v>9.6</c:v>
                </c:pt>
                <c:pt idx="737">
                  <c:v>6.1</c:v>
                </c:pt>
                <c:pt idx="738">
                  <c:v>2.5</c:v>
                </c:pt>
                <c:pt idx="739">
                  <c:v>2.5</c:v>
                </c:pt>
                <c:pt idx="740">
                  <c:v>2</c:v>
                </c:pt>
                <c:pt idx="741">
                  <c:v>3.4</c:v>
                </c:pt>
                <c:pt idx="742">
                  <c:v>1</c:v>
                </c:pt>
                <c:pt idx="743">
                  <c:v>6.1</c:v>
                </c:pt>
                <c:pt idx="744">
                  <c:v>3.1</c:v>
                </c:pt>
                <c:pt idx="745">
                  <c:v>8.1999999999999993</c:v>
                </c:pt>
                <c:pt idx="746">
                  <c:v>0.8</c:v>
                </c:pt>
                <c:pt idx="747">
                  <c:v>1.5</c:v>
                </c:pt>
                <c:pt idx="748">
                  <c:v>4.2</c:v>
                </c:pt>
                <c:pt idx="749">
                  <c:v>15.6</c:v>
                </c:pt>
                <c:pt idx="750">
                  <c:v>7.4</c:v>
                </c:pt>
                <c:pt idx="751">
                  <c:v>1.4</c:v>
                </c:pt>
                <c:pt idx="752">
                  <c:v>1.9</c:v>
                </c:pt>
                <c:pt idx="753">
                  <c:v>1.1000000000000001</c:v>
                </c:pt>
                <c:pt idx="754">
                  <c:v>6.8</c:v>
                </c:pt>
                <c:pt idx="755">
                  <c:v>0.6</c:v>
                </c:pt>
                <c:pt idx="756">
                  <c:v>0.6</c:v>
                </c:pt>
                <c:pt idx="757">
                  <c:v>3</c:v>
                </c:pt>
                <c:pt idx="758">
                  <c:v>7.2</c:v>
                </c:pt>
                <c:pt idx="759">
                  <c:v>1.8</c:v>
                </c:pt>
                <c:pt idx="760">
                  <c:v>0.5</c:v>
                </c:pt>
                <c:pt idx="761">
                  <c:v>0.8</c:v>
                </c:pt>
                <c:pt idx="762">
                  <c:v>6.3</c:v>
                </c:pt>
                <c:pt idx="763">
                  <c:v>6.3</c:v>
                </c:pt>
                <c:pt idx="764">
                  <c:v>2.5</c:v>
                </c:pt>
                <c:pt idx="765">
                  <c:v>2.5</c:v>
                </c:pt>
                <c:pt idx="766">
                  <c:v>9.8000000000000007</c:v>
                </c:pt>
                <c:pt idx="767">
                  <c:v>2.9</c:v>
                </c:pt>
                <c:pt idx="768">
                  <c:v>1.6</c:v>
                </c:pt>
                <c:pt idx="769">
                  <c:v>2</c:v>
                </c:pt>
                <c:pt idx="770">
                  <c:v>9.4</c:v>
                </c:pt>
                <c:pt idx="771">
                  <c:v>7.7</c:v>
                </c:pt>
                <c:pt idx="772">
                  <c:v>0.5</c:v>
                </c:pt>
                <c:pt idx="773">
                  <c:v>2.2000000000000002</c:v>
                </c:pt>
                <c:pt idx="774">
                  <c:v>2.9</c:v>
                </c:pt>
                <c:pt idx="775">
                  <c:v>1.9</c:v>
                </c:pt>
                <c:pt idx="776">
                  <c:v>2.2000000000000002</c:v>
                </c:pt>
                <c:pt idx="777">
                  <c:v>0.6</c:v>
                </c:pt>
                <c:pt idx="778">
                  <c:v>9.9</c:v>
                </c:pt>
                <c:pt idx="779">
                  <c:v>18.100000000000001</c:v>
                </c:pt>
                <c:pt idx="780">
                  <c:v>1.9</c:v>
                </c:pt>
                <c:pt idx="781">
                  <c:v>3.1</c:v>
                </c:pt>
                <c:pt idx="782">
                  <c:v>11</c:v>
                </c:pt>
                <c:pt idx="783">
                  <c:v>0.5</c:v>
                </c:pt>
                <c:pt idx="784">
                  <c:v>7.5</c:v>
                </c:pt>
                <c:pt idx="785">
                  <c:v>2.5</c:v>
                </c:pt>
                <c:pt idx="786">
                  <c:v>1.2</c:v>
                </c:pt>
                <c:pt idx="787">
                  <c:v>0.9</c:v>
                </c:pt>
                <c:pt idx="788">
                  <c:v>7.8</c:v>
                </c:pt>
                <c:pt idx="789">
                  <c:v>2.1</c:v>
                </c:pt>
                <c:pt idx="790">
                  <c:v>3.3</c:v>
                </c:pt>
                <c:pt idx="791">
                  <c:v>6.3</c:v>
                </c:pt>
                <c:pt idx="792">
                  <c:v>2.1</c:v>
                </c:pt>
                <c:pt idx="793">
                  <c:v>0.7</c:v>
                </c:pt>
                <c:pt idx="794">
                  <c:v>2.1</c:v>
                </c:pt>
                <c:pt idx="795">
                  <c:v>9.1</c:v>
                </c:pt>
                <c:pt idx="796">
                  <c:v>12.8</c:v>
                </c:pt>
                <c:pt idx="797">
                  <c:v>2.1</c:v>
                </c:pt>
                <c:pt idx="798">
                  <c:v>1.9</c:v>
                </c:pt>
                <c:pt idx="799">
                  <c:v>3.9</c:v>
                </c:pt>
                <c:pt idx="800">
                  <c:v>1.9</c:v>
                </c:pt>
                <c:pt idx="801">
                  <c:v>8.3000000000000007</c:v>
                </c:pt>
                <c:pt idx="802">
                  <c:v>4</c:v>
                </c:pt>
                <c:pt idx="803">
                  <c:v>15.3</c:v>
                </c:pt>
                <c:pt idx="804">
                  <c:v>2.5</c:v>
                </c:pt>
                <c:pt idx="805">
                  <c:v>0.9</c:v>
                </c:pt>
                <c:pt idx="806">
                  <c:v>8.6</c:v>
                </c:pt>
                <c:pt idx="807">
                  <c:v>3.3</c:v>
                </c:pt>
                <c:pt idx="808">
                  <c:v>1.2</c:v>
                </c:pt>
                <c:pt idx="809">
                  <c:v>3.3</c:v>
                </c:pt>
                <c:pt idx="810">
                  <c:v>0.9</c:v>
                </c:pt>
                <c:pt idx="811">
                  <c:v>0.5</c:v>
                </c:pt>
                <c:pt idx="812">
                  <c:v>0.9</c:v>
                </c:pt>
                <c:pt idx="813">
                  <c:v>8</c:v>
                </c:pt>
                <c:pt idx="814">
                  <c:v>14.2</c:v>
                </c:pt>
                <c:pt idx="815">
                  <c:v>0.5</c:v>
                </c:pt>
                <c:pt idx="816">
                  <c:v>3.9</c:v>
                </c:pt>
                <c:pt idx="817">
                  <c:v>0.6</c:v>
                </c:pt>
                <c:pt idx="818">
                  <c:v>0.6</c:v>
                </c:pt>
                <c:pt idx="819">
                  <c:v>1.5</c:v>
                </c:pt>
                <c:pt idx="820">
                  <c:v>1.9</c:v>
                </c:pt>
                <c:pt idx="821">
                  <c:v>0.1</c:v>
                </c:pt>
                <c:pt idx="822">
                  <c:v>2.1</c:v>
                </c:pt>
                <c:pt idx="823">
                  <c:v>3.4</c:v>
                </c:pt>
                <c:pt idx="824">
                  <c:v>3.4</c:v>
                </c:pt>
                <c:pt idx="825">
                  <c:v>1.5</c:v>
                </c:pt>
                <c:pt idx="826">
                  <c:v>9.6999999999999993</c:v>
                </c:pt>
                <c:pt idx="827">
                  <c:v>0.2</c:v>
                </c:pt>
                <c:pt idx="828">
                  <c:v>2.2999999999999998</c:v>
                </c:pt>
                <c:pt idx="829">
                  <c:v>6.4</c:v>
                </c:pt>
                <c:pt idx="830">
                  <c:v>8.5</c:v>
                </c:pt>
                <c:pt idx="831">
                  <c:v>3.9</c:v>
                </c:pt>
                <c:pt idx="832">
                  <c:v>2.2999999999999998</c:v>
                </c:pt>
                <c:pt idx="833">
                  <c:v>1.6</c:v>
                </c:pt>
                <c:pt idx="834">
                  <c:v>3.8</c:v>
                </c:pt>
                <c:pt idx="835">
                  <c:v>1.1000000000000001</c:v>
                </c:pt>
                <c:pt idx="836">
                  <c:v>8.6</c:v>
                </c:pt>
                <c:pt idx="837">
                  <c:v>9.6999999999999993</c:v>
                </c:pt>
                <c:pt idx="838">
                  <c:v>1</c:v>
                </c:pt>
                <c:pt idx="839">
                  <c:v>1.8</c:v>
                </c:pt>
                <c:pt idx="840">
                  <c:v>7.5</c:v>
                </c:pt>
                <c:pt idx="841">
                  <c:v>2.8</c:v>
                </c:pt>
                <c:pt idx="842">
                  <c:v>0.5</c:v>
                </c:pt>
                <c:pt idx="843">
                  <c:v>8.8000000000000007</c:v>
                </c:pt>
                <c:pt idx="844">
                  <c:v>7.3</c:v>
                </c:pt>
                <c:pt idx="845">
                  <c:v>2.9</c:v>
                </c:pt>
                <c:pt idx="846">
                  <c:v>4.0999999999999996</c:v>
                </c:pt>
                <c:pt idx="847">
                  <c:v>1.9</c:v>
                </c:pt>
                <c:pt idx="848">
                  <c:v>1.4</c:v>
                </c:pt>
                <c:pt idx="849">
                  <c:v>3.2</c:v>
                </c:pt>
                <c:pt idx="850">
                  <c:v>8</c:v>
                </c:pt>
                <c:pt idx="851">
                  <c:v>2</c:v>
                </c:pt>
                <c:pt idx="852">
                  <c:v>6.1</c:v>
                </c:pt>
                <c:pt idx="853">
                  <c:v>11</c:v>
                </c:pt>
                <c:pt idx="854">
                  <c:v>1.8</c:v>
                </c:pt>
                <c:pt idx="855">
                  <c:v>8.6999999999999993</c:v>
                </c:pt>
                <c:pt idx="856">
                  <c:v>2.5</c:v>
                </c:pt>
                <c:pt idx="857">
                  <c:v>5.8</c:v>
                </c:pt>
                <c:pt idx="858">
                  <c:v>1.3</c:v>
                </c:pt>
                <c:pt idx="859">
                  <c:v>2.2999999999999998</c:v>
                </c:pt>
                <c:pt idx="860">
                  <c:v>11.7</c:v>
                </c:pt>
                <c:pt idx="861">
                  <c:v>6.2</c:v>
                </c:pt>
                <c:pt idx="862">
                  <c:v>5.4</c:v>
                </c:pt>
                <c:pt idx="863">
                  <c:v>7.7</c:v>
                </c:pt>
                <c:pt idx="864">
                  <c:v>9.1</c:v>
                </c:pt>
                <c:pt idx="865">
                  <c:v>3.4</c:v>
                </c:pt>
                <c:pt idx="866">
                  <c:v>17.600000000000001</c:v>
                </c:pt>
                <c:pt idx="867">
                  <c:v>0.5</c:v>
                </c:pt>
                <c:pt idx="868">
                  <c:v>8.9</c:v>
                </c:pt>
                <c:pt idx="869">
                  <c:v>6.3</c:v>
                </c:pt>
                <c:pt idx="870">
                  <c:v>1.7</c:v>
                </c:pt>
                <c:pt idx="871">
                  <c:v>4.7</c:v>
                </c:pt>
                <c:pt idx="872">
                  <c:v>9</c:v>
                </c:pt>
                <c:pt idx="873">
                  <c:v>9.6999999999999993</c:v>
                </c:pt>
                <c:pt idx="874">
                  <c:v>7.1</c:v>
                </c:pt>
                <c:pt idx="875">
                  <c:v>3.9</c:v>
                </c:pt>
                <c:pt idx="876">
                  <c:v>5.5</c:v>
                </c:pt>
                <c:pt idx="877">
                  <c:v>2.2999999999999998</c:v>
                </c:pt>
                <c:pt idx="878">
                  <c:v>11.2</c:v>
                </c:pt>
                <c:pt idx="879">
                  <c:v>3.3</c:v>
                </c:pt>
                <c:pt idx="880">
                  <c:v>0.9</c:v>
                </c:pt>
                <c:pt idx="881">
                  <c:v>0.8</c:v>
                </c:pt>
                <c:pt idx="882">
                  <c:v>0.5</c:v>
                </c:pt>
                <c:pt idx="883">
                  <c:v>8</c:v>
                </c:pt>
                <c:pt idx="884">
                  <c:v>0.9</c:v>
                </c:pt>
                <c:pt idx="885">
                  <c:v>2.5</c:v>
                </c:pt>
                <c:pt idx="886">
                  <c:v>0.8</c:v>
                </c:pt>
                <c:pt idx="887">
                  <c:v>2</c:v>
                </c:pt>
                <c:pt idx="888">
                  <c:v>1.6</c:v>
                </c:pt>
                <c:pt idx="889">
                  <c:v>6.6</c:v>
                </c:pt>
                <c:pt idx="890">
                  <c:v>1.2</c:v>
                </c:pt>
                <c:pt idx="891">
                  <c:v>7.4</c:v>
                </c:pt>
                <c:pt idx="892">
                  <c:v>3.8</c:v>
                </c:pt>
                <c:pt idx="893">
                  <c:v>3.8</c:v>
                </c:pt>
                <c:pt idx="894">
                  <c:v>1.5</c:v>
                </c:pt>
                <c:pt idx="895">
                  <c:v>9.6</c:v>
                </c:pt>
                <c:pt idx="896">
                  <c:v>6.3</c:v>
                </c:pt>
                <c:pt idx="897">
                  <c:v>4.3</c:v>
                </c:pt>
                <c:pt idx="898">
                  <c:v>7.3</c:v>
                </c:pt>
                <c:pt idx="899">
                  <c:v>6.7</c:v>
                </c:pt>
                <c:pt idx="900">
                  <c:v>1</c:v>
                </c:pt>
                <c:pt idx="901">
                  <c:v>11.1</c:v>
                </c:pt>
                <c:pt idx="902">
                  <c:v>0.9</c:v>
                </c:pt>
                <c:pt idx="903">
                  <c:v>0.9</c:v>
                </c:pt>
                <c:pt idx="904">
                  <c:v>0.1</c:v>
                </c:pt>
                <c:pt idx="905">
                  <c:v>1.5</c:v>
                </c:pt>
                <c:pt idx="906">
                  <c:v>1.7</c:v>
                </c:pt>
                <c:pt idx="907">
                  <c:v>7.4</c:v>
                </c:pt>
                <c:pt idx="908">
                  <c:v>0.5</c:v>
                </c:pt>
                <c:pt idx="909">
                  <c:v>1.1000000000000001</c:v>
                </c:pt>
                <c:pt idx="910">
                  <c:v>11.9</c:v>
                </c:pt>
                <c:pt idx="911">
                  <c:v>0.1</c:v>
                </c:pt>
                <c:pt idx="912">
                  <c:v>8.6999999999999993</c:v>
                </c:pt>
                <c:pt idx="913">
                  <c:v>3.8</c:v>
                </c:pt>
                <c:pt idx="914">
                  <c:v>2</c:v>
                </c:pt>
                <c:pt idx="915">
                  <c:v>3.9</c:v>
                </c:pt>
                <c:pt idx="916">
                  <c:v>7.3</c:v>
                </c:pt>
                <c:pt idx="917">
                  <c:v>1</c:v>
                </c:pt>
                <c:pt idx="918">
                  <c:v>6.2</c:v>
                </c:pt>
                <c:pt idx="919">
                  <c:v>1.6</c:v>
                </c:pt>
                <c:pt idx="920">
                  <c:v>4.5999999999999996</c:v>
                </c:pt>
                <c:pt idx="921">
                  <c:v>12.9</c:v>
                </c:pt>
                <c:pt idx="922">
                  <c:v>2.8</c:v>
                </c:pt>
                <c:pt idx="923">
                  <c:v>2.2999999999999998</c:v>
                </c:pt>
                <c:pt idx="924">
                  <c:v>3.9</c:v>
                </c:pt>
                <c:pt idx="925">
                  <c:v>3.7</c:v>
                </c:pt>
                <c:pt idx="926">
                  <c:v>1.6</c:v>
                </c:pt>
                <c:pt idx="927">
                  <c:v>9.4</c:v>
                </c:pt>
                <c:pt idx="928">
                  <c:v>11.1</c:v>
                </c:pt>
                <c:pt idx="929">
                  <c:v>12.7</c:v>
                </c:pt>
                <c:pt idx="930">
                  <c:v>5.2</c:v>
                </c:pt>
                <c:pt idx="931">
                  <c:v>3.3</c:v>
                </c:pt>
                <c:pt idx="932">
                  <c:v>1.5</c:v>
                </c:pt>
                <c:pt idx="933">
                  <c:v>11.6</c:v>
                </c:pt>
                <c:pt idx="934">
                  <c:v>5.4</c:v>
                </c:pt>
                <c:pt idx="935">
                  <c:v>8.1</c:v>
                </c:pt>
                <c:pt idx="936">
                  <c:v>7.9</c:v>
                </c:pt>
                <c:pt idx="937">
                  <c:v>6.5</c:v>
                </c:pt>
                <c:pt idx="938">
                  <c:v>3.4</c:v>
                </c:pt>
                <c:pt idx="939">
                  <c:v>4.9000000000000004</c:v>
                </c:pt>
                <c:pt idx="940">
                  <c:v>5.0999999999999996</c:v>
                </c:pt>
                <c:pt idx="941">
                  <c:v>11.3</c:v>
                </c:pt>
                <c:pt idx="942">
                  <c:v>0.6</c:v>
                </c:pt>
                <c:pt idx="943">
                  <c:v>7.6</c:v>
                </c:pt>
                <c:pt idx="944">
                  <c:v>2</c:v>
                </c:pt>
                <c:pt idx="945">
                  <c:v>1</c:v>
                </c:pt>
                <c:pt idx="946">
                  <c:v>8.9</c:v>
                </c:pt>
                <c:pt idx="947">
                  <c:v>1.8</c:v>
                </c:pt>
                <c:pt idx="948">
                  <c:v>5.6</c:v>
                </c:pt>
                <c:pt idx="949">
                  <c:v>7.2</c:v>
                </c:pt>
                <c:pt idx="950">
                  <c:v>3.7</c:v>
                </c:pt>
                <c:pt idx="951">
                  <c:v>1.2</c:v>
                </c:pt>
                <c:pt idx="952">
                  <c:v>12.3</c:v>
                </c:pt>
                <c:pt idx="953">
                  <c:v>1.6</c:v>
                </c:pt>
                <c:pt idx="954">
                  <c:v>0.7</c:v>
                </c:pt>
                <c:pt idx="955">
                  <c:v>2.6</c:v>
                </c:pt>
                <c:pt idx="956">
                  <c:v>15.5</c:v>
                </c:pt>
                <c:pt idx="957">
                  <c:v>2.1</c:v>
                </c:pt>
                <c:pt idx="958">
                  <c:v>9</c:v>
                </c:pt>
                <c:pt idx="959">
                  <c:v>4.5</c:v>
                </c:pt>
                <c:pt idx="960">
                  <c:v>13.8</c:v>
                </c:pt>
                <c:pt idx="961">
                  <c:v>5.8</c:v>
                </c:pt>
                <c:pt idx="962">
                  <c:v>4.5999999999999996</c:v>
                </c:pt>
                <c:pt idx="963">
                  <c:v>3</c:v>
                </c:pt>
                <c:pt idx="964">
                  <c:v>2.4</c:v>
                </c:pt>
                <c:pt idx="965">
                  <c:v>0.9</c:v>
                </c:pt>
                <c:pt idx="966">
                  <c:v>8.1999999999999993</c:v>
                </c:pt>
                <c:pt idx="967">
                  <c:v>7.7</c:v>
                </c:pt>
                <c:pt idx="968">
                  <c:v>1.1000000000000001</c:v>
                </c:pt>
                <c:pt idx="969">
                  <c:v>6.2</c:v>
                </c:pt>
                <c:pt idx="970">
                  <c:v>1.7</c:v>
                </c:pt>
                <c:pt idx="971">
                  <c:v>0.8</c:v>
                </c:pt>
                <c:pt idx="972">
                  <c:v>1.4</c:v>
                </c:pt>
                <c:pt idx="973">
                  <c:v>2.5</c:v>
                </c:pt>
                <c:pt idx="974">
                  <c:v>5.7</c:v>
                </c:pt>
                <c:pt idx="975">
                  <c:v>11.2</c:v>
                </c:pt>
                <c:pt idx="976">
                  <c:v>3.4</c:v>
                </c:pt>
                <c:pt idx="977">
                  <c:v>1.7</c:v>
                </c:pt>
                <c:pt idx="978">
                  <c:v>16.7</c:v>
                </c:pt>
                <c:pt idx="979">
                  <c:v>4.5999999999999996</c:v>
                </c:pt>
                <c:pt idx="980">
                  <c:v>18.2</c:v>
                </c:pt>
                <c:pt idx="981">
                  <c:v>0.5</c:v>
                </c:pt>
                <c:pt idx="982">
                  <c:v>1</c:v>
                </c:pt>
                <c:pt idx="983">
                  <c:v>2.9</c:v>
                </c:pt>
                <c:pt idx="984">
                  <c:v>5.9</c:v>
                </c:pt>
                <c:pt idx="985">
                  <c:v>6.1</c:v>
                </c:pt>
                <c:pt idx="986">
                  <c:v>2.8</c:v>
                </c:pt>
                <c:pt idx="987">
                  <c:v>1.1000000000000001</c:v>
                </c:pt>
                <c:pt idx="988">
                  <c:v>3.4</c:v>
                </c:pt>
                <c:pt idx="989">
                  <c:v>0.8</c:v>
                </c:pt>
                <c:pt idx="990">
                  <c:v>1.5</c:v>
                </c:pt>
                <c:pt idx="991">
                  <c:v>1.3</c:v>
                </c:pt>
                <c:pt idx="992">
                  <c:v>15.2</c:v>
                </c:pt>
                <c:pt idx="993">
                  <c:v>3.4</c:v>
                </c:pt>
                <c:pt idx="994">
                  <c:v>1.4</c:v>
                </c:pt>
                <c:pt idx="995">
                  <c:v>6</c:v>
                </c:pt>
                <c:pt idx="996">
                  <c:v>2.1</c:v>
                </c:pt>
                <c:pt idx="997">
                  <c:v>3.3</c:v>
                </c:pt>
                <c:pt idx="998">
                  <c:v>11.4</c:v>
                </c:pt>
                <c:pt idx="999">
                  <c:v>6.8</c:v>
                </c:pt>
                <c:pt idx="1000">
                  <c:v>0.6</c:v>
                </c:pt>
                <c:pt idx="1001">
                  <c:v>15.4</c:v>
                </c:pt>
                <c:pt idx="1002">
                  <c:v>2.2999999999999998</c:v>
                </c:pt>
                <c:pt idx="1003">
                  <c:v>14.1</c:v>
                </c:pt>
                <c:pt idx="1004">
                  <c:v>3.1</c:v>
                </c:pt>
                <c:pt idx="1005">
                  <c:v>13.1</c:v>
                </c:pt>
                <c:pt idx="1006">
                  <c:v>9.9</c:v>
                </c:pt>
                <c:pt idx="1007">
                  <c:v>8</c:v>
                </c:pt>
                <c:pt idx="1008">
                  <c:v>6.3</c:v>
                </c:pt>
                <c:pt idx="1009">
                  <c:v>11.1</c:v>
                </c:pt>
                <c:pt idx="1010">
                  <c:v>19.8</c:v>
                </c:pt>
                <c:pt idx="1011">
                  <c:v>3.4</c:v>
                </c:pt>
                <c:pt idx="1012">
                  <c:v>3.1</c:v>
                </c:pt>
                <c:pt idx="1013">
                  <c:v>2.5</c:v>
                </c:pt>
                <c:pt idx="1014">
                  <c:v>2.5</c:v>
                </c:pt>
                <c:pt idx="1015">
                  <c:v>9.1999999999999993</c:v>
                </c:pt>
                <c:pt idx="1016">
                  <c:v>3.7</c:v>
                </c:pt>
                <c:pt idx="1017">
                  <c:v>2.4</c:v>
                </c:pt>
                <c:pt idx="1018">
                  <c:v>5.2</c:v>
                </c:pt>
                <c:pt idx="1019">
                  <c:v>0.2</c:v>
                </c:pt>
                <c:pt idx="1020">
                  <c:v>7.3</c:v>
                </c:pt>
                <c:pt idx="1021">
                  <c:v>0.5</c:v>
                </c:pt>
                <c:pt idx="1022">
                  <c:v>0.5</c:v>
                </c:pt>
                <c:pt idx="1023">
                  <c:v>2.2999999999999998</c:v>
                </c:pt>
                <c:pt idx="1024">
                  <c:v>1.9</c:v>
                </c:pt>
                <c:pt idx="1025">
                  <c:v>7.9</c:v>
                </c:pt>
                <c:pt idx="1026">
                  <c:v>5.5</c:v>
                </c:pt>
                <c:pt idx="1027">
                  <c:v>17.3</c:v>
                </c:pt>
                <c:pt idx="1028">
                  <c:v>0.1</c:v>
                </c:pt>
                <c:pt idx="1029">
                  <c:v>1.3</c:v>
                </c:pt>
                <c:pt idx="1030">
                  <c:v>0.9</c:v>
                </c:pt>
                <c:pt idx="1031">
                  <c:v>2.2999999999999998</c:v>
                </c:pt>
                <c:pt idx="1032">
                  <c:v>9.3000000000000007</c:v>
                </c:pt>
                <c:pt idx="1033">
                  <c:v>6.1</c:v>
                </c:pt>
                <c:pt idx="1034">
                  <c:v>7.5</c:v>
                </c:pt>
                <c:pt idx="1035">
                  <c:v>4.5</c:v>
                </c:pt>
                <c:pt idx="1036">
                  <c:v>6.4</c:v>
                </c:pt>
                <c:pt idx="1037">
                  <c:v>1.9</c:v>
                </c:pt>
                <c:pt idx="1038">
                  <c:v>3.5</c:v>
                </c:pt>
                <c:pt idx="1039">
                  <c:v>3.3</c:v>
                </c:pt>
                <c:pt idx="1040">
                  <c:v>7.5</c:v>
                </c:pt>
                <c:pt idx="1041">
                  <c:v>6.2</c:v>
                </c:pt>
                <c:pt idx="1042">
                  <c:v>2.5</c:v>
                </c:pt>
                <c:pt idx="1043">
                  <c:v>1.5</c:v>
                </c:pt>
                <c:pt idx="1044">
                  <c:v>9.9</c:v>
                </c:pt>
                <c:pt idx="1045">
                  <c:v>3.4</c:v>
                </c:pt>
                <c:pt idx="1046">
                  <c:v>0.2</c:v>
                </c:pt>
                <c:pt idx="1047">
                  <c:v>2.1</c:v>
                </c:pt>
                <c:pt idx="1048">
                  <c:v>4.9000000000000004</c:v>
                </c:pt>
                <c:pt idx="1049">
                  <c:v>5.5</c:v>
                </c:pt>
                <c:pt idx="1050">
                  <c:v>1.7</c:v>
                </c:pt>
                <c:pt idx="1051">
                  <c:v>0.6</c:v>
                </c:pt>
                <c:pt idx="1052">
                  <c:v>1.2</c:v>
                </c:pt>
                <c:pt idx="1053">
                  <c:v>3</c:v>
                </c:pt>
                <c:pt idx="1054">
                  <c:v>11.8</c:v>
                </c:pt>
                <c:pt idx="1055">
                  <c:v>2.1</c:v>
                </c:pt>
                <c:pt idx="1056">
                  <c:v>4.5999999999999996</c:v>
                </c:pt>
                <c:pt idx="1057">
                  <c:v>3.5</c:v>
                </c:pt>
                <c:pt idx="1058">
                  <c:v>1.1000000000000001</c:v>
                </c:pt>
                <c:pt idx="1059">
                  <c:v>5.9</c:v>
                </c:pt>
                <c:pt idx="1060">
                  <c:v>2.4</c:v>
                </c:pt>
                <c:pt idx="1061">
                  <c:v>6.8</c:v>
                </c:pt>
                <c:pt idx="1062">
                  <c:v>16.5</c:v>
                </c:pt>
                <c:pt idx="1063">
                  <c:v>1.4</c:v>
                </c:pt>
                <c:pt idx="1064">
                  <c:v>3.4</c:v>
                </c:pt>
                <c:pt idx="1065">
                  <c:v>0.3</c:v>
                </c:pt>
                <c:pt idx="1066">
                  <c:v>7.4</c:v>
                </c:pt>
                <c:pt idx="1067">
                  <c:v>4</c:v>
                </c:pt>
                <c:pt idx="1068">
                  <c:v>12.3</c:v>
                </c:pt>
                <c:pt idx="1069">
                  <c:v>14</c:v>
                </c:pt>
                <c:pt idx="1070">
                  <c:v>1.4</c:v>
                </c:pt>
                <c:pt idx="1071">
                  <c:v>2.2000000000000002</c:v>
                </c:pt>
                <c:pt idx="1072">
                  <c:v>1.1000000000000001</c:v>
                </c:pt>
                <c:pt idx="1073">
                  <c:v>1.4</c:v>
                </c:pt>
                <c:pt idx="1074">
                  <c:v>6.6</c:v>
                </c:pt>
                <c:pt idx="1075">
                  <c:v>3.9</c:v>
                </c:pt>
                <c:pt idx="1076">
                  <c:v>1.3</c:v>
                </c:pt>
                <c:pt idx="1077">
                  <c:v>0.6</c:v>
                </c:pt>
                <c:pt idx="1078">
                  <c:v>7.4</c:v>
                </c:pt>
                <c:pt idx="1079">
                  <c:v>3</c:v>
                </c:pt>
                <c:pt idx="1080">
                  <c:v>9.9</c:v>
                </c:pt>
                <c:pt idx="1081">
                  <c:v>7.8</c:v>
                </c:pt>
                <c:pt idx="1082">
                  <c:v>8.6</c:v>
                </c:pt>
                <c:pt idx="1083">
                  <c:v>0.6</c:v>
                </c:pt>
                <c:pt idx="1084">
                  <c:v>7</c:v>
                </c:pt>
                <c:pt idx="1085">
                  <c:v>2.5</c:v>
                </c:pt>
                <c:pt idx="1086">
                  <c:v>5.0999999999999996</c:v>
                </c:pt>
                <c:pt idx="1087">
                  <c:v>5.9</c:v>
                </c:pt>
                <c:pt idx="1088">
                  <c:v>5.5</c:v>
                </c:pt>
                <c:pt idx="1089">
                  <c:v>2.5</c:v>
                </c:pt>
                <c:pt idx="1090">
                  <c:v>4.9000000000000004</c:v>
                </c:pt>
                <c:pt idx="1091">
                  <c:v>0.8</c:v>
                </c:pt>
                <c:pt idx="1092">
                  <c:v>3.3</c:v>
                </c:pt>
                <c:pt idx="1093">
                  <c:v>7.7</c:v>
                </c:pt>
                <c:pt idx="1094">
                  <c:v>5.4</c:v>
                </c:pt>
                <c:pt idx="1095">
                  <c:v>2</c:v>
                </c:pt>
                <c:pt idx="1096">
                  <c:v>4.4000000000000004</c:v>
                </c:pt>
                <c:pt idx="1097">
                  <c:v>1.8</c:v>
                </c:pt>
                <c:pt idx="1098">
                  <c:v>0.9</c:v>
                </c:pt>
                <c:pt idx="1099">
                  <c:v>3.4</c:v>
                </c:pt>
                <c:pt idx="1100">
                  <c:v>8.8000000000000007</c:v>
                </c:pt>
                <c:pt idx="1101">
                  <c:v>7.5</c:v>
                </c:pt>
                <c:pt idx="1102">
                  <c:v>1.3</c:v>
                </c:pt>
                <c:pt idx="1103">
                  <c:v>0.1</c:v>
                </c:pt>
                <c:pt idx="1104">
                  <c:v>5.0999999999999996</c:v>
                </c:pt>
                <c:pt idx="1105">
                  <c:v>3.2</c:v>
                </c:pt>
                <c:pt idx="1106">
                  <c:v>2.1</c:v>
                </c:pt>
                <c:pt idx="1107">
                  <c:v>1.6</c:v>
                </c:pt>
                <c:pt idx="1108">
                  <c:v>9.6</c:v>
                </c:pt>
                <c:pt idx="1109">
                  <c:v>19.3</c:v>
                </c:pt>
                <c:pt idx="1110">
                  <c:v>3.4</c:v>
                </c:pt>
                <c:pt idx="1111">
                  <c:v>8.1999999999999993</c:v>
                </c:pt>
                <c:pt idx="1112">
                  <c:v>1.8</c:v>
                </c:pt>
                <c:pt idx="1113">
                  <c:v>1.3</c:v>
                </c:pt>
                <c:pt idx="1114">
                  <c:v>6.9</c:v>
                </c:pt>
                <c:pt idx="1115">
                  <c:v>7.1</c:v>
                </c:pt>
                <c:pt idx="1116">
                  <c:v>8.8000000000000007</c:v>
                </c:pt>
                <c:pt idx="1117">
                  <c:v>3.1</c:v>
                </c:pt>
                <c:pt idx="1118">
                  <c:v>3.3</c:v>
                </c:pt>
                <c:pt idx="1119">
                  <c:v>8.3000000000000007</c:v>
                </c:pt>
                <c:pt idx="1120">
                  <c:v>0.7</c:v>
                </c:pt>
                <c:pt idx="1121">
                  <c:v>9.6999999999999993</c:v>
                </c:pt>
                <c:pt idx="1122">
                  <c:v>6.2</c:v>
                </c:pt>
                <c:pt idx="1123">
                  <c:v>3.3</c:v>
                </c:pt>
                <c:pt idx="1124">
                  <c:v>8.5</c:v>
                </c:pt>
                <c:pt idx="1125">
                  <c:v>0.9</c:v>
                </c:pt>
                <c:pt idx="1126">
                  <c:v>5.5</c:v>
                </c:pt>
                <c:pt idx="1127">
                  <c:v>5</c:v>
                </c:pt>
                <c:pt idx="1128">
                  <c:v>7</c:v>
                </c:pt>
                <c:pt idx="1129">
                  <c:v>11.3</c:v>
                </c:pt>
                <c:pt idx="1130">
                  <c:v>7.7</c:v>
                </c:pt>
                <c:pt idx="1131">
                  <c:v>1.5</c:v>
                </c:pt>
                <c:pt idx="1132">
                  <c:v>1.7</c:v>
                </c:pt>
                <c:pt idx="1133">
                  <c:v>1.3</c:v>
                </c:pt>
                <c:pt idx="1134">
                  <c:v>1.5</c:v>
                </c:pt>
                <c:pt idx="1135">
                  <c:v>2.8</c:v>
                </c:pt>
                <c:pt idx="1136">
                  <c:v>8.9</c:v>
                </c:pt>
                <c:pt idx="1137">
                  <c:v>5.3</c:v>
                </c:pt>
                <c:pt idx="1138">
                  <c:v>1.1000000000000001</c:v>
                </c:pt>
                <c:pt idx="1139">
                  <c:v>14.5</c:v>
                </c:pt>
                <c:pt idx="1140">
                  <c:v>0.2</c:v>
                </c:pt>
                <c:pt idx="1141">
                  <c:v>1.8</c:v>
                </c:pt>
                <c:pt idx="1142">
                  <c:v>9</c:v>
                </c:pt>
                <c:pt idx="1143">
                  <c:v>9.3000000000000007</c:v>
                </c:pt>
                <c:pt idx="1144">
                  <c:v>3.4</c:v>
                </c:pt>
                <c:pt idx="1145">
                  <c:v>3</c:v>
                </c:pt>
                <c:pt idx="1146">
                  <c:v>1.5</c:v>
                </c:pt>
                <c:pt idx="1147">
                  <c:v>3.4</c:v>
                </c:pt>
                <c:pt idx="1148">
                  <c:v>2.8</c:v>
                </c:pt>
                <c:pt idx="1149">
                  <c:v>7.7</c:v>
                </c:pt>
                <c:pt idx="1150">
                  <c:v>2.6</c:v>
                </c:pt>
                <c:pt idx="1151">
                  <c:v>1.5</c:v>
                </c:pt>
                <c:pt idx="1152">
                  <c:v>2.2000000000000002</c:v>
                </c:pt>
                <c:pt idx="1153">
                  <c:v>2.2999999999999998</c:v>
                </c:pt>
                <c:pt idx="1154">
                  <c:v>1.6</c:v>
                </c:pt>
                <c:pt idx="1155">
                  <c:v>6.3</c:v>
                </c:pt>
                <c:pt idx="1156">
                  <c:v>7.3</c:v>
                </c:pt>
                <c:pt idx="1157">
                  <c:v>7.5</c:v>
                </c:pt>
                <c:pt idx="1158">
                  <c:v>1.6</c:v>
                </c:pt>
                <c:pt idx="1159">
                  <c:v>9.6999999999999993</c:v>
                </c:pt>
                <c:pt idx="1160">
                  <c:v>3.5</c:v>
                </c:pt>
                <c:pt idx="1161">
                  <c:v>2.4</c:v>
                </c:pt>
                <c:pt idx="1162">
                  <c:v>6.2</c:v>
                </c:pt>
                <c:pt idx="1163">
                  <c:v>0.6</c:v>
                </c:pt>
                <c:pt idx="1164">
                  <c:v>7.7</c:v>
                </c:pt>
                <c:pt idx="1165">
                  <c:v>0.1</c:v>
                </c:pt>
                <c:pt idx="1166">
                  <c:v>3.6</c:v>
                </c:pt>
                <c:pt idx="1167">
                  <c:v>19</c:v>
                </c:pt>
                <c:pt idx="1168">
                  <c:v>1.2</c:v>
                </c:pt>
                <c:pt idx="1169">
                  <c:v>2</c:v>
                </c:pt>
                <c:pt idx="1170">
                  <c:v>8.3000000000000007</c:v>
                </c:pt>
                <c:pt idx="1171">
                  <c:v>1.4</c:v>
                </c:pt>
                <c:pt idx="1172">
                  <c:v>0.7</c:v>
                </c:pt>
                <c:pt idx="1173">
                  <c:v>8.8000000000000007</c:v>
                </c:pt>
                <c:pt idx="1174">
                  <c:v>9.8000000000000007</c:v>
                </c:pt>
                <c:pt idx="1175">
                  <c:v>1.9</c:v>
                </c:pt>
                <c:pt idx="1176">
                  <c:v>4</c:v>
                </c:pt>
                <c:pt idx="1177">
                  <c:v>11.8</c:v>
                </c:pt>
                <c:pt idx="1178">
                  <c:v>1.3</c:v>
                </c:pt>
                <c:pt idx="1179">
                  <c:v>7.3</c:v>
                </c:pt>
                <c:pt idx="1180">
                  <c:v>7.6</c:v>
                </c:pt>
                <c:pt idx="1181">
                  <c:v>3.4</c:v>
                </c:pt>
                <c:pt idx="1182">
                  <c:v>2.8</c:v>
                </c:pt>
                <c:pt idx="1183">
                  <c:v>6.2</c:v>
                </c:pt>
                <c:pt idx="1184">
                  <c:v>8.8000000000000007</c:v>
                </c:pt>
                <c:pt idx="1185">
                  <c:v>1</c:v>
                </c:pt>
                <c:pt idx="1186">
                  <c:v>6.3</c:v>
                </c:pt>
                <c:pt idx="1187">
                  <c:v>0.8</c:v>
                </c:pt>
                <c:pt idx="1188">
                  <c:v>3.2</c:v>
                </c:pt>
                <c:pt idx="1189">
                  <c:v>2.9</c:v>
                </c:pt>
                <c:pt idx="1190">
                  <c:v>1.7</c:v>
                </c:pt>
                <c:pt idx="1191">
                  <c:v>5.0999999999999996</c:v>
                </c:pt>
                <c:pt idx="1192">
                  <c:v>0.3</c:v>
                </c:pt>
                <c:pt idx="1193">
                  <c:v>1.9</c:v>
                </c:pt>
                <c:pt idx="1194">
                  <c:v>0.7</c:v>
                </c:pt>
                <c:pt idx="1195">
                  <c:v>9.6999999999999993</c:v>
                </c:pt>
                <c:pt idx="1196">
                  <c:v>9.1999999999999993</c:v>
                </c:pt>
                <c:pt idx="1197">
                  <c:v>7.7</c:v>
                </c:pt>
                <c:pt idx="1198">
                  <c:v>0.2</c:v>
                </c:pt>
                <c:pt idx="1199">
                  <c:v>9.3000000000000007</c:v>
                </c:pt>
                <c:pt idx="1200">
                  <c:v>3.1</c:v>
                </c:pt>
                <c:pt idx="1201">
                  <c:v>2.1</c:v>
                </c:pt>
                <c:pt idx="1202">
                  <c:v>9.4</c:v>
                </c:pt>
                <c:pt idx="1203">
                  <c:v>7</c:v>
                </c:pt>
                <c:pt idx="1204">
                  <c:v>0.2</c:v>
                </c:pt>
                <c:pt idx="1205">
                  <c:v>7.7</c:v>
                </c:pt>
                <c:pt idx="1206">
                  <c:v>1</c:v>
                </c:pt>
                <c:pt idx="1207">
                  <c:v>5.9</c:v>
                </c:pt>
                <c:pt idx="1208">
                  <c:v>11.7</c:v>
                </c:pt>
                <c:pt idx="1209">
                  <c:v>1.1000000000000001</c:v>
                </c:pt>
                <c:pt idx="1210">
                  <c:v>9.5</c:v>
                </c:pt>
                <c:pt idx="1211">
                  <c:v>2.5</c:v>
                </c:pt>
                <c:pt idx="1212">
                  <c:v>4.8</c:v>
                </c:pt>
                <c:pt idx="1213">
                  <c:v>0.6</c:v>
                </c:pt>
                <c:pt idx="1214">
                  <c:v>3.5</c:v>
                </c:pt>
                <c:pt idx="1215">
                  <c:v>4.2</c:v>
                </c:pt>
                <c:pt idx="1216">
                  <c:v>11.5</c:v>
                </c:pt>
                <c:pt idx="1217">
                  <c:v>2.9</c:v>
                </c:pt>
                <c:pt idx="1218">
                  <c:v>2</c:v>
                </c:pt>
                <c:pt idx="1219">
                  <c:v>7.7</c:v>
                </c:pt>
                <c:pt idx="1220">
                  <c:v>21.3</c:v>
                </c:pt>
                <c:pt idx="1221">
                  <c:v>8.3000000000000007</c:v>
                </c:pt>
                <c:pt idx="1222">
                  <c:v>1.6</c:v>
                </c:pt>
                <c:pt idx="1223">
                  <c:v>1.3</c:v>
                </c:pt>
                <c:pt idx="1224">
                  <c:v>6.5</c:v>
                </c:pt>
                <c:pt idx="1225">
                  <c:v>3.9</c:v>
                </c:pt>
                <c:pt idx="1226">
                  <c:v>7.3</c:v>
                </c:pt>
                <c:pt idx="1227">
                  <c:v>1.6</c:v>
                </c:pt>
                <c:pt idx="1228">
                  <c:v>2.7</c:v>
                </c:pt>
                <c:pt idx="1229">
                  <c:v>0.9</c:v>
                </c:pt>
                <c:pt idx="1230">
                  <c:v>6</c:v>
                </c:pt>
                <c:pt idx="1231">
                  <c:v>1.3</c:v>
                </c:pt>
                <c:pt idx="1232">
                  <c:v>8.1</c:v>
                </c:pt>
                <c:pt idx="1233">
                  <c:v>4.0999999999999996</c:v>
                </c:pt>
                <c:pt idx="1234">
                  <c:v>2.5</c:v>
                </c:pt>
                <c:pt idx="1235">
                  <c:v>11.6</c:v>
                </c:pt>
                <c:pt idx="1236">
                  <c:v>7.8</c:v>
                </c:pt>
                <c:pt idx="1237">
                  <c:v>7</c:v>
                </c:pt>
                <c:pt idx="1238">
                  <c:v>19.2</c:v>
                </c:pt>
                <c:pt idx="1239">
                  <c:v>1.5</c:v>
                </c:pt>
                <c:pt idx="1240">
                  <c:v>17.3</c:v>
                </c:pt>
                <c:pt idx="1241">
                  <c:v>6.8</c:v>
                </c:pt>
                <c:pt idx="1242">
                  <c:v>16</c:v>
                </c:pt>
                <c:pt idx="1243">
                  <c:v>2.5</c:v>
                </c:pt>
                <c:pt idx="1244">
                  <c:v>1.9</c:v>
                </c:pt>
                <c:pt idx="1245">
                  <c:v>1.5</c:v>
                </c:pt>
                <c:pt idx="1246">
                  <c:v>6.3</c:v>
                </c:pt>
                <c:pt idx="1247">
                  <c:v>8.1</c:v>
                </c:pt>
                <c:pt idx="1248">
                  <c:v>1</c:v>
                </c:pt>
                <c:pt idx="1249">
                  <c:v>3.3</c:v>
                </c:pt>
                <c:pt idx="1250">
                  <c:v>11.1</c:v>
                </c:pt>
                <c:pt idx="1251">
                  <c:v>6.9</c:v>
                </c:pt>
                <c:pt idx="1252">
                  <c:v>0.9</c:v>
                </c:pt>
                <c:pt idx="1253">
                  <c:v>5.4</c:v>
                </c:pt>
                <c:pt idx="1254">
                  <c:v>7.4</c:v>
                </c:pt>
                <c:pt idx="1255">
                  <c:v>3.4</c:v>
                </c:pt>
                <c:pt idx="1256">
                  <c:v>7.4</c:v>
                </c:pt>
                <c:pt idx="1257">
                  <c:v>7.3</c:v>
                </c:pt>
                <c:pt idx="1258">
                  <c:v>9.6999999999999993</c:v>
                </c:pt>
                <c:pt idx="1259">
                  <c:v>1</c:v>
                </c:pt>
                <c:pt idx="1260">
                  <c:v>2</c:v>
                </c:pt>
                <c:pt idx="1261">
                  <c:v>2.9</c:v>
                </c:pt>
                <c:pt idx="1262">
                  <c:v>0.8</c:v>
                </c:pt>
                <c:pt idx="1263">
                  <c:v>4.2</c:v>
                </c:pt>
                <c:pt idx="1264">
                  <c:v>3.3</c:v>
                </c:pt>
                <c:pt idx="1265">
                  <c:v>3.1</c:v>
                </c:pt>
                <c:pt idx="1266">
                  <c:v>2.8</c:v>
                </c:pt>
                <c:pt idx="1267">
                  <c:v>2</c:v>
                </c:pt>
                <c:pt idx="1268">
                  <c:v>6.4</c:v>
                </c:pt>
                <c:pt idx="1269">
                  <c:v>1.4</c:v>
                </c:pt>
                <c:pt idx="1270">
                  <c:v>0.3</c:v>
                </c:pt>
                <c:pt idx="1271">
                  <c:v>2.1</c:v>
                </c:pt>
                <c:pt idx="1272">
                  <c:v>1.1000000000000001</c:v>
                </c:pt>
                <c:pt idx="1273">
                  <c:v>4.2</c:v>
                </c:pt>
                <c:pt idx="1274">
                  <c:v>2.5</c:v>
                </c:pt>
                <c:pt idx="1275">
                  <c:v>0.5</c:v>
                </c:pt>
                <c:pt idx="1276">
                  <c:v>1.2</c:v>
                </c:pt>
                <c:pt idx="1277">
                  <c:v>11.1</c:v>
                </c:pt>
                <c:pt idx="1278">
                  <c:v>7.1</c:v>
                </c:pt>
                <c:pt idx="1279">
                  <c:v>1.3</c:v>
                </c:pt>
                <c:pt idx="1280">
                  <c:v>1.7</c:v>
                </c:pt>
                <c:pt idx="1281">
                  <c:v>6.8</c:v>
                </c:pt>
                <c:pt idx="1282">
                  <c:v>3.4</c:v>
                </c:pt>
                <c:pt idx="1283">
                  <c:v>1.6</c:v>
                </c:pt>
                <c:pt idx="1284">
                  <c:v>8.4</c:v>
                </c:pt>
                <c:pt idx="1285">
                  <c:v>2.1</c:v>
                </c:pt>
                <c:pt idx="1286">
                  <c:v>0.4</c:v>
                </c:pt>
                <c:pt idx="1287">
                  <c:v>6.1</c:v>
                </c:pt>
                <c:pt idx="1288">
                  <c:v>0.9</c:v>
                </c:pt>
                <c:pt idx="1289">
                  <c:v>6.1</c:v>
                </c:pt>
                <c:pt idx="1290">
                  <c:v>6.9</c:v>
                </c:pt>
                <c:pt idx="1291">
                  <c:v>8.4</c:v>
                </c:pt>
                <c:pt idx="1292">
                  <c:v>6.7</c:v>
                </c:pt>
                <c:pt idx="1293">
                  <c:v>0.5</c:v>
                </c:pt>
                <c:pt idx="1294">
                  <c:v>1.9</c:v>
                </c:pt>
                <c:pt idx="1295">
                  <c:v>9.4</c:v>
                </c:pt>
                <c:pt idx="1296">
                  <c:v>14.4</c:v>
                </c:pt>
                <c:pt idx="1297">
                  <c:v>3.3</c:v>
                </c:pt>
                <c:pt idx="1298">
                  <c:v>0.8</c:v>
                </c:pt>
                <c:pt idx="1299">
                  <c:v>3.5</c:v>
                </c:pt>
                <c:pt idx="1300">
                  <c:v>2.2000000000000002</c:v>
                </c:pt>
                <c:pt idx="1301">
                  <c:v>1.4</c:v>
                </c:pt>
                <c:pt idx="1302">
                  <c:v>3.7</c:v>
                </c:pt>
                <c:pt idx="1303">
                  <c:v>1.1000000000000001</c:v>
                </c:pt>
                <c:pt idx="1304">
                  <c:v>1.7</c:v>
                </c:pt>
                <c:pt idx="1305">
                  <c:v>0.8</c:v>
                </c:pt>
                <c:pt idx="1306">
                  <c:v>2.2999999999999998</c:v>
                </c:pt>
                <c:pt idx="1307">
                  <c:v>5.0999999999999996</c:v>
                </c:pt>
                <c:pt idx="1308">
                  <c:v>18.7</c:v>
                </c:pt>
                <c:pt idx="1309">
                  <c:v>0.2</c:v>
                </c:pt>
                <c:pt idx="1310">
                  <c:v>2.6</c:v>
                </c:pt>
                <c:pt idx="1311">
                  <c:v>1</c:v>
                </c:pt>
                <c:pt idx="1312">
                  <c:v>6.3</c:v>
                </c:pt>
                <c:pt idx="1313">
                  <c:v>8.6999999999999993</c:v>
                </c:pt>
                <c:pt idx="1314">
                  <c:v>1.9</c:v>
                </c:pt>
                <c:pt idx="1315">
                  <c:v>22.2</c:v>
                </c:pt>
                <c:pt idx="1316">
                  <c:v>3.9</c:v>
                </c:pt>
                <c:pt idx="1317">
                  <c:v>2</c:v>
                </c:pt>
                <c:pt idx="1318">
                  <c:v>2.9</c:v>
                </c:pt>
                <c:pt idx="1319">
                  <c:v>3</c:v>
                </c:pt>
                <c:pt idx="1320">
                  <c:v>4.3</c:v>
                </c:pt>
                <c:pt idx="1321">
                  <c:v>3.4</c:v>
                </c:pt>
                <c:pt idx="1322">
                  <c:v>1.4</c:v>
                </c:pt>
                <c:pt idx="1323">
                  <c:v>6.8</c:v>
                </c:pt>
                <c:pt idx="1324">
                  <c:v>1.4</c:v>
                </c:pt>
                <c:pt idx="1325">
                  <c:v>2.1</c:v>
                </c:pt>
                <c:pt idx="1326">
                  <c:v>1.6</c:v>
                </c:pt>
                <c:pt idx="1327">
                  <c:v>7.9</c:v>
                </c:pt>
                <c:pt idx="1328">
                  <c:v>9.3000000000000007</c:v>
                </c:pt>
                <c:pt idx="1329">
                  <c:v>0.5</c:v>
                </c:pt>
                <c:pt idx="1330">
                  <c:v>3.4</c:v>
                </c:pt>
                <c:pt idx="1331">
                  <c:v>3.8</c:v>
                </c:pt>
                <c:pt idx="1332">
                  <c:v>9.6999999999999993</c:v>
                </c:pt>
                <c:pt idx="1333">
                  <c:v>0.3</c:v>
                </c:pt>
                <c:pt idx="1334">
                  <c:v>5.3</c:v>
                </c:pt>
                <c:pt idx="1335">
                  <c:v>7.1</c:v>
                </c:pt>
                <c:pt idx="1336">
                  <c:v>2</c:v>
                </c:pt>
                <c:pt idx="1337">
                  <c:v>3.7</c:v>
                </c:pt>
                <c:pt idx="1338">
                  <c:v>2.1</c:v>
                </c:pt>
                <c:pt idx="1339">
                  <c:v>1.5</c:v>
                </c:pt>
                <c:pt idx="1340">
                  <c:v>6</c:v>
                </c:pt>
                <c:pt idx="1341">
                  <c:v>9.6</c:v>
                </c:pt>
                <c:pt idx="1342">
                  <c:v>0.8</c:v>
                </c:pt>
                <c:pt idx="1343">
                  <c:v>8.5</c:v>
                </c:pt>
                <c:pt idx="1344">
                  <c:v>1.1000000000000001</c:v>
                </c:pt>
                <c:pt idx="1345">
                  <c:v>3.4</c:v>
                </c:pt>
                <c:pt idx="1346">
                  <c:v>3.2</c:v>
                </c:pt>
                <c:pt idx="1347">
                  <c:v>15</c:v>
                </c:pt>
                <c:pt idx="1348">
                  <c:v>1.7</c:v>
                </c:pt>
                <c:pt idx="1349">
                  <c:v>2.2999999999999998</c:v>
                </c:pt>
                <c:pt idx="1350">
                  <c:v>2.2999999999999998</c:v>
                </c:pt>
                <c:pt idx="1351">
                  <c:v>2.6</c:v>
                </c:pt>
                <c:pt idx="1352">
                  <c:v>8.3000000000000007</c:v>
                </c:pt>
                <c:pt idx="1353">
                  <c:v>2.2999999999999998</c:v>
                </c:pt>
                <c:pt idx="1354">
                  <c:v>6.8</c:v>
                </c:pt>
                <c:pt idx="1355">
                  <c:v>9.4</c:v>
                </c:pt>
                <c:pt idx="1356">
                  <c:v>15</c:v>
                </c:pt>
                <c:pt idx="1357">
                  <c:v>2.1</c:v>
                </c:pt>
                <c:pt idx="1358">
                  <c:v>2.5</c:v>
                </c:pt>
                <c:pt idx="1359">
                  <c:v>7.5</c:v>
                </c:pt>
                <c:pt idx="1360">
                  <c:v>9.1999999999999993</c:v>
                </c:pt>
                <c:pt idx="1361">
                  <c:v>12</c:v>
                </c:pt>
                <c:pt idx="1362">
                  <c:v>0.6</c:v>
                </c:pt>
                <c:pt idx="1363">
                  <c:v>3.6</c:v>
                </c:pt>
                <c:pt idx="1364">
                  <c:v>1.8</c:v>
                </c:pt>
                <c:pt idx="1365">
                  <c:v>28.1</c:v>
                </c:pt>
                <c:pt idx="1366">
                  <c:v>4.0999999999999996</c:v>
                </c:pt>
                <c:pt idx="1367">
                  <c:v>3.1</c:v>
                </c:pt>
                <c:pt idx="1368">
                  <c:v>9.1</c:v>
                </c:pt>
                <c:pt idx="1369">
                  <c:v>5.6</c:v>
                </c:pt>
                <c:pt idx="1370">
                  <c:v>7</c:v>
                </c:pt>
                <c:pt idx="1371">
                  <c:v>1.1000000000000001</c:v>
                </c:pt>
                <c:pt idx="1372">
                  <c:v>6.6</c:v>
                </c:pt>
                <c:pt idx="1373">
                  <c:v>7.1</c:v>
                </c:pt>
                <c:pt idx="1374">
                  <c:v>6</c:v>
                </c:pt>
                <c:pt idx="1375">
                  <c:v>2.6</c:v>
                </c:pt>
                <c:pt idx="1376">
                  <c:v>4.5</c:v>
                </c:pt>
                <c:pt idx="1377">
                  <c:v>0.7</c:v>
                </c:pt>
                <c:pt idx="1378">
                  <c:v>1.6</c:v>
                </c:pt>
                <c:pt idx="1379">
                  <c:v>1.1000000000000001</c:v>
                </c:pt>
                <c:pt idx="1380">
                  <c:v>19.5</c:v>
                </c:pt>
                <c:pt idx="1381">
                  <c:v>2</c:v>
                </c:pt>
                <c:pt idx="1382">
                  <c:v>6.6</c:v>
                </c:pt>
                <c:pt idx="1383">
                  <c:v>6.7</c:v>
                </c:pt>
                <c:pt idx="1384">
                  <c:v>1.6</c:v>
                </c:pt>
                <c:pt idx="1385">
                  <c:v>1</c:v>
                </c:pt>
                <c:pt idx="1386">
                  <c:v>2.7</c:v>
                </c:pt>
                <c:pt idx="1387">
                  <c:v>8.1999999999999993</c:v>
                </c:pt>
                <c:pt idx="1388">
                  <c:v>5.3</c:v>
                </c:pt>
                <c:pt idx="1389">
                  <c:v>6.8</c:v>
                </c:pt>
                <c:pt idx="1390">
                  <c:v>3.4</c:v>
                </c:pt>
                <c:pt idx="1391">
                  <c:v>5.6</c:v>
                </c:pt>
                <c:pt idx="1392">
                  <c:v>0.9</c:v>
                </c:pt>
                <c:pt idx="1393">
                  <c:v>7.8</c:v>
                </c:pt>
                <c:pt idx="1394">
                  <c:v>6.8</c:v>
                </c:pt>
                <c:pt idx="1395">
                  <c:v>6.3</c:v>
                </c:pt>
                <c:pt idx="1396">
                  <c:v>1.7</c:v>
                </c:pt>
                <c:pt idx="1397">
                  <c:v>8.6</c:v>
                </c:pt>
                <c:pt idx="1398">
                  <c:v>8</c:v>
                </c:pt>
                <c:pt idx="1399">
                  <c:v>2.9</c:v>
                </c:pt>
                <c:pt idx="1400">
                  <c:v>0.6</c:v>
                </c:pt>
                <c:pt idx="1401">
                  <c:v>0.5</c:v>
                </c:pt>
                <c:pt idx="1402">
                  <c:v>2.4</c:v>
                </c:pt>
                <c:pt idx="1403">
                  <c:v>0.2</c:v>
                </c:pt>
                <c:pt idx="1404">
                  <c:v>8.1999999999999993</c:v>
                </c:pt>
                <c:pt idx="1405">
                  <c:v>0.2</c:v>
                </c:pt>
                <c:pt idx="1406">
                  <c:v>1.5</c:v>
                </c:pt>
                <c:pt idx="1407">
                  <c:v>9.3000000000000007</c:v>
                </c:pt>
                <c:pt idx="1408">
                  <c:v>3.8</c:v>
                </c:pt>
                <c:pt idx="1409">
                  <c:v>4.7</c:v>
                </c:pt>
                <c:pt idx="1410">
                  <c:v>3.9</c:v>
                </c:pt>
                <c:pt idx="1411">
                  <c:v>7.4</c:v>
                </c:pt>
                <c:pt idx="1412">
                  <c:v>3.9</c:v>
                </c:pt>
                <c:pt idx="1413">
                  <c:v>1.7</c:v>
                </c:pt>
                <c:pt idx="1414">
                  <c:v>3.4</c:v>
                </c:pt>
                <c:pt idx="1415">
                  <c:v>1.3</c:v>
                </c:pt>
                <c:pt idx="1416">
                  <c:v>16.3</c:v>
                </c:pt>
                <c:pt idx="1417">
                  <c:v>5</c:v>
                </c:pt>
                <c:pt idx="1418">
                  <c:v>6.5</c:v>
                </c:pt>
                <c:pt idx="1419">
                  <c:v>4.7</c:v>
                </c:pt>
                <c:pt idx="1420">
                  <c:v>0.7</c:v>
                </c:pt>
                <c:pt idx="1421">
                  <c:v>3</c:v>
                </c:pt>
                <c:pt idx="1422">
                  <c:v>2.5</c:v>
                </c:pt>
                <c:pt idx="1423">
                  <c:v>6.4</c:v>
                </c:pt>
                <c:pt idx="1424">
                  <c:v>9.8000000000000007</c:v>
                </c:pt>
                <c:pt idx="1425">
                  <c:v>3.4</c:v>
                </c:pt>
                <c:pt idx="1426">
                  <c:v>0.9</c:v>
                </c:pt>
                <c:pt idx="1427">
                  <c:v>8.9</c:v>
                </c:pt>
                <c:pt idx="1428">
                  <c:v>1.7</c:v>
                </c:pt>
                <c:pt idx="1429">
                  <c:v>2.2000000000000002</c:v>
                </c:pt>
                <c:pt idx="1430">
                  <c:v>7.4</c:v>
                </c:pt>
                <c:pt idx="1431">
                  <c:v>8.8000000000000007</c:v>
                </c:pt>
                <c:pt idx="1432">
                  <c:v>5.2</c:v>
                </c:pt>
                <c:pt idx="1433">
                  <c:v>1.3</c:v>
                </c:pt>
                <c:pt idx="1434">
                  <c:v>1.2</c:v>
                </c:pt>
                <c:pt idx="1435">
                  <c:v>6.5</c:v>
                </c:pt>
                <c:pt idx="1436">
                  <c:v>2.2999999999999998</c:v>
                </c:pt>
                <c:pt idx="1437">
                  <c:v>1.7</c:v>
                </c:pt>
                <c:pt idx="1438">
                  <c:v>18.899999999999999</c:v>
                </c:pt>
                <c:pt idx="1439">
                  <c:v>2.2999999999999998</c:v>
                </c:pt>
                <c:pt idx="1440">
                  <c:v>9.4</c:v>
                </c:pt>
                <c:pt idx="1441">
                  <c:v>8.4</c:v>
                </c:pt>
                <c:pt idx="1442">
                  <c:v>5.4</c:v>
                </c:pt>
                <c:pt idx="1443">
                  <c:v>3.5</c:v>
                </c:pt>
                <c:pt idx="1444">
                  <c:v>0.5</c:v>
                </c:pt>
                <c:pt idx="1445">
                  <c:v>6</c:v>
                </c:pt>
                <c:pt idx="1446">
                  <c:v>4.3</c:v>
                </c:pt>
                <c:pt idx="1447">
                  <c:v>1.7</c:v>
                </c:pt>
                <c:pt idx="1448">
                  <c:v>3.3</c:v>
                </c:pt>
                <c:pt idx="1449">
                  <c:v>6.5</c:v>
                </c:pt>
                <c:pt idx="1450">
                  <c:v>0.6</c:v>
                </c:pt>
                <c:pt idx="1451">
                  <c:v>6.8</c:v>
                </c:pt>
                <c:pt idx="1452">
                  <c:v>6.6</c:v>
                </c:pt>
                <c:pt idx="1453">
                  <c:v>1.1000000000000001</c:v>
                </c:pt>
                <c:pt idx="1454">
                  <c:v>15.1</c:v>
                </c:pt>
                <c:pt idx="1455">
                  <c:v>2.8</c:v>
                </c:pt>
                <c:pt idx="1456">
                  <c:v>1.7</c:v>
                </c:pt>
                <c:pt idx="1457">
                  <c:v>1</c:v>
                </c:pt>
                <c:pt idx="1458">
                  <c:v>12.5</c:v>
                </c:pt>
                <c:pt idx="1459">
                  <c:v>9.8000000000000007</c:v>
                </c:pt>
                <c:pt idx="1460">
                  <c:v>1.1000000000000001</c:v>
                </c:pt>
                <c:pt idx="1461">
                  <c:v>9.1999999999999993</c:v>
                </c:pt>
                <c:pt idx="1462">
                  <c:v>5.3</c:v>
                </c:pt>
                <c:pt idx="1463">
                  <c:v>1.5</c:v>
                </c:pt>
                <c:pt idx="1464">
                  <c:v>7.7</c:v>
                </c:pt>
                <c:pt idx="1465">
                  <c:v>6.8</c:v>
                </c:pt>
                <c:pt idx="1466">
                  <c:v>16.2</c:v>
                </c:pt>
                <c:pt idx="1467">
                  <c:v>4.7</c:v>
                </c:pt>
                <c:pt idx="1468">
                  <c:v>0.7</c:v>
                </c:pt>
                <c:pt idx="1469">
                  <c:v>1.4</c:v>
                </c:pt>
                <c:pt idx="1470">
                  <c:v>4.7</c:v>
                </c:pt>
                <c:pt idx="1471">
                  <c:v>13.4</c:v>
                </c:pt>
                <c:pt idx="1472">
                  <c:v>5.9</c:v>
                </c:pt>
                <c:pt idx="1473">
                  <c:v>3.7</c:v>
                </c:pt>
                <c:pt idx="1474">
                  <c:v>8.9</c:v>
                </c:pt>
                <c:pt idx="1475">
                  <c:v>2</c:v>
                </c:pt>
                <c:pt idx="1476">
                  <c:v>3.4</c:v>
                </c:pt>
                <c:pt idx="1477">
                  <c:v>7.6</c:v>
                </c:pt>
                <c:pt idx="1478">
                  <c:v>1.1000000000000001</c:v>
                </c:pt>
                <c:pt idx="1479">
                  <c:v>0.1</c:v>
                </c:pt>
                <c:pt idx="1480">
                  <c:v>1.4</c:v>
                </c:pt>
                <c:pt idx="1481">
                  <c:v>7.7</c:v>
                </c:pt>
                <c:pt idx="1482">
                  <c:v>3.5</c:v>
                </c:pt>
                <c:pt idx="1483">
                  <c:v>2.1</c:v>
                </c:pt>
                <c:pt idx="1484">
                  <c:v>7.8</c:v>
                </c:pt>
                <c:pt idx="1485">
                  <c:v>11.6</c:v>
                </c:pt>
                <c:pt idx="1486">
                  <c:v>0.2</c:v>
                </c:pt>
                <c:pt idx="1487">
                  <c:v>13.2</c:v>
                </c:pt>
                <c:pt idx="1488">
                  <c:v>9.6</c:v>
                </c:pt>
                <c:pt idx="1489">
                  <c:v>2.7</c:v>
                </c:pt>
                <c:pt idx="1490">
                  <c:v>8.8000000000000007</c:v>
                </c:pt>
                <c:pt idx="1491">
                  <c:v>1.3</c:v>
                </c:pt>
                <c:pt idx="1492">
                  <c:v>0.9</c:v>
                </c:pt>
                <c:pt idx="1493">
                  <c:v>1.7</c:v>
                </c:pt>
                <c:pt idx="1494">
                  <c:v>5</c:v>
                </c:pt>
                <c:pt idx="1495">
                  <c:v>8.5</c:v>
                </c:pt>
                <c:pt idx="1496">
                  <c:v>6.8</c:v>
                </c:pt>
                <c:pt idx="1497">
                  <c:v>1.1000000000000001</c:v>
                </c:pt>
                <c:pt idx="1498">
                  <c:v>6.8</c:v>
                </c:pt>
                <c:pt idx="1499">
                  <c:v>11.5</c:v>
                </c:pt>
                <c:pt idx="1500">
                  <c:v>2.7</c:v>
                </c:pt>
                <c:pt idx="1501">
                  <c:v>6.1</c:v>
                </c:pt>
                <c:pt idx="1502">
                  <c:v>0.8</c:v>
                </c:pt>
                <c:pt idx="1503">
                  <c:v>4.4000000000000004</c:v>
                </c:pt>
                <c:pt idx="1504">
                  <c:v>7.8</c:v>
                </c:pt>
                <c:pt idx="1505">
                  <c:v>11.2</c:v>
                </c:pt>
                <c:pt idx="1506">
                  <c:v>7.9</c:v>
                </c:pt>
                <c:pt idx="1507">
                  <c:v>1.2</c:v>
                </c:pt>
                <c:pt idx="1508">
                  <c:v>2.6</c:v>
                </c:pt>
                <c:pt idx="1509">
                  <c:v>4.3</c:v>
                </c:pt>
                <c:pt idx="1510">
                  <c:v>5.4</c:v>
                </c:pt>
                <c:pt idx="1511">
                  <c:v>2.7</c:v>
                </c:pt>
                <c:pt idx="1512">
                  <c:v>4.8</c:v>
                </c:pt>
                <c:pt idx="1513">
                  <c:v>3.3</c:v>
                </c:pt>
                <c:pt idx="1514">
                  <c:v>0.3</c:v>
                </c:pt>
                <c:pt idx="1515">
                  <c:v>2.2999999999999998</c:v>
                </c:pt>
                <c:pt idx="1516">
                  <c:v>3.3</c:v>
                </c:pt>
                <c:pt idx="1517">
                  <c:v>1.7</c:v>
                </c:pt>
                <c:pt idx="1518">
                  <c:v>6.6</c:v>
                </c:pt>
                <c:pt idx="1519">
                  <c:v>3.4</c:v>
                </c:pt>
                <c:pt idx="1520">
                  <c:v>3.8</c:v>
                </c:pt>
                <c:pt idx="1521">
                  <c:v>9.1999999999999993</c:v>
                </c:pt>
                <c:pt idx="1522">
                  <c:v>7.5</c:v>
                </c:pt>
                <c:pt idx="1523">
                  <c:v>11.5</c:v>
                </c:pt>
                <c:pt idx="1524">
                  <c:v>1.2</c:v>
                </c:pt>
                <c:pt idx="1525">
                  <c:v>12.2</c:v>
                </c:pt>
                <c:pt idx="1526">
                  <c:v>7.3</c:v>
                </c:pt>
                <c:pt idx="1527">
                  <c:v>1.2</c:v>
                </c:pt>
                <c:pt idx="1528">
                  <c:v>0.2</c:v>
                </c:pt>
                <c:pt idx="1529">
                  <c:v>2.7</c:v>
                </c:pt>
                <c:pt idx="1530">
                  <c:v>2.9</c:v>
                </c:pt>
                <c:pt idx="1531">
                  <c:v>7.6</c:v>
                </c:pt>
                <c:pt idx="1532">
                  <c:v>1.1000000000000001</c:v>
                </c:pt>
                <c:pt idx="1533">
                  <c:v>2</c:v>
                </c:pt>
                <c:pt idx="1534">
                  <c:v>2.2999999999999998</c:v>
                </c:pt>
                <c:pt idx="1535">
                  <c:v>7.1</c:v>
                </c:pt>
                <c:pt idx="1536">
                  <c:v>9.1999999999999993</c:v>
                </c:pt>
                <c:pt idx="1537">
                  <c:v>1.7</c:v>
                </c:pt>
                <c:pt idx="1538">
                  <c:v>1.2</c:v>
                </c:pt>
                <c:pt idx="1539">
                  <c:v>2</c:v>
                </c:pt>
                <c:pt idx="1540">
                  <c:v>1.7</c:v>
                </c:pt>
                <c:pt idx="1541">
                  <c:v>3</c:v>
                </c:pt>
                <c:pt idx="1542">
                  <c:v>0.4</c:v>
                </c:pt>
                <c:pt idx="1543">
                  <c:v>1</c:v>
                </c:pt>
                <c:pt idx="1544">
                  <c:v>11.7</c:v>
                </c:pt>
                <c:pt idx="1545">
                  <c:v>2.2000000000000002</c:v>
                </c:pt>
                <c:pt idx="1546">
                  <c:v>1.9</c:v>
                </c:pt>
                <c:pt idx="1547">
                  <c:v>6</c:v>
                </c:pt>
                <c:pt idx="1548">
                  <c:v>8.9</c:v>
                </c:pt>
                <c:pt idx="1549">
                  <c:v>5.0999999999999996</c:v>
                </c:pt>
                <c:pt idx="1550">
                  <c:v>3.7</c:v>
                </c:pt>
                <c:pt idx="1551">
                  <c:v>5.8</c:v>
                </c:pt>
                <c:pt idx="1552">
                  <c:v>9.8000000000000007</c:v>
                </c:pt>
                <c:pt idx="1553">
                  <c:v>1.2</c:v>
                </c:pt>
                <c:pt idx="1554">
                  <c:v>7.6</c:v>
                </c:pt>
                <c:pt idx="1555">
                  <c:v>2.2999999999999998</c:v>
                </c:pt>
                <c:pt idx="1556">
                  <c:v>3.6</c:v>
                </c:pt>
                <c:pt idx="1557">
                  <c:v>0.9</c:v>
                </c:pt>
                <c:pt idx="1558">
                  <c:v>3.2</c:v>
                </c:pt>
                <c:pt idx="1559">
                  <c:v>4.7</c:v>
                </c:pt>
                <c:pt idx="1560">
                  <c:v>1.5</c:v>
                </c:pt>
                <c:pt idx="1561">
                  <c:v>1.1000000000000001</c:v>
                </c:pt>
                <c:pt idx="1562">
                  <c:v>1.9</c:v>
                </c:pt>
                <c:pt idx="1563">
                  <c:v>2.8</c:v>
                </c:pt>
                <c:pt idx="1564">
                  <c:v>3.2</c:v>
                </c:pt>
                <c:pt idx="1565">
                  <c:v>1.5</c:v>
                </c:pt>
                <c:pt idx="1566">
                  <c:v>11.4</c:v>
                </c:pt>
                <c:pt idx="1567">
                  <c:v>13.2</c:v>
                </c:pt>
                <c:pt idx="1568">
                  <c:v>2.9</c:v>
                </c:pt>
                <c:pt idx="1569">
                  <c:v>8.5</c:v>
                </c:pt>
                <c:pt idx="1570">
                  <c:v>5.6</c:v>
                </c:pt>
                <c:pt idx="1571">
                  <c:v>6.8</c:v>
                </c:pt>
                <c:pt idx="1572">
                  <c:v>6.1</c:v>
                </c:pt>
                <c:pt idx="1573">
                  <c:v>2.7</c:v>
                </c:pt>
                <c:pt idx="1574">
                  <c:v>15.4</c:v>
                </c:pt>
                <c:pt idx="1575">
                  <c:v>5.3</c:v>
                </c:pt>
                <c:pt idx="1576">
                  <c:v>6.9</c:v>
                </c:pt>
                <c:pt idx="1577">
                  <c:v>4.0999999999999996</c:v>
                </c:pt>
                <c:pt idx="1578">
                  <c:v>3.1</c:v>
                </c:pt>
                <c:pt idx="1579">
                  <c:v>0.1</c:v>
                </c:pt>
                <c:pt idx="1580">
                  <c:v>1.5</c:v>
                </c:pt>
                <c:pt idx="1581">
                  <c:v>7.4</c:v>
                </c:pt>
                <c:pt idx="1582">
                  <c:v>7.2</c:v>
                </c:pt>
                <c:pt idx="1583">
                  <c:v>1.8</c:v>
                </c:pt>
                <c:pt idx="1584">
                  <c:v>6.2</c:v>
                </c:pt>
                <c:pt idx="1585">
                  <c:v>3.7</c:v>
                </c:pt>
                <c:pt idx="1586">
                  <c:v>3.5</c:v>
                </c:pt>
                <c:pt idx="1587">
                  <c:v>1.8</c:v>
                </c:pt>
                <c:pt idx="1588">
                  <c:v>27.4</c:v>
                </c:pt>
                <c:pt idx="1589">
                  <c:v>2.1</c:v>
                </c:pt>
                <c:pt idx="1590">
                  <c:v>7.6</c:v>
                </c:pt>
                <c:pt idx="1591">
                  <c:v>6</c:v>
                </c:pt>
                <c:pt idx="1592">
                  <c:v>2.5</c:v>
                </c:pt>
                <c:pt idx="1593">
                  <c:v>3.9</c:v>
                </c:pt>
                <c:pt idx="1594">
                  <c:v>1.8</c:v>
                </c:pt>
                <c:pt idx="1595">
                  <c:v>7.7</c:v>
                </c:pt>
                <c:pt idx="1596">
                  <c:v>2.7</c:v>
                </c:pt>
                <c:pt idx="1597">
                  <c:v>2.6</c:v>
                </c:pt>
                <c:pt idx="1598">
                  <c:v>13.7</c:v>
                </c:pt>
                <c:pt idx="1599">
                  <c:v>1</c:v>
                </c:pt>
                <c:pt idx="1600">
                  <c:v>5.7</c:v>
                </c:pt>
                <c:pt idx="1601">
                  <c:v>7.2</c:v>
                </c:pt>
                <c:pt idx="1602">
                  <c:v>1</c:v>
                </c:pt>
                <c:pt idx="1603">
                  <c:v>6.4</c:v>
                </c:pt>
                <c:pt idx="1604">
                  <c:v>8.6</c:v>
                </c:pt>
                <c:pt idx="1605">
                  <c:v>5</c:v>
                </c:pt>
                <c:pt idx="1606">
                  <c:v>6.2</c:v>
                </c:pt>
                <c:pt idx="1607">
                  <c:v>7.5</c:v>
                </c:pt>
                <c:pt idx="1608">
                  <c:v>8.1999999999999993</c:v>
                </c:pt>
                <c:pt idx="1609">
                  <c:v>4.4000000000000004</c:v>
                </c:pt>
                <c:pt idx="1610">
                  <c:v>16.3</c:v>
                </c:pt>
                <c:pt idx="1611">
                  <c:v>3.1</c:v>
                </c:pt>
                <c:pt idx="1612">
                  <c:v>4.4000000000000004</c:v>
                </c:pt>
                <c:pt idx="1613">
                  <c:v>1.1000000000000001</c:v>
                </c:pt>
                <c:pt idx="1614">
                  <c:v>9.6999999999999993</c:v>
                </c:pt>
                <c:pt idx="1615">
                  <c:v>6</c:v>
                </c:pt>
                <c:pt idx="1616">
                  <c:v>1.5</c:v>
                </c:pt>
                <c:pt idx="1617">
                  <c:v>3.7</c:v>
                </c:pt>
                <c:pt idx="1618">
                  <c:v>0.5</c:v>
                </c:pt>
                <c:pt idx="1619">
                  <c:v>3.9</c:v>
                </c:pt>
                <c:pt idx="1620">
                  <c:v>8.3000000000000007</c:v>
                </c:pt>
                <c:pt idx="1621">
                  <c:v>7.3</c:v>
                </c:pt>
                <c:pt idx="1622">
                  <c:v>1.5</c:v>
                </c:pt>
                <c:pt idx="1623">
                  <c:v>1.8</c:v>
                </c:pt>
                <c:pt idx="1624">
                  <c:v>2.2000000000000002</c:v>
                </c:pt>
                <c:pt idx="1625">
                  <c:v>19.399999999999999</c:v>
                </c:pt>
                <c:pt idx="1626">
                  <c:v>2.2999999999999998</c:v>
                </c:pt>
                <c:pt idx="1627">
                  <c:v>8.5</c:v>
                </c:pt>
                <c:pt idx="1628">
                  <c:v>3.5</c:v>
                </c:pt>
                <c:pt idx="1629">
                  <c:v>1</c:v>
                </c:pt>
                <c:pt idx="1630">
                  <c:v>2.8</c:v>
                </c:pt>
                <c:pt idx="1631">
                  <c:v>6.8</c:v>
                </c:pt>
                <c:pt idx="1632">
                  <c:v>3</c:v>
                </c:pt>
                <c:pt idx="1633">
                  <c:v>1.9</c:v>
                </c:pt>
                <c:pt idx="1634">
                  <c:v>0.9</c:v>
                </c:pt>
                <c:pt idx="1635">
                  <c:v>7.9</c:v>
                </c:pt>
                <c:pt idx="1636">
                  <c:v>4.0999999999999996</c:v>
                </c:pt>
                <c:pt idx="1637">
                  <c:v>3.4</c:v>
                </c:pt>
                <c:pt idx="1638">
                  <c:v>3.7</c:v>
                </c:pt>
                <c:pt idx="1639">
                  <c:v>1</c:v>
                </c:pt>
                <c:pt idx="1640">
                  <c:v>5.4</c:v>
                </c:pt>
                <c:pt idx="1641">
                  <c:v>5.9</c:v>
                </c:pt>
                <c:pt idx="1642">
                  <c:v>2.2000000000000002</c:v>
                </c:pt>
                <c:pt idx="1643">
                  <c:v>0.5</c:v>
                </c:pt>
                <c:pt idx="1644">
                  <c:v>2.1</c:v>
                </c:pt>
                <c:pt idx="1645">
                  <c:v>0.5</c:v>
                </c:pt>
                <c:pt idx="1646">
                  <c:v>1.8</c:v>
                </c:pt>
                <c:pt idx="1647">
                  <c:v>3</c:v>
                </c:pt>
                <c:pt idx="1648">
                  <c:v>13.5</c:v>
                </c:pt>
                <c:pt idx="1649">
                  <c:v>1.2</c:v>
                </c:pt>
                <c:pt idx="1650">
                  <c:v>3.2</c:v>
                </c:pt>
                <c:pt idx="1651">
                  <c:v>0.1</c:v>
                </c:pt>
                <c:pt idx="1652">
                  <c:v>14.9</c:v>
                </c:pt>
                <c:pt idx="1653">
                  <c:v>7.9</c:v>
                </c:pt>
                <c:pt idx="1654">
                  <c:v>0.8</c:v>
                </c:pt>
                <c:pt idx="1655">
                  <c:v>28.3</c:v>
                </c:pt>
                <c:pt idx="1656">
                  <c:v>1.6</c:v>
                </c:pt>
                <c:pt idx="1657">
                  <c:v>1.3</c:v>
                </c:pt>
                <c:pt idx="1658">
                  <c:v>8.5</c:v>
                </c:pt>
                <c:pt idx="1659">
                  <c:v>0.2</c:v>
                </c:pt>
                <c:pt idx="1660">
                  <c:v>12.6</c:v>
                </c:pt>
                <c:pt idx="1661">
                  <c:v>3.5</c:v>
                </c:pt>
                <c:pt idx="1662">
                  <c:v>8.6</c:v>
                </c:pt>
                <c:pt idx="1663">
                  <c:v>18.3</c:v>
                </c:pt>
                <c:pt idx="1664">
                  <c:v>6.4</c:v>
                </c:pt>
                <c:pt idx="1665">
                  <c:v>1.4</c:v>
                </c:pt>
                <c:pt idx="1666">
                  <c:v>1.1000000000000001</c:v>
                </c:pt>
                <c:pt idx="1667">
                  <c:v>5.9</c:v>
                </c:pt>
                <c:pt idx="1668">
                  <c:v>3.1</c:v>
                </c:pt>
                <c:pt idx="1669">
                  <c:v>4</c:v>
                </c:pt>
                <c:pt idx="1670">
                  <c:v>13.9</c:v>
                </c:pt>
                <c:pt idx="1671">
                  <c:v>3.2</c:v>
                </c:pt>
                <c:pt idx="1672">
                  <c:v>1.4</c:v>
                </c:pt>
                <c:pt idx="1673">
                  <c:v>11.2</c:v>
                </c:pt>
                <c:pt idx="1674">
                  <c:v>3.4</c:v>
                </c:pt>
                <c:pt idx="1675">
                  <c:v>7.2</c:v>
                </c:pt>
                <c:pt idx="1676">
                  <c:v>17.5</c:v>
                </c:pt>
                <c:pt idx="1677">
                  <c:v>8.3000000000000007</c:v>
                </c:pt>
                <c:pt idx="1678">
                  <c:v>1.4</c:v>
                </c:pt>
                <c:pt idx="1679">
                  <c:v>0.5</c:v>
                </c:pt>
                <c:pt idx="1680">
                  <c:v>6.2</c:v>
                </c:pt>
                <c:pt idx="1681">
                  <c:v>3.4</c:v>
                </c:pt>
                <c:pt idx="1682">
                  <c:v>2</c:v>
                </c:pt>
                <c:pt idx="1683">
                  <c:v>2.8</c:v>
                </c:pt>
                <c:pt idx="1684">
                  <c:v>8</c:v>
                </c:pt>
                <c:pt idx="1685">
                  <c:v>3.9</c:v>
                </c:pt>
                <c:pt idx="1686">
                  <c:v>1.5</c:v>
                </c:pt>
                <c:pt idx="1687">
                  <c:v>1.2</c:v>
                </c:pt>
                <c:pt idx="1688">
                  <c:v>3</c:v>
                </c:pt>
                <c:pt idx="1689">
                  <c:v>3.4</c:v>
                </c:pt>
                <c:pt idx="1690">
                  <c:v>1.5</c:v>
                </c:pt>
                <c:pt idx="1691">
                  <c:v>11.8</c:v>
                </c:pt>
                <c:pt idx="1692">
                  <c:v>0.5</c:v>
                </c:pt>
                <c:pt idx="1693">
                  <c:v>2.2000000000000002</c:v>
                </c:pt>
                <c:pt idx="1694">
                  <c:v>28.5</c:v>
                </c:pt>
                <c:pt idx="1695">
                  <c:v>8</c:v>
                </c:pt>
                <c:pt idx="1696">
                  <c:v>3.3</c:v>
                </c:pt>
                <c:pt idx="1697">
                  <c:v>1.8</c:v>
                </c:pt>
                <c:pt idx="1698">
                  <c:v>1.3</c:v>
                </c:pt>
                <c:pt idx="1699">
                  <c:v>8.3000000000000007</c:v>
                </c:pt>
                <c:pt idx="1700">
                  <c:v>1.9</c:v>
                </c:pt>
                <c:pt idx="1701">
                  <c:v>2.2999999999999998</c:v>
                </c:pt>
                <c:pt idx="1702">
                  <c:v>7.3</c:v>
                </c:pt>
                <c:pt idx="1703">
                  <c:v>9</c:v>
                </c:pt>
                <c:pt idx="1704">
                  <c:v>7.3</c:v>
                </c:pt>
                <c:pt idx="1705">
                  <c:v>2.2000000000000002</c:v>
                </c:pt>
                <c:pt idx="1706">
                  <c:v>2.5</c:v>
                </c:pt>
                <c:pt idx="1707">
                  <c:v>7.4</c:v>
                </c:pt>
                <c:pt idx="1708">
                  <c:v>7</c:v>
                </c:pt>
                <c:pt idx="1709">
                  <c:v>1</c:v>
                </c:pt>
                <c:pt idx="1710">
                  <c:v>3.3</c:v>
                </c:pt>
                <c:pt idx="1711">
                  <c:v>1.4</c:v>
                </c:pt>
                <c:pt idx="1712">
                  <c:v>0.2</c:v>
                </c:pt>
                <c:pt idx="1713">
                  <c:v>1.5</c:v>
                </c:pt>
                <c:pt idx="1714">
                  <c:v>1.1000000000000001</c:v>
                </c:pt>
                <c:pt idx="1715">
                  <c:v>7.6</c:v>
                </c:pt>
                <c:pt idx="1716">
                  <c:v>5.8</c:v>
                </c:pt>
                <c:pt idx="1717">
                  <c:v>11.7</c:v>
                </c:pt>
                <c:pt idx="1718">
                  <c:v>3.4</c:v>
                </c:pt>
                <c:pt idx="1719">
                  <c:v>2.8</c:v>
                </c:pt>
                <c:pt idx="1720">
                  <c:v>3.5</c:v>
                </c:pt>
                <c:pt idx="1721">
                  <c:v>3.4</c:v>
                </c:pt>
                <c:pt idx="1722">
                  <c:v>4.9000000000000004</c:v>
                </c:pt>
                <c:pt idx="1723">
                  <c:v>0.6</c:v>
                </c:pt>
                <c:pt idx="1724">
                  <c:v>3.4</c:v>
                </c:pt>
                <c:pt idx="1725">
                  <c:v>3.2</c:v>
                </c:pt>
                <c:pt idx="1726">
                  <c:v>9.5</c:v>
                </c:pt>
                <c:pt idx="1727">
                  <c:v>1.4</c:v>
                </c:pt>
                <c:pt idx="1728">
                  <c:v>7</c:v>
                </c:pt>
                <c:pt idx="1729">
                  <c:v>19.100000000000001</c:v>
                </c:pt>
                <c:pt idx="1730">
                  <c:v>3.3</c:v>
                </c:pt>
                <c:pt idx="1731">
                  <c:v>1.4</c:v>
                </c:pt>
                <c:pt idx="1732">
                  <c:v>2.2000000000000002</c:v>
                </c:pt>
                <c:pt idx="1733">
                  <c:v>5.7</c:v>
                </c:pt>
                <c:pt idx="1734">
                  <c:v>3.3</c:v>
                </c:pt>
                <c:pt idx="1735">
                  <c:v>1.7</c:v>
                </c:pt>
                <c:pt idx="1736">
                  <c:v>4</c:v>
                </c:pt>
                <c:pt idx="1737">
                  <c:v>11.4</c:v>
                </c:pt>
                <c:pt idx="1738">
                  <c:v>0.8</c:v>
                </c:pt>
                <c:pt idx="1739">
                  <c:v>0.3</c:v>
                </c:pt>
                <c:pt idx="1740">
                  <c:v>1.4</c:v>
                </c:pt>
                <c:pt idx="1741">
                  <c:v>1.6</c:v>
                </c:pt>
                <c:pt idx="1742">
                  <c:v>1.2</c:v>
                </c:pt>
                <c:pt idx="1743">
                  <c:v>3.8</c:v>
                </c:pt>
                <c:pt idx="1744">
                  <c:v>3.3</c:v>
                </c:pt>
                <c:pt idx="1745">
                  <c:v>0.9</c:v>
                </c:pt>
                <c:pt idx="1746">
                  <c:v>1.5</c:v>
                </c:pt>
                <c:pt idx="1747">
                  <c:v>1.6</c:v>
                </c:pt>
                <c:pt idx="1748">
                  <c:v>7.4</c:v>
                </c:pt>
                <c:pt idx="1749">
                  <c:v>1.1000000000000001</c:v>
                </c:pt>
                <c:pt idx="1750">
                  <c:v>9.9</c:v>
                </c:pt>
                <c:pt idx="1751">
                  <c:v>4.7</c:v>
                </c:pt>
                <c:pt idx="1752">
                  <c:v>8.5</c:v>
                </c:pt>
                <c:pt idx="1753">
                  <c:v>0.9</c:v>
                </c:pt>
                <c:pt idx="1754">
                  <c:v>5.6</c:v>
                </c:pt>
                <c:pt idx="1755">
                  <c:v>13.8</c:v>
                </c:pt>
                <c:pt idx="1756">
                  <c:v>3.5</c:v>
                </c:pt>
                <c:pt idx="1757">
                  <c:v>0.5</c:v>
                </c:pt>
                <c:pt idx="1758">
                  <c:v>7.5</c:v>
                </c:pt>
                <c:pt idx="1759">
                  <c:v>9.1</c:v>
                </c:pt>
                <c:pt idx="1760">
                  <c:v>1.7</c:v>
                </c:pt>
                <c:pt idx="1761">
                  <c:v>8.9</c:v>
                </c:pt>
                <c:pt idx="1762">
                  <c:v>5.2</c:v>
                </c:pt>
                <c:pt idx="1763">
                  <c:v>6.5</c:v>
                </c:pt>
                <c:pt idx="1764">
                  <c:v>1.1000000000000001</c:v>
                </c:pt>
                <c:pt idx="1765">
                  <c:v>3.9</c:v>
                </c:pt>
                <c:pt idx="1766">
                  <c:v>1.8</c:v>
                </c:pt>
                <c:pt idx="1767">
                  <c:v>1.8</c:v>
                </c:pt>
                <c:pt idx="1768">
                  <c:v>2.7</c:v>
                </c:pt>
                <c:pt idx="1769">
                  <c:v>1.7</c:v>
                </c:pt>
                <c:pt idx="1770">
                  <c:v>0.1</c:v>
                </c:pt>
                <c:pt idx="1771">
                  <c:v>13.6</c:v>
                </c:pt>
                <c:pt idx="1772">
                  <c:v>5.7</c:v>
                </c:pt>
                <c:pt idx="1773">
                  <c:v>1.9</c:v>
                </c:pt>
                <c:pt idx="1774">
                  <c:v>28</c:v>
                </c:pt>
                <c:pt idx="1775">
                  <c:v>0.5</c:v>
                </c:pt>
                <c:pt idx="1776">
                  <c:v>1.2</c:v>
                </c:pt>
                <c:pt idx="1777">
                  <c:v>9.6</c:v>
                </c:pt>
                <c:pt idx="1778">
                  <c:v>9.1</c:v>
                </c:pt>
                <c:pt idx="1779">
                  <c:v>1.2</c:v>
                </c:pt>
                <c:pt idx="1780">
                  <c:v>3.8</c:v>
                </c:pt>
                <c:pt idx="1781">
                  <c:v>0.3</c:v>
                </c:pt>
                <c:pt idx="1782">
                  <c:v>2.7</c:v>
                </c:pt>
                <c:pt idx="1783">
                  <c:v>2.4</c:v>
                </c:pt>
                <c:pt idx="1784">
                  <c:v>14.8</c:v>
                </c:pt>
                <c:pt idx="1785">
                  <c:v>5.7</c:v>
                </c:pt>
                <c:pt idx="1786">
                  <c:v>2.5</c:v>
                </c:pt>
                <c:pt idx="1787">
                  <c:v>6.5</c:v>
                </c:pt>
                <c:pt idx="1788">
                  <c:v>6.4</c:v>
                </c:pt>
                <c:pt idx="1789">
                  <c:v>3</c:v>
                </c:pt>
                <c:pt idx="1790">
                  <c:v>13</c:v>
                </c:pt>
                <c:pt idx="1791">
                  <c:v>0.2</c:v>
                </c:pt>
                <c:pt idx="1792">
                  <c:v>3.4</c:v>
                </c:pt>
                <c:pt idx="1793">
                  <c:v>9.1</c:v>
                </c:pt>
                <c:pt idx="1794">
                  <c:v>9.3000000000000007</c:v>
                </c:pt>
                <c:pt idx="1795">
                  <c:v>2.2000000000000002</c:v>
                </c:pt>
                <c:pt idx="1796">
                  <c:v>0.7</c:v>
                </c:pt>
                <c:pt idx="1797">
                  <c:v>2</c:v>
                </c:pt>
                <c:pt idx="1798">
                  <c:v>8</c:v>
                </c:pt>
                <c:pt idx="1799">
                  <c:v>3.5</c:v>
                </c:pt>
                <c:pt idx="1800">
                  <c:v>2.1</c:v>
                </c:pt>
                <c:pt idx="1801">
                  <c:v>1.1000000000000001</c:v>
                </c:pt>
                <c:pt idx="1802">
                  <c:v>13.7</c:v>
                </c:pt>
                <c:pt idx="1803">
                  <c:v>4</c:v>
                </c:pt>
                <c:pt idx="1804">
                  <c:v>11</c:v>
                </c:pt>
                <c:pt idx="1805">
                  <c:v>3.6</c:v>
                </c:pt>
                <c:pt idx="1806">
                  <c:v>1.9</c:v>
                </c:pt>
                <c:pt idx="1807">
                  <c:v>0.6</c:v>
                </c:pt>
                <c:pt idx="1808">
                  <c:v>3.4</c:v>
                </c:pt>
                <c:pt idx="1809">
                  <c:v>0.1</c:v>
                </c:pt>
                <c:pt idx="1810">
                  <c:v>2.1</c:v>
                </c:pt>
                <c:pt idx="1811">
                  <c:v>1.6</c:v>
                </c:pt>
                <c:pt idx="1812">
                  <c:v>11.7</c:v>
                </c:pt>
                <c:pt idx="1813">
                  <c:v>6.6</c:v>
                </c:pt>
                <c:pt idx="1814">
                  <c:v>2.8</c:v>
                </c:pt>
                <c:pt idx="1815">
                  <c:v>8.8000000000000007</c:v>
                </c:pt>
                <c:pt idx="1816">
                  <c:v>2</c:v>
                </c:pt>
                <c:pt idx="1817">
                  <c:v>7.3</c:v>
                </c:pt>
                <c:pt idx="1818">
                  <c:v>0.9</c:v>
                </c:pt>
                <c:pt idx="1819">
                  <c:v>1.7</c:v>
                </c:pt>
                <c:pt idx="1820">
                  <c:v>4.7</c:v>
                </c:pt>
                <c:pt idx="1821">
                  <c:v>12</c:v>
                </c:pt>
                <c:pt idx="1822">
                  <c:v>8.5</c:v>
                </c:pt>
                <c:pt idx="1823">
                  <c:v>3.2</c:v>
                </c:pt>
                <c:pt idx="1824">
                  <c:v>3.7</c:v>
                </c:pt>
                <c:pt idx="1825">
                  <c:v>8.1999999999999993</c:v>
                </c:pt>
                <c:pt idx="1826">
                  <c:v>28</c:v>
                </c:pt>
                <c:pt idx="1827">
                  <c:v>5.8</c:v>
                </c:pt>
                <c:pt idx="1828">
                  <c:v>2.8</c:v>
                </c:pt>
                <c:pt idx="1829">
                  <c:v>5.9</c:v>
                </c:pt>
                <c:pt idx="1830">
                  <c:v>1</c:v>
                </c:pt>
                <c:pt idx="1831">
                  <c:v>3.9</c:v>
                </c:pt>
                <c:pt idx="1832">
                  <c:v>1.2</c:v>
                </c:pt>
                <c:pt idx="1833">
                  <c:v>2.1</c:v>
                </c:pt>
                <c:pt idx="1834">
                  <c:v>9.1999999999999993</c:v>
                </c:pt>
                <c:pt idx="1835">
                  <c:v>2.9</c:v>
                </c:pt>
                <c:pt idx="1836">
                  <c:v>1.3</c:v>
                </c:pt>
                <c:pt idx="1837">
                  <c:v>1.8</c:v>
                </c:pt>
                <c:pt idx="1838">
                  <c:v>8.1999999999999993</c:v>
                </c:pt>
                <c:pt idx="1839">
                  <c:v>5.9</c:v>
                </c:pt>
                <c:pt idx="1840">
                  <c:v>3.4</c:v>
                </c:pt>
                <c:pt idx="1841">
                  <c:v>2.1</c:v>
                </c:pt>
                <c:pt idx="1842">
                  <c:v>2.8</c:v>
                </c:pt>
                <c:pt idx="1843">
                  <c:v>2.1</c:v>
                </c:pt>
                <c:pt idx="1844">
                  <c:v>0.7</c:v>
                </c:pt>
                <c:pt idx="1845">
                  <c:v>7.6</c:v>
                </c:pt>
                <c:pt idx="1846">
                  <c:v>1.1000000000000001</c:v>
                </c:pt>
                <c:pt idx="1847">
                  <c:v>9</c:v>
                </c:pt>
                <c:pt idx="1848">
                  <c:v>3.1</c:v>
                </c:pt>
                <c:pt idx="1849">
                  <c:v>6.2</c:v>
                </c:pt>
                <c:pt idx="1850">
                  <c:v>21.5</c:v>
                </c:pt>
                <c:pt idx="1851">
                  <c:v>1.7</c:v>
                </c:pt>
                <c:pt idx="1852">
                  <c:v>0.5</c:v>
                </c:pt>
                <c:pt idx="1853">
                  <c:v>1.4</c:v>
                </c:pt>
                <c:pt idx="1854">
                  <c:v>11.9</c:v>
                </c:pt>
                <c:pt idx="1855">
                  <c:v>1.5</c:v>
                </c:pt>
                <c:pt idx="1856">
                  <c:v>5.0999999999999996</c:v>
                </c:pt>
                <c:pt idx="1857">
                  <c:v>7.3</c:v>
                </c:pt>
                <c:pt idx="1858">
                  <c:v>1.4</c:v>
                </c:pt>
                <c:pt idx="1859">
                  <c:v>15.7</c:v>
                </c:pt>
                <c:pt idx="1860">
                  <c:v>8.6999999999999993</c:v>
                </c:pt>
                <c:pt idx="1861">
                  <c:v>27.5</c:v>
                </c:pt>
                <c:pt idx="1862">
                  <c:v>8.6999999999999993</c:v>
                </c:pt>
                <c:pt idx="1863">
                  <c:v>4.5</c:v>
                </c:pt>
                <c:pt idx="1864">
                  <c:v>3.4</c:v>
                </c:pt>
                <c:pt idx="1865">
                  <c:v>3.5</c:v>
                </c:pt>
                <c:pt idx="1866">
                  <c:v>5.8</c:v>
                </c:pt>
                <c:pt idx="1867">
                  <c:v>2.1</c:v>
                </c:pt>
                <c:pt idx="1868">
                  <c:v>7.5</c:v>
                </c:pt>
                <c:pt idx="1869">
                  <c:v>2.1</c:v>
                </c:pt>
                <c:pt idx="1870">
                  <c:v>3.2</c:v>
                </c:pt>
                <c:pt idx="1871">
                  <c:v>11.9</c:v>
                </c:pt>
                <c:pt idx="1872">
                  <c:v>0.8</c:v>
                </c:pt>
                <c:pt idx="1873">
                  <c:v>1.3</c:v>
                </c:pt>
                <c:pt idx="1874">
                  <c:v>3.7</c:v>
                </c:pt>
                <c:pt idx="1875">
                  <c:v>6.5</c:v>
                </c:pt>
                <c:pt idx="1876">
                  <c:v>4</c:v>
                </c:pt>
                <c:pt idx="1877">
                  <c:v>1.3</c:v>
                </c:pt>
                <c:pt idx="1878">
                  <c:v>3.2</c:v>
                </c:pt>
                <c:pt idx="1879">
                  <c:v>5.8</c:v>
                </c:pt>
                <c:pt idx="1880">
                  <c:v>6.4</c:v>
                </c:pt>
                <c:pt idx="1881">
                  <c:v>8.1</c:v>
                </c:pt>
                <c:pt idx="1882">
                  <c:v>1</c:v>
                </c:pt>
                <c:pt idx="1883">
                  <c:v>0.9</c:v>
                </c:pt>
                <c:pt idx="1884">
                  <c:v>7.4</c:v>
                </c:pt>
                <c:pt idx="1885">
                  <c:v>2.9</c:v>
                </c:pt>
                <c:pt idx="1886">
                  <c:v>9.9</c:v>
                </c:pt>
                <c:pt idx="1887">
                  <c:v>7.9</c:v>
                </c:pt>
                <c:pt idx="1888">
                  <c:v>3.7</c:v>
                </c:pt>
                <c:pt idx="1889">
                  <c:v>6.7</c:v>
                </c:pt>
                <c:pt idx="1890">
                  <c:v>5.7</c:v>
                </c:pt>
                <c:pt idx="1891">
                  <c:v>2.5</c:v>
                </c:pt>
                <c:pt idx="1892">
                  <c:v>13.7</c:v>
                </c:pt>
                <c:pt idx="1893">
                  <c:v>6.3</c:v>
                </c:pt>
                <c:pt idx="1894">
                  <c:v>8.6</c:v>
                </c:pt>
                <c:pt idx="1895">
                  <c:v>7.9</c:v>
                </c:pt>
                <c:pt idx="1896">
                  <c:v>1.1000000000000001</c:v>
                </c:pt>
                <c:pt idx="1897">
                  <c:v>8.1999999999999993</c:v>
                </c:pt>
                <c:pt idx="1898">
                  <c:v>8.5</c:v>
                </c:pt>
                <c:pt idx="1899">
                  <c:v>0.9</c:v>
                </c:pt>
                <c:pt idx="1900">
                  <c:v>1</c:v>
                </c:pt>
                <c:pt idx="1901">
                  <c:v>11.1</c:v>
                </c:pt>
                <c:pt idx="1902">
                  <c:v>27.3</c:v>
                </c:pt>
                <c:pt idx="1903">
                  <c:v>13.4</c:v>
                </c:pt>
                <c:pt idx="1904">
                  <c:v>2.2999999999999998</c:v>
                </c:pt>
                <c:pt idx="1905">
                  <c:v>9.6</c:v>
                </c:pt>
                <c:pt idx="1906">
                  <c:v>3.4</c:v>
                </c:pt>
                <c:pt idx="1907">
                  <c:v>3.1</c:v>
                </c:pt>
                <c:pt idx="1908">
                  <c:v>7.4</c:v>
                </c:pt>
                <c:pt idx="1909">
                  <c:v>1.4</c:v>
                </c:pt>
                <c:pt idx="1910">
                  <c:v>1.8</c:v>
                </c:pt>
                <c:pt idx="1911">
                  <c:v>1.1000000000000001</c:v>
                </c:pt>
                <c:pt idx="1912">
                  <c:v>6.3</c:v>
                </c:pt>
                <c:pt idx="1913">
                  <c:v>19.899999999999999</c:v>
                </c:pt>
                <c:pt idx="1914">
                  <c:v>1</c:v>
                </c:pt>
                <c:pt idx="1915">
                  <c:v>2.4</c:v>
                </c:pt>
                <c:pt idx="1916">
                  <c:v>13.6</c:v>
                </c:pt>
                <c:pt idx="1917">
                  <c:v>13.7</c:v>
                </c:pt>
                <c:pt idx="1918">
                  <c:v>3.4</c:v>
                </c:pt>
                <c:pt idx="1919">
                  <c:v>6.6</c:v>
                </c:pt>
                <c:pt idx="1920">
                  <c:v>4.0999999999999996</c:v>
                </c:pt>
                <c:pt idx="1921">
                  <c:v>2.8</c:v>
                </c:pt>
                <c:pt idx="1922">
                  <c:v>6.4</c:v>
                </c:pt>
                <c:pt idx="1923">
                  <c:v>1.7</c:v>
                </c:pt>
                <c:pt idx="1924">
                  <c:v>1.9</c:v>
                </c:pt>
                <c:pt idx="1925">
                  <c:v>2.6</c:v>
                </c:pt>
                <c:pt idx="1926">
                  <c:v>5.0999999999999996</c:v>
                </c:pt>
                <c:pt idx="1927">
                  <c:v>5.3</c:v>
                </c:pt>
                <c:pt idx="1928">
                  <c:v>3.4</c:v>
                </c:pt>
                <c:pt idx="1929">
                  <c:v>4.0999999999999996</c:v>
                </c:pt>
                <c:pt idx="1930">
                  <c:v>0.3</c:v>
                </c:pt>
                <c:pt idx="1931">
                  <c:v>2.2000000000000002</c:v>
                </c:pt>
                <c:pt idx="1932">
                  <c:v>19.899999999999999</c:v>
                </c:pt>
                <c:pt idx="1933">
                  <c:v>1.3</c:v>
                </c:pt>
                <c:pt idx="1934">
                  <c:v>1.9</c:v>
                </c:pt>
                <c:pt idx="1935">
                  <c:v>1</c:v>
                </c:pt>
                <c:pt idx="1936">
                  <c:v>8.1</c:v>
                </c:pt>
                <c:pt idx="1937">
                  <c:v>12.1</c:v>
                </c:pt>
                <c:pt idx="1938">
                  <c:v>19.899999999999999</c:v>
                </c:pt>
                <c:pt idx="1939">
                  <c:v>3.4</c:v>
                </c:pt>
                <c:pt idx="1940">
                  <c:v>6.1</c:v>
                </c:pt>
                <c:pt idx="1941">
                  <c:v>13.9</c:v>
                </c:pt>
                <c:pt idx="1942">
                  <c:v>2.2000000000000002</c:v>
                </c:pt>
                <c:pt idx="1943">
                  <c:v>0.6</c:v>
                </c:pt>
                <c:pt idx="1944">
                  <c:v>6.5</c:v>
                </c:pt>
                <c:pt idx="1945">
                  <c:v>1.2</c:v>
                </c:pt>
                <c:pt idx="1946">
                  <c:v>3.4</c:v>
                </c:pt>
                <c:pt idx="1947">
                  <c:v>0.9</c:v>
                </c:pt>
                <c:pt idx="1948">
                  <c:v>5.4</c:v>
                </c:pt>
                <c:pt idx="1949">
                  <c:v>0.5</c:v>
                </c:pt>
                <c:pt idx="1950">
                  <c:v>1.9</c:v>
                </c:pt>
                <c:pt idx="1951">
                  <c:v>9.1</c:v>
                </c:pt>
                <c:pt idx="1952">
                  <c:v>0.5</c:v>
                </c:pt>
                <c:pt idx="1953">
                  <c:v>3.8</c:v>
                </c:pt>
                <c:pt idx="1954">
                  <c:v>1.6</c:v>
                </c:pt>
                <c:pt idx="1955">
                  <c:v>27.6</c:v>
                </c:pt>
                <c:pt idx="1956">
                  <c:v>3.3</c:v>
                </c:pt>
                <c:pt idx="1957">
                  <c:v>9.5</c:v>
                </c:pt>
                <c:pt idx="1958">
                  <c:v>15.5</c:v>
                </c:pt>
                <c:pt idx="1959">
                  <c:v>5.4</c:v>
                </c:pt>
                <c:pt idx="1960">
                  <c:v>1.7</c:v>
                </c:pt>
                <c:pt idx="1961">
                  <c:v>7.9</c:v>
                </c:pt>
                <c:pt idx="1962">
                  <c:v>2</c:v>
                </c:pt>
                <c:pt idx="1963">
                  <c:v>0.2</c:v>
                </c:pt>
                <c:pt idx="1964">
                  <c:v>0.8</c:v>
                </c:pt>
                <c:pt idx="1965">
                  <c:v>22.6</c:v>
                </c:pt>
                <c:pt idx="1966">
                  <c:v>1.9</c:v>
                </c:pt>
                <c:pt idx="1967">
                  <c:v>1.5</c:v>
                </c:pt>
                <c:pt idx="1968">
                  <c:v>0.5</c:v>
                </c:pt>
                <c:pt idx="1969">
                  <c:v>1.7</c:v>
                </c:pt>
                <c:pt idx="1970">
                  <c:v>7.8</c:v>
                </c:pt>
                <c:pt idx="1971">
                  <c:v>3.1</c:v>
                </c:pt>
                <c:pt idx="1972">
                  <c:v>3.4</c:v>
                </c:pt>
                <c:pt idx="1973">
                  <c:v>11.5</c:v>
                </c:pt>
                <c:pt idx="1974">
                  <c:v>4.4000000000000004</c:v>
                </c:pt>
                <c:pt idx="1975">
                  <c:v>1.9</c:v>
                </c:pt>
                <c:pt idx="1976">
                  <c:v>2</c:v>
                </c:pt>
                <c:pt idx="1977">
                  <c:v>6.3</c:v>
                </c:pt>
                <c:pt idx="1978">
                  <c:v>1.3</c:v>
                </c:pt>
                <c:pt idx="1979">
                  <c:v>5.3</c:v>
                </c:pt>
                <c:pt idx="1980">
                  <c:v>2.4</c:v>
                </c:pt>
                <c:pt idx="1981">
                  <c:v>1.7</c:v>
                </c:pt>
                <c:pt idx="1982">
                  <c:v>3.5</c:v>
                </c:pt>
                <c:pt idx="1983">
                  <c:v>8.4</c:v>
                </c:pt>
                <c:pt idx="1984">
                  <c:v>8.1</c:v>
                </c:pt>
                <c:pt idx="1985">
                  <c:v>13.8</c:v>
                </c:pt>
                <c:pt idx="1986">
                  <c:v>0.5</c:v>
                </c:pt>
                <c:pt idx="1987">
                  <c:v>3.4</c:v>
                </c:pt>
                <c:pt idx="1988">
                  <c:v>1.5</c:v>
                </c:pt>
                <c:pt idx="1989">
                  <c:v>13.7</c:v>
                </c:pt>
                <c:pt idx="1990">
                  <c:v>7.6</c:v>
                </c:pt>
                <c:pt idx="1991">
                  <c:v>5</c:v>
                </c:pt>
                <c:pt idx="1992">
                  <c:v>2.4</c:v>
                </c:pt>
                <c:pt idx="1993">
                  <c:v>4.5</c:v>
                </c:pt>
                <c:pt idx="1994">
                  <c:v>2</c:v>
                </c:pt>
                <c:pt idx="1995">
                  <c:v>9.6</c:v>
                </c:pt>
                <c:pt idx="1996">
                  <c:v>7.6</c:v>
                </c:pt>
                <c:pt idx="1997">
                  <c:v>1.9</c:v>
                </c:pt>
                <c:pt idx="1998">
                  <c:v>7</c:v>
                </c:pt>
                <c:pt idx="1999">
                  <c:v>3.3</c:v>
                </c:pt>
                <c:pt idx="2000">
                  <c:v>2.1</c:v>
                </c:pt>
                <c:pt idx="2001">
                  <c:v>14.8</c:v>
                </c:pt>
                <c:pt idx="2002">
                  <c:v>1</c:v>
                </c:pt>
                <c:pt idx="2003">
                  <c:v>2.5</c:v>
                </c:pt>
                <c:pt idx="2004">
                  <c:v>0.1</c:v>
                </c:pt>
                <c:pt idx="2005">
                  <c:v>6.3</c:v>
                </c:pt>
                <c:pt idx="2006">
                  <c:v>11.7</c:v>
                </c:pt>
                <c:pt idx="2007">
                  <c:v>21.5</c:v>
                </c:pt>
                <c:pt idx="2008">
                  <c:v>0.6</c:v>
                </c:pt>
                <c:pt idx="2009">
                  <c:v>3.4</c:v>
                </c:pt>
                <c:pt idx="2010">
                  <c:v>1.4</c:v>
                </c:pt>
                <c:pt idx="2011">
                  <c:v>3.6</c:v>
                </c:pt>
                <c:pt idx="2012">
                  <c:v>6.3</c:v>
                </c:pt>
                <c:pt idx="2013">
                  <c:v>2.2999999999999998</c:v>
                </c:pt>
                <c:pt idx="2014">
                  <c:v>9.1</c:v>
                </c:pt>
                <c:pt idx="2015">
                  <c:v>3.7</c:v>
                </c:pt>
                <c:pt idx="2016">
                  <c:v>7.2</c:v>
                </c:pt>
                <c:pt idx="2017">
                  <c:v>0.2</c:v>
                </c:pt>
                <c:pt idx="2018">
                  <c:v>5.0999999999999996</c:v>
                </c:pt>
                <c:pt idx="2019">
                  <c:v>4.9000000000000004</c:v>
                </c:pt>
                <c:pt idx="2020">
                  <c:v>8.5</c:v>
                </c:pt>
                <c:pt idx="2021">
                  <c:v>18.8</c:v>
                </c:pt>
                <c:pt idx="2022">
                  <c:v>1.9</c:v>
                </c:pt>
                <c:pt idx="2023">
                  <c:v>0.4</c:v>
                </c:pt>
                <c:pt idx="2024">
                  <c:v>1.5</c:v>
                </c:pt>
                <c:pt idx="2025">
                  <c:v>15.5</c:v>
                </c:pt>
                <c:pt idx="2026">
                  <c:v>2.4</c:v>
                </c:pt>
                <c:pt idx="2027">
                  <c:v>9.5</c:v>
                </c:pt>
                <c:pt idx="2028">
                  <c:v>9.6999999999999993</c:v>
                </c:pt>
                <c:pt idx="2029">
                  <c:v>1.7</c:v>
                </c:pt>
                <c:pt idx="2030">
                  <c:v>1.2</c:v>
                </c:pt>
                <c:pt idx="2031">
                  <c:v>6.8</c:v>
                </c:pt>
                <c:pt idx="2032">
                  <c:v>2</c:v>
                </c:pt>
                <c:pt idx="2033">
                  <c:v>2</c:v>
                </c:pt>
                <c:pt idx="2034">
                  <c:v>1.9</c:v>
                </c:pt>
                <c:pt idx="2035">
                  <c:v>0.6</c:v>
                </c:pt>
                <c:pt idx="2036">
                  <c:v>6.7</c:v>
                </c:pt>
                <c:pt idx="2037">
                  <c:v>0.1</c:v>
                </c:pt>
                <c:pt idx="2038">
                  <c:v>9.6999999999999993</c:v>
                </c:pt>
                <c:pt idx="2039">
                  <c:v>5.3</c:v>
                </c:pt>
                <c:pt idx="2040">
                  <c:v>1.4</c:v>
                </c:pt>
                <c:pt idx="2041">
                  <c:v>2.7</c:v>
                </c:pt>
                <c:pt idx="2042">
                  <c:v>1.3</c:v>
                </c:pt>
                <c:pt idx="2043">
                  <c:v>6.4</c:v>
                </c:pt>
                <c:pt idx="2044">
                  <c:v>7.8</c:v>
                </c:pt>
                <c:pt idx="2045">
                  <c:v>1.1000000000000001</c:v>
                </c:pt>
                <c:pt idx="2046">
                  <c:v>9.3000000000000007</c:v>
                </c:pt>
                <c:pt idx="2047">
                  <c:v>2.9</c:v>
                </c:pt>
                <c:pt idx="2048">
                  <c:v>1</c:v>
                </c:pt>
                <c:pt idx="2049">
                  <c:v>1.1000000000000001</c:v>
                </c:pt>
                <c:pt idx="2050">
                  <c:v>2.1</c:v>
                </c:pt>
                <c:pt idx="2051">
                  <c:v>2.1</c:v>
                </c:pt>
                <c:pt idx="2052">
                  <c:v>1.5</c:v>
                </c:pt>
                <c:pt idx="2053">
                  <c:v>14.7</c:v>
                </c:pt>
                <c:pt idx="2054">
                  <c:v>3.4</c:v>
                </c:pt>
                <c:pt idx="2055">
                  <c:v>3.5</c:v>
                </c:pt>
                <c:pt idx="2056">
                  <c:v>2.6</c:v>
                </c:pt>
                <c:pt idx="2057">
                  <c:v>7.9</c:v>
                </c:pt>
                <c:pt idx="2058">
                  <c:v>6.2</c:v>
                </c:pt>
                <c:pt idx="2059">
                  <c:v>2.1</c:v>
                </c:pt>
                <c:pt idx="2060">
                  <c:v>4.3</c:v>
                </c:pt>
                <c:pt idx="2061">
                  <c:v>1</c:v>
                </c:pt>
                <c:pt idx="2062">
                  <c:v>8</c:v>
                </c:pt>
                <c:pt idx="2063">
                  <c:v>4.9000000000000004</c:v>
                </c:pt>
                <c:pt idx="2064">
                  <c:v>2.4</c:v>
                </c:pt>
                <c:pt idx="2065">
                  <c:v>0.1</c:v>
                </c:pt>
                <c:pt idx="2066">
                  <c:v>3.2</c:v>
                </c:pt>
                <c:pt idx="2067">
                  <c:v>1.7</c:v>
                </c:pt>
                <c:pt idx="2068">
                  <c:v>8.1</c:v>
                </c:pt>
                <c:pt idx="2069">
                  <c:v>7</c:v>
                </c:pt>
                <c:pt idx="2070">
                  <c:v>18.8</c:v>
                </c:pt>
                <c:pt idx="2071">
                  <c:v>6</c:v>
                </c:pt>
                <c:pt idx="2072">
                  <c:v>1.4</c:v>
                </c:pt>
                <c:pt idx="2073">
                  <c:v>0.9</c:v>
                </c:pt>
                <c:pt idx="2074">
                  <c:v>1.7</c:v>
                </c:pt>
                <c:pt idx="2075">
                  <c:v>5.6</c:v>
                </c:pt>
                <c:pt idx="2076">
                  <c:v>1.4</c:v>
                </c:pt>
                <c:pt idx="2077">
                  <c:v>9.1</c:v>
                </c:pt>
                <c:pt idx="2078">
                  <c:v>0.2</c:v>
                </c:pt>
                <c:pt idx="2079">
                  <c:v>7.8</c:v>
                </c:pt>
                <c:pt idx="2080">
                  <c:v>0.7</c:v>
                </c:pt>
                <c:pt idx="2081">
                  <c:v>2.2000000000000002</c:v>
                </c:pt>
                <c:pt idx="2082">
                  <c:v>0.1</c:v>
                </c:pt>
                <c:pt idx="2083">
                  <c:v>14.7</c:v>
                </c:pt>
                <c:pt idx="2084">
                  <c:v>6.9</c:v>
                </c:pt>
                <c:pt idx="2085">
                  <c:v>0.8</c:v>
                </c:pt>
                <c:pt idx="2086">
                  <c:v>1.8</c:v>
                </c:pt>
                <c:pt idx="2087">
                  <c:v>0.2</c:v>
                </c:pt>
                <c:pt idx="2088">
                  <c:v>6.5</c:v>
                </c:pt>
                <c:pt idx="2089">
                  <c:v>0.9</c:v>
                </c:pt>
                <c:pt idx="2090">
                  <c:v>6.6</c:v>
                </c:pt>
                <c:pt idx="2091">
                  <c:v>0.5</c:v>
                </c:pt>
                <c:pt idx="2092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24-41FE-B8F3-9BF097360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84976"/>
        <c:axId val="586810744"/>
      </c:scatterChart>
      <c:valAx>
        <c:axId val="34588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Thinness 1-19</a:t>
                </a:r>
                <a:r>
                  <a:rPr lang="en-US" baseline="0"/>
                  <a:t> years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10744"/>
        <c:crosses val="autoZero"/>
        <c:crossBetween val="midCat"/>
      </c:valAx>
      <c:valAx>
        <c:axId val="58681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Thinness 5-9 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8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195416749377"/>
          <c:y val="9.9099028801142935E-2"/>
          <c:w val="0.73987383929949935"/>
          <c:h val="0.681051513760719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life_expectancy_training!$R$21:$R$2113</c:f>
              <c:numCache>
                <c:formatCode>General</c:formatCode>
                <c:ptCount val="2093"/>
                <c:pt idx="0">
                  <c:v>0.69799999999999995</c:v>
                </c:pt>
                <c:pt idx="1">
                  <c:v>0.72</c:v>
                </c:pt>
                <c:pt idx="2">
                  <c:v>0.35</c:v>
                </c:pt>
                <c:pt idx="3">
                  <c:v>0.66700000000000004</c:v>
                </c:pt>
                <c:pt idx="4">
                  <c:v>0.77200000000000002</c:v>
                </c:pt>
                <c:pt idx="5">
                  <c:v>0.84499999999999997</c:v>
                </c:pt>
                <c:pt idx="6">
                  <c:v>0.73</c:v>
                </c:pt>
                <c:pt idx="7">
                  <c:v>0.46500000000000002</c:v>
                </c:pt>
                <c:pt idx="8">
                  <c:v>0.75700000000000001</c:v>
                </c:pt>
                <c:pt idx="9">
                  <c:v>0.85899999999999999</c:v>
                </c:pt>
                <c:pt idx="10">
                  <c:v>0.81499999999999995</c:v>
                </c:pt>
                <c:pt idx="11">
                  <c:v>0.32900000000000001</c:v>
                </c:pt>
                <c:pt idx="12">
                  <c:v>0.44400000000000001</c:v>
                </c:pt>
                <c:pt idx="13">
                  <c:v>0.77800000000000002</c:v>
                </c:pt>
                <c:pt idx="14">
                  <c:v>0.50900000000000001</c:v>
                </c:pt>
                <c:pt idx="15">
                  <c:v>0.377</c:v>
                </c:pt>
                <c:pt idx="16">
                  <c:v>0.48</c:v>
                </c:pt>
                <c:pt idx="17">
                  <c:v>0.83799999999999997</c:v>
                </c:pt>
                <c:pt idx="18">
                  <c:v>0.72299999999999998</c:v>
                </c:pt>
                <c:pt idx="19">
                  <c:v>0.58199999999999996</c:v>
                </c:pt>
                <c:pt idx="20">
                  <c:v>0.85599999999999998</c:v>
                </c:pt>
                <c:pt idx="21">
                  <c:v>0.54500000000000004</c:v>
                </c:pt>
                <c:pt idx="22">
                  <c:v>0.40600000000000003</c:v>
                </c:pt>
                <c:pt idx="23">
                  <c:v>0.51400000000000001</c:v>
                </c:pt>
                <c:pt idx="24">
                  <c:v>0.63200000000000001</c:v>
                </c:pt>
                <c:pt idx="25">
                  <c:v>0.76400000000000001</c:v>
                </c:pt>
                <c:pt idx="26">
                  <c:v>0.49299999999999999</c:v>
                </c:pt>
                <c:pt idx="27">
                  <c:v>0.628</c:v>
                </c:pt>
                <c:pt idx="28">
                  <c:v>0.67300000000000004</c:v>
                </c:pt>
                <c:pt idx="29">
                  <c:v>0.67300000000000004</c:v>
                </c:pt>
                <c:pt idx="30">
                  <c:v>0.67300000000000004</c:v>
                </c:pt>
                <c:pt idx="31">
                  <c:v>0.76100000000000001</c:v>
                </c:pt>
                <c:pt idx="32">
                  <c:v>0.73299999999999998</c:v>
                </c:pt>
                <c:pt idx="33">
                  <c:v>0.75700000000000001</c:v>
                </c:pt>
                <c:pt idx="34">
                  <c:v>0.438</c:v>
                </c:pt>
                <c:pt idx="35">
                  <c:v>0.81299999999999994</c:v>
                </c:pt>
                <c:pt idx="36">
                  <c:v>0.30599999999999999</c:v>
                </c:pt>
                <c:pt idx="37">
                  <c:v>0.67300000000000004</c:v>
                </c:pt>
                <c:pt idx="38">
                  <c:v>0.78200000000000003</c:v>
                </c:pt>
                <c:pt idx="39">
                  <c:v>0.68100000000000005</c:v>
                </c:pt>
                <c:pt idx="40">
                  <c:v>0.79800000000000004</c:v>
                </c:pt>
                <c:pt idx="41">
                  <c:v>0.747</c:v>
                </c:pt>
                <c:pt idx="42">
                  <c:v>0.78100000000000003</c:v>
                </c:pt>
                <c:pt idx="43">
                  <c:v>0.63900000000000001</c:v>
                </c:pt>
                <c:pt idx="44">
                  <c:v>0</c:v>
                </c:pt>
                <c:pt idx="45">
                  <c:v>0.67300000000000004</c:v>
                </c:pt>
                <c:pt idx="46">
                  <c:v>0.73499999999999999</c:v>
                </c:pt>
                <c:pt idx="47">
                  <c:v>0.877</c:v>
                </c:pt>
                <c:pt idx="48">
                  <c:v>0.67700000000000005</c:v>
                </c:pt>
                <c:pt idx="49">
                  <c:v>0.46300000000000002</c:v>
                </c:pt>
                <c:pt idx="50">
                  <c:v>0.86199999999999999</c:v>
                </c:pt>
                <c:pt idx="51">
                  <c:v>0.69899999999999995</c:v>
                </c:pt>
                <c:pt idx="52">
                  <c:v>0.61399999999999999</c:v>
                </c:pt>
                <c:pt idx="53">
                  <c:v>0.67300000000000004</c:v>
                </c:pt>
                <c:pt idx="54">
                  <c:v>0.47</c:v>
                </c:pt>
                <c:pt idx="55">
                  <c:v>0.66100000000000003</c:v>
                </c:pt>
                <c:pt idx="56">
                  <c:v>0.78</c:v>
                </c:pt>
                <c:pt idx="57">
                  <c:v>0.874</c:v>
                </c:pt>
                <c:pt idx="58">
                  <c:v>0.59699999999999998</c:v>
                </c:pt>
                <c:pt idx="59">
                  <c:v>0.67300000000000004</c:v>
                </c:pt>
                <c:pt idx="60">
                  <c:v>0.747</c:v>
                </c:pt>
                <c:pt idx="61">
                  <c:v>0.41699999999999998</c:v>
                </c:pt>
                <c:pt idx="62">
                  <c:v>0.68400000000000005</c:v>
                </c:pt>
                <c:pt idx="63">
                  <c:v>0.54200000000000004</c:v>
                </c:pt>
                <c:pt idx="64">
                  <c:v>0.54800000000000004</c:v>
                </c:pt>
                <c:pt idx="65">
                  <c:v>0.43</c:v>
                </c:pt>
                <c:pt idx="66">
                  <c:v>0.36599999999999999</c:v>
                </c:pt>
                <c:pt idx="67">
                  <c:v>0.45600000000000002</c:v>
                </c:pt>
                <c:pt idx="68">
                  <c:v>0.63700000000000001</c:v>
                </c:pt>
                <c:pt idx="69">
                  <c:v>0.93400000000000005</c:v>
                </c:pt>
                <c:pt idx="70">
                  <c:v>0.69199999999999995</c:v>
                </c:pt>
                <c:pt idx="71">
                  <c:v>0.61399999999999999</c:v>
                </c:pt>
                <c:pt idx="72">
                  <c:v>0.66600000000000004</c:v>
                </c:pt>
                <c:pt idx="73">
                  <c:v>0.52600000000000002</c:v>
                </c:pt>
                <c:pt idx="74">
                  <c:v>0.52300000000000002</c:v>
                </c:pt>
                <c:pt idx="75">
                  <c:v>0.626</c:v>
                </c:pt>
                <c:pt idx="76">
                  <c:v>0.41099999999999998</c:v>
                </c:pt>
                <c:pt idx="77">
                  <c:v>0.89800000000000002</c:v>
                </c:pt>
                <c:pt idx="78">
                  <c:v>0.502</c:v>
                </c:pt>
                <c:pt idx="79">
                  <c:v>0.53100000000000003</c:v>
                </c:pt>
                <c:pt idx="80">
                  <c:v>0.76600000000000001</c:v>
                </c:pt>
                <c:pt idx="81">
                  <c:v>0.64500000000000002</c:v>
                </c:pt>
                <c:pt idx="82">
                  <c:v>0.75600000000000001</c:v>
                </c:pt>
                <c:pt idx="83">
                  <c:v>0.50700000000000001</c:v>
                </c:pt>
                <c:pt idx="84">
                  <c:v>0.64800000000000002</c:v>
                </c:pt>
                <c:pt idx="85">
                  <c:v>0.74199999999999999</c:v>
                </c:pt>
                <c:pt idx="86">
                  <c:v>0.68700000000000006</c:v>
                </c:pt>
                <c:pt idx="87">
                  <c:v>0</c:v>
                </c:pt>
                <c:pt idx="88">
                  <c:v>0.85699999999999998</c:v>
                </c:pt>
                <c:pt idx="89">
                  <c:v>0.90900000000000003</c:v>
                </c:pt>
                <c:pt idx="90">
                  <c:v>0.41899999999999998</c:v>
                </c:pt>
                <c:pt idx="91">
                  <c:v>0.42699999999999999</c:v>
                </c:pt>
                <c:pt idx="92">
                  <c:v>0.625</c:v>
                </c:pt>
                <c:pt idx="93">
                  <c:v>0.84399999999999997</c:v>
                </c:pt>
                <c:pt idx="94">
                  <c:v>0.67300000000000004</c:v>
                </c:pt>
                <c:pt idx="95">
                  <c:v>0.67300000000000004</c:v>
                </c:pt>
                <c:pt idx="96">
                  <c:v>0.30299999999999999</c:v>
                </c:pt>
                <c:pt idx="97">
                  <c:v>0.39900000000000002</c:v>
                </c:pt>
                <c:pt idx="98">
                  <c:v>0.38700000000000001</c:v>
                </c:pt>
                <c:pt idx="99">
                  <c:v>0.86799999999999999</c:v>
                </c:pt>
                <c:pt idx="100">
                  <c:v>0.70399999999999996</c:v>
                </c:pt>
                <c:pt idx="101">
                  <c:v>0.621</c:v>
                </c:pt>
                <c:pt idx="102">
                  <c:v>0.81799999999999995</c:v>
                </c:pt>
                <c:pt idx="103">
                  <c:v>0.749</c:v>
                </c:pt>
                <c:pt idx="104">
                  <c:v>0.41499999999999998</c:v>
                </c:pt>
                <c:pt idx="105">
                  <c:v>0.76300000000000001</c:v>
                </c:pt>
                <c:pt idx="106">
                  <c:v>0.45200000000000001</c:v>
                </c:pt>
                <c:pt idx="107">
                  <c:v>0.71</c:v>
                </c:pt>
                <c:pt idx="108">
                  <c:v>0.71499999999999997</c:v>
                </c:pt>
                <c:pt idx="109">
                  <c:v>0.61</c:v>
                </c:pt>
                <c:pt idx="110">
                  <c:v>0.84</c:v>
                </c:pt>
                <c:pt idx="111">
                  <c:v>0.88200000000000001</c:v>
                </c:pt>
                <c:pt idx="112">
                  <c:v>0.64500000000000002</c:v>
                </c:pt>
                <c:pt idx="113">
                  <c:v>0.67300000000000004</c:v>
                </c:pt>
                <c:pt idx="114">
                  <c:v>0.54500000000000004</c:v>
                </c:pt>
                <c:pt idx="115">
                  <c:v>0.71399999999999997</c:v>
                </c:pt>
                <c:pt idx="116">
                  <c:v>0.65100000000000002</c:v>
                </c:pt>
                <c:pt idx="117">
                  <c:v>0.62</c:v>
                </c:pt>
                <c:pt idx="118">
                  <c:v>0.63800000000000001</c:v>
                </c:pt>
                <c:pt idx="119">
                  <c:v>0.69399999999999995</c:v>
                </c:pt>
                <c:pt idx="120">
                  <c:v>0.82299999999999995</c:v>
                </c:pt>
                <c:pt idx="121">
                  <c:v>0.79</c:v>
                </c:pt>
                <c:pt idx="122">
                  <c:v>0.51900000000000002</c:v>
                </c:pt>
                <c:pt idx="123">
                  <c:v>0.67300000000000004</c:v>
                </c:pt>
                <c:pt idx="124">
                  <c:v>0.67</c:v>
                </c:pt>
                <c:pt idx="125">
                  <c:v>0.879</c:v>
                </c:pt>
                <c:pt idx="126">
                  <c:v>0.63200000000000001</c:v>
                </c:pt>
                <c:pt idx="127">
                  <c:v>0.67500000000000004</c:v>
                </c:pt>
                <c:pt idx="128">
                  <c:v>0.499</c:v>
                </c:pt>
                <c:pt idx="129">
                  <c:v>0.35699999999999998</c:v>
                </c:pt>
                <c:pt idx="130">
                  <c:v>0.45300000000000001</c:v>
                </c:pt>
                <c:pt idx="131">
                  <c:v>0.88800000000000001</c:v>
                </c:pt>
                <c:pt idx="132">
                  <c:v>0</c:v>
                </c:pt>
                <c:pt idx="133">
                  <c:v>0.61699999999999999</c:v>
                </c:pt>
                <c:pt idx="134">
                  <c:v>0.61599999999999999</c:v>
                </c:pt>
                <c:pt idx="135">
                  <c:v>0.83499999999999996</c:v>
                </c:pt>
                <c:pt idx="136">
                  <c:v>0.84499999999999997</c:v>
                </c:pt>
                <c:pt idx="137">
                  <c:v>0.57199999999999995</c:v>
                </c:pt>
                <c:pt idx="138">
                  <c:v>0.67300000000000004</c:v>
                </c:pt>
                <c:pt idx="139">
                  <c:v>0.79800000000000004</c:v>
                </c:pt>
                <c:pt idx="140">
                  <c:v>0.88600000000000001</c:v>
                </c:pt>
                <c:pt idx="141">
                  <c:v>0.93400000000000005</c:v>
                </c:pt>
                <c:pt idx="142">
                  <c:v>0.377</c:v>
                </c:pt>
                <c:pt idx="143">
                  <c:v>0.752</c:v>
                </c:pt>
                <c:pt idx="144">
                  <c:v>0.51700000000000002</c:v>
                </c:pt>
                <c:pt idx="145">
                  <c:v>0.7</c:v>
                </c:pt>
                <c:pt idx="146">
                  <c:v>0.44700000000000001</c:v>
                </c:pt>
                <c:pt idx="147">
                  <c:v>0.46500000000000002</c:v>
                </c:pt>
                <c:pt idx="148">
                  <c:v>0.79</c:v>
                </c:pt>
                <c:pt idx="149">
                  <c:v>0</c:v>
                </c:pt>
                <c:pt idx="150">
                  <c:v>0.49099999999999999</c:v>
                </c:pt>
                <c:pt idx="151">
                  <c:v>0.72</c:v>
                </c:pt>
                <c:pt idx="152">
                  <c:v>0.749</c:v>
                </c:pt>
                <c:pt idx="153">
                  <c:v>0.93100000000000005</c:v>
                </c:pt>
                <c:pt idx="154">
                  <c:v>0.73899999999999999</c:v>
                </c:pt>
                <c:pt idx="155">
                  <c:v>0.80300000000000005</c:v>
                </c:pt>
                <c:pt idx="156">
                  <c:v>0.68300000000000005</c:v>
                </c:pt>
                <c:pt idx="157">
                  <c:v>0.877</c:v>
                </c:pt>
                <c:pt idx="158">
                  <c:v>0.64300000000000002</c:v>
                </c:pt>
                <c:pt idx="159">
                  <c:v>0.67300000000000004</c:v>
                </c:pt>
                <c:pt idx="160">
                  <c:v>0.67300000000000004</c:v>
                </c:pt>
                <c:pt idx="161">
                  <c:v>0.65900000000000003</c:v>
                </c:pt>
                <c:pt idx="162">
                  <c:v>0.46300000000000002</c:v>
                </c:pt>
                <c:pt idx="163">
                  <c:v>0.879</c:v>
                </c:pt>
                <c:pt idx="164">
                  <c:v>0.60199999999999998</c:v>
                </c:pt>
                <c:pt idx="165">
                  <c:v>0.76700000000000002</c:v>
                </c:pt>
                <c:pt idx="166">
                  <c:v>0.71399999999999997</c:v>
                </c:pt>
                <c:pt idx="167">
                  <c:v>0.90400000000000003</c:v>
                </c:pt>
                <c:pt idx="168">
                  <c:v>0.67200000000000004</c:v>
                </c:pt>
                <c:pt idx="169">
                  <c:v>0.44400000000000001</c:v>
                </c:pt>
                <c:pt idx="170">
                  <c:v>0.73699999999999999</c:v>
                </c:pt>
                <c:pt idx="171">
                  <c:v>0.30599999999999999</c:v>
                </c:pt>
                <c:pt idx="172">
                  <c:v>0.624</c:v>
                </c:pt>
                <c:pt idx="173">
                  <c:v>0.92400000000000004</c:v>
                </c:pt>
                <c:pt idx="174">
                  <c:v>0.77400000000000002</c:v>
                </c:pt>
                <c:pt idx="175">
                  <c:v>0.76800000000000002</c:v>
                </c:pt>
                <c:pt idx="176">
                  <c:v>0.69399999999999995</c:v>
                </c:pt>
                <c:pt idx="177">
                  <c:v>0.65900000000000003</c:v>
                </c:pt>
                <c:pt idx="178">
                  <c:v>0.85299999999999998</c:v>
                </c:pt>
                <c:pt idx="179">
                  <c:v>0.73299999999999998</c:v>
                </c:pt>
                <c:pt idx="180">
                  <c:v>0.57199999999999995</c:v>
                </c:pt>
                <c:pt idx="181">
                  <c:v>0.872</c:v>
                </c:pt>
                <c:pt idx="182">
                  <c:v>0.52500000000000002</c:v>
                </c:pt>
                <c:pt idx="183">
                  <c:v>0.89900000000000002</c:v>
                </c:pt>
                <c:pt idx="184">
                  <c:v>0.56299999999999994</c:v>
                </c:pt>
                <c:pt idx="185">
                  <c:v>0.78300000000000003</c:v>
                </c:pt>
                <c:pt idx="186">
                  <c:v>0.79500000000000004</c:v>
                </c:pt>
                <c:pt idx="187">
                  <c:v>0.78900000000000003</c:v>
                </c:pt>
                <c:pt idx="188">
                  <c:v>0.92</c:v>
                </c:pt>
                <c:pt idx="189">
                  <c:v>0.67300000000000004</c:v>
                </c:pt>
                <c:pt idx="190">
                  <c:v>0.81399999999999995</c:v>
                </c:pt>
                <c:pt idx="191">
                  <c:v>0.67400000000000004</c:v>
                </c:pt>
                <c:pt idx="192">
                  <c:v>0.59</c:v>
                </c:pt>
                <c:pt idx="193">
                  <c:v>0.89600000000000002</c:v>
                </c:pt>
                <c:pt idx="194">
                  <c:v>0</c:v>
                </c:pt>
                <c:pt idx="195">
                  <c:v>0</c:v>
                </c:pt>
                <c:pt idx="196">
                  <c:v>0.40600000000000003</c:v>
                </c:pt>
                <c:pt idx="197">
                  <c:v>0.55100000000000005</c:v>
                </c:pt>
                <c:pt idx="198">
                  <c:v>0.60899999999999999</c:v>
                </c:pt>
                <c:pt idx="199">
                  <c:v>0.67900000000000005</c:v>
                </c:pt>
                <c:pt idx="200">
                  <c:v>0.91500000000000004</c:v>
                </c:pt>
                <c:pt idx="201">
                  <c:v>0.879</c:v>
                </c:pt>
                <c:pt idx="202">
                  <c:v>0.88400000000000001</c:v>
                </c:pt>
                <c:pt idx="203">
                  <c:v>0.41599999999999998</c:v>
                </c:pt>
                <c:pt idx="204">
                  <c:v>0</c:v>
                </c:pt>
                <c:pt idx="205">
                  <c:v>0.93600000000000005</c:v>
                </c:pt>
                <c:pt idx="206">
                  <c:v>0.90300000000000002</c:v>
                </c:pt>
                <c:pt idx="207">
                  <c:v>0.42</c:v>
                </c:pt>
                <c:pt idx="208">
                  <c:v>0.92</c:v>
                </c:pt>
                <c:pt idx="209">
                  <c:v>0.76900000000000002</c:v>
                </c:pt>
                <c:pt idx="210">
                  <c:v>0.47399999999999998</c:v>
                </c:pt>
                <c:pt idx="211">
                  <c:v>0.38600000000000001</c:v>
                </c:pt>
                <c:pt idx="212">
                  <c:v>0.436</c:v>
                </c:pt>
                <c:pt idx="213">
                  <c:v>0.71599999999999997</c:v>
                </c:pt>
                <c:pt idx="214">
                  <c:v>0.78400000000000003</c:v>
                </c:pt>
                <c:pt idx="215">
                  <c:v>0.71499999999999997</c:v>
                </c:pt>
                <c:pt idx="216">
                  <c:v>0.64700000000000002</c:v>
                </c:pt>
                <c:pt idx="217">
                  <c:v>0.505</c:v>
                </c:pt>
                <c:pt idx="218">
                  <c:v>0.47599999999999998</c:v>
                </c:pt>
                <c:pt idx="219">
                  <c:v>0.68899999999999995</c:v>
                </c:pt>
                <c:pt idx="220">
                  <c:v>0.70799999999999996</c:v>
                </c:pt>
                <c:pt idx="221">
                  <c:v>0.79300000000000004</c:v>
                </c:pt>
                <c:pt idx="222">
                  <c:v>0.754</c:v>
                </c:pt>
                <c:pt idx="223">
                  <c:v>0.73299999999999998</c:v>
                </c:pt>
                <c:pt idx="224">
                  <c:v>0.72099999999999997</c:v>
                </c:pt>
                <c:pt idx="225">
                  <c:v>0.39600000000000002</c:v>
                </c:pt>
                <c:pt idx="226">
                  <c:v>0.82199999999999995</c:v>
                </c:pt>
                <c:pt idx="227">
                  <c:v>0.68500000000000005</c:v>
                </c:pt>
                <c:pt idx="228">
                  <c:v>0.37</c:v>
                </c:pt>
                <c:pt idx="229">
                  <c:v>0.72399999999999998</c:v>
                </c:pt>
                <c:pt idx="230">
                  <c:v>0.69299999999999995</c:v>
                </c:pt>
                <c:pt idx="231">
                  <c:v>0.83699999999999997</c:v>
                </c:pt>
                <c:pt idx="232">
                  <c:v>0.622</c:v>
                </c:pt>
                <c:pt idx="233">
                  <c:v>0.64100000000000001</c:v>
                </c:pt>
                <c:pt idx="234">
                  <c:v>0.86599999999999999</c:v>
                </c:pt>
                <c:pt idx="235">
                  <c:v>0.50900000000000001</c:v>
                </c:pt>
                <c:pt idx="236">
                  <c:v>0.73399999999999999</c:v>
                </c:pt>
                <c:pt idx="237">
                  <c:v>0.47299999999999998</c:v>
                </c:pt>
                <c:pt idx="238">
                  <c:v>0.67300000000000004</c:v>
                </c:pt>
                <c:pt idx="239">
                  <c:v>0.46400000000000002</c:v>
                </c:pt>
                <c:pt idx="240">
                  <c:v>0.61299999999999999</c:v>
                </c:pt>
                <c:pt idx="241">
                  <c:v>0.79</c:v>
                </c:pt>
                <c:pt idx="242">
                  <c:v>0.57499999999999996</c:v>
                </c:pt>
                <c:pt idx="243">
                  <c:v>0.48699999999999999</c:v>
                </c:pt>
                <c:pt idx="244">
                  <c:v>0.88800000000000001</c:v>
                </c:pt>
                <c:pt idx="245">
                  <c:v>0.67300000000000004</c:v>
                </c:pt>
                <c:pt idx="246">
                  <c:v>0.64200000000000002</c:v>
                </c:pt>
                <c:pt idx="247">
                  <c:v>0.59899999999999998</c:v>
                </c:pt>
                <c:pt idx="248">
                  <c:v>0.86699999999999999</c:v>
                </c:pt>
                <c:pt idx="249">
                  <c:v>0.73899999999999999</c:v>
                </c:pt>
                <c:pt idx="250">
                  <c:v>0.745</c:v>
                </c:pt>
                <c:pt idx="251">
                  <c:v>0.46500000000000002</c:v>
                </c:pt>
                <c:pt idx="252">
                  <c:v>0.60399999999999998</c:v>
                </c:pt>
                <c:pt idx="253">
                  <c:v>0.67300000000000004</c:v>
                </c:pt>
                <c:pt idx="254">
                  <c:v>0.82299999999999995</c:v>
                </c:pt>
                <c:pt idx="255">
                  <c:v>0.78100000000000003</c:v>
                </c:pt>
                <c:pt idx="256">
                  <c:v>0.83399999999999996</c:v>
                </c:pt>
                <c:pt idx="257">
                  <c:v>0.58899999999999997</c:v>
                </c:pt>
                <c:pt idx="258">
                  <c:v>0.76400000000000001</c:v>
                </c:pt>
                <c:pt idx="259">
                  <c:v>0.54100000000000004</c:v>
                </c:pt>
                <c:pt idx="260">
                  <c:v>0.70199999999999996</c:v>
                </c:pt>
                <c:pt idx="261">
                  <c:v>0.85299999999999998</c:v>
                </c:pt>
                <c:pt idx="262">
                  <c:v>0.92100000000000004</c:v>
                </c:pt>
                <c:pt idx="263">
                  <c:v>0.68300000000000005</c:v>
                </c:pt>
                <c:pt idx="264">
                  <c:v>0.34300000000000003</c:v>
                </c:pt>
                <c:pt idx="265">
                  <c:v>0.82599999999999996</c:v>
                </c:pt>
                <c:pt idx="266">
                  <c:v>0.67300000000000004</c:v>
                </c:pt>
                <c:pt idx="267">
                  <c:v>0.64</c:v>
                </c:pt>
                <c:pt idx="268">
                  <c:v>0.79600000000000004</c:v>
                </c:pt>
                <c:pt idx="269">
                  <c:v>0.443</c:v>
                </c:pt>
                <c:pt idx="270">
                  <c:v>0.46800000000000003</c:v>
                </c:pt>
                <c:pt idx="271">
                  <c:v>0.54300000000000004</c:v>
                </c:pt>
                <c:pt idx="272">
                  <c:v>0.89</c:v>
                </c:pt>
                <c:pt idx="273">
                  <c:v>0.65900000000000003</c:v>
                </c:pt>
                <c:pt idx="274">
                  <c:v>0.623</c:v>
                </c:pt>
                <c:pt idx="275">
                  <c:v>0.67300000000000004</c:v>
                </c:pt>
                <c:pt idx="276">
                  <c:v>0.66400000000000003</c:v>
                </c:pt>
                <c:pt idx="277">
                  <c:v>0.86699999999999999</c:v>
                </c:pt>
                <c:pt idx="278">
                  <c:v>0.73499999999999999</c:v>
                </c:pt>
                <c:pt idx="279">
                  <c:v>0.69799999999999995</c:v>
                </c:pt>
                <c:pt idx="280">
                  <c:v>0.69199999999999995</c:v>
                </c:pt>
                <c:pt idx="281">
                  <c:v>0.67300000000000004</c:v>
                </c:pt>
                <c:pt idx="282">
                  <c:v>0.84299999999999997</c:v>
                </c:pt>
                <c:pt idx="283">
                  <c:v>0.58899999999999997</c:v>
                </c:pt>
                <c:pt idx="284">
                  <c:v>0.68600000000000005</c:v>
                </c:pt>
                <c:pt idx="285">
                  <c:v>0.89300000000000002</c:v>
                </c:pt>
                <c:pt idx="286">
                  <c:v>0.81499999999999995</c:v>
                </c:pt>
                <c:pt idx="287">
                  <c:v>0.84099999999999997</c:v>
                </c:pt>
                <c:pt idx="288">
                  <c:v>0</c:v>
                </c:pt>
                <c:pt idx="289">
                  <c:v>0.65400000000000003</c:v>
                </c:pt>
                <c:pt idx="290">
                  <c:v>0.499</c:v>
                </c:pt>
                <c:pt idx="291">
                  <c:v>0.67300000000000004</c:v>
                </c:pt>
                <c:pt idx="292">
                  <c:v>0.49199999999999999</c:v>
                </c:pt>
                <c:pt idx="293">
                  <c:v>0.39400000000000002</c:v>
                </c:pt>
                <c:pt idx="294">
                  <c:v>0.82399999999999995</c:v>
                </c:pt>
                <c:pt idx="295">
                  <c:v>0.84299999999999997</c:v>
                </c:pt>
                <c:pt idx="296">
                  <c:v>0.879</c:v>
                </c:pt>
                <c:pt idx="297">
                  <c:v>0.48599999999999999</c:v>
                </c:pt>
                <c:pt idx="298">
                  <c:v>0.82299999999999995</c:v>
                </c:pt>
                <c:pt idx="299">
                  <c:v>0.67500000000000004</c:v>
                </c:pt>
                <c:pt idx="300">
                  <c:v>0.67300000000000004</c:v>
                </c:pt>
                <c:pt idx="301">
                  <c:v>0.83899999999999997</c:v>
                </c:pt>
                <c:pt idx="302">
                  <c:v>0.49099999999999999</c:v>
                </c:pt>
                <c:pt idx="303">
                  <c:v>0.70299999999999996</c:v>
                </c:pt>
                <c:pt idx="304">
                  <c:v>0.29299999999999998</c:v>
                </c:pt>
                <c:pt idx="305">
                  <c:v>0.78300000000000003</c:v>
                </c:pt>
                <c:pt idx="306">
                  <c:v>0.60199999999999998</c:v>
                </c:pt>
                <c:pt idx="307">
                  <c:v>0.57299999999999995</c:v>
                </c:pt>
                <c:pt idx="308">
                  <c:v>0.70099999999999996</c:v>
                </c:pt>
                <c:pt idx="309">
                  <c:v>0.46100000000000002</c:v>
                </c:pt>
                <c:pt idx="310">
                  <c:v>0.81899999999999995</c:v>
                </c:pt>
                <c:pt idx="311">
                  <c:v>0.67300000000000004</c:v>
                </c:pt>
                <c:pt idx="312">
                  <c:v>0.67300000000000004</c:v>
                </c:pt>
                <c:pt idx="313">
                  <c:v>0.70399999999999996</c:v>
                </c:pt>
                <c:pt idx="314">
                  <c:v>0.51100000000000001</c:v>
                </c:pt>
                <c:pt idx="315">
                  <c:v>0.439</c:v>
                </c:pt>
                <c:pt idx="316">
                  <c:v>0.82099999999999995</c:v>
                </c:pt>
                <c:pt idx="317">
                  <c:v>0.65700000000000003</c:v>
                </c:pt>
                <c:pt idx="318">
                  <c:v>0.65400000000000003</c:v>
                </c:pt>
                <c:pt idx="319">
                  <c:v>0</c:v>
                </c:pt>
                <c:pt idx="320">
                  <c:v>0.77</c:v>
                </c:pt>
                <c:pt idx="321">
                  <c:v>0.69799999999999995</c:v>
                </c:pt>
                <c:pt idx="322">
                  <c:v>0.50600000000000001</c:v>
                </c:pt>
                <c:pt idx="323">
                  <c:v>0.435</c:v>
                </c:pt>
                <c:pt idx="324">
                  <c:v>0.40400000000000003</c:v>
                </c:pt>
                <c:pt idx="325">
                  <c:v>0.88400000000000001</c:v>
                </c:pt>
                <c:pt idx="326">
                  <c:v>0.47499999999999998</c:v>
                </c:pt>
                <c:pt idx="327">
                  <c:v>0.54</c:v>
                </c:pt>
                <c:pt idx="328">
                  <c:v>0.53800000000000003</c:v>
                </c:pt>
                <c:pt idx="329">
                  <c:v>0.67900000000000005</c:v>
                </c:pt>
                <c:pt idx="330">
                  <c:v>0.67300000000000004</c:v>
                </c:pt>
                <c:pt idx="331">
                  <c:v>0.84099999999999997</c:v>
                </c:pt>
                <c:pt idx="332">
                  <c:v>0.46899999999999997</c:v>
                </c:pt>
                <c:pt idx="333">
                  <c:v>0.82599999999999996</c:v>
                </c:pt>
                <c:pt idx="334">
                  <c:v>0.754</c:v>
                </c:pt>
                <c:pt idx="335">
                  <c:v>0.48499999999999999</c:v>
                </c:pt>
                <c:pt idx="336">
                  <c:v>0.83099999999999996</c:v>
                </c:pt>
                <c:pt idx="337">
                  <c:v>0.376</c:v>
                </c:pt>
                <c:pt idx="338">
                  <c:v>0.86699999999999999</c:v>
                </c:pt>
                <c:pt idx="339">
                  <c:v>0.625</c:v>
                </c:pt>
                <c:pt idx="340">
                  <c:v>0.58899999999999997</c:v>
                </c:pt>
                <c:pt idx="341">
                  <c:v>0.31</c:v>
                </c:pt>
                <c:pt idx="342">
                  <c:v>0.85399999999999998</c:v>
                </c:pt>
                <c:pt idx="343">
                  <c:v>0.70599999999999996</c:v>
                </c:pt>
                <c:pt idx="344">
                  <c:v>0.55600000000000005</c:v>
                </c:pt>
                <c:pt idx="345">
                  <c:v>0.438</c:v>
                </c:pt>
                <c:pt idx="346">
                  <c:v>0.38200000000000001</c:v>
                </c:pt>
                <c:pt idx="347">
                  <c:v>0.32300000000000001</c:v>
                </c:pt>
                <c:pt idx="348">
                  <c:v>0.72799999999999998</c:v>
                </c:pt>
                <c:pt idx="349">
                  <c:v>0.67300000000000004</c:v>
                </c:pt>
                <c:pt idx="350">
                  <c:v>0.67300000000000004</c:v>
                </c:pt>
                <c:pt idx="351">
                  <c:v>0.79400000000000004</c:v>
                </c:pt>
                <c:pt idx="352">
                  <c:v>0.59299999999999997</c:v>
                </c:pt>
                <c:pt idx="353">
                  <c:v>0.74</c:v>
                </c:pt>
                <c:pt idx="354">
                  <c:v>0.85799999999999998</c:v>
                </c:pt>
                <c:pt idx="355">
                  <c:v>0.81100000000000005</c:v>
                </c:pt>
                <c:pt idx="356">
                  <c:v>0.439</c:v>
                </c:pt>
                <c:pt idx="357">
                  <c:v>0.77900000000000003</c:v>
                </c:pt>
                <c:pt idx="358">
                  <c:v>0.61099999999999999</c:v>
                </c:pt>
                <c:pt idx="359">
                  <c:v>0.71599999999999997</c:v>
                </c:pt>
                <c:pt idx="360">
                  <c:v>0.71699999999999997</c:v>
                </c:pt>
                <c:pt idx="361">
                  <c:v>0.71399999999999997</c:v>
                </c:pt>
                <c:pt idx="362">
                  <c:v>0.63800000000000001</c:v>
                </c:pt>
                <c:pt idx="363">
                  <c:v>0.70499999999999996</c:v>
                </c:pt>
                <c:pt idx="364">
                  <c:v>0.64600000000000002</c:v>
                </c:pt>
                <c:pt idx="365">
                  <c:v>0.91</c:v>
                </c:pt>
                <c:pt idx="366">
                  <c:v>0</c:v>
                </c:pt>
                <c:pt idx="367">
                  <c:v>0.68799999999999994</c:v>
                </c:pt>
                <c:pt idx="368">
                  <c:v>0.86299999999999999</c:v>
                </c:pt>
                <c:pt idx="369">
                  <c:v>0.91</c:v>
                </c:pt>
                <c:pt idx="370">
                  <c:v>0.79600000000000004</c:v>
                </c:pt>
                <c:pt idx="371">
                  <c:v>0.39</c:v>
                </c:pt>
                <c:pt idx="372">
                  <c:v>0.877</c:v>
                </c:pt>
                <c:pt idx="373">
                  <c:v>0.73399999999999999</c:v>
                </c:pt>
                <c:pt idx="374">
                  <c:v>0</c:v>
                </c:pt>
                <c:pt idx="375">
                  <c:v>0.629</c:v>
                </c:pt>
                <c:pt idx="376">
                  <c:v>0.876</c:v>
                </c:pt>
                <c:pt idx="377">
                  <c:v>0.76100000000000001</c:v>
                </c:pt>
                <c:pt idx="378">
                  <c:v>0.65300000000000002</c:v>
                </c:pt>
                <c:pt idx="379">
                  <c:v>0.72799999999999998</c:v>
                </c:pt>
                <c:pt idx="380">
                  <c:v>0.89700000000000002</c:v>
                </c:pt>
                <c:pt idx="381">
                  <c:v>0.78200000000000003</c:v>
                </c:pt>
                <c:pt idx="382">
                  <c:v>0.65600000000000003</c:v>
                </c:pt>
                <c:pt idx="383">
                  <c:v>0.58199999999999996</c:v>
                </c:pt>
                <c:pt idx="384">
                  <c:v>0.34300000000000003</c:v>
                </c:pt>
                <c:pt idx="385">
                  <c:v>0.72499999999999998</c:v>
                </c:pt>
                <c:pt idx="386">
                  <c:v>0.42499999999999999</c:v>
                </c:pt>
                <c:pt idx="387">
                  <c:v>0.69799999999999995</c:v>
                </c:pt>
                <c:pt idx="388">
                  <c:v>0.93300000000000005</c:v>
                </c:pt>
                <c:pt idx="389">
                  <c:v>0.73699999999999999</c:v>
                </c:pt>
                <c:pt idx="390">
                  <c:v>0.7</c:v>
                </c:pt>
                <c:pt idx="391">
                  <c:v>0.47399999999999998</c:v>
                </c:pt>
                <c:pt idx="392">
                  <c:v>0.70299999999999996</c:v>
                </c:pt>
                <c:pt idx="393">
                  <c:v>0.46899999999999997</c:v>
                </c:pt>
                <c:pt idx="394">
                  <c:v>0.39400000000000002</c:v>
                </c:pt>
                <c:pt idx="395">
                  <c:v>0.76</c:v>
                </c:pt>
                <c:pt idx="396">
                  <c:v>0.83499999999999996</c:v>
                </c:pt>
                <c:pt idx="397">
                  <c:v>0.74199999999999999</c:v>
                </c:pt>
                <c:pt idx="398">
                  <c:v>0.44600000000000001</c:v>
                </c:pt>
                <c:pt idx="399">
                  <c:v>0.88</c:v>
                </c:pt>
                <c:pt idx="400">
                  <c:v>0.48</c:v>
                </c:pt>
                <c:pt idx="401">
                  <c:v>0.40799999999999997</c:v>
                </c:pt>
                <c:pt idx="402">
                  <c:v>0.64400000000000002</c:v>
                </c:pt>
                <c:pt idx="403">
                  <c:v>0</c:v>
                </c:pt>
                <c:pt idx="404">
                  <c:v>0.78200000000000003</c:v>
                </c:pt>
                <c:pt idx="405">
                  <c:v>0.67300000000000004</c:v>
                </c:pt>
                <c:pt idx="406">
                  <c:v>0.71299999999999997</c:v>
                </c:pt>
                <c:pt idx="407">
                  <c:v>0.48799999999999999</c:v>
                </c:pt>
                <c:pt idx="408">
                  <c:v>0</c:v>
                </c:pt>
                <c:pt idx="409">
                  <c:v>0</c:v>
                </c:pt>
                <c:pt idx="410">
                  <c:v>0.64600000000000002</c:v>
                </c:pt>
                <c:pt idx="411">
                  <c:v>0.82599999999999996</c:v>
                </c:pt>
                <c:pt idx="412">
                  <c:v>0.93799999999999994</c:v>
                </c:pt>
                <c:pt idx="413">
                  <c:v>0.42699999999999999</c:v>
                </c:pt>
                <c:pt idx="414">
                  <c:v>0.76100000000000001</c:v>
                </c:pt>
                <c:pt idx="415">
                  <c:v>0.72799999999999998</c:v>
                </c:pt>
                <c:pt idx="416">
                  <c:v>0.67300000000000004</c:v>
                </c:pt>
                <c:pt idx="417">
                  <c:v>0.35299999999999998</c:v>
                </c:pt>
                <c:pt idx="418">
                  <c:v>0.91100000000000003</c:v>
                </c:pt>
                <c:pt idx="419">
                  <c:v>0.745</c:v>
                </c:pt>
                <c:pt idx="420">
                  <c:v>0.56000000000000005</c:v>
                </c:pt>
                <c:pt idx="421">
                  <c:v>0.86899999999999999</c:v>
                </c:pt>
                <c:pt idx="422">
                  <c:v>0.69599999999999995</c:v>
                </c:pt>
                <c:pt idx="423">
                  <c:v>0.85499999999999998</c:v>
                </c:pt>
                <c:pt idx="424">
                  <c:v>0.28399999999999997</c:v>
                </c:pt>
                <c:pt idx="425">
                  <c:v>0.93899999999999995</c:v>
                </c:pt>
                <c:pt idx="426">
                  <c:v>0.73</c:v>
                </c:pt>
                <c:pt idx="427">
                  <c:v>0.77300000000000002</c:v>
                </c:pt>
                <c:pt idx="428">
                  <c:v>0.26600000000000001</c:v>
                </c:pt>
                <c:pt idx="429">
                  <c:v>0.72099999999999997</c:v>
                </c:pt>
                <c:pt idx="430">
                  <c:v>0.66300000000000003</c:v>
                </c:pt>
                <c:pt idx="431">
                  <c:v>0.71499999999999997</c:v>
                </c:pt>
                <c:pt idx="432">
                  <c:v>0.67200000000000004</c:v>
                </c:pt>
                <c:pt idx="433">
                  <c:v>0.69199999999999995</c:v>
                </c:pt>
                <c:pt idx="434">
                  <c:v>0.67900000000000005</c:v>
                </c:pt>
                <c:pt idx="435">
                  <c:v>0.57799999999999996</c:v>
                </c:pt>
                <c:pt idx="436">
                  <c:v>0.77900000000000003</c:v>
                </c:pt>
                <c:pt idx="437">
                  <c:v>0.84899999999999998</c:v>
                </c:pt>
                <c:pt idx="438">
                  <c:v>0.311</c:v>
                </c:pt>
                <c:pt idx="439">
                  <c:v>0.67300000000000004</c:v>
                </c:pt>
                <c:pt idx="440">
                  <c:v>0.496</c:v>
                </c:pt>
                <c:pt idx="441">
                  <c:v>0.6</c:v>
                </c:pt>
                <c:pt idx="442">
                  <c:v>0.48399999999999999</c:v>
                </c:pt>
                <c:pt idx="443">
                  <c:v>0.46100000000000002</c:v>
                </c:pt>
                <c:pt idx="444">
                  <c:v>0.877</c:v>
                </c:pt>
                <c:pt idx="445">
                  <c:v>0.68600000000000005</c:v>
                </c:pt>
                <c:pt idx="446">
                  <c:v>0.7</c:v>
                </c:pt>
                <c:pt idx="447">
                  <c:v>0.80300000000000005</c:v>
                </c:pt>
                <c:pt idx="448">
                  <c:v>0.78100000000000003</c:v>
                </c:pt>
                <c:pt idx="449">
                  <c:v>0.46700000000000003</c:v>
                </c:pt>
                <c:pt idx="450">
                  <c:v>0.48399999999999999</c:v>
                </c:pt>
                <c:pt idx="451">
                  <c:v>0.72199999999999998</c:v>
                </c:pt>
                <c:pt idx="452">
                  <c:v>0.89700000000000002</c:v>
                </c:pt>
                <c:pt idx="453">
                  <c:v>0.60899999999999999</c:v>
                </c:pt>
                <c:pt idx="454">
                  <c:v>0.94199999999999995</c:v>
                </c:pt>
                <c:pt idx="455">
                  <c:v>0.495</c:v>
                </c:pt>
                <c:pt idx="456">
                  <c:v>0.89800000000000002</c:v>
                </c:pt>
                <c:pt idx="457">
                  <c:v>0.38900000000000001</c:v>
                </c:pt>
                <c:pt idx="458">
                  <c:v>0</c:v>
                </c:pt>
                <c:pt idx="459">
                  <c:v>0.92400000000000004</c:v>
                </c:pt>
                <c:pt idx="460">
                  <c:v>0.46700000000000003</c:v>
                </c:pt>
                <c:pt idx="461">
                  <c:v>0.91600000000000004</c:v>
                </c:pt>
                <c:pt idx="462">
                  <c:v>0.76800000000000002</c:v>
                </c:pt>
                <c:pt idx="463">
                  <c:v>0.67300000000000004</c:v>
                </c:pt>
                <c:pt idx="464">
                  <c:v>0.72499999999999998</c:v>
                </c:pt>
                <c:pt idx="465">
                  <c:v>0.67300000000000004</c:v>
                </c:pt>
                <c:pt idx="466">
                  <c:v>0.41499999999999998</c:v>
                </c:pt>
                <c:pt idx="467">
                  <c:v>0.86199999999999999</c:v>
                </c:pt>
                <c:pt idx="468">
                  <c:v>0.91</c:v>
                </c:pt>
                <c:pt idx="469">
                  <c:v>0.73799999999999999</c:v>
                </c:pt>
                <c:pt idx="470">
                  <c:v>0</c:v>
                </c:pt>
                <c:pt idx="471">
                  <c:v>0.76700000000000002</c:v>
                </c:pt>
                <c:pt idx="472">
                  <c:v>0.67300000000000004</c:v>
                </c:pt>
                <c:pt idx="473">
                  <c:v>0.51800000000000002</c:v>
                </c:pt>
                <c:pt idx="474">
                  <c:v>0.88</c:v>
                </c:pt>
                <c:pt idx="475">
                  <c:v>0.90600000000000003</c:v>
                </c:pt>
                <c:pt idx="476">
                  <c:v>0.66900000000000004</c:v>
                </c:pt>
                <c:pt idx="477">
                  <c:v>0.36499999999999999</c:v>
                </c:pt>
                <c:pt idx="478">
                  <c:v>0.69099999999999995</c:v>
                </c:pt>
                <c:pt idx="479">
                  <c:v>0.66</c:v>
                </c:pt>
                <c:pt idx="480">
                  <c:v>0.60899999999999999</c:v>
                </c:pt>
                <c:pt idx="481">
                  <c:v>0.85099999999999998</c:v>
                </c:pt>
                <c:pt idx="482">
                  <c:v>0.67300000000000004</c:v>
                </c:pt>
                <c:pt idx="483">
                  <c:v>0.67300000000000004</c:v>
                </c:pt>
                <c:pt idx="484">
                  <c:v>0.434</c:v>
                </c:pt>
                <c:pt idx="485">
                  <c:v>0.69399999999999995</c:v>
                </c:pt>
                <c:pt idx="486">
                  <c:v>0.47499999999999998</c:v>
                </c:pt>
                <c:pt idx="487">
                  <c:v>0.63200000000000001</c:v>
                </c:pt>
                <c:pt idx="488">
                  <c:v>0.73399999999999999</c:v>
                </c:pt>
                <c:pt idx="489">
                  <c:v>0.48</c:v>
                </c:pt>
                <c:pt idx="490">
                  <c:v>0.76500000000000001</c:v>
                </c:pt>
                <c:pt idx="491">
                  <c:v>0.48599999999999999</c:v>
                </c:pt>
                <c:pt idx="492">
                  <c:v>0.46800000000000003</c:v>
                </c:pt>
                <c:pt idx="493">
                  <c:v>0.38100000000000001</c:v>
                </c:pt>
                <c:pt idx="494">
                  <c:v>0.70599999999999996</c:v>
                </c:pt>
                <c:pt idx="495">
                  <c:v>0.91700000000000004</c:v>
                </c:pt>
                <c:pt idx="496">
                  <c:v>0.63700000000000001</c:v>
                </c:pt>
                <c:pt idx="497">
                  <c:v>0.44</c:v>
                </c:pt>
                <c:pt idx="498">
                  <c:v>0.86399999999999999</c:v>
                </c:pt>
                <c:pt idx="499">
                  <c:v>0.80500000000000005</c:v>
                </c:pt>
                <c:pt idx="500">
                  <c:v>0.46400000000000002</c:v>
                </c:pt>
                <c:pt idx="501">
                  <c:v>0</c:v>
                </c:pt>
                <c:pt idx="502">
                  <c:v>0.67300000000000004</c:v>
                </c:pt>
                <c:pt idx="503">
                  <c:v>0.44500000000000001</c:v>
                </c:pt>
                <c:pt idx="504">
                  <c:v>0.46200000000000002</c:v>
                </c:pt>
                <c:pt idx="505">
                  <c:v>0.45</c:v>
                </c:pt>
                <c:pt idx="506">
                  <c:v>0.879</c:v>
                </c:pt>
                <c:pt idx="507">
                  <c:v>0.88600000000000001</c:v>
                </c:pt>
                <c:pt idx="508">
                  <c:v>0.86399999999999999</c:v>
                </c:pt>
                <c:pt idx="509">
                  <c:v>0.84699999999999998</c:v>
                </c:pt>
                <c:pt idx="510">
                  <c:v>0.33300000000000002</c:v>
                </c:pt>
                <c:pt idx="511">
                  <c:v>0.74099999999999999</c:v>
                </c:pt>
                <c:pt idx="512">
                  <c:v>0.47699999999999998</c:v>
                </c:pt>
                <c:pt idx="513">
                  <c:v>0.91300000000000003</c:v>
                </c:pt>
                <c:pt idx="514">
                  <c:v>0.51300000000000001</c:v>
                </c:pt>
                <c:pt idx="515">
                  <c:v>0.90600000000000003</c:v>
                </c:pt>
                <c:pt idx="516">
                  <c:v>0.74399999999999999</c:v>
                </c:pt>
                <c:pt idx="517">
                  <c:v>0.58899999999999997</c:v>
                </c:pt>
                <c:pt idx="518">
                  <c:v>0.83</c:v>
                </c:pt>
                <c:pt idx="519">
                  <c:v>0.72199999999999998</c:v>
                </c:pt>
                <c:pt idx="520">
                  <c:v>0.48699999999999999</c:v>
                </c:pt>
                <c:pt idx="521">
                  <c:v>0.91600000000000004</c:v>
                </c:pt>
                <c:pt idx="522">
                  <c:v>0.84699999999999998</c:v>
                </c:pt>
                <c:pt idx="523">
                  <c:v>0.67300000000000004</c:v>
                </c:pt>
                <c:pt idx="524">
                  <c:v>0.64900000000000002</c:v>
                </c:pt>
                <c:pt idx="525">
                  <c:v>0.66200000000000003</c:v>
                </c:pt>
                <c:pt idx="526">
                  <c:v>0.77900000000000003</c:v>
                </c:pt>
                <c:pt idx="527">
                  <c:v>0.67300000000000004</c:v>
                </c:pt>
                <c:pt idx="528">
                  <c:v>0.82</c:v>
                </c:pt>
                <c:pt idx="529">
                  <c:v>0.73899999999999999</c:v>
                </c:pt>
                <c:pt idx="530">
                  <c:v>0.73899999999999999</c:v>
                </c:pt>
                <c:pt idx="531">
                  <c:v>0.67300000000000004</c:v>
                </c:pt>
                <c:pt idx="532">
                  <c:v>0.71299999999999997</c:v>
                </c:pt>
                <c:pt idx="533">
                  <c:v>0.64400000000000002</c:v>
                </c:pt>
                <c:pt idx="534">
                  <c:v>0.78100000000000003</c:v>
                </c:pt>
                <c:pt idx="535">
                  <c:v>0.48399999999999999</c:v>
                </c:pt>
                <c:pt idx="536">
                  <c:v>0.57699999999999996</c:v>
                </c:pt>
                <c:pt idx="537">
                  <c:v>0.69499999999999995</c:v>
                </c:pt>
                <c:pt idx="538">
                  <c:v>0.624</c:v>
                </c:pt>
                <c:pt idx="539">
                  <c:v>0.67300000000000004</c:v>
                </c:pt>
                <c:pt idx="540">
                  <c:v>0.69299999999999995</c:v>
                </c:pt>
                <c:pt idx="541">
                  <c:v>0.88700000000000001</c:v>
                </c:pt>
                <c:pt idx="542">
                  <c:v>0.79700000000000004</c:v>
                </c:pt>
                <c:pt idx="543">
                  <c:v>0.77500000000000002</c:v>
                </c:pt>
                <c:pt idx="544">
                  <c:v>0.88200000000000001</c:v>
                </c:pt>
                <c:pt idx="545">
                  <c:v>0.72</c:v>
                </c:pt>
                <c:pt idx="546">
                  <c:v>0.872</c:v>
                </c:pt>
                <c:pt idx="547">
                  <c:v>0.442</c:v>
                </c:pt>
                <c:pt idx="548">
                  <c:v>0.49299999999999999</c:v>
                </c:pt>
                <c:pt idx="549">
                  <c:v>0.86</c:v>
                </c:pt>
                <c:pt idx="550">
                  <c:v>0.752</c:v>
                </c:pt>
                <c:pt idx="551">
                  <c:v>0.73499999999999999</c:v>
                </c:pt>
                <c:pt idx="552">
                  <c:v>0.84499999999999997</c:v>
                </c:pt>
                <c:pt idx="553">
                  <c:v>0.78800000000000003</c:v>
                </c:pt>
                <c:pt idx="554">
                  <c:v>0.63800000000000001</c:v>
                </c:pt>
                <c:pt idx="555">
                  <c:v>0.28599999999999998</c:v>
                </c:pt>
                <c:pt idx="556">
                  <c:v>0.71699999999999997</c:v>
                </c:pt>
                <c:pt idx="557">
                  <c:v>0.69099999999999995</c:v>
                </c:pt>
                <c:pt idx="558">
                  <c:v>0.73399999999999999</c:v>
                </c:pt>
                <c:pt idx="559">
                  <c:v>0.64</c:v>
                </c:pt>
                <c:pt idx="560">
                  <c:v>0.39800000000000002</c:v>
                </c:pt>
                <c:pt idx="561">
                  <c:v>0.32500000000000001</c:v>
                </c:pt>
                <c:pt idx="562">
                  <c:v>0.67300000000000004</c:v>
                </c:pt>
                <c:pt idx="563">
                  <c:v>0.49199999999999999</c:v>
                </c:pt>
                <c:pt idx="564">
                  <c:v>0.67300000000000004</c:v>
                </c:pt>
                <c:pt idx="565">
                  <c:v>0.873</c:v>
                </c:pt>
                <c:pt idx="566">
                  <c:v>0.73799999999999999</c:v>
                </c:pt>
                <c:pt idx="567">
                  <c:v>0.627</c:v>
                </c:pt>
                <c:pt idx="568">
                  <c:v>0.82099999999999995</c:v>
                </c:pt>
                <c:pt idx="569">
                  <c:v>0.79200000000000004</c:v>
                </c:pt>
                <c:pt idx="570">
                  <c:v>0.77900000000000003</c:v>
                </c:pt>
                <c:pt idx="571">
                  <c:v>0.67300000000000004</c:v>
                </c:pt>
                <c:pt idx="572">
                  <c:v>0.66300000000000003</c:v>
                </c:pt>
                <c:pt idx="573">
                  <c:v>0</c:v>
                </c:pt>
                <c:pt idx="574">
                  <c:v>0.873</c:v>
                </c:pt>
                <c:pt idx="575">
                  <c:v>0.72899999999999998</c:v>
                </c:pt>
                <c:pt idx="576">
                  <c:v>0.70899999999999996</c:v>
                </c:pt>
                <c:pt idx="577">
                  <c:v>0.56999999999999995</c:v>
                </c:pt>
                <c:pt idx="578">
                  <c:v>0.49299999999999999</c:v>
                </c:pt>
                <c:pt idx="579">
                  <c:v>0.83099999999999996</c:v>
                </c:pt>
                <c:pt idx="580">
                  <c:v>0.61699999999999999</c:v>
                </c:pt>
                <c:pt idx="581">
                  <c:v>0.7</c:v>
                </c:pt>
                <c:pt idx="582">
                  <c:v>0</c:v>
                </c:pt>
                <c:pt idx="583">
                  <c:v>0.873</c:v>
                </c:pt>
                <c:pt idx="584">
                  <c:v>0.67800000000000005</c:v>
                </c:pt>
                <c:pt idx="585">
                  <c:v>0.66600000000000004</c:v>
                </c:pt>
                <c:pt idx="586">
                  <c:v>0.66900000000000004</c:v>
                </c:pt>
                <c:pt idx="587">
                  <c:v>0.79400000000000004</c:v>
                </c:pt>
                <c:pt idx="588">
                  <c:v>0.67700000000000005</c:v>
                </c:pt>
                <c:pt idx="589">
                  <c:v>0.79100000000000004</c:v>
                </c:pt>
                <c:pt idx="590">
                  <c:v>0.7</c:v>
                </c:pt>
                <c:pt idx="591">
                  <c:v>0.46400000000000002</c:v>
                </c:pt>
                <c:pt idx="592">
                  <c:v>0.66</c:v>
                </c:pt>
                <c:pt idx="593">
                  <c:v>0.72299999999999998</c:v>
                </c:pt>
                <c:pt idx="594">
                  <c:v>0.58299999999999996</c:v>
                </c:pt>
                <c:pt idx="595">
                  <c:v>0.67300000000000004</c:v>
                </c:pt>
                <c:pt idx="596">
                  <c:v>0</c:v>
                </c:pt>
                <c:pt idx="597">
                  <c:v>0.54700000000000004</c:v>
                </c:pt>
                <c:pt idx="598">
                  <c:v>0.61199999999999999</c:v>
                </c:pt>
                <c:pt idx="599">
                  <c:v>0.78800000000000003</c:v>
                </c:pt>
                <c:pt idx="600">
                  <c:v>0.67100000000000004</c:v>
                </c:pt>
                <c:pt idx="601">
                  <c:v>0.64200000000000002</c:v>
                </c:pt>
                <c:pt idx="602">
                  <c:v>0.68100000000000005</c:v>
                </c:pt>
                <c:pt idx="603">
                  <c:v>0</c:v>
                </c:pt>
                <c:pt idx="604">
                  <c:v>0.85599999999999998</c:v>
                </c:pt>
                <c:pt idx="605">
                  <c:v>0.752</c:v>
                </c:pt>
                <c:pt idx="606">
                  <c:v>0.71399999999999997</c:v>
                </c:pt>
                <c:pt idx="607">
                  <c:v>0.36099999999999999</c:v>
                </c:pt>
                <c:pt idx="608">
                  <c:v>0.61299999999999999</c:v>
                </c:pt>
                <c:pt idx="609">
                  <c:v>0</c:v>
                </c:pt>
                <c:pt idx="610">
                  <c:v>0.79300000000000004</c:v>
                </c:pt>
                <c:pt idx="611">
                  <c:v>0.81799999999999995</c:v>
                </c:pt>
                <c:pt idx="612">
                  <c:v>0.84599999999999997</c:v>
                </c:pt>
                <c:pt idx="613">
                  <c:v>0.35599999999999998</c:v>
                </c:pt>
                <c:pt idx="614">
                  <c:v>0.75800000000000001</c:v>
                </c:pt>
                <c:pt idx="615">
                  <c:v>0.81799999999999995</c:v>
                </c:pt>
                <c:pt idx="616">
                  <c:v>0.76900000000000002</c:v>
                </c:pt>
                <c:pt idx="617">
                  <c:v>0</c:v>
                </c:pt>
                <c:pt idx="618">
                  <c:v>0.88800000000000001</c:v>
                </c:pt>
                <c:pt idx="619">
                  <c:v>0.49099999999999999</c:v>
                </c:pt>
                <c:pt idx="620">
                  <c:v>0.51900000000000002</c:v>
                </c:pt>
                <c:pt idx="621">
                  <c:v>0</c:v>
                </c:pt>
                <c:pt idx="622">
                  <c:v>0.80300000000000005</c:v>
                </c:pt>
                <c:pt idx="623">
                  <c:v>0.76300000000000001</c:v>
                </c:pt>
                <c:pt idx="624">
                  <c:v>0.69</c:v>
                </c:pt>
                <c:pt idx="625">
                  <c:v>0.69699999999999995</c:v>
                </c:pt>
                <c:pt idx="626">
                  <c:v>0.67300000000000004</c:v>
                </c:pt>
                <c:pt idx="627">
                  <c:v>0.748</c:v>
                </c:pt>
                <c:pt idx="628">
                  <c:v>0.73899999999999999</c:v>
                </c:pt>
                <c:pt idx="629">
                  <c:v>0.60799999999999998</c:v>
                </c:pt>
                <c:pt idx="630">
                  <c:v>0.372</c:v>
                </c:pt>
                <c:pt idx="631">
                  <c:v>0.72299999999999998</c:v>
                </c:pt>
                <c:pt idx="632">
                  <c:v>0.86299999999999999</c:v>
                </c:pt>
                <c:pt idx="633">
                  <c:v>0.78900000000000003</c:v>
                </c:pt>
                <c:pt idx="634">
                  <c:v>0.42099999999999999</c:v>
                </c:pt>
                <c:pt idx="635">
                  <c:v>0.44700000000000001</c:v>
                </c:pt>
                <c:pt idx="636">
                  <c:v>0.88</c:v>
                </c:pt>
                <c:pt idx="637">
                  <c:v>0.71199999999999997</c:v>
                </c:pt>
                <c:pt idx="638">
                  <c:v>0.78</c:v>
                </c:pt>
                <c:pt idx="639">
                  <c:v>0.72799999999999998</c:v>
                </c:pt>
                <c:pt idx="640">
                  <c:v>0.53300000000000003</c:v>
                </c:pt>
                <c:pt idx="641">
                  <c:v>0.66500000000000004</c:v>
                </c:pt>
                <c:pt idx="642">
                  <c:v>0.746</c:v>
                </c:pt>
                <c:pt idx="643">
                  <c:v>0.51500000000000001</c:v>
                </c:pt>
                <c:pt idx="644">
                  <c:v>0.497</c:v>
                </c:pt>
                <c:pt idx="645">
                  <c:v>0.80100000000000005</c:v>
                </c:pt>
                <c:pt idx="646">
                  <c:v>0.79700000000000004</c:v>
                </c:pt>
                <c:pt idx="647">
                  <c:v>0.77400000000000002</c:v>
                </c:pt>
                <c:pt idx="648">
                  <c:v>0.75</c:v>
                </c:pt>
                <c:pt idx="649">
                  <c:v>0.56899999999999995</c:v>
                </c:pt>
                <c:pt idx="650">
                  <c:v>0.89500000000000002</c:v>
                </c:pt>
                <c:pt idx="651">
                  <c:v>0.71699999999999997</c:v>
                </c:pt>
                <c:pt idx="652">
                  <c:v>0.36099999999999999</c:v>
                </c:pt>
                <c:pt idx="653">
                  <c:v>0.44</c:v>
                </c:pt>
                <c:pt idx="654">
                  <c:v>0.76900000000000002</c:v>
                </c:pt>
                <c:pt idx="655">
                  <c:v>0.33800000000000002</c:v>
                </c:pt>
                <c:pt idx="656">
                  <c:v>0.67300000000000004</c:v>
                </c:pt>
                <c:pt idx="657">
                  <c:v>0.42599999999999999</c:v>
                </c:pt>
                <c:pt idx="658">
                  <c:v>0.754</c:v>
                </c:pt>
                <c:pt idx="659">
                  <c:v>0.45100000000000001</c:v>
                </c:pt>
                <c:pt idx="660">
                  <c:v>0.67300000000000004</c:v>
                </c:pt>
                <c:pt idx="661">
                  <c:v>0.69199999999999995</c:v>
                </c:pt>
                <c:pt idx="662">
                  <c:v>0.69499999999999995</c:v>
                </c:pt>
                <c:pt idx="663">
                  <c:v>0.42899999999999999</c:v>
                </c:pt>
                <c:pt idx="664">
                  <c:v>0.84699999999999998</c:v>
                </c:pt>
                <c:pt idx="665">
                  <c:v>0.441</c:v>
                </c:pt>
                <c:pt idx="666">
                  <c:v>0.46600000000000003</c:v>
                </c:pt>
                <c:pt idx="667">
                  <c:v>0.44700000000000001</c:v>
                </c:pt>
                <c:pt idx="668">
                  <c:v>0.68700000000000006</c:v>
                </c:pt>
                <c:pt idx="669">
                  <c:v>0.45900000000000002</c:v>
                </c:pt>
                <c:pt idx="670">
                  <c:v>0.83</c:v>
                </c:pt>
                <c:pt idx="671">
                  <c:v>0.40699999999999997</c:v>
                </c:pt>
                <c:pt idx="672">
                  <c:v>0.88700000000000001</c:v>
                </c:pt>
                <c:pt idx="673">
                  <c:v>0.47399999999999998</c:v>
                </c:pt>
                <c:pt idx="674">
                  <c:v>0.45200000000000001</c:v>
                </c:pt>
                <c:pt idx="675">
                  <c:v>0.32300000000000001</c:v>
                </c:pt>
                <c:pt idx="676">
                  <c:v>0.51500000000000001</c:v>
                </c:pt>
                <c:pt idx="677">
                  <c:v>0.78800000000000003</c:v>
                </c:pt>
                <c:pt idx="678">
                  <c:v>0.48499999999999999</c:v>
                </c:pt>
                <c:pt idx="679">
                  <c:v>0.56899999999999995</c:v>
                </c:pt>
                <c:pt idx="680">
                  <c:v>0.41399999999999998</c:v>
                </c:pt>
                <c:pt idx="681">
                  <c:v>0.89</c:v>
                </c:pt>
                <c:pt idx="682">
                  <c:v>0.81899999999999995</c:v>
                </c:pt>
                <c:pt idx="683">
                  <c:v>0.70799999999999996</c:v>
                </c:pt>
                <c:pt idx="684">
                  <c:v>0.497</c:v>
                </c:pt>
                <c:pt idx="685">
                  <c:v>0.79</c:v>
                </c:pt>
                <c:pt idx="686">
                  <c:v>0.93600000000000005</c:v>
                </c:pt>
                <c:pt idx="687">
                  <c:v>0.32500000000000001</c:v>
                </c:pt>
                <c:pt idx="688">
                  <c:v>0.76200000000000001</c:v>
                </c:pt>
                <c:pt idx="689">
                  <c:v>0.83699999999999997</c:v>
                </c:pt>
                <c:pt idx="690">
                  <c:v>0.60099999999999998</c:v>
                </c:pt>
                <c:pt idx="691">
                  <c:v>0</c:v>
                </c:pt>
                <c:pt idx="692">
                  <c:v>0.67300000000000004</c:v>
                </c:pt>
                <c:pt idx="693">
                  <c:v>0.41199999999999998</c:v>
                </c:pt>
                <c:pt idx="694">
                  <c:v>0</c:v>
                </c:pt>
                <c:pt idx="695">
                  <c:v>0</c:v>
                </c:pt>
                <c:pt idx="696">
                  <c:v>0.68600000000000005</c:v>
                </c:pt>
                <c:pt idx="697">
                  <c:v>0.78900000000000003</c:v>
                </c:pt>
                <c:pt idx="698">
                  <c:v>0.51800000000000002</c:v>
                </c:pt>
                <c:pt idx="699">
                  <c:v>0.29699999999999999</c:v>
                </c:pt>
                <c:pt idx="700">
                  <c:v>0.67300000000000004</c:v>
                </c:pt>
                <c:pt idx="701">
                  <c:v>0</c:v>
                </c:pt>
                <c:pt idx="702">
                  <c:v>0.91900000000000004</c:v>
                </c:pt>
                <c:pt idx="703">
                  <c:v>0.72</c:v>
                </c:pt>
                <c:pt idx="704">
                  <c:v>0.71599999999999997</c:v>
                </c:pt>
                <c:pt idx="705">
                  <c:v>0.75800000000000001</c:v>
                </c:pt>
                <c:pt idx="706">
                  <c:v>0.92500000000000004</c:v>
                </c:pt>
                <c:pt idx="707">
                  <c:v>0.82199999999999995</c:v>
                </c:pt>
                <c:pt idx="708">
                  <c:v>0.91900000000000004</c:v>
                </c:pt>
                <c:pt idx="709">
                  <c:v>0.86299999999999999</c:v>
                </c:pt>
                <c:pt idx="710">
                  <c:v>0.79700000000000004</c:v>
                </c:pt>
                <c:pt idx="711">
                  <c:v>0.55400000000000005</c:v>
                </c:pt>
                <c:pt idx="712">
                  <c:v>0.873</c:v>
                </c:pt>
                <c:pt idx="713">
                  <c:v>0.41099999999999998</c:v>
                </c:pt>
                <c:pt idx="714">
                  <c:v>0.71099999999999997</c:v>
                </c:pt>
                <c:pt idx="715">
                  <c:v>0.498</c:v>
                </c:pt>
                <c:pt idx="716">
                  <c:v>0.748</c:v>
                </c:pt>
                <c:pt idx="717">
                  <c:v>0.48299999999999998</c:v>
                </c:pt>
                <c:pt idx="718">
                  <c:v>0.45</c:v>
                </c:pt>
                <c:pt idx="719">
                  <c:v>0.65600000000000003</c:v>
                </c:pt>
                <c:pt idx="720">
                  <c:v>0.55900000000000005</c:v>
                </c:pt>
                <c:pt idx="721">
                  <c:v>0.79600000000000004</c:v>
                </c:pt>
                <c:pt idx="722">
                  <c:v>0.67300000000000004</c:v>
                </c:pt>
                <c:pt idx="723">
                  <c:v>0.39100000000000001</c:v>
                </c:pt>
                <c:pt idx="724">
                  <c:v>0.51100000000000001</c:v>
                </c:pt>
                <c:pt idx="725">
                  <c:v>0.71599999999999997</c:v>
                </c:pt>
                <c:pt idx="726">
                  <c:v>0.87</c:v>
                </c:pt>
                <c:pt idx="727">
                  <c:v>0.47499999999999998</c:v>
                </c:pt>
                <c:pt idx="728">
                  <c:v>0.86499999999999999</c:v>
                </c:pt>
                <c:pt idx="729">
                  <c:v>0.71399999999999997</c:v>
                </c:pt>
                <c:pt idx="730">
                  <c:v>0.82799999999999996</c:v>
                </c:pt>
                <c:pt idx="731">
                  <c:v>0.67300000000000004</c:v>
                </c:pt>
                <c:pt idx="732">
                  <c:v>0.46600000000000003</c:v>
                </c:pt>
                <c:pt idx="733">
                  <c:v>0.61799999999999999</c:v>
                </c:pt>
                <c:pt idx="734">
                  <c:v>0.68300000000000005</c:v>
                </c:pt>
                <c:pt idx="735">
                  <c:v>0.68700000000000006</c:v>
                </c:pt>
                <c:pt idx="736">
                  <c:v>0.56899999999999995</c:v>
                </c:pt>
                <c:pt idx="737">
                  <c:v>0.57599999999999996</c:v>
                </c:pt>
                <c:pt idx="738">
                  <c:v>0.78400000000000003</c:v>
                </c:pt>
                <c:pt idx="739">
                  <c:v>0.79</c:v>
                </c:pt>
                <c:pt idx="740">
                  <c:v>0.69099999999999995</c:v>
                </c:pt>
                <c:pt idx="741">
                  <c:v>0.68500000000000005</c:v>
                </c:pt>
                <c:pt idx="742">
                  <c:v>0.67300000000000004</c:v>
                </c:pt>
                <c:pt idx="743">
                  <c:v>0.57499999999999996</c:v>
                </c:pt>
                <c:pt idx="744">
                  <c:v>0.79200000000000004</c:v>
                </c:pt>
                <c:pt idx="745">
                  <c:v>0.38</c:v>
                </c:pt>
                <c:pt idx="746">
                  <c:v>0.88700000000000001</c:v>
                </c:pt>
                <c:pt idx="747">
                  <c:v>0</c:v>
                </c:pt>
                <c:pt idx="748">
                  <c:v>0.46200000000000002</c:v>
                </c:pt>
                <c:pt idx="749">
                  <c:v>0.68600000000000005</c:v>
                </c:pt>
                <c:pt idx="750">
                  <c:v>0.57599999999999996</c:v>
                </c:pt>
                <c:pt idx="751">
                  <c:v>0.60399999999999998</c:v>
                </c:pt>
                <c:pt idx="752">
                  <c:v>0.85</c:v>
                </c:pt>
                <c:pt idx="753">
                  <c:v>0.72099999999999997</c:v>
                </c:pt>
                <c:pt idx="754">
                  <c:v>0.748</c:v>
                </c:pt>
                <c:pt idx="755">
                  <c:v>0.877</c:v>
                </c:pt>
                <c:pt idx="756">
                  <c:v>0.87</c:v>
                </c:pt>
                <c:pt idx="757">
                  <c:v>0.81200000000000006</c:v>
                </c:pt>
                <c:pt idx="758">
                  <c:v>0.50800000000000001</c:v>
                </c:pt>
                <c:pt idx="759">
                  <c:v>0.69</c:v>
                </c:pt>
                <c:pt idx="760">
                  <c:v>0.82499999999999996</c:v>
                </c:pt>
                <c:pt idx="761">
                  <c:v>0.82299999999999995</c:v>
                </c:pt>
                <c:pt idx="762">
                  <c:v>0.55400000000000005</c:v>
                </c:pt>
                <c:pt idx="763">
                  <c:v>0.66400000000000003</c:v>
                </c:pt>
                <c:pt idx="764">
                  <c:v>0.77600000000000002</c:v>
                </c:pt>
                <c:pt idx="765">
                  <c:v>0.80700000000000005</c:v>
                </c:pt>
                <c:pt idx="766">
                  <c:v>0.622</c:v>
                </c:pt>
                <c:pt idx="767">
                  <c:v>0.72799999999999998</c:v>
                </c:pt>
                <c:pt idx="768">
                  <c:v>0.75</c:v>
                </c:pt>
                <c:pt idx="769">
                  <c:v>0.67400000000000004</c:v>
                </c:pt>
                <c:pt idx="770">
                  <c:v>0.61899999999999999</c:v>
                </c:pt>
                <c:pt idx="771">
                  <c:v>0.67400000000000004</c:v>
                </c:pt>
                <c:pt idx="772">
                  <c:v>0.871</c:v>
                </c:pt>
                <c:pt idx="773">
                  <c:v>0.60299999999999998</c:v>
                </c:pt>
                <c:pt idx="774">
                  <c:v>0.67300000000000004</c:v>
                </c:pt>
                <c:pt idx="775">
                  <c:v>0.72399999999999998</c:v>
                </c:pt>
                <c:pt idx="776">
                  <c:v>0.67300000000000004</c:v>
                </c:pt>
                <c:pt idx="777">
                  <c:v>0.67300000000000004</c:v>
                </c:pt>
                <c:pt idx="778">
                  <c:v>0.503</c:v>
                </c:pt>
                <c:pt idx="779">
                  <c:v>0.629</c:v>
                </c:pt>
                <c:pt idx="780">
                  <c:v>0.77100000000000002</c:v>
                </c:pt>
                <c:pt idx="781">
                  <c:v>0.67300000000000004</c:v>
                </c:pt>
                <c:pt idx="782">
                  <c:v>0.29799999999999999</c:v>
                </c:pt>
                <c:pt idx="783">
                  <c:v>0.67300000000000004</c:v>
                </c:pt>
                <c:pt idx="784">
                  <c:v>0.63600000000000001</c:v>
                </c:pt>
                <c:pt idx="785">
                  <c:v>0.76900000000000002</c:v>
                </c:pt>
                <c:pt idx="786">
                  <c:v>0.67300000000000004</c:v>
                </c:pt>
                <c:pt idx="787">
                  <c:v>0.89400000000000002</c:v>
                </c:pt>
                <c:pt idx="788">
                  <c:v>0.433</c:v>
                </c:pt>
                <c:pt idx="789">
                  <c:v>0.51300000000000001</c:v>
                </c:pt>
                <c:pt idx="790">
                  <c:v>0.67200000000000004</c:v>
                </c:pt>
                <c:pt idx="791">
                  <c:v>0.72799999999999998</c:v>
                </c:pt>
                <c:pt idx="792">
                  <c:v>0.66800000000000004</c:v>
                </c:pt>
                <c:pt idx="793">
                  <c:v>0.82799999999999996</c:v>
                </c:pt>
                <c:pt idx="794">
                  <c:v>0.67300000000000004</c:v>
                </c:pt>
                <c:pt idx="795">
                  <c:v>0.34499999999999997</c:v>
                </c:pt>
                <c:pt idx="796">
                  <c:v>0.60899999999999999</c:v>
                </c:pt>
                <c:pt idx="797">
                  <c:v>0.72499999999999998</c:v>
                </c:pt>
                <c:pt idx="798">
                  <c:v>0.55800000000000005</c:v>
                </c:pt>
                <c:pt idx="799">
                  <c:v>0.48699999999999999</c:v>
                </c:pt>
                <c:pt idx="800">
                  <c:v>0.81200000000000006</c:v>
                </c:pt>
                <c:pt idx="801">
                  <c:v>0.34499999999999997</c:v>
                </c:pt>
                <c:pt idx="802">
                  <c:v>0.29799999999999999</c:v>
                </c:pt>
                <c:pt idx="803">
                  <c:v>0.73899999999999999</c:v>
                </c:pt>
                <c:pt idx="804">
                  <c:v>0</c:v>
                </c:pt>
                <c:pt idx="805">
                  <c:v>0.89400000000000002</c:v>
                </c:pt>
                <c:pt idx="806">
                  <c:v>0.41</c:v>
                </c:pt>
                <c:pt idx="807">
                  <c:v>0</c:v>
                </c:pt>
                <c:pt idx="808">
                  <c:v>0.49199999999999999</c:v>
                </c:pt>
                <c:pt idx="809">
                  <c:v>0.68799999999999994</c:v>
                </c:pt>
                <c:pt idx="810">
                  <c:v>0.92600000000000005</c:v>
                </c:pt>
                <c:pt idx="811">
                  <c:v>0.874</c:v>
                </c:pt>
                <c:pt idx="812">
                  <c:v>0.86699999999999999</c:v>
                </c:pt>
                <c:pt idx="813">
                  <c:v>0.39200000000000002</c:v>
                </c:pt>
                <c:pt idx="814">
                  <c:v>0.65100000000000002</c:v>
                </c:pt>
                <c:pt idx="815">
                  <c:v>0.83699999999999997</c:v>
                </c:pt>
                <c:pt idx="816">
                  <c:v>0.73299999999999998</c:v>
                </c:pt>
                <c:pt idx="817">
                  <c:v>0.85699999999999998</c:v>
                </c:pt>
                <c:pt idx="818">
                  <c:v>0.92700000000000005</c:v>
                </c:pt>
                <c:pt idx="819">
                  <c:v>0.44400000000000001</c:v>
                </c:pt>
                <c:pt idx="820">
                  <c:v>0.76500000000000001</c:v>
                </c:pt>
                <c:pt idx="821">
                  <c:v>0.70699999999999996</c:v>
                </c:pt>
                <c:pt idx="822">
                  <c:v>0.79300000000000004</c:v>
                </c:pt>
                <c:pt idx="823">
                  <c:v>0.43</c:v>
                </c:pt>
                <c:pt idx="824">
                  <c:v>0</c:v>
                </c:pt>
                <c:pt idx="825">
                  <c:v>0.42799999999999999</c:v>
                </c:pt>
                <c:pt idx="826">
                  <c:v>0</c:v>
                </c:pt>
                <c:pt idx="827">
                  <c:v>0.92</c:v>
                </c:pt>
                <c:pt idx="828">
                  <c:v>0.755</c:v>
                </c:pt>
                <c:pt idx="829">
                  <c:v>0.56999999999999995</c:v>
                </c:pt>
                <c:pt idx="830">
                  <c:v>0.63200000000000001</c:v>
                </c:pt>
                <c:pt idx="831">
                  <c:v>0.77100000000000002</c:v>
                </c:pt>
                <c:pt idx="832">
                  <c:v>0.81799999999999995</c:v>
                </c:pt>
                <c:pt idx="833">
                  <c:v>0.753</c:v>
                </c:pt>
                <c:pt idx="834">
                  <c:v>0.74399999999999999</c:v>
                </c:pt>
                <c:pt idx="835">
                  <c:v>0.86</c:v>
                </c:pt>
                <c:pt idx="836">
                  <c:v>0.46100000000000002</c:v>
                </c:pt>
                <c:pt idx="837">
                  <c:v>0.66200000000000003</c:v>
                </c:pt>
                <c:pt idx="838">
                  <c:v>0.88100000000000001</c:v>
                </c:pt>
                <c:pt idx="839">
                  <c:v>0.69599999999999995</c:v>
                </c:pt>
                <c:pt idx="840">
                  <c:v>0.84099999999999997</c:v>
                </c:pt>
                <c:pt idx="841">
                  <c:v>0.67300000000000004</c:v>
                </c:pt>
                <c:pt idx="842">
                  <c:v>0.84399999999999997</c:v>
                </c:pt>
                <c:pt idx="843">
                  <c:v>0.35599999999999998</c:v>
                </c:pt>
                <c:pt idx="844">
                  <c:v>0.747</c:v>
                </c:pt>
                <c:pt idx="845">
                  <c:v>0.71399999999999997</c:v>
                </c:pt>
                <c:pt idx="846">
                  <c:v>0.46600000000000003</c:v>
                </c:pt>
                <c:pt idx="847">
                  <c:v>0.59699999999999998</c:v>
                </c:pt>
                <c:pt idx="848">
                  <c:v>0.57999999999999996</c:v>
                </c:pt>
                <c:pt idx="849">
                  <c:v>0.71199999999999997</c:v>
                </c:pt>
                <c:pt idx="850">
                  <c:v>0.73499999999999999</c:v>
                </c:pt>
                <c:pt idx="851">
                  <c:v>0.88700000000000001</c:v>
                </c:pt>
                <c:pt idx="852">
                  <c:v>0.67300000000000004</c:v>
                </c:pt>
                <c:pt idx="853">
                  <c:v>0.55300000000000005</c:v>
                </c:pt>
                <c:pt idx="854">
                  <c:v>0.77700000000000002</c:v>
                </c:pt>
                <c:pt idx="855">
                  <c:v>0.57399999999999995</c:v>
                </c:pt>
                <c:pt idx="856">
                  <c:v>0.59899999999999998</c:v>
                </c:pt>
                <c:pt idx="857">
                  <c:v>0.47699999999999998</c:v>
                </c:pt>
                <c:pt idx="858">
                  <c:v>0.89500000000000002</c:v>
                </c:pt>
                <c:pt idx="859">
                  <c:v>0.65300000000000002</c:v>
                </c:pt>
                <c:pt idx="860">
                  <c:v>0.40100000000000002</c:v>
                </c:pt>
                <c:pt idx="861">
                  <c:v>0.60299999999999998</c:v>
                </c:pt>
                <c:pt idx="862">
                  <c:v>0.73599999999999999</c:v>
                </c:pt>
                <c:pt idx="863">
                  <c:v>0.68700000000000006</c:v>
                </c:pt>
                <c:pt idx="864">
                  <c:v>0.44800000000000001</c:v>
                </c:pt>
                <c:pt idx="865">
                  <c:v>0.48799999999999999</c:v>
                </c:pt>
                <c:pt idx="866">
                  <c:v>0.49199999999999999</c:v>
                </c:pt>
                <c:pt idx="867">
                  <c:v>0.67300000000000004</c:v>
                </c:pt>
                <c:pt idx="868">
                  <c:v>0.35199999999999998</c:v>
                </c:pt>
                <c:pt idx="869">
                  <c:v>0.56899999999999995</c:v>
                </c:pt>
                <c:pt idx="870">
                  <c:v>0.63</c:v>
                </c:pt>
                <c:pt idx="871">
                  <c:v>0.75900000000000001</c:v>
                </c:pt>
                <c:pt idx="872">
                  <c:v>0.44700000000000001</c:v>
                </c:pt>
                <c:pt idx="873">
                  <c:v>0.67600000000000005</c:v>
                </c:pt>
                <c:pt idx="874">
                  <c:v>0.51100000000000001</c:v>
                </c:pt>
                <c:pt idx="875">
                  <c:v>0.49</c:v>
                </c:pt>
                <c:pt idx="876">
                  <c:v>0.67300000000000004</c:v>
                </c:pt>
                <c:pt idx="877">
                  <c:v>0.72099999999999997</c:v>
                </c:pt>
                <c:pt idx="878">
                  <c:v>0.54</c:v>
                </c:pt>
                <c:pt idx="879">
                  <c:v>0.68300000000000005</c:v>
                </c:pt>
                <c:pt idx="880">
                  <c:v>0.91100000000000003</c:v>
                </c:pt>
                <c:pt idx="881">
                  <c:v>0.82599999999999996</c:v>
                </c:pt>
                <c:pt idx="882">
                  <c:v>0.90700000000000003</c:v>
                </c:pt>
                <c:pt idx="883">
                  <c:v>0.38500000000000001</c:v>
                </c:pt>
                <c:pt idx="884">
                  <c:v>0.79700000000000004</c:v>
                </c:pt>
                <c:pt idx="885">
                  <c:v>0.78600000000000003</c:v>
                </c:pt>
                <c:pt idx="886">
                  <c:v>0.86599999999999999</c:v>
                </c:pt>
                <c:pt idx="887">
                  <c:v>0.85199999999999998</c:v>
                </c:pt>
                <c:pt idx="888">
                  <c:v>0.75600000000000001</c:v>
                </c:pt>
                <c:pt idx="889">
                  <c:v>0.47</c:v>
                </c:pt>
                <c:pt idx="890">
                  <c:v>0.51400000000000001</c:v>
                </c:pt>
                <c:pt idx="891">
                  <c:v>0.39800000000000002</c:v>
                </c:pt>
                <c:pt idx="892">
                  <c:v>0.745</c:v>
                </c:pt>
                <c:pt idx="893">
                  <c:v>0.746</c:v>
                </c:pt>
                <c:pt idx="894">
                  <c:v>0.73799999999999999</c:v>
                </c:pt>
                <c:pt idx="895">
                  <c:v>0.51600000000000001</c:v>
                </c:pt>
                <c:pt idx="896">
                  <c:v>0.70599999999999996</c:v>
                </c:pt>
                <c:pt idx="897">
                  <c:v>0.64600000000000002</c:v>
                </c:pt>
                <c:pt idx="898">
                  <c:v>0.72799999999999998</c:v>
                </c:pt>
                <c:pt idx="899">
                  <c:v>0.45200000000000001</c:v>
                </c:pt>
                <c:pt idx="900">
                  <c:v>0.67300000000000004</c:v>
                </c:pt>
                <c:pt idx="901">
                  <c:v>0.60299999999999998</c:v>
                </c:pt>
                <c:pt idx="902">
                  <c:v>0.877</c:v>
                </c:pt>
                <c:pt idx="903">
                  <c:v>0.82599999999999996</c:v>
                </c:pt>
                <c:pt idx="904">
                  <c:v>0.69799999999999995</c:v>
                </c:pt>
                <c:pt idx="905">
                  <c:v>0.41799999999999998</c:v>
                </c:pt>
                <c:pt idx="906">
                  <c:v>0.435</c:v>
                </c:pt>
                <c:pt idx="907">
                  <c:v>0.81799999999999995</c:v>
                </c:pt>
                <c:pt idx="908">
                  <c:v>0.83299999999999996</c:v>
                </c:pt>
                <c:pt idx="909">
                  <c:v>0.89800000000000002</c:v>
                </c:pt>
                <c:pt idx="910">
                  <c:v>0.67300000000000004</c:v>
                </c:pt>
                <c:pt idx="911">
                  <c:v>0.67600000000000005</c:v>
                </c:pt>
                <c:pt idx="912">
                  <c:v>0.437</c:v>
                </c:pt>
                <c:pt idx="913">
                  <c:v>0.751</c:v>
                </c:pt>
                <c:pt idx="914">
                  <c:v>0.58699999999999997</c:v>
                </c:pt>
                <c:pt idx="915">
                  <c:v>0.47699999999999998</c:v>
                </c:pt>
                <c:pt idx="916">
                  <c:v>0.41499999999999998</c:v>
                </c:pt>
                <c:pt idx="917">
                  <c:v>0.83599999999999997</c:v>
                </c:pt>
                <c:pt idx="918">
                  <c:v>0.48399999999999999</c:v>
                </c:pt>
                <c:pt idx="919">
                  <c:v>0.83399999999999996</c:v>
                </c:pt>
                <c:pt idx="920">
                  <c:v>0.53900000000000003</c:v>
                </c:pt>
                <c:pt idx="921">
                  <c:v>0.253</c:v>
                </c:pt>
                <c:pt idx="922">
                  <c:v>0.68100000000000005</c:v>
                </c:pt>
                <c:pt idx="923">
                  <c:v>0.82099999999999995</c:v>
                </c:pt>
                <c:pt idx="924">
                  <c:v>0</c:v>
                </c:pt>
                <c:pt idx="925">
                  <c:v>0.36</c:v>
                </c:pt>
                <c:pt idx="926">
                  <c:v>0.88400000000000001</c:v>
                </c:pt>
                <c:pt idx="927">
                  <c:v>0.39500000000000002</c:v>
                </c:pt>
                <c:pt idx="928">
                  <c:v>0.54600000000000004</c:v>
                </c:pt>
                <c:pt idx="929">
                  <c:v>0.255</c:v>
                </c:pt>
                <c:pt idx="930">
                  <c:v>0.52600000000000002</c:v>
                </c:pt>
                <c:pt idx="931">
                  <c:v>0.60699999999999998</c:v>
                </c:pt>
                <c:pt idx="932">
                  <c:v>0.40100000000000002</c:v>
                </c:pt>
                <c:pt idx="933">
                  <c:v>0.48299999999999998</c:v>
                </c:pt>
                <c:pt idx="934">
                  <c:v>0.67300000000000004</c:v>
                </c:pt>
                <c:pt idx="935">
                  <c:v>0.745</c:v>
                </c:pt>
                <c:pt idx="936">
                  <c:v>0.47799999999999998</c:v>
                </c:pt>
                <c:pt idx="937">
                  <c:v>0.76</c:v>
                </c:pt>
                <c:pt idx="938">
                  <c:v>0</c:v>
                </c:pt>
                <c:pt idx="939">
                  <c:v>0.85499999999999998</c:v>
                </c:pt>
                <c:pt idx="940">
                  <c:v>0.63600000000000001</c:v>
                </c:pt>
                <c:pt idx="941">
                  <c:v>0.61799999999999999</c:v>
                </c:pt>
                <c:pt idx="942">
                  <c:v>0.77700000000000002</c:v>
                </c:pt>
                <c:pt idx="943">
                  <c:v>0.45100000000000001</c:v>
                </c:pt>
                <c:pt idx="944">
                  <c:v>0.85</c:v>
                </c:pt>
                <c:pt idx="945">
                  <c:v>0.82899999999999996</c:v>
                </c:pt>
                <c:pt idx="946">
                  <c:v>0.26800000000000002</c:v>
                </c:pt>
                <c:pt idx="947">
                  <c:v>0.78300000000000003</c:v>
                </c:pt>
                <c:pt idx="948">
                  <c:v>0.52300000000000002</c:v>
                </c:pt>
                <c:pt idx="949">
                  <c:v>0.40600000000000003</c:v>
                </c:pt>
                <c:pt idx="950">
                  <c:v>0.71899999999999997</c:v>
                </c:pt>
                <c:pt idx="951">
                  <c:v>0.318</c:v>
                </c:pt>
                <c:pt idx="952">
                  <c:v>0.378</c:v>
                </c:pt>
                <c:pt idx="953">
                  <c:v>0.80300000000000005</c:v>
                </c:pt>
                <c:pt idx="954">
                  <c:v>0.92900000000000005</c:v>
                </c:pt>
                <c:pt idx="955">
                  <c:v>0.7</c:v>
                </c:pt>
                <c:pt idx="956">
                  <c:v>0.67700000000000005</c:v>
                </c:pt>
                <c:pt idx="957">
                  <c:v>0.91700000000000004</c:v>
                </c:pt>
                <c:pt idx="958">
                  <c:v>0.48499999999999999</c:v>
                </c:pt>
                <c:pt idx="959">
                  <c:v>0</c:v>
                </c:pt>
                <c:pt idx="960">
                  <c:v>0.47499999999999998</c:v>
                </c:pt>
                <c:pt idx="961">
                  <c:v>0.74099999999999999</c:v>
                </c:pt>
                <c:pt idx="962">
                  <c:v>0</c:v>
                </c:pt>
                <c:pt idx="963">
                  <c:v>0.67700000000000005</c:v>
                </c:pt>
                <c:pt idx="964">
                  <c:v>0.78500000000000003</c:v>
                </c:pt>
                <c:pt idx="965">
                  <c:v>0.90700000000000003</c:v>
                </c:pt>
                <c:pt idx="966">
                  <c:v>0.28999999999999998</c:v>
                </c:pt>
                <c:pt idx="967">
                  <c:v>0.43</c:v>
                </c:pt>
                <c:pt idx="968">
                  <c:v>0.65500000000000003</c:v>
                </c:pt>
                <c:pt idx="969">
                  <c:v>0.73899999999999999</c:v>
                </c:pt>
                <c:pt idx="970">
                  <c:v>0.71799999999999997</c:v>
                </c:pt>
                <c:pt idx="971">
                  <c:v>0.84499999999999997</c:v>
                </c:pt>
                <c:pt idx="972">
                  <c:v>0.45400000000000001</c:v>
                </c:pt>
                <c:pt idx="973">
                  <c:v>0.56599999999999995</c:v>
                </c:pt>
                <c:pt idx="974">
                  <c:v>0.55300000000000005</c:v>
                </c:pt>
                <c:pt idx="975">
                  <c:v>0.53300000000000003</c:v>
                </c:pt>
                <c:pt idx="976">
                  <c:v>0</c:v>
                </c:pt>
                <c:pt idx="977">
                  <c:v>0.77500000000000002</c:v>
                </c:pt>
                <c:pt idx="978">
                  <c:v>0.58099999999999996</c:v>
                </c:pt>
                <c:pt idx="979">
                  <c:v>0.82799999999999996</c:v>
                </c:pt>
                <c:pt idx="980">
                  <c:v>0.45400000000000001</c:v>
                </c:pt>
                <c:pt idx="981">
                  <c:v>0.90300000000000002</c:v>
                </c:pt>
                <c:pt idx="982">
                  <c:v>0.81499999999999995</c:v>
                </c:pt>
                <c:pt idx="983">
                  <c:v>0.67100000000000004</c:v>
                </c:pt>
                <c:pt idx="984">
                  <c:v>0.70499999999999996</c:v>
                </c:pt>
                <c:pt idx="985">
                  <c:v>0.82</c:v>
                </c:pt>
                <c:pt idx="986">
                  <c:v>0.755</c:v>
                </c:pt>
                <c:pt idx="987">
                  <c:v>0.73699999999999999</c:v>
                </c:pt>
                <c:pt idx="988">
                  <c:v>0.624</c:v>
                </c:pt>
                <c:pt idx="989">
                  <c:v>0.873</c:v>
                </c:pt>
                <c:pt idx="990">
                  <c:v>0.748</c:v>
                </c:pt>
                <c:pt idx="991">
                  <c:v>0.40600000000000003</c:v>
                </c:pt>
                <c:pt idx="992">
                  <c:v>0.65500000000000003</c:v>
                </c:pt>
                <c:pt idx="993">
                  <c:v>0.69599999999999995</c:v>
                </c:pt>
                <c:pt idx="994">
                  <c:v>0.60699999999999998</c:v>
                </c:pt>
                <c:pt idx="995">
                  <c:v>0.81499999999999995</c:v>
                </c:pt>
                <c:pt idx="996">
                  <c:v>0.72099999999999997</c:v>
                </c:pt>
                <c:pt idx="997">
                  <c:v>0</c:v>
                </c:pt>
                <c:pt idx="998">
                  <c:v>0.51100000000000001</c:v>
                </c:pt>
                <c:pt idx="999">
                  <c:v>0.79700000000000004</c:v>
                </c:pt>
                <c:pt idx="1000">
                  <c:v>0.67300000000000004</c:v>
                </c:pt>
                <c:pt idx="1001">
                  <c:v>0.73499999999999999</c:v>
                </c:pt>
                <c:pt idx="1002">
                  <c:v>0.80300000000000005</c:v>
                </c:pt>
                <c:pt idx="1003">
                  <c:v>0</c:v>
                </c:pt>
                <c:pt idx="1004">
                  <c:v>0.66400000000000003</c:v>
                </c:pt>
                <c:pt idx="1005">
                  <c:v>0.56499999999999995</c:v>
                </c:pt>
                <c:pt idx="1006">
                  <c:v>0.46300000000000002</c:v>
                </c:pt>
                <c:pt idx="1007">
                  <c:v>0.63800000000000001</c:v>
                </c:pt>
                <c:pt idx="1008">
                  <c:v>0.46600000000000003</c:v>
                </c:pt>
                <c:pt idx="1009">
                  <c:v>0.443</c:v>
                </c:pt>
                <c:pt idx="1010">
                  <c:v>0.54200000000000004</c:v>
                </c:pt>
                <c:pt idx="1011">
                  <c:v>0</c:v>
                </c:pt>
                <c:pt idx="1012">
                  <c:v>0.78700000000000003</c:v>
                </c:pt>
                <c:pt idx="1013">
                  <c:v>0.72799999999999998</c:v>
                </c:pt>
                <c:pt idx="1014">
                  <c:v>0.71299999999999997</c:v>
                </c:pt>
                <c:pt idx="1015">
                  <c:v>0.48699999999999999</c:v>
                </c:pt>
                <c:pt idx="1016">
                  <c:v>0.372</c:v>
                </c:pt>
                <c:pt idx="1017">
                  <c:v>0.74</c:v>
                </c:pt>
                <c:pt idx="1018">
                  <c:v>0.61599999999999999</c:v>
                </c:pt>
                <c:pt idx="1019">
                  <c:v>0.622</c:v>
                </c:pt>
                <c:pt idx="1020">
                  <c:v>0.433</c:v>
                </c:pt>
                <c:pt idx="1021">
                  <c:v>0.80900000000000005</c:v>
                </c:pt>
                <c:pt idx="1022">
                  <c:v>0.81799999999999995</c:v>
                </c:pt>
                <c:pt idx="1023">
                  <c:v>0.68600000000000005</c:v>
                </c:pt>
                <c:pt idx="1024">
                  <c:v>0.87</c:v>
                </c:pt>
                <c:pt idx="1025">
                  <c:v>0.441</c:v>
                </c:pt>
                <c:pt idx="1026">
                  <c:v>0.622</c:v>
                </c:pt>
                <c:pt idx="1027">
                  <c:v>0.47899999999999998</c:v>
                </c:pt>
                <c:pt idx="1028">
                  <c:v>0.57599999999999996</c:v>
                </c:pt>
                <c:pt idx="1029">
                  <c:v>0.88200000000000001</c:v>
                </c:pt>
                <c:pt idx="1030">
                  <c:v>0.90500000000000003</c:v>
                </c:pt>
                <c:pt idx="1031">
                  <c:v>0.80500000000000005</c:v>
                </c:pt>
                <c:pt idx="1032">
                  <c:v>0.36299999999999999</c:v>
                </c:pt>
                <c:pt idx="1033">
                  <c:v>0.66300000000000003</c:v>
                </c:pt>
                <c:pt idx="1034">
                  <c:v>0</c:v>
                </c:pt>
                <c:pt idx="1035">
                  <c:v>0.81499999999999995</c:v>
                </c:pt>
                <c:pt idx="1036">
                  <c:v>0.67300000000000004</c:v>
                </c:pt>
                <c:pt idx="1037">
                  <c:v>0.59799999999999998</c:v>
                </c:pt>
                <c:pt idx="1038">
                  <c:v>0</c:v>
                </c:pt>
                <c:pt idx="1039">
                  <c:v>0.67300000000000004</c:v>
                </c:pt>
                <c:pt idx="1040">
                  <c:v>0.45400000000000001</c:v>
                </c:pt>
                <c:pt idx="1041">
                  <c:v>0.65100000000000002</c:v>
                </c:pt>
                <c:pt idx="1042">
                  <c:v>0.78800000000000003</c:v>
                </c:pt>
                <c:pt idx="1043">
                  <c:v>0.80800000000000005</c:v>
                </c:pt>
                <c:pt idx="1044">
                  <c:v>0.52100000000000002</c:v>
                </c:pt>
                <c:pt idx="1045">
                  <c:v>0</c:v>
                </c:pt>
                <c:pt idx="1046">
                  <c:v>0.90900000000000003</c:v>
                </c:pt>
                <c:pt idx="1047">
                  <c:v>0.61399999999999999</c:v>
                </c:pt>
                <c:pt idx="1048">
                  <c:v>0.53400000000000003</c:v>
                </c:pt>
                <c:pt idx="1049">
                  <c:v>0.55900000000000005</c:v>
                </c:pt>
                <c:pt idx="1050">
                  <c:v>0.70899999999999996</c:v>
                </c:pt>
                <c:pt idx="1051">
                  <c:v>0.91800000000000004</c:v>
                </c:pt>
                <c:pt idx="1052">
                  <c:v>0.49399999999999999</c:v>
                </c:pt>
                <c:pt idx="1053">
                  <c:v>0.67300000000000004</c:v>
                </c:pt>
                <c:pt idx="1054">
                  <c:v>0</c:v>
                </c:pt>
                <c:pt idx="1055">
                  <c:v>0.73599999999999999</c:v>
                </c:pt>
                <c:pt idx="1056">
                  <c:v>0.82699999999999996</c:v>
                </c:pt>
                <c:pt idx="1057">
                  <c:v>0</c:v>
                </c:pt>
                <c:pt idx="1058">
                  <c:v>0.32200000000000001</c:v>
                </c:pt>
                <c:pt idx="1059">
                  <c:v>0.67300000000000004</c:v>
                </c:pt>
                <c:pt idx="1060">
                  <c:v>0.749</c:v>
                </c:pt>
                <c:pt idx="1061">
                  <c:v>0.72499999999999998</c:v>
                </c:pt>
                <c:pt idx="1062">
                  <c:v>0.58899999999999997</c:v>
                </c:pt>
                <c:pt idx="1063">
                  <c:v>0.45500000000000002</c:v>
                </c:pt>
                <c:pt idx="1064">
                  <c:v>0.68400000000000005</c:v>
                </c:pt>
                <c:pt idx="1065">
                  <c:v>0.88100000000000001</c:v>
                </c:pt>
                <c:pt idx="1066">
                  <c:v>0.4</c:v>
                </c:pt>
                <c:pt idx="1067">
                  <c:v>0.74099999999999999</c:v>
                </c:pt>
                <c:pt idx="1068">
                  <c:v>0.47699999999999998</c:v>
                </c:pt>
                <c:pt idx="1069">
                  <c:v>0.45</c:v>
                </c:pt>
                <c:pt idx="1070">
                  <c:v>0.56699999999999995</c:v>
                </c:pt>
                <c:pt idx="1071">
                  <c:v>0.82199999999999995</c:v>
                </c:pt>
                <c:pt idx="1072">
                  <c:v>0.88300000000000001</c:v>
                </c:pt>
                <c:pt idx="1073">
                  <c:v>0.85199999999999998</c:v>
                </c:pt>
                <c:pt idx="1074">
                  <c:v>0.45600000000000002</c:v>
                </c:pt>
                <c:pt idx="1075">
                  <c:v>0</c:v>
                </c:pt>
                <c:pt idx="1076">
                  <c:v>0.47</c:v>
                </c:pt>
                <c:pt idx="1077">
                  <c:v>0.88200000000000001</c:v>
                </c:pt>
                <c:pt idx="1078">
                  <c:v>0.442</c:v>
                </c:pt>
                <c:pt idx="1079">
                  <c:v>0.66800000000000004</c:v>
                </c:pt>
                <c:pt idx="1080">
                  <c:v>0.42599999999999999</c:v>
                </c:pt>
                <c:pt idx="1081">
                  <c:v>0.497</c:v>
                </c:pt>
                <c:pt idx="1082">
                  <c:v>0.50800000000000001</c:v>
                </c:pt>
                <c:pt idx="1083">
                  <c:v>0.67300000000000004</c:v>
                </c:pt>
                <c:pt idx="1084">
                  <c:v>0.75600000000000001</c:v>
                </c:pt>
                <c:pt idx="1085">
                  <c:v>0.77400000000000002</c:v>
                </c:pt>
                <c:pt idx="1086">
                  <c:v>0.65800000000000003</c:v>
                </c:pt>
                <c:pt idx="1087">
                  <c:v>0.51900000000000002</c:v>
                </c:pt>
                <c:pt idx="1088">
                  <c:v>0.45100000000000001</c:v>
                </c:pt>
                <c:pt idx="1089">
                  <c:v>0.78100000000000003</c:v>
                </c:pt>
                <c:pt idx="1090">
                  <c:v>0.76300000000000001</c:v>
                </c:pt>
                <c:pt idx="1091">
                  <c:v>0.86099999999999999</c:v>
                </c:pt>
                <c:pt idx="1092">
                  <c:v>0.78200000000000003</c:v>
                </c:pt>
                <c:pt idx="1093">
                  <c:v>0.63300000000000001</c:v>
                </c:pt>
                <c:pt idx="1094">
                  <c:v>0.748</c:v>
                </c:pt>
                <c:pt idx="1095">
                  <c:v>0.82</c:v>
                </c:pt>
                <c:pt idx="1096">
                  <c:v>0.68600000000000005</c:v>
                </c:pt>
                <c:pt idx="1097">
                  <c:v>0.80400000000000005</c:v>
                </c:pt>
                <c:pt idx="1098">
                  <c:v>0.88400000000000001</c:v>
                </c:pt>
                <c:pt idx="1099">
                  <c:v>0.42299999999999999</c:v>
                </c:pt>
                <c:pt idx="1100">
                  <c:v>0.502</c:v>
                </c:pt>
                <c:pt idx="1101">
                  <c:v>0.44500000000000001</c:v>
                </c:pt>
                <c:pt idx="1102">
                  <c:v>0.82899999999999996</c:v>
                </c:pt>
                <c:pt idx="1103">
                  <c:v>0.57399999999999995</c:v>
                </c:pt>
                <c:pt idx="1104">
                  <c:v>0.63100000000000001</c:v>
                </c:pt>
                <c:pt idx="1105">
                  <c:v>0.67300000000000004</c:v>
                </c:pt>
                <c:pt idx="1106">
                  <c:v>0.73299999999999998</c:v>
                </c:pt>
                <c:pt idx="1107">
                  <c:v>0.68799999999999994</c:v>
                </c:pt>
                <c:pt idx="1108">
                  <c:v>0.34499999999999997</c:v>
                </c:pt>
                <c:pt idx="1109">
                  <c:v>0.40500000000000003</c:v>
                </c:pt>
                <c:pt idx="1110">
                  <c:v>0.41499999999999998</c:v>
                </c:pt>
                <c:pt idx="1111">
                  <c:v>0.38400000000000001</c:v>
                </c:pt>
                <c:pt idx="1112">
                  <c:v>0.64400000000000002</c:v>
                </c:pt>
                <c:pt idx="1113">
                  <c:v>0.54200000000000004</c:v>
                </c:pt>
                <c:pt idx="1114">
                  <c:v>0.47599999999999998</c:v>
                </c:pt>
                <c:pt idx="1115">
                  <c:v>0.50900000000000001</c:v>
                </c:pt>
                <c:pt idx="1116">
                  <c:v>0.45</c:v>
                </c:pt>
                <c:pt idx="1117">
                  <c:v>0.65700000000000003</c:v>
                </c:pt>
                <c:pt idx="1118">
                  <c:v>0.69899999999999995</c:v>
                </c:pt>
                <c:pt idx="1119">
                  <c:v>0.50700000000000001</c:v>
                </c:pt>
                <c:pt idx="1120">
                  <c:v>0.86499999999999999</c:v>
                </c:pt>
                <c:pt idx="1121">
                  <c:v>0.33800000000000002</c:v>
                </c:pt>
                <c:pt idx="1122">
                  <c:v>0.74</c:v>
                </c:pt>
                <c:pt idx="1123">
                  <c:v>0.69699999999999995</c:v>
                </c:pt>
                <c:pt idx="1124">
                  <c:v>0.48399999999999999</c:v>
                </c:pt>
                <c:pt idx="1125">
                  <c:v>0.78800000000000003</c:v>
                </c:pt>
                <c:pt idx="1126">
                  <c:v>0.73199999999999998</c:v>
                </c:pt>
                <c:pt idx="1127">
                  <c:v>0.65800000000000003</c:v>
                </c:pt>
                <c:pt idx="1128">
                  <c:v>0.54700000000000004</c:v>
                </c:pt>
                <c:pt idx="1129">
                  <c:v>0.51900000000000002</c:v>
                </c:pt>
                <c:pt idx="1130">
                  <c:v>0.437</c:v>
                </c:pt>
                <c:pt idx="1131">
                  <c:v>0.877</c:v>
                </c:pt>
                <c:pt idx="1132">
                  <c:v>0.40100000000000002</c:v>
                </c:pt>
                <c:pt idx="1133">
                  <c:v>0.89500000000000002</c:v>
                </c:pt>
                <c:pt idx="1134">
                  <c:v>0.78</c:v>
                </c:pt>
                <c:pt idx="1135">
                  <c:v>0.69699999999999995</c:v>
                </c:pt>
                <c:pt idx="1136">
                  <c:v>0.48799999999999999</c:v>
                </c:pt>
                <c:pt idx="1137">
                  <c:v>0.85199999999999998</c:v>
                </c:pt>
                <c:pt idx="1138">
                  <c:v>0.67300000000000004</c:v>
                </c:pt>
                <c:pt idx="1139">
                  <c:v>0.625</c:v>
                </c:pt>
                <c:pt idx="1140">
                  <c:v>0</c:v>
                </c:pt>
                <c:pt idx="1141">
                  <c:v>0.56699999999999995</c:v>
                </c:pt>
                <c:pt idx="1142">
                  <c:v>0.48699999999999999</c:v>
                </c:pt>
                <c:pt idx="1143">
                  <c:v>0.33400000000000002</c:v>
                </c:pt>
                <c:pt idx="1144">
                  <c:v>0.46100000000000002</c:v>
                </c:pt>
                <c:pt idx="1145">
                  <c:v>0.65100000000000002</c:v>
                </c:pt>
                <c:pt idx="1146">
                  <c:v>0.77400000000000002</c:v>
                </c:pt>
                <c:pt idx="1147">
                  <c:v>0.72</c:v>
                </c:pt>
                <c:pt idx="1148">
                  <c:v>0.77700000000000002</c:v>
                </c:pt>
                <c:pt idx="1149">
                  <c:v>0.41</c:v>
                </c:pt>
                <c:pt idx="1150">
                  <c:v>0.73399999999999999</c:v>
                </c:pt>
                <c:pt idx="1151">
                  <c:v>0.753</c:v>
                </c:pt>
                <c:pt idx="1152">
                  <c:v>0.81200000000000006</c:v>
                </c:pt>
                <c:pt idx="1153">
                  <c:v>0.69299999999999995</c:v>
                </c:pt>
                <c:pt idx="1154">
                  <c:v>0</c:v>
                </c:pt>
                <c:pt idx="1155">
                  <c:v>0.71399999999999997</c:v>
                </c:pt>
                <c:pt idx="1156">
                  <c:v>0.76700000000000002</c:v>
                </c:pt>
                <c:pt idx="1157">
                  <c:v>0.33200000000000002</c:v>
                </c:pt>
                <c:pt idx="1158">
                  <c:v>0.73899999999999999</c:v>
                </c:pt>
                <c:pt idx="1159">
                  <c:v>0.64600000000000002</c:v>
                </c:pt>
                <c:pt idx="1160">
                  <c:v>0.72199999999999998</c:v>
                </c:pt>
                <c:pt idx="1161">
                  <c:v>0.81899999999999995</c:v>
                </c:pt>
                <c:pt idx="1162">
                  <c:v>0.64800000000000002</c:v>
                </c:pt>
                <c:pt idx="1163">
                  <c:v>0.67300000000000004</c:v>
                </c:pt>
                <c:pt idx="1164">
                  <c:v>0.39800000000000002</c:v>
                </c:pt>
                <c:pt idx="1165">
                  <c:v>0.70299999999999996</c:v>
                </c:pt>
                <c:pt idx="1166">
                  <c:v>0.67300000000000004</c:v>
                </c:pt>
                <c:pt idx="1167">
                  <c:v>0.44600000000000001</c:v>
                </c:pt>
                <c:pt idx="1168">
                  <c:v>0.622</c:v>
                </c:pt>
                <c:pt idx="1169">
                  <c:v>0.67500000000000004</c:v>
                </c:pt>
                <c:pt idx="1170">
                  <c:v>0.52700000000000002</c:v>
                </c:pt>
                <c:pt idx="1171">
                  <c:v>0.433</c:v>
                </c:pt>
                <c:pt idx="1172">
                  <c:v>0.94799999999999995</c:v>
                </c:pt>
                <c:pt idx="1173">
                  <c:v>0.38800000000000001</c:v>
                </c:pt>
                <c:pt idx="1174">
                  <c:v>0.45100000000000001</c:v>
                </c:pt>
                <c:pt idx="1175">
                  <c:v>0.77300000000000002</c:v>
                </c:pt>
                <c:pt idx="1176">
                  <c:v>0</c:v>
                </c:pt>
                <c:pt idx="1177">
                  <c:v>0.27800000000000002</c:v>
                </c:pt>
                <c:pt idx="1178">
                  <c:v>0.47699999999999998</c:v>
                </c:pt>
                <c:pt idx="1179">
                  <c:v>0.67300000000000004</c:v>
                </c:pt>
                <c:pt idx="1180">
                  <c:v>0.501</c:v>
                </c:pt>
                <c:pt idx="1181">
                  <c:v>0.67700000000000005</c:v>
                </c:pt>
                <c:pt idx="1182">
                  <c:v>0.749</c:v>
                </c:pt>
                <c:pt idx="1183">
                  <c:v>0.64500000000000002</c:v>
                </c:pt>
                <c:pt idx="1184">
                  <c:v>0.57999999999999996</c:v>
                </c:pt>
                <c:pt idx="1185">
                  <c:v>0.38400000000000001</c:v>
                </c:pt>
                <c:pt idx="1186">
                  <c:v>0.71</c:v>
                </c:pt>
                <c:pt idx="1187">
                  <c:v>0.878</c:v>
                </c:pt>
                <c:pt idx="1188">
                  <c:v>0.71299999999999997</c:v>
                </c:pt>
                <c:pt idx="1189">
                  <c:v>0.72699999999999998</c:v>
                </c:pt>
                <c:pt idx="1190">
                  <c:v>0.76100000000000001</c:v>
                </c:pt>
                <c:pt idx="1191">
                  <c:v>0.64900000000000002</c:v>
                </c:pt>
                <c:pt idx="1192">
                  <c:v>0.89100000000000001</c:v>
                </c:pt>
                <c:pt idx="1193">
                  <c:v>0.42499999999999999</c:v>
                </c:pt>
                <c:pt idx="1194">
                  <c:v>0.90500000000000003</c:v>
                </c:pt>
                <c:pt idx="1195">
                  <c:v>0</c:v>
                </c:pt>
                <c:pt idx="1196">
                  <c:v>0.33800000000000002</c:v>
                </c:pt>
                <c:pt idx="1197">
                  <c:v>0.67900000000000005</c:v>
                </c:pt>
                <c:pt idx="1198">
                  <c:v>0.60799999999999998</c:v>
                </c:pt>
                <c:pt idx="1199">
                  <c:v>0.67300000000000004</c:v>
                </c:pt>
                <c:pt idx="1200">
                  <c:v>0.78600000000000003</c:v>
                </c:pt>
                <c:pt idx="1201">
                  <c:v>0.78700000000000003</c:v>
                </c:pt>
                <c:pt idx="1202">
                  <c:v>0.35099999999999998</c:v>
                </c:pt>
                <c:pt idx="1203">
                  <c:v>0.67300000000000004</c:v>
                </c:pt>
                <c:pt idx="1204">
                  <c:v>0.67100000000000004</c:v>
                </c:pt>
                <c:pt idx="1205">
                  <c:v>0.44</c:v>
                </c:pt>
                <c:pt idx="1206">
                  <c:v>0.86199999999999999</c:v>
                </c:pt>
                <c:pt idx="1207">
                  <c:v>0.80300000000000005</c:v>
                </c:pt>
                <c:pt idx="1208">
                  <c:v>0.44500000000000001</c:v>
                </c:pt>
                <c:pt idx="1209">
                  <c:v>0.89100000000000001</c:v>
                </c:pt>
                <c:pt idx="1210">
                  <c:v>0.58699999999999997</c:v>
                </c:pt>
                <c:pt idx="1211">
                  <c:v>0.33800000000000002</c:v>
                </c:pt>
                <c:pt idx="1212">
                  <c:v>0.76600000000000001</c:v>
                </c:pt>
                <c:pt idx="1213">
                  <c:v>0.92700000000000005</c:v>
                </c:pt>
                <c:pt idx="1214">
                  <c:v>0.69199999999999995</c:v>
                </c:pt>
                <c:pt idx="1215">
                  <c:v>0</c:v>
                </c:pt>
                <c:pt idx="1216">
                  <c:v>0.67300000000000004</c:v>
                </c:pt>
                <c:pt idx="1217">
                  <c:v>0.82499999999999996</c:v>
                </c:pt>
                <c:pt idx="1218">
                  <c:v>0.88400000000000001</c:v>
                </c:pt>
                <c:pt idx="1219">
                  <c:v>0.50900000000000001</c:v>
                </c:pt>
                <c:pt idx="1220">
                  <c:v>0.46800000000000003</c:v>
                </c:pt>
                <c:pt idx="1221">
                  <c:v>0.41599999999999998</c:v>
                </c:pt>
                <c:pt idx="1222">
                  <c:v>0.745</c:v>
                </c:pt>
                <c:pt idx="1223">
                  <c:v>0.57799999999999996</c:v>
                </c:pt>
                <c:pt idx="1224">
                  <c:v>0.67300000000000004</c:v>
                </c:pt>
                <c:pt idx="1225">
                  <c:v>0.70599999999999996</c:v>
                </c:pt>
                <c:pt idx="1226">
                  <c:v>0.44900000000000001</c:v>
                </c:pt>
                <c:pt idx="1227">
                  <c:v>0.73799999999999999</c:v>
                </c:pt>
                <c:pt idx="1228">
                  <c:v>0.83399999999999996</c:v>
                </c:pt>
                <c:pt idx="1229">
                  <c:v>0.80400000000000005</c:v>
                </c:pt>
                <c:pt idx="1230">
                  <c:v>0.67300000000000004</c:v>
                </c:pt>
                <c:pt idx="1231">
                  <c:v>0.90400000000000003</c:v>
                </c:pt>
                <c:pt idx="1232">
                  <c:v>0.377</c:v>
                </c:pt>
                <c:pt idx="1233">
                  <c:v>0.65900000000000003</c:v>
                </c:pt>
                <c:pt idx="1234">
                  <c:v>0.8</c:v>
                </c:pt>
                <c:pt idx="1235">
                  <c:v>0.29799999999999999</c:v>
                </c:pt>
                <c:pt idx="1236">
                  <c:v>0.61499999999999999</c:v>
                </c:pt>
                <c:pt idx="1237">
                  <c:v>0.45600000000000002</c:v>
                </c:pt>
                <c:pt idx="1238">
                  <c:v>0.54500000000000004</c:v>
                </c:pt>
                <c:pt idx="1239">
                  <c:v>0.77600000000000002</c:v>
                </c:pt>
                <c:pt idx="1240">
                  <c:v>0</c:v>
                </c:pt>
                <c:pt idx="1241">
                  <c:v>0.79700000000000004</c:v>
                </c:pt>
                <c:pt idx="1242">
                  <c:v>0.60399999999999998</c:v>
                </c:pt>
                <c:pt idx="1243">
                  <c:v>0.70299999999999996</c:v>
                </c:pt>
                <c:pt idx="1244">
                  <c:v>0.67900000000000005</c:v>
                </c:pt>
                <c:pt idx="1245">
                  <c:v>0.72499999999999998</c:v>
                </c:pt>
                <c:pt idx="1246">
                  <c:v>0.66700000000000004</c:v>
                </c:pt>
                <c:pt idx="1247">
                  <c:v>0.40100000000000002</c:v>
                </c:pt>
                <c:pt idx="1248">
                  <c:v>0.67300000000000004</c:v>
                </c:pt>
                <c:pt idx="1249">
                  <c:v>0.78800000000000003</c:v>
                </c:pt>
                <c:pt idx="1250">
                  <c:v>0.60399999999999998</c:v>
                </c:pt>
                <c:pt idx="1251">
                  <c:v>0.67300000000000004</c:v>
                </c:pt>
                <c:pt idx="1252">
                  <c:v>0.90600000000000003</c:v>
                </c:pt>
                <c:pt idx="1253">
                  <c:v>0.752</c:v>
                </c:pt>
                <c:pt idx="1254">
                  <c:v>0.36599999999999999</c:v>
                </c:pt>
                <c:pt idx="1255">
                  <c:v>0.70199999999999996</c:v>
                </c:pt>
                <c:pt idx="1256">
                  <c:v>0.67800000000000005</c:v>
                </c:pt>
                <c:pt idx="1257">
                  <c:v>0.74199999999999999</c:v>
                </c:pt>
                <c:pt idx="1258">
                  <c:v>0.65500000000000003</c:v>
                </c:pt>
                <c:pt idx="1259">
                  <c:v>0.30599999999999999</c:v>
                </c:pt>
                <c:pt idx="1260">
                  <c:v>0.77</c:v>
                </c:pt>
                <c:pt idx="1261">
                  <c:v>0.51400000000000001</c:v>
                </c:pt>
                <c:pt idx="1262">
                  <c:v>0.88400000000000001</c:v>
                </c:pt>
                <c:pt idx="1263">
                  <c:v>0.45800000000000002</c:v>
                </c:pt>
                <c:pt idx="1264">
                  <c:v>0.78300000000000003</c:v>
                </c:pt>
                <c:pt idx="1265">
                  <c:v>0.65100000000000002</c:v>
                </c:pt>
                <c:pt idx="1266">
                  <c:v>0.76800000000000002</c:v>
                </c:pt>
                <c:pt idx="1267">
                  <c:v>0.79800000000000004</c:v>
                </c:pt>
                <c:pt idx="1268">
                  <c:v>0.76700000000000002</c:v>
                </c:pt>
                <c:pt idx="1269">
                  <c:v>0.82299999999999995</c:v>
                </c:pt>
                <c:pt idx="1270">
                  <c:v>0.89500000000000002</c:v>
                </c:pt>
                <c:pt idx="1271">
                  <c:v>0.88700000000000001</c:v>
                </c:pt>
                <c:pt idx="1272">
                  <c:v>0.64900000000000002</c:v>
                </c:pt>
                <c:pt idx="1273">
                  <c:v>0.70799999999999996</c:v>
                </c:pt>
                <c:pt idx="1274">
                  <c:v>0.71299999999999997</c:v>
                </c:pt>
                <c:pt idx="1275">
                  <c:v>0.79700000000000004</c:v>
                </c:pt>
                <c:pt idx="1276">
                  <c:v>0.48899999999999999</c:v>
                </c:pt>
                <c:pt idx="1277">
                  <c:v>0</c:v>
                </c:pt>
                <c:pt idx="1278">
                  <c:v>0.71499999999999997</c:v>
                </c:pt>
                <c:pt idx="1279">
                  <c:v>0.69599999999999995</c:v>
                </c:pt>
                <c:pt idx="1280">
                  <c:v>0.8</c:v>
                </c:pt>
                <c:pt idx="1281">
                  <c:v>0.40400000000000003</c:v>
                </c:pt>
                <c:pt idx="1282">
                  <c:v>0.69899999999999995</c:v>
                </c:pt>
                <c:pt idx="1283">
                  <c:v>0.71299999999999997</c:v>
                </c:pt>
                <c:pt idx="1284">
                  <c:v>0.27900000000000003</c:v>
                </c:pt>
                <c:pt idx="1285">
                  <c:v>0.61799999999999999</c:v>
                </c:pt>
                <c:pt idx="1286">
                  <c:v>0.88100000000000001</c:v>
                </c:pt>
                <c:pt idx="1287">
                  <c:v>0.63500000000000001</c:v>
                </c:pt>
                <c:pt idx="1288">
                  <c:v>0.90100000000000002</c:v>
                </c:pt>
                <c:pt idx="1289">
                  <c:v>0.67800000000000005</c:v>
                </c:pt>
                <c:pt idx="1290">
                  <c:v>0.64300000000000002</c:v>
                </c:pt>
                <c:pt idx="1291">
                  <c:v>0.48299999999999998</c:v>
                </c:pt>
                <c:pt idx="1292">
                  <c:v>0.504</c:v>
                </c:pt>
                <c:pt idx="1293">
                  <c:v>0.67300000000000004</c:v>
                </c:pt>
                <c:pt idx="1294">
                  <c:v>0.86</c:v>
                </c:pt>
                <c:pt idx="1295">
                  <c:v>0.33</c:v>
                </c:pt>
                <c:pt idx="1296">
                  <c:v>0</c:v>
                </c:pt>
                <c:pt idx="1297">
                  <c:v>0.77800000000000002</c:v>
                </c:pt>
                <c:pt idx="1298">
                  <c:v>0.79400000000000004</c:v>
                </c:pt>
                <c:pt idx="1299">
                  <c:v>0.4</c:v>
                </c:pt>
                <c:pt idx="1300">
                  <c:v>0.77500000000000002</c:v>
                </c:pt>
                <c:pt idx="1301">
                  <c:v>0.59099999999999997</c:v>
                </c:pt>
                <c:pt idx="1302">
                  <c:v>0.61699999999999999</c:v>
                </c:pt>
                <c:pt idx="1303">
                  <c:v>0.86599999999999999</c:v>
                </c:pt>
                <c:pt idx="1304">
                  <c:v>0.72099999999999997</c:v>
                </c:pt>
                <c:pt idx="1305">
                  <c:v>0.86899999999999999</c:v>
                </c:pt>
                <c:pt idx="1306">
                  <c:v>0.63200000000000001</c:v>
                </c:pt>
                <c:pt idx="1307">
                  <c:v>0.67300000000000004</c:v>
                </c:pt>
                <c:pt idx="1308">
                  <c:v>0.434</c:v>
                </c:pt>
                <c:pt idx="1309">
                  <c:v>0.68200000000000005</c:v>
                </c:pt>
                <c:pt idx="1310">
                  <c:v>0.73</c:v>
                </c:pt>
                <c:pt idx="1311">
                  <c:v>0.84899999999999998</c:v>
                </c:pt>
                <c:pt idx="1312">
                  <c:v>0.58099999999999996</c:v>
                </c:pt>
                <c:pt idx="1313">
                  <c:v>0.373</c:v>
                </c:pt>
                <c:pt idx="1314">
                  <c:v>0.79700000000000004</c:v>
                </c:pt>
                <c:pt idx="1315">
                  <c:v>0.45700000000000002</c:v>
                </c:pt>
                <c:pt idx="1316">
                  <c:v>0.71699999999999997</c:v>
                </c:pt>
                <c:pt idx="1317">
                  <c:v>0.69499999999999995</c:v>
                </c:pt>
                <c:pt idx="1318">
                  <c:v>0.752</c:v>
                </c:pt>
                <c:pt idx="1319">
                  <c:v>0.67300000000000004</c:v>
                </c:pt>
                <c:pt idx="1320">
                  <c:v>0.54100000000000004</c:v>
                </c:pt>
                <c:pt idx="1321">
                  <c:v>0.67700000000000005</c:v>
                </c:pt>
                <c:pt idx="1322">
                  <c:v>0.44600000000000001</c:v>
                </c:pt>
                <c:pt idx="1323">
                  <c:v>0.40400000000000003</c:v>
                </c:pt>
                <c:pt idx="1324">
                  <c:v>0.78800000000000003</c:v>
                </c:pt>
                <c:pt idx="1325">
                  <c:v>0.66900000000000004</c:v>
                </c:pt>
                <c:pt idx="1326">
                  <c:v>0.76300000000000001</c:v>
                </c:pt>
                <c:pt idx="1327">
                  <c:v>0.40500000000000003</c:v>
                </c:pt>
                <c:pt idx="1328">
                  <c:v>0</c:v>
                </c:pt>
                <c:pt idx="1329">
                  <c:v>0.67300000000000004</c:v>
                </c:pt>
                <c:pt idx="1330">
                  <c:v>0.47799999999999998</c:v>
                </c:pt>
                <c:pt idx="1331">
                  <c:v>0.79200000000000004</c:v>
                </c:pt>
                <c:pt idx="1332">
                  <c:v>0.67900000000000005</c:v>
                </c:pt>
                <c:pt idx="1333">
                  <c:v>0.84799999999999998</c:v>
                </c:pt>
                <c:pt idx="1334">
                  <c:v>0.60699999999999998</c:v>
                </c:pt>
                <c:pt idx="1335">
                  <c:v>0.63600000000000001</c:v>
                </c:pt>
                <c:pt idx="1336">
                  <c:v>0.53800000000000003</c:v>
                </c:pt>
                <c:pt idx="1337">
                  <c:v>0.67700000000000005</c:v>
                </c:pt>
                <c:pt idx="1338">
                  <c:v>0.66200000000000003</c:v>
                </c:pt>
                <c:pt idx="1339">
                  <c:v>0.877</c:v>
                </c:pt>
                <c:pt idx="1340">
                  <c:v>0.77300000000000002</c:v>
                </c:pt>
                <c:pt idx="1341">
                  <c:v>0.71499999999999997</c:v>
                </c:pt>
                <c:pt idx="1342">
                  <c:v>0.84699999999999998</c:v>
                </c:pt>
                <c:pt idx="1343">
                  <c:v>0.47399999999999998</c:v>
                </c:pt>
                <c:pt idx="1344">
                  <c:v>0.92400000000000004</c:v>
                </c:pt>
                <c:pt idx="1345">
                  <c:v>0</c:v>
                </c:pt>
                <c:pt idx="1346">
                  <c:v>0.626</c:v>
                </c:pt>
                <c:pt idx="1347">
                  <c:v>0.76400000000000001</c:v>
                </c:pt>
                <c:pt idx="1348">
                  <c:v>0.74199999999999999</c:v>
                </c:pt>
                <c:pt idx="1349">
                  <c:v>0.746</c:v>
                </c:pt>
                <c:pt idx="1350">
                  <c:v>0.65600000000000003</c:v>
                </c:pt>
                <c:pt idx="1351">
                  <c:v>0.79600000000000004</c:v>
                </c:pt>
                <c:pt idx="1352">
                  <c:v>0.58199999999999996</c:v>
                </c:pt>
                <c:pt idx="1353">
                  <c:v>0.72</c:v>
                </c:pt>
                <c:pt idx="1354">
                  <c:v>0.79700000000000004</c:v>
                </c:pt>
                <c:pt idx="1355">
                  <c:v>0.46800000000000003</c:v>
                </c:pt>
                <c:pt idx="1356">
                  <c:v>0.66200000000000003</c:v>
                </c:pt>
                <c:pt idx="1357">
                  <c:v>0.73199999999999998</c:v>
                </c:pt>
                <c:pt idx="1358">
                  <c:v>0.499</c:v>
                </c:pt>
                <c:pt idx="1359">
                  <c:v>0.83</c:v>
                </c:pt>
                <c:pt idx="1360">
                  <c:v>0.437</c:v>
                </c:pt>
                <c:pt idx="1361">
                  <c:v>0.48399999999999999</c:v>
                </c:pt>
                <c:pt idx="1362">
                  <c:v>0.93</c:v>
                </c:pt>
                <c:pt idx="1363">
                  <c:v>0.68400000000000005</c:v>
                </c:pt>
                <c:pt idx="1364">
                  <c:v>0.68</c:v>
                </c:pt>
                <c:pt idx="1365">
                  <c:v>0.52600000000000002</c:v>
                </c:pt>
                <c:pt idx="1366">
                  <c:v>0.29099999999999998</c:v>
                </c:pt>
                <c:pt idx="1367">
                  <c:v>0.69699999999999995</c:v>
                </c:pt>
                <c:pt idx="1368">
                  <c:v>0.42599999999999999</c:v>
                </c:pt>
                <c:pt idx="1369">
                  <c:v>0.48799999999999999</c:v>
                </c:pt>
                <c:pt idx="1370">
                  <c:v>0.436</c:v>
                </c:pt>
                <c:pt idx="1371">
                  <c:v>0.877</c:v>
                </c:pt>
                <c:pt idx="1372">
                  <c:v>0.58799999999999997</c:v>
                </c:pt>
                <c:pt idx="1373">
                  <c:v>0.371</c:v>
                </c:pt>
                <c:pt idx="1374">
                  <c:v>0.82799999999999996</c:v>
                </c:pt>
                <c:pt idx="1375">
                  <c:v>0.77600000000000002</c:v>
                </c:pt>
                <c:pt idx="1376">
                  <c:v>0.80900000000000005</c:v>
                </c:pt>
                <c:pt idx="1377">
                  <c:v>0.93600000000000005</c:v>
                </c:pt>
                <c:pt idx="1378">
                  <c:v>0.30099999999999999</c:v>
                </c:pt>
                <c:pt idx="1379">
                  <c:v>0.90600000000000003</c:v>
                </c:pt>
                <c:pt idx="1380">
                  <c:v>0.39600000000000002</c:v>
                </c:pt>
                <c:pt idx="1381">
                  <c:v>0.67300000000000004</c:v>
                </c:pt>
                <c:pt idx="1382">
                  <c:v>0.71199999999999997</c:v>
                </c:pt>
                <c:pt idx="1383">
                  <c:v>0.67300000000000004</c:v>
                </c:pt>
                <c:pt idx="1384">
                  <c:v>0.73499999999999999</c:v>
                </c:pt>
                <c:pt idx="1385">
                  <c:v>0.8</c:v>
                </c:pt>
                <c:pt idx="1386">
                  <c:v>0.68700000000000006</c:v>
                </c:pt>
                <c:pt idx="1387">
                  <c:v>0.41399999999999998</c:v>
                </c:pt>
                <c:pt idx="1388">
                  <c:v>0.66500000000000004</c:v>
                </c:pt>
                <c:pt idx="1389">
                  <c:v>0.79600000000000004</c:v>
                </c:pt>
                <c:pt idx="1390">
                  <c:v>0</c:v>
                </c:pt>
                <c:pt idx="1391">
                  <c:v>0.67300000000000004</c:v>
                </c:pt>
                <c:pt idx="1392">
                  <c:v>0.79200000000000004</c:v>
                </c:pt>
                <c:pt idx="1393">
                  <c:v>0.67300000000000004</c:v>
                </c:pt>
                <c:pt idx="1394">
                  <c:v>0.45600000000000002</c:v>
                </c:pt>
                <c:pt idx="1395">
                  <c:v>0.57599999999999996</c:v>
                </c:pt>
                <c:pt idx="1396">
                  <c:v>0.72899999999999998</c:v>
                </c:pt>
                <c:pt idx="1397">
                  <c:v>0</c:v>
                </c:pt>
                <c:pt idx="1398">
                  <c:v>0.76400000000000001</c:v>
                </c:pt>
                <c:pt idx="1399">
                  <c:v>0.69099999999999995</c:v>
                </c:pt>
                <c:pt idx="1400">
                  <c:v>0.93700000000000006</c:v>
                </c:pt>
                <c:pt idx="1401">
                  <c:v>0.91200000000000003</c:v>
                </c:pt>
                <c:pt idx="1402">
                  <c:v>0.71399999999999997</c:v>
                </c:pt>
                <c:pt idx="1403">
                  <c:v>0.65300000000000002</c:v>
                </c:pt>
                <c:pt idx="1404">
                  <c:v>0.41799999999999998</c:v>
                </c:pt>
                <c:pt idx="1405">
                  <c:v>0.89500000000000002</c:v>
                </c:pt>
                <c:pt idx="1406">
                  <c:v>0.55300000000000005</c:v>
                </c:pt>
                <c:pt idx="1407">
                  <c:v>0.34599999999999997</c:v>
                </c:pt>
                <c:pt idx="1408">
                  <c:v>0.68200000000000005</c:v>
                </c:pt>
                <c:pt idx="1409">
                  <c:v>0.61</c:v>
                </c:pt>
                <c:pt idx="1410">
                  <c:v>0.69099999999999995</c:v>
                </c:pt>
                <c:pt idx="1411">
                  <c:v>0.73699999999999999</c:v>
                </c:pt>
                <c:pt idx="1412">
                  <c:v>0.57199999999999995</c:v>
                </c:pt>
                <c:pt idx="1413">
                  <c:v>0.72699999999999998</c:v>
                </c:pt>
                <c:pt idx="1414">
                  <c:v>0.70499999999999996</c:v>
                </c:pt>
                <c:pt idx="1415">
                  <c:v>0.82199999999999995</c:v>
                </c:pt>
                <c:pt idx="1416">
                  <c:v>0.58399999999999996</c:v>
                </c:pt>
                <c:pt idx="1417">
                  <c:v>0.59199999999999997</c:v>
                </c:pt>
                <c:pt idx="1418">
                  <c:v>0.45400000000000001</c:v>
                </c:pt>
                <c:pt idx="1419">
                  <c:v>0.75</c:v>
                </c:pt>
                <c:pt idx="1420">
                  <c:v>0.91800000000000004</c:v>
                </c:pt>
                <c:pt idx="1421">
                  <c:v>0.72299999999999998</c:v>
                </c:pt>
                <c:pt idx="1422">
                  <c:v>0.754</c:v>
                </c:pt>
                <c:pt idx="1423">
                  <c:v>0.66</c:v>
                </c:pt>
                <c:pt idx="1424">
                  <c:v>0</c:v>
                </c:pt>
                <c:pt idx="1425">
                  <c:v>0</c:v>
                </c:pt>
                <c:pt idx="1426">
                  <c:v>0.92300000000000004</c:v>
                </c:pt>
                <c:pt idx="1427">
                  <c:v>0.58199999999999996</c:v>
                </c:pt>
                <c:pt idx="1428">
                  <c:v>0.65100000000000002</c:v>
                </c:pt>
                <c:pt idx="1429">
                  <c:v>0.76200000000000001</c:v>
                </c:pt>
                <c:pt idx="1430">
                  <c:v>0.45300000000000001</c:v>
                </c:pt>
                <c:pt idx="1431">
                  <c:v>0.48399999999999999</c:v>
                </c:pt>
                <c:pt idx="1432">
                  <c:v>0.628</c:v>
                </c:pt>
                <c:pt idx="1433">
                  <c:v>0.501</c:v>
                </c:pt>
                <c:pt idx="1434">
                  <c:v>0.505</c:v>
                </c:pt>
                <c:pt idx="1435">
                  <c:v>0.58899999999999997</c:v>
                </c:pt>
                <c:pt idx="1436">
                  <c:v>0.65</c:v>
                </c:pt>
                <c:pt idx="1437">
                  <c:v>0.67200000000000004</c:v>
                </c:pt>
                <c:pt idx="1438">
                  <c:v>0.433</c:v>
                </c:pt>
                <c:pt idx="1439">
                  <c:v>0.70099999999999996</c:v>
                </c:pt>
                <c:pt idx="1440">
                  <c:v>0.46600000000000003</c:v>
                </c:pt>
                <c:pt idx="1441">
                  <c:v>0.58199999999999996</c:v>
                </c:pt>
                <c:pt idx="1442">
                  <c:v>0.755</c:v>
                </c:pt>
                <c:pt idx="1443">
                  <c:v>0.40500000000000003</c:v>
                </c:pt>
                <c:pt idx="1444">
                  <c:v>0.81200000000000006</c:v>
                </c:pt>
                <c:pt idx="1445">
                  <c:v>0.81200000000000006</c:v>
                </c:pt>
                <c:pt idx="1446">
                  <c:v>0.70299999999999996</c:v>
                </c:pt>
                <c:pt idx="1447">
                  <c:v>0.61599999999999999</c:v>
                </c:pt>
                <c:pt idx="1448">
                  <c:v>0.63800000000000001</c:v>
                </c:pt>
                <c:pt idx="1449">
                  <c:v>0.59599999999999997</c:v>
                </c:pt>
                <c:pt idx="1450">
                  <c:v>0.92100000000000004</c:v>
                </c:pt>
                <c:pt idx="1451">
                  <c:v>0.47899999999999998</c:v>
                </c:pt>
                <c:pt idx="1452">
                  <c:v>0.56299999999999994</c:v>
                </c:pt>
                <c:pt idx="1453">
                  <c:v>0.67300000000000004</c:v>
                </c:pt>
                <c:pt idx="1454">
                  <c:v>0.75700000000000001</c:v>
                </c:pt>
                <c:pt idx="1455">
                  <c:v>0.79700000000000004</c:v>
                </c:pt>
                <c:pt idx="1456">
                  <c:v>0.73099999999999998</c:v>
                </c:pt>
                <c:pt idx="1457">
                  <c:v>0.80500000000000005</c:v>
                </c:pt>
                <c:pt idx="1458">
                  <c:v>0.26100000000000001</c:v>
                </c:pt>
                <c:pt idx="1459">
                  <c:v>0.50900000000000001</c:v>
                </c:pt>
                <c:pt idx="1460">
                  <c:v>0.73699999999999999</c:v>
                </c:pt>
                <c:pt idx="1461">
                  <c:v>0.59</c:v>
                </c:pt>
                <c:pt idx="1462">
                  <c:v>0.61799999999999999</c:v>
                </c:pt>
                <c:pt idx="1463">
                  <c:v>0.745</c:v>
                </c:pt>
                <c:pt idx="1464">
                  <c:v>0.318</c:v>
                </c:pt>
                <c:pt idx="1465">
                  <c:v>0.753</c:v>
                </c:pt>
                <c:pt idx="1466">
                  <c:v>0.59599999999999997</c:v>
                </c:pt>
                <c:pt idx="1467">
                  <c:v>0.74</c:v>
                </c:pt>
                <c:pt idx="1468">
                  <c:v>0.86199999999999999</c:v>
                </c:pt>
                <c:pt idx="1469">
                  <c:v>0.75900000000000001</c:v>
                </c:pt>
                <c:pt idx="1470">
                  <c:v>0.746</c:v>
                </c:pt>
                <c:pt idx="1471">
                  <c:v>0.504</c:v>
                </c:pt>
                <c:pt idx="1472">
                  <c:v>0.81</c:v>
                </c:pt>
                <c:pt idx="1473">
                  <c:v>0.69199999999999995</c:v>
                </c:pt>
                <c:pt idx="1474">
                  <c:v>0.40200000000000002</c:v>
                </c:pt>
                <c:pt idx="1475">
                  <c:v>0.74399999999999999</c:v>
                </c:pt>
                <c:pt idx="1476">
                  <c:v>0</c:v>
                </c:pt>
                <c:pt idx="1477">
                  <c:v>0.70399999999999996</c:v>
                </c:pt>
                <c:pt idx="1478">
                  <c:v>0.755</c:v>
                </c:pt>
                <c:pt idx="1479">
                  <c:v>0.69299999999999995</c:v>
                </c:pt>
                <c:pt idx="1480">
                  <c:v>0.52700000000000002</c:v>
                </c:pt>
                <c:pt idx="1481">
                  <c:v>0.54100000000000004</c:v>
                </c:pt>
                <c:pt idx="1482">
                  <c:v>0</c:v>
                </c:pt>
                <c:pt idx="1483">
                  <c:v>0.74</c:v>
                </c:pt>
                <c:pt idx="1484">
                  <c:v>0.39600000000000002</c:v>
                </c:pt>
                <c:pt idx="1485">
                  <c:v>0.48699999999999999</c:v>
                </c:pt>
                <c:pt idx="1486">
                  <c:v>0.88900000000000001</c:v>
                </c:pt>
                <c:pt idx="1487">
                  <c:v>0.44500000000000001</c:v>
                </c:pt>
                <c:pt idx="1488">
                  <c:v>0.61799999999999999</c:v>
                </c:pt>
                <c:pt idx="1489">
                  <c:v>0.71499999999999997</c:v>
                </c:pt>
                <c:pt idx="1490">
                  <c:v>0.73399999999999999</c:v>
                </c:pt>
                <c:pt idx="1491">
                  <c:v>0.44600000000000001</c:v>
                </c:pt>
                <c:pt idx="1492">
                  <c:v>0.92300000000000004</c:v>
                </c:pt>
                <c:pt idx="1493">
                  <c:v>0.64100000000000001</c:v>
                </c:pt>
                <c:pt idx="1494">
                  <c:v>0.82899999999999996</c:v>
                </c:pt>
                <c:pt idx="1495">
                  <c:v>0.27600000000000002</c:v>
                </c:pt>
                <c:pt idx="1496">
                  <c:v>0.52100000000000002</c:v>
                </c:pt>
                <c:pt idx="1497">
                  <c:v>0.92</c:v>
                </c:pt>
                <c:pt idx="1498">
                  <c:v>0.55400000000000005</c:v>
                </c:pt>
                <c:pt idx="1499">
                  <c:v>0.495</c:v>
                </c:pt>
                <c:pt idx="1500">
                  <c:v>0.67600000000000005</c:v>
                </c:pt>
                <c:pt idx="1501">
                  <c:v>0.57499999999999996</c:v>
                </c:pt>
                <c:pt idx="1502">
                  <c:v>0.84099999999999997</c:v>
                </c:pt>
                <c:pt idx="1503">
                  <c:v>0.68899999999999995</c:v>
                </c:pt>
                <c:pt idx="1504">
                  <c:v>0.71599999999999997</c:v>
                </c:pt>
                <c:pt idx="1505">
                  <c:v>0.434</c:v>
                </c:pt>
                <c:pt idx="1506">
                  <c:v>0.51</c:v>
                </c:pt>
                <c:pt idx="1507">
                  <c:v>0.60899999999999999</c:v>
                </c:pt>
                <c:pt idx="1508">
                  <c:v>0</c:v>
                </c:pt>
                <c:pt idx="1509">
                  <c:v>0.73499999999999999</c:v>
                </c:pt>
                <c:pt idx="1510">
                  <c:v>0.56200000000000006</c:v>
                </c:pt>
                <c:pt idx="1511">
                  <c:v>0.748</c:v>
                </c:pt>
                <c:pt idx="1512">
                  <c:v>0.70499999999999996</c:v>
                </c:pt>
                <c:pt idx="1513">
                  <c:v>0.78100000000000003</c:v>
                </c:pt>
                <c:pt idx="1514">
                  <c:v>0.88800000000000001</c:v>
                </c:pt>
                <c:pt idx="1515">
                  <c:v>0.50600000000000001</c:v>
                </c:pt>
                <c:pt idx="1516">
                  <c:v>0.77300000000000002</c:v>
                </c:pt>
                <c:pt idx="1517">
                  <c:v>0.71899999999999997</c:v>
                </c:pt>
                <c:pt idx="1518">
                  <c:v>0.751</c:v>
                </c:pt>
                <c:pt idx="1519">
                  <c:v>0.61199999999999999</c:v>
                </c:pt>
                <c:pt idx="1520">
                  <c:v>0.60299999999999998</c:v>
                </c:pt>
                <c:pt idx="1521">
                  <c:v>0.67400000000000004</c:v>
                </c:pt>
                <c:pt idx="1522">
                  <c:v>0.438</c:v>
                </c:pt>
                <c:pt idx="1523">
                  <c:v>0.59899999999999998</c:v>
                </c:pt>
                <c:pt idx="1524">
                  <c:v>0.315</c:v>
                </c:pt>
                <c:pt idx="1525">
                  <c:v>0.55900000000000005</c:v>
                </c:pt>
                <c:pt idx="1526">
                  <c:v>0.45100000000000001</c:v>
                </c:pt>
                <c:pt idx="1527">
                  <c:v>0.70199999999999996</c:v>
                </c:pt>
                <c:pt idx="1528">
                  <c:v>0.90200000000000002</c:v>
                </c:pt>
                <c:pt idx="1529">
                  <c:v>0.49099999999999999</c:v>
                </c:pt>
                <c:pt idx="1530">
                  <c:v>0.70799999999999996</c:v>
                </c:pt>
                <c:pt idx="1531">
                  <c:v>0.55000000000000004</c:v>
                </c:pt>
                <c:pt idx="1532">
                  <c:v>0.878</c:v>
                </c:pt>
                <c:pt idx="1533">
                  <c:v>0.89200000000000002</c:v>
                </c:pt>
                <c:pt idx="1534">
                  <c:v>0.81299999999999994</c:v>
                </c:pt>
                <c:pt idx="1535">
                  <c:v>0.67300000000000004</c:v>
                </c:pt>
                <c:pt idx="1536">
                  <c:v>0.48</c:v>
                </c:pt>
                <c:pt idx="1537">
                  <c:v>0.625</c:v>
                </c:pt>
                <c:pt idx="1538">
                  <c:v>0.69799999999999995</c:v>
                </c:pt>
                <c:pt idx="1539">
                  <c:v>0.61499999999999999</c:v>
                </c:pt>
                <c:pt idx="1540">
                  <c:v>0.82399999999999995</c:v>
                </c:pt>
                <c:pt idx="1541">
                  <c:v>0.7</c:v>
                </c:pt>
                <c:pt idx="1542">
                  <c:v>0.89900000000000002</c:v>
                </c:pt>
                <c:pt idx="1543">
                  <c:v>0.89900000000000002</c:v>
                </c:pt>
                <c:pt idx="1544">
                  <c:v>0.45800000000000002</c:v>
                </c:pt>
                <c:pt idx="1545">
                  <c:v>0.77100000000000002</c:v>
                </c:pt>
                <c:pt idx="1546">
                  <c:v>0.5</c:v>
                </c:pt>
                <c:pt idx="1547">
                  <c:v>0.78100000000000003</c:v>
                </c:pt>
                <c:pt idx="1548">
                  <c:v>0.625</c:v>
                </c:pt>
                <c:pt idx="1549">
                  <c:v>0.64900000000000002</c:v>
                </c:pt>
                <c:pt idx="1550">
                  <c:v>0.65100000000000002</c:v>
                </c:pt>
                <c:pt idx="1551">
                  <c:v>0.73699999999999999</c:v>
                </c:pt>
                <c:pt idx="1552">
                  <c:v>0.39200000000000002</c:v>
                </c:pt>
                <c:pt idx="1553">
                  <c:v>0.497</c:v>
                </c:pt>
                <c:pt idx="1554">
                  <c:v>0.38800000000000001</c:v>
                </c:pt>
                <c:pt idx="1555">
                  <c:v>0.67300000000000004</c:v>
                </c:pt>
                <c:pt idx="1556">
                  <c:v>0.66</c:v>
                </c:pt>
                <c:pt idx="1557">
                  <c:v>0.90600000000000003</c:v>
                </c:pt>
                <c:pt idx="1558">
                  <c:v>0.77100000000000002</c:v>
                </c:pt>
                <c:pt idx="1559">
                  <c:v>0.75800000000000001</c:v>
                </c:pt>
                <c:pt idx="1560">
                  <c:v>0.754</c:v>
                </c:pt>
                <c:pt idx="1561">
                  <c:v>0.88400000000000001</c:v>
                </c:pt>
                <c:pt idx="1562">
                  <c:v>0.72699999999999998</c:v>
                </c:pt>
                <c:pt idx="1563">
                  <c:v>0.70899999999999996</c:v>
                </c:pt>
                <c:pt idx="1564">
                  <c:v>0</c:v>
                </c:pt>
                <c:pt idx="1565">
                  <c:v>0.76</c:v>
                </c:pt>
                <c:pt idx="1566">
                  <c:v>0.60699999999999998</c:v>
                </c:pt>
                <c:pt idx="1567">
                  <c:v>0.53300000000000003</c:v>
                </c:pt>
                <c:pt idx="1568">
                  <c:v>0.71899999999999997</c:v>
                </c:pt>
                <c:pt idx="1569">
                  <c:v>0.42599999999999999</c:v>
                </c:pt>
                <c:pt idx="1570">
                  <c:v>0.67300000000000004</c:v>
                </c:pt>
                <c:pt idx="1571">
                  <c:v>0.41499999999999998</c:v>
                </c:pt>
                <c:pt idx="1572">
                  <c:v>0.55300000000000005</c:v>
                </c:pt>
                <c:pt idx="1573">
                  <c:v>0.52100000000000002</c:v>
                </c:pt>
                <c:pt idx="1574">
                  <c:v>0.73099999999999998</c:v>
                </c:pt>
                <c:pt idx="1575">
                  <c:v>0.67300000000000004</c:v>
                </c:pt>
                <c:pt idx="1576">
                  <c:v>0.47899999999999998</c:v>
                </c:pt>
                <c:pt idx="1577">
                  <c:v>0</c:v>
                </c:pt>
                <c:pt idx="1578">
                  <c:v>0.79800000000000004</c:v>
                </c:pt>
                <c:pt idx="1579">
                  <c:v>0.59699999999999998</c:v>
                </c:pt>
                <c:pt idx="1580">
                  <c:v>0.54600000000000004</c:v>
                </c:pt>
                <c:pt idx="1581">
                  <c:v>0.53</c:v>
                </c:pt>
                <c:pt idx="1582">
                  <c:v>0.44900000000000001</c:v>
                </c:pt>
                <c:pt idx="1583">
                  <c:v>0</c:v>
                </c:pt>
                <c:pt idx="1584">
                  <c:v>0.66900000000000004</c:v>
                </c:pt>
                <c:pt idx="1585">
                  <c:v>0.7</c:v>
                </c:pt>
                <c:pt idx="1586">
                  <c:v>0.71199999999999997</c:v>
                </c:pt>
                <c:pt idx="1587">
                  <c:v>0.90200000000000002</c:v>
                </c:pt>
                <c:pt idx="1588">
                  <c:v>0.60699999999999998</c:v>
                </c:pt>
                <c:pt idx="1589">
                  <c:v>0.61399999999999999</c:v>
                </c:pt>
                <c:pt idx="1590">
                  <c:v>0.41299999999999998</c:v>
                </c:pt>
                <c:pt idx="1591">
                  <c:v>0.54200000000000004</c:v>
                </c:pt>
                <c:pt idx="1592">
                  <c:v>0.70299999999999996</c:v>
                </c:pt>
                <c:pt idx="1593">
                  <c:v>0.77500000000000002</c:v>
                </c:pt>
                <c:pt idx="1594">
                  <c:v>0.67300000000000004</c:v>
                </c:pt>
                <c:pt idx="1595">
                  <c:v>0.54800000000000004</c:v>
                </c:pt>
                <c:pt idx="1596">
                  <c:v>0.746</c:v>
                </c:pt>
                <c:pt idx="1597">
                  <c:v>0</c:v>
                </c:pt>
                <c:pt idx="1598">
                  <c:v>0.48299999999999998</c:v>
                </c:pt>
                <c:pt idx="1599">
                  <c:v>0.67300000000000004</c:v>
                </c:pt>
                <c:pt idx="1600">
                  <c:v>0.67300000000000004</c:v>
                </c:pt>
                <c:pt idx="1601">
                  <c:v>0.45</c:v>
                </c:pt>
                <c:pt idx="1602">
                  <c:v>0.88500000000000001</c:v>
                </c:pt>
                <c:pt idx="1603">
                  <c:v>0.47499999999999998</c:v>
                </c:pt>
                <c:pt idx="1604">
                  <c:v>0.371</c:v>
                </c:pt>
                <c:pt idx="1605">
                  <c:v>0.67300000000000004</c:v>
                </c:pt>
                <c:pt idx="1606">
                  <c:v>0.63400000000000001</c:v>
                </c:pt>
                <c:pt idx="1607">
                  <c:v>0.51300000000000001</c:v>
                </c:pt>
                <c:pt idx="1608">
                  <c:v>0.755</c:v>
                </c:pt>
                <c:pt idx="1609">
                  <c:v>0.70699999999999996</c:v>
                </c:pt>
                <c:pt idx="1610">
                  <c:v>0.55100000000000005</c:v>
                </c:pt>
                <c:pt idx="1611">
                  <c:v>0.78700000000000003</c:v>
                </c:pt>
                <c:pt idx="1612">
                  <c:v>0.71</c:v>
                </c:pt>
                <c:pt idx="1613">
                  <c:v>0.88900000000000001</c:v>
                </c:pt>
                <c:pt idx="1614">
                  <c:v>0.66100000000000003</c:v>
                </c:pt>
                <c:pt idx="1615">
                  <c:v>0.78600000000000003</c:v>
                </c:pt>
                <c:pt idx="1616">
                  <c:v>0.78400000000000003</c:v>
                </c:pt>
                <c:pt idx="1617">
                  <c:v>0.61299999999999999</c:v>
                </c:pt>
                <c:pt idx="1618">
                  <c:v>0.84099999999999997</c:v>
                </c:pt>
                <c:pt idx="1619">
                  <c:v>0.73499999999999999</c:v>
                </c:pt>
                <c:pt idx="1620">
                  <c:v>0.45700000000000002</c:v>
                </c:pt>
                <c:pt idx="1621">
                  <c:v>0.45800000000000002</c:v>
                </c:pt>
                <c:pt idx="1622">
                  <c:v>0.308</c:v>
                </c:pt>
                <c:pt idx="1623">
                  <c:v>0.61299999999999999</c:v>
                </c:pt>
                <c:pt idx="1624">
                  <c:v>0.74299999999999999</c:v>
                </c:pt>
                <c:pt idx="1625">
                  <c:v>0.53500000000000003</c:v>
                </c:pt>
                <c:pt idx="1626">
                  <c:v>0.70199999999999996</c:v>
                </c:pt>
                <c:pt idx="1627">
                  <c:v>0.39</c:v>
                </c:pt>
                <c:pt idx="1628">
                  <c:v>0</c:v>
                </c:pt>
                <c:pt idx="1629">
                  <c:v>0.77</c:v>
                </c:pt>
                <c:pt idx="1630">
                  <c:v>0.72399999999999998</c:v>
                </c:pt>
                <c:pt idx="1631">
                  <c:v>0.49199999999999999</c:v>
                </c:pt>
                <c:pt idx="1632">
                  <c:v>0.80700000000000005</c:v>
                </c:pt>
                <c:pt idx="1633">
                  <c:v>0.7</c:v>
                </c:pt>
                <c:pt idx="1634">
                  <c:v>0.89400000000000002</c:v>
                </c:pt>
                <c:pt idx="1635">
                  <c:v>0.31900000000000001</c:v>
                </c:pt>
                <c:pt idx="1636">
                  <c:v>0.53500000000000003</c:v>
                </c:pt>
                <c:pt idx="1637">
                  <c:v>0.40899999999999997</c:v>
                </c:pt>
                <c:pt idx="1638">
                  <c:v>0.79300000000000004</c:v>
                </c:pt>
                <c:pt idx="1639">
                  <c:v>0.67300000000000004</c:v>
                </c:pt>
                <c:pt idx="1640">
                  <c:v>0.75700000000000001</c:v>
                </c:pt>
                <c:pt idx="1641">
                  <c:v>0.79600000000000004</c:v>
                </c:pt>
                <c:pt idx="1642">
                  <c:v>0.65900000000000003</c:v>
                </c:pt>
                <c:pt idx="1643">
                  <c:v>0.877</c:v>
                </c:pt>
                <c:pt idx="1644">
                  <c:v>0.83799999999999997</c:v>
                </c:pt>
                <c:pt idx="1645">
                  <c:v>0.89</c:v>
                </c:pt>
                <c:pt idx="1646">
                  <c:v>0.63200000000000001</c:v>
                </c:pt>
                <c:pt idx="1647">
                  <c:v>0.72</c:v>
                </c:pt>
                <c:pt idx="1648">
                  <c:v>0.48399999999999999</c:v>
                </c:pt>
                <c:pt idx="1649">
                  <c:v>0.377</c:v>
                </c:pt>
                <c:pt idx="1650">
                  <c:v>0.69499999999999995</c:v>
                </c:pt>
                <c:pt idx="1651">
                  <c:v>0.70199999999999996</c:v>
                </c:pt>
                <c:pt idx="1652">
                  <c:v>0.66800000000000004</c:v>
                </c:pt>
                <c:pt idx="1653">
                  <c:v>0.39100000000000001</c:v>
                </c:pt>
                <c:pt idx="1654">
                  <c:v>0.874</c:v>
                </c:pt>
                <c:pt idx="1655">
                  <c:v>0.505</c:v>
                </c:pt>
                <c:pt idx="1656">
                  <c:v>0.53900000000000003</c:v>
                </c:pt>
                <c:pt idx="1657">
                  <c:v>0.45300000000000001</c:v>
                </c:pt>
                <c:pt idx="1658">
                  <c:v>0.496</c:v>
                </c:pt>
                <c:pt idx="1659">
                  <c:v>0.90800000000000003</c:v>
                </c:pt>
                <c:pt idx="1660">
                  <c:v>0.46600000000000003</c:v>
                </c:pt>
                <c:pt idx="1661">
                  <c:v>0</c:v>
                </c:pt>
                <c:pt idx="1662">
                  <c:v>0.58599999999999997</c:v>
                </c:pt>
                <c:pt idx="1663">
                  <c:v>0</c:v>
                </c:pt>
                <c:pt idx="1664">
                  <c:v>0.72299999999999998</c:v>
                </c:pt>
                <c:pt idx="1665">
                  <c:v>0.59</c:v>
                </c:pt>
                <c:pt idx="1666">
                  <c:v>0.878</c:v>
                </c:pt>
                <c:pt idx="1667">
                  <c:v>0.48499999999999999</c:v>
                </c:pt>
                <c:pt idx="1668">
                  <c:v>0.69</c:v>
                </c:pt>
                <c:pt idx="1669">
                  <c:v>0.47</c:v>
                </c:pt>
                <c:pt idx="1670">
                  <c:v>0.45700000000000002</c:v>
                </c:pt>
                <c:pt idx="1671">
                  <c:v>0.78800000000000003</c:v>
                </c:pt>
                <c:pt idx="1672">
                  <c:v>0.86299999999999999</c:v>
                </c:pt>
                <c:pt idx="1673">
                  <c:v>0.59699999999999998</c:v>
                </c:pt>
                <c:pt idx="1674">
                  <c:v>0</c:v>
                </c:pt>
                <c:pt idx="1675">
                  <c:v>0.64</c:v>
                </c:pt>
                <c:pt idx="1676">
                  <c:v>0</c:v>
                </c:pt>
                <c:pt idx="1677">
                  <c:v>0.71099999999999997</c:v>
                </c:pt>
                <c:pt idx="1678">
                  <c:v>0.67400000000000004</c:v>
                </c:pt>
                <c:pt idx="1679">
                  <c:v>0.85599999999999998</c:v>
                </c:pt>
                <c:pt idx="1680">
                  <c:v>0.47899999999999998</c:v>
                </c:pt>
                <c:pt idx="1681">
                  <c:v>0.40300000000000002</c:v>
                </c:pt>
                <c:pt idx="1682">
                  <c:v>0.81</c:v>
                </c:pt>
                <c:pt idx="1683">
                  <c:v>0</c:v>
                </c:pt>
                <c:pt idx="1684">
                  <c:v>0.47299999999999998</c:v>
                </c:pt>
                <c:pt idx="1685">
                  <c:v>0.56299999999999994</c:v>
                </c:pt>
                <c:pt idx="1686">
                  <c:v>0.75600000000000001</c:v>
                </c:pt>
                <c:pt idx="1687">
                  <c:v>0.69299999999999995</c:v>
                </c:pt>
                <c:pt idx="1688">
                  <c:v>0.79100000000000004</c:v>
                </c:pt>
                <c:pt idx="1689">
                  <c:v>0.65600000000000003</c:v>
                </c:pt>
                <c:pt idx="1690">
                  <c:v>0.82</c:v>
                </c:pt>
                <c:pt idx="1691">
                  <c:v>0.42699999999999999</c:v>
                </c:pt>
                <c:pt idx="1692">
                  <c:v>0.67300000000000004</c:v>
                </c:pt>
                <c:pt idx="1693">
                  <c:v>0.61099999999999999</c:v>
                </c:pt>
                <c:pt idx="1694">
                  <c:v>0.49399999999999999</c:v>
                </c:pt>
                <c:pt idx="1695">
                  <c:v>0.67300000000000004</c:v>
                </c:pt>
                <c:pt idx="1696">
                  <c:v>0.63100000000000001</c:v>
                </c:pt>
                <c:pt idx="1697">
                  <c:v>0.307</c:v>
                </c:pt>
                <c:pt idx="1698">
                  <c:v>0.316</c:v>
                </c:pt>
                <c:pt idx="1699">
                  <c:v>0.747</c:v>
                </c:pt>
                <c:pt idx="1700">
                  <c:v>0.621</c:v>
                </c:pt>
                <c:pt idx="1701">
                  <c:v>0.73299999999999998</c:v>
                </c:pt>
                <c:pt idx="1702">
                  <c:v>0.58099999999999996</c:v>
                </c:pt>
                <c:pt idx="1703">
                  <c:v>0</c:v>
                </c:pt>
                <c:pt idx="1704">
                  <c:v>0.78700000000000003</c:v>
                </c:pt>
                <c:pt idx="1705">
                  <c:v>0.65800000000000003</c:v>
                </c:pt>
                <c:pt idx="1706">
                  <c:v>0.57099999999999995</c:v>
                </c:pt>
                <c:pt idx="1707">
                  <c:v>0.67300000000000004</c:v>
                </c:pt>
                <c:pt idx="1708">
                  <c:v>0.38700000000000001</c:v>
                </c:pt>
                <c:pt idx="1709">
                  <c:v>0.88200000000000001</c:v>
                </c:pt>
                <c:pt idx="1710">
                  <c:v>0.64700000000000002</c:v>
                </c:pt>
                <c:pt idx="1711">
                  <c:v>0.82</c:v>
                </c:pt>
                <c:pt idx="1712">
                  <c:v>0.87</c:v>
                </c:pt>
                <c:pt idx="1713">
                  <c:v>0.81699999999999995</c:v>
                </c:pt>
                <c:pt idx="1714">
                  <c:v>0.85499999999999998</c:v>
                </c:pt>
                <c:pt idx="1715">
                  <c:v>0.38500000000000001</c:v>
                </c:pt>
                <c:pt idx="1716">
                  <c:v>0.48799999999999999</c:v>
                </c:pt>
                <c:pt idx="1717">
                  <c:v>0.56599999999999995</c:v>
                </c:pt>
                <c:pt idx="1718">
                  <c:v>0.70599999999999996</c:v>
                </c:pt>
                <c:pt idx="1719">
                  <c:v>0.67300000000000004</c:v>
                </c:pt>
                <c:pt idx="1720">
                  <c:v>0.71099999999999997</c:v>
                </c:pt>
                <c:pt idx="1721">
                  <c:v>0.48499999999999999</c:v>
                </c:pt>
                <c:pt idx="1722">
                  <c:v>0.82399999999999995</c:v>
                </c:pt>
                <c:pt idx="1723">
                  <c:v>0.67300000000000004</c:v>
                </c:pt>
                <c:pt idx="1724">
                  <c:v>0.67800000000000005</c:v>
                </c:pt>
                <c:pt idx="1725">
                  <c:v>0.754</c:v>
                </c:pt>
                <c:pt idx="1726">
                  <c:v>0.53500000000000003</c:v>
                </c:pt>
                <c:pt idx="1727">
                  <c:v>0.439</c:v>
                </c:pt>
                <c:pt idx="1728">
                  <c:v>0.38800000000000001</c:v>
                </c:pt>
                <c:pt idx="1729">
                  <c:v>0.63500000000000001</c:v>
                </c:pt>
                <c:pt idx="1730">
                  <c:v>0.69199999999999995</c:v>
                </c:pt>
                <c:pt idx="1731">
                  <c:v>0.59799999999999998</c:v>
                </c:pt>
                <c:pt idx="1732">
                  <c:v>0.82199999999999995</c:v>
                </c:pt>
                <c:pt idx="1733">
                  <c:v>0.41599999999999998</c:v>
                </c:pt>
                <c:pt idx="1734">
                  <c:v>0.77</c:v>
                </c:pt>
                <c:pt idx="1735">
                  <c:v>0.746</c:v>
                </c:pt>
                <c:pt idx="1736">
                  <c:v>0.7</c:v>
                </c:pt>
                <c:pt idx="1737">
                  <c:v>0</c:v>
                </c:pt>
                <c:pt idx="1738">
                  <c:v>0.85299999999999998</c:v>
                </c:pt>
                <c:pt idx="1739">
                  <c:v>0.89400000000000002</c:v>
                </c:pt>
                <c:pt idx="1740">
                  <c:v>0.442</c:v>
                </c:pt>
                <c:pt idx="1741">
                  <c:v>0.68700000000000006</c:v>
                </c:pt>
                <c:pt idx="1742">
                  <c:v>0.61599999999999999</c:v>
                </c:pt>
                <c:pt idx="1743">
                  <c:v>0.73899999999999999</c:v>
                </c:pt>
                <c:pt idx="1744">
                  <c:v>0.77300000000000002</c:v>
                </c:pt>
                <c:pt idx="1745">
                  <c:v>0.85899999999999999</c:v>
                </c:pt>
                <c:pt idx="1746">
                  <c:v>0.57899999999999996</c:v>
                </c:pt>
                <c:pt idx="1747">
                  <c:v>0.66200000000000003</c:v>
                </c:pt>
                <c:pt idx="1748">
                  <c:v>0.504</c:v>
                </c:pt>
                <c:pt idx="1749">
                  <c:v>0.33100000000000002</c:v>
                </c:pt>
                <c:pt idx="1750">
                  <c:v>0.315</c:v>
                </c:pt>
                <c:pt idx="1751">
                  <c:v>0.443</c:v>
                </c:pt>
                <c:pt idx="1752">
                  <c:v>0.52300000000000002</c:v>
                </c:pt>
                <c:pt idx="1753">
                  <c:v>0.81499999999999995</c:v>
                </c:pt>
                <c:pt idx="1754">
                  <c:v>0.48299999999999998</c:v>
                </c:pt>
                <c:pt idx="1755">
                  <c:v>0.68300000000000005</c:v>
                </c:pt>
                <c:pt idx="1756">
                  <c:v>0</c:v>
                </c:pt>
                <c:pt idx="1757">
                  <c:v>0.67300000000000004</c:v>
                </c:pt>
                <c:pt idx="1758">
                  <c:v>0.39300000000000002</c:v>
                </c:pt>
                <c:pt idx="1759">
                  <c:v>0.40600000000000003</c:v>
                </c:pt>
                <c:pt idx="1760">
                  <c:v>0.443</c:v>
                </c:pt>
                <c:pt idx="1761">
                  <c:v>0.57199999999999995</c:v>
                </c:pt>
                <c:pt idx="1762">
                  <c:v>0.86299999999999999</c:v>
                </c:pt>
                <c:pt idx="1763">
                  <c:v>0.42599999999999999</c:v>
                </c:pt>
                <c:pt idx="1764">
                  <c:v>0.63600000000000001</c:v>
                </c:pt>
                <c:pt idx="1765">
                  <c:v>0.48299999999999998</c:v>
                </c:pt>
                <c:pt idx="1766">
                  <c:v>0.68899999999999995</c:v>
                </c:pt>
                <c:pt idx="1767">
                  <c:v>0.60699999999999998</c:v>
                </c:pt>
                <c:pt idx="1768">
                  <c:v>0</c:v>
                </c:pt>
                <c:pt idx="1769">
                  <c:v>0.82299999999999995</c:v>
                </c:pt>
                <c:pt idx="1770">
                  <c:v>0.58399999999999996</c:v>
                </c:pt>
                <c:pt idx="1771">
                  <c:v>0</c:v>
                </c:pt>
                <c:pt idx="1772">
                  <c:v>0.50700000000000001</c:v>
                </c:pt>
                <c:pt idx="1773">
                  <c:v>0.84099999999999997</c:v>
                </c:pt>
                <c:pt idx="1774">
                  <c:v>0.53600000000000003</c:v>
                </c:pt>
                <c:pt idx="1775">
                  <c:v>0.85399999999999998</c:v>
                </c:pt>
                <c:pt idx="1776">
                  <c:v>0.84199999999999997</c:v>
                </c:pt>
                <c:pt idx="1777">
                  <c:v>0.46100000000000002</c:v>
                </c:pt>
                <c:pt idx="1778">
                  <c:v>0.72399999999999998</c:v>
                </c:pt>
                <c:pt idx="1779">
                  <c:v>0.51200000000000001</c:v>
                </c:pt>
                <c:pt idx="1780">
                  <c:v>0.67700000000000005</c:v>
                </c:pt>
                <c:pt idx="1781">
                  <c:v>0.86399999999999999</c:v>
                </c:pt>
                <c:pt idx="1782">
                  <c:v>0.84099999999999997</c:v>
                </c:pt>
                <c:pt idx="1783">
                  <c:v>0.74199999999999999</c:v>
                </c:pt>
                <c:pt idx="1784">
                  <c:v>0.55600000000000005</c:v>
                </c:pt>
                <c:pt idx="1785">
                  <c:v>0.498</c:v>
                </c:pt>
                <c:pt idx="1786">
                  <c:v>0.747</c:v>
                </c:pt>
                <c:pt idx="1787">
                  <c:v>0.54</c:v>
                </c:pt>
                <c:pt idx="1788">
                  <c:v>0.71199999999999997</c:v>
                </c:pt>
                <c:pt idx="1789">
                  <c:v>0.67300000000000004</c:v>
                </c:pt>
                <c:pt idx="1790">
                  <c:v>0.55200000000000005</c:v>
                </c:pt>
                <c:pt idx="1791">
                  <c:v>0.629</c:v>
                </c:pt>
                <c:pt idx="1792">
                  <c:v>0</c:v>
                </c:pt>
                <c:pt idx="1793">
                  <c:v>0.34799999999999998</c:v>
                </c:pt>
                <c:pt idx="1794">
                  <c:v>0.59199999999999997</c:v>
                </c:pt>
                <c:pt idx="1795">
                  <c:v>0.67300000000000004</c:v>
                </c:pt>
                <c:pt idx="1796">
                  <c:v>0.82599999999999996</c:v>
                </c:pt>
                <c:pt idx="1797">
                  <c:v>0.67900000000000005</c:v>
                </c:pt>
                <c:pt idx="1798">
                  <c:v>0.436</c:v>
                </c:pt>
                <c:pt idx="1799">
                  <c:v>0.69099999999999995</c:v>
                </c:pt>
                <c:pt idx="1800">
                  <c:v>0.78500000000000003</c:v>
                </c:pt>
                <c:pt idx="1801">
                  <c:v>0.73099999999999998</c:v>
                </c:pt>
                <c:pt idx="1802">
                  <c:v>0.55900000000000005</c:v>
                </c:pt>
                <c:pt idx="1803">
                  <c:v>0.75700000000000001</c:v>
                </c:pt>
                <c:pt idx="1804">
                  <c:v>0.30299999999999999</c:v>
                </c:pt>
                <c:pt idx="1805">
                  <c:v>0.58599999999999997</c:v>
                </c:pt>
                <c:pt idx="1806">
                  <c:v>0.71199999999999997</c:v>
                </c:pt>
                <c:pt idx="1807">
                  <c:v>0.67300000000000004</c:v>
                </c:pt>
                <c:pt idx="1808">
                  <c:v>0.61699999999999999</c:v>
                </c:pt>
                <c:pt idx="1809">
                  <c:v>0.58099999999999996</c:v>
                </c:pt>
                <c:pt idx="1810">
                  <c:v>0.69199999999999995</c:v>
                </c:pt>
                <c:pt idx="1811">
                  <c:v>0.77100000000000002</c:v>
                </c:pt>
                <c:pt idx="1812">
                  <c:v>0.67300000000000004</c:v>
                </c:pt>
                <c:pt idx="1813">
                  <c:v>0.44400000000000001</c:v>
                </c:pt>
                <c:pt idx="1814">
                  <c:v>0.70299999999999996</c:v>
                </c:pt>
                <c:pt idx="1815">
                  <c:v>0.68700000000000006</c:v>
                </c:pt>
                <c:pt idx="1816">
                  <c:v>0.80200000000000005</c:v>
                </c:pt>
                <c:pt idx="1817">
                  <c:v>0.67300000000000004</c:v>
                </c:pt>
                <c:pt idx="1818">
                  <c:v>0.89200000000000002</c:v>
                </c:pt>
                <c:pt idx="1819">
                  <c:v>0.67</c:v>
                </c:pt>
                <c:pt idx="1820">
                  <c:v>0</c:v>
                </c:pt>
                <c:pt idx="1821">
                  <c:v>0.27</c:v>
                </c:pt>
                <c:pt idx="1822">
                  <c:v>0.73599999999999999</c:v>
                </c:pt>
                <c:pt idx="1823">
                  <c:v>0.70899999999999996</c:v>
                </c:pt>
                <c:pt idx="1824">
                  <c:v>0.60799999999999998</c:v>
                </c:pt>
                <c:pt idx="1825">
                  <c:v>0.34699999999999998</c:v>
                </c:pt>
                <c:pt idx="1826">
                  <c:v>0.54600000000000004</c:v>
                </c:pt>
                <c:pt idx="1827">
                  <c:v>0.73199999999999998</c:v>
                </c:pt>
                <c:pt idx="1828">
                  <c:v>0.70699999999999996</c:v>
                </c:pt>
                <c:pt idx="1829">
                  <c:v>0.83399999999999996</c:v>
                </c:pt>
                <c:pt idx="1830">
                  <c:v>0.67300000000000004</c:v>
                </c:pt>
                <c:pt idx="1831">
                  <c:v>0.73699999999999999</c:v>
                </c:pt>
                <c:pt idx="1832">
                  <c:v>0.441</c:v>
                </c:pt>
                <c:pt idx="1833">
                  <c:v>0.76800000000000002</c:v>
                </c:pt>
                <c:pt idx="1834">
                  <c:v>0.40699999999999997</c:v>
                </c:pt>
                <c:pt idx="1835">
                  <c:v>0.74099999999999999</c:v>
                </c:pt>
                <c:pt idx="1836">
                  <c:v>0.877</c:v>
                </c:pt>
                <c:pt idx="1837">
                  <c:v>0.79200000000000004</c:v>
                </c:pt>
                <c:pt idx="1838">
                  <c:v>0.66100000000000003</c:v>
                </c:pt>
                <c:pt idx="1839">
                  <c:v>0.378</c:v>
                </c:pt>
                <c:pt idx="1840">
                  <c:v>0</c:v>
                </c:pt>
                <c:pt idx="1841">
                  <c:v>0.85</c:v>
                </c:pt>
                <c:pt idx="1842">
                  <c:v>0.74199999999999999</c:v>
                </c:pt>
                <c:pt idx="1843">
                  <c:v>0.88900000000000001</c:v>
                </c:pt>
                <c:pt idx="1844">
                  <c:v>0.89900000000000002</c:v>
                </c:pt>
                <c:pt idx="1845">
                  <c:v>0.67300000000000004</c:v>
                </c:pt>
                <c:pt idx="1846">
                  <c:v>0.49399999999999999</c:v>
                </c:pt>
                <c:pt idx="1847">
                  <c:v>0.58899999999999997</c:v>
                </c:pt>
                <c:pt idx="1848">
                  <c:v>0.79800000000000004</c:v>
                </c:pt>
                <c:pt idx="1849">
                  <c:v>0.623</c:v>
                </c:pt>
                <c:pt idx="1850">
                  <c:v>0.45900000000000002</c:v>
                </c:pt>
                <c:pt idx="1851">
                  <c:v>0.65900000000000003</c:v>
                </c:pt>
                <c:pt idx="1852">
                  <c:v>0.67300000000000004</c:v>
                </c:pt>
                <c:pt idx="1853">
                  <c:v>0.81299999999999994</c:v>
                </c:pt>
                <c:pt idx="1854">
                  <c:v>0.39700000000000002</c:v>
                </c:pt>
                <c:pt idx="1855">
                  <c:v>0.45900000000000002</c:v>
                </c:pt>
                <c:pt idx="1856">
                  <c:v>0.79100000000000004</c:v>
                </c:pt>
                <c:pt idx="1857">
                  <c:v>0.73399999999999999</c:v>
                </c:pt>
                <c:pt idx="1858">
                  <c:v>0.878</c:v>
                </c:pt>
                <c:pt idx="1859">
                  <c:v>0.63300000000000001</c:v>
                </c:pt>
                <c:pt idx="1860">
                  <c:v>0.26800000000000002</c:v>
                </c:pt>
                <c:pt idx="1861">
                  <c:v>0.59899999999999998</c:v>
                </c:pt>
                <c:pt idx="1862">
                  <c:v>0.38700000000000001</c:v>
                </c:pt>
                <c:pt idx="1863">
                  <c:v>0.80800000000000005</c:v>
                </c:pt>
                <c:pt idx="1864">
                  <c:v>0</c:v>
                </c:pt>
                <c:pt idx="1865">
                  <c:v>0.7</c:v>
                </c:pt>
                <c:pt idx="1866">
                  <c:v>0.74299999999999999</c:v>
                </c:pt>
                <c:pt idx="1867">
                  <c:v>0.82899999999999996</c:v>
                </c:pt>
                <c:pt idx="1868">
                  <c:v>0.45200000000000001</c:v>
                </c:pt>
                <c:pt idx="1869">
                  <c:v>0.76100000000000001</c:v>
                </c:pt>
                <c:pt idx="1870">
                  <c:v>0.78</c:v>
                </c:pt>
                <c:pt idx="1871">
                  <c:v>0.40100000000000002</c:v>
                </c:pt>
                <c:pt idx="1872">
                  <c:v>0.86299999999999999</c:v>
                </c:pt>
                <c:pt idx="1873">
                  <c:v>0.89</c:v>
                </c:pt>
                <c:pt idx="1874">
                  <c:v>0.70399999999999996</c:v>
                </c:pt>
                <c:pt idx="1875">
                  <c:v>0.65200000000000002</c:v>
                </c:pt>
                <c:pt idx="1876">
                  <c:v>0.68100000000000005</c:v>
                </c:pt>
                <c:pt idx="1877">
                  <c:v>0.88</c:v>
                </c:pt>
                <c:pt idx="1878">
                  <c:v>0</c:v>
                </c:pt>
                <c:pt idx="1879">
                  <c:v>0.39600000000000002</c:v>
                </c:pt>
                <c:pt idx="1880">
                  <c:v>0.53100000000000003</c:v>
                </c:pt>
                <c:pt idx="1881">
                  <c:v>0.38400000000000001</c:v>
                </c:pt>
                <c:pt idx="1882">
                  <c:v>0.67300000000000004</c:v>
                </c:pt>
                <c:pt idx="1883">
                  <c:v>0.79600000000000004</c:v>
                </c:pt>
                <c:pt idx="1884">
                  <c:v>0.41199999999999998</c:v>
                </c:pt>
                <c:pt idx="1885">
                  <c:v>0.72199999999999998</c:v>
                </c:pt>
                <c:pt idx="1886">
                  <c:v>0.41799999999999998</c:v>
                </c:pt>
                <c:pt idx="1887">
                  <c:v>0.42099999999999999</c:v>
                </c:pt>
                <c:pt idx="1888">
                  <c:v>0.755</c:v>
                </c:pt>
                <c:pt idx="1889">
                  <c:v>0.64300000000000002</c:v>
                </c:pt>
                <c:pt idx="1890">
                  <c:v>0.47799999999999998</c:v>
                </c:pt>
                <c:pt idx="1891">
                  <c:v>0.70899999999999996</c:v>
                </c:pt>
                <c:pt idx="1892">
                  <c:v>0.48799999999999999</c:v>
                </c:pt>
                <c:pt idx="1893">
                  <c:v>0.68899999999999995</c:v>
                </c:pt>
                <c:pt idx="1894">
                  <c:v>0.43</c:v>
                </c:pt>
                <c:pt idx="1895">
                  <c:v>0.49199999999999999</c:v>
                </c:pt>
                <c:pt idx="1896">
                  <c:v>0.91200000000000003</c:v>
                </c:pt>
                <c:pt idx="1897">
                  <c:v>0.75600000000000001</c:v>
                </c:pt>
                <c:pt idx="1898">
                  <c:v>0.37</c:v>
                </c:pt>
                <c:pt idx="1899">
                  <c:v>0.92200000000000004</c:v>
                </c:pt>
                <c:pt idx="1900">
                  <c:v>0.55300000000000005</c:v>
                </c:pt>
                <c:pt idx="1901">
                  <c:v>0.67300000000000004</c:v>
                </c:pt>
                <c:pt idx="1902">
                  <c:v>0.61499999999999999</c:v>
                </c:pt>
                <c:pt idx="1903">
                  <c:v>0.49299999999999999</c:v>
                </c:pt>
                <c:pt idx="1904">
                  <c:v>0.755</c:v>
                </c:pt>
                <c:pt idx="1905">
                  <c:v>0.52500000000000002</c:v>
                </c:pt>
                <c:pt idx="1906">
                  <c:v>0.78700000000000003</c:v>
                </c:pt>
                <c:pt idx="1907">
                  <c:v>0.64400000000000002</c:v>
                </c:pt>
                <c:pt idx="1908">
                  <c:v>0.434</c:v>
                </c:pt>
                <c:pt idx="1909">
                  <c:v>0.56000000000000005</c:v>
                </c:pt>
                <c:pt idx="1910">
                  <c:v>0.68500000000000005</c:v>
                </c:pt>
                <c:pt idx="1911">
                  <c:v>0.85</c:v>
                </c:pt>
                <c:pt idx="1912">
                  <c:v>0.47299999999999998</c:v>
                </c:pt>
                <c:pt idx="1913">
                  <c:v>0.52</c:v>
                </c:pt>
                <c:pt idx="1914">
                  <c:v>0.85</c:v>
                </c:pt>
                <c:pt idx="1915">
                  <c:v>0.79200000000000004</c:v>
                </c:pt>
                <c:pt idx="1916">
                  <c:v>0.45500000000000002</c:v>
                </c:pt>
                <c:pt idx="1917">
                  <c:v>0.42699999999999999</c:v>
                </c:pt>
                <c:pt idx="1918">
                  <c:v>0.41899999999999998</c:v>
                </c:pt>
                <c:pt idx="1919">
                  <c:v>0.49</c:v>
                </c:pt>
                <c:pt idx="1920">
                  <c:v>0</c:v>
                </c:pt>
                <c:pt idx="1921">
                  <c:v>0.82399999999999995</c:v>
                </c:pt>
                <c:pt idx="1922">
                  <c:v>0.54300000000000004</c:v>
                </c:pt>
                <c:pt idx="1923">
                  <c:v>0.79300000000000004</c:v>
                </c:pt>
                <c:pt idx="1924">
                  <c:v>0.629</c:v>
                </c:pt>
                <c:pt idx="1925">
                  <c:v>0.58799999999999997</c:v>
                </c:pt>
                <c:pt idx="1926">
                  <c:v>0.65300000000000002</c:v>
                </c:pt>
                <c:pt idx="1927">
                  <c:v>0.56499999999999995</c:v>
                </c:pt>
                <c:pt idx="1928">
                  <c:v>0.7</c:v>
                </c:pt>
                <c:pt idx="1929">
                  <c:v>0.52900000000000003</c:v>
                </c:pt>
                <c:pt idx="1930">
                  <c:v>0</c:v>
                </c:pt>
                <c:pt idx="1931">
                  <c:v>0.72499999999999998</c:v>
                </c:pt>
                <c:pt idx="1932">
                  <c:v>0</c:v>
                </c:pt>
                <c:pt idx="1933">
                  <c:v>0.89200000000000002</c:v>
                </c:pt>
                <c:pt idx="1934">
                  <c:v>0.73399999999999999</c:v>
                </c:pt>
                <c:pt idx="1935">
                  <c:v>0.84799999999999998</c:v>
                </c:pt>
                <c:pt idx="1936">
                  <c:v>0.51400000000000001</c:v>
                </c:pt>
                <c:pt idx="1937">
                  <c:v>0.38100000000000001</c:v>
                </c:pt>
                <c:pt idx="1938">
                  <c:v>0.373</c:v>
                </c:pt>
                <c:pt idx="1939">
                  <c:v>0.42099999999999999</c:v>
                </c:pt>
                <c:pt idx="1940">
                  <c:v>0.77200000000000002</c:v>
                </c:pt>
                <c:pt idx="1941">
                  <c:v>0.67500000000000004</c:v>
                </c:pt>
                <c:pt idx="1942">
                  <c:v>0.52900000000000003</c:v>
                </c:pt>
                <c:pt idx="1943">
                  <c:v>0.90800000000000003</c:v>
                </c:pt>
                <c:pt idx="1944">
                  <c:v>0.46600000000000003</c:v>
                </c:pt>
                <c:pt idx="1945">
                  <c:v>0.30199999999999999</c:v>
                </c:pt>
                <c:pt idx="1946">
                  <c:v>0.41699999999999998</c:v>
                </c:pt>
                <c:pt idx="1947">
                  <c:v>0.90200000000000002</c:v>
                </c:pt>
                <c:pt idx="1948">
                  <c:v>0.61799999999999999</c:v>
                </c:pt>
                <c:pt idx="1949">
                  <c:v>0.86</c:v>
                </c:pt>
                <c:pt idx="1950">
                  <c:v>0.38200000000000001</c:v>
                </c:pt>
                <c:pt idx="1951">
                  <c:v>0.68200000000000005</c:v>
                </c:pt>
                <c:pt idx="1952">
                  <c:v>0.85099999999999998</c:v>
                </c:pt>
                <c:pt idx="1953">
                  <c:v>0.34100000000000003</c:v>
                </c:pt>
                <c:pt idx="1954">
                  <c:v>0.312</c:v>
                </c:pt>
                <c:pt idx="1955">
                  <c:v>0.59</c:v>
                </c:pt>
                <c:pt idx="1956">
                  <c:v>0.59399999999999997</c:v>
                </c:pt>
                <c:pt idx="1957">
                  <c:v>0</c:v>
                </c:pt>
                <c:pt idx="1958">
                  <c:v>0.69699999999999995</c:v>
                </c:pt>
                <c:pt idx="1959">
                  <c:v>0.47</c:v>
                </c:pt>
                <c:pt idx="1960">
                  <c:v>0</c:v>
                </c:pt>
                <c:pt idx="1961">
                  <c:v>0</c:v>
                </c:pt>
                <c:pt idx="1962">
                  <c:v>0.75900000000000001</c:v>
                </c:pt>
                <c:pt idx="1963">
                  <c:v>0.63700000000000001</c:v>
                </c:pt>
                <c:pt idx="1964">
                  <c:v>0.871</c:v>
                </c:pt>
                <c:pt idx="1965">
                  <c:v>0.44500000000000001</c:v>
                </c:pt>
                <c:pt idx="1966">
                  <c:v>0.80900000000000005</c:v>
                </c:pt>
                <c:pt idx="1967">
                  <c:v>0.66800000000000004</c:v>
                </c:pt>
                <c:pt idx="1968">
                  <c:v>0.84899999999999998</c:v>
                </c:pt>
                <c:pt idx="1969">
                  <c:v>0.89400000000000002</c:v>
                </c:pt>
                <c:pt idx="1970">
                  <c:v>0.44800000000000001</c:v>
                </c:pt>
                <c:pt idx="1971">
                  <c:v>0.66900000000000004</c:v>
                </c:pt>
                <c:pt idx="1972">
                  <c:v>0.629</c:v>
                </c:pt>
                <c:pt idx="1973">
                  <c:v>0.40799999999999997</c:v>
                </c:pt>
                <c:pt idx="1974">
                  <c:v>0.68400000000000005</c:v>
                </c:pt>
                <c:pt idx="1975">
                  <c:v>0.85399999999999998</c:v>
                </c:pt>
                <c:pt idx="1976">
                  <c:v>0.77500000000000002</c:v>
                </c:pt>
                <c:pt idx="1977">
                  <c:v>0.81799999999999995</c:v>
                </c:pt>
                <c:pt idx="1978">
                  <c:v>0.90300000000000002</c:v>
                </c:pt>
                <c:pt idx="1979">
                  <c:v>0.63</c:v>
                </c:pt>
                <c:pt idx="1980">
                  <c:v>0.58299999999999996</c:v>
                </c:pt>
                <c:pt idx="1981">
                  <c:v>0.73799999999999999</c:v>
                </c:pt>
                <c:pt idx="1982">
                  <c:v>0</c:v>
                </c:pt>
                <c:pt idx="1983">
                  <c:v>0.375</c:v>
                </c:pt>
                <c:pt idx="1984">
                  <c:v>0.48799999999999999</c:v>
                </c:pt>
                <c:pt idx="1985">
                  <c:v>0</c:v>
                </c:pt>
                <c:pt idx="1986">
                  <c:v>0.88800000000000001</c:v>
                </c:pt>
                <c:pt idx="1987">
                  <c:v>0.42899999999999999</c:v>
                </c:pt>
                <c:pt idx="1988">
                  <c:v>0.42199999999999999</c:v>
                </c:pt>
                <c:pt idx="1989">
                  <c:v>0.435</c:v>
                </c:pt>
                <c:pt idx="1990">
                  <c:v>0.55800000000000005</c:v>
                </c:pt>
                <c:pt idx="1991">
                  <c:v>0.80800000000000005</c:v>
                </c:pt>
                <c:pt idx="1992">
                  <c:v>0.72299999999999998</c:v>
                </c:pt>
                <c:pt idx="1993">
                  <c:v>0.68100000000000005</c:v>
                </c:pt>
                <c:pt idx="1994">
                  <c:v>0.58299999999999996</c:v>
                </c:pt>
                <c:pt idx="1995">
                  <c:v>0.39500000000000002</c:v>
                </c:pt>
                <c:pt idx="1996">
                  <c:v>0.77900000000000003</c:v>
                </c:pt>
                <c:pt idx="1997">
                  <c:v>0.83299999999999996</c:v>
                </c:pt>
                <c:pt idx="1998">
                  <c:v>0.68700000000000006</c:v>
                </c:pt>
                <c:pt idx="1999">
                  <c:v>0</c:v>
                </c:pt>
                <c:pt idx="2000">
                  <c:v>0.91100000000000003</c:v>
                </c:pt>
                <c:pt idx="2001">
                  <c:v>0.58699999999999997</c:v>
                </c:pt>
                <c:pt idx="2002">
                  <c:v>0.67300000000000004</c:v>
                </c:pt>
                <c:pt idx="2003">
                  <c:v>0.79</c:v>
                </c:pt>
                <c:pt idx="2004">
                  <c:v>0.71599999999999997</c:v>
                </c:pt>
                <c:pt idx="2005">
                  <c:v>0.73299999999999998</c:v>
                </c:pt>
                <c:pt idx="2006">
                  <c:v>0.28299999999999997</c:v>
                </c:pt>
                <c:pt idx="2007">
                  <c:v>0.501</c:v>
                </c:pt>
                <c:pt idx="2008">
                  <c:v>0.91500000000000004</c:v>
                </c:pt>
                <c:pt idx="2009">
                  <c:v>0.70799999999999996</c:v>
                </c:pt>
                <c:pt idx="2010">
                  <c:v>0.88800000000000001</c:v>
                </c:pt>
                <c:pt idx="2011">
                  <c:v>0.39700000000000002</c:v>
                </c:pt>
                <c:pt idx="2012">
                  <c:v>0.45400000000000001</c:v>
                </c:pt>
                <c:pt idx="2013">
                  <c:v>0.73199999999999998</c:v>
                </c:pt>
                <c:pt idx="2014">
                  <c:v>0.56299999999999994</c:v>
                </c:pt>
                <c:pt idx="2015">
                  <c:v>0.73399999999999999</c:v>
                </c:pt>
                <c:pt idx="2016">
                  <c:v>0.63200000000000001</c:v>
                </c:pt>
                <c:pt idx="2017">
                  <c:v>0.64100000000000001</c:v>
                </c:pt>
                <c:pt idx="2018">
                  <c:v>0.64300000000000002</c:v>
                </c:pt>
                <c:pt idx="2019">
                  <c:v>0.81299999999999994</c:v>
                </c:pt>
                <c:pt idx="2020">
                  <c:v>0.48899999999999999</c:v>
                </c:pt>
                <c:pt idx="2021">
                  <c:v>0.44700000000000001</c:v>
                </c:pt>
                <c:pt idx="2022">
                  <c:v>0.69399999999999995</c:v>
                </c:pt>
                <c:pt idx="2023">
                  <c:v>0.90400000000000003</c:v>
                </c:pt>
                <c:pt idx="2024">
                  <c:v>0.42199999999999999</c:v>
                </c:pt>
                <c:pt idx="2025">
                  <c:v>0.71199999999999997</c:v>
                </c:pt>
                <c:pt idx="2026">
                  <c:v>0.625</c:v>
                </c:pt>
                <c:pt idx="2027">
                  <c:v>0.48299999999999998</c:v>
                </c:pt>
                <c:pt idx="2028">
                  <c:v>0.67100000000000004</c:v>
                </c:pt>
                <c:pt idx="2029">
                  <c:v>0.88900000000000001</c:v>
                </c:pt>
                <c:pt idx="2030">
                  <c:v>0</c:v>
                </c:pt>
                <c:pt idx="2031">
                  <c:v>0.76500000000000001</c:v>
                </c:pt>
                <c:pt idx="2032">
                  <c:v>0.74299999999999999</c:v>
                </c:pt>
                <c:pt idx="2033">
                  <c:v>0.83599999999999997</c:v>
                </c:pt>
                <c:pt idx="2034">
                  <c:v>0.624</c:v>
                </c:pt>
                <c:pt idx="2035">
                  <c:v>0.67300000000000004</c:v>
                </c:pt>
                <c:pt idx="2036">
                  <c:v>0.41799999999999998</c:v>
                </c:pt>
                <c:pt idx="2037">
                  <c:v>0.69499999999999995</c:v>
                </c:pt>
                <c:pt idx="2038">
                  <c:v>0.625</c:v>
                </c:pt>
                <c:pt idx="2039">
                  <c:v>0.63600000000000001</c:v>
                </c:pt>
                <c:pt idx="2040">
                  <c:v>0.67700000000000005</c:v>
                </c:pt>
                <c:pt idx="2041">
                  <c:v>0.71599999999999997</c:v>
                </c:pt>
                <c:pt idx="2042">
                  <c:v>0.88800000000000001</c:v>
                </c:pt>
                <c:pt idx="2043">
                  <c:v>0.42699999999999999</c:v>
                </c:pt>
                <c:pt idx="2044">
                  <c:v>0.77400000000000002</c:v>
                </c:pt>
                <c:pt idx="2045">
                  <c:v>0.77100000000000002</c:v>
                </c:pt>
                <c:pt idx="2046">
                  <c:v>0.56200000000000006</c:v>
                </c:pt>
                <c:pt idx="2047">
                  <c:v>0.75800000000000001</c:v>
                </c:pt>
                <c:pt idx="2048">
                  <c:v>0.78</c:v>
                </c:pt>
                <c:pt idx="2049">
                  <c:v>0.89800000000000002</c:v>
                </c:pt>
                <c:pt idx="2050">
                  <c:v>0.72899999999999998</c:v>
                </c:pt>
                <c:pt idx="2051">
                  <c:v>0.83399999999999996</c:v>
                </c:pt>
                <c:pt idx="2052">
                  <c:v>0.44400000000000001</c:v>
                </c:pt>
                <c:pt idx="2053">
                  <c:v>0.67500000000000004</c:v>
                </c:pt>
                <c:pt idx="2054">
                  <c:v>0.7</c:v>
                </c:pt>
                <c:pt idx="2055">
                  <c:v>0.71899999999999997</c:v>
                </c:pt>
                <c:pt idx="2056">
                  <c:v>0.71699999999999997</c:v>
                </c:pt>
                <c:pt idx="2057">
                  <c:v>0.53</c:v>
                </c:pt>
                <c:pt idx="2058">
                  <c:v>0.59599999999999997</c:v>
                </c:pt>
                <c:pt idx="2059">
                  <c:v>0.56200000000000006</c:v>
                </c:pt>
                <c:pt idx="2060">
                  <c:v>0.45500000000000002</c:v>
                </c:pt>
                <c:pt idx="2061">
                  <c:v>0.77500000000000002</c:v>
                </c:pt>
                <c:pt idx="2062">
                  <c:v>0.44400000000000001</c:v>
                </c:pt>
                <c:pt idx="2063">
                  <c:v>0.67300000000000004</c:v>
                </c:pt>
                <c:pt idx="2064">
                  <c:v>0.746</c:v>
                </c:pt>
                <c:pt idx="2065">
                  <c:v>0.58499999999999996</c:v>
                </c:pt>
                <c:pt idx="2066">
                  <c:v>0.70299999999999996</c:v>
                </c:pt>
                <c:pt idx="2067">
                  <c:v>0.70599999999999996</c:v>
                </c:pt>
                <c:pt idx="2068">
                  <c:v>0.49099999999999999</c:v>
                </c:pt>
                <c:pt idx="2069">
                  <c:v>0.72099999999999997</c:v>
                </c:pt>
                <c:pt idx="2070">
                  <c:v>0.56499999999999995</c:v>
                </c:pt>
                <c:pt idx="2071">
                  <c:v>0.81200000000000006</c:v>
                </c:pt>
                <c:pt idx="2072">
                  <c:v>0.42699999999999999</c:v>
                </c:pt>
                <c:pt idx="2073">
                  <c:v>0.89200000000000002</c:v>
                </c:pt>
                <c:pt idx="2074">
                  <c:v>0.86899999999999999</c:v>
                </c:pt>
                <c:pt idx="2075">
                  <c:v>0.42699999999999999</c:v>
                </c:pt>
                <c:pt idx="2076">
                  <c:v>0.44600000000000001</c:v>
                </c:pt>
                <c:pt idx="2077">
                  <c:v>0.34499999999999997</c:v>
                </c:pt>
                <c:pt idx="2078">
                  <c:v>0</c:v>
                </c:pt>
                <c:pt idx="2079">
                  <c:v>0.33600000000000002</c:v>
                </c:pt>
                <c:pt idx="2080">
                  <c:v>0.86</c:v>
                </c:pt>
                <c:pt idx="2081">
                  <c:v>0.64800000000000002</c:v>
                </c:pt>
                <c:pt idx="2082">
                  <c:v>0.67900000000000005</c:v>
                </c:pt>
                <c:pt idx="2083">
                  <c:v>0.60099999999999998</c:v>
                </c:pt>
                <c:pt idx="2084">
                  <c:v>0.41599999999999998</c:v>
                </c:pt>
                <c:pt idx="2085">
                  <c:v>0.86399999999999999</c:v>
                </c:pt>
                <c:pt idx="2086">
                  <c:v>0.749</c:v>
                </c:pt>
                <c:pt idx="2087">
                  <c:v>0.628</c:v>
                </c:pt>
                <c:pt idx="2088">
                  <c:v>0.71299999999999997</c:v>
                </c:pt>
                <c:pt idx="2089">
                  <c:v>0.86499999999999999</c:v>
                </c:pt>
                <c:pt idx="2090">
                  <c:v>0.65100000000000002</c:v>
                </c:pt>
                <c:pt idx="2091">
                  <c:v>0.83</c:v>
                </c:pt>
                <c:pt idx="2092">
                  <c:v>0.83499999999999996</c:v>
                </c:pt>
              </c:numCache>
            </c:numRef>
          </c:xVal>
          <c:yVal>
            <c:numRef>
              <c:f>life_expectancy_training!$S$21:$S$2113</c:f>
              <c:numCache>
                <c:formatCode>General</c:formatCode>
                <c:ptCount val="2093"/>
                <c:pt idx="0">
                  <c:v>14.5</c:v>
                </c:pt>
                <c:pt idx="1">
                  <c:v>13.1</c:v>
                </c:pt>
                <c:pt idx="2">
                  <c:v>6.1</c:v>
                </c:pt>
                <c:pt idx="3">
                  <c:v>12.1</c:v>
                </c:pt>
                <c:pt idx="4">
                  <c:v>14</c:v>
                </c:pt>
                <c:pt idx="5">
                  <c:v>14.2</c:v>
                </c:pt>
                <c:pt idx="6">
                  <c:v>14.2</c:v>
                </c:pt>
                <c:pt idx="7">
                  <c:v>8.3000000000000007</c:v>
                </c:pt>
                <c:pt idx="8">
                  <c:v>13.5</c:v>
                </c:pt>
                <c:pt idx="9">
                  <c:v>16.399999999999999</c:v>
                </c:pt>
                <c:pt idx="10">
                  <c:v>14.6</c:v>
                </c:pt>
                <c:pt idx="11">
                  <c:v>5.5</c:v>
                </c:pt>
                <c:pt idx="12">
                  <c:v>6.3</c:v>
                </c:pt>
                <c:pt idx="13">
                  <c:v>15.7</c:v>
                </c:pt>
                <c:pt idx="14">
                  <c:v>9.5</c:v>
                </c:pt>
                <c:pt idx="15">
                  <c:v>9.6</c:v>
                </c:pt>
                <c:pt idx="16">
                  <c:v>9.6999999999999993</c:v>
                </c:pt>
                <c:pt idx="17">
                  <c:v>15</c:v>
                </c:pt>
                <c:pt idx="18">
                  <c:v>12.7</c:v>
                </c:pt>
                <c:pt idx="19">
                  <c:v>11.2</c:v>
                </c:pt>
                <c:pt idx="20">
                  <c:v>16.5</c:v>
                </c:pt>
                <c:pt idx="21">
                  <c:v>12.3</c:v>
                </c:pt>
                <c:pt idx="22">
                  <c:v>9.5</c:v>
                </c:pt>
                <c:pt idx="23">
                  <c:v>10.6</c:v>
                </c:pt>
                <c:pt idx="24">
                  <c:v>11.9</c:v>
                </c:pt>
                <c:pt idx="25">
                  <c:v>14.5</c:v>
                </c:pt>
                <c:pt idx="26">
                  <c:v>10.8</c:v>
                </c:pt>
                <c:pt idx="27">
                  <c:v>12</c:v>
                </c:pt>
                <c:pt idx="28">
                  <c:v>12.8</c:v>
                </c:pt>
                <c:pt idx="29">
                  <c:v>12.3</c:v>
                </c:pt>
                <c:pt idx="30">
                  <c:v>12.3</c:v>
                </c:pt>
                <c:pt idx="31">
                  <c:v>13.7</c:v>
                </c:pt>
                <c:pt idx="32">
                  <c:v>13.2</c:v>
                </c:pt>
                <c:pt idx="33">
                  <c:v>14.6</c:v>
                </c:pt>
                <c:pt idx="34">
                  <c:v>8.9</c:v>
                </c:pt>
                <c:pt idx="35">
                  <c:v>14.4</c:v>
                </c:pt>
                <c:pt idx="36">
                  <c:v>5.6</c:v>
                </c:pt>
                <c:pt idx="37">
                  <c:v>12.3</c:v>
                </c:pt>
                <c:pt idx="38">
                  <c:v>14.1</c:v>
                </c:pt>
                <c:pt idx="39">
                  <c:v>10.9</c:v>
                </c:pt>
                <c:pt idx="40">
                  <c:v>14.7</c:v>
                </c:pt>
                <c:pt idx="41">
                  <c:v>13.1</c:v>
                </c:pt>
                <c:pt idx="42">
                  <c:v>14.4</c:v>
                </c:pt>
                <c:pt idx="43">
                  <c:v>11.2</c:v>
                </c:pt>
                <c:pt idx="44">
                  <c:v>12.3</c:v>
                </c:pt>
                <c:pt idx="45">
                  <c:v>12.3</c:v>
                </c:pt>
                <c:pt idx="46">
                  <c:v>14.2</c:v>
                </c:pt>
                <c:pt idx="47">
                  <c:v>16.399999999999999</c:v>
                </c:pt>
                <c:pt idx="48">
                  <c:v>12.9</c:v>
                </c:pt>
                <c:pt idx="49">
                  <c:v>8.9</c:v>
                </c:pt>
                <c:pt idx="50">
                  <c:v>16.5</c:v>
                </c:pt>
                <c:pt idx="51">
                  <c:v>12.6</c:v>
                </c:pt>
                <c:pt idx="52">
                  <c:v>9.1</c:v>
                </c:pt>
                <c:pt idx="53">
                  <c:v>12.3</c:v>
                </c:pt>
                <c:pt idx="54">
                  <c:v>8.6</c:v>
                </c:pt>
                <c:pt idx="55">
                  <c:v>13.8</c:v>
                </c:pt>
                <c:pt idx="56">
                  <c:v>15.5</c:v>
                </c:pt>
                <c:pt idx="57">
                  <c:v>15.8</c:v>
                </c:pt>
                <c:pt idx="58">
                  <c:v>12</c:v>
                </c:pt>
                <c:pt idx="59">
                  <c:v>12.3</c:v>
                </c:pt>
                <c:pt idx="60">
                  <c:v>15.2</c:v>
                </c:pt>
                <c:pt idx="61">
                  <c:v>7.5</c:v>
                </c:pt>
                <c:pt idx="62">
                  <c:v>11.8</c:v>
                </c:pt>
                <c:pt idx="63">
                  <c:v>9.9</c:v>
                </c:pt>
                <c:pt idx="64">
                  <c:v>8.1</c:v>
                </c:pt>
                <c:pt idx="65">
                  <c:v>10.199999999999999</c:v>
                </c:pt>
                <c:pt idx="66">
                  <c:v>7.1</c:v>
                </c:pt>
                <c:pt idx="67">
                  <c:v>10.5</c:v>
                </c:pt>
                <c:pt idx="68">
                  <c:v>11.8</c:v>
                </c:pt>
                <c:pt idx="69">
                  <c:v>17.600000000000001</c:v>
                </c:pt>
                <c:pt idx="70">
                  <c:v>11.4</c:v>
                </c:pt>
                <c:pt idx="71">
                  <c:v>11.4</c:v>
                </c:pt>
                <c:pt idx="72">
                  <c:v>11.8</c:v>
                </c:pt>
                <c:pt idx="73">
                  <c:v>9.1</c:v>
                </c:pt>
                <c:pt idx="74">
                  <c:v>8.4</c:v>
                </c:pt>
                <c:pt idx="75">
                  <c:v>14.1</c:v>
                </c:pt>
                <c:pt idx="76">
                  <c:v>8.1999999999999993</c:v>
                </c:pt>
                <c:pt idx="77">
                  <c:v>15.8</c:v>
                </c:pt>
                <c:pt idx="78">
                  <c:v>10.5</c:v>
                </c:pt>
                <c:pt idx="79">
                  <c:v>11.4</c:v>
                </c:pt>
                <c:pt idx="80">
                  <c:v>14.4</c:v>
                </c:pt>
                <c:pt idx="81">
                  <c:v>12.5</c:v>
                </c:pt>
                <c:pt idx="82">
                  <c:v>12.8</c:v>
                </c:pt>
                <c:pt idx="83">
                  <c:v>9.6999999999999993</c:v>
                </c:pt>
                <c:pt idx="84">
                  <c:v>11.4</c:v>
                </c:pt>
                <c:pt idx="85">
                  <c:v>11.5</c:v>
                </c:pt>
                <c:pt idx="86">
                  <c:v>11.9</c:v>
                </c:pt>
                <c:pt idx="87">
                  <c:v>3.9</c:v>
                </c:pt>
                <c:pt idx="88">
                  <c:v>16.2</c:v>
                </c:pt>
                <c:pt idx="89">
                  <c:v>15.9</c:v>
                </c:pt>
                <c:pt idx="90">
                  <c:v>9.1999999999999993</c:v>
                </c:pt>
                <c:pt idx="91">
                  <c:v>9.8000000000000007</c:v>
                </c:pt>
                <c:pt idx="92">
                  <c:v>11.3</c:v>
                </c:pt>
                <c:pt idx="93">
                  <c:v>13.7</c:v>
                </c:pt>
                <c:pt idx="94">
                  <c:v>12.3</c:v>
                </c:pt>
                <c:pt idx="95">
                  <c:v>12.3</c:v>
                </c:pt>
                <c:pt idx="96">
                  <c:v>5.5</c:v>
                </c:pt>
                <c:pt idx="97">
                  <c:v>7.7</c:v>
                </c:pt>
                <c:pt idx="98">
                  <c:v>10.1</c:v>
                </c:pt>
                <c:pt idx="99">
                  <c:v>16.3</c:v>
                </c:pt>
                <c:pt idx="100">
                  <c:v>13.3</c:v>
                </c:pt>
                <c:pt idx="101">
                  <c:v>12.4</c:v>
                </c:pt>
                <c:pt idx="102">
                  <c:v>12.6</c:v>
                </c:pt>
                <c:pt idx="103">
                  <c:v>15.8</c:v>
                </c:pt>
                <c:pt idx="104">
                  <c:v>8.1</c:v>
                </c:pt>
                <c:pt idx="105">
                  <c:v>13.3</c:v>
                </c:pt>
                <c:pt idx="106">
                  <c:v>8.1999999999999993</c:v>
                </c:pt>
                <c:pt idx="107">
                  <c:v>13.2</c:v>
                </c:pt>
                <c:pt idx="108">
                  <c:v>12.3</c:v>
                </c:pt>
                <c:pt idx="109">
                  <c:v>14</c:v>
                </c:pt>
                <c:pt idx="110">
                  <c:v>14.3</c:v>
                </c:pt>
                <c:pt idx="111">
                  <c:v>16.899999999999999</c:v>
                </c:pt>
                <c:pt idx="112">
                  <c:v>12</c:v>
                </c:pt>
                <c:pt idx="113">
                  <c:v>12.3</c:v>
                </c:pt>
                <c:pt idx="114">
                  <c:v>10.3</c:v>
                </c:pt>
                <c:pt idx="115">
                  <c:v>12</c:v>
                </c:pt>
                <c:pt idx="116">
                  <c:v>10.6</c:v>
                </c:pt>
                <c:pt idx="117">
                  <c:v>11.7</c:v>
                </c:pt>
                <c:pt idx="118">
                  <c:v>11</c:v>
                </c:pt>
                <c:pt idx="119">
                  <c:v>12.4</c:v>
                </c:pt>
                <c:pt idx="120">
                  <c:v>17.3</c:v>
                </c:pt>
                <c:pt idx="121">
                  <c:v>12.6</c:v>
                </c:pt>
                <c:pt idx="122">
                  <c:v>8</c:v>
                </c:pt>
                <c:pt idx="123">
                  <c:v>12.3</c:v>
                </c:pt>
                <c:pt idx="124">
                  <c:v>13.2</c:v>
                </c:pt>
                <c:pt idx="125">
                  <c:v>17.899999999999999</c:v>
                </c:pt>
                <c:pt idx="126">
                  <c:v>12.1</c:v>
                </c:pt>
                <c:pt idx="127">
                  <c:v>12</c:v>
                </c:pt>
                <c:pt idx="128">
                  <c:v>9</c:v>
                </c:pt>
                <c:pt idx="129">
                  <c:v>8.1999999999999993</c:v>
                </c:pt>
                <c:pt idx="130">
                  <c:v>10.6</c:v>
                </c:pt>
                <c:pt idx="131">
                  <c:v>16.399999999999999</c:v>
                </c:pt>
                <c:pt idx="132">
                  <c:v>14.2</c:v>
                </c:pt>
                <c:pt idx="133">
                  <c:v>12.2</c:v>
                </c:pt>
                <c:pt idx="134">
                  <c:v>10.5</c:v>
                </c:pt>
                <c:pt idx="135">
                  <c:v>13.7</c:v>
                </c:pt>
                <c:pt idx="136">
                  <c:v>16.100000000000001</c:v>
                </c:pt>
                <c:pt idx="137">
                  <c:v>11.9</c:v>
                </c:pt>
                <c:pt idx="138">
                  <c:v>12.3</c:v>
                </c:pt>
                <c:pt idx="139">
                  <c:v>15.6</c:v>
                </c:pt>
                <c:pt idx="140">
                  <c:v>15.8</c:v>
                </c:pt>
                <c:pt idx="141">
                  <c:v>15.8</c:v>
                </c:pt>
                <c:pt idx="142">
                  <c:v>6.7</c:v>
                </c:pt>
                <c:pt idx="143">
                  <c:v>13.7</c:v>
                </c:pt>
                <c:pt idx="144">
                  <c:v>9.8000000000000007</c:v>
                </c:pt>
                <c:pt idx="145">
                  <c:v>12.4</c:v>
                </c:pt>
                <c:pt idx="146">
                  <c:v>6.6</c:v>
                </c:pt>
                <c:pt idx="147">
                  <c:v>5.6</c:v>
                </c:pt>
                <c:pt idx="148">
                  <c:v>15</c:v>
                </c:pt>
                <c:pt idx="149">
                  <c:v>4.4000000000000004</c:v>
                </c:pt>
                <c:pt idx="150">
                  <c:v>7.7</c:v>
                </c:pt>
                <c:pt idx="151">
                  <c:v>13.3</c:v>
                </c:pt>
                <c:pt idx="152">
                  <c:v>14</c:v>
                </c:pt>
                <c:pt idx="153">
                  <c:v>17.5</c:v>
                </c:pt>
                <c:pt idx="154">
                  <c:v>15.1</c:v>
                </c:pt>
                <c:pt idx="155">
                  <c:v>12.1</c:v>
                </c:pt>
                <c:pt idx="156">
                  <c:v>13.9</c:v>
                </c:pt>
                <c:pt idx="157">
                  <c:v>15.8</c:v>
                </c:pt>
                <c:pt idx="158">
                  <c:v>13.8</c:v>
                </c:pt>
                <c:pt idx="159">
                  <c:v>12.3</c:v>
                </c:pt>
                <c:pt idx="160">
                  <c:v>12.3</c:v>
                </c:pt>
                <c:pt idx="161">
                  <c:v>12.3</c:v>
                </c:pt>
                <c:pt idx="162">
                  <c:v>8</c:v>
                </c:pt>
                <c:pt idx="163">
                  <c:v>16</c:v>
                </c:pt>
                <c:pt idx="164">
                  <c:v>10.5</c:v>
                </c:pt>
                <c:pt idx="165">
                  <c:v>14.1</c:v>
                </c:pt>
                <c:pt idx="166">
                  <c:v>12.4</c:v>
                </c:pt>
                <c:pt idx="167">
                  <c:v>19.5</c:v>
                </c:pt>
                <c:pt idx="168">
                  <c:v>11.3</c:v>
                </c:pt>
                <c:pt idx="169">
                  <c:v>7.9</c:v>
                </c:pt>
                <c:pt idx="170">
                  <c:v>13.9</c:v>
                </c:pt>
                <c:pt idx="171">
                  <c:v>7.2</c:v>
                </c:pt>
                <c:pt idx="172">
                  <c:v>11.8</c:v>
                </c:pt>
                <c:pt idx="173">
                  <c:v>18.7</c:v>
                </c:pt>
                <c:pt idx="174">
                  <c:v>12.6</c:v>
                </c:pt>
                <c:pt idx="175">
                  <c:v>13.9</c:v>
                </c:pt>
                <c:pt idx="176">
                  <c:v>12</c:v>
                </c:pt>
                <c:pt idx="177">
                  <c:v>12</c:v>
                </c:pt>
                <c:pt idx="178">
                  <c:v>14.6</c:v>
                </c:pt>
                <c:pt idx="179">
                  <c:v>12.9</c:v>
                </c:pt>
                <c:pt idx="180">
                  <c:v>11.6</c:v>
                </c:pt>
                <c:pt idx="181">
                  <c:v>16.399999999999999</c:v>
                </c:pt>
                <c:pt idx="182">
                  <c:v>10</c:v>
                </c:pt>
                <c:pt idx="183">
                  <c:v>20.3</c:v>
                </c:pt>
                <c:pt idx="184">
                  <c:v>8.6999999999999993</c:v>
                </c:pt>
                <c:pt idx="185">
                  <c:v>12.2</c:v>
                </c:pt>
                <c:pt idx="186">
                  <c:v>13.7</c:v>
                </c:pt>
                <c:pt idx="187">
                  <c:v>12.6</c:v>
                </c:pt>
                <c:pt idx="188">
                  <c:v>15.4</c:v>
                </c:pt>
                <c:pt idx="189">
                  <c:v>12.3</c:v>
                </c:pt>
                <c:pt idx="190">
                  <c:v>15.4</c:v>
                </c:pt>
                <c:pt idx="191">
                  <c:v>13.2</c:v>
                </c:pt>
                <c:pt idx="192">
                  <c:v>10.9</c:v>
                </c:pt>
                <c:pt idx="193">
                  <c:v>13.9</c:v>
                </c:pt>
                <c:pt idx="194">
                  <c:v>8.5</c:v>
                </c:pt>
                <c:pt idx="195">
                  <c:v>12.2</c:v>
                </c:pt>
                <c:pt idx="196">
                  <c:v>9.3000000000000007</c:v>
                </c:pt>
                <c:pt idx="197">
                  <c:v>9.8000000000000007</c:v>
                </c:pt>
                <c:pt idx="198">
                  <c:v>10.5</c:v>
                </c:pt>
                <c:pt idx="199">
                  <c:v>12.1</c:v>
                </c:pt>
                <c:pt idx="200">
                  <c:v>19</c:v>
                </c:pt>
                <c:pt idx="201">
                  <c:v>16</c:v>
                </c:pt>
                <c:pt idx="202">
                  <c:v>18.399999999999999</c:v>
                </c:pt>
                <c:pt idx="203">
                  <c:v>9.1</c:v>
                </c:pt>
                <c:pt idx="204">
                  <c:v>10.4</c:v>
                </c:pt>
                <c:pt idx="205">
                  <c:v>17.399999999999999</c:v>
                </c:pt>
                <c:pt idx="206">
                  <c:v>16.600000000000001</c:v>
                </c:pt>
                <c:pt idx="207">
                  <c:v>8.4</c:v>
                </c:pt>
                <c:pt idx="208">
                  <c:v>15.4</c:v>
                </c:pt>
                <c:pt idx="209">
                  <c:v>14.3</c:v>
                </c:pt>
                <c:pt idx="210">
                  <c:v>8.6999999999999993</c:v>
                </c:pt>
                <c:pt idx="211">
                  <c:v>10.5</c:v>
                </c:pt>
                <c:pt idx="212">
                  <c:v>5.3</c:v>
                </c:pt>
                <c:pt idx="213">
                  <c:v>11</c:v>
                </c:pt>
                <c:pt idx="214">
                  <c:v>17.600000000000001</c:v>
                </c:pt>
                <c:pt idx="215">
                  <c:v>13.2</c:v>
                </c:pt>
                <c:pt idx="216">
                  <c:v>11.9</c:v>
                </c:pt>
                <c:pt idx="217">
                  <c:v>6.7</c:v>
                </c:pt>
                <c:pt idx="218">
                  <c:v>9.6</c:v>
                </c:pt>
                <c:pt idx="219">
                  <c:v>13.2</c:v>
                </c:pt>
                <c:pt idx="220">
                  <c:v>11.9</c:v>
                </c:pt>
                <c:pt idx="221">
                  <c:v>15.4</c:v>
                </c:pt>
                <c:pt idx="222">
                  <c:v>14.4</c:v>
                </c:pt>
                <c:pt idx="223">
                  <c:v>13.7</c:v>
                </c:pt>
                <c:pt idx="224">
                  <c:v>12.7</c:v>
                </c:pt>
                <c:pt idx="225">
                  <c:v>7.3</c:v>
                </c:pt>
                <c:pt idx="226">
                  <c:v>17.2</c:v>
                </c:pt>
                <c:pt idx="227">
                  <c:v>12.3</c:v>
                </c:pt>
                <c:pt idx="228">
                  <c:v>6.7</c:v>
                </c:pt>
                <c:pt idx="229">
                  <c:v>14</c:v>
                </c:pt>
                <c:pt idx="230">
                  <c:v>12.7</c:v>
                </c:pt>
                <c:pt idx="231">
                  <c:v>13.4</c:v>
                </c:pt>
                <c:pt idx="232">
                  <c:v>10.199999999999999</c:v>
                </c:pt>
                <c:pt idx="233">
                  <c:v>10.7</c:v>
                </c:pt>
                <c:pt idx="234">
                  <c:v>14.8</c:v>
                </c:pt>
                <c:pt idx="235">
                  <c:v>9.8000000000000007</c:v>
                </c:pt>
                <c:pt idx="236">
                  <c:v>12.8</c:v>
                </c:pt>
                <c:pt idx="237">
                  <c:v>10.8</c:v>
                </c:pt>
                <c:pt idx="238">
                  <c:v>12.3</c:v>
                </c:pt>
                <c:pt idx="239">
                  <c:v>12</c:v>
                </c:pt>
                <c:pt idx="240">
                  <c:v>10.8</c:v>
                </c:pt>
                <c:pt idx="241">
                  <c:v>13.5</c:v>
                </c:pt>
                <c:pt idx="242">
                  <c:v>10.199999999999999</c:v>
                </c:pt>
                <c:pt idx="243">
                  <c:v>6.1</c:v>
                </c:pt>
                <c:pt idx="244">
                  <c:v>17.3</c:v>
                </c:pt>
                <c:pt idx="245">
                  <c:v>12.3</c:v>
                </c:pt>
                <c:pt idx="246">
                  <c:v>10.4</c:v>
                </c:pt>
                <c:pt idx="247">
                  <c:v>10.3</c:v>
                </c:pt>
                <c:pt idx="248">
                  <c:v>16.3</c:v>
                </c:pt>
                <c:pt idx="249">
                  <c:v>12.9</c:v>
                </c:pt>
                <c:pt idx="250">
                  <c:v>13.5</c:v>
                </c:pt>
                <c:pt idx="251">
                  <c:v>7.9</c:v>
                </c:pt>
                <c:pt idx="252">
                  <c:v>10.1</c:v>
                </c:pt>
                <c:pt idx="253">
                  <c:v>12.3</c:v>
                </c:pt>
                <c:pt idx="254">
                  <c:v>13.4</c:v>
                </c:pt>
                <c:pt idx="255">
                  <c:v>14.3</c:v>
                </c:pt>
                <c:pt idx="256">
                  <c:v>15.6</c:v>
                </c:pt>
                <c:pt idx="257">
                  <c:v>11.9</c:v>
                </c:pt>
                <c:pt idx="258">
                  <c:v>14.4</c:v>
                </c:pt>
                <c:pt idx="259">
                  <c:v>11.4</c:v>
                </c:pt>
                <c:pt idx="260">
                  <c:v>13.3</c:v>
                </c:pt>
                <c:pt idx="261">
                  <c:v>15.9</c:v>
                </c:pt>
                <c:pt idx="262">
                  <c:v>18.100000000000001</c:v>
                </c:pt>
                <c:pt idx="263">
                  <c:v>13.9</c:v>
                </c:pt>
                <c:pt idx="264">
                  <c:v>6.3</c:v>
                </c:pt>
                <c:pt idx="265">
                  <c:v>12.9</c:v>
                </c:pt>
                <c:pt idx="266">
                  <c:v>12.3</c:v>
                </c:pt>
                <c:pt idx="267">
                  <c:v>12.1</c:v>
                </c:pt>
                <c:pt idx="268">
                  <c:v>15.7</c:v>
                </c:pt>
                <c:pt idx="269">
                  <c:v>10.199999999999999</c:v>
                </c:pt>
                <c:pt idx="270">
                  <c:v>6.8</c:v>
                </c:pt>
                <c:pt idx="271">
                  <c:v>9.8000000000000007</c:v>
                </c:pt>
                <c:pt idx="272">
                  <c:v>17</c:v>
                </c:pt>
                <c:pt idx="273">
                  <c:v>10.3</c:v>
                </c:pt>
                <c:pt idx="274">
                  <c:v>11.2</c:v>
                </c:pt>
                <c:pt idx="275">
                  <c:v>12.3</c:v>
                </c:pt>
                <c:pt idx="276">
                  <c:v>12.4</c:v>
                </c:pt>
                <c:pt idx="277">
                  <c:v>16.899999999999999</c:v>
                </c:pt>
                <c:pt idx="278">
                  <c:v>13.1</c:v>
                </c:pt>
                <c:pt idx="279">
                  <c:v>14.2</c:v>
                </c:pt>
                <c:pt idx="280">
                  <c:v>13</c:v>
                </c:pt>
                <c:pt idx="281">
                  <c:v>12.3</c:v>
                </c:pt>
                <c:pt idx="282">
                  <c:v>16.100000000000001</c:v>
                </c:pt>
                <c:pt idx="283">
                  <c:v>10.4</c:v>
                </c:pt>
                <c:pt idx="284">
                  <c:v>12.9</c:v>
                </c:pt>
                <c:pt idx="285">
                  <c:v>16.5</c:v>
                </c:pt>
                <c:pt idx="286">
                  <c:v>14.4</c:v>
                </c:pt>
                <c:pt idx="287">
                  <c:v>14.1</c:v>
                </c:pt>
                <c:pt idx="288">
                  <c:v>0</c:v>
                </c:pt>
                <c:pt idx="289">
                  <c:v>13.1</c:v>
                </c:pt>
                <c:pt idx="290">
                  <c:v>8.4</c:v>
                </c:pt>
                <c:pt idx="291">
                  <c:v>12.3</c:v>
                </c:pt>
                <c:pt idx="292">
                  <c:v>9.4</c:v>
                </c:pt>
                <c:pt idx="293">
                  <c:v>7.3</c:v>
                </c:pt>
                <c:pt idx="294">
                  <c:v>14.7</c:v>
                </c:pt>
                <c:pt idx="295">
                  <c:v>13.4</c:v>
                </c:pt>
                <c:pt idx="296">
                  <c:v>15.1</c:v>
                </c:pt>
                <c:pt idx="297">
                  <c:v>10</c:v>
                </c:pt>
                <c:pt idx="298">
                  <c:v>12.8</c:v>
                </c:pt>
                <c:pt idx="299">
                  <c:v>11.9</c:v>
                </c:pt>
                <c:pt idx="300">
                  <c:v>12.3</c:v>
                </c:pt>
                <c:pt idx="301">
                  <c:v>15.6</c:v>
                </c:pt>
                <c:pt idx="302">
                  <c:v>9.5</c:v>
                </c:pt>
                <c:pt idx="303">
                  <c:v>11.6</c:v>
                </c:pt>
                <c:pt idx="304">
                  <c:v>3.8</c:v>
                </c:pt>
                <c:pt idx="305">
                  <c:v>13.7</c:v>
                </c:pt>
                <c:pt idx="306">
                  <c:v>12.2</c:v>
                </c:pt>
                <c:pt idx="307">
                  <c:v>10.6</c:v>
                </c:pt>
                <c:pt idx="308">
                  <c:v>12.9</c:v>
                </c:pt>
                <c:pt idx="309">
                  <c:v>10.199999999999999</c:v>
                </c:pt>
                <c:pt idx="310">
                  <c:v>12.7</c:v>
                </c:pt>
                <c:pt idx="311">
                  <c:v>12.3</c:v>
                </c:pt>
                <c:pt idx="312">
                  <c:v>12.3</c:v>
                </c:pt>
                <c:pt idx="313">
                  <c:v>12.5</c:v>
                </c:pt>
                <c:pt idx="314">
                  <c:v>10</c:v>
                </c:pt>
                <c:pt idx="315">
                  <c:v>7.8</c:v>
                </c:pt>
                <c:pt idx="316">
                  <c:v>12.6</c:v>
                </c:pt>
                <c:pt idx="317">
                  <c:v>12.9</c:v>
                </c:pt>
                <c:pt idx="318">
                  <c:v>11.9</c:v>
                </c:pt>
                <c:pt idx="319">
                  <c:v>10.5</c:v>
                </c:pt>
                <c:pt idx="320">
                  <c:v>15.7</c:v>
                </c:pt>
                <c:pt idx="321">
                  <c:v>14.5</c:v>
                </c:pt>
                <c:pt idx="322">
                  <c:v>10.199999999999999</c:v>
                </c:pt>
                <c:pt idx="323">
                  <c:v>8.4</c:v>
                </c:pt>
                <c:pt idx="324">
                  <c:v>5.0999999999999996</c:v>
                </c:pt>
                <c:pt idx="325">
                  <c:v>16.100000000000001</c:v>
                </c:pt>
                <c:pt idx="326">
                  <c:v>10.7</c:v>
                </c:pt>
                <c:pt idx="327">
                  <c:v>9.1</c:v>
                </c:pt>
                <c:pt idx="328">
                  <c:v>12.3</c:v>
                </c:pt>
                <c:pt idx="329">
                  <c:v>12.6</c:v>
                </c:pt>
                <c:pt idx="330">
                  <c:v>12.3</c:v>
                </c:pt>
                <c:pt idx="331">
                  <c:v>15.1</c:v>
                </c:pt>
                <c:pt idx="332">
                  <c:v>9.4</c:v>
                </c:pt>
                <c:pt idx="333">
                  <c:v>16.7</c:v>
                </c:pt>
                <c:pt idx="334">
                  <c:v>12.3</c:v>
                </c:pt>
                <c:pt idx="335">
                  <c:v>9.8000000000000007</c:v>
                </c:pt>
                <c:pt idx="336">
                  <c:v>15.6</c:v>
                </c:pt>
                <c:pt idx="337">
                  <c:v>8.1</c:v>
                </c:pt>
                <c:pt idx="338">
                  <c:v>15.8</c:v>
                </c:pt>
                <c:pt idx="339">
                  <c:v>14.3</c:v>
                </c:pt>
                <c:pt idx="340">
                  <c:v>10.3</c:v>
                </c:pt>
                <c:pt idx="341">
                  <c:v>5.4</c:v>
                </c:pt>
                <c:pt idx="342">
                  <c:v>14.3</c:v>
                </c:pt>
                <c:pt idx="343">
                  <c:v>14.6</c:v>
                </c:pt>
                <c:pt idx="344">
                  <c:v>11.7</c:v>
                </c:pt>
                <c:pt idx="345">
                  <c:v>10.4</c:v>
                </c:pt>
                <c:pt idx="346">
                  <c:v>9.8000000000000007</c:v>
                </c:pt>
                <c:pt idx="347">
                  <c:v>6</c:v>
                </c:pt>
                <c:pt idx="348">
                  <c:v>12.8</c:v>
                </c:pt>
                <c:pt idx="349">
                  <c:v>12.3</c:v>
                </c:pt>
                <c:pt idx="350">
                  <c:v>12.3</c:v>
                </c:pt>
                <c:pt idx="351">
                  <c:v>15.5</c:v>
                </c:pt>
                <c:pt idx="352">
                  <c:v>11.8</c:v>
                </c:pt>
                <c:pt idx="353">
                  <c:v>14</c:v>
                </c:pt>
                <c:pt idx="354">
                  <c:v>16.8</c:v>
                </c:pt>
                <c:pt idx="355">
                  <c:v>14.6</c:v>
                </c:pt>
                <c:pt idx="356">
                  <c:v>8.9</c:v>
                </c:pt>
                <c:pt idx="357">
                  <c:v>12.1</c:v>
                </c:pt>
                <c:pt idx="358">
                  <c:v>11.1</c:v>
                </c:pt>
                <c:pt idx="359">
                  <c:v>13.8</c:v>
                </c:pt>
                <c:pt idx="360">
                  <c:v>14.4</c:v>
                </c:pt>
                <c:pt idx="361">
                  <c:v>14.9</c:v>
                </c:pt>
                <c:pt idx="362">
                  <c:v>12.3</c:v>
                </c:pt>
                <c:pt idx="363">
                  <c:v>12.8</c:v>
                </c:pt>
                <c:pt idx="364">
                  <c:v>12.3</c:v>
                </c:pt>
                <c:pt idx="365">
                  <c:v>20.3</c:v>
                </c:pt>
                <c:pt idx="366">
                  <c:v>11.1</c:v>
                </c:pt>
                <c:pt idx="367">
                  <c:v>12.9</c:v>
                </c:pt>
                <c:pt idx="368">
                  <c:v>16.5</c:v>
                </c:pt>
                <c:pt idx="369">
                  <c:v>16.899999999999999</c:v>
                </c:pt>
                <c:pt idx="370">
                  <c:v>13.1</c:v>
                </c:pt>
                <c:pt idx="371">
                  <c:v>9.3000000000000007</c:v>
                </c:pt>
                <c:pt idx="372">
                  <c:v>16.600000000000001</c:v>
                </c:pt>
                <c:pt idx="373">
                  <c:v>13.5</c:v>
                </c:pt>
                <c:pt idx="374">
                  <c:v>10.7</c:v>
                </c:pt>
                <c:pt idx="375">
                  <c:v>11.4</c:v>
                </c:pt>
                <c:pt idx="376">
                  <c:v>15.6</c:v>
                </c:pt>
                <c:pt idx="377">
                  <c:v>14.6</c:v>
                </c:pt>
                <c:pt idx="378">
                  <c:v>11.6</c:v>
                </c:pt>
                <c:pt idx="379">
                  <c:v>14.2</c:v>
                </c:pt>
                <c:pt idx="380">
                  <c:v>20.399999999999999</c:v>
                </c:pt>
                <c:pt idx="381">
                  <c:v>12.4</c:v>
                </c:pt>
                <c:pt idx="382">
                  <c:v>10.7</c:v>
                </c:pt>
                <c:pt idx="383">
                  <c:v>10.7</c:v>
                </c:pt>
                <c:pt idx="384">
                  <c:v>7.2</c:v>
                </c:pt>
                <c:pt idx="385">
                  <c:v>13.5</c:v>
                </c:pt>
                <c:pt idx="386">
                  <c:v>9.3000000000000007</c:v>
                </c:pt>
                <c:pt idx="387">
                  <c:v>13.8</c:v>
                </c:pt>
                <c:pt idx="388">
                  <c:v>20.3</c:v>
                </c:pt>
                <c:pt idx="389">
                  <c:v>11.7</c:v>
                </c:pt>
                <c:pt idx="390">
                  <c:v>14.6</c:v>
                </c:pt>
                <c:pt idx="391">
                  <c:v>5.6</c:v>
                </c:pt>
                <c:pt idx="392">
                  <c:v>11.6</c:v>
                </c:pt>
                <c:pt idx="393">
                  <c:v>8.9</c:v>
                </c:pt>
                <c:pt idx="394">
                  <c:v>9.8000000000000007</c:v>
                </c:pt>
                <c:pt idx="395">
                  <c:v>14</c:v>
                </c:pt>
                <c:pt idx="396">
                  <c:v>15.6</c:v>
                </c:pt>
                <c:pt idx="397">
                  <c:v>13.6</c:v>
                </c:pt>
                <c:pt idx="398">
                  <c:v>10.4</c:v>
                </c:pt>
                <c:pt idx="399">
                  <c:v>13.5</c:v>
                </c:pt>
                <c:pt idx="400">
                  <c:v>7.7</c:v>
                </c:pt>
                <c:pt idx="401">
                  <c:v>9.5</c:v>
                </c:pt>
                <c:pt idx="402">
                  <c:v>11.1</c:v>
                </c:pt>
                <c:pt idx="403">
                  <c:v>11.4</c:v>
                </c:pt>
                <c:pt idx="404">
                  <c:v>16.100000000000001</c:v>
                </c:pt>
                <c:pt idx="405">
                  <c:v>12.3</c:v>
                </c:pt>
                <c:pt idx="406">
                  <c:v>13.3</c:v>
                </c:pt>
                <c:pt idx="407">
                  <c:v>10.4</c:v>
                </c:pt>
                <c:pt idx="408">
                  <c:v>0</c:v>
                </c:pt>
                <c:pt idx="409">
                  <c:v>0</c:v>
                </c:pt>
                <c:pt idx="410">
                  <c:v>12</c:v>
                </c:pt>
                <c:pt idx="411">
                  <c:v>13.5</c:v>
                </c:pt>
                <c:pt idx="412">
                  <c:v>16</c:v>
                </c:pt>
                <c:pt idx="413">
                  <c:v>11.6</c:v>
                </c:pt>
                <c:pt idx="414">
                  <c:v>13.8</c:v>
                </c:pt>
                <c:pt idx="415">
                  <c:v>12.9</c:v>
                </c:pt>
                <c:pt idx="416">
                  <c:v>12.3</c:v>
                </c:pt>
                <c:pt idx="417">
                  <c:v>7.9</c:v>
                </c:pt>
                <c:pt idx="418">
                  <c:v>15.3</c:v>
                </c:pt>
                <c:pt idx="419">
                  <c:v>14</c:v>
                </c:pt>
                <c:pt idx="420">
                  <c:v>11.8</c:v>
                </c:pt>
                <c:pt idx="421">
                  <c:v>16.399999999999999</c:v>
                </c:pt>
                <c:pt idx="422">
                  <c:v>13.2</c:v>
                </c:pt>
                <c:pt idx="423">
                  <c:v>16.399999999999999</c:v>
                </c:pt>
                <c:pt idx="424">
                  <c:v>5.4</c:v>
                </c:pt>
                <c:pt idx="425">
                  <c:v>17.600000000000001</c:v>
                </c:pt>
                <c:pt idx="426">
                  <c:v>14.9</c:v>
                </c:pt>
                <c:pt idx="427">
                  <c:v>13.7</c:v>
                </c:pt>
                <c:pt idx="428">
                  <c:v>3</c:v>
                </c:pt>
                <c:pt idx="429">
                  <c:v>12.2</c:v>
                </c:pt>
                <c:pt idx="430">
                  <c:v>12.1</c:v>
                </c:pt>
                <c:pt idx="431">
                  <c:v>13</c:v>
                </c:pt>
                <c:pt idx="432">
                  <c:v>11.9</c:v>
                </c:pt>
                <c:pt idx="433">
                  <c:v>12.3</c:v>
                </c:pt>
                <c:pt idx="434">
                  <c:v>10.9</c:v>
                </c:pt>
                <c:pt idx="435">
                  <c:v>11.3</c:v>
                </c:pt>
                <c:pt idx="436">
                  <c:v>12.7</c:v>
                </c:pt>
                <c:pt idx="437">
                  <c:v>15.6</c:v>
                </c:pt>
                <c:pt idx="438">
                  <c:v>6.2</c:v>
                </c:pt>
                <c:pt idx="439">
                  <c:v>12.3</c:v>
                </c:pt>
                <c:pt idx="440">
                  <c:v>10.4</c:v>
                </c:pt>
                <c:pt idx="441">
                  <c:v>11</c:v>
                </c:pt>
                <c:pt idx="442">
                  <c:v>7.9</c:v>
                </c:pt>
                <c:pt idx="443">
                  <c:v>8.6</c:v>
                </c:pt>
                <c:pt idx="444">
                  <c:v>16.3</c:v>
                </c:pt>
                <c:pt idx="445">
                  <c:v>13.1</c:v>
                </c:pt>
                <c:pt idx="446">
                  <c:v>12.3</c:v>
                </c:pt>
                <c:pt idx="447">
                  <c:v>15</c:v>
                </c:pt>
                <c:pt idx="448">
                  <c:v>15.8</c:v>
                </c:pt>
                <c:pt idx="449">
                  <c:v>6.3</c:v>
                </c:pt>
                <c:pt idx="450">
                  <c:v>11.1</c:v>
                </c:pt>
                <c:pt idx="451">
                  <c:v>12.5</c:v>
                </c:pt>
                <c:pt idx="452">
                  <c:v>15.7</c:v>
                </c:pt>
                <c:pt idx="453">
                  <c:v>11</c:v>
                </c:pt>
                <c:pt idx="454">
                  <c:v>17.5</c:v>
                </c:pt>
                <c:pt idx="455">
                  <c:v>9.6999999999999993</c:v>
                </c:pt>
                <c:pt idx="456">
                  <c:v>15.9</c:v>
                </c:pt>
                <c:pt idx="457">
                  <c:v>6.4</c:v>
                </c:pt>
                <c:pt idx="458">
                  <c:v>11.9</c:v>
                </c:pt>
                <c:pt idx="459">
                  <c:v>17.5</c:v>
                </c:pt>
                <c:pt idx="460">
                  <c:v>10.7</c:v>
                </c:pt>
                <c:pt idx="461">
                  <c:v>15.3</c:v>
                </c:pt>
                <c:pt idx="462">
                  <c:v>13.9</c:v>
                </c:pt>
                <c:pt idx="463">
                  <c:v>12.3</c:v>
                </c:pt>
                <c:pt idx="464">
                  <c:v>13.4</c:v>
                </c:pt>
                <c:pt idx="465">
                  <c:v>12.3</c:v>
                </c:pt>
                <c:pt idx="466">
                  <c:v>6.4</c:v>
                </c:pt>
                <c:pt idx="467">
                  <c:v>16.100000000000001</c:v>
                </c:pt>
                <c:pt idx="468">
                  <c:v>18.600000000000001</c:v>
                </c:pt>
                <c:pt idx="469">
                  <c:v>13.3</c:v>
                </c:pt>
                <c:pt idx="470">
                  <c:v>10.1</c:v>
                </c:pt>
                <c:pt idx="471">
                  <c:v>14</c:v>
                </c:pt>
                <c:pt idx="472">
                  <c:v>12.3</c:v>
                </c:pt>
                <c:pt idx="473">
                  <c:v>9.1999999999999993</c:v>
                </c:pt>
                <c:pt idx="474">
                  <c:v>18.8</c:v>
                </c:pt>
                <c:pt idx="475">
                  <c:v>17</c:v>
                </c:pt>
                <c:pt idx="476">
                  <c:v>12.6</c:v>
                </c:pt>
                <c:pt idx="477">
                  <c:v>6.3</c:v>
                </c:pt>
                <c:pt idx="478">
                  <c:v>12.5</c:v>
                </c:pt>
                <c:pt idx="479">
                  <c:v>13</c:v>
                </c:pt>
                <c:pt idx="480">
                  <c:v>11.1</c:v>
                </c:pt>
                <c:pt idx="481">
                  <c:v>15.5</c:v>
                </c:pt>
                <c:pt idx="482">
                  <c:v>13.6</c:v>
                </c:pt>
                <c:pt idx="483">
                  <c:v>12.3</c:v>
                </c:pt>
                <c:pt idx="484">
                  <c:v>8.9</c:v>
                </c:pt>
                <c:pt idx="485">
                  <c:v>14.6</c:v>
                </c:pt>
                <c:pt idx="486">
                  <c:v>7.4</c:v>
                </c:pt>
                <c:pt idx="487">
                  <c:v>14</c:v>
                </c:pt>
                <c:pt idx="488">
                  <c:v>14.9</c:v>
                </c:pt>
                <c:pt idx="489">
                  <c:v>8.5</c:v>
                </c:pt>
                <c:pt idx="490">
                  <c:v>12.8</c:v>
                </c:pt>
                <c:pt idx="491">
                  <c:v>10</c:v>
                </c:pt>
                <c:pt idx="492">
                  <c:v>8</c:v>
                </c:pt>
                <c:pt idx="493">
                  <c:v>6.8</c:v>
                </c:pt>
                <c:pt idx="494">
                  <c:v>13</c:v>
                </c:pt>
                <c:pt idx="495">
                  <c:v>17.5</c:v>
                </c:pt>
                <c:pt idx="496">
                  <c:v>11.7</c:v>
                </c:pt>
                <c:pt idx="497">
                  <c:v>10.5</c:v>
                </c:pt>
                <c:pt idx="498">
                  <c:v>14.9</c:v>
                </c:pt>
                <c:pt idx="499">
                  <c:v>15</c:v>
                </c:pt>
                <c:pt idx="500">
                  <c:v>10.9</c:v>
                </c:pt>
                <c:pt idx="501">
                  <c:v>10.4</c:v>
                </c:pt>
                <c:pt idx="502">
                  <c:v>12.3</c:v>
                </c:pt>
                <c:pt idx="503">
                  <c:v>7.7</c:v>
                </c:pt>
                <c:pt idx="504">
                  <c:v>8.3000000000000007</c:v>
                </c:pt>
                <c:pt idx="505">
                  <c:v>5.4</c:v>
                </c:pt>
                <c:pt idx="506">
                  <c:v>15.1</c:v>
                </c:pt>
                <c:pt idx="507">
                  <c:v>18.899999999999999</c:v>
                </c:pt>
                <c:pt idx="508">
                  <c:v>15.1</c:v>
                </c:pt>
                <c:pt idx="509">
                  <c:v>16.8</c:v>
                </c:pt>
                <c:pt idx="510">
                  <c:v>5.5</c:v>
                </c:pt>
                <c:pt idx="511">
                  <c:v>14</c:v>
                </c:pt>
                <c:pt idx="512">
                  <c:v>8.6</c:v>
                </c:pt>
                <c:pt idx="513">
                  <c:v>19.2</c:v>
                </c:pt>
                <c:pt idx="514">
                  <c:v>7.3</c:v>
                </c:pt>
                <c:pt idx="515">
                  <c:v>16.899999999999999</c:v>
                </c:pt>
                <c:pt idx="516">
                  <c:v>15.2</c:v>
                </c:pt>
                <c:pt idx="517">
                  <c:v>10.7</c:v>
                </c:pt>
                <c:pt idx="518">
                  <c:v>12.6</c:v>
                </c:pt>
                <c:pt idx="519">
                  <c:v>12.8</c:v>
                </c:pt>
                <c:pt idx="520">
                  <c:v>7.7</c:v>
                </c:pt>
                <c:pt idx="521">
                  <c:v>17.100000000000001</c:v>
                </c:pt>
                <c:pt idx="522">
                  <c:v>16.100000000000001</c:v>
                </c:pt>
                <c:pt idx="523">
                  <c:v>12.3</c:v>
                </c:pt>
                <c:pt idx="524">
                  <c:v>12.7</c:v>
                </c:pt>
                <c:pt idx="525">
                  <c:v>13</c:v>
                </c:pt>
                <c:pt idx="526">
                  <c:v>15.2</c:v>
                </c:pt>
                <c:pt idx="527">
                  <c:v>12.3</c:v>
                </c:pt>
                <c:pt idx="528">
                  <c:v>15.7</c:v>
                </c:pt>
                <c:pt idx="529">
                  <c:v>13.6</c:v>
                </c:pt>
                <c:pt idx="530">
                  <c:v>12.7</c:v>
                </c:pt>
                <c:pt idx="531">
                  <c:v>12.3</c:v>
                </c:pt>
                <c:pt idx="532">
                  <c:v>13.4</c:v>
                </c:pt>
                <c:pt idx="533">
                  <c:v>12.8</c:v>
                </c:pt>
                <c:pt idx="534">
                  <c:v>12.1</c:v>
                </c:pt>
                <c:pt idx="535">
                  <c:v>10.8</c:v>
                </c:pt>
                <c:pt idx="536">
                  <c:v>11.3</c:v>
                </c:pt>
                <c:pt idx="537">
                  <c:v>12.8</c:v>
                </c:pt>
                <c:pt idx="538">
                  <c:v>10.3</c:v>
                </c:pt>
                <c:pt idx="539">
                  <c:v>12.3</c:v>
                </c:pt>
                <c:pt idx="540">
                  <c:v>14.6</c:v>
                </c:pt>
                <c:pt idx="541">
                  <c:v>13.5</c:v>
                </c:pt>
                <c:pt idx="542">
                  <c:v>15.8</c:v>
                </c:pt>
                <c:pt idx="543">
                  <c:v>16.3</c:v>
                </c:pt>
                <c:pt idx="544">
                  <c:v>17.7</c:v>
                </c:pt>
                <c:pt idx="545">
                  <c:v>14.7</c:v>
                </c:pt>
                <c:pt idx="546">
                  <c:v>15.7</c:v>
                </c:pt>
                <c:pt idx="547">
                  <c:v>10.3</c:v>
                </c:pt>
                <c:pt idx="548">
                  <c:v>8.6</c:v>
                </c:pt>
                <c:pt idx="549">
                  <c:v>14.9</c:v>
                </c:pt>
                <c:pt idx="550">
                  <c:v>13.3</c:v>
                </c:pt>
                <c:pt idx="551">
                  <c:v>12.9</c:v>
                </c:pt>
                <c:pt idx="552">
                  <c:v>15.2</c:v>
                </c:pt>
                <c:pt idx="553">
                  <c:v>15.9</c:v>
                </c:pt>
                <c:pt idx="554">
                  <c:v>10.3</c:v>
                </c:pt>
                <c:pt idx="555">
                  <c:v>5.6</c:v>
                </c:pt>
                <c:pt idx="556">
                  <c:v>13.3</c:v>
                </c:pt>
                <c:pt idx="557">
                  <c:v>11.9</c:v>
                </c:pt>
                <c:pt idx="558">
                  <c:v>13.1</c:v>
                </c:pt>
                <c:pt idx="559">
                  <c:v>11.7</c:v>
                </c:pt>
                <c:pt idx="560">
                  <c:v>8.8000000000000007</c:v>
                </c:pt>
                <c:pt idx="561">
                  <c:v>5.8</c:v>
                </c:pt>
                <c:pt idx="562">
                  <c:v>12.3</c:v>
                </c:pt>
                <c:pt idx="563">
                  <c:v>9.5</c:v>
                </c:pt>
                <c:pt idx="564">
                  <c:v>12.3</c:v>
                </c:pt>
                <c:pt idx="565">
                  <c:v>17.2</c:v>
                </c:pt>
                <c:pt idx="566">
                  <c:v>13.6</c:v>
                </c:pt>
                <c:pt idx="567">
                  <c:v>12.7</c:v>
                </c:pt>
                <c:pt idx="568">
                  <c:v>14.1</c:v>
                </c:pt>
                <c:pt idx="569">
                  <c:v>15.1</c:v>
                </c:pt>
                <c:pt idx="570">
                  <c:v>12.8</c:v>
                </c:pt>
                <c:pt idx="571">
                  <c:v>12.3</c:v>
                </c:pt>
                <c:pt idx="572">
                  <c:v>11.8</c:v>
                </c:pt>
                <c:pt idx="573">
                  <c:v>10.5</c:v>
                </c:pt>
                <c:pt idx="574">
                  <c:v>16.5</c:v>
                </c:pt>
                <c:pt idx="575">
                  <c:v>13.7</c:v>
                </c:pt>
                <c:pt idx="576">
                  <c:v>11.7</c:v>
                </c:pt>
                <c:pt idx="577">
                  <c:v>10.4</c:v>
                </c:pt>
                <c:pt idx="578">
                  <c:v>9.1</c:v>
                </c:pt>
                <c:pt idx="579">
                  <c:v>13.2</c:v>
                </c:pt>
                <c:pt idx="580">
                  <c:v>10.7</c:v>
                </c:pt>
                <c:pt idx="581">
                  <c:v>13</c:v>
                </c:pt>
                <c:pt idx="582">
                  <c:v>11</c:v>
                </c:pt>
                <c:pt idx="583">
                  <c:v>14.9</c:v>
                </c:pt>
                <c:pt idx="584">
                  <c:v>11.9</c:v>
                </c:pt>
                <c:pt idx="585">
                  <c:v>13.8</c:v>
                </c:pt>
                <c:pt idx="586">
                  <c:v>11.5</c:v>
                </c:pt>
                <c:pt idx="587">
                  <c:v>16.5</c:v>
                </c:pt>
                <c:pt idx="588">
                  <c:v>12.7</c:v>
                </c:pt>
                <c:pt idx="589">
                  <c:v>15.5</c:v>
                </c:pt>
                <c:pt idx="590">
                  <c:v>12.9</c:v>
                </c:pt>
                <c:pt idx="591">
                  <c:v>10.8</c:v>
                </c:pt>
                <c:pt idx="592">
                  <c:v>11.6</c:v>
                </c:pt>
                <c:pt idx="593">
                  <c:v>13.5</c:v>
                </c:pt>
                <c:pt idx="594">
                  <c:v>9.1999999999999993</c:v>
                </c:pt>
                <c:pt idx="595">
                  <c:v>12.3</c:v>
                </c:pt>
                <c:pt idx="596">
                  <c:v>8</c:v>
                </c:pt>
                <c:pt idx="597">
                  <c:v>9.1</c:v>
                </c:pt>
                <c:pt idx="598">
                  <c:v>12.5</c:v>
                </c:pt>
                <c:pt idx="599">
                  <c:v>14.1</c:v>
                </c:pt>
                <c:pt idx="600">
                  <c:v>13.8</c:v>
                </c:pt>
                <c:pt idx="601">
                  <c:v>11.6</c:v>
                </c:pt>
                <c:pt idx="602">
                  <c:v>13.3</c:v>
                </c:pt>
                <c:pt idx="603">
                  <c:v>12</c:v>
                </c:pt>
                <c:pt idx="604">
                  <c:v>17.7</c:v>
                </c:pt>
                <c:pt idx="605">
                  <c:v>14.2</c:v>
                </c:pt>
                <c:pt idx="606">
                  <c:v>13.6</c:v>
                </c:pt>
                <c:pt idx="607">
                  <c:v>9.3000000000000007</c:v>
                </c:pt>
                <c:pt idx="608">
                  <c:v>12.9</c:v>
                </c:pt>
                <c:pt idx="609">
                  <c:v>0</c:v>
                </c:pt>
                <c:pt idx="610">
                  <c:v>15</c:v>
                </c:pt>
                <c:pt idx="611">
                  <c:v>12.6</c:v>
                </c:pt>
                <c:pt idx="612">
                  <c:v>15.6</c:v>
                </c:pt>
                <c:pt idx="613">
                  <c:v>7.1</c:v>
                </c:pt>
                <c:pt idx="614">
                  <c:v>14.6</c:v>
                </c:pt>
                <c:pt idx="615">
                  <c:v>15.1</c:v>
                </c:pt>
                <c:pt idx="616">
                  <c:v>14.2</c:v>
                </c:pt>
                <c:pt idx="617">
                  <c:v>9.1999999999999993</c:v>
                </c:pt>
                <c:pt idx="618">
                  <c:v>13.5</c:v>
                </c:pt>
                <c:pt idx="619">
                  <c:v>10.8</c:v>
                </c:pt>
                <c:pt idx="620">
                  <c:v>9.1</c:v>
                </c:pt>
                <c:pt idx="621">
                  <c:v>9.1999999999999993</c:v>
                </c:pt>
                <c:pt idx="622">
                  <c:v>15.1</c:v>
                </c:pt>
                <c:pt idx="623">
                  <c:v>14.5</c:v>
                </c:pt>
                <c:pt idx="624">
                  <c:v>12.3</c:v>
                </c:pt>
                <c:pt idx="625">
                  <c:v>12.3</c:v>
                </c:pt>
                <c:pt idx="626">
                  <c:v>12.3</c:v>
                </c:pt>
                <c:pt idx="627">
                  <c:v>15.3</c:v>
                </c:pt>
                <c:pt idx="628">
                  <c:v>14</c:v>
                </c:pt>
                <c:pt idx="629">
                  <c:v>10.6</c:v>
                </c:pt>
                <c:pt idx="630">
                  <c:v>10.1</c:v>
                </c:pt>
                <c:pt idx="631">
                  <c:v>12.2</c:v>
                </c:pt>
                <c:pt idx="632">
                  <c:v>16</c:v>
                </c:pt>
                <c:pt idx="633">
                  <c:v>12.6</c:v>
                </c:pt>
                <c:pt idx="634">
                  <c:v>9.6999999999999993</c:v>
                </c:pt>
                <c:pt idx="635">
                  <c:v>10.7</c:v>
                </c:pt>
                <c:pt idx="636">
                  <c:v>14.2</c:v>
                </c:pt>
                <c:pt idx="637">
                  <c:v>14.4</c:v>
                </c:pt>
                <c:pt idx="638">
                  <c:v>15.8</c:v>
                </c:pt>
                <c:pt idx="639">
                  <c:v>14.9</c:v>
                </c:pt>
                <c:pt idx="640">
                  <c:v>10.1</c:v>
                </c:pt>
                <c:pt idx="641">
                  <c:v>12.2</c:v>
                </c:pt>
                <c:pt idx="642">
                  <c:v>12.9</c:v>
                </c:pt>
                <c:pt idx="643">
                  <c:v>10</c:v>
                </c:pt>
                <c:pt idx="644">
                  <c:v>9.1999999999999993</c:v>
                </c:pt>
                <c:pt idx="645">
                  <c:v>14.2</c:v>
                </c:pt>
                <c:pt idx="646">
                  <c:v>15.3</c:v>
                </c:pt>
                <c:pt idx="647">
                  <c:v>14.8</c:v>
                </c:pt>
                <c:pt idx="648">
                  <c:v>14</c:v>
                </c:pt>
                <c:pt idx="649">
                  <c:v>10.4</c:v>
                </c:pt>
                <c:pt idx="650">
                  <c:v>16</c:v>
                </c:pt>
                <c:pt idx="651">
                  <c:v>13.3</c:v>
                </c:pt>
                <c:pt idx="652">
                  <c:v>6.8</c:v>
                </c:pt>
                <c:pt idx="653">
                  <c:v>6.4</c:v>
                </c:pt>
                <c:pt idx="654">
                  <c:v>15</c:v>
                </c:pt>
                <c:pt idx="655">
                  <c:v>5.9</c:v>
                </c:pt>
                <c:pt idx="656">
                  <c:v>12.3</c:v>
                </c:pt>
                <c:pt idx="657">
                  <c:v>9.5</c:v>
                </c:pt>
                <c:pt idx="658">
                  <c:v>13.1</c:v>
                </c:pt>
                <c:pt idx="659">
                  <c:v>8.5</c:v>
                </c:pt>
                <c:pt idx="660">
                  <c:v>12.3</c:v>
                </c:pt>
                <c:pt idx="661">
                  <c:v>12.5</c:v>
                </c:pt>
                <c:pt idx="662">
                  <c:v>13.3</c:v>
                </c:pt>
                <c:pt idx="663">
                  <c:v>10.9</c:v>
                </c:pt>
                <c:pt idx="664">
                  <c:v>17.3</c:v>
                </c:pt>
                <c:pt idx="665">
                  <c:v>5.5</c:v>
                </c:pt>
                <c:pt idx="666">
                  <c:v>8.6999999999999993</c:v>
                </c:pt>
                <c:pt idx="667">
                  <c:v>8.1</c:v>
                </c:pt>
                <c:pt idx="668">
                  <c:v>12.6</c:v>
                </c:pt>
                <c:pt idx="669">
                  <c:v>10</c:v>
                </c:pt>
                <c:pt idx="670">
                  <c:v>15.3</c:v>
                </c:pt>
                <c:pt idx="671">
                  <c:v>9.1999999999999993</c:v>
                </c:pt>
                <c:pt idx="672">
                  <c:v>18.2</c:v>
                </c:pt>
                <c:pt idx="673">
                  <c:v>8</c:v>
                </c:pt>
                <c:pt idx="674">
                  <c:v>8.1</c:v>
                </c:pt>
                <c:pt idx="675">
                  <c:v>4.8</c:v>
                </c:pt>
                <c:pt idx="676">
                  <c:v>11.1</c:v>
                </c:pt>
                <c:pt idx="677">
                  <c:v>12.6</c:v>
                </c:pt>
                <c:pt idx="678">
                  <c:v>8.6</c:v>
                </c:pt>
                <c:pt idx="679">
                  <c:v>11.3</c:v>
                </c:pt>
                <c:pt idx="680">
                  <c:v>8.8000000000000007</c:v>
                </c:pt>
                <c:pt idx="681">
                  <c:v>16.3</c:v>
                </c:pt>
                <c:pt idx="682">
                  <c:v>14.6</c:v>
                </c:pt>
                <c:pt idx="683">
                  <c:v>13.3</c:v>
                </c:pt>
                <c:pt idx="684">
                  <c:v>11.1</c:v>
                </c:pt>
                <c:pt idx="685">
                  <c:v>15.4</c:v>
                </c:pt>
                <c:pt idx="686">
                  <c:v>20.399999999999999</c:v>
                </c:pt>
                <c:pt idx="687">
                  <c:v>5.0999999999999996</c:v>
                </c:pt>
                <c:pt idx="688">
                  <c:v>13.5</c:v>
                </c:pt>
                <c:pt idx="689">
                  <c:v>15.5</c:v>
                </c:pt>
                <c:pt idx="690">
                  <c:v>11</c:v>
                </c:pt>
                <c:pt idx="691">
                  <c:v>12.4</c:v>
                </c:pt>
                <c:pt idx="692">
                  <c:v>12.3</c:v>
                </c:pt>
                <c:pt idx="693">
                  <c:v>7.6</c:v>
                </c:pt>
                <c:pt idx="694">
                  <c:v>5.4</c:v>
                </c:pt>
                <c:pt idx="695">
                  <c:v>0</c:v>
                </c:pt>
                <c:pt idx="696">
                  <c:v>12.4</c:v>
                </c:pt>
                <c:pt idx="697">
                  <c:v>15.8</c:v>
                </c:pt>
                <c:pt idx="698">
                  <c:v>11.6</c:v>
                </c:pt>
                <c:pt idx="699">
                  <c:v>4.5999999999999996</c:v>
                </c:pt>
                <c:pt idx="700">
                  <c:v>12.3</c:v>
                </c:pt>
                <c:pt idx="701">
                  <c:v>0</c:v>
                </c:pt>
                <c:pt idx="702">
                  <c:v>19</c:v>
                </c:pt>
                <c:pt idx="703">
                  <c:v>13.6</c:v>
                </c:pt>
                <c:pt idx="704">
                  <c:v>14.7</c:v>
                </c:pt>
                <c:pt idx="705">
                  <c:v>13.3</c:v>
                </c:pt>
                <c:pt idx="706">
                  <c:v>19.100000000000001</c:v>
                </c:pt>
                <c:pt idx="707">
                  <c:v>16</c:v>
                </c:pt>
                <c:pt idx="708">
                  <c:v>16.899999999999999</c:v>
                </c:pt>
                <c:pt idx="709">
                  <c:v>15.9</c:v>
                </c:pt>
                <c:pt idx="710">
                  <c:v>14.2</c:v>
                </c:pt>
                <c:pt idx="711">
                  <c:v>10.199999999999999</c:v>
                </c:pt>
                <c:pt idx="712">
                  <c:v>18.3</c:v>
                </c:pt>
                <c:pt idx="713">
                  <c:v>7.7</c:v>
                </c:pt>
                <c:pt idx="714">
                  <c:v>13.4</c:v>
                </c:pt>
                <c:pt idx="715">
                  <c:v>9</c:v>
                </c:pt>
                <c:pt idx="716">
                  <c:v>14.1</c:v>
                </c:pt>
                <c:pt idx="717">
                  <c:v>9.1</c:v>
                </c:pt>
                <c:pt idx="718">
                  <c:v>8.1</c:v>
                </c:pt>
                <c:pt idx="719">
                  <c:v>12.1</c:v>
                </c:pt>
                <c:pt idx="720">
                  <c:v>11.5</c:v>
                </c:pt>
                <c:pt idx="721">
                  <c:v>13.7</c:v>
                </c:pt>
                <c:pt idx="722">
                  <c:v>12.3</c:v>
                </c:pt>
                <c:pt idx="723">
                  <c:v>5.0999999999999996</c:v>
                </c:pt>
                <c:pt idx="724">
                  <c:v>11</c:v>
                </c:pt>
                <c:pt idx="725">
                  <c:v>13.7</c:v>
                </c:pt>
                <c:pt idx="726">
                  <c:v>15.7</c:v>
                </c:pt>
                <c:pt idx="727">
                  <c:v>10.5</c:v>
                </c:pt>
                <c:pt idx="728">
                  <c:v>15.7</c:v>
                </c:pt>
                <c:pt idx="729">
                  <c:v>12.2</c:v>
                </c:pt>
                <c:pt idx="730">
                  <c:v>15.7</c:v>
                </c:pt>
                <c:pt idx="731">
                  <c:v>12.3</c:v>
                </c:pt>
                <c:pt idx="732">
                  <c:v>10.3</c:v>
                </c:pt>
                <c:pt idx="733">
                  <c:v>10.5</c:v>
                </c:pt>
                <c:pt idx="734">
                  <c:v>13.2</c:v>
                </c:pt>
                <c:pt idx="735">
                  <c:v>12.6</c:v>
                </c:pt>
                <c:pt idx="736">
                  <c:v>9</c:v>
                </c:pt>
                <c:pt idx="737">
                  <c:v>12.5</c:v>
                </c:pt>
                <c:pt idx="738">
                  <c:v>12.3</c:v>
                </c:pt>
                <c:pt idx="739">
                  <c:v>12.5</c:v>
                </c:pt>
                <c:pt idx="740">
                  <c:v>12.4</c:v>
                </c:pt>
                <c:pt idx="741">
                  <c:v>12.7</c:v>
                </c:pt>
                <c:pt idx="742">
                  <c:v>12.3</c:v>
                </c:pt>
                <c:pt idx="743">
                  <c:v>9</c:v>
                </c:pt>
                <c:pt idx="744">
                  <c:v>16.3</c:v>
                </c:pt>
                <c:pt idx="745">
                  <c:v>8.3000000000000007</c:v>
                </c:pt>
                <c:pt idx="746">
                  <c:v>17</c:v>
                </c:pt>
                <c:pt idx="747">
                  <c:v>10.6</c:v>
                </c:pt>
                <c:pt idx="748">
                  <c:v>8.4</c:v>
                </c:pt>
                <c:pt idx="749">
                  <c:v>12.5</c:v>
                </c:pt>
                <c:pt idx="750">
                  <c:v>11.1</c:v>
                </c:pt>
                <c:pt idx="751">
                  <c:v>11.4</c:v>
                </c:pt>
                <c:pt idx="752">
                  <c:v>16.5</c:v>
                </c:pt>
                <c:pt idx="753">
                  <c:v>13.4</c:v>
                </c:pt>
                <c:pt idx="754">
                  <c:v>11.6</c:v>
                </c:pt>
                <c:pt idx="755">
                  <c:v>16.100000000000001</c:v>
                </c:pt>
                <c:pt idx="756">
                  <c:v>16.100000000000001</c:v>
                </c:pt>
                <c:pt idx="757">
                  <c:v>16.399999999999999</c:v>
                </c:pt>
                <c:pt idx="758">
                  <c:v>10.3</c:v>
                </c:pt>
                <c:pt idx="759">
                  <c:v>11.7</c:v>
                </c:pt>
                <c:pt idx="760">
                  <c:v>15.7</c:v>
                </c:pt>
                <c:pt idx="761">
                  <c:v>15.2</c:v>
                </c:pt>
                <c:pt idx="762">
                  <c:v>12.3</c:v>
                </c:pt>
                <c:pt idx="763">
                  <c:v>12.5</c:v>
                </c:pt>
                <c:pt idx="764">
                  <c:v>14</c:v>
                </c:pt>
                <c:pt idx="765">
                  <c:v>16.2</c:v>
                </c:pt>
                <c:pt idx="766">
                  <c:v>12.8</c:v>
                </c:pt>
                <c:pt idx="767">
                  <c:v>11.6</c:v>
                </c:pt>
                <c:pt idx="768">
                  <c:v>15.5</c:v>
                </c:pt>
                <c:pt idx="769">
                  <c:v>10.7</c:v>
                </c:pt>
                <c:pt idx="770">
                  <c:v>11.5</c:v>
                </c:pt>
                <c:pt idx="771">
                  <c:v>11.9</c:v>
                </c:pt>
                <c:pt idx="772">
                  <c:v>17.2</c:v>
                </c:pt>
                <c:pt idx="773">
                  <c:v>11.3</c:v>
                </c:pt>
                <c:pt idx="774">
                  <c:v>12.3</c:v>
                </c:pt>
                <c:pt idx="775">
                  <c:v>13.6</c:v>
                </c:pt>
                <c:pt idx="776">
                  <c:v>12.3</c:v>
                </c:pt>
                <c:pt idx="777">
                  <c:v>12.3</c:v>
                </c:pt>
                <c:pt idx="778">
                  <c:v>9</c:v>
                </c:pt>
                <c:pt idx="779">
                  <c:v>13</c:v>
                </c:pt>
                <c:pt idx="780">
                  <c:v>13.3</c:v>
                </c:pt>
                <c:pt idx="781">
                  <c:v>11.7</c:v>
                </c:pt>
                <c:pt idx="782">
                  <c:v>4</c:v>
                </c:pt>
                <c:pt idx="783">
                  <c:v>12.3</c:v>
                </c:pt>
                <c:pt idx="784">
                  <c:v>12.3</c:v>
                </c:pt>
                <c:pt idx="785">
                  <c:v>13.9</c:v>
                </c:pt>
                <c:pt idx="786">
                  <c:v>12.3</c:v>
                </c:pt>
                <c:pt idx="787">
                  <c:v>18.399999999999999</c:v>
                </c:pt>
                <c:pt idx="788">
                  <c:v>6.9</c:v>
                </c:pt>
                <c:pt idx="789">
                  <c:v>8.6</c:v>
                </c:pt>
                <c:pt idx="790">
                  <c:v>10.7</c:v>
                </c:pt>
                <c:pt idx="791">
                  <c:v>13.1</c:v>
                </c:pt>
                <c:pt idx="792">
                  <c:v>10.9</c:v>
                </c:pt>
                <c:pt idx="793">
                  <c:v>14.2</c:v>
                </c:pt>
                <c:pt idx="794">
                  <c:v>12.3</c:v>
                </c:pt>
                <c:pt idx="795">
                  <c:v>5.4</c:v>
                </c:pt>
                <c:pt idx="796">
                  <c:v>12.9</c:v>
                </c:pt>
                <c:pt idx="797">
                  <c:v>11.9</c:v>
                </c:pt>
                <c:pt idx="798">
                  <c:v>10.9</c:v>
                </c:pt>
                <c:pt idx="799">
                  <c:v>9.1</c:v>
                </c:pt>
                <c:pt idx="800">
                  <c:v>15.3</c:v>
                </c:pt>
                <c:pt idx="801">
                  <c:v>7.1</c:v>
                </c:pt>
                <c:pt idx="802">
                  <c:v>5.8</c:v>
                </c:pt>
                <c:pt idx="803">
                  <c:v>13.5</c:v>
                </c:pt>
                <c:pt idx="804">
                  <c:v>0</c:v>
                </c:pt>
                <c:pt idx="805">
                  <c:v>18.600000000000001</c:v>
                </c:pt>
                <c:pt idx="806">
                  <c:v>5</c:v>
                </c:pt>
                <c:pt idx="807">
                  <c:v>10.4</c:v>
                </c:pt>
                <c:pt idx="808">
                  <c:v>9.3000000000000007</c:v>
                </c:pt>
                <c:pt idx="809">
                  <c:v>10.8</c:v>
                </c:pt>
                <c:pt idx="810">
                  <c:v>19.2</c:v>
                </c:pt>
                <c:pt idx="811">
                  <c:v>17.5</c:v>
                </c:pt>
                <c:pt idx="812">
                  <c:v>13.5</c:v>
                </c:pt>
                <c:pt idx="813">
                  <c:v>8.9</c:v>
                </c:pt>
                <c:pt idx="814">
                  <c:v>11.8</c:v>
                </c:pt>
                <c:pt idx="815">
                  <c:v>16.8</c:v>
                </c:pt>
                <c:pt idx="816">
                  <c:v>12.9</c:v>
                </c:pt>
                <c:pt idx="817">
                  <c:v>15.5</c:v>
                </c:pt>
                <c:pt idx="818">
                  <c:v>19.8</c:v>
                </c:pt>
                <c:pt idx="819">
                  <c:v>6.5</c:v>
                </c:pt>
                <c:pt idx="820">
                  <c:v>12.9</c:v>
                </c:pt>
                <c:pt idx="821">
                  <c:v>14.4</c:v>
                </c:pt>
                <c:pt idx="822">
                  <c:v>15.6</c:v>
                </c:pt>
                <c:pt idx="823">
                  <c:v>6.2</c:v>
                </c:pt>
                <c:pt idx="824">
                  <c:v>0</c:v>
                </c:pt>
                <c:pt idx="825">
                  <c:v>6.9</c:v>
                </c:pt>
                <c:pt idx="826">
                  <c:v>4.7</c:v>
                </c:pt>
                <c:pt idx="827">
                  <c:v>18.600000000000001</c:v>
                </c:pt>
                <c:pt idx="828">
                  <c:v>13.6</c:v>
                </c:pt>
                <c:pt idx="829">
                  <c:v>11.5</c:v>
                </c:pt>
                <c:pt idx="830">
                  <c:v>11.7</c:v>
                </c:pt>
                <c:pt idx="831">
                  <c:v>15</c:v>
                </c:pt>
                <c:pt idx="832">
                  <c:v>14.6</c:v>
                </c:pt>
                <c:pt idx="833">
                  <c:v>15.5</c:v>
                </c:pt>
                <c:pt idx="834">
                  <c:v>15.8</c:v>
                </c:pt>
                <c:pt idx="835">
                  <c:v>16.2</c:v>
                </c:pt>
                <c:pt idx="836">
                  <c:v>8.9</c:v>
                </c:pt>
                <c:pt idx="837">
                  <c:v>11.4</c:v>
                </c:pt>
                <c:pt idx="838">
                  <c:v>16.5</c:v>
                </c:pt>
                <c:pt idx="839">
                  <c:v>11.4</c:v>
                </c:pt>
                <c:pt idx="840">
                  <c:v>15.8</c:v>
                </c:pt>
                <c:pt idx="841">
                  <c:v>12.4</c:v>
                </c:pt>
                <c:pt idx="842">
                  <c:v>15.9</c:v>
                </c:pt>
                <c:pt idx="843">
                  <c:v>5.9</c:v>
                </c:pt>
                <c:pt idx="844">
                  <c:v>12.2</c:v>
                </c:pt>
                <c:pt idx="845">
                  <c:v>12.6</c:v>
                </c:pt>
                <c:pt idx="846">
                  <c:v>8.5</c:v>
                </c:pt>
                <c:pt idx="847">
                  <c:v>11</c:v>
                </c:pt>
                <c:pt idx="848">
                  <c:v>11.8</c:v>
                </c:pt>
                <c:pt idx="849">
                  <c:v>13.2</c:v>
                </c:pt>
                <c:pt idx="850">
                  <c:v>12.9</c:v>
                </c:pt>
                <c:pt idx="851">
                  <c:v>15.7</c:v>
                </c:pt>
                <c:pt idx="852">
                  <c:v>11.7</c:v>
                </c:pt>
                <c:pt idx="853">
                  <c:v>10.9</c:v>
                </c:pt>
                <c:pt idx="854">
                  <c:v>13.6</c:v>
                </c:pt>
                <c:pt idx="855">
                  <c:v>11.1</c:v>
                </c:pt>
                <c:pt idx="856">
                  <c:v>10.1</c:v>
                </c:pt>
                <c:pt idx="857">
                  <c:v>10</c:v>
                </c:pt>
                <c:pt idx="858">
                  <c:v>15.8</c:v>
                </c:pt>
                <c:pt idx="859">
                  <c:v>11.4</c:v>
                </c:pt>
                <c:pt idx="860">
                  <c:v>5.9</c:v>
                </c:pt>
                <c:pt idx="861">
                  <c:v>10.7</c:v>
                </c:pt>
                <c:pt idx="862">
                  <c:v>15.8</c:v>
                </c:pt>
                <c:pt idx="863">
                  <c:v>11.4</c:v>
                </c:pt>
                <c:pt idx="864">
                  <c:v>8.4</c:v>
                </c:pt>
                <c:pt idx="865">
                  <c:v>7.2</c:v>
                </c:pt>
                <c:pt idx="866">
                  <c:v>10.1</c:v>
                </c:pt>
                <c:pt idx="867">
                  <c:v>12.3</c:v>
                </c:pt>
                <c:pt idx="868">
                  <c:v>6.6</c:v>
                </c:pt>
                <c:pt idx="869">
                  <c:v>9.8000000000000007</c:v>
                </c:pt>
                <c:pt idx="870">
                  <c:v>11.5</c:v>
                </c:pt>
                <c:pt idx="871">
                  <c:v>14.5</c:v>
                </c:pt>
                <c:pt idx="872">
                  <c:v>8.4</c:v>
                </c:pt>
                <c:pt idx="873">
                  <c:v>11.7</c:v>
                </c:pt>
                <c:pt idx="874">
                  <c:v>10.3</c:v>
                </c:pt>
                <c:pt idx="875">
                  <c:v>9.1</c:v>
                </c:pt>
                <c:pt idx="876">
                  <c:v>12.3</c:v>
                </c:pt>
                <c:pt idx="877">
                  <c:v>12.4</c:v>
                </c:pt>
                <c:pt idx="878">
                  <c:v>10.7</c:v>
                </c:pt>
                <c:pt idx="879">
                  <c:v>10.8</c:v>
                </c:pt>
                <c:pt idx="880">
                  <c:v>17.2</c:v>
                </c:pt>
                <c:pt idx="881">
                  <c:v>15.5</c:v>
                </c:pt>
                <c:pt idx="882">
                  <c:v>15.9</c:v>
                </c:pt>
                <c:pt idx="883">
                  <c:v>8.4</c:v>
                </c:pt>
                <c:pt idx="884">
                  <c:v>14.8</c:v>
                </c:pt>
                <c:pt idx="885">
                  <c:v>12.4</c:v>
                </c:pt>
                <c:pt idx="886">
                  <c:v>18.100000000000001</c:v>
                </c:pt>
                <c:pt idx="887">
                  <c:v>16.399999999999999</c:v>
                </c:pt>
                <c:pt idx="888">
                  <c:v>15.2</c:v>
                </c:pt>
                <c:pt idx="889">
                  <c:v>12</c:v>
                </c:pt>
                <c:pt idx="890">
                  <c:v>9.8000000000000007</c:v>
                </c:pt>
                <c:pt idx="891">
                  <c:v>10.5</c:v>
                </c:pt>
                <c:pt idx="892">
                  <c:v>13.4</c:v>
                </c:pt>
                <c:pt idx="893">
                  <c:v>15.8</c:v>
                </c:pt>
                <c:pt idx="894">
                  <c:v>13.3</c:v>
                </c:pt>
                <c:pt idx="895">
                  <c:v>9.4</c:v>
                </c:pt>
                <c:pt idx="896">
                  <c:v>14.4</c:v>
                </c:pt>
                <c:pt idx="897">
                  <c:v>11</c:v>
                </c:pt>
                <c:pt idx="898">
                  <c:v>13.6</c:v>
                </c:pt>
                <c:pt idx="899">
                  <c:v>10.1</c:v>
                </c:pt>
                <c:pt idx="900">
                  <c:v>12.3</c:v>
                </c:pt>
                <c:pt idx="901">
                  <c:v>12.5</c:v>
                </c:pt>
                <c:pt idx="902">
                  <c:v>13.5</c:v>
                </c:pt>
                <c:pt idx="903">
                  <c:v>17.3</c:v>
                </c:pt>
                <c:pt idx="904">
                  <c:v>12.9</c:v>
                </c:pt>
                <c:pt idx="905">
                  <c:v>6.2</c:v>
                </c:pt>
                <c:pt idx="906">
                  <c:v>7.1</c:v>
                </c:pt>
                <c:pt idx="907">
                  <c:v>14.5</c:v>
                </c:pt>
                <c:pt idx="908">
                  <c:v>15.6</c:v>
                </c:pt>
                <c:pt idx="909">
                  <c:v>16.600000000000001</c:v>
                </c:pt>
                <c:pt idx="910">
                  <c:v>12.3</c:v>
                </c:pt>
                <c:pt idx="911">
                  <c:v>13.7</c:v>
                </c:pt>
                <c:pt idx="912">
                  <c:v>10.7</c:v>
                </c:pt>
                <c:pt idx="913">
                  <c:v>15.8</c:v>
                </c:pt>
                <c:pt idx="914">
                  <c:v>11</c:v>
                </c:pt>
                <c:pt idx="915">
                  <c:v>8.9</c:v>
                </c:pt>
                <c:pt idx="916">
                  <c:v>9.1</c:v>
                </c:pt>
                <c:pt idx="917">
                  <c:v>13.5</c:v>
                </c:pt>
                <c:pt idx="918">
                  <c:v>12</c:v>
                </c:pt>
                <c:pt idx="919">
                  <c:v>15.8</c:v>
                </c:pt>
                <c:pt idx="920">
                  <c:v>11.4</c:v>
                </c:pt>
                <c:pt idx="921">
                  <c:v>2.8</c:v>
                </c:pt>
                <c:pt idx="922">
                  <c:v>12.8</c:v>
                </c:pt>
                <c:pt idx="923">
                  <c:v>16.399999999999999</c:v>
                </c:pt>
                <c:pt idx="924">
                  <c:v>12.7</c:v>
                </c:pt>
                <c:pt idx="925">
                  <c:v>8.1999999999999993</c:v>
                </c:pt>
                <c:pt idx="926">
                  <c:v>15.1</c:v>
                </c:pt>
                <c:pt idx="927">
                  <c:v>6.6</c:v>
                </c:pt>
                <c:pt idx="928">
                  <c:v>10.8</c:v>
                </c:pt>
                <c:pt idx="929">
                  <c:v>2.9</c:v>
                </c:pt>
                <c:pt idx="930">
                  <c:v>11.2</c:v>
                </c:pt>
                <c:pt idx="931">
                  <c:v>11.3</c:v>
                </c:pt>
                <c:pt idx="932">
                  <c:v>5.5</c:v>
                </c:pt>
                <c:pt idx="933">
                  <c:v>10.1</c:v>
                </c:pt>
                <c:pt idx="934">
                  <c:v>12.3</c:v>
                </c:pt>
                <c:pt idx="935">
                  <c:v>13.1</c:v>
                </c:pt>
                <c:pt idx="936">
                  <c:v>9</c:v>
                </c:pt>
                <c:pt idx="937">
                  <c:v>12.4</c:v>
                </c:pt>
                <c:pt idx="938">
                  <c:v>0</c:v>
                </c:pt>
                <c:pt idx="939">
                  <c:v>13.4</c:v>
                </c:pt>
                <c:pt idx="940">
                  <c:v>10.199999999999999</c:v>
                </c:pt>
                <c:pt idx="941">
                  <c:v>12.5</c:v>
                </c:pt>
                <c:pt idx="942">
                  <c:v>15.5</c:v>
                </c:pt>
                <c:pt idx="943">
                  <c:v>9.5</c:v>
                </c:pt>
                <c:pt idx="944">
                  <c:v>16.600000000000001</c:v>
                </c:pt>
                <c:pt idx="945">
                  <c:v>13.4</c:v>
                </c:pt>
                <c:pt idx="946">
                  <c:v>4.5</c:v>
                </c:pt>
                <c:pt idx="947">
                  <c:v>13.9</c:v>
                </c:pt>
                <c:pt idx="948">
                  <c:v>11</c:v>
                </c:pt>
                <c:pt idx="949">
                  <c:v>10.6</c:v>
                </c:pt>
                <c:pt idx="950">
                  <c:v>15</c:v>
                </c:pt>
                <c:pt idx="951">
                  <c:v>5.2</c:v>
                </c:pt>
                <c:pt idx="952">
                  <c:v>5.2</c:v>
                </c:pt>
                <c:pt idx="953">
                  <c:v>14.2</c:v>
                </c:pt>
                <c:pt idx="954">
                  <c:v>17.600000000000001</c:v>
                </c:pt>
                <c:pt idx="955">
                  <c:v>12.7</c:v>
                </c:pt>
                <c:pt idx="956">
                  <c:v>12.4</c:v>
                </c:pt>
                <c:pt idx="957">
                  <c:v>15.4</c:v>
                </c:pt>
                <c:pt idx="958">
                  <c:v>8</c:v>
                </c:pt>
                <c:pt idx="959">
                  <c:v>12.8</c:v>
                </c:pt>
                <c:pt idx="960">
                  <c:v>8.6999999999999993</c:v>
                </c:pt>
                <c:pt idx="961">
                  <c:v>14.4</c:v>
                </c:pt>
                <c:pt idx="962">
                  <c:v>13.7</c:v>
                </c:pt>
                <c:pt idx="963">
                  <c:v>11.8</c:v>
                </c:pt>
                <c:pt idx="964">
                  <c:v>14</c:v>
                </c:pt>
                <c:pt idx="965">
                  <c:v>19</c:v>
                </c:pt>
                <c:pt idx="966">
                  <c:v>5.9</c:v>
                </c:pt>
                <c:pt idx="967">
                  <c:v>8.1999999999999993</c:v>
                </c:pt>
                <c:pt idx="968">
                  <c:v>13.8</c:v>
                </c:pt>
                <c:pt idx="969">
                  <c:v>13.2</c:v>
                </c:pt>
                <c:pt idx="970">
                  <c:v>12.6</c:v>
                </c:pt>
                <c:pt idx="971">
                  <c:v>16.3</c:v>
                </c:pt>
                <c:pt idx="972">
                  <c:v>8.1999999999999993</c:v>
                </c:pt>
                <c:pt idx="973">
                  <c:v>10.3</c:v>
                </c:pt>
                <c:pt idx="974">
                  <c:v>10.8</c:v>
                </c:pt>
                <c:pt idx="975">
                  <c:v>10.7</c:v>
                </c:pt>
                <c:pt idx="976">
                  <c:v>0</c:v>
                </c:pt>
                <c:pt idx="977">
                  <c:v>14.2</c:v>
                </c:pt>
                <c:pt idx="978">
                  <c:v>12.3</c:v>
                </c:pt>
                <c:pt idx="979">
                  <c:v>11.8</c:v>
                </c:pt>
                <c:pt idx="980">
                  <c:v>9.5</c:v>
                </c:pt>
                <c:pt idx="981">
                  <c:v>15.9</c:v>
                </c:pt>
                <c:pt idx="982">
                  <c:v>13</c:v>
                </c:pt>
                <c:pt idx="983">
                  <c:v>12.4</c:v>
                </c:pt>
                <c:pt idx="984">
                  <c:v>13.1</c:v>
                </c:pt>
                <c:pt idx="985">
                  <c:v>13.3</c:v>
                </c:pt>
                <c:pt idx="986">
                  <c:v>13.5</c:v>
                </c:pt>
                <c:pt idx="987">
                  <c:v>13.4</c:v>
                </c:pt>
                <c:pt idx="988">
                  <c:v>12.6</c:v>
                </c:pt>
                <c:pt idx="989">
                  <c:v>18.2</c:v>
                </c:pt>
                <c:pt idx="990">
                  <c:v>12.7</c:v>
                </c:pt>
                <c:pt idx="991">
                  <c:v>5.9</c:v>
                </c:pt>
                <c:pt idx="992">
                  <c:v>12</c:v>
                </c:pt>
                <c:pt idx="993">
                  <c:v>12.1</c:v>
                </c:pt>
                <c:pt idx="994">
                  <c:v>13.7</c:v>
                </c:pt>
                <c:pt idx="995">
                  <c:v>14.5</c:v>
                </c:pt>
                <c:pt idx="996">
                  <c:v>12.3</c:v>
                </c:pt>
                <c:pt idx="997">
                  <c:v>10.6</c:v>
                </c:pt>
                <c:pt idx="998">
                  <c:v>10.5</c:v>
                </c:pt>
                <c:pt idx="999">
                  <c:v>13.7</c:v>
                </c:pt>
                <c:pt idx="1000">
                  <c:v>12.3</c:v>
                </c:pt>
                <c:pt idx="1001">
                  <c:v>13.4</c:v>
                </c:pt>
                <c:pt idx="1002">
                  <c:v>14.9</c:v>
                </c:pt>
                <c:pt idx="1003">
                  <c:v>8</c:v>
                </c:pt>
                <c:pt idx="1004">
                  <c:v>12</c:v>
                </c:pt>
                <c:pt idx="1005">
                  <c:v>11.6</c:v>
                </c:pt>
                <c:pt idx="1006">
                  <c:v>8.3000000000000007</c:v>
                </c:pt>
                <c:pt idx="1007">
                  <c:v>12.8</c:v>
                </c:pt>
                <c:pt idx="1008">
                  <c:v>10.7</c:v>
                </c:pt>
                <c:pt idx="1009">
                  <c:v>10.3</c:v>
                </c:pt>
                <c:pt idx="1010">
                  <c:v>7.8</c:v>
                </c:pt>
                <c:pt idx="1011">
                  <c:v>10.6</c:v>
                </c:pt>
                <c:pt idx="1012">
                  <c:v>13.9</c:v>
                </c:pt>
                <c:pt idx="1013">
                  <c:v>13.9</c:v>
                </c:pt>
                <c:pt idx="1014">
                  <c:v>12.9</c:v>
                </c:pt>
                <c:pt idx="1015">
                  <c:v>9.8000000000000007</c:v>
                </c:pt>
                <c:pt idx="1016">
                  <c:v>8.8000000000000007</c:v>
                </c:pt>
                <c:pt idx="1017">
                  <c:v>12.6</c:v>
                </c:pt>
                <c:pt idx="1018">
                  <c:v>9.4</c:v>
                </c:pt>
                <c:pt idx="1019">
                  <c:v>10.9</c:v>
                </c:pt>
                <c:pt idx="1020">
                  <c:v>10</c:v>
                </c:pt>
                <c:pt idx="1021">
                  <c:v>16</c:v>
                </c:pt>
                <c:pt idx="1022">
                  <c:v>16.2</c:v>
                </c:pt>
                <c:pt idx="1023">
                  <c:v>13.8</c:v>
                </c:pt>
                <c:pt idx="1024">
                  <c:v>15.3</c:v>
                </c:pt>
                <c:pt idx="1025">
                  <c:v>8.6999999999999993</c:v>
                </c:pt>
                <c:pt idx="1026">
                  <c:v>11.7</c:v>
                </c:pt>
                <c:pt idx="1027">
                  <c:v>10.1</c:v>
                </c:pt>
                <c:pt idx="1028">
                  <c:v>11.9</c:v>
                </c:pt>
                <c:pt idx="1029">
                  <c:v>15.9</c:v>
                </c:pt>
                <c:pt idx="1030">
                  <c:v>16.8</c:v>
                </c:pt>
                <c:pt idx="1031">
                  <c:v>15.7</c:v>
                </c:pt>
                <c:pt idx="1032">
                  <c:v>6.4</c:v>
                </c:pt>
                <c:pt idx="1033">
                  <c:v>11.5</c:v>
                </c:pt>
                <c:pt idx="1034">
                  <c:v>9.5</c:v>
                </c:pt>
                <c:pt idx="1035">
                  <c:v>12.8</c:v>
                </c:pt>
                <c:pt idx="1036">
                  <c:v>12.3</c:v>
                </c:pt>
                <c:pt idx="1037">
                  <c:v>11.4</c:v>
                </c:pt>
                <c:pt idx="1038">
                  <c:v>10.199999999999999</c:v>
                </c:pt>
                <c:pt idx="1039">
                  <c:v>12.3</c:v>
                </c:pt>
                <c:pt idx="1040">
                  <c:v>9.8000000000000007</c:v>
                </c:pt>
                <c:pt idx="1041">
                  <c:v>11.6</c:v>
                </c:pt>
                <c:pt idx="1042">
                  <c:v>12.4</c:v>
                </c:pt>
                <c:pt idx="1043">
                  <c:v>14.5</c:v>
                </c:pt>
                <c:pt idx="1044">
                  <c:v>10</c:v>
                </c:pt>
                <c:pt idx="1045">
                  <c:v>0</c:v>
                </c:pt>
                <c:pt idx="1046">
                  <c:v>18.5</c:v>
                </c:pt>
                <c:pt idx="1047">
                  <c:v>11.6</c:v>
                </c:pt>
                <c:pt idx="1048">
                  <c:v>11.3</c:v>
                </c:pt>
                <c:pt idx="1049">
                  <c:v>11</c:v>
                </c:pt>
                <c:pt idx="1050">
                  <c:v>12.5</c:v>
                </c:pt>
                <c:pt idx="1051">
                  <c:v>19</c:v>
                </c:pt>
                <c:pt idx="1052">
                  <c:v>9.3000000000000007</c:v>
                </c:pt>
                <c:pt idx="1053">
                  <c:v>12.3</c:v>
                </c:pt>
                <c:pt idx="1054">
                  <c:v>3.9</c:v>
                </c:pt>
                <c:pt idx="1055">
                  <c:v>12.7</c:v>
                </c:pt>
                <c:pt idx="1056">
                  <c:v>12.4</c:v>
                </c:pt>
                <c:pt idx="1057">
                  <c:v>0</c:v>
                </c:pt>
                <c:pt idx="1058">
                  <c:v>5.0999999999999996</c:v>
                </c:pt>
                <c:pt idx="1059">
                  <c:v>12.3</c:v>
                </c:pt>
                <c:pt idx="1060">
                  <c:v>13.5</c:v>
                </c:pt>
                <c:pt idx="1061">
                  <c:v>11.2</c:v>
                </c:pt>
                <c:pt idx="1062">
                  <c:v>12.6</c:v>
                </c:pt>
                <c:pt idx="1063">
                  <c:v>7.2</c:v>
                </c:pt>
                <c:pt idx="1064">
                  <c:v>11.7</c:v>
                </c:pt>
                <c:pt idx="1065">
                  <c:v>18.2</c:v>
                </c:pt>
                <c:pt idx="1066">
                  <c:v>9.6999999999999993</c:v>
                </c:pt>
                <c:pt idx="1067">
                  <c:v>13.1</c:v>
                </c:pt>
                <c:pt idx="1068">
                  <c:v>9.1</c:v>
                </c:pt>
                <c:pt idx="1069">
                  <c:v>8</c:v>
                </c:pt>
                <c:pt idx="1070">
                  <c:v>9.6</c:v>
                </c:pt>
                <c:pt idx="1071">
                  <c:v>15.1</c:v>
                </c:pt>
                <c:pt idx="1072">
                  <c:v>15.8</c:v>
                </c:pt>
                <c:pt idx="1073">
                  <c:v>14.5</c:v>
                </c:pt>
                <c:pt idx="1074">
                  <c:v>8</c:v>
                </c:pt>
                <c:pt idx="1075">
                  <c:v>15.4</c:v>
                </c:pt>
                <c:pt idx="1076">
                  <c:v>8.4</c:v>
                </c:pt>
                <c:pt idx="1077">
                  <c:v>16.100000000000001</c:v>
                </c:pt>
                <c:pt idx="1078">
                  <c:v>10.6</c:v>
                </c:pt>
                <c:pt idx="1079">
                  <c:v>11</c:v>
                </c:pt>
                <c:pt idx="1080">
                  <c:v>6.8</c:v>
                </c:pt>
                <c:pt idx="1081">
                  <c:v>9.4</c:v>
                </c:pt>
                <c:pt idx="1082">
                  <c:v>10.3</c:v>
                </c:pt>
                <c:pt idx="1083">
                  <c:v>12.3</c:v>
                </c:pt>
                <c:pt idx="1084">
                  <c:v>14.3</c:v>
                </c:pt>
                <c:pt idx="1085">
                  <c:v>14.7</c:v>
                </c:pt>
                <c:pt idx="1086">
                  <c:v>10.1</c:v>
                </c:pt>
                <c:pt idx="1087">
                  <c:v>10.8</c:v>
                </c:pt>
                <c:pt idx="1088">
                  <c:v>5.9</c:v>
                </c:pt>
                <c:pt idx="1089">
                  <c:v>15</c:v>
                </c:pt>
                <c:pt idx="1090">
                  <c:v>13.3</c:v>
                </c:pt>
                <c:pt idx="1091">
                  <c:v>15.7</c:v>
                </c:pt>
                <c:pt idx="1092">
                  <c:v>13.9</c:v>
                </c:pt>
                <c:pt idx="1093">
                  <c:v>12.3</c:v>
                </c:pt>
                <c:pt idx="1094">
                  <c:v>15.7</c:v>
                </c:pt>
                <c:pt idx="1095">
                  <c:v>12.7</c:v>
                </c:pt>
                <c:pt idx="1096">
                  <c:v>12.3</c:v>
                </c:pt>
                <c:pt idx="1097">
                  <c:v>15.1</c:v>
                </c:pt>
                <c:pt idx="1098">
                  <c:v>18.100000000000001</c:v>
                </c:pt>
                <c:pt idx="1099">
                  <c:v>6.1</c:v>
                </c:pt>
                <c:pt idx="1100">
                  <c:v>9.1999999999999993</c:v>
                </c:pt>
                <c:pt idx="1101">
                  <c:v>8.9</c:v>
                </c:pt>
                <c:pt idx="1102">
                  <c:v>15</c:v>
                </c:pt>
                <c:pt idx="1103">
                  <c:v>11.8</c:v>
                </c:pt>
                <c:pt idx="1104">
                  <c:v>10.199999999999999</c:v>
                </c:pt>
                <c:pt idx="1105">
                  <c:v>12.3</c:v>
                </c:pt>
                <c:pt idx="1106">
                  <c:v>12.8</c:v>
                </c:pt>
                <c:pt idx="1107">
                  <c:v>11.6</c:v>
                </c:pt>
                <c:pt idx="1108">
                  <c:v>5.3</c:v>
                </c:pt>
                <c:pt idx="1109">
                  <c:v>8.1</c:v>
                </c:pt>
                <c:pt idx="1110">
                  <c:v>5.7</c:v>
                </c:pt>
                <c:pt idx="1111">
                  <c:v>8.6999999999999993</c:v>
                </c:pt>
                <c:pt idx="1112">
                  <c:v>12.7</c:v>
                </c:pt>
                <c:pt idx="1113">
                  <c:v>8.1999999999999993</c:v>
                </c:pt>
                <c:pt idx="1114">
                  <c:v>10.5</c:v>
                </c:pt>
                <c:pt idx="1115">
                  <c:v>10.3</c:v>
                </c:pt>
                <c:pt idx="1116">
                  <c:v>8.1999999999999993</c:v>
                </c:pt>
                <c:pt idx="1117">
                  <c:v>11.9</c:v>
                </c:pt>
                <c:pt idx="1118">
                  <c:v>14.8</c:v>
                </c:pt>
                <c:pt idx="1119">
                  <c:v>9.6</c:v>
                </c:pt>
                <c:pt idx="1120">
                  <c:v>17.2</c:v>
                </c:pt>
                <c:pt idx="1121">
                  <c:v>6</c:v>
                </c:pt>
                <c:pt idx="1122">
                  <c:v>13.2</c:v>
                </c:pt>
                <c:pt idx="1123">
                  <c:v>12.9</c:v>
                </c:pt>
                <c:pt idx="1124">
                  <c:v>7.6</c:v>
                </c:pt>
                <c:pt idx="1125">
                  <c:v>16.3</c:v>
                </c:pt>
                <c:pt idx="1126">
                  <c:v>15.7</c:v>
                </c:pt>
                <c:pt idx="1127">
                  <c:v>11.5</c:v>
                </c:pt>
                <c:pt idx="1128">
                  <c:v>10.5</c:v>
                </c:pt>
                <c:pt idx="1129">
                  <c:v>10.6</c:v>
                </c:pt>
                <c:pt idx="1130">
                  <c:v>7.1</c:v>
                </c:pt>
                <c:pt idx="1131">
                  <c:v>16.8</c:v>
                </c:pt>
                <c:pt idx="1132">
                  <c:v>8.1</c:v>
                </c:pt>
                <c:pt idx="1133">
                  <c:v>15.8</c:v>
                </c:pt>
                <c:pt idx="1134">
                  <c:v>15.5</c:v>
                </c:pt>
                <c:pt idx="1135">
                  <c:v>12.7</c:v>
                </c:pt>
                <c:pt idx="1136">
                  <c:v>9.5</c:v>
                </c:pt>
                <c:pt idx="1137">
                  <c:v>14.4</c:v>
                </c:pt>
                <c:pt idx="1138">
                  <c:v>12.3</c:v>
                </c:pt>
                <c:pt idx="1139">
                  <c:v>12.1</c:v>
                </c:pt>
                <c:pt idx="1140">
                  <c:v>11.7</c:v>
                </c:pt>
                <c:pt idx="1141">
                  <c:v>11.8</c:v>
                </c:pt>
                <c:pt idx="1142">
                  <c:v>9.6999999999999993</c:v>
                </c:pt>
                <c:pt idx="1143">
                  <c:v>4.9000000000000004</c:v>
                </c:pt>
                <c:pt idx="1144">
                  <c:v>7</c:v>
                </c:pt>
                <c:pt idx="1145">
                  <c:v>11.9</c:v>
                </c:pt>
                <c:pt idx="1146">
                  <c:v>15.5</c:v>
                </c:pt>
                <c:pt idx="1147">
                  <c:v>13.3</c:v>
                </c:pt>
                <c:pt idx="1148">
                  <c:v>14.6</c:v>
                </c:pt>
                <c:pt idx="1149">
                  <c:v>9</c:v>
                </c:pt>
                <c:pt idx="1150">
                  <c:v>14.9</c:v>
                </c:pt>
                <c:pt idx="1151">
                  <c:v>12.9</c:v>
                </c:pt>
                <c:pt idx="1152">
                  <c:v>15.9</c:v>
                </c:pt>
                <c:pt idx="1153">
                  <c:v>14.3</c:v>
                </c:pt>
                <c:pt idx="1154">
                  <c:v>10.199999999999999</c:v>
                </c:pt>
                <c:pt idx="1155">
                  <c:v>14.5</c:v>
                </c:pt>
                <c:pt idx="1156">
                  <c:v>12.5</c:v>
                </c:pt>
                <c:pt idx="1157">
                  <c:v>7.1</c:v>
                </c:pt>
                <c:pt idx="1158">
                  <c:v>12.5</c:v>
                </c:pt>
                <c:pt idx="1159">
                  <c:v>11.5</c:v>
                </c:pt>
                <c:pt idx="1160">
                  <c:v>12.7</c:v>
                </c:pt>
                <c:pt idx="1161">
                  <c:v>16.3</c:v>
                </c:pt>
                <c:pt idx="1162">
                  <c:v>11.8</c:v>
                </c:pt>
                <c:pt idx="1163">
                  <c:v>12.3</c:v>
                </c:pt>
                <c:pt idx="1164">
                  <c:v>7.7</c:v>
                </c:pt>
                <c:pt idx="1165">
                  <c:v>14.5</c:v>
                </c:pt>
                <c:pt idx="1166">
                  <c:v>12.3</c:v>
                </c:pt>
                <c:pt idx="1167">
                  <c:v>9</c:v>
                </c:pt>
                <c:pt idx="1168">
                  <c:v>14.4</c:v>
                </c:pt>
                <c:pt idx="1169">
                  <c:v>12.3</c:v>
                </c:pt>
                <c:pt idx="1170">
                  <c:v>11.4</c:v>
                </c:pt>
                <c:pt idx="1171">
                  <c:v>7.2</c:v>
                </c:pt>
                <c:pt idx="1172">
                  <c:v>17.7</c:v>
                </c:pt>
                <c:pt idx="1173">
                  <c:v>8.3000000000000007</c:v>
                </c:pt>
                <c:pt idx="1174">
                  <c:v>6.7</c:v>
                </c:pt>
                <c:pt idx="1175">
                  <c:v>12.9</c:v>
                </c:pt>
                <c:pt idx="1176">
                  <c:v>14.8</c:v>
                </c:pt>
                <c:pt idx="1177">
                  <c:v>3.5</c:v>
                </c:pt>
                <c:pt idx="1178">
                  <c:v>8.3000000000000007</c:v>
                </c:pt>
                <c:pt idx="1179">
                  <c:v>12.3</c:v>
                </c:pt>
                <c:pt idx="1180">
                  <c:v>9.6</c:v>
                </c:pt>
                <c:pt idx="1181">
                  <c:v>12.6</c:v>
                </c:pt>
                <c:pt idx="1182">
                  <c:v>13.4</c:v>
                </c:pt>
                <c:pt idx="1183">
                  <c:v>12.1</c:v>
                </c:pt>
                <c:pt idx="1184">
                  <c:v>9.1999999999999993</c:v>
                </c:pt>
                <c:pt idx="1185">
                  <c:v>6.8</c:v>
                </c:pt>
                <c:pt idx="1186">
                  <c:v>14.4</c:v>
                </c:pt>
                <c:pt idx="1187">
                  <c:v>18.600000000000001</c:v>
                </c:pt>
                <c:pt idx="1188">
                  <c:v>12.7</c:v>
                </c:pt>
                <c:pt idx="1189">
                  <c:v>12.8</c:v>
                </c:pt>
                <c:pt idx="1190">
                  <c:v>13</c:v>
                </c:pt>
                <c:pt idx="1191">
                  <c:v>10.1</c:v>
                </c:pt>
                <c:pt idx="1192">
                  <c:v>19.2</c:v>
                </c:pt>
                <c:pt idx="1193">
                  <c:v>6.8</c:v>
                </c:pt>
                <c:pt idx="1194">
                  <c:v>20.6</c:v>
                </c:pt>
                <c:pt idx="1195">
                  <c:v>7.1</c:v>
                </c:pt>
                <c:pt idx="1196">
                  <c:v>8.6999999999999993</c:v>
                </c:pt>
                <c:pt idx="1197">
                  <c:v>11.8</c:v>
                </c:pt>
                <c:pt idx="1198">
                  <c:v>10.199999999999999</c:v>
                </c:pt>
                <c:pt idx="1199">
                  <c:v>12.3</c:v>
                </c:pt>
                <c:pt idx="1200">
                  <c:v>14.1</c:v>
                </c:pt>
                <c:pt idx="1201">
                  <c:v>15.5</c:v>
                </c:pt>
                <c:pt idx="1202">
                  <c:v>5.4</c:v>
                </c:pt>
                <c:pt idx="1203">
                  <c:v>12.3</c:v>
                </c:pt>
                <c:pt idx="1204">
                  <c:v>12.6</c:v>
                </c:pt>
                <c:pt idx="1205">
                  <c:v>8.8000000000000007</c:v>
                </c:pt>
                <c:pt idx="1206">
                  <c:v>16.2</c:v>
                </c:pt>
                <c:pt idx="1207">
                  <c:v>13.9</c:v>
                </c:pt>
                <c:pt idx="1208">
                  <c:v>9.3000000000000007</c:v>
                </c:pt>
                <c:pt idx="1209">
                  <c:v>15.9</c:v>
                </c:pt>
                <c:pt idx="1210">
                  <c:v>9</c:v>
                </c:pt>
                <c:pt idx="1211">
                  <c:v>5.5</c:v>
                </c:pt>
                <c:pt idx="1212">
                  <c:v>13.3</c:v>
                </c:pt>
                <c:pt idx="1213">
                  <c:v>19.5</c:v>
                </c:pt>
                <c:pt idx="1214">
                  <c:v>12.3</c:v>
                </c:pt>
                <c:pt idx="1215">
                  <c:v>14.3</c:v>
                </c:pt>
                <c:pt idx="1216">
                  <c:v>12.3</c:v>
                </c:pt>
                <c:pt idx="1217">
                  <c:v>16.600000000000001</c:v>
                </c:pt>
                <c:pt idx="1218">
                  <c:v>15.7</c:v>
                </c:pt>
                <c:pt idx="1219">
                  <c:v>8.5</c:v>
                </c:pt>
                <c:pt idx="1220">
                  <c:v>7.5</c:v>
                </c:pt>
                <c:pt idx="1221">
                  <c:v>5</c:v>
                </c:pt>
                <c:pt idx="1222">
                  <c:v>12.6</c:v>
                </c:pt>
                <c:pt idx="1223">
                  <c:v>10.1</c:v>
                </c:pt>
                <c:pt idx="1224">
                  <c:v>12.3</c:v>
                </c:pt>
                <c:pt idx="1225">
                  <c:v>12.7</c:v>
                </c:pt>
                <c:pt idx="1226">
                  <c:v>8.9</c:v>
                </c:pt>
                <c:pt idx="1227">
                  <c:v>12.5</c:v>
                </c:pt>
                <c:pt idx="1228">
                  <c:v>16.399999999999999</c:v>
                </c:pt>
                <c:pt idx="1229">
                  <c:v>15.2</c:v>
                </c:pt>
                <c:pt idx="1230">
                  <c:v>12.3</c:v>
                </c:pt>
                <c:pt idx="1231">
                  <c:v>15.8</c:v>
                </c:pt>
                <c:pt idx="1232">
                  <c:v>10</c:v>
                </c:pt>
                <c:pt idx="1233">
                  <c:v>11.4</c:v>
                </c:pt>
                <c:pt idx="1234">
                  <c:v>15.5</c:v>
                </c:pt>
                <c:pt idx="1235">
                  <c:v>4.9000000000000004</c:v>
                </c:pt>
                <c:pt idx="1236">
                  <c:v>12.2</c:v>
                </c:pt>
                <c:pt idx="1237">
                  <c:v>8.3000000000000007</c:v>
                </c:pt>
                <c:pt idx="1238">
                  <c:v>9.4</c:v>
                </c:pt>
                <c:pt idx="1239">
                  <c:v>13.8</c:v>
                </c:pt>
                <c:pt idx="1240">
                  <c:v>11.4</c:v>
                </c:pt>
                <c:pt idx="1241">
                  <c:v>13.6</c:v>
                </c:pt>
                <c:pt idx="1242">
                  <c:v>12.5</c:v>
                </c:pt>
                <c:pt idx="1243">
                  <c:v>12.1</c:v>
                </c:pt>
                <c:pt idx="1244">
                  <c:v>12.3</c:v>
                </c:pt>
                <c:pt idx="1245">
                  <c:v>12.5</c:v>
                </c:pt>
                <c:pt idx="1246">
                  <c:v>13.5</c:v>
                </c:pt>
                <c:pt idx="1247">
                  <c:v>8.9</c:v>
                </c:pt>
                <c:pt idx="1248">
                  <c:v>12.3</c:v>
                </c:pt>
                <c:pt idx="1249">
                  <c:v>14.2</c:v>
                </c:pt>
                <c:pt idx="1250">
                  <c:v>10.6</c:v>
                </c:pt>
                <c:pt idx="1251">
                  <c:v>12.3</c:v>
                </c:pt>
                <c:pt idx="1252">
                  <c:v>16.8</c:v>
                </c:pt>
                <c:pt idx="1253">
                  <c:v>15.4</c:v>
                </c:pt>
                <c:pt idx="1254">
                  <c:v>10</c:v>
                </c:pt>
                <c:pt idx="1255">
                  <c:v>12.5</c:v>
                </c:pt>
                <c:pt idx="1256">
                  <c:v>12.4</c:v>
                </c:pt>
                <c:pt idx="1257">
                  <c:v>12</c:v>
                </c:pt>
                <c:pt idx="1258">
                  <c:v>11.5</c:v>
                </c:pt>
                <c:pt idx="1259">
                  <c:v>5.7</c:v>
                </c:pt>
                <c:pt idx="1260">
                  <c:v>13.9</c:v>
                </c:pt>
                <c:pt idx="1261">
                  <c:v>7.3</c:v>
                </c:pt>
                <c:pt idx="1262">
                  <c:v>17</c:v>
                </c:pt>
                <c:pt idx="1263">
                  <c:v>8.4</c:v>
                </c:pt>
                <c:pt idx="1264">
                  <c:v>14.1</c:v>
                </c:pt>
                <c:pt idx="1265">
                  <c:v>11.8</c:v>
                </c:pt>
                <c:pt idx="1266">
                  <c:v>13.9</c:v>
                </c:pt>
                <c:pt idx="1267">
                  <c:v>15.6</c:v>
                </c:pt>
                <c:pt idx="1268">
                  <c:v>12.4</c:v>
                </c:pt>
                <c:pt idx="1269">
                  <c:v>15.3</c:v>
                </c:pt>
                <c:pt idx="1270">
                  <c:v>19.3</c:v>
                </c:pt>
                <c:pt idx="1271">
                  <c:v>14.4</c:v>
                </c:pt>
                <c:pt idx="1272">
                  <c:v>13.8</c:v>
                </c:pt>
                <c:pt idx="1273">
                  <c:v>11.7</c:v>
                </c:pt>
                <c:pt idx="1274">
                  <c:v>14.4</c:v>
                </c:pt>
                <c:pt idx="1275">
                  <c:v>15.4</c:v>
                </c:pt>
                <c:pt idx="1276">
                  <c:v>9.1999999999999993</c:v>
                </c:pt>
                <c:pt idx="1277">
                  <c:v>3.4</c:v>
                </c:pt>
                <c:pt idx="1278">
                  <c:v>11.8</c:v>
                </c:pt>
                <c:pt idx="1279">
                  <c:v>12.9</c:v>
                </c:pt>
                <c:pt idx="1280">
                  <c:v>14.3</c:v>
                </c:pt>
                <c:pt idx="1281">
                  <c:v>9.3000000000000007</c:v>
                </c:pt>
                <c:pt idx="1282">
                  <c:v>12.8</c:v>
                </c:pt>
                <c:pt idx="1283">
                  <c:v>12</c:v>
                </c:pt>
                <c:pt idx="1284">
                  <c:v>5.2</c:v>
                </c:pt>
                <c:pt idx="1285">
                  <c:v>11.4</c:v>
                </c:pt>
                <c:pt idx="1286">
                  <c:v>15.8</c:v>
                </c:pt>
                <c:pt idx="1287">
                  <c:v>13</c:v>
                </c:pt>
                <c:pt idx="1288">
                  <c:v>18.7</c:v>
                </c:pt>
                <c:pt idx="1289">
                  <c:v>12.5</c:v>
                </c:pt>
                <c:pt idx="1290">
                  <c:v>13.6</c:v>
                </c:pt>
                <c:pt idx="1291">
                  <c:v>9.6999999999999993</c:v>
                </c:pt>
                <c:pt idx="1292">
                  <c:v>11.4</c:v>
                </c:pt>
                <c:pt idx="1293">
                  <c:v>12.3</c:v>
                </c:pt>
                <c:pt idx="1294">
                  <c:v>16.5</c:v>
                </c:pt>
                <c:pt idx="1295">
                  <c:v>6.2</c:v>
                </c:pt>
                <c:pt idx="1296">
                  <c:v>7.6</c:v>
                </c:pt>
                <c:pt idx="1297">
                  <c:v>13.8</c:v>
                </c:pt>
                <c:pt idx="1298">
                  <c:v>13.9</c:v>
                </c:pt>
                <c:pt idx="1299">
                  <c:v>9.1999999999999993</c:v>
                </c:pt>
                <c:pt idx="1300">
                  <c:v>14.6</c:v>
                </c:pt>
                <c:pt idx="1301">
                  <c:v>10.8</c:v>
                </c:pt>
                <c:pt idx="1302">
                  <c:v>11.2</c:v>
                </c:pt>
                <c:pt idx="1303">
                  <c:v>15.8</c:v>
                </c:pt>
                <c:pt idx="1304">
                  <c:v>12.7</c:v>
                </c:pt>
                <c:pt idx="1305">
                  <c:v>17.2</c:v>
                </c:pt>
                <c:pt idx="1306">
                  <c:v>12.2</c:v>
                </c:pt>
                <c:pt idx="1307">
                  <c:v>12.3</c:v>
                </c:pt>
                <c:pt idx="1308">
                  <c:v>8.9</c:v>
                </c:pt>
                <c:pt idx="1309">
                  <c:v>12.9</c:v>
                </c:pt>
                <c:pt idx="1310">
                  <c:v>13.2</c:v>
                </c:pt>
                <c:pt idx="1311">
                  <c:v>14.1</c:v>
                </c:pt>
                <c:pt idx="1312">
                  <c:v>10</c:v>
                </c:pt>
                <c:pt idx="1313">
                  <c:v>10.3</c:v>
                </c:pt>
                <c:pt idx="1314">
                  <c:v>15.1</c:v>
                </c:pt>
                <c:pt idx="1315">
                  <c:v>5.5</c:v>
                </c:pt>
                <c:pt idx="1316">
                  <c:v>13.2</c:v>
                </c:pt>
                <c:pt idx="1317">
                  <c:v>12.8</c:v>
                </c:pt>
                <c:pt idx="1318">
                  <c:v>12.2</c:v>
                </c:pt>
                <c:pt idx="1319">
                  <c:v>13.2</c:v>
                </c:pt>
                <c:pt idx="1320">
                  <c:v>11.4</c:v>
                </c:pt>
                <c:pt idx="1321">
                  <c:v>14.1</c:v>
                </c:pt>
                <c:pt idx="1322">
                  <c:v>7.3</c:v>
                </c:pt>
                <c:pt idx="1323">
                  <c:v>11</c:v>
                </c:pt>
                <c:pt idx="1324">
                  <c:v>15.5</c:v>
                </c:pt>
                <c:pt idx="1325">
                  <c:v>11.5</c:v>
                </c:pt>
                <c:pt idx="1326">
                  <c:v>13.3</c:v>
                </c:pt>
                <c:pt idx="1327">
                  <c:v>8.9</c:v>
                </c:pt>
                <c:pt idx="1328">
                  <c:v>7.7</c:v>
                </c:pt>
                <c:pt idx="1329">
                  <c:v>12.3</c:v>
                </c:pt>
                <c:pt idx="1330">
                  <c:v>7</c:v>
                </c:pt>
                <c:pt idx="1331">
                  <c:v>15.3</c:v>
                </c:pt>
                <c:pt idx="1332">
                  <c:v>11.7</c:v>
                </c:pt>
                <c:pt idx="1333">
                  <c:v>16.2</c:v>
                </c:pt>
                <c:pt idx="1334">
                  <c:v>8.6999999999999993</c:v>
                </c:pt>
                <c:pt idx="1335">
                  <c:v>13.2</c:v>
                </c:pt>
                <c:pt idx="1336">
                  <c:v>7.7</c:v>
                </c:pt>
                <c:pt idx="1337">
                  <c:v>11.8</c:v>
                </c:pt>
                <c:pt idx="1338">
                  <c:v>10.6</c:v>
                </c:pt>
                <c:pt idx="1339">
                  <c:v>15</c:v>
                </c:pt>
                <c:pt idx="1340">
                  <c:v>12.7</c:v>
                </c:pt>
                <c:pt idx="1341">
                  <c:v>11.6</c:v>
                </c:pt>
                <c:pt idx="1342">
                  <c:v>14.3</c:v>
                </c:pt>
                <c:pt idx="1343">
                  <c:v>9.6</c:v>
                </c:pt>
                <c:pt idx="1344">
                  <c:v>17.100000000000001</c:v>
                </c:pt>
                <c:pt idx="1345">
                  <c:v>0</c:v>
                </c:pt>
                <c:pt idx="1346">
                  <c:v>11.8</c:v>
                </c:pt>
                <c:pt idx="1347">
                  <c:v>14</c:v>
                </c:pt>
                <c:pt idx="1348">
                  <c:v>14.2</c:v>
                </c:pt>
                <c:pt idx="1349">
                  <c:v>12.8</c:v>
                </c:pt>
                <c:pt idx="1350">
                  <c:v>11.5</c:v>
                </c:pt>
                <c:pt idx="1351">
                  <c:v>15.3</c:v>
                </c:pt>
                <c:pt idx="1352">
                  <c:v>9.1999999999999993</c:v>
                </c:pt>
                <c:pt idx="1353">
                  <c:v>14.7</c:v>
                </c:pt>
                <c:pt idx="1354">
                  <c:v>13.5</c:v>
                </c:pt>
                <c:pt idx="1355">
                  <c:v>8.1</c:v>
                </c:pt>
                <c:pt idx="1356">
                  <c:v>12.2</c:v>
                </c:pt>
                <c:pt idx="1357">
                  <c:v>12.7</c:v>
                </c:pt>
                <c:pt idx="1358">
                  <c:v>8.1999999999999993</c:v>
                </c:pt>
                <c:pt idx="1359">
                  <c:v>15.2</c:v>
                </c:pt>
                <c:pt idx="1360">
                  <c:v>10.7</c:v>
                </c:pt>
                <c:pt idx="1361">
                  <c:v>10.199999999999999</c:v>
                </c:pt>
                <c:pt idx="1362">
                  <c:v>20.100000000000001</c:v>
                </c:pt>
                <c:pt idx="1363">
                  <c:v>12.2</c:v>
                </c:pt>
                <c:pt idx="1364">
                  <c:v>10.9</c:v>
                </c:pt>
                <c:pt idx="1365">
                  <c:v>9.4</c:v>
                </c:pt>
                <c:pt idx="1366">
                  <c:v>5.4</c:v>
                </c:pt>
                <c:pt idx="1367">
                  <c:v>12.1</c:v>
                </c:pt>
                <c:pt idx="1368">
                  <c:v>9.4</c:v>
                </c:pt>
                <c:pt idx="1369">
                  <c:v>10</c:v>
                </c:pt>
                <c:pt idx="1370">
                  <c:v>10</c:v>
                </c:pt>
                <c:pt idx="1371">
                  <c:v>15.8</c:v>
                </c:pt>
                <c:pt idx="1372">
                  <c:v>10</c:v>
                </c:pt>
                <c:pt idx="1373">
                  <c:v>8.1999999999999993</c:v>
                </c:pt>
                <c:pt idx="1374">
                  <c:v>13.7</c:v>
                </c:pt>
                <c:pt idx="1375">
                  <c:v>15.5</c:v>
                </c:pt>
                <c:pt idx="1376">
                  <c:v>12.6</c:v>
                </c:pt>
                <c:pt idx="1377">
                  <c:v>17.399999999999999</c:v>
                </c:pt>
                <c:pt idx="1378">
                  <c:v>5.6</c:v>
                </c:pt>
                <c:pt idx="1379">
                  <c:v>16.7</c:v>
                </c:pt>
                <c:pt idx="1380">
                  <c:v>7.9</c:v>
                </c:pt>
                <c:pt idx="1381">
                  <c:v>12.3</c:v>
                </c:pt>
                <c:pt idx="1382">
                  <c:v>12.1</c:v>
                </c:pt>
                <c:pt idx="1383">
                  <c:v>12.3</c:v>
                </c:pt>
                <c:pt idx="1384">
                  <c:v>12.3</c:v>
                </c:pt>
                <c:pt idx="1385">
                  <c:v>12.4</c:v>
                </c:pt>
                <c:pt idx="1386">
                  <c:v>13.6</c:v>
                </c:pt>
                <c:pt idx="1387">
                  <c:v>9.6</c:v>
                </c:pt>
                <c:pt idx="1388">
                  <c:v>13</c:v>
                </c:pt>
                <c:pt idx="1389">
                  <c:v>13.7</c:v>
                </c:pt>
                <c:pt idx="1390">
                  <c:v>10.3</c:v>
                </c:pt>
                <c:pt idx="1391">
                  <c:v>12.3</c:v>
                </c:pt>
                <c:pt idx="1392">
                  <c:v>16.3</c:v>
                </c:pt>
                <c:pt idx="1393">
                  <c:v>12.3</c:v>
                </c:pt>
                <c:pt idx="1394">
                  <c:v>8.1999999999999993</c:v>
                </c:pt>
                <c:pt idx="1395">
                  <c:v>11.7</c:v>
                </c:pt>
                <c:pt idx="1396">
                  <c:v>12.8</c:v>
                </c:pt>
                <c:pt idx="1397">
                  <c:v>8</c:v>
                </c:pt>
                <c:pt idx="1398">
                  <c:v>12.8</c:v>
                </c:pt>
                <c:pt idx="1399">
                  <c:v>14.3</c:v>
                </c:pt>
                <c:pt idx="1400">
                  <c:v>20.399999999999999</c:v>
                </c:pt>
                <c:pt idx="1401">
                  <c:v>15.9</c:v>
                </c:pt>
                <c:pt idx="1402">
                  <c:v>12.2</c:v>
                </c:pt>
                <c:pt idx="1403">
                  <c:v>12.1</c:v>
                </c:pt>
                <c:pt idx="1404">
                  <c:v>5</c:v>
                </c:pt>
                <c:pt idx="1405">
                  <c:v>18.5</c:v>
                </c:pt>
                <c:pt idx="1406">
                  <c:v>8.8000000000000007</c:v>
                </c:pt>
                <c:pt idx="1407">
                  <c:v>6.6</c:v>
                </c:pt>
                <c:pt idx="1408">
                  <c:v>13</c:v>
                </c:pt>
                <c:pt idx="1409">
                  <c:v>9.9</c:v>
                </c:pt>
                <c:pt idx="1410">
                  <c:v>13.4</c:v>
                </c:pt>
                <c:pt idx="1411">
                  <c:v>11.8</c:v>
                </c:pt>
                <c:pt idx="1412">
                  <c:v>10.6</c:v>
                </c:pt>
                <c:pt idx="1413">
                  <c:v>12.8</c:v>
                </c:pt>
                <c:pt idx="1414">
                  <c:v>12.8</c:v>
                </c:pt>
                <c:pt idx="1415">
                  <c:v>15</c:v>
                </c:pt>
                <c:pt idx="1416">
                  <c:v>10.7</c:v>
                </c:pt>
                <c:pt idx="1417">
                  <c:v>9.6</c:v>
                </c:pt>
                <c:pt idx="1418">
                  <c:v>10.7</c:v>
                </c:pt>
                <c:pt idx="1419">
                  <c:v>14.3</c:v>
                </c:pt>
                <c:pt idx="1420">
                  <c:v>17.100000000000001</c:v>
                </c:pt>
                <c:pt idx="1421">
                  <c:v>13.1</c:v>
                </c:pt>
                <c:pt idx="1422">
                  <c:v>14.7</c:v>
                </c:pt>
                <c:pt idx="1423">
                  <c:v>12.5</c:v>
                </c:pt>
                <c:pt idx="1424">
                  <c:v>4.3</c:v>
                </c:pt>
                <c:pt idx="1425">
                  <c:v>0</c:v>
                </c:pt>
                <c:pt idx="1426">
                  <c:v>18.100000000000001</c:v>
                </c:pt>
                <c:pt idx="1427">
                  <c:v>10.8</c:v>
                </c:pt>
                <c:pt idx="1428">
                  <c:v>12.9</c:v>
                </c:pt>
                <c:pt idx="1429">
                  <c:v>13.6</c:v>
                </c:pt>
                <c:pt idx="1430">
                  <c:v>10.8</c:v>
                </c:pt>
                <c:pt idx="1431">
                  <c:v>7.6</c:v>
                </c:pt>
                <c:pt idx="1432">
                  <c:v>10.1</c:v>
                </c:pt>
                <c:pt idx="1433">
                  <c:v>9.9</c:v>
                </c:pt>
                <c:pt idx="1434">
                  <c:v>9.4</c:v>
                </c:pt>
                <c:pt idx="1435">
                  <c:v>10.1</c:v>
                </c:pt>
                <c:pt idx="1436">
                  <c:v>11.3</c:v>
                </c:pt>
                <c:pt idx="1437">
                  <c:v>10.4</c:v>
                </c:pt>
                <c:pt idx="1438">
                  <c:v>8.6999999999999993</c:v>
                </c:pt>
                <c:pt idx="1439">
                  <c:v>14.6</c:v>
                </c:pt>
                <c:pt idx="1440">
                  <c:v>7.2</c:v>
                </c:pt>
                <c:pt idx="1441">
                  <c:v>9.1999999999999993</c:v>
                </c:pt>
                <c:pt idx="1442">
                  <c:v>14.3</c:v>
                </c:pt>
                <c:pt idx="1443">
                  <c:v>9.1</c:v>
                </c:pt>
                <c:pt idx="1444">
                  <c:v>16</c:v>
                </c:pt>
                <c:pt idx="1445">
                  <c:v>14.4</c:v>
                </c:pt>
                <c:pt idx="1446">
                  <c:v>11.5</c:v>
                </c:pt>
                <c:pt idx="1447">
                  <c:v>12.9</c:v>
                </c:pt>
                <c:pt idx="1448">
                  <c:v>12.3</c:v>
                </c:pt>
                <c:pt idx="1449">
                  <c:v>10.199999999999999</c:v>
                </c:pt>
                <c:pt idx="1450">
                  <c:v>19.100000000000001</c:v>
                </c:pt>
                <c:pt idx="1451">
                  <c:v>10.6</c:v>
                </c:pt>
                <c:pt idx="1452">
                  <c:v>11.2</c:v>
                </c:pt>
                <c:pt idx="1453">
                  <c:v>12.3</c:v>
                </c:pt>
                <c:pt idx="1454">
                  <c:v>13.8</c:v>
                </c:pt>
                <c:pt idx="1455">
                  <c:v>14.7</c:v>
                </c:pt>
                <c:pt idx="1456">
                  <c:v>12.3</c:v>
                </c:pt>
                <c:pt idx="1457">
                  <c:v>12.5</c:v>
                </c:pt>
                <c:pt idx="1458">
                  <c:v>2.9</c:v>
                </c:pt>
                <c:pt idx="1459">
                  <c:v>9</c:v>
                </c:pt>
                <c:pt idx="1460">
                  <c:v>14</c:v>
                </c:pt>
                <c:pt idx="1461">
                  <c:v>9.1</c:v>
                </c:pt>
                <c:pt idx="1462">
                  <c:v>10.199999999999999</c:v>
                </c:pt>
                <c:pt idx="1463">
                  <c:v>13.4</c:v>
                </c:pt>
                <c:pt idx="1464">
                  <c:v>6.6</c:v>
                </c:pt>
                <c:pt idx="1465">
                  <c:v>11.5</c:v>
                </c:pt>
                <c:pt idx="1466">
                  <c:v>12.5</c:v>
                </c:pt>
                <c:pt idx="1467">
                  <c:v>13.1</c:v>
                </c:pt>
                <c:pt idx="1468">
                  <c:v>17.2</c:v>
                </c:pt>
                <c:pt idx="1469">
                  <c:v>14.2</c:v>
                </c:pt>
                <c:pt idx="1470">
                  <c:v>13.2</c:v>
                </c:pt>
                <c:pt idx="1471">
                  <c:v>8.5</c:v>
                </c:pt>
                <c:pt idx="1472">
                  <c:v>14.2</c:v>
                </c:pt>
                <c:pt idx="1473">
                  <c:v>13.3</c:v>
                </c:pt>
                <c:pt idx="1474">
                  <c:v>5.2</c:v>
                </c:pt>
                <c:pt idx="1475">
                  <c:v>12.9</c:v>
                </c:pt>
                <c:pt idx="1476">
                  <c:v>10.3</c:v>
                </c:pt>
                <c:pt idx="1477">
                  <c:v>13</c:v>
                </c:pt>
                <c:pt idx="1478">
                  <c:v>13.5</c:v>
                </c:pt>
                <c:pt idx="1479">
                  <c:v>12.9</c:v>
                </c:pt>
                <c:pt idx="1480">
                  <c:v>8</c:v>
                </c:pt>
                <c:pt idx="1481">
                  <c:v>11.1</c:v>
                </c:pt>
                <c:pt idx="1482">
                  <c:v>10.199999999999999</c:v>
                </c:pt>
                <c:pt idx="1483">
                  <c:v>12.9</c:v>
                </c:pt>
                <c:pt idx="1484">
                  <c:v>8.5</c:v>
                </c:pt>
                <c:pt idx="1485">
                  <c:v>9.3000000000000007</c:v>
                </c:pt>
                <c:pt idx="1486">
                  <c:v>17.5</c:v>
                </c:pt>
                <c:pt idx="1487">
                  <c:v>8.5</c:v>
                </c:pt>
                <c:pt idx="1488">
                  <c:v>11.4</c:v>
                </c:pt>
                <c:pt idx="1489">
                  <c:v>13</c:v>
                </c:pt>
                <c:pt idx="1490">
                  <c:v>12.9</c:v>
                </c:pt>
                <c:pt idx="1491">
                  <c:v>6.5</c:v>
                </c:pt>
                <c:pt idx="1492">
                  <c:v>18.100000000000001</c:v>
                </c:pt>
                <c:pt idx="1493">
                  <c:v>11.7</c:v>
                </c:pt>
                <c:pt idx="1494">
                  <c:v>13.3</c:v>
                </c:pt>
                <c:pt idx="1495">
                  <c:v>4.7</c:v>
                </c:pt>
                <c:pt idx="1496">
                  <c:v>10.199999999999999</c:v>
                </c:pt>
                <c:pt idx="1497">
                  <c:v>17</c:v>
                </c:pt>
                <c:pt idx="1498">
                  <c:v>10.9</c:v>
                </c:pt>
                <c:pt idx="1499">
                  <c:v>10.3</c:v>
                </c:pt>
                <c:pt idx="1500">
                  <c:v>12.1</c:v>
                </c:pt>
                <c:pt idx="1501">
                  <c:v>11.4</c:v>
                </c:pt>
                <c:pt idx="1502">
                  <c:v>16.2</c:v>
                </c:pt>
                <c:pt idx="1503">
                  <c:v>12.2</c:v>
                </c:pt>
                <c:pt idx="1504">
                  <c:v>12.1</c:v>
                </c:pt>
                <c:pt idx="1505">
                  <c:v>9.8000000000000007</c:v>
                </c:pt>
                <c:pt idx="1506">
                  <c:v>8.6999999999999993</c:v>
                </c:pt>
                <c:pt idx="1507">
                  <c:v>10.5</c:v>
                </c:pt>
                <c:pt idx="1508">
                  <c:v>11.9</c:v>
                </c:pt>
                <c:pt idx="1509">
                  <c:v>13</c:v>
                </c:pt>
                <c:pt idx="1510">
                  <c:v>11.1</c:v>
                </c:pt>
                <c:pt idx="1511">
                  <c:v>13.7</c:v>
                </c:pt>
                <c:pt idx="1512">
                  <c:v>12.5</c:v>
                </c:pt>
                <c:pt idx="1513">
                  <c:v>14.5</c:v>
                </c:pt>
                <c:pt idx="1514">
                  <c:v>19.100000000000001</c:v>
                </c:pt>
                <c:pt idx="1515">
                  <c:v>8.4</c:v>
                </c:pt>
                <c:pt idx="1516">
                  <c:v>13.9</c:v>
                </c:pt>
                <c:pt idx="1517">
                  <c:v>12.2</c:v>
                </c:pt>
                <c:pt idx="1518">
                  <c:v>12.3</c:v>
                </c:pt>
                <c:pt idx="1519">
                  <c:v>11.1</c:v>
                </c:pt>
                <c:pt idx="1520">
                  <c:v>11.1</c:v>
                </c:pt>
                <c:pt idx="1521">
                  <c:v>11.9</c:v>
                </c:pt>
                <c:pt idx="1522">
                  <c:v>8.4</c:v>
                </c:pt>
                <c:pt idx="1523">
                  <c:v>12.4</c:v>
                </c:pt>
                <c:pt idx="1524">
                  <c:v>5.4</c:v>
                </c:pt>
                <c:pt idx="1525">
                  <c:v>11.7</c:v>
                </c:pt>
                <c:pt idx="1526">
                  <c:v>9.9</c:v>
                </c:pt>
                <c:pt idx="1527">
                  <c:v>13.1</c:v>
                </c:pt>
                <c:pt idx="1528">
                  <c:v>18.600000000000001</c:v>
                </c:pt>
                <c:pt idx="1529">
                  <c:v>8.1</c:v>
                </c:pt>
                <c:pt idx="1530">
                  <c:v>11.6</c:v>
                </c:pt>
                <c:pt idx="1531">
                  <c:v>11.1</c:v>
                </c:pt>
                <c:pt idx="1532">
                  <c:v>16.7</c:v>
                </c:pt>
                <c:pt idx="1533">
                  <c:v>15.9</c:v>
                </c:pt>
                <c:pt idx="1534">
                  <c:v>15</c:v>
                </c:pt>
                <c:pt idx="1535">
                  <c:v>12.3</c:v>
                </c:pt>
                <c:pt idx="1536">
                  <c:v>8.5</c:v>
                </c:pt>
                <c:pt idx="1537">
                  <c:v>11.5</c:v>
                </c:pt>
                <c:pt idx="1538">
                  <c:v>13</c:v>
                </c:pt>
                <c:pt idx="1539">
                  <c:v>11.6</c:v>
                </c:pt>
                <c:pt idx="1540">
                  <c:v>15.4</c:v>
                </c:pt>
                <c:pt idx="1541">
                  <c:v>13.5</c:v>
                </c:pt>
                <c:pt idx="1542">
                  <c:v>15.2</c:v>
                </c:pt>
                <c:pt idx="1543">
                  <c:v>16.600000000000001</c:v>
                </c:pt>
                <c:pt idx="1544">
                  <c:v>9.6999999999999993</c:v>
                </c:pt>
                <c:pt idx="1545">
                  <c:v>15.4</c:v>
                </c:pt>
                <c:pt idx="1546">
                  <c:v>9.6</c:v>
                </c:pt>
                <c:pt idx="1547">
                  <c:v>14.1</c:v>
                </c:pt>
                <c:pt idx="1548">
                  <c:v>11.6</c:v>
                </c:pt>
                <c:pt idx="1549">
                  <c:v>10.4</c:v>
                </c:pt>
                <c:pt idx="1550">
                  <c:v>12.2</c:v>
                </c:pt>
                <c:pt idx="1551">
                  <c:v>14.4</c:v>
                </c:pt>
                <c:pt idx="1552">
                  <c:v>7</c:v>
                </c:pt>
                <c:pt idx="1553">
                  <c:v>9.4</c:v>
                </c:pt>
                <c:pt idx="1554">
                  <c:v>10.4</c:v>
                </c:pt>
                <c:pt idx="1555">
                  <c:v>12.3</c:v>
                </c:pt>
                <c:pt idx="1556">
                  <c:v>12.3</c:v>
                </c:pt>
                <c:pt idx="1557">
                  <c:v>16.8</c:v>
                </c:pt>
                <c:pt idx="1558">
                  <c:v>17.100000000000001</c:v>
                </c:pt>
                <c:pt idx="1559">
                  <c:v>13.2</c:v>
                </c:pt>
                <c:pt idx="1560">
                  <c:v>14</c:v>
                </c:pt>
                <c:pt idx="1561">
                  <c:v>16.399999999999999</c:v>
                </c:pt>
                <c:pt idx="1562">
                  <c:v>12.6</c:v>
                </c:pt>
                <c:pt idx="1563">
                  <c:v>13.1</c:v>
                </c:pt>
                <c:pt idx="1564">
                  <c:v>11.6</c:v>
                </c:pt>
                <c:pt idx="1565">
                  <c:v>15.3</c:v>
                </c:pt>
                <c:pt idx="1566">
                  <c:v>12.5</c:v>
                </c:pt>
                <c:pt idx="1567">
                  <c:v>9.1</c:v>
                </c:pt>
                <c:pt idx="1568">
                  <c:v>11.6</c:v>
                </c:pt>
                <c:pt idx="1569">
                  <c:v>8.6</c:v>
                </c:pt>
                <c:pt idx="1570">
                  <c:v>12.3</c:v>
                </c:pt>
                <c:pt idx="1571">
                  <c:v>9.9</c:v>
                </c:pt>
                <c:pt idx="1572">
                  <c:v>9</c:v>
                </c:pt>
                <c:pt idx="1573">
                  <c:v>7.5</c:v>
                </c:pt>
                <c:pt idx="1574">
                  <c:v>13.3</c:v>
                </c:pt>
                <c:pt idx="1575">
                  <c:v>12.3</c:v>
                </c:pt>
                <c:pt idx="1576">
                  <c:v>10.9</c:v>
                </c:pt>
                <c:pt idx="1577">
                  <c:v>14.6</c:v>
                </c:pt>
                <c:pt idx="1578">
                  <c:v>15.7</c:v>
                </c:pt>
                <c:pt idx="1579">
                  <c:v>11.9</c:v>
                </c:pt>
                <c:pt idx="1580">
                  <c:v>8.5</c:v>
                </c:pt>
                <c:pt idx="1581">
                  <c:v>9.8000000000000007</c:v>
                </c:pt>
                <c:pt idx="1582">
                  <c:v>11</c:v>
                </c:pt>
                <c:pt idx="1583">
                  <c:v>3.5</c:v>
                </c:pt>
                <c:pt idx="1584">
                  <c:v>12.5</c:v>
                </c:pt>
                <c:pt idx="1585">
                  <c:v>14.3</c:v>
                </c:pt>
                <c:pt idx="1586">
                  <c:v>13.3</c:v>
                </c:pt>
                <c:pt idx="1587">
                  <c:v>15.3</c:v>
                </c:pt>
                <c:pt idx="1588">
                  <c:v>11.6</c:v>
                </c:pt>
                <c:pt idx="1589">
                  <c:v>11.6</c:v>
                </c:pt>
                <c:pt idx="1590">
                  <c:v>9.3000000000000007</c:v>
                </c:pt>
                <c:pt idx="1591">
                  <c:v>10.6</c:v>
                </c:pt>
                <c:pt idx="1592">
                  <c:v>14.1</c:v>
                </c:pt>
                <c:pt idx="1593">
                  <c:v>15.3</c:v>
                </c:pt>
                <c:pt idx="1594">
                  <c:v>12.3</c:v>
                </c:pt>
                <c:pt idx="1595">
                  <c:v>10.5</c:v>
                </c:pt>
                <c:pt idx="1596">
                  <c:v>14.8</c:v>
                </c:pt>
                <c:pt idx="1597">
                  <c:v>11.9</c:v>
                </c:pt>
                <c:pt idx="1598">
                  <c:v>8.4</c:v>
                </c:pt>
                <c:pt idx="1599">
                  <c:v>12.3</c:v>
                </c:pt>
                <c:pt idx="1600">
                  <c:v>12.3</c:v>
                </c:pt>
                <c:pt idx="1601">
                  <c:v>8.9</c:v>
                </c:pt>
                <c:pt idx="1602">
                  <c:v>16.5</c:v>
                </c:pt>
                <c:pt idx="1603">
                  <c:v>12</c:v>
                </c:pt>
                <c:pt idx="1604">
                  <c:v>7.9</c:v>
                </c:pt>
                <c:pt idx="1605">
                  <c:v>12.3</c:v>
                </c:pt>
                <c:pt idx="1606">
                  <c:v>12.1</c:v>
                </c:pt>
                <c:pt idx="1607">
                  <c:v>8.5</c:v>
                </c:pt>
                <c:pt idx="1608">
                  <c:v>13.6</c:v>
                </c:pt>
                <c:pt idx="1609">
                  <c:v>12.8</c:v>
                </c:pt>
                <c:pt idx="1610">
                  <c:v>12.4</c:v>
                </c:pt>
                <c:pt idx="1611">
                  <c:v>13.8</c:v>
                </c:pt>
                <c:pt idx="1612">
                  <c:v>12.6</c:v>
                </c:pt>
                <c:pt idx="1613">
                  <c:v>15.9</c:v>
                </c:pt>
                <c:pt idx="1614">
                  <c:v>11.7</c:v>
                </c:pt>
                <c:pt idx="1615">
                  <c:v>13.2</c:v>
                </c:pt>
                <c:pt idx="1616">
                  <c:v>15.5</c:v>
                </c:pt>
                <c:pt idx="1617">
                  <c:v>11.1</c:v>
                </c:pt>
                <c:pt idx="1618">
                  <c:v>16.600000000000001</c:v>
                </c:pt>
                <c:pt idx="1619">
                  <c:v>12.9</c:v>
                </c:pt>
                <c:pt idx="1620">
                  <c:v>8.5</c:v>
                </c:pt>
                <c:pt idx="1621">
                  <c:v>10</c:v>
                </c:pt>
                <c:pt idx="1622">
                  <c:v>4.9000000000000004</c:v>
                </c:pt>
                <c:pt idx="1623">
                  <c:v>11.3</c:v>
                </c:pt>
                <c:pt idx="1624">
                  <c:v>12.9</c:v>
                </c:pt>
                <c:pt idx="1625">
                  <c:v>8.9</c:v>
                </c:pt>
                <c:pt idx="1626">
                  <c:v>11.6</c:v>
                </c:pt>
                <c:pt idx="1627">
                  <c:v>7.3</c:v>
                </c:pt>
                <c:pt idx="1628">
                  <c:v>0</c:v>
                </c:pt>
                <c:pt idx="1629">
                  <c:v>16.399999999999999</c:v>
                </c:pt>
                <c:pt idx="1630">
                  <c:v>14</c:v>
                </c:pt>
                <c:pt idx="1631">
                  <c:v>11.1</c:v>
                </c:pt>
                <c:pt idx="1632">
                  <c:v>16.399999999999999</c:v>
                </c:pt>
                <c:pt idx="1633">
                  <c:v>11.6</c:v>
                </c:pt>
                <c:pt idx="1634">
                  <c:v>13.9</c:v>
                </c:pt>
                <c:pt idx="1635">
                  <c:v>7.9</c:v>
                </c:pt>
                <c:pt idx="1636">
                  <c:v>9.6999999999999993</c:v>
                </c:pt>
                <c:pt idx="1637">
                  <c:v>5.6</c:v>
                </c:pt>
                <c:pt idx="1638">
                  <c:v>15.3</c:v>
                </c:pt>
                <c:pt idx="1639">
                  <c:v>12.3</c:v>
                </c:pt>
                <c:pt idx="1640">
                  <c:v>14.8</c:v>
                </c:pt>
                <c:pt idx="1641">
                  <c:v>13.5</c:v>
                </c:pt>
                <c:pt idx="1642">
                  <c:v>11.6</c:v>
                </c:pt>
                <c:pt idx="1643">
                  <c:v>17.600000000000001</c:v>
                </c:pt>
                <c:pt idx="1644">
                  <c:v>15.4</c:v>
                </c:pt>
                <c:pt idx="1645">
                  <c:v>15.2</c:v>
                </c:pt>
                <c:pt idx="1646">
                  <c:v>10.9</c:v>
                </c:pt>
                <c:pt idx="1647">
                  <c:v>12.5</c:v>
                </c:pt>
                <c:pt idx="1648">
                  <c:v>8.1</c:v>
                </c:pt>
                <c:pt idx="1649">
                  <c:v>6.5</c:v>
                </c:pt>
                <c:pt idx="1650">
                  <c:v>14</c:v>
                </c:pt>
                <c:pt idx="1651">
                  <c:v>12.9</c:v>
                </c:pt>
                <c:pt idx="1652">
                  <c:v>12.3</c:v>
                </c:pt>
                <c:pt idx="1653">
                  <c:v>10.7</c:v>
                </c:pt>
                <c:pt idx="1654">
                  <c:v>16.8</c:v>
                </c:pt>
                <c:pt idx="1655">
                  <c:v>8.6</c:v>
                </c:pt>
                <c:pt idx="1656">
                  <c:v>8.1999999999999993</c:v>
                </c:pt>
                <c:pt idx="1657">
                  <c:v>8</c:v>
                </c:pt>
                <c:pt idx="1658">
                  <c:v>9.4</c:v>
                </c:pt>
                <c:pt idx="1659">
                  <c:v>17.899999999999999</c:v>
                </c:pt>
                <c:pt idx="1660">
                  <c:v>9</c:v>
                </c:pt>
                <c:pt idx="1661">
                  <c:v>11.1</c:v>
                </c:pt>
                <c:pt idx="1662">
                  <c:v>9.1999999999999993</c:v>
                </c:pt>
                <c:pt idx="1663">
                  <c:v>9.6</c:v>
                </c:pt>
                <c:pt idx="1664">
                  <c:v>14.6</c:v>
                </c:pt>
                <c:pt idx="1665">
                  <c:v>10.8</c:v>
                </c:pt>
                <c:pt idx="1666">
                  <c:v>15.7</c:v>
                </c:pt>
                <c:pt idx="1667">
                  <c:v>10.8</c:v>
                </c:pt>
                <c:pt idx="1668">
                  <c:v>12.1</c:v>
                </c:pt>
                <c:pt idx="1669">
                  <c:v>8.6999999999999993</c:v>
                </c:pt>
                <c:pt idx="1670">
                  <c:v>8.1999999999999993</c:v>
                </c:pt>
                <c:pt idx="1671">
                  <c:v>13.6</c:v>
                </c:pt>
                <c:pt idx="1672">
                  <c:v>14.8</c:v>
                </c:pt>
                <c:pt idx="1673">
                  <c:v>10.7</c:v>
                </c:pt>
                <c:pt idx="1674">
                  <c:v>0</c:v>
                </c:pt>
                <c:pt idx="1675">
                  <c:v>12.3</c:v>
                </c:pt>
                <c:pt idx="1676">
                  <c:v>10.9</c:v>
                </c:pt>
                <c:pt idx="1677">
                  <c:v>13.1</c:v>
                </c:pt>
                <c:pt idx="1678">
                  <c:v>13.5</c:v>
                </c:pt>
                <c:pt idx="1679">
                  <c:v>16</c:v>
                </c:pt>
                <c:pt idx="1680">
                  <c:v>11</c:v>
                </c:pt>
                <c:pt idx="1681">
                  <c:v>5.6</c:v>
                </c:pt>
                <c:pt idx="1682">
                  <c:v>12.5</c:v>
                </c:pt>
                <c:pt idx="1683">
                  <c:v>11.7</c:v>
                </c:pt>
                <c:pt idx="1684">
                  <c:v>8.9</c:v>
                </c:pt>
                <c:pt idx="1685">
                  <c:v>10.5</c:v>
                </c:pt>
                <c:pt idx="1686">
                  <c:v>14.1</c:v>
                </c:pt>
                <c:pt idx="1687">
                  <c:v>13</c:v>
                </c:pt>
                <c:pt idx="1688">
                  <c:v>14.4</c:v>
                </c:pt>
                <c:pt idx="1689">
                  <c:v>12.8</c:v>
                </c:pt>
                <c:pt idx="1690">
                  <c:v>15.1</c:v>
                </c:pt>
                <c:pt idx="1691">
                  <c:v>8.1999999999999993</c:v>
                </c:pt>
                <c:pt idx="1692">
                  <c:v>12.3</c:v>
                </c:pt>
                <c:pt idx="1693">
                  <c:v>11.7</c:v>
                </c:pt>
                <c:pt idx="1694">
                  <c:v>8.3000000000000007</c:v>
                </c:pt>
                <c:pt idx="1695">
                  <c:v>12.3</c:v>
                </c:pt>
                <c:pt idx="1696">
                  <c:v>12.2</c:v>
                </c:pt>
                <c:pt idx="1697">
                  <c:v>4.2</c:v>
                </c:pt>
                <c:pt idx="1698">
                  <c:v>4.8</c:v>
                </c:pt>
                <c:pt idx="1699">
                  <c:v>12.5</c:v>
                </c:pt>
                <c:pt idx="1700">
                  <c:v>11.8</c:v>
                </c:pt>
                <c:pt idx="1701">
                  <c:v>14.8</c:v>
                </c:pt>
                <c:pt idx="1702">
                  <c:v>11.1</c:v>
                </c:pt>
                <c:pt idx="1703">
                  <c:v>8</c:v>
                </c:pt>
                <c:pt idx="1704">
                  <c:v>13</c:v>
                </c:pt>
                <c:pt idx="1705">
                  <c:v>11.3</c:v>
                </c:pt>
                <c:pt idx="1706">
                  <c:v>10.4</c:v>
                </c:pt>
                <c:pt idx="1707">
                  <c:v>12.3</c:v>
                </c:pt>
                <c:pt idx="1708">
                  <c:v>9.6999999999999993</c:v>
                </c:pt>
                <c:pt idx="1709">
                  <c:v>16.3</c:v>
                </c:pt>
                <c:pt idx="1710">
                  <c:v>12.5</c:v>
                </c:pt>
                <c:pt idx="1711">
                  <c:v>14.9</c:v>
                </c:pt>
                <c:pt idx="1712">
                  <c:v>16.8</c:v>
                </c:pt>
                <c:pt idx="1713">
                  <c:v>14.9</c:v>
                </c:pt>
                <c:pt idx="1714">
                  <c:v>15.3</c:v>
                </c:pt>
                <c:pt idx="1715">
                  <c:v>9.9</c:v>
                </c:pt>
                <c:pt idx="1716">
                  <c:v>10.8</c:v>
                </c:pt>
                <c:pt idx="1717">
                  <c:v>11.7</c:v>
                </c:pt>
                <c:pt idx="1718">
                  <c:v>12.9</c:v>
                </c:pt>
                <c:pt idx="1719">
                  <c:v>12.3</c:v>
                </c:pt>
                <c:pt idx="1720">
                  <c:v>13.3</c:v>
                </c:pt>
                <c:pt idx="1721">
                  <c:v>7.2</c:v>
                </c:pt>
                <c:pt idx="1722">
                  <c:v>13.3</c:v>
                </c:pt>
                <c:pt idx="1723">
                  <c:v>12.3</c:v>
                </c:pt>
                <c:pt idx="1724">
                  <c:v>11.5</c:v>
                </c:pt>
                <c:pt idx="1725">
                  <c:v>16</c:v>
                </c:pt>
                <c:pt idx="1726">
                  <c:v>9.6</c:v>
                </c:pt>
                <c:pt idx="1727">
                  <c:v>7.6</c:v>
                </c:pt>
                <c:pt idx="1728">
                  <c:v>8.8000000000000007</c:v>
                </c:pt>
                <c:pt idx="1729">
                  <c:v>13</c:v>
                </c:pt>
                <c:pt idx="1730">
                  <c:v>12.8</c:v>
                </c:pt>
                <c:pt idx="1731">
                  <c:v>10.8</c:v>
                </c:pt>
                <c:pt idx="1732">
                  <c:v>16.100000000000001</c:v>
                </c:pt>
                <c:pt idx="1733">
                  <c:v>4.5</c:v>
                </c:pt>
                <c:pt idx="1734">
                  <c:v>15.3</c:v>
                </c:pt>
                <c:pt idx="1735">
                  <c:v>14.7</c:v>
                </c:pt>
                <c:pt idx="1736">
                  <c:v>12.6</c:v>
                </c:pt>
                <c:pt idx="1737">
                  <c:v>4.7</c:v>
                </c:pt>
                <c:pt idx="1738">
                  <c:v>14.6</c:v>
                </c:pt>
                <c:pt idx="1739">
                  <c:v>19.5</c:v>
                </c:pt>
                <c:pt idx="1740">
                  <c:v>6.6</c:v>
                </c:pt>
                <c:pt idx="1741">
                  <c:v>11.6</c:v>
                </c:pt>
                <c:pt idx="1742">
                  <c:v>10.6</c:v>
                </c:pt>
                <c:pt idx="1743">
                  <c:v>13.2</c:v>
                </c:pt>
                <c:pt idx="1744">
                  <c:v>14.7</c:v>
                </c:pt>
                <c:pt idx="1745">
                  <c:v>17.2</c:v>
                </c:pt>
                <c:pt idx="1746">
                  <c:v>10.7</c:v>
                </c:pt>
                <c:pt idx="1747">
                  <c:v>12.9</c:v>
                </c:pt>
                <c:pt idx="1748">
                  <c:v>9.6999999999999993</c:v>
                </c:pt>
                <c:pt idx="1749">
                  <c:v>5.0999999999999996</c:v>
                </c:pt>
                <c:pt idx="1750">
                  <c:v>5.7</c:v>
                </c:pt>
                <c:pt idx="1751">
                  <c:v>7.9</c:v>
                </c:pt>
                <c:pt idx="1752">
                  <c:v>11.4</c:v>
                </c:pt>
                <c:pt idx="1753">
                  <c:v>15.2</c:v>
                </c:pt>
                <c:pt idx="1754">
                  <c:v>10</c:v>
                </c:pt>
                <c:pt idx="1755">
                  <c:v>12.4</c:v>
                </c:pt>
                <c:pt idx="1756">
                  <c:v>11</c:v>
                </c:pt>
                <c:pt idx="1757">
                  <c:v>12.3</c:v>
                </c:pt>
                <c:pt idx="1758">
                  <c:v>10.3</c:v>
                </c:pt>
                <c:pt idx="1759">
                  <c:v>5.2</c:v>
                </c:pt>
                <c:pt idx="1760">
                  <c:v>6.4</c:v>
                </c:pt>
                <c:pt idx="1761">
                  <c:v>11.3</c:v>
                </c:pt>
                <c:pt idx="1762">
                  <c:v>15</c:v>
                </c:pt>
                <c:pt idx="1763">
                  <c:v>9.9</c:v>
                </c:pt>
                <c:pt idx="1764">
                  <c:v>13.8</c:v>
                </c:pt>
                <c:pt idx="1765">
                  <c:v>9.1</c:v>
                </c:pt>
                <c:pt idx="1766">
                  <c:v>11.1</c:v>
                </c:pt>
                <c:pt idx="1767">
                  <c:v>11.1</c:v>
                </c:pt>
                <c:pt idx="1768">
                  <c:v>0</c:v>
                </c:pt>
                <c:pt idx="1769">
                  <c:v>15.4</c:v>
                </c:pt>
                <c:pt idx="1770">
                  <c:v>11.9</c:v>
                </c:pt>
                <c:pt idx="1771">
                  <c:v>8.1</c:v>
                </c:pt>
                <c:pt idx="1772">
                  <c:v>10.4</c:v>
                </c:pt>
                <c:pt idx="1773">
                  <c:v>14.7</c:v>
                </c:pt>
                <c:pt idx="1774">
                  <c:v>9.6999999999999993</c:v>
                </c:pt>
                <c:pt idx="1775">
                  <c:v>16.100000000000001</c:v>
                </c:pt>
                <c:pt idx="1776">
                  <c:v>15</c:v>
                </c:pt>
                <c:pt idx="1777">
                  <c:v>7.2</c:v>
                </c:pt>
                <c:pt idx="1778">
                  <c:v>12.1</c:v>
                </c:pt>
                <c:pt idx="1779">
                  <c:v>9.6</c:v>
                </c:pt>
                <c:pt idx="1780">
                  <c:v>12.9</c:v>
                </c:pt>
                <c:pt idx="1781">
                  <c:v>17.2</c:v>
                </c:pt>
                <c:pt idx="1782">
                  <c:v>16.5</c:v>
                </c:pt>
                <c:pt idx="1783">
                  <c:v>14.2</c:v>
                </c:pt>
                <c:pt idx="1784">
                  <c:v>11.8</c:v>
                </c:pt>
                <c:pt idx="1785">
                  <c:v>10.3</c:v>
                </c:pt>
                <c:pt idx="1786">
                  <c:v>14.3</c:v>
                </c:pt>
                <c:pt idx="1787">
                  <c:v>8.8000000000000007</c:v>
                </c:pt>
                <c:pt idx="1788">
                  <c:v>12.1</c:v>
                </c:pt>
                <c:pt idx="1789">
                  <c:v>12.3</c:v>
                </c:pt>
                <c:pt idx="1790">
                  <c:v>9.1</c:v>
                </c:pt>
                <c:pt idx="1791">
                  <c:v>11.4</c:v>
                </c:pt>
                <c:pt idx="1792">
                  <c:v>0</c:v>
                </c:pt>
                <c:pt idx="1793">
                  <c:v>8</c:v>
                </c:pt>
                <c:pt idx="1794">
                  <c:v>9.1</c:v>
                </c:pt>
                <c:pt idx="1795">
                  <c:v>12.3</c:v>
                </c:pt>
                <c:pt idx="1796">
                  <c:v>14.8</c:v>
                </c:pt>
                <c:pt idx="1797">
                  <c:v>12.3</c:v>
                </c:pt>
                <c:pt idx="1798">
                  <c:v>10.199999999999999</c:v>
                </c:pt>
                <c:pt idx="1799">
                  <c:v>12.5</c:v>
                </c:pt>
                <c:pt idx="1800">
                  <c:v>14.6</c:v>
                </c:pt>
                <c:pt idx="1801">
                  <c:v>13.4</c:v>
                </c:pt>
                <c:pt idx="1802">
                  <c:v>11.7</c:v>
                </c:pt>
                <c:pt idx="1803">
                  <c:v>14.4</c:v>
                </c:pt>
                <c:pt idx="1804">
                  <c:v>5.0999999999999996</c:v>
                </c:pt>
                <c:pt idx="1805">
                  <c:v>11.4</c:v>
                </c:pt>
                <c:pt idx="1806">
                  <c:v>13.3</c:v>
                </c:pt>
                <c:pt idx="1807">
                  <c:v>12.3</c:v>
                </c:pt>
                <c:pt idx="1808">
                  <c:v>11.2</c:v>
                </c:pt>
                <c:pt idx="1809">
                  <c:v>11.9</c:v>
                </c:pt>
                <c:pt idx="1810">
                  <c:v>11.2</c:v>
                </c:pt>
                <c:pt idx="1811">
                  <c:v>13.6</c:v>
                </c:pt>
                <c:pt idx="1812">
                  <c:v>12.3</c:v>
                </c:pt>
                <c:pt idx="1813">
                  <c:v>10.6</c:v>
                </c:pt>
                <c:pt idx="1814">
                  <c:v>12.9</c:v>
                </c:pt>
                <c:pt idx="1815">
                  <c:v>12.3</c:v>
                </c:pt>
                <c:pt idx="1816">
                  <c:v>15.2</c:v>
                </c:pt>
                <c:pt idx="1817">
                  <c:v>12.3</c:v>
                </c:pt>
                <c:pt idx="1818">
                  <c:v>13.9</c:v>
                </c:pt>
                <c:pt idx="1819">
                  <c:v>10.6</c:v>
                </c:pt>
                <c:pt idx="1820">
                  <c:v>14.8</c:v>
                </c:pt>
                <c:pt idx="1821">
                  <c:v>3.1</c:v>
                </c:pt>
                <c:pt idx="1822">
                  <c:v>12.3</c:v>
                </c:pt>
                <c:pt idx="1823">
                  <c:v>13.2</c:v>
                </c:pt>
                <c:pt idx="1824">
                  <c:v>11.1</c:v>
                </c:pt>
                <c:pt idx="1825">
                  <c:v>7.1</c:v>
                </c:pt>
                <c:pt idx="1826">
                  <c:v>9.9</c:v>
                </c:pt>
                <c:pt idx="1827">
                  <c:v>14.4</c:v>
                </c:pt>
                <c:pt idx="1828">
                  <c:v>14.5</c:v>
                </c:pt>
                <c:pt idx="1829">
                  <c:v>14.1</c:v>
                </c:pt>
                <c:pt idx="1830">
                  <c:v>12.3</c:v>
                </c:pt>
                <c:pt idx="1831">
                  <c:v>13.1</c:v>
                </c:pt>
                <c:pt idx="1832">
                  <c:v>8.4</c:v>
                </c:pt>
                <c:pt idx="1833">
                  <c:v>13.8</c:v>
                </c:pt>
                <c:pt idx="1834">
                  <c:v>7.3</c:v>
                </c:pt>
                <c:pt idx="1835">
                  <c:v>11.7</c:v>
                </c:pt>
                <c:pt idx="1836">
                  <c:v>15.9</c:v>
                </c:pt>
                <c:pt idx="1837">
                  <c:v>15</c:v>
                </c:pt>
                <c:pt idx="1838">
                  <c:v>12.2</c:v>
                </c:pt>
                <c:pt idx="1839">
                  <c:v>3.5</c:v>
                </c:pt>
                <c:pt idx="1840">
                  <c:v>0</c:v>
                </c:pt>
                <c:pt idx="1841">
                  <c:v>16.399999999999999</c:v>
                </c:pt>
                <c:pt idx="1842">
                  <c:v>13.3</c:v>
                </c:pt>
                <c:pt idx="1843">
                  <c:v>14.5</c:v>
                </c:pt>
                <c:pt idx="1844">
                  <c:v>20.5</c:v>
                </c:pt>
                <c:pt idx="1845">
                  <c:v>12.3</c:v>
                </c:pt>
                <c:pt idx="1846">
                  <c:v>8.6999999999999993</c:v>
                </c:pt>
                <c:pt idx="1847">
                  <c:v>9.1999999999999993</c:v>
                </c:pt>
                <c:pt idx="1848">
                  <c:v>16.2</c:v>
                </c:pt>
                <c:pt idx="1849">
                  <c:v>11.6</c:v>
                </c:pt>
                <c:pt idx="1850">
                  <c:v>7.3</c:v>
                </c:pt>
                <c:pt idx="1851">
                  <c:v>13.4</c:v>
                </c:pt>
                <c:pt idx="1852">
                  <c:v>12.3</c:v>
                </c:pt>
                <c:pt idx="1853">
                  <c:v>14.8</c:v>
                </c:pt>
                <c:pt idx="1854">
                  <c:v>5.7</c:v>
                </c:pt>
                <c:pt idx="1855">
                  <c:v>8</c:v>
                </c:pt>
                <c:pt idx="1856">
                  <c:v>11.8</c:v>
                </c:pt>
                <c:pt idx="1857">
                  <c:v>13.8</c:v>
                </c:pt>
                <c:pt idx="1858">
                  <c:v>16.8</c:v>
                </c:pt>
                <c:pt idx="1859">
                  <c:v>11.6</c:v>
                </c:pt>
                <c:pt idx="1860">
                  <c:v>4.4000000000000004</c:v>
                </c:pt>
                <c:pt idx="1861">
                  <c:v>11.5</c:v>
                </c:pt>
                <c:pt idx="1862">
                  <c:v>7.3</c:v>
                </c:pt>
                <c:pt idx="1863">
                  <c:v>13</c:v>
                </c:pt>
                <c:pt idx="1864">
                  <c:v>10.3</c:v>
                </c:pt>
                <c:pt idx="1865">
                  <c:v>12.8</c:v>
                </c:pt>
                <c:pt idx="1866">
                  <c:v>14.4</c:v>
                </c:pt>
                <c:pt idx="1867">
                  <c:v>16.100000000000001</c:v>
                </c:pt>
                <c:pt idx="1868">
                  <c:v>8.4</c:v>
                </c:pt>
                <c:pt idx="1869">
                  <c:v>13.8</c:v>
                </c:pt>
                <c:pt idx="1870">
                  <c:v>16.5</c:v>
                </c:pt>
                <c:pt idx="1871">
                  <c:v>7.2</c:v>
                </c:pt>
                <c:pt idx="1872">
                  <c:v>18</c:v>
                </c:pt>
                <c:pt idx="1873">
                  <c:v>16</c:v>
                </c:pt>
                <c:pt idx="1874">
                  <c:v>14.5</c:v>
                </c:pt>
                <c:pt idx="1875">
                  <c:v>12.4</c:v>
                </c:pt>
                <c:pt idx="1876">
                  <c:v>13.1</c:v>
                </c:pt>
                <c:pt idx="1877">
                  <c:v>15.9</c:v>
                </c:pt>
                <c:pt idx="1878">
                  <c:v>0</c:v>
                </c:pt>
                <c:pt idx="1879">
                  <c:v>4</c:v>
                </c:pt>
                <c:pt idx="1880">
                  <c:v>10.4</c:v>
                </c:pt>
                <c:pt idx="1881">
                  <c:v>7.2</c:v>
                </c:pt>
                <c:pt idx="1882">
                  <c:v>12.3</c:v>
                </c:pt>
                <c:pt idx="1883">
                  <c:v>14.9</c:v>
                </c:pt>
                <c:pt idx="1884">
                  <c:v>8.6</c:v>
                </c:pt>
                <c:pt idx="1885">
                  <c:v>12.5</c:v>
                </c:pt>
                <c:pt idx="1886">
                  <c:v>9.5</c:v>
                </c:pt>
                <c:pt idx="1887">
                  <c:v>8</c:v>
                </c:pt>
                <c:pt idx="1888">
                  <c:v>13.7</c:v>
                </c:pt>
                <c:pt idx="1889">
                  <c:v>13.5</c:v>
                </c:pt>
                <c:pt idx="1890">
                  <c:v>10</c:v>
                </c:pt>
                <c:pt idx="1891">
                  <c:v>12.2</c:v>
                </c:pt>
                <c:pt idx="1892">
                  <c:v>8.5</c:v>
                </c:pt>
                <c:pt idx="1893">
                  <c:v>14.2</c:v>
                </c:pt>
                <c:pt idx="1894">
                  <c:v>8.5</c:v>
                </c:pt>
                <c:pt idx="1895">
                  <c:v>9.4</c:v>
                </c:pt>
                <c:pt idx="1896">
                  <c:v>16.8</c:v>
                </c:pt>
                <c:pt idx="1897">
                  <c:v>12.6</c:v>
                </c:pt>
                <c:pt idx="1898">
                  <c:v>7.1</c:v>
                </c:pt>
                <c:pt idx="1899">
                  <c:v>18.399999999999999</c:v>
                </c:pt>
                <c:pt idx="1900">
                  <c:v>8.5</c:v>
                </c:pt>
                <c:pt idx="1901">
                  <c:v>12.3</c:v>
                </c:pt>
                <c:pt idx="1902">
                  <c:v>11.6</c:v>
                </c:pt>
                <c:pt idx="1903">
                  <c:v>8.1999999999999993</c:v>
                </c:pt>
                <c:pt idx="1904">
                  <c:v>15.1</c:v>
                </c:pt>
                <c:pt idx="1905">
                  <c:v>9.4</c:v>
                </c:pt>
                <c:pt idx="1906">
                  <c:v>13</c:v>
                </c:pt>
                <c:pt idx="1907">
                  <c:v>11.7</c:v>
                </c:pt>
                <c:pt idx="1908">
                  <c:v>9.6999999999999993</c:v>
                </c:pt>
                <c:pt idx="1909">
                  <c:v>9</c:v>
                </c:pt>
                <c:pt idx="1910">
                  <c:v>10.8</c:v>
                </c:pt>
                <c:pt idx="1911">
                  <c:v>15.1</c:v>
                </c:pt>
                <c:pt idx="1912">
                  <c:v>9.1999999999999993</c:v>
                </c:pt>
                <c:pt idx="1913">
                  <c:v>8.6</c:v>
                </c:pt>
                <c:pt idx="1914">
                  <c:v>13.8</c:v>
                </c:pt>
                <c:pt idx="1915">
                  <c:v>14.3</c:v>
                </c:pt>
                <c:pt idx="1916">
                  <c:v>7.8</c:v>
                </c:pt>
                <c:pt idx="1917">
                  <c:v>7.6</c:v>
                </c:pt>
                <c:pt idx="1918">
                  <c:v>4.9000000000000004</c:v>
                </c:pt>
                <c:pt idx="1919">
                  <c:v>10.9</c:v>
                </c:pt>
                <c:pt idx="1920">
                  <c:v>14.4</c:v>
                </c:pt>
                <c:pt idx="1921">
                  <c:v>16.8</c:v>
                </c:pt>
                <c:pt idx="1922">
                  <c:v>12</c:v>
                </c:pt>
                <c:pt idx="1923">
                  <c:v>14.3</c:v>
                </c:pt>
                <c:pt idx="1924">
                  <c:v>11.1</c:v>
                </c:pt>
                <c:pt idx="1925">
                  <c:v>9.4</c:v>
                </c:pt>
                <c:pt idx="1926">
                  <c:v>11.1</c:v>
                </c:pt>
                <c:pt idx="1927">
                  <c:v>11.2</c:v>
                </c:pt>
                <c:pt idx="1928">
                  <c:v>12.4</c:v>
                </c:pt>
                <c:pt idx="1929">
                  <c:v>9.6</c:v>
                </c:pt>
                <c:pt idx="1930">
                  <c:v>0</c:v>
                </c:pt>
                <c:pt idx="1931">
                  <c:v>12.6</c:v>
                </c:pt>
                <c:pt idx="1932">
                  <c:v>7.3</c:v>
                </c:pt>
                <c:pt idx="1933">
                  <c:v>15.9</c:v>
                </c:pt>
                <c:pt idx="1934">
                  <c:v>12.8</c:v>
                </c:pt>
                <c:pt idx="1935">
                  <c:v>13.5</c:v>
                </c:pt>
                <c:pt idx="1936">
                  <c:v>10.7</c:v>
                </c:pt>
                <c:pt idx="1937">
                  <c:v>5.4</c:v>
                </c:pt>
                <c:pt idx="1938">
                  <c:v>6.5</c:v>
                </c:pt>
                <c:pt idx="1939">
                  <c:v>4.9000000000000004</c:v>
                </c:pt>
                <c:pt idx="1940">
                  <c:v>12.6</c:v>
                </c:pt>
                <c:pt idx="1941">
                  <c:v>12.1</c:v>
                </c:pt>
                <c:pt idx="1942">
                  <c:v>7.6</c:v>
                </c:pt>
                <c:pt idx="1943">
                  <c:v>20.7</c:v>
                </c:pt>
                <c:pt idx="1944">
                  <c:v>8.8000000000000007</c:v>
                </c:pt>
                <c:pt idx="1945">
                  <c:v>7</c:v>
                </c:pt>
                <c:pt idx="1946">
                  <c:v>4.9000000000000004</c:v>
                </c:pt>
                <c:pt idx="1947">
                  <c:v>16.899999999999999</c:v>
                </c:pt>
                <c:pt idx="1948">
                  <c:v>10.7</c:v>
                </c:pt>
                <c:pt idx="1949">
                  <c:v>16.399999999999999</c:v>
                </c:pt>
                <c:pt idx="1950">
                  <c:v>4.5999999999999996</c:v>
                </c:pt>
                <c:pt idx="1951">
                  <c:v>12</c:v>
                </c:pt>
                <c:pt idx="1952">
                  <c:v>15.8</c:v>
                </c:pt>
                <c:pt idx="1953">
                  <c:v>7.3</c:v>
                </c:pt>
                <c:pt idx="1954">
                  <c:v>4.5</c:v>
                </c:pt>
                <c:pt idx="1955">
                  <c:v>11.3</c:v>
                </c:pt>
                <c:pt idx="1956">
                  <c:v>10.7</c:v>
                </c:pt>
                <c:pt idx="1957">
                  <c:v>7.4</c:v>
                </c:pt>
                <c:pt idx="1958">
                  <c:v>12.7</c:v>
                </c:pt>
                <c:pt idx="1959">
                  <c:v>6.3</c:v>
                </c:pt>
                <c:pt idx="1960">
                  <c:v>9.6</c:v>
                </c:pt>
                <c:pt idx="1961">
                  <c:v>8.1999999999999993</c:v>
                </c:pt>
                <c:pt idx="1962">
                  <c:v>12.6</c:v>
                </c:pt>
                <c:pt idx="1963">
                  <c:v>11.7</c:v>
                </c:pt>
                <c:pt idx="1964">
                  <c:v>15.8</c:v>
                </c:pt>
                <c:pt idx="1965">
                  <c:v>5.3</c:v>
                </c:pt>
                <c:pt idx="1966">
                  <c:v>15.3</c:v>
                </c:pt>
                <c:pt idx="1967">
                  <c:v>12.4</c:v>
                </c:pt>
                <c:pt idx="1968">
                  <c:v>16</c:v>
                </c:pt>
                <c:pt idx="1969">
                  <c:v>15.3</c:v>
                </c:pt>
                <c:pt idx="1970">
                  <c:v>9.3000000000000007</c:v>
                </c:pt>
                <c:pt idx="1971">
                  <c:v>13.3</c:v>
                </c:pt>
                <c:pt idx="1972">
                  <c:v>12.4</c:v>
                </c:pt>
                <c:pt idx="1973">
                  <c:v>6.2</c:v>
                </c:pt>
                <c:pt idx="1974">
                  <c:v>12.4</c:v>
                </c:pt>
                <c:pt idx="1975">
                  <c:v>15</c:v>
                </c:pt>
                <c:pt idx="1976">
                  <c:v>14.4</c:v>
                </c:pt>
                <c:pt idx="1977">
                  <c:v>13.4</c:v>
                </c:pt>
                <c:pt idx="1978">
                  <c:v>15.8</c:v>
                </c:pt>
                <c:pt idx="1979">
                  <c:v>10.6</c:v>
                </c:pt>
                <c:pt idx="1980">
                  <c:v>10.8</c:v>
                </c:pt>
                <c:pt idx="1981">
                  <c:v>14</c:v>
                </c:pt>
                <c:pt idx="1982">
                  <c:v>10.9</c:v>
                </c:pt>
                <c:pt idx="1983">
                  <c:v>8.5</c:v>
                </c:pt>
                <c:pt idx="1984">
                  <c:v>9.3000000000000007</c:v>
                </c:pt>
                <c:pt idx="1985">
                  <c:v>7.7</c:v>
                </c:pt>
                <c:pt idx="1986">
                  <c:v>15.2</c:v>
                </c:pt>
                <c:pt idx="1987">
                  <c:v>4.9000000000000004</c:v>
                </c:pt>
                <c:pt idx="1988">
                  <c:v>8.4</c:v>
                </c:pt>
                <c:pt idx="1989">
                  <c:v>7.6</c:v>
                </c:pt>
                <c:pt idx="1990">
                  <c:v>10.7</c:v>
                </c:pt>
                <c:pt idx="1991">
                  <c:v>12.3</c:v>
                </c:pt>
                <c:pt idx="1992">
                  <c:v>14.6</c:v>
                </c:pt>
                <c:pt idx="1993">
                  <c:v>12.5</c:v>
                </c:pt>
                <c:pt idx="1994">
                  <c:v>11</c:v>
                </c:pt>
                <c:pt idx="1995">
                  <c:v>7.3</c:v>
                </c:pt>
                <c:pt idx="1996">
                  <c:v>12.9</c:v>
                </c:pt>
                <c:pt idx="1997">
                  <c:v>15.4</c:v>
                </c:pt>
                <c:pt idx="1998">
                  <c:v>12.5</c:v>
                </c:pt>
                <c:pt idx="1999">
                  <c:v>10.4</c:v>
                </c:pt>
                <c:pt idx="2000">
                  <c:v>15.2</c:v>
                </c:pt>
                <c:pt idx="2001">
                  <c:v>11.8</c:v>
                </c:pt>
                <c:pt idx="2002">
                  <c:v>12.3</c:v>
                </c:pt>
                <c:pt idx="2003">
                  <c:v>12.6</c:v>
                </c:pt>
                <c:pt idx="2004">
                  <c:v>14.3</c:v>
                </c:pt>
                <c:pt idx="2005">
                  <c:v>13.1</c:v>
                </c:pt>
                <c:pt idx="2006">
                  <c:v>4.3</c:v>
                </c:pt>
                <c:pt idx="2007">
                  <c:v>6.5</c:v>
                </c:pt>
                <c:pt idx="2008">
                  <c:v>20.3</c:v>
                </c:pt>
                <c:pt idx="2009">
                  <c:v>12.7</c:v>
                </c:pt>
                <c:pt idx="2010">
                  <c:v>17.600000000000001</c:v>
                </c:pt>
                <c:pt idx="2011">
                  <c:v>9.5</c:v>
                </c:pt>
                <c:pt idx="2012">
                  <c:v>10</c:v>
                </c:pt>
                <c:pt idx="2013">
                  <c:v>13</c:v>
                </c:pt>
                <c:pt idx="2014">
                  <c:v>10.4</c:v>
                </c:pt>
                <c:pt idx="2015">
                  <c:v>15.3</c:v>
                </c:pt>
                <c:pt idx="2016">
                  <c:v>13.1</c:v>
                </c:pt>
                <c:pt idx="2017">
                  <c:v>11.7</c:v>
                </c:pt>
                <c:pt idx="2018">
                  <c:v>10.3</c:v>
                </c:pt>
                <c:pt idx="2019">
                  <c:v>12.4</c:v>
                </c:pt>
                <c:pt idx="2020">
                  <c:v>7.9</c:v>
                </c:pt>
                <c:pt idx="2021">
                  <c:v>8.6</c:v>
                </c:pt>
                <c:pt idx="2022">
                  <c:v>11.4</c:v>
                </c:pt>
                <c:pt idx="2023">
                  <c:v>15.2</c:v>
                </c:pt>
                <c:pt idx="2024">
                  <c:v>6.6</c:v>
                </c:pt>
                <c:pt idx="2025">
                  <c:v>12.9</c:v>
                </c:pt>
                <c:pt idx="2026">
                  <c:v>11.6</c:v>
                </c:pt>
                <c:pt idx="2027">
                  <c:v>9.1</c:v>
                </c:pt>
                <c:pt idx="2028">
                  <c:v>11.7</c:v>
                </c:pt>
                <c:pt idx="2029">
                  <c:v>15.3</c:v>
                </c:pt>
                <c:pt idx="2030">
                  <c:v>6.4</c:v>
                </c:pt>
                <c:pt idx="2031">
                  <c:v>11.9</c:v>
                </c:pt>
                <c:pt idx="2032">
                  <c:v>12.9</c:v>
                </c:pt>
                <c:pt idx="2033">
                  <c:v>16.100000000000001</c:v>
                </c:pt>
                <c:pt idx="2034">
                  <c:v>11</c:v>
                </c:pt>
                <c:pt idx="2035">
                  <c:v>12.3</c:v>
                </c:pt>
                <c:pt idx="2036">
                  <c:v>11.5</c:v>
                </c:pt>
                <c:pt idx="2037">
                  <c:v>14.6</c:v>
                </c:pt>
                <c:pt idx="2038">
                  <c:v>11.4</c:v>
                </c:pt>
                <c:pt idx="2039">
                  <c:v>10.3</c:v>
                </c:pt>
                <c:pt idx="2040">
                  <c:v>13.4</c:v>
                </c:pt>
                <c:pt idx="2041">
                  <c:v>13.3</c:v>
                </c:pt>
                <c:pt idx="2042">
                  <c:v>16</c:v>
                </c:pt>
                <c:pt idx="2043">
                  <c:v>9.9</c:v>
                </c:pt>
                <c:pt idx="2044">
                  <c:v>13</c:v>
                </c:pt>
                <c:pt idx="2045">
                  <c:v>15.6</c:v>
                </c:pt>
                <c:pt idx="2046">
                  <c:v>11</c:v>
                </c:pt>
                <c:pt idx="2047">
                  <c:v>12.7</c:v>
                </c:pt>
                <c:pt idx="2048">
                  <c:v>16.3</c:v>
                </c:pt>
                <c:pt idx="2049">
                  <c:v>16</c:v>
                </c:pt>
                <c:pt idx="2050">
                  <c:v>12.7</c:v>
                </c:pt>
                <c:pt idx="2051">
                  <c:v>15.3</c:v>
                </c:pt>
                <c:pt idx="2052">
                  <c:v>7.5</c:v>
                </c:pt>
                <c:pt idx="2053">
                  <c:v>12.5</c:v>
                </c:pt>
                <c:pt idx="2054">
                  <c:v>12.7</c:v>
                </c:pt>
                <c:pt idx="2055">
                  <c:v>12.7</c:v>
                </c:pt>
                <c:pt idx="2056">
                  <c:v>13.3</c:v>
                </c:pt>
                <c:pt idx="2057">
                  <c:v>11.1</c:v>
                </c:pt>
                <c:pt idx="2058">
                  <c:v>10.5</c:v>
                </c:pt>
                <c:pt idx="2059">
                  <c:v>10.1</c:v>
                </c:pt>
                <c:pt idx="2060">
                  <c:v>8.3000000000000007</c:v>
                </c:pt>
                <c:pt idx="2061">
                  <c:v>14</c:v>
                </c:pt>
                <c:pt idx="2062">
                  <c:v>9.1</c:v>
                </c:pt>
                <c:pt idx="2063">
                  <c:v>12.3</c:v>
                </c:pt>
                <c:pt idx="2064">
                  <c:v>15.2</c:v>
                </c:pt>
                <c:pt idx="2065">
                  <c:v>11.9</c:v>
                </c:pt>
                <c:pt idx="2066">
                  <c:v>13</c:v>
                </c:pt>
                <c:pt idx="2067">
                  <c:v>12.4</c:v>
                </c:pt>
                <c:pt idx="2068">
                  <c:v>7.8</c:v>
                </c:pt>
                <c:pt idx="2069">
                  <c:v>11.9</c:v>
                </c:pt>
                <c:pt idx="2070">
                  <c:v>10</c:v>
                </c:pt>
                <c:pt idx="2071">
                  <c:v>14.5</c:v>
                </c:pt>
                <c:pt idx="2072">
                  <c:v>8.4</c:v>
                </c:pt>
                <c:pt idx="2073">
                  <c:v>18.2</c:v>
                </c:pt>
                <c:pt idx="2074">
                  <c:v>16.899999999999999</c:v>
                </c:pt>
                <c:pt idx="2075">
                  <c:v>5</c:v>
                </c:pt>
                <c:pt idx="2076">
                  <c:v>7.9</c:v>
                </c:pt>
                <c:pt idx="2077">
                  <c:v>6.4</c:v>
                </c:pt>
                <c:pt idx="2078">
                  <c:v>10</c:v>
                </c:pt>
                <c:pt idx="2079">
                  <c:v>8.6</c:v>
                </c:pt>
                <c:pt idx="2080">
                  <c:v>17.100000000000001</c:v>
                </c:pt>
                <c:pt idx="2081">
                  <c:v>12.1</c:v>
                </c:pt>
                <c:pt idx="2082">
                  <c:v>13.5</c:v>
                </c:pt>
                <c:pt idx="2083">
                  <c:v>11.8</c:v>
                </c:pt>
                <c:pt idx="2084">
                  <c:v>9.6</c:v>
                </c:pt>
                <c:pt idx="2085">
                  <c:v>17.100000000000001</c:v>
                </c:pt>
                <c:pt idx="2086">
                  <c:v>13.3</c:v>
                </c:pt>
                <c:pt idx="2087">
                  <c:v>11.2</c:v>
                </c:pt>
                <c:pt idx="2088">
                  <c:v>12.1</c:v>
                </c:pt>
                <c:pt idx="2089">
                  <c:v>13.6</c:v>
                </c:pt>
                <c:pt idx="2090">
                  <c:v>12.4</c:v>
                </c:pt>
                <c:pt idx="2091">
                  <c:v>15.6</c:v>
                </c:pt>
                <c:pt idx="2092">
                  <c:v>16.100000000000001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9D-42E8-ADF9-7620F24DD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84976"/>
        <c:axId val="586810744"/>
      </c:scatterChart>
      <c:valAx>
        <c:axId val="34588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Income composition of resources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10744"/>
        <c:crosses val="autoZero"/>
        <c:crossBetween val="midCat"/>
      </c:valAx>
      <c:valAx>
        <c:axId val="58681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Schooling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8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Predicted vs Residual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4811712365743"/>
          <c:y val="0.12720018488255005"/>
          <c:w val="0.83303400904674152"/>
          <c:h val="0.7387682200102345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life_expectancy_training!$AA$21:$AA$2113</c:f>
              <c:numCache>
                <c:formatCode>0.000</c:formatCode>
                <c:ptCount val="2093"/>
                <c:pt idx="0">
                  <c:v>72.845270278376645</c:v>
                </c:pt>
                <c:pt idx="1">
                  <c:v>73.263417415127762</c:v>
                </c:pt>
                <c:pt idx="2">
                  <c:v>57.851465407028201</c:v>
                </c:pt>
                <c:pt idx="3">
                  <c:v>65.824550474561988</c:v>
                </c:pt>
                <c:pt idx="4">
                  <c:v>75.475963560452641</c:v>
                </c:pt>
                <c:pt idx="5">
                  <c:v>76.214384521950649</c:v>
                </c:pt>
                <c:pt idx="6">
                  <c:v>75.103619945454582</c:v>
                </c:pt>
                <c:pt idx="7">
                  <c:v>67.064934949406577</c:v>
                </c:pt>
                <c:pt idx="8">
                  <c:v>74.205515326519546</c:v>
                </c:pt>
                <c:pt idx="9">
                  <c:v>78.744933068582128</c:v>
                </c:pt>
                <c:pt idx="10">
                  <c:v>79.602352356739885</c:v>
                </c:pt>
                <c:pt idx="11">
                  <c:v>53.760636878224922</c:v>
                </c:pt>
                <c:pt idx="12">
                  <c:v>61.026389053209371</c:v>
                </c:pt>
                <c:pt idx="13">
                  <c:v>77.797114973616573</c:v>
                </c:pt>
                <c:pt idx="14">
                  <c:v>68.322598108977886</c:v>
                </c:pt>
                <c:pt idx="15">
                  <c:v>49.016623778044128</c:v>
                </c:pt>
                <c:pt idx="16">
                  <c:v>62.99501702726424</c:v>
                </c:pt>
                <c:pt idx="17">
                  <c:v>77.879580799017418</c:v>
                </c:pt>
                <c:pt idx="18">
                  <c:v>72.634164118065186</c:v>
                </c:pt>
                <c:pt idx="19">
                  <c:v>65.616897033839123</c:v>
                </c:pt>
                <c:pt idx="20">
                  <c:v>76.30095541942957</c:v>
                </c:pt>
                <c:pt idx="21">
                  <c:v>69.394661242938966</c:v>
                </c:pt>
                <c:pt idx="22">
                  <c:v>61.303585966268685</c:v>
                </c:pt>
                <c:pt idx="23">
                  <c:v>45.803972549933427</c:v>
                </c:pt>
                <c:pt idx="24">
                  <c:v>71.330099986911321</c:v>
                </c:pt>
                <c:pt idx="25">
                  <c:v>76.511141070071403</c:v>
                </c:pt>
                <c:pt idx="26">
                  <c:v>64.15471832897174</c:v>
                </c:pt>
                <c:pt idx="27">
                  <c:v>75.276663890102313</c:v>
                </c:pt>
                <c:pt idx="28">
                  <c:v>72.862768939463152</c:v>
                </c:pt>
                <c:pt idx="29">
                  <c:v>75.950599061568809</c:v>
                </c:pt>
                <c:pt idx="30">
                  <c:v>75.873849845662562</c:v>
                </c:pt>
                <c:pt idx="31">
                  <c:v>76.441341578509636</c:v>
                </c:pt>
                <c:pt idx="32">
                  <c:v>70.42030222527724</c:v>
                </c:pt>
                <c:pt idx="33">
                  <c:v>70.043479998402944</c:v>
                </c:pt>
                <c:pt idx="34">
                  <c:v>59.914431265390633</c:v>
                </c:pt>
                <c:pt idx="35">
                  <c:v>75.240124939544089</c:v>
                </c:pt>
                <c:pt idx="36">
                  <c:v>56.090557334727002</c:v>
                </c:pt>
                <c:pt idx="37">
                  <c:v>76.467719828336186</c:v>
                </c:pt>
                <c:pt idx="38">
                  <c:v>75.786801472622273</c:v>
                </c:pt>
                <c:pt idx="39">
                  <c:v>73.777336963421703</c:v>
                </c:pt>
                <c:pt idx="40">
                  <c:v>76.787079181037114</c:v>
                </c:pt>
                <c:pt idx="41">
                  <c:v>72.855453700212564</c:v>
                </c:pt>
                <c:pt idx="42">
                  <c:v>78.964598011923769</c:v>
                </c:pt>
                <c:pt idx="43">
                  <c:v>72.208237978298115</c:v>
                </c:pt>
                <c:pt idx="44">
                  <c:v>63.69817528053521</c:v>
                </c:pt>
                <c:pt idx="45">
                  <c:v>74.486722946809422</c:v>
                </c:pt>
                <c:pt idx="46">
                  <c:v>75.774312803569885</c:v>
                </c:pt>
                <c:pt idx="47">
                  <c:v>80.484406918914942</c:v>
                </c:pt>
                <c:pt idx="48">
                  <c:v>71.532392215814696</c:v>
                </c:pt>
                <c:pt idx="49">
                  <c:v>51.138107759773831</c:v>
                </c:pt>
                <c:pt idx="50">
                  <c:v>79.700567651578496</c:v>
                </c:pt>
                <c:pt idx="51">
                  <c:v>70.696152457780201</c:v>
                </c:pt>
                <c:pt idx="52">
                  <c:v>70.397031161323923</c:v>
                </c:pt>
                <c:pt idx="53">
                  <c:v>68.068455704557707</c:v>
                </c:pt>
                <c:pt idx="54">
                  <c:v>58.317261244581069</c:v>
                </c:pt>
                <c:pt idx="55">
                  <c:v>72.959829281116228</c:v>
                </c:pt>
                <c:pt idx="56">
                  <c:v>73.294756138252552</c:v>
                </c:pt>
                <c:pt idx="57">
                  <c:v>81.753480446460841</c:v>
                </c:pt>
                <c:pt idx="58">
                  <c:v>70.371688301190957</c:v>
                </c:pt>
                <c:pt idx="59">
                  <c:v>56.61366998023189</c:v>
                </c:pt>
                <c:pt idx="60">
                  <c:v>75.211334262882275</c:v>
                </c:pt>
                <c:pt idx="61">
                  <c:v>63.752845625065305</c:v>
                </c:pt>
                <c:pt idx="62">
                  <c:v>71.725292151592129</c:v>
                </c:pt>
                <c:pt idx="63">
                  <c:v>66.535283750990274</c:v>
                </c:pt>
                <c:pt idx="64">
                  <c:v>66.816275848055227</c:v>
                </c:pt>
                <c:pt idx="65">
                  <c:v>51.999398973428313</c:v>
                </c:pt>
                <c:pt idx="66">
                  <c:v>53.161355580141304</c:v>
                </c:pt>
                <c:pt idx="67">
                  <c:v>50.202061557853369</c:v>
                </c:pt>
                <c:pt idx="68">
                  <c:v>70.110176770820047</c:v>
                </c:pt>
                <c:pt idx="69">
                  <c:v>85.243533419954474</c:v>
                </c:pt>
                <c:pt idx="70">
                  <c:v>72.135135604287129</c:v>
                </c:pt>
                <c:pt idx="71">
                  <c:v>72.120597587777368</c:v>
                </c:pt>
                <c:pt idx="72">
                  <c:v>69.395034653649262</c:v>
                </c:pt>
                <c:pt idx="73">
                  <c:v>67.271844323996731</c:v>
                </c:pt>
                <c:pt idx="74">
                  <c:v>67.077200227556318</c:v>
                </c:pt>
                <c:pt idx="75">
                  <c:v>71.826809146684823</c:v>
                </c:pt>
                <c:pt idx="76">
                  <c:v>57.061923281497982</c:v>
                </c:pt>
                <c:pt idx="77">
                  <c:v>79.938613929911881</c:v>
                </c:pt>
                <c:pt idx="78">
                  <c:v>67.680074585342524</c:v>
                </c:pt>
                <c:pt idx="79">
                  <c:v>58.136847333524337</c:v>
                </c:pt>
                <c:pt idx="80">
                  <c:v>73.338223307214051</c:v>
                </c:pt>
                <c:pt idx="81">
                  <c:v>71.210687740805355</c:v>
                </c:pt>
                <c:pt idx="82">
                  <c:v>75.321447014945704</c:v>
                </c:pt>
                <c:pt idx="83">
                  <c:v>50.650284037954073</c:v>
                </c:pt>
                <c:pt idx="84">
                  <c:v>68.924904021718419</c:v>
                </c:pt>
                <c:pt idx="85">
                  <c:v>72.865925017931062</c:v>
                </c:pt>
                <c:pt idx="86">
                  <c:v>67.068411939036693</c:v>
                </c:pt>
                <c:pt idx="87">
                  <c:v>53.682612391554223</c:v>
                </c:pt>
                <c:pt idx="88">
                  <c:v>77.375848395190857</c:v>
                </c:pt>
                <c:pt idx="89">
                  <c:v>81.303454671269265</c:v>
                </c:pt>
                <c:pt idx="90">
                  <c:v>60.401386800763788</c:v>
                </c:pt>
                <c:pt idx="91">
                  <c:v>39.127117723536529</c:v>
                </c:pt>
                <c:pt idx="92">
                  <c:v>70.237645361036314</c:v>
                </c:pt>
                <c:pt idx="93">
                  <c:v>77.999109629511551</c:v>
                </c:pt>
                <c:pt idx="94">
                  <c:v>76.251273719616862</c:v>
                </c:pt>
                <c:pt idx="95">
                  <c:v>56.012144685878063</c:v>
                </c:pt>
                <c:pt idx="96">
                  <c:v>49.877742041334223</c:v>
                </c:pt>
                <c:pt idx="97">
                  <c:v>63.861684619583031</c:v>
                </c:pt>
                <c:pt idx="98">
                  <c:v>43.26198001325902</c:v>
                </c:pt>
                <c:pt idx="99">
                  <c:v>80.449057384801733</c:v>
                </c:pt>
                <c:pt idx="100">
                  <c:v>73.25658551295983</c:v>
                </c:pt>
                <c:pt idx="101">
                  <c:v>67.238091880947138</c:v>
                </c:pt>
                <c:pt idx="102">
                  <c:v>75.625347417266639</c:v>
                </c:pt>
                <c:pt idx="103">
                  <c:v>75.695808404501733</c:v>
                </c:pt>
                <c:pt idx="104">
                  <c:v>59.788083143181368</c:v>
                </c:pt>
                <c:pt idx="105">
                  <c:v>73.928181347182473</c:v>
                </c:pt>
                <c:pt idx="106">
                  <c:v>63.926453363164491</c:v>
                </c:pt>
                <c:pt idx="107">
                  <c:v>73.526246566957099</c:v>
                </c:pt>
                <c:pt idx="108">
                  <c:v>66.637860378160639</c:v>
                </c:pt>
                <c:pt idx="109">
                  <c:v>71.112324446363957</c:v>
                </c:pt>
                <c:pt idx="110">
                  <c:v>77.207313395022155</c:v>
                </c:pt>
                <c:pt idx="111">
                  <c:v>81.088553587215983</c:v>
                </c:pt>
                <c:pt idx="112">
                  <c:v>70.120395382985237</c:v>
                </c:pt>
                <c:pt idx="113">
                  <c:v>60.684867290345792</c:v>
                </c:pt>
                <c:pt idx="114">
                  <c:v>59.731612813815431</c:v>
                </c:pt>
                <c:pt idx="115">
                  <c:v>73.946785960684196</c:v>
                </c:pt>
                <c:pt idx="116">
                  <c:v>68.851944965987599</c:v>
                </c:pt>
                <c:pt idx="117">
                  <c:v>71.021884227588245</c:v>
                </c:pt>
                <c:pt idx="118">
                  <c:v>71.670328530104527</c:v>
                </c:pt>
                <c:pt idx="119">
                  <c:v>71.471104961060377</c:v>
                </c:pt>
                <c:pt idx="120">
                  <c:v>77.501921227203454</c:v>
                </c:pt>
                <c:pt idx="121">
                  <c:v>74.347585236099818</c:v>
                </c:pt>
                <c:pt idx="122">
                  <c:v>67.215966331934808</c:v>
                </c:pt>
                <c:pt idx="123">
                  <c:v>77.964675631011374</c:v>
                </c:pt>
                <c:pt idx="124">
                  <c:v>73.975518823511749</c:v>
                </c:pt>
                <c:pt idx="125">
                  <c:v>83.825803928849737</c:v>
                </c:pt>
                <c:pt idx="126">
                  <c:v>71.255216351913361</c:v>
                </c:pt>
                <c:pt idx="127">
                  <c:v>72.044207482476807</c:v>
                </c:pt>
                <c:pt idx="128">
                  <c:v>65.691444482330837</c:v>
                </c:pt>
                <c:pt idx="129">
                  <c:v>60.760378203623603</c:v>
                </c:pt>
                <c:pt idx="130">
                  <c:v>61.070809597066543</c:v>
                </c:pt>
                <c:pt idx="131">
                  <c:v>81.875080849546322</c:v>
                </c:pt>
                <c:pt idx="132">
                  <c:v>70.782999249479047</c:v>
                </c:pt>
                <c:pt idx="133">
                  <c:v>72.412021946229004</c:v>
                </c:pt>
                <c:pt idx="134">
                  <c:v>69.494198878326159</c:v>
                </c:pt>
                <c:pt idx="135">
                  <c:v>75.149140980913884</c:v>
                </c:pt>
                <c:pt idx="136">
                  <c:v>76.412356639772355</c:v>
                </c:pt>
                <c:pt idx="137">
                  <c:v>68.299089178917626</c:v>
                </c:pt>
                <c:pt idx="138">
                  <c:v>72.824844155151922</c:v>
                </c:pt>
                <c:pt idx="139">
                  <c:v>73.868671583994001</c:v>
                </c:pt>
                <c:pt idx="140">
                  <c:v>81.314985012827563</c:v>
                </c:pt>
                <c:pt idx="141">
                  <c:v>85.144571567937405</c:v>
                </c:pt>
                <c:pt idx="142">
                  <c:v>56.218641355771162</c:v>
                </c:pt>
                <c:pt idx="143">
                  <c:v>71.593774909638014</c:v>
                </c:pt>
                <c:pt idx="144">
                  <c:v>58.145044248249476</c:v>
                </c:pt>
                <c:pt idx="145">
                  <c:v>73.158124335530047</c:v>
                </c:pt>
                <c:pt idx="146">
                  <c:v>60.224428846767523</c:v>
                </c:pt>
                <c:pt idx="147">
                  <c:v>63.154991696559136</c:v>
                </c:pt>
                <c:pt idx="148">
                  <c:v>77.167100398886845</c:v>
                </c:pt>
                <c:pt idx="149">
                  <c:v>51.954304412196684</c:v>
                </c:pt>
                <c:pt idx="150">
                  <c:v>60.896729267413292</c:v>
                </c:pt>
                <c:pt idx="151">
                  <c:v>72.189471089507208</c:v>
                </c:pt>
                <c:pt idx="152">
                  <c:v>74.878909579089367</c:v>
                </c:pt>
                <c:pt idx="153">
                  <c:v>85.520157897029435</c:v>
                </c:pt>
                <c:pt idx="154">
                  <c:v>75.501270769468277</c:v>
                </c:pt>
                <c:pt idx="155">
                  <c:v>76.132731102696937</c:v>
                </c:pt>
                <c:pt idx="156">
                  <c:v>72.136397768055744</c:v>
                </c:pt>
                <c:pt idx="157">
                  <c:v>79.161390816497573</c:v>
                </c:pt>
                <c:pt idx="158">
                  <c:v>72.612099044533451</c:v>
                </c:pt>
                <c:pt idx="159">
                  <c:v>70.821916935157475</c:v>
                </c:pt>
                <c:pt idx="160">
                  <c:v>56.798512840898248</c:v>
                </c:pt>
                <c:pt idx="161">
                  <c:v>70.315946666336643</c:v>
                </c:pt>
                <c:pt idx="162">
                  <c:v>63.281843072669844</c:v>
                </c:pt>
                <c:pt idx="163">
                  <c:v>76.077898757948091</c:v>
                </c:pt>
                <c:pt idx="164">
                  <c:v>71.80137160377862</c:v>
                </c:pt>
                <c:pt idx="165">
                  <c:v>71.739240097039485</c:v>
                </c:pt>
                <c:pt idx="166">
                  <c:v>71.422002387583262</c:v>
                </c:pt>
                <c:pt idx="167">
                  <c:v>81.55831647356014</c:v>
                </c:pt>
                <c:pt idx="168">
                  <c:v>73.287413578890408</c:v>
                </c:pt>
                <c:pt idx="169">
                  <c:v>65.057981909301731</c:v>
                </c:pt>
                <c:pt idx="170">
                  <c:v>71.232517961612871</c:v>
                </c:pt>
                <c:pt idx="171">
                  <c:v>53.654831290088296</c:v>
                </c:pt>
                <c:pt idx="172">
                  <c:v>71.159408235623872</c:v>
                </c:pt>
                <c:pt idx="173">
                  <c:v>84.491877872350173</c:v>
                </c:pt>
                <c:pt idx="174">
                  <c:v>70.914508758223235</c:v>
                </c:pt>
                <c:pt idx="175">
                  <c:v>76.31000461534471</c:v>
                </c:pt>
                <c:pt idx="176">
                  <c:v>71.440657516212625</c:v>
                </c:pt>
                <c:pt idx="177">
                  <c:v>68.036453030499061</c:v>
                </c:pt>
                <c:pt idx="178">
                  <c:v>78.797141509697028</c:v>
                </c:pt>
                <c:pt idx="179">
                  <c:v>74.14334690589871</c:v>
                </c:pt>
                <c:pt idx="180">
                  <c:v>72.622618441196963</c:v>
                </c:pt>
                <c:pt idx="181">
                  <c:v>82.81611486247364</c:v>
                </c:pt>
                <c:pt idx="182">
                  <c:v>52.20300113481786</c:v>
                </c:pt>
                <c:pt idx="183">
                  <c:v>83.750070090576955</c:v>
                </c:pt>
                <c:pt idx="184">
                  <c:v>53.398811702213195</c:v>
                </c:pt>
                <c:pt idx="185">
                  <c:v>73.239169406438251</c:v>
                </c:pt>
                <c:pt idx="186">
                  <c:v>75.020619183463822</c:v>
                </c:pt>
                <c:pt idx="187">
                  <c:v>74.46921477628598</c:v>
                </c:pt>
                <c:pt idx="188">
                  <c:v>78.962402358293431</c:v>
                </c:pt>
                <c:pt idx="189">
                  <c:v>55.609660656078262</c:v>
                </c:pt>
                <c:pt idx="190">
                  <c:v>75.435381455549106</c:v>
                </c:pt>
                <c:pt idx="191">
                  <c:v>71.744120855039611</c:v>
                </c:pt>
                <c:pt idx="192">
                  <c:v>74.440458884628953</c:v>
                </c:pt>
                <c:pt idx="193">
                  <c:v>78.585221178822522</c:v>
                </c:pt>
                <c:pt idx="194">
                  <c:v>53.570981422233324</c:v>
                </c:pt>
                <c:pt idx="195">
                  <c:v>67.353039887385862</c:v>
                </c:pt>
                <c:pt idx="196">
                  <c:v>41.71959166972497</c:v>
                </c:pt>
                <c:pt idx="197">
                  <c:v>70.243978676662323</c:v>
                </c:pt>
                <c:pt idx="198">
                  <c:v>68.341021358926312</c:v>
                </c:pt>
                <c:pt idx="199">
                  <c:v>74.201993222016171</c:v>
                </c:pt>
                <c:pt idx="200">
                  <c:v>77.284547788093008</c:v>
                </c:pt>
                <c:pt idx="201">
                  <c:v>79.807807498340935</c:v>
                </c:pt>
                <c:pt idx="202">
                  <c:v>78.915325002125485</c:v>
                </c:pt>
                <c:pt idx="203">
                  <c:v>59.481797435216734</c:v>
                </c:pt>
                <c:pt idx="204">
                  <c:v>68.152130698047401</c:v>
                </c:pt>
                <c:pt idx="205">
                  <c:v>80.544551880378535</c:v>
                </c:pt>
                <c:pt idx="206">
                  <c:v>82.587871351182656</c:v>
                </c:pt>
                <c:pt idx="207">
                  <c:v>59.98839334204223</c:v>
                </c:pt>
                <c:pt idx="208">
                  <c:v>82.859153842580753</c:v>
                </c:pt>
                <c:pt idx="209">
                  <c:v>74.117925192398133</c:v>
                </c:pt>
                <c:pt idx="210">
                  <c:v>62.562456346489171</c:v>
                </c:pt>
                <c:pt idx="211">
                  <c:v>56.592161826782551</c:v>
                </c:pt>
                <c:pt idx="212">
                  <c:v>59.062904464226989</c:v>
                </c:pt>
                <c:pt idx="213">
                  <c:v>73.917662935041591</c:v>
                </c:pt>
                <c:pt idx="214">
                  <c:v>78.054558647658396</c:v>
                </c:pt>
                <c:pt idx="215">
                  <c:v>73.475783287195725</c:v>
                </c:pt>
                <c:pt idx="216">
                  <c:v>70.248880532257246</c:v>
                </c:pt>
                <c:pt idx="217">
                  <c:v>65.033072623045925</c:v>
                </c:pt>
                <c:pt idx="218">
                  <c:v>69.538608722980499</c:v>
                </c:pt>
                <c:pt idx="219">
                  <c:v>73.326718821778215</c:v>
                </c:pt>
                <c:pt idx="220">
                  <c:v>74.789974403386125</c:v>
                </c:pt>
                <c:pt idx="221">
                  <c:v>79.148056498575031</c:v>
                </c:pt>
                <c:pt idx="222">
                  <c:v>76.878012512334038</c:v>
                </c:pt>
                <c:pt idx="223">
                  <c:v>74.664884002963831</c:v>
                </c:pt>
                <c:pt idx="224">
                  <c:v>73.172724091756081</c:v>
                </c:pt>
                <c:pt idx="225">
                  <c:v>57.79232712239159</c:v>
                </c:pt>
                <c:pt idx="226">
                  <c:v>79.074590885531421</c:v>
                </c:pt>
                <c:pt idx="227">
                  <c:v>69.843402893454467</c:v>
                </c:pt>
                <c:pt idx="228">
                  <c:v>51.821152965140463</c:v>
                </c:pt>
                <c:pt idx="229">
                  <c:v>70.039766572642506</c:v>
                </c:pt>
                <c:pt idx="230">
                  <c:v>73.875138047184947</c:v>
                </c:pt>
                <c:pt idx="231">
                  <c:v>78.849628632065929</c:v>
                </c:pt>
                <c:pt idx="232">
                  <c:v>72.833856811711541</c:v>
                </c:pt>
                <c:pt idx="233">
                  <c:v>71.004485303689961</c:v>
                </c:pt>
                <c:pt idx="234">
                  <c:v>80.027261976163771</c:v>
                </c:pt>
                <c:pt idx="235">
                  <c:v>64.588134430044221</c:v>
                </c:pt>
                <c:pt idx="236">
                  <c:v>72.811163995429865</c:v>
                </c:pt>
                <c:pt idx="237">
                  <c:v>59.378716034831214</c:v>
                </c:pt>
                <c:pt idx="238">
                  <c:v>68.077051992877102</c:v>
                </c:pt>
                <c:pt idx="239">
                  <c:v>62.314076411971811</c:v>
                </c:pt>
                <c:pt idx="240">
                  <c:v>66.046075658691379</c:v>
                </c:pt>
                <c:pt idx="241">
                  <c:v>76.722345001878566</c:v>
                </c:pt>
                <c:pt idx="242">
                  <c:v>69.052320703453873</c:v>
                </c:pt>
                <c:pt idx="243">
                  <c:v>68.090337392279309</c:v>
                </c:pt>
                <c:pt idx="244">
                  <c:v>78.708768733107462</c:v>
                </c:pt>
                <c:pt idx="245">
                  <c:v>70.778951799975914</c:v>
                </c:pt>
                <c:pt idx="246">
                  <c:v>69.669917084091324</c:v>
                </c:pt>
                <c:pt idx="247">
                  <c:v>70.16090895540836</c:v>
                </c:pt>
                <c:pt idx="248">
                  <c:v>78.367976295965377</c:v>
                </c:pt>
                <c:pt idx="249">
                  <c:v>75.437189697121795</c:v>
                </c:pt>
                <c:pt idx="250">
                  <c:v>78.116253057727192</c:v>
                </c:pt>
                <c:pt idx="251">
                  <c:v>64.628727672937146</c:v>
                </c:pt>
                <c:pt idx="252">
                  <c:v>68.55632008653977</c:v>
                </c:pt>
                <c:pt idx="253">
                  <c:v>77.231852857869484</c:v>
                </c:pt>
                <c:pt idx="254">
                  <c:v>74.476053800060612</c:v>
                </c:pt>
                <c:pt idx="255">
                  <c:v>75.316200115645699</c:v>
                </c:pt>
                <c:pt idx="256">
                  <c:v>78.70162109201496</c:v>
                </c:pt>
                <c:pt idx="257">
                  <c:v>72.789971466851085</c:v>
                </c:pt>
                <c:pt idx="258">
                  <c:v>72.838739453263543</c:v>
                </c:pt>
                <c:pt idx="259">
                  <c:v>57.814317701842647</c:v>
                </c:pt>
                <c:pt idx="260">
                  <c:v>76.106159522033835</c:v>
                </c:pt>
                <c:pt idx="261">
                  <c:v>78.66521544294848</c:v>
                </c:pt>
                <c:pt idx="262">
                  <c:v>83.212551969910479</c:v>
                </c:pt>
                <c:pt idx="263">
                  <c:v>71.144876735374311</c:v>
                </c:pt>
                <c:pt idx="264">
                  <c:v>56.983456642595435</c:v>
                </c:pt>
                <c:pt idx="265">
                  <c:v>75.988503627293937</c:v>
                </c:pt>
                <c:pt idx="266">
                  <c:v>70.794961355219641</c:v>
                </c:pt>
                <c:pt idx="267">
                  <c:v>69.016089788303091</c:v>
                </c:pt>
                <c:pt idx="268">
                  <c:v>77.097436847464905</c:v>
                </c:pt>
                <c:pt idx="269">
                  <c:v>57.87056587829619</c:v>
                </c:pt>
                <c:pt idx="270">
                  <c:v>62.024556244858701</c:v>
                </c:pt>
                <c:pt idx="271">
                  <c:v>69.032521822823256</c:v>
                </c:pt>
                <c:pt idx="272">
                  <c:v>80.370476995081532</c:v>
                </c:pt>
                <c:pt idx="273">
                  <c:v>70.391292733550657</c:v>
                </c:pt>
                <c:pt idx="274">
                  <c:v>72.978506989606259</c:v>
                </c:pt>
                <c:pt idx="275">
                  <c:v>73.01572316993807</c:v>
                </c:pt>
                <c:pt idx="276">
                  <c:v>72.47863097355166</c:v>
                </c:pt>
                <c:pt idx="277">
                  <c:v>81.837822023171569</c:v>
                </c:pt>
                <c:pt idx="278">
                  <c:v>69.82479448641827</c:v>
                </c:pt>
                <c:pt idx="279">
                  <c:v>74.010809564868566</c:v>
                </c:pt>
                <c:pt idx="280">
                  <c:v>71.559628056231119</c:v>
                </c:pt>
                <c:pt idx="281">
                  <c:v>75.682675375034833</c:v>
                </c:pt>
                <c:pt idx="282">
                  <c:v>78.127758264640832</c:v>
                </c:pt>
                <c:pt idx="283">
                  <c:v>74.501358383141195</c:v>
                </c:pt>
                <c:pt idx="284">
                  <c:v>69.382834998622201</c:v>
                </c:pt>
                <c:pt idx="285">
                  <c:v>81.590499192703902</c:v>
                </c:pt>
                <c:pt idx="286">
                  <c:v>75.202645465039936</c:v>
                </c:pt>
                <c:pt idx="287">
                  <c:v>75.815824035837892</c:v>
                </c:pt>
                <c:pt idx="288">
                  <c:v>62.80835644215162</c:v>
                </c:pt>
                <c:pt idx="289">
                  <c:v>70.500141127521175</c:v>
                </c:pt>
                <c:pt idx="290">
                  <c:v>57.450171704031241</c:v>
                </c:pt>
                <c:pt idx="291">
                  <c:v>56.233652072117096</c:v>
                </c:pt>
                <c:pt idx="292">
                  <c:v>50.567346068429565</c:v>
                </c:pt>
                <c:pt idx="293">
                  <c:v>54.999143310425275</c:v>
                </c:pt>
                <c:pt idx="294">
                  <c:v>76.969473013676833</c:v>
                </c:pt>
                <c:pt idx="295">
                  <c:v>76.468413292275315</c:v>
                </c:pt>
                <c:pt idx="296">
                  <c:v>78.725304459230671</c:v>
                </c:pt>
                <c:pt idx="297">
                  <c:v>55.796036444350037</c:v>
                </c:pt>
                <c:pt idx="298">
                  <c:v>75.867311542901035</c:v>
                </c:pt>
                <c:pt idx="299">
                  <c:v>72.762796223349284</c:v>
                </c:pt>
                <c:pt idx="300">
                  <c:v>60.466070652358965</c:v>
                </c:pt>
                <c:pt idx="301">
                  <c:v>76.210087096085232</c:v>
                </c:pt>
                <c:pt idx="302">
                  <c:v>63.083149766107638</c:v>
                </c:pt>
                <c:pt idx="303">
                  <c:v>74.393323405156124</c:v>
                </c:pt>
                <c:pt idx="304">
                  <c:v>53.275590347726528</c:v>
                </c:pt>
                <c:pt idx="305">
                  <c:v>77.595822120801671</c:v>
                </c:pt>
                <c:pt idx="306">
                  <c:v>70.718595251589747</c:v>
                </c:pt>
                <c:pt idx="307">
                  <c:v>67.724653427590141</c:v>
                </c:pt>
                <c:pt idx="308">
                  <c:v>71.142545556867802</c:v>
                </c:pt>
                <c:pt idx="309">
                  <c:v>61.97490748950176</c:v>
                </c:pt>
                <c:pt idx="310">
                  <c:v>77.453622070786523</c:v>
                </c:pt>
                <c:pt idx="311">
                  <c:v>77.976918470762371</c:v>
                </c:pt>
                <c:pt idx="312">
                  <c:v>59.568198819079527</c:v>
                </c:pt>
                <c:pt idx="313">
                  <c:v>72.150353209164621</c:v>
                </c:pt>
                <c:pt idx="314">
                  <c:v>65.317473945713047</c:v>
                </c:pt>
                <c:pt idx="315">
                  <c:v>64.419748145760181</c:v>
                </c:pt>
                <c:pt idx="316">
                  <c:v>77.071378247868168</c:v>
                </c:pt>
                <c:pt idx="317">
                  <c:v>75.034095658880901</c:v>
                </c:pt>
                <c:pt idx="318">
                  <c:v>71.699686076697446</c:v>
                </c:pt>
                <c:pt idx="319">
                  <c:v>66.873659582880094</c:v>
                </c:pt>
                <c:pt idx="320">
                  <c:v>74.483532655145424</c:v>
                </c:pt>
                <c:pt idx="321">
                  <c:v>71.226585264655142</c:v>
                </c:pt>
                <c:pt idx="322">
                  <c:v>60.312622693524148</c:v>
                </c:pt>
                <c:pt idx="323">
                  <c:v>60.543091823312452</c:v>
                </c:pt>
                <c:pt idx="324">
                  <c:v>53.75062649976465</c:v>
                </c:pt>
                <c:pt idx="325">
                  <c:v>80.041841218978831</c:v>
                </c:pt>
                <c:pt idx="326">
                  <c:v>61.894126779248595</c:v>
                </c:pt>
                <c:pt idx="327">
                  <c:v>68.798591136642074</c:v>
                </c:pt>
                <c:pt idx="328">
                  <c:v>64.683587797995457</c:v>
                </c:pt>
                <c:pt idx="329">
                  <c:v>72.698630301913596</c:v>
                </c:pt>
                <c:pt idx="330">
                  <c:v>75.960569276412457</c:v>
                </c:pt>
                <c:pt idx="331">
                  <c:v>77.946491173314072</c:v>
                </c:pt>
                <c:pt idx="332">
                  <c:v>68.650259777496657</c:v>
                </c:pt>
                <c:pt idx="333">
                  <c:v>78.931447675069293</c:v>
                </c:pt>
                <c:pt idx="334">
                  <c:v>75.120281615819096</c:v>
                </c:pt>
                <c:pt idx="335">
                  <c:v>67.28330654474874</c:v>
                </c:pt>
                <c:pt idx="336">
                  <c:v>75.878169682575901</c:v>
                </c:pt>
                <c:pt idx="337">
                  <c:v>55.306807929640932</c:v>
                </c:pt>
                <c:pt idx="338">
                  <c:v>80.119246827062099</c:v>
                </c:pt>
                <c:pt idx="339">
                  <c:v>71.742564005875948</c:v>
                </c:pt>
                <c:pt idx="340">
                  <c:v>67.204374156909481</c:v>
                </c:pt>
                <c:pt idx="341">
                  <c:v>48.500005394593877</c:v>
                </c:pt>
                <c:pt idx="342">
                  <c:v>77.407542455043227</c:v>
                </c:pt>
                <c:pt idx="343">
                  <c:v>74.931537596752619</c:v>
                </c:pt>
                <c:pt idx="344">
                  <c:v>50.69258449539339</c:v>
                </c:pt>
                <c:pt idx="345">
                  <c:v>61.133487120013612</c:v>
                </c:pt>
                <c:pt idx="346">
                  <c:v>47.786766487334745</c:v>
                </c:pt>
                <c:pt idx="347">
                  <c:v>55.677074586568644</c:v>
                </c:pt>
                <c:pt idx="348">
                  <c:v>73.544044581126158</c:v>
                </c:pt>
                <c:pt idx="349">
                  <c:v>53.398131536220902</c:v>
                </c:pt>
                <c:pt idx="350">
                  <c:v>58.567653260722309</c:v>
                </c:pt>
                <c:pt idx="351">
                  <c:v>76.553163736366088</c:v>
                </c:pt>
                <c:pt idx="352">
                  <c:v>70.969191148712326</c:v>
                </c:pt>
                <c:pt idx="353">
                  <c:v>67.576071512342295</c:v>
                </c:pt>
                <c:pt idx="354">
                  <c:v>78.742536865840052</c:v>
                </c:pt>
                <c:pt idx="355">
                  <c:v>75.551731647199347</c:v>
                </c:pt>
                <c:pt idx="356">
                  <c:v>63.895604808007178</c:v>
                </c:pt>
                <c:pt idx="357">
                  <c:v>74.285216799053799</c:v>
                </c:pt>
                <c:pt idx="358">
                  <c:v>66.560705781979962</c:v>
                </c:pt>
                <c:pt idx="359">
                  <c:v>75.011709085593083</c:v>
                </c:pt>
                <c:pt idx="360">
                  <c:v>72.342855690368282</c:v>
                </c:pt>
                <c:pt idx="361">
                  <c:v>70.982597064705828</c:v>
                </c:pt>
                <c:pt idx="362">
                  <c:v>60.926625226066335</c:v>
                </c:pt>
                <c:pt idx="363">
                  <c:v>70.280454337204148</c:v>
                </c:pt>
                <c:pt idx="364">
                  <c:v>72.131399787891269</c:v>
                </c:pt>
                <c:pt idx="365">
                  <c:v>80.454513000072623</c:v>
                </c:pt>
                <c:pt idx="366">
                  <c:v>64.365121004098029</c:v>
                </c:pt>
                <c:pt idx="367">
                  <c:v>69.170413122237022</c:v>
                </c:pt>
                <c:pt idx="368">
                  <c:v>76.170520238583208</c:v>
                </c:pt>
                <c:pt idx="369">
                  <c:v>82.238170002284562</c:v>
                </c:pt>
                <c:pt idx="370">
                  <c:v>75.549753364238526</c:v>
                </c:pt>
                <c:pt idx="371">
                  <c:v>59.681178278226838</c:v>
                </c:pt>
                <c:pt idx="372">
                  <c:v>82.829867117066911</c:v>
                </c:pt>
                <c:pt idx="373">
                  <c:v>74.504738994323247</c:v>
                </c:pt>
                <c:pt idx="374">
                  <c:v>65.258218782357446</c:v>
                </c:pt>
                <c:pt idx="375">
                  <c:v>67.518818707560641</c:v>
                </c:pt>
                <c:pt idx="376">
                  <c:v>78.331516460587338</c:v>
                </c:pt>
                <c:pt idx="377">
                  <c:v>75.858897877307541</c:v>
                </c:pt>
                <c:pt idx="378">
                  <c:v>71.540857241049792</c:v>
                </c:pt>
                <c:pt idx="379">
                  <c:v>75.010900111574514</c:v>
                </c:pt>
                <c:pt idx="380">
                  <c:v>74.547820671175401</c:v>
                </c:pt>
                <c:pt idx="381">
                  <c:v>75.269127924181575</c:v>
                </c:pt>
                <c:pt idx="382">
                  <c:v>73.485269842525057</c:v>
                </c:pt>
                <c:pt idx="383">
                  <c:v>68.03261243482936</c:v>
                </c:pt>
                <c:pt idx="384">
                  <c:v>53.782759896831642</c:v>
                </c:pt>
                <c:pt idx="385">
                  <c:v>70.426973321103091</c:v>
                </c:pt>
                <c:pt idx="386">
                  <c:v>56.459648536194891</c:v>
                </c:pt>
                <c:pt idx="387">
                  <c:v>74.168925306465525</c:v>
                </c:pt>
                <c:pt idx="388">
                  <c:v>84.537452991524432</c:v>
                </c:pt>
                <c:pt idx="389">
                  <c:v>74.911615268429713</c:v>
                </c:pt>
                <c:pt idx="390">
                  <c:v>71.829776052676962</c:v>
                </c:pt>
                <c:pt idx="391">
                  <c:v>63.150817194466995</c:v>
                </c:pt>
                <c:pt idx="392">
                  <c:v>74.2202180421652</c:v>
                </c:pt>
                <c:pt idx="393">
                  <c:v>68.11518019556226</c:v>
                </c:pt>
                <c:pt idx="394">
                  <c:v>60.914466736827023</c:v>
                </c:pt>
                <c:pt idx="395">
                  <c:v>71.963071145444502</c:v>
                </c:pt>
                <c:pt idx="396">
                  <c:v>78.317457912381172</c:v>
                </c:pt>
                <c:pt idx="397">
                  <c:v>73.534027587494379</c:v>
                </c:pt>
                <c:pt idx="398">
                  <c:v>44.916929613171263</c:v>
                </c:pt>
                <c:pt idx="399">
                  <c:v>82.660819631144676</c:v>
                </c:pt>
                <c:pt idx="400">
                  <c:v>62.191716830618375</c:v>
                </c:pt>
                <c:pt idx="401">
                  <c:v>51.809855897047392</c:v>
                </c:pt>
                <c:pt idx="402">
                  <c:v>72.065127928725431</c:v>
                </c:pt>
                <c:pt idx="403">
                  <c:v>66.063473229215106</c:v>
                </c:pt>
                <c:pt idx="404">
                  <c:v>76.147822092023361</c:v>
                </c:pt>
                <c:pt idx="405">
                  <c:v>58.856532766248392</c:v>
                </c:pt>
                <c:pt idx="406">
                  <c:v>74.357620016151401</c:v>
                </c:pt>
                <c:pt idx="407">
                  <c:v>57.931372400824671</c:v>
                </c:pt>
                <c:pt idx="408">
                  <c:v>62.835923629264464</c:v>
                </c:pt>
                <c:pt idx="409">
                  <c:v>52.445506355593864</c:v>
                </c:pt>
                <c:pt idx="410">
                  <c:v>68.315939121082721</c:v>
                </c:pt>
                <c:pt idx="411">
                  <c:v>76.872718699364086</c:v>
                </c:pt>
                <c:pt idx="412">
                  <c:v>80.369511755356768</c:v>
                </c:pt>
                <c:pt idx="413">
                  <c:v>53.330744230992863</c:v>
                </c:pt>
                <c:pt idx="414">
                  <c:v>71.306398508993937</c:v>
                </c:pt>
                <c:pt idx="415">
                  <c:v>71.420003573289677</c:v>
                </c:pt>
                <c:pt idx="416">
                  <c:v>71.02006840731697</c:v>
                </c:pt>
                <c:pt idx="417">
                  <c:v>51.098598946694608</c:v>
                </c:pt>
                <c:pt idx="418">
                  <c:v>81.884663176270692</c:v>
                </c:pt>
                <c:pt idx="419">
                  <c:v>78.036370927575192</c:v>
                </c:pt>
                <c:pt idx="420">
                  <c:v>42.772565242174501</c:v>
                </c:pt>
                <c:pt idx="421">
                  <c:v>82.738884885130858</c:v>
                </c:pt>
                <c:pt idx="422">
                  <c:v>72.304857385704366</c:v>
                </c:pt>
                <c:pt idx="423">
                  <c:v>79.838169883525381</c:v>
                </c:pt>
                <c:pt idx="424">
                  <c:v>55.807768527595883</c:v>
                </c:pt>
                <c:pt idx="425">
                  <c:v>80.708490229822843</c:v>
                </c:pt>
                <c:pt idx="426">
                  <c:v>68.936636414786847</c:v>
                </c:pt>
                <c:pt idx="427">
                  <c:v>72.131085951300307</c:v>
                </c:pt>
                <c:pt idx="428">
                  <c:v>54.116597338514175</c:v>
                </c:pt>
                <c:pt idx="429">
                  <c:v>73.713968415745697</c:v>
                </c:pt>
                <c:pt idx="430">
                  <c:v>71.982420648757838</c:v>
                </c:pt>
                <c:pt idx="431">
                  <c:v>73.92209380075542</c:v>
                </c:pt>
                <c:pt idx="432">
                  <c:v>72.573003650033158</c:v>
                </c:pt>
                <c:pt idx="433">
                  <c:v>71.362274547315607</c:v>
                </c:pt>
                <c:pt idx="434">
                  <c:v>68.493960402012732</c:v>
                </c:pt>
                <c:pt idx="435">
                  <c:v>55.821133751990658</c:v>
                </c:pt>
                <c:pt idx="436">
                  <c:v>77.537239408676797</c:v>
                </c:pt>
                <c:pt idx="437">
                  <c:v>79.508858339842448</c:v>
                </c:pt>
                <c:pt idx="438">
                  <c:v>50.613535816515942</c:v>
                </c:pt>
                <c:pt idx="439">
                  <c:v>71.00742527573955</c:v>
                </c:pt>
                <c:pt idx="440">
                  <c:v>59.084063187378462</c:v>
                </c:pt>
                <c:pt idx="441">
                  <c:v>71.143392179101284</c:v>
                </c:pt>
                <c:pt idx="442">
                  <c:v>65.420447438495302</c:v>
                </c:pt>
                <c:pt idx="443">
                  <c:v>63.844528301499167</c:v>
                </c:pt>
                <c:pt idx="444">
                  <c:v>81.780110729347911</c:v>
                </c:pt>
                <c:pt idx="445">
                  <c:v>67.654835544811235</c:v>
                </c:pt>
                <c:pt idx="446">
                  <c:v>74.752067540982168</c:v>
                </c:pt>
                <c:pt idx="447">
                  <c:v>76.926205496046066</c:v>
                </c:pt>
                <c:pt idx="448">
                  <c:v>73.925590391816769</c:v>
                </c:pt>
                <c:pt idx="449">
                  <c:v>59.467486922179361</c:v>
                </c:pt>
                <c:pt idx="450">
                  <c:v>54.281412958312586</c:v>
                </c:pt>
                <c:pt idx="451">
                  <c:v>74.520122217783282</c:v>
                </c:pt>
                <c:pt idx="452">
                  <c:v>82.589862587470819</c:v>
                </c:pt>
                <c:pt idx="453">
                  <c:v>68.271129243346692</c:v>
                </c:pt>
                <c:pt idx="454">
                  <c:v>79.426025456653619</c:v>
                </c:pt>
                <c:pt idx="455">
                  <c:v>46.671031586321092</c:v>
                </c:pt>
                <c:pt idx="456">
                  <c:v>79.355300371168795</c:v>
                </c:pt>
                <c:pt idx="457">
                  <c:v>57.608724453693036</c:v>
                </c:pt>
                <c:pt idx="458">
                  <c:v>70.014742217614085</c:v>
                </c:pt>
                <c:pt idx="459">
                  <c:v>80.482409631086966</c:v>
                </c:pt>
                <c:pt idx="460">
                  <c:v>51.204429439901958</c:v>
                </c:pt>
                <c:pt idx="461">
                  <c:v>84.326443967680518</c:v>
                </c:pt>
                <c:pt idx="462">
                  <c:v>76.704733436330628</c:v>
                </c:pt>
                <c:pt idx="463">
                  <c:v>59.051591007699145</c:v>
                </c:pt>
                <c:pt idx="464">
                  <c:v>74.201388219471994</c:v>
                </c:pt>
                <c:pt idx="465">
                  <c:v>72.549406313711728</c:v>
                </c:pt>
                <c:pt idx="466">
                  <c:v>59.261747096295394</c:v>
                </c:pt>
                <c:pt idx="467">
                  <c:v>81.557727530162722</c:v>
                </c:pt>
                <c:pt idx="468">
                  <c:v>81.276456739060833</c:v>
                </c:pt>
                <c:pt idx="469">
                  <c:v>72.733587170261316</c:v>
                </c:pt>
                <c:pt idx="470">
                  <c:v>62.225298686596702</c:v>
                </c:pt>
                <c:pt idx="471">
                  <c:v>74.374587133765132</c:v>
                </c:pt>
                <c:pt idx="472">
                  <c:v>59.024887665842513</c:v>
                </c:pt>
                <c:pt idx="473">
                  <c:v>63.306385673200836</c:v>
                </c:pt>
                <c:pt idx="474">
                  <c:v>82.851966071236717</c:v>
                </c:pt>
                <c:pt idx="475">
                  <c:v>79.870499479438024</c:v>
                </c:pt>
                <c:pt idx="476">
                  <c:v>71.417728486632129</c:v>
                </c:pt>
                <c:pt idx="477">
                  <c:v>55.883988594135729</c:v>
                </c:pt>
                <c:pt idx="478">
                  <c:v>73.842279829411083</c:v>
                </c:pt>
                <c:pt idx="479">
                  <c:v>62.968226916828471</c:v>
                </c:pt>
                <c:pt idx="480">
                  <c:v>69.350656275236744</c:v>
                </c:pt>
                <c:pt idx="481">
                  <c:v>78.674522730653663</c:v>
                </c:pt>
                <c:pt idx="482">
                  <c:v>70.842191552885382</c:v>
                </c:pt>
                <c:pt idx="483">
                  <c:v>77.16031382639909</c:v>
                </c:pt>
                <c:pt idx="484">
                  <c:v>60.789801619382061</c:v>
                </c:pt>
                <c:pt idx="485">
                  <c:v>72.533123669513486</c:v>
                </c:pt>
                <c:pt idx="486">
                  <c:v>60.309375357140723</c:v>
                </c:pt>
                <c:pt idx="487">
                  <c:v>72.032493356744837</c:v>
                </c:pt>
                <c:pt idx="488">
                  <c:v>72.565533026104745</c:v>
                </c:pt>
                <c:pt idx="489">
                  <c:v>65.735442452563916</c:v>
                </c:pt>
                <c:pt idx="490">
                  <c:v>76.22530655435348</c:v>
                </c:pt>
                <c:pt idx="491">
                  <c:v>66.515813595746607</c:v>
                </c:pt>
                <c:pt idx="492">
                  <c:v>63.481267728233405</c:v>
                </c:pt>
                <c:pt idx="493">
                  <c:v>57.424760681800251</c:v>
                </c:pt>
                <c:pt idx="494">
                  <c:v>73.960252920080876</c:v>
                </c:pt>
                <c:pt idx="495">
                  <c:v>82.046889894743032</c:v>
                </c:pt>
                <c:pt idx="496">
                  <c:v>64.270940977536441</c:v>
                </c:pt>
                <c:pt idx="497">
                  <c:v>40.041227778147842</c:v>
                </c:pt>
                <c:pt idx="498">
                  <c:v>75.613818013055607</c:v>
                </c:pt>
                <c:pt idx="499">
                  <c:v>72.672887827298425</c:v>
                </c:pt>
                <c:pt idx="500">
                  <c:v>53.841400367319238</c:v>
                </c:pt>
                <c:pt idx="501">
                  <c:v>64.880417226815823</c:v>
                </c:pt>
                <c:pt idx="502">
                  <c:v>55.008780765343843</c:v>
                </c:pt>
                <c:pt idx="503">
                  <c:v>65.202189514443788</c:v>
                </c:pt>
                <c:pt idx="504">
                  <c:v>59.010056810076321</c:v>
                </c:pt>
                <c:pt idx="505">
                  <c:v>62.231751631232584</c:v>
                </c:pt>
                <c:pt idx="506">
                  <c:v>79.358299617385867</c:v>
                </c:pt>
                <c:pt idx="507">
                  <c:v>79.354580198843806</c:v>
                </c:pt>
                <c:pt idx="508">
                  <c:v>79.774712627920792</c:v>
                </c:pt>
                <c:pt idx="509">
                  <c:v>81.622877204520421</c:v>
                </c:pt>
                <c:pt idx="510">
                  <c:v>54.451522984039521</c:v>
                </c:pt>
                <c:pt idx="511">
                  <c:v>74.605624011591573</c:v>
                </c:pt>
                <c:pt idx="512">
                  <c:v>69.08327706592037</c:v>
                </c:pt>
                <c:pt idx="513">
                  <c:v>79.901316710435424</c:v>
                </c:pt>
                <c:pt idx="514">
                  <c:v>63.087417917414186</c:v>
                </c:pt>
                <c:pt idx="515">
                  <c:v>79.475649411226712</c:v>
                </c:pt>
                <c:pt idx="516">
                  <c:v>71.479855663317309</c:v>
                </c:pt>
                <c:pt idx="517">
                  <c:v>68.131697366049735</c:v>
                </c:pt>
                <c:pt idx="518">
                  <c:v>74.222040708411967</c:v>
                </c:pt>
                <c:pt idx="519">
                  <c:v>74.036530169112055</c:v>
                </c:pt>
                <c:pt idx="520">
                  <c:v>60.749740285648073</c:v>
                </c:pt>
                <c:pt idx="521">
                  <c:v>80.146557682086481</c:v>
                </c:pt>
                <c:pt idx="522">
                  <c:v>79.762910334992327</c:v>
                </c:pt>
                <c:pt idx="523">
                  <c:v>75.269111681137815</c:v>
                </c:pt>
                <c:pt idx="524">
                  <c:v>70.612202155694291</c:v>
                </c:pt>
                <c:pt idx="525">
                  <c:v>72.19090308972639</c:v>
                </c:pt>
                <c:pt idx="526">
                  <c:v>69.829326479386438</c:v>
                </c:pt>
                <c:pt idx="527">
                  <c:v>70.974274605329484</c:v>
                </c:pt>
                <c:pt idx="528">
                  <c:v>79.385983742035464</c:v>
                </c:pt>
                <c:pt idx="529">
                  <c:v>73.375189198735654</c:v>
                </c:pt>
                <c:pt idx="530">
                  <c:v>75.129256584382048</c:v>
                </c:pt>
                <c:pt idx="531">
                  <c:v>56.56567015511088</c:v>
                </c:pt>
                <c:pt idx="532">
                  <c:v>67.803143317954024</c:v>
                </c:pt>
                <c:pt idx="533">
                  <c:v>65.169354197458475</c:v>
                </c:pt>
                <c:pt idx="534">
                  <c:v>75.809055717924593</c:v>
                </c:pt>
                <c:pt idx="535">
                  <c:v>63.354670969107445</c:v>
                </c:pt>
                <c:pt idx="536">
                  <c:v>69.974869793937273</c:v>
                </c:pt>
                <c:pt idx="537">
                  <c:v>72.824840548734798</c:v>
                </c:pt>
                <c:pt idx="538">
                  <c:v>69.362589411846201</c:v>
                </c:pt>
                <c:pt idx="539">
                  <c:v>71.101504450773319</c:v>
                </c:pt>
                <c:pt idx="540">
                  <c:v>70.818274184638227</c:v>
                </c:pt>
                <c:pt idx="541">
                  <c:v>85.146921116459822</c:v>
                </c:pt>
                <c:pt idx="542">
                  <c:v>77.299911001950534</c:v>
                </c:pt>
                <c:pt idx="543">
                  <c:v>78.189337031895889</c:v>
                </c:pt>
                <c:pt idx="544">
                  <c:v>81.87848514278059</c:v>
                </c:pt>
                <c:pt idx="545">
                  <c:v>72.209358966470688</c:v>
                </c:pt>
                <c:pt idx="546">
                  <c:v>76.980533696313884</c:v>
                </c:pt>
                <c:pt idx="547">
                  <c:v>58.789945677679796</c:v>
                </c:pt>
                <c:pt idx="548">
                  <c:v>65.447896268428323</c:v>
                </c:pt>
                <c:pt idx="549">
                  <c:v>77.289671450725038</c:v>
                </c:pt>
                <c:pt idx="550">
                  <c:v>73.923671268449439</c:v>
                </c:pt>
                <c:pt idx="551">
                  <c:v>75.411032071964897</c:v>
                </c:pt>
                <c:pt idx="552">
                  <c:v>76.318571429290429</c:v>
                </c:pt>
                <c:pt idx="553">
                  <c:v>80.392682027970338</c:v>
                </c:pt>
                <c:pt idx="554">
                  <c:v>69.844533117437223</c:v>
                </c:pt>
                <c:pt idx="555">
                  <c:v>55.392730228876836</c:v>
                </c:pt>
                <c:pt idx="556">
                  <c:v>74.126161927975815</c:v>
                </c:pt>
                <c:pt idx="557">
                  <c:v>71.042923244737395</c:v>
                </c:pt>
                <c:pt idx="558">
                  <c:v>74.383973711518692</c:v>
                </c:pt>
                <c:pt idx="559">
                  <c:v>70.646965693792268</c:v>
                </c:pt>
                <c:pt idx="560">
                  <c:v>57.850169667148563</c:v>
                </c:pt>
                <c:pt idx="561">
                  <c:v>50.893346806773884</c:v>
                </c:pt>
                <c:pt idx="562">
                  <c:v>59.078261738285164</c:v>
                </c:pt>
                <c:pt idx="563">
                  <c:v>49.611534844609494</c:v>
                </c:pt>
                <c:pt idx="564">
                  <c:v>59.109895884498272</c:v>
                </c:pt>
                <c:pt idx="565">
                  <c:v>79.850430924533654</c:v>
                </c:pt>
                <c:pt idx="566">
                  <c:v>72.944578255512624</c:v>
                </c:pt>
                <c:pt idx="567">
                  <c:v>67.518603306708087</c:v>
                </c:pt>
                <c:pt idx="568">
                  <c:v>78.944018168951501</c:v>
                </c:pt>
                <c:pt idx="569">
                  <c:v>75.553344576657508</c:v>
                </c:pt>
                <c:pt idx="570">
                  <c:v>73.839070702839308</c:v>
                </c:pt>
                <c:pt idx="571">
                  <c:v>76.287205705745166</c:v>
                </c:pt>
                <c:pt idx="572">
                  <c:v>72.150368522061015</c:v>
                </c:pt>
                <c:pt idx="573">
                  <c:v>65.028534932201325</c:v>
                </c:pt>
                <c:pt idx="574">
                  <c:v>80.449728773182983</c:v>
                </c:pt>
                <c:pt idx="575">
                  <c:v>71.83644196131705</c:v>
                </c:pt>
                <c:pt idx="576">
                  <c:v>65.481307211229648</c:v>
                </c:pt>
                <c:pt idx="577">
                  <c:v>70.751329697008629</c:v>
                </c:pt>
                <c:pt idx="578">
                  <c:v>47.296343893097571</c:v>
                </c:pt>
                <c:pt idx="579">
                  <c:v>74.481312286221254</c:v>
                </c:pt>
                <c:pt idx="580">
                  <c:v>70.478063085602187</c:v>
                </c:pt>
                <c:pt idx="581">
                  <c:v>73.241724483791828</c:v>
                </c:pt>
                <c:pt idx="582">
                  <c:v>65.861780133030649</c:v>
                </c:pt>
                <c:pt idx="583">
                  <c:v>80.016847234721197</c:v>
                </c:pt>
                <c:pt idx="584">
                  <c:v>71.988711798305758</c:v>
                </c:pt>
                <c:pt idx="585">
                  <c:v>73.306654654517232</c:v>
                </c:pt>
                <c:pt idx="586">
                  <c:v>69.124341893522526</c:v>
                </c:pt>
                <c:pt idx="587">
                  <c:v>76.800945612276379</c:v>
                </c:pt>
                <c:pt idx="588">
                  <c:v>66.97337584266387</c:v>
                </c:pt>
                <c:pt idx="589">
                  <c:v>76.758836307941507</c:v>
                </c:pt>
                <c:pt idx="590">
                  <c:v>71.983176049390053</c:v>
                </c:pt>
                <c:pt idx="591">
                  <c:v>56.639988996644348</c:v>
                </c:pt>
                <c:pt idx="592">
                  <c:v>73.587313505566385</c:v>
                </c:pt>
                <c:pt idx="593">
                  <c:v>74.186438374807679</c:v>
                </c:pt>
                <c:pt idx="594">
                  <c:v>53.524259131260507</c:v>
                </c:pt>
                <c:pt idx="595">
                  <c:v>59.529455229858428</c:v>
                </c:pt>
                <c:pt idx="596">
                  <c:v>62.354182934769433</c:v>
                </c:pt>
                <c:pt idx="597">
                  <c:v>69.670370313451585</c:v>
                </c:pt>
                <c:pt idx="598">
                  <c:v>69.467418308389782</c:v>
                </c:pt>
                <c:pt idx="599">
                  <c:v>75.257930439402429</c:v>
                </c:pt>
                <c:pt idx="600">
                  <c:v>73.354638344179634</c:v>
                </c:pt>
                <c:pt idx="601">
                  <c:v>66.613836561093933</c:v>
                </c:pt>
                <c:pt idx="602">
                  <c:v>71.405868515939616</c:v>
                </c:pt>
                <c:pt idx="603">
                  <c:v>69.640442280137009</c:v>
                </c:pt>
                <c:pt idx="604">
                  <c:v>80.032623418220325</c:v>
                </c:pt>
                <c:pt idx="605">
                  <c:v>75.158145632371813</c:v>
                </c:pt>
                <c:pt idx="606">
                  <c:v>69.635435672007546</c:v>
                </c:pt>
                <c:pt idx="607">
                  <c:v>64.72078198667721</c:v>
                </c:pt>
                <c:pt idx="608">
                  <c:v>46.669297248881392</c:v>
                </c:pt>
                <c:pt idx="609">
                  <c:v>49.529971069477057</c:v>
                </c:pt>
                <c:pt idx="610">
                  <c:v>73.874435974574524</c:v>
                </c:pt>
                <c:pt idx="611">
                  <c:v>76.046982997433915</c:v>
                </c:pt>
                <c:pt idx="612">
                  <c:v>80.619789665066847</c:v>
                </c:pt>
                <c:pt idx="613">
                  <c:v>55.493916656987935</c:v>
                </c:pt>
                <c:pt idx="614">
                  <c:v>72.586038241069502</c:v>
                </c:pt>
                <c:pt idx="615">
                  <c:v>77.775225639357345</c:v>
                </c:pt>
                <c:pt idx="616">
                  <c:v>75.782931355215922</c:v>
                </c:pt>
                <c:pt idx="617">
                  <c:v>63.653131806266174</c:v>
                </c:pt>
                <c:pt idx="618">
                  <c:v>78.506529452183358</c:v>
                </c:pt>
                <c:pt idx="619">
                  <c:v>53.285695991000765</c:v>
                </c:pt>
                <c:pt idx="620">
                  <c:v>64.881409209108</c:v>
                </c:pt>
                <c:pt idx="621">
                  <c:v>55.066343720595228</c:v>
                </c:pt>
                <c:pt idx="622">
                  <c:v>77.17673287471564</c:v>
                </c:pt>
                <c:pt idx="623">
                  <c:v>72.586961199673667</c:v>
                </c:pt>
                <c:pt idx="624">
                  <c:v>68.352531247589411</c:v>
                </c:pt>
                <c:pt idx="625">
                  <c:v>73.258193673884506</c:v>
                </c:pt>
                <c:pt idx="626">
                  <c:v>79.611416587424173</c:v>
                </c:pt>
                <c:pt idx="627">
                  <c:v>70.786281519208131</c:v>
                </c:pt>
                <c:pt idx="628">
                  <c:v>73.879063066254943</c:v>
                </c:pt>
                <c:pt idx="629">
                  <c:v>63.296108738775729</c:v>
                </c:pt>
                <c:pt idx="630">
                  <c:v>56.436532021325547</c:v>
                </c:pt>
                <c:pt idx="631">
                  <c:v>75.192415112133801</c:v>
                </c:pt>
                <c:pt idx="632">
                  <c:v>77.835721510414146</c:v>
                </c:pt>
                <c:pt idx="633">
                  <c:v>76.746334697630772</c:v>
                </c:pt>
                <c:pt idx="634">
                  <c:v>47.472483683632262</c:v>
                </c:pt>
                <c:pt idx="635">
                  <c:v>47.563895664359848</c:v>
                </c:pt>
                <c:pt idx="636">
                  <c:v>79.579189632025233</c:v>
                </c:pt>
                <c:pt idx="637">
                  <c:v>74.469667118549978</c:v>
                </c:pt>
                <c:pt idx="638">
                  <c:v>78.75252593565439</c:v>
                </c:pt>
                <c:pt idx="639">
                  <c:v>71.110225080974942</c:v>
                </c:pt>
                <c:pt idx="640">
                  <c:v>67.103098440453323</c:v>
                </c:pt>
                <c:pt idx="641">
                  <c:v>68.198562594127381</c:v>
                </c:pt>
                <c:pt idx="642">
                  <c:v>73.778733995941806</c:v>
                </c:pt>
                <c:pt idx="643">
                  <c:v>65.747584071102949</c:v>
                </c:pt>
                <c:pt idx="644">
                  <c:v>61.140680798345969</c:v>
                </c:pt>
                <c:pt idx="645">
                  <c:v>74.226217882123379</c:v>
                </c:pt>
                <c:pt idx="646">
                  <c:v>77.032420544780763</c:v>
                </c:pt>
                <c:pt idx="647">
                  <c:v>75.175685006906747</c:v>
                </c:pt>
                <c:pt idx="648">
                  <c:v>75.574573800776363</c:v>
                </c:pt>
                <c:pt idx="649">
                  <c:v>68.529562169032303</c:v>
                </c:pt>
                <c:pt idx="650">
                  <c:v>80.281030844668649</c:v>
                </c:pt>
                <c:pt idx="651">
                  <c:v>73.491658132960438</c:v>
                </c:pt>
                <c:pt idx="652">
                  <c:v>52.043266906477058</c:v>
                </c:pt>
                <c:pt idx="653">
                  <c:v>60.552086954963301</c:v>
                </c:pt>
                <c:pt idx="654">
                  <c:v>75.49288249239325</c:v>
                </c:pt>
                <c:pt idx="655">
                  <c:v>54.319580822899141</c:v>
                </c:pt>
                <c:pt idx="656">
                  <c:v>61.288281557769679</c:v>
                </c:pt>
                <c:pt idx="657">
                  <c:v>59.058770292889179</c:v>
                </c:pt>
                <c:pt idx="658">
                  <c:v>75.110909554261013</c:v>
                </c:pt>
                <c:pt idx="659">
                  <c:v>51.275258120264851</c:v>
                </c:pt>
                <c:pt idx="660">
                  <c:v>79.856855512276226</c:v>
                </c:pt>
                <c:pt idx="661">
                  <c:v>76.191513617531029</c:v>
                </c:pt>
                <c:pt idx="662">
                  <c:v>73.622418331920784</c:v>
                </c:pt>
                <c:pt idx="663">
                  <c:v>53.856023277494536</c:v>
                </c:pt>
                <c:pt idx="664">
                  <c:v>79.367007489713998</c:v>
                </c:pt>
                <c:pt idx="665">
                  <c:v>59.341148651011295</c:v>
                </c:pt>
                <c:pt idx="666">
                  <c:v>59.853238537728799</c:v>
                </c:pt>
                <c:pt idx="667">
                  <c:v>67.255420032601933</c:v>
                </c:pt>
                <c:pt idx="668">
                  <c:v>62.558143996577627</c:v>
                </c:pt>
                <c:pt idx="669">
                  <c:v>61.37970785708643</c:v>
                </c:pt>
                <c:pt idx="670">
                  <c:v>76.971913896562654</c:v>
                </c:pt>
                <c:pt idx="671">
                  <c:v>40.085944706657912</c:v>
                </c:pt>
                <c:pt idx="672">
                  <c:v>84.800829326111383</c:v>
                </c:pt>
                <c:pt idx="673">
                  <c:v>67.882637640576064</c:v>
                </c:pt>
                <c:pt idx="674">
                  <c:v>54.06941449142743</c:v>
                </c:pt>
                <c:pt idx="675">
                  <c:v>55.462470129491436</c:v>
                </c:pt>
                <c:pt idx="676">
                  <c:v>67.713527748133515</c:v>
                </c:pt>
                <c:pt idx="677">
                  <c:v>74.489083684531991</c:v>
                </c:pt>
                <c:pt idx="678">
                  <c:v>64.192335992729596</c:v>
                </c:pt>
                <c:pt idx="679">
                  <c:v>66.327525271957683</c:v>
                </c:pt>
                <c:pt idx="680">
                  <c:v>58.563666863084265</c:v>
                </c:pt>
                <c:pt idx="681">
                  <c:v>81.441170137555289</c:v>
                </c:pt>
                <c:pt idx="682">
                  <c:v>77.640943973917857</c:v>
                </c:pt>
                <c:pt idx="683">
                  <c:v>75.420301281854123</c:v>
                </c:pt>
                <c:pt idx="684">
                  <c:v>66.963449538276166</c:v>
                </c:pt>
                <c:pt idx="685">
                  <c:v>80.115237875726919</c:v>
                </c:pt>
                <c:pt idx="686">
                  <c:v>85.224948510451739</c:v>
                </c:pt>
                <c:pt idx="687">
                  <c:v>52.211176937229808</c:v>
                </c:pt>
                <c:pt idx="688">
                  <c:v>68.90068958901999</c:v>
                </c:pt>
                <c:pt idx="689">
                  <c:v>77.373999023870567</c:v>
                </c:pt>
                <c:pt idx="690">
                  <c:v>72.207586350161691</c:v>
                </c:pt>
                <c:pt idx="691">
                  <c:v>65.51917449279739</c:v>
                </c:pt>
                <c:pt idx="692">
                  <c:v>72.036047571182607</c:v>
                </c:pt>
                <c:pt idx="693">
                  <c:v>59.541622815442047</c:v>
                </c:pt>
                <c:pt idx="694">
                  <c:v>60.661293042320068</c:v>
                </c:pt>
                <c:pt idx="695">
                  <c:v>63.10416550654918</c:v>
                </c:pt>
                <c:pt idx="696">
                  <c:v>70.825455727715124</c:v>
                </c:pt>
                <c:pt idx="697">
                  <c:v>80.302873624381135</c:v>
                </c:pt>
                <c:pt idx="698">
                  <c:v>57.991691223378659</c:v>
                </c:pt>
                <c:pt idx="699">
                  <c:v>57.852975787586566</c:v>
                </c:pt>
                <c:pt idx="700">
                  <c:v>57.872162659474462</c:v>
                </c:pt>
                <c:pt idx="701">
                  <c:v>60.891636426406826</c:v>
                </c:pt>
                <c:pt idx="702">
                  <c:v>81.544761610875298</c:v>
                </c:pt>
                <c:pt idx="703">
                  <c:v>69.806149905568546</c:v>
                </c:pt>
                <c:pt idx="704">
                  <c:v>71.420044788567395</c:v>
                </c:pt>
                <c:pt idx="705">
                  <c:v>75.608296119490149</c:v>
                </c:pt>
                <c:pt idx="706">
                  <c:v>82.243437710173396</c:v>
                </c:pt>
                <c:pt idx="707">
                  <c:v>76.989673237093811</c:v>
                </c:pt>
                <c:pt idx="708">
                  <c:v>80.389642081459669</c:v>
                </c:pt>
                <c:pt idx="709">
                  <c:v>76.636305688205795</c:v>
                </c:pt>
                <c:pt idx="710">
                  <c:v>77.928835677706871</c:v>
                </c:pt>
                <c:pt idx="711">
                  <c:v>69.940277666469967</c:v>
                </c:pt>
                <c:pt idx="712">
                  <c:v>83.7177516530909</c:v>
                </c:pt>
                <c:pt idx="713">
                  <c:v>62.265412604097023</c:v>
                </c:pt>
                <c:pt idx="714">
                  <c:v>73.927012889785516</c:v>
                </c:pt>
                <c:pt idx="715">
                  <c:v>65.981604820016557</c:v>
                </c:pt>
                <c:pt idx="716">
                  <c:v>68.885590861675496</c:v>
                </c:pt>
                <c:pt idx="717">
                  <c:v>61.239458352219671</c:v>
                </c:pt>
                <c:pt idx="718">
                  <c:v>67.204825950049269</c:v>
                </c:pt>
                <c:pt idx="719">
                  <c:v>70.672249847043702</c:v>
                </c:pt>
                <c:pt idx="720">
                  <c:v>54.654084840194123</c:v>
                </c:pt>
                <c:pt idx="721">
                  <c:v>75.730753482102386</c:v>
                </c:pt>
                <c:pt idx="722">
                  <c:v>59.538692652773861</c:v>
                </c:pt>
                <c:pt idx="723">
                  <c:v>57.375336469084644</c:v>
                </c:pt>
                <c:pt idx="724">
                  <c:v>65.973415637560407</c:v>
                </c:pt>
                <c:pt idx="725">
                  <c:v>74.717922908200123</c:v>
                </c:pt>
                <c:pt idx="726">
                  <c:v>77.063409355545559</c:v>
                </c:pt>
                <c:pt idx="727">
                  <c:v>63.830232036723146</c:v>
                </c:pt>
                <c:pt idx="728">
                  <c:v>79.730815359093413</c:v>
                </c:pt>
                <c:pt idx="729">
                  <c:v>66.740497654267543</c:v>
                </c:pt>
                <c:pt idx="730">
                  <c:v>78.929475964935676</c:v>
                </c:pt>
                <c:pt idx="731">
                  <c:v>60.64076792803921</c:v>
                </c:pt>
                <c:pt idx="732">
                  <c:v>61.515803830004657</c:v>
                </c:pt>
                <c:pt idx="733">
                  <c:v>69.871419070526798</c:v>
                </c:pt>
                <c:pt idx="734">
                  <c:v>69.693515758204384</c:v>
                </c:pt>
                <c:pt idx="735">
                  <c:v>67.026827857169067</c:v>
                </c:pt>
                <c:pt idx="736">
                  <c:v>54.260425570821674</c:v>
                </c:pt>
                <c:pt idx="737">
                  <c:v>61.992317532393372</c:v>
                </c:pt>
                <c:pt idx="738">
                  <c:v>73.570633237646305</c:v>
                </c:pt>
                <c:pt idx="739">
                  <c:v>74.156903808441967</c:v>
                </c:pt>
                <c:pt idx="740">
                  <c:v>75.272557443860961</c:v>
                </c:pt>
                <c:pt idx="741">
                  <c:v>71.355161503379591</c:v>
                </c:pt>
                <c:pt idx="742">
                  <c:v>72.674560316514984</c:v>
                </c:pt>
                <c:pt idx="743">
                  <c:v>64.960097757513537</c:v>
                </c:pt>
                <c:pt idx="744">
                  <c:v>76.445055343188301</c:v>
                </c:pt>
                <c:pt idx="745">
                  <c:v>57.663737471266977</c:v>
                </c:pt>
                <c:pt idx="746">
                  <c:v>80.299131211557423</c:v>
                </c:pt>
                <c:pt idx="747">
                  <c:v>65.252698128755412</c:v>
                </c:pt>
                <c:pt idx="748">
                  <c:v>65.272154477645358</c:v>
                </c:pt>
                <c:pt idx="749">
                  <c:v>72.574034934412651</c:v>
                </c:pt>
                <c:pt idx="750">
                  <c:v>62.381109272614353</c:v>
                </c:pt>
                <c:pt idx="751">
                  <c:v>61.736615958295559</c:v>
                </c:pt>
                <c:pt idx="752">
                  <c:v>76.932991485020352</c:v>
                </c:pt>
                <c:pt idx="753">
                  <c:v>73.803602878777099</c:v>
                </c:pt>
                <c:pt idx="754">
                  <c:v>71.262296524020002</c:v>
                </c:pt>
                <c:pt idx="755">
                  <c:v>79.227350184606323</c:v>
                </c:pt>
                <c:pt idx="756">
                  <c:v>78.772924379363232</c:v>
                </c:pt>
                <c:pt idx="757">
                  <c:v>79.906880051854159</c:v>
                </c:pt>
                <c:pt idx="758">
                  <c:v>65.462408742660472</c:v>
                </c:pt>
                <c:pt idx="759">
                  <c:v>72.520542159222387</c:v>
                </c:pt>
                <c:pt idx="760">
                  <c:v>79.506571413050068</c:v>
                </c:pt>
                <c:pt idx="761">
                  <c:v>76.803410853807691</c:v>
                </c:pt>
                <c:pt idx="762">
                  <c:v>57.820334270011514</c:v>
                </c:pt>
                <c:pt idx="763">
                  <c:v>61.318859069379926</c:v>
                </c:pt>
                <c:pt idx="764">
                  <c:v>72.500884098334652</c:v>
                </c:pt>
                <c:pt idx="765">
                  <c:v>76.726995220808732</c:v>
                </c:pt>
                <c:pt idx="766">
                  <c:v>54.089051028709328</c:v>
                </c:pt>
                <c:pt idx="767">
                  <c:v>71.918857492790252</c:v>
                </c:pt>
                <c:pt idx="768">
                  <c:v>76.120072110342562</c:v>
                </c:pt>
                <c:pt idx="769">
                  <c:v>73.467419412517529</c:v>
                </c:pt>
                <c:pt idx="770">
                  <c:v>63.599427708704724</c:v>
                </c:pt>
                <c:pt idx="771">
                  <c:v>72.04913493609979</c:v>
                </c:pt>
                <c:pt idx="772">
                  <c:v>81.902419675506437</c:v>
                </c:pt>
                <c:pt idx="773">
                  <c:v>72.90565621101679</c:v>
                </c:pt>
                <c:pt idx="774">
                  <c:v>68.148329352669705</c:v>
                </c:pt>
                <c:pt idx="775">
                  <c:v>73.770578131964285</c:v>
                </c:pt>
                <c:pt idx="776">
                  <c:v>73.905225371171227</c:v>
                </c:pt>
                <c:pt idx="777">
                  <c:v>76.295956235467727</c:v>
                </c:pt>
                <c:pt idx="778">
                  <c:v>67.755720627551909</c:v>
                </c:pt>
                <c:pt idx="779">
                  <c:v>50.484650108745328</c:v>
                </c:pt>
                <c:pt idx="780">
                  <c:v>76.616119446256619</c:v>
                </c:pt>
                <c:pt idx="781">
                  <c:v>72.329310484083592</c:v>
                </c:pt>
                <c:pt idx="782">
                  <c:v>54.36232785966542</c:v>
                </c:pt>
                <c:pt idx="783">
                  <c:v>74.491529917222294</c:v>
                </c:pt>
                <c:pt idx="784">
                  <c:v>56.286022744739867</c:v>
                </c:pt>
                <c:pt idx="785">
                  <c:v>72.090061603144562</c:v>
                </c:pt>
                <c:pt idx="786">
                  <c:v>61.421331985302231</c:v>
                </c:pt>
                <c:pt idx="787">
                  <c:v>81.237851946482095</c:v>
                </c:pt>
                <c:pt idx="788">
                  <c:v>51.84698660128003</c:v>
                </c:pt>
                <c:pt idx="789">
                  <c:v>68.056422615019287</c:v>
                </c:pt>
                <c:pt idx="790">
                  <c:v>73.393936105702508</c:v>
                </c:pt>
                <c:pt idx="791">
                  <c:v>66.494028483944888</c:v>
                </c:pt>
                <c:pt idx="792">
                  <c:v>71.621701533717726</c:v>
                </c:pt>
                <c:pt idx="793">
                  <c:v>79.008878406693654</c:v>
                </c:pt>
                <c:pt idx="794">
                  <c:v>76.91962856989511</c:v>
                </c:pt>
                <c:pt idx="795">
                  <c:v>57.333852333064009</c:v>
                </c:pt>
                <c:pt idx="796">
                  <c:v>49.836532039669237</c:v>
                </c:pt>
                <c:pt idx="797">
                  <c:v>71.381925813503287</c:v>
                </c:pt>
                <c:pt idx="798">
                  <c:v>69.588327174438433</c:v>
                </c:pt>
                <c:pt idx="799">
                  <c:v>67.086237846049372</c:v>
                </c:pt>
                <c:pt idx="800">
                  <c:v>76.420241727575075</c:v>
                </c:pt>
                <c:pt idx="801">
                  <c:v>53.426023175829826</c:v>
                </c:pt>
                <c:pt idx="802">
                  <c:v>56.766594871093766</c:v>
                </c:pt>
                <c:pt idx="803">
                  <c:v>71.618974634912604</c:v>
                </c:pt>
                <c:pt idx="804">
                  <c:v>62.845735730982526</c:v>
                </c:pt>
                <c:pt idx="805">
                  <c:v>81.173757270875498</c:v>
                </c:pt>
                <c:pt idx="806">
                  <c:v>59.023496883296957</c:v>
                </c:pt>
                <c:pt idx="807">
                  <c:v>66.53501969279634</c:v>
                </c:pt>
                <c:pt idx="808">
                  <c:v>65.964352747883026</c:v>
                </c:pt>
                <c:pt idx="809">
                  <c:v>70.90775247535241</c:v>
                </c:pt>
                <c:pt idx="810">
                  <c:v>84.023393879066191</c:v>
                </c:pt>
                <c:pt idx="811">
                  <c:v>81.489863034369279</c:v>
                </c:pt>
                <c:pt idx="812">
                  <c:v>81.662408313075275</c:v>
                </c:pt>
                <c:pt idx="813">
                  <c:v>58.948900738332995</c:v>
                </c:pt>
                <c:pt idx="814">
                  <c:v>71.802422624094106</c:v>
                </c:pt>
                <c:pt idx="815">
                  <c:v>78.437069752252626</c:v>
                </c:pt>
                <c:pt idx="816">
                  <c:v>74.946869860230919</c:v>
                </c:pt>
                <c:pt idx="817">
                  <c:v>78.058875868206513</c:v>
                </c:pt>
                <c:pt idx="818">
                  <c:v>83.875471881150233</c:v>
                </c:pt>
                <c:pt idx="819">
                  <c:v>59.982033135559135</c:v>
                </c:pt>
                <c:pt idx="820">
                  <c:v>75.62208672958424</c:v>
                </c:pt>
                <c:pt idx="821">
                  <c:v>72.601044237298225</c:v>
                </c:pt>
                <c:pt idx="822">
                  <c:v>72.391591502222141</c:v>
                </c:pt>
                <c:pt idx="823">
                  <c:v>64.343687113689583</c:v>
                </c:pt>
                <c:pt idx="824">
                  <c:v>63.850592357062318</c:v>
                </c:pt>
                <c:pt idx="825">
                  <c:v>61.995262338263615</c:v>
                </c:pt>
                <c:pt idx="826">
                  <c:v>55.254146165994953</c:v>
                </c:pt>
                <c:pt idx="827">
                  <c:v>81.410532868629488</c:v>
                </c:pt>
                <c:pt idx="828">
                  <c:v>73.310660022194</c:v>
                </c:pt>
                <c:pt idx="829">
                  <c:v>61.883824612826459</c:v>
                </c:pt>
                <c:pt idx="830">
                  <c:v>64.570732496764023</c:v>
                </c:pt>
                <c:pt idx="831">
                  <c:v>76.451200794754456</c:v>
                </c:pt>
                <c:pt idx="832">
                  <c:v>76.768438971804798</c:v>
                </c:pt>
                <c:pt idx="833">
                  <c:v>75.933736904148148</c:v>
                </c:pt>
                <c:pt idx="834">
                  <c:v>76.112481304589679</c:v>
                </c:pt>
                <c:pt idx="835">
                  <c:v>79.377877511417651</c:v>
                </c:pt>
                <c:pt idx="836">
                  <c:v>52.105749231355979</c:v>
                </c:pt>
                <c:pt idx="837">
                  <c:v>68.613998648028428</c:v>
                </c:pt>
                <c:pt idx="838">
                  <c:v>82.438698025248087</c:v>
                </c:pt>
                <c:pt idx="839">
                  <c:v>71.563380774057833</c:v>
                </c:pt>
                <c:pt idx="840">
                  <c:v>77.353292051082704</c:v>
                </c:pt>
                <c:pt idx="841">
                  <c:v>68.343665486963744</c:v>
                </c:pt>
                <c:pt idx="842">
                  <c:v>80.714613430017266</c:v>
                </c:pt>
                <c:pt idx="843">
                  <c:v>57.377550861541096</c:v>
                </c:pt>
                <c:pt idx="844">
                  <c:v>74.939548674760303</c:v>
                </c:pt>
                <c:pt idx="845">
                  <c:v>72.889694130791597</c:v>
                </c:pt>
                <c:pt idx="846">
                  <c:v>65.890658224171261</c:v>
                </c:pt>
                <c:pt idx="847">
                  <c:v>74.161526032411516</c:v>
                </c:pt>
                <c:pt idx="848">
                  <c:v>48.417344585994016</c:v>
                </c:pt>
                <c:pt idx="849">
                  <c:v>71.696238457944403</c:v>
                </c:pt>
                <c:pt idx="850">
                  <c:v>75.330057428599247</c:v>
                </c:pt>
                <c:pt idx="851">
                  <c:v>79.11176222545653</c:v>
                </c:pt>
                <c:pt idx="852">
                  <c:v>69.016503435086747</c:v>
                </c:pt>
                <c:pt idx="853">
                  <c:v>68.967754215088192</c:v>
                </c:pt>
                <c:pt idx="854">
                  <c:v>76.484018222348354</c:v>
                </c:pt>
                <c:pt idx="855">
                  <c:v>67.437666931758116</c:v>
                </c:pt>
                <c:pt idx="856">
                  <c:v>68.980362192574276</c:v>
                </c:pt>
                <c:pt idx="857">
                  <c:v>58.846105975688261</c:v>
                </c:pt>
                <c:pt idx="858">
                  <c:v>82.433953650900747</c:v>
                </c:pt>
                <c:pt idx="859">
                  <c:v>69.391471308974744</c:v>
                </c:pt>
                <c:pt idx="860">
                  <c:v>57.766353619178673</c:v>
                </c:pt>
                <c:pt idx="861">
                  <c:v>69.289740148583633</c:v>
                </c:pt>
                <c:pt idx="862">
                  <c:v>70.103883154499741</c:v>
                </c:pt>
                <c:pt idx="863">
                  <c:v>71.937269626593775</c:v>
                </c:pt>
                <c:pt idx="864">
                  <c:v>47.56066911094269</c:v>
                </c:pt>
                <c:pt idx="865">
                  <c:v>62.226951720989504</c:v>
                </c:pt>
                <c:pt idx="866">
                  <c:v>66.779586193449262</c:v>
                </c:pt>
                <c:pt idx="867">
                  <c:v>77.106952768398116</c:v>
                </c:pt>
                <c:pt idx="868">
                  <c:v>51.510263386110843</c:v>
                </c:pt>
                <c:pt idx="869">
                  <c:v>66.345388173471136</c:v>
                </c:pt>
                <c:pt idx="870">
                  <c:v>73.51571447696405</c:v>
                </c:pt>
                <c:pt idx="871">
                  <c:v>76.878838910465177</c:v>
                </c:pt>
                <c:pt idx="872">
                  <c:v>47.509195963898428</c:v>
                </c:pt>
                <c:pt idx="873">
                  <c:v>68.033640313246508</c:v>
                </c:pt>
                <c:pt idx="874">
                  <c:v>64.940988270531165</c:v>
                </c:pt>
                <c:pt idx="875">
                  <c:v>69.322015704745411</c:v>
                </c:pt>
                <c:pt idx="876">
                  <c:v>71.300747274736565</c:v>
                </c:pt>
                <c:pt idx="877">
                  <c:v>74.46279531443551</c:v>
                </c:pt>
                <c:pt idx="878">
                  <c:v>68.234162308141705</c:v>
                </c:pt>
                <c:pt idx="879">
                  <c:v>70.688286778625297</c:v>
                </c:pt>
                <c:pt idx="880">
                  <c:v>81.227892788518446</c:v>
                </c:pt>
                <c:pt idx="881">
                  <c:v>72.683195421118839</c:v>
                </c:pt>
                <c:pt idx="882">
                  <c:v>82.279792944251056</c:v>
                </c:pt>
                <c:pt idx="883">
                  <c:v>62.381713684371618</c:v>
                </c:pt>
                <c:pt idx="884">
                  <c:v>77.183358936624003</c:v>
                </c:pt>
                <c:pt idx="885">
                  <c:v>73.675718922898852</c:v>
                </c:pt>
                <c:pt idx="886">
                  <c:v>79.327618872654384</c:v>
                </c:pt>
                <c:pt idx="887">
                  <c:v>79.14286770245306</c:v>
                </c:pt>
                <c:pt idx="888">
                  <c:v>76.172895201526231</c:v>
                </c:pt>
                <c:pt idx="889">
                  <c:v>62.599811405675808</c:v>
                </c:pt>
                <c:pt idx="890">
                  <c:v>50.992174360602675</c:v>
                </c:pt>
                <c:pt idx="891">
                  <c:v>66.223457608344631</c:v>
                </c:pt>
                <c:pt idx="892">
                  <c:v>75.409259418782725</c:v>
                </c:pt>
                <c:pt idx="893">
                  <c:v>76.156345487971905</c:v>
                </c:pt>
                <c:pt idx="894">
                  <c:v>74.536018883968808</c:v>
                </c:pt>
                <c:pt idx="895">
                  <c:v>39.771954689576042</c:v>
                </c:pt>
                <c:pt idx="896">
                  <c:v>71.850642394422579</c:v>
                </c:pt>
                <c:pt idx="897">
                  <c:v>71.944870658609005</c:v>
                </c:pt>
                <c:pt idx="898">
                  <c:v>67.891137613587773</c:v>
                </c:pt>
                <c:pt idx="899">
                  <c:v>54.454968793696288</c:v>
                </c:pt>
                <c:pt idx="900">
                  <c:v>61.702786191923323</c:v>
                </c:pt>
                <c:pt idx="901">
                  <c:v>69.647147340334698</c:v>
                </c:pt>
                <c:pt idx="902">
                  <c:v>77.677109742764372</c:v>
                </c:pt>
                <c:pt idx="903">
                  <c:v>77.660742117956971</c:v>
                </c:pt>
                <c:pt idx="904">
                  <c:v>70.842695095541913</c:v>
                </c:pt>
                <c:pt idx="905">
                  <c:v>60.450416395223549</c:v>
                </c:pt>
                <c:pt idx="906">
                  <c:v>60.913242806035186</c:v>
                </c:pt>
                <c:pt idx="907">
                  <c:v>76.612153754141204</c:v>
                </c:pt>
                <c:pt idx="908">
                  <c:v>80.115399034457738</c:v>
                </c:pt>
                <c:pt idx="909">
                  <c:v>81.3114613526661</c:v>
                </c:pt>
                <c:pt idx="910">
                  <c:v>55.348340463912272</c:v>
                </c:pt>
                <c:pt idx="911">
                  <c:v>71.884227337903297</c:v>
                </c:pt>
                <c:pt idx="912">
                  <c:v>43.7211812537372</c:v>
                </c:pt>
                <c:pt idx="913">
                  <c:v>76.318043775191342</c:v>
                </c:pt>
                <c:pt idx="914">
                  <c:v>68.672875221003594</c:v>
                </c:pt>
                <c:pt idx="915">
                  <c:v>67.039602416162367</c:v>
                </c:pt>
                <c:pt idx="916">
                  <c:v>59.934763777691387</c:v>
                </c:pt>
                <c:pt idx="917">
                  <c:v>79.124207952555921</c:v>
                </c:pt>
                <c:pt idx="918">
                  <c:v>62.968825728932188</c:v>
                </c:pt>
                <c:pt idx="919">
                  <c:v>79.166122733578177</c:v>
                </c:pt>
                <c:pt idx="920">
                  <c:v>59.54871103856847</c:v>
                </c:pt>
                <c:pt idx="921">
                  <c:v>49.738311716596968</c:v>
                </c:pt>
                <c:pt idx="922">
                  <c:v>69.00147174449539</c:v>
                </c:pt>
                <c:pt idx="923">
                  <c:v>77.674864037574736</c:v>
                </c:pt>
                <c:pt idx="924">
                  <c:v>68.909699874721497</c:v>
                </c:pt>
                <c:pt idx="925">
                  <c:v>52.136472135402641</c:v>
                </c:pt>
                <c:pt idx="926">
                  <c:v>80.481670001321561</c:v>
                </c:pt>
                <c:pt idx="927">
                  <c:v>57.615533156352733</c:v>
                </c:pt>
                <c:pt idx="928">
                  <c:v>67.745212535862436</c:v>
                </c:pt>
                <c:pt idx="929">
                  <c:v>49.519148892161738</c:v>
                </c:pt>
                <c:pt idx="930">
                  <c:v>54.748238234495169</c:v>
                </c:pt>
                <c:pt idx="931">
                  <c:v>70.787515678603157</c:v>
                </c:pt>
                <c:pt idx="932">
                  <c:v>52.037352220469145</c:v>
                </c:pt>
                <c:pt idx="933">
                  <c:v>62.263969688697784</c:v>
                </c:pt>
                <c:pt idx="934">
                  <c:v>71.363590160549137</c:v>
                </c:pt>
                <c:pt idx="935">
                  <c:v>74.266123074150315</c:v>
                </c:pt>
                <c:pt idx="936">
                  <c:v>61.088025467599962</c:v>
                </c:pt>
                <c:pt idx="937">
                  <c:v>69.597771871142385</c:v>
                </c:pt>
                <c:pt idx="938">
                  <c:v>62.299556399908631</c:v>
                </c:pt>
                <c:pt idx="939">
                  <c:v>78.244083403258571</c:v>
                </c:pt>
                <c:pt idx="940">
                  <c:v>68.240195873300578</c:v>
                </c:pt>
                <c:pt idx="941">
                  <c:v>69.464271764786957</c:v>
                </c:pt>
                <c:pt idx="942">
                  <c:v>78.643241610639052</c:v>
                </c:pt>
                <c:pt idx="943">
                  <c:v>60.854747412889481</c:v>
                </c:pt>
                <c:pt idx="944">
                  <c:v>78.545312697709392</c:v>
                </c:pt>
                <c:pt idx="945">
                  <c:v>78.79306445546051</c:v>
                </c:pt>
                <c:pt idx="946">
                  <c:v>49.803673676684788</c:v>
                </c:pt>
                <c:pt idx="947">
                  <c:v>77.280194845728332</c:v>
                </c:pt>
                <c:pt idx="948">
                  <c:v>52.456451031702294</c:v>
                </c:pt>
                <c:pt idx="949">
                  <c:v>61.975362877700888</c:v>
                </c:pt>
                <c:pt idx="950">
                  <c:v>72.509463295962973</c:v>
                </c:pt>
                <c:pt idx="951">
                  <c:v>55.521851427228469</c:v>
                </c:pt>
                <c:pt idx="952">
                  <c:v>58.953494712462401</c:v>
                </c:pt>
                <c:pt idx="953">
                  <c:v>77.902860730090921</c:v>
                </c:pt>
                <c:pt idx="954">
                  <c:v>83.981069285699476</c:v>
                </c:pt>
                <c:pt idx="955">
                  <c:v>70.403045678637156</c:v>
                </c:pt>
                <c:pt idx="956">
                  <c:v>69.892720800218967</c:v>
                </c:pt>
                <c:pt idx="957">
                  <c:v>81.387719177871006</c:v>
                </c:pt>
                <c:pt idx="958">
                  <c:v>61.582209849659989</c:v>
                </c:pt>
                <c:pt idx="959">
                  <c:v>63.525852461435065</c:v>
                </c:pt>
                <c:pt idx="960">
                  <c:v>65.537243937998156</c:v>
                </c:pt>
                <c:pt idx="961">
                  <c:v>72.014494884387219</c:v>
                </c:pt>
                <c:pt idx="962">
                  <c:v>70.547128208575842</c:v>
                </c:pt>
                <c:pt idx="963">
                  <c:v>72.389951575638364</c:v>
                </c:pt>
                <c:pt idx="964">
                  <c:v>72.87452314526341</c:v>
                </c:pt>
                <c:pt idx="965">
                  <c:v>80.870582555055606</c:v>
                </c:pt>
                <c:pt idx="966">
                  <c:v>56.468258584157276</c:v>
                </c:pt>
                <c:pt idx="967">
                  <c:v>59.219485129530412</c:v>
                </c:pt>
                <c:pt idx="968">
                  <c:v>71.581240693129573</c:v>
                </c:pt>
                <c:pt idx="969">
                  <c:v>67.40770735255586</c:v>
                </c:pt>
                <c:pt idx="970">
                  <c:v>73.747297248880955</c:v>
                </c:pt>
                <c:pt idx="971">
                  <c:v>77.818410576083011</c:v>
                </c:pt>
                <c:pt idx="972">
                  <c:v>63.345730092010484</c:v>
                </c:pt>
                <c:pt idx="973">
                  <c:v>71.220865346495501</c:v>
                </c:pt>
                <c:pt idx="974">
                  <c:v>65.381524968297754</c:v>
                </c:pt>
                <c:pt idx="975">
                  <c:v>70.816796474153193</c:v>
                </c:pt>
                <c:pt idx="976">
                  <c:v>52.159194465491986</c:v>
                </c:pt>
                <c:pt idx="977">
                  <c:v>74.851200085017709</c:v>
                </c:pt>
                <c:pt idx="978">
                  <c:v>68.622384219234291</c:v>
                </c:pt>
                <c:pt idx="979">
                  <c:v>76.878991833381392</c:v>
                </c:pt>
                <c:pt idx="980">
                  <c:v>64.035087441070658</c:v>
                </c:pt>
                <c:pt idx="981">
                  <c:v>78.861184152348955</c:v>
                </c:pt>
                <c:pt idx="982">
                  <c:v>77.480091685154022</c:v>
                </c:pt>
                <c:pt idx="983">
                  <c:v>68.500245746630895</c:v>
                </c:pt>
                <c:pt idx="984">
                  <c:v>69.143538303654253</c:v>
                </c:pt>
                <c:pt idx="985">
                  <c:v>74.200282389812301</c:v>
                </c:pt>
                <c:pt idx="986">
                  <c:v>73.798252558378664</c:v>
                </c:pt>
                <c:pt idx="987">
                  <c:v>71.924019748659774</c:v>
                </c:pt>
                <c:pt idx="988">
                  <c:v>71.06161097979448</c:v>
                </c:pt>
                <c:pt idx="989">
                  <c:v>83.846375408367564</c:v>
                </c:pt>
                <c:pt idx="990">
                  <c:v>75.423009062107738</c:v>
                </c:pt>
                <c:pt idx="991">
                  <c:v>50.12263545982578</c:v>
                </c:pt>
                <c:pt idx="992">
                  <c:v>70.412935737073198</c:v>
                </c:pt>
                <c:pt idx="993">
                  <c:v>71.507929667333272</c:v>
                </c:pt>
                <c:pt idx="994">
                  <c:v>70.396467293785108</c:v>
                </c:pt>
                <c:pt idx="995">
                  <c:v>76.570633030934715</c:v>
                </c:pt>
                <c:pt idx="996">
                  <c:v>73.086858444261736</c:v>
                </c:pt>
                <c:pt idx="997">
                  <c:v>67.25821758286574</c:v>
                </c:pt>
                <c:pt idx="998">
                  <c:v>67.760867940814691</c:v>
                </c:pt>
                <c:pt idx="999">
                  <c:v>76.449389254066205</c:v>
                </c:pt>
                <c:pt idx="1000">
                  <c:v>75.238271087455018</c:v>
                </c:pt>
                <c:pt idx="1001">
                  <c:v>70.65695596772764</c:v>
                </c:pt>
                <c:pt idx="1002">
                  <c:v>74.172670752198513</c:v>
                </c:pt>
                <c:pt idx="1003">
                  <c:v>44.621388454668093</c:v>
                </c:pt>
                <c:pt idx="1004">
                  <c:v>71.746421466657409</c:v>
                </c:pt>
                <c:pt idx="1005">
                  <c:v>51.598163489923031</c:v>
                </c:pt>
                <c:pt idx="1006">
                  <c:v>65.202963079456808</c:v>
                </c:pt>
                <c:pt idx="1007">
                  <c:v>58.767701315702169</c:v>
                </c:pt>
                <c:pt idx="1008">
                  <c:v>59.666095204016642</c:v>
                </c:pt>
                <c:pt idx="1009">
                  <c:v>44.622265361498791</c:v>
                </c:pt>
                <c:pt idx="1010">
                  <c:v>66.564979772032714</c:v>
                </c:pt>
                <c:pt idx="1011">
                  <c:v>67.844032430334209</c:v>
                </c:pt>
                <c:pt idx="1012">
                  <c:v>77.230879075812894</c:v>
                </c:pt>
                <c:pt idx="1013">
                  <c:v>74.608562673299204</c:v>
                </c:pt>
                <c:pt idx="1014">
                  <c:v>77.237778157026639</c:v>
                </c:pt>
                <c:pt idx="1015">
                  <c:v>52.612284935832243</c:v>
                </c:pt>
                <c:pt idx="1016">
                  <c:v>58.992935060231119</c:v>
                </c:pt>
                <c:pt idx="1017">
                  <c:v>73.355739007362033</c:v>
                </c:pt>
                <c:pt idx="1018">
                  <c:v>68.382154643221725</c:v>
                </c:pt>
                <c:pt idx="1019">
                  <c:v>69.334871576457715</c:v>
                </c:pt>
                <c:pt idx="1020">
                  <c:v>57.097283529884081</c:v>
                </c:pt>
                <c:pt idx="1021">
                  <c:v>79.263520684798934</c:v>
                </c:pt>
                <c:pt idx="1022">
                  <c:v>79.466776479979913</c:v>
                </c:pt>
                <c:pt idx="1023">
                  <c:v>71.780344012300333</c:v>
                </c:pt>
                <c:pt idx="1024">
                  <c:v>80.644101739602903</c:v>
                </c:pt>
                <c:pt idx="1025">
                  <c:v>61.208020291899771</c:v>
                </c:pt>
                <c:pt idx="1026">
                  <c:v>72.722364991938875</c:v>
                </c:pt>
                <c:pt idx="1027">
                  <c:v>63.028254598828013</c:v>
                </c:pt>
                <c:pt idx="1028">
                  <c:v>73.128488825022771</c:v>
                </c:pt>
                <c:pt idx="1029">
                  <c:v>81.509017538182633</c:v>
                </c:pt>
                <c:pt idx="1030">
                  <c:v>83.368603921699631</c:v>
                </c:pt>
                <c:pt idx="1031">
                  <c:v>74.711513771696289</c:v>
                </c:pt>
                <c:pt idx="1032">
                  <c:v>57.22847027148584</c:v>
                </c:pt>
                <c:pt idx="1033">
                  <c:v>66.524000064712723</c:v>
                </c:pt>
                <c:pt idx="1034">
                  <c:v>59.210350099799825</c:v>
                </c:pt>
                <c:pt idx="1035">
                  <c:v>75.974004720266464</c:v>
                </c:pt>
                <c:pt idx="1036">
                  <c:v>60.645467519263718</c:v>
                </c:pt>
                <c:pt idx="1037">
                  <c:v>64.608909785934642</c:v>
                </c:pt>
                <c:pt idx="1038">
                  <c:v>66.602039799073623</c:v>
                </c:pt>
                <c:pt idx="1039">
                  <c:v>70.263675127950847</c:v>
                </c:pt>
                <c:pt idx="1040">
                  <c:v>61.119115634590273</c:v>
                </c:pt>
                <c:pt idx="1041">
                  <c:v>69.982271016871252</c:v>
                </c:pt>
                <c:pt idx="1042">
                  <c:v>73.847351419721562</c:v>
                </c:pt>
                <c:pt idx="1043">
                  <c:v>79.535974995125073</c:v>
                </c:pt>
                <c:pt idx="1044">
                  <c:v>51.859092570744352</c:v>
                </c:pt>
                <c:pt idx="1045">
                  <c:v>52.529910068491226</c:v>
                </c:pt>
                <c:pt idx="1046">
                  <c:v>84.440236348231167</c:v>
                </c:pt>
                <c:pt idx="1047">
                  <c:v>73.483359149919309</c:v>
                </c:pt>
                <c:pt idx="1048">
                  <c:v>57.195411301834717</c:v>
                </c:pt>
                <c:pt idx="1049">
                  <c:v>65.948229399705795</c:v>
                </c:pt>
                <c:pt idx="1050">
                  <c:v>75.59306496379385</c:v>
                </c:pt>
                <c:pt idx="1051">
                  <c:v>79.888220020378171</c:v>
                </c:pt>
                <c:pt idx="1052">
                  <c:v>68.054185803382595</c:v>
                </c:pt>
                <c:pt idx="1053">
                  <c:v>69.992099939161889</c:v>
                </c:pt>
                <c:pt idx="1054">
                  <c:v>44.605145531443142</c:v>
                </c:pt>
                <c:pt idx="1055">
                  <c:v>73.455688756735071</c:v>
                </c:pt>
                <c:pt idx="1056">
                  <c:v>78.011289968157456</c:v>
                </c:pt>
                <c:pt idx="1057">
                  <c:v>63.508756529962284</c:v>
                </c:pt>
                <c:pt idx="1058">
                  <c:v>52.373634596988907</c:v>
                </c:pt>
                <c:pt idx="1059">
                  <c:v>61.028371851803428</c:v>
                </c:pt>
                <c:pt idx="1060">
                  <c:v>73.052853698402956</c:v>
                </c:pt>
                <c:pt idx="1061">
                  <c:v>71.952758356037009</c:v>
                </c:pt>
                <c:pt idx="1062">
                  <c:v>68.836075183406408</c:v>
                </c:pt>
                <c:pt idx="1063">
                  <c:v>65.072905756227428</c:v>
                </c:pt>
                <c:pt idx="1064">
                  <c:v>73.621900779598946</c:v>
                </c:pt>
                <c:pt idx="1065">
                  <c:v>75.431891675171485</c:v>
                </c:pt>
                <c:pt idx="1066">
                  <c:v>61.747340261768969</c:v>
                </c:pt>
                <c:pt idx="1067">
                  <c:v>74.172462503057375</c:v>
                </c:pt>
                <c:pt idx="1068">
                  <c:v>47.078002595873102</c:v>
                </c:pt>
                <c:pt idx="1069">
                  <c:v>67.948013862800138</c:v>
                </c:pt>
                <c:pt idx="1070">
                  <c:v>73.060702178428201</c:v>
                </c:pt>
                <c:pt idx="1071">
                  <c:v>79.712738034717518</c:v>
                </c:pt>
                <c:pt idx="1072">
                  <c:v>78.896396542806329</c:v>
                </c:pt>
                <c:pt idx="1073">
                  <c:v>78.91435006235028</c:v>
                </c:pt>
                <c:pt idx="1074">
                  <c:v>55.448197807237939</c:v>
                </c:pt>
                <c:pt idx="1075">
                  <c:v>72.298003089356641</c:v>
                </c:pt>
                <c:pt idx="1076">
                  <c:v>70.398733319877351</c:v>
                </c:pt>
                <c:pt idx="1077">
                  <c:v>76.239047271500809</c:v>
                </c:pt>
                <c:pt idx="1078">
                  <c:v>58.909709241422703</c:v>
                </c:pt>
                <c:pt idx="1079">
                  <c:v>71.581919001546737</c:v>
                </c:pt>
                <c:pt idx="1080">
                  <c:v>52.606178134951541</c:v>
                </c:pt>
                <c:pt idx="1081">
                  <c:v>59.394661636705777</c:v>
                </c:pt>
                <c:pt idx="1082">
                  <c:v>58.449341337274404</c:v>
                </c:pt>
                <c:pt idx="1083">
                  <c:v>77.927167028469995</c:v>
                </c:pt>
                <c:pt idx="1084">
                  <c:v>69.215613171152725</c:v>
                </c:pt>
                <c:pt idx="1085">
                  <c:v>72.5581963195132</c:v>
                </c:pt>
                <c:pt idx="1086">
                  <c:v>68.86123019146531</c:v>
                </c:pt>
                <c:pt idx="1087">
                  <c:v>54.047758311081608</c:v>
                </c:pt>
                <c:pt idx="1088">
                  <c:v>59.736370379395481</c:v>
                </c:pt>
                <c:pt idx="1089">
                  <c:v>73.380348169516765</c:v>
                </c:pt>
                <c:pt idx="1090">
                  <c:v>73.779017405945297</c:v>
                </c:pt>
                <c:pt idx="1091">
                  <c:v>79.591903928742269</c:v>
                </c:pt>
                <c:pt idx="1092">
                  <c:v>75.715223703247915</c:v>
                </c:pt>
                <c:pt idx="1093">
                  <c:v>60.856628959923995</c:v>
                </c:pt>
                <c:pt idx="1094">
                  <c:v>70.714954929393784</c:v>
                </c:pt>
                <c:pt idx="1095">
                  <c:v>77.0262779389667</c:v>
                </c:pt>
                <c:pt idx="1096">
                  <c:v>72.419301718203016</c:v>
                </c:pt>
                <c:pt idx="1097">
                  <c:v>76.816171581172938</c:v>
                </c:pt>
                <c:pt idx="1098">
                  <c:v>81.165138015508376</c:v>
                </c:pt>
                <c:pt idx="1099">
                  <c:v>60.259416153437101</c:v>
                </c:pt>
                <c:pt idx="1100">
                  <c:v>37.581211449338817</c:v>
                </c:pt>
                <c:pt idx="1101">
                  <c:v>61.887457264251438</c:v>
                </c:pt>
                <c:pt idx="1102">
                  <c:v>77.719110263890144</c:v>
                </c:pt>
                <c:pt idx="1103">
                  <c:v>70.760978668338822</c:v>
                </c:pt>
                <c:pt idx="1104">
                  <c:v>67.474629057662924</c:v>
                </c:pt>
                <c:pt idx="1105">
                  <c:v>70.025312960718608</c:v>
                </c:pt>
                <c:pt idx="1106">
                  <c:v>74.855546842878297</c:v>
                </c:pt>
                <c:pt idx="1107">
                  <c:v>71.05301615402044</c:v>
                </c:pt>
                <c:pt idx="1108">
                  <c:v>57.283343624395457</c:v>
                </c:pt>
                <c:pt idx="1109">
                  <c:v>61.795414198965091</c:v>
                </c:pt>
                <c:pt idx="1110">
                  <c:v>58.533921529461963</c:v>
                </c:pt>
                <c:pt idx="1111">
                  <c:v>57.33598633420803</c:v>
                </c:pt>
                <c:pt idx="1112">
                  <c:v>72.769621926583696</c:v>
                </c:pt>
                <c:pt idx="1113">
                  <c:v>56.463402636844513</c:v>
                </c:pt>
                <c:pt idx="1114">
                  <c:v>62.765799921094697</c:v>
                </c:pt>
                <c:pt idx="1115">
                  <c:v>61.909991592393709</c:v>
                </c:pt>
                <c:pt idx="1116">
                  <c:v>51.103601577650032</c:v>
                </c:pt>
                <c:pt idx="1117">
                  <c:v>70.681910863680486</c:v>
                </c:pt>
                <c:pt idx="1118">
                  <c:v>74.615449157377597</c:v>
                </c:pt>
                <c:pt idx="1119">
                  <c:v>57.242319187068077</c:v>
                </c:pt>
                <c:pt idx="1120">
                  <c:v>77.866755877991181</c:v>
                </c:pt>
                <c:pt idx="1121">
                  <c:v>50.124924624900885</c:v>
                </c:pt>
                <c:pt idx="1122">
                  <c:v>69.964679172945793</c:v>
                </c:pt>
                <c:pt idx="1123">
                  <c:v>73.152125997800908</c:v>
                </c:pt>
                <c:pt idx="1124">
                  <c:v>59.659974215198318</c:v>
                </c:pt>
                <c:pt idx="1125">
                  <c:v>76.227000539412956</c:v>
                </c:pt>
                <c:pt idx="1126">
                  <c:v>70.3508326090613</c:v>
                </c:pt>
                <c:pt idx="1127">
                  <c:v>71.130859542158376</c:v>
                </c:pt>
                <c:pt idx="1128">
                  <c:v>62.54990974471076</c:v>
                </c:pt>
                <c:pt idx="1129">
                  <c:v>67.986423585701857</c:v>
                </c:pt>
                <c:pt idx="1130">
                  <c:v>57.918880536287631</c:v>
                </c:pt>
                <c:pt idx="1131">
                  <c:v>80.745482805290237</c:v>
                </c:pt>
                <c:pt idx="1132">
                  <c:v>58.017428434706147</c:v>
                </c:pt>
                <c:pt idx="1133">
                  <c:v>79.994553351209973</c:v>
                </c:pt>
                <c:pt idx="1134">
                  <c:v>76.597055476259897</c:v>
                </c:pt>
                <c:pt idx="1135">
                  <c:v>75.718306330418869</c:v>
                </c:pt>
                <c:pt idx="1136">
                  <c:v>52.763028544961458</c:v>
                </c:pt>
                <c:pt idx="1137">
                  <c:v>77.131113339862864</c:v>
                </c:pt>
                <c:pt idx="1138">
                  <c:v>71.844436698222367</c:v>
                </c:pt>
                <c:pt idx="1139">
                  <c:v>71.651785438414066</c:v>
                </c:pt>
                <c:pt idx="1140">
                  <c:v>67.253049434100959</c:v>
                </c:pt>
                <c:pt idx="1141">
                  <c:v>47.232274460236276</c:v>
                </c:pt>
                <c:pt idx="1142">
                  <c:v>52.593545082903418</c:v>
                </c:pt>
                <c:pt idx="1143">
                  <c:v>56.636792264473407</c:v>
                </c:pt>
                <c:pt idx="1144">
                  <c:v>56.469685950898864</c:v>
                </c:pt>
                <c:pt idx="1145">
                  <c:v>67.88049122619509</c:v>
                </c:pt>
                <c:pt idx="1146">
                  <c:v>74.985075792352816</c:v>
                </c:pt>
                <c:pt idx="1147">
                  <c:v>74.563269819266779</c:v>
                </c:pt>
                <c:pt idx="1148">
                  <c:v>76.518403318469694</c:v>
                </c:pt>
                <c:pt idx="1149">
                  <c:v>58.841187288665736</c:v>
                </c:pt>
                <c:pt idx="1150">
                  <c:v>71.739009796135349</c:v>
                </c:pt>
                <c:pt idx="1151">
                  <c:v>76.533653601757109</c:v>
                </c:pt>
                <c:pt idx="1152">
                  <c:v>73.955363080961433</c:v>
                </c:pt>
                <c:pt idx="1153">
                  <c:v>75.252858076458708</c:v>
                </c:pt>
                <c:pt idx="1154">
                  <c:v>62.371012265770432</c:v>
                </c:pt>
                <c:pt idx="1155">
                  <c:v>72.016631069768195</c:v>
                </c:pt>
                <c:pt idx="1156">
                  <c:v>74.422344540867002</c:v>
                </c:pt>
                <c:pt idx="1157">
                  <c:v>52.579909546619525</c:v>
                </c:pt>
                <c:pt idx="1158">
                  <c:v>74.159672078128381</c:v>
                </c:pt>
                <c:pt idx="1159">
                  <c:v>68.626109153483725</c:v>
                </c:pt>
                <c:pt idx="1160">
                  <c:v>72.371690248181295</c:v>
                </c:pt>
                <c:pt idx="1161">
                  <c:v>77.339401102966818</c:v>
                </c:pt>
                <c:pt idx="1162">
                  <c:v>68.510486153243676</c:v>
                </c:pt>
                <c:pt idx="1163">
                  <c:v>79.626519836720917</c:v>
                </c:pt>
                <c:pt idx="1164">
                  <c:v>60.116177334094061</c:v>
                </c:pt>
                <c:pt idx="1165">
                  <c:v>72.485616170497153</c:v>
                </c:pt>
                <c:pt idx="1166">
                  <c:v>71.073823998736131</c:v>
                </c:pt>
                <c:pt idx="1167">
                  <c:v>67.247030522896608</c:v>
                </c:pt>
                <c:pt idx="1168">
                  <c:v>71.906749394490362</c:v>
                </c:pt>
                <c:pt idx="1169">
                  <c:v>74.652154819032802</c:v>
                </c:pt>
                <c:pt idx="1170">
                  <c:v>58.964960248949467</c:v>
                </c:pt>
                <c:pt idx="1171">
                  <c:v>62.094211373225136</c:v>
                </c:pt>
                <c:pt idx="1172">
                  <c:v>80.977845136288252</c:v>
                </c:pt>
                <c:pt idx="1173">
                  <c:v>60.753924290016485</c:v>
                </c:pt>
                <c:pt idx="1174">
                  <c:v>56.928281081244343</c:v>
                </c:pt>
                <c:pt idx="1175">
                  <c:v>73.356996105117418</c:v>
                </c:pt>
                <c:pt idx="1176">
                  <c:v>70.474917095282962</c:v>
                </c:pt>
                <c:pt idx="1177">
                  <c:v>51.804527181988149</c:v>
                </c:pt>
                <c:pt idx="1178">
                  <c:v>64.738189502841067</c:v>
                </c:pt>
                <c:pt idx="1179">
                  <c:v>57.682426859364206</c:v>
                </c:pt>
                <c:pt idx="1180">
                  <c:v>62.137739118583511</c:v>
                </c:pt>
                <c:pt idx="1181">
                  <c:v>72.290154257350991</c:v>
                </c:pt>
                <c:pt idx="1182">
                  <c:v>75.592674188586614</c:v>
                </c:pt>
                <c:pt idx="1183">
                  <c:v>68.868960062168966</c:v>
                </c:pt>
                <c:pt idx="1184">
                  <c:v>55.303028181667578</c:v>
                </c:pt>
                <c:pt idx="1185">
                  <c:v>63.66190630970668</c:v>
                </c:pt>
                <c:pt idx="1186">
                  <c:v>71.674292701479132</c:v>
                </c:pt>
                <c:pt idx="1187">
                  <c:v>80.900563227728128</c:v>
                </c:pt>
                <c:pt idx="1188">
                  <c:v>73.370477901859957</c:v>
                </c:pt>
                <c:pt idx="1189">
                  <c:v>70.393319987028974</c:v>
                </c:pt>
                <c:pt idx="1190">
                  <c:v>74.25017083661912</c:v>
                </c:pt>
                <c:pt idx="1191">
                  <c:v>68.932480892845476</c:v>
                </c:pt>
                <c:pt idx="1192">
                  <c:v>79.569347544126387</c:v>
                </c:pt>
                <c:pt idx="1193">
                  <c:v>63.741007597231231</c:v>
                </c:pt>
                <c:pt idx="1194">
                  <c:v>80.346756025176489</c:v>
                </c:pt>
                <c:pt idx="1195">
                  <c:v>58.384137337956915</c:v>
                </c:pt>
                <c:pt idx="1196">
                  <c:v>60.004863978888125</c:v>
                </c:pt>
                <c:pt idx="1197">
                  <c:v>71.811087744624388</c:v>
                </c:pt>
                <c:pt idx="1198">
                  <c:v>71.562640548014897</c:v>
                </c:pt>
                <c:pt idx="1199">
                  <c:v>63.590325763350506</c:v>
                </c:pt>
                <c:pt idx="1200">
                  <c:v>75.699959694535309</c:v>
                </c:pt>
                <c:pt idx="1201">
                  <c:v>73.296666911207666</c:v>
                </c:pt>
                <c:pt idx="1202">
                  <c:v>60.229571275365799</c:v>
                </c:pt>
                <c:pt idx="1203">
                  <c:v>57.888928871404488</c:v>
                </c:pt>
                <c:pt idx="1204">
                  <c:v>71.529518490322317</c:v>
                </c:pt>
                <c:pt idx="1205">
                  <c:v>61.856644490944461</c:v>
                </c:pt>
                <c:pt idx="1206">
                  <c:v>80.316998574612896</c:v>
                </c:pt>
                <c:pt idx="1207">
                  <c:v>75.410673297437029</c:v>
                </c:pt>
                <c:pt idx="1208">
                  <c:v>63.762699422347765</c:v>
                </c:pt>
                <c:pt idx="1209">
                  <c:v>79.358293426890555</c:v>
                </c:pt>
                <c:pt idx="1210">
                  <c:v>55.707365749234761</c:v>
                </c:pt>
                <c:pt idx="1211">
                  <c:v>58.910482737722454</c:v>
                </c:pt>
                <c:pt idx="1212">
                  <c:v>73.502315089673573</c:v>
                </c:pt>
                <c:pt idx="1213">
                  <c:v>83.053432026113242</c:v>
                </c:pt>
                <c:pt idx="1214">
                  <c:v>72.835299242688208</c:v>
                </c:pt>
                <c:pt idx="1215">
                  <c:v>70.893742534298596</c:v>
                </c:pt>
                <c:pt idx="1216">
                  <c:v>58.03162242663776</c:v>
                </c:pt>
                <c:pt idx="1217">
                  <c:v>77.84754861744311</c:v>
                </c:pt>
                <c:pt idx="1218">
                  <c:v>82.509955777334142</c:v>
                </c:pt>
                <c:pt idx="1219">
                  <c:v>64.370495662554688</c:v>
                </c:pt>
                <c:pt idx="1220">
                  <c:v>64.352789051086944</c:v>
                </c:pt>
                <c:pt idx="1221">
                  <c:v>59.353681193741167</c:v>
                </c:pt>
                <c:pt idx="1222">
                  <c:v>74.318088218722522</c:v>
                </c:pt>
                <c:pt idx="1223">
                  <c:v>70.940935659065275</c:v>
                </c:pt>
                <c:pt idx="1224">
                  <c:v>64.169717721201508</c:v>
                </c:pt>
                <c:pt idx="1225">
                  <c:v>73.797016139307956</c:v>
                </c:pt>
                <c:pt idx="1226">
                  <c:v>61.985518658558604</c:v>
                </c:pt>
                <c:pt idx="1227">
                  <c:v>77.079112274480337</c:v>
                </c:pt>
                <c:pt idx="1228">
                  <c:v>77.738077142471397</c:v>
                </c:pt>
                <c:pt idx="1229">
                  <c:v>76.218510005560262</c:v>
                </c:pt>
                <c:pt idx="1230">
                  <c:v>69.93583347547991</c:v>
                </c:pt>
                <c:pt idx="1231">
                  <c:v>80.699345769850552</c:v>
                </c:pt>
                <c:pt idx="1232">
                  <c:v>60.280030039142716</c:v>
                </c:pt>
                <c:pt idx="1233">
                  <c:v>72.227509315677693</c:v>
                </c:pt>
                <c:pt idx="1234">
                  <c:v>77.566657290540007</c:v>
                </c:pt>
                <c:pt idx="1235">
                  <c:v>48.460231330065902</c:v>
                </c:pt>
                <c:pt idx="1236">
                  <c:v>67.060182544857625</c:v>
                </c:pt>
                <c:pt idx="1237">
                  <c:v>58.614668721237095</c:v>
                </c:pt>
                <c:pt idx="1238">
                  <c:v>69.912097743578315</c:v>
                </c:pt>
                <c:pt idx="1239">
                  <c:v>76.37820281248429</c:v>
                </c:pt>
                <c:pt idx="1240">
                  <c:v>64.86680065761459</c:v>
                </c:pt>
                <c:pt idx="1241">
                  <c:v>75.50940573938945</c:v>
                </c:pt>
                <c:pt idx="1242">
                  <c:v>69.332381593250162</c:v>
                </c:pt>
                <c:pt idx="1243">
                  <c:v>72.998666099695967</c:v>
                </c:pt>
                <c:pt idx="1244">
                  <c:v>69.522567919807486</c:v>
                </c:pt>
                <c:pt idx="1245">
                  <c:v>73.789014822432947</c:v>
                </c:pt>
                <c:pt idx="1246">
                  <c:v>69.517232503098256</c:v>
                </c:pt>
                <c:pt idx="1247">
                  <c:v>56.645127668955972</c:v>
                </c:pt>
                <c:pt idx="1248">
                  <c:v>69.701031561453817</c:v>
                </c:pt>
                <c:pt idx="1249">
                  <c:v>77.054631102875206</c:v>
                </c:pt>
                <c:pt idx="1250">
                  <c:v>68.076996657061827</c:v>
                </c:pt>
                <c:pt idx="1251">
                  <c:v>59.683611748207213</c:v>
                </c:pt>
                <c:pt idx="1252">
                  <c:v>81.873656485578167</c:v>
                </c:pt>
                <c:pt idx="1253">
                  <c:v>70.664371472154258</c:v>
                </c:pt>
                <c:pt idx="1254">
                  <c:v>47.242927726947173</c:v>
                </c:pt>
                <c:pt idx="1255">
                  <c:v>73.346558080898248</c:v>
                </c:pt>
                <c:pt idx="1256">
                  <c:v>62.642603242082231</c:v>
                </c:pt>
                <c:pt idx="1257">
                  <c:v>74.838635294816413</c:v>
                </c:pt>
                <c:pt idx="1258">
                  <c:v>69.305543471032991</c:v>
                </c:pt>
                <c:pt idx="1259">
                  <c:v>51.020722758677124</c:v>
                </c:pt>
                <c:pt idx="1260">
                  <c:v>76.193897493219865</c:v>
                </c:pt>
                <c:pt idx="1261">
                  <c:v>65.149400988368981</c:v>
                </c:pt>
                <c:pt idx="1262">
                  <c:v>80.15003723186274</c:v>
                </c:pt>
                <c:pt idx="1263">
                  <c:v>64.014099032079329</c:v>
                </c:pt>
                <c:pt idx="1264">
                  <c:v>75.739242829002563</c:v>
                </c:pt>
                <c:pt idx="1265">
                  <c:v>70.656919241825889</c:v>
                </c:pt>
                <c:pt idx="1266">
                  <c:v>74.090394387038614</c:v>
                </c:pt>
                <c:pt idx="1267">
                  <c:v>74.718340489568916</c:v>
                </c:pt>
                <c:pt idx="1268">
                  <c:v>70.524585216178011</c:v>
                </c:pt>
                <c:pt idx="1269">
                  <c:v>78.674764345008199</c:v>
                </c:pt>
                <c:pt idx="1270">
                  <c:v>80.011576572564948</c:v>
                </c:pt>
                <c:pt idx="1271">
                  <c:v>79.516729238869672</c:v>
                </c:pt>
                <c:pt idx="1272">
                  <c:v>72.731369359324461</c:v>
                </c:pt>
                <c:pt idx="1273">
                  <c:v>73.76609241431153</c:v>
                </c:pt>
                <c:pt idx="1274">
                  <c:v>72.257033908885077</c:v>
                </c:pt>
                <c:pt idx="1275">
                  <c:v>78.254418448660999</c:v>
                </c:pt>
                <c:pt idx="1276">
                  <c:v>67.508891381821201</c:v>
                </c:pt>
                <c:pt idx="1277">
                  <c:v>48.732739600518286</c:v>
                </c:pt>
                <c:pt idx="1278">
                  <c:v>71.437830729378632</c:v>
                </c:pt>
                <c:pt idx="1279">
                  <c:v>75.251235430591663</c:v>
                </c:pt>
                <c:pt idx="1280">
                  <c:v>77.833847239471993</c:v>
                </c:pt>
                <c:pt idx="1281">
                  <c:v>58.102111660798556</c:v>
                </c:pt>
                <c:pt idx="1282">
                  <c:v>73.132340536451863</c:v>
                </c:pt>
                <c:pt idx="1283">
                  <c:v>74.826603882325045</c:v>
                </c:pt>
                <c:pt idx="1284">
                  <c:v>54.198376032694675</c:v>
                </c:pt>
                <c:pt idx="1285">
                  <c:v>72.226672348193475</c:v>
                </c:pt>
                <c:pt idx="1286">
                  <c:v>79.52852468669434</c:v>
                </c:pt>
                <c:pt idx="1287">
                  <c:v>69.576974361650926</c:v>
                </c:pt>
                <c:pt idx="1288">
                  <c:v>84.022583300325337</c:v>
                </c:pt>
                <c:pt idx="1289">
                  <c:v>63.422470503116159</c:v>
                </c:pt>
                <c:pt idx="1290">
                  <c:v>69.82762809751172</c:v>
                </c:pt>
                <c:pt idx="1291">
                  <c:v>53.172579735048295</c:v>
                </c:pt>
                <c:pt idx="1292">
                  <c:v>59.397569014037813</c:v>
                </c:pt>
                <c:pt idx="1293">
                  <c:v>75.717713962133345</c:v>
                </c:pt>
                <c:pt idx="1294">
                  <c:v>77.290354245838415</c:v>
                </c:pt>
                <c:pt idx="1295">
                  <c:v>49.321329960732861</c:v>
                </c:pt>
                <c:pt idx="1296">
                  <c:v>43.56345990975786</c:v>
                </c:pt>
                <c:pt idx="1297">
                  <c:v>75.536112704149502</c:v>
                </c:pt>
                <c:pt idx="1298">
                  <c:v>74.690237249431803</c:v>
                </c:pt>
                <c:pt idx="1299">
                  <c:v>61.807924504374142</c:v>
                </c:pt>
                <c:pt idx="1300">
                  <c:v>76.067695392862007</c:v>
                </c:pt>
                <c:pt idx="1301">
                  <c:v>68.319802392031676</c:v>
                </c:pt>
                <c:pt idx="1302">
                  <c:v>71.226216913532269</c:v>
                </c:pt>
                <c:pt idx="1303">
                  <c:v>75.675418027195917</c:v>
                </c:pt>
                <c:pt idx="1304">
                  <c:v>69.475548333936786</c:v>
                </c:pt>
                <c:pt idx="1305">
                  <c:v>77.389505546252977</c:v>
                </c:pt>
                <c:pt idx="1306">
                  <c:v>70.539729574693965</c:v>
                </c:pt>
                <c:pt idx="1307">
                  <c:v>71.805109117226834</c:v>
                </c:pt>
                <c:pt idx="1308">
                  <c:v>63.270497177434976</c:v>
                </c:pt>
                <c:pt idx="1309">
                  <c:v>67.972946436602072</c:v>
                </c:pt>
                <c:pt idx="1310">
                  <c:v>74.065457004782019</c:v>
                </c:pt>
                <c:pt idx="1311">
                  <c:v>79.314094678186791</c:v>
                </c:pt>
                <c:pt idx="1312">
                  <c:v>65.450136270261353</c:v>
                </c:pt>
                <c:pt idx="1313">
                  <c:v>60.769327421968129</c:v>
                </c:pt>
                <c:pt idx="1314">
                  <c:v>77.117715954839383</c:v>
                </c:pt>
                <c:pt idx="1315">
                  <c:v>62.773597454509087</c:v>
                </c:pt>
                <c:pt idx="1316">
                  <c:v>74.095474566864766</c:v>
                </c:pt>
                <c:pt idx="1317">
                  <c:v>74.936984764806539</c:v>
                </c:pt>
                <c:pt idx="1318">
                  <c:v>73.708261679533123</c:v>
                </c:pt>
                <c:pt idx="1319">
                  <c:v>72.163828343156865</c:v>
                </c:pt>
                <c:pt idx="1320">
                  <c:v>60.683589149643396</c:v>
                </c:pt>
                <c:pt idx="1321">
                  <c:v>74.186505786894983</c:v>
                </c:pt>
                <c:pt idx="1322">
                  <c:v>68.149850148740995</c:v>
                </c:pt>
                <c:pt idx="1323">
                  <c:v>50.999878427260875</c:v>
                </c:pt>
                <c:pt idx="1324">
                  <c:v>76.701858233707824</c:v>
                </c:pt>
                <c:pt idx="1325">
                  <c:v>72.28865493389209</c:v>
                </c:pt>
                <c:pt idx="1326">
                  <c:v>75.683772609554367</c:v>
                </c:pt>
                <c:pt idx="1327">
                  <c:v>58.638910599481321</c:v>
                </c:pt>
                <c:pt idx="1328">
                  <c:v>58.825231468921217</c:v>
                </c:pt>
                <c:pt idx="1329">
                  <c:v>76.512144210138857</c:v>
                </c:pt>
                <c:pt idx="1330">
                  <c:v>62.384486484725088</c:v>
                </c:pt>
                <c:pt idx="1331">
                  <c:v>78.322506132280793</c:v>
                </c:pt>
                <c:pt idx="1332">
                  <c:v>67.494458388088901</c:v>
                </c:pt>
                <c:pt idx="1333">
                  <c:v>79.125990856472626</c:v>
                </c:pt>
                <c:pt idx="1334">
                  <c:v>66.005009214054553</c:v>
                </c:pt>
                <c:pt idx="1335">
                  <c:v>67.738294169964561</c:v>
                </c:pt>
                <c:pt idx="1336">
                  <c:v>67.633448433628516</c:v>
                </c:pt>
                <c:pt idx="1337">
                  <c:v>74.927122192963779</c:v>
                </c:pt>
                <c:pt idx="1338">
                  <c:v>73.404330618241048</c:v>
                </c:pt>
                <c:pt idx="1339">
                  <c:v>80.200334967171784</c:v>
                </c:pt>
                <c:pt idx="1340">
                  <c:v>73.249058062669803</c:v>
                </c:pt>
                <c:pt idx="1341">
                  <c:v>70.841821785770861</c:v>
                </c:pt>
                <c:pt idx="1342">
                  <c:v>80.300373375058172</c:v>
                </c:pt>
                <c:pt idx="1343">
                  <c:v>51.599561052640702</c:v>
                </c:pt>
                <c:pt idx="1344">
                  <c:v>81.938588757698611</c:v>
                </c:pt>
                <c:pt idx="1345">
                  <c:v>52.276253858850943</c:v>
                </c:pt>
                <c:pt idx="1346">
                  <c:v>70.958203497773354</c:v>
                </c:pt>
                <c:pt idx="1347">
                  <c:v>72.332382393066808</c:v>
                </c:pt>
                <c:pt idx="1348">
                  <c:v>74.876519219221791</c:v>
                </c:pt>
                <c:pt idx="1349">
                  <c:v>73.549240722419555</c:v>
                </c:pt>
                <c:pt idx="1350">
                  <c:v>71.348177290200965</c:v>
                </c:pt>
                <c:pt idx="1351">
                  <c:v>77.404164743302999</c:v>
                </c:pt>
                <c:pt idx="1352">
                  <c:v>60.555870214369421</c:v>
                </c:pt>
                <c:pt idx="1353">
                  <c:v>71.981292582891001</c:v>
                </c:pt>
                <c:pt idx="1354">
                  <c:v>75.406740249554204</c:v>
                </c:pt>
                <c:pt idx="1355">
                  <c:v>56.00441562742585</c:v>
                </c:pt>
                <c:pt idx="1356">
                  <c:v>72.56169120483959</c:v>
                </c:pt>
                <c:pt idx="1357">
                  <c:v>73.438488466852732</c:v>
                </c:pt>
                <c:pt idx="1358">
                  <c:v>67.62524112194923</c:v>
                </c:pt>
                <c:pt idx="1359">
                  <c:v>76.955440480568569</c:v>
                </c:pt>
                <c:pt idx="1360">
                  <c:v>43.033153426391941</c:v>
                </c:pt>
                <c:pt idx="1361">
                  <c:v>64.43380209399362</c:v>
                </c:pt>
                <c:pt idx="1362">
                  <c:v>84.451435085465718</c:v>
                </c:pt>
                <c:pt idx="1363">
                  <c:v>74.753080794277238</c:v>
                </c:pt>
                <c:pt idx="1364">
                  <c:v>71.995806553676118</c:v>
                </c:pt>
                <c:pt idx="1365">
                  <c:v>62.588426536405109</c:v>
                </c:pt>
                <c:pt idx="1366">
                  <c:v>53.680638334810148</c:v>
                </c:pt>
                <c:pt idx="1367">
                  <c:v>71.988326762573152</c:v>
                </c:pt>
                <c:pt idx="1368">
                  <c:v>53.843122036403997</c:v>
                </c:pt>
                <c:pt idx="1369">
                  <c:v>60.271004949645828</c:v>
                </c:pt>
                <c:pt idx="1370">
                  <c:v>53.006636972948584</c:v>
                </c:pt>
                <c:pt idx="1371">
                  <c:v>78.316151037014947</c:v>
                </c:pt>
                <c:pt idx="1372">
                  <c:v>69.914672644548091</c:v>
                </c:pt>
                <c:pt idx="1373">
                  <c:v>55.413196479912948</c:v>
                </c:pt>
                <c:pt idx="1374">
                  <c:v>73.884841132843988</c:v>
                </c:pt>
                <c:pt idx="1375">
                  <c:v>79.287378131066234</c:v>
                </c:pt>
                <c:pt idx="1376">
                  <c:v>74.0282455190886</c:v>
                </c:pt>
                <c:pt idx="1377">
                  <c:v>85.397203122612964</c:v>
                </c:pt>
                <c:pt idx="1378">
                  <c:v>55.778138846623975</c:v>
                </c:pt>
                <c:pt idx="1379">
                  <c:v>82.259621035638062</c:v>
                </c:pt>
                <c:pt idx="1380">
                  <c:v>61.726511590317031</c:v>
                </c:pt>
                <c:pt idx="1381">
                  <c:v>76.990624345912281</c:v>
                </c:pt>
                <c:pt idx="1382">
                  <c:v>66.672255358025609</c:v>
                </c:pt>
                <c:pt idx="1383">
                  <c:v>62.633088093944096</c:v>
                </c:pt>
                <c:pt idx="1384">
                  <c:v>75.238572006638961</c:v>
                </c:pt>
                <c:pt idx="1385">
                  <c:v>76.807950414753051</c:v>
                </c:pt>
                <c:pt idx="1386">
                  <c:v>71.353822729220127</c:v>
                </c:pt>
                <c:pt idx="1387">
                  <c:v>54.643944979489284</c:v>
                </c:pt>
                <c:pt idx="1388">
                  <c:v>63.257453701071384</c:v>
                </c:pt>
                <c:pt idx="1389">
                  <c:v>76.48454930963976</c:v>
                </c:pt>
                <c:pt idx="1390">
                  <c:v>65.524348013444794</c:v>
                </c:pt>
                <c:pt idx="1391">
                  <c:v>71.195178900112509</c:v>
                </c:pt>
                <c:pt idx="1392">
                  <c:v>77.592574679293918</c:v>
                </c:pt>
                <c:pt idx="1393">
                  <c:v>56.533723784462516</c:v>
                </c:pt>
                <c:pt idx="1394">
                  <c:v>55.315402208424658</c:v>
                </c:pt>
                <c:pt idx="1395">
                  <c:v>64.187930710991722</c:v>
                </c:pt>
                <c:pt idx="1396">
                  <c:v>74.536642010578433</c:v>
                </c:pt>
                <c:pt idx="1397">
                  <c:v>55.505071615294852</c:v>
                </c:pt>
                <c:pt idx="1398">
                  <c:v>72.447653262702147</c:v>
                </c:pt>
                <c:pt idx="1399">
                  <c:v>72.074820469352687</c:v>
                </c:pt>
                <c:pt idx="1400">
                  <c:v>83.282131753900003</c:v>
                </c:pt>
                <c:pt idx="1401">
                  <c:v>78.360046081852147</c:v>
                </c:pt>
                <c:pt idx="1402">
                  <c:v>73.333899077866036</c:v>
                </c:pt>
                <c:pt idx="1403">
                  <c:v>70.393056671200952</c:v>
                </c:pt>
                <c:pt idx="1404">
                  <c:v>59.631853017562491</c:v>
                </c:pt>
                <c:pt idx="1405">
                  <c:v>81.984367229489152</c:v>
                </c:pt>
                <c:pt idx="1406">
                  <c:v>72.235403474352992</c:v>
                </c:pt>
                <c:pt idx="1407">
                  <c:v>55.115565079875573</c:v>
                </c:pt>
                <c:pt idx="1408">
                  <c:v>74.028669478285806</c:v>
                </c:pt>
                <c:pt idx="1409">
                  <c:v>72.62916059106206</c:v>
                </c:pt>
                <c:pt idx="1410">
                  <c:v>70.409548400945738</c:v>
                </c:pt>
                <c:pt idx="1411">
                  <c:v>74.66652528429394</c:v>
                </c:pt>
                <c:pt idx="1412">
                  <c:v>69.081404174793761</c:v>
                </c:pt>
                <c:pt idx="1413">
                  <c:v>73.981078294372779</c:v>
                </c:pt>
                <c:pt idx="1414">
                  <c:v>72.474251740287585</c:v>
                </c:pt>
                <c:pt idx="1415">
                  <c:v>77.694877155056318</c:v>
                </c:pt>
                <c:pt idx="1416">
                  <c:v>67.744286898840087</c:v>
                </c:pt>
                <c:pt idx="1417">
                  <c:v>71.918829751368349</c:v>
                </c:pt>
                <c:pt idx="1418">
                  <c:v>63.981915754959843</c:v>
                </c:pt>
                <c:pt idx="1419">
                  <c:v>74.86865167475267</c:v>
                </c:pt>
                <c:pt idx="1420">
                  <c:v>80.208177190091078</c:v>
                </c:pt>
                <c:pt idx="1421">
                  <c:v>74.39873818027958</c:v>
                </c:pt>
                <c:pt idx="1422">
                  <c:v>71.718545758743176</c:v>
                </c:pt>
                <c:pt idx="1423">
                  <c:v>60.729538218352914</c:v>
                </c:pt>
                <c:pt idx="1424">
                  <c:v>54.025990461012427</c:v>
                </c:pt>
                <c:pt idx="1425">
                  <c:v>52.37689251456807</c:v>
                </c:pt>
                <c:pt idx="1426">
                  <c:v>82.785554006148743</c:v>
                </c:pt>
                <c:pt idx="1427">
                  <c:v>68.680984716322172</c:v>
                </c:pt>
                <c:pt idx="1428">
                  <c:v>72.043277375015435</c:v>
                </c:pt>
                <c:pt idx="1429">
                  <c:v>75.166736872893907</c:v>
                </c:pt>
                <c:pt idx="1430">
                  <c:v>51.816033323020591</c:v>
                </c:pt>
                <c:pt idx="1431">
                  <c:v>60.383331490119929</c:v>
                </c:pt>
                <c:pt idx="1432">
                  <c:v>71.221654267574735</c:v>
                </c:pt>
                <c:pt idx="1433">
                  <c:v>65.473130923801449</c:v>
                </c:pt>
                <c:pt idx="1434">
                  <c:v>68.408646475612358</c:v>
                </c:pt>
                <c:pt idx="1435">
                  <c:v>70.84889294473939</c:v>
                </c:pt>
                <c:pt idx="1436">
                  <c:v>71.009953573257519</c:v>
                </c:pt>
                <c:pt idx="1437">
                  <c:v>68.267279716418557</c:v>
                </c:pt>
                <c:pt idx="1438">
                  <c:v>62.987038172109877</c:v>
                </c:pt>
                <c:pt idx="1439">
                  <c:v>72.795604234568131</c:v>
                </c:pt>
                <c:pt idx="1440">
                  <c:v>59.68951123752241</c:v>
                </c:pt>
                <c:pt idx="1441">
                  <c:v>60.295292283354925</c:v>
                </c:pt>
                <c:pt idx="1442">
                  <c:v>69.916788135216137</c:v>
                </c:pt>
                <c:pt idx="1443">
                  <c:v>62.760213932553668</c:v>
                </c:pt>
                <c:pt idx="1444">
                  <c:v>79.233995963304039</c:v>
                </c:pt>
                <c:pt idx="1445">
                  <c:v>74.019093529345042</c:v>
                </c:pt>
                <c:pt idx="1446">
                  <c:v>73.652443166407636</c:v>
                </c:pt>
                <c:pt idx="1447">
                  <c:v>52.714195959076989</c:v>
                </c:pt>
                <c:pt idx="1448">
                  <c:v>74.253753688052527</c:v>
                </c:pt>
                <c:pt idx="1449">
                  <c:v>71.051250604267778</c:v>
                </c:pt>
                <c:pt idx="1450">
                  <c:v>82.547320248860444</c:v>
                </c:pt>
                <c:pt idx="1451">
                  <c:v>63.236329469025051</c:v>
                </c:pt>
                <c:pt idx="1452">
                  <c:v>63.594775688194702</c:v>
                </c:pt>
                <c:pt idx="1453">
                  <c:v>72.53742215358551</c:v>
                </c:pt>
                <c:pt idx="1454">
                  <c:v>71.79515021607773</c:v>
                </c:pt>
                <c:pt idx="1455">
                  <c:v>77.068354709916491</c:v>
                </c:pt>
                <c:pt idx="1456">
                  <c:v>74.983853365262746</c:v>
                </c:pt>
                <c:pt idx="1457">
                  <c:v>77.669924001390271</c:v>
                </c:pt>
                <c:pt idx="1458">
                  <c:v>50.165435502517134</c:v>
                </c:pt>
                <c:pt idx="1459">
                  <c:v>62.913042472807746</c:v>
                </c:pt>
                <c:pt idx="1460">
                  <c:v>74.479025720077757</c:v>
                </c:pt>
                <c:pt idx="1461">
                  <c:v>60.199952656470671</c:v>
                </c:pt>
                <c:pt idx="1462">
                  <c:v>69.30583545615427</c:v>
                </c:pt>
                <c:pt idx="1463">
                  <c:v>69.936094970005612</c:v>
                </c:pt>
                <c:pt idx="1464">
                  <c:v>47.471832268019391</c:v>
                </c:pt>
                <c:pt idx="1465">
                  <c:v>71.294729056851665</c:v>
                </c:pt>
                <c:pt idx="1466">
                  <c:v>69.112004534439819</c:v>
                </c:pt>
                <c:pt idx="1467">
                  <c:v>73.400375773978922</c:v>
                </c:pt>
                <c:pt idx="1468">
                  <c:v>79.025440521401109</c:v>
                </c:pt>
                <c:pt idx="1469">
                  <c:v>75.269583490746854</c:v>
                </c:pt>
                <c:pt idx="1470">
                  <c:v>73.399182323706981</c:v>
                </c:pt>
                <c:pt idx="1471">
                  <c:v>60.410352733811379</c:v>
                </c:pt>
                <c:pt idx="1472">
                  <c:v>75.059625957207544</c:v>
                </c:pt>
                <c:pt idx="1473">
                  <c:v>73.342859758611255</c:v>
                </c:pt>
                <c:pt idx="1474">
                  <c:v>58.082953962142966</c:v>
                </c:pt>
                <c:pt idx="1475">
                  <c:v>74.899355636275146</c:v>
                </c:pt>
                <c:pt idx="1476">
                  <c:v>65.733921173753302</c:v>
                </c:pt>
                <c:pt idx="1477">
                  <c:v>67.405709028803926</c:v>
                </c:pt>
                <c:pt idx="1478">
                  <c:v>75.70325227662758</c:v>
                </c:pt>
                <c:pt idx="1479">
                  <c:v>69.096286641547067</c:v>
                </c:pt>
                <c:pt idx="1480">
                  <c:v>56.365600074455322</c:v>
                </c:pt>
                <c:pt idx="1481">
                  <c:v>61.797829436010971</c:v>
                </c:pt>
                <c:pt idx="1482">
                  <c:v>66.719064290129865</c:v>
                </c:pt>
                <c:pt idx="1483">
                  <c:v>73.589423580679863</c:v>
                </c:pt>
                <c:pt idx="1484">
                  <c:v>58.616869653860178</c:v>
                </c:pt>
                <c:pt idx="1485">
                  <c:v>49.476891368748355</c:v>
                </c:pt>
                <c:pt idx="1486">
                  <c:v>74.182737960694055</c:v>
                </c:pt>
                <c:pt idx="1487">
                  <c:v>49.721965038481315</c:v>
                </c:pt>
                <c:pt idx="1488">
                  <c:v>68.748497050613281</c:v>
                </c:pt>
                <c:pt idx="1489">
                  <c:v>72.908661726346139</c:v>
                </c:pt>
                <c:pt idx="1490">
                  <c:v>71.571740512451981</c:v>
                </c:pt>
                <c:pt idx="1491">
                  <c:v>61.132742630291659</c:v>
                </c:pt>
                <c:pt idx="1492">
                  <c:v>83.111158392374819</c:v>
                </c:pt>
                <c:pt idx="1493">
                  <c:v>70.144271215829647</c:v>
                </c:pt>
                <c:pt idx="1494">
                  <c:v>73.585742141270416</c:v>
                </c:pt>
                <c:pt idx="1495">
                  <c:v>53.262481634701672</c:v>
                </c:pt>
                <c:pt idx="1496">
                  <c:v>67.143144049920693</c:v>
                </c:pt>
                <c:pt idx="1497">
                  <c:v>80.528080348347004</c:v>
                </c:pt>
                <c:pt idx="1498">
                  <c:v>63.011185950053658</c:v>
                </c:pt>
                <c:pt idx="1499">
                  <c:v>69.49850246583695</c:v>
                </c:pt>
                <c:pt idx="1500">
                  <c:v>69.768524543000751</c:v>
                </c:pt>
                <c:pt idx="1501">
                  <c:v>63.868147480502884</c:v>
                </c:pt>
                <c:pt idx="1502">
                  <c:v>77.949021086707916</c:v>
                </c:pt>
                <c:pt idx="1503">
                  <c:v>74.926687160168242</c:v>
                </c:pt>
                <c:pt idx="1504">
                  <c:v>72.765710265258434</c:v>
                </c:pt>
                <c:pt idx="1505">
                  <c:v>38.138512760925863</c:v>
                </c:pt>
                <c:pt idx="1506">
                  <c:v>59.800921953468091</c:v>
                </c:pt>
                <c:pt idx="1507">
                  <c:v>71.50761056507956</c:v>
                </c:pt>
                <c:pt idx="1508">
                  <c:v>71.666168825679719</c:v>
                </c:pt>
                <c:pt idx="1509">
                  <c:v>74.277289592312044</c:v>
                </c:pt>
                <c:pt idx="1510">
                  <c:v>65.156784030093476</c:v>
                </c:pt>
                <c:pt idx="1511">
                  <c:v>70.905365404148924</c:v>
                </c:pt>
                <c:pt idx="1512">
                  <c:v>72.132998751976587</c:v>
                </c:pt>
                <c:pt idx="1513">
                  <c:v>75.624405971923423</c:v>
                </c:pt>
                <c:pt idx="1514">
                  <c:v>79.552059412663354</c:v>
                </c:pt>
                <c:pt idx="1515">
                  <c:v>67.755381826843703</c:v>
                </c:pt>
                <c:pt idx="1516">
                  <c:v>76.30327360764295</c:v>
                </c:pt>
                <c:pt idx="1517">
                  <c:v>75.209048681853773</c:v>
                </c:pt>
                <c:pt idx="1518">
                  <c:v>72.078642998705831</c:v>
                </c:pt>
                <c:pt idx="1519">
                  <c:v>67.149041599275279</c:v>
                </c:pt>
                <c:pt idx="1520">
                  <c:v>70.720771126396571</c:v>
                </c:pt>
                <c:pt idx="1521">
                  <c:v>70.005104766322958</c:v>
                </c:pt>
                <c:pt idx="1522">
                  <c:v>58.828704424050912</c:v>
                </c:pt>
                <c:pt idx="1523">
                  <c:v>68.538789932380126</c:v>
                </c:pt>
                <c:pt idx="1524">
                  <c:v>54.387313119848443</c:v>
                </c:pt>
                <c:pt idx="1525">
                  <c:v>43.100425429923007</c:v>
                </c:pt>
                <c:pt idx="1526">
                  <c:v>61.333998707231714</c:v>
                </c:pt>
                <c:pt idx="1527">
                  <c:v>72.474255906048882</c:v>
                </c:pt>
                <c:pt idx="1528">
                  <c:v>81.229602063699758</c:v>
                </c:pt>
                <c:pt idx="1529">
                  <c:v>68.516630385725193</c:v>
                </c:pt>
                <c:pt idx="1530">
                  <c:v>73.699423285237643</c:v>
                </c:pt>
                <c:pt idx="1531">
                  <c:v>62.295920359265224</c:v>
                </c:pt>
                <c:pt idx="1532">
                  <c:v>80.712886796129183</c:v>
                </c:pt>
                <c:pt idx="1533">
                  <c:v>82.26286018047557</c:v>
                </c:pt>
                <c:pt idx="1534">
                  <c:v>78.959827340382716</c:v>
                </c:pt>
                <c:pt idx="1535">
                  <c:v>61.102728266746027</c:v>
                </c:pt>
                <c:pt idx="1536">
                  <c:v>54.201914120466967</c:v>
                </c:pt>
                <c:pt idx="1537">
                  <c:v>73.462478689188345</c:v>
                </c:pt>
                <c:pt idx="1538">
                  <c:v>73.582604766330064</c:v>
                </c:pt>
                <c:pt idx="1539">
                  <c:v>72.266131971996316</c:v>
                </c:pt>
                <c:pt idx="1540">
                  <c:v>78.29190634131939</c:v>
                </c:pt>
                <c:pt idx="1541">
                  <c:v>74.34528369242669</c:v>
                </c:pt>
                <c:pt idx="1542">
                  <c:v>81.279796918115295</c:v>
                </c:pt>
                <c:pt idx="1543">
                  <c:v>82.854447205641904</c:v>
                </c:pt>
                <c:pt idx="1544">
                  <c:v>65.412186219730998</c:v>
                </c:pt>
                <c:pt idx="1545">
                  <c:v>73.377215318138894</c:v>
                </c:pt>
                <c:pt idx="1546">
                  <c:v>50.079594114117043</c:v>
                </c:pt>
                <c:pt idx="1547">
                  <c:v>68.693019232911169</c:v>
                </c:pt>
                <c:pt idx="1548">
                  <c:v>64.539116280537584</c:v>
                </c:pt>
                <c:pt idx="1549">
                  <c:v>68.376766415273323</c:v>
                </c:pt>
                <c:pt idx="1550">
                  <c:v>70.697490138312332</c:v>
                </c:pt>
                <c:pt idx="1551">
                  <c:v>70.6172999196219</c:v>
                </c:pt>
                <c:pt idx="1552">
                  <c:v>58.322371174338443</c:v>
                </c:pt>
                <c:pt idx="1553">
                  <c:v>68.294921402305121</c:v>
                </c:pt>
                <c:pt idx="1554">
                  <c:v>54.090153256972265</c:v>
                </c:pt>
                <c:pt idx="1555">
                  <c:v>77.014667147787378</c:v>
                </c:pt>
                <c:pt idx="1556">
                  <c:v>71.031059223801336</c:v>
                </c:pt>
                <c:pt idx="1557">
                  <c:v>82.602931263033526</c:v>
                </c:pt>
                <c:pt idx="1558">
                  <c:v>79.016362262297775</c:v>
                </c:pt>
                <c:pt idx="1559">
                  <c:v>73.916391311950733</c:v>
                </c:pt>
                <c:pt idx="1560">
                  <c:v>73.052310706030866</c:v>
                </c:pt>
                <c:pt idx="1561">
                  <c:v>81.651678372674553</c:v>
                </c:pt>
                <c:pt idx="1562">
                  <c:v>76.35627626539349</c:v>
                </c:pt>
                <c:pt idx="1563">
                  <c:v>72.968274095586324</c:v>
                </c:pt>
                <c:pt idx="1564">
                  <c:v>69.297868084951645</c:v>
                </c:pt>
                <c:pt idx="1565">
                  <c:v>75.450831940645699</c:v>
                </c:pt>
                <c:pt idx="1566">
                  <c:v>68.302061047450692</c:v>
                </c:pt>
                <c:pt idx="1567">
                  <c:v>69.503533477983581</c:v>
                </c:pt>
                <c:pt idx="1568">
                  <c:v>71.96079228696091</c:v>
                </c:pt>
                <c:pt idx="1569">
                  <c:v>60.314422523704465</c:v>
                </c:pt>
                <c:pt idx="1570">
                  <c:v>66.930522622466611</c:v>
                </c:pt>
                <c:pt idx="1571">
                  <c:v>52.356266252298632</c:v>
                </c:pt>
                <c:pt idx="1572">
                  <c:v>63.468997758965884</c:v>
                </c:pt>
                <c:pt idx="1573">
                  <c:v>68.05275350403835</c:v>
                </c:pt>
                <c:pt idx="1574">
                  <c:v>70.793892672625717</c:v>
                </c:pt>
                <c:pt idx="1575">
                  <c:v>71.495432970184268</c:v>
                </c:pt>
                <c:pt idx="1576">
                  <c:v>52.112646112165891</c:v>
                </c:pt>
                <c:pt idx="1577">
                  <c:v>71.323977972484201</c:v>
                </c:pt>
                <c:pt idx="1578">
                  <c:v>76.675053168719614</c:v>
                </c:pt>
                <c:pt idx="1579">
                  <c:v>72.294295488730782</c:v>
                </c:pt>
                <c:pt idx="1580">
                  <c:v>68.841471592135633</c:v>
                </c:pt>
                <c:pt idx="1581">
                  <c:v>61.596762280785356</c:v>
                </c:pt>
                <c:pt idx="1582">
                  <c:v>60.256440139494373</c:v>
                </c:pt>
                <c:pt idx="1583">
                  <c:v>50.722317754205648</c:v>
                </c:pt>
                <c:pt idx="1584">
                  <c:v>60.509522820209227</c:v>
                </c:pt>
                <c:pt idx="1585">
                  <c:v>74.313324444702047</c:v>
                </c:pt>
                <c:pt idx="1586">
                  <c:v>75.096371272913117</c:v>
                </c:pt>
                <c:pt idx="1587">
                  <c:v>80.05028660312837</c:v>
                </c:pt>
                <c:pt idx="1588">
                  <c:v>69.327794962634911</c:v>
                </c:pt>
                <c:pt idx="1589">
                  <c:v>75.559958457133519</c:v>
                </c:pt>
                <c:pt idx="1590">
                  <c:v>65.668387582079603</c:v>
                </c:pt>
                <c:pt idx="1591">
                  <c:v>67.392337606576049</c:v>
                </c:pt>
                <c:pt idx="1592">
                  <c:v>72.023462459366272</c:v>
                </c:pt>
                <c:pt idx="1593">
                  <c:v>75.513426227660347</c:v>
                </c:pt>
                <c:pt idx="1594">
                  <c:v>76.222238052080016</c:v>
                </c:pt>
                <c:pt idx="1595">
                  <c:v>60.006664927264012</c:v>
                </c:pt>
                <c:pt idx="1596">
                  <c:v>75.59777659340817</c:v>
                </c:pt>
                <c:pt idx="1597">
                  <c:v>72.34565249243731</c:v>
                </c:pt>
                <c:pt idx="1598">
                  <c:v>65.648944143124837</c:v>
                </c:pt>
                <c:pt idx="1599">
                  <c:v>72.592810712952328</c:v>
                </c:pt>
                <c:pt idx="1600">
                  <c:v>70.50748369056079</c:v>
                </c:pt>
                <c:pt idx="1601">
                  <c:v>61.756408682955211</c:v>
                </c:pt>
                <c:pt idx="1602">
                  <c:v>81.6800747439828</c:v>
                </c:pt>
                <c:pt idx="1603">
                  <c:v>62.914119837760538</c:v>
                </c:pt>
                <c:pt idx="1604">
                  <c:v>59.394101696127663</c:v>
                </c:pt>
                <c:pt idx="1605">
                  <c:v>71.799711055074724</c:v>
                </c:pt>
                <c:pt idx="1606">
                  <c:v>68.969147378058068</c:v>
                </c:pt>
                <c:pt idx="1607">
                  <c:v>63.650660578304908</c:v>
                </c:pt>
                <c:pt idx="1608">
                  <c:v>74.723370016843703</c:v>
                </c:pt>
                <c:pt idx="1609">
                  <c:v>73.590211168550482</c:v>
                </c:pt>
                <c:pt idx="1610">
                  <c:v>69.620968693956158</c:v>
                </c:pt>
                <c:pt idx="1611">
                  <c:v>77.552178202113012</c:v>
                </c:pt>
                <c:pt idx="1612">
                  <c:v>73.461050553823839</c:v>
                </c:pt>
                <c:pt idx="1613">
                  <c:v>79.838350449638369</c:v>
                </c:pt>
                <c:pt idx="1614">
                  <c:v>69.161481729946303</c:v>
                </c:pt>
                <c:pt idx="1615">
                  <c:v>74.525262160376485</c:v>
                </c:pt>
                <c:pt idx="1616">
                  <c:v>76.054255076996967</c:v>
                </c:pt>
                <c:pt idx="1617">
                  <c:v>71.002438812041149</c:v>
                </c:pt>
                <c:pt idx="1618">
                  <c:v>79.637858038609451</c:v>
                </c:pt>
                <c:pt idx="1619">
                  <c:v>74.24448633603798</c:v>
                </c:pt>
                <c:pt idx="1620">
                  <c:v>58.743550824049962</c:v>
                </c:pt>
                <c:pt idx="1621">
                  <c:v>57.589454170443865</c:v>
                </c:pt>
                <c:pt idx="1622">
                  <c:v>59.057732486349821</c:v>
                </c:pt>
                <c:pt idx="1623">
                  <c:v>73.011719294188339</c:v>
                </c:pt>
                <c:pt idx="1624">
                  <c:v>75.491133606759121</c:v>
                </c:pt>
                <c:pt idx="1625">
                  <c:v>67.413848200667218</c:v>
                </c:pt>
                <c:pt idx="1626">
                  <c:v>71.290454767355754</c:v>
                </c:pt>
                <c:pt idx="1627">
                  <c:v>54.264992729634614</c:v>
                </c:pt>
                <c:pt idx="1628">
                  <c:v>63.422470048687586</c:v>
                </c:pt>
                <c:pt idx="1629">
                  <c:v>76.269515334802023</c:v>
                </c:pt>
                <c:pt idx="1630">
                  <c:v>75.303197567864444</c:v>
                </c:pt>
                <c:pt idx="1631">
                  <c:v>51.700015876053769</c:v>
                </c:pt>
                <c:pt idx="1632">
                  <c:v>76.062901680353818</c:v>
                </c:pt>
                <c:pt idx="1633">
                  <c:v>74.137184769566403</c:v>
                </c:pt>
                <c:pt idx="1634">
                  <c:v>84.333395302395132</c:v>
                </c:pt>
                <c:pt idx="1635">
                  <c:v>62.891661142629559</c:v>
                </c:pt>
                <c:pt idx="1636">
                  <c:v>68.222766915412365</c:v>
                </c:pt>
                <c:pt idx="1637">
                  <c:v>58.127694117883301</c:v>
                </c:pt>
                <c:pt idx="1638">
                  <c:v>78.687928424265024</c:v>
                </c:pt>
                <c:pt idx="1639">
                  <c:v>72.634525851560994</c:v>
                </c:pt>
                <c:pt idx="1640">
                  <c:v>70.666386307883826</c:v>
                </c:pt>
                <c:pt idx="1641">
                  <c:v>74.408542220552576</c:v>
                </c:pt>
                <c:pt idx="1642">
                  <c:v>74.264274830716644</c:v>
                </c:pt>
                <c:pt idx="1643">
                  <c:v>81.161369729314941</c:v>
                </c:pt>
                <c:pt idx="1644">
                  <c:v>78.082557993635859</c:v>
                </c:pt>
                <c:pt idx="1645">
                  <c:v>80.18225316960681</c:v>
                </c:pt>
                <c:pt idx="1646">
                  <c:v>69.331545865610508</c:v>
                </c:pt>
                <c:pt idx="1647">
                  <c:v>74.779133895794885</c:v>
                </c:pt>
                <c:pt idx="1648">
                  <c:v>65.078672989331082</c:v>
                </c:pt>
                <c:pt idx="1649">
                  <c:v>60.106119124929521</c:v>
                </c:pt>
                <c:pt idx="1650">
                  <c:v>76.720795210308339</c:v>
                </c:pt>
                <c:pt idx="1651">
                  <c:v>71.008364000338261</c:v>
                </c:pt>
                <c:pt idx="1652">
                  <c:v>69.838956929072353</c:v>
                </c:pt>
                <c:pt idx="1653">
                  <c:v>45.743630371950168</c:v>
                </c:pt>
                <c:pt idx="1654">
                  <c:v>76.258795689253446</c:v>
                </c:pt>
                <c:pt idx="1655">
                  <c:v>62.313900151174266</c:v>
                </c:pt>
                <c:pt idx="1656">
                  <c:v>65.440309759315824</c:v>
                </c:pt>
                <c:pt idx="1657">
                  <c:v>64.963384239632958</c:v>
                </c:pt>
                <c:pt idx="1658">
                  <c:v>55.707668170469205</c:v>
                </c:pt>
                <c:pt idx="1659">
                  <c:v>83.51312390849786</c:v>
                </c:pt>
                <c:pt idx="1660">
                  <c:v>45.325789756307437</c:v>
                </c:pt>
                <c:pt idx="1661">
                  <c:v>65.813991344826093</c:v>
                </c:pt>
                <c:pt idx="1662">
                  <c:v>53.015479937645232</c:v>
                </c:pt>
                <c:pt idx="1663">
                  <c:v>64.123894625990246</c:v>
                </c:pt>
                <c:pt idx="1664">
                  <c:v>72.081371800464922</c:v>
                </c:pt>
                <c:pt idx="1665">
                  <c:v>68.341240254066406</c:v>
                </c:pt>
                <c:pt idx="1666">
                  <c:v>77.342914027808888</c:v>
                </c:pt>
                <c:pt idx="1667">
                  <c:v>63.785428027341254</c:v>
                </c:pt>
                <c:pt idx="1668">
                  <c:v>72.04107479678369</c:v>
                </c:pt>
                <c:pt idx="1669">
                  <c:v>65.81568869427187</c:v>
                </c:pt>
                <c:pt idx="1670">
                  <c:v>64.302795555800785</c:v>
                </c:pt>
                <c:pt idx="1671">
                  <c:v>76.950540169835818</c:v>
                </c:pt>
                <c:pt idx="1672">
                  <c:v>78.85017360115981</c:v>
                </c:pt>
                <c:pt idx="1673">
                  <c:v>67.745077268320685</c:v>
                </c:pt>
                <c:pt idx="1674">
                  <c:v>52.668730804590169</c:v>
                </c:pt>
                <c:pt idx="1675">
                  <c:v>55.689224064005082</c:v>
                </c:pt>
                <c:pt idx="1676">
                  <c:v>65.055971101977093</c:v>
                </c:pt>
                <c:pt idx="1677">
                  <c:v>71.625305266873625</c:v>
                </c:pt>
                <c:pt idx="1678">
                  <c:v>73.090347358804834</c:v>
                </c:pt>
                <c:pt idx="1679">
                  <c:v>79.626932846250384</c:v>
                </c:pt>
                <c:pt idx="1680">
                  <c:v>56.393340346399498</c:v>
                </c:pt>
                <c:pt idx="1681">
                  <c:v>53.775489819231943</c:v>
                </c:pt>
                <c:pt idx="1682">
                  <c:v>77.168562328279549</c:v>
                </c:pt>
                <c:pt idx="1683">
                  <c:v>69.75377398345492</c:v>
                </c:pt>
                <c:pt idx="1684">
                  <c:v>58.640469884891814</c:v>
                </c:pt>
                <c:pt idx="1685">
                  <c:v>69.38297334395557</c:v>
                </c:pt>
                <c:pt idx="1686">
                  <c:v>73.204623140224015</c:v>
                </c:pt>
                <c:pt idx="1687">
                  <c:v>73.320667831532944</c:v>
                </c:pt>
                <c:pt idx="1688">
                  <c:v>76.608427675625151</c:v>
                </c:pt>
                <c:pt idx="1689">
                  <c:v>74.648105023715715</c:v>
                </c:pt>
                <c:pt idx="1690">
                  <c:v>78.605258647943629</c:v>
                </c:pt>
                <c:pt idx="1691">
                  <c:v>61.763842028366298</c:v>
                </c:pt>
                <c:pt idx="1692">
                  <c:v>76.29976170115323</c:v>
                </c:pt>
                <c:pt idx="1693">
                  <c:v>73.200809728860577</c:v>
                </c:pt>
                <c:pt idx="1694">
                  <c:v>58.700552920516863</c:v>
                </c:pt>
                <c:pt idx="1695">
                  <c:v>61.786552156897756</c:v>
                </c:pt>
                <c:pt idx="1696">
                  <c:v>70.138087872132374</c:v>
                </c:pt>
                <c:pt idx="1697">
                  <c:v>56.029512585929389</c:v>
                </c:pt>
                <c:pt idx="1698">
                  <c:v>53.524969265268304</c:v>
                </c:pt>
                <c:pt idx="1699">
                  <c:v>72.445183454037405</c:v>
                </c:pt>
                <c:pt idx="1700">
                  <c:v>74.368801160800885</c:v>
                </c:pt>
                <c:pt idx="1701">
                  <c:v>73.112266507464057</c:v>
                </c:pt>
                <c:pt idx="1702">
                  <c:v>58.16682303569668</c:v>
                </c:pt>
                <c:pt idx="1703">
                  <c:v>58.764677704108536</c:v>
                </c:pt>
                <c:pt idx="1704">
                  <c:v>74.213534566045581</c:v>
                </c:pt>
                <c:pt idx="1705">
                  <c:v>71.717077123686806</c:v>
                </c:pt>
                <c:pt idx="1706">
                  <c:v>71.427887957568245</c:v>
                </c:pt>
                <c:pt idx="1707">
                  <c:v>56.535129984354597</c:v>
                </c:pt>
                <c:pt idx="1708">
                  <c:v>49.683591300668702</c:v>
                </c:pt>
                <c:pt idx="1709">
                  <c:v>80.513806739336019</c:v>
                </c:pt>
                <c:pt idx="1710">
                  <c:v>72.092360908144713</c:v>
                </c:pt>
                <c:pt idx="1711">
                  <c:v>77.534324511037255</c:v>
                </c:pt>
                <c:pt idx="1712">
                  <c:v>78.761735409906734</c:v>
                </c:pt>
                <c:pt idx="1713">
                  <c:v>78.515365260534494</c:v>
                </c:pt>
                <c:pt idx="1714">
                  <c:v>74.140146733587173</c:v>
                </c:pt>
                <c:pt idx="1715">
                  <c:v>60.86060764199091</c:v>
                </c:pt>
                <c:pt idx="1716">
                  <c:v>67.139557232682819</c:v>
                </c:pt>
                <c:pt idx="1717">
                  <c:v>68.239908398779832</c:v>
                </c:pt>
                <c:pt idx="1718">
                  <c:v>76.106867497630603</c:v>
                </c:pt>
                <c:pt idx="1719">
                  <c:v>68.179203320485712</c:v>
                </c:pt>
                <c:pt idx="1720">
                  <c:v>74.071730117511379</c:v>
                </c:pt>
                <c:pt idx="1721">
                  <c:v>62.701744349935908</c:v>
                </c:pt>
                <c:pt idx="1722">
                  <c:v>74.664449591244761</c:v>
                </c:pt>
                <c:pt idx="1723">
                  <c:v>79.680863217906605</c:v>
                </c:pt>
                <c:pt idx="1724">
                  <c:v>70.555483623474856</c:v>
                </c:pt>
                <c:pt idx="1725">
                  <c:v>78.183146904376002</c:v>
                </c:pt>
                <c:pt idx="1726">
                  <c:v>66.125579039538053</c:v>
                </c:pt>
                <c:pt idx="1727">
                  <c:v>62.155020928515441</c:v>
                </c:pt>
                <c:pt idx="1728">
                  <c:v>62.118585487145282</c:v>
                </c:pt>
                <c:pt idx="1729">
                  <c:v>51.988067499184282</c:v>
                </c:pt>
                <c:pt idx="1730">
                  <c:v>72.429267870780237</c:v>
                </c:pt>
                <c:pt idx="1731">
                  <c:v>70.249512447340663</c:v>
                </c:pt>
                <c:pt idx="1732">
                  <c:v>74.495786562415631</c:v>
                </c:pt>
                <c:pt idx="1733">
                  <c:v>58.084006199950352</c:v>
                </c:pt>
                <c:pt idx="1734">
                  <c:v>78.837586047732529</c:v>
                </c:pt>
                <c:pt idx="1735">
                  <c:v>74.901670491971899</c:v>
                </c:pt>
                <c:pt idx="1736">
                  <c:v>73.289745091358924</c:v>
                </c:pt>
                <c:pt idx="1737">
                  <c:v>53.01541802527791</c:v>
                </c:pt>
                <c:pt idx="1738">
                  <c:v>79.964623349720569</c:v>
                </c:pt>
                <c:pt idx="1739">
                  <c:v>81.956984720913667</c:v>
                </c:pt>
                <c:pt idx="1740">
                  <c:v>64.950340400686684</c:v>
                </c:pt>
                <c:pt idx="1741">
                  <c:v>71.656309915651008</c:v>
                </c:pt>
                <c:pt idx="1742">
                  <c:v>72.107711764227446</c:v>
                </c:pt>
                <c:pt idx="1743">
                  <c:v>74.595127108830795</c:v>
                </c:pt>
                <c:pt idx="1744">
                  <c:v>77.030852039888046</c:v>
                </c:pt>
                <c:pt idx="1745">
                  <c:v>82.822317769727647</c:v>
                </c:pt>
                <c:pt idx="1746">
                  <c:v>68.681914777306432</c:v>
                </c:pt>
                <c:pt idx="1747">
                  <c:v>73.382490659671817</c:v>
                </c:pt>
                <c:pt idx="1748">
                  <c:v>63.836355083292617</c:v>
                </c:pt>
                <c:pt idx="1749">
                  <c:v>57.870440331731544</c:v>
                </c:pt>
                <c:pt idx="1750">
                  <c:v>47.501572626178508</c:v>
                </c:pt>
                <c:pt idx="1751">
                  <c:v>66.012769964279556</c:v>
                </c:pt>
                <c:pt idx="1752">
                  <c:v>59.041059607427655</c:v>
                </c:pt>
                <c:pt idx="1753">
                  <c:v>74.718849851767487</c:v>
                </c:pt>
                <c:pt idx="1754">
                  <c:v>64.397271370601345</c:v>
                </c:pt>
                <c:pt idx="1755">
                  <c:v>73.296423380366406</c:v>
                </c:pt>
                <c:pt idx="1756">
                  <c:v>65.420514114228979</c:v>
                </c:pt>
                <c:pt idx="1757">
                  <c:v>75.55465972391643</c:v>
                </c:pt>
                <c:pt idx="1758">
                  <c:v>61.599121123160629</c:v>
                </c:pt>
                <c:pt idx="1759">
                  <c:v>58.032054203776738</c:v>
                </c:pt>
                <c:pt idx="1760">
                  <c:v>61.85170394360631</c:v>
                </c:pt>
                <c:pt idx="1761">
                  <c:v>65.647601205561585</c:v>
                </c:pt>
                <c:pt idx="1762">
                  <c:v>75.732935087269766</c:v>
                </c:pt>
                <c:pt idx="1763">
                  <c:v>57.628981134460695</c:v>
                </c:pt>
                <c:pt idx="1764">
                  <c:v>75.197874831123727</c:v>
                </c:pt>
                <c:pt idx="1765">
                  <c:v>67.564478887512266</c:v>
                </c:pt>
                <c:pt idx="1766">
                  <c:v>72.080200727349165</c:v>
                </c:pt>
                <c:pt idx="1767">
                  <c:v>72.671502002488012</c:v>
                </c:pt>
                <c:pt idx="1768">
                  <c:v>62.650975987964202</c:v>
                </c:pt>
                <c:pt idx="1769">
                  <c:v>78.133351703892757</c:v>
                </c:pt>
                <c:pt idx="1770">
                  <c:v>72.673852501248305</c:v>
                </c:pt>
                <c:pt idx="1771">
                  <c:v>45.862771490585359</c:v>
                </c:pt>
                <c:pt idx="1772">
                  <c:v>59.690937376827421</c:v>
                </c:pt>
                <c:pt idx="1773">
                  <c:v>78.369125193214373</c:v>
                </c:pt>
                <c:pt idx="1774">
                  <c:v>65.438197373860376</c:v>
                </c:pt>
                <c:pt idx="1775">
                  <c:v>82.348378856698375</c:v>
                </c:pt>
                <c:pt idx="1776">
                  <c:v>79.367595820810578</c:v>
                </c:pt>
                <c:pt idx="1777">
                  <c:v>60.226172505148796</c:v>
                </c:pt>
                <c:pt idx="1778">
                  <c:v>71.640908777313854</c:v>
                </c:pt>
                <c:pt idx="1779">
                  <c:v>68.096933040050445</c:v>
                </c:pt>
                <c:pt idx="1780">
                  <c:v>73.102873866948656</c:v>
                </c:pt>
                <c:pt idx="1781">
                  <c:v>76.446113871017218</c:v>
                </c:pt>
                <c:pt idx="1782">
                  <c:v>78.013059851407647</c:v>
                </c:pt>
                <c:pt idx="1783">
                  <c:v>74.691022124585331</c:v>
                </c:pt>
                <c:pt idx="1784">
                  <c:v>50.064920918866164</c:v>
                </c:pt>
                <c:pt idx="1785">
                  <c:v>59.017546161265244</c:v>
                </c:pt>
                <c:pt idx="1786">
                  <c:v>71.6063126552135</c:v>
                </c:pt>
                <c:pt idx="1787">
                  <c:v>67.263658524792348</c:v>
                </c:pt>
                <c:pt idx="1788">
                  <c:v>65.851466904939272</c:v>
                </c:pt>
                <c:pt idx="1789">
                  <c:v>67.290555728027527</c:v>
                </c:pt>
                <c:pt idx="1790">
                  <c:v>67.156022371188399</c:v>
                </c:pt>
                <c:pt idx="1791">
                  <c:v>70.704859768190786</c:v>
                </c:pt>
                <c:pt idx="1792">
                  <c:v>52.380783864063318</c:v>
                </c:pt>
                <c:pt idx="1793">
                  <c:v>54.272124126170617</c:v>
                </c:pt>
                <c:pt idx="1794">
                  <c:v>56.482753191717833</c:v>
                </c:pt>
                <c:pt idx="1795">
                  <c:v>73.902857891164871</c:v>
                </c:pt>
                <c:pt idx="1796">
                  <c:v>80.420650886761379</c:v>
                </c:pt>
                <c:pt idx="1797">
                  <c:v>71.819988165793006</c:v>
                </c:pt>
                <c:pt idx="1798">
                  <c:v>58.807511056500587</c:v>
                </c:pt>
                <c:pt idx="1799">
                  <c:v>72.57200500777536</c:v>
                </c:pt>
                <c:pt idx="1800">
                  <c:v>74.897278479087262</c:v>
                </c:pt>
                <c:pt idx="1801">
                  <c:v>73.370819183905311</c:v>
                </c:pt>
                <c:pt idx="1802">
                  <c:v>50.289130458874112</c:v>
                </c:pt>
                <c:pt idx="1803">
                  <c:v>75.616615838352431</c:v>
                </c:pt>
                <c:pt idx="1804">
                  <c:v>55.088787866604349</c:v>
                </c:pt>
                <c:pt idx="1805">
                  <c:v>70.758534647593848</c:v>
                </c:pt>
                <c:pt idx="1806">
                  <c:v>73.542737554375506</c:v>
                </c:pt>
                <c:pt idx="1807">
                  <c:v>79.69963284758137</c:v>
                </c:pt>
                <c:pt idx="1808">
                  <c:v>67.191954117980615</c:v>
                </c:pt>
                <c:pt idx="1809">
                  <c:v>72.741030920549477</c:v>
                </c:pt>
                <c:pt idx="1810">
                  <c:v>71.593115905324524</c:v>
                </c:pt>
                <c:pt idx="1811">
                  <c:v>75.976721211653413</c:v>
                </c:pt>
                <c:pt idx="1812">
                  <c:v>57.316956569753998</c:v>
                </c:pt>
                <c:pt idx="1813">
                  <c:v>56.372866784914144</c:v>
                </c:pt>
                <c:pt idx="1814">
                  <c:v>74.936802791657712</c:v>
                </c:pt>
                <c:pt idx="1815">
                  <c:v>70.913943026050433</c:v>
                </c:pt>
                <c:pt idx="1816">
                  <c:v>77.365238308313366</c:v>
                </c:pt>
                <c:pt idx="1817">
                  <c:v>58.950128725196336</c:v>
                </c:pt>
                <c:pt idx="1818">
                  <c:v>82.947164618755494</c:v>
                </c:pt>
                <c:pt idx="1819">
                  <c:v>71.556505774922371</c:v>
                </c:pt>
                <c:pt idx="1820">
                  <c:v>72.423682598986971</c:v>
                </c:pt>
                <c:pt idx="1821">
                  <c:v>50.501022630733289</c:v>
                </c:pt>
                <c:pt idx="1822">
                  <c:v>72.214809941286262</c:v>
                </c:pt>
                <c:pt idx="1823">
                  <c:v>74.290335833181246</c:v>
                </c:pt>
                <c:pt idx="1824">
                  <c:v>70.953018722096488</c:v>
                </c:pt>
                <c:pt idx="1825">
                  <c:v>54.132708302940408</c:v>
                </c:pt>
                <c:pt idx="1826">
                  <c:v>64.46571030093169</c:v>
                </c:pt>
                <c:pt idx="1827">
                  <c:v>70.461317240141753</c:v>
                </c:pt>
                <c:pt idx="1828">
                  <c:v>71.411315674086822</c:v>
                </c:pt>
                <c:pt idx="1829">
                  <c:v>73.944795993272805</c:v>
                </c:pt>
                <c:pt idx="1830">
                  <c:v>72.669117699224529</c:v>
                </c:pt>
                <c:pt idx="1831">
                  <c:v>74.523587109696663</c:v>
                </c:pt>
                <c:pt idx="1832">
                  <c:v>60.643095681252973</c:v>
                </c:pt>
                <c:pt idx="1833">
                  <c:v>76.19526634787627</c:v>
                </c:pt>
                <c:pt idx="1834">
                  <c:v>59.027524881847242</c:v>
                </c:pt>
                <c:pt idx="1835">
                  <c:v>72.659575224010553</c:v>
                </c:pt>
                <c:pt idx="1836">
                  <c:v>80.819737552585423</c:v>
                </c:pt>
                <c:pt idx="1837">
                  <c:v>77.315732358988555</c:v>
                </c:pt>
                <c:pt idx="1838">
                  <c:v>60.004370112704621</c:v>
                </c:pt>
                <c:pt idx="1839">
                  <c:v>54.939208427885575</c:v>
                </c:pt>
                <c:pt idx="1840">
                  <c:v>52.258950032481607</c:v>
                </c:pt>
                <c:pt idx="1841">
                  <c:v>80.62124387892483</c:v>
                </c:pt>
                <c:pt idx="1842">
                  <c:v>73.713740608154723</c:v>
                </c:pt>
                <c:pt idx="1843">
                  <c:v>80.176898532631057</c:v>
                </c:pt>
                <c:pt idx="1844">
                  <c:v>81.201243015271984</c:v>
                </c:pt>
                <c:pt idx="1845">
                  <c:v>56.502189350640343</c:v>
                </c:pt>
                <c:pt idx="1846">
                  <c:v>63.157079792919546</c:v>
                </c:pt>
                <c:pt idx="1847">
                  <c:v>56.20498092672883</c:v>
                </c:pt>
                <c:pt idx="1848">
                  <c:v>76.317565790049684</c:v>
                </c:pt>
                <c:pt idx="1849">
                  <c:v>68.472118529757694</c:v>
                </c:pt>
                <c:pt idx="1850">
                  <c:v>63.880079945644255</c:v>
                </c:pt>
                <c:pt idx="1851">
                  <c:v>73.76178757848156</c:v>
                </c:pt>
                <c:pt idx="1852">
                  <c:v>76.415058959606</c:v>
                </c:pt>
                <c:pt idx="1853">
                  <c:v>77.236682519378931</c:v>
                </c:pt>
                <c:pt idx="1854">
                  <c:v>52.70285349324076</c:v>
                </c:pt>
                <c:pt idx="1855">
                  <c:v>63.005106593578688</c:v>
                </c:pt>
                <c:pt idx="1856">
                  <c:v>74.358404534773669</c:v>
                </c:pt>
                <c:pt idx="1857">
                  <c:v>67.742603205694124</c:v>
                </c:pt>
                <c:pt idx="1858">
                  <c:v>79.711282067191107</c:v>
                </c:pt>
                <c:pt idx="1859">
                  <c:v>69.781815104989889</c:v>
                </c:pt>
                <c:pt idx="1860">
                  <c:v>52.85351033872891</c:v>
                </c:pt>
                <c:pt idx="1861">
                  <c:v>67.784858756031085</c:v>
                </c:pt>
                <c:pt idx="1862">
                  <c:v>54.199840152221647</c:v>
                </c:pt>
                <c:pt idx="1863">
                  <c:v>72.286694494118294</c:v>
                </c:pt>
                <c:pt idx="1864">
                  <c:v>65.221319007785084</c:v>
                </c:pt>
                <c:pt idx="1865">
                  <c:v>74.522131273002728</c:v>
                </c:pt>
                <c:pt idx="1866">
                  <c:v>71.769702724353877</c:v>
                </c:pt>
                <c:pt idx="1867">
                  <c:v>74.783979273217525</c:v>
                </c:pt>
                <c:pt idx="1868">
                  <c:v>59.265107360895811</c:v>
                </c:pt>
                <c:pt idx="1869">
                  <c:v>76.176819774290962</c:v>
                </c:pt>
                <c:pt idx="1870">
                  <c:v>77.32719309141045</c:v>
                </c:pt>
                <c:pt idx="1871">
                  <c:v>61.232612483728509</c:v>
                </c:pt>
                <c:pt idx="1872">
                  <c:v>78.869247396119775</c:v>
                </c:pt>
                <c:pt idx="1873">
                  <c:v>79.896767146137222</c:v>
                </c:pt>
                <c:pt idx="1874">
                  <c:v>74.510663346260245</c:v>
                </c:pt>
                <c:pt idx="1875">
                  <c:v>64.338707953545551</c:v>
                </c:pt>
                <c:pt idx="1876">
                  <c:v>65.447412893067622</c:v>
                </c:pt>
                <c:pt idx="1877">
                  <c:v>81.049146345030593</c:v>
                </c:pt>
                <c:pt idx="1878">
                  <c:v>62.314314944778239</c:v>
                </c:pt>
                <c:pt idx="1879">
                  <c:v>55.126390221936198</c:v>
                </c:pt>
                <c:pt idx="1880">
                  <c:v>64.179748662769256</c:v>
                </c:pt>
                <c:pt idx="1881">
                  <c:v>54.727892403087097</c:v>
                </c:pt>
                <c:pt idx="1882">
                  <c:v>73.501892659644184</c:v>
                </c:pt>
                <c:pt idx="1883">
                  <c:v>76.213986214080236</c:v>
                </c:pt>
                <c:pt idx="1884">
                  <c:v>58.286873789402769</c:v>
                </c:pt>
                <c:pt idx="1885">
                  <c:v>74.763287246319678</c:v>
                </c:pt>
                <c:pt idx="1886">
                  <c:v>38.156998398251623</c:v>
                </c:pt>
                <c:pt idx="1887">
                  <c:v>56.798049268769532</c:v>
                </c:pt>
                <c:pt idx="1888">
                  <c:v>75.746131107948642</c:v>
                </c:pt>
                <c:pt idx="1889">
                  <c:v>67.644549135942341</c:v>
                </c:pt>
                <c:pt idx="1890">
                  <c:v>59.427247288990827</c:v>
                </c:pt>
                <c:pt idx="1891">
                  <c:v>74.84627756950448</c:v>
                </c:pt>
                <c:pt idx="1892">
                  <c:v>65.779063759921442</c:v>
                </c:pt>
                <c:pt idx="1893">
                  <c:v>71.45455590989701</c:v>
                </c:pt>
                <c:pt idx="1894">
                  <c:v>57.001096020532167</c:v>
                </c:pt>
                <c:pt idx="1895">
                  <c:v>45.747810699973066</c:v>
                </c:pt>
                <c:pt idx="1896">
                  <c:v>78.023389502879667</c:v>
                </c:pt>
                <c:pt idx="1897">
                  <c:v>72.605089657336819</c:v>
                </c:pt>
                <c:pt idx="1898">
                  <c:v>51.709295000543271</c:v>
                </c:pt>
                <c:pt idx="1899">
                  <c:v>80.344906068065143</c:v>
                </c:pt>
                <c:pt idx="1900">
                  <c:v>56.196575236698948</c:v>
                </c:pt>
                <c:pt idx="1901">
                  <c:v>63.105950925812309</c:v>
                </c:pt>
                <c:pt idx="1902">
                  <c:v>70.281104069082588</c:v>
                </c:pt>
                <c:pt idx="1903">
                  <c:v>63.230701846916219</c:v>
                </c:pt>
                <c:pt idx="1904">
                  <c:v>73.195792502366501</c:v>
                </c:pt>
                <c:pt idx="1905">
                  <c:v>65.536175806895486</c:v>
                </c:pt>
                <c:pt idx="1906">
                  <c:v>74.974760273318154</c:v>
                </c:pt>
                <c:pt idx="1907">
                  <c:v>67.844149246061747</c:v>
                </c:pt>
                <c:pt idx="1908">
                  <c:v>60.943995046715969</c:v>
                </c:pt>
                <c:pt idx="1909">
                  <c:v>72.542444807723399</c:v>
                </c:pt>
                <c:pt idx="1910">
                  <c:v>73.66262191565751</c:v>
                </c:pt>
                <c:pt idx="1911">
                  <c:v>76.262076914193614</c:v>
                </c:pt>
                <c:pt idx="1912">
                  <c:v>55.10580526944397</c:v>
                </c:pt>
                <c:pt idx="1913">
                  <c:v>66.95780679296594</c:v>
                </c:pt>
                <c:pt idx="1914">
                  <c:v>78.515614295618235</c:v>
                </c:pt>
                <c:pt idx="1915">
                  <c:v>73.295604823138262</c:v>
                </c:pt>
                <c:pt idx="1916">
                  <c:v>65.205327475271048</c:v>
                </c:pt>
                <c:pt idx="1917">
                  <c:v>63.290449553896039</c:v>
                </c:pt>
                <c:pt idx="1918">
                  <c:v>55.065351983223096</c:v>
                </c:pt>
                <c:pt idx="1919">
                  <c:v>63.459203841298702</c:v>
                </c:pt>
                <c:pt idx="1920">
                  <c:v>71.213390905373259</c:v>
                </c:pt>
                <c:pt idx="1921">
                  <c:v>76.498617082506158</c:v>
                </c:pt>
                <c:pt idx="1922">
                  <c:v>59.212822650840849</c:v>
                </c:pt>
                <c:pt idx="1923">
                  <c:v>77.66189788631155</c:v>
                </c:pt>
                <c:pt idx="1924">
                  <c:v>72.010141269860995</c:v>
                </c:pt>
                <c:pt idx="1925">
                  <c:v>68.081866713862269</c:v>
                </c:pt>
                <c:pt idx="1926">
                  <c:v>73.281019138113876</c:v>
                </c:pt>
                <c:pt idx="1927">
                  <c:v>67.547931526175461</c:v>
                </c:pt>
                <c:pt idx="1928">
                  <c:v>72.969876919495576</c:v>
                </c:pt>
                <c:pt idx="1929">
                  <c:v>68.095128992386364</c:v>
                </c:pt>
                <c:pt idx="1930">
                  <c:v>60.554230720195292</c:v>
                </c:pt>
                <c:pt idx="1931">
                  <c:v>74.844796737320735</c:v>
                </c:pt>
                <c:pt idx="1932">
                  <c:v>61.630744741116786</c:v>
                </c:pt>
                <c:pt idx="1933">
                  <c:v>82.072809040261731</c:v>
                </c:pt>
                <c:pt idx="1934">
                  <c:v>75.090107204809385</c:v>
                </c:pt>
                <c:pt idx="1935">
                  <c:v>80.064586449983381</c:v>
                </c:pt>
                <c:pt idx="1936">
                  <c:v>59.605962183586783</c:v>
                </c:pt>
                <c:pt idx="1937">
                  <c:v>55.356271195276001</c:v>
                </c:pt>
                <c:pt idx="1938">
                  <c:v>59.522591290544284</c:v>
                </c:pt>
                <c:pt idx="1939">
                  <c:v>54.83525085783608</c:v>
                </c:pt>
                <c:pt idx="1940">
                  <c:v>73.806474876353519</c:v>
                </c:pt>
                <c:pt idx="1941">
                  <c:v>72.802788258114447</c:v>
                </c:pt>
                <c:pt idx="1942">
                  <c:v>67.441163607584215</c:v>
                </c:pt>
                <c:pt idx="1943">
                  <c:v>79.350687946421715</c:v>
                </c:pt>
                <c:pt idx="1944">
                  <c:v>56.455432302005995</c:v>
                </c:pt>
                <c:pt idx="1945">
                  <c:v>52.653364088766182</c:v>
                </c:pt>
                <c:pt idx="1946">
                  <c:v>52.831885394216428</c:v>
                </c:pt>
                <c:pt idx="1947">
                  <c:v>79.623389246455204</c:v>
                </c:pt>
                <c:pt idx="1948">
                  <c:v>68.702776851013738</c:v>
                </c:pt>
                <c:pt idx="1949">
                  <c:v>79.992455810824055</c:v>
                </c:pt>
                <c:pt idx="1950">
                  <c:v>55.267718322558295</c:v>
                </c:pt>
                <c:pt idx="1951">
                  <c:v>70.324805304981638</c:v>
                </c:pt>
                <c:pt idx="1952">
                  <c:v>80.94797474589609</c:v>
                </c:pt>
                <c:pt idx="1953">
                  <c:v>47.866681656852123</c:v>
                </c:pt>
                <c:pt idx="1954">
                  <c:v>55.415071765505864</c:v>
                </c:pt>
                <c:pt idx="1955">
                  <c:v>70.560438903507801</c:v>
                </c:pt>
                <c:pt idx="1956">
                  <c:v>70.504952717102498</c:v>
                </c:pt>
                <c:pt idx="1957">
                  <c:v>56.547185443134282</c:v>
                </c:pt>
                <c:pt idx="1958">
                  <c:v>71.64349217545535</c:v>
                </c:pt>
                <c:pt idx="1959">
                  <c:v>60.293274653906593</c:v>
                </c:pt>
                <c:pt idx="1960">
                  <c:v>67.559227310038665</c:v>
                </c:pt>
                <c:pt idx="1961">
                  <c:v>53.446354029467265</c:v>
                </c:pt>
                <c:pt idx="1962">
                  <c:v>75.399024727406214</c:v>
                </c:pt>
                <c:pt idx="1963">
                  <c:v>69.442291746315107</c:v>
                </c:pt>
                <c:pt idx="1964">
                  <c:v>77.984481313265604</c:v>
                </c:pt>
                <c:pt idx="1965">
                  <c:v>64.630430095829212</c:v>
                </c:pt>
                <c:pt idx="1966">
                  <c:v>77.476423703764411</c:v>
                </c:pt>
                <c:pt idx="1967">
                  <c:v>72.238398182049366</c:v>
                </c:pt>
                <c:pt idx="1968">
                  <c:v>79.331332114992833</c:v>
                </c:pt>
                <c:pt idx="1969">
                  <c:v>78.149303999958619</c:v>
                </c:pt>
                <c:pt idx="1970">
                  <c:v>58.422534315346496</c:v>
                </c:pt>
                <c:pt idx="1971">
                  <c:v>72.353662893438084</c:v>
                </c:pt>
                <c:pt idx="1972">
                  <c:v>73.219997858723701</c:v>
                </c:pt>
                <c:pt idx="1973">
                  <c:v>59.591881254087767</c:v>
                </c:pt>
                <c:pt idx="1974">
                  <c:v>69.386095053080751</c:v>
                </c:pt>
                <c:pt idx="1975">
                  <c:v>76.704168741513897</c:v>
                </c:pt>
                <c:pt idx="1976">
                  <c:v>73.446063318754852</c:v>
                </c:pt>
                <c:pt idx="1977">
                  <c:v>74.813791591338742</c:v>
                </c:pt>
                <c:pt idx="1978">
                  <c:v>83.804448363138704</c:v>
                </c:pt>
                <c:pt idx="1979">
                  <c:v>73.045402180788486</c:v>
                </c:pt>
                <c:pt idx="1980">
                  <c:v>72.023437904157319</c:v>
                </c:pt>
                <c:pt idx="1981">
                  <c:v>71.483381541747306</c:v>
                </c:pt>
                <c:pt idx="1982">
                  <c:v>65.944205426107828</c:v>
                </c:pt>
                <c:pt idx="1983">
                  <c:v>57.901879532386609</c:v>
                </c:pt>
                <c:pt idx="1984">
                  <c:v>61.625456042484231</c:v>
                </c:pt>
                <c:pt idx="1985">
                  <c:v>44.853487336460311</c:v>
                </c:pt>
                <c:pt idx="1986">
                  <c:v>79.943123575713585</c:v>
                </c:pt>
                <c:pt idx="1987">
                  <c:v>55.337582192201552</c:v>
                </c:pt>
                <c:pt idx="1988">
                  <c:v>57.614737493610022</c:v>
                </c:pt>
                <c:pt idx="1989">
                  <c:v>63.922390122934729</c:v>
                </c:pt>
                <c:pt idx="1990">
                  <c:v>61.61618191658394</c:v>
                </c:pt>
                <c:pt idx="1991">
                  <c:v>73.56013454775858</c:v>
                </c:pt>
                <c:pt idx="1992">
                  <c:v>72.486348416037359</c:v>
                </c:pt>
                <c:pt idx="1993">
                  <c:v>70.246348061261543</c:v>
                </c:pt>
                <c:pt idx="1994">
                  <c:v>71.104049593376899</c:v>
                </c:pt>
                <c:pt idx="1995">
                  <c:v>58.508825605739759</c:v>
                </c:pt>
                <c:pt idx="1996">
                  <c:v>72.844648098424955</c:v>
                </c:pt>
                <c:pt idx="1997">
                  <c:v>76.893361554203352</c:v>
                </c:pt>
                <c:pt idx="1998">
                  <c:v>68.221358524374381</c:v>
                </c:pt>
                <c:pt idx="1999">
                  <c:v>66.461586051265925</c:v>
                </c:pt>
                <c:pt idx="2000">
                  <c:v>81.489003325632524</c:v>
                </c:pt>
                <c:pt idx="2001">
                  <c:v>70.109725275819883</c:v>
                </c:pt>
                <c:pt idx="2002">
                  <c:v>73.826479598518205</c:v>
                </c:pt>
                <c:pt idx="2003">
                  <c:v>74.7487280664906</c:v>
                </c:pt>
                <c:pt idx="2004">
                  <c:v>71.049847012434427</c:v>
                </c:pt>
                <c:pt idx="2005">
                  <c:v>67.697364579180885</c:v>
                </c:pt>
                <c:pt idx="2006">
                  <c:v>47.611152174039184</c:v>
                </c:pt>
                <c:pt idx="2007">
                  <c:v>64.848371753089225</c:v>
                </c:pt>
                <c:pt idx="2008">
                  <c:v>82.350438042525397</c:v>
                </c:pt>
                <c:pt idx="2009">
                  <c:v>72.16123327580965</c:v>
                </c:pt>
                <c:pt idx="2010">
                  <c:v>80.1030432927258</c:v>
                </c:pt>
                <c:pt idx="2011">
                  <c:v>60.463012010490388</c:v>
                </c:pt>
                <c:pt idx="2012">
                  <c:v>65.521266853460034</c:v>
                </c:pt>
                <c:pt idx="2013">
                  <c:v>76.47729131199992</c:v>
                </c:pt>
                <c:pt idx="2014">
                  <c:v>70.174363370021311</c:v>
                </c:pt>
                <c:pt idx="2015">
                  <c:v>72.782960621137775</c:v>
                </c:pt>
                <c:pt idx="2016">
                  <c:v>62.714145240955744</c:v>
                </c:pt>
                <c:pt idx="2017">
                  <c:v>70.798646767256656</c:v>
                </c:pt>
                <c:pt idx="2018">
                  <c:v>70.038604435475804</c:v>
                </c:pt>
                <c:pt idx="2019">
                  <c:v>75.288077676736904</c:v>
                </c:pt>
                <c:pt idx="2020">
                  <c:v>58.414201896269034</c:v>
                </c:pt>
                <c:pt idx="2021">
                  <c:v>63.754240438284072</c:v>
                </c:pt>
                <c:pt idx="2022">
                  <c:v>73.888504097697094</c:v>
                </c:pt>
                <c:pt idx="2023">
                  <c:v>81.435874691693215</c:v>
                </c:pt>
                <c:pt idx="2024">
                  <c:v>60.841508005845022</c:v>
                </c:pt>
                <c:pt idx="2025">
                  <c:v>71.125052700678069</c:v>
                </c:pt>
                <c:pt idx="2026">
                  <c:v>70.94534683831462</c:v>
                </c:pt>
                <c:pt idx="2027">
                  <c:v>62.741283269666724</c:v>
                </c:pt>
                <c:pt idx="2028">
                  <c:v>69.217439242926091</c:v>
                </c:pt>
                <c:pt idx="2029">
                  <c:v>78.145635986419677</c:v>
                </c:pt>
                <c:pt idx="2030">
                  <c:v>58.969100643221225</c:v>
                </c:pt>
                <c:pt idx="2031">
                  <c:v>74.183792811332935</c:v>
                </c:pt>
                <c:pt idx="2032">
                  <c:v>74.060434842568995</c:v>
                </c:pt>
                <c:pt idx="2033">
                  <c:v>75.549461723589658</c:v>
                </c:pt>
                <c:pt idx="2034">
                  <c:v>67.852046429853743</c:v>
                </c:pt>
                <c:pt idx="2035">
                  <c:v>79.639226783061517</c:v>
                </c:pt>
                <c:pt idx="2036">
                  <c:v>59.203908308574526</c:v>
                </c:pt>
                <c:pt idx="2037">
                  <c:v>71.2491048454918</c:v>
                </c:pt>
                <c:pt idx="2038">
                  <c:v>68.333885453205951</c:v>
                </c:pt>
                <c:pt idx="2039">
                  <c:v>69.622610748698747</c:v>
                </c:pt>
                <c:pt idx="2040">
                  <c:v>67.409692970434151</c:v>
                </c:pt>
                <c:pt idx="2041">
                  <c:v>69.632937085885033</c:v>
                </c:pt>
                <c:pt idx="2042">
                  <c:v>82.926080390363026</c:v>
                </c:pt>
                <c:pt idx="2043">
                  <c:v>60.183053549731966</c:v>
                </c:pt>
                <c:pt idx="2044">
                  <c:v>74.415909101002796</c:v>
                </c:pt>
                <c:pt idx="2045">
                  <c:v>74.908688856757763</c:v>
                </c:pt>
                <c:pt idx="2046">
                  <c:v>61.801121476113806</c:v>
                </c:pt>
                <c:pt idx="2047">
                  <c:v>73.559716802162853</c:v>
                </c:pt>
                <c:pt idx="2048">
                  <c:v>76.287291366130276</c:v>
                </c:pt>
                <c:pt idx="2049">
                  <c:v>78.767144174753653</c:v>
                </c:pt>
                <c:pt idx="2050">
                  <c:v>73.212040895085778</c:v>
                </c:pt>
                <c:pt idx="2051">
                  <c:v>78.154298276025912</c:v>
                </c:pt>
                <c:pt idx="2052">
                  <c:v>61.584839396079943</c:v>
                </c:pt>
                <c:pt idx="2053">
                  <c:v>70.869494263299828</c:v>
                </c:pt>
                <c:pt idx="2054">
                  <c:v>73.377112279842194</c:v>
                </c:pt>
                <c:pt idx="2055">
                  <c:v>72.414016230276999</c:v>
                </c:pt>
                <c:pt idx="2056">
                  <c:v>71.623618366617009</c:v>
                </c:pt>
                <c:pt idx="2057">
                  <c:v>61.889741101695535</c:v>
                </c:pt>
                <c:pt idx="2058">
                  <c:v>67.489601048162655</c:v>
                </c:pt>
                <c:pt idx="2059">
                  <c:v>70.329491981766196</c:v>
                </c:pt>
                <c:pt idx="2060">
                  <c:v>66.102660766839563</c:v>
                </c:pt>
                <c:pt idx="2061">
                  <c:v>77.015220503650497</c:v>
                </c:pt>
                <c:pt idx="2062">
                  <c:v>59.87372606453188</c:v>
                </c:pt>
                <c:pt idx="2063">
                  <c:v>72.04685686846662</c:v>
                </c:pt>
                <c:pt idx="2064">
                  <c:v>71.721671042497093</c:v>
                </c:pt>
                <c:pt idx="2065">
                  <c:v>72.948893179951142</c:v>
                </c:pt>
                <c:pt idx="2066">
                  <c:v>76.518156392151951</c:v>
                </c:pt>
                <c:pt idx="2067">
                  <c:v>73.071646849628607</c:v>
                </c:pt>
                <c:pt idx="2068">
                  <c:v>60.124388853926447</c:v>
                </c:pt>
                <c:pt idx="2069">
                  <c:v>72.48527461838458</c:v>
                </c:pt>
                <c:pt idx="2070">
                  <c:v>68.662463045630304</c:v>
                </c:pt>
                <c:pt idx="2071">
                  <c:v>76.684600423012853</c:v>
                </c:pt>
                <c:pt idx="2072">
                  <c:v>57.985269107007902</c:v>
                </c:pt>
                <c:pt idx="2073">
                  <c:v>83.971508824786767</c:v>
                </c:pt>
                <c:pt idx="2074">
                  <c:v>79.369357638433371</c:v>
                </c:pt>
                <c:pt idx="2075">
                  <c:v>58.670856773578436</c:v>
                </c:pt>
                <c:pt idx="2076">
                  <c:v>67.040218943216985</c:v>
                </c:pt>
                <c:pt idx="2077">
                  <c:v>51.23352390212353</c:v>
                </c:pt>
                <c:pt idx="2078">
                  <c:v>61.766380061218726</c:v>
                </c:pt>
                <c:pt idx="2079">
                  <c:v>59.10281293120768</c:v>
                </c:pt>
                <c:pt idx="2080">
                  <c:v>78.958212414816145</c:v>
                </c:pt>
                <c:pt idx="2081">
                  <c:v>72.225259944812166</c:v>
                </c:pt>
                <c:pt idx="2082">
                  <c:v>71.614742855975138</c:v>
                </c:pt>
                <c:pt idx="2083">
                  <c:v>70.687570083158178</c:v>
                </c:pt>
                <c:pt idx="2084">
                  <c:v>57.087338815590215</c:v>
                </c:pt>
                <c:pt idx="2085">
                  <c:v>80.453448534187515</c:v>
                </c:pt>
                <c:pt idx="2086">
                  <c:v>77.457245051329608</c:v>
                </c:pt>
                <c:pt idx="2087">
                  <c:v>70.492620566920309</c:v>
                </c:pt>
                <c:pt idx="2088">
                  <c:v>66.952092961453431</c:v>
                </c:pt>
                <c:pt idx="2089">
                  <c:v>80.968637131361973</c:v>
                </c:pt>
                <c:pt idx="2090">
                  <c:v>60.101041416541094</c:v>
                </c:pt>
                <c:pt idx="2091">
                  <c:v>80.091627209623951</c:v>
                </c:pt>
                <c:pt idx="2092">
                  <c:v>74.587136509864493</c:v>
                </c:pt>
              </c:numCache>
            </c:numRef>
          </c:xVal>
          <c:yVal>
            <c:numRef>
              <c:f>life_expectancy_training!$AE$21:$AE$2113</c:f>
              <c:numCache>
                <c:formatCode>0.000</c:formatCode>
                <c:ptCount val="2093"/>
                <c:pt idx="0">
                  <c:v>-0.24527027837665116</c:v>
                </c:pt>
                <c:pt idx="1">
                  <c:v>-0.26341741512776196</c:v>
                </c:pt>
                <c:pt idx="2">
                  <c:v>-3.5514654070282035</c:v>
                </c:pt>
                <c:pt idx="3">
                  <c:v>5.1754495254380117</c:v>
                </c:pt>
                <c:pt idx="4">
                  <c:v>3.5240364395473591</c:v>
                </c:pt>
                <c:pt idx="5">
                  <c:v>0.68561547804935685</c:v>
                </c:pt>
                <c:pt idx="6">
                  <c:v>-0.60361994545458231</c:v>
                </c:pt>
                <c:pt idx="7">
                  <c:v>0.33506505059342828</c:v>
                </c:pt>
                <c:pt idx="8">
                  <c:v>0.39448467348044858</c:v>
                </c:pt>
                <c:pt idx="9">
                  <c:v>4.255066931417872</c:v>
                </c:pt>
                <c:pt idx="10">
                  <c:v>-2.5023523567398911</c:v>
                </c:pt>
                <c:pt idx="11">
                  <c:v>-0.86063687822492341</c:v>
                </c:pt>
                <c:pt idx="12">
                  <c:v>0.77361094679062603</c:v>
                </c:pt>
                <c:pt idx="13">
                  <c:v>0.90288502638343004</c:v>
                </c:pt>
                <c:pt idx="14">
                  <c:v>0.47740189102211161</c:v>
                </c:pt>
                <c:pt idx="15">
                  <c:v>-1.9166237780441264</c:v>
                </c:pt>
                <c:pt idx="16">
                  <c:v>-7.6950170272642424</c:v>
                </c:pt>
                <c:pt idx="17">
                  <c:v>-1.7795807990174239</c:v>
                </c:pt>
                <c:pt idx="18">
                  <c:v>-1.0341641180651919</c:v>
                </c:pt>
                <c:pt idx="19">
                  <c:v>6.1831029661608738</c:v>
                </c:pt>
                <c:pt idx="20">
                  <c:v>0.59904458057043541</c:v>
                </c:pt>
                <c:pt idx="21">
                  <c:v>-9.4661242938968826E-2</c:v>
                </c:pt>
                <c:pt idx="22">
                  <c:v>0.69641403373131539</c:v>
                </c:pt>
                <c:pt idx="23">
                  <c:v>5.5960274500665719</c:v>
                </c:pt>
                <c:pt idx="24">
                  <c:v>4.0699000130886844</c:v>
                </c:pt>
                <c:pt idx="25">
                  <c:v>-0.71114107007140603</c:v>
                </c:pt>
                <c:pt idx="26">
                  <c:v>1.9452816710282548</c:v>
                </c:pt>
                <c:pt idx="27">
                  <c:v>-5.3766638901023072</c:v>
                </c:pt>
                <c:pt idx="28">
                  <c:v>6.1372310605368483</c:v>
                </c:pt>
                <c:pt idx="29">
                  <c:v>3.349400938431188</c:v>
                </c:pt>
                <c:pt idx="30">
                  <c:v>1.9261501543374351</c:v>
                </c:pt>
                <c:pt idx="31">
                  <c:v>0.85865842149036098</c:v>
                </c:pt>
                <c:pt idx="32">
                  <c:v>-5.8203022252772456</c:v>
                </c:pt>
                <c:pt idx="33">
                  <c:v>2.6565200015970589</c:v>
                </c:pt>
                <c:pt idx="34">
                  <c:v>-2.8144312653906312</c:v>
                </c:pt>
                <c:pt idx="35">
                  <c:v>0.35987506045590578</c:v>
                </c:pt>
                <c:pt idx="36">
                  <c:v>-7.4905573347270007</c:v>
                </c:pt>
                <c:pt idx="37">
                  <c:v>9.5322801716638139</c:v>
                </c:pt>
                <c:pt idx="38">
                  <c:v>-8.6801472622269671E-2</c:v>
                </c:pt>
                <c:pt idx="39">
                  <c:v>-0.77733696342170333</c:v>
                </c:pt>
                <c:pt idx="40">
                  <c:v>-1.7870791810371145</c:v>
                </c:pt>
                <c:pt idx="41">
                  <c:v>6.3445462997874387</c:v>
                </c:pt>
                <c:pt idx="42">
                  <c:v>-4.8645980119237748</c:v>
                </c:pt>
                <c:pt idx="43">
                  <c:v>-0.20823797829811497</c:v>
                </c:pt>
                <c:pt idx="44">
                  <c:v>8.101824719464787</c:v>
                </c:pt>
                <c:pt idx="45">
                  <c:v>4.5132770531905777</c:v>
                </c:pt>
                <c:pt idx="46">
                  <c:v>1.2256871964301155</c:v>
                </c:pt>
                <c:pt idx="47">
                  <c:v>-1.3844069189149479</c:v>
                </c:pt>
                <c:pt idx="48">
                  <c:v>-2.8323922158146928</c:v>
                </c:pt>
                <c:pt idx="49">
                  <c:v>-1.9381077597738283</c:v>
                </c:pt>
                <c:pt idx="50">
                  <c:v>-2.3005676515784899</c:v>
                </c:pt>
                <c:pt idx="51">
                  <c:v>3.0038475422198019</c:v>
                </c:pt>
                <c:pt idx="52">
                  <c:v>3.6029688386760768</c:v>
                </c:pt>
                <c:pt idx="53">
                  <c:v>0.83154429544229913</c:v>
                </c:pt>
                <c:pt idx="54">
                  <c:v>-22.017261244581071</c:v>
                </c:pt>
                <c:pt idx="55">
                  <c:v>-1.9598292811162281</c:v>
                </c:pt>
                <c:pt idx="56">
                  <c:v>-0.29475613825255209</c:v>
                </c:pt>
                <c:pt idx="57">
                  <c:v>-2.2534804464608413</c:v>
                </c:pt>
                <c:pt idx="58">
                  <c:v>1.4283116988090399</c:v>
                </c:pt>
                <c:pt idx="59">
                  <c:v>-5.5136699802318887</c:v>
                </c:pt>
                <c:pt idx="60">
                  <c:v>-0.41133426288227781</c:v>
                </c:pt>
                <c:pt idx="61">
                  <c:v>-1.6528456250653036</c:v>
                </c:pt>
                <c:pt idx="62">
                  <c:v>0.97470784840787417</c:v>
                </c:pt>
                <c:pt idx="63">
                  <c:v>-2.5352837509902741</c:v>
                </c:pt>
                <c:pt idx="64">
                  <c:v>-0.41627584805522133</c:v>
                </c:pt>
                <c:pt idx="65">
                  <c:v>0.90060102657168528</c:v>
                </c:pt>
                <c:pt idx="66">
                  <c:v>-0.16135558014130424</c:v>
                </c:pt>
                <c:pt idx="67">
                  <c:v>-2.3020615578533707</c:v>
                </c:pt>
                <c:pt idx="68">
                  <c:v>-5.610176770820047</c:v>
                </c:pt>
                <c:pt idx="69">
                  <c:v>-0.24353341995447408</c:v>
                </c:pt>
                <c:pt idx="70">
                  <c:v>6.4864395712874057E-2</c:v>
                </c:pt>
                <c:pt idx="71">
                  <c:v>1.0794024122226347</c:v>
                </c:pt>
                <c:pt idx="72">
                  <c:v>2.3049653463507411</c:v>
                </c:pt>
                <c:pt idx="73">
                  <c:v>-1.6718443239967371</c:v>
                </c:pt>
                <c:pt idx="74">
                  <c:v>2.4227997724436818</c:v>
                </c:pt>
                <c:pt idx="75">
                  <c:v>-5.0268091466848261</c:v>
                </c:pt>
                <c:pt idx="76">
                  <c:v>5.538076718502019</c:v>
                </c:pt>
                <c:pt idx="77">
                  <c:v>1.4613860700881247</c:v>
                </c:pt>
                <c:pt idx="78">
                  <c:v>-0.18007458534252407</c:v>
                </c:pt>
                <c:pt idx="79">
                  <c:v>-5.736847333524338</c:v>
                </c:pt>
                <c:pt idx="80">
                  <c:v>-4.8382233072140508</c:v>
                </c:pt>
                <c:pt idx="81">
                  <c:v>-8.4106877408053577</c:v>
                </c:pt>
                <c:pt idx="82">
                  <c:v>1.1785529850542957</c:v>
                </c:pt>
                <c:pt idx="83">
                  <c:v>2.04971596204593</c:v>
                </c:pt>
                <c:pt idx="84">
                  <c:v>-1.4249040217184188</c:v>
                </c:pt>
                <c:pt idx="85">
                  <c:v>1.4340749820689354</c:v>
                </c:pt>
                <c:pt idx="86">
                  <c:v>5.7315880609633041</c:v>
                </c:pt>
                <c:pt idx="87">
                  <c:v>-1.282612391554224</c:v>
                </c:pt>
                <c:pt idx="88">
                  <c:v>2.6241516048091427</c:v>
                </c:pt>
                <c:pt idx="89">
                  <c:v>0.49654532873073265</c:v>
                </c:pt>
                <c:pt idx="90">
                  <c:v>-2.0013868007637896</c:v>
                </c:pt>
                <c:pt idx="91">
                  <c:v>6.1728822764634685</c:v>
                </c:pt>
                <c:pt idx="92">
                  <c:v>-0.53764536103631144</c:v>
                </c:pt>
                <c:pt idx="93">
                  <c:v>1.1008903704884432</c:v>
                </c:pt>
                <c:pt idx="94">
                  <c:v>0.64872628038314417</c:v>
                </c:pt>
                <c:pt idx="95">
                  <c:v>-8.2121446858780658</c:v>
                </c:pt>
                <c:pt idx="96">
                  <c:v>-1.3777420413342227</c:v>
                </c:pt>
                <c:pt idx="97">
                  <c:v>-3.961684619583032</c:v>
                </c:pt>
                <c:pt idx="98">
                  <c:v>0.23801998674098002</c:v>
                </c:pt>
                <c:pt idx="99">
                  <c:v>1.1509426151982609</c:v>
                </c:pt>
                <c:pt idx="100">
                  <c:v>0.14341448704017523</c:v>
                </c:pt>
                <c:pt idx="101">
                  <c:v>5.1619081190528675</c:v>
                </c:pt>
                <c:pt idx="102">
                  <c:v>-0.32534741726664151</c:v>
                </c:pt>
                <c:pt idx="103">
                  <c:v>-2.195808404501733</c:v>
                </c:pt>
                <c:pt idx="104">
                  <c:v>-1.5880831431813647</c:v>
                </c:pt>
                <c:pt idx="105">
                  <c:v>1.0718186528175266</c:v>
                </c:pt>
                <c:pt idx="106">
                  <c:v>1.0735466368355091</c:v>
                </c:pt>
                <c:pt idx="107">
                  <c:v>1.7737534330428986</c:v>
                </c:pt>
                <c:pt idx="108">
                  <c:v>5.4621396218393556</c:v>
                </c:pt>
                <c:pt idx="109">
                  <c:v>-7.212324446363958</c:v>
                </c:pt>
                <c:pt idx="110">
                  <c:v>-1.2073133950221546</c:v>
                </c:pt>
                <c:pt idx="111">
                  <c:v>-2.6885535872159778</c:v>
                </c:pt>
                <c:pt idx="112">
                  <c:v>4.8796046170147633</c:v>
                </c:pt>
                <c:pt idx="113">
                  <c:v>-6.4848672903457896</c:v>
                </c:pt>
                <c:pt idx="114">
                  <c:v>8.2683871861845688</c:v>
                </c:pt>
                <c:pt idx="115">
                  <c:v>3.0532140393158045</c:v>
                </c:pt>
                <c:pt idx="116">
                  <c:v>-1.0519449659876017</c:v>
                </c:pt>
                <c:pt idx="117">
                  <c:v>-3.721884227588248</c:v>
                </c:pt>
                <c:pt idx="118">
                  <c:v>-4.170328530104527</c:v>
                </c:pt>
                <c:pt idx="119">
                  <c:v>2.0288950389396234</c:v>
                </c:pt>
                <c:pt idx="120">
                  <c:v>-1.5019212272034537</c:v>
                </c:pt>
                <c:pt idx="121">
                  <c:v>0.45241476390017965</c:v>
                </c:pt>
                <c:pt idx="122">
                  <c:v>1.3840336680651859</c:v>
                </c:pt>
                <c:pt idx="123">
                  <c:v>-0.46467563101137443</c:v>
                </c:pt>
                <c:pt idx="124">
                  <c:v>-0.97551882351174868</c:v>
                </c:pt>
                <c:pt idx="125">
                  <c:v>-2.8258039288497372</c:v>
                </c:pt>
                <c:pt idx="126">
                  <c:v>-1.8552163519133558</c:v>
                </c:pt>
                <c:pt idx="127">
                  <c:v>-4.4207482476807058E-2</c:v>
                </c:pt>
                <c:pt idx="128">
                  <c:v>8.5555176691656243E-3</c:v>
                </c:pt>
                <c:pt idx="129">
                  <c:v>-15.460378203623605</c:v>
                </c:pt>
                <c:pt idx="130">
                  <c:v>-4.7708095970665454</c:v>
                </c:pt>
                <c:pt idx="131">
                  <c:v>-2.4750808495463161</c:v>
                </c:pt>
                <c:pt idx="132">
                  <c:v>2.9170007505209554</c:v>
                </c:pt>
                <c:pt idx="133">
                  <c:v>0.9879780537710019</c:v>
                </c:pt>
                <c:pt idx="134">
                  <c:v>-1.7941988783261564</c:v>
                </c:pt>
                <c:pt idx="135">
                  <c:v>1.4508590190861099</c:v>
                </c:pt>
                <c:pt idx="136">
                  <c:v>-1.912356639772355</c:v>
                </c:pt>
                <c:pt idx="137">
                  <c:v>9.1082108237117154E-4</c:v>
                </c:pt>
                <c:pt idx="138">
                  <c:v>10.175155844848078</c:v>
                </c:pt>
                <c:pt idx="139">
                  <c:v>-1.968671583993995</c:v>
                </c:pt>
                <c:pt idx="140">
                  <c:v>-0.31498501282756308</c:v>
                </c:pt>
                <c:pt idx="141">
                  <c:v>-2.1445715679374047</c:v>
                </c:pt>
                <c:pt idx="142">
                  <c:v>1.8813586442288397</c:v>
                </c:pt>
                <c:pt idx="143">
                  <c:v>2.9062250903619855</c:v>
                </c:pt>
                <c:pt idx="144">
                  <c:v>5.495575175052636E-2</c:v>
                </c:pt>
                <c:pt idx="145">
                  <c:v>-3.6581243355300472</c:v>
                </c:pt>
                <c:pt idx="146">
                  <c:v>2.7755711532324767</c:v>
                </c:pt>
                <c:pt idx="147">
                  <c:v>0.34500830344086353</c:v>
                </c:pt>
                <c:pt idx="148">
                  <c:v>-2.6671003988868449</c:v>
                </c:pt>
                <c:pt idx="149">
                  <c:v>6.5456955878033156</c:v>
                </c:pt>
                <c:pt idx="150">
                  <c:v>-2.5967292674132949</c:v>
                </c:pt>
                <c:pt idx="151">
                  <c:v>1.9105289104927863</c:v>
                </c:pt>
                <c:pt idx="152">
                  <c:v>-1.3789095790893668</c:v>
                </c:pt>
                <c:pt idx="153">
                  <c:v>-1.5201578970294349</c:v>
                </c:pt>
                <c:pt idx="154">
                  <c:v>1.4987292305317226</c:v>
                </c:pt>
                <c:pt idx="155">
                  <c:v>-1.432731102696934</c:v>
                </c:pt>
                <c:pt idx="156">
                  <c:v>-4.5363977680557497</c:v>
                </c:pt>
                <c:pt idx="157">
                  <c:v>0.53860918350243026</c:v>
                </c:pt>
                <c:pt idx="158">
                  <c:v>-3.9120990445334485</c:v>
                </c:pt>
                <c:pt idx="159">
                  <c:v>-3.2219169351574806</c:v>
                </c:pt>
                <c:pt idx="160">
                  <c:v>-8.898512840898249</c:v>
                </c:pt>
                <c:pt idx="161">
                  <c:v>8.684053333663357</c:v>
                </c:pt>
                <c:pt idx="162">
                  <c:v>-4.5818430726698409</c:v>
                </c:pt>
                <c:pt idx="163">
                  <c:v>5.222101242051906</c:v>
                </c:pt>
                <c:pt idx="164">
                  <c:v>5.1986283962213804</c:v>
                </c:pt>
                <c:pt idx="165">
                  <c:v>1.9607599029605183</c:v>
                </c:pt>
                <c:pt idx="166">
                  <c:v>2.177997612416732</c:v>
                </c:pt>
                <c:pt idx="167">
                  <c:v>-0.45831647356014571</c:v>
                </c:pt>
                <c:pt idx="168">
                  <c:v>-4.3874135788904027</c:v>
                </c:pt>
                <c:pt idx="169">
                  <c:v>-3.9579819093017292</c:v>
                </c:pt>
                <c:pt idx="170">
                  <c:v>-6.6325179616128764</c:v>
                </c:pt>
                <c:pt idx="171">
                  <c:v>-5.6548312900882962</c:v>
                </c:pt>
                <c:pt idx="172">
                  <c:v>4.0591764376131323E-2</c:v>
                </c:pt>
                <c:pt idx="173">
                  <c:v>-3.4918778723501731</c:v>
                </c:pt>
                <c:pt idx="174">
                  <c:v>5.085491241776765</c:v>
                </c:pt>
                <c:pt idx="175">
                  <c:v>3.1899953846552904</c:v>
                </c:pt>
                <c:pt idx="176">
                  <c:v>0.85934248378737266</c:v>
                </c:pt>
                <c:pt idx="177">
                  <c:v>1.8635469695009448</c:v>
                </c:pt>
                <c:pt idx="178">
                  <c:v>0.70285849030297243</c:v>
                </c:pt>
                <c:pt idx="179">
                  <c:v>0.4566530941012843</c:v>
                </c:pt>
                <c:pt idx="180">
                  <c:v>-7.5226184411969683</c:v>
                </c:pt>
                <c:pt idx="181">
                  <c:v>-0.81611486247363985</c:v>
                </c:pt>
                <c:pt idx="182">
                  <c:v>2.2969988651821396</c:v>
                </c:pt>
                <c:pt idx="183">
                  <c:v>5.2499299094230452</c:v>
                </c:pt>
                <c:pt idx="184">
                  <c:v>1.0011882977868041</c:v>
                </c:pt>
                <c:pt idx="185">
                  <c:v>-3.9169406438247734E-2</c:v>
                </c:pt>
                <c:pt idx="186">
                  <c:v>1.5793808165361725</c:v>
                </c:pt>
                <c:pt idx="187">
                  <c:v>0.43078522371402528</c:v>
                </c:pt>
                <c:pt idx="188">
                  <c:v>3.7375976417065715</c:v>
                </c:pt>
                <c:pt idx="189">
                  <c:v>-2.5096606560782604</c:v>
                </c:pt>
                <c:pt idx="190">
                  <c:v>-1.3353814555491113</c:v>
                </c:pt>
                <c:pt idx="191">
                  <c:v>5.5879144960385929E-2</c:v>
                </c:pt>
                <c:pt idx="192">
                  <c:v>-1.4404588846289528</c:v>
                </c:pt>
                <c:pt idx="193">
                  <c:v>3.4147788211774781</c:v>
                </c:pt>
                <c:pt idx="194">
                  <c:v>5.9290185777666764</c:v>
                </c:pt>
                <c:pt idx="195">
                  <c:v>-2.4530398873858559</c:v>
                </c:pt>
                <c:pt idx="196">
                  <c:v>2.8804083302750314</c:v>
                </c:pt>
                <c:pt idx="197">
                  <c:v>0.75602132333767713</c:v>
                </c:pt>
                <c:pt idx="198">
                  <c:v>-4.3410213589263122</c:v>
                </c:pt>
                <c:pt idx="199">
                  <c:v>2.698006777983835</c:v>
                </c:pt>
                <c:pt idx="200">
                  <c:v>5.2154522119069924</c:v>
                </c:pt>
                <c:pt idx="201">
                  <c:v>1.2921925016590592</c:v>
                </c:pt>
                <c:pt idx="202">
                  <c:v>0.284674997874518</c:v>
                </c:pt>
                <c:pt idx="203">
                  <c:v>-1.8817974352167326</c:v>
                </c:pt>
                <c:pt idx="204">
                  <c:v>4.4478693019525934</c:v>
                </c:pt>
                <c:pt idx="205">
                  <c:v>8.4554481196214653</c:v>
                </c:pt>
                <c:pt idx="206">
                  <c:v>-2.6878713511826504</c:v>
                </c:pt>
                <c:pt idx="207">
                  <c:v>-1.4883933420422295</c:v>
                </c:pt>
                <c:pt idx="208">
                  <c:v>-0.55915384258075562</c:v>
                </c:pt>
                <c:pt idx="209">
                  <c:v>-1.7925192398138279E-2</c:v>
                </c:pt>
                <c:pt idx="210">
                  <c:v>3.4375436535108292</c:v>
                </c:pt>
                <c:pt idx="211">
                  <c:v>-5.0921618267825508</c:v>
                </c:pt>
                <c:pt idx="212">
                  <c:v>9.9370955357730111</c:v>
                </c:pt>
                <c:pt idx="213">
                  <c:v>-0.61766293504159364</c:v>
                </c:pt>
                <c:pt idx="214">
                  <c:v>-5.4558647658396353E-2</c:v>
                </c:pt>
                <c:pt idx="215">
                  <c:v>-0.57578328719571914</c:v>
                </c:pt>
                <c:pt idx="216">
                  <c:v>4.9511194677427568</c:v>
                </c:pt>
                <c:pt idx="217">
                  <c:v>-0.63307262304591916</c:v>
                </c:pt>
                <c:pt idx="218">
                  <c:v>-3.5386087229804986</c:v>
                </c:pt>
                <c:pt idx="219">
                  <c:v>-2.126718821778212</c:v>
                </c:pt>
                <c:pt idx="220">
                  <c:v>0.21002559661387465</c:v>
                </c:pt>
                <c:pt idx="221">
                  <c:v>-0.64805649857503056</c:v>
                </c:pt>
                <c:pt idx="222">
                  <c:v>-1.6780125123340355</c:v>
                </c:pt>
                <c:pt idx="223">
                  <c:v>-1.8648840029638336</c:v>
                </c:pt>
                <c:pt idx="224">
                  <c:v>1.8272759082439194</c:v>
                </c:pt>
                <c:pt idx="225">
                  <c:v>-1.2923271223915904</c:v>
                </c:pt>
                <c:pt idx="226">
                  <c:v>-3.1745908855314156</c:v>
                </c:pt>
                <c:pt idx="227">
                  <c:v>-5.4434028934544614</c:v>
                </c:pt>
                <c:pt idx="228">
                  <c:v>-0.22115296514046179</c:v>
                </c:pt>
                <c:pt idx="229">
                  <c:v>4.8602334273574996</c:v>
                </c:pt>
                <c:pt idx="230">
                  <c:v>4.3248619528150556</c:v>
                </c:pt>
                <c:pt idx="231">
                  <c:v>-1.0496286320659323</c:v>
                </c:pt>
                <c:pt idx="232">
                  <c:v>0.66614318828845853</c:v>
                </c:pt>
                <c:pt idx="233">
                  <c:v>2.995514696310039</c:v>
                </c:pt>
                <c:pt idx="234">
                  <c:v>2.072738023836223</c:v>
                </c:pt>
                <c:pt idx="235">
                  <c:v>-0.78813443004422368</c:v>
                </c:pt>
                <c:pt idx="236">
                  <c:v>0.38883600457013756</c:v>
                </c:pt>
                <c:pt idx="237">
                  <c:v>-1.078716034831217</c:v>
                </c:pt>
                <c:pt idx="238">
                  <c:v>-1.0770519928771023</c:v>
                </c:pt>
                <c:pt idx="239">
                  <c:v>-3.4140764119718128</c:v>
                </c:pt>
                <c:pt idx="240">
                  <c:v>0.85392434130862682</c:v>
                </c:pt>
                <c:pt idx="241">
                  <c:v>-2.7223450018785655</c:v>
                </c:pt>
                <c:pt idx="242">
                  <c:v>2.7476792965461243</c:v>
                </c:pt>
                <c:pt idx="243">
                  <c:v>-5.1903373922793108</c:v>
                </c:pt>
                <c:pt idx="244">
                  <c:v>9.2912312668925381</c:v>
                </c:pt>
                <c:pt idx="245">
                  <c:v>-2.2789517999759141</c:v>
                </c:pt>
                <c:pt idx="246">
                  <c:v>-2.169917084091324</c:v>
                </c:pt>
                <c:pt idx="247">
                  <c:v>2.8390910445916404</c:v>
                </c:pt>
                <c:pt idx="248">
                  <c:v>3.2023704034628508E-2</c:v>
                </c:pt>
                <c:pt idx="249">
                  <c:v>-0.33718969712180069</c:v>
                </c:pt>
                <c:pt idx="250">
                  <c:v>-6.016253057727198</c:v>
                </c:pt>
                <c:pt idx="251">
                  <c:v>-0.72872767293714702</c:v>
                </c:pt>
                <c:pt idx="252">
                  <c:v>-1.3563200865397675</c:v>
                </c:pt>
                <c:pt idx="253">
                  <c:v>0.968147142130519</c:v>
                </c:pt>
                <c:pt idx="254">
                  <c:v>1.5239461999393882</c:v>
                </c:pt>
                <c:pt idx="255">
                  <c:v>2.6837998843543005</c:v>
                </c:pt>
                <c:pt idx="256">
                  <c:v>-2.9016210920149632</c:v>
                </c:pt>
                <c:pt idx="257">
                  <c:v>-6.9899714668510882</c:v>
                </c:pt>
                <c:pt idx="258">
                  <c:v>5.1612605467364574</c:v>
                </c:pt>
                <c:pt idx="259">
                  <c:v>1.0856822981573515</c:v>
                </c:pt>
                <c:pt idx="260">
                  <c:v>-4.206159522033829</c:v>
                </c:pt>
                <c:pt idx="261">
                  <c:v>1.2347845570515261</c:v>
                </c:pt>
                <c:pt idx="262">
                  <c:v>-2.1125519699104842</c:v>
                </c:pt>
                <c:pt idx="263">
                  <c:v>3.0551232646256921</c:v>
                </c:pt>
                <c:pt idx="264">
                  <c:v>1.6543357404565029E-2</c:v>
                </c:pt>
                <c:pt idx="265">
                  <c:v>-0.38850362729394305</c:v>
                </c:pt>
                <c:pt idx="266">
                  <c:v>-3.4949613552196439</c:v>
                </c:pt>
                <c:pt idx="267">
                  <c:v>5.083910211696903</c:v>
                </c:pt>
                <c:pt idx="268">
                  <c:v>-5.3974368474649026</c:v>
                </c:pt>
                <c:pt idx="269">
                  <c:v>-11.470565878296192</c:v>
                </c:pt>
                <c:pt idx="270">
                  <c:v>1.1754437551413019</c:v>
                </c:pt>
                <c:pt idx="271">
                  <c:v>-4.7325218228232586</c:v>
                </c:pt>
                <c:pt idx="272">
                  <c:v>8.6295230049184681</c:v>
                </c:pt>
                <c:pt idx="273">
                  <c:v>-0.89129273355065664</c:v>
                </c:pt>
                <c:pt idx="274">
                  <c:v>1.6214930103937348</c:v>
                </c:pt>
                <c:pt idx="275">
                  <c:v>13.98427683006193</c:v>
                </c:pt>
                <c:pt idx="276">
                  <c:v>0.72136902644834322</c:v>
                </c:pt>
                <c:pt idx="277">
                  <c:v>0.26217797682842559</c:v>
                </c:pt>
                <c:pt idx="278">
                  <c:v>4.0752055135817358</c:v>
                </c:pt>
                <c:pt idx="279">
                  <c:v>-5.4108095648685719</c:v>
                </c:pt>
                <c:pt idx="280">
                  <c:v>1.2403719437688778</c:v>
                </c:pt>
                <c:pt idx="281">
                  <c:v>2.5173246249651697</c:v>
                </c:pt>
                <c:pt idx="282">
                  <c:v>-1.627758264640832</c:v>
                </c:pt>
                <c:pt idx="283">
                  <c:v>4.498641616858805</c:v>
                </c:pt>
                <c:pt idx="284">
                  <c:v>-0.28283499862220651</c:v>
                </c:pt>
                <c:pt idx="285">
                  <c:v>-3.8904991927038992</c:v>
                </c:pt>
                <c:pt idx="286">
                  <c:v>0.5973545349600613</c:v>
                </c:pt>
                <c:pt idx="287">
                  <c:v>0.98417596416210529</c:v>
                </c:pt>
                <c:pt idx="288">
                  <c:v>10.491643557848377</c:v>
                </c:pt>
                <c:pt idx="289">
                  <c:v>2.6998588724788277</c:v>
                </c:pt>
                <c:pt idx="290">
                  <c:v>5.8498282959687558</c:v>
                </c:pt>
                <c:pt idx="291">
                  <c:v>1.7663479278829044</c:v>
                </c:pt>
                <c:pt idx="292">
                  <c:v>2.632653931570438</c:v>
                </c:pt>
                <c:pt idx="293">
                  <c:v>-1.8991433104252735</c:v>
                </c:pt>
                <c:pt idx="294">
                  <c:v>-0.76947301367682996</c:v>
                </c:pt>
                <c:pt idx="295">
                  <c:v>1.4315867077246907</c:v>
                </c:pt>
                <c:pt idx="296">
                  <c:v>4.2746955407693292</c:v>
                </c:pt>
                <c:pt idx="297">
                  <c:v>-0.19603644435003531</c:v>
                </c:pt>
                <c:pt idx="298">
                  <c:v>-0.4673115429010295</c:v>
                </c:pt>
                <c:pt idx="299">
                  <c:v>0.73720377665071624</c:v>
                </c:pt>
                <c:pt idx="300">
                  <c:v>-10.866070652358964</c:v>
                </c:pt>
                <c:pt idx="301">
                  <c:v>3.0899129039147653</c:v>
                </c:pt>
                <c:pt idx="302">
                  <c:v>3.6168502338923645</c:v>
                </c:pt>
                <c:pt idx="303">
                  <c:v>1.5066765948438814</c:v>
                </c:pt>
                <c:pt idx="304">
                  <c:v>1.924409652273475</c:v>
                </c:pt>
                <c:pt idx="305">
                  <c:v>0.2041778791983262</c:v>
                </c:pt>
                <c:pt idx="306">
                  <c:v>-4.1185952515897526</c:v>
                </c:pt>
                <c:pt idx="307">
                  <c:v>-2.4246534275901439</c:v>
                </c:pt>
                <c:pt idx="308">
                  <c:v>2.6574544431321954</c:v>
                </c:pt>
                <c:pt idx="309">
                  <c:v>-0.97490748950175998</c:v>
                </c:pt>
                <c:pt idx="310">
                  <c:v>1.8463779292134745</c:v>
                </c:pt>
                <c:pt idx="311">
                  <c:v>-0.47691847076237082</c:v>
                </c:pt>
                <c:pt idx="312">
                  <c:v>-7.8681988190795238</c:v>
                </c:pt>
                <c:pt idx="313">
                  <c:v>3.8496467908353793</c:v>
                </c:pt>
                <c:pt idx="314">
                  <c:v>-2.6174739457130443</c:v>
                </c:pt>
                <c:pt idx="315">
                  <c:v>-5.8197481457601796</c:v>
                </c:pt>
                <c:pt idx="316">
                  <c:v>4.9286217521318321</c:v>
                </c:pt>
                <c:pt idx="317">
                  <c:v>-3.8340956588808979</c:v>
                </c:pt>
                <c:pt idx="318">
                  <c:v>1.0003139233025564</c:v>
                </c:pt>
                <c:pt idx="319">
                  <c:v>-1.2736595828801001</c:v>
                </c:pt>
                <c:pt idx="320">
                  <c:v>1.9164673448545813</c:v>
                </c:pt>
                <c:pt idx="321">
                  <c:v>1.2734147353448577</c:v>
                </c:pt>
                <c:pt idx="322">
                  <c:v>3.9873773064758495</c:v>
                </c:pt>
                <c:pt idx="323">
                  <c:v>3.6569081766875513</c:v>
                </c:pt>
                <c:pt idx="324">
                  <c:v>8.3493735002353517</c:v>
                </c:pt>
                <c:pt idx="325">
                  <c:v>2.9581587810211687</c:v>
                </c:pt>
                <c:pt idx="326">
                  <c:v>-2.1941267792485917</c:v>
                </c:pt>
                <c:pt idx="327">
                  <c:v>-2.5985911366420709</c:v>
                </c:pt>
                <c:pt idx="328">
                  <c:v>4.2164122020045482</c:v>
                </c:pt>
                <c:pt idx="329">
                  <c:v>1.7013696980864097</c:v>
                </c:pt>
                <c:pt idx="330">
                  <c:v>2.6394307235875374</c:v>
                </c:pt>
                <c:pt idx="331">
                  <c:v>-1.5464911733140667</c:v>
                </c:pt>
                <c:pt idx="332">
                  <c:v>-3.2502597774966517</c:v>
                </c:pt>
                <c:pt idx="333">
                  <c:v>-6.1314476750692961</c:v>
                </c:pt>
                <c:pt idx="334">
                  <c:v>-2.0202816158191013</c:v>
                </c:pt>
                <c:pt idx="335">
                  <c:v>-6.28330654474874</c:v>
                </c:pt>
                <c:pt idx="336">
                  <c:v>5.1218303174240987</c:v>
                </c:pt>
                <c:pt idx="337">
                  <c:v>1.9931920703590649</c:v>
                </c:pt>
                <c:pt idx="338">
                  <c:v>-0.71924682706209353</c:v>
                </c:pt>
                <c:pt idx="339">
                  <c:v>-5.5425640058759456</c:v>
                </c:pt>
                <c:pt idx="340">
                  <c:v>4.5956258430905166</c:v>
                </c:pt>
                <c:pt idx="341">
                  <c:v>6.4999946054061226</c:v>
                </c:pt>
                <c:pt idx="342">
                  <c:v>7.5924575449567726</c:v>
                </c:pt>
                <c:pt idx="343">
                  <c:v>-5.8315375967526251</c:v>
                </c:pt>
                <c:pt idx="344">
                  <c:v>5.8074155046066096</c:v>
                </c:pt>
                <c:pt idx="345">
                  <c:v>6.8665128799863879</c:v>
                </c:pt>
                <c:pt idx="346">
                  <c:v>-1.1867664873347437</c:v>
                </c:pt>
                <c:pt idx="347">
                  <c:v>-9.3770745865686465</c:v>
                </c:pt>
                <c:pt idx="348">
                  <c:v>-0.24404458112616112</c:v>
                </c:pt>
                <c:pt idx="349">
                  <c:v>-4.1981315362208989</c:v>
                </c:pt>
                <c:pt idx="350">
                  <c:v>-3.5676532607223095</c:v>
                </c:pt>
                <c:pt idx="351">
                  <c:v>0.44683626363391227</c:v>
                </c:pt>
                <c:pt idx="352">
                  <c:v>-3.7691911487123235</c:v>
                </c:pt>
                <c:pt idx="353">
                  <c:v>5.7239284876577017</c:v>
                </c:pt>
                <c:pt idx="354">
                  <c:v>5.2574631341599485</c:v>
                </c:pt>
                <c:pt idx="355">
                  <c:v>3.4482683528006532</c:v>
                </c:pt>
                <c:pt idx="356">
                  <c:v>-1.3956048080071781</c:v>
                </c:pt>
                <c:pt idx="357">
                  <c:v>-1.3852167990537936</c:v>
                </c:pt>
                <c:pt idx="358">
                  <c:v>-1.260705781979965</c:v>
                </c:pt>
                <c:pt idx="359">
                  <c:v>-1.2117090855930854</c:v>
                </c:pt>
                <c:pt idx="360">
                  <c:v>0.65714430963171822</c:v>
                </c:pt>
                <c:pt idx="361">
                  <c:v>-1.5825970647058227</c:v>
                </c:pt>
                <c:pt idx="362">
                  <c:v>-1.2266252260663322</c:v>
                </c:pt>
                <c:pt idx="363">
                  <c:v>-1.1804543372041536</c:v>
                </c:pt>
                <c:pt idx="364">
                  <c:v>-3.13997878912744E-2</c:v>
                </c:pt>
                <c:pt idx="365">
                  <c:v>0.54548699992737681</c:v>
                </c:pt>
                <c:pt idx="366">
                  <c:v>3.0348789959019769</c:v>
                </c:pt>
                <c:pt idx="367">
                  <c:v>3.3295868777629778</c:v>
                </c:pt>
                <c:pt idx="368">
                  <c:v>1.4294797614167862</c:v>
                </c:pt>
                <c:pt idx="369">
                  <c:v>-2.5381700022845592</c:v>
                </c:pt>
                <c:pt idx="370">
                  <c:v>-1.0497533642385264</c:v>
                </c:pt>
                <c:pt idx="371">
                  <c:v>-5.6811782782268381</c:v>
                </c:pt>
                <c:pt idx="372">
                  <c:v>-0.82986711706691096</c:v>
                </c:pt>
                <c:pt idx="373">
                  <c:v>1.5952610056767469</c:v>
                </c:pt>
                <c:pt idx="374">
                  <c:v>4.3417812176425485</c:v>
                </c:pt>
                <c:pt idx="375">
                  <c:v>1.8811812924393649</c:v>
                </c:pt>
                <c:pt idx="376">
                  <c:v>3.1684835394126623</c:v>
                </c:pt>
                <c:pt idx="377">
                  <c:v>-1.9588978773075354</c:v>
                </c:pt>
                <c:pt idx="378">
                  <c:v>5.1591427589502104</c:v>
                </c:pt>
                <c:pt idx="379">
                  <c:v>-5.1109001115745087</c:v>
                </c:pt>
                <c:pt idx="380">
                  <c:v>4.9521793288245988</c:v>
                </c:pt>
                <c:pt idx="381">
                  <c:v>0.13087207581843074</c:v>
                </c:pt>
                <c:pt idx="382">
                  <c:v>-0.88526984252506224</c:v>
                </c:pt>
                <c:pt idx="383">
                  <c:v>6.9673875651706396</c:v>
                </c:pt>
                <c:pt idx="384">
                  <c:v>3.2172401031683577</c:v>
                </c:pt>
                <c:pt idx="385">
                  <c:v>-5.7269733211030882</c:v>
                </c:pt>
                <c:pt idx="386">
                  <c:v>-1.8596485361948893</c:v>
                </c:pt>
                <c:pt idx="387">
                  <c:v>-1.1689253064655247</c:v>
                </c:pt>
                <c:pt idx="388">
                  <c:v>-2.0374529915244324</c:v>
                </c:pt>
                <c:pt idx="389">
                  <c:v>-3.8116152684297191</c:v>
                </c:pt>
                <c:pt idx="390">
                  <c:v>-4.4297760526769565</c:v>
                </c:pt>
                <c:pt idx="391">
                  <c:v>0.54918280553300747</c:v>
                </c:pt>
                <c:pt idx="392">
                  <c:v>0.77978195783479975</c:v>
                </c:pt>
                <c:pt idx="393">
                  <c:v>-6.7151801955622616</c:v>
                </c:pt>
                <c:pt idx="394">
                  <c:v>-2.314466736827022</c:v>
                </c:pt>
                <c:pt idx="395">
                  <c:v>2.7369288545555008</c:v>
                </c:pt>
                <c:pt idx="396">
                  <c:v>-1.7174579123811782</c:v>
                </c:pt>
                <c:pt idx="397">
                  <c:v>-0.23402758749438135</c:v>
                </c:pt>
                <c:pt idx="398">
                  <c:v>1.4830703868287358</c:v>
                </c:pt>
                <c:pt idx="399">
                  <c:v>-3.2608196311446704</c:v>
                </c:pt>
                <c:pt idx="400">
                  <c:v>-4.9917168306183726</c:v>
                </c:pt>
                <c:pt idx="401">
                  <c:v>-6.4098558970473931</c:v>
                </c:pt>
                <c:pt idx="402">
                  <c:v>0.53487207127456315</c:v>
                </c:pt>
                <c:pt idx="403">
                  <c:v>5.7365267707848915</c:v>
                </c:pt>
                <c:pt idx="404">
                  <c:v>-0.94782209202335821</c:v>
                </c:pt>
                <c:pt idx="405">
                  <c:v>-7.0565327662483952</c:v>
                </c:pt>
                <c:pt idx="406">
                  <c:v>-1.5576200161514038</c:v>
                </c:pt>
                <c:pt idx="407">
                  <c:v>6.8627599175329124E-2</c:v>
                </c:pt>
                <c:pt idx="408">
                  <c:v>11.364076370735539</c:v>
                </c:pt>
                <c:pt idx="409">
                  <c:v>-0.44550635559386365</c:v>
                </c:pt>
                <c:pt idx="410">
                  <c:v>3.3840608789172819</c:v>
                </c:pt>
                <c:pt idx="411">
                  <c:v>-0.27271869936409132</c:v>
                </c:pt>
                <c:pt idx="412">
                  <c:v>3.0304882446432373</c:v>
                </c:pt>
                <c:pt idx="413">
                  <c:v>-2.0307442309928661</c:v>
                </c:pt>
                <c:pt idx="414">
                  <c:v>-4.0063985089939393</c:v>
                </c:pt>
                <c:pt idx="415">
                  <c:v>1.9799964267103292</c:v>
                </c:pt>
                <c:pt idx="416">
                  <c:v>-1.620068407316964</c:v>
                </c:pt>
                <c:pt idx="417">
                  <c:v>0.10140105330539484</c:v>
                </c:pt>
                <c:pt idx="418">
                  <c:v>-0.18466317627068918</c:v>
                </c:pt>
                <c:pt idx="419">
                  <c:v>-6.4363709275751972</c:v>
                </c:pt>
                <c:pt idx="420">
                  <c:v>3.9274347578255018</c:v>
                </c:pt>
                <c:pt idx="421">
                  <c:v>-0.93888488513086088</c:v>
                </c:pt>
                <c:pt idx="422">
                  <c:v>1.6951426142956336</c:v>
                </c:pt>
                <c:pt idx="423">
                  <c:v>-0.43816988352537578</c:v>
                </c:pt>
                <c:pt idx="424">
                  <c:v>-7.4077685275958842</c:v>
                </c:pt>
                <c:pt idx="425">
                  <c:v>0.39150977017715149</c:v>
                </c:pt>
                <c:pt idx="426">
                  <c:v>-1.2366364147868438</c:v>
                </c:pt>
                <c:pt idx="427">
                  <c:v>-3.731085951300301</c:v>
                </c:pt>
                <c:pt idx="428">
                  <c:v>-2.016597338514174</c:v>
                </c:pt>
                <c:pt idx="429">
                  <c:v>2.3860315842542974</c:v>
                </c:pt>
                <c:pt idx="430">
                  <c:v>1.017579351242162</c:v>
                </c:pt>
                <c:pt idx="431">
                  <c:v>0.27790619924458326</c:v>
                </c:pt>
                <c:pt idx="432">
                  <c:v>1.9269963499668421</c:v>
                </c:pt>
                <c:pt idx="433">
                  <c:v>2.6377254526843927</c:v>
                </c:pt>
                <c:pt idx="434">
                  <c:v>4.5060395979872681</c:v>
                </c:pt>
                <c:pt idx="435">
                  <c:v>4.1788662480093421</c:v>
                </c:pt>
                <c:pt idx="436">
                  <c:v>-6.337239408676794</c:v>
                </c:pt>
                <c:pt idx="437">
                  <c:v>-0.50885833984244755</c:v>
                </c:pt>
                <c:pt idx="438">
                  <c:v>-0.81353581651594453</c:v>
                </c:pt>
                <c:pt idx="439">
                  <c:v>-2.0074252757395499</c:v>
                </c:pt>
                <c:pt idx="440">
                  <c:v>-3.1840631873784631</c:v>
                </c:pt>
                <c:pt idx="441">
                  <c:v>-4.0433921791012892</c:v>
                </c:pt>
                <c:pt idx="442">
                  <c:v>1.3795525615046955</c:v>
                </c:pt>
                <c:pt idx="443">
                  <c:v>-2.7445283014991659</c:v>
                </c:pt>
                <c:pt idx="444">
                  <c:v>0.71988927065208941</c:v>
                </c:pt>
                <c:pt idx="445">
                  <c:v>10.345164455188765</c:v>
                </c:pt>
                <c:pt idx="446">
                  <c:v>-1.7520675409821678</c:v>
                </c:pt>
                <c:pt idx="447">
                  <c:v>-1.7262054960460631</c:v>
                </c:pt>
                <c:pt idx="448">
                  <c:v>0.7744096081832339</c:v>
                </c:pt>
                <c:pt idx="449">
                  <c:v>3.5325130778206386</c:v>
                </c:pt>
                <c:pt idx="450">
                  <c:v>-2.1814129583125847</c:v>
                </c:pt>
                <c:pt idx="451">
                  <c:v>-3.4201222177832875</c:v>
                </c:pt>
                <c:pt idx="452">
                  <c:v>-1.4898625874708245</c:v>
                </c:pt>
                <c:pt idx="453">
                  <c:v>-2.9711292433466951</c:v>
                </c:pt>
                <c:pt idx="454">
                  <c:v>2.073974543346381</c:v>
                </c:pt>
                <c:pt idx="455">
                  <c:v>-0.67103158632109228</c:v>
                </c:pt>
                <c:pt idx="456">
                  <c:v>1.644699628831205</c:v>
                </c:pt>
                <c:pt idx="457">
                  <c:v>-2.208724453693037</c:v>
                </c:pt>
                <c:pt idx="458">
                  <c:v>3.1852577823859178</c:v>
                </c:pt>
                <c:pt idx="459">
                  <c:v>-0.68240963108696917</c:v>
                </c:pt>
                <c:pt idx="460">
                  <c:v>-1.9044294399019606</c:v>
                </c:pt>
                <c:pt idx="461">
                  <c:v>-2.2264439676805239</c:v>
                </c:pt>
                <c:pt idx="462">
                  <c:v>1.0952665636693695</c:v>
                </c:pt>
                <c:pt idx="463">
                  <c:v>-9.151591007699146</c:v>
                </c:pt>
                <c:pt idx="464">
                  <c:v>0.69861178052801165</c:v>
                </c:pt>
                <c:pt idx="465">
                  <c:v>5.0505936862882663</c:v>
                </c:pt>
                <c:pt idx="466">
                  <c:v>5.7382529037046055</c:v>
                </c:pt>
                <c:pt idx="467">
                  <c:v>-0.25772753016272532</c:v>
                </c:pt>
                <c:pt idx="468">
                  <c:v>-7.6456739060830614E-2</c:v>
                </c:pt>
                <c:pt idx="469">
                  <c:v>1.066412829738681</c:v>
                </c:pt>
                <c:pt idx="470">
                  <c:v>6.8747013134032926</c:v>
                </c:pt>
                <c:pt idx="471">
                  <c:v>0.52541286623487338</c:v>
                </c:pt>
                <c:pt idx="472">
                  <c:v>-2.8248876658425104</c:v>
                </c:pt>
                <c:pt idx="473">
                  <c:v>0.6936143267991639</c:v>
                </c:pt>
                <c:pt idx="474">
                  <c:v>-4.0519660712367198</c:v>
                </c:pt>
                <c:pt idx="475">
                  <c:v>8.1295005205619759</c:v>
                </c:pt>
                <c:pt idx="476">
                  <c:v>-2.9177284866321287</c:v>
                </c:pt>
                <c:pt idx="477">
                  <c:v>1.6160114058642705</c:v>
                </c:pt>
                <c:pt idx="478">
                  <c:v>1.1577201705889166</c:v>
                </c:pt>
                <c:pt idx="479">
                  <c:v>-0.96822691682847051</c:v>
                </c:pt>
                <c:pt idx="480">
                  <c:v>5.0493437247632613</c:v>
                </c:pt>
                <c:pt idx="481">
                  <c:v>0.52547726934633943</c:v>
                </c:pt>
                <c:pt idx="482">
                  <c:v>3.1578084471146184</c:v>
                </c:pt>
                <c:pt idx="483">
                  <c:v>-6.031382639909566E-2</c:v>
                </c:pt>
                <c:pt idx="484">
                  <c:v>-1.7898016193820609</c:v>
                </c:pt>
                <c:pt idx="485">
                  <c:v>-0.23312366951348906</c:v>
                </c:pt>
                <c:pt idx="486">
                  <c:v>0.89062464285927945</c:v>
                </c:pt>
                <c:pt idx="487">
                  <c:v>-4.6324933567448312</c:v>
                </c:pt>
                <c:pt idx="488">
                  <c:v>2.4344669738952547</c:v>
                </c:pt>
                <c:pt idx="489">
                  <c:v>-1.9354424525639189</c:v>
                </c:pt>
                <c:pt idx="490">
                  <c:v>0.9746934456465226</c:v>
                </c:pt>
                <c:pt idx="491">
                  <c:v>8.4186404253387082E-2</c:v>
                </c:pt>
                <c:pt idx="492">
                  <c:v>-4.1812677282334079</c:v>
                </c:pt>
                <c:pt idx="493">
                  <c:v>-0.42476068180025095</c:v>
                </c:pt>
                <c:pt idx="494">
                  <c:v>-0.2602529200808732</c:v>
                </c:pt>
                <c:pt idx="495">
                  <c:v>-3.2468898947430347</c:v>
                </c:pt>
                <c:pt idx="496">
                  <c:v>1.5290590224635565</c:v>
                </c:pt>
                <c:pt idx="497">
                  <c:v>5.4587722218521577</c:v>
                </c:pt>
                <c:pt idx="498">
                  <c:v>2.0861819869443963</c:v>
                </c:pt>
                <c:pt idx="499">
                  <c:v>2.3271121727015753</c:v>
                </c:pt>
                <c:pt idx="500">
                  <c:v>-2.7414003673192369</c:v>
                </c:pt>
                <c:pt idx="501">
                  <c:v>4.5195827731841831</c:v>
                </c:pt>
                <c:pt idx="502">
                  <c:v>-3.708780765343846</c:v>
                </c:pt>
                <c:pt idx="503">
                  <c:v>-2.0021895144437849</c:v>
                </c:pt>
                <c:pt idx="504">
                  <c:v>0.28994318992367596</c:v>
                </c:pt>
                <c:pt idx="505">
                  <c:v>0.76824836876741642</c:v>
                </c:pt>
                <c:pt idx="506">
                  <c:v>0.34170038261413538</c:v>
                </c:pt>
                <c:pt idx="507">
                  <c:v>0.54541980115619992</c:v>
                </c:pt>
                <c:pt idx="508">
                  <c:v>4.2252873720792081</c:v>
                </c:pt>
                <c:pt idx="509">
                  <c:v>-1.9228772045204181</c:v>
                </c:pt>
                <c:pt idx="510">
                  <c:v>-1.6515229840395236</c:v>
                </c:pt>
                <c:pt idx="511">
                  <c:v>-1.3056240115915756</c:v>
                </c:pt>
                <c:pt idx="512">
                  <c:v>-5.6832770659203717</c:v>
                </c:pt>
                <c:pt idx="513">
                  <c:v>1.6986832895645705</c:v>
                </c:pt>
                <c:pt idx="514">
                  <c:v>1.5125820825858085</c:v>
                </c:pt>
                <c:pt idx="515">
                  <c:v>6.524350588773288</c:v>
                </c:pt>
                <c:pt idx="516">
                  <c:v>-0.47985566331730922</c:v>
                </c:pt>
                <c:pt idx="517">
                  <c:v>9.8683026339502646</c:v>
                </c:pt>
                <c:pt idx="518">
                  <c:v>2.4779592915880357</c:v>
                </c:pt>
                <c:pt idx="519">
                  <c:v>1.1634698308879479</c:v>
                </c:pt>
                <c:pt idx="520">
                  <c:v>1.4502597143519296</c:v>
                </c:pt>
                <c:pt idx="521">
                  <c:v>-1.2465576820864754</c:v>
                </c:pt>
                <c:pt idx="522">
                  <c:v>-1.0629103349923241</c:v>
                </c:pt>
                <c:pt idx="523">
                  <c:v>0.63088831886219054</c:v>
                </c:pt>
                <c:pt idx="524">
                  <c:v>-5.6122021556942912</c:v>
                </c:pt>
                <c:pt idx="525">
                  <c:v>-1.090903089726396</c:v>
                </c:pt>
                <c:pt idx="526">
                  <c:v>4.7706735206135562</c:v>
                </c:pt>
                <c:pt idx="527">
                  <c:v>-2.9742746053294837</c:v>
                </c:pt>
                <c:pt idx="528">
                  <c:v>-0.28598374203546939</c:v>
                </c:pt>
                <c:pt idx="529">
                  <c:v>-0.27518919873566006</c:v>
                </c:pt>
                <c:pt idx="530">
                  <c:v>-0.52925658438205403</c:v>
                </c:pt>
                <c:pt idx="531">
                  <c:v>-8.5656701551108796</c:v>
                </c:pt>
                <c:pt idx="532">
                  <c:v>3.9968566820459728</c:v>
                </c:pt>
                <c:pt idx="533">
                  <c:v>-5.9693541974584718</c:v>
                </c:pt>
                <c:pt idx="534">
                  <c:v>-2.7090557179245991</c:v>
                </c:pt>
                <c:pt idx="535">
                  <c:v>-0.85467096910744544</c:v>
                </c:pt>
                <c:pt idx="536">
                  <c:v>-0.37486979393727893</c:v>
                </c:pt>
                <c:pt idx="537">
                  <c:v>-3.8248405487347981</c:v>
                </c:pt>
                <c:pt idx="538">
                  <c:v>-3.7625894118462071</c:v>
                </c:pt>
                <c:pt idx="539">
                  <c:v>-3.5015044507733251</c:v>
                </c:pt>
                <c:pt idx="540">
                  <c:v>1.3817258153617757</c:v>
                </c:pt>
                <c:pt idx="541">
                  <c:v>-5.1469211164598221</c:v>
                </c:pt>
                <c:pt idx="542">
                  <c:v>-3.8999110019505281</c:v>
                </c:pt>
                <c:pt idx="543">
                  <c:v>-3.4893370318958858</c:v>
                </c:pt>
                <c:pt idx="544">
                  <c:v>0.92151485721940674</c:v>
                </c:pt>
                <c:pt idx="545">
                  <c:v>2.6906410335293174</c:v>
                </c:pt>
                <c:pt idx="546">
                  <c:v>7.0194663036861158</c:v>
                </c:pt>
                <c:pt idx="547">
                  <c:v>-3.2899456776797962</c:v>
                </c:pt>
                <c:pt idx="548">
                  <c:v>-0.84789626842832888</c:v>
                </c:pt>
                <c:pt idx="549">
                  <c:v>-0.18967145072504366</c:v>
                </c:pt>
                <c:pt idx="550">
                  <c:v>0.97632873155056643</c:v>
                </c:pt>
                <c:pt idx="551">
                  <c:v>-0.51103207196489109</c:v>
                </c:pt>
                <c:pt idx="552">
                  <c:v>2.5814285707095763</c:v>
                </c:pt>
                <c:pt idx="553">
                  <c:v>-3.192682027970335</c:v>
                </c:pt>
                <c:pt idx="554">
                  <c:v>-3.64453311743722</c:v>
                </c:pt>
                <c:pt idx="555">
                  <c:v>-1.9927302288768374</c:v>
                </c:pt>
                <c:pt idx="556">
                  <c:v>-1.4261619279758122</c:v>
                </c:pt>
                <c:pt idx="557">
                  <c:v>-1.2429232447373977</c:v>
                </c:pt>
                <c:pt idx="558">
                  <c:v>0.41602628848130507</c:v>
                </c:pt>
                <c:pt idx="559">
                  <c:v>-1.6469656937922679</c:v>
                </c:pt>
                <c:pt idx="560">
                  <c:v>-2.2501696671485618</c:v>
                </c:pt>
                <c:pt idx="561">
                  <c:v>5.1066531932261157</c:v>
                </c:pt>
                <c:pt idx="562">
                  <c:v>-5.078261738285164</c:v>
                </c:pt>
                <c:pt idx="563">
                  <c:v>2.3884651553905059</c:v>
                </c:pt>
                <c:pt idx="564">
                  <c:v>-2.2098958844982732</c:v>
                </c:pt>
                <c:pt idx="565">
                  <c:v>-0.55043092453365716</c:v>
                </c:pt>
                <c:pt idx="566">
                  <c:v>1.9554217444873814</c:v>
                </c:pt>
                <c:pt idx="567">
                  <c:v>4.9813966932919129</c:v>
                </c:pt>
                <c:pt idx="568">
                  <c:v>2.0559818310484985</c:v>
                </c:pt>
                <c:pt idx="569">
                  <c:v>-0.15334457665750278</c:v>
                </c:pt>
                <c:pt idx="570">
                  <c:v>-0.53907070283931091</c:v>
                </c:pt>
                <c:pt idx="571">
                  <c:v>4.7127942942548344</c:v>
                </c:pt>
                <c:pt idx="572">
                  <c:v>5.149631477938982</c:v>
                </c:pt>
                <c:pt idx="573">
                  <c:v>1.9714650677986754</c:v>
                </c:pt>
                <c:pt idx="574">
                  <c:v>-2.3497287731829886</c:v>
                </c:pt>
                <c:pt idx="575">
                  <c:v>2.4635580386829474</c:v>
                </c:pt>
                <c:pt idx="576">
                  <c:v>3.6186927887703462</c:v>
                </c:pt>
                <c:pt idx="577">
                  <c:v>2.2486703029913713</c:v>
                </c:pt>
                <c:pt idx="578">
                  <c:v>-1.3963438930975727</c:v>
                </c:pt>
                <c:pt idx="579">
                  <c:v>1.5186877137787462</c:v>
                </c:pt>
                <c:pt idx="580">
                  <c:v>-2.5780630856021816</c:v>
                </c:pt>
                <c:pt idx="581">
                  <c:v>0.9582755162081753</c:v>
                </c:pt>
                <c:pt idx="582">
                  <c:v>2.0382198669693565</c:v>
                </c:pt>
                <c:pt idx="583">
                  <c:v>2.3831527652788083</c:v>
                </c:pt>
                <c:pt idx="584">
                  <c:v>-3.4887117983057578</c:v>
                </c:pt>
                <c:pt idx="585">
                  <c:v>0.69334534548276849</c:v>
                </c:pt>
                <c:pt idx="586">
                  <c:v>-1.1243418935225264</c:v>
                </c:pt>
                <c:pt idx="587">
                  <c:v>-1.2009456122763851</c:v>
                </c:pt>
                <c:pt idx="588">
                  <c:v>5.0266241573361299</c:v>
                </c:pt>
                <c:pt idx="589">
                  <c:v>4.1163692058489687E-2</c:v>
                </c:pt>
                <c:pt idx="590">
                  <c:v>1.6168239506099411</c:v>
                </c:pt>
                <c:pt idx="591">
                  <c:v>0.86001100335565184</c:v>
                </c:pt>
                <c:pt idx="592">
                  <c:v>-0.58731350556638517</c:v>
                </c:pt>
                <c:pt idx="593">
                  <c:v>-1.686438374807679</c:v>
                </c:pt>
                <c:pt idx="594">
                  <c:v>3.1757408687394957</c:v>
                </c:pt>
                <c:pt idx="595">
                  <c:v>-7.329455229858425</c:v>
                </c:pt>
                <c:pt idx="596">
                  <c:v>0.14581706523056681</c:v>
                </c:pt>
                <c:pt idx="597">
                  <c:v>-3.2703703134515791</c:v>
                </c:pt>
                <c:pt idx="598">
                  <c:v>-1.4674183083897816</c:v>
                </c:pt>
                <c:pt idx="599">
                  <c:v>-1.8579304394024234</c:v>
                </c:pt>
                <c:pt idx="600">
                  <c:v>3.6453616558203663</c:v>
                </c:pt>
                <c:pt idx="601">
                  <c:v>0.38616343890606686</c:v>
                </c:pt>
                <c:pt idx="602">
                  <c:v>-3.7058685159396134</c:v>
                </c:pt>
                <c:pt idx="603">
                  <c:v>2.9595577198629854</c:v>
                </c:pt>
                <c:pt idx="604">
                  <c:v>-2.0326234182203251</c:v>
                </c:pt>
                <c:pt idx="605">
                  <c:v>1.7418543676281928</c:v>
                </c:pt>
                <c:pt idx="606">
                  <c:v>5.064564327992457</c:v>
                </c:pt>
                <c:pt idx="607">
                  <c:v>-7.9207819866772127</c:v>
                </c:pt>
                <c:pt idx="608">
                  <c:v>7.3307027511186078</c:v>
                </c:pt>
                <c:pt idx="609">
                  <c:v>3.1700289305229461</c:v>
                </c:pt>
                <c:pt idx="610">
                  <c:v>-1.8744359745745243</c:v>
                </c:pt>
                <c:pt idx="611">
                  <c:v>2.9530170025660851</c:v>
                </c:pt>
                <c:pt idx="612">
                  <c:v>8.3802103349331531</c:v>
                </c:pt>
                <c:pt idx="613">
                  <c:v>0.10608334301206668</c:v>
                </c:pt>
                <c:pt idx="614">
                  <c:v>-5.9860382410695081</c:v>
                </c:pt>
                <c:pt idx="615">
                  <c:v>-2.0752256393573418</c:v>
                </c:pt>
                <c:pt idx="616">
                  <c:v>-3.4829313552159249</c:v>
                </c:pt>
                <c:pt idx="617">
                  <c:v>1.346868193733826</c:v>
                </c:pt>
                <c:pt idx="618">
                  <c:v>4.4934705478166421</c:v>
                </c:pt>
                <c:pt idx="619">
                  <c:v>-1.1856959910007632</c:v>
                </c:pt>
                <c:pt idx="620">
                  <c:v>-4.9814092091080013</c:v>
                </c:pt>
                <c:pt idx="621">
                  <c:v>4.5336562794047737</c:v>
                </c:pt>
                <c:pt idx="622">
                  <c:v>-1.2767328747156341</c:v>
                </c:pt>
                <c:pt idx="623">
                  <c:v>-4.7869611996736694</c:v>
                </c:pt>
                <c:pt idx="624">
                  <c:v>5.447468752410586</c:v>
                </c:pt>
                <c:pt idx="625">
                  <c:v>-5.8193673884503028E-2</c:v>
                </c:pt>
                <c:pt idx="626">
                  <c:v>-1.5114165874241792</c:v>
                </c:pt>
                <c:pt idx="627">
                  <c:v>0.51371848079186577</c:v>
                </c:pt>
                <c:pt idx="628">
                  <c:v>2.3209369337450596</c:v>
                </c:pt>
                <c:pt idx="629">
                  <c:v>3.403891261224274</c:v>
                </c:pt>
                <c:pt idx="630">
                  <c:v>-1.1365320213255501</c:v>
                </c:pt>
                <c:pt idx="631">
                  <c:v>0.6075848878661958</c:v>
                </c:pt>
                <c:pt idx="632">
                  <c:v>1.8642784895858568</c:v>
                </c:pt>
                <c:pt idx="633">
                  <c:v>-1.3463346976307662</c:v>
                </c:pt>
                <c:pt idx="634">
                  <c:v>0.7275163163677405</c:v>
                </c:pt>
                <c:pt idx="635">
                  <c:v>0.23610433564014954</c:v>
                </c:pt>
                <c:pt idx="636">
                  <c:v>1.8208103679747722</c:v>
                </c:pt>
                <c:pt idx="637">
                  <c:v>-1.5696671185499724</c:v>
                </c:pt>
                <c:pt idx="638">
                  <c:v>-7.1525259356543955</c:v>
                </c:pt>
                <c:pt idx="639">
                  <c:v>-1.3102250809749449</c:v>
                </c:pt>
                <c:pt idx="640">
                  <c:v>-1.3030984404533257</c:v>
                </c:pt>
                <c:pt idx="641">
                  <c:v>1.801437405872619</c:v>
                </c:pt>
                <c:pt idx="642">
                  <c:v>1.9212660040581966</c:v>
                </c:pt>
                <c:pt idx="643">
                  <c:v>-2.8475840711029505</c:v>
                </c:pt>
                <c:pt idx="644">
                  <c:v>-7.0406807983459672</c:v>
                </c:pt>
                <c:pt idx="645">
                  <c:v>4.4737821178766239</c:v>
                </c:pt>
                <c:pt idx="646">
                  <c:v>-2.6324205447807572</c:v>
                </c:pt>
                <c:pt idx="647">
                  <c:v>0.32431499309325318</c:v>
                </c:pt>
                <c:pt idx="648">
                  <c:v>-2.1745738007763578</c:v>
                </c:pt>
                <c:pt idx="649">
                  <c:v>4.8704378309677026</c:v>
                </c:pt>
                <c:pt idx="650">
                  <c:v>1.9189691553313537</c:v>
                </c:pt>
                <c:pt idx="651">
                  <c:v>2.0083418670395616</c:v>
                </c:pt>
                <c:pt idx="652">
                  <c:v>-2.2432669064770607</c:v>
                </c:pt>
                <c:pt idx="653">
                  <c:v>0.84791304503669807</c:v>
                </c:pt>
                <c:pt idx="654">
                  <c:v>-0.19288249239325239</c:v>
                </c:pt>
                <c:pt idx="655">
                  <c:v>-1.0195808228991439</c:v>
                </c:pt>
                <c:pt idx="656">
                  <c:v>-1.9882815577696817</c:v>
                </c:pt>
                <c:pt idx="657">
                  <c:v>-10.958770292889177</c:v>
                </c:pt>
                <c:pt idx="658">
                  <c:v>1.4890904457389809</c:v>
                </c:pt>
                <c:pt idx="659">
                  <c:v>0.82474187973515001</c:v>
                </c:pt>
                <c:pt idx="660">
                  <c:v>-1.1568555122762234</c:v>
                </c:pt>
                <c:pt idx="661">
                  <c:v>1.5084863824689734</c:v>
                </c:pt>
                <c:pt idx="662">
                  <c:v>-1.922418331920781</c:v>
                </c:pt>
                <c:pt idx="663">
                  <c:v>-0.65602327749453337</c:v>
                </c:pt>
                <c:pt idx="664">
                  <c:v>-1.8670074897139983</c:v>
                </c:pt>
                <c:pt idx="665">
                  <c:v>1.9588513489887021</c:v>
                </c:pt>
                <c:pt idx="666">
                  <c:v>4.1467614622712006</c:v>
                </c:pt>
                <c:pt idx="667">
                  <c:v>-7.5554200326019298</c:v>
                </c:pt>
                <c:pt idx="668">
                  <c:v>2.9418560034223731</c:v>
                </c:pt>
                <c:pt idx="669">
                  <c:v>4.6202921429135699</c:v>
                </c:pt>
                <c:pt idx="670">
                  <c:v>2.2280861034373487</c:v>
                </c:pt>
                <c:pt idx="671">
                  <c:v>4.214055293342085</c:v>
                </c:pt>
                <c:pt idx="672">
                  <c:v>-3.5008293261113863</c:v>
                </c:pt>
                <c:pt idx="673">
                  <c:v>-3.6826376405760612</c:v>
                </c:pt>
                <c:pt idx="674">
                  <c:v>-2.2694144914274332</c:v>
                </c:pt>
                <c:pt idx="675">
                  <c:v>3.9375298705085626</c:v>
                </c:pt>
                <c:pt idx="676">
                  <c:v>0.28647225186648484</c:v>
                </c:pt>
                <c:pt idx="677">
                  <c:v>0.51091631546800897</c:v>
                </c:pt>
                <c:pt idx="678">
                  <c:v>-0.19233599272959623</c:v>
                </c:pt>
                <c:pt idx="679">
                  <c:v>10.672474728042317</c:v>
                </c:pt>
                <c:pt idx="680">
                  <c:v>0.43633313691573505</c:v>
                </c:pt>
                <c:pt idx="681">
                  <c:v>7.5588298624447106</c:v>
                </c:pt>
                <c:pt idx="682">
                  <c:v>5.3590560260821434</c:v>
                </c:pt>
                <c:pt idx="683">
                  <c:v>-1.7203012818541197</c:v>
                </c:pt>
                <c:pt idx="684">
                  <c:v>-3.7634495382761628</c:v>
                </c:pt>
                <c:pt idx="685">
                  <c:v>-2.4152378757269162</c:v>
                </c:pt>
                <c:pt idx="686">
                  <c:v>-2.5249485104517362</c:v>
                </c:pt>
                <c:pt idx="687">
                  <c:v>1.7888230627701915</c:v>
                </c:pt>
                <c:pt idx="688">
                  <c:v>3.9993104109800157</c:v>
                </c:pt>
                <c:pt idx="689">
                  <c:v>1.226000976129427</c:v>
                </c:pt>
                <c:pt idx="690">
                  <c:v>0.2924136498383092</c:v>
                </c:pt>
                <c:pt idx="691">
                  <c:v>-0.71917449279739287</c:v>
                </c:pt>
                <c:pt idx="692">
                  <c:v>0.96395242881739307</c:v>
                </c:pt>
                <c:pt idx="693">
                  <c:v>-1.0416228154420466</c:v>
                </c:pt>
                <c:pt idx="694">
                  <c:v>-1.2612930423200694</c:v>
                </c:pt>
                <c:pt idx="695">
                  <c:v>10.39583449345082</c:v>
                </c:pt>
                <c:pt idx="696">
                  <c:v>2.1745442722848765</c:v>
                </c:pt>
                <c:pt idx="697">
                  <c:v>-3.002873624381138</c:v>
                </c:pt>
                <c:pt idx="698">
                  <c:v>-0.59169122337866042</c:v>
                </c:pt>
                <c:pt idx="699">
                  <c:v>-2.8529757875865656</c:v>
                </c:pt>
                <c:pt idx="700">
                  <c:v>-6.372162659474462</c:v>
                </c:pt>
                <c:pt idx="701">
                  <c:v>2.9083635735931708</c:v>
                </c:pt>
                <c:pt idx="702">
                  <c:v>1.1552383891247047</c:v>
                </c:pt>
                <c:pt idx="703">
                  <c:v>4.7938500944314484</c:v>
                </c:pt>
                <c:pt idx="704">
                  <c:v>-3.7200447885673924</c:v>
                </c:pt>
                <c:pt idx="705">
                  <c:v>1.0917038805098542</c:v>
                </c:pt>
                <c:pt idx="706">
                  <c:v>-0.54343771017339293</c:v>
                </c:pt>
                <c:pt idx="707">
                  <c:v>-2.5896732370938054</c:v>
                </c:pt>
                <c:pt idx="708">
                  <c:v>5.6103579185403305</c:v>
                </c:pt>
                <c:pt idx="709">
                  <c:v>4.3636943117942053</c:v>
                </c:pt>
                <c:pt idx="710">
                  <c:v>0.77116432229313148</c:v>
                </c:pt>
                <c:pt idx="711">
                  <c:v>-5.5402776664699616</c:v>
                </c:pt>
                <c:pt idx="712">
                  <c:v>4.2822483469090997</c:v>
                </c:pt>
                <c:pt idx="713">
                  <c:v>-5.0654126040970198</c:v>
                </c:pt>
                <c:pt idx="714">
                  <c:v>2.9729871102144898</c:v>
                </c:pt>
                <c:pt idx="715">
                  <c:v>-0.58160482001655112</c:v>
                </c:pt>
                <c:pt idx="716">
                  <c:v>4.7144091383244984</c:v>
                </c:pt>
                <c:pt idx="717">
                  <c:v>0.66054164778032742</c:v>
                </c:pt>
                <c:pt idx="718">
                  <c:v>-8.5048259500492662</c:v>
                </c:pt>
                <c:pt idx="719">
                  <c:v>-2.5722498470437074</c:v>
                </c:pt>
                <c:pt idx="720">
                  <c:v>2.7459151598058753</c:v>
                </c:pt>
                <c:pt idx="721">
                  <c:v>0.66924651789761924</c:v>
                </c:pt>
                <c:pt idx="722">
                  <c:v>-3.8386926527738581</c:v>
                </c:pt>
                <c:pt idx="723">
                  <c:v>-11.675336469084641</c:v>
                </c:pt>
                <c:pt idx="724">
                  <c:v>-1.0734156375604016</c:v>
                </c:pt>
                <c:pt idx="725">
                  <c:v>-3.7179229082001228</c:v>
                </c:pt>
                <c:pt idx="726">
                  <c:v>6.9365906444544407</c:v>
                </c:pt>
                <c:pt idx="727">
                  <c:v>0.76976796327684838</c:v>
                </c:pt>
                <c:pt idx="728">
                  <c:v>-0.33081535909340687</c:v>
                </c:pt>
                <c:pt idx="729">
                  <c:v>5.2595023457324572</c:v>
                </c:pt>
                <c:pt idx="730">
                  <c:v>0.5705240350643237</c:v>
                </c:pt>
                <c:pt idx="731">
                  <c:v>-6.3407679280392131</c:v>
                </c:pt>
                <c:pt idx="732">
                  <c:v>-2.015803830004657</c:v>
                </c:pt>
                <c:pt idx="733">
                  <c:v>-3.7714190705268038</c:v>
                </c:pt>
                <c:pt idx="734">
                  <c:v>-1.8935157582043871</c:v>
                </c:pt>
                <c:pt idx="735">
                  <c:v>4.4731721428309328</c:v>
                </c:pt>
                <c:pt idx="736">
                  <c:v>0.5395744291783231</c:v>
                </c:pt>
                <c:pt idx="737">
                  <c:v>-0.19231753239337479</c:v>
                </c:pt>
                <c:pt idx="738">
                  <c:v>0.22936676235369191</c:v>
                </c:pt>
                <c:pt idx="739">
                  <c:v>0.2430961915580383</c:v>
                </c:pt>
                <c:pt idx="740">
                  <c:v>-1.6725574438609669</c:v>
                </c:pt>
                <c:pt idx="741">
                  <c:v>1.5448384966204145</c:v>
                </c:pt>
                <c:pt idx="742">
                  <c:v>7.1254396834850127</c:v>
                </c:pt>
                <c:pt idx="743">
                  <c:v>-0.56009775751353175</c:v>
                </c:pt>
                <c:pt idx="744">
                  <c:v>-4.8450553431883066</c:v>
                </c:pt>
                <c:pt idx="745">
                  <c:v>0.13626252873302036</c:v>
                </c:pt>
                <c:pt idx="746">
                  <c:v>6.7008687884425768</c:v>
                </c:pt>
                <c:pt idx="747">
                  <c:v>4.6473018712445935</c:v>
                </c:pt>
                <c:pt idx="748">
                  <c:v>-3.172154477645357</c:v>
                </c:pt>
                <c:pt idx="749">
                  <c:v>0.12596506558735143</c:v>
                </c:pt>
                <c:pt idx="750">
                  <c:v>1.5188907273856458</c:v>
                </c:pt>
                <c:pt idx="751">
                  <c:v>1.2633840417044411</c:v>
                </c:pt>
                <c:pt idx="752">
                  <c:v>-0.63299148502035507</c:v>
                </c:pt>
                <c:pt idx="753">
                  <c:v>0.69639712122290121</c:v>
                </c:pt>
                <c:pt idx="754">
                  <c:v>3.4377034759800011</c:v>
                </c:pt>
                <c:pt idx="755">
                  <c:v>9.7726498153936774</c:v>
                </c:pt>
                <c:pt idx="756">
                  <c:v>7.2270756206367679</c:v>
                </c:pt>
                <c:pt idx="757">
                  <c:v>-7.9068800518541593</c:v>
                </c:pt>
                <c:pt idx="758">
                  <c:v>-0.76240874266046887</c:v>
                </c:pt>
                <c:pt idx="759">
                  <c:v>0.47945784077761289</c:v>
                </c:pt>
                <c:pt idx="760">
                  <c:v>-0.10657141305006235</c:v>
                </c:pt>
                <c:pt idx="761">
                  <c:v>2.2965891461923036</c:v>
                </c:pt>
                <c:pt idx="762">
                  <c:v>1.3796657299884885</c:v>
                </c:pt>
                <c:pt idx="763">
                  <c:v>1.4811409306200716</c:v>
                </c:pt>
                <c:pt idx="764">
                  <c:v>-4.3008840983346488</c:v>
                </c:pt>
                <c:pt idx="765">
                  <c:v>-1.7269952208087318</c:v>
                </c:pt>
                <c:pt idx="766">
                  <c:v>2.4109489712906722</c:v>
                </c:pt>
                <c:pt idx="767">
                  <c:v>6.0811425072097478</c:v>
                </c:pt>
                <c:pt idx="768">
                  <c:v>-0.72007211034255647</c:v>
                </c:pt>
                <c:pt idx="769">
                  <c:v>-0.6674194125175319</c:v>
                </c:pt>
                <c:pt idx="770">
                  <c:v>2.2005722912952734</c:v>
                </c:pt>
                <c:pt idx="771">
                  <c:v>-0.8491349360997873</c:v>
                </c:pt>
                <c:pt idx="772">
                  <c:v>9.7580324493563353E-2</c:v>
                </c:pt>
                <c:pt idx="773">
                  <c:v>0.4943437889832154</c:v>
                </c:pt>
                <c:pt idx="774">
                  <c:v>3.5516706473302975</c:v>
                </c:pt>
                <c:pt idx="775">
                  <c:v>1.0294218680357119</c:v>
                </c:pt>
                <c:pt idx="776">
                  <c:v>1.8947746288287703</c:v>
                </c:pt>
                <c:pt idx="777">
                  <c:v>4.9040437645322754</c:v>
                </c:pt>
                <c:pt idx="778">
                  <c:v>-6.2557206275519093</c:v>
                </c:pt>
                <c:pt idx="779">
                  <c:v>5.5153498912546723</c:v>
                </c:pt>
                <c:pt idx="780">
                  <c:v>-1.2161194462566129</c:v>
                </c:pt>
                <c:pt idx="781">
                  <c:v>0.67068951591640769</c:v>
                </c:pt>
                <c:pt idx="782">
                  <c:v>1.6376721403345798</c:v>
                </c:pt>
                <c:pt idx="783">
                  <c:v>4.3084700827777027</c:v>
                </c:pt>
                <c:pt idx="784">
                  <c:v>3.4139772552601357</c:v>
                </c:pt>
                <c:pt idx="785">
                  <c:v>-4.5900616031445622</c:v>
                </c:pt>
                <c:pt idx="786">
                  <c:v>-4.0213319853022327</c:v>
                </c:pt>
                <c:pt idx="787">
                  <c:v>0.36214805351789892</c:v>
                </c:pt>
                <c:pt idx="788">
                  <c:v>-0.44698660128003098</c:v>
                </c:pt>
                <c:pt idx="789">
                  <c:v>0.54357738498070773</c:v>
                </c:pt>
                <c:pt idx="790">
                  <c:v>-7.7939361057025138</c:v>
                </c:pt>
                <c:pt idx="791">
                  <c:v>5.705971516055115</c:v>
                </c:pt>
                <c:pt idx="792">
                  <c:v>1.3782984662822741</c:v>
                </c:pt>
                <c:pt idx="793">
                  <c:v>2.0911215933063403</c:v>
                </c:pt>
                <c:pt idx="794">
                  <c:v>-0.11962856989511295</c:v>
                </c:pt>
                <c:pt idx="795">
                  <c:v>-1.2338523330640072</c:v>
                </c:pt>
                <c:pt idx="796">
                  <c:v>4.1634679603307632</c:v>
                </c:pt>
                <c:pt idx="797">
                  <c:v>1.9180741864967104</c:v>
                </c:pt>
                <c:pt idx="798">
                  <c:v>-0.88832717443843023</c:v>
                </c:pt>
                <c:pt idx="799">
                  <c:v>-3.9862378460493701</c:v>
                </c:pt>
                <c:pt idx="800">
                  <c:v>-2.3202417275750804</c:v>
                </c:pt>
                <c:pt idx="801">
                  <c:v>4.5739768241701739</c:v>
                </c:pt>
                <c:pt idx="802">
                  <c:v>-7.2665948710937656</c:v>
                </c:pt>
                <c:pt idx="803">
                  <c:v>2.881025365087396</c:v>
                </c:pt>
                <c:pt idx="804">
                  <c:v>10.55426426901748</c:v>
                </c:pt>
                <c:pt idx="805">
                  <c:v>0.92624272912449612</c:v>
                </c:pt>
                <c:pt idx="806">
                  <c:v>4.5765031167030443</c:v>
                </c:pt>
                <c:pt idx="807">
                  <c:v>-2.8350196927963367</c:v>
                </c:pt>
                <c:pt idx="808">
                  <c:v>2.3356472521169707</c:v>
                </c:pt>
                <c:pt idx="809">
                  <c:v>-4.6077524753524131</c:v>
                </c:pt>
                <c:pt idx="810">
                  <c:v>-2.3393879066190948E-2</c:v>
                </c:pt>
                <c:pt idx="811">
                  <c:v>0.91013696563072699</c:v>
                </c:pt>
                <c:pt idx="812">
                  <c:v>-2.9624083130752723</c:v>
                </c:pt>
                <c:pt idx="813">
                  <c:v>-10.048900738332996</c:v>
                </c:pt>
                <c:pt idx="814">
                  <c:v>4.497577375905891</c:v>
                </c:pt>
                <c:pt idx="815">
                  <c:v>10.562930247747374</c:v>
                </c:pt>
                <c:pt idx="816">
                  <c:v>-3.2468698602309161</c:v>
                </c:pt>
                <c:pt idx="817">
                  <c:v>3.9411241317934866</c:v>
                </c:pt>
                <c:pt idx="818">
                  <c:v>-1.8754718811502329</c:v>
                </c:pt>
                <c:pt idx="819">
                  <c:v>1.017966864440865</c:v>
                </c:pt>
                <c:pt idx="820">
                  <c:v>-0.92208672958423676</c:v>
                </c:pt>
                <c:pt idx="821">
                  <c:v>0.19895576270177173</c:v>
                </c:pt>
                <c:pt idx="822">
                  <c:v>-0.49159150222213555</c:v>
                </c:pt>
                <c:pt idx="823">
                  <c:v>-3.3436871136895832</c:v>
                </c:pt>
                <c:pt idx="824">
                  <c:v>10.749407642937676</c:v>
                </c:pt>
                <c:pt idx="825">
                  <c:v>-2.6952623382636176</c:v>
                </c:pt>
                <c:pt idx="826">
                  <c:v>3.5458538340050438</c:v>
                </c:pt>
                <c:pt idx="827">
                  <c:v>-1.053286862948255E-2</c:v>
                </c:pt>
                <c:pt idx="828">
                  <c:v>1.0893399778060058</c:v>
                </c:pt>
                <c:pt idx="829">
                  <c:v>1.6175387173539946E-2</c:v>
                </c:pt>
                <c:pt idx="830">
                  <c:v>1.3292675032359824</c:v>
                </c:pt>
                <c:pt idx="831">
                  <c:v>-2.2512007947544532</c:v>
                </c:pt>
                <c:pt idx="832">
                  <c:v>-0.76843897180479814</c:v>
                </c:pt>
                <c:pt idx="833">
                  <c:v>-0.23373690414814519</c:v>
                </c:pt>
                <c:pt idx="834">
                  <c:v>-3.0124813045896843</c:v>
                </c:pt>
                <c:pt idx="835">
                  <c:v>-1.077877511417654</c:v>
                </c:pt>
                <c:pt idx="836">
                  <c:v>0.89425076864402087</c:v>
                </c:pt>
                <c:pt idx="837">
                  <c:v>-0.71399864802842217</c:v>
                </c:pt>
                <c:pt idx="838">
                  <c:v>-3.7386980252480839</c:v>
                </c:pt>
                <c:pt idx="839">
                  <c:v>2.6366192259421695</c:v>
                </c:pt>
                <c:pt idx="840">
                  <c:v>-2.9532920510826983</c:v>
                </c:pt>
                <c:pt idx="841">
                  <c:v>3.6563345130362563</c:v>
                </c:pt>
                <c:pt idx="842">
                  <c:v>7.2853865699827338</c:v>
                </c:pt>
                <c:pt idx="843">
                  <c:v>-0.47755086154109705</c:v>
                </c:pt>
                <c:pt idx="844">
                  <c:v>-1.939548674760303</c:v>
                </c:pt>
                <c:pt idx="845">
                  <c:v>1.010305869208409</c:v>
                </c:pt>
                <c:pt idx="846">
                  <c:v>-3.3906582241712613</c:v>
                </c:pt>
                <c:pt idx="847">
                  <c:v>-1.1615260324115155</c:v>
                </c:pt>
                <c:pt idx="848">
                  <c:v>-0.31734458599401449</c:v>
                </c:pt>
                <c:pt idx="849">
                  <c:v>1.9037615420555909</c:v>
                </c:pt>
                <c:pt idx="850">
                  <c:v>-1.2300574285992525</c:v>
                </c:pt>
                <c:pt idx="851">
                  <c:v>1.9882377745434638</c:v>
                </c:pt>
                <c:pt idx="852">
                  <c:v>3.2834965649132499</c:v>
                </c:pt>
                <c:pt idx="853">
                  <c:v>-0.66775421508819477</c:v>
                </c:pt>
                <c:pt idx="854">
                  <c:v>-1.2840182223483509</c:v>
                </c:pt>
                <c:pt idx="855">
                  <c:v>3.9623330682418896</c:v>
                </c:pt>
                <c:pt idx="856">
                  <c:v>-5.1803621925742789</c:v>
                </c:pt>
                <c:pt idx="857">
                  <c:v>1.1538940243117395</c:v>
                </c:pt>
                <c:pt idx="858">
                  <c:v>6.5660463490992527</c:v>
                </c:pt>
                <c:pt idx="859">
                  <c:v>2.1085286910252563</c:v>
                </c:pt>
                <c:pt idx="860">
                  <c:v>1.2336463808213267</c:v>
                </c:pt>
                <c:pt idx="861">
                  <c:v>3.5102598514163645</c:v>
                </c:pt>
                <c:pt idx="862">
                  <c:v>0.99611684550025359</c:v>
                </c:pt>
                <c:pt idx="863">
                  <c:v>6.2730373406225226E-2</c:v>
                </c:pt>
                <c:pt idx="864">
                  <c:v>4.3393308890573081</c:v>
                </c:pt>
                <c:pt idx="865">
                  <c:v>1.8730482790104901</c:v>
                </c:pt>
                <c:pt idx="866">
                  <c:v>0.22041380655073795</c:v>
                </c:pt>
                <c:pt idx="867">
                  <c:v>2.3930472316018836</c:v>
                </c:pt>
                <c:pt idx="868">
                  <c:v>-2.3102633861108401</c:v>
                </c:pt>
                <c:pt idx="869">
                  <c:v>10.654611826528864</c:v>
                </c:pt>
                <c:pt idx="870">
                  <c:v>0.38428552303595609</c:v>
                </c:pt>
                <c:pt idx="871">
                  <c:v>-1.378838910465177</c:v>
                </c:pt>
                <c:pt idx="872">
                  <c:v>4.3908040361015708</c:v>
                </c:pt>
                <c:pt idx="873">
                  <c:v>0.36635968675349773</c:v>
                </c:pt>
                <c:pt idx="874">
                  <c:v>0.55901172946883548</c:v>
                </c:pt>
                <c:pt idx="875">
                  <c:v>-5.8220157047454109</c:v>
                </c:pt>
                <c:pt idx="876">
                  <c:v>-2.8007472747365654</c:v>
                </c:pt>
                <c:pt idx="877">
                  <c:v>1.0372046855644896</c:v>
                </c:pt>
                <c:pt idx="878">
                  <c:v>-0.83416230814169978</c:v>
                </c:pt>
                <c:pt idx="879">
                  <c:v>-4.6882867786252973</c:v>
                </c:pt>
                <c:pt idx="880">
                  <c:v>-0.12789278851845154</c:v>
                </c:pt>
                <c:pt idx="881">
                  <c:v>7.2168045788811668</c:v>
                </c:pt>
                <c:pt idx="882">
                  <c:v>-0.67979294425106218</c:v>
                </c:pt>
                <c:pt idx="883">
                  <c:v>-4.281713684371617</c:v>
                </c:pt>
                <c:pt idx="884">
                  <c:v>1.7166410633760023</c:v>
                </c:pt>
                <c:pt idx="885">
                  <c:v>0.42428107710114205</c:v>
                </c:pt>
                <c:pt idx="886">
                  <c:v>-0.92761887265437792</c:v>
                </c:pt>
                <c:pt idx="887">
                  <c:v>-1.64286770245306</c:v>
                </c:pt>
                <c:pt idx="888">
                  <c:v>2.7104798473772007E-2</c:v>
                </c:pt>
                <c:pt idx="889">
                  <c:v>-3.1998114056758098</c:v>
                </c:pt>
                <c:pt idx="890">
                  <c:v>2.2078256393973277</c:v>
                </c:pt>
                <c:pt idx="891">
                  <c:v>-7.6234576083446299</c:v>
                </c:pt>
                <c:pt idx="892">
                  <c:v>-3.5092594187827189</c:v>
                </c:pt>
                <c:pt idx="893">
                  <c:v>-2.8563454879719075</c:v>
                </c:pt>
                <c:pt idx="894">
                  <c:v>2.0639811160311865</c:v>
                </c:pt>
                <c:pt idx="895">
                  <c:v>8.6280453104239569</c:v>
                </c:pt>
                <c:pt idx="896">
                  <c:v>2.8493576055774241</c:v>
                </c:pt>
                <c:pt idx="897">
                  <c:v>2.2551293413909974</c:v>
                </c:pt>
                <c:pt idx="898">
                  <c:v>4.8088623864122297</c:v>
                </c:pt>
                <c:pt idx="899">
                  <c:v>0.44503120630371029</c:v>
                </c:pt>
                <c:pt idx="900">
                  <c:v>-3.8027861919233246</c:v>
                </c:pt>
                <c:pt idx="901">
                  <c:v>-1.3471473403347005</c:v>
                </c:pt>
                <c:pt idx="902">
                  <c:v>2.0228902572356304</c:v>
                </c:pt>
                <c:pt idx="903">
                  <c:v>-1.3607421179569741</c:v>
                </c:pt>
                <c:pt idx="904">
                  <c:v>2.3573049044580898</c:v>
                </c:pt>
                <c:pt idx="905">
                  <c:v>-1.5504163952235501</c:v>
                </c:pt>
                <c:pt idx="906">
                  <c:v>1.8867571939648116</c:v>
                </c:pt>
                <c:pt idx="907">
                  <c:v>-2.5121537541412096</c:v>
                </c:pt>
                <c:pt idx="908">
                  <c:v>0.88460096554226197</c:v>
                </c:pt>
                <c:pt idx="909">
                  <c:v>-1.5114613526661032</c:v>
                </c:pt>
                <c:pt idx="910">
                  <c:v>-3.248340463912271</c:v>
                </c:pt>
                <c:pt idx="911">
                  <c:v>-0.28422733790330312</c:v>
                </c:pt>
                <c:pt idx="912">
                  <c:v>1.5788187462627974</c:v>
                </c:pt>
                <c:pt idx="913">
                  <c:v>-2.7180437751913473</c:v>
                </c:pt>
                <c:pt idx="914">
                  <c:v>2.3271247789964065</c:v>
                </c:pt>
                <c:pt idx="915">
                  <c:v>-4.73960241616237</c:v>
                </c:pt>
                <c:pt idx="916">
                  <c:v>-1.8347637776913857</c:v>
                </c:pt>
                <c:pt idx="917">
                  <c:v>-0.22420795255591486</c:v>
                </c:pt>
                <c:pt idx="918">
                  <c:v>-3.0688257289321896</c:v>
                </c:pt>
                <c:pt idx="919">
                  <c:v>-3.5661227335781831</c:v>
                </c:pt>
                <c:pt idx="920">
                  <c:v>-1.9487110385684687</c:v>
                </c:pt>
                <c:pt idx="921">
                  <c:v>0.26168828340303207</c:v>
                </c:pt>
                <c:pt idx="922">
                  <c:v>9.9985282555046098</c:v>
                </c:pt>
                <c:pt idx="923">
                  <c:v>-5.0748640375747414</c:v>
                </c:pt>
                <c:pt idx="924">
                  <c:v>10.090300125278503</c:v>
                </c:pt>
                <c:pt idx="925">
                  <c:v>-3.6472135402640049E-2</c:v>
                </c:pt>
                <c:pt idx="926">
                  <c:v>2.0183299986784391</c:v>
                </c:pt>
                <c:pt idx="927">
                  <c:v>-2.1155331563527326</c:v>
                </c:pt>
                <c:pt idx="928">
                  <c:v>5.4787464137561415E-2</c:v>
                </c:pt>
                <c:pt idx="929">
                  <c:v>6.4808511078382622</c:v>
                </c:pt>
                <c:pt idx="930">
                  <c:v>0.2517617655048312</c:v>
                </c:pt>
                <c:pt idx="931">
                  <c:v>-3.5875156786031539</c:v>
                </c:pt>
                <c:pt idx="932">
                  <c:v>-5.5373522204691454</c:v>
                </c:pt>
                <c:pt idx="933">
                  <c:v>1.8360303113022098</c:v>
                </c:pt>
                <c:pt idx="934">
                  <c:v>-2.7635901605491426</c:v>
                </c:pt>
                <c:pt idx="935">
                  <c:v>0.43387692584968818</c:v>
                </c:pt>
                <c:pt idx="936">
                  <c:v>0.31197453240003625</c:v>
                </c:pt>
                <c:pt idx="937">
                  <c:v>0.10222812885761812</c:v>
                </c:pt>
                <c:pt idx="938">
                  <c:v>12.100443600091374</c:v>
                </c:pt>
                <c:pt idx="939">
                  <c:v>-4.408340325856841E-2</c:v>
                </c:pt>
                <c:pt idx="940">
                  <c:v>-2.3401958733005728</c:v>
                </c:pt>
                <c:pt idx="941">
                  <c:v>-2.0642717647869517</c:v>
                </c:pt>
                <c:pt idx="942">
                  <c:v>-2.0432416106390576</c:v>
                </c:pt>
                <c:pt idx="943">
                  <c:v>-2.1547474128894777</c:v>
                </c:pt>
                <c:pt idx="944">
                  <c:v>-1.3453126977093888</c:v>
                </c:pt>
                <c:pt idx="945">
                  <c:v>6.9355445394876369E-3</c:v>
                </c:pt>
                <c:pt idx="946">
                  <c:v>8.1963263233152119</c:v>
                </c:pt>
                <c:pt idx="947">
                  <c:v>-1.380194845728326</c:v>
                </c:pt>
                <c:pt idx="948">
                  <c:v>1.1435489682977078</c:v>
                </c:pt>
                <c:pt idx="949">
                  <c:v>-2.3753628777008871</c:v>
                </c:pt>
                <c:pt idx="950">
                  <c:v>-2.9094632959629791</c:v>
                </c:pt>
                <c:pt idx="951">
                  <c:v>-3.5218514272284693</c:v>
                </c:pt>
                <c:pt idx="952">
                  <c:v>-1.4534947124624011</c:v>
                </c:pt>
                <c:pt idx="953">
                  <c:v>-1.6028607300909243</c:v>
                </c:pt>
                <c:pt idx="954">
                  <c:v>-2.9810692856994763</c:v>
                </c:pt>
                <c:pt idx="955">
                  <c:v>-5.7030456786371531</c:v>
                </c:pt>
                <c:pt idx="956">
                  <c:v>1.6072791997810327</c:v>
                </c:pt>
                <c:pt idx="957">
                  <c:v>1.1122808221289944</c:v>
                </c:pt>
                <c:pt idx="958">
                  <c:v>-4.1822098496599907</c:v>
                </c:pt>
                <c:pt idx="959">
                  <c:v>8.0741475385649295</c:v>
                </c:pt>
                <c:pt idx="960">
                  <c:v>-2.5372439379981557</c:v>
                </c:pt>
                <c:pt idx="961">
                  <c:v>3.3855051156127871</c:v>
                </c:pt>
                <c:pt idx="962">
                  <c:v>3.3528717914241639</c:v>
                </c:pt>
                <c:pt idx="963">
                  <c:v>-0.68995157563836074</c:v>
                </c:pt>
                <c:pt idx="964">
                  <c:v>-3.4745231452634044</c:v>
                </c:pt>
                <c:pt idx="965">
                  <c:v>1.5294174449444</c:v>
                </c:pt>
                <c:pt idx="966">
                  <c:v>-2.3682585841572745</c:v>
                </c:pt>
                <c:pt idx="967">
                  <c:v>-1.4194851295304147</c:v>
                </c:pt>
                <c:pt idx="968">
                  <c:v>-1.7812406931295754</c:v>
                </c:pt>
                <c:pt idx="969">
                  <c:v>4.8922926474441368</c:v>
                </c:pt>
                <c:pt idx="970">
                  <c:v>0.75270275111904539</c:v>
                </c:pt>
                <c:pt idx="971">
                  <c:v>7.1815894239169893</c:v>
                </c:pt>
                <c:pt idx="972">
                  <c:v>4.6542699079895158</c:v>
                </c:pt>
                <c:pt idx="973">
                  <c:v>0.67913465350450508</c:v>
                </c:pt>
                <c:pt idx="974">
                  <c:v>1.518475031702252</c:v>
                </c:pt>
                <c:pt idx="975">
                  <c:v>-3.8167964741531932</c:v>
                </c:pt>
                <c:pt idx="976">
                  <c:v>0.94080553450801574</c:v>
                </c:pt>
                <c:pt idx="977">
                  <c:v>4.7487999149822855</c:v>
                </c:pt>
                <c:pt idx="978">
                  <c:v>7.7615780765711406E-2</c:v>
                </c:pt>
                <c:pt idx="979">
                  <c:v>0.12100816661860847</c:v>
                </c:pt>
                <c:pt idx="980">
                  <c:v>-4.8350874410706552</c:v>
                </c:pt>
                <c:pt idx="981">
                  <c:v>2.6388158476510455</c:v>
                </c:pt>
                <c:pt idx="982">
                  <c:v>1.0199083148459778</c:v>
                </c:pt>
                <c:pt idx="983">
                  <c:v>5.4997542533691046</c:v>
                </c:pt>
                <c:pt idx="984">
                  <c:v>5.2564616963457524</c:v>
                </c:pt>
                <c:pt idx="985">
                  <c:v>0.59971761018769598</c:v>
                </c:pt>
                <c:pt idx="986">
                  <c:v>0.70174744162133607</c:v>
                </c:pt>
                <c:pt idx="987">
                  <c:v>3.5759802513402263</c:v>
                </c:pt>
                <c:pt idx="988">
                  <c:v>-3.4616109797944858</c:v>
                </c:pt>
                <c:pt idx="989">
                  <c:v>-5.8463754083675639</c:v>
                </c:pt>
                <c:pt idx="990">
                  <c:v>0.87699093789225913</c:v>
                </c:pt>
                <c:pt idx="991">
                  <c:v>-3.3226354598257828</c:v>
                </c:pt>
                <c:pt idx="992">
                  <c:v>4.9870642629268076</c:v>
                </c:pt>
                <c:pt idx="993">
                  <c:v>-1.5079296673332721</c:v>
                </c:pt>
                <c:pt idx="994">
                  <c:v>-7.0964672937851105</c:v>
                </c:pt>
                <c:pt idx="995">
                  <c:v>0.12936696906528766</c:v>
                </c:pt>
                <c:pt idx="996">
                  <c:v>0.11314155573826667</c:v>
                </c:pt>
                <c:pt idx="997">
                  <c:v>-1.4582175828657427</c:v>
                </c:pt>
                <c:pt idx="998">
                  <c:v>-2.1608679408146969</c:v>
                </c:pt>
                <c:pt idx="999">
                  <c:v>-0.44938925406620456</c:v>
                </c:pt>
                <c:pt idx="1000">
                  <c:v>1.7617289125449815</c:v>
                </c:pt>
                <c:pt idx="1001">
                  <c:v>1.143044032272357</c:v>
                </c:pt>
                <c:pt idx="1002">
                  <c:v>-1.1726707521985134</c:v>
                </c:pt>
                <c:pt idx="1003">
                  <c:v>2.7786115453319056</c:v>
                </c:pt>
                <c:pt idx="1004">
                  <c:v>-3.2464214666574094</c:v>
                </c:pt>
                <c:pt idx="1005">
                  <c:v>3.5018365100769699</c:v>
                </c:pt>
                <c:pt idx="1006">
                  <c:v>0.39703692054318651</c:v>
                </c:pt>
                <c:pt idx="1007">
                  <c:v>0.13229868429782954</c:v>
                </c:pt>
                <c:pt idx="1008">
                  <c:v>-2.0660952040166407</c:v>
                </c:pt>
                <c:pt idx="1009">
                  <c:v>3.1777346385012066</c:v>
                </c:pt>
                <c:pt idx="1010">
                  <c:v>-0.36497977203271148</c:v>
                </c:pt>
                <c:pt idx="1011">
                  <c:v>-0.74403243033421518</c:v>
                </c:pt>
                <c:pt idx="1012">
                  <c:v>-3.5308790758128907</c:v>
                </c:pt>
                <c:pt idx="1013">
                  <c:v>2.1914373267007932</c:v>
                </c:pt>
                <c:pt idx="1014">
                  <c:v>-5.637778157026645</c:v>
                </c:pt>
                <c:pt idx="1015">
                  <c:v>0.28771506416775594</c:v>
                </c:pt>
                <c:pt idx="1016">
                  <c:v>-5.792935060231116</c:v>
                </c:pt>
                <c:pt idx="1017">
                  <c:v>0.14426099263796743</c:v>
                </c:pt>
                <c:pt idx="1018">
                  <c:v>-1.8821546432217247</c:v>
                </c:pt>
                <c:pt idx="1019">
                  <c:v>-1.334871576457715</c:v>
                </c:pt>
                <c:pt idx="1020">
                  <c:v>-11.597283529884081</c:v>
                </c:pt>
                <c:pt idx="1021">
                  <c:v>3.64793152010634E-2</c:v>
                </c:pt>
                <c:pt idx="1022">
                  <c:v>2.533223520020087</c:v>
                </c:pt>
                <c:pt idx="1023">
                  <c:v>-4.880344012300327</c:v>
                </c:pt>
                <c:pt idx="1024">
                  <c:v>1.3558982603970975</c:v>
                </c:pt>
                <c:pt idx="1025">
                  <c:v>-1.4080202918997742</c:v>
                </c:pt>
                <c:pt idx="1026">
                  <c:v>-7.522364991938872</c:v>
                </c:pt>
                <c:pt idx="1027">
                  <c:v>1.9717454011719866</c:v>
                </c:pt>
                <c:pt idx="1028">
                  <c:v>-7.9284888250227681</c:v>
                </c:pt>
                <c:pt idx="1029">
                  <c:v>0.49098246181736727</c:v>
                </c:pt>
                <c:pt idx="1030">
                  <c:v>-0.36860392169963063</c:v>
                </c:pt>
                <c:pt idx="1031">
                  <c:v>-2.411513771696292</c:v>
                </c:pt>
                <c:pt idx="1032">
                  <c:v>-2.2284702714858398</c:v>
                </c:pt>
                <c:pt idx="1033">
                  <c:v>5.1759999352872796</c:v>
                </c:pt>
                <c:pt idx="1034">
                  <c:v>0.58964990020017183</c:v>
                </c:pt>
                <c:pt idx="1035">
                  <c:v>0.52599527973353588</c:v>
                </c:pt>
                <c:pt idx="1036">
                  <c:v>-5.6454675192637183</c:v>
                </c:pt>
                <c:pt idx="1037">
                  <c:v>-2.2089097859346438</c:v>
                </c:pt>
                <c:pt idx="1038">
                  <c:v>-2.6020397990736228</c:v>
                </c:pt>
                <c:pt idx="1039">
                  <c:v>-2.2636751279508474</c:v>
                </c:pt>
                <c:pt idx="1040">
                  <c:v>-2.0191156345902712</c:v>
                </c:pt>
                <c:pt idx="1041">
                  <c:v>3.8177289831287453</c:v>
                </c:pt>
                <c:pt idx="1042">
                  <c:v>0.3526485802784407</c:v>
                </c:pt>
                <c:pt idx="1043">
                  <c:v>-2.5359749951250734</c:v>
                </c:pt>
                <c:pt idx="1044">
                  <c:v>1.7409074292556497</c:v>
                </c:pt>
                <c:pt idx="1045">
                  <c:v>-2.9299100684912247</c:v>
                </c:pt>
                <c:pt idx="1046">
                  <c:v>-0.44023634823116709</c:v>
                </c:pt>
                <c:pt idx="1047">
                  <c:v>0.61664085008068525</c:v>
                </c:pt>
                <c:pt idx="1048">
                  <c:v>-0.69541130183471722</c:v>
                </c:pt>
                <c:pt idx="1049">
                  <c:v>1.1517706002941992</c:v>
                </c:pt>
                <c:pt idx="1050">
                  <c:v>-1.5930649637938501</c:v>
                </c:pt>
                <c:pt idx="1051">
                  <c:v>1.4117799796218264</c:v>
                </c:pt>
                <c:pt idx="1052">
                  <c:v>4.5814196617399716E-2</c:v>
                </c:pt>
                <c:pt idx="1053">
                  <c:v>7.0079000608381108</c:v>
                </c:pt>
                <c:pt idx="1054">
                  <c:v>6.5948544685568606</c:v>
                </c:pt>
                <c:pt idx="1055">
                  <c:v>0.94431124326493432</c:v>
                </c:pt>
                <c:pt idx="1056">
                  <c:v>-0.51128996815745609</c:v>
                </c:pt>
                <c:pt idx="1057">
                  <c:v>10.291243470037713</c:v>
                </c:pt>
                <c:pt idx="1058">
                  <c:v>0.12636540301109278</c:v>
                </c:pt>
                <c:pt idx="1059">
                  <c:v>-9.0283718518034277</c:v>
                </c:pt>
                <c:pt idx="1060">
                  <c:v>0.94714630159704427</c:v>
                </c:pt>
                <c:pt idx="1061">
                  <c:v>1.6472416439629853</c:v>
                </c:pt>
                <c:pt idx="1062">
                  <c:v>0.2639248165935868</c:v>
                </c:pt>
                <c:pt idx="1063">
                  <c:v>0.72709424377256937</c:v>
                </c:pt>
                <c:pt idx="1064">
                  <c:v>-4.1219007795989455</c:v>
                </c:pt>
                <c:pt idx="1065">
                  <c:v>3.6681083248285091</c:v>
                </c:pt>
                <c:pt idx="1066">
                  <c:v>-2.5473402617689658</c:v>
                </c:pt>
                <c:pt idx="1067">
                  <c:v>-7.2462503057380445E-2</c:v>
                </c:pt>
                <c:pt idx="1068">
                  <c:v>7.9219974041268983</c:v>
                </c:pt>
                <c:pt idx="1069">
                  <c:v>-6.4480138628001384</c:v>
                </c:pt>
                <c:pt idx="1070">
                  <c:v>-3.8607021784281983</c:v>
                </c:pt>
                <c:pt idx="1071">
                  <c:v>-3.4127380347175205</c:v>
                </c:pt>
                <c:pt idx="1072">
                  <c:v>2.9036034571936682</c:v>
                </c:pt>
                <c:pt idx="1073">
                  <c:v>2.185649937649714</c:v>
                </c:pt>
                <c:pt idx="1074">
                  <c:v>-1.8481978072379377</c:v>
                </c:pt>
                <c:pt idx="1075">
                  <c:v>-0.19800308935664646</c:v>
                </c:pt>
                <c:pt idx="1076">
                  <c:v>-2.798733319877357</c:v>
                </c:pt>
                <c:pt idx="1077">
                  <c:v>5.4609527284991941</c:v>
                </c:pt>
                <c:pt idx="1078">
                  <c:v>-2.2097092414227006</c:v>
                </c:pt>
                <c:pt idx="1079">
                  <c:v>-3.1819190015467314</c:v>
                </c:pt>
                <c:pt idx="1080">
                  <c:v>-5.2061781349515428</c:v>
                </c:pt>
                <c:pt idx="1081">
                  <c:v>3.40533836329422</c:v>
                </c:pt>
                <c:pt idx="1082">
                  <c:v>-2.4493413372744044</c:v>
                </c:pt>
                <c:pt idx="1083">
                  <c:v>-0.72716702846999226</c:v>
                </c:pt>
                <c:pt idx="1084">
                  <c:v>4.6843868288472805</c:v>
                </c:pt>
                <c:pt idx="1085">
                  <c:v>-3.4581963195132062</c:v>
                </c:pt>
                <c:pt idx="1086">
                  <c:v>-0.96123019146530453</c:v>
                </c:pt>
                <c:pt idx="1087">
                  <c:v>-1.447758311081607</c:v>
                </c:pt>
                <c:pt idx="1088">
                  <c:v>2.0636296206045159</c:v>
                </c:pt>
                <c:pt idx="1089">
                  <c:v>4.6196518304832352</c:v>
                </c:pt>
                <c:pt idx="1090">
                  <c:v>1.0209825940547006</c:v>
                </c:pt>
                <c:pt idx="1091">
                  <c:v>-0.69190392874226347</c:v>
                </c:pt>
                <c:pt idx="1092">
                  <c:v>0.48477629675208789</c:v>
                </c:pt>
                <c:pt idx="1093">
                  <c:v>-1.056628959923998</c:v>
                </c:pt>
                <c:pt idx="1094">
                  <c:v>1.1850450706062219</c:v>
                </c:pt>
                <c:pt idx="1095">
                  <c:v>1.6737220610333026</c:v>
                </c:pt>
                <c:pt idx="1096">
                  <c:v>0.18069828179697822</c:v>
                </c:pt>
                <c:pt idx="1097">
                  <c:v>-0.71617158117294366</c:v>
                </c:pt>
                <c:pt idx="1098">
                  <c:v>-6.5138015508381386E-2</c:v>
                </c:pt>
                <c:pt idx="1099">
                  <c:v>6.7405838465628989</c:v>
                </c:pt>
                <c:pt idx="1100">
                  <c:v>8.8187885506611821</c:v>
                </c:pt>
                <c:pt idx="1101">
                  <c:v>4.112542735748562</c:v>
                </c:pt>
                <c:pt idx="1102">
                  <c:v>-2.1191102638901498</c:v>
                </c:pt>
                <c:pt idx="1103">
                  <c:v>-5.7609786683388222</c:v>
                </c:pt>
                <c:pt idx="1104">
                  <c:v>-2.7746290576629207</c:v>
                </c:pt>
                <c:pt idx="1105">
                  <c:v>-1.7253129607186111</c:v>
                </c:pt>
                <c:pt idx="1106">
                  <c:v>0.94445315712169986</c:v>
                </c:pt>
                <c:pt idx="1107">
                  <c:v>1.3469838459795653</c:v>
                </c:pt>
                <c:pt idx="1108">
                  <c:v>4.116656375604542</c:v>
                </c:pt>
                <c:pt idx="1109">
                  <c:v>-4.4954141989650935</c:v>
                </c:pt>
                <c:pt idx="1110">
                  <c:v>1.1660784705380394</c:v>
                </c:pt>
                <c:pt idx="1111">
                  <c:v>-9.2359863342080288</c:v>
                </c:pt>
                <c:pt idx="1112">
                  <c:v>-1.7696219265836959</c:v>
                </c:pt>
                <c:pt idx="1113">
                  <c:v>-2.9634026368445134</c:v>
                </c:pt>
                <c:pt idx="1114">
                  <c:v>-0.9657999210946997</c:v>
                </c:pt>
                <c:pt idx="1115">
                  <c:v>3.1900084076062853</c:v>
                </c:pt>
                <c:pt idx="1116">
                  <c:v>1.2963984223499665</c:v>
                </c:pt>
                <c:pt idx="1117">
                  <c:v>-2.3819108636804884</c:v>
                </c:pt>
                <c:pt idx="1118">
                  <c:v>-2.8154491573775999</c:v>
                </c:pt>
                <c:pt idx="1119">
                  <c:v>-0.34231918706807818</c:v>
                </c:pt>
                <c:pt idx="1120">
                  <c:v>3.1332441220088185</c:v>
                </c:pt>
                <c:pt idx="1121">
                  <c:v>-0.52492462490088343</c:v>
                </c:pt>
                <c:pt idx="1122">
                  <c:v>2.4353208270542126</c:v>
                </c:pt>
                <c:pt idx="1123">
                  <c:v>-0.45212599780090557</c:v>
                </c:pt>
                <c:pt idx="1124">
                  <c:v>2.3400257848016821</c:v>
                </c:pt>
                <c:pt idx="1125">
                  <c:v>-1.4270005394129583</c:v>
                </c:pt>
                <c:pt idx="1126">
                  <c:v>0.64916739093870035</c:v>
                </c:pt>
                <c:pt idx="1127">
                  <c:v>6.9140457841626812E-2</c:v>
                </c:pt>
                <c:pt idx="1128">
                  <c:v>6.4500902552892398</c:v>
                </c:pt>
                <c:pt idx="1129">
                  <c:v>-1.3864235857018627</c:v>
                </c:pt>
                <c:pt idx="1130">
                  <c:v>-6.4188805362876309</c:v>
                </c:pt>
                <c:pt idx="1131">
                  <c:v>1.2545171947097629</c:v>
                </c:pt>
                <c:pt idx="1132">
                  <c:v>3.7825715652938499</c:v>
                </c:pt>
                <c:pt idx="1133">
                  <c:v>1.5054466487900271</c:v>
                </c:pt>
                <c:pt idx="1134">
                  <c:v>0.40294452374010348</c:v>
                </c:pt>
                <c:pt idx="1135">
                  <c:v>-1.8306330418866423E-2</c:v>
                </c:pt>
                <c:pt idx="1136">
                  <c:v>-0.16302854496145613</c:v>
                </c:pt>
                <c:pt idx="1137">
                  <c:v>1.168886660137133</c:v>
                </c:pt>
                <c:pt idx="1138">
                  <c:v>4.155563301777633</c:v>
                </c:pt>
                <c:pt idx="1139">
                  <c:v>2.6482145615859309</c:v>
                </c:pt>
                <c:pt idx="1140">
                  <c:v>-2.6530494341009643</c:v>
                </c:pt>
                <c:pt idx="1141">
                  <c:v>-0.83227446023627749</c:v>
                </c:pt>
                <c:pt idx="1142">
                  <c:v>0.10645491709658472</c:v>
                </c:pt>
                <c:pt idx="1143">
                  <c:v>-1.3367922644734094</c:v>
                </c:pt>
                <c:pt idx="1144">
                  <c:v>6.0303140491011362</c:v>
                </c:pt>
                <c:pt idx="1145">
                  <c:v>1.9195087738049068</c:v>
                </c:pt>
                <c:pt idx="1146">
                  <c:v>1.6149242076471779</c:v>
                </c:pt>
                <c:pt idx="1147">
                  <c:v>-1.4632698192667846</c:v>
                </c:pt>
                <c:pt idx="1148">
                  <c:v>-2.8184033184696915</c:v>
                </c:pt>
                <c:pt idx="1149">
                  <c:v>-1.7411872886657349</c:v>
                </c:pt>
                <c:pt idx="1150">
                  <c:v>-2.5390097961353462</c:v>
                </c:pt>
                <c:pt idx="1151">
                  <c:v>6.634639824288513E-2</c:v>
                </c:pt>
                <c:pt idx="1152">
                  <c:v>-1.1553630809614361</c:v>
                </c:pt>
                <c:pt idx="1153">
                  <c:v>-8.9528580764587105</c:v>
                </c:pt>
                <c:pt idx="1154">
                  <c:v>6.9289877342295654</c:v>
                </c:pt>
                <c:pt idx="1155">
                  <c:v>2.7833689302318021</c:v>
                </c:pt>
                <c:pt idx="1156">
                  <c:v>-1.2223445408669988</c:v>
                </c:pt>
                <c:pt idx="1157">
                  <c:v>-3.979909546619524</c:v>
                </c:pt>
                <c:pt idx="1158">
                  <c:v>1.4403279218716136</c:v>
                </c:pt>
                <c:pt idx="1159">
                  <c:v>-1.3261091534837277</c:v>
                </c:pt>
                <c:pt idx="1160">
                  <c:v>-0.97169024818128946</c:v>
                </c:pt>
                <c:pt idx="1161">
                  <c:v>-5.4394011029668121</c:v>
                </c:pt>
                <c:pt idx="1162">
                  <c:v>5.2895138467563214</c:v>
                </c:pt>
                <c:pt idx="1163">
                  <c:v>-1.1265198367209166</c:v>
                </c:pt>
                <c:pt idx="1164">
                  <c:v>-0.81617733409406412</c:v>
                </c:pt>
                <c:pt idx="1165">
                  <c:v>1.4383829502847334E-2</c:v>
                </c:pt>
                <c:pt idx="1166">
                  <c:v>-3.5738239987361311</c:v>
                </c:pt>
                <c:pt idx="1167">
                  <c:v>-4.0470305228966055</c:v>
                </c:pt>
                <c:pt idx="1168">
                  <c:v>-6.2067493944903589</c:v>
                </c:pt>
                <c:pt idx="1169">
                  <c:v>-1.2521548190327962</c:v>
                </c:pt>
                <c:pt idx="1170">
                  <c:v>-7.264960248949464</c:v>
                </c:pt>
                <c:pt idx="1171">
                  <c:v>-2.4942113732251343</c:v>
                </c:pt>
                <c:pt idx="1172">
                  <c:v>0.82215486371174507</c:v>
                </c:pt>
                <c:pt idx="1173">
                  <c:v>-6.3539242900164865</c:v>
                </c:pt>
                <c:pt idx="1174">
                  <c:v>7.0717189187556571</c:v>
                </c:pt>
                <c:pt idx="1175">
                  <c:v>4.1430038948825825</c:v>
                </c:pt>
                <c:pt idx="1176">
                  <c:v>2.5250829047170384</c:v>
                </c:pt>
                <c:pt idx="1177">
                  <c:v>1.8954728180118536</c:v>
                </c:pt>
                <c:pt idx="1178">
                  <c:v>-4.9381895028410696</c:v>
                </c:pt>
                <c:pt idx="1179">
                  <c:v>-9.4824268593642032</c:v>
                </c:pt>
                <c:pt idx="1180">
                  <c:v>0.96226088141649058</c:v>
                </c:pt>
                <c:pt idx="1181">
                  <c:v>9.8457426490057287E-3</c:v>
                </c:pt>
                <c:pt idx="1182">
                  <c:v>-1.3926741885866107</c:v>
                </c:pt>
                <c:pt idx="1183">
                  <c:v>5.4310399378310308</c:v>
                </c:pt>
                <c:pt idx="1184">
                  <c:v>0.89697181833242468</c:v>
                </c:pt>
                <c:pt idx="1185">
                  <c:v>-7.3619063097066828</c:v>
                </c:pt>
                <c:pt idx="1186">
                  <c:v>3.1257072985208652</c:v>
                </c:pt>
                <c:pt idx="1187">
                  <c:v>-2.6005632277281308</c:v>
                </c:pt>
                <c:pt idx="1188">
                  <c:v>2.2295220981400377</c:v>
                </c:pt>
                <c:pt idx="1189">
                  <c:v>-5.5933199870289769</c:v>
                </c:pt>
                <c:pt idx="1190">
                  <c:v>-1.2501708366191195</c:v>
                </c:pt>
                <c:pt idx="1191">
                  <c:v>-3.2480892845470066E-2</c:v>
                </c:pt>
                <c:pt idx="1192">
                  <c:v>1.4306524558736129</c:v>
                </c:pt>
                <c:pt idx="1193">
                  <c:v>-1.6410075972312299</c:v>
                </c:pt>
                <c:pt idx="1194">
                  <c:v>2.6532439748235106</c:v>
                </c:pt>
                <c:pt idx="1195">
                  <c:v>-5.5841373379569177</c:v>
                </c:pt>
                <c:pt idx="1196">
                  <c:v>-8.104863978888126</c:v>
                </c:pt>
                <c:pt idx="1197">
                  <c:v>3.1889122553756124</c:v>
                </c:pt>
                <c:pt idx="1198">
                  <c:v>-5.3626405480148946</c:v>
                </c:pt>
                <c:pt idx="1199">
                  <c:v>-3.7903257633505092</c:v>
                </c:pt>
                <c:pt idx="1200">
                  <c:v>-2.4999596945353062</c:v>
                </c:pt>
                <c:pt idx="1201">
                  <c:v>-1.2966669112076659</c:v>
                </c:pt>
                <c:pt idx="1202">
                  <c:v>1.5704287246341977</c:v>
                </c:pt>
                <c:pt idx="1203">
                  <c:v>-5.9889288714044895</c:v>
                </c:pt>
                <c:pt idx="1204">
                  <c:v>7.0481509677676968E-2</c:v>
                </c:pt>
                <c:pt idx="1205">
                  <c:v>0.14335550905553873</c:v>
                </c:pt>
                <c:pt idx="1206">
                  <c:v>-3.3169985746128958</c:v>
                </c:pt>
                <c:pt idx="1207">
                  <c:v>-0.21067329743702601</c:v>
                </c:pt>
                <c:pt idx="1208">
                  <c:v>-0.76269942234776522</c:v>
                </c:pt>
                <c:pt idx="1209">
                  <c:v>2.7417065731094397</c:v>
                </c:pt>
                <c:pt idx="1210">
                  <c:v>-0.7073657492347607</c:v>
                </c:pt>
                <c:pt idx="1211">
                  <c:v>-4.1104827377224566</c:v>
                </c:pt>
                <c:pt idx="1212">
                  <c:v>1.3976849103264328</c:v>
                </c:pt>
                <c:pt idx="1213">
                  <c:v>-1.1534320261132365</c:v>
                </c:pt>
                <c:pt idx="1214">
                  <c:v>-3.4352992426882025</c:v>
                </c:pt>
                <c:pt idx="1215">
                  <c:v>6.1062574657014039</c:v>
                </c:pt>
                <c:pt idx="1216">
                  <c:v>-4.5316224266377603</c:v>
                </c:pt>
                <c:pt idx="1217">
                  <c:v>-5.6475486174431069</c:v>
                </c:pt>
                <c:pt idx="1218">
                  <c:v>5.4900442226658583</c:v>
                </c:pt>
                <c:pt idx="1219">
                  <c:v>-1.3704956625546885</c:v>
                </c:pt>
                <c:pt idx="1220">
                  <c:v>1.4472109489130531</c:v>
                </c:pt>
                <c:pt idx="1221">
                  <c:v>5.0463188062588387</c:v>
                </c:pt>
                <c:pt idx="1222">
                  <c:v>1.7819117812774721</c:v>
                </c:pt>
                <c:pt idx="1223">
                  <c:v>4.0590643409347251</c:v>
                </c:pt>
                <c:pt idx="1224">
                  <c:v>-2.3697177212015106</c:v>
                </c:pt>
                <c:pt idx="1225">
                  <c:v>-1.8970161393079508</c:v>
                </c:pt>
                <c:pt idx="1226">
                  <c:v>6.014481341441396</c:v>
                </c:pt>
                <c:pt idx="1227">
                  <c:v>-1.3791122744803346</c:v>
                </c:pt>
                <c:pt idx="1228">
                  <c:v>-4.738077142471397</c:v>
                </c:pt>
                <c:pt idx="1229">
                  <c:v>3.3814899944397325</c:v>
                </c:pt>
                <c:pt idx="1230">
                  <c:v>-3.3358334754799159</c:v>
                </c:pt>
                <c:pt idx="1231">
                  <c:v>1.2006542301494534</c:v>
                </c:pt>
                <c:pt idx="1232">
                  <c:v>-3.5800300391427129</c:v>
                </c:pt>
                <c:pt idx="1233">
                  <c:v>2.1724906843223124</c:v>
                </c:pt>
                <c:pt idx="1234">
                  <c:v>-2.6666572905400017</c:v>
                </c:pt>
                <c:pt idx="1235">
                  <c:v>4.7397686699341008</c:v>
                </c:pt>
                <c:pt idx="1236">
                  <c:v>5.3398174551423807</c:v>
                </c:pt>
                <c:pt idx="1237">
                  <c:v>-5.8146687212370978</c:v>
                </c:pt>
                <c:pt idx="1238">
                  <c:v>3.0879022564216854</c:v>
                </c:pt>
                <c:pt idx="1239">
                  <c:v>-2.2782028124842952</c:v>
                </c:pt>
                <c:pt idx="1240">
                  <c:v>3.0331993423854158</c:v>
                </c:pt>
                <c:pt idx="1241">
                  <c:v>0.29059426061054694</c:v>
                </c:pt>
                <c:pt idx="1242">
                  <c:v>0.46761840674983546</c:v>
                </c:pt>
                <c:pt idx="1243">
                  <c:v>0.70133390030403575</c:v>
                </c:pt>
                <c:pt idx="1244">
                  <c:v>4.2774320801925114</c:v>
                </c:pt>
                <c:pt idx="1245">
                  <c:v>2.4109851775670563</c:v>
                </c:pt>
                <c:pt idx="1246">
                  <c:v>4.1827674969017465</c:v>
                </c:pt>
                <c:pt idx="1247">
                  <c:v>-0.3451276689559748</c:v>
                </c:pt>
                <c:pt idx="1248">
                  <c:v>8.4989684385461857</c:v>
                </c:pt>
                <c:pt idx="1249">
                  <c:v>-1.6546311028752001</c:v>
                </c:pt>
                <c:pt idx="1250">
                  <c:v>-1.5769966570618266</c:v>
                </c:pt>
                <c:pt idx="1251">
                  <c:v>-1.3836117482072154</c:v>
                </c:pt>
                <c:pt idx="1252">
                  <c:v>-3.0736564855781694</c:v>
                </c:pt>
                <c:pt idx="1253">
                  <c:v>1.5356285278457449</c:v>
                </c:pt>
                <c:pt idx="1254">
                  <c:v>-2.1429277269471712</c:v>
                </c:pt>
                <c:pt idx="1255">
                  <c:v>-3.9465580808982423</c:v>
                </c:pt>
                <c:pt idx="1256">
                  <c:v>-0.44260324208222812</c:v>
                </c:pt>
                <c:pt idx="1257">
                  <c:v>-2.0386352948164159</c:v>
                </c:pt>
                <c:pt idx="1258">
                  <c:v>-1.8055434710329905</c:v>
                </c:pt>
                <c:pt idx="1259">
                  <c:v>-1.6207227586771253</c:v>
                </c:pt>
                <c:pt idx="1260">
                  <c:v>-2.793897493219859</c:v>
                </c:pt>
                <c:pt idx="1261">
                  <c:v>-0.34940098836898414</c:v>
                </c:pt>
                <c:pt idx="1262">
                  <c:v>3.8499627681372601</c:v>
                </c:pt>
                <c:pt idx="1263">
                  <c:v>-2.2140990320793321</c:v>
                </c:pt>
                <c:pt idx="1264">
                  <c:v>-0.13924282900256912</c:v>
                </c:pt>
                <c:pt idx="1265">
                  <c:v>-2.6569192418258893</c:v>
                </c:pt>
                <c:pt idx="1266">
                  <c:v>0.30960561296139133</c:v>
                </c:pt>
                <c:pt idx="1267">
                  <c:v>-2.4183404895689193</c:v>
                </c:pt>
                <c:pt idx="1268">
                  <c:v>-0.624585216178005</c:v>
                </c:pt>
                <c:pt idx="1269">
                  <c:v>-0.67476434500819948</c:v>
                </c:pt>
                <c:pt idx="1270">
                  <c:v>4.9884234274350518</c:v>
                </c:pt>
                <c:pt idx="1271">
                  <c:v>2.1832707611303306</c:v>
                </c:pt>
                <c:pt idx="1272">
                  <c:v>-3.4313693593244636</c:v>
                </c:pt>
                <c:pt idx="1273">
                  <c:v>4.2339075856884705</c:v>
                </c:pt>
                <c:pt idx="1274">
                  <c:v>-4.157033908885083</c:v>
                </c:pt>
                <c:pt idx="1275">
                  <c:v>0.44558155133900357</c:v>
                </c:pt>
                <c:pt idx="1276">
                  <c:v>0.49110861817879936</c:v>
                </c:pt>
                <c:pt idx="1277">
                  <c:v>2.2672603994817138</c:v>
                </c:pt>
                <c:pt idx="1278">
                  <c:v>-2.3378307293786378</c:v>
                </c:pt>
                <c:pt idx="1279">
                  <c:v>-0.55123543059166025</c:v>
                </c:pt>
                <c:pt idx="1280">
                  <c:v>-1.8338472394719929</c:v>
                </c:pt>
                <c:pt idx="1281">
                  <c:v>-0.50211166079855474</c:v>
                </c:pt>
                <c:pt idx="1282">
                  <c:v>-3.5323405364518692</c:v>
                </c:pt>
                <c:pt idx="1283">
                  <c:v>0.47339611767495171</c:v>
                </c:pt>
                <c:pt idx="1284">
                  <c:v>-1.5983760326946737</c:v>
                </c:pt>
                <c:pt idx="1285">
                  <c:v>2.2733276518065253</c:v>
                </c:pt>
                <c:pt idx="1286">
                  <c:v>0.47147531330566039</c:v>
                </c:pt>
                <c:pt idx="1287">
                  <c:v>-5.9769743616509245</c:v>
                </c:pt>
                <c:pt idx="1288">
                  <c:v>-1.5225833003253371</c:v>
                </c:pt>
                <c:pt idx="1289">
                  <c:v>1.1775294968838352</c:v>
                </c:pt>
                <c:pt idx="1290">
                  <c:v>2.9723719024882769</c:v>
                </c:pt>
                <c:pt idx="1291">
                  <c:v>2.1274202649517022</c:v>
                </c:pt>
                <c:pt idx="1292">
                  <c:v>-3.6975690140378106</c:v>
                </c:pt>
                <c:pt idx="1293">
                  <c:v>2.5822860378666519</c:v>
                </c:pt>
                <c:pt idx="1294">
                  <c:v>9.6457541615819764E-3</c:v>
                </c:pt>
                <c:pt idx="1295">
                  <c:v>-2.5213299607328636</c:v>
                </c:pt>
                <c:pt idx="1296">
                  <c:v>3.5365400902421413</c:v>
                </c:pt>
                <c:pt idx="1297">
                  <c:v>0.36388729585050328</c:v>
                </c:pt>
                <c:pt idx="1298">
                  <c:v>3.5097627505681999</c:v>
                </c:pt>
                <c:pt idx="1299">
                  <c:v>-7.0079245043741452</c:v>
                </c:pt>
                <c:pt idx="1300">
                  <c:v>-3.5676953928620065</c:v>
                </c:pt>
                <c:pt idx="1301">
                  <c:v>2.8801976079683271</c:v>
                </c:pt>
                <c:pt idx="1302">
                  <c:v>-1.9262169135322722</c:v>
                </c:pt>
                <c:pt idx="1303">
                  <c:v>4.3245819728040829</c:v>
                </c:pt>
                <c:pt idx="1304">
                  <c:v>5.2244516660632172</c:v>
                </c:pt>
                <c:pt idx="1305">
                  <c:v>1.810494453747026</c:v>
                </c:pt>
                <c:pt idx="1306">
                  <c:v>0.96027042530603524</c:v>
                </c:pt>
                <c:pt idx="1307">
                  <c:v>-2.0051091172268372</c:v>
                </c:pt>
                <c:pt idx="1308">
                  <c:v>-4.6704971774349744</c:v>
                </c:pt>
                <c:pt idx="1309">
                  <c:v>4.2270535633979307</c:v>
                </c:pt>
                <c:pt idx="1310">
                  <c:v>-1.0654570047820187</c:v>
                </c:pt>
                <c:pt idx="1311">
                  <c:v>-1.4094678186793885E-2</c:v>
                </c:pt>
                <c:pt idx="1312">
                  <c:v>5.9498637297386523</c:v>
                </c:pt>
                <c:pt idx="1313">
                  <c:v>-10.769327421968129</c:v>
                </c:pt>
                <c:pt idx="1314">
                  <c:v>-1.5177159548393888</c:v>
                </c:pt>
                <c:pt idx="1315">
                  <c:v>0.42640254549091594</c:v>
                </c:pt>
                <c:pt idx="1316">
                  <c:v>-1.7954745668647689</c:v>
                </c:pt>
                <c:pt idx="1317">
                  <c:v>-1.3369847648065445</c:v>
                </c:pt>
                <c:pt idx="1318">
                  <c:v>-1.2082616795331234</c:v>
                </c:pt>
                <c:pt idx="1319">
                  <c:v>-4.4638283431568624</c:v>
                </c:pt>
                <c:pt idx="1320">
                  <c:v>-2.2835891496433973</c:v>
                </c:pt>
                <c:pt idx="1321">
                  <c:v>0.81349421310501668</c:v>
                </c:pt>
                <c:pt idx="1322">
                  <c:v>-1.6498501487409953</c:v>
                </c:pt>
                <c:pt idx="1323">
                  <c:v>-2.1998784272608773</c:v>
                </c:pt>
                <c:pt idx="1324">
                  <c:v>9.8141766292172861E-2</c:v>
                </c:pt>
                <c:pt idx="1325">
                  <c:v>0.81134506610790424</c:v>
                </c:pt>
                <c:pt idx="1326">
                  <c:v>-1.9837726095543644</c:v>
                </c:pt>
                <c:pt idx="1327">
                  <c:v>-1.9389105994813178</c:v>
                </c:pt>
                <c:pt idx="1328">
                  <c:v>-5.325231468921217</c:v>
                </c:pt>
                <c:pt idx="1329">
                  <c:v>4.4878557898611433</c:v>
                </c:pt>
                <c:pt idx="1330">
                  <c:v>1.1155135152749125</c:v>
                </c:pt>
                <c:pt idx="1331">
                  <c:v>-3.1225061322807903</c:v>
                </c:pt>
                <c:pt idx="1332">
                  <c:v>1.0055416119110987</c:v>
                </c:pt>
                <c:pt idx="1333">
                  <c:v>-2.7259908564726203</c:v>
                </c:pt>
                <c:pt idx="1334">
                  <c:v>5.994990785945447</c:v>
                </c:pt>
                <c:pt idx="1335">
                  <c:v>4.9617058300354415</c:v>
                </c:pt>
                <c:pt idx="1336">
                  <c:v>-1.6334484336285158</c:v>
                </c:pt>
                <c:pt idx="1337">
                  <c:v>-6.7271221929637761</c:v>
                </c:pt>
                <c:pt idx="1338">
                  <c:v>0.19566938175894677</c:v>
                </c:pt>
                <c:pt idx="1339">
                  <c:v>2.3996650328282101</c:v>
                </c:pt>
                <c:pt idx="1340">
                  <c:v>-2.2490580626698033</c:v>
                </c:pt>
                <c:pt idx="1341">
                  <c:v>1.5581782142291445</c:v>
                </c:pt>
                <c:pt idx="1342">
                  <c:v>1.0996266249418341</c:v>
                </c:pt>
                <c:pt idx="1343">
                  <c:v>2.5004389473592994</c:v>
                </c:pt>
                <c:pt idx="1344">
                  <c:v>-0.93858875769861072</c:v>
                </c:pt>
                <c:pt idx="1345">
                  <c:v>1.3237461411490585</c:v>
                </c:pt>
                <c:pt idx="1346">
                  <c:v>-3.3582034977733599</c:v>
                </c:pt>
                <c:pt idx="1347">
                  <c:v>2.5676176069331973</c:v>
                </c:pt>
                <c:pt idx="1348">
                  <c:v>0.32348078077821185</c:v>
                </c:pt>
                <c:pt idx="1349">
                  <c:v>5.0759277580439743E-2</c:v>
                </c:pt>
                <c:pt idx="1350">
                  <c:v>0.45182270979903194</c:v>
                </c:pt>
                <c:pt idx="1351">
                  <c:v>-2.7041647433029965</c:v>
                </c:pt>
                <c:pt idx="1352">
                  <c:v>-2.3558702143694177</c:v>
                </c:pt>
                <c:pt idx="1353">
                  <c:v>-3.8812925828910068</c:v>
                </c:pt>
                <c:pt idx="1354">
                  <c:v>0.19325975044579025</c:v>
                </c:pt>
                <c:pt idx="1355">
                  <c:v>-7.3044156274258469</c:v>
                </c:pt>
                <c:pt idx="1356">
                  <c:v>3.038308795160404</c:v>
                </c:pt>
                <c:pt idx="1357">
                  <c:v>0.96151153314727367</c:v>
                </c:pt>
                <c:pt idx="1358">
                  <c:v>0.17475887805076695</c:v>
                </c:pt>
                <c:pt idx="1359">
                  <c:v>-2.6554404805685721</c:v>
                </c:pt>
                <c:pt idx="1360">
                  <c:v>1.4668465736080591</c:v>
                </c:pt>
                <c:pt idx="1361">
                  <c:v>-2.1338020939936229</c:v>
                </c:pt>
                <c:pt idx="1362">
                  <c:v>-2.1514350854657209</c:v>
                </c:pt>
                <c:pt idx="1363">
                  <c:v>-6.3530807942772327</c:v>
                </c:pt>
                <c:pt idx="1364">
                  <c:v>0.70419344632388459</c:v>
                </c:pt>
                <c:pt idx="1365">
                  <c:v>1.8115734635948968</c:v>
                </c:pt>
                <c:pt idx="1366">
                  <c:v>-4.6806383348101477</c:v>
                </c:pt>
                <c:pt idx="1367">
                  <c:v>-2.5883267625731463</c:v>
                </c:pt>
                <c:pt idx="1368">
                  <c:v>0.75687796359600412</c:v>
                </c:pt>
                <c:pt idx="1369">
                  <c:v>2.0289950503541689</c:v>
                </c:pt>
                <c:pt idx="1370">
                  <c:v>-0.60663697294858565</c:v>
                </c:pt>
                <c:pt idx="1371">
                  <c:v>2.6838489629850528</c:v>
                </c:pt>
                <c:pt idx="1372">
                  <c:v>2.6853273554519035</c:v>
                </c:pt>
                <c:pt idx="1373">
                  <c:v>-2.0131964799129491</c:v>
                </c:pt>
                <c:pt idx="1374">
                  <c:v>2.5151588671560177</c:v>
                </c:pt>
                <c:pt idx="1375">
                  <c:v>-8.2873781310662338</c:v>
                </c:pt>
                <c:pt idx="1376">
                  <c:v>2.2717544809113974</c:v>
                </c:pt>
                <c:pt idx="1377">
                  <c:v>-4.3972031226129644</c:v>
                </c:pt>
                <c:pt idx="1378">
                  <c:v>-7.2781388466239747</c:v>
                </c:pt>
                <c:pt idx="1379">
                  <c:v>-2.2596210356380624</c:v>
                </c:pt>
                <c:pt idx="1380">
                  <c:v>-4.426511590317034</c:v>
                </c:pt>
                <c:pt idx="1381">
                  <c:v>9.3756540877194539E-3</c:v>
                </c:pt>
                <c:pt idx="1382">
                  <c:v>5.4277446419743853</c:v>
                </c:pt>
                <c:pt idx="1383">
                  <c:v>-2.9330880939440931</c:v>
                </c:pt>
                <c:pt idx="1384">
                  <c:v>0.36142799336103337</c:v>
                </c:pt>
                <c:pt idx="1385">
                  <c:v>1.3920495852469514</c:v>
                </c:pt>
                <c:pt idx="1386">
                  <c:v>-4.1538227292201242</c:v>
                </c:pt>
                <c:pt idx="1387">
                  <c:v>-8.0439449794892823</c:v>
                </c:pt>
                <c:pt idx="1388">
                  <c:v>-0.35745370107138541</c:v>
                </c:pt>
                <c:pt idx="1389">
                  <c:v>-0.28454930963975755</c:v>
                </c:pt>
                <c:pt idx="1390">
                  <c:v>-2.2243480134447964</c:v>
                </c:pt>
                <c:pt idx="1391">
                  <c:v>-2.6951789001125093</c:v>
                </c:pt>
                <c:pt idx="1392">
                  <c:v>-2.1925746792939123</c:v>
                </c:pt>
                <c:pt idx="1393">
                  <c:v>-5.0337237844625164</c:v>
                </c:pt>
                <c:pt idx="1394">
                  <c:v>-2.0154022084246606</c:v>
                </c:pt>
                <c:pt idx="1395">
                  <c:v>-2.0879307109917207</c:v>
                </c:pt>
                <c:pt idx="1396">
                  <c:v>1.66335798942157</c:v>
                </c:pt>
                <c:pt idx="1397">
                  <c:v>2.3949283847051461</c:v>
                </c:pt>
                <c:pt idx="1398">
                  <c:v>1.6523467372978473</c:v>
                </c:pt>
                <c:pt idx="1399">
                  <c:v>-4.474820469352693</c:v>
                </c:pt>
                <c:pt idx="1400">
                  <c:v>-0.48213175390000629</c:v>
                </c:pt>
                <c:pt idx="1401">
                  <c:v>3.6399539181478531</c:v>
                </c:pt>
                <c:pt idx="1402">
                  <c:v>0.86610092213396683</c:v>
                </c:pt>
                <c:pt idx="1403">
                  <c:v>5.6069433287990478</c:v>
                </c:pt>
                <c:pt idx="1404">
                  <c:v>5.0681469824375114</c:v>
                </c:pt>
                <c:pt idx="1405">
                  <c:v>3.0156327705108481</c:v>
                </c:pt>
                <c:pt idx="1406">
                  <c:v>-2.9354034743529951</c:v>
                </c:pt>
                <c:pt idx="1407">
                  <c:v>-0.41556507987557012</c:v>
                </c:pt>
                <c:pt idx="1408">
                  <c:v>-3.0286694782858063</c:v>
                </c:pt>
                <c:pt idx="1409">
                  <c:v>0.47083940893793397</c:v>
                </c:pt>
                <c:pt idx="1410">
                  <c:v>-2.3095484009457437</c:v>
                </c:pt>
                <c:pt idx="1411">
                  <c:v>-2.0665252842939452</c:v>
                </c:pt>
                <c:pt idx="1412">
                  <c:v>-3.5814041747937608</c:v>
                </c:pt>
                <c:pt idx="1413">
                  <c:v>1.6189217056272156</c:v>
                </c:pt>
                <c:pt idx="1414">
                  <c:v>-2.4742517402875848</c:v>
                </c:pt>
                <c:pt idx="1415">
                  <c:v>-2.5948771550563237</c:v>
                </c:pt>
                <c:pt idx="1416">
                  <c:v>6.0557131011599097</c:v>
                </c:pt>
                <c:pt idx="1417">
                  <c:v>0.28117024863165341</c:v>
                </c:pt>
                <c:pt idx="1418">
                  <c:v>-8.6819157549598458</c:v>
                </c:pt>
                <c:pt idx="1419">
                  <c:v>-6.865167475267242E-2</c:v>
                </c:pt>
                <c:pt idx="1420">
                  <c:v>-0.80817719009107236</c:v>
                </c:pt>
                <c:pt idx="1421">
                  <c:v>1.4012618197204176</c:v>
                </c:pt>
                <c:pt idx="1422">
                  <c:v>-6.4185457587431785</c:v>
                </c:pt>
                <c:pt idx="1423">
                  <c:v>1.5704617816470829</c:v>
                </c:pt>
                <c:pt idx="1424">
                  <c:v>-0.72599046101242948</c:v>
                </c:pt>
                <c:pt idx="1425">
                  <c:v>1.9231074854319274</c:v>
                </c:pt>
                <c:pt idx="1426">
                  <c:v>-0.88555400614873747</c:v>
                </c:pt>
                <c:pt idx="1427">
                  <c:v>-2.980984716322169</c:v>
                </c:pt>
                <c:pt idx="1428">
                  <c:v>2.9567226249845646</c:v>
                </c:pt>
                <c:pt idx="1429">
                  <c:v>-0.96673687289390386</c:v>
                </c:pt>
                <c:pt idx="1430">
                  <c:v>-2.4160333230205921</c:v>
                </c:pt>
                <c:pt idx="1431">
                  <c:v>-2.7833314901199273</c:v>
                </c:pt>
                <c:pt idx="1432">
                  <c:v>-4.4216542675747377</c:v>
                </c:pt>
                <c:pt idx="1433">
                  <c:v>-3.2731309238014461</c:v>
                </c:pt>
                <c:pt idx="1434">
                  <c:v>0.29135352438764528</c:v>
                </c:pt>
                <c:pt idx="1435">
                  <c:v>1.8511070552606128</c:v>
                </c:pt>
                <c:pt idx="1436">
                  <c:v>0.39004642674248657</c:v>
                </c:pt>
                <c:pt idx="1437">
                  <c:v>4.2327202835814433</c:v>
                </c:pt>
                <c:pt idx="1438">
                  <c:v>-4.8870381721098752</c:v>
                </c:pt>
                <c:pt idx="1439">
                  <c:v>-5.495604234568134</c:v>
                </c:pt>
                <c:pt idx="1440">
                  <c:v>9.3104887624775898</c:v>
                </c:pt>
                <c:pt idx="1441">
                  <c:v>-2.3952922833549266</c:v>
                </c:pt>
                <c:pt idx="1442">
                  <c:v>2.8832118647838598</c:v>
                </c:pt>
                <c:pt idx="1443">
                  <c:v>-7.4602139325536712</c:v>
                </c:pt>
                <c:pt idx="1444">
                  <c:v>0.36600403669595494</c:v>
                </c:pt>
                <c:pt idx="1445">
                  <c:v>2.080906470654952</c:v>
                </c:pt>
                <c:pt idx="1446">
                  <c:v>3.347556833592364</c:v>
                </c:pt>
                <c:pt idx="1447">
                  <c:v>2.5858040409230085</c:v>
                </c:pt>
                <c:pt idx="1448">
                  <c:v>-4.3537536880525209</c:v>
                </c:pt>
                <c:pt idx="1449">
                  <c:v>1.7487493957322187</c:v>
                </c:pt>
                <c:pt idx="1450">
                  <c:v>-1.2473202488604471</c:v>
                </c:pt>
                <c:pt idx="1451">
                  <c:v>-1.0363294690250484</c:v>
                </c:pt>
                <c:pt idx="1452">
                  <c:v>-1.9947756881947001</c:v>
                </c:pt>
                <c:pt idx="1453">
                  <c:v>4.5625778464144844</c:v>
                </c:pt>
                <c:pt idx="1454">
                  <c:v>2.8048497839222648</c:v>
                </c:pt>
                <c:pt idx="1455">
                  <c:v>-2.268354709916494</c:v>
                </c:pt>
                <c:pt idx="1456">
                  <c:v>1.0161466347372539</c:v>
                </c:pt>
                <c:pt idx="1457">
                  <c:v>0.73007599860973471</c:v>
                </c:pt>
                <c:pt idx="1458">
                  <c:v>1.2345644974828645</c:v>
                </c:pt>
                <c:pt idx="1459">
                  <c:v>-0.81304247280774433</c:v>
                </c:pt>
                <c:pt idx="1460">
                  <c:v>1.5209742799222425</c:v>
                </c:pt>
                <c:pt idx="1461">
                  <c:v>-4.4999526564706684</c:v>
                </c:pt>
                <c:pt idx="1462">
                  <c:v>-3.4058354561542643</c:v>
                </c:pt>
                <c:pt idx="1463">
                  <c:v>3.2639050299943904</c:v>
                </c:pt>
                <c:pt idx="1464">
                  <c:v>0.82816773198060645</c:v>
                </c:pt>
                <c:pt idx="1465">
                  <c:v>3.6052709431483407</c:v>
                </c:pt>
                <c:pt idx="1466">
                  <c:v>0.2879954655601864</c:v>
                </c:pt>
                <c:pt idx="1467">
                  <c:v>1.0996242260210778</c:v>
                </c:pt>
                <c:pt idx="1468">
                  <c:v>8.9745594785988914</c:v>
                </c:pt>
                <c:pt idx="1469">
                  <c:v>1.9304165092531491</c:v>
                </c:pt>
                <c:pt idx="1470">
                  <c:v>1.3008176762930219</c:v>
                </c:pt>
                <c:pt idx="1471">
                  <c:v>4.7896472661886236</c:v>
                </c:pt>
                <c:pt idx="1472">
                  <c:v>0.44037404279245607</c:v>
                </c:pt>
                <c:pt idx="1473">
                  <c:v>-1.9428597586112488</c:v>
                </c:pt>
                <c:pt idx="1474">
                  <c:v>3.3170460378570326</c:v>
                </c:pt>
                <c:pt idx="1475">
                  <c:v>1.3006443637248566</c:v>
                </c:pt>
                <c:pt idx="1476">
                  <c:v>-2.233921173753302</c:v>
                </c:pt>
                <c:pt idx="1477">
                  <c:v>4.6942909711960681</c:v>
                </c:pt>
                <c:pt idx="1478">
                  <c:v>1.5967477233724168</c:v>
                </c:pt>
                <c:pt idx="1479">
                  <c:v>3.9037133584529329</c:v>
                </c:pt>
                <c:pt idx="1480">
                  <c:v>-3.2656000744553211</c:v>
                </c:pt>
                <c:pt idx="1481">
                  <c:v>0.80217056398902997</c:v>
                </c:pt>
                <c:pt idx="1482">
                  <c:v>-3.4190642901298673</c:v>
                </c:pt>
                <c:pt idx="1483">
                  <c:v>2.2105764193201338</c:v>
                </c:pt>
                <c:pt idx="1484">
                  <c:v>-0.21686965386017931</c:v>
                </c:pt>
                <c:pt idx="1485">
                  <c:v>2.1231086312516467</c:v>
                </c:pt>
                <c:pt idx="1486">
                  <c:v>4.5172620393059475</c:v>
                </c:pt>
                <c:pt idx="1487">
                  <c:v>-1.221965038481315</c:v>
                </c:pt>
                <c:pt idx="1488">
                  <c:v>-1.9484970506132839</c:v>
                </c:pt>
                <c:pt idx="1489">
                  <c:v>9.1338273653860824E-2</c:v>
                </c:pt>
                <c:pt idx="1490">
                  <c:v>1.8282594875480243</c:v>
                </c:pt>
                <c:pt idx="1491">
                  <c:v>0.86725736970834078</c:v>
                </c:pt>
                <c:pt idx="1492">
                  <c:v>-1.4111583923748157</c:v>
                </c:pt>
                <c:pt idx="1493">
                  <c:v>-2.4442712158296445</c:v>
                </c:pt>
                <c:pt idx="1494">
                  <c:v>3.1142578587295873</c:v>
                </c:pt>
                <c:pt idx="1495">
                  <c:v>-1.3624816347016733</c:v>
                </c:pt>
                <c:pt idx="1496">
                  <c:v>-2.44314404992069</c:v>
                </c:pt>
                <c:pt idx="1497">
                  <c:v>8.4719196516529962</c:v>
                </c:pt>
                <c:pt idx="1498">
                  <c:v>-1.8111859500536553</c:v>
                </c:pt>
                <c:pt idx="1499">
                  <c:v>-4.4985024658369497</c:v>
                </c:pt>
                <c:pt idx="1500">
                  <c:v>-5.8685245430007527</c:v>
                </c:pt>
                <c:pt idx="1501">
                  <c:v>-1.4681474805028856</c:v>
                </c:pt>
                <c:pt idx="1502">
                  <c:v>5.0509789132920844</c:v>
                </c:pt>
                <c:pt idx="1503">
                  <c:v>-1.8266871601682482</c:v>
                </c:pt>
                <c:pt idx="1504">
                  <c:v>-6.5710265258431377E-2</c:v>
                </c:pt>
                <c:pt idx="1505">
                  <c:v>7.8614872390741368</c:v>
                </c:pt>
                <c:pt idx="1506">
                  <c:v>-0.40092195346809234</c:v>
                </c:pt>
                <c:pt idx="1507">
                  <c:v>-0.40761056507956539</c:v>
                </c:pt>
                <c:pt idx="1508">
                  <c:v>1.8338311743202809</c:v>
                </c:pt>
                <c:pt idx="1509">
                  <c:v>0.42271040768795842</c:v>
                </c:pt>
                <c:pt idx="1510">
                  <c:v>2.143215969906521</c:v>
                </c:pt>
                <c:pt idx="1511">
                  <c:v>-5.9053654041489239</c:v>
                </c:pt>
                <c:pt idx="1512">
                  <c:v>1.3670012480234135</c:v>
                </c:pt>
                <c:pt idx="1513">
                  <c:v>-0.62440597192342295</c:v>
                </c:pt>
                <c:pt idx="1514">
                  <c:v>0.34794058733665167</c:v>
                </c:pt>
                <c:pt idx="1515">
                  <c:v>0.44461817315630014</c:v>
                </c:pt>
                <c:pt idx="1516">
                  <c:v>2.7967263923570442</c:v>
                </c:pt>
                <c:pt idx="1517">
                  <c:v>9.095131814622448E-2</c:v>
                </c:pt>
                <c:pt idx="1518">
                  <c:v>-2.4786429987058369</c:v>
                </c:pt>
                <c:pt idx="1519">
                  <c:v>1.4509584007247156</c:v>
                </c:pt>
                <c:pt idx="1520">
                  <c:v>-3.4207711263965734</c:v>
                </c:pt>
                <c:pt idx="1521">
                  <c:v>1.5948952336770361</c:v>
                </c:pt>
                <c:pt idx="1522">
                  <c:v>-0.62870442405090898</c:v>
                </c:pt>
                <c:pt idx="1523">
                  <c:v>-1.6387899323801207</c:v>
                </c:pt>
                <c:pt idx="1524">
                  <c:v>-8.7873131198484415</c:v>
                </c:pt>
                <c:pt idx="1525">
                  <c:v>4.6995745700769902</c:v>
                </c:pt>
                <c:pt idx="1526">
                  <c:v>1.6660012927682857</c:v>
                </c:pt>
                <c:pt idx="1527">
                  <c:v>2.6257440939511127</c:v>
                </c:pt>
                <c:pt idx="1528">
                  <c:v>-0.22960206369975822</c:v>
                </c:pt>
                <c:pt idx="1529">
                  <c:v>-1.2166303857251961</c:v>
                </c:pt>
                <c:pt idx="1530">
                  <c:v>-0.69942328523764274</c:v>
                </c:pt>
                <c:pt idx="1531">
                  <c:v>1.1040796407347742</c:v>
                </c:pt>
                <c:pt idx="1532">
                  <c:v>-2.412886796129186</c:v>
                </c:pt>
                <c:pt idx="1533">
                  <c:v>-0.86286018047556468</c:v>
                </c:pt>
                <c:pt idx="1534">
                  <c:v>-3.4598273403827164</c:v>
                </c:pt>
                <c:pt idx="1535">
                  <c:v>-9.602728266746027</c:v>
                </c:pt>
                <c:pt idx="1536">
                  <c:v>-5.1019141204669651</c:v>
                </c:pt>
                <c:pt idx="1537">
                  <c:v>0.43752131081166112</c:v>
                </c:pt>
                <c:pt idx="1538">
                  <c:v>1.0173952336699301</c:v>
                </c:pt>
                <c:pt idx="1539">
                  <c:v>-3.3661319719963103</c:v>
                </c:pt>
                <c:pt idx="1540">
                  <c:v>-2.7919063413193896</c:v>
                </c:pt>
                <c:pt idx="1541">
                  <c:v>-1.0452836924266933</c:v>
                </c:pt>
                <c:pt idx="1542">
                  <c:v>-0.17979691811530074</c:v>
                </c:pt>
                <c:pt idx="1543">
                  <c:v>-0.85444720564190391</c:v>
                </c:pt>
                <c:pt idx="1544">
                  <c:v>-3.912186219730998</c:v>
                </c:pt>
                <c:pt idx="1545">
                  <c:v>-3.3772153181388944</c:v>
                </c:pt>
                <c:pt idx="1546">
                  <c:v>2.2204058858829541</c:v>
                </c:pt>
                <c:pt idx="1547">
                  <c:v>4.5069807670888338</c:v>
                </c:pt>
                <c:pt idx="1548">
                  <c:v>1.5608837194624101</c:v>
                </c:pt>
                <c:pt idx="1549">
                  <c:v>8.6232335847266768</c:v>
                </c:pt>
                <c:pt idx="1550">
                  <c:v>1.3025098616876676</c:v>
                </c:pt>
                <c:pt idx="1551">
                  <c:v>4.6827000803780976</c:v>
                </c:pt>
                <c:pt idx="1552">
                  <c:v>-1.7223711743384413</c:v>
                </c:pt>
                <c:pt idx="1553">
                  <c:v>0.20507859769487879</c:v>
                </c:pt>
                <c:pt idx="1554">
                  <c:v>-10.090153256972265</c:v>
                </c:pt>
                <c:pt idx="1555">
                  <c:v>-1.7146671477873809</c:v>
                </c:pt>
                <c:pt idx="1556">
                  <c:v>0.36894077619867005</c:v>
                </c:pt>
                <c:pt idx="1557">
                  <c:v>-3.7029312630335198</c:v>
                </c:pt>
                <c:pt idx="1558">
                  <c:v>-1.1163622622977698</c:v>
                </c:pt>
                <c:pt idx="1559">
                  <c:v>1.0836086880492672</c:v>
                </c:pt>
                <c:pt idx="1560">
                  <c:v>0.54768929396912824</c:v>
                </c:pt>
                <c:pt idx="1561">
                  <c:v>-2.4516783726745501</c:v>
                </c:pt>
                <c:pt idx="1562">
                  <c:v>1.6437237346065103</c:v>
                </c:pt>
                <c:pt idx="1563">
                  <c:v>0.13172590441367049</c:v>
                </c:pt>
                <c:pt idx="1564">
                  <c:v>5.6021319150483606</c:v>
                </c:pt>
                <c:pt idx="1565">
                  <c:v>-5.0831940645693408E-2</c:v>
                </c:pt>
                <c:pt idx="1566">
                  <c:v>-1.1020610474506896</c:v>
                </c:pt>
                <c:pt idx="1567">
                  <c:v>-3.603533477983575</c:v>
                </c:pt>
                <c:pt idx="1568">
                  <c:v>1.0392077130390902</c:v>
                </c:pt>
                <c:pt idx="1569">
                  <c:v>-1.6144225237044623</c:v>
                </c:pt>
                <c:pt idx="1570">
                  <c:v>-14.130522622466614</c:v>
                </c:pt>
                <c:pt idx="1571">
                  <c:v>-0.85626625229863151</c:v>
                </c:pt>
                <c:pt idx="1572">
                  <c:v>1.0310022410341162</c:v>
                </c:pt>
                <c:pt idx="1573">
                  <c:v>-2.9527535040383555</c:v>
                </c:pt>
                <c:pt idx="1574">
                  <c:v>1.5061073273742807</c:v>
                </c:pt>
                <c:pt idx="1575">
                  <c:v>-2.7954329701842653</c:v>
                </c:pt>
                <c:pt idx="1576">
                  <c:v>5.8873538878341094</c:v>
                </c:pt>
                <c:pt idx="1577">
                  <c:v>-0.22397797248420659</c:v>
                </c:pt>
                <c:pt idx="1578">
                  <c:v>-2.3750531687196172</c:v>
                </c:pt>
                <c:pt idx="1579">
                  <c:v>-6.1942954887307877</c:v>
                </c:pt>
                <c:pt idx="1580">
                  <c:v>-0.44147159213562759</c:v>
                </c:pt>
                <c:pt idx="1581">
                  <c:v>1.4032377192146441</c:v>
                </c:pt>
                <c:pt idx="1582">
                  <c:v>-2.8564401394943744</c:v>
                </c:pt>
                <c:pt idx="1583">
                  <c:v>5.2776822457943524</c:v>
                </c:pt>
                <c:pt idx="1584">
                  <c:v>2.9904771797907728</c:v>
                </c:pt>
                <c:pt idx="1585">
                  <c:v>-5.6133244447020445</c:v>
                </c:pt>
                <c:pt idx="1586">
                  <c:v>-2.3963712729131146</c:v>
                </c:pt>
                <c:pt idx="1587">
                  <c:v>3.6497133968716327</c:v>
                </c:pt>
                <c:pt idx="1588">
                  <c:v>-1.3277949626349113</c:v>
                </c:pt>
                <c:pt idx="1589">
                  <c:v>-1.2599584571335214</c:v>
                </c:pt>
                <c:pt idx="1590">
                  <c:v>-11.668387582079603</c:v>
                </c:pt>
                <c:pt idx="1591">
                  <c:v>-1.1923376065760465</c:v>
                </c:pt>
                <c:pt idx="1592">
                  <c:v>-3.8234624593662687</c:v>
                </c:pt>
                <c:pt idx="1593">
                  <c:v>-1.1134262276603408</c:v>
                </c:pt>
                <c:pt idx="1594">
                  <c:v>2.5777619479199814</c:v>
                </c:pt>
                <c:pt idx="1595">
                  <c:v>1.993335072735988</c:v>
                </c:pt>
                <c:pt idx="1596">
                  <c:v>-2.5977765934081702</c:v>
                </c:pt>
                <c:pt idx="1597">
                  <c:v>1.2543475075626844</c:v>
                </c:pt>
                <c:pt idx="1598">
                  <c:v>-1.5489441431248423</c:v>
                </c:pt>
                <c:pt idx="1599">
                  <c:v>8.507189287047666</c:v>
                </c:pt>
                <c:pt idx="1600">
                  <c:v>-2.1074836905607839</c:v>
                </c:pt>
                <c:pt idx="1601">
                  <c:v>-0.6564086829552096</c:v>
                </c:pt>
                <c:pt idx="1602">
                  <c:v>-2.4800747439827973</c:v>
                </c:pt>
                <c:pt idx="1603">
                  <c:v>-3.2141198377605349</c:v>
                </c:pt>
                <c:pt idx="1604">
                  <c:v>-2.5941016961276659</c:v>
                </c:pt>
                <c:pt idx="1605">
                  <c:v>-0.79971105507472373</c:v>
                </c:pt>
                <c:pt idx="1606">
                  <c:v>4.9308526219419377</c:v>
                </c:pt>
                <c:pt idx="1607">
                  <c:v>-0.55066057830490678</c:v>
                </c:pt>
                <c:pt idx="1608">
                  <c:v>0.37662998315629181</c:v>
                </c:pt>
                <c:pt idx="1609">
                  <c:v>0.30978883144952363</c:v>
                </c:pt>
                <c:pt idx="1610">
                  <c:v>-2.096869395616352E-2</c:v>
                </c:pt>
                <c:pt idx="1611">
                  <c:v>-3.752178202113015</c:v>
                </c:pt>
                <c:pt idx="1612">
                  <c:v>0.63894944617615579</c:v>
                </c:pt>
                <c:pt idx="1613">
                  <c:v>1.9616495503616278</c:v>
                </c:pt>
                <c:pt idx="1614">
                  <c:v>-1.1614817299463027</c:v>
                </c:pt>
                <c:pt idx="1615">
                  <c:v>-2.5262160376485099E-2</c:v>
                </c:pt>
                <c:pt idx="1616">
                  <c:v>0.44574492300303348</c:v>
                </c:pt>
                <c:pt idx="1617">
                  <c:v>-2.2024388120411516</c:v>
                </c:pt>
                <c:pt idx="1618">
                  <c:v>1.4621419613905431</c:v>
                </c:pt>
                <c:pt idx="1619">
                  <c:v>-0.54448633603797703</c:v>
                </c:pt>
                <c:pt idx="1620">
                  <c:v>1.156449175950037</c:v>
                </c:pt>
                <c:pt idx="1621">
                  <c:v>1.710545829556132</c:v>
                </c:pt>
                <c:pt idx="1622">
                  <c:v>-7.8577324863498177</c:v>
                </c:pt>
                <c:pt idx="1623">
                  <c:v>0.18828070581166401</c:v>
                </c:pt>
                <c:pt idx="1624">
                  <c:v>8.8663932408792334E-3</c:v>
                </c:pt>
                <c:pt idx="1625">
                  <c:v>2.486151799332788</c:v>
                </c:pt>
                <c:pt idx="1626">
                  <c:v>6.3095452326442398</c:v>
                </c:pt>
                <c:pt idx="1627">
                  <c:v>-1.6649927296346121</c:v>
                </c:pt>
                <c:pt idx="1628">
                  <c:v>10.577529951312414</c:v>
                </c:pt>
                <c:pt idx="1629">
                  <c:v>-2.1695153348020284</c:v>
                </c:pt>
                <c:pt idx="1630">
                  <c:v>-1.20319756786445</c:v>
                </c:pt>
                <c:pt idx="1631">
                  <c:v>0.89998412394623273</c:v>
                </c:pt>
                <c:pt idx="1632">
                  <c:v>-6.2901680353817824E-2</c:v>
                </c:pt>
                <c:pt idx="1633">
                  <c:v>0.86281523043359698</c:v>
                </c:pt>
                <c:pt idx="1634">
                  <c:v>3.6666046976048676</c:v>
                </c:pt>
                <c:pt idx="1635">
                  <c:v>-7.5916611426295617</c:v>
                </c:pt>
                <c:pt idx="1636">
                  <c:v>-4.2227669154123646</c:v>
                </c:pt>
                <c:pt idx="1637">
                  <c:v>1.4723058821167001</c:v>
                </c:pt>
                <c:pt idx="1638">
                  <c:v>-3.2879284242650186</c:v>
                </c:pt>
                <c:pt idx="1639">
                  <c:v>8.5654741484390087</c:v>
                </c:pt>
                <c:pt idx="1640">
                  <c:v>1.9336136921161682</c:v>
                </c:pt>
                <c:pt idx="1641">
                  <c:v>0.49145777944742974</c:v>
                </c:pt>
                <c:pt idx="1642">
                  <c:v>-1.8642748307166386</c:v>
                </c:pt>
                <c:pt idx="1643">
                  <c:v>1.4386302706850529</c:v>
                </c:pt>
                <c:pt idx="1644">
                  <c:v>-0.98255799363586505</c:v>
                </c:pt>
                <c:pt idx="1645">
                  <c:v>3.8177468303931903</c:v>
                </c:pt>
                <c:pt idx="1646">
                  <c:v>-2.0315458656105108</c:v>
                </c:pt>
                <c:pt idx="1647">
                  <c:v>-9.6791338957948909</c:v>
                </c:pt>
                <c:pt idx="1648">
                  <c:v>-0.57867298933108202</c:v>
                </c:pt>
                <c:pt idx="1649">
                  <c:v>-4.206119124929522</c:v>
                </c:pt>
                <c:pt idx="1650">
                  <c:v>-4.7207952103083386</c:v>
                </c:pt>
                <c:pt idx="1651">
                  <c:v>2.9916359996617388</c:v>
                </c:pt>
                <c:pt idx="1652">
                  <c:v>5.86104307092765</c:v>
                </c:pt>
                <c:pt idx="1653">
                  <c:v>-2.6436303719501666</c:v>
                </c:pt>
                <c:pt idx="1654">
                  <c:v>3.6412043107465593</c:v>
                </c:pt>
                <c:pt idx="1655">
                  <c:v>1.3860998488257366</c:v>
                </c:pt>
                <c:pt idx="1656">
                  <c:v>2.2596902406841792</c:v>
                </c:pt>
                <c:pt idx="1657">
                  <c:v>1.8366157603670388</c:v>
                </c:pt>
                <c:pt idx="1658">
                  <c:v>-0.40766817046920778</c:v>
                </c:pt>
                <c:pt idx="1659">
                  <c:v>-3.7131239084978631</c:v>
                </c:pt>
                <c:pt idx="1660">
                  <c:v>4.4742102436925606</c:v>
                </c:pt>
                <c:pt idx="1661">
                  <c:v>2.4860086551739045</c:v>
                </c:pt>
                <c:pt idx="1662">
                  <c:v>4.3845200623547669</c:v>
                </c:pt>
                <c:pt idx="1663">
                  <c:v>1.6761053740097509</c:v>
                </c:pt>
                <c:pt idx="1664">
                  <c:v>3.2186281995350754</c:v>
                </c:pt>
                <c:pt idx="1665">
                  <c:v>2.6587597459335939</c:v>
                </c:pt>
                <c:pt idx="1666">
                  <c:v>4.3570859721911148</c:v>
                </c:pt>
                <c:pt idx="1667">
                  <c:v>1.4145719726587487</c:v>
                </c:pt>
                <c:pt idx="1668">
                  <c:v>-2.8410747967836869</c:v>
                </c:pt>
                <c:pt idx="1669">
                  <c:v>-3.5156886942718728</c:v>
                </c:pt>
                <c:pt idx="1670">
                  <c:v>-2.4027955558007861</c:v>
                </c:pt>
                <c:pt idx="1671">
                  <c:v>-3.0505401698358128</c:v>
                </c:pt>
                <c:pt idx="1672">
                  <c:v>3.0498263988401959</c:v>
                </c:pt>
                <c:pt idx="1673">
                  <c:v>-1.4450772683206878</c:v>
                </c:pt>
                <c:pt idx="1674">
                  <c:v>2.3312691954098312</c:v>
                </c:pt>
                <c:pt idx="1675">
                  <c:v>4.0107759359949213</c:v>
                </c:pt>
                <c:pt idx="1676">
                  <c:v>2.3440288980229127</c:v>
                </c:pt>
                <c:pt idx="1677">
                  <c:v>2.2746947331263812</c:v>
                </c:pt>
                <c:pt idx="1678">
                  <c:v>-1.6903473588048286</c:v>
                </c:pt>
                <c:pt idx="1679">
                  <c:v>1.5730671537496193</c:v>
                </c:pt>
                <c:pt idx="1680">
                  <c:v>-4.1933403463994949</c:v>
                </c:pt>
                <c:pt idx="1681">
                  <c:v>5.6245101807680555</c:v>
                </c:pt>
                <c:pt idx="1682">
                  <c:v>1.1314376717204482</c:v>
                </c:pt>
                <c:pt idx="1683">
                  <c:v>2.8462260165450743</c:v>
                </c:pt>
                <c:pt idx="1684">
                  <c:v>10.359530115108186</c:v>
                </c:pt>
                <c:pt idx="1685">
                  <c:v>-3.4829733439555639</c:v>
                </c:pt>
                <c:pt idx="1686">
                  <c:v>0.59537685977598187</c:v>
                </c:pt>
                <c:pt idx="1687">
                  <c:v>0.87933216846705875</c:v>
                </c:pt>
                <c:pt idx="1688">
                  <c:v>-3.1084276756251512</c:v>
                </c:pt>
                <c:pt idx="1689">
                  <c:v>3.3518949762842851</c:v>
                </c:pt>
                <c:pt idx="1690">
                  <c:v>-0.80525864794363144</c:v>
                </c:pt>
                <c:pt idx="1691">
                  <c:v>-2.463842028366301</c:v>
                </c:pt>
                <c:pt idx="1692">
                  <c:v>5.7002382988467701</c:v>
                </c:pt>
                <c:pt idx="1693">
                  <c:v>0.69919027113942889</c:v>
                </c:pt>
                <c:pt idx="1694">
                  <c:v>4.1994470794831358</c:v>
                </c:pt>
                <c:pt idx="1695">
                  <c:v>-9.7865521568977556</c:v>
                </c:pt>
                <c:pt idx="1696">
                  <c:v>-1.3380878721323768</c:v>
                </c:pt>
                <c:pt idx="1697">
                  <c:v>1.0704874140706124</c:v>
                </c:pt>
                <c:pt idx="1698">
                  <c:v>-1.0249692652683038</c:v>
                </c:pt>
                <c:pt idx="1699">
                  <c:v>1.354816545962592</c:v>
                </c:pt>
                <c:pt idx="1700">
                  <c:v>-1.368801160800885</c:v>
                </c:pt>
                <c:pt idx="1701">
                  <c:v>-4.3122665074640594</c:v>
                </c:pt>
                <c:pt idx="1702">
                  <c:v>6.0331769643033226</c:v>
                </c:pt>
                <c:pt idx="1703">
                  <c:v>-4.8646777041085372</c:v>
                </c:pt>
                <c:pt idx="1704">
                  <c:v>-0.8135345660455755</c:v>
                </c:pt>
                <c:pt idx="1705">
                  <c:v>1.0829228763131908</c:v>
                </c:pt>
                <c:pt idx="1706">
                  <c:v>0.77211204243175757</c:v>
                </c:pt>
                <c:pt idx="1707">
                  <c:v>-5.3351299843545945</c:v>
                </c:pt>
                <c:pt idx="1708">
                  <c:v>-1.1835913006687022</c:v>
                </c:pt>
                <c:pt idx="1709">
                  <c:v>-3.2138067393360217</c:v>
                </c:pt>
                <c:pt idx="1710">
                  <c:v>4.9076390918552875</c:v>
                </c:pt>
                <c:pt idx="1711">
                  <c:v>-2.534324511037255</c:v>
                </c:pt>
                <c:pt idx="1712">
                  <c:v>-0.76173540990673416</c:v>
                </c:pt>
                <c:pt idx="1713">
                  <c:v>-0.81536526053449165</c:v>
                </c:pt>
                <c:pt idx="1714">
                  <c:v>5.1598532664128243</c:v>
                </c:pt>
                <c:pt idx="1715">
                  <c:v>-3.4606076419909115</c:v>
                </c:pt>
                <c:pt idx="1716">
                  <c:v>-1.4395572326828159</c:v>
                </c:pt>
                <c:pt idx="1717">
                  <c:v>-2.0399083987798292</c:v>
                </c:pt>
                <c:pt idx="1718">
                  <c:v>-6.3068674976306056</c:v>
                </c:pt>
                <c:pt idx="1719">
                  <c:v>3.6207966795142852</c:v>
                </c:pt>
                <c:pt idx="1720">
                  <c:v>-1.5717301175113789</c:v>
                </c:pt>
                <c:pt idx="1721">
                  <c:v>1.0982556500640897</c:v>
                </c:pt>
                <c:pt idx="1722">
                  <c:v>1.6355504087552362</c:v>
                </c:pt>
                <c:pt idx="1723">
                  <c:v>-0.78086321790659952</c:v>
                </c:pt>
                <c:pt idx="1724">
                  <c:v>-1.2554836234748592</c:v>
                </c:pt>
                <c:pt idx="1725">
                  <c:v>-8.3146904376008024E-2</c:v>
                </c:pt>
                <c:pt idx="1726">
                  <c:v>-2.5255790395380515</c:v>
                </c:pt>
                <c:pt idx="1727">
                  <c:v>-2.2550209285154423</c:v>
                </c:pt>
                <c:pt idx="1728">
                  <c:v>-6.8185854871452847</c:v>
                </c:pt>
                <c:pt idx="1729">
                  <c:v>5.3119325008157148</c:v>
                </c:pt>
                <c:pt idx="1730">
                  <c:v>0.87073212921976051</c:v>
                </c:pt>
                <c:pt idx="1731">
                  <c:v>1.7504875526593366</c:v>
                </c:pt>
                <c:pt idx="1732">
                  <c:v>-1.4957865624156312</c:v>
                </c:pt>
                <c:pt idx="1733">
                  <c:v>1.7159938000496453</c:v>
                </c:pt>
                <c:pt idx="1734">
                  <c:v>-7.4375860477325233</c:v>
                </c:pt>
                <c:pt idx="1735">
                  <c:v>0.49832950802810672</c:v>
                </c:pt>
                <c:pt idx="1736">
                  <c:v>-1.5897450913589211</c:v>
                </c:pt>
                <c:pt idx="1737">
                  <c:v>-5.4154180252779085</c:v>
                </c:pt>
                <c:pt idx="1738">
                  <c:v>1.7353766502794343</c:v>
                </c:pt>
                <c:pt idx="1739">
                  <c:v>-0.95698472091366682</c:v>
                </c:pt>
                <c:pt idx="1740">
                  <c:v>1.2496595993133184</c:v>
                </c:pt>
                <c:pt idx="1741">
                  <c:v>1.6436900843489894</c:v>
                </c:pt>
                <c:pt idx="1742">
                  <c:v>-0.80771176422744873</c:v>
                </c:pt>
                <c:pt idx="1743">
                  <c:v>-1.1951271088307891</c:v>
                </c:pt>
                <c:pt idx="1744">
                  <c:v>1.6691479601119568</c:v>
                </c:pt>
                <c:pt idx="1745">
                  <c:v>1.1776822302723531</c:v>
                </c:pt>
                <c:pt idx="1746">
                  <c:v>4.3180852226935684</c:v>
                </c:pt>
                <c:pt idx="1747">
                  <c:v>-1.3824906596718165</c:v>
                </c:pt>
                <c:pt idx="1748">
                  <c:v>-0.43635508329261796</c:v>
                </c:pt>
                <c:pt idx="1749">
                  <c:v>5.1295596682684561</c:v>
                </c:pt>
                <c:pt idx="1750">
                  <c:v>-1.8015726261785048</c:v>
                </c:pt>
                <c:pt idx="1751">
                  <c:v>-7.1127699642795577</c:v>
                </c:pt>
                <c:pt idx="1752">
                  <c:v>-7.941059607427654</c:v>
                </c:pt>
                <c:pt idx="1753">
                  <c:v>4.381150148232507</c:v>
                </c:pt>
                <c:pt idx="1754">
                  <c:v>-2.8972713706013451</c:v>
                </c:pt>
                <c:pt idx="1755">
                  <c:v>4.6035766196335999</c:v>
                </c:pt>
                <c:pt idx="1756">
                  <c:v>2.2794858857710238</c:v>
                </c:pt>
                <c:pt idx="1757">
                  <c:v>2.2453402760835672</c:v>
                </c:pt>
                <c:pt idx="1758">
                  <c:v>-3.5991211231606286</c:v>
                </c:pt>
                <c:pt idx="1759">
                  <c:v>8.9679457962232618</c:v>
                </c:pt>
                <c:pt idx="1760">
                  <c:v>-1.8517039436063101</c:v>
                </c:pt>
                <c:pt idx="1761">
                  <c:v>5.4523987944384089</c:v>
                </c:pt>
                <c:pt idx="1762">
                  <c:v>1.8670649127302283</c:v>
                </c:pt>
                <c:pt idx="1763">
                  <c:v>0.47101886553930683</c:v>
                </c:pt>
                <c:pt idx="1764">
                  <c:v>-7.1978748311237268</c:v>
                </c:pt>
                <c:pt idx="1765">
                  <c:v>-4.8644788875122629</c:v>
                </c:pt>
                <c:pt idx="1766">
                  <c:v>1.2197992726508318</c:v>
                </c:pt>
                <c:pt idx="1767">
                  <c:v>-0.17150200248801184</c:v>
                </c:pt>
                <c:pt idx="1768">
                  <c:v>10.349024012035798</c:v>
                </c:pt>
                <c:pt idx="1769">
                  <c:v>-3.1333517038927567</c:v>
                </c:pt>
                <c:pt idx="1770">
                  <c:v>-7.373852501248308</c:v>
                </c:pt>
                <c:pt idx="1771">
                  <c:v>2.237228509414642</c:v>
                </c:pt>
                <c:pt idx="1772">
                  <c:v>-2.9909373768274179</c:v>
                </c:pt>
                <c:pt idx="1773">
                  <c:v>0.93087480678562429</c:v>
                </c:pt>
                <c:pt idx="1774">
                  <c:v>-0.638197373860379</c:v>
                </c:pt>
                <c:pt idx="1775">
                  <c:v>-1.0483788566983776</c:v>
                </c:pt>
                <c:pt idx="1776">
                  <c:v>-2.6675958208105754</c:v>
                </c:pt>
                <c:pt idx="1777">
                  <c:v>5.7738274948512043</c:v>
                </c:pt>
                <c:pt idx="1778">
                  <c:v>1.4590912226861406</c:v>
                </c:pt>
                <c:pt idx="1779">
                  <c:v>0.70306695994955248</c:v>
                </c:pt>
                <c:pt idx="1780">
                  <c:v>5.8971261330513443</c:v>
                </c:pt>
                <c:pt idx="1781">
                  <c:v>2.1538861289827764</c:v>
                </c:pt>
                <c:pt idx="1782">
                  <c:v>-4.6130598514076411</c:v>
                </c:pt>
                <c:pt idx="1783">
                  <c:v>2.5089778754146721</c:v>
                </c:pt>
                <c:pt idx="1784">
                  <c:v>5.6350790811338385</c:v>
                </c:pt>
                <c:pt idx="1785">
                  <c:v>0.18245383873475873</c:v>
                </c:pt>
                <c:pt idx="1786">
                  <c:v>-6.6063126552135003</c:v>
                </c:pt>
                <c:pt idx="1787">
                  <c:v>2.2363414752076523</c:v>
                </c:pt>
                <c:pt idx="1788">
                  <c:v>6.3485330950607306</c:v>
                </c:pt>
                <c:pt idx="1789">
                  <c:v>1.5094442719724697</c:v>
                </c:pt>
                <c:pt idx="1790">
                  <c:v>-0.55602237118840492</c:v>
                </c:pt>
                <c:pt idx="1791">
                  <c:v>-2.2048597681907864</c:v>
                </c:pt>
                <c:pt idx="1792">
                  <c:v>5.6192161359366821</c:v>
                </c:pt>
                <c:pt idx="1793">
                  <c:v>-9.9721241261706197</c:v>
                </c:pt>
                <c:pt idx="1794">
                  <c:v>-1.0827531917178348</c:v>
                </c:pt>
                <c:pt idx="1795">
                  <c:v>1.297142108835132</c:v>
                </c:pt>
                <c:pt idx="1796">
                  <c:v>6.5793491132386208</c:v>
                </c:pt>
                <c:pt idx="1797">
                  <c:v>1.7800118342069879</c:v>
                </c:pt>
                <c:pt idx="1798">
                  <c:v>-3.1075110565005843</c:v>
                </c:pt>
                <c:pt idx="1799">
                  <c:v>-3.8720050077753569</c:v>
                </c:pt>
                <c:pt idx="1800">
                  <c:v>0.10272152091273767</c:v>
                </c:pt>
                <c:pt idx="1801">
                  <c:v>1.9291808160946857</c:v>
                </c:pt>
                <c:pt idx="1802">
                  <c:v>4.4108695411258907</c:v>
                </c:pt>
                <c:pt idx="1803">
                  <c:v>-1.8166158383524333</c:v>
                </c:pt>
                <c:pt idx="1804">
                  <c:v>-6.9887878666043477</c:v>
                </c:pt>
                <c:pt idx="1805">
                  <c:v>-4.1585346475938536</c:v>
                </c:pt>
                <c:pt idx="1806">
                  <c:v>0.85726244562449949</c:v>
                </c:pt>
                <c:pt idx="1807">
                  <c:v>-0.99963284758136695</c:v>
                </c:pt>
                <c:pt idx="1808">
                  <c:v>1.5080458820193883</c:v>
                </c:pt>
                <c:pt idx="1809">
                  <c:v>-7.0410309205494741</c:v>
                </c:pt>
                <c:pt idx="1810">
                  <c:v>1.3068840946754818</c:v>
                </c:pt>
                <c:pt idx="1811">
                  <c:v>-2.1767212116534154</c:v>
                </c:pt>
                <c:pt idx="1812">
                  <c:v>-4.5169565697540008</c:v>
                </c:pt>
                <c:pt idx="1813">
                  <c:v>-2.2728667849141431</c:v>
                </c:pt>
                <c:pt idx="1814">
                  <c:v>0.46319720834229372</c:v>
                </c:pt>
                <c:pt idx="1815">
                  <c:v>2.3860569739495645</c:v>
                </c:pt>
                <c:pt idx="1816">
                  <c:v>-3.96523830831336</c:v>
                </c:pt>
                <c:pt idx="1817">
                  <c:v>-7.3501287251963348</c:v>
                </c:pt>
                <c:pt idx="1818">
                  <c:v>-1.5471646187554882</c:v>
                </c:pt>
                <c:pt idx="1819">
                  <c:v>0.94349422507762881</c:v>
                </c:pt>
                <c:pt idx="1820">
                  <c:v>1.0763174010130285</c:v>
                </c:pt>
                <c:pt idx="1821">
                  <c:v>2.39897736926671</c:v>
                </c:pt>
                <c:pt idx="1822">
                  <c:v>1.4851900587137408</c:v>
                </c:pt>
                <c:pt idx="1823">
                  <c:v>-0.89033583318123988</c:v>
                </c:pt>
                <c:pt idx="1824">
                  <c:v>-2.8530187220964933</c:v>
                </c:pt>
                <c:pt idx="1825">
                  <c:v>-1.6327083029404079</c:v>
                </c:pt>
                <c:pt idx="1826">
                  <c:v>0.73428969906831298</c:v>
                </c:pt>
                <c:pt idx="1827">
                  <c:v>4.6386827598582414</c:v>
                </c:pt>
                <c:pt idx="1828">
                  <c:v>-4.411315674086822</c:v>
                </c:pt>
                <c:pt idx="1829">
                  <c:v>2.2552040067271975</c:v>
                </c:pt>
                <c:pt idx="1830">
                  <c:v>6.0308823007754739</c:v>
                </c:pt>
                <c:pt idx="1831">
                  <c:v>-0.62358710969665765</c:v>
                </c:pt>
                <c:pt idx="1832">
                  <c:v>4.1569043187470243</c:v>
                </c:pt>
                <c:pt idx="1833">
                  <c:v>-2.9952663478762673</c:v>
                </c:pt>
                <c:pt idx="1834">
                  <c:v>-3.4275248818472406</c:v>
                </c:pt>
                <c:pt idx="1835">
                  <c:v>-1.0595752240105583</c:v>
                </c:pt>
                <c:pt idx="1836">
                  <c:v>-1.0197375525854255</c:v>
                </c:pt>
                <c:pt idx="1837">
                  <c:v>-2.815732358988555</c:v>
                </c:pt>
                <c:pt idx="1838">
                  <c:v>-0.80437011270461767</c:v>
                </c:pt>
                <c:pt idx="1839">
                  <c:v>3.0607915721144252</c:v>
                </c:pt>
                <c:pt idx="1840">
                  <c:v>-0.35895003248160862</c:v>
                </c:pt>
                <c:pt idx="1841">
                  <c:v>-3.3212438789248324</c:v>
                </c:pt>
                <c:pt idx="1842">
                  <c:v>0.18625939184528306</c:v>
                </c:pt>
                <c:pt idx="1843">
                  <c:v>1.823101467368943</c:v>
                </c:pt>
                <c:pt idx="1844">
                  <c:v>-1.3012430152719787</c:v>
                </c:pt>
                <c:pt idx="1845">
                  <c:v>1.497810649359657</c:v>
                </c:pt>
                <c:pt idx="1846">
                  <c:v>-2.1570797929195464</c:v>
                </c:pt>
                <c:pt idx="1847">
                  <c:v>-0.10498092672882819</c:v>
                </c:pt>
                <c:pt idx="1848">
                  <c:v>1.6824342099503156</c:v>
                </c:pt>
                <c:pt idx="1849">
                  <c:v>5.1278814702423006</c:v>
                </c:pt>
                <c:pt idx="1850">
                  <c:v>1.4199200543557424</c:v>
                </c:pt>
                <c:pt idx="1851">
                  <c:v>-2.0617875784815567</c:v>
                </c:pt>
                <c:pt idx="1852">
                  <c:v>9.5849410403939999</c:v>
                </c:pt>
                <c:pt idx="1853">
                  <c:v>-2.5366825193789282</c:v>
                </c:pt>
                <c:pt idx="1854">
                  <c:v>5.6971465067592391</c:v>
                </c:pt>
                <c:pt idx="1855">
                  <c:v>-4.9051065935786866</c:v>
                </c:pt>
                <c:pt idx="1856">
                  <c:v>-0.15840453477366623</c:v>
                </c:pt>
                <c:pt idx="1857">
                  <c:v>5.0573967943058733</c:v>
                </c:pt>
                <c:pt idx="1858">
                  <c:v>5.2887179328088934</c:v>
                </c:pt>
                <c:pt idx="1859">
                  <c:v>5.118184895010117</c:v>
                </c:pt>
                <c:pt idx="1860">
                  <c:v>-1.3535103387289098</c:v>
                </c:pt>
                <c:pt idx="1861">
                  <c:v>-0.18485875603109037</c:v>
                </c:pt>
                <c:pt idx="1862">
                  <c:v>-1.999840152221644</c:v>
                </c:pt>
                <c:pt idx="1863">
                  <c:v>3.9133055058817092</c:v>
                </c:pt>
                <c:pt idx="1864">
                  <c:v>-1.8213190077850854</c:v>
                </c:pt>
                <c:pt idx="1865">
                  <c:v>0.67786872699727496</c:v>
                </c:pt>
                <c:pt idx="1866">
                  <c:v>3.8302972756461173</c:v>
                </c:pt>
                <c:pt idx="1867">
                  <c:v>-1.7839792732175255</c:v>
                </c:pt>
                <c:pt idx="1868">
                  <c:v>-7.66510736089581</c:v>
                </c:pt>
                <c:pt idx="1869">
                  <c:v>-3.2768197742909564</c:v>
                </c:pt>
                <c:pt idx="1870">
                  <c:v>1.472806908589547</c:v>
                </c:pt>
                <c:pt idx="1871">
                  <c:v>-3.5326124837285064</c:v>
                </c:pt>
                <c:pt idx="1872">
                  <c:v>-0.76924739611978055</c:v>
                </c:pt>
                <c:pt idx="1873">
                  <c:v>5.103232853862778</c:v>
                </c:pt>
                <c:pt idx="1874">
                  <c:v>-5.6106633462602389</c:v>
                </c:pt>
                <c:pt idx="1875">
                  <c:v>-2.6387079535455484</c:v>
                </c:pt>
                <c:pt idx="1876">
                  <c:v>2.2525871069323813</c:v>
                </c:pt>
                <c:pt idx="1877">
                  <c:v>-1.1491463450305872</c:v>
                </c:pt>
                <c:pt idx="1878">
                  <c:v>12.285685055221755</c:v>
                </c:pt>
                <c:pt idx="1879">
                  <c:v>3.4736097780638033</c:v>
                </c:pt>
                <c:pt idx="1880">
                  <c:v>1.2202513372307493</c:v>
                </c:pt>
                <c:pt idx="1881">
                  <c:v>3.8721075969129046</c:v>
                </c:pt>
                <c:pt idx="1882">
                  <c:v>8.7981073403558128</c:v>
                </c:pt>
                <c:pt idx="1883">
                  <c:v>2.6860137859197692</c:v>
                </c:pt>
                <c:pt idx="1884">
                  <c:v>-0.18687378940276744</c:v>
                </c:pt>
                <c:pt idx="1885">
                  <c:v>-0.36328724631967191</c:v>
                </c:pt>
                <c:pt idx="1886">
                  <c:v>6.3430016017483766</c:v>
                </c:pt>
                <c:pt idx="1887">
                  <c:v>0.50195073123046541</c:v>
                </c:pt>
                <c:pt idx="1888">
                  <c:v>-3.2461311079486421</c:v>
                </c:pt>
                <c:pt idx="1889">
                  <c:v>5.3554508640576586</c:v>
                </c:pt>
                <c:pt idx="1890">
                  <c:v>7.5727527110091728</c:v>
                </c:pt>
                <c:pt idx="1891">
                  <c:v>-1.3462775695044797</c:v>
                </c:pt>
                <c:pt idx="1892">
                  <c:v>-1.3790637599214364</c:v>
                </c:pt>
                <c:pt idx="1893">
                  <c:v>2.9454440901029955</c:v>
                </c:pt>
                <c:pt idx="1894">
                  <c:v>-0.50109602053216662</c:v>
                </c:pt>
                <c:pt idx="1895">
                  <c:v>-0.14781069997306417</c:v>
                </c:pt>
                <c:pt idx="1896">
                  <c:v>6.9766104971203333</c:v>
                </c:pt>
                <c:pt idx="1897">
                  <c:v>1.3949103426631808</c:v>
                </c:pt>
                <c:pt idx="1898">
                  <c:v>-1.8092950005432726</c:v>
                </c:pt>
                <c:pt idx="1899">
                  <c:v>-0.34490606806514279</c:v>
                </c:pt>
                <c:pt idx="1900">
                  <c:v>-2.0965752366989463</c:v>
                </c:pt>
                <c:pt idx="1901">
                  <c:v>-8.1059509258123086</c:v>
                </c:pt>
                <c:pt idx="1902">
                  <c:v>-1.9811040690825905</c:v>
                </c:pt>
                <c:pt idx="1903">
                  <c:v>-4.0307018469162159</c:v>
                </c:pt>
                <c:pt idx="1904">
                  <c:v>-3.1957925023665013</c:v>
                </c:pt>
                <c:pt idx="1905">
                  <c:v>-2.4361758068954842</c:v>
                </c:pt>
                <c:pt idx="1906">
                  <c:v>-0.37476027331815942</c:v>
                </c:pt>
                <c:pt idx="1907">
                  <c:v>1.855850753938256</c:v>
                </c:pt>
                <c:pt idx="1908">
                  <c:v>-0.94399504671596901</c:v>
                </c:pt>
                <c:pt idx="1909">
                  <c:v>-3.1424448077233933</c:v>
                </c:pt>
                <c:pt idx="1910">
                  <c:v>-0.16262191565751039</c:v>
                </c:pt>
                <c:pt idx="1911">
                  <c:v>3.0379230858063835</c:v>
                </c:pt>
                <c:pt idx="1912">
                  <c:v>-0.30580526944397235</c:v>
                </c:pt>
                <c:pt idx="1913">
                  <c:v>2.1421932070340546</c:v>
                </c:pt>
                <c:pt idx="1914">
                  <c:v>2.484385704381765</c:v>
                </c:pt>
                <c:pt idx="1915">
                  <c:v>-3.6956048231382681</c:v>
                </c:pt>
                <c:pt idx="1916">
                  <c:v>-1.7053274752710479</c:v>
                </c:pt>
                <c:pt idx="1917">
                  <c:v>-0.79044955389603899</c:v>
                </c:pt>
                <c:pt idx="1918">
                  <c:v>0.93464801677690446</c:v>
                </c:pt>
                <c:pt idx="1919">
                  <c:v>-0.55920384129870371</c:v>
                </c:pt>
                <c:pt idx="1920">
                  <c:v>7.7866090946267406</c:v>
                </c:pt>
                <c:pt idx="1921">
                  <c:v>-4.0986170825061521</c:v>
                </c:pt>
                <c:pt idx="1922">
                  <c:v>-1.012822650840846</c:v>
                </c:pt>
                <c:pt idx="1923">
                  <c:v>-1.861897886311553</c:v>
                </c:pt>
                <c:pt idx="1924">
                  <c:v>-4.810141269860992</c:v>
                </c:pt>
                <c:pt idx="1925">
                  <c:v>-4.8818667138622658</c:v>
                </c:pt>
                <c:pt idx="1926">
                  <c:v>4.7189808618861235</c:v>
                </c:pt>
                <c:pt idx="1927">
                  <c:v>-4.7931526175460704E-2</c:v>
                </c:pt>
                <c:pt idx="1928">
                  <c:v>-3.5698769194955702</c:v>
                </c:pt>
                <c:pt idx="1929">
                  <c:v>-4.3951289923863612</c:v>
                </c:pt>
                <c:pt idx="1930">
                  <c:v>6.4457692798047077</c:v>
                </c:pt>
                <c:pt idx="1931">
                  <c:v>0.85520326267926805</c:v>
                </c:pt>
                <c:pt idx="1932">
                  <c:v>0.36925525888321431</c:v>
                </c:pt>
                <c:pt idx="1933">
                  <c:v>5.9271909597382688</c:v>
                </c:pt>
                <c:pt idx="1934">
                  <c:v>3.8098927951906205</c:v>
                </c:pt>
                <c:pt idx="1935">
                  <c:v>-2.2645864499833834</c:v>
                </c:pt>
                <c:pt idx="1936">
                  <c:v>-0.50596218358678158</c:v>
                </c:pt>
                <c:pt idx="1937">
                  <c:v>2.5437288047239974</c:v>
                </c:pt>
                <c:pt idx="1938">
                  <c:v>-2.8225912905442812</c:v>
                </c:pt>
                <c:pt idx="1939">
                  <c:v>2.4647491421639174</c:v>
                </c:pt>
                <c:pt idx="1940">
                  <c:v>4.1935251236464808</c:v>
                </c:pt>
                <c:pt idx="1941">
                  <c:v>4.7972117418855476</c:v>
                </c:pt>
                <c:pt idx="1942">
                  <c:v>-1.7411636075842125</c:v>
                </c:pt>
                <c:pt idx="1943">
                  <c:v>6.649312053578285</c:v>
                </c:pt>
                <c:pt idx="1944">
                  <c:v>-2.2554323020059925</c:v>
                </c:pt>
                <c:pt idx="1945">
                  <c:v>-11.653364088766182</c:v>
                </c:pt>
                <c:pt idx="1946">
                  <c:v>3.5681146057835704</c:v>
                </c:pt>
                <c:pt idx="1947">
                  <c:v>-1.5233892464552099</c:v>
                </c:pt>
                <c:pt idx="1948">
                  <c:v>-2.4027768510137406</c:v>
                </c:pt>
                <c:pt idx="1949">
                  <c:v>1.907544189175951</c:v>
                </c:pt>
                <c:pt idx="1950">
                  <c:v>-9.9677183225582979</c:v>
                </c:pt>
                <c:pt idx="1951">
                  <c:v>2.1751946950183623</c:v>
                </c:pt>
                <c:pt idx="1952">
                  <c:v>7.0520252541039099</c:v>
                </c:pt>
                <c:pt idx="1953">
                  <c:v>10.133318343147877</c:v>
                </c:pt>
                <c:pt idx="1954">
                  <c:v>2.7849282344941386</c:v>
                </c:pt>
                <c:pt idx="1955">
                  <c:v>-3.2604389035078043</c:v>
                </c:pt>
                <c:pt idx="1956">
                  <c:v>-3.104952717102492</c:v>
                </c:pt>
                <c:pt idx="1957">
                  <c:v>-3.547185443134282</c:v>
                </c:pt>
                <c:pt idx="1958">
                  <c:v>2.2565078245446557</c:v>
                </c:pt>
                <c:pt idx="1959">
                  <c:v>3.2067253460934069</c:v>
                </c:pt>
                <c:pt idx="1960">
                  <c:v>1.4407726899613351</c:v>
                </c:pt>
                <c:pt idx="1961">
                  <c:v>6.0536459705327346</c:v>
                </c:pt>
                <c:pt idx="1962">
                  <c:v>-0.59902472740621704</c:v>
                </c:pt>
                <c:pt idx="1963">
                  <c:v>-4.2291746315100909E-2</c:v>
                </c:pt>
                <c:pt idx="1964">
                  <c:v>1.5155186867343957</c:v>
                </c:pt>
                <c:pt idx="1965">
                  <c:v>-1.8304300958292146</c:v>
                </c:pt>
                <c:pt idx="1966">
                  <c:v>-3.9764237037644108</c:v>
                </c:pt>
                <c:pt idx="1967">
                  <c:v>0.56160181795063124</c:v>
                </c:pt>
                <c:pt idx="1968">
                  <c:v>9.6686678850071672</c:v>
                </c:pt>
                <c:pt idx="1969">
                  <c:v>5.3506960000413812</c:v>
                </c:pt>
                <c:pt idx="1970">
                  <c:v>-2.2534315346497635E-2</c:v>
                </c:pt>
                <c:pt idx="1971">
                  <c:v>-4.8536628934380843</c:v>
                </c:pt>
                <c:pt idx="1972">
                  <c:v>-4.7199978587237013</c:v>
                </c:pt>
                <c:pt idx="1973">
                  <c:v>0.10811874591223614</c:v>
                </c:pt>
                <c:pt idx="1974">
                  <c:v>2.8139049469192514</c:v>
                </c:pt>
                <c:pt idx="1975">
                  <c:v>3.0958312584861005</c:v>
                </c:pt>
                <c:pt idx="1976">
                  <c:v>2.1539366812451419</c:v>
                </c:pt>
                <c:pt idx="1977">
                  <c:v>-0.413791591338736</c:v>
                </c:pt>
                <c:pt idx="1978">
                  <c:v>-2.104448363138701</c:v>
                </c:pt>
                <c:pt idx="1979">
                  <c:v>-7.2454021807884885</c:v>
                </c:pt>
                <c:pt idx="1980">
                  <c:v>0.77656209584267799</c:v>
                </c:pt>
                <c:pt idx="1981">
                  <c:v>3.6166184582526881</c:v>
                </c:pt>
                <c:pt idx="1982">
                  <c:v>2.0557945738921717</c:v>
                </c:pt>
                <c:pt idx="1983">
                  <c:v>-10.801879532386607</c:v>
                </c:pt>
                <c:pt idx="1984">
                  <c:v>0.97454395751577039</c:v>
                </c:pt>
                <c:pt idx="1985">
                  <c:v>2.8465126635396913</c:v>
                </c:pt>
                <c:pt idx="1986">
                  <c:v>2.0568764242864148</c:v>
                </c:pt>
                <c:pt idx="1987">
                  <c:v>6.2417807798446745E-2</c:v>
                </c:pt>
                <c:pt idx="1988">
                  <c:v>5.6852625063899751</c:v>
                </c:pt>
                <c:pt idx="1989">
                  <c:v>-1.1223901229347319</c:v>
                </c:pt>
                <c:pt idx="1990">
                  <c:v>1.2838180834160582</c:v>
                </c:pt>
                <c:pt idx="1991">
                  <c:v>1.3398654522414262</c:v>
                </c:pt>
                <c:pt idx="1992">
                  <c:v>-3.5863484160373531</c:v>
                </c:pt>
                <c:pt idx="1993">
                  <c:v>1.7536519387384573</c:v>
                </c:pt>
                <c:pt idx="1994">
                  <c:v>4.8959504066231005</c:v>
                </c:pt>
                <c:pt idx="1995">
                  <c:v>-1.5088256057397587</c:v>
                </c:pt>
                <c:pt idx="1996">
                  <c:v>1.7553519015750396</c:v>
                </c:pt>
                <c:pt idx="1997">
                  <c:v>1.2066384457966421</c:v>
                </c:pt>
                <c:pt idx="1998">
                  <c:v>-4.8213585243743822</c:v>
                </c:pt>
                <c:pt idx="1999">
                  <c:v>-2.361586051265931</c:v>
                </c:pt>
                <c:pt idx="2000">
                  <c:v>0.71099667436747893</c:v>
                </c:pt>
                <c:pt idx="2001">
                  <c:v>7.8902747241801166</c:v>
                </c:pt>
                <c:pt idx="2002">
                  <c:v>8.1735204014817953</c:v>
                </c:pt>
                <c:pt idx="2003">
                  <c:v>1.3512719335093948</c:v>
                </c:pt>
                <c:pt idx="2004">
                  <c:v>2.2501529875655706</c:v>
                </c:pt>
                <c:pt idx="2005">
                  <c:v>4.5026354208191179</c:v>
                </c:pt>
                <c:pt idx="2006">
                  <c:v>4.8888478259608164</c:v>
                </c:pt>
                <c:pt idx="2007">
                  <c:v>-0.64837175308922212</c:v>
                </c:pt>
                <c:pt idx="2008">
                  <c:v>-1.1504380425253942</c:v>
                </c:pt>
                <c:pt idx="2009">
                  <c:v>-0.86123327580965281</c:v>
                </c:pt>
                <c:pt idx="2010">
                  <c:v>6.8969567072741995</c:v>
                </c:pt>
                <c:pt idx="2011">
                  <c:v>-6.1630120104903909</c:v>
                </c:pt>
                <c:pt idx="2012">
                  <c:v>-2.7212668534600368</c:v>
                </c:pt>
                <c:pt idx="2013">
                  <c:v>-1.7772913119999174</c:v>
                </c:pt>
                <c:pt idx="2014">
                  <c:v>-5.2743633700213053</c:v>
                </c:pt>
                <c:pt idx="2015">
                  <c:v>-2.8829606211377694</c:v>
                </c:pt>
                <c:pt idx="2016">
                  <c:v>9.8858547590442498</c:v>
                </c:pt>
                <c:pt idx="2017">
                  <c:v>-1.5986467672566533</c:v>
                </c:pt>
                <c:pt idx="2018">
                  <c:v>3.9613955645241958</c:v>
                </c:pt>
                <c:pt idx="2019">
                  <c:v>-0.18807767673690989</c:v>
                </c:pt>
                <c:pt idx="2020">
                  <c:v>-0.51420189626903579</c:v>
                </c:pt>
                <c:pt idx="2021">
                  <c:v>-0.65424043828407008</c:v>
                </c:pt>
                <c:pt idx="2022">
                  <c:v>0.911495902302903</c:v>
                </c:pt>
                <c:pt idx="2023">
                  <c:v>6.41253083067852E-2</c:v>
                </c:pt>
                <c:pt idx="2024">
                  <c:v>-1.7415080058450201</c:v>
                </c:pt>
                <c:pt idx="2025">
                  <c:v>3.0749472993219342</c:v>
                </c:pt>
                <c:pt idx="2026">
                  <c:v>8.0546531616853798</c:v>
                </c:pt>
                <c:pt idx="2027">
                  <c:v>3.6587167303332819</c:v>
                </c:pt>
                <c:pt idx="2028">
                  <c:v>-1.1174392429260962</c:v>
                </c:pt>
                <c:pt idx="2029">
                  <c:v>5.1543640135803201</c:v>
                </c:pt>
                <c:pt idx="2030">
                  <c:v>-6.8691006432212234</c:v>
                </c:pt>
                <c:pt idx="2031">
                  <c:v>1.0162071886670674</c:v>
                </c:pt>
                <c:pt idx="2032">
                  <c:v>2.3395651574310108</c:v>
                </c:pt>
                <c:pt idx="2033">
                  <c:v>-0.64946172358965271</c:v>
                </c:pt>
                <c:pt idx="2034">
                  <c:v>-2.5520464298537462</c:v>
                </c:pt>
                <c:pt idx="2035">
                  <c:v>-1.439226783061514</c:v>
                </c:pt>
                <c:pt idx="2036">
                  <c:v>-8.2039083085745261</c:v>
                </c:pt>
                <c:pt idx="2037">
                  <c:v>1.1508951545082056</c:v>
                </c:pt>
                <c:pt idx="2038">
                  <c:v>-1.5338854532059543</c:v>
                </c:pt>
                <c:pt idx="2039">
                  <c:v>-3.6226107486987473</c:v>
                </c:pt>
                <c:pt idx="2040">
                  <c:v>4.9903070295658551</c:v>
                </c:pt>
                <c:pt idx="2041">
                  <c:v>6.4670629141149618</c:v>
                </c:pt>
                <c:pt idx="2042">
                  <c:v>7.391960963697386E-2</c:v>
                </c:pt>
                <c:pt idx="2043">
                  <c:v>1.2169464502680327</c:v>
                </c:pt>
                <c:pt idx="2044">
                  <c:v>-0.11590910100279928</c:v>
                </c:pt>
                <c:pt idx="2045">
                  <c:v>-0.90868885675776312</c:v>
                </c:pt>
                <c:pt idx="2046">
                  <c:v>11.198878523886194</c:v>
                </c:pt>
                <c:pt idx="2047">
                  <c:v>-0.85971680216285051</c:v>
                </c:pt>
                <c:pt idx="2048">
                  <c:v>-1.3872913661302704</c:v>
                </c:pt>
                <c:pt idx="2049">
                  <c:v>3.7328558252463466</c:v>
                </c:pt>
                <c:pt idx="2050">
                  <c:v>0.68795910491422774</c:v>
                </c:pt>
                <c:pt idx="2051">
                  <c:v>-1.354298276025915</c:v>
                </c:pt>
                <c:pt idx="2052">
                  <c:v>1.9151606039200573</c:v>
                </c:pt>
                <c:pt idx="2053">
                  <c:v>5.030505736700178</c:v>
                </c:pt>
                <c:pt idx="2054">
                  <c:v>-3.8771122798421942</c:v>
                </c:pt>
                <c:pt idx="2055">
                  <c:v>-1.2140162302769966</c:v>
                </c:pt>
                <c:pt idx="2056">
                  <c:v>4.7763816333829965</c:v>
                </c:pt>
                <c:pt idx="2057">
                  <c:v>-0.68974110169553171</c:v>
                </c:pt>
                <c:pt idx="2058">
                  <c:v>4.8103989518373425</c:v>
                </c:pt>
                <c:pt idx="2059">
                  <c:v>2.6705080182338037</c:v>
                </c:pt>
                <c:pt idx="2060">
                  <c:v>-5.0026607668395613</c:v>
                </c:pt>
                <c:pt idx="2061">
                  <c:v>0.88477949634950903</c:v>
                </c:pt>
                <c:pt idx="2062">
                  <c:v>-2.2737260645318784</c:v>
                </c:pt>
                <c:pt idx="2063">
                  <c:v>3.9531431315333805</c:v>
                </c:pt>
                <c:pt idx="2064">
                  <c:v>6.2783289575029073</c:v>
                </c:pt>
                <c:pt idx="2065">
                  <c:v>-7.448893179951142</c:v>
                </c:pt>
                <c:pt idx="2066">
                  <c:v>-3.4181563921519569</c:v>
                </c:pt>
                <c:pt idx="2067">
                  <c:v>0.4283531503713931</c:v>
                </c:pt>
                <c:pt idx="2068">
                  <c:v>2.3756111460735525</c:v>
                </c:pt>
                <c:pt idx="2069">
                  <c:v>-3.2852746183845767</c:v>
                </c:pt>
                <c:pt idx="2070">
                  <c:v>2.3375369543696962</c:v>
                </c:pt>
                <c:pt idx="2071">
                  <c:v>-0.18460042301285284</c:v>
                </c:pt>
                <c:pt idx="2072">
                  <c:v>5.714730892992101</c:v>
                </c:pt>
                <c:pt idx="2073">
                  <c:v>-2.5715088247867612</c:v>
                </c:pt>
                <c:pt idx="2074">
                  <c:v>-0.46935763843336531</c:v>
                </c:pt>
                <c:pt idx="2075">
                  <c:v>3.3291432264215643</c:v>
                </c:pt>
                <c:pt idx="2076">
                  <c:v>-3.0402189432169848</c:v>
                </c:pt>
                <c:pt idx="2077">
                  <c:v>-2.6335239021235282</c:v>
                </c:pt>
                <c:pt idx="2078">
                  <c:v>2.3336199387812684</c:v>
                </c:pt>
                <c:pt idx="2079">
                  <c:v>-2.9028129312076771</c:v>
                </c:pt>
                <c:pt idx="2080">
                  <c:v>7.0417875851838545</c:v>
                </c:pt>
                <c:pt idx="2081">
                  <c:v>7.4740055187831445E-2</c:v>
                </c:pt>
                <c:pt idx="2082">
                  <c:v>0.28525714402486813</c:v>
                </c:pt>
                <c:pt idx="2083">
                  <c:v>2.0124299168418247</c:v>
                </c:pt>
                <c:pt idx="2084">
                  <c:v>9.9126611844097852</c:v>
                </c:pt>
                <c:pt idx="2085">
                  <c:v>-1.5534485341875097</c:v>
                </c:pt>
                <c:pt idx="2086">
                  <c:v>0.64275494867038674</c:v>
                </c:pt>
                <c:pt idx="2087">
                  <c:v>-2.0926205669203028</c:v>
                </c:pt>
                <c:pt idx="2088">
                  <c:v>5.1479070385465633</c:v>
                </c:pt>
                <c:pt idx="2089">
                  <c:v>-2.3686371313619787</c:v>
                </c:pt>
                <c:pt idx="2090">
                  <c:v>1.4989585834589079</c:v>
                </c:pt>
                <c:pt idx="2091">
                  <c:v>-0.6916272096239453</c:v>
                </c:pt>
                <c:pt idx="2092">
                  <c:v>-0.38713650986449011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DF-48BE-B2BD-66032E38C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84976"/>
        <c:axId val="586810744"/>
      </c:scatterChart>
      <c:valAx>
        <c:axId val="345884976"/>
        <c:scaling>
          <c:orientation val="minMax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Life expectancy predicted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10744"/>
        <c:crosses val="autoZero"/>
        <c:crossBetween val="midCat"/>
      </c:valAx>
      <c:valAx>
        <c:axId val="58681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8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Distribution of Residual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Residual</a:t>
          </a:r>
        </a:p>
      </cx:txPr>
    </cx:title>
    <cx:plotArea>
      <cx:plotAreaRegion>
        <cx:series layoutId="clusteredColumn" uniqueId="{23CA95C7-524D-4FA1-95BB-BE9DD8C2D0A3}">
          <cx:dataId val="0"/>
          <cx:layoutPr>
            <cx:binning intervalClosed="r">
              <cx:binCount val="40"/>
            </cx:binning>
          </cx:layoutPr>
        </cx:series>
      </cx:plotAreaRegion>
      <cx:axis id="0">
        <cx:catScaling gapWidth="0"/>
        <cx:title>
          <cx:tx>
            <cx:txData>
              <cx:v>Residual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Residual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9525</xdr:rowOff>
    </xdr:from>
    <xdr:to>
      <xdr:col>2</xdr:col>
      <xdr:colOff>828675</xdr:colOff>
      <xdr:row>9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A7782F-BEF8-3B29-08EF-0261A9F871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838200</xdr:colOff>
      <xdr:row>1</xdr:row>
      <xdr:rowOff>0</xdr:rowOff>
    </xdr:from>
    <xdr:to>
      <xdr:col>5</xdr:col>
      <xdr:colOff>295275</xdr:colOff>
      <xdr:row>9</xdr:row>
      <xdr:rowOff>123825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BE3621B2-3004-4DC3-A642-FDBF14B13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1</xdr:row>
      <xdr:rowOff>9525</xdr:rowOff>
    </xdr:from>
    <xdr:to>
      <xdr:col>8</xdr:col>
      <xdr:colOff>962025</xdr:colOff>
      <xdr:row>9</xdr:row>
      <xdr:rowOff>123825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2490FD79-6AA2-46D0-AF2D-E4F17650B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971550</xdr:colOff>
      <xdr:row>1</xdr:row>
      <xdr:rowOff>9525</xdr:rowOff>
    </xdr:from>
    <xdr:to>
      <xdr:col>11</xdr:col>
      <xdr:colOff>581025</xdr:colOff>
      <xdr:row>9</xdr:row>
      <xdr:rowOff>123825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1507777A-6338-4B5D-9225-E1466487A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9</xdr:row>
      <xdr:rowOff>123824</xdr:rowOff>
    </xdr:from>
    <xdr:to>
      <xdr:col>2</xdr:col>
      <xdr:colOff>828675</xdr:colOff>
      <xdr:row>17</xdr:row>
      <xdr:rowOff>9525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DD4DEB13-B3A7-4BA2-A267-BB834DE2F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838200</xdr:colOff>
      <xdr:row>9</xdr:row>
      <xdr:rowOff>123825</xdr:rowOff>
    </xdr:from>
    <xdr:to>
      <xdr:col>5</xdr:col>
      <xdr:colOff>295275</xdr:colOff>
      <xdr:row>17</xdr:row>
      <xdr:rowOff>9526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B1A3A794-5CD4-4F60-A354-85F985A67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295275</xdr:colOff>
      <xdr:row>9</xdr:row>
      <xdr:rowOff>123825</xdr:rowOff>
    </xdr:from>
    <xdr:to>
      <xdr:col>8</xdr:col>
      <xdr:colOff>962025</xdr:colOff>
      <xdr:row>17</xdr:row>
      <xdr:rowOff>9526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1AABF551-0A58-4A22-A00B-CC0DF78147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971550</xdr:colOff>
      <xdr:row>9</xdr:row>
      <xdr:rowOff>123825</xdr:rowOff>
    </xdr:from>
    <xdr:to>
      <xdr:col>11</xdr:col>
      <xdr:colOff>581025</xdr:colOff>
      <xdr:row>17</xdr:row>
      <xdr:rowOff>9526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61C209DB-C28C-4C24-B455-5FA2625FC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9525</xdr:colOff>
      <xdr:row>1</xdr:row>
      <xdr:rowOff>14286</xdr:rowOff>
    </xdr:from>
    <xdr:to>
      <xdr:col>26</xdr:col>
      <xdr:colOff>1595437</xdr:colOff>
      <xdr:row>16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6" name="Chart 55">
              <a:extLst>
                <a:ext uri="{FF2B5EF4-FFF2-40B4-BE49-F238E27FC236}">
                  <a16:creationId xmlns:a16="http://schemas.microsoft.com/office/drawing/2014/main" id="{17EEC67B-08CA-FEFA-5C43-402C818B3A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31250" y="204786"/>
              <a:ext cx="4805362" cy="30337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1</xdr:row>
      <xdr:rowOff>9525</xdr:rowOff>
    </xdr:from>
    <xdr:to>
      <xdr:col>23</xdr:col>
      <xdr:colOff>0</xdr:colOff>
      <xdr:row>16</xdr:row>
      <xdr:rowOff>180975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CA9A7CD1-F4AD-4A5E-8BE8-18CD6345C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939"/>
  <sheetViews>
    <sheetView workbookViewId="0">
      <selection activeCell="E1" sqref="E1"/>
    </sheetView>
  </sheetViews>
  <sheetFormatPr defaultRowHeight="15" x14ac:dyDescent="0.25"/>
  <sheetData>
    <row r="1" spans="1:29" x14ac:dyDescent="0.25">
      <c r="A1" t="s">
        <v>22</v>
      </c>
      <c r="B1" t="s">
        <v>0</v>
      </c>
      <c r="C1" t="s">
        <v>1</v>
      </c>
      <c r="D1" t="s">
        <v>2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s="4" t="s">
        <v>224</v>
      </c>
      <c r="X1" s="4" t="s">
        <v>225</v>
      </c>
      <c r="Y1" s="4" t="s">
        <v>226</v>
      </c>
      <c r="Z1" s="4" t="s">
        <v>227</v>
      </c>
      <c r="AA1" s="4" t="s">
        <v>228</v>
      </c>
      <c r="AB1" s="4" t="s">
        <v>229</v>
      </c>
      <c r="AC1" t="s">
        <v>3</v>
      </c>
    </row>
    <row r="2" spans="1:29" x14ac:dyDescent="0.25">
      <c r="A2" t="s">
        <v>34</v>
      </c>
      <c r="B2" t="s">
        <v>67</v>
      </c>
      <c r="C2">
        <v>2007</v>
      </c>
      <c r="D2" t="s">
        <v>24</v>
      </c>
      <c r="E2">
        <v>144</v>
      </c>
      <c r="F2">
        <v>14</v>
      </c>
      <c r="G2">
        <v>4.66</v>
      </c>
      <c r="H2">
        <v>780.59467489999997</v>
      </c>
      <c r="I2">
        <v>93</v>
      </c>
      <c r="J2">
        <v>0</v>
      </c>
      <c r="K2">
        <v>52</v>
      </c>
      <c r="L2">
        <v>17</v>
      </c>
      <c r="M2">
        <v>93</v>
      </c>
      <c r="N2">
        <v>6.25</v>
      </c>
      <c r="O2">
        <v>93</v>
      </c>
      <c r="P2">
        <v>0.1</v>
      </c>
      <c r="Q2">
        <v>4674.2196100000001</v>
      </c>
      <c r="R2">
        <v>44374572</v>
      </c>
      <c r="S2">
        <v>2.2999999999999998</v>
      </c>
      <c r="T2">
        <v>2.1</v>
      </c>
      <c r="U2">
        <v>0.67500000000000004</v>
      </c>
      <c r="V2">
        <v>11.9</v>
      </c>
      <c r="W2">
        <f>IF(A2="Africa",1,0)</f>
        <v>0</v>
      </c>
      <c r="X2">
        <f>IF(A2="Asia",1,0)</f>
        <v>0</v>
      </c>
      <c r="Y2">
        <f>IF(A2="Oceania",1,0)</f>
        <v>0</v>
      </c>
      <c r="Z2">
        <f>IF(A2="South America",1,0)</f>
        <v>1</v>
      </c>
      <c r="AA2">
        <f>IF(A2="Europe",1,0)</f>
        <v>0</v>
      </c>
      <c r="AB2">
        <f>IF(D2="Developed",1,0)</f>
        <v>0</v>
      </c>
      <c r="AC2">
        <v>73.5</v>
      </c>
    </row>
    <row r="3" spans="1:29" x14ac:dyDescent="0.25">
      <c r="A3" t="s">
        <v>29</v>
      </c>
      <c r="B3" t="s">
        <v>188</v>
      </c>
      <c r="C3">
        <v>2002</v>
      </c>
      <c r="D3" t="s">
        <v>24</v>
      </c>
      <c r="E3">
        <v>348</v>
      </c>
      <c r="F3">
        <v>47</v>
      </c>
      <c r="G3">
        <v>0.01</v>
      </c>
      <c r="H3">
        <v>0</v>
      </c>
      <c r="J3">
        <v>9559</v>
      </c>
      <c r="K3">
        <v>18.600000000000001</v>
      </c>
      <c r="L3">
        <v>77</v>
      </c>
      <c r="M3">
        <v>4</v>
      </c>
      <c r="O3">
        <v>4</v>
      </c>
      <c r="P3">
        <v>0.9</v>
      </c>
      <c r="S3">
        <v>7.8</v>
      </c>
      <c r="T3">
        <v>7.6</v>
      </c>
      <c r="W3">
        <f t="shared" ref="W3:W66" si="0">IF(A3="Africa",1,0)</f>
        <v>1</v>
      </c>
      <c r="X3">
        <f t="shared" ref="X3:X66" si="1">IF(A3="Asia",1,0)</f>
        <v>0</v>
      </c>
      <c r="Y3">
        <f t="shared" ref="Y3:Y66" si="2">IF(A3="Oceania",1,0)</f>
        <v>0</v>
      </c>
      <c r="Z3">
        <f t="shared" ref="Z3:Z66" si="3">IF(A3="South America",1,0)</f>
        <v>0</v>
      </c>
      <c r="AA3">
        <f t="shared" ref="AA3:AA66" si="4">IF(A3="Europe",1,0)</f>
        <v>0</v>
      </c>
      <c r="AB3">
        <f t="shared" ref="AB3:AB66" si="5">IF(D3="Developed",1,0)</f>
        <v>0</v>
      </c>
      <c r="AC3">
        <v>58</v>
      </c>
    </row>
    <row r="4" spans="1:29" x14ac:dyDescent="0.25">
      <c r="A4" t="s">
        <v>34</v>
      </c>
      <c r="B4" t="s">
        <v>162</v>
      </c>
      <c r="C4">
        <v>2010</v>
      </c>
      <c r="D4" t="s">
        <v>24</v>
      </c>
      <c r="E4">
        <v>152</v>
      </c>
      <c r="F4">
        <v>3</v>
      </c>
      <c r="G4">
        <v>5.65</v>
      </c>
      <c r="H4">
        <v>359.9760397</v>
      </c>
      <c r="I4">
        <v>89</v>
      </c>
      <c r="J4">
        <v>0</v>
      </c>
      <c r="K4">
        <v>46.4</v>
      </c>
      <c r="L4">
        <v>3</v>
      </c>
      <c r="M4">
        <v>85</v>
      </c>
      <c r="N4">
        <v>9.1</v>
      </c>
      <c r="O4">
        <v>89</v>
      </c>
      <c r="P4">
        <v>0.1</v>
      </c>
      <c r="Q4">
        <v>3225.591754</v>
      </c>
      <c r="R4">
        <v>629877</v>
      </c>
      <c r="S4">
        <v>2.1</v>
      </c>
      <c r="T4">
        <v>2</v>
      </c>
      <c r="U4">
        <v>0.66400000000000003</v>
      </c>
      <c r="V4">
        <v>12.4</v>
      </c>
      <c r="W4">
        <f t="shared" si="0"/>
        <v>0</v>
      </c>
      <c r="X4">
        <f t="shared" si="1"/>
        <v>0</v>
      </c>
      <c r="Y4">
        <f t="shared" si="2"/>
        <v>0</v>
      </c>
      <c r="Z4">
        <f t="shared" si="3"/>
        <v>1</v>
      </c>
      <c r="AA4">
        <f t="shared" si="4"/>
        <v>0</v>
      </c>
      <c r="AB4">
        <f t="shared" si="5"/>
        <v>0</v>
      </c>
      <c r="AC4">
        <v>73.2</v>
      </c>
    </row>
    <row r="5" spans="1:29" x14ac:dyDescent="0.25">
      <c r="A5" t="s">
        <v>27</v>
      </c>
      <c r="B5" t="s">
        <v>128</v>
      </c>
      <c r="C5">
        <v>2004</v>
      </c>
      <c r="D5" t="s">
        <v>37</v>
      </c>
      <c r="E5">
        <v>24</v>
      </c>
      <c r="F5">
        <v>0</v>
      </c>
      <c r="G5">
        <v>12.1</v>
      </c>
      <c r="H5">
        <v>76.361877370000002</v>
      </c>
      <c r="I5">
        <v>94</v>
      </c>
      <c r="J5">
        <v>1</v>
      </c>
      <c r="K5">
        <v>58.1</v>
      </c>
      <c r="L5">
        <v>0</v>
      </c>
      <c r="M5">
        <v>9</v>
      </c>
      <c r="N5">
        <v>5.67</v>
      </c>
      <c r="O5">
        <v>94</v>
      </c>
      <c r="P5">
        <v>0.1</v>
      </c>
      <c r="Q5">
        <v>676.96699799999999</v>
      </c>
      <c r="R5">
        <v>337775</v>
      </c>
      <c r="S5">
        <v>3.1</v>
      </c>
      <c r="T5">
        <v>3.1</v>
      </c>
      <c r="U5">
        <v>0.79200000000000004</v>
      </c>
      <c r="V5">
        <v>16.3</v>
      </c>
      <c r="W5">
        <f t="shared" si="0"/>
        <v>0</v>
      </c>
      <c r="X5">
        <f t="shared" si="1"/>
        <v>0</v>
      </c>
      <c r="Y5">
        <f t="shared" si="2"/>
        <v>0</v>
      </c>
      <c r="Z5">
        <f t="shared" si="3"/>
        <v>0</v>
      </c>
      <c r="AA5">
        <f t="shared" si="4"/>
        <v>1</v>
      </c>
      <c r="AB5">
        <f t="shared" si="5"/>
        <v>1</v>
      </c>
      <c r="AC5">
        <v>71.599999999999994</v>
      </c>
    </row>
    <row r="6" spans="1:29" x14ac:dyDescent="0.25">
      <c r="A6" t="s">
        <v>27</v>
      </c>
      <c r="B6" t="s">
        <v>186</v>
      </c>
      <c r="C6">
        <v>2014</v>
      </c>
      <c r="D6" t="s">
        <v>37</v>
      </c>
      <c r="E6">
        <v>76</v>
      </c>
      <c r="F6">
        <v>0</v>
      </c>
      <c r="G6">
        <v>10.46</v>
      </c>
      <c r="H6">
        <v>31.134927940000001</v>
      </c>
      <c r="J6">
        <v>52</v>
      </c>
      <c r="K6">
        <v>59.5</v>
      </c>
      <c r="L6">
        <v>0</v>
      </c>
      <c r="M6">
        <v>95</v>
      </c>
      <c r="N6">
        <v>9.23</v>
      </c>
      <c r="O6">
        <v>95</v>
      </c>
      <c r="P6">
        <v>0.1</v>
      </c>
      <c r="Q6">
        <v>242.67285999999999</v>
      </c>
      <c r="R6">
        <v>26198</v>
      </c>
      <c r="S6">
        <v>1.4</v>
      </c>
      <c r="T6">
        <v>1.4</v>
      </c>
      <c r="U6">
        <v>0.88800000000000001</v>
      </c>
      <c r="V6">
        <v>17.600000000000001</v>
      </c>
      <c r="W6">
        <f t="shared" si="0"/>
        <v>0</v>
      </c>
      <c r="X6">
        <f t="shared" si="1"/>
        <v>0</v>
      </c>
      <c r="Y6">
        <f t="shared" si="2"/>
        <v>0</v>
      </c>
      <c r="Z6">
        <f t="shared" si="3"/>
        <v>0</v>
      </c>
      <c r="AA6">
        <f t="shared" si="4"/>
        <v>1</v>
      </c>
      <c r="AB6">
        <f t="shared" si="5"/>
        <v>1</v>
      </c>
      <c r="AC6">
        <v>87</v>
      </c>
    </row>
    <row r="7" spans="1:29" x14ac:dyDescent="0.25">
      <c r="A7" t="s">
        <v>25</v>
      </c>
      <c r="B7" t="s">
        <v>202</v>
      </c>
      <c r="C7">
        <v>2015</v>
      </c>
      <c r="D7" t="s">
        <v>24</v>
      </c>
      <c r="E7">
        <v>152</v>
      </c>
      <c r="F7">
        <v>2</v>
      </c>
      <c r="H7">
        <v>0</v>
      </c>
      <c r="I7">
        <v>76</v>
      </c>
      <c r="J7">
        <v>43</v>
      </c>
      <c r="K7">
        <v>17.399999999999999</v>
      </c>
      <c r="L7">
        <v>2</v>
      </c>
      <c r="M7">
        <v>75</v>
      </c>
      <c r="O7">
        <v>76</v>
      </c>
      <c r="P7">
        <v>0.1</v>
      </c>
      <c r="Q7">
        <v>1161.76935</v>
      </c>
      <c r="R7">
        <v>124977</v>
      </c>
      <c r="S7">
        <v>1.9</v>
      </c>
      <c r="T7">
        <v>11.1</v>
      </c>
      <c r="U7">
        <v>0.60299999999999998</v>
      </c>
      <c r="V7">
        <v>12.5</v>
      </c>
      <c r="W7">
        <f t="shared" si="0"/>
        <v>0</v>
      </c>
      <c r="X7">
        <f t="shared" si="1"/>
        <v>1</v>
      </c>
      <c r="Y7">
        <f t="shared" si="2"/>
        <v>0</v>
      </c>
      <c r="Z7">
        <f t="shared" si="3"/>
        <v>0</v>
      </c>
      <c r="AA7">
        <f t="shared" si="4"/>
        <v>0</v>
      </c>
      <c r="AB7">
        <f t="shared" si="5"/>
        <v>0</v>
      </c>
      <c r="AC7">
        <v>68.3</v>
      </c>
    </row>
    <row r="8" spans="1:29" x14ac:dyDescent="0.25">
      <c r="A8" t="s">
        <v>29</v>
      </c>
      <c r="B8" t="s">
        <v>182</v>
      </c>
      <c r="C8">
        <v>2002</v>
      </c>
      <c r="D8" t="s">
        <v>24</v>
      </c>
      <c r="E8">
        <v>186</v>
      </c>
      <c r="F8">
        <v>0</v>
      </c>
      <c r="G8">
        <v>11.15</v>
      </c>
      <c r="H8">
        <v>562.36018479999996</v>
      </c>
      <c r="I8">
        <v>99</v>
      </c>
      <c r="J8">
        <v>0</v>
      </c>
      <c r="K8">
        <v>28.1</v>
      </c>
      <c r="L8">
        <v>0</v>
      </c>
      <c r="M8">
        <v>99</v>
      </c>
      <c r="N8">
        <v>4.21</v>
      </c>
      <c r="O8">
        <v>99</v>
      </c>
      <c r="P8">
        <v>0.1</v>
      </c>
      <c r="Q8">
        <v>8331.2619969999996</v>
      </c>
      <c r="R8">
        <v>83723</v>
      </c>
      <c r="S8">
        <v>6.1</v>
      </c>
      <c r="T8">
        <v>6.6</v>
      </c>
      <c r="U8">
        <v>0.71199999999999997</v>
      </c>
      <c r="V8">
        <v>12.1</v>
      </c>
      <c r="W8">
        <f t="shared" si="0"/>
        <v>1</v>
      </c>
      <c r="X8">
        <f t="shared" si="1"/>
        <v>0</v>
      </c>
      <c r="Y8">
        <f t="shared" si="2"/>
        <v>0</v>
      </c>
      <c r="Z8">
        <f t="shared" si="3"/>
        <v>0</v>
      </c>
      <c r="AA8">
        <f t="shared" si="4"/>
        <v>0</v>
      </c>
      <c r="AB8">
        <f t="shared" si="5"/>
        <v>0</v>
      </c>
      <c r="AC8">
        <v>72.099999999999994</v>
      </c>
    </row>
    <row r="9" spans="1:29" x14ac:dyDescent="0.25">
      <c r="A9" t="s">
        <v>27</v>
      </c>
      <c r="B9" t="s">
        <v>97</v>
      </c>
      <c r="C9">
        <v>2002</v>
      </c>
      <c r="D9" t="s">
        <v>24</v>
      </c>
      <c r="E9">
        <v>81</v>
      </c>
      <c r="F9">
        <v>1</v>
      </c>
      <c r="G9">
        <v>8.09</v>
      </c>
      <c r="H9">
        <v>160.88972649999999</v>
      </c>
      <c r="I9">
        <v>91</v>
      </c>
      <c r="J9">
        <v>5</v>
      </c>
      <c r="K9">
        <v>58.6</v>
      </c>
      <c r="L9">
        <v>1</v>
      </c>
      <c r="M9">
        <v>92</v>
      </c>
      <c r="N9">
        <v>8.7200000000000006</v>
      </c>
      <c r="O9">
        <v>92</v>
      </c>
      <c r="P9">
        <v>0.1</v>
      </c>
      <c r="Q9">
        <v>1411.31339</v>
      </c>
      <c r="R9">
        <v>19222</v>
      </c>
      <c r="S9">
        <v>0.8</v>
      </c>
      <c r="T9">
        <v>0.8</v>
      </c>
      <c r="U9">
        <v>0.81100000000000005</v>
      </c>
      <c r="V9">
        <v>14.6</v>
      </c>
      <c r="W9">
        <f t="shared" si="0"/>
        <v>0</v>
      </c>
      <c r="X9">
        <f t="shared" si="1"/>
        <v>0</v>
      </c>
      <c r="Y9">
        <f t="shared" si="2"/>
        <v>0</v>
      </c>
      <c r="Z9">
        <f t="shared" si="3"/>
        <v>0</v>
      </c>
      <c r="AA9">
        <f t="shared" si="4"/>
        <v>1</v>
      </c>
      <c r="AB9">
        <f t="shared" si="5"/>
        <v>0</v>
      </c>
      <c r="AC9">
        <v>79</v>
      </c>
    </row>
    <row r="10" spans="1:29" x14ac:dyDescent="0.25">
      <c r="A10" t="s">
        <v>27</v>
      </c>
      <c r="B10" t="s">
        <v>55</v>
      </c>
      <c r="C10">
        <v>2008</v>
      </c>
      <c r="D10" t="s">
        <v>37</v>
      </c>
      <c r="E10">
        <v>155</v>
      </c>
      <c r="F10">
        <v>1</v>
      </c>
      <c r="G10">
        <v>10.98</v>
      </c>
      <c r="H10">
        <v>107.9826127</v>
      </c>
      <c r="I10">
        <v>96</v>
      </c>
      <c r="J10">
        <v>1</v>
      </c>
      <c r="K10">
        <v>61.5</v>
      </c>
      <c r="L10">
        <v>1</v>
      </c>
      <c r="M10">
        <v>96</v>
      </c>
      <c r="N10">
        <v>6.61</v>
      </c>
      <c r="O10">
        <v>95</v>
      </c>
      <c r="P10">
        <v>0.1</v>
      </c>
      <c r="Q10">
        <v>7296.1224789999997</v>
      </c>
      <c r="R10">
        <v>7492561</v>
      </c>
      <c r="S10">
        <v>2.1</v>
      </c>
      <c r="T10">
        <v>2.1</v>
      </c>
      <c r="U10">
        <v>0.76100000000000001</v>
      </c>
      <c r="V10">
        <v>13.8</v>
      </c>
      <c r="W10">
        <f t="shared" si="0"/>
        <v>0</v>
      </c>
      <c r="X10">
        <f t="shared" si="1"/>
        <v>0</v>
      </c>
      <c r="Y10">
        <f t="shared" si="2"/>
        <v>0</v>
      </c>
      <c r="Z10">
        <f t="shared" si="3"/>
        <v>0</v>
      </c>
      <c r="AA10">
        <f t="shared" si="4"/>
        <v>1</v>
      </c>
      <c r="AB10">
        <f t="shared" si="5"/>
        <v>1</v>
      </c>
      <c r="AC10">
        <v>72.900000000000006</v>
      </c>
    </row>
    <row r="11" spans="1:29" x14ac:dyDescent="0.25">
      <c r="A11" t="s">
        <v>25</v>
      </c>
      <c r="B11" t="s">
        <v>54</v>
      </c>
      <c r="C11">
        <v>2015</v>
      </c>
      <c r="D11" t="s">
        <v>24</v>
      </c>
      <c r="E11">
        <v>78</v>
      </c>
      <c r="F11">
        <v>0</v>
      </c>
      <c r="H11">
        <v>0</v>
      </c>
      <c r="I11">
        <v>99</v>
      </c>
      <c r="J11">
        <v>4</v>
      </c>
      <c r="K11">
        <v>41.2</v>
      </c>
      <c r="L11">
        <v>0</v>
      </c>
      <c r="M11">
        <v>99</v>
      </c>
      <c r="O11">
        <v>99</v>
      </c>
      <c r="P11">
        <v>0.1</v>
      </c>
      <c r="Q11">
        <v>3967.8951000000002</v>
      </c>
      <c r="S11">
        <v>5.7</v>
      </c>
      <c r="T11">
        <v>5.0999999999999996</v>
      </c>
      <c r="U11">
        <v>0.86399999999999999</v>
      </c>
      <c r="V11">
        <v>14.9</v>
      </c>
      <c r="W11">
        <f t="shared" si="0"/>
        <v>0</v>
      </c>
      <c r="X11">
        <f t="shared" si="1"/>
        <v>1</v>
      </c>
      <c r="Y11">
        <f t="shared" si="2"/>
        <v>0</v>
      </c>
      <c r="Z11">
        <f t="shared" si="3"/>
        <v>0</v>
      </c>
      <c r="AA11">
        <f t="shared" si="4"/>
        <v>0</v>
      </c>
      <c r="AB11">
        <f t="shared" si="5"/>
        <v>0</v>
      </c>
      <c r="AC11">
        <v>77.7</v>
      </c>
    </row>
    <row r="12" spans="1:29" x14ac:dyDescent="0.25">
      <c r="A12" t="s">
        <v>34</v>
      </c>
      <c r="B12" t="s">
        <v>82</v>
      </c>
      <c r="C12">
        <v>2015</v>
      </c>
      <c r="D12" t="s">
        <v>24</v>
      </c>
      <c r="E12">
        <v>118</v>
      </c>
      <c r="F12">
        <v>6</v>
      </c>
      <c r="H12">
        <v>0</v>
      </c>
      <c r="I12">
        <v>78</v>
      </c>
      <c r="J12">
        <v>0</v>
      </c>
      <c r="K12">
        <v>54.2</v>
      </c>
      <c r="L12">
        <v>7</v>
      </c>
      <c r="M12">
        <v>84</v>
      </c>
      <c r="O12">
        <v>78</v>
      </c>
      <c r="P12">
        <v>0.1</v>
      </c>
      <c r="Q12">
        <v>625.62224000000003</v>
      </c>
      <c r="R12">
        <v>16144368</v>
      </c>
      <c r="S12">
        <v>1.2</v>
      </c>
      <c r="T12">
        <v>1.1000000000000001</v>
      </c>
      <c r="U12">
        <v>0.73899999999999999</v>
      </c>
      <c r="V12">
        <v>14</v>
      </c>
      <c r="W12">
        <f t="shared" si="0"/>
        <v>0</v>
      </c>
      <c r="X12">
        <f t="shared" si="1"/>
        <v>0</v>
      </c>
      <c r="Y12">
        <f t="shared" si="2"/>
        <v>0</v>
      </c>
      <c r="Z12">
        <f t="shared" si="3"/>
        <v>1</v>
      </c>
      <c r="AA12">
        <f t="shared" si="4"/>
        <v>0</v>
      </c>
      <c r="AB12">
        <f t="shared" si="5"/>
        <v>0</v>
      </c>
      <c r="AC12">
        <v>76.2</v>
      </c>
    </row>
    <row r="13" spans="1:29" x14ac:dyDescent="0.25">
      <c r="A13" t="s">
        <v>29</v>
      </c>
      <c r="B13" t="s">
        <v>195</v>
      </c>
      <c r="C13">
        <v>2010</v>
      </c>
      <c r="D13" t="s">
        <v>24</v>
      </c>
      <c r="E13">
        <v>459</v>
      </c>
      <c r="F13">
        <v>2</v>
      </c>
      <c r="G13">
        <v>4.93</v>
      </c>
      <c r="H13">
        <v>56.936705609999997</v>
      </c>
      <c r="I13">
        <v>89</v>
      </c>
      <c r="J13">
        <v>313</v>
      </c>
      <c r="K13">
        <v>29.7</v>
      </c>
      <c r="L13">
        <v>4</v>
      </c>
      <c r="M13">
        <v>89</v>
      </c>
      <c r="N13">
        <v>8.4700000000000006</v>
      </c>
      <c r="O13">
        <v>89</v>
      </c>
      <c r="P13">
        <v>21.6</v>
      </c>
      <c r="Q13">
        <v>369.23933599999998</v>
      </c>
      <c r="R13">
        <v>122843</v>
      </c>
      <c r="S13">
        <v>5.4</v>
      </c>
      <c r="T13">
        <v>5.6</v>
      </c>
      <c r="U13">
        <v>0.52300000000000002</v>
      </c>
      <c r="V13">
        <v>11</v>
      </c>
      <c r="W13">
        <f t="shared" si="0"/>
        <v>1</v>
      </c>
      <c r="X13">
        <f t="shared" si="1"/>
        <v>0</v>
      </c>
      <c r="Y13">
        <f t="shared" si="2"/>
        <v>0</v>
      </c>
      <c r="Z13">
        <f t="shared" si="3"/>
        <v>0</v>
      </c>
      <c r="AA13">
        <f t="shared" si="4"/>
        <v>0</v>
      </c>
      <c r="AB13">
        <f t="shared" si="5"/>
        <v>0</v>
      </c>
      <c r="AC13">
        <v>53.6</v>
      </c>
    </row>
    <row r="14" spans="1:29" x14ac:dyDescent="0.25">
      <c r="A14" t="s">
        <v>27</v>
      </c>
      <c r="B14" t="s">
        <v>191</v>
      </c>
      <c r="C14">
        <v>2000</v>
      </c>
      <c r="D14" t="s">
        <v>37</v>
      </c>
      <c r="E14">
        <v>86</v>
      </c>
      <c r="F14">
        <v>2</v>
      </c>
      <c r="G14">
        <v>11.12</v>
      </c>
      <c r="H14">
        <v>1934.398154</v>
      </c>
      <c r="I14">
        <v>77</v>
      </c>
      <c r="J14">
        <v>152</v>
      </c>
      <c r="K14">
        <v>57.6</v>
      </c>
      <c r="L14">
        <v>2</v>
      </c>
      <c r="M14">
        <v>95</v>
      </c>
      <c r="N14">
        <v>7.21</v>
      </c>
      <c r="O14">
        <v>95</v>
      </c>
      <c r="P14">
        <v>0.1</v>
      </c>
      <c r="Q14">
        <v>14676.769</v>
      </c>
      <c r="R14">
        <v>4567864</v>
      </c>
      <c r="S14">
        <v>0.6</v>
      </c>
      <c r="T14">
        <v>0.5</v>
      </c>
      <c r="U14">
        <v>0.82</v>
      </c>
      <c r="V14">
        <v>15.7</v>
      </c>
      <c r="W14">
        <f t="shared" si="0"/>
        <v>0</v>
      </c>
      <c r="X14">
        <f t="shared" si="1"/>
        <v>0</v>
      </c>
      <c r="Y14">
        <f t="shared" si="2"/>
        <v>0</v>
      </c>
      <c r="Z14">
        <f t="shared" si="3"/>
        <v>0</v>
      </c>
      <c r="AA14">
        <f t="shared" si="4"/>
        <v>1</v>
      </c>
      <c r="AB14">
        <f t="shared" si="5"/>
        <v>1</v>
      </c>
      <c r="AC14">
        <v>79.099999999999994</v>
      </c>
    </row>
    <row r="15" spans="1:29" x14ac:dyDescent="0.25">
      <c r="A15" t="s">
        <v>29</v>
      </c>
      <c r="B15" t="s">
        <v>56</v>
      </c>
      <c r="C15">
        <v>2011</v>
      </c>
      <c r="D15" t="s">
        <v>24</v>
      </c>
      <c r="E15">
        <v>275</v>
      </c>
      <c r="F15">
        <v>42</v>
      </c>
      <c r="G15">
        <v>4.51</v>
      </c>
      <c r="H15">
        <v>85.555929059999997</v>
      </c>
      <c r="I15">
        <v>91</v>
      </c>
      <c r="J15">
        <v>860</v>
      </c>
      <c r="K15">
        <v>17.100000000000001</v>
      </c>
      <c r="L15">
        <v>71</v>
      </c>
      <c r="M15">
        <v>9</v>
      </c>
      <c r="N15">
        <v>5.17</v>
      </c>
      <c r="O15">
        <v>91</v>
      </c>
      <c r="P15">
        <v>0.9</v>
      </c>
      <c r="Q15">
        <v>666.84278300000005</v>
      </c>
      <c r="R15">
        <v>168194</v>
      </c>
      <c r="S15">
        <v>8.8000000000000007</v>
      </c>
      <c r="T15">
        <v>8.4</v>
      </c>
      <c r="U15">
        <v>0.377</v>
      </c>
      <c r="V15">
        <v>6.7</v>
      </c>
      <c r="W15">
        <f t="shared" si="0"/>
        <v>1</v>
      </c>
      <c r="X15">
        <f t="shared" si="1"/>
        <v>0</v>
      </c>
      <c r="Y15">
        <f t="shared" si="2"/>
        <v>0</v>
      </c>
      <c r="Z15">
        <f t="shared" si="3"/>
        <v>0</v>
      </c>
      <c r="AA15">
        <f t="shared" si="4"/>
        <v>0</v>
      </c>
      <c r="AB15">
        <f t="shared" si="5"/>
        <v>0</v>
      </c>
      <c r="AC15">
        <v>58.1</v>
      </c>
    </row>
    <row r="16" spans="1:29" x14ac:dyDescent="0.25">
      <c r="A16" t="s">
        <v>27</v>
      </c>
      <c r="B16" t="s">
        <v>171</v>
      </c>
      <c r="C16">
        <v>2003</v>
      </c>
      <c r="D16" t="s">
        <v>24</v>
      </c>
      <c r="E16">
        <v>322</v>
      </c>
      <c r="F16">
        <v>20</v>
      </c>
      <c r="G16">
        <v>11.32</v>
      </c>
      <c r="H16">
        <v>333.21487109999998</v>
      </c>
      <c r="I16">
        <v>94</v>
      </c>
      <c r="J16">
        <v>3291</v>
      </c>
      <c r="K16">
        <v>54.7</v>
      </c>
      <c r="L16">
        <v>22</v>
      </c>
      <c r="M16">
        <v>97</v>
      </c>
      <c r="N16">
        <v>5.61</v>
      </c>
      <c r="O16">
        <v>96</v>
      </c>
      <c r="P16">
        <v>0.4</v>
      </c>
      <c r="Q16">
        <v>2975.1327780000001</v>
      </c>
      <c r="R16">
        <v>144648257</v>
      </c>
      <c r="S16">
        <v>2.6</v>
      </c>
      <c r="T16">
        <v>2.8</v>
      </c>
      <c r="U16">
        <v>0.73299999999999998</v>
      </c>
      <c r="V16">
        <v>13.2</v>
      </c>
      <c r="W16">
        <f t="shared" si="0"/>
        <v>0</v>
      </c>
      <c r="X16">
        <f t="shared" si="1"/>
        <v>0</v>
      </c>
      <c r="Y16">
        <f t="shared" si="2"/>
        <v>0</v>
      </c>
      <c r="Z16">
        <f t="shared" si="3"/>
        <v>0</v>
      </c>
      <c r="AA16">
        <f t="shared" si="4"/>
        <v>1</v>
      </c>
      <c r="AB16">
        <f t="shared" si="5"/>
        <v>0</v>
      </c>
      <c r="AC16">
        <v>64.599999999999994</v>
      </c>
    </row>
    <row r="17" spans="1:29" x14ac:dyDescent="0.25">
      <c r="A17" t="s">
        <v>25</v>
      </c>
      <c r="B17" t="s">
        <v>132</v>
      </c>
      <c r="C17">
        <v>2009</v>
      </c>
      <c r="D17" t="s">
        <v>24</v>
      </c>
      <c r="E17">
        <v>131</v>
      </c>
      <c r="F17">
        <v>3</v>
      </c>
      <c r="G17">
        <v>0.47</v>
      </c>
      <c r="H17">
        <v>431.54524720000001</v>
      </c>
      <c r="I17">
        <v>96</v>
      </c>
      <c r="J17">
        <v>153</v>
      </c>
      <c r="K17">
        <v>34.4</v>
      </c>
      <c r="L17">
        <v>4</v>
      </c>
      <c r="M17">
        <v>97</v>
      </c>
      <c r="N17">
        <v>3.97</v>
      </c>
      <c r="O17">
        <v>97</v>
      </c>
      <c r="P17">
        <v>0.1</v>
      </c>
      <c r="Q17">
        <v>7326.7444349999996</v>
      </c>
      <c r="R17">
        <v>2765383</v>
      </c>
      <c r="S17">
        <v>8.3000000000000007</v>
      </c>
      <c r="T17">
        <v>8.1999999999999993</v>
      </c>
      <c r="U17">
        <v>0.75600000000000001</v>
      </c>
      <c r="V17">
        <v>12.6</v>
      </c>
      <c r="W17">
        <f t="shared" si="0"/>
        <v>0</v>
      </c>
      <c r="X17">
        <f t="shared" si="1"/>
        <v>1</v>
      </c>
      <c r="Y17">
        <f t="shared" si="2"/>
        <v>0</v>
      </c>
      <c r="Z17">
        <f t="shared" si="3"/>
        <v>0</v>
      </c>
      <c r="AA17">
        <f t="shared" si="4"/>
        <v>0</v>
      </c>
      <c r="AB17">
        <f t="shared" si="5"/>
        <v>0</v>
      </c>
      <c r="AC17">
        <v>74</v>
      </c>
    </row>
    <row r="18" spans="1:29" x14ac:dyDescent="0.25">
      <c r="A18" t="s">
        <v>29</v>
      </c>
      <c r="B18" t="s">
        <v>101</v>
      </c>
      <c r="C18">
        <v>2000</v>
      </c>
      <c r="D18" t="s">
        <v>24</v>
      </c>
      <c r="E18">
        <v>3</v>
      </c>
      <c r="F18">
        <v>5</v>
      </c>
      <c r="G18">
        <v>2.84</v>
      </c>
      <c r="H18">
        <v>6.6994187470000002</v>
      </c>
      <c r="J18">
        <v>0</v>
      </c>
      <c r="K18">
        <v>17.399999999999999</v>
      </c>
      <c r="L18">
        <v>9</v>
      </c>
      <c r="M18">
        <v>52</v>
      </c>
      <c r="N18">
        <v>4.9400000000000004</v>
      </c>
      <c r="O18">
        <v>49</v>
      </c>
      <c r="P18">
        <v>3.1</v>
      </c>
      <c r="Q18">
        <v>297.75194429999999</v>
      </c>
      <c r="R18">
        <v>1243229</v>
      </c>
      <c r="S18">
        <v>1.2</v>
      </c>
      <c r="T18">
        <v>1.2</v>
      </c>
      <c r="U18">
        <v>0</v>
      </c>
      <c r="V18">
        <v>6.4</v>
      </c>
      <c r="W18">
        <f t="shared" si="0"/>
        <v>1</v>
      </c>
      <c r="X18">
        <f t="shared" si="1"/>
        <v>0</v>
      </c>
      <c r="Y18">
        <f t="shared" si="2"/>
        <v>0</v>
      </c>
      <c r="Z18">
        <f t="shared" si="3"/>
        <v>0</v>
      </c>
      <c r="AA18">
        <f t="shared" si="4"/>
        <v>0</v>
      </c>
      <c r="AB18">
        <f t="shared" si="5"/>
        <v>0</v>
      </c>
      <c r="AC18">
        <v>52.1</v>
      </c>
    </row>
    <row r="19" spans="1:29" x14ac:dyDescent="0.25">
      <c r="A19" t="s">
        <v>29</v>
      </c>
      <c r="B19" t="s">
        <v>63</v>
      </c>
      <c r="C19">
        <v>2010</v>
      </c>
      <c r="D19" t="s">
        <v>24</v>
      </c>
      <c r="E19">
        <v>446</v>
      </c>
      <c r="F19">
        <v>17</v>
      </c>
      <c r="G19">
        <v>1.67</v>
      </c>
      <c r="H19">
        <v>43.483591969999999</v>
      </c>
      <c r="I19">
        <v>45</v>
      </c>
      <c r="J19">
        <v>2</v>
      </c>
      <c r="K19">
        <v>2.2000000000000002</v>
      </c>
      <c r="L19">
        <v>24</v>
      </c>
      <c r="M19">
        <v>46</v>
      </c>
      <c r="N19">
        <v>3.9</v>
      </c>
      <c r="O19">
        <v>45</v>
      </c>
      <c r="P19">
        <v>6.6</v>
      </c>
      <c r="Q19">
        <v>446.44344940000002</v>
      </c>
      <c r="R19">
        <v>4448525</v>
      </c>
      <c r="S19">
        <v>9</v>
      </c>
      <c r="T19">
        <v>8.9</v>
      </c>
      <c r="U19">
        <v>0.35199999999999998</v>
      </c>
      <c r="V19">
        <v>6.6</v>
      </c>
      <c r="W19">
        <f t="shared" si="0"/>
        <v>1</v>
      </c>
      <c r="X19">
        <f t="shared" si="1"/>
        <v>0</v>
      </c>
      <c r="Y19">
        <f t="shared" si="2"/>
        <v>0</v>
      </c>
      <c r="Z19">
        <f t="shared" si="3"/>
        <v>0</v>
      </c>
      <c r="AA19">
        <f t="shared" si="4"/>
        <v>0</v>
      </c>
      <c r="AB19">
        <f t="shared" si="5"/>
        <v>0</v>
      </c>
      <c r="AC19">
        <v>49.2</v>
      </c>
    </row>
    <row r="20" spans="1:29" x14ac:dyDescent="0.25">
      <c r="A20" t="s">
        <v>32</v>
      </c>
      <c r="B20" t="s">
        <v>139</v>
      </c>
      <c r="C20">
        <v>2011</v>
      </c>
      <c r="D20" t="s">
        <v>24</v>
      </c>
      <c r="E20">
        <v>124</v>
      </c>
      <c r="F20">
        <v>34</v>
      </c>
      <c r="G20">
        <v>5.3</v>
      </c>
      <c r="H20">
        <v>1117.196097</v>
      </c>
      <c r="I20">
        <v>98</v>
      </c>
      <c r="J20">
        <v>3</v>
      </c>
      <c r="K20">
        <v>6.8</v>
      </c>
      <c r="L20">
        <v>39</v>
      </c>
      <c r="M20">
        <v>97</v>
      </c>
      <c r="N20">
        <v>6.4</v>
      </c>
      <c r="O20">
        <v>97</v>
      </c>
      <c r="P20">
        <v>0.1</v>
      </c>
      <c r="Q20">
        <v>9834.4726890000002</v>
      </c>
      <c r="R20">
        <v>119917</v>
      </c>
      <c r="S20">
        <v>1.6</v>
      </c>
      <c r="T20">
        <v>1.6</v>
      </c>
      <c r="U20">
        <v>0.745</v>
      </c>
      <c r="V20">
        <v>12.6</v>
      </c>
      <c r="W20">
        <f t="shared" si="0"/>
        <v>0</v>
      </c>
      <c r="X20">
        <f t="shared" si="1"/>
        <v>0</v>
      </c>
      <c r="Y20">
        <f t="shared" si="2"/>
        <v>0</v>
      </c>
      <c r="Z20">
        <f t="shared" si="3"/>
        <v>0</v>
      </c>
      <c r="AA20">
        <f t="shared" si="4"/>
        <v>0</v>
      </c>
      <c r="AB20">
        <f t="shared" si="5"/>
        <v>0</v>
      </c>
      <c r="AC20">
        <v>76.099999999999994</v>
      </c>
    </row>
    <row r="21" spans="1:29" x14ac:dyDescent="0.25">
      <c r="A21" t="s">
        <v>29</v>
      </c>
      <c r="B21" t="s">
        <v>77</v>
      </c>
      <c r="C21">
        <v>2014</v>
      </c>
      <c r="D21" t="s">
        <v>24</v>
      </c>
      <c r="E21">
        <v>266</v>
      </c>
      <c r="F21">
        <v>237</v>
      </c>
      <c r="G21">
        <v>0.01</v>
      </c>
      <c r="H21">
        <v>0</v>
      </c>
      <c r="I21">
        <v>8</v>
      </c>
      <c r="J21">
        <v>33711</v>
      </c>
      <c r="K21">
        <v>21.1</v>
      </c>
      <c r="L21">
        <v>312</v>
      </c>
      <c r="M21">
        <v>79</v>
      </c>
      <c r="N21">
        <v>4.33</v>
      </c>
      <c r="O21">
        <v>8</v>
      </c>
      <c r="P21">
        <v>1.1000000000000001</v>
      </c>
      <c r="S21">
        <v>9.6999999999999993</v>
      </c>
      <c r="T21">
        <v>9.5</v>
      </c>
      <c r="W21">
        <f t="shared" si="0"/>
        <v>1</v>
      </c>
      <c r="X21">
        <f t="shared" si="1"/>
        <v>0</v>
      </c>
      <c r="Y21">
        <f t="shared" si="2"/>
        <v>0</v>
      </c>
      <c r="Z21">
        <f t="shared" si="3"/>
        <v>0</v>
      </c>
      <c r="AA21">
        <f t="shared" si="4"/>
        <v>0</v>
      </c>
      <c r="AB21">
        <f t="shared" si="5"/>
        <v>0</v>
      </c>
      <c r="AC21">
        <v>59.3</v>
      </c>
    </row>
    <row r="22" spans="1:29" x14ac:dyDescent="0.25">
      <c r="A22" t="s">
        <v>29</v>
      </c>
      <c r="B22" t="s">
        <v>61</v>
      </c>
      <c r="C22">
        <v>2014</v>
      </c>
      <c r="D22" t="s">
        <v>24</v>
      </c>
      <c r="E22">
        <v>366</v>
      </c>
      <c r="F22">
        <v>47</v>
      </c>
      <c r="G22">
        <v>0.01</v>
      </c>
      <c r="H22">
        <v>61.392636420000002</v>
      </c>
      <c r="I22">
        <v>87</v>
      </c>
      <c r="J22">
        <v>831</v>
      </c>
      <c r="K22">
        <v>28.4</v>
      </c>
      <c r="L22">
        <v>71</v>
      </c>
      <c r="M22">
        <v>86</v>
      </c>
      <c r="N22">
        <v>4.0999999999999996</v>
      </c>
      <c r="O22">
        <v>87</v>
      </c>
      <c r="P22">
        <v>3.7</v>
      </c>
      <c r="Q22">
        <v>1441.1416999999999</v>
      </c>
      <c r="R22">
        <v>2223994</v>
      </c>
      <c r="S22">
        <v>5.7</v>
      </c>
      <c r="T22">
        <v>5.7</v>
      </c>
      <c r="U22">
        <v>0.50700000000000001</v>
      </c>
      <c r="V22">
        <v>10.4</v>
      </c>
      <c r="W22">
        <f t="shared" si="0"/>
        <v>1</v>
      </c>
      <c r="X22">
        <f t="shared" si="1"/>
        <v>0</v>
      </c>
      <c r="Y22">
        <f t="shared" si="2"/>
        <v>0</v>
      </c>
      <c r="Z22">
        <f t="shared" si="3"/>
        <v>0</v>
      </c>
      <c r="AA22">
        <f t="shared" si="4"/>
        <v>0</v>
      </c>
      <c r="AB22">
        <f t="shared" si="5"/>
        <v>0</v>
      </c>
      <c r="AC22">
        <v>56.7</v>
      </c>
    </row>
    <row r="23" spans="1:29" x14ac:dyDescent="0.25">
      <c r="A23" t="s">
        <v>27</v>
      </c>
      <c r="B23" t="s">
        <v>191</v>
      </c>
      <c r="C23">
        <v>2006</v>
      </c>
      <c r="D23" t="s">
        <v>37</v>
      </c>
      <c r="E23">
        <v>73</v>
      </c>
      <c r="F23">
        <v>2</v>
      </c>
      <c r="G23">
        <v>11.86</v>
      </c>
      <c r="H23">
        <v>4460.3900059999996</v>
      </c>
      <c r="I23">
        <v>97</v>
      </c>
      <c r="J23">
        <v>362</v>
      </c>
      <c r="K23">
        <v>61.1</v>
      </c>
      <c r="L23">
        <v>2</v>
      </c>
      <c r="M23">
        <v>98</v>
      </c>
      <c r="N23">
        <v>8.23</v>
      </c>
      <c r="O23">
        <v>98</v>
      </c>
      <c r="P23">
        <v>0.1</v>
      </c>
      <c r="Q23">
        <v>28482.694800000001</v>
      </c>
      <c r="R23">
        <v>44397319</v>
      </c>
      <c r="S23">
        <v>0.6</v>
      </c>
      <c r="T23">
        <v>0.5</v>
      </c>
      <c r="U23">
        <v>0.84399999999999997</v>
      </c>
      <c r="V23">
        <v>15.9</v>
      </c>
      <c r="W23">
        <f t="shared" si="0"/>
        <v>0</v>
      </c>
      <c r="X23">
        <f t="shared" si="1"/>
        <v>0</v>
      </c>
      <c r="Y23">
        <f t="shared" si="2"/>
        <v>0</v>
      </c>
      <c r="Z23">
        <f t="shared" si="3"/>
        <v>0</v>
      </c>
      <c r="AA23">
        <f t="shared" si="4"/>
        <v>1</v>
      </c>
      <c r="AB23">
        <f t="shared" si="5"/>
        <v>1</v>
      </c>
      <c r="AC23">
        <v>88</v>
      </c>
    </row>
    <row r="24" spans="1:29" x14ac:dyDescent="0.25">
      <c r="A24" t="s">
        <v>29</v>
      </c>
      <c r="B24" t="s">
        <v>96</v>
      </c>
      <c r="C24">
        <v>2004</v>
      </c>
      <c r="D24" t="s">
        <v>24</v>
      </c>
      <c r="E24">
        <v>34</v>
      </c>
      <c r="F24">
        <v>41</v>
      </c>
      <c r="G24">
        <v>1.46</v>
      </c>
      <c r="H24">
        <v>53.237759769999997</v>
      </c>
      <c r="I24">
        <v>8</v>
      </c>
      <c r="J24">
        <v>60</v>
      </c>
      <c r="K24">
        <v>21.8</v>
      </c>
      <c r="L24">
        <v>62</v>
      </c>
      <c r="M24">
        <v>81</v>
      </c>
      <c r="N24">
        <v>3.96</v>
      </c>
      <c r="O24">
        <v>8</v>
      </c>
      <c r="P24">
        <v>3.2</v>
      </c>
      <c r="Q24">
        <v>423.1936389</v>
      </c>
      <c r="R24">
        <v>2986536</v>
      </c>
      <c r="S24">
        <v>8.4</v>
      </c>
      <c r="T24">
        <v>8.3000000000000007</v>
      </c>
      <c r="U24">
        <v>0.49099999999999999</v>
      </c>
      <c r="V24">
        <v>7.7</v>
      </c>
      <c r="W24">
        <f t="shared" si="0"/>
        <v>1</v>
      </c>
      <c r="X24">
        <f t="shared" si="1"/>
        <v>0</v>
      </c>
      <c r="Y24">
        <f t="shared" si="2"/>
        <v>0</v>
      </c>
      <c r="Z24">
        <f t="shared" si="3"/>
        <v>0</v>
      </c>
      <c r="AA24">
        <f t="shared" si="4"/>
        <v>0</v>
      </c>
      <c r="AB24">
        <f t="shared" si="5"/>
        <v>0</v>
      </c>
      <c r="AC24">
        <v>58.3</v>
      </c>
    </row>
    <row r="25" spans="1:29" x14ac:dyDescent="0.25">
      <c r="A25" t="s">
        <v>27</v>
      </c>
      <c r="B25" t="s">
        <v>165</v>
      </c>
      <c r="C25">
        <v>2003</v>
      </c>
      <c r="D25" t="s">
        <v>37</v>
      </c>
      <c r="E25">
        <v>142</v>
      </c>
      <c r="F25">
        <v>3</v>
      </c>
      <c r="G25">
        <v>9.06</v>
      </c>
      <c r="H25">
        <v>542.02350000000001</v>
      </c>
      <c r="I25">
        <v>97</v>
      </c>
      <c r="J25">
        <v>48</v>
      </c>
      <c r="K25">
        <v>54.5</v>
      </c>
      <c r="L25">
        <v>3</v>
      </c>
      <c r="M25">
        <v>98</v>
      </c>
      <c r="N25">
        <v>6.22</v>
      </c>
      <c r="O25">
        <v>99</v>
      </c>
      <c r="P25">
        <v>0.1</v>
      </c>
      <c r="Q25">
        <v>5693.5241599999999</v>
      </c>
      <c r="R25">
        <v>382457</v>
      </c>
      <c r="S25">
        <v>2.4</v>
      </c>
      <c r="T25">
        <v>2.6</v>
      </c>
      <c r="U25">
        <v>0.79600000000000004</v>
      </c>
      <c r="V25">
        <v>15.3</v>
      </c>
      <c r="W25">
        <f t="shared" si="0"/>
        <v>0</v>
      </c>
      <c r="X25">
        <f t="shared" si="1"/>
        <v>0</v>
      </c>
      <c r="Y25">
        <f t="shared" si="2"/>
        <v>0</v>
      </c>
      <c r="Z25">
        <f t="shared" si="3"/>
        <v>0</v>
      </c>
      <c r="AA25">
        <f t="shared" si="4"/>
        <v>1</v>
      </c>
      <c r="AB25">
        <f t="shared" si="5"/>
        <v>1</v>
      </c>
      <c r="AC25">
        <v>74.7</v>
      </c>
    </row>
    <row r="26" spans="1:29" x14ac:dyDescent="0.25">
      <c r="A26" t="s">
        <v>25</v>
      </c>
      <c r="B26" t="s">
        <v>208</v>
      </c>
      <c r="C26">
        <v>2000</v>
      </c>
      <c r="D26" t="s">
        <v>24</v>
      </c>
      <c r="E26">
        <v>224</v>
      </c>
      <c r="F26">
        <v>7</v>
      </c>
      <c r="G26">
        <v>2.9</v>
      </c>
      <c r="H26">
        <v>88.243634700000001</v>
      </c>
      <c r="J26">
        <v>113</v>
      </c>
      <c r="K26">
        <v>37.5</v>
      </c>
      <c r="L26">
        <v>9</v>
      </c>
      <c r="M26">
        <v>98</v>
      </c>
      <c r="N26">
        <v>3.94</v>
      </c>
      <c r="O26">
        <v>97</v>
      </c>
      <c r="P26">
        <v>0.1</v>
      </c>
      <c r="Q26">
        <v>643.17517999999995</v>
      </c>
      <c r="R26">
        <v>4516131</v>
      </c>
      <c r="S26">
        <v>3.6</v>
      </c>
      <c r="T26">
        <v>3.6</v>
      </c>
      <c r="U26">
        <v>0</v>
      </c>
      <c r="V26">
        <v>0</v>
      </c>
      <c r="W26">
        <f t="shared" si="0"/>
        <v>0</v>
      </c>
      <c r="X26">
        <f t="shared" si="1"/>
        <v>1</v>
      </c>
      <c r="Y26">
        <f t="shared" si="2"/>
        <v>0</v>
      </c>
      <c r="Z26">
        <f t="shared" si="3"/>
        <v>0</v>
      </c>
      <c r="AA26">
        <f t="shared" si="4"/>
        <v>0</v>
      </c>
      <c r="AB26">
        <f t="shared" si="5"/>
        <v>0</v>
      </c>
      <c r="AC26">
        <v>63.8</v>
      </c>
    </row>
    <row r="27" spans="1:29" x14ac:dyDescent="0.25">
      <c r="A27" t="s">
        <v>25</v>
      </c>
      <c r="B27" t="s">
        <v>149</v>
      </c>
      <c r="C27">
        <v>2007</v>
      </c>
      <c r="D27" t="s">
        <v>24</v>
      </c>
      <c r="E27">
        <v>194</v>
      </c>
      <c r="F27">
        <v>29</v>
      </c>
      <c r="G27">
        <v>0.2</v>
      </c>
      <c r="H27">
        <v>52.229065050000003</v>
      </c>
      <c r="I27">
        <v>82</v>
      </c>
      <c r="J27">
        <v>1415</v>
      </c>
      <c r="K27">
        <v>14.9</v>
      </c>
      <c r="L27">
        <v>38</v>
      </c>
      <c r="M27">
        <v>82</v>
      </c>
      <c r="N27">
        <v>5.84</v>
      </c>
      <c r="O27">
        <v>82</v>
      </c>
      <c r="P27">
        <v>0.2</v>
      </c>
      <c r="Q27">
        <v>393.88435179999999</v>
      </c>
      <c r="R27">
        <v>26214847</v>
      </c>
      <c r="S27">
        <v>17.2</v>
      </c>
      <c r="T27">
        <v>17.8</v>
      </c>
      <c r="U27">
        <v>0.48599999999999999</v>
      </c>
      <c r="V27">
        <v>10</v>
      </c>
      <c r="W27">
        <f t="shared" si="0"/>
        <v>0</v>
      </c>
      <c r="X27">
        <f t="shared" si="1"/>
        <v>1</v>
      </c>
      <c r="Y27">
        <f t="shared" si="2"/>
        <v>0</v>
      </c>
      <c r="Z27">
        <f t="shared" si="3"/>
        <v>0</v>
      </c>
      <c r="AA27">
        <f t="shared" si="4"/>
        <v>0</v>
      </c>
      <c r="AB27">
        <f t="shared" si="5"/>
        <v>0</v>
      </c>
      <c r="AC27">
        <v>66.599999999999994</v>
      </c>
    </row>
    <row r="28" spans="1:29" x14ac:dyDescent="0.25">
      <c r="A28" t="s">
        <v>25</v>
      </c>
      <c r="B28" t="s">
        <v>208</v>
      </c>
      <c r="C28">
        <v>2007</v>
      </c>
      <c r="D28" t="s">
        <v>24</v>
      </c>
      <c r="E28">
        <v>241</v>
      </c>
      <c r="F28">
        <v>6</v>
      </c>
      <c r="G28">
        <v>2.58</v>
      </c>
      <c r="H28">
        <v>0.35865142100000003</v>
      </c>
      <c r="I28">
        <v>98</v>
      </c>
      <c r="J28">
        <v>59</v>
      </c>
      <c r="K28">
        <v>42</v>
      </c>
      <c r="L28">
        <v>8</v>
      </c>
      <c r="M28">
        <v>98</v>
      </c>
      <c r="N28">
        <v>2.16</v>
      </c>
      <c r="O28">
        <v>98</v>
      </c>
      <c r="P28">
        <v>0.1</v>
      </c>
      <c r="Q28">
        <v>26.371428000000002</v>
      </c>
      <c r="R28">
        <v>487137</v>
      </c>
      <c r="S28">
        <v>3.3</v>
      </c>
      <c r="T28">
        <v>3.3</v>
      </c>
      <c r="U28">
        <v>0</v>
      </c>
      <c r="V28">
        <v>10.4</v>
      </c>
      <c r="W28">
        <f t="shared" si="0"/>
        <v>0</v>
      </c>
      <c r="X28">
        <f t="shared" si="1"/>
        <v>1</v>
      </c>
      <c r="Y28">
        <f t="shared" si="2"/>
        <v>0</v>
      </c>
      <c r="Z28">
        <f t="shared" si="3"/>
        <v>0</v>
      </c>
      <c r="AA28">
        <f t="shared" si="4"/>
        <v>0</v>
      </c>
      <c r="AB28">
        <f t="shared" si="5"/>
        <v>0</v>
      </c>
      <c r="AC28">
        <v>64.099999999999994</v>
      </c>
    </row>
    <row r="29" spans="1:29" x14ac:dyDescent="0.25">
      <c r="A29" t="s">
        <v>29</v>
      </c>
      <c r="B29" t="s">
        <v>130</v>
      </c>
      <c r="C29">
        <v>2005</v>
      </c>
      <c r="D29" t="s">
        <v>24</v>
      </c>
      <c r="E29">
        <v>265</v>
      </c>
      <c r="F29">
        <v>37</v>
      </c>
      <c r="G29">
        <v>0.72</v>
      </c>
      <c r="H29">
        <v>33.747861980000003</v>
      </c>
      <c r="I29">
        <v>81</v>
      </c>
      <c r="J29">
        <v>0</v>
      </c>
      <c r="K29">
        <v>15.8</v>
      </c>
      <c r="L29">
        <v>56</v>
      </c>
      <c r="M29">
        <v>8</v>
      </c>
      <c r="N29">
        <v>5.3</v>
      </c>
      <c r="O29">
        <v>85</v>
      </c>
      <c r="P29">
        <v>0.6</v>
      </c>
      <c r="Q29">
        <v>274.81972300000001</v>
      </c>
      <c r="R29">
        <v>18336724</v>
      </c>
      <c r="S29">
        <v>8.1</v>
      </c>
      <c r="T29">
        <v>8</v>
      </c>
      <c r="U29">
        <v>0.47299999999999998</v>
      </c>
      <c r="V29">
        <v>8.9</v>
      </c>
      <c r="W29">
        <f t="shared" si="0"/>
        <v>1</v>
      </c>
      <c r="X29">
        <f t="shared" si="1"/>
        <v>0</v>
      </c>
      <c r="Y29">
        <f t="shared" si="2"/>
        <v>0</v>
      </c>
      <c r="Z29">
        <f t="shared" si="3"/>
        <v>0</v>
      </c>
      <c r="AA29">
        <f t="shared" si="4"/>
        <v>0</v>
      </c>
      <c r="AB29">
        <f t="shared" si="5"/>
        <v>0</v>
      </c>
      <c r="AC29">
        <v>69</v>
      </c>
    </row>
    <row r="30" spans="1:29" x14ac:dyDescent="0.25">
      <c r="A30" t="s">
        <v>25</v>
      </c>
      <c r="B30" t="s">
        <v>49</v>
      </c>
      <c r="C30">
        <v>2010</v>
      </c>
      <c r="D30" t="s">
        <v>24</v>
      </c>
      <c r="E30">
        <v>228</v>
      </c>
      <c r="F30">
        <v>1</v>
      </c>
      <c r="G30">
        <v>0.28000000000000003</v>
      </c>
      <c r="H30">
        <v>244.03919490000001</v>
      </c>
      <c r="I30">
        <v>91</v>
      </c>
      <c r="J30">
        <v>21</v>
      </c>
      <c r="K30">
        <v>2.2999999999999998</v>
      </c>
      <c r="L30">
        <v>1</v>
      </c>
      <c r="M30">
        <v>92</v>
      </c>
      <c r="N30">
        <v>5.17</v>
      </c>
      <c r="O30">
        <v>91</v>
      </c>
      <c r="P30">
        <v>0.5</v>
      </c>
      <c r="Q30">
        <v>2178.9213829999999</v>
      </c>
      <c r="R30">
        <v>727641</v>
      </c>
      <c r="S30">
        <v>16.600000000000001</v>
      </c>
      <c r="T30">
        <v>17.3</v>
      </c>
      <c r="U30">
        <v>0</v>
      </c>
      <c r="V30">
        <v>11.4</v>
      </c>
      <c r="W30">
        <f t="shared" si="0"/>
        <v>0</v>
      </c>
      <c r="X30">
        <f t="shared" si="1"/>
        <v>1</v>
      </c>
      <c r="Y30">
        <f t="shared" si="2"/>
        <v>0</v>
      </c>
      <c r="Z30">
        <f t="shared" si="3"/>
        <v>0</v>
      </c>
      <c r="AA30">
        <f t="shared" si="4"/>
        <v>0</v>
      </c>
      <c r="AB30">
        <f t="shared" si="5"/>
        <v>0</v>
      </c>
      <c r="AC30">
        <v>67.900000000000006</v>
      </c>
    </row>
    <row r="31" spans="1:29" x14ac:dyDescent="0.25">
      <c r="A31" t="s">
        <v>32</v>
      </c>
      <c r="B31" t="s">
        <v>31</v>
      </c>
      <c r="C31">
        <v>2003</v>
      </c>
      <c r="D31" t="s">
        <v>24</v>
      </c>
      <c r="E31">
        <v>151</v>
      </c>
      <c r="F31">
        <v>0</v>
      </c>
      <c r="G31">
        <v>7.16</v>
      </c>
      <c r="H31">
        <v>1158.065259</v>
      </c>
      <c r="I31">
        <v>99</v>
      </c>
      <c r="J31">
        <v>0</v>
      </c>
      <c r="K31">
        <v>4.0999999999999996</v>
      </c>
      <c r="L31">
        <v>0</v>
      </c>
      <c r="M31">
        <v>99</v>
      </c>
      <c r="N31">
        <v>4.53</v>
      </c>
      <c r="O31">
        <v>99</v>
      </c>
      <c r="P31">
        <v>0.1</v>
      </c>
      <c r="Q31">
        <v>9739.8255599999993</v>
      </c>
      <c r="S31">
        <v>3.5</v>
      </c>
      <c r="T31">
        <v>3.5</v>
      </c>
      <c r="U31">
        <v>0</v>
      </c>
      <c r="V31">
        <v>0</v>
      </c>
      <c r="W31">
        <f t="shared" si="0"/>
        <v>0</v>
      </c>
      <c r="X31">
        <f t="shared" si="1"/>
        <v>0</v>
      </c>
      <c r="Y31">
        <f t="shared" si="2"/>
        <v>0</v>
      </c>
      <c r="Z31">
        <f t="shared" si="3"/>
        <v>0</v>
      </c>
      <c r="AA31">
        <f t="shared" si="4"/>
        <v>0</v>
      </c>
      <c r="AB31">
        <f t="shared" si="5"/>
        <v>0</v>
      </c>
      <c r="AC31">
        <v>74.2</v>
      </c>
    </row>
    <row r="32" spans="1:29" x14ac:dyDescent="0.25">
      <c r="A32" t="s">
        <v>32</v>
      </c>
      <c r="B32" t="s">
        <v>41</v>
      </c>
      <c r="C32">
        <v>2000</v>
      </c>
      <c r="D32" t="s">
        <v>24</v>
      </c>
      <c r="E32">
        <v>192</v>
      </c>
      <c r="F32">
        <v>0</v>
      </c>
      <c r="G32">
        <v>12.15</v>
      </c>
      <c r="H32">
        <v>0</v>
      </c>
      <c r="J32">
        <v>0</v>
      </c>
      <c r="K32">
        <v>54.4</v>
      </c>
      <c r="L32">
        <v>0</v>
      </c>
      <c r="M32">
        <v>91</v>
      </c>
      <c r="N32">
        <v>5.21</v>
      </c>
      <c r="O32">
        <v>99</v>
      </c>
      <c r="P32">
        <v>0.1</v>
      </c>
      <c r="S32">
        <v>2.7</v>
      </c>
      <c r="T32">
        <v>2.6</v>
      </c>
      <c r="U32">
        <v>0</v>
      </c>
      <c r="V32">
        <v>12</v>
      </c>
      <c r="W32">
        <f t="shared" si="0"/>
        <v>0</v>
      </c>
      <c r="X32">
        <f t="shared" si="1"/>
        <v>0</v>
      </c>
      <c r="Y32">
        <f t="shared" si="2"/>
        <v>0</v>
      </c>
      <c r="Z32">
        <f t="shared" si="3"/>
        <v>0</v>
      </c>
      <c r="AA32">
        <f t="shared" si="4"/>
        <v>0</v>
      </c>
      <c r="AB32">
        <f t="shared" si="5"/>
        <v>0</v>
      </c>
      <c r="AC32">
        <v>72.599999999999994</v>
      </c>
    </row>
    <row r="33" spans="1:29" x14ac:dyDescent="0.25">
      <c r="A33" t="s">
        <v>29</v>
      </c>
      <c r="B33" t="s">
        <v>206</v>
      </c>
      <c r="C33">
        <v>2003</v>
      </c>
      <c r="D33" t="s">
        <v>24</v>
      </c>
      <c r="E33">
        <v>17</v>
      </c>
      <c r="F33">
        <v>4</v>
      </c>
      <c r="G33">
        <v>1.34</v>
      </c>
      <c r="H33">
        <v>321.76941749999997</v>
      </c>
      <c r="I33">
        <v>92</v>
      </c>
      <c r="J33">
        <v>22</v>
      </c>
      <c r="K33">
        <v>5.6</v>
      </c>
      <c r="L33">
        <v>4</v>
      </c>
      <c r="M33">
        <v>95</v>
      </c>
      <c r="N33">
        <v>5.36</v>
      </c>
      <c r="O33">
        <v>95</v>
      </c>
      <c r="P33">
        <v>0.1</v>
      </c>
      <c r="Q33">
        <v>2761.9692490000002</v>
      </c>
      <c r="R33">
        <v>9939678</v>
      </c>
      <c r="S33">
        <v>6.4</v>
      </c>
      <c r="T33">
        <v>6.3</v>
      </c>
      <c r="U33">
        <v>0.66700000000000004</v>
      </c>
      <c r="V33">
        <v>13.5</v>
      </c>
      <c r="W33">
        <f t="shared" si="0"/>
        <v>1</v>
      </c>
      <c r="X33">
        <f t="shared" si="1"/>
        <v>0</v>
      </c>
      <c r="Y33">
        <f t="shared" si="2"/>
        <v>0</v>
      </c>
      <c r="Z33">
        <f t="shared" si="3"/>
        <v>0</v>
      </c>
      <c r="AA33">
        <f t="shared" si="4"/>
        <v>0</v>
      </c>
      <c r="AB33">
        <f t="shared" si="5"/>
        <v>0</v>
      </c>
      <c r="AC33">
        <v>73.7</v>
      </c>
    </row>
    <row r="34" spans="1:29" x14ac:dyDescent="0.25">
      <c r="A34" t="s">
        <v>25</v>
      </c>
      <c r="B34" t="s">
        <v>117</v>
      </c>
      <c r="C34">
        <v>2008</v>
      </c>
      <c r="D34" t="s">
        <v>24</v>
      </c>
      <c r="E34">
        <v>258</v>
      </c>
      <c r="F34">
        <v>8</v>
      </c>
      <c r="G34">
        <v>7.6</v>
      </c>
      <c r="H34">
        <v>708.32857850000005</v>
      </c>
      <c r="I34">
        <v>99</v>
      </c>
      <c r="J34">
        <v>20</v>
      </c>
      <c r="K34">
        <v>47.9</v>
      </c>
      <c r="L34">
        <v>9</v>
      </c>
      <c r="M34">
        <v>99</v>
      </c>
      <c r="N34">
        <v>3.65</v>
      </c>
      <c r="O34">
        <v>99</v>
      </c>
      <c r="P34">
        <v>0.1</v>
      </c>
      <c r="Q34">
        <v>8513.5646450000004</v>
      </c>
      <c r="R34">
        <v>15674</v>
      </c>
      <c r="S34">
        <v>2.4</v>
      </c>
      <c r="T34">
        <v>2.5</v>
      </c>
      <c r="U34">
        <v>0.75800000000000001</v>
      </c>
      <c r="V34">
        <v>14.6</v>
      </c>
      <c r="W34">
        <f t="shared" si="0"/>
        <v>0</v>
      </c>
      <c r="X34">
        <f t="shared" si="1"/>
        <v>1</v>
      </c>
      <c r="Y34">
        <f t="shared" si="2"/>
        <v>0</v>
      </c>
      <c r="Z34">
        <f t="shared" si="3"/>
        <v>0</v>
      </c>
      <c r="AA34">
        <f t="shared" si="4"/>
        <v>0</v>
      </c>
      <c r="AB34">
        <f t="shared" si="5"/>
        <v>0</v>
      </c>
      <c r="AC34">
        <v>66.599999999999994</v>
      </c>
    </row>
    <row r="35" spans="1:29" x14ac:dyDescent="0.25">
      <c r="A35" t="s">
        <v>29</v>
      </c>
      <c r="B35" t="s">
        <v>126</v>
      </c>
      <c r="C35">
        <v>2015</v>
      </c>
      <c r="D35" t="s">
        <v>24</v>
      </c>
      <c r="E35">
        <v>259</v>
      </c>
      <c r="F35">
        <v>8</v>
      </c>
      <c r="H35">
        <v>0</v>
      </c>
      <c r="I35">
        <v>52</v>
      </c>
      <c r="J35">
        <v>1060</v>
      </c>
      <c r="K35">
        <v>27.3</v>
      </c>
      <c r="L35">
        <v>11</v>
      </c>
      <c r="M35">
        <v>52</v>
      </c>
      <c r="O35">
        <v>52</v>
      </c>
      <c r="P35">
        <v>0.9</v>
      </c>
      <c r="Q35">
        <v>452.38717000000003</v>
      </c>
      <c r="R35">
        <v>4499621</v>
      </c>
      <c r="S35">
        <v>6.5</v>
      </c>
      <c r="T35">
        <v>6.4</v>
      </c>
      <c r="U35">
        <v>0.42699999999999999</v>
      </c>
      <c r="V35">
        <v>9.9</v>
      </c>
      <c r="W35">
        <f t="shared" si="0"/>
        <v>1</v>
      </c>
      <c r="X35">
        <f t="shared" si="1"/>
        <v>0</v>
      </c>
      <c r="Y35">
        <f t="shared" si="2"/>
        <v>0</v>
      </c>
      <c r="Z35">
        <f t="shared" si="3"/>
        <v>0</v>
      </c>
      <c r="AA35">
        <f t="shared" si="4"/>
        <v>0</v>
      </c>
      <c r="AB35">
        <f t="shared" si="5"/>
        <v>0</v>
      </c>
      <c r="AC35">
        <v>61.4</v>
      </c>
    </row>
    <row r="36" spans="1:29" x14ac:dyDescent="0.25">
      <c r="A36" t="s">
        <v>38</v>
      </c>
      <c r="B36" t="s">
        <v>119</v>
      </c>
      <c r="C36">
        <v>2011</v>
      </c>
      <c r="D36" t="s">
        <v>24</v>
      </c>
      <c r="E36">
        <v>26</v>
      </c>
      <c r="F36">
        <v>0</v>
      </c>
      <c r="G36">
        <v>0.53</v>
      </c>
      <c r="H36">
        <v>30.467038989999999</v>
      </c>
      <c r="I36">
        <v>95</v>
      </c>
      <c r="J36">
        <v>0</v>
      </c>
      <c r="K36">
        <v>75.7</v>
      </c>
      <c r="L36">
        <v>0</v>
      </c>
      <c r="M36">
        <v>95</v>
      </c>
      <c r="N36">
        <v>1.42</v>
      </c>
      <c r="O36">
        <v>99</v>
      </c>
      <c r="P36">
        <v>0.1</v>
      </c>
      <c r="Q36">
        <v>1692.6132769999999</v>
      </c>
      <c r="R36">
        <v>14656</v>
      </c>
      <c r="S36">
        <v>0.1</v>
      </c>
      <c r="T36">
        <v>0.1</v>
      </c>
      <c r="U36">
        <v>0.58499999999999996</v>
      </c>
      <c r="V36">
        <v>11.9</v>
      </c>
      <c r="W36">
        <f t="shared" si="0"/>
        <v>0</v>
      </c>
      <c r="X36">
        <f t="shared" si="1"/>
        <v>0</v>
      </c>
      <c r="Y36">
        <f t="shared" si="2"/>
        <v>1</v>
      </c>
      <c r="Z36">
        <f t="shared" si="3"/>
        <v>0</v>
      </c>
      <c r="AA36">
        <f t="shared" si="4"/>
        <v>0</v>
      </c>
      <c r="AB36">
        <f t="shared" si="5"/>
        <v>0</v>
      </c>
      <c r="AC36">
        <v>65.5</v>
      </c>
    </row>
    <row r="37" spans="1:29" x14ac:dyDescent="0.25">
      <c r="A37" t="s">
        <v>27</v>
      </c>
      <c r="B37" t="s">
        <v>72</v>
      </c>
      <c r="C37">
        <v>2003</v>
      </c>
      <c r="D37" t="s">
        <v>37</v>
      </c>
      <c r="E37">
        <v>122</v>
      </c>
      <c r="F37">
        <v>0</v>
      </c>
      <c r="G37">
        <v>13.78</v>
      </c>
      <c r="H37">
        <v>93.677065029999994</v>
      </c>
      <c r="J37">
        <v>19</v>
      </c>
      <c r="K37">
        <v>56.3</v>
      </c>
      <c r="L37">
        <v>0</v>
      </c>
      <c r="M37">
        <v>95</v>
      </c>
      <c r="N37">
        <v>6.35</v>
      </c>
      <c r="O37">
        <v>94</v>
      </c>
      <c r="P37">
        <v>0.1</v>
      </c>
      <c r="Q37">
        <v>785.88141800000005</v>
      </c>
      <c r="R37">
        <v>444</v>
      </c>
      <c r="S37">
        <v>1.9</v>
      </c>
      <c r="T37">
        <v>1.9</v>
      </c>
      <c r="U37">
        <v>0.76500000000000001</v>
      </c>
      <c r="V37">
        <v>12.9</v>
      </c>
      <c r="W37">
        <f t="shared" si="0"/>
        <v>0</v>
      </c>
      <c r="X37">
        <f t="shared" si="1"/>
        <v>0</v>
      </c>
      <c r="Y37">
        <f t="shared" si="2"/>
        <v>0</v>
      </c>
      <c r="Z37">
        <f t="shared" si="3"/>
        <v>0</v>
      </c>
      <c r="AA37">
        <f t="shared" si="4"/>
        <v>1</v>
      </c>
      <c r="AB37">
        <f t="shared" si="5"/>
        <v>1</v>
      </c>
      <c r="AC37">
        <v>74.7</v>
      </c>
    </row>
    <row r="38" spans="1:29" x14ac:dyDescent="0.25">
      <c r="A38" t="s">
        <v>32</v>
      </c>
      <c r="B38" t="s">
        <v>175</v>
      </c>
      <c r="C38">
        <v>2002</v>
      </c>
      <c r="D38" t="s">
        <v>24</v>
      </c>
      <c r="E38">
        <v>186</v>
      </c>
      <c r="F38">
        <v>0</v>
      </c>
      <c r="G38">
        <v>4.9400000000000004</v>
      </c>
      <c r="H38">
        <v>0</v>
      </c>
      <c r="J38">
        <v>0</v>
      </c>
      <c r="K38">
        <v>42</v>
      </c>
      <c r="L38">
        <v>0</v>
      </c>
      <c r="M38">
        <v>99</v>
      </c>
      <c r="N38">
        <v>3.93</v>
      </c>
      <c r="O38">
        <v>99</v>
      </c>
      <c r="P38">
        <v>0.4</v>
      </c>
      <c r="S38">
        <v>3.9</v>
      </c>
      <c r="T38">
        <v>3.8</v>
      </c>
      <c r="U38">
        <v>0.67700000000000005</v>
      </c>
      <c r="V38">
        <v>12.9</v>
      </c>
      <c r="W38">
        <f t="shared" si="0"/>
        <v>0</v>
      </c>
      <c r="X38">
        <f t="shared" si="1"/>
        <v>0</v>
      </c>
      <c r="Y38">
        <f t="shared" si="2"/>
        <v>0</v>
      </c>
      <c r="Z38">
        <f t="shared" si="3"/>
        <v>0</v>
      </c>
      <c r="AA38">
        <f t="shared" si="4"/>
        <v>0</v>
      </c>
      <c r="AB38">
        <f t="shared" si="5"/>
        <v>0</v>
      </c>
      <c r="AC38">
        <v>79</v>
      </c>
    </row>
    <row r="39" spans="1:29" x14ac:dyDescent="0.25">
      <c r="A39" t="s">
        <v>34</v>
      </c>
      <c r="B39" t="s">
        <v>163</v>
      </c>
      <c r="C39">
        <v>2012</v>
      </c>
      <c r="D39" t="s">
        <v>24</v>
      </c>
      <c r="E39">
        <v>129</v>
      </c>
      <c r="F39">
        <v>9</v>
      </c>
      <c r="G39">
        <v>5.14</v>
      </c>
      <c r="H39">
        <v>885.98581850000005</v>
      </c>
      <c r="I39">
        <v>95</v>
      </c>
      <c r="J39">
        <v>0</v>
      </c>
      <c r="K39">
        <v>53.6</v>
      </c>
      <c r="L39">
        <v>11</v>
      </c>
      <c r="M39">
        <v>94</v>
      </c>
      <c r="N39">
        <v>5.18</v>
      </c>
      <c r="O39">
        <v>95</v>
      </c>
      <c r="P39">
        <v>0.1</v>
      </c>
      <c r="Q39">
        <v>6387.7852810000004</v>
      </c>
      <c r="R39">
        <v>3158966</v>
      </c>
      <c r="S39">
        <v>1.1000000000000001</v>
      </c>
      <c r="T39">
        <v>1.1000000000000001</v>
      </c>
      <c r="U39">
        <v>0.72499999999999998</v>
      </c>
      <c r="V39">
        <v>13.4</v>
      </c>
      <c r="W39">
        <f t="shared" si="0"/>
        <v>0</v>
      </c>
      <c r="X39">
        <f t="shared" si="1"/>
        <v>0</v>
      </c>
      <c r="Y39">
        <f t="shared" si="2"/>
        <v>0</v>
      </c>
      <c r="Z39">
        <f t="shared" si="3"/>
        <v>1</v>
      </c>
      <c r="AA39">
        <f t="shared" si="4"/>
        <v>0</v>
      </c>
      <c r="AB39">
        <f t="shared" si="5"/>
        <v>0</v>
      </c>
      <c r="AC39">
        <v>74.900000000000006</v>
      </c>
    </row>
    <row r="40" spans="1:29" x14ac:dyDescent="0.25">
      <c r="A40" t="s">
        <v>32</v>
      </c>
      <c r="B40" t="s">
        <v>160</v>
      </c>
      <c r="C40">
        <v>2006</v>
      </c>
      <c r="D40" t="s">
        <v>24</v>
      </c>
      <c r="E40">
        <v>125</v>
      </c>
      <c r="F40">
        <v>1</v>
      </c>
      <c r="G40">
        <v>5.72</v>
      </c>
      <c r="H40">
        <v>631.12517109999999</v>
      </c>
      <c r="I40">
        <v>88</v>
      </c>
      <c r="J40">
        <v>0</v>
      </c>
      <c r="K40">
        <v>51.1</v>
      </c>
      <c r="L40">
        <v>2</v>
      </c>
      <c r="M40">
        <v>98</v>
      </c>
      <c r="N40">
        <v>7</v>
      </c>
      <c r="O40">
        <v>88</v>
      </c>
      <c r="P40">
        <v>0.1</v>
      </c>
      <c r="Q40">
        <v>5348.5183989999996</v>
      </c>
      <c r="R40">
        <v>339195</v>
      </c>
      <c r="S40">
        <v>2.1</v>
      </c>
      <c r="T40">
        <v>2</v>
      </c>
      <c r="U40">
        <v>0.74399999999999999</v>
      </c>
      <c r="V40">
        <v>12.9</v>
      </c>
      <c r="W40">
        <f t="shared" si="0"/>
        <v>0</v>
      </c>
      <c r="X40">
        <f t="shared" si="1"/>
        <v>0</v>
      </c>
      <c r="Y40">
        <f t="shared" si="2"/>
        <v>0</v>
      </c>
      <c r="Z40">
        <f t="shared" si="3"/>
        <v>0</v>
      </c>
      <c r="AA40">
        <f t="shared" si="4"/>
        <v>0</v>
      </c>
      <c r="AB40">
        <f t="shared" si="5"/>
        <v>0</v>
      </c>
      <c r="AC40">
        <v>76.2</v>
      </c>
    </row>
    <row r="41" spans="1:29" x14ac:dyDescent="0.25">
      <c r="A41" t="s">
        <v>29</v>
      </c>
      <c r="B41" t="s">
        <v>68</v>
      </c>
      <c r="C41">
        <v>2005</v>
      </c>
      <c r="D41" t="s">
        <v>24</v>
      </c>
      <c r="E41">
        <v>266</v>
      </c>
      <c r="F41">
        <v>2</v>
      </c>
      <c r="G41">
        <v>0.24</v>
      </c>
      <c r="H41">
        <v>69.967543500000005</v>
      </c>
      <c r="I41">
        <v>68</v>
      </c>
      <c r="J41">
        <v>912</v>
      </c>
      <c r="K41">
        <v>19.2</v>
      </c>
      <c r="L41">
        <v>2</v>
      </c>
      <c r="M41">
        <v>67</v>
      </c>
      <c r="N41">
        <v>4.32</v>
      </c>
      <c r="O41">
        <v>68</v>
      </c>
      <c r="P41">
        <v>0.1</v>
      </c>
      <c r="Q41">
        <v>621.93371999999999</v>
      </c>
      <c r="R41">
        <v>611627</v>
      </c>
      <c r="S41">
        <v>7.5</v>
      </c>
      <c r="T41">
        <v>7.4</v>
      </c>
      <c r="U41">
        <v>0.434</v>
      </c>
      <c r="V41">
        <v>9.6999999999999993</v>
      </c>
      <c r="W41">
        <f t="shared" si="0"/>
        <v>1</v>
      </c>
      <c r="X41">
        <f t="shared" si="1"/>
        <v>0</v>
      </c>
      <c r="Y41">
        <f t="shared" si="2"/>
        <v>0</v>
      </c>
      <c r="Z41">
        <f t="shared" si="3"/>
        <v>0</v>
      </c>
      <c r="AA41">
        <f t="shared" si="4"/>
        <v>0</v>
      </c>
      <c r="AB41">
        <f t="shared" si="5"/>
        <v>0</v>
      </c>
      <c r="AC41">
        <v>60</v>
      </c>
    </row>
    <row r="42" spans="1:29" x14ac:dyDescent="0.25">
      <c r="A42" t="s">
        <v>32</v>
      </c>
      <c r="B42" t="s">
        <v>44</v>
      </c>
      <c r="C42">
        <v>2004</v>
      </c>
      <c r="D42" t="s">
        <v>24</v>
      </c>
      <c r="E42">
        <v>119</v>
      </c>
      <c r="F42">
        <v>0</v>
      </c>
      <c r="G42">
        <v>7.68</v>
      </c>
      <c r="H42">
        <v>166.0083443</v>
      </c>
      <c r="I42">
        <v>93</v>
      </c>
      <c r="J42">
        <v>0</v>
      </c>
      <c r="K42">
        <v>46.2</v>
      </c>
      <c r="L42">
        <v>0</v>
      </c>
      <c r="M42">
        <v>93</v>
      </c>
      <c r="N42">
        <v>5.71</v>
      </c>
      <c r="O42">
        <v>93</v>
      </c>
      <c r="P42">
        <v>0.2</v>
      </c>
      <c r="Q42">
        <v>12868.8639</v>
      </c>
      <c r="S42">
        <v>4.0999999999999996</v>
      </c>
      <c r="T42">
        <v>4</v>
      </c>
      <c r="U42">
        <v>0.75700000000000001</v>
      </c>
      <c r="V42">
        <v>14.4</v>
      </c>
      <c r="W42">
        <f t="shared" si="0"/>
        <v>0</v>
      </c>
      <c r="X42">
        <f t="shared" si="1"/>
        <v>0</v>
      </c>
      <c r="Y42">
        <f t="shared" si="2"/>
        <v>0</v>
      </c>
      <c r="Z42">
        <f t="shared" si="3"/>
        <v>0</v>
      </c>
      <c r="AA42">
        <f t="shared" si="4"/>
        <v>0</v>
      </c>
      <c r="AB42">
        <f t="shared" si="5"/>
        <v>0</v>
      </c>
      <c r="AC42">
        <v>73.8</v>
      </c>
    </row>
    <row r="43" spans="1:29" x14ac:dyDescent="0.25">
      <c r="A43" t="s">
        <v>29</v>
      </c>
      <c r="B43" t="s">
        <v>195</v>
      </c>
      <c r="C43">
        <v>2000</v>
      </c>
      <c r="D43" t="s">
        <v>24</v>
      </c>
      <c r="E43">
        <v>536</v>
      </c>
      <c r="F43">
        <v>3</v>
      </c>
      <c r="G43">
        <v>7.19</v>
      </c>
      <c r="H43">
        <v>25.216833179999998</v>
      </c>
      <c r="I43">
        <v>83</v>
      </c>
      <c r="J43">
        <v>10</v>
      </c>
      <c r="K43">
        <v>25.9</v>
      </c>
      <c r="L43">
        <v>4</v>
      </c>
      <c r="M43">
        <v>87</v>
      </c>
      <c r="N43">
        <v>5.26</v>
      </c>
      <c r="O43">
        <v>84</v>
      </c>
      <c r="P43">
        <v>46.4</v>
      </c>
      <c r="Q43">
        <v>1637.4567</v>
      </c>
      <c r="R43">
        <v>161468</v>
      </c>
      <c r="S43">
        <v>9.4</v>
      </c>
      <c r="T43">
        <v>9.6</v>
      </c>
      <c r="U43">
        <v>0.51600000000000001</v>
      </c>
      <c r="V43">
        <v>9.4</v>
      </c>
      <c r="W43">
        <f t="shared" si="0"/>
        <v>1</v>
      </c>
      <c r="X43">
        <f t="shared" si="1"/>
        <v>0</v>
      </c>
      <c r="Y43">
        <f t="shared" si="2"/>
        <v>0</v>
      </c>
      <c r="Z43">
        <f t="shared" si="3"/>
        <v>0</v>
      </c>
      <c r="AA43">
        <f t="shared" si="4"/>
        <v>0</v>
      </c>
      <c r="AB43">
        <f t="shared" si="5"/>
        <v>0</v>
      </c>
      <c r="AC43">
        <v>48.4</v>
      </c>
    </row>
    <row r="44" spans="1:29" x14ac:dyDescent="0.25">
      <c r="A44" t="s">
        <v>29</v>
      </c>
      <c r="B44" t="s">
        <v>210</v>
      </c>
      <c r="C44">
        <v>2000</v>
      </c>
      <c r="D44" t="s">
        <v>24</v>
      </c>
      <c r="E44">
        <v>554</v>
      </c>
      <c r="F44">
        <v>116</v>
      </c>
      <c r="G44">
        <v>10.47</v>
      </c>
      <c r="H44">
        <v>22.594474609999999</v>
      </c>
      <c r="J44">
        <v>42554</v>
      </c>
      <c r="K44">
        <v>13</v>
      </c>
      <c r="L44">
        <v>191</v>
      </c>
      <c r="M44">
        <v>55</v>
      </c>
      <c r="N44">
        <v>6.77</v>
      </c>
      <c r="O44">
        <v>52</v>
      </c>
      <c r="P44">
        <v>11.6</v>
      </c>
      <c r="Q44">
        <v>257.63369</v>
      </c>
      <c r="R44">
        <v>2439274</v>
      </c>
      <c r="S44">
        <v>7</v>
      </c>
      <c r="T44">
        <v>7</v>
      </c>
      <c r="U44">
        <v>0.38200000000000001</v>
      </c>
      <c r="V44">
        <v>9.8000000000000007</v>
      </c>
      <c r="W44">
        <f t="shared" si="0"/>
        <v>1</v>
      </c>
      <c r="X44">
        <f t="shared" si="1"/>
        <v>0</v>
      </c>
      <c r="Y44">
        <f t="shared" si="2"/>
        <v>0</v>
      </c>
      <c r="Z44">
        <f t="shared" si="3"/>
        <v>0</v>
      </c>
      <c r="AA44">
        <f t="shared" si="4"/>
        <v>0</v>
      </c>
      <c r="AB44">
        <f t="shared" si="5"/>
        <v>0</v>
      </c>
      <c r="AC44">
        <v>46.6</v>
      </c>
    </row>
    <row r="45" spans="1:29" x14ac:dyDescent="0.25">
      <c r="A45" t="s">
        <v>29</v>
      </c>
      <c r="B45" t="s">
        <v>214</v>
      </c>
      <c r="C45">
        <v>2008</v>
      </c>
      <c r="D45" t="s">
        <v>24</v>
      </c>
      <c r="E45">
        <v>376</v>
      </c>
      <c r="F45">
        <v>92</v>
      </c>
      <c r="G45">
        <v>3.44</v>
      </c>
      <c r="H45">
        <v>0</v>
      </c>
      <c r="I45">
        <v>86</v>
      </c>
      <c r="J45">
        <v>3413</v>
      </c>
      <c r="K45">
        <v>19.600000000000001</v>
      </c>
      <c r="L45">
        <v>138</v>
      </c>
      <c r="M45">
        <v>89</v>
      </c>
      <c r="N45">
        <v>4.21</v>
      </c>
      <c r="O45">
        <v>86</v>
      </c>
      <c r="P45">
        <v>7.4</v>
      </c>
      <c r="S45">
        <v>7.3</v>
      </c>
      <c r="T45">
        <v>7.3</v>
      </c>
      <c r="W45">
        <f t="shared" si="0"/>
        <v>1</v>
      </c>
      <c r="X45">
        <f t="shared" si="1"/>
        <v>0</v>
      </c>
      <c r="Y45">
        <f t="shared" si="2"/>
        <v>0</v>
      </c>
      <c r="Z45">
        <f t="shared" si="3"/>
        <v>0</v>
      </c>
      <c r="AA45">
        <f t="shared" si="4"/>
        <v>0</v>
      </c>
      <c r="AB45">
        <f t="shared" si="5"/>
        <v>0</v>
      </c>
      <c r="AC45">
        <v>56.2</v>
      </c>
    </row>
    <row r="46" spans="1:29" x14ac:dyDescent="0.25">
      <c r="A46" t="s">
        <v>27</v>
      </c>
      <c r="B46" t="s">
        <v>165</v>
      </c>
      <c r="C46">
        <v>2006</v>
      </c>
      <c r="D46" t="s">
        <v>37</v>
      </c>
      <c r="E46">
        <v>144</v>
      </c>
      <c r="F46">
        <v>2</v>
      </c>
      <c r="G46">
        <v>10.4</v>
      </c>
      <c r="H46">
        <v>9.1455558999999997</v>
      </c>
      <c r="I46">
        <v>98</v>
      </c>
      <c r="J46">
        <v>120</v>
      </c>
      <c r="K46">
        <v>56</v>
      </c>
      <c r="L46">
        <v>3</v>
      </c>
      <c r="M46">
        <v>99</v>
      </c>
      <c r="N46">
        <v>6.17</v>
      </c>
      <c r="O46">
        <v>99</v>
      </c>
      <c r="P46">
        <v>0.1</v>
      </c>
      <c r="Q46">
        <v>94.772599999999997</v>
      </c>
      <c r="R46">
        <v>38141267</v>
      </c>
      <c r="S46">
        <v>2.2999999999999998</v>
      </c>
      <c r="T46">
        <v>2.4</v>
      </c>
      <c r="U46">
        <v>0.80300000000000005</v>
      </c>
      <c r="V46">
        <v>15</v>
      </c>
      <c r="W46">
        <f t="shared" si="0"/>
        <v>0</v>
      </c>
      <c r="X46">
        <f t="shared" si="1"/>
        <v>0</v>
      </c>
      <c r="Y46">
        <f t="shared" si="2"/>
        <v>0</v>
      </c>
      <c r="Z46">
        <f t="shared" si="3"/>
        <v>0</v>
      </c>
      <c r="AA46">
        <f t="shared" si="4"/>
        <v>1</v>
      </c>
      <c r="AB46">
        <f t="shared" si="5"/>
        <v>1</v>
      </c>
      <c r="AC46">
        <v>75.2</v>
      </c>
    </row>
    <row r="47" spans="1:29" x14ac:dyDescent="0.25">
      <c r="A47" t="s">
        <v>34</v>
      </c>
      <c r="B47" t="s">
        <v>194</v>
      </c>
      <c r="C47">
        <v>2013</v>
      </c>
      <c r="D47" t="s">
        <v>24</v>
      </c>
      <c r="E47">
        <v>179</v>
      </c>
      <c r="F47">
        <v>0</v>
      </c>
      <c r="G47">
        <v>6.02</v>
      </c>
      <c r="H47">
        <v>1122.9729669999999</v>
      </c>
      <c r="I47">
        <v>86</v>
      </c>
      <c r="J47">
        <v>0</v>
      </c>
      <c r="K47">
        <v>57</v>
      </c>
      <c r="L47">
        <v>0</v>
      </c>
      <c r="M47">
        <v>86</v>
      </c>
      <c r="N47">
        <v>5.96</v>
      </c>
      <c r="O47">
        <v>86</v>
      </c>
      <c r="P47">
        <v>0.4</v>
      </c>
      <c r="Q47">
        <v>9484.56898</v>
      </c>
      <c r="R47">
        <v>54254</v>
      </c>
      <c r="S47">
        <v>3.5</v>
      </c>
      <c r="T47">
        <v>3.5</v>
      </c>
      <c r="U47">
        <v>0.71899999999999997</v>
      </c>
      <c r="V47">
        <v>12.7</v>
      </c>
      <c r="W47">
        <f t="shared" si="0"/>
        <v>0</v>
      </c>
      <c r="X47">
        <f t="shared" si="1"/>
        <v>0</v>
      </c>
      <c r="Y47">
        <f t="shared" si="2"/>
        <v>0</v>
      </c>
      <c r="Z47">
        <f t="shared" si="3"/>
        <v>1</v>
      </c>
      <c r="AA47">
        <f t="shared" si="4"/>
        <v>0</v>
      </c>
      <c r="AB47">
        <f t="shared" si="5"/>
        <v>0</v>
      </c>
      <c r="AC47">
        <v>71.2</v>
      </c>
    </row>
    <row r="48" spans="1:29" x14ac:dyDescent="0.25">
      <c r="A48" t="s">
        <v>38</v>
      </c>
      <c r="B48" t="s">
        <v>204</v>
      </c>
      <c r="C48">
        <v>2014</v>
      </c>
      <c r="D48" t="s">
        <v>24</v>
      </c>
      <c r="E48">
        <v>135</v>
      </c>
      <c r="F48">
        <v>0</v>
      </c>
      <c r="G48">
        <v>0.01</v>
      </c>
      <c r="H48">
        <v>565.96721730000002</v>
      </c>
      <c r="I48">
        <v>8</v>
      </c>
      <c r="J48">
        <v>0</v>
      </c>
      <c r="K48">
        <v>74.8</v>
      </c>
      <c r="L48">
        <v>0</v>
      </c>
      <c r="M48">
        <v>82</v>
      </c>
      <c r="N48">
        <v>5.18</v>
      </c>
      <c r="O48">
        <v>8</v>
      </c>
      <c r="P48">
        <v>0.1</v>
      </c>
      <c r="Q48">
        <v>4192.3497580000003</v>
      </c>
      <c r="R48">
        <v>15782</v>
      </c>
      <c r="S48">
        <v>0.1</v>
      </c>
      <c r="T48">
        <v>0.1</v>
      </c>
      <c r="U48">
        <v>0.71599999999999997</v>
      </c>
      <c r="V48">
        <v>14.3</v>
      </c>
      <c r="W48">
        <f t="shared" si="0"/>
        <v>0</v>
      </c>
      <c r="X48">
        <f t="shared" si="1"/>
        <v>0</v>
      </c>
      <c r="Y48">
        <f t="shared" si="2"/>
        <v>1</v>
      </c>
      <c r="Z48">
        <f t="shared" si="3"/>
        <v>0</v>
      </c>
      <c r="AA48">
        <f t="shared" si="4"/>
        <v>0</v>
      </c>
      <c r="AB48">
        <f t="shared" si="5"/>
        <v>0</v>
      </c>
      <c r="AC48">
        <v>73.3</v>
      </c>
    </row>
    <row r="49" spans="1:29" x14ac:dyDescent="0.25">
      <c r="A49" t="s">
        <v>25</v>
      </c>
      <c r="B49" t="s">
        <v>184</v>
      </c>
      <c r="C49">
        <v>2012</v>
      </c>
      <c r="D49" t="s">
        <v>37</v>
      </c>
      <c r="E49">
        <v>59</v>
      </c>
      <c r="F49">
        <v>0</v>
      </c>
      <c r="G49">
        <v>1.89</v>
      </c>
      <c r="H49">
        <v>6041.8589810000003</v>
      </c>
      <c r="I49">
        <v>97</v>
      </c>
      <c r="J49">
        <v>42</v>
      </c>
      <c r="K49">
        <v>32.4</v>
      </c>
      <c r="L49">
        <v>0</v>
      </c>
      <c r="M49">
        <v>97</v>
      </c>
      <c r="N49">
        <v>4.22</v>
      </c>
      <c r="O49">
        <v>97</v>
      </c>
      <c r="P49">
        <v>0.1</v>
      </c>
      <c r="Q49">
        <v>54431.161990000001</v>
      </c>
      <c r="S49">
        <v>2.2000000000000002</v>
      </c>
      <c r="T49">
        <v>2.1</v>
      </c>
      <c r="U49">
        <v>0.91700000000000004</v>
      </c>
      <c r="V49">
        <v>15.4</v>
      </c>
      <c r="W49">
        <f t="shared" si="0"/>
        <v>0</v>
      </c>
      <c r="X49">
        <f t="shared" si="1"/>
        <v>1</v>
      </c>
      <c r="Y49">
        <f t="shared" si="2"/>
        <v>0</v>
      </c>
      <c r="Z49">
        <f t="shared" si="3"/>
        <v>0</v>
      </c>
      <c r="AA49">
        <f t="shared" si="4"/>
        <v>0</v>
      </c>
      <c r="AB49">
        <f t="shared" si="5"/>
        <v>1</v>
      </c>
      <c r="AC49">
        <v>82.5</v>
      </c>
    </row>
    <row r="50" spans="1:29" x14ac:dyDescent="0.25">
      <c r="A50" t="s">
        <v>25</v>
      </c>
      <c r="B50" t="s">
        <v>117</v>
      </c>
      <c r="C50">
        <v>2015</v>
      </c>
      <c r="D50" t="s">
        <v>24</v>
      </c>
      <c r="E50">
        <v>198</v>
      </c>
      <c r="F50">
        <v>4</v>
      </c>
      <c r="H50">
        <v>0</v>
      </c>
      <c r="I50">
        <v>98</v>
      </c>
      <c r="J50">
        <v>526</v>
      </c>
      <c r="K50">
        <v>53.1</v>
      </c>
      <c r="L50">
        <v>5</v>
      </c>
      <c r="M50">
        <v>98</v>
      </c>
      <c r="O50">
        <v>98</v>
      </c>
      <c r="P50">
        <v>0.1</v>
      </c>
      <c r="Q50">
        <v>159.98169999999999</v>
      </c>
      <c r="R50">
        <v>17544126</v>
      </c>
      <c r="S50">
        <v>2.4</v>
      </c>
      <c r="T50">
        <v>2.5</v>
      </c>
      <c r="U50">
        <v>0.79300000000000004</v>
      </c>
      <c r="V50">
        <v>15</v>
      </c>
      <c r="W50">
        <f t="shared" si="0"/>
        <v>0</v>
      </c>
      <c r="X50">
        <f t="shared" si="1"/>
        <v>1</v>
      </c>
      <c r="Y50">
        <f t="shared" si="2"/>
        <v>0</v>
      </c>
      <c r="Z50">
        <f t="shared" si="3"/>
        <v>0</v>
      </c>
      <c r="AA50">
        <f t="shared" si="4"/>
        <v>0</v>
      </c>
      <c r="AB50">
        <f t="shared" si="5"/>
        <v>0</v>
      </c>
      <c r="AC50">
        <v>72</v>
      </c>
    </row>
    <row r="51" spans="1:29" x14ac:dyDescent="0.25">
      <c r="A51" t="s">
        <v>29</v>
      </c>
      <c r="B51" t="s">
        <v>83</v>
      </c>
      <c r="C51">
        <v>2001</v>
      </c>
      <c r="D51" t="s">
        <v>24</v>
      </c>
      <c r="E51">
        <v>177</v>
      </c>
      <c r="F51">
        <v>63</v>
      </c>
      <c r="G51">
        <v>0.14000000000000001</v>
      </c>
      <c r="H51">
        <v>0</v>
      </c>
      <c r="I51">
        <v>99</v>
      </c>
      <c r="J51">
        <v>2150</v>
      </c>
      <c r="K51">
        <v>51.2</v>
      </c>
      <c r="L51">
        <v>78</v>
      </c>
      <c r="M51">
        <v>99</v>
      </c>
      <c r="N51">
        <v>5.75</v>
      </c>
      <c r="O51">
        <v>99</v>
      </c>
      <c r="P51">
        <v>0.1</v>
      </c>
      <c r="S51">
        <v>3.5</v>
      </c>
      <c r="T51">
        <v>3.4</v>
      </c>
      <c r="U51">
        <v>0.61199999999999999</v>
      </c>
      <c r="V51">
        <v>11.1</v>
      </c>
      <c r="W51">
        <f t="shared" si="0"/>
        <v>1</v>
      </c>
      <c r="X51">
        <f t="shared" si="1"/>
        <v>0</v>
      </c>
      <c r="Y51">
        <f t="shared" si="2"/>
        <v>0</v>
      </c>
      <c r="Z51">
        <f t="shared" si="3"/>
        <v>0</v>
      </c>
      <c r="AA51">
        <f t="shared" si="4"/>
        <v>0</v>
      </c>
      <c r="AB51">
        <f t="shared" si="5"/>
        <v>0</v>
      </c>
      <c r="AC51">
        <v>68.599999999999994</v>
      </c>
    </row>
    <row r="52" spans="1:29" x14ac:dyDescent="0.25">
      <c r="A52" t="s">
        <v>25</v>
      </c>
      <c r="B52" t="s">
        <v>179</v>
      </c>
      <c r="C52">
        <v>2015</v>
      </c>
      <c r="D52" t="s">
        <v>24</v>
      </c>
      <c r="E52">
        <v>88</v>
      </c>
      <c r="F52">
        <v>7</v>
      </c>
      <c r="H52">
        <v>0</v>
      </c>
      <c r="I52">
        <v>98</v>
      </c>
      <c r="J52">
        <v>219</v>
      </c>
      <c r="K52">
        <v>68.2</v>
      </c>
      <c r="L52">
        <v>8</v>
      </c>
      <c r="M52">
        <v>97</v>
      </c>
      <c r="O52">
        <v>98</v>
      </c>
      <c r="P52">
        <v>0.1</v>
      </c>
      <c r="Q52">
        <v>2732.8617199999999</v>
      </c>
      <c r="S52">
        <v>7.8</v>
      </c>
      <c r="T52">
        <v>7.6</v>
      </c>
      <c r="U52">
        <v>0.84499999999999997</v>
      </c>
      <c r="V52">
        <v>16.100000000000001</v>
      </c>
      <c r="W52">
        <f t="shared" si="0"/>
        <v>0</v>
      </c>
      <c r="X52">
        <f t="shared" si="1"/>
        <v>1</v>
      </c>
      <c r="Y52">
        <f t="shared" si="2"/>
        <v>0</v>
      </c>
      <c r="Z52">
        <f t="shared" si="3"/>
        <v>0</v>
      </c>
      <c r="AA52">
        <f t="shared" si="4"/>
        <v>0</v>
      </c>
      <c r="AB52">
        <f t="shared" si="5"/>
        <v>0</v>
      </c>
      <c r="AC52">
        <v>74.5</v>
      </c>
    </row>
    <row r="53" spans="1:29" x14ac:dyDescent="0.25">
      <c r="A53" t="s">
        <v>29</v>
      </c>
      <c r="B53" t="s">
        <v>210</v>
      </c>
      <c r="C53">
        <v>2002</v>
      </c>
      <c r="D53" t="s">
        <v>24</v>
      </c>
      <c r="E53">
        <v>523</v>
      </c>
      <c r="F53">
        <v>112</v>
      </c>
      <c r="G53">
        <v>10.42</v>
      </c>
      <c r="H53">
        <v>2.690897842</v>
      </c>
      <c r="I53">
        <v>29</v>
      </c>
      <c r="J53">
        <v>49871</v>
      </c>
      <c r="K53">
        <v>13.6</v>
      </c>
      <c r="L53">
        <v>181</v>
      </c>
      <c r="M53">
        <v>57</v>
      </c>
      <c r="N53">
        <v>7.78</v>
      </c>
      <c r="O53">
        <v>57</v>
      </c>
      <c r="P53">
        <v>10</v>
      </c>
      <c r="Q53">
        <v>24.242322900000001</v>
      </c>
      <c r="R53">
        <v>2571848</v>
      </c>
      <c r="S53">
        <v>6.8</v>
      </c>
      <c r="T53">
        <v>6.8</v>
      </c>
      <c r="U53">
        <v>0.40400000000000003</v>
      </c>
      <c r="V53">
        <v>11</v>
      </c>
      <c r="W53">
        <f t="shared" si="0"/>
        <v>1</v>
      </c>
      <c r="X53">
        <f t="shared" si="1"/>
        <v>0</v>
      </c>
      <c r="Y53">
        <f t="shared" si="2"/>
        <v>0</v>
      </c>
      <c r="Z53">
        <f t="shared" si="3"/>
        <v>0</v>
      </c>
      <c r="AA53">
        <f t="shared" si="4"/>
        <v>0</v>
      </c>
      <c r="AB53">
        <f t="shared" si="5"/>
        <v>0</v>
      </c>
      <c r="AC53">
        <v>48.8</v>
      </c>
    </row>
    <row r="54" spans="1:29" x14ac:dyDescent="0.25">
      <c r="A54" t="s">
        <v>32</v>
      </c>
      <c r="B54" t="s">
        <v>152</v>
      </c>
      <c r="C54">
        <v>2013</v>
      </c>
      <c r="D54" t="s">
        <v>24</v>
      </c>
      <c r="E54">
        <v>157</v>
      </c>
      <c r="F54">
        <v>2</v>
      </c>
      <c r="G54">
        <v>3.58</v>
      </c>
      <c r="H54">
        <v>366.48418040000001</v>
      </c>
      <c r="I54">
        <v>98</v>
      </c>
      <c r="J54">
        <v>0</v>
      </c>
      <c r="K54">
        <v>52.4</v>
      </c>
      <c r="L54">
        <v>3</v>
      </c>
      <c r="M54">
        <v>99</v>
      </c>
      <c r="N54">
        <v>8.43</v>
      </c>
      <c r="O54">
        <v>98</v>
      </c>
      <c r="P54">
        <v>0.1</v>
      </c>
      <c r="Q54">
        <v>1847.19849</v>
      </c>
      <c r="R54">
        <v>5945747</v>
      </c>
      <c r="S54">
        <v>1.8</v>
      </c>
      <c r="T54">
        <v>1.7</v>
      </c>
      <c r="U54">
        <v>0.63</v>
      </c>
      <c r="V54">
        <v>11.5</v>
      </c>
      <c r="W54">
        <f t="shared" si="0"/>
        <v>0</v>
      </c>
      <c r="X54">
        <f t="shared" si="1"/>
        <v>0</v>
      </c>
      <c r="Y54">
        <f t="shared" si="2"/>
        <v>0</v>
      </c>
      <c r="Z54">
        <f t="shared" si="3"/>
        <v>0</v>
      </c>
      <c r="AA54">
        <f t="shared" si="4"/>
        <v>0</v>
      </c>
      <c r="AB54">
        <f t="shared" si="5"/>
        <v>0</v>
      </c>
      <c r="AC54">
        <v>73.900000000000006</v>
      </c>
    </row>
    <row r="55" spans="1:29" x14ac:dyDescent="0.25">
      <c r="A55" t="s">
        <v>38</v>
      </c>
      <c r="B55" t="s">
        <v>36</v>
      </c>
      <c r="C55">
        <v>2006</v>
      </c>
      <c r="D55" t="s">
        <v>37</v>
      </c>
      <c r="E55">
        <v>66</v>
      </c>
      <c r="F55">
        <v>1</v>
      </c>
      <c r="G55">
        <v>10.31</v>
      </c>
      <c r="H55">
        <v>6187.0620170000002</v>
      </c>
      <c r="I55">
        <v>95</v>
      </c>
      <c r="J55">
        <v>0</v>
      </c>
      <c r="K55">
        <v>62</v>
      </c>
      <c r="L55">
        <v>2</v>
      </c>
      <c r="M55">
        <v>92</v>
      </c>
      <c r="N55">
        <v>8.49</v>
      </c>
      <c r="O55">
        <v>92</v>
      </c>
      <c r="P55">
        <v>0.1</v>
      </c>
      <c r="Q55">
        <v>36118.283810000001</v>
      </c>
      <c r="R55">
        <v>26979</v>
      </c>
      <c r="S55">
        <v>0.7</v>
      </c>
      <c r="T55">
        <v>0.6</v>
      </c>
      <c r="U55">
        <v>0.91500000000000004</v>
      </c>
      <c r="V55">
        <v>20.3</v>
      </c>
      <c r="W55">
        <f t="shared" si="0"/>
        <v>0</v>
      </c>
      <c r="X55">
        <f t="shared" si="1"/>
        <v>0</v>
      </c>
      <c r="Y55">
        <f t="shared" si="2"/>
        <v>1</v>
      </c>
      <c r="Z55">
        <f t="shared" si="3"/>
        <v>0</v>
      </c>
      <c r="AA55">
        <f t="shared" si="4"/>
        <v>0</v>
      </c>
      <c r="AB55">
        <f t="shared" si="5"/>
        <v>1</v>
      </c>
      <c r="AC55">
        <v>81.2</v>
      </c>
    </row>
    <row r="56" spans="1:29" x14ac:dyDescent="0.25">
      <c r="A56" t="s">
        <v>25</v>
      </c>
      <c r="B56" t="s">
        <v>207</v>
      </c>
      <c r="C56">
        <v>2012</v>
      </c>
      <c r="D56" t="s">
        <v>24</v>
      </c>
      <c r="E56">
        <v>112</v>
      </c>
      <c r="F56">
        <v>19</v>
      </c>
      <c r="G56">
        <v>1.54</v>
      </c>
      <c r="H56">
        <v>20.751202110000001</v>
      </c>
      <c r="I56">
        <v>97</v>
      </c>
      <c r="J56">
        <v>349</v>
      </c>
      <c r="K56">
        <v>63.7</v>
      </c>
      <c r="L56">
        <v>22</v>
      </c>
      <c r="M56">
        <v>97</v>
      </c>
      <c r="N56">
        <v>5.24</v>
      </c>
      <c r="O56">
        <v>97</v>
      </c>
      <c r="P56">
        <v>0.1</v>
      </c>
      <c r="Q56">
        <v>1172.3842999999999</v>
      </c>
      <c r="R56">
        <v>74569867</v>
      </c>
      <c r="S56">
        <v>4.9000000000000004</v>
      </c>
      <c r="T56">
        <v>4.7</v>
      </c>
      <c r="U56">
        <v>0.75</v>
      </c>
      <c r="V56">
        <v>14.3</v>
      </c>
      <c r="W56">
        <f t="shared" si="0"/>
        <v>0</v>
      </c>
      <c r="X56">
        <f t="shared" si="1"/>
        <v>1</v>
      </c>
      <c r="Y56">
        <f t="shared" si="2"/>
        <v>0</v>
      </c>
      <c r="Z56">
        <f t="shared" si="3"/>
        <v>0</v>
      </c>
      <c r="AA56">
        <f t="shared" si="4"/>
        <v>0</v>
      </c>
      <c r="AB56">
        <f t="shared" si="5"/>
        <v>0</v>
      </c>
      <c r="AC56">
        <v>74.8</v>
      </c>
    </row>
    <row r="57" spans="1:29" x14ac:dyDescent="0.25">
      <c r="A57" t="s">
        <v>29</v>
      </c>
      <c r="B57" t="s">
        <v>172</v>
      </c>
      <c r="C57">
        <v>2001</v>
      </c>
      <c r="D57" t="s">
        <v>24</v>
      </c>
      <c r="E57">
        <v>438</v>
      </c>
      <c r="F57">
        <v>33</v>
      </c>
      <c r="G57">
        <v>5.72</v>
      </c>
      <c r="H57">
        <v>0.388253772</v>
      </c>
      <c r="J57">
        <v>896</v>
      </c>
      <c r="K57">
        <v>13.7</v>
      </c>
      <c r="L57">
        <v>54</v>
      </c>
      <c r="M57">
        <v>76</v>
      </c>
      <c r="N57">
        <v>4.38</v>
      </c>
      <c r="O57">
        <v>77</v>
      </c>
      <c r="P57">
        <v>8.1</v>
      </c>
      <c r="Q57">
        <v>21.569654</v>
      </c>
      <c r="R57">
        <v>832946</v>
      </c>
      <c r="S57">
        <v>7.4</v>
      </c>
      <c r="T57">
        <v>7.5</v>
      </c>
      <c r="U57">
        <v>0.33200000000000002</v>
      </c>
      <c r="V57">
        <v>7.1</v>
      </c>
      <c r="W57">
        <f t="shared" si="0"/>
        <v>1</v>
      </c>
      <c r="X57">
        <f t="shared" si="1"/>
        <v>0</v>
      </c>
      <c r="Y57">
        <f t="shared" si="2"/>
        <v>0</v>
      </c>
      <c r="Z57">
        <f t="shared" si="3"/>
        <v>0</v>
      </c>
      <c r="AA57">
        <f t="shared" si="4"/>
        <v>0</v>
      </c>
      <c r="AB57">
        <f t="shared" si="5"/>
        <v>0</v>
      </c>
      <c r="AC57">
        <v>48.6</v>
      </c>
    </row>
    <row r="58" spans="1:29" x14ac:dyDescent="0.25">
      <c r="A58" t="s">
        <v>25</v>
      </c>
      <c r="B58" t="s">
        <v>54</v>
      </c>
      <c r="C58">
        <v>2010</v>
      </c>
      <c r="D58" t="s">
        <v>24</v>
      </c>
      <c r="E58">
        <v>79</v>
      </c>
      <c r="F58">
        <v>0</v>
      </c>
      <c r="G58">
        <v>0.88</v>
      </c>
      <c r="H58">
        <v>2218.3642260000001</v>
      </c>
      <c r="I58">
        <v>96</v>
      </c>
      <c r="J58">
        <v>0</v>
      </c>
      <c r="K58">
        <v>36.200000000000003</v>
      </c>
      <c r="L58">
        <v>0</v>
      </c>
      <c r="M58">
        <v>99</v>
      </c>
      <c r="N58">
        <v>2.73</v>
      </c>
      <c r="O58">
        <v>95</v>
      </c>
      <c r="P58">
        <v>0.1</v>
      </c>
      <c r="Q58">
        <v>35268.111700000001</v>
      </c>
      <c r="S58">
        <v>5.9</v>
      </c>
      <c r="T58">
        <v>5.4</v>
      </c>
      <c r="U58">
        <v>0.84499999999999997</v>
      </c>
      <c r="V58">
        <v>14.2</v>
      </c>
      <c r="W58">
        <f t="shared" si="0"/>
        <v>0</v>
      </c>
      <c r="X58">
        <f t="shared" si="1"/>
        <v>1</v>
      </c>
      <c r="Y58">
        <f t="shared" si="2"/>
        <v>0</v>
      </c>
      <c r="Z58">
        <f t="shared" si="3"/>
        <v>0</v>
      </c>
      <c r="AA58">
        <f t="shared" si="4"/>
        <v>0</v>
      </c>
      <c r="AB58">
        <f t="shared" si="5"/>
        <v>0</v>
      </c>
      <c r="AC58">
        <v>76.900000000000006</v>
      </c>
    </row>
    <row r="59" spans="1:29" x14ac:dyDescent="0.25">
      <c r="A59" t="s">
        <v>29</v>
      </c>
      <c r="B59" t="s">
        <v>83</v>
      </c>
      <c r="C59">
        <v>2014</v>
      </c>
      <c r="D59" t="s">
        <v>24</v>
      </c>
      <c r="E59">
        <v>161</v>
      </c>
      <c r="F59">
        <v>53</v>
      </c>
      <c r="G59">
        <v>0.21</v>
      </c>
      <c r="H59">
        <v>0</v>
      </c>
      <c r="I59">
        <v>94</v>
      </c>
      <c r="J59">
        <v>1314</v>
      </c>
      <c r="K59">
        <v>6.2</v>
      </c>
      <c r="L59">
        <v>62</v>
      </c>
      <c r="M59">
        <v>94</v>
      </c>
      <c r="N59">
        <v>5.64</v>
      </c>
      <c r="O59">
        <v>94</v>
      </c>
      <c r="P59">
        <v>0.1</v>
      </c>
      <c r="S59">
        <v>2.8</v>
      </c>
      <c r="T59">
        <v>2.8</v>
      </c>
      <c r="U59">
        <v>0.68600000000000005</v>
      </c>
      <c r="V59">
        <v>13.1</v>
      </c>
      <c r="W59">
        <f t="shared" si="0"/>
        <v>1</v>
      </c>
      <c r="X59">
        <f t="shared" si="1"/>
        <v>0</v>
      </c>
      <c r="Y59">
        <f t="shared" si="2"/>
        <v>0</v>
      </c>
      <c r="Z59">
        <f t="shared" si="3"/>
        <v>0</v>
      </c>
      <c r="AA59">
        <f t="shared" si="4"/>
        <v>0</v>
      </c>
      <c r="AB59">
        <f t="shared" si="5"/>
        <v>0</v>
      </c>
      <c r="AC59">
        <v>78</v>
      </c>
    </row>
    <row r="60" spans="1:29" x14ac:dyDescent="0.25">
      <c r="A60" t="s">
        <v>27</v>
      </c>
      <c r="B60" t="s">
        <v>113</v>
      </c>
      <c r="C60">
        <v>2006</v>
      </c>
      <c r="D60" t="s">
        <v>37</v>
      </c>
      <c r="E60">
        <v>65</v>
      </c>
      <c r="F60">
        <v>2</v>
      </c>
      <c r="G60">
        <v>8.44</v>
      </c>
      <c r="H60">
        <v>473.19154509999998</v>
      </c>
      <c r="I60">
        <v>96</v>
      </c>
      <c r="J60">
        <v>439</v>
      </c>
      <c r="K60">
        <v>58.8</v>
      </c>
      <c r="L60">
        <v>2</v>
      </c>
      <c r="M60">
        <v>97</v>
      </c>
      <c r="N60">
        <v>8.82</v>
      </c>
      <c r="O60">
        <v>96</v>
      </c>
      <c r="P60">
        <v>0.1</v>
      </c>
      <c r="Q60">
        <v>3341.7482</v>
      </c>
      <c r="R60">
        <v>58143979</v>
      </c>
      <c r="S60">
        <v>0.5</v>
      </c>
      <c r="T60">
        <v>0.5</v>
      </c>
      <c r="U60">
        <v>0.85599999999999998</v>
      </c>
      <c r="V60">
        <v>16</v>
      </c>
      <c r="W60">
        <f t="shared" si="0"/>
        <v>0</v>
      </c>
      <c r="X60">
        <f t="shared" si="1"/>
        <v>0</v>
      </c>
      <c r="Y60">
        <f t="shared" si="2"/>
        <v>0</v>
      </c>
      <c r="Z60">
        <f t="shared" si="3"/>
        <v>0</v>
      </c>
      <c r="AA60">
        <f t="shared" si="4"/>
        <v>1</v>
      </c>
      <c r="AB60">
        <f t="shared" si="5"/>
        <v>1</v>
      </c>
      <c r="AC60">
        <v>81.2</v>
      </c>
    </row>
    <row r="61" spans="1:29" x14ac:dyDescent="0.25">
      <c r="A61" t="s">
        <v>34</v>
      </c>
      <c r="B61" t="s">
        <v>216</v>
      </c>
      <c r="C61">
        <v>2007</v>
      </c>
      <c r="D61" t="s">
        <v>24</v>
      </c>
      <c r="E61">
        <v>124</v>
      </c>
      <c r="F61">
        <v>1</v>
      </c>
      <c r="G61">
        <v>6.67</v>
      </c>
      <c r="H61">
        <v>14.473058740000001</v>
      </c>
      <c r="I61">
        <v>94</v>
      </c>
      <c r="J61">
        <v>0</v>
      </c>
      <c r="K61">
        <v>59.5</v>
      </c>
      <c r="L61">
        <v>1</v>
      </c>
      <c r="M61">
        <v>94</v>
      </c>
      <c r="N61">
        <v>8.23</v>
      </c>
      <c r="O61">
        <v>94</v>
      </c>
      <c r="P61">
        <v>0.1</v>
      </c>
      <c r="Q61">
        <v>79.697460000000007</v>
      </c>
      <c r="R61">
        <v>3339741</v>
      </c>
      <c r="S61">
        <v>1.6</v>
      </c>
      <c r="T61">
        <v>1.5</v>
      </c>
      <c r="U61">
        <v>0.76</v>
      </c>
      <c r="V61">
        <v>15.3</v>
      </c>
      <c r="W61">
        <f t="shared" si="0"/>
        <v>0</v>
      </c>
      <c r="X61">
        <f t="shared" si="1"/>
        <v>0</v>
      </c>
      <c r="Y61">
        <f t="shared" si="2"/>
        <v>0</v>
      </c>
      <c r="Z61">
        <f t="shared" si="3"/>
        <v>1</v>
      </c>
      <c r="AA61">
        <f t="shared" si="4"/>
        <v>0</v>
      </c>
      <c r="AB61">
        <f t="shared" si="5"/>
        <v>0</v>
      </c>
      <c r="AC61">
        <v>75.400000000000006</v>
      </c>
    </row>
    <row r="62" spans="1:29" x14ac:dyDescent="0.25">
      <c r="A62" t="s">
        <v>25</v>
      </c>
      <c r="B62" t="s">
        <v>66</v>
      </c>
      <c r="C62">
        <v>2013</v>
      </c>
      <c r="D62" t="s">
        <v>24</v>
      </c>
      <c r="E62">
        <v>88</v>
      </c>
      <c r="F62">
        <v>185</v>
      </c>
      <c r="G62">
        <v>5.79</v>
      </c>
      <c r="H62">
        <v>9.9555320320000007</v>
      </c>
      <c r="I62">
        <v>99</v>
      </c>
      <c r="J62">
        <v>26883</v>
      </c>
      <c r="K62">
        <v>3.9</v>
      </c>
      <c r="L62">
        <v>216</v>
      </c>
      <c r="M62">
        <v>99</v>
      </c>
      <c r="N62">
        <v>5.39</v>
      </c>
      <c r="O62">
        <v>99</v>
      </c>
      <c r="P62">
        <v>0.1</v>
      </c>
      <c r="Q62">
        <v>777.77593999999999</v>
      </c>
      <c r="R62">
        <v>135738</v>
      </c>
      <c r="S62">
        <v>3.8</v>
      </c>
      <c r="T62">
        <v>3.2</v>
      </c>
      <c r="U62">
        <v>0.71299999999999997</v>
      </c>
      <c r="V62">
        <v>12.7</v>
      </c>
      <c r="W62">
        <f t="shared" si="0"/>
        <v>0</v>
      </c>
      <c r="X62">
        <f t="shared" si="1"/>
        <v>1</v>
      </c>
      <c r="Y62">
        <f t="shared" si="2"/>
        <v>0</v>
      </c>
      <c r="Z62">
        <f t="shared" si="3"/>
        <v>0</v>
      </c>
      <c r="AA62">
        <f t="shared" si="4"/>
        <v>0</v>
      </c>
      <c r="AB62">
        <f t="shared" si="5"/>
        <v>0</v>
      </c>
      <c r="AC62">
        <v>75.599999999999994</v>
      </c>
    </row>
    <row r="63" spans="1:29" x14ac:dyDescent="0.25">
      <c r="A63" t="s">
        <v>29</v>
      </c>
      <c r="B63" t="s">
        <v>210</v>
      </c>
      <c r="C63">
        <v>2005</v>
      </c>
      <c r="D63" t="s">
        <v>24</v>
      </c>
      <c r="E63">
        <v>446</v>
      </c>
      <c r="F63">
        <v>99</v>
      </c>
      <c r="G63">
        <v>10.09</v>
      </c>
      <c r="H63">
        <v>44.526140009999999</v>
      </c>
      <c r="I63">
        <v>64</v>
      </c>
      <c r="J63">
        <v>22</v>
      </c>
      <c r="K63">
        <v>14.5</v>
      </c>
      <c r="L63">
        <v>155</v>
      </c>
      <c r="M63">
        <v>59</v>
      </c>
      <c r="N63">
        <v>9.36</v>
      </c>
      <c r="O63">
        <v>64</v>
      </c>
      <c r="P63">
        <v>8.6999999999999993</v>
      </c>
      <c r="Q63">
        <v>315.78822700000001</v>
      </c>
      <c r="R63">
        <v>2854394</v>
      </c>
      <c r="S63">
        <v>6.5</v>
      </c>
      <c r="T63">
        <v>6.5</v>
      </c>
      <c r="U63">
        <v>0.42899999999999999</v>
      </c>
      <c r="V63">
        <v>10.9</v>
      </c>
      <c r="W63">
        <f t="shared" si="0"/>
        <v>1</v>
      </c>
      <c r="X63">
        <f t="shared" si="1"/>
        <v>0</v>
      </c>
      <c r="Y63">
        <f t="shared" si="2"/>
        <v>0</v>
      </c>
      <c r="Z63">
        <f t="shared" si="3"/>
        <v>0</v>
      </c>
      <c r="AA63">
        <f t="shared" si="4"/>
        <v>0</v>
      </c>
      <c r="AB63">
        <f t="shared" si="5"/>
        <v>0</v>
      </c>
      <c r="AC63">
        <v>53.2</v>
      </c>
    </row>
    <row r="64" spans="1:29" x14ac:dyDescent="0.25">
      <c r="A64" t="s">
        <v>34</v>
      </c>
      <c r="B64" t="s">
        <v>82</v>
      </c>
      <c r="C64">
        <v>2014</v>
      </c>
      <c r="D64" t="s">
        <v>24</v>
      </c>
      <c r="E64">
        <v>121</v>
      </c>
      <c r="F64">
        <v>6</v>
      </c>
      <c r="G64">
        <v>3.82</v>
      </c>
      <c r="H64">
        <v>79.116263410000002</v>
      </c>
      <c r="I64">
        <v>83</v>
      </c>
      <c r="J64">
        <v>0</v>
      </c>
      <c r="K64">
        <v>53.5</v>
      </c>
      <c r="L64">
        <v>7</v>
      </c>
      <c r="M64">
        <v>84</v>
      </c>
      <c r="N64">
        <v>9.16</v>
      </c>
      <c r="O64">
        <v>83</v>
      </c>
      <c r="P64">
        <v>0.1</v>
      </c>
      <c r="Q64">
        <v>6432.2165370000002</v>
      </c>
      <c r="R64">
        <v>1593112</v>
      </c>
      <c r="S64">
        <v>1.2</v>
      </c>
      <c r="T64">
        <v>1.1000000000000001</v>
      </c>
      <c r="U64">
        <v>0.73699999999999999</v>
      </c>
      <c r="V64">
        <v>14</v>
      </c>
      <c r="W64">
        <f t="shared" si="0"/>
        <v>0</v>
      </c>
      <c r="X64">
        <f t="shared" si="1"/>
        <v>0</v>
      </c>
      <c r="Y64">
        <f t="shared" si="2"/>
        <v>0</v>
      </c>
      <c r="Z64">
        <f t="shared" si="3"/>
        <v>1</v>
      </c>
      <c r="AA64">
        <f t="shared" si="4"/>
        <v>0</v>
      </c>
      <c r="AB64">
        <f t="shared" si="5"/>
        <v>0</v>
      </c>
      <c r="AC64">
        <v>76</v>
      </c>
    </row>
    <row r="65" spans="1:29" x14ac:dyDescent="0.25">
      <c r="A65" t="s">
        <v>25</v>
      </c>
      <c r="B65" t="s">
        <v>112</v>
      </c>
      <c r="C65">
        <v>2000</v>
      </c>
      <c r="D65" t="s">
        <v>24</v>
      </c>
      <c r="E65">
        <v>76</v>
      </c>
      <c r="F65">
        <v>1</v>
      </c>
      <c r="G65">
        <v>2.5299999999999998</v>
      </c>
      <c r="H65">
        <v>199.9341033</v>
      </c>
      <c r="I65">
        <v>98</v>
      </c>
      <c r="J65">
        <v>36</v>
      </c>
      <c r="K65">
        <v>58.3</v>
      </c>
      <c r="L65">
        <v>1</v>
      </c>
      <c r="M65">
        <v>93</v>
      </c>
      <c r="N65">
        <v>7.13</v>
      </c>
      <c r="O65">
        <v>93</v>
      </c>
      <c r="P65">
        <v>0.1</v>
      </c>
      <c r="Q65">
        <v>2152.1432</v>
      </c>
      <c r="R65">
        <v>6289</v>
      </c>
      <c r="S65">
        <v>1.1000000000000001</v>
      </c>
      <c r="T65">
        <v>1.1000000000000001</v>
      </c>
      <c r="U65">
        <v>0.84499999999999997</v>
      </c>
      <c r="V65">
        <v>15.2</v>
      </c>
      <c r="W65">
        <f t="shared" si="0"/>
        <v>0</v>
      </c>
      <c r="X65">
        <f t="shared" si="1"/>
        <v>1</v>
      </c>
      <c r="Y65">
        <f t="shared" si="2"/>
        <v>0</v>
      </c>
      <c r="Z65">
        <f t="shared" si="3"/>
        <v>0</v>
      </c>
      <c r="AA65">
        <f t="shared" si="4"/>
        <v>0</v>
      </c>
      <c r="AB65">
        <f t="shared" si="5"/>
        <v>0</v>
      </c>
      <c r="AC65">
        <v>78.900000000000006</v>
      </c>
    </row>
    <row r="66" spans="1:29" x14ac:dyDescent="0.25">
      <c r="A66" t="s">
        <v>29</v>
      </c>
      <c r="B66" t="s">
        <v>126</v>
      </c>
      <c r="C66">
        <v>2006</v>
      </c>
      <c r="D66" t="s">
        <v>24</v>
      </c>
      <c r="E66">
        <v>32</v>
      </c>
      <c r="F66">
        <v>11</v>
      </c>
      <c r="G66">
        <v>4.05</v>
      </c>
      <c r="H66">
        <v>15.79934152</v>
      </c>
      <c r="J66">
        <v>20</v>
      </c>
      <c r="K66">
        <v>22.4</v>
      </c>
      <c r="L66">
        <v>15</v>
      </c>
      <c r="M66">
        <v>66</v>
      </c>
      <c r="N66">
        <v>1.9</v>
      </c>
      <c r="O66">
        <v>6</v>
      </c>
      <c r="P66">
        <v>3</v>
      </c>
      <c r="Q66">
        <v>178.92798999999999</v>
      </c>
      <c r="R66">
        <v>3375838</v>
      </c>
      <c r="S66">
        <v>8.1</v>
      </c>
      <c r="T66">
        <v>8.1</v>
      </c>
      <c r="U66">
        <v>0.377</v>
      </c>
      <c r="V66">
        <v>10</v>
      </c>
      <c r="W66">
        <f t="shared" si="0"/>
        <v>1</v>
      </c>
      <c r="X66">
        <f t="shared" si="1"/>
        <v>0</v>
      </c>
      <c r="Y66">
        <f t="shared" si="2"/>
        <v>0</v>
      </c>
      <c r="Z66">
        <f t="shared" si="3"/>
        <v>0</v>
      </c>
      <c r="AA66">
        <f t="shared" si="4"/>
        <v>0</v>
      </c>
      <c r="AB66">
        <f t="shared" si="5"/>
        <v>0</v>
      </c>
      <c r="AC66">
        <v>56.7</v>
      </c>
    </row>
    <row r="67" spans="1:29" x14ac:dyDescent="0.25">
      <c r="A67" t="s">
        <v>29</v>
      </c>
      <c r="B67" t="s">
        <v>222</v>
      </c>
      <c r="C67">
        <v>2008</v>
      </c>
      <c r="D67" t="s">
        <v>24</v>
      </c>
      <c r="E67">
        <v>45</v>
      </c>
      <c r="F67">
        <v>31</v>
      </c>
      <c r="G67">
        <v>2.12</v>
      </c>
      <c r="H67">
        <v>153.67837539999999</v>
      </c>
      <c r="I67">
        <v>87</v>
      </c>
      <c r="J67">
        <v>140</v>
      </c>
      <c r="K67">
        <v>19.7</v>
      </c>
      <c r="L67">
        <v>49</v>
      </c>
      <c r="M67">
        <v>9</v>
      </c>
      <c r="N67">
        <v>4.87</v>
      </c>
      <c r="O67">
        <v>87</v>
      </c>
      <c r="P67">
        <v>11.9</v>
      </c>
      <c r="Q67">
        <v>1369.6824899999999</v>
      </c>
      <c r="R67">
        <v>1382517</v>
      </c>
      <c r="S67">
        <v>6.8</v>
      </c>
      <c r="T67">
        <v>6.7</v>
      </c>
      <c r="U67">
        <v>0.504</v>
      </c>
      <c r="V67">
        <v>11.4</v>
      </c>
      <c r="W67">
        <f t="shared" ref="W67:W130" si="6">IF(A67="Africa",1,0)</f>
        <v>1</v>
      </c>
      <c r="X67">
        <f t="shared" ref="X67:X130" si="7">IF(A67="Asia",1,0)</f>
        <v>0</v>
      </c>
      <c r="Y67">
        <f t="shared" ref="Y67:Y130" si="8">IF(A67="Oceania",1,0)</f>
        <v>0</v>
      </c>
      <c r="Z67">
        <f t="shared" ref="Z67:Z130" si="9">IF(A67="South America",1,0)</f>
        <v>0</v>
      </c>
      <c r="AA67">
        <f t="shared" ref="AA67:AA130" si="10">IF(A67="Europe",1,0)</f>
        <v>0</v>
      </c>
      <c r="AB67">
        <f t="shared" ref="AB67:AB130" si="11">IF(D67="Developed",1,0)</f>
        <v>0</v>
      </c>
      <c r="AC67">
        <v>55.7</v>
      </c>
    </row>
    <row r="68" spans="1:29" x14ac:dyDescent="0.25">
      <c r="A68" t="s">
        <v>25</v>
      </c>
      <c r="B68" t="s">
        <v>199</v>
      </c>
      <c r="C68">
        <v>2005</v>
      </c>
      <c r="D68" t="s">
        <v>24</v>
      </c>
      <c r="E68">
        <v>194</v>
      </c>
      <c r="F68">
        <v>10</v>
      </c>
      <c r="G68">
        <v>0.37</v>
      </c>
      <c r="H68">
        <v>19.836723079999999</v>
      </c>
      <c r="I68">
        <v>81</v>
      </c>
      <c r="J68">
        <v>0</v>
      </c>
      <c r="K68">
        <v>33.5</v>
      </c>
      <c r="L68">
        <v>12</v>
      </c>
      <c r="M68">
        <v>79</v>
      </c>
      <c r="N68">
        <v>5.89</v>
      </c>
      <c r="O68">
        <v>84</v>
      </c>
      <c r="P68">
        <v>0.3</v>
      </c>
      <c r="Q68">
        <v>337.35923600000001</v>
      </c>
      <c r="R68">
        <v>6854176</v>
      </c>
      <c r="S68">
        <v>3.8</v>
      </c>
      <c r="T68">
        <v>3.9</v>
      </c>
      <c r="U68">
        <v>0.57199999999999995</v>
      </c>
      <c r="V68">
        <v>10.6</v>
      </c>
      <c r="W68">
        <f t="shared" si="6"/>
        <v>0</v>
      </c>
      <c r="X68">
        <f t="shared" si="7"/>
        <v>1</v>
      </c>
      <c r="Y68">
        <f t="shared" si="8"/>
        <v>0</v>
      </c>
      <c r="Z68">
        <f t="shared" si="9"/>
        <v>0</v>
      </c>
      <c r="AA68">
        <f t="shared" si="10"/>
        <v>0</v>
      </c>
      <c r="AB68">
        <f t="shared" si="11"/>
        <v>0</v>
      </c>
      <c r="AC68">
        <v>65.5</v>
      </c>
    </row>
    <row r="69" spans="1:29" x14ac:dyDescent="0.25">
      <c r="A69" t="s">
        <v>32</v>
      </c>
      <c r="B69" t="s">
        <v>104</v>
      </c>
      <c r="C69">
        <v>2013</v>
      </c>
      <c r="D69" t="s">
        <v>24</v>
      </c>
      <c r="E69">
        <v>15</v>
      </c>
      <c r="F69">
        <v>4</v>
      </c>
      <c r="G69">
        <v>3.11</v>
      </c>
      <c r="H69">
        <v>311.7553193</v>
      </c>
      <c r="I69">
        <v>97</v>
      </c>
      <c r="J69">
        <v>0</v>
      </c>
      <c r="K69">
        <v>49.3</v>
      </c>
      <c r="L69">
        <v>4</v>
      </c>
      <c r="M69">
        <v>97</v>
      </c>
      <c r="N69">
        <v>9.15</v>
      </c>
      <c r="O69">
        <v>97</v>
      </c>
      <c r="P69">
        <v>0.4</v>
      </c>
      <c r="Q69">
        <v>2136.7739499999998</v>
      </c>
      <c r="R69">
        <v>8657785</v>
      </c>
      <c r="S69">
        <v>2.2000000000000002</v>
      </c>
      <c r="T69">
        <v>2.1</v>
      </c>
      <c r="U69">
        <v>0.61399999999999999</v>
      </c>
      <c r="V69">
        <v>11.6</v>
      </c>
      <c r="W69">
        <f t="shared" si="6"/>
        <v>0</v>
      </c>
      <c r="X69">
        <f t="shared" si="7"/>
        <v>0</v>
      </c>
      <c r="Y69">
        <f t="shared" si="8"/>
        <v>0</v>
      </c>
      <c r="Z69">
        <f t="shared" si="9"/>
        <v>0</v>
      </c>
      <c r="AA69">
        <f t="shared" si="10"/>
        <v>0</v>
      </c>
      <c r="AB69">
        <f t="shared" si="11"/>
        <v>0</v>
      </c>
      <c r="AC69">
        <v>74.3</v>
      </c>
    </row>
    <row r="70" spans="1:29" x14ac:dyDescent="0.25">
      <c r="A70" t="s">
        <v>25</v>
      </c>
      <c r="B70" t="s">
        <v>146</v>
      </c>
      <c r="C70">
        <v>2001</v>
      </c>
      <c r="D70" t="s">
        <v>24</v>
      </c>
      <c r="E70">
        <v>239</v>
      </c>
      <c r="F70">
        <v>72</v>
      </c>
      <c r="G70">
        <v>0.38</v>
      </c>
      <c r="H70">
        <v>1.9171640000000001</v>
      </c>
      <c r="J70">
        <v>2519</v>
      </c>
      <c r="K70">
        <v>14.1</v>
      </c>
      <c r="L70">
        <v>98</v>
      </c>
      <c r="M70">
        <v>77</v>
      </c>
      <c r="N70">
        <v>1.8</v>
      </c>
      <c r="O70">
        <v>73</v>
      </c>
      <c r="P70">
        <v>0.4</v>
      </c>
      <c r="Q70">
        <v>138.9249275</v>
      </c>
      <c r="R70">
        <v>46627994</v>
      </c>
      <c r="S70">
        <v>13.3</v>
      </c>
      <c r="T70">
        <v>13.7</v>
      </c>
      <c r="U70">
        <v>0.42699999999999999</v>
      </c>
      <c r="V70">
        <v>7.6</v>
      </c>
      <c r="W70">
        <f t="shared" si="6"/>
        <v>0</v>
      </c>
      <c r="X70">
        <f t="shared" si="7"/>
        <v>1</v>
      </c>
      <c r="Y70">
        <f t="shared" si="8"/>
        <v>0</v>
      </c>
      <c r="Z70">
        <f t="shared" si="9"/>
        <v>0</v>
      </c>
      <c r="AA70">
        <f t="shared" si="10"/>
        <v>0</v>
      </c>
      <c r="AB70">
        <f t="shared" si="11"/>
        <v>0</v>
      </c>
      <c r="AC70">
        <v>62.5</v>
      </c>
    </row>
    <row r="71" spans="1:29" x14ac:dyDescent="0.25">
      <c r="A71" t="s">
        <v>25</v>
      </c>
      <c r="B71" t="s">
        <v>116</v>
      </c>
      <c r="C71">
        <v>2006</v>
      </c>
      <c r="D71" t="s">
        <v>24</v>
      </c>
      <c r="E71">
        <v>121</v>
      </c>
      <c r="F71">
        <v>4</v>
      </c>
      <c r="G71">
        <v>0.59</v>
      </c>
      <c r="H71">
        <v>313.36260149999998</v>
      </c>
      <c r="I71">
        <v>98</v>
      </c>
      <c r="J71">
        <v>1</v>
      </c>
      <c r="K71">
        <v>58.6</v>
      </c>
      <c r="L71">
        <v>4</v>
      </c>
      <c r="M71">
        <v>98</v>
      </c>
      <c r="N71">
        <v>8.8000000000000007</v>
      </c>
      <c r="O71">
        <v>98</v>
      </c>
      <c r="P71">
        <v>0.1</v>
      </c>
      <c r="Q71">
        <v>2537.3490000000002</v>
      </c>
      <c r="R71">
        <v>5934232</v>
      </c>
      <c r="S71">
        <v>3.9</v>
      </c>
      <c r="T71">
        <v>3.8</v>
      </c>
      <c r="U71">
        <v>0.73299999999999998</v>
      </c>
      <c r="V71">
        <v>13.7</v>
      </c>
      <c r="W71">
        <f t="shared" si="6"/>
        <v>0</v>
      </c>
      <c r="X71">
        <f t="shared" si="7"/>
        <v>1</v>
      </c>
      <c r="Y71">
        <f t="shared" si="8"/>
        <v>0</v>
      </c>
      <c r="Z71">
        <f t="shared" si="9"/>
        <v>0</v>
      </c>
      <c r="AA71">
        <f t="shared" si="10"/>
        <v>0</v>
      </c>
      <c r="AB71">
        <f t="shared" si="11"/>
        <v>0</v>
      </c>
      <c r="AC71">
        <v>72.8</v>
      </c>
    </row>
    <row r="72" spans="1:29" x14ac:dyDescent="0.25">
      <c r="A72" t="s">
        <v>38</v>
      </c>
      <c r="B72" t="s">
        <v>187</v>
      </c>
      <c r="C72">
        <v>2010</v>
      </c>
      <c r="D72" t="s">
        <v>24</v>
      </c>
      <c r="E72">
        <v>188</v>
      </c>
      <c r="F72">
        <v>0</v>
      </c>
      <c r="G72">
        <v>1.1000000000000001</v>
      </c>
      <c r="H72">
        <v>29.520799400000001</v>
      </c>
      <c r="I72">
        <v>9</v>
      </c>
      <c r="J72">
        <v>0</v>
      </c>
      <c r="K72">
        <v>46.4</v>
      </c>
      <c r="L72">
        <v>0</v>
      </c>
      <c r="M72">
        <v>94</v>
      </c>
      <c r="N72">
        <v>7.47</v>
      </c>
      <c r="O72">
        <v>9</v>
      </c>
      <c r="P72">
        <v>0.1</v>
      </c>
      <c r="Q72">
        <v>1272.4482499999999</v>
      </c>
      <c r="R72">
        <v>52779</v>
      </c>
      <c r="S72">
        <v>1.2</v>
      </c>
      <c r="T72">
        <v>1.2</v>
      </c>
      <c r="U72">
        <v>0.49199999999999999</v>
      </c>
      <c r="V72">
        <v>9.3000000000000007</v>
      </c>
      <c r="W72">
        <f t="shared" si="6"/>
        <v>0</v>
      </c>
      <c r="X72">
        <f t="shared" si="7"/>
        <v>0</v>
      </c>
      <c r="Y72">
        <f t="shared" si="8"/>
        <v>1</v>
      </c>
      <c r="Z72">
        <f t="shared" si="9"/>
        <v>0</v>
      </c>
      <c r="AA72">
        <f t="shared" si="10"/>
        <v>0</v>
      </c>
      <c r="AB72">
        <f t="shared" si="11"/>
        <v>0</v>
      </c>
      <c r="AC72">
        <v>68.3</v>
      </c>
    </row>
    <row r="73" spans="1:29" x14ac:dyDescent="0.25">
      <c r="A73" t="s">
        <v>34</v>
      </c>
      <c r="B73" t="s">
        <v>194</v>
      </c>
      <c r="C73">
        <v>2005</v>
      </c>
      <c r="D73" t="s">
        <v>24</v>
      </c>
      <c r="E73">
        <v>25</v>
      </c>
      <c r="F73">
        <v>0</v>
      </c>
      <c r="G73">
        <v>4.47</v>
      </c>
      <c r="H73">
        <v>418.92066080000001</v>
      </c>
      <c r="I73">
        <v>83</v>
      </c>
      <c r="J73">
        <v>0</v>
      </c>
      <c r="K73">
        <v>51.1</v>
      </c>
      <c r="L73">
        <v>0</v>
      </c>
      <c r="M73">
        <v>84</v>
      </c>
      <c r="N73">
        <v>6.78</v>
      </c>
      <c r="O73">
        <v>83</v>
      </c>
      <c r="P73">
        <v>0.6</v>
      </c>
      <c r="Q73">
        <v>3595.8854999999999</v>
      </c>
      <c r="R73">
        <v>498946</v>
      </c>
      <c r="S73">
        <v>3.5</v>
      </c>
      <c r="T73">
        <v>3.4</v>
      </c>
      <c r="U73">
        <v>0.67200000000000004</v>
      </c>
      <c r="V73">
        <v>11.3</v>
      </c>
      <c r="W73">
        <f t="shared" si="6"/>
        <v>0</v>
      </c>
      <c r="X73">
        <f t="shared" si="7"/>
        <v>0</v>
      </c>
      <c r="Y73">
        <f t="shared" si="8"/>
        <v>0</v>
      </c>
      <c r="Z73">
        <f t="shared" si="9"/>
        <v>1</v>
      </c>
      <c r="AA73">
        <f t="shared" si="10"/>
        <v>0</v>
      </c>
      <c r="AB73">
        <f t="shared" si="11"/>
        <v>0</v>
      </c>
      <c r="AC73">
        <v>68.900000000000006</v>
      </c>
    </row>
    <row r="74" spans="1:29" x14ac:dyDescent="0.25">
      <c r="A74" t="s">
        <v>27</v>
      </c>
      <c r="B74" t="s">
        <v>196</v>
      </c>
      <c r="C74">
        <v>2003</v>
      </c>
      <c r="D74" t="s">
        <v>37</v>
      </c>
      <c r="E74">
        <v>69</v>
      </c>
      <c r="F74">
        <v>0</v>
      </c>
      <c r="G74">
        <v>6.9</v>
      </c>
      <c r="H74">
        <v>5067.4114179999997</v>
      </c>
      <c r="J74">
        <v>3</v>
      </c>
      <c r="K74">
        <v>54.4</v>
      </c>
      <c r="L74">
        <v>0</v>
      </c>
      <c r="M74">
        <v>99</v>
      </c>
      <c r="N74">
        <v>9.31</v>
      </c>
      <c r="O74">
        <v>99</v>
      </c>
      <c r="P74">
        <v>0.1</v>
      </c>
      <c r="Q74">
        <v>36961.425369999997</v>
      </c>
      <c r="R74">
        <v>8958229</v>
      </c>
      <c r="S74">
        <v>1.3</v>
      </c>
      <c r="T74">
        <v>1.3</v>
      </c>
      <c r="U74">
        <v>0.88200000000000001</v>
      </c>
      <c r="V74">
        <v>15.9</v>
      </c>
      <c r="W74">
        <f t="shared" si="6"/>
        <v>0</v>
      </c>
      <c r="X74">
        <f t="shared" si="7"/>
        <v>0</v>
      </c>
      <c r="Y74">
        <f t="shared" si="8"/>
        <v>0</v>
      </c>
      <c r="Z74">
        <f t="shared" si="9"/>
        <v>0</v>
      </c>
      <c r="AA74">
        <f t="shared" si="10"/>
        <v>1</v>
      </c>
      <c r="AB74">
        <f t="shared" si="11"/>
        <v>1</v>
      </c>
      <c r="AC74">
        <v>82</v>
      </c>
    </row>
    <row r="75" spans="1:29" x14ac:dyDescent="0.25">
      <c r="A75" t="s">
        <v>38</v>
      </c>
      <c r="B75" t="s">
        <v>218</v>
      </c>
      <c r="C75">
        <v>2001</v>
      </c>
      <c r="D75" t="s">
        <v>24</v>
      </c>
      <c r="E75">
        <v>179</v>
      </c>
      <c r="F75">
        <v>0</v>
      </c>
      <c r="G75">
        <v>0.91</v>
      </c>
      <c r="H75">
        <v>163.10529199999999</v>
      </c>
      <c r="I75">
        <v>68</v>
      </c>
      <c r="J75">
        <v>7</v>
      </c>
      <c r="K75">
        <v>41.9</v>
      </c>
      <c r="L75">
        <v>0</v>
      </c>
      <c r="M75">
        <v>67</v>
      </c>
      <c r="N75">
        <v>3.37</v>
      </c>
      <c r="O75">
        <v>7</v>
      </c>
      <c r="P75">
        <v>0.1</v>
      </c>
      <c r="Q75">
        <v>1362.6173100000001</v>
      </c>
      <c r="R75">
        <v>18929</v>
      </c>
      <c r="S75">
        <v>1.7</v>
      </c>
      <c r="T75">
        <v>1.6</v>
      </c>
      <c r="U75">
        <v>0</v>
      </c>
      <c r="V75">
        <v>10.1</v>
      </c>
      <c r="W75">
        <f t="shared" si="6"/>
        <v>0</v>
      </c>
      <c r="X75">
        <f t="shared" si="7"/>
        <v>0</v>
      </c>
      <c r="Y75">
        <f t="shared" si="8"/>
        <v>1</v>
      </c>
      <c r="Z75">
        <f t="shared" si="9"/>
        <v>0</v>
      </c>
      <c r="AA75">
        <f t="shared" si="10"/>
        <v>0</v>
      </c>
      <c r="AB75">
        <f t="shared" si="11"/>
        <v>0</v>
      </c>
      <c r="AC75">
        <v>69.099999999999994</v>
      </c>
    </row>
    <row r="76" spans="1:29" x14ac:dyDescent="0.25">
      <c r="A76" t="s">
        <v>32</v>
      </c>
      <c r="B76" t="s">
        <v>103</v>
      </c>
      <c r="C76">
        <v>2010</v>
      </c>
      <c r="D76" t="s">
        <v>24</v>
      </c>
      <c r="E76">
        <v>682</v>
      </c>
      <c r="F76">
        <v>23</v>
      </c>
      <c r="G76">
        <v>5.76</v>
      </c>
      <c r="H76">
        <v>36.292917600000003</v>
      </c>
      <c r="J76">
        <v>0</v>
      </c>
      <c r="K76">
        <v>44.2</v>
      </c>
      <c r="L76">
        <v>58</v>
      </c>
      <c r="M76">
        <v>66</v>
      </c>
      <c r="N76">
        <v>8.9</v>
      </c>
      <c r="O76">
        <v>66</v>
      </c>
      <c r="P76">
        <v>1.9</v>
      </c>
      <c r="Q76">
        <v>662.27951819999998</v>
      </c>
      <c r="R76">
        <v>9999617</v>
      </c>
      <c r="S76">
        <v>4</v>
      </c>
      <c r="T76">
        <v>4</v>
      </c>
      <c r="U76">
        <v>0.47</v>
      </c>
      <c r="V76">
        <v>8.6</v>
      </c>
      <c r="W76">
        <f t="shared" si="6"/>
        <v>0</v>
      </c>
      <c r="X76">
        <f t="shared" si="7"/>
        <v>0</v>
      </c>
      <c r="Y76">
        <f t="shared" si="8"/>
        <v>0</v>
      </c>
      <c r="Z76">
        <f t="shared" si="9"/>
        <v>0</v>
      </c>
      <c r="AA76">
        <f t="shared" si="10"/>
        <v>0</v>
      </c>
      <c r="AB76">
        <f t="shared" si="11"/>
        <v>0</v>
      </c>
      <c r="AC76">
        <v>36.299999999999997</v>
      </c>
    </row>
    <row r="77" spans="1:29" x14ac:dyDescent="0.25">
      <c r="A77" t="s">
        <v>29</v>
      </c>
      <c r="B77" t="s">
        <v>131</v>
      </c>
      <c r="C77">
        <v>2004</v>
      </c>
      <c r="D77" t="s">
        <v>24</v>
      </c>
      <c r="E77">
        <v>615</v>
      </c>
      <c r="F77">
        <v>40</v>
      </c>
      <c r="G77">
        <v>1.1100000000000001</v>
      </c>
      <c r="H77">
        <v>58.135833429999998</v>
      </c>
      <c r="I77">
        <v>89</v>
      </c>
      <c r="J77">
        <v>1116</v>
      </c>
      <c r="K77">
        <v>15.5</v>
      </c>
      <c r="L77">
        <v>65</v>
      </c>
      <c r="M77">
        <v>94</v>
      </c>
      <c r="N77">
        <v>7.82</v>
      </c>
      <c r="O77">
        <v>89</v>
      </c>
      <c r="P77">
        <v>23.4</v>
      </c>
      <c r="Q77">
        <v>274.2256294</v>
      </c>
      <c r="R77">
        <v>1267638</v>
      </c>
      <c r="S77">
        <v>7.5</v>
      </c>
      <c r="T77">
        <v>7.4</v>
      </c>
      <c r="U77">
        <v>0.36599999999999999</v>
      </c>
      <c r="V77">
        <v>10</v>
      </c>
      <c r="W77">
        <f t="shared" si="6"/>
        <v>1</v>
      </c>
      <c r="X77">
        <f t="shared" si="7"/>
        <v>0</v>
      </c>
      <c r="Y77">
        <f t="shared" si="8"/>
        <v>0</v>
      </c>
      <c r="Z77">
        <f t="shared" si="9"/>
        <v>0</v>
      </c>
      <c r="AA77">
        <f t="shared" si="10"/>
        <v>0</v>
      </c>
      <c r="AB77">
        <f t="shared" si="11"/>
        <v>0</v>
      </c>
      <c r="AC77">
        <v>45.1</v>
      </c>
    </row>
    <row r="78" spans="1:29" x14ac:dyDescent="0.25">
      <c r="A78" t="s">
        <v>32</v>
      </c>
      <c r="B78" t="s">
        <v>31</v>
      </c>
      <c r="C78">
        <v>2005</v>
      </c>
      <c r="D78" t="s">
        <v>24</v>
      </c>
      <c r="E78">
        <v>147</v>
      </c>
      <c r="F78">
        <v>0</v>
      </c>
      <c r="G78">
        <v>8.15</v>
      </c>
      <c r="H78">
        <v>1455.6081859999999</v>
      </c>
      <c r="I78">
        <v>99</v>
      </c>
      <c r="J78">
        <v>0</v>
      </c>
      <c r="K78">
        <v>41.4</v>
      </c>
      <c r="L78">
        <v>0</v>
      </c>
      <c r="M78">
        <v>98</v>
      </c>
      <c r="N78">
        <v>4.41</v>
      </c>
      <c r="O78">
        <v>99</v>
      </c>
      <c r="P78">
        <v>0.1</v>
      </c>
      <c r="Q78">
        <v>11371.93895</v>
      </c>
      <c r="S78">
        <v>3.5</v>
      </c>
      <c r="T78">
        <v>3.4</v>
      </c>
      <c r="U78">
        <v>0</v>
      </c>
      <c r="V78">
        <v>0</v>
      </c>
      <c r="W78">
        <f t="shared" si="6"/>
        <v>0</v>
      </c>
      <c r="X78">
        <f t="shared" si="7"/>
        <v>0</v>
      </c>
      <c r="Y78">
        <f t="shared" si="8"/>
        <v>0</v>
      </c>
      <c r="Z78">
        <f t="shared" si="9"/>
        <v>0</v>
      </c>
      <c r="AA78">
        <f t="shared" si="10"/>
        <v>0</v>
      </c>
      <c r="AB78">
        <f t="shared" si="11"/>
        <v>0</v>
      </c>
      <c r="AC78">
        <v>74.599999999999994</v>
      </c>
    </row>
    <row r="79" spans="1:29" x14ac:dyDescent="0.25">
      <c r="A79" t="s">
        <v>34</v>
      </c>
      <c r="B79" t="s">
        <v>65</v>
      </c>
      <c r="C79">
        <v>2014</v>
      </c>
      <c r="D79" t="s">
        <v>24</v>
      </c>
      <c r="E79">
        <v>83</v>
      </c>
      <c r="F79">
        <v>2</v>
      </c>
      <c r="G79">
        <v>7.16</v>
      </c>
      <c r="H79">
        <v>2352.9995909999998</v>
      </c>
      <c r="I79">
        <v>95</v>
      </c>
      <c r="J79">
        <v>0</v>
      </c>
      <c r="K79">
        <v>63.1</v>
      </c>
      <c r="L79">
        <v>2</v>
      </c>
      <c r="M79">
        <v>95</v>
      </c>
      <c r="N79">
        <v>7.79</v>
      </c>
      <c r="O79">
        <v>95</v>
      </c>
      <c r="P79">
        <v>0.1</v>
      </c>
      <c r="Q79">
        <v>14817.377780000001</v>
      </c>
      <c r="R79">
        <v>17613798</v>
      </c>
      <c r="S79">
        <v>0.8</v>
      </c>
      <c r="T79">
        <v>0.8</v>
      </c>
      <c r="U79">
        <v>0.84099999999999997</v>
      </c>
      <c r="V79">
        <v>16.2</v>
      </c>
      <c r="W79">
        <f t="shared" si="6"/>
        <v>0</v>
      </c>
      <c r="X79">
        <f t="shared" si="7"/>
        <v>0</v>
      </c>
      <c r="Y79">
        <f t="shared" si="8"/>
        <v>0</v>
      </c>
      <c r="Z79">
        <f t="shared" si="9"/>
        <v>1</v>
      </c>
      <c r="AA79">
        <f t="shared" si="10"/>
        <v>0</v>
      </c>
      <c r="AB79">
        <f t="shared" si="11"/>
        <v>0</v>
      </c>
      <c r="AC79">
        <v>83</v>
      </c>
    </row>
    <row r="80" spans="1:29" x14ac:dyDescent="0.25">
      <c r="A80" t="s">
        <v>27</v>
      </c>
      <c r="B80" t="s">
        <v>97</v>
      </c>
      <c r="C80">
        <v>2005</v>
      </c>
      <c r="D80" t="s">
        <v>24</v>
      </c>
      <c r="E80">
        <v>81</v>
      </c>
      <c r="F80">
        <v>0</v>
      </c>
      <c r="G80">
        <v>9.9499999999999993</v>
      </c>
      <c r="H80">
        <v>2785.1393640000001</v>
      </c>
      <c r="I80">
        <v>93</v>
      </c>
      <c r="J80">
        <v>122</v>
      </c>
      <c r="K80">
        <v>6.5</v>
      </c>
      <c r="L80">
        <v>1</v>
      </c>
      <c r="M80">
        <v>96</v>
      </c>
      <c r="N80">
        <v>9.36</v>
      </c>
      <c r="O80">
        <v>96</v>
      </c>
      <c r="P80">
        <v>0.1</v>
      </c>
      <c r="Q80">
        <v>22551.73574</v>
      </c>
      <c r="R80">
        <v>1987314</v>
      </c>
      <c r="S80">
        <v>0.8</v>
      </c>
      <c r="T80">
        <v>0.7</v>
      </c>
      <c r="U80">
        <v>0.83899999999999997</v>
      </c>
      <c r="V80">
        <v>15.6</v>
      </c>
      <c r="W80">
        <f t="shared" si="6"/>
        <v>0</v>
      </c>
      <c r="X80">
        <f t="shared" si="7"/>
        <v>0</v>
      </c>
      <c r="Y80">
        <f t="shared" si="8"/>
        <v>0</v>
      </c>
      <c r="Z80">
        <f t="shared" si="9"/>
        <v>0</v>
      </c>
      <c r="AA80">
        <f t="shared" si="10"/>
        <v>1</v>
      </c>
      <c r="AB80">
        <f t="shared" si="11"/>
        <v>0</v>
      </c>
      <c r="AC80">
        <v>79.3</v>
      </c>
    </row>
    <row r="81" spans="1:29" x14ac:dyDescent="0.25">
      <c r="A81" t="s">
        <v>27</v>
      </c>
      <c r="B81" t="s">
        <v>165</v>
      </c>
      <c r="C81">
        <v>2004</v>
      </c>
      <c r="D81" t="s">
        <v>37</v>
      </c>
      <c r="E81">
        <v>143</v>
      </c>
      <c r="F81">
        <v>2</v>
      </c>
      <c r="G81">
        <v>9.19</v>
      </c>
      <c r="H81">
        <v>648.0743453</v>
      </c>
      <c r="I81">
        <v>98</v>
      </c>
      <c r="J81">
        <v>11</v>
      </c>
      <c r="K81">
        <v>55</v>
      </c>
      <c r="L81">
        <v>3</v>
      </c>
      <c r="M81">
        <v>99</v>
      </c>
      <c r="N81">
        <v>6.19</v>
      </c>
      <c r="O81">
        <v>99</v>
      </c>
      <c r="P81">
        <v>0.1</v>
      </c>
      <c r="Q81">
        <v>6681.1788180000003</v>
      </c>
      <c r="R81">
        <v>38182222</v>
      </c>
      <c r="S81">
        <v>2.4</v>
      </c>
      <c r="T81">
        <v>2.5</v>
      </c>
      <c r="U81">
        <v>0.8</v>
      </c>
      <c r="V81">
        <v>15.5</v>
      </c>
      <c r="W81">
        <f t="shared" si="6"/>
        <v>0</v>
      </c>
      <c r="X81">
        <f t="shared" si="7"/>
        <v>0</v>
      </c>
      <c r="Y81">
        <f t="shared" si="8"/>
        <v>0</v>
      </c>
      <c r="Z81">
        <f t="shared" si="9"/>
        <v>0</v>
      </c>
      <c r="AA81">
        <f t="shared" si="10"/>
        <v>1</v>
      </c>
      <c r="AB81">
        <f t="shared" si="11"/>
        <v>1</v>
      </c>
      <c r="AC81">
        <v>74.900000000000006</v>
      </c>
    </row>
    <row r="82" spans="1:29" x14ac:dyDescent="0.25">
      <c r="A82" t="s">
        <v>34</v>
      </c>
      <c r="B82" t="s">
        <v>65</v>
      </c>
      <c r="C82">
        <v>2003</v>
      </c>
      <c r="D82" t="s">
        <v>24</v>
      </c>
      <c r="E82">
        <v>1</v>
      </c>
      <c r="F82">
        <v>2</v>
      </c>
      <c r="G82">
        <v>6.37</v>
      </c>
      <c r="H82">
        <v>584.09934290000001</v>
      </c>
      <c r="J82">
        <v>1</v>
      </c>
      <c r="K82">
        <v>56.1</v>
      </c>
      <c r="L82">
        <v>2</v>
      </c>
      <c r="M82">
        <v>96</v>
      </c>
      <c r="N82">
        <v>7.34</v>
      </c>
      <c r="O82">
        <v>96</v>
      </c>
      <c r="P82">
        <v>0.1</v>
      </c>
      <c r="Q82">
        <v>4787.6995319999996</v>
      </c>
      <c r="R82">
        <v>15799542</v>
      </c>
      <c r="S82">
        <v>1</v>
      </c>
      <c r="T82">
        <v>1</v>
      </c>
      <c r="U82">
        <v>0.77500000000000002</v>
      </c>
      <c r="V82">
        <v>14</v>
      </c>
      <c r="W82">
        <f t="shared" si="6"/>
        <v>0</v>
      </c>
      <c r="X82">
        <f t="shared" si="7"/>
        <v>0</v>
      </c>
      <c r="Y82">
        <f t="shared" si="8"/>
        <v>0</v>
      </c>
      <c r="Z82">
        <f t="shared" si="9"/>
        <v>1</v>
      </c>
      <c r="AA82">
        <f t="shared" si="10"/>
        <v>0</v>
      </c>
      <c r="AB82">
        <f t="shared" si="11"/>
        <v>0</v>
      </c>
      <c r="AC82">
        <v>77.900000000000006</v>
      </c>
    </row>
    <row r="83" spans="1:29" x14ac:dyDescent="0.25">
      <c r="A83" t="s">
        <v>29</v>
      </c>
      <c r="B83" t="s">
        <v>100</v>
      </c>
      <c r="C83">
        <v>2012</v>
      </c>
      <c r="D83" t="s">
        <v>24</v>
      </c>
      <c r="E83">
        <v>288</v>
      </c>
      <c r="F83">
        <v>28</v>
      </c>
      <c r="G83">
        <v>0.01</v>
      </c>
      <c r="H83">
        <v>4.344930862</v>
      </c>
      <c r="I83">
        <v>62</v>
      </c>
      <c r="J83">
        <v>6</v>
      </c>
      <c r="K83">
        <v>21.7</v>
      </c>
      <c r="L83">
        <v>42</v>
      </c>
      <c r="M83">
        <v>63</v>
      </c>
      <c r="N83">
        <v>5.39</v>
      </c>
      <c r="O83">
        <v>62</v>
      </c>
      <c r="P83">
        <v>1.9</v>
      </c>
      <c r="Q83">
        <v>52.348564600000003</v>
      </c>
      <c r="R83">
        <v>11281469</v>
      </c>
      <c r="S83">
        <v>7.8</v>
      </c>
      <c r="T83">
        <v>7.8</v>
      </c>
      <c r="U83">
        <v>0.39600000000000002</v>
      </c>
      <c r="V83">
        <v>8.5</v>
      </c>
      <c r="W83">
        <f t="shared" si="6"/>
        <v>1</v>
      </c>
      <c r="X83">
        <f t="shared" si="7"/>
        <v>0</v>
      </c>
      <c r="Y83">
        <f t="shared" si="8"/>
        <v>0</v>
      </c>
      <c r="Z83">
        <f t="shared" si="9"/>
        <v>0</v>
      </c>
      <c r="AA83">
        <f t="shared" si="10"/>
        <v>0</v>
      </c>
      <c r="AB83">
        <f t="shared" si="11"/>
        <v>0</v>
      </c>
      <c r="AC83">
        <v>58.4</v>
      </c>
    </row>
    <row r="84" spans="1:29" x14ac:dyDescent="0.25">
      <c r="A84" t="s">
        <v>25</v>
      </c>
      <c r="B84" t="s">
        <v>184</v>
      </c>
      <c r="C84">
        <v>2009</v>
      </c>
      <c r="D84" t="s">
        <v>37</v>
      </c>
      <c r="E84">
        <v>62</v>
      </c>
      <c r="F84">
        <v>0</v>
      </c>
      <c r="G84">
        <v>1.73</v>
      </c>
      <c r="H84">
        <v>462.93069860000003</v>
      </c>
      <c r="I84">
        <v>96</v>
      </c>
      <c r="J84">
        <v>16</v>
      </c>
      <c r="K84">
        <v>31.5</v>
      </c>
      <c r="L84">
        <v>0</v>
      </c>
      <c r="M84">
        <v>97</v>
      </c>
      <c r="N84">
        <v>4.2699999999999996</v>
      </c>
      <c r="O84">
        <v>97</v>
      </c>
      <c r="P84">
        <v>0.1</v>
      </c>
      <c r="Q84">
        <v>38577.558219999999</v>
      </c>
      <c r="S84">
        <v>2.1</v>
      </c>
      <c r="T84">
        <v>2.1</v>
      </c>
      <c r="U84">
        <v>0.88700000000000001</v>
      </c>
      <c r="V84">
        <v>14.4</v>
      </c>
      <c r="W84">
        <f t="shared" si="6"/>
        <v>0</v>
      </c>
      <c r="X84">
        <f t="shared" si="7"/>
        <v>1</v>
      </c>
      <c r="Y84">
        <f t="shared" si="8"/>
        <v>0</v>
      </c>
      <c r="Z84">
        <f t="shared" si="9"/>
        <v>0</v>
      </c>
      <c r="AA84">
        <f t="shared" si="10"/>
        <v>0</v>
      </c>
      <c r="AB84">
        <f t="shared" si="11"/>
        <v>1</v>
      </c>
      <c r="AC84">
        <v>81.7</v>
      </c>
    </row>
    <row r="85" spans="1:29" x14ac:dyDescent="0.25">
      <c r="A85" t="s">
        <v>32</v>
      </c>
      <c r="B85" t="s">
        <v>62</v>
      </c>
      <c r="C85">
        <v>2003</v>
      </c>
      <c r="D85" t="s">
        <v>24</v>
      </c>
      <c r="E85">
        <v>78</v>
      </c>
      <c r="F85">
        <v>2</v>
      </c>
      <c r="G85">
        <v>7.7</v>
      </c>
      <c r="H85">
        <v>4687.8455649999996</v>
      </c>
      <c r="I85">
        <v>14</v>
      </c>
      <c r="J85">
        <v>15</v>
      </c>
      <c r="K85">
        <v>6</v>
      </c>
      <c r="L85">
        <v>2</v>
      </c>
      <c r="M85">
        <v>88</v>
      </c>
      <c r="N85">
        <v>9.5399999999999991</v>
      </c>
      <c r="O85">
        <v>91</v>
      </c>
      <c r="P85">
        <v>0.1</v>
      </c>
      <c r="Q85">
        <v>28172.148829999998</v>
      </c>
      <c r="R85">
        <v>31676</v>
      </c>
      <c r="S85">
        <v>0.5</v>
      </c>
      <c r="T85">
        <v>0.4</v>
      </c>
      <c r="U85">
        <v>0.877</v>
      </c>
      <c r="V85">
        <v>15.8</v>
      </c>
      <c r="W85">
        <f t="shared" si="6"/>
        <v>0</v>
      </c>
      <c r="X85">
        <f t="shared" si="7"/>
        <v>0</v>
      </c>
      <c r="Y85">
        <f t="shared" si="8"/>
        <v>0</v>
      </c>
      <c r="Z85">
        <f t="shared" si="9"/>
        <v>0</v>
      </c>
      <c r="AA85">
        <f t="shared" si="10"/>
        <v>0</v>
      </c>
      <c r="AB85">
        <f t="shared" si="11"/>
        <v>0</v>
      </c>
      <c r="AC85">
        <v>79.7</v>
      </c>
    </row>
    <row r="86" spans="1:29" x14ac:dyDescent="0.25">
      <c r="A86" t="s">
        <v>29</v>
      </c>
      <c r="B86" t="s">
        <v>61</v>
      </c>
      <c r="C86">
        <v>2007</v>
      </c>
      <c r="D86" t="s">
        <v>24</v>
      </c>
      <c r="E86">
        <v>395</v>
      </c>
      <c r="F86">
        <v>57</v>
      </c>
      <c r="G86">
        <v>5.44</v>
      </c>
      <c r="H86">
        <v>7.5628929219999996</v>
      </c>
      <c r="I86">
        <v>82</v>
      </c>
      <c r="J86">
        <v>100</v>
      </c>
      <c r="K86">
        <v>24.4</v>
      </c>
      <c r="L86">
        <v>89</v>
      </c>
      <c r="M86">
        <v>81</v>
      </c>
      <c r="N86">
        <v>4.76</v>
      </c>
      <c r="O86">
        <v>82</v>
      </c>
      <c r="P86">
        <v>7</v>
      </c>
      <c r="Q86">
        <v>111.71186</v>
      </c>
      <c r="R86">
        <v>18395389</v>
      </c>
      <c r="S86">
        <v>6.6</v>
      </c>
      <c r="T86">
        <v>6.6</v>
      </c>
      <c r="U86">
        <v>0.45600000000000002</v>
      </c>
      <c r="V86">
        <v>8</v>
      </c>
      <c r="W86">
        <f t="shared" si="6"/>
        <v>1</v>
      </c>
      <c r="X86">
        <f t="shared" si="7"/>
        <v>0</v>
      </c>
      <c r="Y86">
        <f t="shared" si="8"/>
        <v>0</v>
      </c>
      <c r="Z86">
        <f t="shared" si="9"/>
        <v>0</v>
      </c>
      <c r="AA86">
        <f t="shared" si="10"/>
        <v>0</v>
      </c>
      <c r="AB86">
        <f t="shared" si="11"/>
        <v>0</v>
      </c>
      <c r="AC86">
        <v>53.6</v>
      </c>
    </row>
    <row r="87" spans="1:29" x14ac:dyDescent="0.25">
      <c r="A87" t="s">
        <v>25</v>
      </c>
      <c r="B87" t="s">
        <v>60</v>
      </c>
      <c r="C87">
        <v>2000</v>
      </c>
      <c r="D87" t="s">
        <v>24</v>
      </c>
      <c r="E87">
        <v>274</v>
      </c>
      <c r="F87">
        <v>27</v>
      </c>
      <c r="G87">
        <v>1.51</v>
      </c>
      <c r="H87">
        <v>0.32841805600000001</v>
      </c>
      <c r="J87">
        <v>12237</v>
      </c>
      <c r="K87">
        <v>12.1</v>
      </c>
      <c r="L87">
        <v>36</v>
      </c>
      <c r="M87">
        <v>62</v>
      </c>
      <c r="N87">
        <v>5.87</v>
      </c>
      <c r="O87">
        <v>59</v>
      </c>
      <c r="P87">
        <v>2.1</v>
      </c>
      <c r="Q87">
        <v>3.6859489999999999</v>
      </c>
      <c r="R87">
        <v>12152354</v>
      </c>
      <c r="S87">
        <v>11.6</v>
      </c>
      <c r="T87">
        <v>11.9</v>
      </c>
      <c r="U87">
        <v>0.40100000000000002</v>
      </c>
      <c r="V87">
        <v>7.2</v>
      </c>
      <c r="W87">
        <f t="shared" si="6"/>
        <v>0</v>
      </c>
      <c r="X87">
        <f t="shared" si="7"/>
        <v>1</v>
      </c>
      <c r="Y87">
        <f t="shared" si="8"/>
        <v>0</v>
      </c>
      <c r="Z87">
        <f t="shared" si="9"/>
        <v>0</v>
      </c>
      <c r="AA87">
        <f t="shared" si="10"/>
        <v>0</v>
      </c>
      <c r="AB87">
        <f t="shared" si="11"/>
        <v>0</v>
      </c>
      <c r="AC87">
        <v>57.7</v>
      </c>
    </row>
    <row r="88" spans="1:29" x14ac:dyDescent="0.25">
      <c r="A88" t="s">
        <v>27</v>
      </c>
      <c r="B88" t="s">
        <v>106</v>
      </c>
      <c r="C88">
        <v>2012</v>
      </c>
      <c r="D88" t="s">
        <v>37</v>
      </c>
      <c r="E88">
        <v>5</v>
      </c>
      <c r="F88">
        <v>0</v>
      </c>
      <c r="G88">
        <v>7.81</v>
      </c>
      <c r="H88">
        <v>6818.5464069999998</v>
      </c>
      <c r="J88">
        <v>0</v>
      </c>
      <c r="K88">
        <v>59.7</v>
      </c>
      <c r="L88">
        <v>0</v>
      </c>
      <c r="M88">
        <v>89</v>
      </c>
      <c r="N88">
        <v>8.68</v>
      </c>
      <c r="O88">
        <v>89</v>
      </c>
      <c r="P88">
        <v>0.1</v>
      </c>
      <c r="Q88">
        <v>44333.851799999997</v>
      </c>
      <c r="R88">
        <v>32716</v>
      </c>
      <c r="S88">
        <v>1</v>
      </c>
      <c r="T88">
        <v>0.9</v>
      </c>
      <c r="U88">
        <v>0.90100000000000002</v>
      </c>
      <c r="V88">
        <v>18.7</v>
      </c>
      <c r="W88">
        <f t="shared" si="6"/>
        <v>0</v>
      </c>
      <c r="X88">
        <f t="shared" si="7"/>
        <v>0</v>
      </c>
      <c r="Y88">
        <f t="shared" si="8"/>
        <v>0</v>
      </c>
      <c r="Z88">
        <f t="shared" si="9"/>
        <v>0</v>
      </c>
      <c r="AA88">
        <f t="shared" si="10"/>
        <v>1</v>
      </c>
      <c r="AB88">
        <f t="shared" si="11"/>
        <v>1</v>
      </c>
      <c r="AC88">
        <v>82.5</v>
      </c>
    </row>
    <row r="89" spans="1:29" x14ac:dyDescent="0.25">
      <c r="A89" t="s">
        <v>29</v>
      </c>
      <c r="B89" t="s">
        <v>92</v>
      </c>
      <c r="C89">
        <v>2002</v>
      </c>
      <c r="D89" t="s">
        <v>24</v>
      </c>
      <c r="E89">
        <v>315</v>
      </c>
      <c r="F89">
        <v>2</v>
      </c>
      <c r="G89">
        <v>8.34</v>
      </c>
      <c r="H89">
        <v>22.69039905</v>
      </c>
      <c r="J89">
        <v>110</v>
      </c>
      <c r="K89">
        <v>29.2</v>
      </c>
      <c r="L89">
        <v>3</v>
      </c>
      <c r="M89">
        <v>44</v>
      </c>
      <c r="N89">
        <v>3.22</v>
      </c>
      <c r="O89">
        <v>45</v>
      </c>
      <c r="P89">
        <v>10.7</v>
      </c>
      <c r="Q89">
        <v>412.55270999999999</v>
      </c>
      <c r="R89">
        <v>129449</v>
      </c>
      <c r="S89">
        <v>7.7</v>
      </c>
      <c r="T89">
        <v>7.5</v>
      </c>
      <c r="U89">
        <v>0.63600000000000001</v>
      </c>
      <c r="V89">
        <v>12.3</v>
      </c>
      <c r="W89">
        <f t="shared" si="6"/>
        <v>1</v>
      </c>
      <c r="X89">
        <f t="shared" si="7"/>
        <v>0</v>
      </c>
      <c r="Y89">
        <f t="shared" si="8"/>
        <v>0</v>
      </c>
      <c r="Z89">
        <f t="shared" si="9"/>
        <v>0</v>
      </c>
      <c r="AA89">
        <f t="shared" si="10"/>
        <v>0</v>
      </c>
      <c r="AB89">
        <f t="shared" si="11"/>
        <v>0</v>
      </c>
      <c r="AC89">
        <v>59.7</v>
      </c>
    </row>
    <row r="90" spans="1:29" x14ac:dyDescent="0.25">
      <c r="A90" t="s">
        <v>29</v>
      </c>
      <c r="B90" t="s">
        <v>63</v>
      </c>
      <c r="C90">
        <v>2011</v>
      </c>
      <c r="D90" t="s">
        <v>24</v>
      </c>
      <c r="E90">
        <v>443</v>
      </c>
      <c r="F90">
        <v>16</v>
      </c>
      <c r="G90">
        <v>1.66</v>
      </c>
      <c r="H90">
        <v>58.529474630000003</v>
      </c>
      <c r="I90">
        <v>47</v>
      </c>
      <c r="J90">
        <v>679</v>
      </c>
      <c r="K90">
        <v>2.7</v>
      </c>
      <c r="L90">
        <v>24</v>
      </c>
      <c r="M90">
        <v>47</v>
      </c>
      <c r="N90">
        <v>3.73</v>
      </c>
      <c r="O90">
        <v>47</v>
      </c>
      <c r="P90">
        <v>5.8</v>
      </c>
      <c r="Q90">
        <v>494.33677899999998</v>
      </c>
      <c r="R90">
        <v>4476153</v>
      </c>
      <c r="S90">
        <v>8.8000000000000007</v>
      </c>
      <c r="T90">
        <v>8.8000000000000007</v>
      </c>
      <c r="U90">
        <v>0.36099999999999999</v>
      </c>
      <c r="V90">
        <v>6.8</v>
      </c>
      <c r="W90">
        <f t="shared" si="6"/>
        <v>1</v>
      </c>
      <c r="X90">
        <f t="shared" si="7"/>
        <v>0</v>
      </c>
      <c r="Y90">
        <f t="shared" si="8"/>
        <v>0</v>
      </c>
      <c r="Z90">
        <f t="shared" si="9"/>
        <v>0</v>
      </c>
      <c r="AA90">
        <f t="shared" si="10"/>
        <v>0</v>
      </c>
      <c r="AB90">
        <f t="shared" si="11"/>
        <v>0</v>
      </c>
      <c r="AC90">
        <v>49.8</v>
      </c>
    </row>
    <row r="91" spans="1:29" x14ac:dyDescent="0.25">
      <c r="A91" t="s">
        <v>32</v>
      </c>
      <c r="B91" t="s">
        <v>175</v>
      </c>
      <c r="C91">
        <v>2014</v>
      </c>
      <c r="D91" t="s">
        <v>24</v>
      </c>
      <c r="E91">
        <v>157</v>
      </c>
      <c r="F91">
        <v>0</v>
      </c>
      <c r="G91">
        <v>7.01</v>
      </c>
      <c r="H91">
        <v>0</v>
      </c>
      <c r="I91">
        <v>98</v>
      </c>
      <c r="J91">
        <v>0</v>
      </c>
      <c r="K91">
        <v>53.1</v>
      </c>
      <c r="L91">
        <v>0</v>
      </c>
      <c r="M91">
        <v>97</v>
      </c>
      <c r="N91">
        <v>8.6300000000000008</v>
      </c>
      <c r="O91">
        <v>98</v>
      </c>
      <c r="P91">
        <v>0.1</v>
      </c>
      <c r="S91">
        <v>3.5</v>
      </c>
      <c r="T91">
        <v>3.4</v>
      </c>
      <c r="U91">
        <v>0.72</v>
      </c>
      <c r="V91">
        <v>13.3</v>
      </c>
      <c r="W91">
        <f t="shared" si="6"/>
        <v>0</v>
      </c>
      <c r="X91">
        <f t="shared" si="7"/>
        <v>0</v>
      </c>
      <c r="Y91">
        <f t="shared" si="8"/>
        <v>0</v>
      </c>
      <c r="Z91">
        <f t="shared" si="9"/>
        <v>0</v>
      </c>
      <c r="AA91">
        <f t="shared" si="10"/>
        <v>0</v>
      </c>
      <c r="AB91">
        <f t="shared" si="11"/>
        <v>0</v>
      </c>
      <c r="AC91">
        <v>73.099999999999994</v>
      </c>
    </row>
    <row r="92" spans="1:29" x14ac:dyDescent="0.25">
      <c r="A92" t="s">
        <v>38</v>
      </c>
      <c r="B92" t="s">
        <v>151</v>
      </c>
      <c r="C92">
        <v>2007</v>
      </c>
      <c r="D92" t="s">
        <v>37</v>
      </c>
      <c r="E92">
        <v>76</v>
      </c>
      <c r="F92">
        <v>0</v>
      </c>
      <c r="G92">
        <v>9.19</v>
      </c>
      <c r="H92">
        <v>606.31065609999996</v>
      </c>
      <c r="I92">
        <v>88</v>
      </c>
      <c r="J92">
        <v>25</v>
      </c>
      <c r="K92">
        <v>63.2</v>
      </c>
      <c r="L92">
        <v>0</v>
      </c>
      <c r="M92">
        <v>88</v>
      </c>
      <c r="N92">
        <v>8.35</v>
      </c>
      <c r="O92">
        <v>88</v>
      </c>
      <c r="P92">
        <v>0.1</v>
      </c>
      <c r="Q92">
        <v>3259.7347100000002</v>
      </c>
      <c r="S92">
        <v>0.3</v>
      </c>
      <c r="T92">
        <v>0.3</v>
      </c>
      <c r="U92">
        <v>0.89100000000000001</v>
      </c>
      <c r="V92">
        <v>19.2</v>
      </c>
      <c r="W92">
        <f t="shared" si="6"/>
        <v>0</v>
      </c>
      <c r="X92">
        <f t="shared" si="7"/>
        <v>0</v>
      </c>
      <c r="Y92">
        <f t="shared" si="8"/>
        <v>1</v>
      </c>
      <c r="Z92">
        <f t="shared" si="9"/>
        <v>0</v>
      </c>
      <c r="AA92">
        <f t="shared" si="10"/>
        <v>0</v>
      </c>
      <c r="AB92">
        <f t="shared" si="11"/>
        <v>1</v>
      </c>
      <c r="AC92">
        <v>81</v>
      </c>
    </row>
    <row r="93" spans="1:29" x14ac:dyDescent="0.25">
      <c r="A93" t="s">
        <v>29</v>
      </c>
      <c r="B93" t="s">
        <v>131</v>
      </c>
      <c r="C93">
        <v>2007</v>
      </c>
      <c r="D93" t="s">
        <v>24</v>
      </c>
      <c r="E93">
        <v>559</v>
      </c>
      <c r="F93">
        <v>37</v>
      </c>
      <c r="G93">
        <v>1.18</v>
      </c>
      <c r="H93">
        <v>4.269511381</v>
      </c>
      <c r="I93">
        <v>87</v>
      </c>
      <c r="J93">
        <v>143</v>
      </c>
      <c r="K93">
        <v>16.600000000000001</v>
      </c>
      <c r="L93">
        <v>59</v>
      </c>
      <c r="M93">
        <v>88</v>
      </c>
      <c r="N93">
        <v>9.31</v>
      </c>
      <c r="O93">
        <v>87</v>
      </c>
      <c r="P93">
        <v>19.3</v>
      </c>
      <c r="Q93">
        <v>32.222727399999997</v>
      </c>
      <c r="R93">
        <v>1384969</v>
      </c>
      <c r="S93">
        <v>7.1</v>
      </c>
      <c r="T93">
        <v>7</v>
      </c>
      <c r="U93">
        <v>0.38700000000000001</v>
      </c>
      <c r="V93">
        <v>9.6999999999999993</v>
      </c>
      <c r="W93">
        <f t="shared" si="6"/>
        <v>1</v>
      </c>
      <c r="X93">
        <f t="shared" si="7"/>
        <v>0</v>
      </c>
      <c r="Y93">
        <f t="shared" si="8"/>
        <v>0</v>
      </c>
      <c r="Z93">
        <f t="shared" si="9"/>
        <v>0</v>
      </c>
      <c r="AA93">
        <f t="shared" si="10"/>
        <v>0</v>
      </c>
      <c r="AB93">
        <f t="shared" si="11"/>
        <v>0</v>
      </c>
      <c r="AC93">
        <v>48.5</v>
      </c>
    </row>
    <row r="94" spans="1:29" x14ac:dyDescent="0.25">
      <c r="A94" t="s">
        <v>29</v>
      </c>
      <c r="B94" t="s">
        <v>59</v>
      </c>
      <c r="C94">
        <v>2005</v>
      </c>
      <c r="D94" t="s">
        <v>24</v>
      </c>
      <c r="E94">
        <v>134</v>
      </c>
      <c r="F94">
        <v>0</v>
      </c>
      <c r="G94">
        <v>4.26</v>
      </c>
      <c r="H94">
        <v>3.349816965</v>
      </c>
      <c r="I94">
        <v>93</v>
      </c>
      <c r="J94">
        <v>0</v>
      </c>
      <c r="K94">
        <v>24.3</v>
      </c>
      <c r="L94">
        <v>0</v>
      </c>
      <c r="M94">
        <v>95</v>
      </c>
      <c r="N94">
        <v>4.8600000000000003</v>
      </c>
      <c r="O94">
        <v>95</v>
      </c>
      <c r="P94">
        <v>0.8</v>
      </c>
      <c r="Q94">
        <v>248.13459</v>
      </c>
      <c r="R94">
        <v>474567</v>
      </c>
      <c r="S94">
        <v>8.5</v>
      </c>
      <c r="T94">
        <v>8.5</v>
      </c>
      <c r="U94">
        <v>0.58199999999999996</v>
      </c>
      <c r="V94">
        <v>11.2</v>
      </c>
      <c r="W94">
        <f t="shared" si="6"/>
        <v>1</v>
      </c>
      <c r="X94">
        <f t="shared" si="7"/>
        <v>0</v>
      </c>
      <c r="Y94">
        <f t="shared" si="8"/>
        <v>0</v>
      </c>
      <c r="Z94">
        <f t="shared" si="9"/>
        <v>0</v>
      </c>
      <c r="AA94">
        <f t="shared" si="10"/>
        <v>0</v>
      </c>
      <c r="AB94">
        <f t="shared" si="11"/>
        <v>0</v>
      </c>
      <c r="AC94">
        <v>71.8</v>
      </c>
    </row>
    <row r="95" spans="1:29" x14ac:dyDescent="0.25">
      <c r="A95" t="s">
        <v>27</v>
      </c>
      <c r="B95" t="s">
        <v>45</v>
      </c>
      <c r="C95">
        <v>2010</v>
      </c>
      <c r="D95" t="s">
        <v>24</v>
      </c>
      <c r="E95">
        <v>222</v>
      </c>
      <c r="F95">
        <v>0</v>
      </c>
      <c r="G95">
        <v>14.44</v>
      </c>
      <c r="H95">
        <v>8.4940951800000004</v>
      </c>
      <c r="I95">
        <v>96</v>
      </c>
      <c r="J95">
        <v>1</v>
      </c>
      <c r="K95">
        <v>59.3</v>
      </c>
      <c r="L95">
        <v>1</v>
      </c>
      <c r="M95">
        <v>99</v>
      </c>
      <c r="N95">
        <v>5.55</v>
      </c>
      <c r="O95">
        <v>98</v>
      </c>
      <c r="P95">
        <v>0.1</v>
      </c>
      <c r="Q95">
        <v>63.388770000000001</v>
      </c>
      <c r="R95">
        <v>949583</v>
      </c>
      <c r="S95">
        <v>2</v>
      </c>
      <c r="T95">
        <v>2.2000000000000002</v>
      </c>
      <c r="U95">
        <v>0.78</v>
      </c>
      <c r="V95">
        <v>15.5</v>
      </c>
      <c r="W95">
        <f t="shared" si="6"/>
        <v>0</v>
      </c>
      <c r="X95">
        <f t="shared" si="7"/>
        <v>0</v>
      </c>
      <c r="Y95">
        <f t="shared" si="8"/>
        <v>0</v>
      </c>
      <c r="Z95">
        <f t="shared" si="9"/>
        <v>0</v>
      </c>
      <c r="AA95">
        <f t="shared" si="10"/>
        <v>1</v>
      </c>
      <c r="AB95">
        <f t="shared" si="11"/>
        <v>0</v>
      </c>
      <c r="AC95">
        <v>73</v>
      </c>
    </row>
    <row r="96" spans="1:29" x14ac:dyDescent="0.25">
      <c r="A96" t="s">
        <v>32</v>
      </c>
      <c r="B96" t="s">
        <v>174</v>
      </c>
      <c r="C96">
        <v>2006</v>
      </c>
      <c r="D96" t="s">
        <v>24</v>
      </c>
      <c r="E96">
        <v>155</v>
      </c>
      <c r="F96">
        <v>0</v>
      </c>
      <c r="G96">
        <v>13.45</v>
      </c>
      <c r="H96">
        <v>0</v>
      </c>
      <c r="I96">
        <v>85</v>
      </c>
      <c r="J96">
        <v>0</v>
      </c>
      <c r="K96">
        <v>4.4000000000000004</v>
      </c>
      <c r="L96">
        <v>0</v>
      </c>
      <c r="M96">
        <v>85</v>
      </c>
      <c r="N96">
        <v>6.37</v>
      </c>
      <c r="O96">
        <v>85</v>
      </c>
      <c r="P96">
        <v>0.1</v>
      </c>
      <c r="S96">
        <v>4.3</v>
      </c>
      <c r="T96">
        <v>4.4000000000000004</v>
      </c>
      <c r="U96">
        <v>0.69399999999999995</v>
      </c>
      <c r="V96">
        <v>12.4</v>
      </c>
      <c r="W96">
        <f t="shared" si="6"/>
        <v>0</v>
      </c>
      <c r="X96">
        <f t="shared" si="7"/>
        <v>0</v>
      </c>
      <c r="Y96">
        <f t="shared" si="8"/>
        <v>0</v>
      </c>
      <c r="Z96">
        <f t="shared" si="9"/>
        <v>0</v>
      </c>
      <c r="AA96">
        <f t="shared" si="10"/>
        <v>0</v>
      </c>
      <c r="AB96">
        <f t="shared" si="11"/>
        <v>0</v>
      </c>
      <c r="AC96">
        <v>73.5</v>
      </c>
    </row>
    <row r="97" spans="1:29" x14ac:dyDescent="0.25">
      <c r="A97" t="s">
        <v>25</v>
      </c>
      <c r="B97" t="s">
        <v>110</v>
      </c>
      <c r="C97">
        <v>2011</v>
      </c>
      <c r="D97" t="s">
        <v>24</v>
      </c>
      <c r="E97">
        <v>144</v>
      </c>
      <c r="F97">
        <v>32</v>
      </c>
      <c r="G97">
        <v>0.17</v>
      </c>
      <c r="H97">
        <v>285.11972600000001</v>
      </c>
      <c r="I97">
        <v>77</v>
      </c>
      <c r="J97">
        <v>15</v>
      </c>
      <c r="K97">
        <v>56.5</v>
      </c>
      <c r="L97">
        <v>39</v>
      </c>
      <c r="M97">
        <v>8</v>
      </c>
      <c r="N97">
        <v>3.32</v>
      </c>
      <c r="O97">
        <v>79</v>
      </c>
      <c r="P97">
        <v>0.1</v>
      </c>
      <c r="Q97">
        <v>5854.6144969999996</v>
      </c>
      <c r="R97">
        <v>3172753</v>
      </c>
      <c r="S97">
        <v>5.3</v>
      </c>
      <c r="T97">
        <v>5.0999999999999996</v>
      </c>
      <c r="U97">
        <v>0.64900000000000002</v>
      </c>
      <c r="V97">
        <v>10.4</v>
      </c>
      <c r="W97">
        <f t="shared" si="6"/>
        <v>0</v>
      </c>
      <c r="X97">
        <f t="shared" si="7"/>
        <v>1</v>
      </c>
      <c r="Y97">
        <f t="shared" si="8"/>
        <v>0</v>
      </c>
      <c r="Z97">
        <f t="shared" si="9"/>
        <v>0</v>
      </c>
      <c r="AA97">
        <f t="shared" si="10"/>
        <v>0</v>
      </c>
      <c r="AB97">
        <f t="shared" si="11"/>
        <v>0</v>
      </c>
      <c r="AC97">
        <v>77</v>
      </c>
    </row>
    <row r="98" spans="1:29" x14ac:dyDescent="0.25">
      <c r="A98" t="s">
        <v>25</v>
      </c>
      <c r="B98" t="s">
        <v>208</v>
      </c>
      <c r="C98">
        <v>2001</v>
      </c>
      <c r="D98" t="s">
        <v>24</v>
      </c>
      <c r="E98">
        <v>221</v>
      </c>
      <c r="F98">
        <v>7</v>
      </c>
      <c r="G98">
        <v>2.35</v>
      </c>
      <c r="H98">
        <v>106.180706</v>
      </c>
      <c r="J98">
        <v>9</v>
      </c>
      <c r="K98">
        <v>38.1</v>
      </c>
      <c r="L98">
        <v>9</v>
      </c>
      <c r="M98">
        <v>94</v>
      </c>
      <c r="N98">
        <v>3.87</v>
      </c>
      <c r="O98">
        <v>95</v>
      </c>
      <c r="P98">
        <v>0.1</v>
      </c>
      <c r="Q98">
        <v>774.47633880000001</v>
      </c>
      <c r="R98">
        <v>45648</v>
      </c>
      <c r="S98">
        <v>3.6</v>
      </c>
      <c r="T98">
        <v>3.5</v>
      </c>
      <c r="U98">
        <v>0</v>
      </c>
      <c r="V98">
        <v>10.199999999999999</v>
      </c>
      <c r="W98">
        <f t="shared" si="6"/>
        <v>0</v>
      </c>
      <c r="X98">
        <f t="shared" si="7"/>
        <v>1</v>
      </c>
      <c r="Y98">
        <f t="shared" si="8"/>
        <v>0</v>
      </c>
      <c r="Z98">
        <f t="shared" si="9"/>
        <v>0</v>
      </c>
      <c r="AA98">
        <f t="shared" si="10"/>
        <v>0</v>
      </c>
      <c r="AB98">
        <f t="shared" si="11"/>
        <v>0</v>
      </c>
      <c r="AC98">
        <v>64</v>
      </c>
    </row>
    <row r="99" spans="1:29" x14ac:dyDescent="0.25">
      <c r="A99" t="s">
        <v>25</v>
      </c>
      <c r="B99" t="s">
        <v>108</v>
      </c>
      <c r="C99">
        <v>2002</v>
      </c>
      <c r="D99" t="s">
        <v>24</v>
      </c>
      <c r="E99">
        <v>189</v>
      </c>
      <c r="F99">
        <v>177</v>
      </c>
      <c r="G99">
        <v>0.05</v>
      </c>
      <c r="H99">
        <v>43.178672910000003</v>
      </c>
      <c r="I99">
        <v>63</v>
      </c>
      <c r="J99">
        <v>14492</v>
      </c>
      <c r="K99">
        <v>16.7</v>
      </c>
      <c r="L99">
        <v>222</v>
      </c>
      <c r="M99">
        <v>8</v>
      </c>
      <c r="N99">
        <v>2.27</v>
      </c>
      <c r="O99">
        <v>7</v>
      </c>
      <c r="P99">
        <v>0.1</v>
      </c>
      <c r="Q99">
        <v>899.55568570000003</v>
      </c>
      <c r="R99">
        <v>2175859</v>
      </c>
      <c r="S99">
        <v>11</v>
      </c>
      <c r="T99">
        <v>11.1</v>
      </c>
      <c r="U99">
        <v>0.60799999999999998</v>
      </c>
      <c r="V99">
        <v>10.6</v>
      </c>
      <c r="W99">
        <f t="shared" si="6"/>
        <v>0</v>
      </c>
      <c r="X99">
        <f t="shared" si="7"/>
        <v>1</v>
      </c>
      <c r="Y99">
        <f t="shared" si="8"/>
        <v>0</v>
      </c>
      <c r="Z99">
        <f t="shared" si="9"/>
        <v>0</v>
      </c>
      <c r="AA99">
        <f t="shared" si="10"/>
        <v>0</v>
      </c>
      <c r="AB99">
        <f t="shared" si="11"/>
        <v>0</v>
      </c>
      <c r="AC99">
        <v>66.7</v>
      </c>
    </row>
    <row r="100" spans="1:29" x14ac:dyDescent="0.25">
      <c r="A100" t="s">
        <v>32</v>
      </c>
      <c r="B100" t="s">
        <v>62</v>
      </c>
      <c r="C100">
        <v>2012</v>
      </c>
      <c r="D100" t="s">
        <v>24</v>
      </c>
      <c r="E100">
        <v>68</v>
      </c>
      <c r="F100">
        <v>2</v>
      </c>
      <c r="G100">
        <v>8.3000000000000007</v>
      </c>
      <c r="H100">
        <v>9748.6362370000006</v>
      </c>
      <c r="I100">
        <v>7</v>
      </c>
      <c r="J100">
        <v>10</v>
      </c>
      <c r="K100">
        <v>65.3</v>
      </c>
      <c r="L100">
        <v>2</v>
      </c>
      <c r="M100">
        <v>99</v>
      </c>
      <c r="N100">
        <v>1.78</v>
      </c>
      <c r="O100">
        <v>95</v>
      </c>
      <c r="P100">
        <v>0.1</v>
      </c>
      <c r="Q100">
        <v>52496.694869999999</v>
      </c>
      <c r="R100">
        <v>3475545</v>
      </c>
      <c r="S100">
        <v>0.5</v>
      </c>
      <c r="T100">
        <v>0.5</v>
      </c>
      <c r="U100">
        <v>0.90700000000000003</v>
      </c>
      <c r="V100">
        <v>15.9</v>
      </c>
      <c r="W100">
        <f t="shared" si="6"/>
        <v>0</v>
      </c>
      <c r="X100">
        <f t="shared" si="7"/>
        <v>0</v>
      </c>
      <c r="Y100">
        <f t="shared" si="8"/>
        <v>0</v>
      </c>
      <c r="Z100">
        <f t="shared" si="9"/>
        <v>0</v>
      </c>
      <c r="AA100">
        <f t="shared" si="10"/>
        <v>0</v>
      </c>
      <c r="AB100">
        <f t="shared" si="11"/>
        <v>0</v>
      </c>
      <c r="AC100">
        <v>81.599999999999994</v>
      </c>
    </row>
    <row r="101" spans="1:29" x14ac:dyDescent="0.25">
      <c r="A101" t="s">
        <v>29</v>
      </c>
      <c r="B101" t="s">
        <v>30</v>
      </c>
      <c r="C101">
        <v>2009</v>
      </c>
      <c r="D101" t="s">
        <v>24</v>
      </c>
      <c r="E101">
        <v>369</v>
      </c>
      <c r="F101">
        <v>81</v>
      </c>
      <c r="G101">
        <v>7.01</v>
      </c>
      <c r="H101">
        <v>212.9229325</v>
      </c>
      <c r="I101">
        <v>61</v>
      </c>
      <c r="J101">
        <v>2807</v>
      </c>
      <c r="K101">
        <v>19.8</v>
      </c>
      <c r="L101">
        <v>127</v>
      </c>
      <c r="M101">
        <v>63</v>
      </c>
      <c r="N101">
        <v>4.37</v>
      </c>
      <c r="O101">
        <v>6</v>
      </c>
      <c r="P101">
        <v>2.5</v>
      </c>
      <c r="Q101">
        <v>3347.84485</v>
      </c>
      <c r="R101">
        <v>22549547</v>
      </c>
      <c r="S101">
        <v>9.3000000000000007</v>
      </c>
      <c r="T101">
        <v>9.1999999999999993</v>
      </c>
      <c r="U101">
        <v>0.48</v>
      </c>
      <c r="V101">
        <v>8.5</v>
      </c>
      <c r="W101">
        <f t="shared" si="6"/>
        <v>1</v>
      </c>
      <c r="X101">
        <f t="shared" si="7"/>
        <v>0</v>
      </c>
      <c r="Y101">
        <f t="shared" si="8"/>
        <v>0</v>
      </c>
      <c r="Z101">
        <f t="shared" si="9"/>
        <v>0</v>
      </c>
      <c r="AA101">
        <f t="shared" si="10"/>
        <v>0</v>
      </c>
      <c r="AB101">
        <f t="shared" si="11"/>
        <v>0</v>
      </c>
      <c r="AC101">
        <v>49.1</v>
      </c>
    </row>
    <row r="102" spans="1:29" x14ac:dyDescent="0.25">
      <c r="A102" t="s">
        <v>29</v>
      </c>
      <c r="B102" t="s">
        <v>83</v>
      </c>
      <c r="C102">
        <v>2008</v>
      </c>
      <c r="D102" t="s">
        <v>24</v>
      </c>
      <c r="E102">
        <v>172</v>
      </c>
      <c r="F102">
        <v>54</v>
      </c>
      <c r="G102">
        <v>0.24</v>
      </c>
      <c r="H102">
        <v>0</v>
      </c>
      <c r="I102">
        <v>97</v>
      </c>
      <c r="J102">
        <v>668</v>
      </c>
      <c r="K102">
        <v>55.5</v>
      </c>
      <c r="L102">
        <v>65</v>
      </c>
      <c r="M102">
        <v>97</v>
      </c>
      <c r="N102">
        <v>4.82</v>
      </c>
      <c r="O102">
        <v>97</v>
      </c>
      <c r="P102">
        <v>0.1</v>
      </c>
      <c r="S102">
        <v>3.1</v>
      </c>
      <c r="T102">
        <v>3</v>
      </c>
      <c r="U102">
        <v>0.65100000000000002</v>
      </c>
      <c r="V102">
        <v>11.9</v>
      </c>
      <c r="W102">
        <f t="shared" si="6"/>
        <v>1</v>
      </c>
      <c r="X102">
        <f t="shared" si="7"/>
        <v>0</v>
      </c>
      <c r="Y102">
        <f t="shared" si="8"/>
        <v>0</v>
      </c>
      <c r="Z102">
        <f t="shared" si="9"/>
        <v>0</v>
      </c>
      <c r="AA102">
        <f t="shared" si="10"/>
        <v>0</v>
      </c>
      <c r="AB102">
        <f t="shared" si="11"/>
        <v>0</v>
      </c>
      <c r="AC102">
        <v>69.8</v>
      </c>
    </row>
    <row r="103" spans="1:29" x14ac:dyDescent="0.25">
      <c r="A103" t="s">
        <v>29</v>
      </c>
      <c r="B103" t="s">
        <v>131</v>
      </c>
      <c r="C103">
        <v>2002</v>
      </c>
      <c r="D103" t="s">
        <v>24</v>
      </c>
      <c r="E103">
        <v>67</v>
      </c>
      <c r="F103">
        <v>46</v>
      </c>
      <c r="G103">
        <v>1.1000000000000001</v>
      </c>
      <c r="H103">
        <v>3.8853947419999999</v>
      </c>
      <c r="I103">
        <v>64</v>
      </c>
      <c r="J103">
        <v>92</v>
      </c>
      <c r="K103">
        <v>14.8</v>
      </c>
      <c r="L103">
        <v>75</v>
      </c>
      <c r="M103">
        <v>79</v>
      </c>
      <c r="N103">
        <v>4.82</v>
      </c>
      <c r="O103">
        <v>64</v>
      </c>
      <c r="P103">
        <v>24.7</v>
      </c>
      <c r="Q103">
        <v>29.979897699999999</v>
      </c>
      <c r="R103">
        <v>1213711</v>
      </c>
      <c r="S103">
        <v>7.7</v>
      </c>
      <c r="T103">
        <v>7.6</v>
      </c>
      <c r="U103">
        <v>0.38800000000000001</v>
      </c>
      <c r="V103">
        <v>10.4</v>
      </c>
      <c r="W103">
        <f t="shared" si="6"/>
        <v>1</v>
      </c>
      <c r="X103">
        <f t="shared" si="7"/>
        <v>0</v>
      </c>
      <c r="Y103">
        <f t="shared" si="8"/>
        <v>0</v>
      </c>
      <c r="Z103">
        <f t="shared" si="9"/>
        <v>0</v>
      </c>
      <c r="AA103">
        <f t="shared" si="10"/>
        <v>0</v>
      </c>
      <c r="AB103">
        <f t="shared" si="11"/>
        <v>0</v>
      </c>
      <c r="AC103">
        <v>44</v>
      </c>
    </row>
    <row r="104" spans="1:29" x14ac:dyDescent="0.25">
      <c r="A104" t="s">
        <v>29</v>
      </c>
      <c r="B104" t="s">
        <v>69</v>
      </c>
      <c r="C104">
        <v>2006</v>
      </c>
      <c r="D104" t="s">
        <v>24</v>
      </c>
      <c r="E104">
        <v>368</v>
      </c>
      <c r="F104">
        <v>8</v>
      </c>
      <c r="G104">
        <v>2.25</v>
      </c>
      <c r="H104">
        <v>0</v>
      </c>
      <c r="J104">
        <v>126</v>
      </c>
      <c r="K104">
        <v>22.3</v>
      </c>
      <c r="L104">
        <v>12</v>
      </c>
      <c r="M104">
        <v>73</v>
      </c>
      <c r="N104">
        <v>2.37</v>
      </c>
      <c r="O104">
        <v>73</v>
      </c>
      <c r="P104">
        <v>5.5</v>
      </c>
      <c r="S104">
        <v>8.6999999999999993</v>
      </c>
      <c r="T104">
        <v>8.3000000000000007</v>
      </c>
      <c r="U104">
        <v>0.50700000000000001</v>
      </c>
      <c r="V104">
        <v>9.6</v>
      </c>
      <c r="W104">
        <f t="shared" si="6"/>
        <v>1</v>
      </c>
      <c r="X104">
        <f t="shared" si="7"/>
        <v>0</v>
      </c>
      <c r="Y104">
        <f t="shared" si="8"/>
        <v>0</v>
      </c>
      <c r="Z104">
        <f t="shared" si="9"/>
        <v>0</v>
      </c>
      <c r="AA104">
        <f t="shared" si="10"/>
        <v>0</v>
      </c>
      <c r="AB104">
        <f t="shared" si="11"/>
        <v>0</v>
      </c>
      <c r="AC104">
        <v>56.9</v>
      </c>
    </row>
    <row r="105" spans="1:29" x14ac:dyDescent="0.25">
      <c r="A105" t="s">
        <v>25</v>
      </c>
      <c r="B105" t="s">
        <v>40</v>
      </c>
      <c r="C105">
        <v>2009</v>
      </c>
      <c r="D105" t="s">
        <v>24</v>
      </c>
      <c r="E105">
        <v>132</v>
      </c>
      <c r="F105">
        <v>6</v>
      </c>
      <c r="G105">
        <v>2.1</v>
      </c>
      <c r="H105">
        <v>22.48638351</v>
      </c>
      <c r="I105">
        <v>74</v>
      </c>
      <c r="J105">
        <v>0</v>
      </c>
      <c r="K105">
        <v>47.3</v>
      </c>
      <c r="L105">
        <v>6</v>
      </c>
      <c r="M105">
        <v>84</v>
      </c>
      <c r="N105">
        <v>5.85</v>
      </c>
      <c r="O105">
        <v>81</v>
      </c>
      <c r="P105">
        <v>0.1</v>
      </c>
      <c r="Q105">
        <v>495.29479099999998</v>
      </c>
      <c r="R105">
        <v>8947243</v>
      </c>
      <c r="S105">
        <v>2.8</v>
      </c>
      <c r="T105">
        <v>2.9</v>
      </c>
      <c r="U105">
        <v>0.72799999999999998</v>
      </c>
      <c r="V105">
        <v>11.6</v>
      </c>
      <c r="W105">
        <f t="shared" si="6"/>
        <v>0</v>
      </c>
      <c r="X105">
        <f t="shared" si="7"/>
        <v>1</v>
      </c>
      <c r="Y105">
        <f t="shared" si="8"/>
        <v>0</v>
      </c>
      <c r="Z105">
        <f t="shared" si="9"/>
        <v>0</v>
      </c>
      <c r="AA105">
        <f t="shared" si="10"/>
        <v>0</v>
      </c>
      <c r="AB105">
        <f t="shared" si="11"/>
        <v>0</v>
      </c>
      <c r="AC105">
        <v>78</v>
      </c>
    </row>
    <row r="106" spans="1:29" x14ac:dyDescent="0.25">
      <c r="A106" t="s">
        <v>27</v>
      </c>
      <c r="B106" t="s">
        <v>166</v>
      </c>
      <c r="C106">
        <v>2000</v>
      </c>
      <c r="D106" t="s">
        <v>37</v>
      </c>
      <c r="E106">
        <v>11</v>
      </c>
      <c r="F106">
        <v>1</v>
      </c>
      <c r="G106">
        <v>11.89</v>
      </c>
      <c r="H106">
        <v>167.3280168</v>
      </c>
      <c r="I106">
        <v>58</v>
      </c>
      <c r="J106">
        <v>45</v>
      </c>
      <c r="K106">
        <v>5.0999999999999996</v>
      </c>
      <c r="L106">
        <v>1</v>
      </c>
      <c r="M106">
        <v>96</v>
      </c>
      <c r="N106">
        <v>9.14</v>
      </c>
      <c r="O106">
        <v>96</v>
      </c>
      <c r="P106">
        <v>0.1</v>
      </c>
      <c r="Q106">
        <v>1152.39681</v>
      </c>
      <c r="R106">
        <v>1289898</v>
      </c>
      <c r="S106">
        <v>0.8</v>
      </c>
      <c r="T106">
        <v>0.6</v>
      </c>
      <c r="U106">
        <v>0.77700000000000002</v>
      </c>
      <c r="V106">
        <v>15.5</v>
      </c>
      <c r="W106">
        <f t="shared" si="6"/>
        <v>0</v>
      </c>
      <c r="X106">
        <f t="shared" si="7"/>
        <v>0</v>
      </c>
      <c r="Y106">
        <f t="shared" si="8"/>
        <v>0</v>
      </c>
      <c r="Z106">
        <f t="shared" si="9"/>
        <v>0</v>
      </c>
      <c r="AA106">
        <f t="shared" si="10"/>
        <v>1</v>
      </c>
      <c r="AB106">
        <f t="shared" si="11"/>
        <v>1</v>
      </c>
      <c r="AC106">
        <v>76.599999999999994</v>
      </c>
    </row>
    <row r="107" spans="1:29" x14ac:dyDescent="0.25">
      <c r="A107" t="s">
        <v>25</v>
      </c>
      <c r="B107" t="s">
        <v>94</v>
      </c>
      <c r="C107">
        <v>2000</v>
      </c>
      <c r="D107" t="s">
        <v>24</v>
      </c>
      <c r="E107">
        <v>129</v>
      </c>
      <c r="F107">
        <v>2</v>
      </c>
      <c r="G107">
        <v>3.28</v>
      </c>
      <c r="H107">
        <v>47.817041830000001</v>
      </c>
      <c r="I107">
        <v>55</v>
      </c>
      <c r="J107">
        <v>50</v>
      </c>
      <c r="K107">
        <v>46</v>
      </c>
      <c r="L107">
        <v>2</v>
      </c>
      <c r="M107">
        <v>81</v>
      </c>
      <c r="N107">
        <v>6.94</v>
      </c>
      <c r="O107">
        <v>8</v>
      </c>
      <c r="P107">
        <v>0.1</v>
      </c>
      <c r="Q107">
        <v>691.99771099999998</v>
      </c>
      <c r="R107">
        <v>44183</v>
      </c>
      <c r="S107">
        <v>3.1</v>
      </c>
      <c r="T107">
        <v>3.1</v>
      </c>
      <c r="U107">
        <v>0</v>
      </c>
      <c r="V107">
        <v>11.4</v>
      </c>
      <c r="W107">
        <f t="shared" si="6"/>
        <v>0</v>
      </c>
      <c r="X107">
        <f t="shared" si="7"/>
        <v>1</v>
      </c>
      <c r="Y107">
        <f t="shared" si="8"/>
        <v>0</v>
      </c>
      <c r="Z107">
        <f t="shared" si="9"/>
        <v>0</v>
      </c>
      <c r="AA107">
        <f t="shared" si="10"/>
        <v>0</v>
      </c>
      <c r="AB107">
        <f t="shared" si="11"/>
        <v>0</v>
      </c>
      <c r="AC107">
        <v>71.8</v>
      </c>
    </row>
    <row r="108" spans="1:29" x14ac:dyDescent="0.25">
      <c r="A108" t="s">
        <v>32</v>
      </c>
      <c r="B108" t="s">
        <v>81</v>
      </c>
      <c r="C108">
        <v>2014</v>
      </c>
      <c r="D108" t="s">
        <v>24</v>
      </c>
      <c r="E108">
        <v>154</v>
      </c>
      <c r="F108">
        <v>6</v>
      </c>
      <c r="G108">
        <v>5.92</v>
      </c>
      <c r="H108">
        <v>1088.244952</v>
      </c>
      <c r="I108">
        <v>89</v>
      </c>
      <c r="J108">
        <v>0</v>
      </c>
      <c r="K108">
        <v>57.9</v>
      </c>
      <c r="L108">
        <v>7</v>
      </c>
      <c r="M108">
        <v>9</v>
      </c>
      <c r="N108">
        <v>4.38</v>
      </c>
      <c r="O108">
        <v>91</v>
      </c>
      <c r="P108">
        <v>0.3</v>
      </c>
      <c r="Q108">
        <v>6268.6921220000004</v>
      </c>
      <c r="R108">
        <v>145844</v>
      </c>
      <c r="S108">
        <v>3.3</v>
      </c>
      <c r="T108">
        <v>3.2</v>
      </c>
      <c r="U108">
        <v>0.71199999999999997</v>
      </c>
      <c r="V108">
        <v>13.2</v>
      </c>
      <c r="W108">
        <f t="shared" si="6"/>
        <v>0</v>
      </c>
      <c r="X108">
        <f t="shared" si="7"/>
        <v>0</v>
      </c>
      <c r="Y108">
        <f t="shared" si="8"/>
        <v>0</v>
      </c>
      <c r="Z108">
        <f t="shared" si="9"/>
        <v>0</v>
      </c>
      <c r="AA108">
        <f t="shared" si="10"/>
        <v>0</v>
      </c>
      <c r="AB108">
        <f t="shared" si="11"/>
        <v>0</v>
      </c>
      <c r="AC108">
        <v>73.599999999999994</v>
      </c>
    </row>
    <row r="109" spans="1:29" x14ac:dyDescent="0.25">
      <c r="A109" t="s">
        <v>32</v>
      </c>
      <c r="B109" t="s">
        <v>139</v>
      </c>
      <c r="C109">
        <v>2002</v>
      </c>
      <c r="D109" t="s">
        <v>24</v>
      </c>
      <c r="E109">
        <v>127</v>
      </c>
      <c r="F109">
        <v>49</v>
      </c>
      <c r="G109">
        <v>4.7699999999999996</v>
      </c>
      <c r="H109">
        <v>12.1859723</v>
      </c>
      <c r="I109">
        <v>97</v>
      </c>
      <c r="J109">
        <v>0</v>
      </c>
      <c r="K109">
        <v>54.1</v>
      </c>
      <c r="L109">
        <v>58</v>
      </c>
      <c r="M109">
        <v>98</v>
      </c>
      <c r="N109">
        <v>5.52</v>
      </c>
      <c r="O109">
        <v>97</v>
      </c>
      <c r="P109">
        <v>0.1</v>
      </c>
      <c r="Q109">
        <v>716.82190000000003</v>
      </c>
      <c r="R109">
        <v>1435568</v>
      </c>
      <c r="S109">
        <v>1.9</v>
      </c>
      <c r="T109">
        <v>1.8</v>
      </c>
      <c r="U109">
        <v>0.70299999999999996</v>
      </c>
      <c r="V109">
        <v>11.6</v>
      </c>
      <c r="W109">
        <f t="shared" si="6"/>
        <v>0</v>
      </c>
      <c r="X109">
        <f t="shared" si="7"/>
        <v>0</v>
      </c>
      <c r="Y109">
        <f t="shared" si="8"/>
        <v>0</v>
      </c>
      <c r="Z109">
        <f t="shared" si="9"/>
        <v>0</v>
      </c>
      <c r="AA109">
        <f t="shared" si="10"/>
        <v>0</v>
      </c>
      <c r="AB109">
        <f t="shared" si="11"/>
        <v>0</v>
      </c>
      <c r="AC109">
        <v>75</v>
      </c>
    </row>
    <row r="110" spans="1:29" x14ac:dyDescent="0.25">
      <c r="A110" t="s">
        <v>27</v>
      </c>
      <c r="B110" t="s">
        <v>170</v>
      </c>
      <c r="C110">
        <v>2006</v>
      </c>
      <c r="D110" t="s">
        <v>37</v>
      </c>
      <c r="E110">
        <v>157</v>
      </c>
      <c r="F110">
        <v>3</v>
      </c>
      <c r="G110">
        <v>8.51</v>
      </c>
      <c r="H110">
        <v>665.64275459999999</v>
      </c>
      <c r="I110">
        <v>99</v>
      </c>
      <c r="J110">
        <v>3196</v>
      </c>
      <c r="K110">
        <v>54.4</v>
      </c>
      <c r="L110">
        <v>4</v>
      </c>
      <c r="M110">
        <v>97</v>
      </c>
      <c r="N110">
        <v>5.6</v>
      </c>
      <c r="O110">
        <v>97</v>
      </c>
      <c r="P110">
        <v>0.1</v>
      </c>
      <c r="Q110">
        <v>5828.7456620000003</v>
      </c>
      <c r="R110">
        <v>2119376</v>
      </c>
      <c r="S110">
        <v>3.2</v>
      </c>
      <c r="T110">
        <v>3.7</v>
      </c>
      <c r="U110">
        <v>0.755</v>
      </c>
      <c r="V110">
        <v>13.7</v>
      </c>
      <c r="W110">
        <f t="shared" si="6"/>
        <v>0</v>
      </c>
      <c r="X110">
        <f t="shared" si="7"/>
        <v>0</v>
      </c>
      <c r="Y110">
        <f t="shared" si="8"/>
        <v>0</v>
      </c>
      <c r="Z110">
        <f t="shared" si="9"/>
        <v>0</v>
      </c>
      <c r="AA110">
        <f t="shared" si="10"/>
        <v>1</v>
      </c>
      <c r="AB110">
        <f t="shared" si="11"/>
        <v>1</v>
      </c>
      <c r="AC110">
        <v>72.5</v>
      </c>
    </row>
    <row r="111" spans="1:29" x14ac:dyDescent="0.25">
      <c r="A111" t="s">
        <v>38</v>
      </c>
      <c r="B111" t="s">
        <v>161</v>
      </c>
      <c r="C111">
        <v>2003</v>
      </c>
      <c r="D111" t="s">
        <v>24</v>
      </c>
      <c r="E111">
        <v>321</v>
      </c>
      <c r="F111">
        <v>11</v>
      </c>
      <c r="G111">
        <v>0.59</v>
      </c>
      <c r="H111">
        <v>124.3789361</v>
      </c>
      <c r="I111">
        <v>67</v>
      </c>
      <c r="J111">
        <v>3863</v>
      </c>
      <c r="K111">
        <v>39.6</v>
      </c>
      <c r="L111">
        <v>14</v>
      </c>
      <c r="M111">
        <v>62</v>
      </c>
      <c r="N111">
        <v>6.79</v>
      </c>
      <c r="O111">
        <v>68</v>
      </c>
      <c r="P111">
        <v>1.4</v>
      </c>
      <c r="Q111">
        <v>588.35825950000003</v>
      </c>
      <c r="R111">
        <v>61724</v>
      </c>
      <c r="S111">
        <v>1.5</v>
      </c>
      <c r="T111">
        <v>1.4</v>
      </c>
      <c r="U111">
        <v>0.433</v>
      </c>
      <c r="V111">
        <v>7.2</v>
      </c>
      <c r="W111">
        <f t="shared" si="6"/>
        <v>0</v>
      </c>
      <c r="X111">
        <f t="shared" si="7"/>
        <v>0</v>
      </c>
      <c r="Y111">
        <f t="shared" si="8"/>
        <v>1</v>
      </c>
      <c r="Z111">
        <f t="shared" si="9"/>
        <v>0</v>
      </c>
      <c r="AA111">
        <f t="shared" si="10"/>
        <v>0</v>
      </c>
      <c r="AB111">
        <f t="shared" si="11"/>
        <v>0</v>
      </c>
      <c r="AC111">
        <v>59.6</v>
      </c>
    </row>
    <row r="112" spans="1:29" x14ac:dyDescent="0.25">
      <c r="A112" t="s">
        <v>29</v>
      </c>
      <c r="B112" t="s">
        <v>77</v>
      </c>
      <c r="C112">
        <v>2003</v>
      </c>
      <c r="D112" t="s">
        <v>24</v>
      </c>
      <c r="E112">
        <v>332</v>
      </c>
      <c r="F112">
        <v>231</v>
      </c>
      <c r="G112">
        <v>1.83</v>
      </c>
      <c r="H112">
        <v>0</v>
      </c>
      <c r="J112">
        <v>21956</v>
      </c>
      <c r="K112">
        <v>16.100000000000001</v>
      </c>
      <c r="L112">
        <v>331</v>
      </c>
      <c r="M112">
        <v>47</v>
      </c>
      <c r="N112">
        <v>3.2</v>
      </c>
      <c r="O112">
        <v>41</v>
      </c>
      <c r="P112">
        <v>2.2000000000000002</v>
      </c>
      <c r="S112">
        <v>11.9</v>
      </c>
      <c r="T112">
        <v>11.7</v>
      </c>
      <c r="W112">
        <f t="shared" si="6"/>
        <v>1</v>
      </c>
      <c r="X112">
        <f t="shared" si="7"/>
        <v>0</v>
      </c>
      <c r="Y112">
        <f t="shared" si="8"/>
        <v>0</v>
      </c>
      <c r="Z112">
        <f t="shared" si="9"/>
        <v>0</v>
      </c>
      <c r="AA112">
        <f t="shared" si="10"/>
        <v>0</v>
      </c>
      <c r="AB112">
        <f t="shared" si="11"/>
        <v>0</v>
      </c>
      <c r="AC112">
        <v>52.8</v>
      </c>
    </row>
    <row r="113" spans="1:29" x14ac:dyDescent="0.25">
      <c r="A113" t="s">
        <v>34</v>
      </c>
      <c r="B113" t="s">
        <v>194</v>
      </c>
      <c r="C113">
        <v>2002</v>
      </c>
      <c r="D113" t="s">
        <v>24</v>
      </c>
      <c r="E113">
        <v>221</v>
      </c>
      <c r="F113">
        <v>0</v>
      </c>
      <c r="G113">
        <v>4.41</v>
      </c>
      <c r="H113">
        <v>250.71123729999999</v>
      </c>
      <c r="J113">
        <v>0</v>
      </c>
      <c r="K113">
        <v>49</v>
      </c>
      <c r="L113">
        <v>0</v>
      </c>
      <c r="M113">
        <v>74</v>
      </c>
      <c r="N113">
        <v>7.14</v>
      </c>
      <c r="O113">
        <v>73</v>
      </c>
      <c r="P113">
        <v>1.6</v>
      </c>
      <c r="Q113">
        <v>2232.5132440000002</v>
      </c>
      <c r="R113">
        <v>48344</v>
      </c>
      <c r="S113">
        <v>3.5</v>
      </c>
      <c r="T113">
        <v>3.5</v>
      </c>
      <c r="U113">
        <v>0</v>
      </c>
      <c r="V113">
        <v>11</v>
      </c>
      <c r="W113">
        <f t="shared" si="6"/>
        <v>0</v>
      </c>
      <c r="X113">
        <f t="shared" si="7"/>
        <v>0</v>
      </c>
      <c r="Y113">
        <f t="shared" si="8"/>
        <v>0</v>
      </c>
      <c r="Z113">
        <f t="shared" si="9"/>
        <v>1</v>
      </c>
      <c r="AA113">
        <f t="shared" si="10"/>
        <v>0</v>
      </c>
      <c r="AB113">
        <f t="shared" si="11"/>
        <v>0</v>
      </c>
      <c r="AC113">
        <v>67.900000000000006</v>
      </c>
    </row>
    <row r="114" spans="1:29" x14ac:dyDescent="0.25">
      <c r="A114" t="s">
        <v>25</v>
      </c>
      <c r="B114" t="s">
        <v>192</v>
      </c>
      <c r="C114">
        <v>2013</v>
      </c>
      <c r="D114" t="s">
        <v>24</v>
      </c>
      <c r="E114">
        <v>142</v>
      </c>
      <c r="F114">
        <v>3</v>
      </c>
      <c r="G114">
        <v>2.56</v>
      </c>
      <c r="H114">
        <v>41.620535879999998</v>
      </c>
      <c r="I114">
        <v>99</v>
      </c>
      <c r="J114">
        <v>2107</v>
      </c>
      <c r="K114">
        <v>21.9</v>
      </c>
      <c r="L114">
        <v>3</v>
      </c>
      <c r="M114">
        <v>99</v>
      </c>
      <c r="N114">
        <v>3.68</v>
      </c>
      <c r="O114">
        <v>99</v>
      </c>
      <c r="P114">
        <v>0.1</v>
      </c>
      <c r="Q114">
        <v>361.28937400000001</v>
      </c>
      <c r="R114">
        <v>2585</v>
      </c>
      <c r="S114">
        <v>15.2</v>
      </c>
      <c r="T114">
        <v>15.1</v>
      </c>
      <c r="U114">
        <v>0.75700000000000001</v>
      </c>
      <c r="V114">
        <v>13.8</v>
      </c>
      <c r="W114">
        <f t="shared" si="6"/>
        <v>0</v>
      </c>
      <c r="X114">
        <f t="shared" si="7"/>
        <v>1</v>
      </c>
      <c r="Y114">
        <f t="shared" si="8"/>
        <v>0</v>
      </c>
      <c r="Z114">
        <f t="shared" si="9"/>
        <v>0</v>
      </c>
      <c r="AA114">
        <f t="shared" si="10"/>
        <v>0</v>
      </c>
      <c r="AB114">
        <f t="shared" si="11"/>
        <v>0</v>
      </c>
      <c r="AC114">
        <v>74.599999999999994</v>
      </c>
    </row>
    <row r="115" spans="1:29" x14ac:dyDescent="0.25">
      <c r="A115" t="s">
        <v>25</v>
      </c>
      <c r="B115" t="s">
        <v>198</v>
      </c>
      <c r="C115">
        <v>2002</v>
      </c>
      <c r="D115" t="s">
        <v>24</v>
      </c>
      <c r="E115">
        <v>135</v>
      </c>
      <c r="F115">
        <v>9</v>
      </c>
      <c r="G115">
        <v>1.25</v>
      </c>
      <c r="H115">
        <v>91.703568329999996</v>
      </c>
      <c r="I115">
        <v>8</v>
      </c>
      <c r="J115">
        <v>538</v>
      </c>
      <c r="K115">
        <v>45.3</v>
      </c>
      <c r="L115">
        <v>11</v>
      </c>
      <c r="M115">
        <v>86</v>
      </c>
      <c r="N115">
        <v>4.9400000000000004</v>
      </c>
      <c r="O115">
        <v>84</v>
      </c>
      <c r="P115">
        <v>0.1</v>
      </c>
      <c r="Q115">
        <v>1263.13455</v>
      </c>
      <c r="R115">
        <v>178791</v>
      </c>
      <c r="S115">
        <v>6.6</v>
      </c>
      <c r="T115">
        <v>6.5</v>
      </c>
      <c r="U115">
        <v>0.59599999999999997</v>
      </c>
      <c r="V115">
        <v>10.199999999999999</v>
      </c>
      <c r="W115">
        <f t="shared" si="6"/>
        <v>0</v>
      </c>
      <c r="X115">
        <f t="shared" si="7"/>
        <v>1</v>
      </c>
      <c r="Y115">
        <f t="shared" si="8"/>
        <v>0</v>
      </c>
      <c r="Z115">
        <f t="shared" si="9"/>
        <v>0</v>
      </c>
      <c r="AA115">
        <f t="shared" si="10"/>
        <v>0</v>
      </c>
      <c r="AB115">
        <f t="shared" si="11"/>
        <v>0</v>
      </c>
      <c r="AC115">
        <v>72.8</v>
      </c>
    </row>
    <row r="116" spans="1:29" x14ac:dyDescent="0.25">
      <c r="A116" t="s">
        <v>29</v>
      </c>
      <c r="B116" t="s">
        <v>130</v>
      </c>
      <c r="C116">
        <v>2003</v>
      </c>
      <c r="D116" t="s">
        <v>24</v>
      </c>
      <c r="E116">
        <v>268</v>
      </c>
      <c r="F116">
        <v>40</v>
      </c>
      <c r="G116">
        <v>0.93</v>
      </c>
      <c r="H116">
        <v>37.128947869999998</v>
      </c>
      <c r="I116">
        <v>61</v>
      </c>
      <c r="J116">
        <v>62233</v>
      </c>
      <c r="K116">
        <v>15</v>
      </c>
      <c r="L116">
        <v>60</v>
      </c>
      <c r="M116">
        <v>65</v>
      </c>
      <c r="N116">
        <v>4.8099999999999996</v>
      </c>
      <c r="O116">
        <v>66</v>
      </c>
      <c r="P116">
        <v>0.7</v>
      </c>
      <c r="Q116">
        <v>316.79989649999999</v>
      </c>
      <c r="R116">
        <v>17279141</v>
      </c>
      <c r="S116">
        <v>8.3000000000000007</v>
      </c>
      <c r="T116">
        <v>8.3000000000000007</v>
      </c>
      <c r="U116">
        <v>0.45700000000000002</v>
      </c>
      <c r="V116">
        <v>8.5</v>
      </c>
      <c r="W116">
        <f t="shared" si="6"/>
        <v>1</v>
      </c>
      <c r="X116">
        <f t="shared" si="7"/>
        <v>0</v>
      </c>
      <c r="Y116">
        <f t="shared" si="8"/>
        <v>0</v>
      </c>
      <c r="Z116">
        <f t="shared" si="9"/>
        <v>0</v>
      </c>
      <c r="AA116">
        <f t="shared" si="10"/>
        <v>0</v>
      </c>
      <c r="AB116">
        <f t="shared" si="11"/>
        <v>0</v>
      </c>
      <c r="AC116">
        <v>59.9</v>
      </c>
    </row>
    <row r="117" spans="1:29" x14ac:dyDescent="0.25">
      <c r="A117" t="s">
        <v>29</v>
      </c>
      <c r="B117" t="s">
        <v>178</v>
      </c>
      <c r="C117">
        <v>2002</v>
      </c>
      <c r="D117" t="s">
        <v>24</v>
      </c>
      <c r="E117">
        <v>226</v>
      </c>
      <c r="F117">
        <v>0</v>
      </c>
      <c r="G117">
        <v>5.8</v>
      </c>
      <c r="H117">
        <v>50.801814350000001</v>
      </c>
      <c r="J117">
        <v>0</v>
      </c>
      <c r="K117">
        <v>21.7</v>
      </c>
      <c r="L117">
        <v>0</v>
      </c>
      <c r="M117">
        <v>92</v>
      </c>
      <c r="N117">
        <v>1.21</v>
      </c>
      <c r="O117">
        <v>92</v>
      </c>
      <c r="P117">
        <v>1.4</v>
      </c>
      <c r="Q117">
        <v>555.81853779999994</v>
      </c>
      <c r="R117">
        <v>144889</v>
      </c>
      <c r="S117">
        <v>7.6</v>
      </c>
      <c r="T117">
        <v>7.6</v>
      </c>
      <c r="U117">
        <v>0.501</v>
      </c>
      <c r="V117">
        <v>9.6</v>
      </c>
      <c r="W117">
        <f t="shared" si="6"/>
        <v>1</v>
      </c>
      <c r="X117">
        <f t="shared" si="7"/>
        <v>0</v>
      </c>
      <c r="Y117">
        <f t="shared" si="8"/>
        <v>0</v>
      </c>
      <c r="Z117">
        <f t="shared" si="9"/>
        <v>0</v>
      </c>
      <c r="AA117">
        <f t="shared" si="10"/>
        <v>0</v>
      </c>
      <c r="AB117">
        <f t="shared" si="11"/>
        <v>0</v>
      </c>
      <c r="AC117">
        <v>63.1</v>
      </c>
    </row>
    <row r="118" spans="1:29" x14ac:dyDescent="0.25">
      <c r="A118" t="s">
        <v>34</v>
      </c>
      <c r="B118" t="s">
        <v>65</v>
      </c>
      <c r="C118">
        <v>2015</v>
      </c>
      <c r="D118" t="s">
        <v>24</v>
      </c>
      <c r="E118">
        <v>82</v>
      </c>
      <c r="F118">
        <v>2</v>
      </c>
      <c r="H118">
        <v>0</v>
      </c>
      <c r="I118">
        <v>97</v>
      </c>
      <c r="J118">
        <v>9</v>
      </c>
      <c r="K118">
        <v>63.8</v>
      </c>
      <c r="L118">
        <v>2</v>
      </c>
      <c r="M118">
        <v>96</v>
      </c>
      <c r="O118">
        <v>96</v>
      </c>
      <c r="P118">
        <v>0.1</v>
      </c>
      <c r="Q118">
        <v>13653.2264</v>
      </c>
      <c r="R118">
        <v>17762681</v>
      </c>
      <c r="S118">
        <v>0.8</v>
      </c>
      <c r="T118">
        <v>0.8</v>
      </c>
      <c r="U118">
        <v>0.84499999999999997</v>
      </c>
      <c r="V118">
        <v>16.3</v>
      </c>
      <c r="W118">
        <f t="shared" si="6"/>
        <v>0</v>
      </c>
      <c r="X118">
        <f t="shared" si="7"/>
        <v>0</v>
      </c>
      <c r="Y118">
        <f t="shared" si="8"/>
        <v>0</v>
      </c>
      <c r="Z118">
        <f t="shared" si="9"/>
        <v>1</v>
      </c>
      <c r="AA118">
        <f t="shared" si="10"/>
        <v>0</v>
      </c>
      <c r="AB118">
        <f t="shared" si="11"/>
        <v>0</v>
      </c>
      <c r="AC118">
        <v>85</v>
      </c>
    </row>
    <row r="119" spans="1:29" x14ac:dyDescent="0.25">
      <c r="A119" t="s">
        <v>29</v>
      </c>
      <c r="B119" t="s">
        <v>69</v>
      </c>
      <c r="C119">
        <v>2009</v>
      </c>
      <c r="D119" t="s">
        <v>24</v>
      </c>
      <c r="E119">
        <v>314</v>
      </c>
      <c r="F119">
        <v>7</v>
      </c>
      <c r="G119">
        <v>3.47</v>
      </c>
      <c r="H119">
        <v>0</v>
      </c>
      <c r="I119">
        <v>75</v>
      </c>
      <c r="J119">
        <v>1</v>
      </c>
      <c r="K119">
        <v>23.9</v>
      </c>
      <c r="L119">
        <v>11</v>
      </c>
      <c r="M119">
        <v>76</v>
      </c>
      <c r="N119">
        <v>2.27</v>
      </c>
      <c r="O119">
        <v>78</v>
      </c>
      <c r="P119">
        <v>4</v>
      </c>
      <c r="S119">
        <v>8.3000000000000007</v>
      </c>
      <c r="T119">
        <v>7.9</v>
      </c>
      <c r="U119">
        <v>0.54500000000000004</v>
      </c>
      <c r="V119">
        <v>10.3</v>
      </c>
      <c r="W119">
        <f t="shared" si="6"/>
        <v>1</v>
      </c>
      <c r="X119">
        <f t="shared" si="7"/>
        <v>0</v>
      </c>
      <c r="Y119">
        <f t="shared" si="8"/>
        <v>0</v>
      </c>
      <c r="Z119">
        <f t="shared" si="9"/>
        <v>0</v>
      </c>
      <c r="AA119">
        <f t="shared" si="10"/>
        <v>0</v>
      </c>
      <c r="AB119">
        <f t="shared" si="11"/>
        <v>0</v>
      </c>
      <c r="AC119">
        <v>68</v>
      </c>
    </row>
    <row r="120" spans="1:29" x14ac:dyDescent="0.25">
      <c r="A120" t="s">
        <v>32</v>
      </c>
      <c r="B120" t="s">
        <v>215</v>
      </c>
      <c r="C120">
        <v>2004</v>
      </c>
      <c r="D120" t="s">
        <v>37</v>
      </c>
      <c r="E120">
        <v>111</v>
      </c>
      <c r="F120">
        <v>28</v>
      </c>
      <c r="G120">
        <v>8.48</v>
      </c>
      <c r="H120">
        <v>0</v>
      </c>
      <c r="I120">
        <v>92</v>
      </c>
      <c r="J120">
        <v>37</v>
      </c>
      <c r="K120">
        <v>63.1</v>
      </c>
      <c r="L120">
        <v>33</v>
      </c>
      <c r="M120">
        <v>92</v>
      </c>
      <c r="N120">
        <v>15.14</v>
      </c>
      <c r="O120">
        <v>96</v>
      </c>
      <c r="P120">
        <v>0.1</v>
      </c>
      <c r="S120">
        <v>0.7</v>
      </c>
      <c r="T120">
        <v>0.6</v>
      </c>
      <c r="W120">
        <f t="shared" si="6"/>
        <v>0</v>
      </c>
      <c r="X120">
        <f t="shared" si="7"/>
        <v>0</v>
      </c>
      <c r="Y120">
        <f t="shared" si="8"/>
        <v>0</v>
      </c>
      <c r="Z120">
        <f t="shared" si="9"/>
        <v>0</v>
      </c>
      <c r="AA120">
        <f t="shared" si="10"/>
        <v>0</v>
      </c>
      <c r="AB120">
        <f t="shared" si="11"/>
        <v>1</v>
      </c>
      <c r="AC120">
        <v>77.5</v>
      </c>
    </row>
    <row r="121" spans="1:29" x14ac:dyDescent="0.25">
      <c r="A121" t="s">
        <v>25</v>
      </c>
      <c r="B121" t="s">
        <v>221</v>
      </c>
      <c r="C121">
        <v>2003</v>
      </c>
      <c r="D121" t="s">
        <v>24</v>
      </c>
      <c r="E121">
        <v>249</v>
      </c>
      <c r="F121">
        <v>43</v>
      </c>
      <c r="G121">
        <v>0.04</v>
      </c>
      <c r="H121">
        <v>0</v>
      </c>
      <c r="I121">
        <v>38</v>
      </c>
      <c r="J121">
        <v>8536</v>
      </c>
      <c r="K121">
        <v>32.700000000000003</v>
      </c>
      <c r="L121">
        <v>58</v>
      </c>
      <c r="M121">
        <v>61</v>
      </c>
      <c r="N121">
        <v>5</v>
      </c>
      <c r="O121">
        <v>61</v>
      </c>
      <c r="P121">
        <v>0.1</v>
      </c>
      <c r="S121">
        <v>14</v>
      </c>
      <c r="T121">
        <v>13.9</v>
      </c>
      <c r="U121">
        <v>0.45700000000000002</v>
      </c>
      <c r="V121">
        <v>8.1999999999999993</v>
      </c>
      <c r="W121">
        <f t="shared" si="6"/>
        <v>0</v>
      </c>
      <c r="X121">
        <f t="shared" si="7"/>
        <v>1</v>
      </c>
      <c r="Y121">
        <f t="shared" si="8"/>
        <v>0</v>
      </c>
      <c r="Z121">
        <f t="shared" si="9"/>
        <v>0</v>
      </c>
      <c r="AA121">
        <f t="shared" si="10"/>
        <v>0</v>
      </c>
      <c r="AB121">
        <f t="shared" si="11"/>
        <v>0</v>
      </c>
      <c r="AC121">
        <v>61.9</v>
      </c>
    </row>
    <row r="122" spans="1:29" x14ac:dyDescent="0.25">
      <c r="A122" t="s">
        <v>27</v>
      </c>
      <c r="B122" t="s">
        <v>170</v>
      </c>
      <c r="C122">
        <v>2003</v>
      </c>
      <c r="D122" t="s">
        <v>37</v>
      </c>
      <c r="E122">
        <v>174</v>
      </c>
      <c r="F122">
        <v>4</v>
      </c>
      <c r="G122">
        <v>8.7799999999999994</v>
      </c>
      <c r="H122">
        <v>375.17403230000002</v>
      </c>
      <c r="I122">
        <v>98</v>
      </c>
      <c r="J122">
        <v>9</v>
      </c>
      <c r="K122">
        <v>52.9</v>
      </c>
      <c r="L122">
        <v>4</v>
      </c>
      <c r="M122">
        <v>97</v>
      </c>
      <c r="N122">
        <v>5.3</v>
      </c>
      <c r="O122">
        <v>97</v>
      </c>
      <c r="P122">
        <v>0.1</v>
      </c>
      <c r="Q122">
        <v>2774.95586</v>
      </c>
      <c r="R122">
        <v>21574326</v>
      </c>
      <c r="S122">
        <v>3.5</v>
      </c>
      <c r="T122">
        <v>4</v>
      </c>
      <c r="U122">
        <v>0.72199999999999998</v>
      </c>
      <c r="V122">
        <v>12.5</v>
      </c>
      <c r="W122">
        <f t="shared" si="6"/>
        <v>0</v>
      </c>
      <c r="X122">
        <f t="shared" si="7"/>
        <v>0</v>
      </c>
      <c r="Y122">
        <f t="shared" si="8"/>
        <v>0</v>
      </c>
      <c r="Z122">
        <f t="shared" si="9"/>
        <v>0</v>
      </c>
      <c r="AA122">
        <f t="shared" si="10"/>
        <v>1</v>
      </c>
      <c r="AB122">
        <f t="shared" si="11"/>
        <v>1</v>
      </c>
      <c r="AC122">
        <v>71.099999999999994</v>
      </c>
    </row>
    <row r="123" spans="1:29" x14ac:dyDescent="0.25">
      <c r="A123" t="s">
        <v>27</v>
      </c>
      <c r="B123" t="s">
        <v>196</v>
      </c>
      <c r="C123">
        <v>2008</v>
      </c>
      <c r="D123" t="s">
        <v>37</v>
      </c>
      <c r="E123">
        <v>62</v>
      </c>
      <c r="F123">
        <v>0</v>
      </c>
      <c r="G123">
        <v>6.9</v>
      </c>
      <c r="H123">
        <v>8105.5908820000004</v>
      </c>
      <c r="J123">
        <v>25</v>
      </c>
      <c r="K123">
        <v>56.5</v>
      </c>
      <c r="L123">
        <v>0</v>
      </c>
      <c r="M123">
        <v>98</v>
      </c>
      <c r="N123">
        <v>9.23</v>
      </c>
      <c r="O123">
        <v>98</v>
      </c>
      <c r="P123">
        <v>0.1</v>
      </c>
      <c r="Q123">
        <v>55746.842380000002</v>
      </c>
      <c r="R123">
        <v>9219637</v>
      </c>
      <c r="S123">
        <v>1.3</v>
      </c>
      <c r="T123">
        <v>1.3</v>
      </c>
      <c r="U123">
        <v>0.89700000000000002</v>
      </c>
      <c r="V123">
        <v>15.7</v>
      </c>
      <c r="W123">
        <f t="shared" si="6"/>
        <v>0</v>
      </c>
      <c r="X123">
        <f t="shared" si="7"/>
        <v>0</v>
      </c>
      <c r="Y123">
        <f t="shared" si="8"/>
        <v>0</v>
      </c>
      <c r="Z123">
        <f t="shared" si="9"/>
        <v>0</v>
      </c>
      <c r="AA123">
        <f t="shared" si="10"/>
        <v>1</v>
      </c>
      <c r="AB123">
        <f t="shared" si="11"/>
        <v>1</v>
      </c>
      <c r="AC123">
        <v>81.099999999999994</v>
      </c>
    </row>
    <row r="124" spans="1:29" x14ac:dyDescent="0.25">
      <c r="A124" t="s">
        <v>32</v>
      </c>
      <c r="B124" t="s">
        <v>99</v>
      </c>
      <c r="C124">
        <v>2003</v>
      </c>
      <c r="D124" t="s">
        <v>24</v>
      </c>
      <c r="E124">
        <v>24</v>
      </c>
      <c r="F124">
        <v>15</v>
      </c>
      <c r="G124">
        <v>2.4500000000000002</v>
      </c>
      <c r="H124">
        <v>249.3262948</v>
      </c>
      <c r="J124">
        <v>0</v>
      </c>
      <c r="K124">
        <v>42.4</v>
      </c>
      <c r="L124">
        <v>19</v>
      </c>
      <c r="M124">
        <v>84</v>
      </c>
      <c r="N124">
        <v>6.88</v>
      </c>
      <c r="O124">
        <v>84</v>
      </c>
      <c r="P124">
        <v>0.4</v>
      </c>
      <c r="Q124">
        <v>1753.349471</v>
      </c>
      <c r="R124">
        <v>125478</v>
      </c>
      <c r="S124">
        <v>1.4</v>
      </c>
      <c r="T124">
        <v>1.4</v>
      </c>
      <c r="U124">
        <v>0.56000000000000005</v>
      </c>
      <c r="V124">
        <v>9</v>
      </c>
      <c r="W124">
        <f t="shared" si="6"/>
        <v>0</v>
      </c>
      <c r="X124">
        <f t="shared" si="7"/>
        <v>0</v>
      </c>
      <c r="Y124">
        <f t="shared" si="8"/>
        <v>0</v>
      </c>
      <c r="Z124">
        <f t="shared" si="9"/>
        <v>0</v>
      </c>
      <c r="AA124">
        <f t="shared" si="10"/>
        <v>0</v>
      </c>
      <c r="AB124">
        <f t="shared" si="11"/>
        <v>0</v>
      </c>
      <c r="AC124">
        <v>69.400000000000006</v>
      </c>
    </row>
    <row r="125" spans="1:29" x14ac:dyDescent="0.25">
      <c r="A125" t="s">
        <v>27</v>
      </c>
      <c r="B125" t="s">
        <v>105</v>
      </c>
      <c r="C125">
        <v>2012</v>
      </c>
      <c r="D125" t="s">
        <v>37</v>
      </c>
      <c r="E125">
        <v>146</v>
      </c>
      <c r="F125">
        <v>0</v>
      </c>
      <c r="G125">
        <v>11.27</v>
      </c>
      <c r="H125">
        <v>164.27934070000001</v>
      </c>
      <c r="J125">
        <v>2</v>
      </c>
      <c r="K125">
        <v>63</v>
      </c>
      <c r="L125">
        <v>1</v>
      </c>
      <c r="M125">
        <v>99</v>
      </c>
      <c r="N125">
        <v>7.74</v>
      </c>
      <c r="O125">
        <v>99</v>
      </c>
      <c r="P125">
        <v>0.1</v>
      </c>
      <c r="Q125">
        <v>12834.323490000001</v>
      </c>
      <c r="R125">
        <v>992362</v>
      </c>
      <c r="S125">
        <v>1.7</v>
      </c>
      <c r="T125">
        <v>1.7</v>
      </c>
      <c r="U125">
        <v>0.82299999999999995</v>
      </c>
      <c r="V125">
        <v>15.4</v>
      </c>
      <c r="W125">
        <f t="shared" si="6"/>
        <v>0</v>
      </c>
      <c r="X125">
        <f t="shared" si="7"/>
        <v>0</v>
      </c>
      <c r="Y125">
        <f t="shared" si="8"/>
        <v>0</v>
      </c>
      <c r="Z125">
        <f t="shared" si="9"/>
        <v>0</v>
      </c>
      <c r="AA125">
        <f t="shared" si="10"/>
        <v>1</v>
      </c>
      <c r="AB125">
        <f t="shared" si="11"/>
        <v>1</v>
      </c>
      <c r="AC125">
        <v>75</v>
      </c>
    </row>
    <row r="126" spans="1:29" x14ac:dyDescent="0.25">
      <c r="A126" t="s">
        <v>38</v>
      </c>
      <c r="B126" t="s">
        <v>176</v>
      </c>
      <c r="C126">
        <v>2008</v>
      </c>
      <c r="D126" t="s">
        <v>24</v>
      </c>
      <c r="E126">
        <v>146</v>
      </c>
      <c r="F126">
        <v>0</v>
      </c>
      <c r="G126">
        <v>3.97</v>
      </c>
      <c r="H126">
        <v>47.35260547</v>
      </c>
      <c r="I126">
        <v>12</v>
      </c>
      <c r="J126">
        <v>0</v>
      </c>
      <c r="K126">
        <v>71.400000000000006</v>
      </c>
      <c r="L126">
        <v>0</v>
      </c>
      <c r="M126">
        <v>54</v>
      </c>
      <c r="N126">
        <v>4.5199999999999996</v>
      </c>
      <c r="O126">
        <v>26</v>
      </c>
      <c r="P126">
        <v>0.1</v>
      </c>
      <c r="Q126">
        <v>359.82222999999999</v>
      </c>
      <c r="R126">
        <v>183526</v>
      </c>
      <c r="S126">
        <v>0.2</v>
      </c>
      <c r="T126">
        <v>0.2</v>
      </c>
      <c r="U126">
        <v>0.68799999999999994</v>
      </c>
      <c r="V126">
        <v>12.9</v>
      </c>
      <c r="W126">
        <f t="shared" si="6"/>
        <v>0</v>
      </c>
      <c r="X126">
        <f t="shared" si="7"/>
        <v>0</v>
      </c>
      <c r="Y126">
        <f t="shared" si="8"/>
        <v>1</v>
      </c>
      <c r="Z126">
        <f t="shared" si="9"/>
        <v>0</v>
      </c>
      <c r="AA126">
        <f t="shared" si="10"/>
        <v>0</v>
      </c>
      <c r="AB126">
        <f t="shared" si="11"/>
        <v>0</v>
      </c>
      <c r="AC126">
        <v>72.5</v>
      </c>
    </row>
    <row r="127" spans="1:29" x14ac:dyDescent="0.25">
      <c r="A127" t="s">
        <v>34</v>
      </c>
      <c r="B127" t="s">
        <v>53</v>
      </c>
      <c r="C127">
        <v>2008</v>
      </c>
      <c r="D127" t="s">
        <v>24</v>
      </c>
      <c r="E127">
        <v>158</v>
      </c>
      <c r="F127">
        <v>61</v>
      </c>
      <c r="G127">
        <v>7.21</v>
      </c>
      <c r="H127">
        <v>526.37806360000002</v>
      </c>
      <c r="I127">
        <v>96</v>
      </c>
      <c r="J127">
        <v>0</v>
      </c>
      <c r="K127">
        <v>5.3</v>
      </c>
      <c r="L127">
        <v>68</v>
      </c>
      <c r="M127">
        <v>99</v>
      </c>
      <c r="N127">
        <v>8.24</v>
      </c>
      <c r="O127">
        <v>99</v>
      </c>
      <c r="P127">
        <v>0.1</v>
      </c>
      <c r="Q127">
        <v>8787.6137500000004</v>
      </c>
      <c r="R127">
        <v>19297929</v>
      </c>
      <c r="S127">
        <v>3</v>
      </c>
      <c r="T127">
        <v>3</v>
      </c>
      <c r="U127">
        <v>0.70399999999999996</v>
      </c>
      <c r="V127">
        <v>13.3</v>
      </c>
      <c r="W127">
        <f t="shared" si="6"/>
        <v>0</v>
      </c>
      <c r="X127">
        <f t="shared" si="7"/>
        <v>0</v>
      </c>
      <c r="Y127">
        <f t="shared" si="8"/>
        <v>0</v>
      </c>
      <c r="Z127">
        <f t="shared" si="9"/>
        <v>1</v>
      </c>
      <c r="AA127">
        <f t="shared" si="10"/>
        <v>0</v>
      </c>
      <c r="AB127">
        <f t="shared" si="11"/>
        <v>0</v>
      </c>
      <c r="AC127">
        <v>73.400000000000006</v>
      </c>
    </row>
    <row r="128" spans="1:29" x14ac:dyDescent="0.25">
      <c r="A128" t="s">
        <v>34</v>
      </c>
      <c r="B128" t="s">
        <v>219</v>
      </c>
      <c r="C128">
        <v>2012</v>
      </c>
      <c r="D128" t="s">
        <v>24</v>
      </c>
      <c r="E128">
        <v>161</v>
      </c>
      <c r="F128">
        <v>9</v>
      </c>
      <c r="G128">
        <v>6.7</v>
      </c>
      <c r="H128">
        <v>0</v>
      </c>
      <c r="I128">
        <v>81</v>
      </c>
      <c r="J128">
        <v>1</v>
      </c>
      <c r="K128">
        <v>6.4</v>
      </c>
      <c r="L128">
        <v>10</v>
      </c>
      <c r="M128">
        <v>73</v>
      </c>
      <c r="N128">
        <v>4.8</v>
      </c>
      <c r="O128">
        <v>81</v>
      </c>
      <c r="P128">
        <v>0.1</v>
      </c>
      <c r="S128">
        <v>1.6</v>
      </c>
      <c r="T128">
        <v>1.5</v>
      </c>
      <c r="U128">
        <v>0.76700000000000002</v>
      </c>
      <c r="V128">
        <v>14.1</v>
      </c>
      <c r="W128">
        <f t="shared" si="6"/>
        <v>0</v>
      </c>
      <c r="X128">
        <f t="shared" si="7"/>
        <v>0</v>
      </c>
      <c r="Y128">
        <f t="shared" si="8"/>
        <v>0</v>
      </c>
      <c r="Z128">
        <f t="shared" si="9"/>
        <v>1</v>
      </c>
      <c r="AA128">
        <f t="shared" si="10"/>
        <v>0</v>
      </c>
      <c r="AB128">
        <f t="shared" si="11"/>
        <v>0</v>
      </c>
      <c r="AC128">
        <v>73.7</v>
      </c>
    </row>
    <row r="129" spans="1:29" x14ac:dyDescent="0.25">
      <c r="A129" t="s">
        <v>25</v>
      </c>
      <c r="B129" t="s">
        <v>142</v>
      </c>
      <c r="C129">
        <v>2003</v>
      </c>
      <c r="D129" t="s">
        <v>24</v>
      </c>
      <c r="E129">
        <v>271</v>
      </c>
      <c r="F129">
        <v>2</v>
      </c>
      <c r="G129">
        <v>1.31</v>
      </c>
      <c r="H129">
        <v>56.056864279999999</v>
      </c>
      <c r="I129">
        <v>98</v>
      </c>
      <c r="J129">
        <v>18</v>
      </c>
      <c r="K129">
        <v>4.5</v>
      </c>
      <c r="L129">
        <v>2</v>
      </c>
      <c r="M129">
        <v>98</v>
      </c>
      <c r="N129">
        <v>6.18</v>
      </c>
      <c r="O129">
        <v>98</v>
      </c>
      <c r="P129">
        <v>0.1</v>
      </c>
      <c r="Q129">
        <v>646.56129499999997</v>
      </c>
      <c r="R129">
        <v>2469286</v>
      </c>
      <c r="S129">
        <v>2.4</v>
      </c>
      <c r="T129">
        <v>2.5</v>
      </c>
      <c r="U129">
        <v>0.60899999999999999</v>
      </c>
      <c r="V129">
        <v>10.5</v>
      </c>
      <c r="W129">
        <f t="shared" si="6"/>
        <v>0</v>
      </c>
      <c r="X129">
        <f t="shared" si="7"/>
        <v>1</v>
      </c>
      <c r="Y129">
        <f t="shared" si="8"/>
        <v>0</v>
      </c>
      <c r="Z129">
        <f t="shared" si="9"/>
        <v>0</v>
      </c>
      <c r="AA129">
        <f t="shared" si="10"/>
        <v>0</v>
      </c>
      <c r="AB129">
        <f t="shared" si="11"/>
        <v>0</v>
      </c>
      <c r="AC129">
        <v>64</v>
      </c>
    </row>
    <row r="130" spans="1:29" x14ac:dyDescent="0.25">
      <c r="A130" t="s">
        <v>25</v>
      </c>
      <c r="B130" t="s">
        <v>217</v>
      </c>
      <c r="C130">
        <v>2002</v>
      </c>
      <c r="D130" t="s">
        <v>24</v>
      </c>
      <c r="E130">
        <v>186</v>
      </c>
      <c r="F130">
        <v>27</v>
      </c>
      <c r="G130">
        <v>1.47</v>
      </c>
      <c r="H130">
        <v>24.994387379999999</v>
      </c>
      <c r="I130">
        <v>62</v>
      </c>
      <c r="J130">
        <v>25</v>
      </c>
      <c r="K130">
        <v>35.9</v>
      </c>
      <c r="L130">
        <v>32</v>
      </c>
      <c r="M130">
        <v>99</v>
      </c>
      <c r="N130">
        <v>5.44</v>
      </c>
      <c r="O130">
        <v>99</v>
      </c>
      <c r="P130">
        <v>0.2</v>
      </c>
      <c r="Q130">
        <v>383.34949970000002</v>
      </c>
      <c r="R130">
        <v>2527185</v>
      </c>
      <c r="S130">
        <v>3.3</v>
      </c>
      <c r="T130">
        <v>3.3</v>
      </c>
      <c r="U130">
        <v>0.6</v>
      </c>
      <c r="V130">
        <v>11</v>
      </c>
      <c r="W130">
        <f t="shared" si="6"/>
        <v>0</v>
      </c>
      <c r="X130">
        <f t="shared" si="7"/>
        <v>1</v>
      </c>
      <c r="Y130">
        <f t="shared" si="8"/>
        <v>0</v>
      </c>
      <c r="Z130">
        <f t="shared" si="9"/>
        <v>0</v>
      </c>
      <c r="AA130">
        <f t="shared" si="10"/>
        <v>0</v>
      </c>
      <c r="AB130">
        <f t="shared" si="11"/>
        <v>0</v>
      </c>
      <c r="AC130">
        <v>67.099999999999994</v>
      </c>
    </row>
    <row r="131" spans="1:29" x14ac:dyDescent="0.25">
      <c r="A131" t="s">
        <v>25</v>
      </c>
      <c r="B131" t="s">
        <v>167</v>
      </c>
      <c r="C131">
        <v>2001</v>
      </c>
      <c r="D131" t="s">
        <v>24</v>
      </c>
      <c r="E131">
        <v>87</v>
      </c>
      <c r="F131">
        <v>0</v>
      </c>
      <c r="G131">
        <v>0.76</v>
      </c>
      <c r="H131">
        <v>170.04945369999999</v>
      </c>
      <c r="I131">
        <v>93</v>
      </c>
      <c r="J131">
        <v>23</v>
      </c>
      <c r="K131">
        <v>63.3</v>
      </c>
      <c r="L131">
        <v>0</v>
      </c>
      <c r="M131">
        <v>93</v>
      </c>
      <c r="N131">
        <v>2.56</v>
      </c>
      <c r="O131">
        <v>93</v>
      </c>
      <c r="P131">
        <v>0.1</v>
      </c>
      <c r="Q131">
        <v>2843.6363500000002</v>
      </c>
      <c r="S131">
        <v>4.8</v>
      </c>
      <c r="T131">
        <v>4.5</v>
      </c>
      <c r="U131">
        <v>0.80900000000000005</v>
      </c>
      <c r="V131">
        <v>12.6</v>
      </c>
      <c r="W131">
        <f t="shared" ref="W131:W194" si="12">IF(A131="Africa",1,0)</f>
        <v>0</v>
      </c>
      <c r="X131">
        <f t="shared" ref="X131:X194" si="13">IF(A131="Asia",1,0)</f>
        <v>1</v>
      </c>
      <c r="Y131">
        <f t="shared" ref="Y131:Y194" si="14">IF(A131="Oceania",1,0)</f>
        <v>0</v>
      </c>
      <c r="Z131">
        <f t="shared" ref="Z131:Z194" si="15">IF(A131="South America",1,0)</f>
        <v>0</v>
      </c>
      <c r="AA131">
        <f t="shared" ref="AA131:AA194" si="16">IF(A131="Europe",1,0)</f>
        <v>0</v>
      </c>
      <c r="AB131">
        <f t="shared" ref="AB131:AB194" si="17">IF(D131="Developed",1,0)</f>
        <v>0</v>
      </c>
      <c r="AC131">
        <v>76.3</v>
      </c>
    </row>
    <row r="132" spans="1:29" x14ac:dyDescent="0.25">
      <c r="A132" t="s">
        <v>25</v>
      </c>
      <c r="B132" t="s">
        <v>124</v>
      </c>
      <c r="C132">
        <v>2008</v>
      </c>
      <c r="D132" t="s">
        <v>24</v>
      </c>
      <c r="E132">
        <v>98</v>
      </c>
      <c r="F132">
        <v>1</v>
      </c>
      <c r="G132">
        <v>1.67</v>
      </c>
      <c r="H132">
        <v>69.139248620000004</v>
      </c>
      <c r="I132">
        <v>81</v>
      </c>
      <c r="J132">
        <v>24</v>
      </c>
      <c r="K132">
        <v>62.5</v>
      </c>
      <c r="L132">
        <v>1</v>
      </c>
      <c r="M132">
        <v>75</v>
      </c>
      <c r="N132">
        <v>8.6999999999999993</v>
      </c>
      <c r="O132">
        <v>81</v>
      </c>
      <c r="P132">
        <v>0.1</v>
      </c>
      <c r="Q132">
        <v>712.77575899999999</v>
      </c>
      <c r="R132">
        <v>411147</v>
      </c>
      <c r="S132">
        <v>4.7</v>
      </c>
      <c r="T132">
        <v>4.7</v>
      </c>
      <c r="U132">
        <v>0.74</v>
      </c>
      <c r="V132">
        <v>13.1</v>
      </c>
      <c r="W132">
        <f t="shared" si="12"/>
        <v>0</v>
      </c>
      <c r="X132">
        <f t="shared" si="13"/>
        <v>1</v>
      </c>
      <c r="Y132">
        <f t="shared" si="14"/>
        <v>0</v>
      </c>
      <c r="Z132">
        <f t="shared" si="15"/>
        <v>0</v>
      </c>
      <c r="AA132">
        <f t="shared" si="16"/>
        <v>0</v>
      </c>
      <c r="AB132">
        <f t="shared" si="17"/>
        <v>0</v>
      </c>
      <c r="AC132">
        <v>74.5</v>
      </c>
    </row>
    <row r="133" spans="1:29" x14ac:dyDescent="0.25">
      <c r="A133" t="s">
        <v>25</v>
      </c>
      <c r="B133" t="s">
        <v>167</v>
      </c>
      <c r="C133">
        <v>2011</v>
      </c>
      <c r="D133" t="s">
        <v>24</v>
      </c>
      <c r="E133">
        <v>74</v>
      </c>
      <c r="F133">
        <v>0</v>
      </c>
      <c r="G133">
        <v>1.1599999999999999</v>
      </c>
      <c r="H133">
        <v>4409.1706700000004</v>
      </c>
      <c r="I133">
        <v>93</v>
      </c>
      <c r="J133">
        <v>101</v>
      </c>
      <c r="K133">
        <v>66.5</v>
      </c>
      <c r="L133">
        <v>0</v>
      </c>
      <c r="M133">
        <v>92</v>
      </c>
      <c r="N133">
        <v>1.93</v>
      </c>
      <c r="O133">
        <v>93</v>
      </c>
      <c r="P133">
        <v>0.1</v>
      </c>
      <c r="Q133">
        <v>85948.745999999999</v>
      </c>
      <c r="S133">
        <v>5.0999999999999996</v>
      </c>
      <c r="T133">
        <v>4.5999999999999996</v>
      </c>
      <c r="U133">
        <v>0.82699999999999996</v>
      </c>
      <c r="V133">
        <v>12.4</v>
      </c>
      <c r="W133">
        <f t="shared" si="12"/>
        <v>0</v>
      </c>
      <c r="X133">
        <f t="shared" si="13"/>
        <v>1</v>
      </c>
      <c r="Y133">
        <f t="shared" si="14"/>
        <v>0</v>
      </c>
      <c r="Z133">
        <f t="shared" si="15"/>
        <v>0</v>
      </c>
      <c r="AA133">
        <f t="shared" si="16"/>
        <v>0</v>
      </c>
      <c r="AB133">
        <f t="shared" si="17"/>
        <v>0</v>
      </c>
      <c r="AC133">
        <v>77.5</v>
      </c>
    </row>
    <row r="134" spans="1:29" x14ac:dyDescent="0.25">
      <c r="A134" t="s">
        <v>25</v>
      </c>
      <c r="B134" t="s">
        <v>217</v>
      </c>
      <c r="C134">
        <v>2000</v>
      </c>
      <c r="D134" t="s">
        <v>24</v>
      </c>
      <c r="E134">
        <v>189</v>
      </c>
      <c r="F134">
        <v>30</v>
      </c>
      <c r="G134">
        <v>1.6</v>
      </c>
      <c r="H134">
        <v>48.509417409999998</v>
      </c>
      <c r="J134">
        <v>80</v>
      </c>
      <c r="K134">
        <v>34.799999999999997</v>
      </c>
      <c r="L134">
        <v>36</v>
      </c>
      <c r="M134">
        <v>99</v>
      </c>
      <c r="N134">
        <v>5.29</v>
      </c>
      <c r="O134">
        <v>99</v>
      </c>
      <c r="P134">
        <v>0.1</v>
      </c>
      <c r="Q134">
        <v>558.22114399999998</v>
      </c>
      <c r="R134">
        <v>24654</v>
      </c>
      <c r="S134">
        <v>3.4</v>
      </c>
      <c r="T134">
        <v>3.4</v>
      </c>
      <c r="U134">
        <v>0</v>
      </c>
      <c r="V134">
        <v>10.6</v>
      </c>
      <c r="W134">
        <f t="shared" si="12"/>
        <v>0</v>
      </c>
      <c r="X134">
        <f t="shared" si="13"/>
        <v>1</v>
      </c>
      <c r="Y134">
        <f t="shared" si="14"/>
        <v>0</v>
      </c>
      <c r="Z134">
        <f t="shared" si="15"/>
        <v>0</v>
      </c>
      <c r="AA134">
        <f t="shared" si="16"/>
        <v>0</v>
      </c>
      <c r="AB134">
        <f t="shared" si="17"/>
        <v>0</v>
      </c>
      <c r="AC134">
        <v>67.099999999999994</v>
      </c>
    </row>
    <row r="135" spans="1:29" x14ac:dyDescent="0.25">
      <c r="A135" t="s">
        <v>25</v>
      </c>
      <c r="B135" t="s">
        <v>157</v>
      </c>
      <c r="C135">
        <v>2003</v>
      </c>
      <c r="D135" t="s">
        <v>24</v>
      </c>
      <c r="E135">
        <v>127</v>
      </c>
      <c r="F135">
        <v>1</v>
      </c>
      <c r="G135">
        <v>0.56000000000000005</v>
      </c>
      <c r="H135">
        <v>65.656313019999999</v>
      </c>
      <c r="I135">
        <v>99</v>
      </c>
      <c r="J135">
        <v>1</v>
      </c>
      <c r="K135">
        <v>48.1</v>
      </c>
      <c r="L135">
        <v>1</v>
      </c>
      <c r="M135">
        <v>99</v>
      </c>
      <c r="N135">
        <v>3.17</v>
      </c>
      <c r="O135">
        <v>99</v>
      </c>
      <c r="P135">
        <v>0.1</v>
      </c>
      <c r="Q135">
        <v>969.81259999999997</v>
      </c>
      <c r="S135">
        <v>7.1</v>
      </c>
      <c r="T135">
        <v>6.8</v>
      </c>
      <c r="U135">
        <v>0.72499999999999998</v>
      </c>
      <c r="V135">
        <v>11.2</v>
      </c>
      <c r="W135">
        <f t="shared" si="12"/>
        <v>0</v>
      </c>
      <c r="X135">
        <f t="shared" si="13"/>
        <v>1</v>
      </c>
      <c r="Y135">
        <f t="shared" si="14"/>
        <v>0</v>
      </c>
      <c r="Z135">
        <f t="shared" si="15"/>
        <v>0</v>
      </c>
      <c r="AA135">
        <f t="shared" si="16"/>
        <v>0</v>
      </c>
      <c r="AB135">
        <f t="shared" si="17"/>
        <v>0</v>
      </c>
      <c r="AC135">
        <v>73.599999999999994</v>
      </c>
    </row>
    <row r="136" spans="1:29" x14ac:dyDescent="0.25">
      <c r="A136" t="s">
        <v>25</v>
      </c>
      <c r="B136" t="s">
        <v>198</v>
      </c>
      <c r="C136">
        <v>2009</v>
      </c>
      <c r="D136" t="s">
        <v>24</v>
      </c>
      <c r="E136">
        <v>124</v>
      </c>
      <c r="F136">
        <v>7</v>
      </c>
      <c r="G136">
        <v>0.81</v>
      </c>
      <c r="H136">
        <v>0</v>
      </c>
      <c r="I136">
        <v>84</v>
      </c>
      <c r="J136">
        <v>22</v>
      </c>
      <c r="K136">
        <v>51.3</v>
      </c>
      <c r="L136">
        <v>9</v>
      </c>
      <c r="M136">
        <v>83</v>
      </c>
      <c r="N136">
        <v>3.55</v>
      </c>
      <c r="O136">
        <v>8</v>
      </c>
      <c r="P136">
        <v>0.1</v>
      </c>
      <c r="R136">
        <v>2824893</v>
      </c>
      <c r="S136">
        <v>6.4</v>
      </c>
      <c r="T136">
        <v>6.2</v>
      </c>
      <c r="U136">
        <v>0.64800000000000002</v>
      </c>
      <c r="V136">
        <v>11.8</v>
      </c>
      <c r="W136">
        <f t="shared" si="12"/>
        <v>0</v>
      </c>
      <c r="X136">
        <f t="shared" si="13"/>
        <v>1</v>
      </c>
      <c r="Y136">
        <f t="shared" si="14"/>
        <v>0</v>
      </c>
      <c r="Z136">
        <f t="shared" si="15"/>
        <v>0</v>
      </c>
      <c r="AA136">
        <f t="shared" si="16"/>
        <v>0</v>
      </c>
      <c r="AB136">
        <f t="shared" si="17"/>
        <v>0</v>
      </c>
      <c r="AC136">
        <v>73.8</v>
      </c>
    </row>
    <row r="137" spans="1:29" x14ac:dyDescent="0.25">
      <c r="A137" t="s">
        <v>29</v>
      </c>
      <c r="B137" t="s">
        <v>56</v>
      </c>
      <c r="C137">
        <v>2007</v>
      </c>
      <c r="D137" t="s">
        <v>24</v>
      </c>
      <c r="E137">
        <v>293</v>
      </c>
      <c r="F137">
        <v>46</v>
      </c>
      <c r="G137">
        <v>4.58</v>
      </c>
      <c r="H137">
        <v>73.927305829999995</v>
      </c>
      <c r="I137">
        <v>89</v>
      </c>
      <c r="J137">
        <v>12</v>
      </c>
      <c r="K137">
        <v>15.1</v>
      </c>
      <c r="L137">
        <v>83</v>
      </c>
      <c r="M137">
        <v>93</v>
      </c>
      <c r="N137">
        <v>6.63</v>
      </c>
      <c r="O137">
        <v>89</v>
      </c>
      <c r="P137">
        <v>1.7</v>
      </c>
      <c r="Q137">
        <v>475.11122</v>
      </c>
      <c r="R137">
        <v>1425221</v>
      </c>
      <c r="S137">
        <v>9.8000000000000007</v>
      </c>
      <c r="T137">
        <v>9.3000000000000007</v>
      </c>
      <c r="U137">
        <v>0.33400000000000002</v>
      </c>
      <c r="V137">
        <v>4.9000000000000004</v>
      </c>
      <c r="W137">
        <f t="shared" si="12"/>
        <v>1</v>
      </c>
      <c r="X137">
        <f t="shared" si="13"/>
        <v>0</v>
      </c>
      <c r="Y137">
        <f t="shared" si="14"/>
        <v>0</v>
      </c>
      <c r="Z137">
        <f t="shared" si="15"/>
        <v>0</v>
      </c>
      <c r="AA137">
        <f t="shared" si="16"/>
        <v>0</v>
      </c>
      <c r="AB137">
        <f t="shared" si="17"/>
        <v>0</v>
      </c>
      <c r="AC137">
        <v>55.3</v>
      </c>
    </row>
    <row r="138" spans="1:29" x14ac:dyDescent="0.25">
      <c r="A138" t="s">
        <v>29</v>
      </c>
      <c r="B138" t="s">
        <v>48</v>
      </c>
      <c r="C138">
        <v>2002</v>
      </c>
      <c r="D138" t="s">
        <v>24</v>
      </c>
      <c r="E138">
        <v>283</v>
      </c>
      <c r="F138">
        <v>25</v>
      </c>
      <c r="G138">
        <v>1.23</v>
      </c>
      <c r="H138">
        <v>40.488152329999998</v>
      </c>
      <c r="I138">
        <v>15</v>
      </c>
      <c r="J138">
        <v>1588</v>
      </c>
      <c r="K138">
        <v>19.2</v>
      </c>
      <c r="L138">
        <v>40</v>
      </c>
      <c r="M138">
        <v>76</v>
      </c>
      <c r="N138">
        <v>4.2699999999999996</v>
      </c>
      <c r="O138">
        <v>75</v>
      </c>
      <c r="P138">
        <v>2.1</v>
      </c>
      <c r="Q138">
        <v>418.69857630000001</v>
      </c>
      <c r="R138">
        <v>7295394</v>
      </c>
      <c r="S138">
        <v>9.3000000000000007</v>
      </c>
      <c r="T138">
        <v>9.1999999999999993</v>
      </c>
      <c r="U138">
        <v>0.40699999999999997</v>
      </c>
      <c r="V138">
        <v>7.3</v>
      </c>
      <c r="W138">
        <f t="shared" si="12"/>
        <v>1</v>
      </c>
      <c r="X138">
        <f t="shared" si="13"/>
        <v>0</v>
      </c>
      <c r="Y138">
        <f t="shared" si="14"/>
        <v>0</v>
      </c>
      <c r="Z138">
        <f t="shared" si="15"/>
        <v>0</v>
      </c>
      <c r="AA138">
        <f t="shared" si="16"/>
        <v>0</v>
      </c>
      <c r="AB138">
        <f t="shared" si="17"/>
        <v>0</v>
      </c>
      <c r="AC138">
        <v>55.6</v>
      </c>
    </row>
    <row r="139" spans="1:29" x14ac:dyDescent="0.25">
      <c r="A139" t="s">
        <v>25</v>
      </c>
      <c r="B139" t="s">
        <v>115</v>
      </c>
      <c r="C139">
        <v>2011</v>
      </c>
      <c r="D139" t="s">
        <v>37</v>
      </c>
      <c r="E139">
        <v>64</v>
      </c>
      <c r="F139">
        <v>3</v>
      </c>
      <c r="G139">
        <v>7.39</v>
      </c>
      <c r="H139">
        <v>9498.7290620000003</v>
      </c>
      <c r="J139">
        <v>434</v>
      </c>
      <c r="K139">
        <v>27.4</v>
      </c>
      <c r="L139">
        <v>4</v>
      </c>
      <c r="M139">
        <v>96</v>
      </c>
      <c r="N139">
        <v>1.7</v>
      </c>
      <c r="O139">
        <v>97</v>
      </c>
      <c r="P139">
        <v>0.1</v>
      </c>
      <c r="Q139">
        <v>48167.99727</v>
      </c>
      <c r="R139">
        <v>127833</v>
      </c>
      <c r="S139">
        <v>1.9</v>
      </c>
      <c r="T139">
        <v>1.6</v>
      </c>
      <c r="U139">
        <v>0.88400000000000001</v>
      </c>
      <c r="V139">
        <v>15.1</v>
      </c>
      <c r="W139">
        <f t="shared" si="12"/>
        <v>0</v>
      </c>
      <c r="X139">
        <f t="shared" si="13"/>
        <v>1</v>
      </c>
      <c r="Y139">
        <f t="shared" si="14"/>
        <v>0</v>
      </c>
      <c r="Z139">
        <f t="shared" si="15"/>
        <v>0</v>
      </c>
      <c r="AA139">
        <f t="shared" si="16"/>
        <v>0</v>
      </c>
      <c r="AB139">
        <f t="shared" si="17"/>
        <v>1</v>
      </c>
      <c r="AC139">
        <v>82.5</v>
      </c>
    </row>
    <row r="140" spans="1:29" x14ac:dyDescent="0.25">
      <c r="A140" t="s">
        <v>29</v>
      </c>
      <c r="B140" t="s">
        <v>147</v>
      </c>
      <c r="C140">
        <v>2014</v>
      </c>
      <c r="D140" t="s">
        <v>24</v>
      </c>
      <c r="E140">
        <v>242</v>
      </c>
      <c r="F140">
        <v>2</v>
      </c>
      <c r="G140">
        <v>0.01</v>
      </c>
      <c r="H140">
        <v>751.39827190000005</v>
      </c>
      <c r="I140">
        <v>88</v>
      </c>
      <c r="J140">
        <v>477</v>
      </c>
      <c r="K140">
        <v>34.9</v>
      </c>
      <c r="L140">
        <v>3</v>
      </c>
      <c r="M140">
        <v>88</v>
      </c>
      <c r="N140">
        <v>8.93</v>
      </c>
      <c r="O140">
        <v>88</v>
      </c>
      <c r="P140">
        <v>2.2000000000000002</v>
      </c>
      <c r="Q140">
        <v>5421.3439529999996</v>
      </c>
      <c r="R140">
        <v>237992</v>
      </c>
      <c r="S140">
        <v>8.6</v>
      </c>
      <c r="T140">
        <v>8.5</v>
      </c>
      <c r="U140">
        <v>0.63200000000000001</v>
      </c>
      <c r="V140">
        <v>11.7</v>
      </c>
      <c r="W140">
        <f t="shared" si="12"/>
        <v>1</v>
      </c>
      <c r="X140">
        <f t="shared" si="13"/>
        <v>0</v>
      </c>
      <c r="Y140">
        <f t="shared" si="14"/>
        <v>0</v>
      </c>
      <c r="Z140">
        <f t="shared" si="15"/>
        <v>0</v>
      </c>
      <c r="AA140">
        <f t="shared" si="16"/>
        <v>0</v>
      </c>
      <c r="AB140">
        <f t="shared" si="17"/>
        <v>0</v>
      </c>
      <c r="AC140">
        <v>65.900000000000006</v>
      </c>
    </row>
    <row r="141" spans="1:29" x14ac:dyDescent="0.25">
      <c r="A141" t="s">
        <v>32</v>
      </c>
      <c r="B141" t="s">
        <v>47</v>
      </c>
      <c r="C141">
        <v>2006</v>
      </c>
      <c r="D141" t="s">
        <v>24</v>
      </c>
      <c r="E141">
        <v>184</v>
      </c>
      <c r="F141">
        <v>0</v>
      </c>
      <c r="G141">
        <v>6.48</v>
      </c>
      <c r="H141">
        <v>387.33249280000001</v>
      </c>
      <c r="I141">
        <v>98</v>
      </c>
      <c r="J141">
        <v>0</v>
      </c>
      <c r="K141">
        <v>44.4</v>
      </c>
      <c r="L141">
        <v>0</v>
      </c>
      <c r="M141">
        <v>98</v>
      </c>
      <c r="N141">
        <v>4.4000000000000004</v>
      </c>
      <c r="O141">
        <v>98</v>
      </c>
      <c r="P141">
        <v>0.6</v>
      </c>
      <c r="Q141">
        <v>4187.3783000000003</v>
      </c>
      <c r="R141">
        <v>29747</v>
      </c>
      <c r="S141">
        <v>3.6</v>
      </c>
      <c r="T141">
        <v>3.5</v>
      </c>
      <c r="U141">
        <v>0.69199999999999995</v>
      </c>
      <c r="V141">
        <v>12.3</v>
      </c>
      <c r="W141">
        <f t="shared" si="12"/>
        <v>0</v>
      </c>
      <c r="X141">
        <f t="shared" si="13"/>
        <v>0</v>
      </c>
      <c r="Y141">
        <f t="shared" si="14"/>
        <v>0</v>
      </c>
      <c r="Z141">
        <f t="shared" si="15"/>
        <v>0</v>
      </c>
      <c r="AA141">
        <f t="shared" si="16"/>
        <v>0</v>
      </c>
      <c r="AB141">
        <f t="shared" si="17"/>
        <v>0</v>
      </c>
      <c r="AC141">
        <v>69.400000000000006</v>
      </c>
    </row>
    <row r="142" spans="1:29" x14ac:dyDescent="0.25">
      <c r="A142" t="s">
        <v>38</v>
      </c>
      <c r="B142" t="s">
        <v>204</v>
      </c>
      <c r="C142">
        <v>2000</v>
      </c>
      <c r="D142" t="s">
        <v>24</v>
      </c>
      <c r="E142">
        <v>158</v>
      </c>
      <c r="F142">
        <v>0</v>
      </c>
      <c r="G142">
        <v>1.24</v>
      </c>
      <c r="H142">
        <v>40.491288969999999</v>
      </c>
      <c r="I142">
        <v>93</v>
      </c>
      <c r="J142">
        <v>0</v>
      </c>
      <c r="K142">
        <v>65.5</v>
      </c>
      <c r="L142">
        <v>0</v>
      </c>
      <c r="M142">
        <v>91</v>
      </c>
      <c r="N142">
        <v>4.75</v>
      </c>
      <c r="O142">
        <v>91</v>
      </c>
      <c r="P142">
        <v>0.1</v>
      </c>
      <c r="Q142">
        <v>263.27235999999999</v>
      </c>
      <c r="R142">
        <v>9882</v>
      </c>
      <c r="S142">
        <v>0.1</v>
      </c>
      <c r="T142">
        <v>0.1</v>
      </c>
      <c r="U142">
        <v>0.67600000000000005</v>
      </c>
      <c r="V142">
        <v>13.7</v>
      </c>
      <c r="W142">
        <f t="shared" si="12"/>
        <v>0</v>
      </c>
      <c r="X142">
        <f t="shared" si="13"/>
        <v>0</v>
      </c>
      <c r="Y142">
        <f t="shared" si="14"/>
        <v>1</v>
      </c>
      <c r="Z142">
        <f t="shared" si="15"/>
        <v>0</v>
      </c>
      <c r="AA142">
        <f t="shared" si="16"/>
        <v>0</v>
      </c>
      <c r="AB142">
        <f t="shared" si="17"/>
        <v>0</v>
      </c>
      <c r="AC142">
        <v>71.599999999999994</v>
      </c>
    </row>
    <row r="143" spans="1:29" x14ac:dyDescent="0.25">
      <c r="A143" t="s">
        <v>32</v>
      </c>
      <c r="B143" t="s">
        <v>114</v>
      </c>
      <c r="C143">
        <v>2002</v>
      </c>
      <c r="D143" t="s">
        <v>24</v>
      </c>
      <c r="E143">
        <v>167</v>
      </c>
      <c r="F143">
        <v>1</v>
      </c>
      <c r="G143">
        <v>3.76</v>
      </c>
      <c r="H143">
        <v>211.1143318</v>
      </c>
      <c r="J143">
        <v>0</v>
      </c>
      <c r="K143">
        <v>43.5</v>
      </c>
      <c r="L143">
        <v>1</v>
      </c>
      <c r="M143">
        <v>99</v>
      </c>
      <c r="N143">
        <v>4.8600000000000003</v>
      </c>
      <c r="O143">
        <v>99</v>
      </c>
      <c r="P143">
        <v>2.2999999999999998</v>
      </c>
      <c r="Q143">
        <v>3596.4962820000001</v>
      </c>
      <c r="R143">
        <v>2695446</v>
      </c>
      <c r="S143">
        <v>2</v>
      </c>
      <c r="T143">
        <v>1.8</v>
      </c>
      <c r="U143">
        <v>0.69</v>
      </c>
      <c r="V143">
        <v>11.7</v>
      </c>
      <c r="W143">
        <f t="shared" si="12"/>
        <v>0</v>
      </c>
      <c r="X143">
        <f t="shared" si="13"/>
        <v>0</v>
      </c>
      <c r="Y143">
        <f t="shared" si="14"/>
        <v>0</v>
      </c>
      <c r="Z143">
        <f t="shared" si="15"/>
        <v>0</v>
      </c>
      <c r="AA143">
        <f t="shared" si="16"/>
        <v>0</v>
      </c>
      <c r="AB143">
        <f t="shared" si="17"/>
        <v>0</v>
      </c>
      <c r="AC143">
        <v>73</v>
      </c>
    </row>
    <row r="144" spans="1:29" x14ac:dyDescent="0.25">
      <c r="A144" t="s">
        <v>32</v>
      </c>
      <c r="B144" t="s">
        <v>62</v>
      </c>
      <c r="C144">
        <v>2011</v>
      </c>
      <c r="D144" t="s">
        <v>24</v>
      </c>
      <c r="E144">
        <v>68</v>
      </c>
      <c r="F144">
        <v>2</v>
      </c>
      <c r="G144">
        <v>8.1999999999999993</v>
      </c>
      <c r="H144">
        <v>971.92803839999999</v>
      </c>
      <c r="I144">
        <v>7</v>
      </c>
      <c r="J144">
        <v>803</v>
      </c>
      <c r="K144">
        <v>64.7</v>
      </c>
      <c r="L144">
        <v>2</v>
      </c>
      <c r="M144">
        <v>87</v>
      </c>
      <c r="N144">
        <v>1.82</v>
      </c>
      <c r="O144">
        <v>87</v>
      </c>
      <c r="P144">
        <v>0.1</v>
      </c>
      <c r="Q144">
        <v>5282.2175999999999</v>
      </c>
      <c r="R144">
        <v>3434278</v>
      </c>
      <c r="S144">
        <v>0.5</v>
      </c>
      <c r="T144">
        <v>0.5</v>
      </c>
      <c r="U144">
        <v>0.90300000000000002</v>
      </c>
      <c r="V144">
        <v>15.9</v>
      </c>
      <c r="W144">
        <f t="shared" si="12"/>
        <v>0</v>
      </c>
      <c r="X144">
        <f t="shared" si="13"/>
        <v>0</v>
      </c>
      <c r="Y144">
        <f t="shared" si="14"/>
        <v>0</v>
      </c>
      <c r="Z144">
        <f t="shared" si="15"/>
        <v>0</v>
      </c>
      <c r="AA144">
        <f t="shared" si="16"/>
        <v>0</v>
      </c>
      <c r="AB144">
        <f t="shared" si="17"/>
        <v>0</v>
      </c>
      <c r="AC144">
        <v>81.5</v>
      </c>
    </row>
    <row r="145" spans="1:29" x14ac:dyDescent="0.25">
      <c r="A145" t="s">
        <v>25</v>
      </c>
      <c r="B145" t="s">
        <v>221</v>
      </c>
      <c r="C145">
        <v>2013</v>
      </c>
      <c r="D145" t="s">
        <v>24</v>
      </c>
      <c r="E145">
        <v>226</v>
      </c>
      <c r="F145">
        <v>36</v>
      </c>
      <c r="G145">
        <v>0.04</v>
      </c>
      <c r="H145">
        <v>0</v>
      </c>
      <c r="I145">
        <v>73</v>
      </c>
      <c r="J145">
        <v>400</v>
      </c>
      <c r="K145">
        <v>39.6</v>
      </c>
      <c r="L145">
        <v>46</v>
      </c>
      <c r="M145">
        <v>67</v>
      </c>
      <c r="N145">
        <v>5.78</v>
      </c>
      <c r="O145">
        <v>73</v>
      </c>
      <c r="P145">
        <v>0.1</v>
      </c>
      <c r="S145">
        <v>13.7</v>
      </c>
      <c r="T145">
        <v>13.5</v>
      </c>
      <c r="U145">
        <v>0.498</v>
      </c>
      <c r="V145">
        <v>9</v>
      </c>
      <c r="W145">
        <f t="shared" si="12"/>
        <v>0</v>
      </c>
      <c r="X145">
        <f t="shared" si="13"/>
        <v>1</v>
      </c>
      <c r="Y145">
        <f t="shared" si="14"/>
        <v>0</v>
      </c>
      <c r="Z145">
        <f t="shared" si="15"/>
        <v>0</v>
      </c>
      <c r="AA145">
        <f t="shared" si="16"/>
        <v>0</v>
      </c>
      <c r="AB145">
        <f t="shared" si="17"/>
        <v>0</v>
      </c>
      <c r="AC145">
        <v>65.400000000000006</v>
      </c>
    </row>
    <row r="146" spans="1:29" x14ac:dyDescent="0.25">
      <c r="A146" t="s">
        <v>29</v>
      </c>
      <c r="B146" t="s">
        <v>88</v>
      </c>
      <c r="C146">
        <v>2013</v>
      </c>
      <c r="D146" t="s">
        <v>24</v>
      </c>
      <c r="E146">
        <v>237</v>
      </c>
      <c r="F146">
        <v>145</v>
      </c>
      <c r="G146">
        <v>1.86</v>
      </c>
      <c r="H146">
        <v>8.3132820390000006</v>
      </c>
      <c r="I146">
        <v>72</v>
      </c>
      <c r="J146">
        <v>5253</v>
      </c>
      <c r="K146">
        <v>16.8</v>
      </c>
      <c r="L146">
        <v>211</v>
      </c>
      <c r="M146">
        <v>7</v>
      </c>
      <c r="N146">
        <v>5.19</v>
      </c>
      <c r="O146">
        <v>72</v>
      </c>
      <c r="P146">
        <v>0.9</v>
      </c>
      <c r="Q146">
        <v>52.1535887</v>
      </c>
      <c r="R146">
        <v>94887724</v>
      </c>
      <c r="S146">
        <v>1.6</v>
      </c>
      <c r="T146">
        <v>1.4</v>
      </c>
      <c r="U146">
        <v>0.42699999999999999</v>
      </c>
      <c r="V146">
        <v>8.4</v>
      </c>
      <c r="W146">
        <f t="shared" si="12"/>
        <v>1</v>
      </c>
      <c r="X146">
        <f t="shared" si="13"/>
        <v>0</v>
      </c>
      <c r="Y146">
        <f t="shared" si="14"/>
        <v>0</v>
      </c>
      <c r="Z146">
        <f t="shared" si="15"/>
        <v>0</v>
      </c>
      <c r="AA146">
        <f t="shared" si="16"/>
        <v>0</v>
      </c>
      <c r="AB146">
        <f t="shared" si="17"/>
        <v>0</v>
      </c>
      <c r="AC146">
        <v>63.7</v>
      </c>
    </row>
    <row r="147" spans="1:29" x14ac:dyDescent="0.25">
      <c r="A147" t="s">
        <v>29</v>
      </c>
      <c r="B147" t="s">
        <v>30</v>
      </c>
      <c r="C147">
        <v>2012</v>
      </c>
      <c r="D147" t="s">
        <v>24</v>
      </c>
      <c r="E147">
        <v>358</v>
      </c>
      <c r="F147">
        <v>72</v>
      </c>
      <c r="G147">
        <v>8.24</v>
      </c>
      <c r="H147">
        <v>256.12252430000001</v>
      </c>
      <c r="I147">
        <v>75</v>
      </c>
      <c r="J147">
        <v>4458</v>
      </c>
      <c r="K147">
        <v>21.5</v>
      </c>
      <c r="L147">
        <v>110</v>
      </c>
      <c r="M147">
        <v>75</v>
      </c>
      <c r="N147">
        <v>3.3</v>
      </c>
      <c r="O147">
        <v>75</v>
      </c>
      <c r="P147">
        <v>2.6</v>
      </c>
      <c r="Q147">
        <v>4598.2499879999996</v>
      </c>
      <c r="R147">
        <v>259615</v>
      </c>
      <c r="S147">
        <v>8.8000000000000007</v>
      </c>
      <c r="T147">
        <v>8.6</v>
      </c>
      <c r="U147">
        <v>0.50800000000000001</v>
      </c>
      <c r="V147">
        <v>10.3</v>
      </c>
      <c r="W147">
        <f t="shared" si="12"/>
        <v>1</v>
      </c>
      <c r="X147">
        <f t="shared" si="13"/>
        <v>0</v>
      </c>
      <c r="Y147">
        <f t="shared" si="14"/>
        <v>0</v>
      </c>
      <c r="Z147">
        <f t="shared" si="15"/>
        <v>0</v>
      </c>
      <c r="AA147">
        <f t="shared" si="16"/>
        <v>0</v>
      </c>
      <c r="AB147">
        <f t="shared" si="17"/>
        <v>0</v>
      </c>
      <c r="AC147">
        <v>56</v>
      </c>
    </row>
    <row r="148" spans="1:29" x14ac:dyDescent="0.25">
      <c r="A148" t="s">
        <v>32</v>
      </c>
      <c r="B148" t="s">
        <v>139</v>
      </c>
      <c r="C148">
        <v>2000</v>
      </c>
      <c r="D148" t="s">
        <v>24</v>
      </c>
      <c r="E148">
        <v>129</v>
      </c>
      <c r="F148">
        <v>55</v>
      </c>
      <c r="G148">
        <v>4.99</v>
      </c>
      <c r="H148">
        <v>10.228401180000001</v>
      </c>
      <c r="I148">
        <v>97</v>
      </c>
      <c r="J148">
        <v>30</v>
      </c>
      <c r="K148">
        <v>52.4</v>
      </c>
      <c r="L148">
        <v>66</v>
      </c>
      <c r="M148">
        <v>97</v>
      </c>
      <c r="N148">
        <v>4.9800000000000004</v>
      </c>
      <c r="O148">
        <v>97</v>
      </c>
      <c r="P148">
        <v>0.1</v>
      </c>
      <c r="Q148">
        <v>672.92112999999995</v>
      </c>
      <c r="R148">
        <v>11719673</v>
      </c>
      <c r="S148">
        <v>2</v>
      </c>
      <c r="T148">
        <v>1.9</v>
      </c>
      <c r="U148">
        <v>0.69399999999999995</v>
      </c>
      <c r="V148">
        <v>11.4</v>
      </c>
      <c r="W148">
        <f t="shared" si="12"/>
        <v>0</v>
      </c>
      <c r="X148">
        <f t="shared" si="13"/>
        <v>0</v>
      </c>
      <c r="Y148">
        <f t="shared" si="14"/>
        <v>0</v>
      </c>
      <c r="Z148">
        <f t="shared" si="15"/>
        <v>0</v>
      </c>
      <c r="AA148">
        <f t="shared" si="16"/>
        <v>0</v>
      </c>
      <c r="AB148">
        <f t="shared" si="17"/>
        <v>0</v>
      </c>
      <c r="AC148">
        <v>74.8</v>
      </c>
    </row>
    <row r="149" spans="1:29" x14ac:dyDescent="0.25">
      <c r="A149" t="s">
        <v>27</v>
      </c>
      <c r="B149" t="s">
        <v>128</v>
      </c>
      <c r="C149">
        <v>2010</v>
      </c>
      <c r="D149" t="s">
        <v>37</v>
      </c>
      <c r="E149">
        <v>188</v>
      </c>
      <c r="F149">
        <v>0</v>
      </c>
      <c r="G149">
        <v>12.9</v>
      </c>
      <c r="H149">
        <v>1423.8023860000001</v>
      </c>
      <c r="I149">
        <v>94</v>
      </c>
      <c r="J149">
        <v>2</v>
      </c>
      <c r="K149">
        <v>6</v>
      </c>
      <c r="L149">
        <v>0</v>
      </c>
      <c r="M149">
        <v>95</v>
      </c>
      <c r="N149">
        <v>7.9</v>
      </c>
      <c r="O149">
        <v>95</v>
      </c>
      <c r="P149">
        <v>0.1</v>
      </c>
      <c r="Q149">
        <v>11984.868570000001</v>
      </c>
      <c r="R149">
        <v>397282</v>
      </c>
      <c r="S149">
        <v>2.8</v>
      </c>
      <c r="T149">
        <v>2.8</v>
      </c>
      <c r="U149">
        <v>0.82399999999999995</v>
      </c>
      <c r="V149">
        <v>16.8</v>
      </c>
      <c r="W149">
        <f t="shared" si="12"/>
        <v>0</v>
      </c>
      <c r="X149">
        <f t="shared" si="13"/>
        <v>0</v>
      </c>
      <c r="Y149">
        <f t="shared" si="14"/>
        <v>0</v>
      </c>
      <c r="Z149">
        <f t="shared" si="15"/>
        <v>0</v>
      </c>
      <c r="AA149">
        <f t="shared" si="16"/>
        <v>1</v>
      </c>
      <c r="AB149">
        <f t="shared" si="17"/>
        <v>1</v>
      </c>
      <c r="AC149">
        <v>72.400000000000006</v>
      </c>
    </row>
    <row r="150" spans="1:29" x14ac:dyDescent="0.25">
      <c r="A150" t="s">
        <v>29</v>
      </c>
      <c r="B150" t="s">
        <v>28</v>
      </c>
      <c r="C150">
        <v>2003</v>
      </c>
      <c r="D150" t="s">
        <v>24</v>
      </c>
      <c r="E150">
        <v>146</v>
      </c>
      <c r="F150">
        <v>20</v>
      </c>
      <c r="G150">
        <v>0.34</v>
      </c>
      <c r="H150">
        <v>25.018522600000001</v>
      </c>
      <c r="J150">
        <v>15374</v>
      </c>
      <c r="K150">
        <v>47</v>
      </c>
      <c r="L150">
        <v>23</v>
      </c>
      <c r="M150">
        <v>87</v>
      </c>
      <c r="N150">
        <v>3.6</v>
      </c>
      <c r="O150">
        <v>87</v>
      </c>
      <c r="P150">
        <v>0.1</v>
      </c>
      <c r="Q150">
        <v>294.33555999999999</v>
      </c>
      <c r="R150">
        <v>3243514</v>
      </c>
      <c r="S150">
        <v>6.3</v>
      </c>
      <c r="T150">
        <v>6.1</v>
      </c>
      <c r="U150">
        <v>0.66300000000000003</v>
      </c>
      <c r="V150">
        <v>11.5</v>
      </c>
      <c r="W150">
        <f t="shared" si="12"/>
        <v>1</v>
      </c>
      <c r="X150">
        <f t="shared" si="13"/>
        <v>0</v>
      </c>
      <c r="Y150">
        <f t="shared" si="14"/>
        <v>0</v>
      </c>
      <c r="Z150">
        <f t="shared" si="15"/>
        <v>0</v>
      </c>
      <c r="AA150">
        <f t="shared" si="16"/>
        <v>0</v>
      </c>
      <c r="AB150">
        <f t="shared" si="17"/>
        <v>0</v>
      </c>
      <c r="AC150">
        <v>71.7</v>
      </c>
    </row>
    <row r="151" spans="1:29" x14ac:dyDescent="0.25">
      <c r="A151" t="s">
        <v>27</v>
      </c>
      <c r="B151" t="s">
        <v>111</v>
      </c>
      <c r="C151">
        <v>2011</v>
      </c>
      <c r="D151" t="s">
        <v>37</v>
      </c>
      <c r="E151">
        <v>7</v>
      </c>
      <c r="F151">
        <v>0</v>
      </c>
      <c r="G151">
        <v>11.72</v>
      </c>
      <c r="H151">
        <v>6386.9543700000004</v>
      </c>
      <c r="I151">
        <v>95</v>
      </c>
      <c r="J151">
        <v>285</v>
      </c>
      <c r="K151">
        <v>59.7</v>
      </c>
      <c r="L151">
        <v>0</v>
      </c>
      <c r="M151">
        <v>95</v>
      </c>
      <c r="N151">
        <v>8.15</v>
      </c>
      <c r="O151">
        <v>95</v>
      </c>
      <c r="P151">
        <v>0.1</v>
      </c>
      <c r="Q151">
        <v>52567.525679999999</v>
      </c>
      <c r="R151">
        <v>4576794</v>
      </c>
      <c r="S151">
        <v>0.3</v>
      </c>
      <c r="T151">
        <v>0.2</v>
      </c>
      <c r="U151">
        <v>0.90900000000000003</v>
      </c>
      <c r="V151">
        <v>18.5</v>
      </c>
      <c r="W151">
        <f t="shared" si="12"/>
        <v>0</v>
      </c>
      <c r="X151">
        <f t="shared" si="13"/>
        <v>0</v>
      </c>
      <c r="Y151">
        <f t="shared" si="14"/>
        <v>0</v>
      </c>
      <c r="Z151">
        <f t="shared" si="15"/>
        <v>0</v>
      </c>
      <c r="AA151">
        <f t="shared" si="16"/>
        <v>1</v>
      </c>
      <c r="AB151">
        <f t="shared" si="17"/>
        <v>1</v>
      </c>
      <c r="AC151">
        <v>84</v>
      </c>
    </row>
    <row r="152" spans="1:29" x14ac:dyDescent="0.25">
      <c r="A152" t="s">
        <v>29</v>
      </c>
      <c r="B152" t="s">
        <v>96</v>
      </c>
      <c r="C152">
        <v>2011</v>
      </c>
      <c r="D152" t="s">
        <v>24</v>
      </c>
      <c r="E152">
        <v>263</v>
      </c>
      <c r="F152">
        <v>40</v>
      </c>
      <c r="G152">
        <v>1.64</v>
      </c>
      <c r="H152">
        <v>225.2219474</v>
      </c>
      <c r="I152">
        <v>91</v>
      </c>
      <c r="J152">
        <v>120</v>
      </c>
      <c r="K152">
        <v>26.1</v>
      </c>
      <c r="L152">
        <v>58</v>
      </c>
      <c r="M152">
        <v>91</v>
      </c>
      <c r="N152">
        <v>4.8099999999999996</v>
      </c>
      <c r="O152">
        <v>91</v>
      </c>
      <c r="P152">
        <v>1.3</v>
      </c>
      <c r="Q152">
        <v>1574.9786529999999</v>
      </c>
      <c r="R152">
        <v>25121796</v>
      </c>
      <c r="S152">
        <v>6.9</v>
      </c>
      <c r="T152">
        <v>6.8</v>
      </c>
      <c r="U152">
        <v>0.55400000000000005</v>
      </c>
      <c r="V152">
        <v>10.9</v>
      </c>
      <c r="W152">
        <f t="shared" si="12"/>
        <v>1</v>
      </c>
      <c r="X152">
        <f t="shared" si="13"/>
        <v>0</v>
      </c>
      <c r="Y152">
        <f t="shared" si="14"/>
        <v>0</v>
      </c>
      <c r="Z152">
        <f t="shared" si="15"/>
        <v>0</v>
      </c>
      <c r="AA152">
        <f t="shared" si="16"/>
        <v>0</v>
      </c>
      <c r="AB152">
        <f t="shared" si="17"/>
        <v>0</v>
      </c>
      <c r="AC152">
        <v>61.2</v>
      </c>
    </row>
    <row r="153" spans="1:29" x14ac:dyDescent="0.25">
      <c r="A153" t="s">
        <v>32</v>
      </c>
      <c r="B153" t="s">
        <v>99</v>
      </c>
      <c r="C153">
        <v>2010</v>
      </c>
      <c r="D153" t="s">
        <v>24</v>
      </c>
      <c r="E153">
        <v>196</v>
      </c>
      <c r="F153">
        <v>12</v>
      </c>
      <c r="G153">
        <v>2.14</v>
      </c>
      <c r="H153">
        <v>443.32482540000001</v>
      </c>
      <c r="I153">
        <v>94</v>
      </c>
      <c r="J153">
        <v>0</v>
      </c>
      <c r="K153">
        <v>47.2</v>
      </c>
      <c r="L153">
        <v>14</v>
      </c>
      <c r="M153">
        <v>94</v>
      </c>
      <c r="N153">
        <v>6.64</v>
      </c>
      <c r="O153">
        <v>94</v>
      </c>
      <c r="P153">
        <v>0.4</v>
      </c>
      <c r="Q153">
        <v>2825.5246999999999</v>
      </c>
      <c r="R153">
        <v>1463417</v>
      </c>
      <c r="S153">
        <v>1.3</v>
      </c>
      <c r="T153">
        <v>1.3</v>
      </c>
      <c r="U153">
        <v>0.60199999999999998</v>
      </c>
      <c r="V153">
        <v>10.5</v>
      </c>
      <c r="W153">
        <f t="shared" si="12"/>
        <v>0</v>
      </c>
      <c r="X153">
        <f t="shared" si="13"/>
        <v>0</v>
      </c>
      <c r="Y153">
        <f t="shared" si="14"/>
        <v>0</v>
      </c>
      <c r="Z153">
        <f t="shared" si="15"/>
        <v>0</v>
      </c>
      <c r="AA153">
        <f t="shared" si="16"/>
        <v>0</v>
      </c>
      <c r="AB153">
        <f t="shared" si="17"/>
        <v>0</v>
      </c>
      <c r="AC153">
        <v>77</v>
      </c>
    </row>
    <row r="154" spans="1:29" x14ac:dyDescent="0.25">
      <c r="A154" t="s">
        <v>25</v>
      </c>
      <c r="B154" t="s">
        <v>132</v>
      </c>
      <c r="C154">
        <v>2005</v>
      </c>
      <c r="D154" t="s">
        <v>24</v>
      </c>
      <c r="E154">
        <v>135</v>
      </c>
      <c r="F154">
        <v>3</v>
      </c>
      <c r="G154">
        <v>0.46</v>
      </c>
      <c r="H154">
        <v>297.59138330000002</v>
      </c>
      <c r="I154">
        <v>96</v>
      </c>
      <c r="J154">
        <v>1407</v>
      </c>
      <c r="K154">
        <v>3.7</v>
      </c>
      <c r="L154">
        <v>4</v>
      </c>
      <c r="M154">
        <v>96</v>
      </c>
      <c r="N154">
        <v>3.29</v>
      </c>
      <c r="O154">
        <v>96</v>
      </c>
      <c r="P154">
        <v>0.1</v>
      </c>
      <c r="Q154">
        <v>5593.8229950000004</v>
      </c>
      <c r="R154">
        <v>25659393</v>
      </c>
      <c r="S154">
        <v>9</v>
      </c>
      <c r="T154">
        <v>8.8000000000000007</v>
      </c>
      <c r="U154">
        <v>0.73399999999999999</v>
      </c>
      <c r="V154">
        <v>12.9</v>
      </c>
      <c r="W154">
        <f t="shared" si="12"/>
        <v>0</v>
      </c>
      <c r="X154">
        <f t="shared" si="13"/>
        <v>1</v>
      </c>
      <c r="Y154">
        <f t="shared" si="14"/>
        <v>0</v>
      </c>
      <c r="Z154">
        <f t="shared" si="15"/>
        <v>0</v>
      </c>
      <c r="AA154">
        <f t="shared" si="16"/>
        <v>0</v>
      </c>
      <c r="AB154">
        <f t="shared" si="17"/>
        <v>0</v>
      </c>
      <c r="AC154">
        <v>73.400000000000006</v>
      </c>
    </row>
    <row r="155" spans="1:29" x14ac:dyDescent="0.25">
      <c r="A155" t="s">
        <v>29</v>
      </c>
      <c r="B155" t="s">
        <v>52</v>
      </c>
      <c r="C155">
        <v>2012</v>
      </c>
      <c r="D155" t="s">
        <v>24</v>
      </c>
      <c r="E155">
        <v>3</v>
      </c>
      <c r="F155">
        <v>2</v>
      </c>
      <c r="G155">
        <v>0.01</v>
      </c>
      <c r="H155">
        <v>12.83447357</v>
      </c>
      <c r="I155">
        <v>95</v>
      </c>
      <c r="J155">
        <v>7</v>
      </c>
      <c r="K155">
        <v>36.200000000000003</v>
      </c>
      <c r="L155">
        <v>3</v>
      </c>
      <c r="M155">
        <v>96</v>
      </c>
      <c r="N155">
        <v>6.27</v>
      </c>
      <c r="O155">
        <v>95</v>
      </c>
      <c r="P155">
        <v>4.4000000000000004</v>
      </c>
      <c r="Q155">
        <v>729.23145299999999</v>
      </c>
      <c r="R155">
        <v>289315</v>
      </c>
      <c r="S155">
        <v>7.3</v>
      </c>
      <c r="T155">
        <v>7</v>
      </c>
      <c r="U155">
        <v>0.68700000000000006</v>
      </c>
      <c r="V155">
        <v>12.5</v>
      </c>
      <c r="W155">
        <f t="shared" si="12"/>
        <v>1</v>
      </c>
      <c r="X155">
        <f t="shared" si="13"/>
        <v>0</v>
      </c>
      <c r="Y155">
        <f t="shared" si="14"/>
        <v>0</v>
      </c>
      <c r="Z155">
        <f t="shared" si="15"/>
        <v>0</v>
      </c>
      <c r="AA155">
        <f t="shared" si="16"/>
        <v>0</v>
      </c>
      <c r="AB155">
        <f t="shared" si="17"/>
        <v>0</v>
      </c>
      <c r="AC155">
        <v>63.4</v>
      </c>
    </row>
    <row r="156" spans="1:29" x14ac:dyDescent="0.25">
      <c r="A156" t="s">
        <v>29</v>
      </c>
      <c r="B156" t="s">
        <v>145</v>
      </c>
      <c r="C156">
        <v>2011</v>
      </c>
      <c r="D156" t="s">
        <v>24</v>
      </c>
      <c r="E156">
        <v>47</v>
      </c>
      <c r="F156">
        <v>66</v>
      </c>
      <c r="G156">
        <v>0.94</v>
      </c>
      <c r="H156">
        <v>40.806179759999999</v>
      </c>
      <c r="I156">
        <v>76</v>
      </c>
      <c r="J156">
        <v>177</v>
      </c>
      <c r="K156">
        <v>2.9</v>
      </c>
      <c r="L156">
        <v>94</v>
      </c>
      <c r="M156">
        <v>73</v>
      </c>
      <c r="N156">
        <v>6.23</v>
      </c>
      <c r="O156">
        <v>76</v>
      </c>
      <c r="P156">
        <v>9.6</v>
      </c>
      <c r="Q156">
        <v>526.53135169999996</v>
      </c>
      <c r="R156">
        <v>249395</v>
      </c>
      <c r="S156">
        <v>3.7</v>
      </c>
      <c r="T156">
        <v>3.6</v>
      </c>
      <c r="U156">
        <v>0.39700000000000002</v>
      </c>
      <c r="V156">
        <v>9.5</v>
      </c>
      <c r="W156">
        <f t="shared" si="12"/>
        <v>1</v>
      </c>
      <c r="X156">
        <f t="shared" si="13"/>
        <v>0</v>
      </c>
      <c r="Y156">
        <f t="shared" si="14"/>
        <v>0</v>
      </c>
      <c r="Z156">
        <f t="shared" si="15"/>
        <v>0</v>
      </c>
      <c r="AA156">
        <f t="shared" si="16"/>
        <v>0</v>
      </c>
      <c r="AB156">
        <f t="shared" si="17"/>
        <v>0</v>
      </c>
      <c r="AC156">
        <v>54.3</v>
      </c>
    </row>
    <row r="157" spans="1:29" x14ac:dyDescent="0.25">
      <c r="A157" t="s">
        <v>27</v>
      </c>
      <c r="B157" t="s">
        <v>90</v>
      </c>
      <c r="C157">
        <v>2014</v>
      </c>
      <c r="D157" t="s">
        <v>24</v>
      </c>
      <c r="E157">
        <v>78</v>
      </c>
      <c r="F157">
        <v>0</v>
      </c>
      <c r="G157">
        <v>8.8000000000000007</v>
      </c>
      <c r="H157">
        <v>6164.4554019999996</v>
      </c>
      <c r="J157">
        <v>0</v>
      </c>
      <c r="K157">
        <v>61.7</v>
      </c>
      <c r="L157">
        <v>0</v>
      </c>
      <c r="M157">
        <v>98</v>
      </c>
      <c r="N157">
        <v>9.68</v>
      </c>
      <c r="O157">
        <v>98</v>
      </c>
      <c r="P157">
        <v>0.1</v>
      </c>
      <c r="Q157">
        <v>49914.618640000001</v>
      </c>
      <c r="R157">
        <v>5461512</v>
      </c>
      <c r="S157">
        <v>0.9</v>
      </c>
      <c r="T157">
        <v>0.8</v>
      </c>
      <c r="U157">
        <v>0.89</v>
      </c>
      <c r="V157">
        <v>17</v>
      </c>
      <c r="W157">
        <f t="shared" si="12"/>
        <v>0</v>
      </c>
      <c r="X157">
        <f t="shared" si="13"/>
        <v>0</v>
      </c>
      <c r="Y157">
        <f t="shared" si="14"/>
        <v>0</v>
      </c>
      <c r="Z157">
        <f t="shared" si="15"/>
        <v>0</v>
      </c>
      <c r="AA157">
        <f t="shared" si="16"/>
        <v>1</v>
      </c>
      <c r="AB157">
        <f t="shared" si="17"/>
        <v>0</v>
      </c>
      <c r="AC157">
        <v>89</v>
      </c>
    </row>
    <row r="158" spans="1:29" x14ac:dyDescent="0.25">
      <c r="A158" t="s">
        <v>27</v>
      </c>
      <c r="B158" t="s">
        <v>75</v>
      </c>
      <c r="C158">
        <v>2013</v>
      </c>
      <c r="D158" t="s">
        <v>37</v>
      </c>
      <c r="E158">
        <v>9</v>
      </c>
      <c r="F158">
        <v>0</v>
      </c>
      <c r="G158">
        <v>12.45</v>
      </c>
      <c r="H158">
        <v>0</v>
      </c>
      <c r="I158">
        <v>99</v>
      </c>
      <c r="J158">
        <v>15</v>
      </c>
      <c r="K158">
        <v>65.099999999999994</v>
      </c>
      <c r="L158">
        <v>0</v>
      </c>
      <c r="M158">
        <v>99</v>
      </c>
      <c r="N158">
        <v>7.49</v>
      </c>
      <c r="O158">
        <v>98</v>
      </c>
      <c r="P158">
        <v>0.1</v>
      </c>
      <c r="S158">
        <v>1.8</v>
      </c>
      <c r="T158">
        <v>1.9</v>
      </c>
      <c r="W158">
        <f t="shared" si="12"/>
        <v>0</v>
      </c>
      <c r="X158">
        <f t="shared" si="13"/>
        <v>0</v>
      </c>
      <c r="Y158">
        <f t="shared" si="14"/>
        <v>0</v>
      </c>
      <c r="Z158">
        <f t="shared" si="15"/>
        <v>0</v>
      </c>
      <c r="AA158">
        <f t="shared" si="16"/>
        <v>1</v>
      </c>
      <c r="AB158">
        <f t="shared" si="17"/>
        <v>1</v>
      </c>
      <c r="AC158">
        <v>78.2</v>
      </c>
    </row>
    <row r="159" spans="1:29" x14ac:dyDescent="0.25">
      <c r="A159" t="s">
        <v>25</v>
      </c>
      <c r="B159" t="s">
        <v>109</v>
      </c>
      <c r="C159">
        <v>2002</v>
      </c>
      <c r="D159" t="s">
        <v>24</v>
      </c>
      <c r="E159">
        <v>142</v>
      </c>
      <c r="F159">
        <v>31</v>
      </c>
      <c r="G159">
        <v>0.01</v>
      </c>
      <c r="H159">
        <v>0</v>
      </c>
      <c r="I159">
        <v>99</v>
      </c>
      <c r="J159">
        <v>9554</v>
      </c>
      <c r="K159">
        <v>46.2</v>
      </c>
      <c r="L159">
        <v>37</v>
      </c>
      <c r="M159">
        <v>99</v>
      </c>
      <c r="N159">
        <v>5.39</v>
      </c>
      <c r="O159">
        <v>99</v>
      </c>
      <c r="P159">
        <v>0.1</v>
      </c>
      <c r="S159">
        <v>7.6</v>
      </c>
      <c r="T159">
        <v>7.7</v>
      </c>
      <c r="U159">
        <v>0.67400000000000004</v>
      </c>
      <c r="V159">
        <v>11.9</v>
      </c>
      <c r="W159">
        <f t="shared" si="12"/>
        <v>0</v>
      </c>
      <c r="X159">
        <f t="shared" si="13"/>
        <v>1</v>
      </c>
      <c r="Y159">
        <f t="shared" si="14"/>
        <v>0</v>
      </c>
      <c r="Z159">
        <f t="shared" si="15"/>
        <v>0</v>
      </c>
      <c r="AA159">
        <f t="shared" si="16"/>
        <v>0</v>
      </c>
      <c r="AB159">
        <f t="shared" si="17"/>
        <v>0</v>
      </c>
      <c r="AC159">
        <v>71.2</v>
      </c>
    </row>
    <row r="160" spans="1:29" x14ac:dyDescent="0.25">
      <c r="A160" t="s">
        <v>34</v>
      </c>
      <c r="B160" t="s">
        <v>67</v>
      </c>
      <c r="C160">
        <v>2013</v>
      </c>
      <c r="D160" t="s">
        <v>24</v>
      </c>
      <c r="E160">
        <v>145</v>
      </c>
      <c r="F160">
        <v>11</v>
      </c>
      <c r="G160">
        <v>4.41</v>
      </c>
      <c r="H160">
        <v>15.16255482</v>
      </c>
      <c r="I160">
        <v>91</v>
      </c>
      <c r="J160">
        <v>1</v>
      </c>
      <c r="K160">
        <v>56.4</v>
      </c>
      <c r="L160">
        <v>13</v>
      </c>
      <c r="M160">
        <v>91</v>
      </c>
      <c r="N160">
        <v>6.84</v>
      </c>
      <c r="O160">
        <v>91</v>
      </c>
      <c r="P160">
        <v>0.1</v>
      </c>
      <c r="Q160">
        <v>83.586299999999994</v>
      </c>
      <c r="R160">
        <v>47342981</v>
      </c>
      <c r="S160">
        <v>2.1</v>
      </c>
      <c r="T160">
        <v>1.9</v>
      </c>
      <c r="U160">
        <v>0.71199999999999997</v>
      </c>
      <c r="V160">
        <v>13.3</v>
      </c>
      <c r="W160">
        <f t="shared" si="12"/>
        <v>0</v>
      </c>
      <c r="X160">
        <f t="shared" si="13"/>
        <v>0</v>
      </c>
      <c r="Y160">
        <f t="shared" si="14"/>
        <v>0</v>
      </c>
      <c r="Z160">
        <f t="shared" si="15"/>
        <v>1</v>
      </c>
      <c r="AA160">
        <f t="shared" si="16"/>
        <v>0</v>
      </c>
      <c r="AB160">
        <f t="shared" si="17"/>
        <v>0</v>
      </c>
      <c r="AC160">
        <v>74.400000000000006</v>
      </c>
    </row>
    <row r="161" spans="1:29" x14ac:dyDescent="0.25">
      <c r="A161" t="s">
        <v>25</v>
      </c>
      <c r="B161" t="s">
        <v>142</v>
      </c>
      <c r="C161">
        <v>2009</v>
      </c>
      <c r="D161" t="s">
        <v>24</v>
      </c>
      <c r="E161">
        <v>235</v>
      </c>
      <c r="F161">
        <v>1</v>
      </c>
      <c r="G161">
        <v>4.6100000000000003</v>
      </c>
      <c r="H161">
        <v>134.16789320000001</v>
      </c>
      <c r="I161">
        <v>97</v>
      </c>
      <c r="J161">
        <v>8</v>
      </c>
      <c r="K161">
        <v>45.9</v>
      </c>
      <c r="L161">
        <v>2</v>
      </c>
      <c r="M161">
        <v>96</v>
      </c>
      <c r="N161">
        <v>5.29</v>
      </c>
      <c r="O161">
        <v>95</v>
      </c>
      <c r="P161">
        <v>0.1</v>
      </c>
      <c r="Q161">
        <v>1717.8987609999999</v>
      </c>
      <c r="R161">
        <v>2668289</v>
      </c>
      <c r="S161">
        <v>2.2000000000000002</v>
      </c>
      <c r="T161">
        <v>2.2999999999999998</v>
      </c>
      <c r="U161">
        <v>0.68600000000000005</v>
      </c>
      <c r="V161">
        <v>13.8</v>
      </c>
      <c r="W161">
        <f t="shared" si="12"/>
        <v>0</v>
      </c>
      <c r="X161">
        <f t="shared" si="13"/>
        <v>1</v>
      </c>
      <c r="Y161">
        <f t="shared" si="14"/>
        <v>0</v>
      </c>
      <c r="Z161">
        <f t="shared" si="15"/>
        <v>0</v>
      </c>
      <c r="AA161">
        <f t="shared" si="16"/>
        <v>0</v>
      </c>
      <c r="AB161">
        <f t="shared" si="17"/>
        <v>0</v>
      </c>
      <c r="AC161">
        <v>66.900000000000006</v>
      </c>
    </row>
    <row r="162" spans="1:29" x14ac:dyDescent="0.25">
      <c r="A162" t="s">
        <v>27</v>
      </c>
      <c r="B162" t="s">
        <v>72</v>
      </c>
      <c r="C162">
        <v>2006</v>
      </c>
      <c r="D162" t="s">
        <v>37</v>
      </c>
      <c r="E162">
        <v>113</v>
      </c>
      <c r="F162">
        <v>0</v>
      </c>
      <c r="G162">
        <v>11.83</v>
      </c>
      <c r="H162">
        <v>1555.6519860000001</v>
      </c>
      <c r="J162">
        <v>1</v>
      </c>
      <c r="K162">
        <v>58.1</v>
      </c>
      <c r="L162">
        <v>0</v>
      </c>
      <c r="M162">
        <v>96</v>
      </c>
      <c r="N162">
        <v>6.95</v>
      </c>
      <c r="O162">
        <v>96</v>
      </c>
      <c r="P162">
        <v>0.1</v>
      </c>
      <c r="Q162">
        <v>11363.418449999999</v>
      </c>
      <c r="R162">
        <v>444</v>
      </c>
      <c r="S162">
        <v>1.8</v>
      </c>
      <c r="T162">
        <v>1.8</v>
      </c>
      <c r="U162">
        <v>0.78300000000000003</v>
      </c>
      <c r="V162">
        <v>13.9</v>
      </c>
      <c r="W162">
        <f t="shared" si="12"/>
        <v>0</v>
      </c>
      <c r="X162">
        <f t="shared" si="13"/>
        <v>0</v>
      </c>
      <c r="Y162">
        <f t="shared" si="14"/>
        <v>0</v>
      </c>
      <c r="Z162">
        <f t="shared" si="15"/>
        <v>0</v>
      </c>
      <c r="AA162">
        <f t="shared" si="16"/>
        <v>1</v>
      </c>
      <c r="AB162">
        <f t="shared" si="17"/>
        <v>1</v>
      </c>
      <c r="AC162">
        <v>75.900000000000006</v>
      </c>
    </row>
    <row r="163" spans="1:29" x14ac:dyDescent="0.25">
      <c r="A163" t="s">
        <v>27</v>
      </c>
      <c r="B163" t="s">
        <v>95</v>
      </c>
      <c r="C163">
        <v>2002</v>
      </c>
      <c r="D163" t="s">
        <v>37</v>
      </c>
      <c r="E163">
        <v>91</v>
      </c>
      <c r="F163">
        <v>3</v>
      </c>
      <c r="G163">
        <v>12.25</v>
      </c>
      <c r="H163">
        <v>437.10596629999998</v>
      </c>
      <c r="I163">
        <v>87</v>
      </c>
      <c r="J163">
        <v>4657</v>
      </c>
      <c r="K163">
        <v>56.1</v>
      </c>
      <c r="L163">
        <v>4</v>
      </c>
      <c r="M163">
        <v>97</v>
      </c>
      <c r="N163">
        <v>1.4</v>
      </c>
      <c r="O163">
        <v>93</v>
      </c>
      <c r="P163">
        <v>0.1</v>
      </c>
      <c r="Q163">
        <v>2525.1644500000002</v>
      </c>
      <c r="R163">
        <v>82488495</v>
      </c>
      <c r="S163">
        <v>1.2</v>
      </c>
      <c r="T163">
        <v>1.1000000000000001</v>
      </c>
      <c r="U163">
        <v>0.86699999999999999</v>
      </c>
      <c r="V163">
        <v>16.3</v>
      </c>
      <c r="W163">
        <f t="shared" si="12"/>
        <v>0</v>
      </c>
      <c r="X163">
        <f t="shared" si="13"/>
        <v>0</v>
      </c>
      <c r="Y163">
        <f t="shared" si="14"/>
        <v>0</v>
      </c>
      <c r="Z163">
        <f t="shared" si="15"/>
        <v>0</v>
      </c>
      <c r="AA163">
        <f t="shared" si="16"/>
        <v>1</v>
      </c>
      <c r="AB163">
        <f t="shared" si="17"/>
        <v>1</v>
      </c>
      <c r="AC163">
        <v>78.400000000000006</v>
      </c>
    </row>
    <row r="164" spans="1:29" x14ac:dyDescent="0.25">
      <c r="A164" t="s">
        <v>29</v>
      </c>
      <c r="B164" t="s">
        <v>206</v>
      </c>
      <c r="C164">
        <v>2009</v>
      </c>
      <c r="D164" t="s">
        <v>24</v>
      </c>
      <c r="E164">
        <v>12</v>
      </c>
      <c r="F164">
        <v>3</v>
      </c>
      <c r="G164">
        <v>1.4</v>
      </c>
      <c r="H164">
        <v>585.63078610000002</v>
      </c>
      <c r="I164">
        <v>99</v>
      </c>
      <c r="J164">
        <v>1</v>
      </c>
      <c r="K164">
        <v>55.6</v>
      </c>
      <c r="L164">
        <v>3</v>
      </c>
      <c r="M164">
        <v>99</v>
      </c>
      <c r="N164">
        <v>6.18</v>
      </c>
      <c r="O164">
        <v>99</v>
      </c>
      <c r="P164">
        <v>0.1</v>
      </c>
      <c r="Q164">
        <v>4129.9773349999996</v>
      </c>
      <c r="R164">
        <v>1521834</v>
      </c>
      <c r="S164">
        <v>6.3</v>
      </c>
      <c r="T164">
        <v>6.3</v>
      </c>
      <c r="U164">
        <v>0.70599999999999996</v>
      </c>
      <c r="V164">
        <v>14.4</v>
      </c>
      <c r="W164">
        <f t="shared" si="12"/>
        <v>1</v>
      </c>
      <c r="X164">
        <f t="shared" si="13"/>
        <v>0</v>
      </c>
      <c r="Y164">
        <f t="shared" si="14"/>
        <v>0</v>
      </c>
      <c r="Z164">
        <f t="shared" si="15"/>
        <v>0</v>
      </c>
      <c r="AA164">
        <f t="shared" si="16"/>
        <v>0</v>
      </c>
      <c r="AB164">
        <f t="shared" si="17"/>
        <v>0</v>
      </c>
      <c r="AC164">
        <v>74.7</v>
      </c>
    </row>
    <row r="165" spans="1:29" x14ac:dyDescent="0.25">
      <c r="A165" t="s">
        <v>32</v>
      </c>
      <c r="B165" t="s">
        <v>175</v>
      </c>
      <c r="C165">
        <v>2013</v>
      </c>
      <c r="D165" t="s">
        <v>24</v>
      </c>
      <c r="E165">
        <v>161</v>
      </c>
      <c r="F165">
        <v>0</v>
      </c>
      <c r="G165">
        <v>7.07</v>
      </c>
      <c r="H165">
        <v>0</v>
      </c>
      <c r="I165">
        <v>97</v>
      </c>
      <c r="J165">
        <v>0</v>
      </c>
      <c r="K165">
        <v>52.2</v>
      </c>
      <c r="L165">
        <v>0</v>
      </c>
      <c r="M165">
        <v>97</v>
      </c>
      <c r="N165">
        <v>5.21</v>
      </c>
      <c r="O165">
        <v>97</v>
      </c>
      <c r="P165">
        <v>0.1</v>
      </c>
      <c r="S165">
        <v>3.5</v>
      </c>
      <c r="T165">
        <v>3.4</v>
      </c>
      <c r="U165">
        <v>0.71699999999999997</v>
      </c>
      <c r="V165">
        <v>13.3</v>
      </c>
      <c r="W165">
        <f t="shared" si="12"/>
        <v>0</v>
      </c>
      <c r="X165">
        <f t="shared" si="13"/>
        <v>0</v>
      </c>
      <c r="Y165">
        <f t="shared" si="14"/>
        <v>0</v>
      </c>
      <c r="Z165">
        <f t="shared" si="15"/>
        <v>0</v>
      </c>
      <c r="AA165">
        <f t="shared" si="16"/>
        <v>0</v>
      </c>
      <c r="AB165">
        <f t="shared" si="17"/>
        <v>0</v>
      </c>
      <c r="AC165">
        <v>72.7</v>
      </c>
    </row>
    <row r="166" spans="1:29" x14ac:dyDescent="0.25">
      <c r="A166" t="s">
        <v>27</v>
      </c>
      <c r="B166" t="s">
        <v>91</v>
      </c>
      <c r="C166">
        <v>2008</v>
      </c>
      <c r="D166" t="s">
        <v>24</v>
      </c>
      <c r="E166">
        <v>88</v>
      </c>
      <c r="F166">
        <v>3</v>
      </c>
      <c r="G166">
        <v>11.9</v>
      </c>
      <c r="H166">
        <v>7002.7859250000001</v>
      </c>
      <c r="I166">
        <v>47</v>
      </c>
      <c r="J166">
        <v>604</v>
      </c>
      <c r="K166">
        <v>59.1</v>
      </c>
      <c r="L166">
        <v>3</v>
      </c>
      <c r="M166">
        <v>98</v>
      </c>
      <c r="N166">
        <v>1.57</v>
      </c>
      <c r="O166">
        <v>98</v>
      </c>
      <c r="P166">
        <v>0.1</v>
      </c>
      <c r="Q166">
        <v>45413.657099999997</v>
      </c>
      <c r="R166">
        <v>6437499</v>
      </c>
      <c r="S166">
        <v>0.6</v>
      </c>
      <c r="T166">
        <v>0.6</v>
      </c>
      <c r="U166">
        <v>0.877</v>
      </c>
      <c r="V166">
        <v>16.100000000000001</v>
      </c>
      <c r="W166">
        <f t="shared" si="12"/>
        <v>0</v>
      </c>
      <c r="X166">
        <f t="shared" si="13"/>
        <v>0</v>
      </c>
      <c r="Y166">
        <f t="shared" si="14"/>
        <v>0</v>
      </c>
      <c r="Z166">
        <f t="shared" si="15"/>
        <v>0</v>
      </c>
      <c r="AA166">
        <f t="shared" si="16"/>
        <v>1</v>
      </c>
      <c r="AB166">
        <f t="shared" si="17"/>
        <v>0</v>
      </c>
      <c r="AC166">
        <v>89</v>
      </c>
    </row>
    <row r="167" spans="1:29" x14ac:dyDescent="0.25">
      <c r="A167" t="s">
        <v>29</v>
      </c>
      <c r="B167" t="s">
        <v>28</v>
      </c>
      <c r="C167">
        <v>2013</v>
      </c>
      <c r="D167" t="s">
        <v>24</v>
      </c>
      <c r="E167">
        <v>112</v>
      </c>
      <c r="F167">
        <v>21</v>
      </c>
      <c r="G167">
        <v>0.53</v>
      </c>
      <c r="H167">
        <v>544.45074320000003</v>
      </c>
      <c r="I167">
        <v>95</v>
      </c>
      <c r="J167">
        <v>25</v>
      </c>
      <c r="K167">
        <v>57.2</v>
      </c>
      <c r="L167">
        <v>24</v>
      </c>
      <c r="M167">
        <v>95</v>
      </c>
      <c r="N167">
        <v>7.12</v>
      </c>
      <c r="O167">
        <v>95</v>
      </c>
      <c r="P167">
        <v>0.1</v>
      </c>
      <c r="Q167">
        <v>5471.8667660000001</v>
      </c>
      <c r="R167">
        <v>38338562</v>
      </c>
      <c r="S167">
        <v>5.9</v>
      </c>
      <c r="T167">
        <v>5.8</v>
      </c>
      <c r="U167">
        <v>0.73699999999999999</v>
      </c>
      <c r="V167">
        <v>14.4</v>
      </c>
      <c r="W167">
        <f t="shared" si="12"/>
        <v>1</v>
      </c>
      <c r="X167">
        <f t="shared" si="13"/>
        <v>0</v>
      </c>
      <c r="Y167">
        <f t="shared" si="14"/>
        <v>0</v>
      </c>
      <c r="Z167">
        <f t="shared" si="15"/>
        <v>0</v>
      </c>
      <c r="AA167">
        <f t="shared" si="16"/>
        <v>0</v>
      </c>
      <c r="AB167">
        <f t="shared" si="17"/>
        <v>0</v>
      </c>
      <c r="AC167">
        <v>75.3</v>
      </c>
    </row>
    <row r="168" spans="1:29" x14ac:dyDescent="0.25">
      <c r="A168" t="s">
        <v>29</v>
      </c>
      <c r="B168" t="s">
        <v>101</v>
      </c>
      <c r="C168">
        <v>2002</v>
      </c>
      <c r="D168" t="s">
        <v>24</v>
      </c>
      <c r="E168">
        <v>35</v>
      </c>
      <c r="F168">
        <v>5</v>
      </c>
      <c r="G168">
        <v>2.4700000000000002</v>
      </c>
      <c r="H168">
        <v>24.657617550000001</v>
      </c>
      <c r="J168">
        <v>298</v>
      </c>
      <c r="K168">
        <v>18.5</v>
      </c>
      <c r="L168">
        <v>8</v>
      </c>
      <c r="M168">
        <v>61</v>
      </c>
      <c r="N168">
        <v>5.84</v>
      </c>
      <c r="O168">
        <v>57</v>
      </c>
      <c r="P168">
        <v>4.0999999999999996</v>
      </c>
      <c r="Q168">
        <v>321.48132399999997</v>
      </c>
      <c r="R168">
        <v>1293523</v>
      </c>
      <c r="S168">
        <v>9.8000000000000007</v>
      </c>
      <c r="T168">
        <v>9.6999999999999993</v>
      </c>
      <c r="U168">
        <v>0</v>
      </c>
      <c r="V168">
        <v>7.1</v>
      </c>
      <c r="W168">
        <f t="shared" si="12"/>
        <v>1</v>
      </c>
      <c r="X168">
        <f t="shared" si="13"/>
        <v>0</v>
      </c>
      <c r="Y168">
        <f t="shared" si="14"/>
        <v>0</v>
      </c>
      <c r="Z168">
        <f t="shared" si="15"/>
        <v>0</v>
      </c>
      <c r="AA168">
        <f t="shared" si="16"/>
        <v>0</v>
      </c>
      <c r="AB168">
        <f t="shared" si="17"/>
        <v>0</v>
      </c>
      <c r="AC168">
        <v>52.8</v>
      </c>
    </row>
    <row r="169" spans="1:29" x14ac:dyDescent="0.25">
      <c r="A169" t="s">
        <v>27</v>
      </c>
      <c r="B169" t="s">
        <v>156</v>
      </c>
      <c r="C169">
        <v>2011</v>
      </c>
      <c r="D169" t="s">
        <v>37</v>
      </c>
      <c r="E169">
        <v>67</v>
      </c>
      <c r="F169">
        <v>0</v>
      </c>
      <c r="G169">
        <v>6.53</v>
      </c>
      <c r="H169">
        <v>277.35505219999999</v>
      </c>
      <c r="J169">
        <v>39</v>
      </c>
      <c r="K169">
        <v>59.4</v>
      </c>
      <c r="L169">
        <v>0</v>
      </c>
      <c r="M169">
        <v>94</v>
      </c>
      <c r="N169">
        <v>9.14</v>
      </c>
      <c r="O169">
        <v>94</v>
      </c>
      <c r="P169">
        <v>0.1</v>
      </c>
      <c r="Q169">
        <v>1574.9861000000001</v>
      </c>
      <c r="R169">
        <v>495388</v>
      </c>
      <c r="S169">
        <v>0.7</v>
      </c>
      <c r="T169">
        <v>0.7</v>
      </c>
      <c r="U169">
        <v>0.93899999999999995</v>
      </c>
      <c r="V169">
        <v>17.600000000000001</v>
      </c>
      <c r="W169">
        <f t="shared" si="12"/>
        <v>0</v>
      </c>
      <c r="X169">
        <f t="shared" si="13"/>
        <v>0</v>
      </c>
      <c r="Y169">
        <f t="shared" si="14"/>
        <v>0</v>
      </c>
      <c r="Z169">
        <f t="shared" si="15"/>
        <v>0</v>
      </c>
      <c r="AA169">
        <f t="shared" si="16"/>
        <v>1</v>
      </c>
      <c r="AB169">
        <f t="shared" si="17"/>
        <v>1</v>
      </c>
      <c r="AC169">
        <v>81.099999999999994</v>
      </c>
    </row>
    <row r="170" spans="1:29" x14ac:dyDescent="0.25">
      <c r="A170" t="s">
        <v>25</v>
      </c>
      <c r="B170" t="s">
        <v>110</v>
      </c>
      <c r="C170">
        <v>2014</v>
      </c>
      <c r="D170" t="s">
        <v>24</v>
      </c>
      <c r="E170">
        <v>199</v>
      </c>
      <c r="F170">
        <v>32</v>
      </c>
      <c r="G170">
        <v>0.01</v>
      </c>
      <c r="H170">
        <v>43.524080099999999</v>
      </c>
      <c r="I170">
        <v>62</v>
      </c>
      <c r="J170">
        <v>1317</v>
      </c>
      <c r="K170">
        <v>58.5</v>
      </c>
      <c r="L170">
        <v>39</v>
      </c>
      <c r="M170">
        <v>67</v>
      </c>
      <c r="N170">
        <v>5.54</v>
      </c>
      <c r="O170">
        <v>64</v>
      </c>
      <c r="P170">
        <v>0.1</v>
      </c>
      <c r="Q170">
        <v>673.74737000000005</v>
      </c>
      <c r="R170">
        <v>3568</v>
      </c>
      <c r="S170">
        <v>5.3</v>
      </c>
      <c r="T170">
        <v>5.0999999999999996</v>
      </c>
      <c r="U170">
        <v>0.65800000000000003</v>
      </c>
      <c r="V170">
        <v>10.1</v>
      </c>
      <c r="W170">
        <f t="shared" si="12"/>
        <v>0</v>
      </c>
      <c r="X170">
        <f t="shared" si="13"/>
        <v>1</v>
      </c>
      <c r="Y170">
        <f t="shared" si="14"/>
        <v>0</v>
      </c>
      <c r="Z170">
        <f t="shared" si="15"/>
        <v>0</v>
      </c>
      <c r="AA170">
        <f t="shared" si="16"/>
        <v>0</v>
      </c>
      <c r="AB170">
        <f t="shared" si="17"/>
        <v>0</v>
      </c>
      <c r="AC170">
        <v>67.900000000000006</v>
      </c>
    </row>
    <row r="171" spans="1:29" x14ac:dyDescent="0.25">
      <c r="A171" t="s">
        <v>27</v>
      </c>
      <c r="B171" t="s">
        <v>91</v>
      </c>
      <c r="C171">
        <v>2010</v>
      </c>
      <c r="D171" t="s">
        <v>24</v>
      </c>
      <c r="E171">
        <v>86</v>
      </c>
      <c r="F171">
        <v>3</v>
      </c>
      <c r="G171">
        <v>11.7</v>
      </c>
      <c r="H171">
        <v>72.800121099999998</v>
      </c>
      <c r="I171">
        <v>65</v>
      </c>
      <c r="J171">
        <v>5048</v>
      </c>
      <c r="K171">
        <v>6.1</v>
      </c>
      <c r="L171">
        <v>3</v>
      </c>
      <c r="M171">
        <v>99</v>
      </c>
      <c r="N171">
        <v>11.2</v>
      </c>
      <c r="O171">
        <v>99</v>
      </c>
      <c r="P171">
        <v>0.1</v>
      </c>
      <c r="Q171">
        <v>473.34278999999998</v>
      </c>
      <c r="R171">
        <v>6527512</v>
      </c>
      <c r="S171">
        <v>0.6</v>
      </c>
      <c r="T171">
        <v>0.6</v>
      </c>
      <c r="U171">
        <v>0.879</v>
      </c>
      <c r="V171">
        <v>16</v>
      </c>
      <c r="W171">
        <f t="shared" si="12"/>
        <v>0</v>
      </c>
      <c r="X171">
        <f t="shared" si="13"/>
        <v>0</v>
      </c>
      <c r="Y171">
        <f t="shared" si="14"/>
        <v>0</v>
      </c>
      <c r="Z171">
        <f t="shared" si="15"/>
        <v>0</v>
      </c>
      <c r="AA171">
        <f t="shared" si="16"/>
        <v>1</v>
      </c>
      <c r="AB171">
        <f t="shared" si="17"/>
        <v>0</v>
      </c>
      <c r="AC171">
        <v>81.3</v>
      </c>
    </row>
    <row r="172" spans="1:29" x14ac:dyDescent="0.25">
      <c r="A172" t="s">
        <v>29</v>
      </c>
      <c r="B172" t="s">
        <v>83</v>
      </c>
      <c r="C172">
        <v>2009</v>
      </c>
      <c r="D172" t="s">
        <v>24</v>
      </c>
      <c r="E172">
        <v>174</v>
      </c>
      <c r="F172">
        <v>54</v>
      </c>
      <c r="G172">
        <v>0.21</v>
      </c>
      <c r="H172">
        <v>0</v>
      </c>
      <c r="I172">
        <v>97</v>
      </c>
      <c r="J172">
        <v>608</v>
      </c>
      <c r="K172">
        <v>56.2</v>
      </c>
      <c r="L172">
        <v>64</v>
      </c>
      <c r="M172">
        <v>97</v>
      </c>
      <c r="N172">
        <v>5.0999999999999996</v>
      </c>
      <c r="O172">
        <v>97</v>
      </c>
      <c r="P172">
        <v>0.1</v>
      </c>
      <c r="S172">
        <v>3</v>
      </c>
      <c r="T172">
        <v>3</v>
      </c>
      <c r="U172">
        <v>0.65900000000000003</v>
      </c>
      <c r="V172">
        <v>12</v>
      </c>
      <c r="W172">
        <f t="shared" si="12"/>
        <v>1</v>
      </c>
      <c r="X172">
        <f t="shared" si="13"/>
        <v>0</v>
      </c>
      <c r="Y172">
        <f t="shared" si="14"/>
        <v>0</v>
      </c>
      <c r="Z172">
        <f t="shared" si="15"/>
        <v>0</v>
      </c>
      <c r="AA172">
        <f t="shared" si="16"/>
        <v>0</v>
      </c>
      <c r="AB172">
        <f t="shared" si="17"/>
        <v>0</v>
      </c>
      <c r="AC172">
        <v>69.900000000000006</v>
      </c>
    </row>
    <row r="173" spans="1:29" x14ac:dyDescent="0.25">
      <c r="A173" t="s">
        <v>29</v>
      </c>
      <c r="B173" t="s">
        <v>30</v>
      </c>
      <c r="C173">
        <v>2003</v>
      </c>
      <c r="D173" t="s">
        <v>24</v>
      </c>
      <c r="E173">
        <v>388</v>
      </c>
      <c r="F173">
        <v>95</v>
      </c>
      <c r="G173">
        <v>3.49</v>
      </c>
      <c r="H173">
        <v>35.93349121</v>
      </c>
      <c r="J173">
        <v>1196</v>
      </c>
      <c r="K173">
        <v>16.8</v>
      </c>
      <c r="L173">
        <v>155</v>
      </c>
      <c r="M173">
        <v>4</v>
      </c>
      <c r="N173">
        <v>4.41</v>
      </c>
      <c r="O173">
        <v>4</v>
      </c>
      <c r="P173">
        <v>2.4</v>
      </c>
      <c r="Q173">
        <v>779.46835599999997</v>
      </c>
      <c r="R173">
        <v>1823369</v>
      </c>
      <c r="S173">
        <v>1.4</v>
      </c>
      <c r="T173">
        <v>1.3</v>
      </c>
      <c r="U173">
        <v>0.40600000000000003</v>
      </c>
      <c r="V173">
        <v>5.9</v>
      </c>
      <c r="W173">
        <f t="shared" si="12"/>
        <v>1</v>
      </c>
      <c r="X173">
        <f t="shared" si="13"/>
        <v>0</v>
      </c>
      <c r="Y173">
        <f t="shared" si="14"/>
        <v>0</v>
      </c>
      <c r="Z173">
        <f t="shared" si="15"/>
        <v>0</v>
      </c>
      <c r="AA173">
        <f t="shared" si="16"/>
        <v>0</v>
      </c>
      <c r="AB173">
        <f t="shared" si="17"/>
        <v>0</v>
      </c>
      <c r="AC173">
        <v>46.8</v>
      </c>
    </row>
    <row r="174" spans="1:29" x14ac:dyDescent="0.25">
      <c r="A174" t="s">
        <v>34</v>
      </c>
      <c r="B174" t="s">
        <v>219</v>
      </c>
      <c r="C174">
        <v>2015</v>
      </c>
      <c r="D174" t="s">
        <v>24</v>
      </c>
      <c r="E174">
        <v>157</v>
      </c>
      <c r="F174">
        <v>9</v>
      </c>
      <c r="H174">
        <v>0</v>
      </c>
      <c r="I174">
        <v>87</v>
      </c>
      <c r="J174">
        <v>0</v>
      </c>
      <c r="K174">
        <v>62.1</v>
      </c>
      <c r="L174">
        <v>10</v>
      </c>
      <c r="M174">
        <v>87</v>
      </c>
      <c r="O174">
        <v>87</v>
      </c>
      <c r="P174">
        <v>0.1</v>
      </c>
      <c r="S174">
        <v>1.6</v>
      </c>
      <c r="T174">
        <v>1.5</v>
      </c>
      <c r="U174">
        <v>0.76900000000000002</v>
      </c>
      <c r="V174">
        <v>14.3</v>
      </c>
      <c r="W174">
        <f t="shared" si="12"/>
        <v>0</v>
      </c>
      <c r="X174">
        <f t="shared" si="13"/>
        <v>0</v>
      </c>
      <c r="Y174">
        <f t="shared" si="14"/>
        <v>0</v>
      </c>
      <c r="Z174">
        <f t="shared" si="15"/>
        <v>1</v>
      </c>
      <c r="AA174">
        <f t="shared" si="16"/>
        <v>0</v>
      </c>
      <c r="AB174">
        <f t="shared" si="17"/>
        <v>0</v>
      </c>
      <c r="AC174">
        <v>74.099999999999994</v>
      </c>
    </row>
    <row r="175" spans="1:29" x14ac:dyDescent="0.25">
      <c r="A175" t="s">
        <v>29</v>
      </c>
      <c r="B175" t="s">
        <v>57</v>
      </c>
      <c r="C175">
        <v>2008</v>
      </c>
      <c r="D175" t="s">
        <v>24</v>
      </c>
      <c r="E175">
        <v>35</v>
      </c>
      <c r="F175">
        <v>23</v>
      </c>
      <c r="G175">
        <v>4.33</v>
      </c>
      <c r="H175">
        <v>15.99415192</v>
      </c>
      <c r="I175">
        <v>92</v>
      </c>
      <c r="J175">
        <v>173</v>
      </c>
      <c r="K175">
        <v>15.2</v>
      </c>
      <c r="L175">
        <v>35</v>
      </c>
      <c r="M175">
        <v>89</v>
      </c>
      <c r="N175">
        <v>7.86</v>
      </c>
      <c r="O175">
        <v>92</v>
      </c>
      <c r="P175">
        <v>2.9</v>
      </c>
      <c r="Q175">
        <v>196.24726279999999</v>
      </c>
      <c r="R175">
        <v>8212264</v>
      </c>
      <c r="S175">
        <v>7.9</v>
      </c>
      <c r="T175">
        <v>7.9</v>
      </c>
      <c r="U175">
        <v>0.31900000000000001</v>
      </c>
      <c r="V175">
        <v>7.9</v>
      </c>
      <c r="W175">
        <f t="shared" si="12"/>
        <v>1</v>
      </c>
      <c r="X175">
        <f t="shared" si="13"/>
        <v>0</v>
      </c>
      <c r="Y175">
        <f t="shared" si="14"/>
        <v>0</v>
      </c>
      <c r="Z175">
        <f t="shared" si="15"/>
        <v>0</v>
      </c>
      <c r="AA175">
        <f t="shared" si="16"/>
        <v>0</v>
      </c>
      <c r="AB175">
        <f t="shared" si="17"/>
        <v>0</v>
      </c>
      <c r="AC175">
        <v>55.3</v>
      </c>
    </row>
    <row r="176" spans="1:29" x14ac:dyDescent="0.25">
      <c r="A176" t="s">
        <v>25</v>
      </c>
      <c r="B176" t="s">
        <v>54</v>
      </c>
      <c r="C176">
        <v>2003</v>
      </c>
      <c r="D176" t="s">
        <v>24</v>
      </c>
      <c r="E176">
        <v>89</v>
      </c>
      <c r="F176">
        <v>0</v>
      </c>
      <c r="G176">
        <v>0.12</v>
      </c>
      <c r="H176">
        <v>1406.5119400000001</v>
      </c>
      <c r="I176">
        <v>99</v>
      </c>
      <c r="J176">
        <v>24</v>
      </c>
      <c r="K176">
        <v>29.1</v>
      </c>
      <c r="L176">
        <v>0</v>
      </c>
      <c r="M176">
        <v>99</v>
      </c>
      <c r="N176">
        <v>3.9</v>
      </c>
      <c r="O176">
        <v>92</v>
      </c>
      <c r="P176">
        <v>0.1</v>
      </c>
      <c r="Q176">
        <v>18555.566490000001</v>
      </c>
      <c r="S176">
        <v>6.6</v>
      </c>
      <c r="T176">
        <v>6.1</v>
      </c>
      <c r="U176">
        <v>0.82299999999999995</v>
      </c>
      <c r="V176">
        <v>13.4</v>
      </c>
      <c r="W176">
        <f t="shared" si="12"/>
        <v>0</v>
      </c>
      <c r="X176">
        <f t="shared" si="13"/>
        <v>1</v>
      </c>
      <c r="Y176">
        <f t="shared" si="14"/>
        <v>0</v>
      </c>
      <c r="Z176">
        <f t="shared" si="15"/>
        <v>0</v>
      </c>
      <c r="AA176">
        <f t="shared" si="16"/>
        <v>0</v>
      </c>
      <c r="AB176">
        <f t="shared" si="17"/>
        <v>0</v>
      </c>
      <c r="AC176">
        <v>76</v>
      </c>
    </row>
    <row r="177" spans="1:29" x14ac:dyDescent="0.25">
      <c r="A177" t="s">
        <v>29</v>
      </c>
      <c r="B177" t="s">
        <v>101</v>
      </c>
      <c r="C177">
        <v>2008</v>
      </c>
      <c r="D177" t="s">
        <v>24</v>
      </c>
      <c r="E177">
        <v>297</v>
      </c>
      <c r="F177">
        <v>5</v>
      </c>
      <c r="G177">
        <v>2.64</v>
      </c>
      <c r="H177">
        <v>28.301911270000002</v>
      </c>
      <c r="J177">
        <v>12</v>
      </c>
      <c r="K177">
        <v>21.9</v>
      </c>
      <c r="L177">
        <v>7</v>
      </c>
      <c r="M177">
        <v>77</v>
      </c>
      <c r="N177">
        <v>6.5</v>
      </c>
      <c r="O177">
        <v>77</v>
      </c>
      <c r="P177">
        <v>6</v>
      </c>
      <c r="Q177">
        <v>583.54456219999997</v>
      </c>
      <c r="R177">
        <v>148841</v>
      </c>
      <c r="S177">
        <v>8.5</v>
      </c>
      <c r="T177">
        <v>8.4</v>
      </c>
      <c r="U177">
        <v>0.39800000000000002</v>
      </c>
      <c r="V177">
        <v>8.8000000000000007</v>
      </c>
      <c r="W177">
        <f t="shared" si="12"/>
        <v>1</v>
      </c>
      <c r="X177">
        <f t="shared" si="13"/>
        <v>0</v>
      </c>
      <c r="Y177">
        <f t="shared" si="14"/>
        <v>0</v>
      </c>
      <c r="Z177">
        <f t="shared" si="15"/>
        <v>0</v>
      </c>
      <c r="AA177">
        <f t="shared" si="16"/>
        <v>0</v>
      </c>
      <c r="AB177">
        <f t="shared" si="17"/>
        <v>0</v>
      </c>
      <c r="AC177">
        <v>55.6</v>
      </c>
    </row>
    <row r="178" spans="1:29" x14ac:dyDescent="0.25">
      <c r="A178" t="s">
        <v>25</v>
      </c>
      <c r="B178" t="s">
        <v>120</v>
      </c>
      <c r="C178">
        <v>2010</v>
      </c>
      <c r="D178" t="s">
        <v>24</v>
      </c>
      <c r="E178">
        <v>86</v>
      </c>
      <c r="F178">
        <v>1</v>
      </c>
      <c r="G178">
        <v>0.01</v>
      </c>
      <c r="H178">
        <v>2009.575605</v>
      </c>
      <c r="I178">
        <v>99</v>
      </c>
      <c r="J178">
        <v>13</v>
      </c>
      <c r="K178">
        <v>68.400000000000006</v>
      </c>
      <c r="L178">
        <v>1</v>
      </c>
      <c r="M178">
        <v>98</v>
      </c>
      <c r="N178">
        <v>2.76</v>
      </c>
      <c r="O178">
        <v>98</v>
      </c>
      <c r="P178">
        <v>0.1</v>
      </c>
      <c r="Q178">
        <v>38497.616959999999</v>
      </c>
      <c r="S178">
        <v>3.3</v>
      </c>
      <c r="T178">
        <v>3.2</v>
      </c>
      <c r="U178">
        <v>0.79</v>
      </c>
      <c r="V178">
        <v>13.5</v>
      </c>
      <c r="W178">
        <f t="shared" si="12"/>
        <v>0</v>
      </c>
      <c r="X178">
        <f t="shared" si="13"/>
        <v>1</v>
      </c>
      <c r="Y178">
        <f t="shared" si="14"/>
        <v>0</v>
      </c>
      <c r="Z178">
        <f t="shared" si="15"/>
        <v>0</v>
      </c>
      <c r="AA178">
        <f t="shared" si="16"/>
        <v>0</v>
      </c>
      <c r="AB178">
        <f t="shared" si="17"/>
        <v>0</v>
      </c>
      <c r="AC178">
        <v>74</v>
      </c>
    </row>
    <row r="179" spans="1:29" x14ac:dyDescent="0.25">
      <c r="A179" t="s">
        <v>29</v>
      </c>
      <c r="B179" t="s">
        <v>68</v>
      </c>
      <c r="C179">
        <v>2006</v>
      </c>
      <c r="D179" t="s">
        <v>24</v>
      </c>
      <c r="E179">
        <v>262</v>
      </c>
      <c r="F179">
        <v>2</v>
      </c>
      <c r="G179">
        <v>0.25</v>
      </c>
      <c r="H179">
        <v>77.028395799999998</v>
      </c>
      <c r="I179">
        <v>69</v>
      </c>
      <c r="J179">
        <v>85</v>
      </c>
      <c r="K179">
        <v>19.600000000000001</v>
      </c>
      <c r="L179">
        <v>2</v>
      </c>
      <c r="M179">
        <v>69</v>
      </c>
      <c r="N179">
        <v>4.57</v>
      </c>
      <c r="O179">
        <v>69</v>
      </c>
      <c r="P179">
        <v>0.1</v>
      </c>
      <c r="Q179">
        <v>648.38716999999997</v>
      </c>
      <c r="R179">
        <v>626425</v>
      </c>
      <c r="S179">
        <v>7.4</v>
      </c>
      <c r="T179">
        <v>7.3</v>
      </c>
      <c r="U179">
        <v>0.45100000000000001</v>
      </c>
      <c r="V179">
        <v>9.9</v>
      </c>
      <c r="W179">
        <f t="shared" si="12"/>
        <v>1</v>
      </c>
      <c r="X179">
        <f t="shared" si="13"/>
        <v>0</v>
      </c>
      <c r="Y179">
        <f t="shared" si="14"/>
        <v>0</v>
      </c>
      <c r="Z179">
        <f t="shared" si="15"/>
        <v>0</v>
      </c>
      <c r="AA179">
        <f t="shared" si="16"/>
        <v>0</v>
      </c>
      <c r="AB179">
        <f t="shared" si="17"/>
        <v>0</v>
      </c>
      <c r="AC179">
        <v>63</v>
      </c>
    </row>
    <row r="180" spans="1:29" x14ac:dyDescent="0.25">
      <c r="A180" t="s">
        <v>29</v>
      </c>
      <c r="B180" t="s">
        <v>188</v>
      </c>
      <c r="C180">
        <v>2009</v>
      </c>
      <c r="D180" t="s">
        <v>24</v>
      </c>
      <c r="E180">
        <v>335</v>
      </c>
      <c r="F180">
        <v>52</v>
      </c>
      <c r="G180">
        <v>0.01</v>
      </c>
      <c r="H180">
        <v>0</v>
      </c>
      <c r="J180">
        <v>13</v>
      </c>
      <c r="K180">
        <v>21.5</v>
      </c>
      <c r="L180">
        <v>84</v>
      </c>
      <c r="M180">
        <v>41</v>
      </c>
      <c r="O180">
        <v>42</v>
      </c>
      <c r="P180">
        <v>0.8</v>
      </c>
      <c r="S180">
        <v>7.1</v>
      </c>
      <c r="T180">
        <v>6.9</v>
      </c>
      <c r="W180">
        <f t="shared" si="12"/>
        <v>1</v>
      </c>
      <c r="X180">
        <f t="shared" si="13"/>
        <v>0</v>
      </c>
      <c r="Y180">
        <f t="shared" si="14"/>
        <v>0</v>
      </c>
      <c r="Z180">
        <f t="shared" si="15"/>
        <v>0</v>
      </c>
      <c r="AA180">
        <f t="shared" si="16"/>
        <v>0</v>
      </c>
      <c r="AB180">
        <f t="shared" si="17"/>
        <v>0</v>
      </c>
      <c r="AC180">
        <v>52.2</v>
      </c>
    </row>
    <row r="181" spans="1:29" x14ac:dyDescent="0.25">
      <c r="A181" t="s">
        <v>25</v>
      </c>
      <c r="B181" t="s">
        <v>74</v>
      </c>
      <c r="C181">
        <v>2006</v>
      </c>
      <c r="D181" t="s">
        <v>37</v>
      </c>
      <c r="E181">
        <v>64</v>
      </c>
      <c r="F181">
        <v>0</v>
      </c>
      <c r="G181">
        <v>11.47</v>
      </c>
      <c r="H181">
        <v>1700.8415339999999</v>
      </c>
      <c r="I181">
        <v>93</v>
      </c>
      <c r="J181">
        <v>0</v>
      </c>
      <c r="K181">
        <v>55.8</v>
      </c>
      <c r="L181">
        <v>0</v>
      </c>
      <c r="M181">
        <v>97</v>
      </c>
      <c r="N181">
        <v>6.28</v>
      </c>
      <c r="O181">
        <v>97</v>
      </c>
      <c r="P181">
        <v>0.1</v>
      </c>
      <c r="Q181">
        <v>27169.992559999999</v>
      </c>
      <c r="R181">
        <v>14559</v>
      </c>
      <c r="S181">
        <v>0.9</v>
      </c>
      <c r="T181">
        <v>1</v>
      </c>
      <c r="U181">
        <v>0.82899999999999996</v>
      </c>
      <c r="V181">
        <v>13.4</v>
      </c>
      <c r="W181">
        <f t="shared" si="12"/>
        <v>0</v>
      </c>
      <c r="X181">
        <f t="shared" si="13"/>
        <v>1</v>
      </c>
      <c r="Y181">
        <f t="shared" si="14"/>
        <v>0</v>
      </c>
      <c r="Z181">
        <f t="shared" si="15"/>
        <v>0</v>
      </c>
      <c r="AA181">
        <f t="shared" si="16"/>
        <v>0</v>
      </c>
      <c r="AB181">
        <f t="shared" si="17"/>
        <v>1</v>
      </c>
      <c r="AC181">
        <v>78.8</v>
      </c>
    </row>
    <row r="182" spans="1:29" x14ac:dyDescent="0.25">
      <c r="A182" t="s">
        <v>34</v>
      </c>
      <c r="B182" t="s">
        <v>53</v>
      </c>
      <c r="C182">
        <v>2011</v>
      </c>
      <c r="D182" t="s">
        <v>24</v>
      </c>
      <c r="E182">
        <v>152</v>
      </c>
      <c r="F182">
        <v>51</v>
      </c>
      <c r="G182">
        <v>7.58</v>
      </c>
      <c r="H182">
        <v>1084.9997659999999</v>
      </c>
      <c r="I182">
        <v>98</v>
      </c>
      <c r="J182">
        <v>43</v>
      </c>
      <c r="K182">
        <v>52.8</v>
      </c>
      <c r="L182">
        <v>57</v>
      </c>
      <c r="M182">
        <v>98</v>
      </c>
      <c r="N182">
        <v>8.9</v>
      </c>
      <c r="O182">
        <v>99</v>
      </c>
      <c r="P182">
        <v>0.1</v>
      </c>
      <c r="Q182">
        <v>13167.472889999999</v>
      </c>
      <c r="R182">
        <v>198686688</v>
      </c>
      <c r="S182">
        <v>2.9</v>
      </c>
      <c r="T182">
        <v>2.8</v>
      </c>
      <c r="U182">
        <v>0.72399999999999998</v>
      </c>
      <c r="V182">
        <v>14</v>
      </c>
      <c r="W182">
        <f t="shared" si="12"/>
        <v>0</v>
      </c>
      <c r="X182">
        <f t="shared" si="13"/>
        <v>0</v>
      </c>
      <c r="Y182">
        <f t="shared" si="14"/>
        <v>0</v>
      </c>
      <c r="Z182">
        <f t="shared" si="15"/>
        <v>1</v>
      </c>
      <c r="AA182">
        <f t="shared" si="16"/>
        <v>0</v>
      </c>
      <c r="AB182">
        <f t="shared" si="17"/>
        <v>0</v>
      </c>
      <c r="AC182">
        <v>74.099999999999994</v>
      </c>
    </row>
    <row r="183" spans="1:29" x14ac:dyDescent="0.25">
      <c r="A183" t="s">
        <v>25</v>
      </c>
      <c r="B183" t="s">
        <v>109</v>
      </c>
      <c r="C183">
        <v>2013</v>
      </c>
      <c r="D183" t="s">
        <v>24</v>
      </c>
      <c r="E183">
        <v>83</v>
      </c>
      <c r="F183">
        <v>20</v>
      </c>
      <c r="G183">
        <v>0.01</v>
      </c>
      <c r="H183">
        <v>0</v>
      </c>
      <c r="I183">
        <v>99</v>
      </c>
      <c r="J183">
        <v>189</v>
      </c>
      <c r="K183">
        <v>57.2</v>
      </c>
      <c r="L183">
        <v>23</v>
      </c>
      <c r="M183">
        <v>98</v>
      </c>
      <c r="N183">
        <v>6.49</v>
      </c>
      <c r="O183">
        <v>98</v>
      </c>
      <c r="P183">
        <v>0.1</v>
      </c>
      <c r="S183">
        <v>8.1999999999999993</v>
      </c>
      <c r="T183">
        <v>8.3000000000000007</v>
      </c>
      <c r="U183">
        <v>0.76900000000000002</v>
      </c>
      <c r="V183">
        <v>15</v>
      </c>
      <c r="W183">
        <f t="shared" si="12"/>
        <v>0</v>
      </c>
      <c r="X183">
        <f t="shared" si="13"/>
        <v>1</v>
      </c>
      <c r="Y183">
        <f t="shared" si="14"/>
        <v>0</v>
      </c>
      <c r="Z183">
        <f t="shared" si="15"/>
        <v>0</v>
      </c>
      <c r="AA183">
        <f t="shared" si="16"/>
        <v>0</v>
      </c>
      <c r="AB183">
        <f t="shared" si="17"/>
        <v>0</v>
      </c>
      <c r="AC183">
        <v>75.3</v>
      </c>
    </row>
    <row r="184" spans="1:29" x14ac:dyDescent="0.25">
      <c r="A184" t="s">
        <v>29</v>
      </c>
      <c r="B184" t="s">
        <v>189</v>
      </c>
      <c r="C184">
        <v>2011</v>
      </c>
      <c r="D184" t="s">
        <v>24</v>
      </c>
      <c r="E184">
        <v>413</v>
      </c>
      <c r="F184">
        <v>43</v>
      </c>
      <c r="G184">
        <v>7.38</v>
      </c>
      <c r="H184">
        <v>123.75333500000001</v>
      </c>
      <c r="I184">
        <v>76</v>
      </c>
      <c r="J184">
        <v>92</v>
      </c>
      <c r="K184">
        <v>47.9</v>
      </c>
      <c r="L184">
        <v>58</v>
      </c>
      <c r="M184">
        <v>69</v>
      </c>
      <c r="N184">
        <v>8.61</v>
      </c>
      <c r="O184">
        <v>69</v>
      </c>
      <c r="P184">
        <v>8.5</v>
      </c>
      <c r="Q184">
        <v>849.95422399999995</v>
      </c>
      <c r="R184">
        <v>51729345.359999999</v>
      </c>
      <c r="S184">
        <v>6.6</v>
      </c>
      <c r="T184">
        <v>8</v>
      </c>
      <c r="U184">
        <v>0.63800000000000001</v>
      </c>
      <c r="V184">
        <v>12.8</v>
      </c>
      <c r="W184">
        <f t="shared" si="12"/>
        <v>1</v>
      </c>
      <c r="X184">
        <f t="shared" si="13"/>
        <v>0</v>
      </c>
      <c r="Y184">
        <f t="shared" si="14"/>
        <v>0</v>
      </c>
      <c r="Z184">
        <f t="shared" si="15"/>
        <v>0</v>
      </c>
      <c r="AA184">
        <f t="shared" si="16"/>
        <v>0</v>
      </c>
      <c r="AB184">
        <f t="shared" si="17"/>
        <v>0</v>
      </c>
      <c r="AC184">
        <v>58.9</v>
      </c>
    </row>
    <row r="185" spans="1:29" x14ac:dyDescent="0.25">
      <c r="A185" t="s">
        <v>29</v>
      </c>
      <c r="B185" t="s">
        <v>206</v>
      </c>
      <c r="C185">
        <v>2011</v>
      </c>
      <c r="D185" t="s">
        <v>24</v>
      </c>
      <c r="E185">
        <v>13</v>
      </c>
      <c r="F185">
        <v>3</v>
      </c>
      <c r="G185">
        <v>1.29</v>
      </c>
      <c r="H185">
        <v>623.21203249999996</v>
      </c>
      <c r="I185">
        <v>98</v>
      </c>
      <c r="J185">
        <v>11</v>
      </c>
      <c r="K185">
        <v>57.4</v>
      </c>
      <c r="L185">
        <v>3</v>
      </c>
      <c r="M185">
        <v>98</v>
      </c>
      <c r="N185">
        <v>7.15</v>
      </c>
      <c r="O185">
        <v>98</v>
      </c>
      <c r="P185">
        <v>0.1</v>
      </c>
      <c r="Q185">
        <v>4256.9127900000003</v>
      </c>
      <c r="R185">
        <v>1761467</v>
      </c>
      <c r="S185">
        <v>6.4</v>
      </c>
      <c r="T185">
        <v>6.3</v>
      </c>
      <c r="U185">
        <v>0.71399999999999997</v>
      </c>
      <c r="V185">
        <v>14.5</v>
      </c>
      <c r="W185">
        <f t="shared" si="12"/>
        <v>1</v>
      </c>
      <c r="X185">
        <f t="shared" si="13"/>
        <v>0</v>
      </c>
      <c r="Y185">
        <f t="shared" si="14"/>
        <v>0</v>
      </c>
      <c r="Z185">
        <f t="shared" si="15"/>
        <v>0</v>
      </c>
      <c r="AA185">
        <f t="shared" si="16"/>
        <v>0</v>
      </c>
      <c r="AB185">
        <f t="shared" si="17"/>
        <v>0</v>
      </c>
      <c r="AC185">
        <v>74.8</v>
      </c>
    </row>
    <row r="186" spans="1:29" x14ac:dyDescent="0.25">
      <c r="A186" t="s">
        <v>25</v>
      </c>
      <c r="B186" t="s">
        <v>66</v>
      </c>
      <c r="C186">
        <v>2015</v>
      </c>
      <c r="D186" t="s">
        <v>24</v>
      </c>
      <c r="E186">
        <v>85</v>
      </c>
      <c r="F186">
        <v>157</v>
      </c>
      <c r="H186">
        <v>0</v>
      </c>
      <c r="I186">
        <v>99</v>
      </c>
      <c r="J186">
        <v>42361</v>
      </c>
      <c r="K186">
        <v>32.9</v>
      </c>
      <c r="L186">
        <v>183</v>
      </c>
      <c r="M186">
        <v>99</v>
      </c>
      <c r="O186">
        <v>99</v>
      </c>
      <c r="P186">
        <v>0.1</v>
      </c>
      <c r="Q186">
        <v>869.21193800000003</v>
      </c>
      <c r="R186">
        <v>137122</v>
      </c>
      <c r="S186">
        <v>3.6</v>
      </c>
      <c r="T186">
        <v>2.9</v>
      </c>
      <c r="U186">
        <v>0.73399999999999999</v>
      </c>
      <c r="V186">
        <v>13.5</v>
      </c>
      <c r="W186">
        <f t="shared" si="12"/>
        <v>0</v>
      </c>
      <c r="X186">
        <f t="shared" si="13"/>
        <v>1</v>
      </c>
      <c r="Y186">
        <f t="shared" si="14"/>
        <v>0</v>
      </c>
      <c r="Z186">
        <f t="shared" si="15"/>
        <v>0</v>
      </c>
      <c r="AA186">
        <f t="shared" si="16"/>
        <v>0</v>
      </c>
      <c r="AB186">
        <f t="shared" si="17"/>
        <v>0</v>
      </c>
      <c r="AC186">
        <v>76.099999999999994</v>
      </c>
    </row>
    <row r="187" spans="1:29" x14ac:dyDescent="0.25">
      <c r="A187" t="s">
        <v>27</v>
      </c>
      <c r="B187" t="s">
        <v>46</v>
      </c>
      <c r="C187">
        <v>2007</v>
      </c>
      <c r="D187" t="s">
        <v>37</v>
      </c>
      <c r="E187">
        <v>86</v>
      </c>
      <c r="F187">
        <v>0</v>
      </c>
      <c r="G187">
        <v>10.25</v>
      </c>
      <c r="H187">
        <v>640.35609179999994</v>
      </c>
      <c r="I187">
        <v>94</v>
      </c>
      <c r="J187">
        <v>64</v>
      </c>
      <c r="K187">
        <v>6.9</v>
      </c>
      <c r="L187">
        <v>1</v>
      </c>
      <c r="M187">
        <v>99</v>
      </c>
      <c r="N187">
        <v>9.25</v>
      </c>
      <c r="O187">
        <v>98</v>
      </c>
      <c r="P187">
        <v>0.1</v>
      </c>
      <c r="Q187">
        <v>4443.8313099999996</v>
      </c>
      <c r="R187">
        <v>16257</v>
      </c>
      <c r="S187">
        <v>0.8</v>
      </c>
      <c r="T187">
        <v>0.8</v>
      </c>
      <c r="U187">
        <v>0.871</v>
      </c>
      <c r="V187">
        <v>15.8</v>
      </c>
      <c r="W187">
        <f t="shared" si="12"/>
        <v>0</v>
      </c>
      <c r="X187">
        <f t="shared" si="13"/>
        <v>0</v>
      </c>
      <c r="Y187">
        <f t="shared" si="14"/>
        <v>0</v>
      </c>
      <c r="Z187">
        <f t="shared" si="15"/>
        <v>0</v>
      </c>
      <c r="AA187">
        <f t="shared" si="16"/>
        <v>1</v>
      </c>
      <c r="AB187">
        <f t="shared" si="17"/>
        <v>1</v>
      </c>
      <c r="AC187">
        <v>79.5</v>
      </c>
    </row>
    <row r="188" spans="1:29" x14ac:dyDescent="0.25">
      <c r="A188" t="s">
        <v>38</v>
      </c>
      <c r="B188" t="s">
        <v>119</v>
      </c>
      <c r="C188">
        <v>2008</v>
      </c>
      <c r="D188" t="s">
        <v>24</v>
      </c>
      <c r="E188">
        <v>21</v>
      </c>
      <c r="F188">
        <v>0</v>
      </c>
      <c r="G188">
        <v>0.46</v>
      </c>
      <c r="H188">
        <v>167.6201552</v>
      </c>
      <c r="I188">
        <v>83</v>
      </c>
      <c r="J188">
        <v>0</v>
      </c>
      <c r="K188">
        <v>74.099999999999994</v>
      </c>
      <c r="L188">
        <v>0</v>
      </c>
      <c r="M188">
        <v>74</v>
      </c>
      <c r="N188">
        <v>12.23</v>
      </c>
      <c r="O188">
        <v>82</v>
      </c>
      <c r="P188">
        <v>0.1</v>
      </c>
      <c r="Q188">
        <v>1413.3234</v>
      </c>
      <c r="R188">
        <v>9844</v>
      </c>
      <c r="S188">
        <v>0.2</v>
      </c>
      <c r="T188">
        <v>0.1</v>
      </c>
      <c r="U188">
        <v>0.57199999999999995</v>
      </c>
      <c r="V188">
        <v>11.6</v>
      </c>
      <c r="W188">
        <f t="shared" si="12"/>
        <v>0</v>
      </c>
      <c r="X188">
        <f t="shared" si="13"/>
        <v>0</v>
      </c>
      <c r="Y188">
        <f t="shared" si="14"/>
        <v>1</v>
      </c>
      <c r="Z188">
        <f t="shared" si="15"/>
        <v>0</v>
      </c>
      <c r="AA188">
        <f t="shared" si="16"/>
        <v>0</v>
      </c>
      <c r="AB188">
        <f t="shared" si="17"/>
        <v>0</v>
      </c>
      <c r="AC188">
        <v>65.099999999999994</v>
      </c>
    </row>
    <row r="189" spans="1:29" x14ac:dyDescent="0.25">
      <c r="A189" t="s">
        <v>25</v>
      </c>
      <c r="B189" t="s">
        <v>167</v>
      </c>
      <c r="C189">
        <v>2012</v>
      </c>
      <c r="D189" t="s">
        <v>24</v>
      </c>
      <c r="E189">
        <v>72</v>
      </c>
      <c r="F189">
        <v>0</v>
      </c>
      <c r="G189">
        <v>1.1299999999999999</v>
      </c>
      <c r="H189">
        <v>5163.3291799999997</v>
      </c>
      <c r="I189">
        <v>93</v>
      </c>
      <c r="J189">
        <v>160</v>
      </c>
      <c r="K189">
        <v>67</v>
      </c>
      <c r="L189">
        <v>0</v>
      </c>
      <c r="M189">
        <v>93</v>
      </c>
      <c r="N189">
        <v>2.16</v>
      </c>
      <c r="O189">
        <v>92</v>
      </c>
      <c r="P189">
        <v>0.1</v>
      </c>
      <c r="Q189">
        <v>88564.822979999997</v>
      </c>
      <c r="S189">
        <v>5.0999999999999996</v>
      </c>
      <c r="T189">
        <v>4.7</v>
      </c>
      <c r="U189">
        <v>0.83699999999999997</v>
      </c>
      <c r="V189">
        <v>13.4</v>
      </c>
      <c r="W189">
        <f t="shared" si="12"/>
        <v>0</v>
      </c>
      <c r="X189">
        <f t="shared" si="13"/>
        <v>1</v>
      </c>
      <c r="Y189">
        <f t="shared" si="14"/>
        <v>0</v>
      </c>
      <c r="Z189">
        <f t="shared" si="15"/>
        <v>0</v>
      </c>
      <c r="AA189">
        <f t="shared" si="16"/>
        <v>0</v>
      </c>
      <c r="AB189">
        <f t="shared" si="17"/>
        <v>0</v>
      </c>
      <c r="AC189">
        <v>77.8</v>
      </c>
    </row>
    <row r="190" spans="1:29" x14ac:dyDescent="0.25">
      <c r="A190" t="s">
        <v>27</v>
      </c>
      <c r="B190" t="s">
        <v>97</v>
      </c>
      <c r="C190">
        <v>2004</v>
      </c>
      <c r="D190" t="s">
        <v>24</v>
      </c>
      <c r="E190">
        <v>81</v>
      </c>
      <c r="F190">
        <v>0</v>
      </c>
      <c r="G190">
        <v>9.56</v>
      </c>
      <c r="H190">
        <v>287.6124519</v>
      </c>
      <c r="I190">
        <v>92</v>
      </c>
      <c r="J190">
        <v>1</v>
      </c>
      <c r="K190">
        <v>59.9</v>
      </c>
      <c r="L190">
        <v>1</v>
      </c>
      <c r="M190">
        <v>95</v>
      </c>
      <c r="N190">
        <v>8.3000000000000007</v>
      </c>
      <c r="O190">
        <v>95</v>
      </c>
      <c r="P190">
        <v>0.1</v>
      </c>
      <c r="Q190">
        <v>21955.149000000001</v>
      </c>
      <c r="R190">
        <v>1955141</v>
      </c>
      <c r="S190">
        <v>0.8</v>
      </c>
      <c r="T190">
        <v>0.8</v>
      </c>
      <c r="U190">
        <v>0.83</v>
      </c>
      <c r="V190">
        <v>15.3</v>
      </c>
      <c r="W190">
        <f t="shared" si="12"/>
        <v>0</v>
      </c>
      <c r="X190">
        <f t="shared" si="13"/>
        <v>0</v>
      </c>
      <c r="Y190">
        <f t="shared" si="14"/>
        <v>0</v>
      </c>
      <c r="Z190">
        <f t="shared" si="15"/>
        <v>0</v>
      </c>
      <c r="AA190">
        <f t="shared" si="16"/>
        <v>1</v>
      </c>
      <c r="AB190">
        <f t="shared" si="17"/>
        <v>0</v>
      </c>
      <c r="AC190">
        <v>79.2</v>
      </c>
    </row>
    <row r="191" spans="1:29" x14ac:dyDescent="0.25">
      <c r="A191" t="s">
        <v>32</v>
      </c>
      <c r="B191" t="s">
        <v>31</v>
      </c>
      <c r="C191">
        <v>2014</v>
      </c>
      <c r="D191" t="s">
        <v>24</v>
      </c>
      <c r="E191">
        <v>131</v>
      </c>
      <c r="F191">
        <v>0</v>
      </c>
      <c r="G191">
        <v>8.56</v>
      </c>
      <c r="H191">
        <v>2422.9997739999999</v>
      </c>
      <c r="I191">
        <v>99</v>
      </c>
      <c r="J191">
        <v>0</v>
      </c>
      <c r="K191">
        <v>47</v>
      </c>
      <c r="L191">
        <v>0</v>
      </c>
      <c r="M191">
        <v>96</v>
      </c>
      <c r="N191">
        <v>5.54</v>
      </c>
      <c r="O191">
        <v>99</v>
      </c>
      <c r="P191">
        <v>0.2</v>
      </c>
      <c r="Q191">
        <v>12888.29667</v>
      </c>
      <c r="S191">
        <v>3.3</v>
      </c>
      <c r="T191">
        <v>3.3</v>
      </c>
      <c r="U191">
        <v>0.78200000000000003</v>
      </c>
      <c r="V191">
        <v>13.9</v>
      </c>
      <c r="W191">
        <f t="shared" si="12"/>
        <v>0</v>
      </c>
      <c r="X191">
        <f t="shared" si="13"/>
        <v>0</v>
      </c>
      <c r="Y191">
        <f t="shared" si="14"/>
        <v>0</v>
      </c>
      <c r="Z191">
        <f t="shared" si="15"/>
        <v>0</v>
      </c>
      <c r="AA191">
        <f t="shared" si="16"/>
        <v>0</v>
      </c>
      <c r="AB191">
        <f t="shared" si="17"/>
        <v>0</v>
      </c>
      <c r="AC191">
        <v>76.2</v>
      </c>
    </row>
    <row r="192" spans="1:29" x14ac:dyDescent="0.25">
      <c r="A192" t="s">
        <v>25</v>
      </c>
      <c r="B192" t="s">
        <v>23</v>
      </c>
      <c r="C192">
        <v>2011</v>
      </c>
      <c r="D192" t="s">
        <v>24</v>
      </c>
      <c r="E192">
        <v>275</v>
      </c>
      <c r="F192">
        <v>71</v>
      </c>
      <c r="G192">
        <v>0.01</v>
      </c>
      <c r="H192">
        <v>7.097108703</v>
      </c>
      <c r="I192">
        <v>68</v>
      </c>
      <c r="J192">
        <v>3013</v>
      </c>
      <c r="K192">
        <v>17.2</v>
      </c>
      <c r="L192">
        <v>97</v>
      </c>
      <c r="M192">
        <v>68</v>
      </c>
      <c r="N192">
        <v>7.87</v>
      </c>
      <c r="O192">
        <v>68</v>
      </c>
      <c r="P192">
        <v>0.1</v>
      </c>
      <c r="Q192">
        <v>63.537230999999998</v>
      </c>
      <c r="R192">
        <v>2978599</v>
      </c>
      <c r="S192">
        <v>18.2</v>
      </c>
      <c r="T192">
        <v>18.2</v>
      </c>
      <c r="U192">
        <v>0.45400000000000001</v>
      </c>
      <c r="V192">
        <v>9.5</v>
      </c>
      <c r="W192">
        <f t="shared" si="12"/>
        <v>0</v>
      </c>
      <c r="X192">
        <f t="shared" si="13"/>
        <v>1</v>
      </c>
      <c r="Y192">
        <f t="shared" si="14"/>
        <v>0</v>
      </c>
      <c r="Z192">
        <f t="shared" si="15"/>
        <v>0</v>
      </c>
      <c r="AA192">
        <f t="shared" si="16"/>
        <v>0</v>
      </c>
      <c r="AB192">
        <f t="shared" si="17"/>
        <v>0</v>
      </c>
      <c r="AC192">
        <v>59.2</v>
      </c>
    </row>
    <row r="193" spans="1:29" x14ac:dyDescent="0.25">
      <c r="A193" t="s">
        <v>25</v>
      </c>
      <c r="B193" t="s">
        <v>120</v>
      </c>
      <c r="C193">
        <v>2003</v>
      </c>
      <c r="D193" t="s">
        <v>24</v>
      </c>
      <c r="E193">
        <v>93</v>
      </c>
      <c r="F193">
        <v>0</v>
      </c>
      <c r="G193">
        <v>0.03</v>
      </c>
      <c r="H193">
        <v>159.00987269999999</v>
      </c>
      <c r="I193">
        <v>99</v>
      </c>
      <c r="J193">
        <v>0</v>
      </c>
      <c r="K193">
        <v>65.5</v>
      </c>
      <c r="L193">
        <v>1</v>
      </c>
      <c r="M193">
        <v>99</v>
      </c>
      <c r="N193">
        <v>3.23</v>
      </c>
      <c r="O193">
        <v>99</v>
      </c>
      <c r="P193">
        <v>0.1</v>
      </c>
      <c r="Q193">
        <v>2271.56961</v>
      </c>
      <c r="S193">
        <v>3.2</v>
      </c>
      <c r="T193">
        <v>3</v>
      </c>
      <c r="U193">
        <v>0.78800000000000003</v>
      </c>
      <c r="V193">
        <v>14.1</v>
      </c>
      <c r="W193">
        <f t="shared" si="12"/>
        <v>0</v>
      </c>
      <c r="X193">
        <f t="shared" si="13"/>
        <v>1</v>
      </c>
      <c r="Y193">
        <f t="shared" si="14"/>
        <v>0</v>
      </c>
      <c r="Z193">
        <f t="shared" si="15"/>
        <v>0</v>
      </c>
      <c r="AA193">
        <f t="shared" si="16"/>
        <v>0</v>
      </c>
      <c r="AB193">
        <f t="shared" si="17"/>
        <v>0</v>
      </c>
      <c r="AC193">
        <v>73.400000000000006</v>
      </c>
    </row>
    <row r="194" spans="1:29" x14ac:dyDescent="0.25">
      <c r="A194" t="s">
        <v>25</v>
      </c>
      <c r="B194" t="s">
        <v>112</v>
      </c>
      <c r="C194">
        <v>2015</v>
      </c>
      <c r="D194" t="s">
        <v>24</v>
      </c>
      <c r="E194">
        <v>58</v>
      </c>
      <c r="F194">
        <v>0</v>
      </c>
      <c r="H194">
        <v>0</v>
      </c>
      <c r="I194">
        <v>96</v>
      </c>
      <c r="J194">
        <v>80</v>
      </c>
      <c r="K194">
        <v>64.900000000000006</v>
      </c>
      <c r="L194">
        <v>1</v>
      </c>
      <c r="M194">
        <v>95</v>
      </c>
      <c r="O194">
        <v>95</v>
      </c>
      <c r="P194">
        <v>0.1</v>
      </c>
      <c r="Q194">
        <v>35729.372530000001</v>
      </c>
      <c r="R194">
        <v>8381</v>
      </c>
      <c r="S194">
        <v>1.2</v>
      </c>
      <c r="T194">
        <v>1.1000000000000001</v>
      </c>
      <c r="U194">
        <v>0.89800000000000002</v>
      </c>
      <c r="V194">
        <v>16</v>
      </c>
      <c r="W194">
        <f t="shared" si="12"/>
        <v>0</v>
      </c>
      <c r="X194">
        <f t="shared" si="13"/>
        <v>1</v>
      </c>
      <c r="Y194">
        <f t="shared" si="14"/>
        <v>0</v>
      </c>
      <c r="Z194">
        <f t="shared" si="15"/>
        <v>0</v>
      </c>
      <c r="AA194">
        <f t="shared" si="16"/>
        <v>0</v>
      </c>
      <c r="AB194">
        <f t="shared" si="17"/>
        <v>0</v>
      </c>
      <c r="AC194">
        <v>82.5</v>
      </c>
    </row>
    <row r="195" spans="1:29" x14ac:dyDescent="0.25">
      <c r="A195" t="s">
        <v>25</v>
      </c>
      <c r="B195" t="s">
        <v>157</v>
      </c>
      <c r="C195">
        <v>2011</v>
      </c>
      <c r="D195" t="s">
        <v>24</v>
      </c>
      <c r="E195">
        <v>15</v>
      </c>
      <c r="F195">
        <v>1</v>
      </c>
      <c r="G195">
        <v>0.54</v>
      </c>
      <c r="H195">
        <v>158.27708000000001</v>
      </c>
      <c r="I195">
        <v>99</v>
      </c>
      <c r="J195">
        <v>5</v>
      </c>
      <c r="K195">
        <v>52</v>
      </c>
      <c r="L195">
        <v>1</v>
      </c>
      <c r="M195">
        <v>99</v>
      </c>
      <c r="N195">
        <v>2.4900000000000002</v>
      </c>
      <c r="O195">
        <v>99</v>
      </c>
      <c r="P195">
        <v>0.1</v>
      </c>
      <c r="Q195">
        <v>2986.36</v>
      </c>
      <c r="S195">
        <v>6.9</v>
      </c>
      <c r="T195">
        <v>6.8</v>
      </c>
      <c r="U195">
        <v>0.79700000000000004</v>
      </c>
      <c r="V195">
        <v>13.6</v>
      </c>
      <c r="W195">
        <f t="shared" ref="W195:W258" si="18">IF(A195="Africa",1,0)</f>
        <v>0</v>
      </c>
      <c r="X195">
        <f t="shared" ref="X195:X258" si="19">IF(A195="Asia",1,0)</f>
        <v>1</v>
      </c>
      <c r="Y195">
        <f t="shared" ref="Y195:Y258" si="20">IF(A195="Oceania",1,0)</f>
        <v>0</v>
      </c>
      <c r="Z195">
        <f t="shared" ref="Z195:Z258" si="21">IF(A195="South America",1,0)</f>
        <v>0</v>
      </c>
      <c r="AA195">
        <f t="shared" ref="AA195:AA258" si="22">IF(A195="Europe",1,0)</f>
        <v>0</v>
      </c>
      <c r="AB195">
        <f t="shared" ref="AB195:AB258" si="23">IF(D195="Developed",1,0)</f>
        <v>0</v>
      </c>
      <c r="AC195">
        <v>75.8</v>
      </c>
    </row>
    <row r="196" spans="1:29" x14ac:dyDescent="0.25">
      <c r="A196" t="s">
        <v>25</v>
      </c>
      <c r="B196" t="s">
        <v>107</v>
      </c>
      <c r="C196">
        <v>2004</v>
      </c>
      <c r="D196" t="s">
        <v>24</v>
      </c>
      <c r="E196">
        <v>214</v>
      </c>
      <c r="F196">
        <v>1600</v>
      </c>
      <c r="G196">
        <v>1.2</v>
      </c>
      <c r="H196">
        <v>27.33800857</v>
      </c>
      <c r="I196">
        <v>6</v>
      </c>
      <c r="J196">
        <v>55443</v>
      </c>
      <c r="K196">
        <v>13</v>
      </c>
      <c r="L196">
        <v>2100</v>
      </c>
      <c r="M196">
        <v>58</v>
      </c>
      <c r="N196">
        <v>4.22</v>
      </c>
      <c r="O196">
        <v>63</v>
      </c>
      <c r="P196">
        <v>0.3</v>
      </c>
      <c r="Q196">
        <v>621.31837670000004</v>
      </c>
      <c r="R196">
        <v>1126135777</v>
      </c>
      <c r="S196">
        <v>27.2</v>
      </c>
      <c r="T196">
        <v>28.2</v>
      </c>
      <c r="U196">
        <v>0.51800000000000002</v>
      </c>
      <c r="V196">
        <v>9.1999999999999993</v>
      </c>
      <c r="W196">
        <f t="shared" si="18"/>
        <v>0</v>
      </c>
      <c r="X196">
        <f t="shared" si="19"/>
        <v>1</v>
      </c>
      <c r="Y196">
        <f t="shared" si="20"/>
        <v>0</v>
      </c>
      <c r="Z196">
        <f t="shared" si="21"/>
        <v>0</v>
      </c>
      <c r="AA196">
        <f t="shared" si="22"/>
        <v>0</v>
      </c>
      <c r="AB196">
        <f t="shared" si="23"/>
        <v>0</v>
      </c>
      <c r="AC196">
        <v>64</v>
      </c>
    </row>
    <row r="197" spans="1:29" x14ac:dyDescent="0.25">
      <c r="A197" t="s">
        <v>29</v>
      </c>
      <c r="B197" t="s">
        <v>182</v>
      </c>
      <c r="C197">
        <v>2006</v>
      </c>
      <c r="D197" t="s">
        <v>24</v>
      </c>
      <c r="E197">
        <v>185</v>
      </c>
      <c r="F197">
        <v>0</v>
      </c>
      <c r="G197">
        <v>8.1199999999999992</v>
      </c>
      <c r="H197">
        <v>102.373909</v>
      </c>
      <c r="I197">
        <v>99</v>
      </c>
      <c r="J197">
        <v>10</v>
      </c>
      <c r="K197">
        <v>3.7</v>
      </c>
      <c r="L197">
        <v>0</v>
      </c>
      <c r="M197">
        <v>99</v>
      </c>
      <c r="N197">
        <v>3.73</v>
      </c>
      <c r="O197">
        <v>99</v>
      </c>
      <c r="P197">
        <v>0.1</v>
      </c>
      <c r="Q197">
        <v>1214.39987</v>
      </c>
      <c r="R197">
        <v>846</v>
      </c>
      <c r="S197">
        <v>5.9</v>
      </c>
      <c r="T197">
        <v>6.3</v>
      </c>
      <c r="U197">
        <v>0.72799999999999998</v>
      </c>
      <c r="V197">
        <v>13.1</v>
      </c>
      <c r="W197">
        <f t="shared" si="18"/>
        <v>1</v>
      </c>
      <c r="X197">
        <f t="shared" si="19"/>
        <v>0</v>
      </c>
      <c r="Y197">
        <f t="shared" si="20"/>
        <v>0</v>
      </c>
      <c r="Z197">
        <f t="shared" si="21"/>
        <v>0</v>
      </c>
      <c r="AA197">
        <f t="shared" si="22"/>
        <v>0</v>
      </c>
      <c r="AB197">
        <f t="shared" si="23"/>
        <v>0</v>
      </c>
      <c r="AC197">
        <v>72.2</v>
      </c>
    </row>
    <row r="198" spans="1:29" x14ac:dyDescent="0.25">
      <c r="A198" t="s">
        <v>38</v>
      </c>
      <c r="B198" t="s">
        <v>36</v>
      </c>
      <c r="C198">
        <v>2011</v>
      </c>
      <c r="D198" t="s">
        <v>37</v>
      </c>
      <c r="E198">
        <v>63</v>
      </c>
      <c r="F198">
        <v>1</v>
      </c>
      <c r="G198">
        <v>10.3</v>
      </c>
      <c r="H198">
        <v>10986.26527</v>
      </c>
      <c r="I198">
        <v>92</v>
      </c>
      <c r="J198">
        <v>190</v>
      </c>
      <c r="K198">
        <v>64.400000000000006</v>
      </c>
      <c r="L198">
        <v>1</v>
      </c>
      <c r="M198">
        <v>92</v>
      </c>
      <c r="N198">
        <v>9.1999999999999993</v>
      </c>
      <c r="O198">
        <v>92</v>
      </c>
      <c r="P198">
        <v>0.1</v>
      </c>
      <c r="Q198">
        <v>62245.129000000001</v>
      </c>
      <c r="R198">
        <v>223424</v>
      </c>
      <c r="S198">
        <v>0.6</v>
      </c>
      <c r="T198">
        <v>0.6</v>
      </c>
      <c r="U198">
        <v>0.92700000000000005</v>
      </c>
      <c r="V198">
        <v>19.8</v>
      </c>
      <c r="W198">
        <f t="shared" si="18"/>
        <v>0</v>
      </c>
      <c r="X198">
        <f t="shared" si="19"/>
        <v>0</v>
      </c>
      <c r="Y198">
        <f t="shared" si="20"/>
        <v>1</v>
      </c>
      <c r="Z198">
        <f t="shared" si="21"/>
        <v>0</v>
      </c>
      <c r="AA198">
        <f t="shared" si="22"/>
        <v>0</v>
      </c>
      <c r="AB198">
        <f t="shared" si="23"/>
        <v>1</v>
      </c>
      <c r="AC198">
        <v>82</v>
      </c>
    </row>
    <row r="199" spans="1:29" x14ac:dyDescent="0.25">
      <c r="A199" t="s">
        <v>27</v>
      </c>
      <c r="B199" t="s">
        <v>169</v>
      </c>
      <c r="C199">
        <v>2005</v>
      </c>
      <c r="D199" t="s">
        <v>24</v>
      </c>
      <c r="E199">
        <v>248</v>
      </c>
      <c r="F199">
        <v>1</v>
      </c>
      <c r="G199">
        <v>10.78</v>
      </c>
      <c r="H199">
        <v>0</v>
      </c>
      <c r="I199">
        <v>99</v>
      </c>
      <c r="J199">
        <v>6</v>
      </c>
      <c r="K199">
        <v>48.3</v>
      </c>
      <c r="L199">
        <v>1</v>
      </c>
      <c r="M199">
        <v>99</v>
      </c>
      <c r="N199">
        <v>9.15</v>
      </c>
      <c r="O199">
        <v>98</v>
      </c>
      <c r="P199">
        <v>0.1</v>
      </c>
      <c r="S199">
        <v>3.1</v>
      </c>
      <c r="T199">
        <v>3.3</v>
      </c>
      <c r="W199">
        <f t="shared" si="18"/>
        <v>0</v>
      </c>
      <c r="X199">
        <f t="shared" si="19"/>
        <v>0</v>
      </c>
      <c r="Y199">
        <f t="shared" si="20"/>
        <v>0</v>
      </c>
      <c r="Z199">
        <f t="shared" si="21"/>
        <v>0</v>
      </c>
      <c r="AA199">
        <f t="shared" si="22"/>
        <v>1</v>
      </c>
      <c r="AB199">
        <f t="shared" si="23"/>
        <v>0</v>
      </c>
      <c r="AC199">
        <v>67.3</v>
      </c>
    </row>
    <row r="200" spans="1:29" x14ac:dyDescent="0.25">
      <c r="A200" t="s">
        <v>32</v>
      </c>
      <c r="B200" t="s">
        <v>44</v>
      </c>
      <c r="C200">
        <v>2007</v>
      </c>
      <c r="D200" t="s">
        <v>24</v>
      </c>
      <c r="E200">
        <v>113</v>
      </c>
      <c r="F200">
        <v>0</v>
      </c>
      <c r="G200">
        <v>8.4700000000000006</v>
      </c>
      <c r="H200">
        <v>1641.30981</v>
      </c>
      <c r="I200">
        <v>93</v>
      </c>
      <c r="J200">
        <v>0</v>
      </c>
      <c r="K200">
        <v>48.4</v>
      </c>
      <c r="L200">
        <v>0</v>
      </c>
      <c r="M200">
        <v>93</v>
      </c>
      <c r="N200">
        <v>5.64</v>
      </c>
      <c r="O200">
        <v>93</v>
      </c>
      <c r="P200">
        <v>0.1</v>
      </c>
      <c r="Q200">
        <v>16462.485560000001</v>
      </c>
      <c r="S200">
        <v>3.9</v>
      </c>
      <c r="T200">
        <v>3.9</v>
      </c>
      <c r="U200">
        <v>0.77100000000000002</v>
      </c>
      <c r="V200">
        <v>15</v>
      </c>
      <c r="W200">
        <f t="shared" si="18"/>
        <v>0</v>
      </c>
      <c r="X200">
        <f t="shared" si="19"/>
        <v>0</v>
      </c>
      <c r="Y200">
        <f t="shared" si="20"/>
        <v>0</v>
      </c>
      <c r="Z200">
        <f t="shared" si="21"/>
        <v>0</v>
      </c>
      <c r="AA200">
        <f t="shared" si="22"/>
        <v>0</v>
      </c>
      <c r="AB200">
        <f t="shared" si="23"/>
        <v>0</v>
      </c>
      <c r="AC200">
        <v>74.2</v>
      </c>
    </row>
    <row r="201" spans="1:29" x14ac:dyDescent="0.25">
      <c r="A201" t="s">
        <v>25</v>
      </c>
      <c r="B201" t="s">
        <v>142</v>
      </c>
      <c r="C201">
        <v>2010</v>
      </c>
      <c r="D201" t="s">
        <v>24</v>
      </c>
      <c r="E201">
        <v>25</v>
      </c>
      <c r="F201">
        <v>1</v>
      </c>
      <c r="G201">
        <v>5.8</v>
      </c>
      <c r="H201">
        <v>22.316242720000002</v>
      </c>
      <c r="I201">
        <v>96</v>
      </c>
      <c r="J201">
        <v>7</v>
      </c>
      <c r="K201">
        <v>46.9</v>
      </c>
      <c r="L201">
        <v>2</v>
      </c>
      <c r="M201">
        <v>96</v>
      </c>
      <c r="N201">
        <v>4.7</v>
      </c>
      <c r="O201">
        <v>96</v>
      </c>
      <c r="P201">
        <v>0.1</v>
      </c>
      <c r="Q201">
        <v>265.35365899999999</v>
      </c>
      <c r="R201">
        <v>271265</v>
      </c>
      <c r="S201">
        <v>2.2000000000000002</v>
      </c>
      <c r="T201">
        <v>2.2999999999999998</v>
      </c>
      <c r="U201">
        <v>0.69299999999999995</v>
      </c>
      <c r="V201">
        <v>14.3</v>
      </c>
      <c r="W201">
        <f t="shared" si="18"/>
        <v>0</v>
      </c>
      <c r="X201">
        <f t="shared" si="19"/>
        <v>1</v>
      </c>
      <c r="Y201">
        <f t="shared" si="20"/>
        <v>0</v>
      </c>
      <c r="Z201">
        <f t="shared" si="21"/>
        <v>0</v>
      </c>
      <c r="AA201">
        <f t="shared" si="22"/>
        <v>0</v>
      </c>
      <c r="AB201">
        <f t="shared" si="23"/>
        <v>0</v>
      </c>
      <c r="AC201">
        <v>66.3</v>
      </c>
    </row>
    <row r="202" spans="1:29" x14ac:dyDescent="0.25">
      <c r="A202" t="s">
        <v>25</v>
      </c>
      <c r="B202" t="s">
        <v>221</v>
      </c>
      <c r="C202">
        <v>2001</v>
      </c>
      <c r="D202" t="s">
        <v>24</v>
      </c>
      <c r="E202">
        <v>251</v>
      </c>
      <c r="F202">
        <v>46</v>
      </c>
      <c r="G202">
        <v>0.08</v>
      </c>
      <c r="H202">
        <v>0</v>
      </c>
      <c r="I202">
        <v>19</v>
      </c>
      <c r="J202">
        <v>485</v>
      </c>
      <c r="K202">
        <v>31.7</v>
      </c>
      <c r="L202">
        <v>63</v>
      </c>
      <c r="M202">
        <v>73</v>
      </c>
      <c r="N202">
        <v>4.34</v>
      </c>
      <c r="O202">
        <v>73</v>
      </c>
      <c r="P202">
        <v>0.1</v>
      </c>
      <c r="S202">
        <v>14</v>
      </c>
      <c r="T202">
        <v>14</v>
      </c>
      <c r="U202">
        <v>0.44400000000000001</v>
      </c>
      <c r="V202">
        <v>7.9</v>
      </c>
      <c r="W202">
        <f t="shared" si="18"/>
        <v>0</v>
      </c>
      <c r="X202">
        <f t="shared" si="19"/>
        <v>1</v>
      </c>
      <c r="Y202">
        <f t="shared" si="20"/>
        <v>0</v>
      </c>
      <c r="Z202">
        <f t="shared" si="21"/>
        <v>0</v>
      </c>
      <c r="AA202">
        <f t="shared" si="22"/>
        <v>0</v>
      </c>
      <c r="AB202">
        <f t="shared" si="23"/>
        <v>0</v>
      </c>
      <c r="AC202">
        <v>61.1</v>
      </c>
    </row>
    <row r="203" spans="1:29" x14ac:dyDescent="0.25">
      <c r="A203" t="s">
        <v>32</v>
      </c>
      <c r="B203" t="s">
        <v>84</v>
      </c>
      <c r="C203">
        <v>2006</v>
      </c>
      <c r="D203" t="s">
        <v>24</v>
      </c>
      <c r="E203">
        <v>211</v>
      </c>
      <c r="F203">
        <v>3</v>
      </c>
      <c r="G203">
        <v>2.77</v>
      </c>
      <c r="H203">
        <v>57.745626289999997</v>
      </c>
      <c r="I203">
        <v>96</v>
      </c>
      <c r="J203">
        <v>0</v>
      </c>
      <c r="K203">
        <v>5.0999999999999996</v>
      </c>
      <c r="L203">
        <v>3</v>
      </c>
      <c r="M203">
        <v>96</v>
      </c>
      <c r="N203">
        <v>6.68</v>
      </c>
      <c r="O203">
        <v>96</v>
      </c>
      <c r="P203">
        <v>0.2</v>
      </c>
      <c r="Q203">
        <v>362.95176800000002</v>
      </c>
      <c r="R203">
        <v>656478</v>
      </c>
      <c r="S203">
        <v>1.8</v>
      </c>
      <c r="T203">
        <v>1.7</v>
      </c>
      <c r="U203">
        <v>0.65100000000000002</v>
      </c>
      <c r="V203">
        <v>12.9</v>
      </c>
      <c r="W203">
        <f t="shared" si="18"/>
        <v>0</v>
      </c>
      <c r="X203">
        <f t="shared" si="19"/>
        <v>0</v>
      </c>
      <c r="Y203">
        <f t="shared" si="20"/>
        <v>0</v>
      </c>
      <c r="Z203">
        <f t="shared" si="21"/>
        <v>0</v>
      </c>
      <c r="AA203">
        <f t="shared" si="22"/>
        <v>0</v>
      </c>
      <c r="AB203">
        <f t="shared" si="23"/>
        <v>0</v>
      </c>
      <c r="AC203">
        <v>75</v>
      </c>
    </row>
    <row r="204" spans="1:29" x14ac:dyDescent="0.25">
      <c r="A204" t="s">
        <v>27</v>
      </c>
      <c r="B204" t="s">
        <v>181</v>
      </c>
      <c r="C204">
        <v>2010</v>
      </c>
      <c r="D204" t="s">
        <v>24</v>
      </c>
      <c r="E204">
        <v>128</v>
      </c>
      <c r="F204">
        <v>1</v>
      </c>
      <c r="G204">
        <v>9.65</v>
      </c>
      <c r="H204">
        <v>774.43966169999999</v>
      </c>
      <c r="I204">
        <v>89</v>
      </c>
      <c r="J204">
        <v>20</v>
      </c>
      <c r="K204">
        <v>57</v>
      </c>
      <c r="L204">
        <v>1</v>
      </c>
      <c r="M204">
        <v>91</v>
      </c>
      <c r="N204">
        <v>1.9</v>
      </c>
      <c r="O204">
        <v>91</v>
      </c>
      <c r="P204">
        <v>0.1</v>
      </c>
      <c r="Q204">
        <v>5411.8774400000002</v>
      </c>
      <c r="R204">
        <v>7291436</v>
      </c>
      <c r="S204">
        <v>2.2000000000000002</v>
      </c>
      <c r="T204">
        <v>2.2999999999999998</v>
      </c>
      <c r="U204">
        <v>0.755</v>
      </c>
      <c r="V204">
        <v>13.6</v>
      </c>
      <c r="W204">
        <f t="shared" si="18"/>
        <v>0</v>
      </c>
      <c r="X204">
        <f t="shared" si="19"/>
        <v>0</v>
      </c>
      <c r="Y204">
        <f t="shared" si="20"/>
        <v>0</v>
      </c>
      <c r="Z204">
        <f t="shared" si="21"/>
        <v>0</v>
      </c>
      <c r="AA204">
        <f t="shared" si="22"/>
        <v>1</v>
      </c>
      <c r="AB204">
        <f t="shared" si="23"/>
        <v>0</v>
      </c>
      <c r="AC204">
        <v>74.400000000000006</v>
      </c>
    </row>
    <row r="205" spans="1:29" x14ac:dyDescent="0.25">
      <c r="A205" t="s">
        <v>29</v>
      </c>
      <c r="B205" t="s">
        <v>154</v>
      </c>
      <c r="C205">
        <v>2000</v>
      </c>
      <c r="D205" t="s">
        <v>24</v>
      </c>
      <c r="E205">
        <v>45</v>
      </c>
      <c r="F205">
        <v>576</v>
      </c>
      <c r="G205">
        <v>9.23</v>
      </c>
      <c r="H205">
        <v>22.481776060000001</v>
      </c>
      <c r="J205">
        <v>212183</v>
      </c>
      <c r="K205">
        <v>16.899999999999999</v>
      </c>
      <c r="L205">
        <v>943</v>
      </c>
      <c r="M205">
        <v>31</v>
      </c>
      <c r="N205">
        <v>2.84</v>
      </c>
      <c r="O205">
        <v>29</v>
      </c>
      <c r="P205">
        <v>4.9000000000000004</v>
      </c>
      <c r="Q205">
        <v>379.11932639999998</v>
      </c>
      <c r="R205">
        <v>1223529</v>
      </c>
      <c r="S205">
        <v>14.3</v>
      </c>
      <c r="T205">
        <v>14.4</v>
      </c>
      <c r="U205">
        <v>0</v>
      </c>
      <c r="V205">
        <v>7.6</v>
      </c>
      <c r="W205">
        <f t="shared" si="18"/>
        <v>1</v>
      </c>
      <c r="X205">
        <f t="shared" si="19"/>
        <v>0</v>
      </c>
      <c r="Y205">
        <f t="shared" si="20"/>
        <v>0</v>
      </c>
      <c r="Z205">
        <f t="shared" si="21"/>
        <v>0</v>
      </c>
      <c r="AA205">
        <f t="shared" si="22"/>
        <v>0</v>
      </c>
      <c r="AB205">
        <f t="shared" si="23"/>
        <v>0</v>
      </c>
      <c r="AC205">
        <v>47.1</v>
      </c>
    </row>
    <row r="206" spans="1:29" x14ac:dyDescent="0.25">
      <c r="A206" t="s">
        <v>32</v>
      </c>
      <c r="B206" t="s">
        <v>114</v>
      </c>
      <c r="C206">
        <v>2011</v>
      </c>
      <c r="D206" t="s">
        <v>24</v>
      </c>
      <c r="E206">
        <v>139</v>
      </c>
      <c r="F206">
        <v>1</v>
      </c>
      <c r="G206">
        <v>3.58</v>
      </c>
      <c r="H206">
        <v>33.175296860000003</v>
      </c>
      <c r="I206">
        <v>92</v>
      </c>
      <c r="J206">
        <v>1</v>
      </c>
      <c r="K206">
        <v>51.2</v>
      </c>
      <c r="L206">
        <v>1</v>
      </c>
      <c r="M206">
        <v>93</v>
      </c>
      <c r="N206">
        <v>5.21</v>
      </c>
      <c r="O206">
        <v>92</v>
      </c>
      <c r="P206">
        <v>0.6</v>
      </c>
      <c r="Q206">
        <v>513.549487</v>
      </c>
      <c r="R206">
        <v>2829493</v>
      </c>
      <c r="S206">
        <v>1.8</v>
      </c>
      <c r="T206">
        <v>1.7</v>
      </c>
      <c r="U206">
        <v>0.72199999999999998</v>
      </c>
      <c r="V206">
        <v>12.8</v>
      </c>
      <c r="W206">
        <f t="shared" si="18"/>
        <v>0</v>
      </c>
      <c r="X206">
        <f t="shared" si="19"/>
        <v>0</v>
      </c>
      <c r="Y206">
        <f t="shared" si="20"/>
        <v>0</v>
      </c>
      <c r="Z206">
        <f t="shared" si="21"/>
        <v>0</v>
      </c>
      <c r="AA206">
        <f t="shared" si="22"/>
        <v>0</v>
      </c>
      <c r="AB206">
        <f t="shared" si="23"/>
        <v>0</v>
      </c>
      <c r="AC206">
        <v>75.2</v>
      </c>
    </row>
    <row r="207" spans="1:29" x14ac:dyDescent="0.25">
      <c r="A207" t="s">
        <v>27</v>
      </c>
      <c r="B207" t="s">
        <v>97</v>
      </c>
      <c r="C207">
        <v>2015</v>
      </c>
      <c r="D207" t="s">
        <v>24</v>
      </c>
      <c r="E207">
        <v>72</v>
      </c>
      <c r="F207">
        <v>0</v>
      </c>
      <c r="H207">
        <v>0</v>
      </c>
      <c r="I207">
        <v>96</v>
      </c>
      <c r="J207">
        <v>1</v>
      </c>
      <c r="K207">
        <v>66.5</v>
      </c>
      <c r="L207">
        <v>0</v>
      </c>
      <c r="M207">
        <v>99</v>
      </c>
      <c r="O207">
        <v>99</v>
      </c>
      <c r="P207">
        <v>0.1</v>
      </c>
      <c r="Q207">
        <v>187.78990999999999</v>
      </c>
      <c r="R207">
        <v>182883</v>
      </c>
      <c r="S207">
        <v>0.8</v>
      </c>
      <c r="T207">
        <v>0.7</v>
      </c>
      <c r="U207">
        <v>0.86499999999999999</v>
      </c>
      <c r="V207">
        <v>17.2</v>
      </c>
      <c r="W207">
        <f t="shared" si="18"/>
        <v>0</v>
      </c>
      <c r="X207">
        <f t="shared" si="19"/>
        <v>0</v>
      </c>
      <c r="Y207">
        <f t="shared" si="20"/>
        <v>0</v>
      </c>
      <c r="Z207">
        <f t="shared" si="21"/>
        <v>0</v>
      </c>
      <c r="AA207">
        <f t="shared" si="22"/>
        <v>1</v>
      </c>
      <c r="AB207">
        <f t="shared" si="23"/>
        <v>0</v>
      </c>
      <c r="AC207">
        <v>81</v>
      </c>
    </row>
    <row r="208" spans="1:29" x14ac:dyDescent="0.25">
      <c r="A208" t="s">
        <v>29</v>
      </c>
      <c r="B208" t="s">
        <v>180</v>
      </c>
      <c r="C208">
        <v>2003</v>
      </c>
      <c r="D208" t="s">
        <v>24</v>
      </c>
      <c r="E208">
        <v>251</v>
      </c>
      <c r="F208">
        <v>25</v>
      </c>
      <c r="G208">
        <v>0.33</v>
      </c>
      <c r="H208">
        <v>62.219778929999997</v>
      </c>
      <c r="J208">
        <v>1519</v>
      </c>
      <c r="K208">
        <v>18.7</v>
      </c>
      <c r="L208">
        <v>44</v>
      </c>
      <c r="M208">
        <v>73</v>
      </c>
      <c r="N208">
        <v>5.4</v>
      </c>
      <c r="O208">
        <v>73</v>
      </c>
      <c r="P208">
        <v>0.7</v>
      </c>
      <c r="Q208">
        <v>642.76631129999998</v>
      </c>
      <c r="R208">
        <v>16799</v>
      </c>
      <c r="S208">
        <v>11.8</v>
      </c>
      <c r="T208">
        <v>11.7</v>
      </c>
      <c r="U208">
        <v>0.40100000000000002</v>
      </c>
      <c r="V208">
        <v>5.9</v>
      </c>
      <c r="W208">
        <f t="shared" si="18"/>
        <v>1</v>
      </c>
      <c r="X208">
        <f t="shared" si="19"/>
        <v>0</v>
      </c>
      <c r="Y208">
        <f t="shared" si="20"/>
        <v>0</v>
      </c>
      <c r="Z208">
        <f t="shared" si="21"/>
        <v>0</v>
      </c>
      <c r="AA208">
        <f t="shared" si="22"/>
        <v>0</v>
      </c>
      <c r="AB208">
        <f t="shared" si="23"/>
        <v>0</v>
      </c>
      <c r="AC208">
        <v>59</v>
      </c>
    </row>
    <row r="209" spans="1:29" x14ac:dyDescent="0.25">
      <c r="A209" t="s">
        <v>25</v>
      </c>
      <c r="B209" t="s">
        <v>117</v>
      </c>
      <c r="C209">
        <v>2004</v>
      </c>
      <c r="D209" t="s">
        <v>24</v>
      </c>
      <c r="E209">
        <v>287</v>
      </c>
      <c r="F209">
        <v>8</v>
      </c>
      <c r="G209">
        <v>6.55</v>
      </c>
      <c r="H209">
        <v>33.916601829999998</v>
      </c>
      <c r="I209">
        <v>99</v>
      </c>
      <c r="J209">
        <v>2204</v>
      </c>
      <c r="K209">
        <v>45.8</v>
      </c>
      <c r="L209">
        <v>9</v>
      </c>
      <c r="M209">
        <v>99</v>
      </c>
      <c r="N209">
        <v>3.95</v>
      </c>
      <c r="O209">
        <v>82</v>
      </c>
      <c r="P209">
        <v>0.1</v>
      </c>
      <c r="Q209">
        <v>2874.2882909999998</v>
      </c>
      <c r="R209">
        <v>1512985</v>
      </c>
      <c r="S209">
        <v>2.5</v>
      </c>
      <c r="T209">
        <v>2.6</v>
      </c>
      <c r="U209">
        <v>0.72499999999999998</v>
      </c>
      <c r="V209">
        <v>13.5</v>
      </c>
      <c r="W209">
        <f t="shared" si="18"/>
        <v>0</v>
      </c>
      <c r="X209">
        <f t="shared" si="19"/>
        <v>1</v>
      </c>
      <c r="Y209">
        <f t="shared" si="20"/>
        <v>0</v>
      </c>
      <c r="Z209">
        <f t="shared" si="21"/>
        <v>0</v>
      </c>
      <c r="AA209">
        <f t="shared" si="22"/>
        <v>0</v>
      </c>
      <c r="AB209">
        <f t="shared" si="23"/>
        <v>0</v>
      </c>
      <c r="AC209">
        <v>64.7</v>
      </c>
    </row>
    <row r="210" spans="1:29" x14ac:dyDescent="0.25">
      <c r="A210" t="s">
        <v>29</v>
      </c>
      <c r="B210" t="s">
        <v>92</v>
      </c>
      <c r="C210">
        <v>2011</v>
      </c>
      <c r="D210" t="s">
        <v>24</v>
      </c>
      <c r="E210">
        <v>289</v>
      </c>
      <c r="F210">
        <v>2</v>
      </c>
      <c r="G210">
        <v>8.9</v>
      </c>
      <c r="H210">
        <v>133.52236719999999</v>
      </c>
      <c r="I210">
        <v>75</v>
      </c>
      <c r="J210">
        <v>2</v>
      </c>
      <c r="K210">
        <v>34.1</v>
      </c>
      <c r="L210">
        <v>3</v>
      </c>
      <c r="M210">
        <v>75</v>
      </c>
      <c r="N210">
        <v>3.12</v>
      </c>
      <c r="O210">
        <v>75</v>
      </c>
      <c r="P210">
        <v>6</v>
      </c>
      <c r="Q210">
        <v>1716.2257999999999</v>
      </c>
      <c r="R210">
        <v>169711</v>
      </c>
      <c r="S210">
        <v>6.4</v>
      </c>
      <c r="T210">
        <v>6.3</v>
      </c>
      <c r="U210">
        <v>0.66400000000000003</v>
      </c>
      <c r="V210">
        <v>12.5</v>
      </c>
      <c r="W210">
        <f t="shared" si="18"/>
        <v>1</v>
      </c>
      <c r="X210">
        <f t="shared" si="19"/>
        <v>0</v>
      </c>
      <c r="Y210">
        <f t="shared" si="20"/>
        <v>0</v>
      </c>
      <c r="Z210">
        <f t="shared" si="21"/>
        <v>0</v>
      </c>
      <c r="AA210">
        <f t="shared" si="22"/>
        <v>0</v>
      </c>
      <c r="AB210">
        <f t="shared" si="23"/>
        <v>0</v>
      </c>
      <c r="AC210">
        <v>62.8</v>
      </c>
    </row>
    <row r="211" spans="1:29" x14ac:dyDescent="0.25">
      <c r="A211" t="s">
        <v>25</v>
      </c>
      <c r="B211" t="s">
        <v>76</v>
      </c>
      <c r="C211">
        <v>2005</v>
      </c>
      <c r="D211" t="s">
        <v>24</v>
      </c>
      <c r="E211">
        <v>165</v>
      </c>
      <c r="F211">
        <v>10</v>
      </c>
      <c r="G211">
        <v>3.21</v>
      </c>
      <c r="H211">
        <v>0</v>
      </c>
      <c r="I211">
        <v>92</v>
      </c>
      <c r="J211">
        <v>0</v>
      </c>
      <c r="K211">
        <v>27.7</v>
      </c>
      <c r="L211">
        <v>13</v>
      </c>
      <c r="M211">
        <v>97</v>
      </c>
      <c r="O211">
        <v>79</v>
      </c>
      <c r="P211">
        <v>0.1</v>
      </c>
      <c r="S211">
        <v>5.7</v>
      </c>
      <c r="T211">
        <v>5.7</v>
      </c>
      <c r="W211">
        <f t="shared" si="18"/>
        <v>0</v>
      </c>
      <c r="X211">
        <f t="shared" si="19"/>
        <v>1</v>
      </c>
      <c r="Y211">
        <f t="shared" si="20"/>
        <v>0</v>
      </c>
      <c r="Z211">
        <f t="shared" si="21"/>
        <v>0</v>
      </c>
      <c r="AA211">
        <f t="shared" si="22"/>
        <v>0</v>
      </c>
      <c r="AB211">
        <f t="shared" si="23"/>
        <v>0</v>
      </c>
      <c r="AC211">
        <v>68.5</v>
      </c>
    </row>
    <row r="212" spans="1:29" x14ac:dyDescent="0.25">
      <c r="A212" t="s">
        <v>29</v>
      </c>
      <c r="B212" t="s">
        <v>48</v>
      </c>
      <c r="C212">
        <v>2014</v>
      </c>
      <c r="D212" t="s">
        <v>24</v>
      </c>
      <c r="E212">
        <v>252</v>
      </c>
      <c r="F212">
        <v>25</v>
      </c>
      <c r="G212">
        <v>0.01</v>
      </c>
      <c r="H212">
        <v>90.122067909999998</v>
      </c>
      <c r="I212">
        <v>78</v>
      </c>
      <c r="J212">
        <v>786</v>
      </c>
      <c r="K212">
        <v>25.2</v>
      </c>
      <c r="L212">
        <v>39</v>
      </c>
      <c r="M212">
        <v>74</v>
      </c>
      <c r="N212">
        <v>4.59</v>
      </c>
      <c r="O212">
        <v>78</v>
      </c>
      <c r="P212">
        <v>1.1000000000000001</v>
      </c>
      <c r="Q212">
        <v>943.68657499999995</v>
      </c>
      <c r="R212">
        <v>1286712</v>
      </c>
      <c r="S212">
        <v>7.1</v>
      </c>
      <c r="T212">
        <v>6.9</v>
      </c>
      <c r="U212">
        <v>0.47499999999999998</v>
      </c>
      <c r="V212">
        <v>10.7</v>
      </c>
      <c r="W212">
        <f t="shared" si="18"/>
        <v>1</v>
      </c>
      <c r="X212">
        <f t="shared" si="19"/>
        <v>0</v>
      </c>
      <c r="Y212">
        <f t="shared" si="20"/>
        <v>0</v>
      </c>
      <c r="Z212">
        <f t="shared" si="21"/>
        <v>0</v>
      </c>
      <c r="AA212">
        <f t="shared" si="22"/>
        <v>0</v>
      </c>
      <c r="AB212">
        <f t="shared" si="23"/>
        <v>0</v>
      </c>
      <c r="AC212">
        <v>59.7</v>
      </c>
    </row>
    <row r="213" spans="1:29" x14ac:dyDescent="0.25">
      <c r="A213" t="s">
        <v>29</v>
      </c>
      <c r="B213" t="s">
        <v>63</v>
      </c>
      <c r="C213">
        <v>2007</v>
      </c>
      <c r="D213" t="s">
        <v>24</v>
      </c>
      <c r="E213">
        <v>495</v>
      </c>
      <c r="F213">
        <v>17</v>
      </c>
      <c r="G213">
        <v>1.5</v>
      </c>
      <c r="H213">
        <v>60.048848210000003</v>
      </c>
      <c r="J213">
        <v>49</v>
      </c>
      <c r="K213">
        <v>19</v>
      </c>
      <c r="L213">
        <v>26</v>
      </c>
      <c r="M213">
        <v>46</v>
      </c>
      <c r="N213">
        <v>4.4000000000000004</v>
      </c>
      <c r="O213">
        <v>48</v>
      </c>
      <c r="P213">
        <v>9</v>
      </c>
      <c r="Q213">
        <v>397.14846699999998</v>
      </c>
      <c r="R213">
        <v>42758</v>
      </c>
      <c r="S213">
        <v>9.4</v>
      </c>
      <c r="T213">
        <v>9.4</v>
      </c>
      <c r="U213">
        <v>0.33</v>
      </c>
      <c r="V213">
        <v>6.2</v>
      </c>
      <c r="W213">
        <f t="shared" si="18"/>
        <v>1</v>
      </c>
      <c r="X213">
        <f t="shared" si="19"/>
        <v>0</v>
      </c>
      <c r="Y213">
        <f t="shared" si="20"/>
        <v>0</v>
      </c>
      <c r="Z213">
        <f t="shared" si="21"/>
        <v>0</v>
      </c>
      <c r="AA213">
        <f t="shared" si="22"/>
        <v>0</v>
      </c>
      <c r="AB213">
        <f t="shared" si="23"/>
        <v>0</v>
      </c>
      <c r="AC213">
        <v>46.8</v>
      </c>
    </row>
    <row r="214" spans="1:29" x14ac:dyDescent="0.25">
      <c r="A214" t="s">
        <v>29</v>
      </c>
      <c r="B214" t="s">
        <v>96</v>
      </c>
      <c r="C214">
        <v>2013</v>
      </c>
      <c r="D214" t="s">
        <v>24</v>
      </c>
      <c r="E214">
        <v>254</v>
      </c>
      <c r="F214">
        <v>38</v>
      </c>
      <c r="G214">
        <v>0.01</v>
      </c>
      <c r="H214">
        <v>28.668978289999998</v>
      </c>
      <c r="I214">
        <v>9</v>
      </c>
      <c r="J214">
        <v>319</v>
      </c>
      <c r="K214">
        <v>27.3</v>
      </c>
      <c r="L214">
        <v>55</v>
      </c>
      <c r="M214">
        <v>91</v>
      </c>
      <c r="N214">
        <v>4.63</v>
      </c>
      <c r="O214">
        <v>9</v>
      </c>
      <c r="P214">
        <v>0.9</v>
      </c>
      <c r="Q214">
        <v>1814.492297</v>
      </c>
      <c r="R214">
        <v>26346251</v>
      </c>
      <c r="S214">
        <v>6.6</v>
      </c>
      <c r="T214">
        <v>6.4</v>
      </c>
      <c r="U214">
        <v>0.56999999999999995</v>
      </c>
      <c r="V214">
        <v>11.5</v>
      </c>
      <c r="W214">
        <f t="shared" si="18"/>
        <v>1</v>
      </c>
      <c r="X214">
        <f t="shared" si="19"/>
        <v>0</v>
      </c>
      <c r="Y214">
        <f t="shared" si="20"/>
        <v>0</v>
      </c>
      <c r="Z214">
        <f t="shared" si="21"/>
        <v>0</v>
      </c>
      <c r="AA214">
        <f t="shared" si="22"/>
        <v>0</v>
      </c>
      <c r="AB214">
        <f t="shared" si="23"/>
        <v>0</v>
      </c>
      <c r="AC214">
        <v>61.9</v>
      </c>
    </row>
    <row r="215" spans="1:29" x14ac:dyDescent="0.25">
      <c r="A215" t="s">
        <v>25</v>
      </c>
      <c r="B215" t="s">
        <v>43</v>
      </c>
      <c r="C215">
        <v>2009</v>
      </c>
      <c r="D215" t="s">
        <v>24</v>
      </c>
      <c r="E215">
        <v>144</v>
      </c>
      <c r="F215">
        <v>135</v>
      </c>
      <c r="G215">
        <v>0.01</v>
      </c>
      <c r="H215">
        <v>53.264003780000003</v>
      </c>
      <c r="I215">
        <v>97</v>
      </c>
      <c r="J215">
        <v>718</v>
      </c>
      <c r="K215">
        <v>14.6</v>
      </c>
      <c r="L215">
        <v>173</v>
      </c>
      <c r="M215">
        <v>97</v>
      </c>
      <c r="N215">
        <v>2.91</v>
      </c>
      <c r="O215">
        <v>97</v>
      </c>
      <c r="P215">
        <v>0.1</v>
      </c>
      <c r="Q215">
        <v>681.12536799999998</v>
      </c>
      <c r="R215">
        <v>1545478</v>
      </c>
      <c r="S215">
        <v>19.100000000000001</v>
      </c>
      <c r="T215">
        <v>19.7</v>
      </c>
      <c r="U215">
        <v>0.52300000000000002</v>
      </c>
      <c r="V215">
        <v>8.4</v>
      </c>
      <c r="W215">
        <f t="shared" si="18"/>
        <v>0</v>
      </c>
      <c r="X215">
        <f t="shared" si="19"/>
        <v>1</v>
      </c>
      <c r="Y215">
        <f t="shared" si="20"/>
        <v>0</v>
      </c>
      <c r="Z215">
        <f t="shared" si="21"/>
        <v>0</v>
      </c>
      <c r="AA215">
        <f t="shared" si="22"/>
        <v>0</v>
      </c>
      <c r="AB215">
        <f t="shared" si="23"/>
        <v>0</v>
      </c>
      <c r="AC215">
        <v>69.5</v>
      </c>
    </row>
    <row r="216" spans="1:29" x14ac:dyDescent="0.25">
      <c r="A216" t="s">
        <v>27</v>
      </c>
      <c r="B216" t="s">
        <v>95</v>
      </c>
      <c r="C216">
        <v>2007</v>
      </c>
      <c r="D216" t="s">
        <v>37</v>
      </c>
      <c r="E216">
        <v>82</v>
      </c>
      <c r="F216">
        <v>3</v>
      </c>
      <c r="G216">
        <v>11.5</v>
      </c>
      <c r="H216">
        <v>7777.5563529999999</v>
      </c>
      <c r="I216">
        <v>86</v>
      </c>
      <c r="J216">
        <v>567</v>
      </c>
      <c r="K216">
        <v>58.5</v>
      </c>
      <c r="L216">
        <v>3</v>
      </c>
      <c r="M216">
        <v>95</v>
      </c>
      <c r="N216">
        <v>1.18</v>
      </c>
      <c r="O216">
        <v>96</v>
      </c>
      <c r="P216">
        <v>0.1</v>
      </c>
      <c r="Q216">
        <v>41814.819100000001</v>
      </c>
      <c r="R216">
        <v>82266372</v>
      </c>
      <c r="S216">
        <v>1.1000000000000001</v>
      </c>
      <c r="T216">
        <v>1.1000000000000001</v>
      </c>
      <c r="U216">
        <v>0.89800000000000002</v>
      </c>
      <c r="V216">
        <v>16.600000000000001</v>
      </c>
      <c r="W216">
        <f t="shared" si="18"/>
        <v>0</v>
      </c>
      <c r="X216">
        <f t="shared" si="19"/>
        <v>0</v>
      </c>
      <c r="Y216">
        <f t="shared" si="20"/>
        <v>0</v>
      </c>
      <c r="Z216">
        <f t="shared" si="21"/>
        <v>0</v>
      </c>
      <c r="AA216">
        <f t="shared" si="22"/>
        <v>1</v>
      </c>
      <c r="AB216">
        <f t="shared" si="23"/>
        <v>1</v>
      </c>
      <c r="AC216">
        <v>79.8</v>
      </c>
    </row>
    <row r="217" spans="1:29" x14ac:dyDescent="0.25">
      <c r="A217" t="s">
        <v>29</v>
      </c>
      <c r="B217" t="s">
        <v>154</v>
      </c>
      <c r="C217">
        <v>2007</v>
      </c>
      <c r="D217" t="s">
        <v>24</v>
      </c>
      <c r="E217">
        <v>388</v>
      </c>
      <c r="F217">
        <v>542</v>
      </c>
      <c r="G217">
        <v>9.5500000000000007</v>
      </c>
      <c r="H217">
        <v>104.4746444</v>
      </c>
      <c r="I217">
        <v>42</v>
      </c>
      <c r="J217">
        <v>2613</v>
      </c>
      <c r="K217">
        <v>2.4</v>
      </c>
      <c r="L217">
        <v>863</v>
      </c>
      <c r="M217">
        <v>54</v>
      </c>
      <c r="N217">
        <v>4.47</v>
      </c>
      <c r="O217">
        <v>42</v>
      </c>
      <c r="P217">
        <v>5.2</v>
      </c>
      <c r="Q217">
        <v>1136.829645</v>
      </c>
      <c r="R217">
        <v>14641724</v>
      </c>
      <c r="S217">
        <v>12.3</v>
      </c>
      <c r="T217">
        <v>12.3</v>
      </c>
      <c r="U217">
        <v>0.47699999999999998</v>
      </c>
      <c r="V217">
        <v>9.1</v>
      </c>
      <c r="W217">
        <f t="shared" si="18"/>
        <v>1</v>
      </c>
      <c r="X217">
        <f t="shared" si="19"/>
        <v>0</v>
      </c>
      <c r="Y217">
        <f t="shared" si="20"/>
        <v>0</v>
      </c>
      <c r="Z217">
        <f t="shared" si="21"/>
        <v>0</v>
      </c>
      <c r="AA217">
        <f t="shared" si="22"/>
        <v>0</v>
      </c>
      <c r="AB217">
        <f t="shared" si="23"/>
        <v>0</v>
      </c>
      <c r="AC217">
        <v>55</v>
      </c>
    </row>
    <row r="218" spans="1:29" x14ac:dyDescent="0.25">
      <c r="A218" t="s">
        <v>29</v>
      </c>
      <c r="B218" t="s">
        <v>59</v>
      </c>
      <c r="C218">
        <v>2003</v>
      </c>
      <c r="D218" t="s">
        <v>24</v>
      </c>
      <c r="E218">
        <v>144</v>
      </c>
      <c r="F218">
        <v>0</v>
      </c>
      <c r="G218">
        <v>4.16</v>
      </c>
      <c r="H218">
        <v>209.0865</v>
      </c>
      <c r="I218">
        <v>66</v>
      </c>
      <c r="J218">
        <v>0</v>
      </c>
      <c r="K218">
        <v>23.2</v>
      </c>
      <c r="L218">
        <v>0</v>
      </c>
      <c r="M218">
        <v>93</v>
      </c>
      <c r="N218">
        <v>5</v>
      </c>
      <c r="O218">
        <v>92</v>
      </c>
      <c r="P218">
        <v>0.9</v>
      </c>
      <c r="Q218">
        <v>1768.9213199999999</v>
      </c>
      <c r="R218">
        <v>46147</v>
      </c>
      <c r="S218">
        <v>8.9</v>
      </c>
      <c r="T218">
        <v>8.9</v>
      </c>
      <c r="U218">
        <v>0.57199999999999995</v>
      </c>
      <c r="V218">
        <v>11.3</v>
      </c>
      <c r="W218">
        <f t="shared" si="18"/>
        <v>1</v>
      </c>
      <c r="X218">
        <f t="shared" si="19"/>
        <v>0</v>
      </c>
      <c r="Y218">
        <f t="shared" si="20"/>
        <v>0</v>
      </c>
      <c r="Z218">
        <f t="shared" si="21"/>
        <v>0</v>
      </c>
      <c r="AA218">
        <f t="shared" si="22"/>
        <v>0</v>
      </c>
      <c r="AB218">
        <f t="shared" si="23"/>
        <v>0</v>
      </c>
      <c r="AC218">
        <v>71.099999999999994</v>
      </c>
    </row>
    <row r="219" spans="1:29" x14ac:dyDescent="0.25">
      <c r="A219" t="s">
        <v>34</v>
      </c>
      <c r="B219" t="s">
        <v>65</v>
      </c>
      <c r="C219">
        <v>2002</v>
      </c>
      <c r="D219" t="s">
        <v>24</v>
      </c>
      <c r="E219">
        <v>11</v>
      </c>
      <c r="F219">
        <v>2</v>
      </c>
      <c r="G219">
        <v>6.06</v>
      </c>
      <c r="H219">
        <v>675.78084430000001</v>
      </c>
      <c r="J219">
        <v>0</v>
      </c>
      <c r="K219">
        <v>55.4</v>
      </c>
      <c r="L219">
        <v>3</v>
      </c>
      <c r="M219">
        <v>97</v>
      </c>
      <c r="N219">
        <v>6.48</v>
      </c>
      <c r="O219">
        <v>97</v>
      </c>
      <c r="P219">
        <v>0.1</v>
      </c>
      <c r="Q219">
        <v>4463.5458669999998</v>
      </c>
      <c r="R219">
        <v>15623635</v>
      </c>
      <c r="S219">
        <v>1</v>
      </c>
      <c r="T219">
        <v>1</v>
      </c>
      <c r="U219">
        <v>0.76800000000000002</v>
      </c>
      <c r="V219">
        <v>13.9</v>
      </c>
      <c r="W219">
        <f t="shared" si="18"/>
        <v>0</v>
      </c>
      <c r="X219">
        <f t="shared" si="19"/>
        <v>0</v>
      </c>
      <c r="Y219">
        <f t="shared" si="20"/>
        <v>0</v>
      </c>
      <c r="Z219">
        <f t="shared" si="21"/>
        <v>1</v>
      </c>
      <c r="AA219">
        <f t="shared" si="22"/>
        <v>0</v>
      </c>
      <c r="AB219">
        <f t="shared" si="23"/>
        <v>0</v>
      </c>
      <c r="AC219">
        <v>77.8</v>
      </c>
    </row>
    <row r="220" spans="1:29" x14ac:dyDescent="0.25">
      <c r="A220" t="s">
        <v>32</v>
      </c>
      <c r="B220" t="s">
        <v>44</v>
      </c>
      <c r="C220">
        <v>2002</v>
      </c>
      <c r="D220" t="s">
        <v>24</v>
      </c>
      <c r="E220">
        <v>123</v>
      </c>
      <c r="F220">
        <v>0</v>
      </c>
      <c r="G220">
        <v>7.59</v>
      </c>
      <c r="H220">
        <v>133.099491</v>
      </c>
      <c r="I220">
        <v>66</v>
      </c>
      <c r="J220">
        <v>0</v>
      </c>
      <c r="K220">
        <v>44.6</v>
      </c>
      <c r="L220">
        <v>0</v>
      </c>
      <c r="M220">
        <v>86</v>
      </c>
      <c r="N220">
        <v>5.76</v>
      </c>
      <c r="O220">
        <v>87</v>
      </c>
      <c r="P220">
        <v>0.8</v>
      </c>
      <c r="Q220">
        <v>11675.39395</v>
      </c>
      <c r="S220">
        <v>4.2</v>
      </c>
      <c r="T220">
        <v>4.0999999999999996</v>
      </c>
      <c r="U220">
        <v>0.749</v>
      </c>
      <c r="V220">
        <v>14</v>
      </c>
      <c r="W220">
        <f t="shared" si="18"/>
        <v>0</v>
      </c>
      <c r="X220">
        <f t="shared" si="19"/>
        <v>0</v>
      </c>
      <c r="Y220">
        <f t="shared" si="20"/>
        <v>0</v>
      </c>
      <c r="Z220">
        <f t="shared" si="21"/>
        <v>0</v>
      </c>
      <c r="AA220">
        <f t="shared" si="22"/>
        <v>0</v>
      </c>
      <c r="AB220">
        <f t="shared" si="23"/>
        <v>0</v>
      </c>
      <c r="AC220">
        <v>73.5</v>
      </c>
    </row>
    <row r="221" spans="1:29" x14ac:dyDescent="0.25">
      <c r="A221" t="s">
        <v>29</v>
      </c>
      <c r="B221" t="s">
        <v>118</v>
      </c>
      <c r="C221">
        <v>2009</v>
      </c>
      <c r="D221" t="s">
        <v>24</v>
      </c>
      <c r="E221">
        <v>317</v>
      </c>
      <c r="F221">
        <v>62</v>
      </c>
      <c r="G221">
        <v>1.86</v>
      </c>
      <c r="H221">
        <v>7.1468514040000004</v>
      </c>
      <c r="I221">
        <v>88</v>
      </c>
      <c r="J221">
        <v>1218</v>
      </c>
      <c r="K221">
        <v>18.399999999999999</v>
      </c>
      <c r="L221">
        <v>91</v>
      </c>
      <c r="M221">
        <v>89</v>
      </c>
      <c r="N221">
        <v>4.17</v>
      </c>
      <c r="O221">
        <v>88</v>
      </c>
      <c r="P221">
        <v>5</v>
      </c>
      <c r="Q221">
        <v>92.816252000000006</v>
      </c>
      <c r="R221">
        <v>423724</v>
      </c>
      <c r="S221">
        <v>8.1999999999999993</v>
      </c>
      <c r="T221">
        <v>8.1</v>
      </c>
      <c r="U221">
        <v>0.51400000000000001</v>
      </c>
      <c r="V221">
        <v>10.7</v>
      </c>
      <c r="W221">
        <f t="shared" si="18"/>
        <v>1</v>
      </c>
      <c r="X221">
        <f t="shared" si="19"/>
        <v>0</v>
      </c>
      <c r="Y221">
        <f t="shared" si="20"/>
        <v>0</v>
      </c>
      <c r="Z221">
        <f t="shared" si="21"/>
        <v>0</v>
      </c>
      <c r="AA221">
        <f t="shared" si="22"/>
        <v>0</v>
      </c>
      <c r="AB221">
        <f t="shared" si="23"/>
        <v>0</v>
      </c>
      <c r="AC221">
        <v>59.1</v>
      </c>
    </row>
    <row r="222" spans="1:29" x14ac:dyDescent="0.25">
      <c r="A222" t="s">
        <v>27</v>
      </c>
      <c r="B222" t="s">
        <v>181</v>
      </c>
      <c r="C222">
        <v>2002</v>
      </c>
      <c r="D222" t="s">
        <v>24</v>
      </c>
      <c r="E222">
        <v>133</v>
      </c>
      <c r="F222">
        <v>1</v>
      </c>
      <c r="G222">
        <v>6.95</v>
      </c>
      <c r="H222">
        <v>292.61423780000001</v>
      </c>
      <c r="J222">
        <v>63</v>
      </c>
      <c r="K222">
        <v>52.2</v>
      </c>
      <c r="L222">
        <v>1</v>
      </c>
      <c r="M222">
        <v>95</v>
      </c>
      <c r="N222">
        <v>8.9</v>
      </c>
      <c r="O222">
        <v>95</v>
      </c>
      <c r="P222">
        <v>0.1</v>
      </c>
      <c r="Q222">
        <v>2149.9944</v>
      </c>
      <c r="R222">
        <v>7496522</v>
      </c>
      <c r="S222">
        <v>2.7</v>
      </c>
      <c r="T222">
        <v>2.8</v>
      </c>
      <c r="U222">
        <v>0.71499999999999997</v>
      </c>
      <c r="V222">
        <v>13.2</v>
      </c>
      <c r="W222">
        <f t="shared" si="18"/>
        <v>0</v>
      </c>
      <c r="X222">
        <f t="shared" si="19"/>
        <v>0</v>
      </c>
      <c r="Y222">
        <f t="shared" si="20"/>
        <v>0</v>
      </c>
      <c r="Z222">
        <f t="shared" si="21"/>
        <v>0</v>
      </c>
      <c r="AA222">
        <f t="shared" si="22"/>
        <v>1</v>
      </c>
      <c r="AB222">
        <f t="shared" si="23"/>
        <v>0</v>
      </c>
      <c r="AC222">
        <v>72.900000000000006</v>
      </c>
    </row>
    <row r="223" spans="1:29" x14ac:dyDescent="0.25">
      <c r="A223" t="s">
        <v>29</v>
      </c>
      <c r="B223" t="s">
        <v>172</v>
      </c>
      <c r="C223">
        <v>2014</v>
      </c>
      <c r="D223" t="s">
        <v>24</v>
      </c>
      <c r="E223">
        <v>23</v>
      </c>
      <c r="F223">
        <v>12</v>
      </c>
      <c r="G223">
        <v>0.01</v>
      </c>
      <c r="H223">
        <v>7.549797238</v>
      </c>
      <c r="I223">
        <v>98</v>
      </c>
      <c r="J223">
        <v>10</v>
      </c>
      <c r="K223">
        <v>2.8</v>
      </c>
      <c r="L223">
        <v>16</v>
      </c>
      <c r="M223">
        <v>98</v>
      </c>
      <c r="N223">
        <v>7.53</v>
      </c>
      <c r="O223">
        <v>98</v>
      </c>
      <c r="P223">
        <v>0.4</v>
      </c>
      <c r="Q223">
        <v>76.569951700000004</v>
      </c>
      <c r="R223">
        <v>11345357</v>
      </c>
      <c r="S223">
        <v>5.8</v>
      </c>
      <c r="T223">
        <v>5.8</v>
      </c>
      <c r="U223">
        <v>0.48799999999999999</v>
      </c>
      <c r="V223">
        <v>10.8</v>
      </c>
      <c r="W223">
        <f t="shared" si="18"/>
        <v>1</v>
      </c>
      <c r="X223">
        <f t="shared" si="19"/>
        <v>0</v>
      </c>
      <c r="Y223">
        <f t="shared" si="20"/>
        <v>0</v>
      </c>
      <c r="Z223">
        <f t="shared" si="21"/>
        <v>0</v>
      </c>
      <c r="AA223">
        <f t="shared" si="22"/>
        <v>0</v>
      </c>
      <c r="AB223">
        <f t="shared" si="23"/>
        <v>0</v>
      </c>
      <c r="AC223">
        <v>65.7</v>
      </c>
    </row>
    <row r="224" spans="1:29" x14ac:dyDescent="0.25">
      <c r="A224" t="s">
        <v>29</v>
      </c>
      <c r="B224" t="s">
        <v>193</v>
      </c>
      <c r="C224">
        <v>2005</v>
      </c>
      <c r="D224" t="s">
        <v>24</v>
      </c>
      <c r="E224">
        <v>261</v>
      </c>
      <c r="F224">
        <v>66</v>
      </c>
      <c r="G224">
        <v>1.55</v>
      </c>
      <c r="H224">
        <v>37.590395919999999</v>
      </c>
      <c r="I224">
        <v>22</v>
      </c>
      <c r="J224">
        <v>1374</v>
      </c>
      <c r="L224">
        <v>101</v>
      </c>
      <c r="M224">
        <v>78</v>
      </c>
      <c r="N224">
        <v>3.18</v>
      </c>
      <c r="O224">
        <v>78</v>
      </c>
      <c r="P224">
        <v>0.2</v>
      </c>
      <c r="Q224">
        <v>679.75399489999995</v>
      </c>
      <c r="R224">
        <v>3911914</v>
      </c>
      <c r="U224">
        <v>0.42299999999999999</v>
      </c>
      <c r="V224">
        <v>6.1</v>
      </c>
      <c r="W224">
        <f t="shared" si="18"/>
        <v>1</v>
      </c>
      <c r="X224">
        <f t="shared" si="19"/>
        <v>0</v>
      </c>
      <c r="Y224">
        <f t="shared" si="20"/>
        <v>0</v>
      </c>
      <c r="Z224">
        <f t="shared" si="21"/>
        <v>0</v>
      </c>
      <c r="AA224">
        <f t="shared" si="22"/>
        <v>0</v>
      </c>
      <c r="AB224">
        <f t="shared" si="23"/>
        <v>0</v>
      </c>
      <c r="AC224">
        <v>67</v>
      </c>
    </row>
    <row r="225" spans="1:29" x14ac:dyDescent="0.25">
      <c r="A225" t="s">
        <v>32</v>
      </c>
      <c r="B225" t="s">
        <v>71</v>
      </c>
      <c r="C225">
        <v>2014</v>
      </c>
      <c r="D225" t="s">
        <v>24</v>
      </c>
      <c r="E225">
        <v>96</v>
      </c>
      <c r="F225">
        <v>1</v>
      </c>
      <c r="G225">
        <v>3.45</v>
      </c>
      <c r="H225">
        <v>384.51291379999998</v>
      </c>
      <c r="I225">
        <v>91</v>
      </c>
      <c r="J225">
        <v>1</v>
      </c>
      <c r="K225">
        <v>59.5</v>
      </c>
      <c r="L225">
        <v>1</v>
      </c>
      <c r="M225">
        <v>91</v>
      </c>
      <c r="N225">
        <v>9.31</v>
      </c>
      <c r="O225">
        <v>91</v>
      </c>
      <c r="P225">
        <v>0.1</v>
      </c>
      <c r="Q225">
        <v>1647.4417900000001</v>
      </c>
      <c r="R225">
        <v>4757575</v>
      </c>
      <c r="S225">
        <v>1.7</v>
      </c>
      <c r="T225">
        <v>1.7</v>
      </c>
      <c r="U225">
        <v>0.76800000000000002</v>
      </c>
      <c r="V225">
        <v>13.9</v>
      </c>
      <c r="W225">
        <f t="shared" si="18"/>
        <v>0</v>
      </c>
      <c r="X225">
        <f t="shared" si="19"/>
        <v>0</v>
      </c>
      <c r="Y225">
        <f t="shared" si="20"/>
        <v>0</v>
      </c>
      <c r="Z225">
        <f t="shared" si="21"/>
        <v>0</v>
      </c>
      <c r="AA225">
        <f t="shared" si="22"/>
        <v>0</v>
      </c>
      <c r="AB225">
        <f t="shared" si="23"/>
        <v>0</v>
      </c>
      <c r="AC225">
        <v>79.5</v>
      </c>
    </row>
    <row r="226" spans="1:29" x14ac:dyDescent="0.25">
      <c r="A226" t="s">
        <v>32</v>
      </c>
      <c r="B226" t="s">
        <v>103</v>
      </c>
      <c r="C226">
        <v>2001</v>
      </c>
      <c r="D226" t="s">
        <v>24</v>
      </c>
      <c r="E226">
        <v>35</v>
      </c>
      <c r="F226">
        <v>19</v>
      </c>
      <c r="G226">
        <v>6.22</v>
      </c>
      <c r="H226">
        <v>60.778158679999997</v>
      </c>
      <c r="J226">
        <v>159</v>
      </c>
      <c r="K226">
        <v>34.799999999999997</v>
      </c>
      <c r="L226">
        <v>27</v>
      </c>
      <c r="M226">
        <v>52</v>
      </c>
      <c r="N226">
        <v>5.63</v>
      </c>
      <c r="O226">
        <v>45</v>
      </c>
      <c r="P226">
        <v>5</v>
      </c>
      <c r="Q226">
        <v>413.73831639999997</v>
      </c>
      <c r="R226">
        <v>8692567</v>
      </c>
      <c r="S226">
        <v>4.7</v>
      </c>
      <c r="T226">
        <v>4.7</v>
      </c>
      <c r="U226">
        <v>0.443</v>
      </c>
      <c r="V226">
        <v>7.9</v>
      </c>
      <c r="W226">
        <f t="shared" si="18"/>
        <v>0</v>
      </c>
      <c r="X226">
        <f t="shared" si="19"/>
        <v>0</v>
      </c>
      <c r="Y226">
        <f t="shared" si="20"/>
        <v>0</v>
      </c>
      <c r="Z226">
        <f t="shared" si="21"/>
        <v>0</v>
      </c>
      <c r="AA226">
        <f t="shared" si="22"/>
        <v>0</v>
      </c>
      <c r="AB226">
        <f t="shared" si="23"/>
        <v>0</v>
      </c>
      <c r="AC226">
        <v>58.9</v>
      </c>
    </row>
    <row r="227" spans="1:29" x14ac:dyDescent="0.25">
      <c r="A227" t="s">
        <v>29</v>
      </c>
      <c r="B227" t="s">
        <v>183</v>
      </c>
      <c r="C227">
        <v>2010</v>
      </c>
      <c r="D227" t="s">
        <v>24</v>
      </c>
      <c r="E227">
        <v>424</v>
      </c>
      <c r="F227">
        <v>27</v>
      </c>
      <c r="G227">
        <v>3.84</v>
      </c>
      <c r="H227">
        <v>5.347717533</v>
      </c>
      <c r="I227">
        <v>86</v>
      </c>
      <c r="J227">
        <v>1089</v>
      </c>
      <c r="K227">
        <v>21.7</v>
      </c>
      <c r="L227">
        <v>40</v>
      </c>
      <c r="M227">
        <v>84</v>
      </c>
      <c r="N227">
        <v>1.32</v>
      </c>
      <c r="O227">
        <v>86</v>
      </c>
      <c r="P227">
        <v>1.6</v>
      </c>
      <c r="Q227">
        <v>45.128418000000003</v>
      </c>
      <c r="R227">
        <v>645872</v>
      </c>
      <c r="S227">
        <v>8.3000000000000007</v>
      </c>
      <c r="T227">
        <v>8.1999999999999993</v>
      </c>
      <c r="U227">
        <v>0.38400000000000001</v>
      </c>
      <c r="V227">
        <v>8.6999999999999993</v>
      </c>
      <c r="W227">
        <f t="shared" si="18"/>
        <v>1</v>
      </c>
      <c r="X227">
        <f t="shared" si="19"/>
        <v>0</v>
      </c>
      <c r="Y227">
        <f t="shared" si="20"/>
        <v>0</v>
      </c>
      <c r="Z227">
        <f t="shared" si="21"/>
        <v>0</v>
      </c>
      <c r="AA227">
        <f t="shared" si="22"/>
        <v>0</v>
      </c>
      <c r="AB227">
        <f t="shared" si="23"/>
        <v>0</v>
      </c>
      <c r="AC227">
        <v>48.1</v>
      </c>
    </row>
    <row r="228" spans="1:29" x14ac:dyDescent="0.25">
      <c r="A228" t="s">
        <v>29</v>
      </c>
      <c r="B228" t="s">
        <v>92</v>
      </c>
      <c r="C228">
        <v>2014</v>
      </c>
      <c r="D228" t="s">
        <v>24</v>
      </c>
      <c r="E228">
        <v>237</v>
      </c>
      <c r="F228">
        <v>2</v>
      </c>
      <c r="G228">
        <v>0.01</v>
      </c>
      <c r="H228">
        <v>715.28169390000005</v>
      </c>
      <c r="I228">
        <v>7</v>
      </c>
      <c r="J228">
        <v>33</v>
      </c>
      <c r="K228">
        <v>35.799999999999997</v>
      </c>
      <c r="L228">
        <v>3</v>
      </c>
      <c r="M228">
        <v>68</v>
      </c>
      <c r="N228">
        <v>3.44</v>
      </c>
      <c r="O228">
        <v>7</v>
      </c>
      <c r="P228">
        <v>2.8</v>
      </c>
      <c r="Q228">
        <v>9692.1638739999999</v>
      </c>
      <c r="R228">
        <v>1875713</v>
      </c>
      <c r="S228">
        <v>6.1</v>
      </c>
      <c r="T228">
        <v>6</v>
      </c>
      <c r="U228">
        <v>0.68700000000000006</v>
      </c>
      <c r="V228">
        <v>12.6</v>
      </c>
      <c r="W228">
        <f t="shared" si="18"/>
        <v>1</v>
      </c>
      <c r="X228">
        <f t="shared" si="19"/>
        <v>0</v>
      </c>
      <c r="Y228">
        <f t="shared" si="20"/>
        <v>0</v>
      </c>
      <c r="Z228">
        <f t="shared" si="21"/>
        <v>0</v>
      </c>
      <c r="AA228">
        <f t="shared" si="22"/>
        <v>0</v>
      </c>
      <c r="AB228">
        <f t="shared" si="23"/>
        <v>0</v>
      </c>
      <c r="AC228">
        <v>65.5</v>
      </c>
    </row>
    <row r="229" spans="1:29" x14ac:dyDescent="0.25">
      <c r="A229" t="s">
        <v>27</v>
      </c>
      <c r="B229" t="s">
        <v>128</v>
      </c>
      <c r="C229">
        <v>2000</v>
      </c>
      <c r="D229" t="s">
        <v>37</v>
      </c>
      <c r="E229">
        <v>2</v>
      </c>
      <c r="F229">
        <v>0</v>
      </c>
      <c r="G229">
        <v>9.8699999999999992</v>
      </c>
      <c r="H229">
        <v>373.2605532</v>
      </c>
      <c r="I229">
        <v>98</v>
      </c>
      <c r="J229">
        <v>19</v>
      </c>
      <c r="K229">
        <v>56.9</v>
      </c>
      <c r="L229">
        <v>0</v>
      </c>
      <c r="M229">
        <v>92</v>
      </c>
      <c r="N229">
        <v>6.46</v>
      </c>
      <c r="O229">
        <v>94</v>
      </c>
      <c r="P229">
        <v>0.1</v>
      </c>
      <c r="Q229">
        <v>3297.3547100000001</v>
      </c>
      <c r="R229">
        <v>3499536</v>
      </c>
      <c r="S229">
        <v>3.4</v>
      </c>
      <c r="T229">
        <v>3.4</v>
      </c>
      <c r="U229">
        <v>0.745</v>
      </c>
      <c r="V229">
        <v>14</v>
      </c>
      <c r="W229">
        <f t="shared" si="18"/>
        <v>0</v>
      </c>
      <c r="X229">
        <f t="shared" si="19"/>
        <v>0</v>
      </c>
      <c r="Y229">
        <f t="shared" si="20"/>
        <v>0</v>
      </c>
      <c r="Z229">
        <f t="shared" si="21"/>
        <v>0</v>
      </c>
      <c r="AA229">
        <f t="shared" si="22"/>
        <v>1</v>
      </c>
      <c r="AB229">
        <f t="shared" si="23"/>
        <v>1</v>
      </c>
      <c r="AC229">
        <v>71.599999999999994</v>
      </c>
    </row>
    <row r="230" spans="1:29" x14ac:dyDescent="0.25">
      <c r="A230" t="s">
        <v>29</v>
      </c>
      <c r="B230" t="s">
        <v>223</v>
      </c>
      <c r="C230">
        <v>2013</v>
      </c>
      <c r="D230" t="s">
        <v>24</v>
      </c>
      <c r="E230">
        <v>399</v>
      </c>
      <c r="F230">
        <v>25</v>
      </c>
      <c r="G230">
        <v>6.39</v>
      </c>
      <c r="H230">
        <v>10.666707280000001</v>
      </c>
      <c r="I230">
        <v>95</v>
      </c>
      <c r="J230">
        <v>0</v>
      </c>
      <c r="K230">
        <v>3.8</v>
      </c>
      <c r="L230">
        <v>36</v>
      </c>
      <c r="M230">
        <v>95</v>
      </c>
      <c r="N230">
        <v>6.88</v>
      </c>
      <c r="O230">
        <v>95</v>
      </c>
      <c r="P230">
        <v>6.8</v>
      </c>
      <c r="Q230">
        <v>111.227396</v>
      </c>
      <c r="R230">
        <v>155456</v>
      </c>
      <c r="S230">
        <v>6.2</v>
      </c>
      <c r="T230">
        <v>6</v>
      </c>
      <c r="U230">
        <v>0.48799999999999999</v>
      </c>
      <c r="V230">
        <v>10.4</v>
      </c>
      <c r="W230">
        <f t="shared" si="18"/>
        <v>1</v>
      </c>
      <c r="X230">
        <f t="shared" si="19"/>
        <v>0</v>
      </c>
      <c r="Y230">
        <f t="shared" si="20"/>
        <v>0</v>
      </c>
      <c r="Z230">
        <f t="shared" si="21"/>
        <v>0</v>
      </c>
      <c r="AA230">
        <f t="shared" si="22"/>
        <v>0</v>
      </c>
      <c r="AB230">
        <f t="shared" si="23"/>
        <v>0</v>
      </c>
      <c r="AC230">
        <v>58</v>
      </c>
    </row>
    <row r="231" spans="1:29" x14ac:dyDescent="0.25">
      <c r="A231" t="s">
        <v>27</v>
      </c>
      <c r="B231" t="s">
        <v>211</v>
      </c>
      <c r="C231">
        <v>2000</v>
      </c>
      <c r="D231" t="s">
        <v>24</v>
      </c>
      <c r="E231">
        <v>257</v>
      </c>
      <c r="F231">
        <v>6</v>
      </c>
      <c r="G231">
        <v>4.49</v>
      </c>
      <c r="H231">
        <v>7.8837914739999997</v>
      </c>
      <c r="I231">
        <v>4</v>
      </c>
      <c r="J231">
        <v>817</v>
      </c>
      <c r="K231">
        <v>54.8</v>
      </c>
      <c r="L231">
        <v>8</v>
      </c>
      <c r="M231">
        <v>99</v>
      </c>
      <c r="N231">
        <v>5.59</v>
      </c>
      <c r="O231">
        <v>99</v>
      </c>
      <c r="P231">
        <v>0.7</v>
      </c>
      <c r="Q231">
        <v>635.78963499999998</v>
      </c>
      <c r="R231">
        <v>49175848</v>
      </c>
      <c r="S231">
        <v>3</v>
      </c>
      <c r="T231">
        <v>3.1</v>
      </c>
      <c r="U231">
        <v>0.66900000000000004</v>
      </c>
      <c r="V231">
        <v>13.3</v>
      </c>
      <c r="W231">
        <f t="shared" si="18"/>
        <v>0</v>
      </c>
      <c r="X231">
        <f t="shared" si="19"/>
        <v>0</v>
      </c>
      <c r="Y231">
        <f t="shared" si="20"/>
        <v>0</v>
      </c>
      <c r="Z231">
        <f t="shared" si="21"/>
        <v>0</v>
      </c>
      <c r="AA231">
        <f t="shared" si="22"/>
        <v>1</v>
      </c>
      <c r="AB231">
        <f t="shared" si="23"/>
        <v>0</v>
      </c>
      <c r="AC231">
        <v>67.5</v>
      </c>
    </row>
    <row r="232" spans="1:29" x14ac:dyDescent="0.25">
      <c r="A232" t="s">
        <v>25</v>
      </c>
      <c r="B232" t="s">
        <v>164</v>
      </c>
      <c r="C232">
        <v>2010</v>
      </c>
      <c r="D232" t="s">
        <v>24</v>
      </c>
      <c r="E232">
        <v>218</v>
      </c>
      <c r="F232">
        <v>58</v>
      </c>
      <c r="G232">
        <v>4.8499999999999996</v>
      </c>
      <c r="H232">
        <v>198.25637939999999</v>
      </c>
      <c r="I232">
        <v>77</v>
      </c>
      <c r="J232">
        <v>6368</v>
      </c>
      <c r="K232">
        <v>22.6</v>
      </c>
      <c r="L232">
        <v>74</v>
      </c>
      <c r="M232">
        <v>78</v>
      </c>
      <c r="N232">
        <v>4.37</v>
      </c>
      <c r="O232">
        <v>79</v>
      </c>
      <c r="P232">
        <v>0.1</v>
      </c>
      <c r="Q232">
        <v>2129.4992419999999</v>
      </c>
      <c r="R232">
        <v>93726624</v>
      </c>
      <c r="S232">
        <v>1</v>
      </c>
      <c r="T232">
        <v>9.6999999999999993</v>
      </c>
      <c r="U232">
        <v>0.66200000000000003</v>
      </c>
      <c r="V232">
        <v>11.4</v>
      </c>
      <c r="W232">
        <f t="shared" si="18"/>
        <v>0</v>
      </c>
      <c r="X232">
        <f t="shared" si="19"/>
        <v>1</v>
      </c>
      <c r="Y232">
        <f t="shared" si="20"/>
        <v>0</v>
      </c>
      <c r="Z232">
        <f t="shared" si="21"/>
        <v>0</v>
      </c>
      <c r="AA232">
        <f t="shared" si="22"/>
        <v>0</v>
      </c>
      <c r="AB232">
        <f t="shared" si="23"/>
        <v>0</v>
      </c>
      <c r="AC232">
        <v>67.900000000000006</v>
      </c>
    </row>
    <row r="233" spans="1:29" x14ac:dyDescent="0.25">
      <c r="A233" t="s">
        <v>25</v>
      </c>
      <c r="B233" t="s">
        <v>164</v>
      </c>
      <c r="C233">
        <v>2005</v>
      </c>
      <c r="D233" t="s">
        <v>24</v>
      </c>
      <c r="E233">
        <v>223</v>
      </c>
      <c r="F233">
        <v>65</v>
      </c>
      <c r="G233">
        <v>4.22</v>
      </c>
      <c r="H233">
        <v>105.73069820000001</v>
      </c>
      <c r="I233">
        <v>49</v>
      </c>
      <c r="J233">
        <v>118</v>
      </c>
      <c r="K233">
        <v>2.1</v>
      </c>
      <c r="L233">
        <v>84</v>
      </c>
      <c r="M233">
        <v>9</v>
      </c>
      <c r="N233">
        <v>3.91</v>
      </c>
      <c r="O233">
        <v>89</v>
      </c>
      <c r="P233">
        <v>0.1</v>
      </c>
      <c r="Q233">
        <v>1194.6971550000001</v>
      </c>
      <c r="R233">
        <v>86274237</v>
      </c>
      <c r="S233">
        <v>1</v>
      </c>
      <c r="T233">
        <v>9.6999999999999993</v>
      </c>
      <c r="U233">
        <v>0.64200000000000002</v>
      </c>
      <c r="V233">
        <v>11.6</v>
      </c>
      <c r="W233">
        <f t="shared" si="18"/>
        <v>0</v>
      </c>
      <c r="X233">
        <f t="shared" si="19"/>
        <v>1</v>
      </c>
      <c r="Y233">
        <f t="shared" si="20"/>
        <v>0</v>
      </c>
      <c r="Z233">
        <f t="shared" si="21"/>
        <v>0</v>
      </c>
      <c r="AA233">
        <f t="shared" si="22"/>
        <v>0</v>
      </c>
      <c r="AB233">
        <f t="shared" si="23"/>
        <v>0</v>
      </c>
      <c r="AC233">
        <v>67</v>
      </c>
    </row>
    <row r="234" spans="1:29" x14ac:dyDescent="0.25">
      <c r="A234" t="s">
        <v>29</v>
      </c>
      <c r="B234" t="s">
        <v>64</v>
      </c>
      <c r="C234">
        <v>2004</v>
      </c>
      <c r="D234" t="s">
        <v>24</v>
      </c>
      <c r="E234">
        <v>45</v>
      </c>
      <c r="F234">
        <v>44</v>
      </c>
      <c r="G234">
        <v>0.34</v>
      </c>
      <c r="H234">
        <v>72.384512790000002</v>
      </c>
      <c r="J234">
        <v>10324</v>
      </c>
      <c r="K234">
        <v>15.1</v>
      </c>
      <c r="L234">
        <v>78</v>
      </c>
      <c r="M234">
        <v>31</v>
      </c>
      <c r="N234">
        <v>5.72</v>
      </c>
      <c r="O234">
        <v>21</v>
      </c>
      <c r="P234">
        <v>5.2</v>
      </c>
      <c r="Q234">
        <v>454.67658790000002</v>
      </c>
      <c r="R234">
        <v>97143</v>
      </c>
      <c r="S234">
        <v>1.7</v>
      </c>
      <c r="T234">
        <v>1.6</v>
      </c>
      <c r="U234">
        <v>0.30099999999999999</v>
      </c>
      <c r="V234">
        <v>5.6</v>
      </c>
      <c r="W234">
        <f t="shared" si="18"/>
        <v>1</v>
      </c>
      <c r="X234">
        <f t="shared" si="19"/>
        <v>0</v>
      </c>
      <c r="Y234">
        <f t="shared" si="20"/>
        <v>0</v>
      </c>
      <c r="Z234">
        <f t="shared" si="21"/>
        <v>0</v>
      </c>
      <c r="AA234">
        <f t="shared" si="22"/>
        <v>0</v>
      </c>
      <c r="AB234">
        <f t="shared" si="23"/>
        <v>0</v>
      </c>
      <c r="AC234">
        <v>48.5</v>
      </c>
    </row>
    <row r="235" spans="1:29" x14ac:dyDescent="0.25">
      <c r="A235" t="s">
        <v>34</v>
      </c>
      <c r="B235" t="s">
        <v>163</v>
      </c>
      <c r="C235">
        <v>2007</v>
      </c>
      <c r="D235" t="s">
        <v>24</v>
      </c>
      <c r="E235">
        <v>133</v>
      </c>
      <c r="F235">
        <v>11</v>
      </c>
      <c r="G235">
        <v>4.29</v>
      </c>
      <c r="H235">
        <v>516.40370210000003</v>
      </c>
      <c r="I235">
        <v>93</v>
      </c>
      <c r="J235">
        <v>0</v>
      </c>
      <c r="K235">
        <v>5.2</v>
      </c>
      <c r="L235">
        <v>15</v>
      </c>
      <c r="M235">
        <v>93</v>
      </c>
      <c r="N235">
        <v>4.5999999999999996</v>
      </c>
      <c r="O235">
        <v>93</v>
      </c>
      <c r="P235">
        <v>0.3</v>
      </c>
      <c r="Q235">
        <v>3611.2147</v>
      </c>
      <c r="R235">
        <v>28292724</v>
      </c>
      <c r="S235">
        <v>1.2</v>
      </c>
      <c r="T235">
        <v>1.2</v>
      </c>
      <c r="U235">
        <v>0.69599999999999995</v>
      </c>
      <c r="V235">
        <v>13.2</v>
      </c>
      <c r="W235">
        <f t="shared" si="18"/>
        <v>0</v>
      </c>
      <c r="X235">
        <f t="shared" si="19"/>
        <v>0</v>
      </c>
      <c r="Y235">
        <f t="shared" si="20"/>
        <v>0</v>
      </c>
      <c r="Z235">
        <f t="shared" si="21"/>
        <v>1</v>
      </c>
      <c r="AA235">
        <f t="shared" si="22"/>
        <v>0</v>
      </c>
      <c r="AB235">
        <f t="shared" si="23"/>
        <v>0</v>
      </c>
      <c r="AC235">
        <v>74</v>
      </c>
    </row>
    <row r="236" spans="1:29" x14ac:dyDescent="0.25">
      <c r="A236" t="s">
        <v>25</v>
      </c>
      <c r="B236" t="s">
        <v>122</v>
      </c>
      <c r="C236">
        <v>2000</v>
      </c>
      <c r="D236" t="s">
        <v>24</v>
      </c>
      <c r="E236">
        <v>278</v>
      </c>
      <c r="F236">
        <v>14</v>
      </c>
      <c r="G236">
        <v>5.16</v>
      </c>
      <c r="H236">
        <v>0</v>
      </c>
      <c r="J236">
        <v>332</v>
      </c>
      <c r="K236">
        <v>12.3</v>
      </c>
      <c r="L236">
        <v>20</v>
      </c>
      <c r="M236">
        <v>57</v>
      </c>
      <c r="N236">
        <v>3.41</v>
      </c>
      <c r="O236">
        <v>51</v>
      </c>
      <c r="P236">
        <v>0.1</v>
      </c>
      <c r="S236">
        <v>1.5</v>
      </c>
      <c r="T236">
        <v>1.5</v>
      </c>
      <c r="U236">
        <v>0.45900000000000002</v>
      </c>
      <c r="V236">
        <v>8</v>
      </c>
      <c r="W236">
        <f t="shared" si="18"/>
        <v>0</v>
      </c>
      <c r="X236">
        <f t="shared" si="19"/>
        <v>1</v>
      </c>
      <c r="Y236">
        <f t="shared" si="20"/>
        <v>0</v>
      </c>
      <c r="Z236">
        <f t="shared" si="21"/>
        <v>0</v>
      </c>
      <c r="AA236">
        <f t="shared" si="22"/>
        <v>0</v>
      </c>
      <c r="AB236">
        <f t="shared" si="23"/>
        <v>0</v>
      </c>
      <c r="AC236">
        <v>58.1</v>
      </c>
    </row>
    <row r="237" spans="1:29" x14ac:dyDescent="0.25">
      <c r="A237" t="s">
        <v>27</v>
      </c>
      <c r="B237" t="s">
        <v>170</v>
      </c>
      <c r="C237">
        <v>2004</v>
      </c>
      <c r="D237" t="s">
        <v>37</v>
      </c>
      <c r="E237">
        <v>165</v>
      </c>
      <c r="F237">
        <v>4</v>
      </c>
      <c r="G237">
        <v>9.82</v>
      </c>
      <c r="H237">
        <v>431.3250367</v>
      </c>
      <c r="I237">
        <v>99</v>
      </c>
      <c r="J237">
        <v>117</v>
      </c>
      <c r="K237">
        <v>53.4</v>
      </c>
      <c r="L237">
        <v>4</v>
      </c>
      <c r="M237">
        <v>97</v>
      </c>
      <c r="N237">
        <v>5.43</v>
      </c>
      <c r="O237">
        <v>97</v>
      </c>
      <c r="P237">
        <v>0.1</v>
      </c>
      <c r="Q237">
        <v>3552.92452</v>
      </c>
      <c r="R237">
        <v>21451748</v>
      </c>
      <c r="S237">
        <v>3.4</v>
      </c>
      <c r="T237">
        <v>3.9</v>
      </c>
      <c r="U237">
        <v>0.73299999999999998</v>
      </c>
      <c r="V237">
        <v>12.9</v>
      </c>
      <c r="W237">
        <f t="shared" si="18"/>
        <v>0</v>
      </c>
      <c r="X237">
        <f t="shared" si="19"/>
        <v>0</v>
      </c>
      <c r="Y237">
        <f t="shared" si="20"/>
        <v>0</v>
      </c>
      <c r="Z237">
        <f t="shared" si="21"/>
        <v>0</v>
      </c>
      <c r="AA237">
        <f t="shared" si="22"/>
        <v>1</v>
      </c>
      <c r="AB237">
        <f t="shared" si="23"/>
        <v>1</v>
      </c>
      <c r="AC237">
        <v>71.7</v>
      </c>
    </row>
    <row r="238" spans="1:29" x14ac:dyDescent="0.25">
      <c r="A238" t="s">
        <v>25</v>
      </c>
      <c r="B238" t="s">
        <v>40</v>
      </c>
      <c r="C238">
        <v>2002</v>
      </c>
      <c r="D238" t="s">
        <v>24</v>
      </c>
      <c r="E238">
        <v>146</v>
      </c>
      <c r="F238">
        <v>7</v>
      </c>
      <c r="G238">
        <v>0.55000000000000004</v>
      </c>
      <c r="H238">
        <v>39.332536869999998</v>
      </c>
      <c r="I238">
        <v>5</v>
      </c>
      <c r="J238">
        <v>4353</v>
      </c>
      <c r="K238">
        <v>43.1</v>
      </c>
      <c r="L238">
        <v>9</v>
      </c>
      <c r="M238">
        <v>8</v>
      </c>
      <c r="N238">
        <v>4.47</v>
      </c>
      <c r="O238">
        <v>76</v>
      </c>
      <c r="P238">
        <v>0.1</v>
      </c>
      <c r="Q238">
        <v>763.73857999999996</v>
      </c>
      <c r="R238">
        <v>817195</v>
      </c>
      <c r="S238">
        <v>3.1</v>
      </c>
      <c r="T238">
        <v>3.1</v>
      </c>
      <c r="U238">
        <v>0.65100000000000002</v>
      </c>
      <c r="V238">
        <v>10.6</v>
      </c>
      <c r="W238">
        <f t="shared" si="18"/>
        <v>0</v>
      </c>
      <c r="X238">
        <f t="shared" si="19"/>
        <v>1</v>
      </c>
      <c r="Y238">
        <f t="shared" si="20"/>
        <v>0</v>
      </c>
      <c r="Z238">
        <f t="shared" si="21"/>
        <v>0</v>
      </c>
      <c r="AA238">
        <f t="shared" si="22"/>
        <v>0</v>
      </c>
      <c r="AB238">
        <f t="shared" si="23"/>
        <v>0</v>
      </c>
      <c r="AC238">
        <v>67.8</v>
      </c>
    </row>
    <row r="239" spans="1:29" x14ac:dyDescent="0.25">
      <c r="A239" t="s">
        <v>27</v>
      </c>
      <c r="B239" t="s">
        <v>72</v>
      </c>
      <c r="C239">
        <v>2012</v>
      </c>
      <c r="D239" t="s">
        <v>37</v>
      </c>
      <c r="E239">
        <v>14</v>
      </c>
      <c r="F239">
        <v>0</v>
      </c>
      <c r="G239">
        <v>11.49</v>
      </c>
      <c r="H239">
        <v>1851.713262</v>
      </c>
      <c r="I239">
        <v>98</v>
      </c>
      <c r="J239">
        <v>2</v>
      </c>
      <c r="K239">
        <v>61.9</v>
      </c>
      <c r="L239">
        <v>0</v>
      </c>
      <c r="M239">
        <v>96</v>
      </c>
      <c r="N239">
        <v>7.8</v>
      </c>
      <c r="O239">
        <v>96</v>
      </c>
      <c r="P239">
        <v>0.1</v>
      </c>
      <c r="Q239">
        <v>13235.977569999999</v>
      </c>
      <c r="R239">
        <v>4267558</v>
      </c>
      <c r="S239">
        <v>1.5</v>
      </c>
      <c r="T239">
        <v>1.5</v>
      </c>
      <c r="U239">
        <v>0.81499999999999995</v>
      </c>
      <c r="V239">
        <v>14.6</v>
      </c>
      <c r="W239">
        <f t="shared" si="18"/>
        <v>0</v>
      </c>
      <c r="X239">
        <f t="shared" si="19"/>
        <v>0</v>
      </c>
      <c r="Y239">
        <f t="shared" si="20"/>
        <v>0</v>
      </c>
      <c r="Z239">
        <f t="shared" si="21"/>
        <v>0</v>
      </c>
      <c r="AA239">
        <f t="shared" si="22"/>
        <v>1</v>
      </c>
      <c r="AB239">
        <f t="shared" si="23"/>
        <v>1</v>
      </c>
      <c r="AC239">
        <v>77.099999999999994</v>
      </c>
    </row>
    <row r="240" spans="1:29" x14ac:dyDescent="0.25">
      <c r="A240" t="s">
        <v>29</v>
      </c>
      <c r="B240" t="s">
        <v>214</v>
      </c>
      <c r="C240">
        <v>2001</v>
      </c>
      <c r="D240" t="s">
        <v>24</v>
      </c>
      <c r="E240">
        <v>46</v>
      </c>
      <c r="F240">
        <v>110</v>
      </c>
      <c r="G240">
        <v>4.09</v>
      </c>
      <c r="H240">
        <v>0</v>
      </c>
      <c r="J240">
        <v>11847</v>
      </c>
      <c r="K240">
        <v>16.399999999999999</v>
      </c>
      <c r="L240">
        <v>173</v>
      </c>
      <c r="M240">
        <v>65</v>
      </c>
      <c r="N240">
        <v>3.28</v>
      </c>
      <c r="O240">
        <v>87</v>
      </c>
      <c r="P240">
        <v>12.5</v>
      </c>
      <c r="S240">
        <v>8.1999999999999993</v>
      </c>
      <c r="T240">
        <v>8.1</v>
      </c>
      <c r="W240">
        <f t="shared" si="18"/>
        <v>1</v>
      </c>
      <c r="X240">
        <f t="shared" si="19"/>
        <v>0</v>
      </c>
      <c r="Y240">
        <f t="shared" si="20"/>
        <v>0</v>
      </c>
      <c r="Z240">
        <f t="shared" si="21"/>
        <v>0</v>
      </c>
      <c r="AA240">
        <f t="shared" si="22"/>
        <v>0</v>
      </c>
      <c r="AB240">
        <f t="shared" si="23"/>
        <v>0</v>
      </c>
      <c r="AC240">
        <v>49.6</v>
      </c>
    </row>
    <row r="241" spans="1:29" x14ac:dyDescent="0.25">
      <c r="A241" t="s">
        <v>29</v>
      </c>
      <c r="B241" t="s">
        <v>86</v>
      </c>
      <c r="C241">
        <v>2012</v>
      </c>
      <c r="D241" t="s">
        <v>24</v>
      </c>
      <c r="E241">
        <v>274</v>
      </c>
      <c r="F241">
        <v>6</v>
      </c>
      <c r="G241">
        <v>0.01</v>
      </c>
      <c r="H241">
        <v>0</v>
      </c>
      <c r="I241">
        <v>94</v>
      </c>
      <c r="J241">
        <v>194</v>
      </c>
      <c r="K241">
        <v>17</v>
      </c>
      <c r="L241">
        <v>8</v>
      </c>
      <c r="M241">
        <v>94</v>
      </c>
      <c r="N241">
        <v>2.98</v>
      </c>
      <c r="O241">
        <v>94</v>
      </c>
      <c r="P241">
        <v>0.6</v>
      </c>
      <c r="S241">
        <v>8.6999999999999993</v>
      </c>
      <c r="T241">
        <v>8.6</v>
      </c>
      <c r="U241">
        <v>0.41</v>
      </c>
      <c r="V241">
        <v>5</v>
      </c>
      <c r="W241">
        <f t="shared" si="18"/>
        <v>1</v>
      </c>
      <c r="X241">
        <f t="shared" si="19"/>
        <v>0</v>
      </c>
      <c r="Y241">
        <f t="shared" si="20"/>
        <v>0</v>
      </c>
      <c r="Z241">
        <f t="shared" si="21"/>
        <v>0</v>
      </c>
      <c r="AA241">
        <f t="shared" si="22"/>
        <v>0</v>
      </c>
      <c r="AB241">
        <f t="shared" si="23"/>
        <v>0</v>
      </c>
      <c r="AC241">
        <v>63.6</v>
      </c>
    </row>
    <row r="242" spans="1:29" x14ac:dyDescent="0.25">
      <c r="A242" t="s">
        <v>32</v>
      </c>
      <c r="B242" t="s">
        <v>47</v>
      </c>
      <c r="C242">
        <v>2012</v>
      </c>
      <c r="D242" t="s">
        <v>24</v>
      </c>
      <c r="E242">
        <v>189</v>
      </c>
      <c r="F242">
        <v>0</v>
      </c>
      <c r="G242">
        <v>6.66</v>
      </c>
      <c r="H242">
        <v>582.80271849999997</v>
      </c>
      <c r="I242">
        <v>98</v>
      </c>
      <c r="J242">
        <v>0</v>
      </c>
      <c r="K242">
        <v>48.5</v>
      </c>
      <c r="L242">
        <v>0</v>
      </c>
      <c r="M242">
        <v>98</v>
      </c>
      <c r="N242">
        <v>5.45</v>
      </c>
      <c r="O242">
        <v>98</v>
      </c>
      <c r="P242">
        <v>0.1</v>
      </c>
      <c r="Q242">
        <v>4673.6384799999996</v>
      </c>
      <c r="R242">
        <v>33671</v>
      </c>
      <c r="S242">
        <v>3.5</v>
      </c>
      <c r="T242">
        <v>3.4</v>
      </c>
      <c r="U242">
        <v>0.70199999999999996</v>
      </c>
      <c r="V242">
        <v>12.5</v>
      </c>
      <c r="W242">
        <f t="shared" si="18"/>
        <v>0</v>
      </c>
      <c r="X242">
        <f t="shared" si="19"/>
        <v>0</v>
      </c>
      <c r="Y242">
        <f t="shared" si="20"/>
        <v>0</v>
      </c>
      <c r="Z242">
        <f t="shared" si="21"/>
        <v>0</v>
      </c>
      <c r="AA242">
        <f t="shared" si="22"/>
        <v>0</v>
      </c>
      <c r="AB242">
        <f t="shared" si="23"/>
        <v>0</v>
      </c>
      <c r="AC242">
        <v>69.400000000000006</v>
      </c>
    </row>
    <row r="243" spans="1:29" x14ac:dyDescent="0.25">
      <c r="A243" t="s">
        <v>32</v>
      </c>
      <c r="B243" t="s">
        <v>104</v>
      </c>
      <c r="C243">
        <v>2011</v>
      </c>
      <c r="D243" t="s">
        <v>24</v>
      </c>
      <c r="E243">
        <v>153</v>
      </c>
      <c r="F243">
        <v>4</v>
      </c>
      <c r="G243">
        <v>3.1</v>
      </c>
      <c r="H243">
        <v>32.164079940000001</v>
      </c>
      <c r="I243">
        <v>97</v>
      </c>
      <c r="J243">
        <v>0</v>
      </c>
      <c r="K243">
        <v>47.6</v>
      </c>
      <c r="L243">
        <v>5</v>
      </c>
      <c r="M243">
        <v>97</v>
      </c>
      <c r="N243">
        <v>8.57</v>
      </c>
      <c r="O243">
        <v>97</v>
      </c>
      <c r="P243">
        <v>0.4</v>
      </c>
      <c r="Q243">
        <v>212.58479800000001</v>
      </c>
      <c r="R243">
        <v>83516</v>
      </c>
      <c r="S243">
        <v>2.2000000000000002</v>
      </c>
      <c r="T243">
        <v>2.2000000000000002</v>
      </c>
      <c r="U243">
        <v>0.61099999999999999</v>
      </c>
      <c r="V243">
        <v>11.7</v>
      </c>
      <c r="W243">
        <f t="shared" si="18"/>
        <v>0</v>
      </c>
      <c r="X243">
        <f t="shared" si="19"/>
        <v>0</v>
      </c>
      <c r="Y243">
        <f t="shared" si="20"/>
        <v>0</v>
      </c>
      <c r="Z243">
        <f t="shared" si="21"/>
        <v>0</v>
      </c>
      <c r="AA243">
        <f t="shared" si="22"/>
        <v>0</v>
      </c>
      <c r="AB243">
        <f t="shared" si="23"/>
        <v>0</v>
      </c>
      <c r="AC243">
        <v>73.900000000000006</v>
      </c>
    </row>
    <row r="244" spans="1:29" x14ac:dyDescent="0.25">
      <c r="A244" t="s">
        <v>25</v>
      </c>
      <c r="B244" t="s">
        <v>167</v>
      </c>
      <c r="C244">
        <v>2013</v>
      </c>
      <c r="D244" t="s">
        <v>24</v>
      </c>
      <c r="E244">
        <v>7</v>
      </c>
      <c r="F244">
        <v>0</v>
      </c>
      <c r="G244">
        <v>1.2</v>
      </c>
      <c r="H244">
        <v>515.07347949999996</v>
      </c>
      <c r="I244">
        <v>97</v>
      </c>
      <c r="J244">
        <v>73</v>
      </c>
      <c r="K244">
        <v>67.7</v>
      </c>
      <c r="L244">
        <v>0</v>
      </c>
      <c r="M244">
        <v>99</v>
      </c>
      <c r="N244">
        <v>2.15</v>
      </c>
      <c r="O244">
        <v>97</v>
      </c>
      <c r="P244">
        <v>0.1</v>
      </c>
      <c r="Q244">
        <v>8834.8795800000007</v>
      </c>
      <c r="S244">
        <v>5.0999999999999996</v>
      </c>
      <c r="T244">
        <v>4.7</v>
      </c>
      <c r="U244">
        <v>0.84299999999999997</v>
      </c>
      <c r="V244">
        <v>13.4</v>
      </c>
      <c r="W244">
        <f t="shared" si="18"/>
        <v>0</v>
      </c>
      <c r="X244">
        <f t="shared" si="19"/>
        <v>1</v>
      </c>
      <c r="Y244">
        <f t="shared" si="20"/>
        <v>0</v>
      </c>
      <c r="Z244">
        <f t="shared" si="21"/>
        <v>0</v>
      </c>
      <c r="AA244">
        <f t="shared" si="22"/>
        <v>0</v>
      </c>
      <c r="AB244">
        <f t="shared" si="23"/>
        <v>0</v>
      </c>
      <c r="AC244">
        <v>77.900000000000006</v>
      </c>
    </row>
    <row r="245" spans="1:29" x14ac:dyDescent="0.25">
      <c r="A245" t="s">
        <v>25</v>
      </c>
      <c r="B245" t="s">
        <v>202</v>
      </c>
      <c r="C245">
        <v>2012</v>
      </c>
      <c r="D245" t="s">
        <v>24</v>
      </c>
      <c r="E245">
        <v>159</v>
      </c>
      <c r="F245">
        <v>2</v>
      </c>
      <c r="G245">
        <v>0.01</v>
      </c>
      <c r="H245">
        <v>30.179985479999999</v>
      </c>
      <c r="I245">
        <v>83</v>
      </c>
      <c r="J245">
        <v>16</v>
      </c>
      <c r="K245">
        <v>16.2</v>
      </c>
      <c r="L245">
        <v>2</v>
      </c>
      <c r="M245">
        <v>83</v>
      </c>
      <c r="N245">
        <v>1.1000000000000001</v>
      </c>
      <c r="O245">
        <v>83</v>
      </c>
      <c r="P245">
        <v>0.1</v>
      </c>
      <c r="Q245">
        <v>1117.7772399999999</v>
      </c>
      <c r="R245">
        <v>115676</v>
      </c>
      <c r="S245">
        <v>11.2</v>
      </c>
      <c r="T245">
        <v>11.3</v>
      </c>
      <c r="U245">
        <v>0.61799999999999999</v>
      </c>
      <c r="V245">
        <v>12.5</v>
      </c>
      <c r="W245">
        <f t="shared" si="18"/>
        <v>0</v>
      </c>
      <c r="X245">
        <f t="shared" si="19"/>
        <v>1</v>
      </c>
      <c r="Y245">
        <f t="shared" si="20"/>
        <v>0</v>
      </c>
      <c r="Z245">
        <f t="shared" si="21"/>
        <v>0</v>
      </c>
      <c r="AA245">
        <f t="shared" si="22"/>
        <v>0</v>
      </c>
      <c r="AB245">
        <f t="shared" si="23"/>
        <v>0</v>
      </c>
      <c r="AC245">
        <v>67.400000000000006</v>
      </c>
    </row>
    <row r="246" spans="1:29" x14ac:dyDescent="0.25">
      <c r="A246" t="s">
        <v>25</v>
      </c>
      <c r="B246" t="s">
        <v>43</v>
      </c>
      <c r="C246">
        <v>2013</v>
      </c>
      <c r="D246" t="s">
        <v>24</v>
      </c>
      <c r="E246">
        <v>135</v>
      </c>
      <c r="F246">
        <v>104</v>
      </c>
      <c r="G246">
        <v>0.01</v>
      </c>
      <c r="H246">
        <v>52.829864669999999</v>
      </c>
      <c r="I246">
        <v>96</v>
      </c>
      <c r="J246">
        <v>237</v>
      </c>
      <c r="K246">
        <v>17</v>
      </c>
      <c r="L246">
        <v>130</v>
      </c>
      <c r="M246">
        <v>96</v>
      </c>
      <c r="N246">
        <v>2.88</v>
      </c>
      <c r="O246">
        <v>96</v>
      </c>
      <c r="P246">
        <v>0.1</v>
      </c>
      <c r="Q246">
        <v>951.88945349999995</v>
      </c>
      <c r="R246">
        <v>157571292</v>
      </c>
      <c r="S246">
        <v>18.3</v>
      </c>
      <c r="T246">
        <v>18.8</v>
      </c>
      <c r="U246">
        <v>0.56499999999999995</v>
      </c>
      <c r="V246">
        <v>10</v>
      </c>
      <c r="W246">
        <f t="shared" si="18"/>
        <v>0</v>
      </c>
      <c r="X246">
        <f t="shared" si="19"/>
        <v>1</v>
      </c>
      <c r="Y246">
        <f t="shared" si="20"/>
        <v>0</v>
      </c>
      <c r="Z246">
        <f t="shared" si="21"/>
        <v>0</v>
      </c>
      <c r="AA246">
        <f t="shared" si="22"/>
        <v>0</v>
      </c>
      <c r="AB246">
        <f t="shared" si="23"/>
        <v>0</v>
      </c>
      <c r="AC246">
        <v>71</v>
      </c>
    </row>
    <row r="247" spans="1:29" x14ac:dyDescent="0.25">
      <c r="A247" t="s">
        <v>27</v>
      </c>
      <c r="B247" t="s">
        <v>128</v>
      </c>
      <c r="C247">
        <v>2005</v>
      </c>
      <c r="D247" t="s">
        <v>37</v>
      </c>
      <c r="E247">
        <v>222</v>
      </c>
      <c r="F247">
        <v>0</v>
      </c>
      <c r="G247">
        <v>12.3</v>
      </c>
      <c r="H247">
        <v>913.69952899999998</v>
      </c>
      <c r="I247">
        <v>95</v>
      </c>
      <c r="J247">
        <v>1</v>
      </c>
      <c r="K247">
        <v>58.4</v>
      </c>
      <c r="L247">
        <v>0</v>
      </c>
      <c r="M247">
        <v>93</v>
      </c>
      <c r="N247">
        <v>5.83</v>
      </c>
      <c r="O247">
        <v>94</v>
      </c>
      <c r="P247">
        <v>0.1</v>
      </c>
      <c r="Q247">
        <v>7863.1629000000003</v>
      </c>
      <c r="R247">
        <v>3322528</v>
      </c>
      <c r="S247">
        <v>3</v>
      </c>
      <c r="T247">
        <v>3.1</v>
      </c>
      <c r="U247">
        <v>0.79800000000000004</v>
      </c>
      <c r="V247">
        <v>16.2</v>
      </c>
      <c r="W247">
        <f t="shared" si="18"/>
        <v>0</v>
      </c>
      <c r="X247">
        <f t="shared" si="19"/>
        <v>0</v>
      </c>
      <c r="Y247">
        <f t="shared" si="20"/>
        <v>0</v>
      </c>
      <c r="Z247">
        <f t="shared" si="21"/>
        <v>0</v>
      </c>
      <c r="AA247">
        <f t="shared" si="22"/>
        <v>1</v>
      </c>
      <c r="AB247">
        <f t="shared" si="23"/>
        <v>1</v>
      </c>
      <c r="AC247">
        <v>78</v>
      </c>
    </row>
    <row r="248" spans="1:29" x14ac:dyDescent="0.25">
      <c r="A248" t="s">
        <v>29</v>
      </c>
      <c r="B248" t="s">
        <v>58</v>
      </c>
      <c r="C248">
        <v>2011</v>
      </c>
      <c r="D248" t="s">
        <v>24</v>
      </c>
      <c r="E248">
        <v>419</v>
      </c>
      <c r="F248">
        <v>60</v>
      </c>
      <c r="G248">
        <v>3.13</v>
      </c>
      <c r="H248">
        <v>0</v>
      </c>
      <c r="I248">
        <v>62</v>
      </c>
      <c r="J248">
        <v>628</v>
      </c>
      <c r="K248">
        <v>25.6</v>
      </c>
      <c r="L248">
        <v>83</v>
      </c>
      <c r="M248">
        <v>58</v>
      </c>
      <c r="N248">
        <v>6.42</v>
      </c>
      <c r="O248">
        <v>62</v>
      </c>
      <c r="P248">
        <v>3.3</v>
      </c>
      <c r="S248">
        <v>6.1</v>
      </c>
      <c r="T248">
        <v>6</v>
      </c>
      <c r="W248">
        <f t="shared" si="18"/>
        <v>1</v>
      </c>
      <c r="X248">
        <f t="shared" si="19"/>
        <v>0</v>
      </c>
      <c r="Y248">
        <f t="shared" si="20"/>
        <v>0</v>
      </c>
      <c r="Z248">
        <f t="shared" si="21"/>
        <v>0</v>
      </c>
      <c r="AA248">
        <f t="shared" si="22"/>
        <v>0</v>
      </c>
      <c r="AB248">
        <f t="shared" si="23"/>
        <v>0</v>
      </c>
      <c r="AC248">
        <v>51.7</v>
      </c>
    </row>
    <row r="249" spans="1:29" x14ac:dyDescent="0.25">
      <c r="A249" t="s">
        <v>27</v>
      </c>
      <c r="B249" t="s">
        <v>201</v>
      </c>
      <c r="C249">
        <v>2014</v>
      </c>
      <c r="D249" t="s">
        <v>24</v>
      </c>
      <c r="E249">
        <v>12</v>
      </c>
      <c r="F249">
        <v>0</v>
      </c>
      <c r="G249">
        <v>1.1299999999999999</v>
      </c>
      <c r="H249">
        <v>0</v>
      </c>
      <c r="I249">
        <v>97</v>
      </c>
      <c r="J249">
        <v>116</v>
      </c>
      <c r="K249">
        <v>59.7</v>
      </c>
      <c r="L249">
        <v>0</v>
      </c>
      <c r="M249">
        <v>96</v>
      </c>
      <c r="N249">
        <v>6.48</v>
      </c>
      <c r="O249">
        <v>95</v>
      </c>
      <c r="P249">
        <v>0.1</v>
      </c>
      <c r="S249">
        <v>2.2000000000000002</v>
      </c>
      <c r="T249">
        <v>2.2000000000000002</v>
      </c>
      <c r="U249">
        <v>0.74299999999999999</v>
      </c>
      <c r="V249">
        <v>12.9</v>
      </c>
      <c r="W249">
        <f t="shared" si="18"/>
        <v>0</v>
      </c>
      <c r="X249">
        <f t="shared" si="19"/>
        <v>0</v>
      </c>
      <c r="Y249">
        <f t="shared" si="20"/>
        <v>0</v>
      </c>
      <c r="Z249">
        <f t="shared" si="21"/>
        <v>0</v>
      </c>
      <c r="AA249">
        <f t="shared" si="22"/>
        <v>1</v>
      </c>
      <c r="AB249">
        <f t="shared" si="23"/>
        <v>0</v>
      </c>
      <c r="AC249">
        <v>75.5</v>
      </c>
    </row>
    <row r="250" spans="1:29" x14ac:dyDescent="0.25">
      <c r="A250" t="s">
        <v>25</v>
      </c>
      <c r="B250" t="s">
        <v>108</v>
      </c>
      <c r="C250">
        <v>2007</v>
      </c>
      <c r="D250" t="s">
        <v>24</v>
      </c>
      <c r="E250">
        <v>19</v>
      </c>
      <c r="F250">
        <v>154</v>
      </c>
      <c r="G250">
        <v>0.06</v>
      </c>
      <c r="H250">
        <v>102.63343500000001</v>
      </c>
      <c r="I250">
        <v>76</v>
      </c>
      <c r="J250">
        <v>19456</v>
      </c>
      <c r="K250">
        <v>2.5</v>
      </c>
      <c r="L250">
        <v>188</v>
      </c>
      <c r="M250">
        <v>77</v>
      </c>
      <c r="N250">
        <v>3.1</v>
      </c>
      <c r="O250">
        <v>73</v>
      </c>
      <c r="P250">
        <v>0.2</v>
      </c>
      <c r="Q250">
        <v>1855.9391499999999</v>
      </c>
      <c r="R250">
        <v>232989141</v>
      </c>
      <c r="S250">
        <v>1.8</v>
      </c>
      <c r="T250">
        <v>1.7</v>
      </c>
      <c r="U250">
        <v>0.63800000000000001</v>
      </c>
      <c r="V250">
        <v>11</v>
      </c>
      <c r="W250">
        <f t="shared" si="18"/>
        <v>0</v>
      </c>
      <c r="X250">
        <f t="shared" si="19"/>
        <v>1</v>
      </c>
      <c r="Y250">
        <f t="shared" si="20"/>
        <v>0</v>
      </c>
      <c r="Z250">
        <f t="shared" si="21"/>
        <v>0</v>
      </c>
      <c r="AA250">
        <f t="shared" si="22"/>
        <v>0</v>
      </c>
      <c r="AB250">
        <f t="shared" si="23"/>
        <v>0</v>
      </c>
      <c r="AC250">
        <v>67.5</v>
      </c>
    </row>
    <row r="251" spans="1:29" x14ac:dyDescent="0.25">
      <c r="A251" t="s">
        <v>29</v>
      </c>
      <c r="B251" t="s">
        <v>222</v>
      </c>
      <c r="C251">
        <v>2009</v>
      </c>
      <c r="D251" t="s">
        <v>24</v>
      </c>
      <c r="E251">
        <v>368</v>
      </c>
      <c r="F251">
        <v>30</v>
      </c>
      <c r="G251">
        <v>2.2999999999999998</v>
      </c>
      <c r="H251">
        <v>143.86988729999999</v>
      </c>
      <c r="I251">
        <v>94</v>
      </c>
      <c r="J251">
        <v>26</v>
      </c>
      <c r="K251">
        <v>2.2000000000000002</v>
      </c>
      <c r="L251">
        <v>47</v>
      </c>
      <c r="M251">
        <v>93</v>
      </c>
      <c r="N251">
        <v>4.7300000000000004</v>
      </c>
      <c r="O251">
        <v>94</v>
      </c>
      <c r="P251">
        <v>9.1</v>
      </c>
      <c r="Q251">
        <v>1139.1123299999999</v>
      </c>
      <c r="R251">
        <v>13456417</v>
      </c>
      <c r="S251">
        <v>6.7</v>
      </c>
      <c r="T251">
        <v>6.6</v>
      </c>
      <c r="U251">
        <v>0.51800000000000002</v>
      </c>
      <c r="V251">
        <v>11.6</v>
      </c>
      <c r="W251">
        <f t="shared" si="18"/>
        <v>1</v>
      </c>
      <c r="X251">
        <f t="shared" si="19"/>
        <v>0</v>
      </c>
      <c r="Y251">
        <f t="shared" si="20"/>
        <v>0</v>
      </c>
      <c r="Z251">
        <f t="shared" si="21"/>
        <v>0</v>
      </c>
      <c r="AA251">
        <f t="shared" si="22"/>
        <v>0</v>
      </c>
      <c r="AB251">
        <f t="shared" si="23"/>
        <v>0</v>
      </c>
      <c r="AC251">
        <v>57.4</v>
      </c>
    </row>
    <row r="252" spans="1:29" x14ac:dyDescent="0.25">
      <c r="A252" t="s">
        <v>29</v>
      </c>
      <c r="B252" t="s">
        <v>145</v>
      </c>
      <c r="C252">
        <v>2013</v>
      </c>
      <c r="D252" t="s">
        <v>24</v>
      </c>
      <c r="E252">
        <v>46</v>
      </c>
      <c r="F252">
        <v>62</v>
      </c>
      <c r="G252">
        <v>1.1599999999999999</v>
      </c>
      <c r="H252">
        <v>5.8133384960000001</v>
      </c>
      <c r="I252">
        <v>78</v>
      </c>
      <c r="J252">
        <v>8</v>
      </c>
      <c r="K252">
        <v>21.8</v>
      </c>
      <c r="L252">
        <v>87</v>
      </c>
      <c r="M252">
        <v>78</v>
      </c>
      <c r="N252">
        <v>5.9</v>
      </c>
      <c r="O252">
        <v>78</v>
      </c>
      <c r="P252">
        <v>5.0999999999999996</v>
      </c>
      <c r="Q252">
        <v>65.985681</v>
      </c>
      <c r="R252">
        <v>26434372</v>
      </c>
      <c r="S252">
        <v>3.6</v>
      </c>
      <c r="T252">
        <v>3.5</v>
      </c>
      <c r="U252">
        <v>0.40500000000000003</v>
      </c>
      <c r="V252">
        <v>9.1</v>
      </c>
      <c r="W252">
        <f t="shared" si="18"/>
        <v>1</v>
      </c>
      <c r="X252">
        <f t="shared" si="19"/>
        <v>0</v>
      </c>
      <c r="Y252">
        <f t="shared" si="20"/>
        <v>0</v>
      </c>
      <c r="Z252">
        <f t="shared" si="21"/>
        <v>0</v>
      </c>
      <c r="AA252">
        <f t="shared" si="22"/>
        <v>0</v>
      </c>
      <c r="AB252">
        <f t="shared" si="23"/>
        <v>0</v>
      </c>
      <c r="AC252">
        <v>55.3</v>
      </c>
    </row>
    <row r="253" spans="1:29" x14ac:dyDescent="0.25">
      <c r="A253" t="s">
        <v>27</v>
      </c>
      <c r="B253" t="s">
        <v>201</v>
      </c>
      <c r="C253">
        <v>2012</v>
      </c>
      <c r="D253" t="s">
        <v>24</v>
      </c>
      <c r="E253">
        <v>15</v>
      </c>
      <c r="F253">
        <v>0</v>
      </c>
      <c r="G253">
        <v>1.23</v>
      </c>
      <c r="H253">
        <v>0</v>
      </c>
      <c r="I253">
        <v>98</v>
      </c>
      <c r="J253">
        <v>7</v>
      </c>
      <c r="K253">
        <v>58.5</v>
      </c>
      <c r="L253">
        <v>0</v>
      </c>
      <c r="M253">
        <v>97</v>
      </c>
      <c r="N253">
        <v>6.76</v>
      </c>
      <c r="O253">
        <v>95</v>
      </c>
      <c r="P253">
        <v>0.1</v>
      </c>
      <c r="S253">
        <v>2.2000000000000002</v>
      </c>
      <c r="T253">
        <v>2.2000000000000002</v>
      </c>
      <c r="U253">
        <v>0.73899999999999999</v>
      </c>
      <c r="V253">
        <v>12.9</v>
      </c>
      <c r="W253">
        <f t="shared" si="18"/>
        <v>0</v>
      </c>
      <c r="X253">
        <f t="shared" si="19"/>
        <v>0</v>
      </c>
      <c r="Y253">
        <f t="shared" si="20"/>
        <v>0</v>
      </c>
      <c r="Z253">
        <f t="shared" si="21"/>
        <v>0</v>
      </c>
      <c r="AA253">
        <f t="shared" si="22"/>
        <v>1</v>
      </c>
      <c r="AB253">
        <f t="shared" si="23"/>
        <v>0</v>
      </c>
      <c r="AC253">
        <v>75.099999999999994</v>
      </c>
    </row>
    <row r="254" spans="1:29" x14ac:dyDescent="0.25">
      <c r="A254" t="s">
        <v>32</v>
      </c>
      <c r="B254" t="s">
        <v>205</v>
      </c>
      <c r="C254">
        <v>2000</v>
      </c>
      <c r="D254" t="s">
        <v>24</v>
      </c>
      <c r="E254">
        <v>197</v>
      </c>
      <c r="F254">
        <v>0</v>
      </c>
      <c r="G254">
        <v>4.68</v>
      </c>
      <c r="H254">
        <v>43.595229639999999</v>
      </c>
      <c r="J254">
        <v>0</v>
      </c>
      <c r="K254">
        <v>33.6</v>
      </c>
      <c r="L254">
        <v>1</v>
      </c>
      <c r="M254">
        <v>9</v>
      </c>
      <c r="N254">
        <v>4.17</v>
      </c>
      <c r="O254">
        <v>9</v>
      </c>
      <c r="P254">
        <v>0.9</v>
      </c>
      <c r="Q254">
        <v>643.94726200000002</v>
      </c>
      <c r="R254">
        <v>1267984</v>
      </c>
      <c r="S254">
        <v>6.7</v>
      </c>
      <c r="T254">
        <v>7.2</v>
      </c>
      <c r="U254">
        <v>0.70899999999999996</v>
      </c>
      <c r="V254">
        <v>11.7</v>
      </c>
      <c r="W254">
        <f t="shared" si="18"/>
        <v>0</v>
      </c>
      <c r="X254">
        <f t="shared" si="19"/>
        <v>0</v>
      </c>
      <c r="Y254">
        <f t="shared" si="20"/>
        <v>0</v>
      </c>
      <c r="Z254">
        <f t="shared" si="21"/>
        <v>0</v>
      </c>
      <c r="AA254">
        <f t="shared" si="22"/>
        <v>0</v>
      </c>
      <c r="AB254">
        <f t="shared" si="23"/>
        <v>0</v>
      </c>
      <c r="AC254">
        <v>69.099999999999994</v>
      </c>
    </row>
    <row r="255" spans="1:29" x14ac:dyDescent="0.25">
      <c r="A255" t="s">
        <v>25</v>
      </c>
      <c r="B255" t="s">
        <v>107</v>
      </c>
      <c r="C255">
        <v>2006</v>
      </c>
      <c r="D255" t="s">
        <v>24</v>
      </c>
      <c r="E255">
        <v>28</v>
      </c>
      <c r="F255">
        <v>1500</v>
      </c>
      <c r="G255">
        <v>1.37</v>
      </c>
      <c r="H255">
        <v>34.859426710000001</v>
      </c>
      <c r="I255">
        <v>6</v>
      </c>
      <c r="J255">
        <v>64185</v>
      </c>
      <c r="K255">
        <v>13.9</v>
      </c>
      <c r="L255">
        <v>2000</v>
      </c>
      <c r="M255">
        <v>66</v>
      </c>
      <c r="N255">
        <v>4.25</v>
      </c>
      <c r="O255">
        <v>65</v>
      </c>
      <c r="P255">
        <v>0.3</v>
      </c>
      <c r="Q255">
        <v>792.25969799999996</v>
      </c>
      <c r="R255">
        <v>1161977719</v>
      </c>
      <c r="S255">
        <v>27.1</v>
      </c>
      <c r="T255">
        <v>28</v>
      </c>
      <c r="U255">
        <v>0.53600000000000003</v>
      </c>
      <c r="V255">
        <v>9.6999999999999993</v>
      </c>
      <c r="W255">
        <f t="shared" si="18"/>
        <v>0</v>
      </c>
      <c r="X255">
        <f t="shared" si="19"/>
        <v>1</v>
      </c>
      <c r="Y255">
        <f t="shared" si="20"/>
        <v>0</v>
      </c>
      <c r="Z255">
        <f t="shared" si="21"/>
        <v>0</v>
      </c>
      <c r="AA255">
        <f t="shared" si="22"/>
        <v>0</v>
      </c>
      <c r="AB255">
        <f t="shared" si="23"/>
        <v>0</v>
      </c>
      <c r="AC255">
        <v>64.8</v>
      </c>
    </row>
    <row r="256" spans="1:29" x14ac:dyDescent="0.25">
      <c r="A256" t="s">
        <v>29</v>
      </c>
      <c r="B256" t="s">
        <v>188</v>
      </c>
      <c r="C256">
        <v>2008</v>
      </c>
      <c r="D256" t="s">
        <v>24</v>
      </c>
      <c r="E256">
        <v>336</v>
      </c>
      <c r="F256">
        <v>52</v>
      </c>
      <c r="G256">
        <v>0.01</v>
      </c>
      <c r="H256">
        <v>0</v>
      </c>
      <c r="J256">
        <v>1081</v>
      </c>
      <c r="K256">
        <v>21.1</v>
      </c>
      <c r="L256">
        <v>84</v>
      </c>
      <c r="M256">
        <v>4</v>
      </c>
      <c r="O256">
        <v>31</v>
      </c>
      <c r="P256">
        <v>0.9</v>
      </c>
      <c r="S256">
        <v>7.2</v>
      </c>
      <c r="T256">
        <v>7</v>
      </c>
      <c r="W256">
        <f t="shared" si="18"/>
        <v>1</v>
      </c>
      <c r="X256">
        <f t="shared" si="19"/>
        <v>0</v>
      </c>
      <c r="Y256">
        <f t="shared" si="20"/>
        <v>0</v>
      </c>
      <c r="Z256">
        <f t="shared" si="21"/>
        <v>0</v>
      </c>
      <c r="AA256">
        <f t="shared" si="22"/>
        <v>0</v>
      </c>
      <c r="AB256">
        <f t="shared" si="23"/>
        <v>0</v>
      </c>
      <c r="AC256">
        <v>51.9</v>
      </c>
    </row>
    <row r="257" spans="1:29" x14ac:dyDescent="0.25">
      <c r="A257" t="s">
        <v>38</v>
      </c>
      <c r="B257" t="s">
        <v>187</v>
      </c>
      <c r="C257">
        <v>2011</v>
      </c>
      <c r="D257" t="s">
        <v>24</v>
      </c>
      <c r="E257">
        <v>186</v>
      </c>
      <c r="F257">
        <v>0</v>
      </c>
      <c r="G257">
        <v>0.99</v>
      </c>
      <c r="H257">
        <v>229.6687488</v>
      </c>
      <c r="I257">
        <v>99</v>
      </c>
      <c r="J257">
        <v>0</v>
      </c>
      <c r="K257">
        <v>47.2</v>
      </c>
      <c r="L257">
        <v>0</v>
      </c>
      <c r="M257">
        <v>99</v>
      </c>
      <c r="N257">
        <v>5.8</v>
      </c>
      <c r="O257">
        <v>99</v>
      </c>
      <c r="P257">
        <v>0.1</v>
      </c>
      <c r="Q257">
        <v>1642.837974</v>
      </c>
      <c r="R257">
        <v>539614</v>
      </c>
      <c r="S257">
        <v>1.2</v>
      </c>
      <c r="T257">
        <v>1.2</v>
      </c>
      <c r="U257">
        <v>0.497</v>
      </c>
      <c r="V257">
        <v>9.4</v>
      </c>
      <c r="W257">
        <f t="shared" si="18"/>
        <v>0</v>
      </c>
      <c r="X257">
        <f t="shared" si="19"/>
        <v>0</v>
      </c>
      <c r="Y257">
        <f t="shared" si="20"/>
        <v>1</v>
      </c>
      <c r="Z257">
        <f t="shared" si="21"/>
        <v>0</v>
      </c>
      <c r="AA257">
        <f t="shared" si="22"/>
        <v>0</v>
      </c>
      <c r="AB257">
        <f t="shared" si="23"/>
        <v>0</v>
      </c>
      <c r="AC257">
        <v>68.5</v>
      </c>
    </row>
    <row r="258" spans="1:29" x14ac:dyDescent="0.25">
      <c r="A258" t="s">
        <v>32</v>
      </c>
      <c r="B258" t="s">
        <v>152</v>
      </c>
      <c r="C258">
        <v>2004</v>
      </c>
      <c r="D258" t="s">
        <v>24</v>
      </c>
      <c r="E258">
        <v>194</v>
      </c>
      <c r="F258">
        <v>4</v>
      </c>
      <c r="G258">
        <v>3.81</v>
      </c>
      <c r="H258">
        <v>36.816211750000001</v>
      </c>
      <c r="I258">
        <v>79</v>
      </c>
      <c r="J258">
        <v>0</v>
      </c>
      <c r="K258">
        <v>45.7</v>
      </c>
      <c r="L258">
        <v>4</v>
      </c>
      <c r="M258">
        <v>8</v>
      </c>
      <c r="N258">
        <v>6.13</v>
      </c>
      <c r="O258">
        <v>79</v>
      </c>
      <c r="P258">
        <v>0.3</v>
      </c>
      <c r="Q258">
        <v>191.55157</v>
      </c>
      <c r="R258">
        <v>53973</v>
      </c>
      <c r="S258">
        <v>2.1</v>
      </c>
      <c r="T258">
        <v>2</v>
      </c>
      <c r="U258">
        <v>0.58699999999999997</v>
      </c>
      <c r="V258">
        <v>11</v>
      </c>
      <c r="W258">
        <f t="shared" si="18"/>
        <v>0</v>
      </c>
      <c r="X258">
        <f t="shared" si="19"/>
        <v>0</v>
      </c>
      <c r="Y258">
        <f t="shared" si="20"/>
        <v>0</v>
      </c>
      <c r="Z258">
        <f t="shared" si="21"/>
        <v>0</v>
      </c>
      <c r="AA258">
        <f t="shared" si="22"/>
        <v>0</v>
      </c>
      <c r="AB258">
        <f t="shared" si="23"/>
        <v>0</v>
      </c>
      <c r="AC258">
        <v>71</v>
      </c>
    </row>
    <row r="259" spans="1:29" x14ac:dyDescent="0.25">
      <c r="A259" t="s">
        <v>27</v>
      </c>
      <c r="B259" t="s">
        <v>129</v>
      </c>
      <c r="C259">
        <v>2006</v>
      </c>
      <c r="D259" t="s">
        <v>37</v>
      </c>
      <c r="E259">
        <v>85</v>
      </c>
      <c r="F259">
        <v>0</v>
      </c>
      <c r="G259">
        <v>11.98</v>
      </c>
      <c r="H259">
        <v>15345.4907</v>
      </c>
      <c r="I259">
        <v>95</v>
      </c>
      <c r="J259">
        <v>8</v>
      </c>
      <c r="K259">
        <v>57.5</v>
      </c>
      <c r="L259">
        <v>0</v>
      </c>
      <c r="M259">
        <v>99</v>
      </c>
      <c r="N259">
        <v>7.75</v>
      </c>
      <c r="O259">
        <v>99</v>
      </c>
      <c r="P259">
        <v>0.1</v>
      </c>
      <c r="Q259">
        <v>89739.7117</v>
      </c>
      <c r="R259">
        <v>472637</v>
      </c>
      <c r="S259">
        <v>0.9</v>
      </c>
      <c r="T259">
        <v>0.9</v>
      </c>
      <c r="U259">
        <v>0.88</v>
      </c>
      <c r="V259">
        <v>13.5</v>
      </c>
      <c r="W259">
        <f t="shared" ref="W259:W322" si="24">IF(A259="Africa",1,0)</f>
        <v>0</v>
      </c>
      <c r="X259">
        <f t="shared" ref="X259:X322" si="25">IF(A259="Asia",1,0)</f>
        <v>0</v>
      </c>
      <c r="Y259">
        <f t="shared" ref="Y259:Y322" si="26">IF(A259="Oceania",1,0)</f>
        <v>0</v>
      </c>
      <c r="Z259">
        <f t="shared" ref="Z259:Z322" si="27">IF(A259="South America",1,0)</f>
        <v>0</v>
      </c>
      <c r="AA259">
        <f t="shared" ref="AA259:AA322" si="28">IF(A259="Europe",1,0)</f>
        <v>1</v>
      </c>
      <c r="AB259">
        <f t="shared" ref="AB259:AB322" si="29">IF(D259="Developed",1,0)</f>
        <v>1</v>
      </c>
      <c r="AC259">
        <v>79.400000000000006</v>
      </c>
    </row>
    <row r="260" spans="1:29" x14ac:dyDescent="0.25">
      <c r="A260" t="s">
        <v>25</v>
      </c>
      <c r="B260" t="s">
        <v>192</v>
      </c>
      <c r="C260">
        <v>2009</v>
      </c>
      <c r="D260" t="s">
        <v>24</v>
      </c>
      <c r="E260">
        <v>183</v>
      </c>
      <c r="F260">
        <v>4</v>
      </c>
      <c r="G260">
        <v>2.0499999999999998</v>
      </c>
      <c r="H260">
        <v>13.39092189</v>
      </c>
      <c r="I260">
        <v>97</v>
      </c>
      <c r="J260">
        <v>21</v>
      </c>
      <c r="K260">
        <v>19.2</v>
      </c>
      <c r="L260">
        <v>4</v>
      </c>
      <c r="M260">
        <v>97</v>
      </c>
      <c r="N260">
        <v>3.37</v>
      </c>
      <c r="O260">
        <v>97</v>
      </c>
      <c r="P260">
        <v>0.1</v>
      </c>
      <c r="Q260">
        <v>216.68158399999999</v>
      </c>
      <c r="R260">
        <v>19968</v>
      </c>
      <c r="S260">
        <v>15.3</v>
      </c>
      <c r="T260">
        <v>15.4</v>
      </c>
      <c r="U260">
        <v>0.73499999999999999</v>
      </c>
      <c r="V260">
        <v>13.4</v>
      </c>
      <c r="W260">
        <f t="shared" si="24"/>
        <v>0</v>
      </c>
      <c r="X260">
        <f t="shared" si="25"/>
        <v>1</v>
      </c>
      <c r="Y260">
        <f t="shared" si="26"/>
        <v>0</v>
      </c>
      <c r="Z260">
        <f t="shared" si="27"/>
        <v>0</v>
      </c>
      <c r="AA260">
        <f t="shared" si="28"/>
        <v>0</v>
      </c>
      <c r="AB260">
        <f t="shared" si="29"/>
        <v>0</v>
      </c>
      <c r="AC260">
        <v>71.8</v>
      </c>
    </row>
    <row r="261" spans="1:29" x14ac:dyDescent="0.25">
      <c r="A261" t="s">
        <v>29</v>
      </c>
      <c r="B261" t="s">
        <v>77</v>
      </c>
      <c r="C261">
        <v>2015</v>
      </c>
      <c r="D261" t="s">
        <v>24</v>
      </c>
      <c r="E261">
        <v>258</v>
      </c>
      <c r="F261">
        <v>236</v>
      </c>
      <c r="H261">
        <v>0</v>
      </c>
      <c r="I261">
        <v>81</v>
      </c>
      <c r="J261">
        <v>5020</v>
      </c>
      <c r="K261">
        <v>21.6</v>
      </c>
      <c r="L261">
        <v>308</v>
      </c>
      <c r="M261">
        <v>78</v>
      </c>
      <c r="O261">
        <v>81</v>
      </c>
      <c r="P261">
        <v>1.1000000000000001</v>
      </c>
      <c r="S261">
        <v>9.5</v>
      </c>
      <c r="T261">
        <v>9.3000000000000007</v>
      </c>
      <c r="W261">
        <f t="shared" si="24"/>
        <v>1</v>
      </c>
      <c r="X261">
        <f t="shared" si="25"/>
        <v>0</v>
      </c>
      <c r="Y261">
        <f t="shared" si="26"/>
        <v>0</v>
      </c>
      <c r="Z261">
        <f t="shared" si="27"/>
        <v>0</v>
      </c>
      <c r="AA261">
        <f t="shared" si="28"/>
        <v>0</v>
      </c>
      <c r="AB261">
        <f t="shared" si="29"/>
        <v>0</v>
      </c>
      <c r="AC261">
        <v>59.8</v>
      </c>
    </row>
    <row r="262" spans="1:29" x14ac:dyDescent="0.25">
      <c r="A262" t="s">
        <v>27</v>
      </c>
      <c r="B262" t="s">
        <v>185</v>
      </c>
      <c r="C262">
        <v>2000</v>
      </c>
      <c r="D262" t="s">
        <v>37</v>
      </c>
      <c r="E262">
        <v>147</v>
      </c>
      <c r="F262">
        <v>0</v>
      </c>
      <c r="G262">
        <v>11.06</v>
      </c>
      <c r="H262">
        <v>0</v>
      </c>
      <c r="I262">
        <v>98</v>
      </c>
      <c r="J262">
        <v>0</v>
      </c>
      <c r="K262">
        <v>5.7</v>
      </c>
      <c r="L262">
        <v>1</v>
      </c>
      <c r="M262">
        <v>98</v>
      </c>
      <c r="N262">
        <v>5.5</v>
      </c>
      <c r="O262">
        <v>99</v>
      </c>
      <c r="P262">
        <v>0.1</v>
      </c>
      <c r="S262">
        <v>1.6</v>
      </c>
      <c r="T262">
        <v>1.7</v>
      </c>
      <c r="U262">
        <v>0.76100000000000001</v>
      </c>
      <c r="V262">
        <v>13</v>
      </c>
      <c r="W262">
        <f t="shared" si="24"/>
        <v>0</v>
      </c>
      <c r="X262">
        <f t="shared" si="25"/>
        <v>0</v>
      </c>
      <c r="Y262">
        <f t="shared" si="26"/>
        <v>0</v>
      </c>
      <c r="Z262">
        <f t="shared" si="27"/>
        <v>0</v>
      </c>
      <c r="AA262">
        <f t="shared" si="28"/>
        <v>1</v>
      </c>
      <c r="AB262">
        <f t="shared" si="29"/>
        <v>1</v>
      </c>
      <c r="AC262">
        <v>73</v>
      </c>
    </row>
    <row r="263" spans="1:29" x14ac:dyDescent="0.25">
      <c r="A263" t="s">
        <v>38</v>
      </c>
      <c r="B263" t="s">
        <v>204</v>
      </c>
      <c r="C263">
        <v>2002</v>
      </c>
      <c r="D263" t="s">
        <v>24</v>
      </c>
      <c r="E263">
        <v>155</v>
      </c>
      <c r="F263">
        <v>0</v>
      </c>
      <c r="G263">
        <v>1.51</v>
      </c>
      <c r="H263">
        <v>310.82033819999998</v>
      </c>
      <c r="I263">
        <v>88</v>
      </c>
      <c r="J263">
        <v>0</v>
      </c>
      <c r="K263">
        <v>67</v>
      </c>
      <c r="L263">
        <v>0</v>
      </c>
      <c r="M263">
        <v>85</v>
      </c>
      <c r="N263">
        <v>5.3</v>
      </c>
      <c r="O263">
        <v>84</v>
      </c>
      <c r="P263">
        <v>0.1</v>
      </c>
      <c r="Q263">
        <v>1842.4442100000001</v>
      </c>
      <c r="R263">
        <v>99184</v>
      </c>
      <c r="S263">
        <v>0.1</v>
      </c>
      <c r="T263">
        <v>0.1</v>
      </c>
      <c r="U263">
        <v>0.67900000000000005</v>
      </c>
      <c r="V263">
        <v>13.5</v>
      </c>
      <c r="W263">
        <f t="shared" si="24"/>
        <v>0</v>
      </c>
      <c r="X263">
        <f t="shared" si="25"/>
        <v>0</v>
      </c>
      <c r="Y263">
        <f t="shared" si="26"/>
        <v>1</v>
      </c>
      <c r="Z263">
        <f t="shared" si="27"/>
        <v>0</v>
      </c>
      <c r="AA263">
        <f t="shared" si="28"/>
        <v>0</v>
      </c>
      <c r="AB263">
        <f t="shared" si="29"/>
        <v>0</v>
      </c>
      <c r="AC263">
        <v>71.900000000000006</v>
      </c>
    </row>
    <row r="264" spans="1:29" x14ac:dyDescent="0.25">
      <c r="A264" t="s">
        <v>29</v>
      </c>
      <c r="B264" t="s">
        <v>178</v>
      </c>
      <c r="C264">
        <v>2015</v>
      </c>
      <c r="D264" t="s">
        <v>24</v>
      </c>
      <c r="E264">
        <v>19</v>
      </c>
      <c r="F264">
        <v>0</v>
      </c>
      <c r="H264">
        <v>0</v>
      </c>
      <c r="I264">
        <v>96</v>
      </c>
      <c r="J264">
        <v>0</v>
      </c>
      <c r="K264">
        <v>3.9</v>
      </c>
      <c r="L264">
        <v>0</v>
      </c>
      <c r="M264">
        <v>96</v>
      </c>
      <c r="O264">
        <v>96</v>
      </c>
      <c r="P264">
        <v>0.2</v>
      </c>
      <c r="Q264">
        <v>1624.6396299999999</v>
      </c>
      <c r="R264">
        <v>195553</v>
      </c>
      <c r="S264">
        <v>5.5</v>
      </c>
      <c r="T264">
        <v>5.3</v>
      </c>
      <c r="U264">
        <v>0.56499999999999995</v>
      </c>
      <c r="V264">
        <v>11.2</v>
      </c>
      <c r="W264">
        <f t="shared" si="24"/>
        <v>1</v>
      </c>
      <c r="X264">
        <f t="shared" si="25"/>
        <v>0</v>
      </c>
      <c r="Y264">
        <f t="shared" si="26"/>
        <v>0</v>
      </c>
      <c r="Z264">
        <f t="shared" si="27"/>
        <v>0</v>
      </c>
      <c r="AA264">
        <f t="shared" si="28"/>
        <v>0</v>
      </c>
      <c r="AB264">
        <f t="shared" si="29"/>
        <v>0</v>
      </c>
      <c r="AC264">
        <v>67.5</v>
      </c>
    </row>
    <row r="265" spans="1:29" x14ac:dyDescent="0.25">
      <c r="A265" t="s">
        <v>29</v>
      </c>
      <c r="B265" t="s">
        <v>188</v>
      </c>
      <c r="C265">
        <v>2003</v>
      </c>
      <c r="D265" t="s">
        <v>24</v>
      </c>
      <c r="E265">
        <v>344</v>
      </c>
      <c r="F265">
        <v>48</v>
      </c>
      <c r="G265">
        <v>0.01</v>
      </c>
      <c r="H265">
        <v>0</v>
      </c>
      <c r="J265">
        <v>8257</v>
      </c>
      <c r="K265">
        <v>19</v>
      </c>
      <c r="L265">
        <v>78</v>
      </c>
      <c r="M265">
        <v>4</v>
      </c>
      <c r="O265">
        <v>4</v>
      </c>
      <c r="P265">
        <v>0.9</v>
      </c>
      <c r="S265">
        <v>7.7</v>
      </c>
      <c r="T265">
        <v>7.5</v>
      </c>
      <c r="W265">
        <f t="shared" si="24"/>
        <v>1</v>
      </c>
      <c r="X265">
        <f t="shared" si="25"/>
        <v>0</v>
      </c>
      <c r="Y265">
        <f t="shared" si="26"/>
        <v>0</v>
      </c>
      <c r="Z265">
        <f t="shared" si="27"/>
        <v>0</v>
      </c>
      <c r="AA265">
        <f t="shared" si="28"/>
        <v>0</v>
      </c>
      <c r="AB265">
        <f t="shared" si="29"/>
        <v>0</v>
      </c>
      <c r="AC265">
        <v>51.1</v>
      </c>
    </row>
    <row r="266" spans="1:29" x14ac:dyDescent="0.25">
      <c r="A266" t="s">
        <v>32</v>
      </c>
      <c r="B266" t="s">
        <v>44</v>
      </c>
      <c r="C266">
        <v>2005</v>
      </c>
      <c r="D266" t="s">
        <v>24</v>
      </c>
      <c r="E266">
        <v>117</v>
      </c>
      <c r="F266">
        <v>0</v>
      </c>
      <c r="G266">
        <v>8.01</v>
      </c>
      <c r="H266">
        <v>1311.440423</v>
      </c>
      <c r="I266">
        <v>92</v>
      </c>
      <c r="J266">
        <v>0</v>
      </c>
      <c r="K266">
        <v>46.9</v>
      </c>
      <c r="L266">
        <v>0</v>
      </c>
      <c r="M266">
        <v>91</v>
      </c>
      <c r="N266">
        <v>5.38</v>
      </c>
      <c r="O266">
        <v>92</v>
      </c>
      <c r="P266">
        <v>0.1</v>
      </c>
      <c r="Q266">
        <v>14223.865760000001</v>
      </c>
      <c r="S266">
        <v>4</v>
      </c>
      <c r="T266">
        <v>4</v>
      </c>
      <c r="U266">
        <v>0.76100000000000001</v>
      </c>
      <c r="V266">
        <v>14.6</v>
      </c>
      <c r="W266">
        <f t="shared" si="24"/>
        <v>0</v>
      </c>
      <c r="X266">
        <f t="shared" si="25"/>
        <v>0</v>
      </c>
      <c r="Y266">
        <f t="shared" si="26"/>
        <v>0</v>
      </c>
      <c r="Z266">
        <f t="shared" si="27"/>
        <v>0</v>
      </c>
      <c r="AA266">
        <f t="shared" si="28"/>
        <v>0</v>
      </c>
      <c r="AB266">
        <f t="shared" si="29"/>
        <v>0</v>
      </c>
      <c r="AC266">
        <v>73.900000000000006</v>
      </c>
    </row>
    <row r="267" spans="1:29" x14ac:dyDescent="0.25">
      <c r="A267" t="s">
        <v>25</v>
      </c>
      <c r="B267" t="s">
        <v>23</v>
      </c>
      <c r="C267">
        <v>2005</v>
      </c>
      <c r="D267" t="s">
        <v>24</v>
      </c>
      <c r="E267">
        <v>291</v>
      </c>
      <c r="F267">
        <v>85</v>
      </c>
      <c r="G267">
        <v>0.02</v>
      </c>
      <c r="H267">
        <v>1.3886477319999999</v>
      </c>
      <c r="I267">
        <v>66</v>
      </c>
      <c r="J267">
        <v>1296</v>
      </c>
      <c r="K267">
        <v>14.2</v>
      </c>
      <c r="L267">
        <v>118</v>
      </c>
      <c r="M267">
        <v>58</v>
      </c>
      <c r="N267">
        <v>8.6999999999999993</v>
      </c>
      <c r="O267">
        <v>58</v>
      </c>
      <c r="P267">
        <v>0.1</v>
      </c>
      <c r="Q267">
        <v>25.294129900000001</v>
      </c>
      <c r="R267">
        <v>257798</v>
      </c>
      <c r="S267">
        <v>19.3</v>
      </c>
      <c r="T267">
        <v>19.5</v>
      </c>
      <c r="U267">
        <v>0.39600000000000002</v>
      </c>
      <c r="V267">
        <v>7.9</v>
      </c>
      <c r="W267">
        <f t="shared" si="24"/>
        <v>0</v>
      </c>
      <c r="X267">
        <f t="shared" si="25"/>
        <v>1</v>
      </c>
      <c r="Y267">
        <f t="shared" si="26"/>
        <v>0</v>
      </c>
      <c r="Z267">
        <f t="shared" si="27"/>
        <v>0</v>
      </c>
      <c r="AA267">
        <f t="shared" si="28"/>
        <v>0</v>
      </c>
      <c r="AB267">
        <f t="shared" si="29"/>
        <v>0</v>
      </c>
      <c r="AC267">
        <v>57.3</v>
      </c>
    </row>
    <row r="268" spans="1:29" x14ac:dyDescent="0.25">
      <c r="A268" t="s">
        <v>32</v>
      </c>
      <c r="B268" t="s">
        <v>99</v>
      </c>
      <c r="C268">
        <v>2002</v>
      </c>
      <c r="D268" t="s">
        <v>24</v>
      </c>
      <c r="E268">
        <v>21</v>
      </c>
      <c r="F268">
        <v>16</v>
      </c>
      <c r="G268">
        <v>2.41</v>
      </c>
      <c r="H268">
        <v>25.250409179999998</v>
      </c>
      <c r="J268">
        <v>0</v>
      </c>
      <c r="K268">
        <v>41.7</v>
      </c>
      <c r="L268">
        <v>20</v>
      </c>
      <c r="M268">
        <v>82</v>
      </c>
      <c r="N268">
        <v>6.71</v>
      </c>
      <c r="O268">
        <v>82</v>
      </c>
      <c r="P268">
        <v>0.3</v>
      </c>
      <c r="Q268">
        <v>171.771491</v>
      </c>
      <c r="R268">
        <v>1228848</v>
      </c>
      <c r="S268">
        <v>1.5</v>
      </c>
      <c r="T268">
        <v>1.5</v>
      </c>
      <c r="U268">
        <v>0.55300000000000005</v>
      </c>
      <c r="V268">
        <v>8.8000000000000007</v>
      </c>
      <c r="W268">
        <f t="shared" si="24"/>
        <v>0</v>
      </c>
      <c r="X268">
        <f t="shared" si="25"/>
        <v>0</v>
      </c>
      <c r="Y268">
        <f t="shared" si="26"/>
        <v>0</v>
      </c>
      <c r="Z268">
        <f t="shared" si="27"/>
        <v>0</v>
      </c>
      <c r="AA268">
        <f t="shared" si="28"/>
        <v>0</v>
      </c>
      <c r="AB268">
        <f t="shared" si="29"/>
        <v>0</v>
      </c>
      <c r="AC268">
        <v>69.3</v>
      </c>
    </row>
    <row r="269" spans="1:29" x14ac:dyDescent="0.25">
      <c r="A269" t="s">
        <v>27</v>
      </c>
      <c r="B269" t="s">
        <v>143</v>
      </c>
      <c r="C269">
        <v>2007</v>
      </c>
      <c r="D269" t="s">
        <v>24</v>
      </c>
      <c r="E269">
        <v>125</v>
      </c>
      <c r="F269">
        <v>0</v>
      </c>
      <c r="G269">
        <v>4.9800000000000004</v>
      </c>
      <c r="H269">
        <v>678.51889440000002</v>
      </c>
      <c r="I269">
        <v>9</v>
      </c>
      <c r="J269">
        <v>0</v>
      </c>
      <c r="K269">
        <v>57.2</v>
      </c>
      <c r="L269">
        <v>0</v>
      </c>
      <c r="M269">
        <v>92</v>
      </c>
      <c r="N269">
        <v>6.74</v>
      </c>
      <c r="O269">
        <v>92</v>
      </c>
      <c r="P269">
        <v>0.1</v>
      </c>
      <c r="Q269">
        <v>5957.1456930000004</v>
      </c>
      <c r="R269">
        <v>615875</v>
      </c>
      <c r="S269">
        <v>2.1</v>
      </c>
      <c r="T269">
        <v>2.2000000000000002</v>
      </c>
      <c r="U269">
        <v>0.76200000000000001</v>
      </c>
      <c r="V269">
        <v>13.6</v>
      </c>
      <c r="W269">
        <f t="shared" si="24"/>
        <v>0</v>
      </c>
      <c r="X269">
        <f t="shared" si="25"/>
        <v>0</v>
      </c>
      <c r="Y269">
        <f t="shared" si="26"/>
        <v>0</v>
      </c>
      <c r="Z269">
        <f t="shared" si="27"/>
        <v>0</v>
      </c>
      <c r="AA269">
        <f t="shared" si="28"/>
        <v>1</v>
      </c>
      <c r="AB269">
        <f t="shared" si="29"/>
        <v>0</v>
      </c>
      <c r="AC269">
        <v>74.2</v>
      </c>
    </row>
    <row r="270" spans="1:29" x14ac:dyDescent="0.25">
      <c r="A270" t="s">
        <v>25</v>
      </c>
      <c r="B270" t="s">
        <v>200</v>
      </c>
      <c r="C270">
        <v>2010</v>
      </c>
      <c r="D270" t="s">
        <v>24</v>
      </c>
      <c r="E270">
        <v>158</v>
      </c>
      <c r="F270">
        <v>10</v>
      </c>
      <c r="G270">
        <v>5.95</v>
      </c>
      <c r="H270">
        <v>71.685091299999996</v>
      </c>
      <c r="I270">
        <v>98</v>
      </c>
      <c r="J270">
        <v>2583</v>
      </c>
      <c r="K270">
        <v>27.9</v>
      </c>
      <c r="L270">
        <v>12</v>
      </c>
      <c r="M270">
        <v>99</v>
      </c>
      <c r="N270">
        <v>3.81</v>
      </c>
      <c r="O270">
        <v>99</v>
      </c>
      <c r="P270">
        <v>0.2</v>
      </c>
      <c r="Q270">
        <v>575.32176000000004</v>
      </c>
      <c r="R270">
        <v>672888</v>
      </c>
      <c r="S270">
        <v>8.1999999999999993</v>
      </c>
      <c r="T270">
        <v>8.3000000000000007</v>
      </c>
      <c r="U270">
        <v>0.71099999999999997</v>
      </c>
      <c r="V270">
        <v>13.1</v>
      </c>
      <c r="W270">
        <f t="shared" si="24"/>
        <v>0</v>
      </c>
      <c r="X270">
        <f t="shared" si="25"/>
        <v>1</v>
      </c>
      <c r="Y270">
        <f t="shared" si="26"/>
        <v>0</v>
      </c>
      <c r="Z270">
        <f t="shared" si="27"/>
        <v>0</v>
      </c>
      <c r="AA270">
        <f t="shared" si="28"/>
        <v>0</v>
      </c>
      <c r="AB270">
        <f t="shared" si="29"/>
        <v>0</v>
      </c>
      <c r="AC270">
        <v>73.900000000000006</v>
      </c>
    </row>
    <row r="271" spans="1:29" x14ac:dyDescent="0.25">
      <c r="A271" t="s">
        <v>27</v>
      </c>
      <c r="B271" t="s">
        <v>111</v>
      </c>
      <c r="C271">
        <v>2015</v>
      </c>
      <c r="D271" t="s">
        <v>37</v>
      </c>
      <c r="E271">
        <v>64</v>
      </c>
      <c r="F271">
        <v>0</v>
      </c>
      <c r="H271">
        <v>0</v>
      </c>
      <c r="I271">
        <v>95</v>
      </c>
      <c r="J271">
        <v>4</v>
      </c>
      <c r="K271">
        <v>62.8</v>
      </c>
      <c r="L271">
        <v>0</v>
      </c>
      <c r="M271">
        <v>95</v>
      </c>
      <c r="O271">
        <v>95</v>
      </c>
      <c r="P271">
        <v>0.1</v>
      </c>
      <c r="Q271">
        <v>6664.1440000000002</v>
      </c>
      <c r="R271">
        <v>4676835</v>
      </c>
      <c r="S271">
        <v>0.3</v>
      </c>
      <c r="T271">
        <v>0.2</v>
      </c>
      <c r="U271">
        <v>0.92</v>
      </c>
      <c r="V271">
        <v>18.600000000000001</v>
      </c>
      <c r="W271">
        <f t="shared" si="24"/>
        <v>0</v>
      </c>
      <c r="X271">
        <f t="shared" si="25"/>
        <v>0</v>
      </c>
      <c r="Y271">
        <f t="shared" si="26"/>
        <v>0</v>
      </c>
      <c r="Z271">
        <f t="shared" si="27"/>
        <v>0</v>
      </c>
      <c r="AA271">
        <f t="shared" si="28"/>
        <v>1</v>
      </c>
      <c r="AB271">
        <f t="shared" si="29"/>
        <v>1</v>
      </c>
      <c r="AC271">
        <v>81.400000000000006</v>
      </c>
    </row>
    <row r="272" spans="1:29" x14ac:dyDescent="0.25">
      <c r="A272" t="s">
        <v>27</v>
      </c>
      <c r="B272" t="s">
        <v>111</v>
      </c>
      <c r="C272">
        <v>2005</v>
      </c>
      <c r="D272" t="s">
        <v>37</v>
      </c>
      <c r="E272">
        <v>78</v>
      </c>
      <c r="F272">
        <v>0</v>
      </c>
      <c r="G272">
        <v>13.31</v>
      </c>
      <c r="H272">
        <v>973.681333</v>
      </c>
      <c r="J272">
        <v>95</v>
      </c>
      <c r="K272">
        <v>55.1</v>
      </c>
      <c r="L272">
        <v>0</v>
      </c>
      <c r="M272">
        <v>9</v>
      </c>
      <c r="N272">
        <v>7.27</v>
      </c>
      <c r="O272">
        <v>9</v>
      </c>
      <c r="P272">
        <v>0.1</v>
      </c>
      <c r="Q272">
        <v>5886.8278899999996</v>
      </c>
      <c r="R272">
        <v>4159914</v>
      </c>
      <c r="S272">
        <v>0.3</v>
      </c>
      <c r="T272">
        <v>0.2</v>
      </c>
      <c r="U272">
        <v>0.88900000000000001</v>
      </c>
      <c r="V272">
        <v>17.5</v>
      </c>
      <c r="W272">
        <f t="shared" si="24"/>
        <v>0</v>
      </c>
      <c r="X272">
        <f t="shared" si="25"/>
        <v>0</v>
      </c>
      <c r="Y272">
        <f t="shared" si="26"/>
        <v>0</v>
      </c>
      <c r="Z272">
        <f t="shared" si="27"/>
        <v>0</v>
      </c>
      <c r="AA272">
        <f t="shared" si="28"/>
        <v>1</v>
      </c>
      <c r="AB272">
        <f t="shared" si="29"/>
        <v>1</v>
      </c>
      <c r="AC272">
        <v>78.7</v>
      </c>
    </row>
    <row r="273" spans="1:29" x14ac:dyDescent="0.25">
      <c r="A273" t="s">
        <v>34</v>
      </c>
      <c r="B273" t="s">
        <v>33</v>
      </c>
      <c r="C273">
        <v>2007</v>
      </c>
      <c r="D273" t="s">
        <v>24</v>
      </c>
      <c r="E273">
        <v>129</v>
      </c>
      <c r="F273">
        <v>10</v>
      </c>
      <c r="G273">
        <v>8.16</v>
      </c>
      <c r="H273">
        <v>1105.6590309999999</v>
      </c>
      <c r="I273">
        <v>85</v>
      </c>
      <c r="J273">
        <v>0</v>
      </c>
      <c r="K273">
        <v>58</v>
      </c>
      <c r="L273">
        <v>12</v>
      </c>
      <c r="M273">
        <v>92</v>
      </c>
      <c r="N273">
        <v>6.49</v>
      </c>
      <c r="O273">
        <v>91</v>
      </c>
      <c r="P273">
        <v>0.1</v>
      </c>
      <c r="Q273">
        <v>7193.6176400000004</v>
      </c>
      <c r="R273">
        <v>3997224</v>
      </c>
      <c r="S273">
        <v>1.1000000000000001</v>
      </c>
      <c r="T273">
        <v>0.9</v>
      </c>
      <c r="U273">
        <v>0.78800000000000003</v>
      </c>
      <c r="V273">
        <v>16.3</v>
      </c>
      <c r="W273">
        <f t="shared" si="24"/>
        <v>0</v>
      </c>
      <c r="X273">
        <f t="shared" si="25"/>
        <v>0</v>
      </c>
      <c r="Y273">
        <f t="shared" si="26"/>
        <v>0</v>
      </c>
      <c r="Z273">
        <f t="shared" si="27"/>
        <v>1</v>
      </c>
      <c r="AA273">
        <f t="shared" si="28"/>
        <v>0</v>
      </c>
      <c r="AB273">
        <f t="shared" si="29"/>
        <v>0</v>
      </c>
      <c r="AC273">
        <v>74.8</v>
      </c>
    </row>
    <row r="274" spans="1:29" x14ac:dyDescent="0.25">
      <c r="A274" t="s">
        <v>27</v>
      </c>
      <c r="B274" t="s">
        <v>169</v>
      </c>
      <c r="C274">
        <v>2001</v>
      </c>
      <c r="D274" t="s">
        <v>24</v>
      </c>
      <c r="E274">
        <v>228</v>
      </c>
      <c r="F274">
        <v>1</v>
      </c>
      <c r="G274">
        <v>10.98</v>
      </c>
      <c r="H274">
        <v>0</v>
      </c>
      <c r="I274">
        <v>94</v>
      </c>
      <c r="J274">
        <v>457</v>
      </c>
      <c r="K274">
        <v>46.8</v>
      </c>
      <c r="L274">
        <v>1</v>
      </c>
      <c r="M274">
        <v>98</v>
      </c>
      <c r="N274">
        <v>7</v>
      </c>
      <c r="O274">
        <v>97</v>
      </c>
      <c r="P274">
        <v>0.1</v>
      </c>
      <c r="S274">
        <v>3.5</v>
      </c>
      <c r="T274">
        <v>3.6</v>
      </c>
      <c r="W274">
        <f t="shared" si="24"/>
        <v>0</v>
      </c>
      <c r="X274">
        <f t="shared" si="25"/>
        <v>0</v>
      </c>
      <c r="Y274">
        <f t="shared" si="26"/>
        <v>0</v>
      </c>
      <c r="Z274">
        <f t="shared" si="27"/>
        <v>0</v>
      </c>
      <c r="AA274">
        <f t="shared" si="28"/>
        <v>1</v>
      </c>
      <c r="AB274">
        <f t="shared" si="29"/>
        <v>0</v>
      </c>
      <c r="AC274">
        <v>67.599999999999994</v>
      </c>
    </row>
    <row r="275" spans="1:29" x14ac:dyDescent="0.25">
      <c r="A275" t="s">
        <v>34</v>
      </c>
      <c r="B275" t="s">
        <v>53</v>
      </c>
      <c r="C275">
        <v>2012</v>
      </c>
      <c r="D275" t="s">
        <v>24</v>
      </c>
      <c r="E275">
        <v>148</v>
      </c>
      <c r="F275">
        <v>49</v>
      </c>
      <c r="G275">
        <v>7.55</v>
      </c>
      <c r="H275">
        <v>843.19462590000001</v>
      </c>
      <c r="I275">
        <v>96</v>
      </c>
      <c r="J275">
        <v>2</v>
      </c>
      <c r="K275">
        <v>53.6</v>
      </c>
      <c r="L275">
        <v>54</v>
      </c>
      <c r="M275">
        <v>96</v>
      </c>
      <c r="N275">
        <v>8.26</v>
      </c>
      <c r="O275">
        <v>95</v>
      </c>
      <c r="P275">
        <v>0.1</v>
      </c>
      <c r="Q275">
        <v>12291.466850000001</v>
      </c>
      <c r="R275">
        <v>256983</v>
      </c>
      <c r="S275">
        <v>2.8</v>
      </c>
      <c r="T275">
        <v>2.8</v>
      </c>
      <c r="U275">
        <v>0.73</v>
      </c>
      <c r="V275">
        <v>14.2</v>
      </c>
      <c r="W275">
        <f t="shared" si="24"/>
        <v>0</v>
      </c>
      <c r="X275">
        <f t="shared" si="25"/>
        <v>0</v>
      </c>
      <c r="Y275">
        <f t="shared" si="26"/>
        <v>0</v>
      </c>
      <c r="Z275">
        <f t="shared" si="27"/>
        <v>1</v>
      </c>
      <c r="AA275">
        <f t="shared" si="28"/>
        <v>0</v>
      </c>
      <c r="AB275">
        <f t="shared" si="29"/>
        <v>0</v>
      </c>
      <c r="AC275">
        <v>74.5</v>
      </c>
    </row>
    <row r="276" spans="1:29" x14ac:dyDescent="0.25">
      <c r="A276" t="s">
        <v>29</v>
      </c>
      <c r="B276" t="s">
        <v>28</v>
      </c>
      <c r="C276">
        <v>2012</v>
      </c>
      <c r="D276" t="s">
        <v>24</v>
      </c>
      <c r="E276">
        <v>113</v>
      </c>
      <c r="F276">
        <v>21</v>
      </c>
      <c r="G276">
        <v>0.66</v>
      </c>
      <c r="H276">
        <v>555.92608340000004</v>
      </c>
      <c r="I276">
        <v>95</v>
      </c>
      <c r="J276">
        <v>18</v>
      </c>
      <c r="K276">
        <v>56.1</v>
      </c>
      <c r="L276">
        <v>24</v>
      </c>
      <c r="M276">
        <v>95</v>
      </c>
      <c r="N276">
        <v>6.14</v>
      </c>
      <c r="O276">
        <v>95</v>
      </c>
      <c r="P276">
        <v>0.1</v>
      </c>
      <c r="Q276">
        <v>5564.8256600000004</v>
      </c>
      <c r="R276">
        <v>37565847</v>
      </c>
      <c r="S276">
        <v>5.9</v>
      </c>
      <c r="T276">
        <v>5.8</v>
      </c>
      <c r="U276">
        <v>0.73199999999999998</v>
      </c>
      <c r="V276">
        <v>14.4</v>
      </c>
      <c r="W276">
        <f t="shared" si="24"/>
        <v>1</v>
      </c>
      <c r="X276">
        <f t="shared" si="25"/>
        <v>0</v>
      </c>
      <c r="Y276">
        <f t="shared" si="26"/>
        <v>0</v>
      </c>
      <c r="Z276">
        <f t="shared" si="27"/>
        <v>0</v>
      </c>
      <c r="AA276">
        <f t="shared" si="28"/>
        <v>0</v>
      </c>
      <c r="AB276">
        <f t="shared" si="29"/>
        <v>0</v>
      </c>
      <c r="AC276">
        <v>75.099999999999994</v>
      </c>
    </row>
    <row r="277" spans="1:29" x14ac:dyDescent="0.25">
      <c r="A277" t="s">
        <v>29</v>
      </c>
      <c r="B277" t="s">
        <v>195</v>
      </c>
      <c r="C277">
        <v>2015</v>
      </c>
      <c r="D277" t="s">
        <v>24</v>
      </c>
      <c r="E277">
        <v>373</v>
      </c>
      <c r="F277">
        <v>2</v>
      </c>
      <c r="H277">
        <v>0</v>
      </c>
      <c r="I277">
        <v>9</v>
      </c>
      <c r="J277">
        <v>0</v>
      </c>
      <c r="K277">
        <v>32.299999999999997</v>
      </c>
      <c r="L277">
        <v>3</v>
      </c>
      <c r="M277">
        <v>84</v>
      </c>
      <c r="O277">
        <v>9</v>
      </c>
      <c r="P277">
        <v>7.1</v>
      </c>
      <c r="Q277">
        <v>3136.9251100000001</v>
      </c>
      <c r="R277">
        <v>131911</v>
      </c>
      <c r="S277">
        <v>4</v>
      </c>
      <c r="T277">
        <v>4.0999999999999996</v>
      </c>
      <c r="U277">
        <v>0.54100000000000004</v>
      </c>
      <c r="V277">
        <v>11.4</v>
      </c>
      <c r="W277">
        <f t="shared" si="24"/>
        <v>1</v>
      </c>
      <c r="X277">
        <f t="shared" si="25"/>
        <v>0</v>
      </c>
      <c r="Y277">
        <f t="shared" si="26"/>
        <v>0</v>
      </c>
      <c r="Z277">
        <f t="shared" si="27"/>
        <v>0</v>
      </c>
      <c r="AA277">
        <f t="shared" si="28"/>
        <v>0</v>
      </c>
      <c r="AB277">
        <f t="shared" si="29"/>
        <v>0</v>
      </c>
      <c r="AC277">
        <v>58.9</v>
      </c>
    </row>
    <row r="278" spans="1:29" x14ac:dyDescent="0.25">
      <c r="A278" t="s">
        <v>29</v>
      </c>
      <c r="B278" t="s">
        <v>188</v>
      </c>
      <c r="C278">
        <v>2004</v>
      </c>
      <c r="D278" t="s">
        <v>24</v>
      </c>
      <c r="E278">
        <v>341</v>
      </c>
      <c r="F278">
        <v>49</v>
      </c>
      <c r="G278">
        <v>0.01</v>
      </c>
      <c r="H278">
        <v>0</v>
      </c>
      <c r="J278">
        <v>12008</v>
      </c>
      <c r="K278">
        <v>19.399999999999999</v>
      </c>
      <c r="L278">
        <v>80</v>
      </c>
      <c r="M278">
        <v>3</v>
      </c>
      <c r="O278">
        <v>3</v>
      </c>
      <c r="P278">
        <v>0.9</v>
      </c>
      <c r="S278">
        <v>7.6</v>
      </c>
      <c r="T278">
        <v>7.4</v>
      </c>
      <c r="W278">
        <f t="shared" si="24"/>
        <v>1</v>
      </c>
      <c r="X278">
        <f t="shared" si="25"/>
        <v>0</v>
      </c>
      <c r="Y278">
        <f t="shared" si="26"/>
        <v>0</v>
      </c>
      <c r="Z278">
        <f t="shared" si="27"/>
        <v>0</v>
      </c>
      <c r="AA278">
        <f t="shared" si="28"/>
        <v>0</v>
      </c>
      <c r="AB278">
        <f t="shared" si="29"/>
        <v>0</v>
      </c>
      <c r="AC278">
        <v>51.2</v>
      </c>
    </row>
    <row r="279" spans="1:29" x14ac:dyDescent="0.25">
      <c r="A279" t="s">
        <v>25</v>
      </c>
      <c r="B279" t="s">
        <v>60</v>
      </c>
      <c r="C279">
        <v>2001</v>
      </c>
      <c r="D279" t="s">
        <v>24</v>
      </c>
      <c r="E279">
        <v>273</v>
      </c>
      <c r="F279">
        <v>25</v>
      </c>
      <c r="G279">
        <v>1.71</v>
      </c>
      <c r="H279">
        <v>27.689710510000001</v>
      </c>
      <c r="J279">
        <v>3761</v>
      </c>
      <c r="K279">
        <v>12.4</v>
      </c>
      <c r="L279">
        <v>33</v>
      </c>
      <c r="M279">
        <v>59</v>
      </c>
      <c r="N279">
        <v>5.7</v>
      </c>
      <c r="O279">
        <v>6</v>
      </c>
      <c r="P279">
        <v>2.2000000000000002</v>
      </c>
      <c r="Q279">
        <v>321.22633999999999</v>
      </c>
      <c r="R279">
        <v>1242473</v>
      </c>
      <c r="S279">
        <v>11.6</v>
      </c>
      <c r="T279">
        <v>11.8</v>
      </c>
      <c r="U279">
        <v>0.41199999999999998</v>
      </c>
      <c r="V279">
        <v>7.6</v>
      </c>
      <c r="W279">
        <f t="shared" si="24"/>
        <v>0</v>
      </c>
      <c r="X279">
        <f t="shared" si="25"/>
        <v>1</v>
      </c>
      <c r="Y279">
        <f t="shared" si="26"/>
        <v>0</v>
      </c>
      <c r="Z279">
        <f t="shared" si="27"/>
        <v>0</v>
      </c>
      <c r="AA279">
        <f t="shared" si="28"/>
        <v>0</v>
      </c>
      <c r="AB279">
        <f t="shared" si="29"/>
        <v>0</v>
      </c>
      <c r="AC279">
        <v>58.5</v>
      </c>
    </row>
    <row r="280" spans="1:29" x14ac:dyDescent="0.25">
      <c r="A280" t="s">
        <v>27</v>
      </c>
      <c r="B280" t="s">
        <v>186</v>
      </c>
      <c r="C280">
        <v>2013</v>
      </c>
      <c r="D280" t="s">
        <v>37</v>
      </c>
      <c r="E280">
        <v>78</v>
      </c>
      <c r="F280">
        <v>0</v>
      </c>
      <c r="G280">
        <v>9.5299999999999994</v>
      </c>
      <c r="H280">
        <v>259.77867850000001</v>
      </c>
      <c r="J280">
        <v>1</v>
      </c>
      <c r="K280">
        <v>58.9</v>
      </c>
      <c r="L280">
        <v>0</v>
      </c>
      <c r="M280">
        <v>95</v>
      </c>
      <c r="N280">
        <v>9.2899999999999991</v>
      </c>
      <c r="O280">
        <v>95</v>
      </c>
      <c r="P280">
        <v>0.1</v>
      </c>
      <c r="Q280">
        <v>2315.31799</v>
      </c>
      <c r="R280">
        <v>259953</v>
      </c>
      <c r="S280">
        <v>1.4</v>
      </c>
      <c r="T280">
        <v>1.4</v>
      </c>
      <c r="U280">
        <v>0.878</v>
      </c>
      <c r="V280">
        <v>16.8</v>
      </c>
      <c r="W280">
        <f t="shared" si="24"/>
        <v>0</v>
      </c>
      <c r="X280">
        <f t="shared" si="25"/>
        <v>0</v>
      </c>
      <c r="Y280">
        <f t="shared" si="26"/>
        <v>0</v>
      </c>
      <c r="Z280">
        <f t="shared" si="27"/>
        <v>0</v>
      </c>
      <c r="AA280">
        <f t="shared" si="28"/>
        <v>1</v>
      </c>
      <c r="AB280">
        <f t="shared" si="29"/>
        <v>1</v>
      </c>
      <c r="AC280">
        <v>85</v>
      </c>
    </row>
    <row r="281" spans="1:29" x14ac:dyDescent="0.25">
      <c r="A281" t="s">
        <v>29</v>
      </c>
      <c r="B281" t="s">
        <v>134</v>
      </c>
      <c r="C281">
        <v>2002</v>
      </c>
      <c r="D281" t="s">
        <v>24</v>
      </c>
      <c r="E281">
        <v>31</v>
      </c>
      <c r="F281">
        <v>60</v>
      </c>
      <c r="G281">
        <v>0.53</v>
      </c>
      <c r="H281">
        <v>3.6764657600000001</v>
      </c>
      <c r="J281">
        <v>717</v>
      </c>
      <c r="K281">
        <v>16.5</v>
      </c>
      <c r="L281">
        <v>108</v>
      </c>
      <c r="M281">
        <v>65</v>
      </c>
      <c r="N281">
        <v>6.32</v>
      </c>
      <c r="O281">
        <v>61</v>
      </c>
      <c r="P281">
        <v>2.2999999999999998</v>
      </c>
      <c r="Q281">
        <v>334.22415999999998</v>
      </c>
      <c r="R281">
        <v>11638929</v>
      </c>
      <c r="S281">
        <v>1.5</v>
      </c>
      <c r="T281">
        <v>1.5</v>
      </c>
      <c r="U281">
        <v>0.308</v>
      </c>
      <c r="V281">
        <v>4.9000000000000004</v>
      </c>
      <c r="W281">
        <f t="shared" si="24"/>
        <v>1</v>
      </c>
      <c r="X281">
        <f t="shared" si="25"/>
        <v>0</v>
      </c>
      <c r="Y281">
        <f t="shared" si="26"/>
        <v>0</v>
      </c>
      <c r="Z281">
        <f t="shared" si="27"/>
        <v>0</v>
      </c>
      <c r="AA281">
        <f t="shared" si="28"/>
        <v>0</v>
      </c>
      <c r="AB281">
        <f t="shared" si="29"/>
        <v>0</v>
      </c>
      <c r="AC281">
        <v>51.2</v>
      </c>
    </row>
    <row r="282" spans="1:29" x14ac:dyDescent="0.25">
      <c r="A282" t="s">
        <v>25</v>
      </c>
      <c r="B282" t="s">
        <v>168</v>
      </c>
      <c r="C282">
        <v>2002</v>
      </c>
      <c r="D282" t="s">
        <v>24</v>
      </c>
      <c r="E282">
        <v>99</v>
      </c>
      <c r="F282">
        <v>3</v>
      </c>
      <c r="G282">
        <v>9.5500000000000007</v>
      </c>
      <c r="H282">
        <v>0</v>
      </c>
      <c r="I282">
        <v>92</v>
      </c>
      <c r="J282">
        <v>62</v>
      </c>
      <c r="K282">
        <v>25.7</v>
      </c>
      <c r="L282">
        <v>4</v>
      </c>
      <c r="M282">
        <v>99</v>
      </c>
      <c r="N282">
        <v>4.6100000000000003</v>
      </c>
      <c r="O282">
        <v>97</v>
      </c>
      <c r="P282">
        <v>0.1</v>
      </c>
      <c r="S282">
        <v>1.6</v>
      </c>
      <c r="T282">
        <v>1.1000000000000001</v>
      </c>
      <c r="W282">
        <f t="shared" si="24"/>
        <v>0</v>
      </c>
      <c r="X282">
        <f t="shared" si="25"/>
        <v>1</v>
      </c>
      <c r="Y282">
        <f t="shared" si="26"/>
        <v>0</v>
      </c>
      <c r="Z282">
        <f t="shared" si="27"/>
        <v>0</v>
      </c>
      <c r="AA282">
        <f t="shared" si="28"/>
        <v>0</v>
      </c>
      <c r="AB282">
        <f t="shared" si="29"/>
        <v>0</v>
      </c>
      <c r="AC282">
        <v>77.099999999999994</v>
      </c>
    </row>
    <row r="283" spans="1:29" x14ac:dyDescent="0.25">
      <c r="A283" t="s">
        <v>29</v>
      </c>
      <c r="B283" t="s">
        <v>206</v>
      </c>
      <c r="C283">
        <v>2013</v>
      </c>
      <c r="D283" t="s">
        <v>24</v>
      </c>
      <c r="E283">
        <v>13</v>
      </c>
      <c r="F283">
        <v>3</v>
      </c>
      <c r="G283">
        <v>1.29</v>
      </c>
      <c r="H283">
        <v>594.64531020000004</v>
      </c>
      <c r="I283">
        <v>98</v>
      </c>
      <c r="J283">
        <v>16</v>
      </c>
      <c r="K283">
        <v>59.3</v>
      </c>
      <c r="L283">
        <v>3</v>
      </c>
      <c r="M283">
        <v>98</v>
      </c>
      <c r="N283">
        <v>7.26</v>
      </c>
      <c r="O283">
        <v>98</v>
      </c>
      <c r="P283">
        <v>0.1</v>
      </c>
      <c r="Q283">
        <v>4199.47253</v>
      </c>
      <c r="R283">
        <v>1114558</v>
      </c>
      <c r="S283">
        <v>6.4</v>
      </c>
      <c r="T283">
        <v>6.3</v>
      </c>
      <c r="U283">
        <v>0.72</v>
      </c>
      <c r="V283">
        <v>14.7</v>
      </c>
      <c r="W283">
        <f t="shared" si="24"/>
        <v>1</v>
      </c>
      <c r="X283">
        <f t="shared" si="25"/>
        <v>0</v>
      </c>
      <c r="Y283">
        <f t="shared" si="26"/>
        <v>0</v>
      </c>
      <c r="Z283">
        <f t="shared" si="27"/>
        <v>0</v>
      </c>
      <c r="AA283">
        <f t="shared" si="28"/>
        <v>0</v>
      </c>
      <c r="AB283">
        <f t="shared" si="29"/>
        <v>0</v>
      </c>
      <c r="AC283">
        <v>74.900000000000006</v>
      </c>
    </row>
    <row r="284" spans="1:29" x14ac:dyDescent="0.25">
      <c r="A284" t="s">
        <v>34</v>
      </c>
      <c r="B284" t="s">
        <v>216</v>
      </c>
      <c r="C284">
        <v>2004</v>
      </c>
      <c r="D284" t="s">
        <v>24</v>
      </c>
      <c r="E284">
        <v>122</v>
      </c>
      <c r="F284">
        <v>1</v>
      </c>
      <c r="G284">
        <v>5.66</v>
      </c>
      <c r="H284">
        <v>882.35636199999999</v>
      </c>
      <c r="I284">
        <v>94</v>
      </c>
      <c r="J284">
        <v>0</v>
      </c>
      <c r="K284">
        <v>57.7</v>
      </c>
      <c r="L284">
        <v>1</v>
      </c>
      <c r="M284">
        <v>95</v>
      </c>
      <c r="N284">
        <v>11.59</v>
      </c>
      <c r="O284">
        <v>94</v>
      </c>
      <c r="P284">
        <v>0.1</v>
      </c>
      <c r="Q284">
        <v>4117.3885300000002</v>
      </c>
      <c r="R284">
        <v>332496</v>
      </c>
      <c r="S284">
        <v>1.7</v>
      </c>
      <c r="T284">
        <v>1.6</v>
      </c>
      <c r="U284">
        <v>0.75</v>
      </c>
      <c r="V284">
        <v>15.5</v>
      </c>
      <c r="W284">
        <f t="shared" si="24"/>
        <v>0</v>
      </c>
      <c r="X284">
        <f t="shared" si="25"/>
        <v>0</v>
      </c>
      <c r="Y284">
        <f t="shared" si="26"/>
        <v>0</v>
      </c>
      <c r="Z284">
        <f t="shared" si="27"/>
        <v>1</v>
      </c>
      <c r="AA284">
        <f t="shared" si="28"/>
        <v>0</v>
      </c>
      <c r="AB284">
        <f t="shared" si="29"/>
        <v>0</v>
      </c>
      <c r="AC284">
        <v>75.400000000000006</v>
      </c>
    </row>
    <row r="285" spans="1:29" x14ac:dyDescent="0.25">
      <c r="A285" t="s">
        <v>25</v>
      </c>
      <c r="B285" t="s">
        <v>158</v>
      </c>
      <c r="C285">
        <v>2002</v>
      </c>
      <c r="D285" t="s">
        <v>24</v>
      </c>
      <c r="E285">
        <v>187</v>
      </c>
      <c r="F285">
        <v>371</v>
      </c>
      <c r="G285">
        <v>0.01</v>
      </c>
      <c r="H285">
        <v>22.39387584</v>
      </c>
      <c r="J285">
        <v>3903</v>
      </c>
      <c r="K285">
        <v>17.399999999999999</v>
      </c>
      <c r="L285">
        <v>474</v>
      </c>
      <c r="M285">
        <v>71</v>
      </c>
      <c r="N285">
        <v>2.76</v>
      </c>
      <c r="O285">
        <v>68</v>
      </c>
      <c r="P285">
        <v>0.1</v>
      </c>
      <c r="Q285">
        <v>499.86329999999998</v>
      </c>
      <c r="R285">
        <v>144654143</v>
      </c>
      <c r="S285">
        <v>21.8</v>
      </c>
      <c r="T285">
        <v>22.2</v>
      </c>
      <c r="U285">
        <v>0.45700000000000002</v>
      </c>
      <c r="V285">
        <v>5.5</v>
      </c>
      <c r="W285">
        <f t="shared" si="24"/>
        <v>0</v>
      </c>
      <c r="X285">
        <f t="shared" si="25"/>
        <v>1</v>
      </c>
      <c r="Y285">
        <f t="shared" si="26"/>
        <v>0</v>
      </c>
      <c r="Z285">
        <f t="shared" si="27"/>
        <v>0</v>
      </c>
      <c r="AA285">
        <f t="shared" si="28"/>
        <v>0</v>
      </c>
      <c r="AB285">
        <f t="shared" si="29"/>
        <v>0</v>
      </c>
      <c r="AC285">
        <v>63.2</v>
      </c>
    </row>
    <row r="286" spans="1:29" x14ac:dyDescent="0.25">
      <c r="A286" t="s">
        <v>25</v>
      </c>
      <c r="B286" t="s">
        <v>54</v>
      </c>
      <c r="C286">
        <v>2000</v>
      </c>
      <c r="D286" t="s">
        <v>24</v>
      </c>
      <c r="E286">
        <v>16</v>
      </c>
      <c r="F286">
        <v>0</v>
      </c>
      <c r="G286">
        <v>0.37</v>
      </c>
      <c r="H286">
        <v>11.796861079999999</v>
      </c>
      <c r="I286">
        <v>99</v>
      </c>
      <c r="J286">
        <v>42</v>
      </c>
      <c r="K286">
        <v>26.1</v>
      </c>
      <c r="L286">
        <v>0</v>
      </c>
      <c r="M286">
        <v>99</v>
      </c>
      <c r="N286">
        <v>3.5</v>
      </c>
      <c r="O286">
        <v>99</v>
      </c>
      <c r="P286">
        <v>0.1</v>
      </c>
      <c r="Q286">
        <v>188.44826</v>
      </c>
      <c r="S286">
        <v>6.8</v>
      </c>
      <c r="T286">
        <v>6.3</v>
      </c>
      <c r="U286">
        <v>0.81799999999999995</v>
      </c>
      <c r="V286">
        <v>13.4</v>
      </c>
      <c r="W286">
        <f t="shared" si="24"/>
        <v>0</v>
      </c>
      <c r="X286">
        <f t="shared" si="25"/>
        <v>1</v>
      </c>
      <c r="Y286">
        <f t="shared" si="26"/>
        <v>0</v>
      </c>
      <c r="Z286">
        <f t="shared" si="27"/>
        <v>0</v>
      </c>
      <c r="AA286">
        <f t="shared" si="28"/>
        <v>0</v>
      </c>
      <c r="AB286">
        <f t="shared" si="29"/>
        <v>0</v>
      </c>
      <c r="AC286">
        <v>74.400000000000006</v>
      </c>
    </row>
    <row r="287" spans="1:29" x14ac:dyDescent="0.25">
      <c r="A287" t="s">
        <v>38</v>
      </c>
      <c r="B287" t="s">
        <v>36</v>
      </c>
      <c r="C287">
        <v>2013</v>
      </c>
      <c r="D287" t="s">
        <v>37</v>
      </c>
      <c r="E287">
        <v>61</v>
      </c>
      <c r="F287">
        <v>1</v>
      </c>
      <c r="G287">
        <v>9.8699999999999992</v>
      </c>
      <c r="H287">
        <v>11734.853810000001</v>
      </c>
      <c r="I287">
        <v>91</v>
      </c>
      <c r="J287">
        <v>158</v>
      </c>
      <c r="K287">
        <v>65.5</v>
      </c>
      <c r="L287">
        <v>1</v>
      </c>
      <c r="M287">
        <v>91</v>
      </c>
      <c r="N287">
        <v>9.36</v>
      </c>
      <c r="O287">
        <v>91</v>
      </c>
      <c r="P287">
        <v>0.1</v>
      </c>
      <c r="Q287">
        <v>67792.338600000003</v>
      </c>
      <c r="R287">
        <v>23117353</v>
      </c>
      <c r="S287">
        <v>0.6</v>
      </c>
      <c r="T287">
        <v>0.6</v>
      </c>
      <c r="U287">
        <v>0.93300000000000005</v>
      </c>
      <c r="V287">
        <v>20.3</v>
      </c>
      <c r="W287">
        <f t="shared" si="24"/>
        <v>0</v>
      </c>
      <c r="X287">
        <f t="shared" si="25"/>
        <v>0</v>
      </c>
      <c r="Y287">
        <f t="shared" si="26"/>
        <v>1</v>
      </c>
      <c r="Z287">
        <f t="shared" si="27"/>
        <v>0</v>
      </c>
      <c r="AA287">
        <f t="shared" si="28"/>
        <v>0</v>
      </c>
      <c r="AB287">
        <f t="shared" si="29"/>
        <v>1</v>
      </c>
      <c r="AC287">
        <v>82.5</v>
      </c>
    </row>
    <row r="288" spans="1:29" x14ac:dyDescent="0.25">
      <c r="A288" t="s">
        <v>29</v>
      </c>
      <c r="B288" t="s">
        <v>92</v>
      </c>
      <c r="C288">
        <v>2009</v>
      </c>
      <c r="D288" t="s">
        <v>24</v>
      </c>
      <c r="E288">
        <v>31</v>
      </c>
      <c r="F288">
        <v>2</v>
      </c>
      <c r="G288">
        <v>8.64</v>
      </c>
      <c r="H288">
        <v>52.310862759999999</v>
      </c>
      <c r="I288">
        <v>79</v>
      </c>
      <c r="J288">
        <v>0</v>
      </c>
      <c r="K288">
        <v>33</v>
      </c>
      <c r="L288">
        <v>3</v>
      </c>
      <c r="M288">
        <v>74</v>
      </c>
      <c r="N288">
        <v>3.43</v>
      </c>
      <c r="O288">
        <v>76</v>
      </c>
      <c r="P288">
        <v>8</v>
      </c>
      <c r="Q288">
        <v>763.66223000000002</v>
      </c>
      <c r="R288">
        <v>1586754</v>
      </c>
      <c r="S288">
        <v>6.7</v>
      </c>
      <c r="T288">
        <v>6.5</v>
      </c>
      <c r="U288">
        <v>0.65200000000000002</v>
      </c>
      <c r="V288">
        <v>12.4</v>
      </c>
      <c r="W288">
        <f t="shared" si="24"/>
        <v>1</v>
      </c>
      <c r="X288">
        <f t="shared" si="25"/>
        <v>0</v>
      </c>
      <c r="Y288">
        <f t="shared" si="26"/>
        <v>0</v>
      </c>
      <c r="Z288">
        <f t="shared" si="27"/>
        <v>0</v>
      </c>
      <c r="AA288">
        <f t="shared" si="28"/>
        <v>0</v>
      </c>
      <c r="AB288">
        <f t="shared" si="29"/>
        <v>0</v>
      </c>
      <c r="AC288">
        <v>61.7</v>
      </c>
    </row>
    <row r="289" spans="1:29" x14ac:dyDescent="0.25">
      <c r="A289" t="s">
        <v>29</v>
      </c>
      <c r="B289" t="s">
        <v>64</v>
      </c>
      <c r="C289">
        <v>2015</v>
      </c>
      <c r="D289" t="s">
        <v>24</v>
      </c>
      <c r="E289">
        <v>356</v>
      </c>
      <c r="F289">
        <v>46</v>
      </c>
      <c r="H289">
        <v>0</v>
      </c>
      <c r="I289">
        <v>46</v>
      </c>
      <c r="J289">
        <v>418</v>
      </c>
      <c r="K289">
        <v>19.100000000000001</v>
      </c>
      <c r="L289">
        <v>77</v>
      </c>
      <c r="M289">
        <v>52</v>
      </c>
      <c r="O289">
        <v>46</v>
      </c>
      <c r="P289">
        <v>2.8</v>
      </c>
      <c r="Q289">
        <v>777.24875099999997</v>
      </c>
      <c r="R289">
        <v>149413</v>
      </c>
      <c r="S289">
        <v>8.5</v>
      </c>
      <c r="T289">
        <v>8.4</v>
      </c>
      <c r="U289">
        <v>0.39400000000000002</v>
      </c>
      <c r="V289">
        <v>7.3</v>
      </c>
      <c r="W289">
        <f t="shared" si="24"/>
        <v>1</v>
      </c>
      <c r="X289">
        <f t="shared" si="25"/>
        <v>0</v>
      </c>
      <c r="Y289">
        <f t="shared" si="26"/>
        <v>0</v>
      </c>
      <c r="Z289">
        <f t="shared" si="27"/>
        <v>0</v>
      </c>
      <c r="AA289">
        <f t="shared" si="28"/>
        <v>0</v>
      </c>
      <c r="AB289">
        <f t="shared" si="29"/>
        <v>0</v>
      </c>
      <c r="AC289">
        <v>53.1</v>
      </c>
    </row>
    <row r="290" spans="1:29" x14ac:dyDescent="0.25">
      <c r="A290" t="s">
        <v>32</v>
      </c>
      <c r="B290" t="s">
        <v>73</v>
      </c>
      <c r="C290">
        <v>2000</v>
      </c>
      <c r="D290" t="s">
        <v>24</v>
      </c>
      <c r="E290">
        <v>115</v>
      </c>
      <c r="F290">
        <v>1</v>
      </c>
      <c r="G290">
        <v>3.92</v>
      </c>
      <c r="H290">
        <v>49.340077559999997</v>
      </c>
      <c r="I290">
        <v>98</v>
      </c>
      <c r="J290">
        <v>0</v>
      </c>
      <c r="K290">
        <v>49.4</v>
      </c>
      <c r="L290">
        <v>1</v>
      </c>
      <c r="M290">
        <v>98</v>
      </c>
      <c r="N290">
        <v>6.7</v>
      </c>
      <c r="O290">
        <v>95</v>
      </c>
      <c r="P290">
        <v>0.1</v>
      </c>
      <c r="Q290">
        <v>2741.1154200000001</v>
      </c>
      <c r="S290">
        <v>3.6</v>
      </c>
      <c r="T290">
        <v>3.4</v>
      </c>
      <c r="U290">
        <v>0.67900000000000005</v>
      </c>
      <c r="V290">
        <v>12.1</v>
      </c>
      <c r="W290">
        <f t="shared" si="24"/>
        <v>0</v>
      </c>
      <c r="X290">
        <f t="shared" si="25"/>
        <v>0</v>
      </c>
      <c r="Y290">
        <f t="shared" si="26"/>
        <v>0</v>
      </c>
      <c r="Z290">
        <f t="shared" si="27"/>
        <v>0</v>
      </c>
      <c r="AA290">
        <f t="shared" si="28"/>
        <v>0</v>
      </c>
      <c r="AB290">
        <f t="shared" si="29"/>
        <v>0</v>
      </c>
      <c r="AC290">
        <v>76.900000000000006</v>
      </c>
    </row>
    <row r="291" spans="1:29" x14ac:dyDescent="0.25">
      <c r="A291" t="s">
        <v>32</v>
      </c>
      <c r="B291" t="s">
        <v>139</v>
      </c>
      <c r="C291">
        <v>2012</v>
      </c>
      <c r="D291" t="s">
        <v>24</v>
      </c>
      <c r="E291">
        <v>123</v>
      </c>
      <c r="F291">
        <v>33</v>
      </c>
      <c r="G291">
        <v>5.29</v>
      </c>
      <c r="H291">
        <v>112.69648599999999</v>
      </c>
      <c r="I291">
        <v>99</v>
      </c>
      <c r="J291">
        <v>0</v>
      </c>
      <c r="K291">
        <v>61.5</v>
      </c>
      <c r="L291">
        <v>38</v>
      </c>
      <c r="M291">
        <v>99</v>
      </c>
      <c r="N291">
        <v>6.21</v>
      </c>
      <c r="O291">
        <v>99</v>
      </c>
      <c r="P291">
        <v>0.1</v>
      </c>
      <c r="Q291">
        <v>982.53257199999996</v>
      </c>
      <c r="R291">
        <v>1282837</v>
      </c>
      <c r="S291">
        <v>1.6</v>
      </c>
      <c r="T291">
        <v>1.5</v>
      </c>
      <c r="U291">
        <v>0.748</v>
      </c>
      <c r="V291">
        <v>12.7</v>
      </c>
      <c r="W291">
        <f t="shared" si="24"/>
        <v>0</v>
      </c>
      <c r="X291">
        <f t="shared" si="25"/>
        <v>0</v>
      </c>
      <c r="Y291">
        <f t="shared" si="26"/>
        <v>0</v>
      </c>
      <c r="Z291">
        <f t="shared" si="27"/>
        <v>0</v>
      </c>
      <c r="AA291">
        <f t="shared" si="28"/>
        <v>0</v>
      </c>
      <c r="AB291">
        <f t="shared" si="29"/>
        <v>0</v>
      </c>
      <c r="AC291">
        <v>76.3</v>
      </c>
    </row>
    <row r="292" spans="1:29" x14ac:dyDescent="0.25">
      <c r="A292" t="s">
        <v>32</v>
      </c>
      <c r="B292" t="s">
        <v>160</v>
      </c>
      <c r="C292">
        <v>2013</v>
      </c>
      <c r="D292" t="s">
        <v>24</v>
      </c>
      <c r="E292">
        <v>118</v>
      </c>
      <c r="F292">
        <v>1</v>
      </c>
      <c r="G292">
        <v>6.89</v>
      </c>
      <c r="H292">
        <v>1694.467075</v>
      </c>
      <c r="I292">
        <v>8</v>
      </c>
      <c r="J292">
        <v>0</v>
      </c>
      <c r="K292">
        <v>56.3</v>
      </c>
      <c r="L292">
        <v>1</v>
      </c>
      <c r="M292">
        <v>81</v>
      </c>
      <c r="N292">
        <v>8.9</v>
      </c>
      <c r="O292">
        <v>8</v>
      </c>
      <c r="P292">
        <v>0.1</v>
      </c>
      <c r="Q292">
        <v>11685.97983</v>
      </c>
      <c r="R292">
        <v>3838462</v>
      </c>
      <c r="S292">
        <v>1.9</v>
      </c>
      <c r="T292">
        <v>1.9</v>
      </c>
      <c r="U292">
        <v>0.77300000000000002</v>
      </c>
      <c r="V292">
        <v>12.9</v>
      </c>
      <c r="W292">
        <f t="shared" si="24"/>
        <v>0</v>
      </c>
      <c r="X292">
        <f t="shared" si="25"/>
        <v>0</v>
      </c>
      <c r="Y292">
        <f t="shared" si="26"/>
        <v>0</v>
      </c>
      <c r="Z292">
        <f t="shared" si="27"/>
        <v>0</v>
      </c>
      <c r="AA292">
        <f t="shared" si="28"/>
        <v>0</v>
      </c>
      <c r="AB292">
        <f t="shared" si="29"/>
        <v>0</v>
      </c>
      <c r="AC292">
        <v>77.5</v>
      </c>
    </row>
    <row r="293" spans="1:29" x14ac:dyDescent="0.25">
      <c r="A293" t="s">
        <v>27</v>
      </c>
      <c r="B293" t="s">
        <v>90</v>
      </c>
      <c r="C293">
        <v>2002</v>
      </c>
      <c r="D293" t="s">
        <v>24</v>
      </c>
      <c r="E293">
        <v>98</v>
      </c>
      <c r="F293">
        <v>0</v>
      </c>
      <c r="G293">
        <v>9.25</v>
      </c>
      <c r="H293">
        <v>3099.3573190000002</v>
      </c>
      <c r="J293">
        <v>0</v>
      </c>
      <c r="K293">
        <v>56.6</v>
      </c>
      <c r="L293">
        <v>0</v>
      </c>
      <c r="M293">
        <v>95</v>
      </c>
      <c r="N293">
        <v>7.81</v>
      </c>
      <c r="O293">
        <v>98</v>
      </c>
      <c r="P293">
        <v>0.1</v>
      </c>
      <c r="Q293">
        <v>26834.262500000001</v>
      </c>
      <c r="R293">
        <v>52598</v>
      </c>
      <c r="S293">
        <v>0.9</v>
      </c>
      <c r="T293">
        <v>0.8</v>
      </c>
      <c r="U293">
        <v>0.86299999999999999</v>
      </c>
      <c r="V293">
        <v>18</v>
      </c>
      <c r="W293">
        <f t="shared" si="24"/>
        <v>0</v>
      </c>
      <c r="X293">
        <f t="shared" si="25"/>
        <v>0</v>
      </c>
      <c r="Y293">
        <f t="shared" si="26"/>
        <v>0</v>
      </c>
      <c r="Z293">
        <f t="shared" si="27"/>
        <v>0</v>
      </c>
      <c r="AA293">
        <f t="shared" si="28"/>
        <v>1</v>
      </c>
      <c r="AB293">
        <f t="shared" si="29"/>
        <v>0</v>
      </c>
      <c r="AC293">
        <v>78.099999999999994</v>
      </c>
    </row>
    <row r="294" spans="1:29" x14ac:dyDescent="0.25">
      <c r="A294" t="s">
        <v>38</v>
      </c>
      <c r="B294" t="s">
        <v>151</v>
      </c>
      <c r="C294">
        <v>2004</v>
      </c>
      <c r="D294" t="s">
        <v>37</v>
      </c>
      <c r="E294">
        <v>79</v>
      </c>
      <c r="F294">
        <v>0</v>
      </c>
      <c r="G294">
        <v>9.15</v>
      </c>
      <c r="H294">
        <v>442.37748690000001</v>
      </c>
      <c r="I294">
        <v>88</v>
      </c>
      <c r="J294">
        <v>33</v>
      </c>
      <c r="K294">
        <v>61.5</v>
      </c>
      <c r="L294">
        <v>0</v>
      </c>
      <c r="M294">
        <v>87</v>
      </c>
      <c r="N294">
        <v>7.89</v>
      </c>
      <c r="O294">
        <v>89</v>
      </c>
      <c r="P294">
        <v>0.1</v>
      </c>
      <c r="Q294">
        <v>2542.3993500000001</v>
      </c>
      <c r="S294">
        <v>0.3</v>
      </c>
      <c r="T294">
        <v>0.3</v>
      </c>
      <c r="U294">
        <v>0.88400000000000001</v>
      </c>
      <c r="V294">
        <v>18.399999999999999</v>
      </c>
      <c r="W294">
        <f t="shared" si="24"/>
        <v>0</v>
      </c>
      <c r="X294">
        <f t="shared" si="25"/>
        <v>0</v>
      </c>
      <c r="Y294">
        <f t="shared" si="26"/>
        <v>1</v>
      </c>
      <c r="Z294">
        <f t="shared" si="27"/>
        <v>0</v>
      </c>
      <c r="AA294">
        <f t="shared" si="28"/>
        <v>0</v>
      </c>
      <c r="AB294">
        <f t="shared" si="29"/>
        <v>1</v>
      </c>
      <c r="AC294">
        <v>79.2</v>
      </c>
    </row>
    <row r="295" spans="1:29" x14ac:dyDescent="0.25">
      <c r="A295" t="s">
        <v>38</v>
      </c>
      <c r="B295" t="s">
        <v>140</v>
      </c>
      <c r="C295">
        <v>2005</v>
      </c>
      <c r="D295" t="s">
        <v>24</v>
      </c>
      <c r="E295">
        <v>178</v>
      </c>
      <c r="F295">
        <v>0</v>
      </c>
      <c r="G295">
        <v>1.9</v>
      </c>
      <c r="H295">
        <v>0</v>
      </c>
      <c r="I295">
        <v>91</v>
      </c>
      <c r="J295">
        <v>0</v>
      </c>
      <c r="K295">
        <v>63.6</v>
      </c>
      <c r="L295">
        <v>0</v>
      </c>
      <c r="M295">
        <v>94</v>
      </c>
      <c r="N295">
        <v>12.11</v>
      </c>
      <c r="O295">
        <v>94</v>
      </c>
      <c r="P295">
        <v>0.1</v>
      </c>
      <c r="S295">
        <v>0.2</v>
      </c>
      <c r="T295">
        <v>0.2</v>
      </c>
      <c r="U295">
        <v>0.61699999999999999</v>
      </c>
      <c r="V295">
        <v>10.7</v>
      </c>
      <c r="W295">
        <f t="shared" si="24"/>
        <v>0</v>
      </c>
      <c r="X295">
        <f t="shared" si="25"/>
        <v>0</v>
      </c>
      <c r="Y295">
        <f t="shared" si="26"/>
        <v>1</v>
      </c>
      <c r="Z295">
        <f t="shared" si="27"/>
        <v>0</v>
      </c>
      <c r="AA295">
        <f t="shared" si="28"/>
        <v>0</v>
      </c>
      <c r="AB295">
        <f t="shared" si="29"/>
        <v>0</v>
      </c>
      <c r="AC295">
        <v>67.900000000000006</v>
      </c>
    </row>
    <row r="296" spans="1:29" x14ac:dyDescent="0.25">
      <c r="A296" t="s">
        <v>29</v>
      </c>
      <c r="B296" t="s">
        <v>190</v>
      </c>
      <c r="C296">
        <v>2015</v>
      </c>
      <c r="D296" t="s">
        <v>24</v>
      </c>
      <c r="E296">
        <v>332</v>
      </c>
      <c r="F296">
        <v>26</v>
      </c>
      <c r="H296">
        <v>0</v>
      </c>
      <c r="I296">
        <v>31</v>
      </c>
      <c r="J296">
        <v>878</v>
      </c>
      <c r="L296">
        <v>39</v>
      </c>
      <c r="M296">
        <v>41</v>
      </c>
      <c r="O296">
        <v>31</v>
      </c>
      <c r="P296">
        <v>3.4</v>
      </c>
      <c r="Q296">
        <v>758.72578199999998</v>
      </c>
      <c r="R296">
        <v>11882136</v>
      </c>
      <c r="U296">
        <v>0.42099999999999999</v>
      </c>
      <c r="V296">
        <v>4.9000000000000004</v>
      </c>
      <c r="W296">
        <f t="shared" si="24"/>
        <v>1</v>
      </c>
      <c r="X296">
        <f t="shared" si="25"/>
        <v>0</v>
      </c>
      <c r="Y296">
        <f t="shared" si="26"/>
        <v>0</v>
      </c>
      <c r="Z296">
        <f t="shared" si="27"/>
        <v>0</v>
      </c>
      <c r="AA296">
        <f t="shared" si="28"/>
        <v>0</v>
      </c>
      <c r="AB296">
        <f t="shared" si="29"/>
        <v>0</v>
      </c>
      <c r="AC296">
        <v>57.3</v>
      </c>
    </row>
    <row r="297" spans="1:29" x14ac:dyDescent="0.25">
      <c r="A297" t="s">
        <v>29</v>
      </c>
      <c r="B297" t="s">
        <v>93</v>
      </c>
      <c r="C297">
        <v>2013</v>
      </c>
      <c r="D297" t="s">
        <v>24</v>
      </c>
      <c r="E297">
        <v>266</v>
      </c>
      <c r="F297">
        <v>3</v>
      </c>
      <c r="G297">
        <v>0.01</v>
      </c>
      <c r="H297">
        <v>0</v>
      </c>
      <c r="I297">
        <v>97</v>
      </c>
      <c r="J297">
        <v>0</v>
      </c>
      <c r="K297">
        <v>26</v>
      </c>
      <c r="L297">
        <v>5</v>
      </c>
      <c r="M297">
        <v>96</v>
      </c>
      <c r="N297">
        <v>6.49</v>
      </c>
      <c r="O297">
        <v>97</v>
      </c>
      <c r="P297">
        <v>1.6</v>
      </c>
      <c r="S297">
        <v>7.6</v>
      </c>
      <c r="T297">
        <v>7.5</v>
      </c>
      <c r="U297">
        <v>0.44500000000000001</v>
      </c>
      <c r="V297">
        <v>8.9</v>
      </c>
      <c r="W297">
        <f t="shared" si="24"/>
        <v>1</v>
      </c>
      <c r="X297">
        <f t="shared" si="25"/>
        <v>0</v>
      </c>
      <c r="Y297">
        <f t="shared" si="26"/>
        <v>0</v>
      </c>
      <c r="Z297">
        <f t="shared" si="27"/>
        <v>0</v>
      </c>
      <c r="AA297">
        <f t="shared" si="28"/>
        <v>0</v>
      </c>
      <c r="AB297">
        <f t="shared" si="29"/>
        <v>0</v>
      </c>
      <c r="AC297">
        <v>66</v>
      </c>
    </row>
    <row r="298" spans="1:29" x14ac:dyDescent="0.25">
      <c r="A298" t="s">
        <v>27</v>
      </c>
      <c r="B298" t="s">
        <v>166</v>
      </c>
      <c r="C298">
        <v>2011</v>
      </c>
      <c r="D298" t="s">
        <v>37</v>
      </c>
      <c r="E298">
        <v>85</v>
      </c>
      <c r="F298">
        <v>0</v>
      </c>
      <c r="G298">
        <v>11.92</v>
      </c>
      <c r="H298">
        <v>3108.2886229999999</v>
      </c>
      <c r="I298">
        <v>97</v>
      </c>
      <c r="J298">
        <v>2</v>
      </c>
      <c r="K298">
        <v>58.8</v>
      </c>
      <c r="L298">
        <v>0</v>
      </c>
      <c r="M298">
        <v>97</v>
      </c>
      <c r="N298">
        <v>1.7</v>
      </c>
      <c r="O298">
        <v>97</v>
      </c>
      <c r="P298">
        <v>0.1</v>
      </c>
      <c r="Q298">
        <v>23196.18375</v>
      </c>
      <c r="R298">
        <v>155756</v>
      </c>
      <c r="S298">
        <v>0.7</v>
      </c>
      <c r="T298">
        <v>0.5</v>
      </c>
      <c r="U298">
        <v>0.81799999999999995</v>
      </c>
      <c r="V298">
        <v>16.2</v>
      </c>
      <c r="W298">
        <f t="shared" si="24"/>
        <v>0</v>
      </c>
      <c r="X298">
        <f t="shared" si="25"/>
        <v>0</v>
      </c>
      <c r="Y298">
        <f t="shared" si="26"/>
        <v>0</v>
      </c>
      <c r="Z298">
        <f t="shared" si="27"/>
        <v>0</v>
      </c>
      <c r="AA298">
        <f t="shared" si="28"/>
        <v>1</v>
      </c>
      <c r="AB298">
        <f t="shared" si="29"/>
        <v>1</v>
      </c>
      <c r="AC298">
        <v>82</v>
      </c>
    </row>
    <row r="299" spans="1:29" x14ac:dyDescent="0.25">
      <c r="A299" t="s">
        <v>32</v>
      </c>
      <c r="B299" t="s">
        <v>139</v>
      </c>
      <c r="C299">
        <v>2014</v>
      </c>
      <c r="D299" t="s">
        <v>24</v>
      </c>
      <c r="E299">
        <v>122</v>
      </c>
      <c r="F299">
        <v>31</v>
      </c>
      <c r="G299">
        <v>5.26</v>
      </c>
      <c r="H299">
        <v>168.173753</v>
      </c>
      <c r="I299">
        <v>84</v>
      </c>
      <c r="J299">
        <v>3</v>
      </c>
      <c r="K299">
        <v>62.8</v>
      </c>
      <c r="L299">
        <v>36</v>
      </c>
      <c r="M299">
        <v>87</v>
      </c>
      <c r="N299">
        <v>6.3</v>
      </c>
      <c r="O299">
        <v>87</v>
      </c>
      <c r="P299">
        <v>0.1</v>
      </c>
      <c r="Q299">
        <v>1452.27766</v>
      </c>
      <c r="R299">
        <v>1242216</v>
      </c>
      <c r="S299">
        <v>1.6</v>
      </c>
      <c r="T299">
        <v>1.5</v>
      </c>
      <c r="U299">
        <v>0.754</v>
      </c>
      <c r="V299">
        <v>13.1</v>
      </c>
      <c r="W299">
        <f t="shared" si="24"/>
        <v>0</v>
      </c>
      <c r="X299">
        <f t="shared" si="25"/>
        <v>0</v>
      </c>
      <c r="Y299">
        <f t="shared" si="26"/>
        <v>0</v>
      </c>
      <c r="Z299">
        <f t="shared" si="27"/>
        <v>0</v>
      </c>
      <c r="AA299">
        <f t="shared" si="28"/>
        <v>0</v>
      </c>
      <c r="AB299">
        <f t="shared" si="29"/>
        <v>0</v>
      </c>
      <c r="AC299">
        <v>76.599999999999994</v>
      </c>
    </row>
    <row r="300" spans="1:29" x14ac:dyDescent="0.25">
      <c r="A300" t="s">
        <v>29</v>
      </c>
      <c r="B300" t="s">
        <v>147</v>
      </c>
      <c r="C300">
        <v>2012</v>
      </c>
      <c r="D300" t="s">
        <v>24</v>
      </c>
      <c r="E300">
        <v>232</v>
      </c>
      <c r="F300">
        <v>3</v>
      </c>
      <c r="G300">
        <v>0.01</v>
      </c>
      <c r="H300">
        <v>796.87342630000001</v>
      </c>
      <c r="I300">
        <v>84</v>
      </c>
      <c r="J300">
        <v>86</v>
      </c>
      <c r="K300">
        <v>33.299999999999997</v>
      </c>
      <c r="L300">
        <v>4</v>
      </c>
      <c r="M300">
        <v>84</v>
      </c>
      <c r="N300">
        <v>8.24</v>
      </c>
      <c r="O300">
        <v>84</v>
      </c>
      <c r="P300">
        <v>3.7</v>
      </c>
      <c r="Q300">
        <v>5749.4475199999997</v>
      </c>
      <c r="R300">
        <v>2263934</v>
      </c>
      <c r="S300">
        <v>9.5</v>
      </c>
      <c r="T300">
        <v>9.4</v>
      </c>
      <c r="U300">
        <v>0.61899999999999999</v>
      </c>
      <c r="V300">
        <v>11.5</v>
      </c>
      <c r="W300">
        <f t="shared" si="24"/>
        <v>1</v>
      </c>
      <c r="X300">
        <f t="shared" si="25"/>
        <v>0</v>
      </c>
      <c r="Y300">
        <f t="shared" si="26"/>
        <v>0</v>
      </c>
      <c r="Z300">
        <f t="shared" si="27"/>
        <v>0</v>
      </c>
      <c r="AA300">
        <f t="shared" si="28"/>
        <v>0</v>
      </c>
      <c r="AB300">
        <f t="shared" si="29"/>
        <v>0</v>
      </c>
      <c r="AC300">
        <v>65.8</v>
      </c>
    </row>
    <row r="301" spans="1:29" x14ac:dyDescent="0.25">
      <c r="A301" t="s">
        <v>29</v>
      </c>
      <c r="B301" t="s">
        <v>101</v>
      </c>
      <c r="C301">
        <v>2010</v>
      </c>
      <c r="D301" t="s">
        <v>24</v>
      </c>
      <c r="E301">
        <v>287</v>
      </c>
      <c r="F301">
        <v>4</v>
      </c>
      <c r="G301">
        <v>3.21</v>
      </c>
      <c r="H301">
        <v>53.30782696</v>
      </c>
      <c r="I301">
        <v>83</v>
      </c>
      <c r="J301">
        <v>26</v>
      </c>
      <c r="K301">
        <v>23.1</v>
      </c>
      <c r="L301">
        <v>7</v>
      </c>
      <c r="M301">
        <v>82</v>
      </c>
      <c r="N301">
        <v>6.7</v>
      </c>
      <c r="O301">
        <v>83</v>
      </c>
      <c r="P301">
        <v>5.9</v>
      </c>
      <c r="Q301">
        <v>543.95741799999996</v>
      </c>
      <c r="R301">
        <v>155588</v>
      </c>
      <c r="S301">
        <v>8</v>
      </c>
      <c r="T301">
        <v>7.9</v>
      </c>
      <c r="U301">
        <v>0.40500000000000003</v>
      </c>
      <c r="V301">
        <v>8.9</v>
      </c>
      <c r="W301">
        <f t="shared" si="24"/>
        <v>1</v>
      </c>
      <c r="X301">
        <f t="shared" si="25"/>
        <v>0</v>
      </c>
      <c r="Y301">
        <f t="shared" si="26"/>
        <v>0</v>
      </c>
      <c r="Z301">
        <f t="shared" si="27"/>
        <v>0</v>
      </c>
      <c r="AA301">
        <f t="shared" si="28"/>
        <v>0</v>
      </c>
      <c r="AB301">
        <f t="shared" si="29"/>
        <v>0</v>
      </c>
      <c r="AC301">
        <v>56.7</v>
      </c>
    </row>
    <row r="302" spans="1:29" x14ac:dyDescent="0.25">
      <c r="A302" t="s">
        <v>29</v>
      </c>
      <c r="B302" t="s">
        <v>223</v>
      </c>
      <c r="C302">
        <v>2000</v>
      </c>
      <c r="D302" t="s">
        <v>24</v>
      </c>
      <c r="E302">
        <v>665</v>
      </c>
      <c r="F302">
        <v>24</v>
      </c>
      <c r="G302">
        <v>1.68</v>
      </c>
      <c r="H302">
        <v>0</v>
      </c>
      <c r="I302">
        <v>79</v>
      </c>
      <c r="J302">
        <v>1483</v>
      </c>
      <c r="K302">
        <v>25.5</v>
      </c>
      <c r="L302">
        <v>39</v>
      </c>
      <c r="M302">
        <v>78</v>
      </c>
      <c r="N302">
        <v>7.1</v>
      </c>
      <c r="O302">
        <v>78</v>
      </c>
      <c r="P302">
        <v>43.5</v>
      </c>
      <c r="Q302">
        <v>547.35887849999995</v>
      </c>
      <c r="R302">
        <v>12222251</v>
      </c>
      <c r="S302">
        <v>11</v>
      </c>
      <c r="T302">
        <v>11.2</v>
      </c>
      <c r="U302">
        <v>0.434</v>
      </c>
      <c r="V302">
        <v>9.8000000000000007</v>
      </c>
      <c r="W302">
        <f t="shared" si="24"/>
        <v>1</v>
      </c>
      <c r="X302">
        <f t="shared" si="25"/>
        <v>0</v>
      </c>
      <c r="Y302">
        <f t="shared" si="26"/>
        <v>0</v>
      </c>
      <c r="Z302">
        <f t="shared" si="27"/>
        <v>0</v>
      </c>
      <c r="AA302">
        <f t="shared" si="28"/>
        <v>0</v>
      </c>
      <c r="AB302">
        <f t="shared" si="29"/>
        <v>0</v>
      </c>
      <c r="AC302">
        <v>46</v>
      </c>
    </row>
    <row r="303" spans="1:29" x14ac:dyDescent="0.25">
      <c r="A303" t="s">
        <v>25</v>
      </c>
      <c r="B303" t="s">
        <v>132</v>
      </c>
      <c r="C303">
        <v>2008</v>
      </c>
      <c r="D303" t="s">
        <v>24</v>
      </c>
      <c r="E303">
        <v>132</v>
      </c>
      <c r="F303">
        <v>3</v>
      </c>
      <c r="G303">
        <v>0.47</v>
      </c>
      <c r="H303">
        <v>438.4519214</v>
      </c>
      <c r="I303">
        <v>97</v>
      </c>
      <c r="J303">
        <v>334</v>
      </c>
      <c r="K303">
        <v>33.4</v>
      </c>
      <c r="L303">
        <v>4</v>
      </c>
      <c r="M303">
        <v>97</v>
      </c>
      <c r="N303">
        <v>3.47</v>
      </c>
      <c r="O303">
        <v>97</v>
      </c>
      <c r="P303">
        <v>0.1</v>
      </c>
      <c r="Q303">
        <v>8513.6295410000002</v>
      </c>
      <c r="R303">
        <v>2711169</v>
      </c>
      <c r="S303">
        <v>8.5</v>
      </c>
      <c r="T303">
        <v>8.3000000000000007</v>
      </c>
      <c r="U303">
        <v>0.747</v>
      </c>
      <c r="V303">
        <v>12.5</v>
      </c>
      <c r="W303">
        <f t="shared" si="24"/>
        <v>0</v>
      </c>
      <c r="X303">
        <f t="shared" si="25"/>
        <v>1</v>
      </c>
      <c r="Y303">
        <f t="shared" si="26"/>
        <v>0</v>
      </c>
      <c r="Z303">
        <f t="shared" si="27"/>
        <v>0</v>
      </c>
      <c r="AA303">
        <f t="shared" si="28"/>
        <v>0</v>
      </c>
      <c r="AB303">
        <f t="shared" si="29"/>
        <v>0</v>
      </c>
      <c r="AC303">
        <v>73.8</v>
      </c>
    </row>
    <row r="304" spans="1:29" x14ac:dyDescent="0.25">
      <c r="A304" t="s">
        <v>25</v>
      </c>
      <c r="B304" t="s">
        <v>121</v>
      </c>
      <c r="C304">
        <v>2001</v>
      </c>
      <c r="D304" t="s">
        <v>24</v>
      </c>
      <c r="E304">
        <v>217</v>
      </c>
      <c r="F304">
        <v>4</v>
      </c>
      <c r="G304">
        <v>2.62</v>
      </c>
      <c r="H304">
        <v>0</v>
      </c>
      <c r="I304">
        <v>57</v>
      </c>
      <c r="J304">
        <v>17</v>
      </c>
      <c r="K304">
        <v>36</v>
      </c>
      <c r="L304">
        <v>5</v>
      </c>
      <c r="M304">
        <v>99</v>
      </c>
      <c r="N304">
        <v>4.79</v>
      </c>
      <c r="O304">
        <v>99</v>
      </c>
      <c r="P304">
        <v>0.1</v>
      </c>
      <c r="S304">
        <v>3.6</v>
      </c>
      <c r="T304">
        <v>3.6</v>
      </c>
      <c r="U304">
        <v>0.59299999999999997</v>
      </c>
      <c r="V304">
        <v>11.8</v>
      </c>
      <c r="W304">
        <f t="shared" si="24"/>
        <v>0</v>
      </c>
      <c r="X304">
        <f t="shared" si="25"/>
        <v>1</v>
      </c>
      <c r="Y304">
        <f t="shared" si="26"/>
        <v>0</v>
      </c>
      <c r="Z304">
        <f t="shared" si="27"/>
        <v>0</v>
      </c>
      <c r="AA304">
        <f t="shared" si="28"/>
        <v>0</v>
      </c>
      <c r="AB304">
        <f t="shared" si="29"/>
        <v>0</v>
      </c>
      <c r="AC304">
        <v>67.2</v>
      </c>
    </row>
    <row r="305" spans="1:29" x14ac:dyDescent="0.25">
      <c r="A305" t="s">
        <v>27</v>
      </c>
      <c r="B305" t="s">
        <v>75</v>
      </c>
      <c r="C305">
        <v>2004</v>
      </c>
      <c r="D305" t="s">
        <v>37</v>
      </c>
      <c r="E305">
        <v>116</v>
      </c>
      <c r="F305">
        <v>0</v>
      </c>
      <c r="G305">
        <v>13.24</v>
      </c>
      <c r="H305">
        <v>0</v>
      </c>
      <c r="I305">
        <v>98</v>
      </c>
      <c r="J305">
        <v>17</v>
      </c>
      <c r="K305">
        <v>6.8</v>
      </c>
      <c r="L305">
        <v>0</v>
      </c>
      <c r="M305">
        <v>96</v>
      </c>
      <c r="N305">
        <v>6.9</v>
      </c>
      <c r="O305">
        <v>98</v>
      </c>
      <c r="P305">
        <v>0.1</v>
      </c>
      <c r="S305">
        <v>2.1</v>
      </c>
      <c r="T305">
        <v>2.2000000000000002</v>
      </c>
      <c r="W305">
        <f t="shared" si="24"/>
        <v>0</v>
      </c>
      <c r="X305">
        <f t="shared" si="25"/>
        <v>0</v>
      </c>
      <c r="Y305">
        <f t="shared" si="26"/>
        <v>0</v>
      </c>
      <c r="Z305">
        <f t="shared" si="27"/>
        <v>0</v>
      </c>
      <c r="AA305">
        <f t="shared" si="28"/>
        <v>1</v>
      </c>
      <c r="AB305">
        <f t="shared" si="29"/>
        <v>1</v>
      </c>
      <c r="AC305">
        <v>75.8</v>
      </c>
    </row>
    <row r="306" spans="1:29" x14ac:dyDescent="0.25">
      <c r="A306" t="s">
        <v>29</v>
      </c>
      <c r="B306" t="s">
        <v>56</v>
      </c>
      <c r="C306">
        <v>2009</v>
      </c>
      <c r="D306" t="s">
        <v>24</v>
      </c>
      <c r="E306">
        <v>283</v>
      </c>
      <c r="F306">
        <v>44</v>
      </c>
      <c r="G306">
        <v>4.55</v>
      </c>
      <c r="H306">
        <v>81.143047050000007</v>
      </c>
      <c r="I306">
        <v>92</v>
      </c>
      <c r="J306">
        <v>54118</v>
      </c>
      <c r="K306">
        <v>16.100000000000001</v>
      </c>
      <c r="L306">
        <v>77</v>
      </c>
      <c r="M306">
        <v>91</v>
      </c>
      <c r="N306">
        <v>7.41</v>
      </c>
      <c r="O306">
        <v>92</v>
      </c>
      <c r="P306">
        <v>1.1000000000000001</v>
      </c>
      <c r="Q306">
        <v>552.74555210000005</v>
      </c>
      <c r="R306">
        <v>1514199</v>
      </c>
      <c r="S306">
        <v>9.3000000000000007</v>
      </c>
      <c r="T306">
        <v>8.8000000000000007</v>
      </c>
      <c r="U306">
        <v>0.35599999999999998</v>
      </c>
      <c r="V306">
        <v>5.9</v>
      </c>
      <c r="W306">
        <f t="shared" si="24"/>
        <v>1</v>
      </c>
      <c r="X306">
        <f t="shared" si="25"/>
        <v>0</v>
      </c>
      <c r="Y306">
        <f t="shared" si="26"/>
        <v>0</v>
      </c>
      <c r="Z306">
        <f t="shared" si="27"/>
        <v>0</v>
      </c>
      <c r="AA306">
        <f t="shared" si="28"/>
        <v>0</v>
      </c>
      <c r="AB306">
        <f t="shared" si="29"/>
        <v>0</v>
      </c>
      <c r="AC306">
        <v>56.9</v>
      </c>
    </row>
    <row r="307" spans="1:29" x14ac:dyDescent="0.25">
      <c r="A307" t="s">
        <v>27</v>
      </c>
      <c r="B307" t="s">
        <v>196</v>
      </c>
      <c r="C307">
        <v>2007</v>
      </c>
      <c r="D307" t="s">
        <v>37</v>
      </c>
      <c r="E307">
        <v>63</v>
      </c>
      <c r="F307">
        <v>0</v>
      </c>
      <c r="G307">
        <v>6.9</v>
      </c>
      <c r="H307">
        <v>7593.3916220000001</v>
      </c>
      <c r="J307">
        <v>1</v>
      </c>
      <c r="K307">
        <v>56.1</v>
      </c>
      <c r="L307">
        <v>0</v>
      </c>
      <c r="M307">
        <v>98</v>
      </c>
      <c r="N307">
        <v>8.92</v>
      </c>
      <c r="O307">
        <v>98</v>
      </c>
      <c r="P307">
        <v>0.1</v>
      </c>
      <c r="Q307">
        <v>53324.379370000002</v>
      </c>
      <c r="R307">
        <v>914892</v>
      </c>
      <c r="S307">
        <v>1.3</v>
      </c>
      <c r="T307">
        <v>1.3</v>
      </c>
      <c r="U307">
        <v>0.89500000000000002</v>
      </c>
      <c r="V307">
        <v>15.8</v>
      </c>
      <c r="W307">
        <f t="shared" si="24"/>
        <v>0</v>
      </c>
      <c r="X307">
        <f t="shared" si="25"/>
        <v>0</v>
      </c>
      <c r="Y307">
        <f t="shared" si="26"/>
        <v>0</v>
      </c>
      <c r="Z307">
        <f t="shared" si="27"/>
        <v>0</v>
      </c>
      <c r="AA307">
        <f t="shared" si="28"/>
        <v>1</v>
      </c>
      <c r="AB307">
        <f t="shared" si="29"/>
        <v>1</v>
      </c>
      <c r="AC307">
        <v>89</v>
      </c>
    </row>
    <row r="308" spans="1:29" x14ac:dyDescent="0.25">
      <c r="A308" t="s">
        <v>29</v>
      </c>
      <c r="B308" t="s">
        <v>172</v>
      </c>
      <c r="C308">
        <v>2004</v>
      </c>
      <c r="D308" t="s">
        <v>24</v>
      </c>
      <c r="E308">
        <v>397</v>
      </c>
      <c r="F308">
        <v>26</v>
      </c>
      <c r="G308">
        <v>6.75</v>
      </c>
      <c r="H308">
        <v>31.93566186</v>
      </c>
      <c r="I308">
        <v>89</v>
      </c>
      <c r="J308">
        <v>386</v>
      </c>
      <c r="K308">
        <v>14.9</v>
      </c>
      <c r="L308">
        <v>42</v>
      </c>
      <c r="M308">
        <v>89</v>
      </c>
      <c r="N308">
        <v>6.24</v>
      </c>
      <c r="O308">
        <v>89</v>
      </c>
      <c r="P308">
        <v>7.7</v>
      </c>
      <c r="Q308">
        <v>236.9114381</v>
      </c>
      <c r="R308">
        <v>8818438</v>
      </c>
      <c r="S308">
        <v>6.9</v>
      </c>
      <c r="T308">
        <v>7.1</v>
      </c>
      <c r="U308">
        <v>0.371</v>
      </c>
      <c r="V308">
        <v>8.1999999999999993</v>
      </c>
      <c r="W308">
        <f t="shared" si="24"/>
        <v>1</v>
      </c>
      <c r="X308">
        <f t="shared" si="25"/>
        <v>0</v>
      </c>
      <c r="Y308">
        <f t="shared" si="26"/>
        <v>0</v>
      </c>
      <c r="Z308">
        <f t="shared" si="27"/>
        <v>0</v>
      </c>
      <c r="AA308">
        <f t="shared" si="28"/>
        <v>0</v>
      </c>
      <c r="AB308">
        <f t="shared" si="29"/>
        <v>0</v>
      </c>
      <c r="AC308">
        <v>53.4</v>
      </c>
    </row>
    <row r="309" spans="1:29" x14ac:dyDescent="0.25">
      <c r="A309" t="s">
        <v>27</v>
      </c>
      <c r="B309" t="s">
        <v>95</v>
      </c>
      <c r="C309">
        <v>2011</v>
      </c>
      <c r="D309" t="s">
        <v>37</v>
      </c>
      <c r="E309">
        <v>74</v>
      </c>
      <c r="F309">
        <v>2</v>
      </c>
      <c r="G309">
        <v>11.2</v>
      </c>
      <c r="H309">
        <v>869.79073500000004</v>
      </c>
      <c r="I309">
        <v>88</v>
      </c>
      <c r="J309">
        <v>1607</v>
      </c>
      <c r="K309">
        <v>6.4</v>
      </c>
      <c r="L309">
        <v>3</v>
      </c>
      <c r="M309">
        <v>94</v>
      </c>
      <c r="N309">
        <v>1.93</v>
      </c>
      <c r="O309">
        <v>95</v>
      </c>
      <c r="P309">
        <v>0.1</v>
      </c>
      <c r="Q309">
        <v>4681.3279599999996</v>
      </c>
      <c r="R309">
        <v>8274983</v>
      </c>
      <c r="S309">
        <v>1.1000000000000001</v>
      </c>
      <c r="T309">
        <v>1.1000000000000001</v>
      </c>
      <c r="U309">
        <v>0.91200000000000003</v>
      </c>
      <c r="V309">
        <v>16.8</v>
      </c>
      <c r="W309">
        <f t="shared" si="24"/>
        <v>0</v>
      </c>
      <c r="X309">
        <f t="shared" si="25"/>
        <v>0</v>
      </c>
      <c r="Y309">
        <f t="shared" si="26"/>
        <v>0</v>
      </c>
      <c r="Z309">
        <f t="shared" si="27"/>
        <v>0</v>
      </c>
      <c r="AA309">
        <f t="shared" si="28"/>
        <v>1</v>
      </c>
      <c r="AB309">
        <f t="shared" si="29"/>
        <v>1</v>
      </c>
      <c r="AC309">
        <v>85</v>
      </c>
    </row>
    <row r="310" spans="1:29" x14ac:dyDescent="0.25">
      <c r="A310" t="s">
        <v>27</v>
      </c>
      <c r="B310" t="s">
        <v>55</v>
      </c>
      <c r="C310">
        <v>2015</v>
      </c>
      <c r="D310" t="s">
        <v>37</v>
      </c>
      <c r="E310">
        <v>137</v>
      </c>
      <c r="F310">
        <v>0</v>
      </c>
      <c r="H310">
        <v>0</v>
      </c>
      <c r="I310">
        <v>92</v>
      </c>
      <c r="J310">
        <v>0</v>
      </c>
      <c r="K310">
        <v>65.7</v>
      </c>
      <c r="L310">
        <v>1</v>
      </c>
      <c r="M310">
        <v>91</v>
      </c>
      <c r="O310">
        <v>91</v>
      </c>
      <c r="P310">
        <v>0.1</v>
      </c>
      <c r="Q310">
        <v>6993.4773599999999</v>
      </c>
      <c r="R310">
        <v>7177991</v>
      </c>
      <c r="S310">
        <v>1.9</v>
      </c>
      <c r="T310">
        <v>1.8</v>
      </c>
      <c r="U310">
        <v>0.79200000000000004</v>
      </c>
      <c r="V310">
        <v>15</v>
      </c>
      <c r="W310">
        <f t="shared" si="24"/>
        <v>0</v>
      </c>
      <c r="X310">
        <f t="shared" si="25"/>
        <v>0</v>
      </c>
      <c r="Y310">
        <f t="shared" si="26"/>
        <v>0</v>
      </c>
      <c r="Z310">
        <f t="shared" si="27"/>
        <v>0</v>
      </c>
      <c r="AA310">
        <f t="shared" si="28"/>
        <v>1</v>
      </c>
      <c r="AB310">
        <f t="shared" si="29"/>
        <v>1</v>
      </c>
      <c r="AC310">
        <v>74.5</v>
      </c>
    </row>
    <row r="311" spans="1:29" x14ac:dyDescent="0.25">
      <c r="A311" t="s">
        <v>25</v>
      </c>
      <c r="B311" t="s">
        <v>23</v>
      </c>
      <c r="C311">
        <v>2006</v>
      </c>
      <c r="D311" t="s">
        <v>24</v>
      </c>
      <c r="E311">
        <v>295</v>
      </c>
      <c r="F311">
        <v>84</v>
      </c>
      <c r="G311">
        <v>0.03</v>
      </c>
      <c r="H311">
        <v>17.171517510000001</v>
      </c>
      <c r="I311">
        <v>64</v>
      </c>
      <c r="J311">
        <v>1990</v>
      </c>
      <c r="K311">
        <v>14.7</v>
      </c>
      <c r="L311">
        <v>116</v>
      </c>
      <c r="M311">
        <v>58</v>
      </c>
      <c r="N311">
        <v>7.43</v>
      </c>
      <c r="O311">
        <v>58</v>
      </c>
      <c r="P311">
        <v>0.1</v>
      </c>
      <c r="Q311">
        <v>272.56376999999998</v>
      </c>
      <c r="R311">
        <v>2589345</v>
      </c>
      <c r="S311">
        <v>19.2</v>
      </c>
      <c r="T311">
        <v>19.3</v>
      </c>
      <c r="U311">
        <v>0.40500000000000003</v>
      </c>
      <c r="V311">
        <v>8.1</v>
      </c>
      <c r="W311">
        <f t="shared" si="24"/>
        <v>0</v>
      </c>
      <c r="X311">
        <f t="shared" si="25"/>
        <v>1</v>
      </c>
      <c r="Y311">
        <f t="shared" si="26"/>
        <v>0</v>
      </c>
      <c r="Z311">
        <f t="shared" si="27"/>
        <v>0</v>
      </c>
      <c r="AA311">
        <f t="shared" si="28"/>
        <v>0</v>
      </c>
      <c r="AB311">
        <f t="shared" si="29"/>
        <v>0</v>
      </c>
      <c r="AC311">
        <v>57.3</v>
      </c>
    </row>
    <row r="312" spans="1:29" x14ac:dyDescent="0.25">
      <c r="A312" t="s">
        <v>25</v>
      </c>
      <c r="B312" t="s">
        <v>179</v>
      </c>
      <c r="C312">
        <v>2006</v>
      </c>
      <c r="D312" t="s">
        <v>24</v>
      </c>
      <c r="E312">
        <v>1</v>
      </c>
      <c r="F312">
        <v>9</v>
      </c>
      <c r="G312">
        <v>0.08</v>
      </c>
      <c r="H312">
        <v>1395.4549649999999</v>
      </c>
      <c r="I312">
        <v>96</v>
      </c>
      <c r="J312">
        <v>807</v>
      </c>
      <c r="K312">
        <v>6.9</v>
      </c>
      <c r="L312">
        <v>10</v>
      </c>
      <c r="M312">
        <v>96</v>
      </c>
      <c r="N312">
        <v>3.55</v>
      </c>
      <c r="O312">
        <v>96</v>
      </c>
      <c r="P312">
        <v>0.1</v>
      </c>
      <c r="Q312">
        <v>15334.66994</v>
      </c>
      <c r="S312">
        <v>7.2</v>
      </c>
      <c r="T312">
        <v>7.3</v>
      </c>
      <c r="U312">
        <v>0.76700000000000002</v>
      </c>
      <c r="V312">
        <v>12.5</v>
      </c>
      <c r="W312">
        <f t="shared" si="24"/>
        <v>0</v>
      </c>
      <c r="X312">
        <f t="shared" si="25"/>
        <v>1</v>
      </c>
      <c r="Y312">
        <f t="shared" si="26"/>
        <v>0</v>
      </c>
      <c r="Z312">
        <f t="shared" si="27"/>
        <v>0</v>
      </c>
      <c r="AA312">
        <f t="shared" si="28"/>
        <v>0</v>
      </c>
      <c r="AB312">
        <f t="shared" si="29"/>
        <v>0</v>
      </c>
      <c r="AC312">
        <v>73.2</v>
      </c>
    </row>
    <row r="313" spans="1:29" x14ac:dyDescent="0.25">
      <c r="A313" t="s">
        <v>29</v>
      </c>
      <c r="B313" t="s">
        <v>100</v>
      </c>
      <c r="C313">
        <v>2000</v>
      </c>
      <c r="D313" t="s">
        <v>24</v>
      </c>
      <c r="E313">
        <v>328</v>
      </c>
      <c r="F313">
        <v>37</v>
      </c>
      <c r="G313">
        <v>0.17</v>
      </c>
      <c r="H313">
        <v>2.2159861360000002</v>
      </c>
      <c r="J313">
        <v>11294</v>
      </c>
      <c r="K313">
        <v>16.600000000000001</v>
      </c>
      <c r="L313">
        <v>60</v>
      </c>
      <c r="M313">
        <v>47</v>
      </c>
      <c r="N313">
        <v>3.46</v>
      </c>
      <c r="O313">
        <v>46</v>
      </c>
      <c r="P313">
        <v>3</v>
      </c>
      <c r="Q313">
        <v>34.516917999999997</v>
      </c>
      <c r="R313">
        <v>888546</v>
      </c>
      <c r="S313">
        <v>1.3</v>
      </c>
      <c r="T313">
        <v>1.3</v>
      </c>
      <c r="U313">
        <v>0.316</v>
      </c>
      <c r="V313">
        <v>4.8</v>
      </c>
      <c r="W313">
        <f t="shared" si="24"/>
        <v>1</v>
      </c>
      <c r="X313">
        <f t="shared" si="25"/>
        <v>0</v>
      </c>
      <c r="Y313">
        <f t="shared" si="26"/>
        <v>0</v>
      </c>
      <c r="Z313">
        <f t="shared" si="27"/>
        <v>0</v>
      </c>
      <c r="AA313">
        <f t="shared" si="28"/>
        <v>0</v>
      </c>
      <c r="AB313">
        <f t="shared" si="29"/>
        <v>0</v>
      </c>
      <c r="AC313">
        <v>52.5</v>
      </c>
    </row>
    <row r="314" spans="1:29" x14ac:dyDescent="0.25">
      <c r="A314" t="s">
        <v>27</v>
      </c>
      <c r="B314" t="s">
        <v>123</v>
      </c>
      <c r="C314">
        <v>2004</v>
      </c>
      <c r="D314" t="s">
        <v>37</v>
      </c>
      <c r="E314">
        <v>26</v>
      </c>
      <c r="F314">
        <v>0</v>
      </c>
      <c r="G314">
        <v>8.81</v>
      </c>
      <c r="H314">
        <v>80.032837499999999</v>
      </c>
      <c r="I314">
        <v>98</v>
      </c>
      <c r="J314">
        <v>0</v>
      </c>
      <c r="K314">
        <v>56.6</v>
      </c>
      <c r="L314">
        <v>0</v>
      </c>
      <c r="M314">
        <v>99</v>
      </c>
      <c r="N314">
        <v>6.51</v>
      </c>
      <c r="O314">
        <v>99</v>
      </c>
      <c r="P314">
        <v>0.1</v>
      </c>
      <c r="Q314">
        <v>6351.8125</v>
      </c>
      <c r="R314">
        <v>2263122</v>
      </c>
      <c r="S314">
        <v>2.5</v>
      </c>
      <c r="T314">
        <v>2.6</v>
      </c>
      <c r="U314">
        <v>0.77600000000000002</v>
      </c>
      <c r="V314">
        <v>15.5</v>
      </c>
      <c r="W314">
        <f t="shared" si="24"/>
        <v>0</v>
      </c>
      <c r="X314">
        <f t="shared" si="25"/>
        <v>0</v>
      </c>
      <c r="Y314">
        <f t="shared" si="26"/>
        <v>0</v>
      </c>
      <c r="Z314">
        <f t="shared" si="27"/>
        <v>0</v>
      </c>
      <c r="AA314">
        <f t="shared" si="28"/>
        <v>1</v>
      </c>
      <c r="AB314">
        <f t="shared" si="29"/>
        <v>1</v>
      </c>
      <c r="AC314">
        <v>71</v>
      </c>
    </row>
    <row r="315" spans="1:29" x14ac:dyDescent="0.25">
      <c r="A315" t="s">
        <v>25</v>
      </c>
      <c r="B315" t="s">
        <v>158</v>
      </c>
      <c r="C315">
        <v>2004</v>
      </c>
      <c r="D315" t="s">
        <v>24</v>
      </c>
      <c r="E315">
        <v>183</v>
      </c>
      <c r="F315">
        <v>364</v>
      </c>
      <c r="G315">
        <v>0.01</v>
      </c>
      <c r="H315">
        <v>28.983231190000001</v>
      </c>
      <c r="I315">
        <v>65</v>
      </c>
      <c r="J315">
        <v>4248</v>
      </c>
      <c r="K315">
        <v>18.399999999999999</v>
      </c>
      <c r="L315">
        <v>461</v>
      </c>
      <c r="M315">
        <v>65</v>
      </c>
      <c r="N315">
        <v>2.56</v>
      </c>
      <c r="O315">
        <v>65</v>
      </c>
      <c r="P315">
        <v>0.1</v>
      </c>
      <c r="Q315">
        <v>649.84823300000005</v>
      </c>
      <c r="R315">
        <v>15783</v>
      </c>
      <c r="S315">
        <v>21.4</v>
      </c>
      <c r="T315">
        <v>21.8</v>
      </c>
      <c r="U315">
        <v>0.47399999999999998</v>
      </c>
      <c r="V315">
        <v>5.6</v>
      </c>
      <c r="W315">
        <f t="shared" si="24"/>
        <v>0</v>
      </c>
      <c r="X315">
        <f t="shared" si="25"/>
        <v>1</v>
      </c>
      <c r="Y315">
        <f t="shared" si="26"/>
        <v>0</v>
      </c>
      <c r="Z315">
        <f t="shared" si="27"/>
        <v>0</v>
      </c>
      <c r="AA315">
        <f t="shared" si="28"/>
        <v>0</v>
      </c>
      <c r="AB315">
        <f t="shared" si="29"/>
        <v>0</v>
      </c>
      <c r="AC315">
        <v>63.7</v>
      </c>
    </row>
    <row r="316" spans="1:29" x14ac:dyDescent="0.25">
      <c r="A316" t="s">
        <v>29</v>
      </c>
      <c r="B316" t="s">
        <v>214</v>
      </c>
      <c r="C316">
        <v>2014</v>
      </c>
      <c r="D316" t="s">
        <v>24</v>
      </c>
      <c r="E316">
        <v>34</v>
      </c>
      <c r="F316">
        <v>86</v>
      </c>
      <c r="G316">
        <v>0.01</v>
      </c>
      <c r="H316">
        <v>0</v>
      </c>
      <c r="I316">
        <v>97</v>
      </c>
      <c r="J316">
        <v>88</v>
      </c>
      <c r="K316">
        <v>23.2</v>
      </c>
      <c r="L316">
        <v>121</v>
      </c>
      <c r="M316">
        <v>97</v>
      </c>
      <c r="N316">
        <v>5.58</v>
      </c>
      <c r="O316">
        <v>97</v>
      </c>
      <c r="P316">
        <v>1.4</v>
      </c>
      <c r="S316">
        <v>6.8</v>
      </c>
      <c r="T316">
        <v>6.6</v>
      </c>
      <c r="W316">
        <f t="shared" si="24"/>
        <v>1</v>
      </c>
      <c r="X316">
        <f t="shared" si="25"/>
        <v>0</v>
      </c>
      <c r="Y316">
        <f t="shared" si="26"/>
        <v>0</v>
      </c>
      <c r="Z316">
        <f t="shared" si="27"/>
        <v>0</v>
      </c>
      <c r="AA316">
        <f t="shared" si="28"/>
        <v>0</v>
      </c>
      <c r="AB316">
        <f t="shared" si="29"/>
        <v>0</v>
      </c>
      <c r="AC316">
        <v>67</v>
      </c>
    </row>
    <row r="317" spans="1:29" x14ac:dyDescent="0.25">
      <c r="A317" t="s">
        <v>25</v>
      </c>
      <c r="B317" t="s">
        <v>109</v>
      </c>
      <c r="C317">
        <v>2009</v>
      </c>
      <c r="D317" t="s">
        <v>24</v>
      </c>
      <c r="E317">
        <v>122</v>
      </c>
      <c r="F317">
        <v>23</v>
      </c>
      <c r="G317">
        <v>0.03</v>
      </c>
      <c r="H317">
        <v>0</v>
      </c>
      <c r="I317">
        <v>99</v>
      </c>
      <c r="J317">
        <v>262</v>
      </c>
      <c r="K317">
        <v>52.5</v>
      </c>
      <c r="L317">
        <v>27</v>
      </c>
      <c r="M317">
        <v>99</v>
      </c>
      <c r="N317">
        <v>7.63</v>
      </c>
      <c r="O317">
        <v>99</v>
      </c>
      <c r="P317">
        <v>0.1</v>
      </c>
      <c r="S317">
        <v>7.7</v>
      </c>
      <c r="T317">
        <v>7.9</v>
      </c>
      <c r="U317">
        <v>0.72799999999999998</v>
      </c>
      <c r="V317">
        <v>12.8</v>
      </c>
      <c r="W317">
        <f t="shared" si="24"/>
        <v>0</v>
      </c>
      <c r="X317">
        <f t="shared" si="25"/>
        <v>1</v>
      </c>
      <c r="Y317">
        <f t="shared" si="26"/>
        <v>0</v>
      </c>
      <c r="Z317">
        <f t="shared" si="27"/>
        <v>0</v>
      </c>
      <c r="AA317">
        <f t="shared" si="28"/>
        <v>0</v>
      </c>
      <c r="AB317">
        <f t="shared" si="29"/>
        <v>0</v>
      </c>
      <c r="AC317">
        <v>73.3</v>
      </c>
    </row>
    <row r="318" spans="1:29" x14ac:dyDescent="0.25">
      <c r="A318" t="s">
        <v>27</v>
      </c>
      <c r="B318" t="s">
        <v>72</v>
      </c>
      <c r="C318">
        <v>2008</v>
      </c>
      <c r="D318" t="s">
        <v>37</v>
      </c>
      <c r="E318">
        <v>116</v>
      </c>
      <c r="F318">
        <v>0</v>
      </c>
      <c r="G318">
        <v>12.06</v>
      </c>
      <c r="H318">
        <v>2425.4038909999999</v>
      </c>
      <c r="I318">
        <v>97</v>
      </c>
      <c r="J318">
        <v>51</v>
      </c>
      <c r="K318">
        <v>59.4</v>
      </c>
      <c r="L318">
        <v>0</v>
      </c>
      <c r="M318">
        <v>96</v>
      </c>
      <c r="N318">
        <v>7.7</v>
      </c>
      <c r="O318">
        <v>96</v>
      </c>
      <c r="P318">
        <v>0.1</v>
      </c>
      <c r="Q318">
        <v>15893.865599999999</v>
      </c>
      <c r="R318">
        <v>443458</v>
      </c>
      <c r="S318">
        <v>1.7</v>
      </c>
      <c r="T318">
        <v>1.7</v>
      </c>
      <c r="U318">
        <v>0.8</v>
      </c>
      <c r="V318">
        <v>14.3</v>
      </c>
      <c r="W318">
        <f t="shared" si="24"/>
        <v>0</v>
      </c>
      <c r="X318">
        <f t="shared" si="25"/>
        <v>0</v>
      </c>
      <c r="Y318">
        <f t="shared" si="26"/>
        <v>0</v>
      </c>
      <c r="Z318">
        <f t="shared" si="27"/>
        <v>0</v>
      </c>
      <c r="AA318">
        <f t="shared" si="28"/>
        <v>1</v>
      </c>
      <c r="AB318">
        <f t="shared" si="29"/>
        <v>1</v>
      </c>
      <c r="AC318">
        <v>76</v>
      </c>
    </row>
    <row r="319" spans="1:29" x14ac:dyDescent="0.25">
      <c r="A319" t="s">
        <v>32</v>
      </c>
      <c r="B319" t="s">
        <v>41</v>
      </c>
      <c r="C319">
        <v>2004</v>
      </c>
      <c r="D319" t="s">
        <v>24</v>
      </c>
      <c r="E319">
        <v>174</v>
      </c>
      <c r="F319">
        <v>0</v>
      </c>
      <c r="G319">
        <v>10.1</v>
      </c>
      <c r="H319">
        <v>0</v>
      </c>
      <c r="I319">
        <v>93</v>
      </c>
      <c r="J319">
        <v>0</v>
      </c>
      <c r="K319">
        <v>57.4</v>
      </c>
      <c r="L319">
        <v>0</v>
      </c>
      <c r="M319">
        <v>92</v>
      </c>
      <c r="N319">
        <v>6.2</v>
      </c>
      <c r="O319">
        <v>93</v>
      </c>
      <c r="P319">
        <v>0.1</v>
      </c>
      <c r="S319">
        <v>2.6</v>
      </c>
      <c r="T319">
        <v>2.5</v>
      </c>
      <c r="U319">
        <v>0.78400000000000003</v>
      </c>
      <c r="V319">
        <v>12.3</v>
      </c>
      <c r="W319">
        <f t="shared" si="24"/>
        <v>0</v>
      </c>
      <c r="X319">
        <f t="shared" si="25"/>
        <v>0</v>
      </c>
      <c r="Y319">
        <f t="shared" si="26"/>
        <v>0</v>
      </c>
      <c r="Z319">
        <f t="shared" si="27"/>
        <v>0</v>
      </c>
      <c r="AA319">
        <f t="shared" si="28"/>
        <v>0</v>
      </c>
      <c r="AB319">
        <f t="shared" si="29"/>
        <v>0</v>
      </c>
      <c r="AC319">
        <v>73.8</v>
      </c>
    </row>
    <row r="320" spans="1:29" x14ac:dyDescent="0.25">
      <c r="A320" t="s">
        <v>27</v>
      </c>
      <c r="B320" t="s">
        <v>51</v>
      </c>
      <c r="C320">
        <v>2000</v>
      </c>
      <c r="D320" t="s">
        <v>24</v>
      </c>
      <c r="E320">
        <v>116</v>
      </c>
      <c r="F320">
        <v>0</v>
      </c>
      <c r="G320">
        <v>3.64</v>
      </c>
      <c r="H320">
        <v>165.61686420000001</v>
      </c>
      <c r="J320">
        <v>43</v>
      </c>
      <c r="K320">
        <v>47.6</v>
      </c>
      <c r="L320">
        <v>0</v>
      </c>
      <c r="M320">
        <v>87</v>
      </c>
      <c r="N320">
        <v>7.9</v>
      </c>
      <c r="O320">
        <v>85</v>
      </c>
      <c r="P320">
        <v>0.1</v>
      </c>
      <c r="Q320">
        <v>1461.7552000000001</v>
      </c>
      <c r="R320">
        <v>376676</v>
      </c>
      <c r="S320">
        <v>3.3</v>
      </c>
      <c r="T320">
        <v>3.2</v>
      </c>
      <c r="U320">
        <v>0</v>
      </c>
      <c r="V320">
        <v>0</v>
      </c>
      <c r="W320">
        <f t="shared" si="24"/>
        <v>0</v>
      </c>
      <c r="X320">
        <f t="shared" si="25"/>
        <v>0</v>
      </c>
      <c r="Y320">
        <f t="shared" si="26"/>
        <v>0</v>
      </c>
      <c r="Z320">
        <f t="shared" si="27"/>
        <v>0</v>
      </c>
      <c r="AA320">
        <f t="shared" si="28"/>
        <v>1</v>
      </c>
      <c r="AB320">
        <f t="shared" si="29"/>
        <v>0</v>
      </c>
      <c r="AC320">
        <v>74.599999999999994</v>
      </c>
    </row>
    <row r="321" spans="1:29" x14ac:dyDescent="0.25">
      <c r="A321" t="s">
        <v>32</v>
      </c>
      <c r="B321" t="s">
        <v>44</v>
      </c>
      <c r="C321">
        <v>2000</v>
      </c>
      <c r="D321" t="s">
        <v>24</v>
      </c>
      <c r="E321">
        <v>127</v>
      </c>
      <c r="F321">
        <v>0</v>
      </c>
      <c r="G321">
        <v>7.43</v>
      </c>
      <c r="H321">
        <v>1140.6157539999999</v>
      </c>
      <c r="J321">
        <v>0</v>
      </c>
      <c r="K321">
        <v>43</v>
      </c>
      <c r="L321">
        <v>0</v>
      </c>
      <c r="M321">
        <v>86</v>
      </c>
      <c r="N321">
        <v>5.16</v>
      </c>
      <c r="O321">
        <v>93</v>
      </c>
      <c r="P321">
        <v>0.9</v>
      </c>
      <c r="Q321">
        <v>11568.1111</v>
      </c>
      <c r="S321">
        <v>4.3</v>
      </c>
      <c r="T321">
        <v>4.2</v>
      </c>
      <c r="U321">
        <v>0.74099999999999999</v>
      </c>
      <c r="V321">
        <v>14</v>
      </c>
      <c r="W321">
        <f t="shared" si="24"/>
        <v>0</v>
      </c>
      <c r="X321">
        <f t="shared" si="25"/>
        <v>0</v>
      </c>
      <c r="Y321">
        <f t="shared" si="26"/>
        <v>0</v>
      </c>
      <c r="Z321">
        <f t="shared" si="27"/>
        <v>0</v>
      </c>
      <c r="AA321">
        <f t="shared" si="28"/>
        <v>0</v>
      </c>
      <c r="AB321">
        <f t="shared" si="29"/>
        <v>0</v>
      </c>
      <c r="AC321">
        <v>73.3</v>
      </c>
    </row>
    <row r="322" spans="1:29" x14ac:dyDescent="0.25">
      <c r="A322" t="s">
        <v>25</v>
      </c>
      <c r="B322" t="s">
        <v>133</v>
      </c>
      <c r="C322">
        <v>2003</v>
      </c>
      <c r="D322" t="s">
        <v>24</v>
      </c>
      <c r="E322">
        <v>112</v>
      </c>
      <c r="F322">
        <v>0</v>
      </c>
      <c r="G322">
        <v>1.75</v>
      </c>
      <c r="H322">
        <v>491.49789079999999</v>
      </c>
      <c r="I322">
        <v>98</v>
      </c>
      <c r="J322">
        <v>75</v>
      </c>
      <c r="K322">
        <v>16.7</v>
      </c>
      <c r="L322">
        <v>0</v>
      </c>
      <c r="M322">
        <v>98</v>
      </c>
      <c r="N322">
        <v>5.9</v>
      </c>
      <c r="O322">
        <v>98</v>
      </c>
      <c r="P322">
        <v>0.1</v>
      </c>
      <c r="Q322">
        <v>3432.2478409999999</v>
      </c>
      <c r="R322">
        <v>34</v>
      </c>
      <c r="S322">
        <v>14.6</v>
      </c>
      <c r="T322">
        <v>14.7</v>
      </c>
      <c r="U322">
        <v>0.60099999999999998</v>
      </c>
      <c r="V322">
        <v>11.8</v>
      </c>
      <c r="W322">
        <f t="shared" si="24"/>
        <v>0</v>
      </c>
      <c r="X322">
        <f t="shared" si="25"/>
        <v>1</v>
      </c>
      <c r="Y322">
        <f t="shared" si="26"/>
        <v>0</v>
      </c>
      <c r="Z322">
        <f t="shared" si="27"/>
        <v>0</v>
      </c>
      <c r="AA322">
        <f t="shared" si="28"/>
        <v>0</v>
      </c>
      <c r="AB322">
        <f t="shared" si="29"/>
        <v>0</v>
      </c>
      <c r="AC322">
        <v>72.7</v>
      </c>
    </row>
    <row r="323" spans="1:29" x14ac:dyDescent="0.25">
      <c r="A323" t="s">
        <v>32</v>
      </c>
      <c r="B323" t="s">
        <v>73</v>
      </c>
      <c r="C323">
        <v>2008</v>
      </c>
      <c r="D323" t="s">
        <v>24</v>
      </c>
      <c r="E323">
        <v>12</v>
      </c>
      <c r="F323">
        <v>1</v>
      </c>
      <c r="G323">
        <v>4.26</v>
      </c>
      <c r="H323">
        <v>708.61579659999995</v>
      </c>
      <c r="I323">
        <v>95</v>
      </c>
      <c r="J323">
        <v>0</v>
      </c>
      <c r="K323">
        <v>56.2</v>
      </c>
      <c r="L323">
        <v>1</v>
      </c>
      <c r="M323">
        <v>99</v>
      </c>
      <c r="N323">
        <v>1.79</v>
      </c>
      <c r="O323">
        <v>95</v>
      </c>
      <c r="P323">
        <v>0.1</v>
      </c>
      <c r="Q323">
        <v>5376.4476219999997</v>
      </c>
      <c r="S323">
        <v>3.4</v>
      </c>
      <c r="T323">
        <v>3.2</v>
      </c>
      <c r="U323">
        <v>0.77100000000000002</v>
      </c>
      <c r="V323">
        <v>17.100000000000001</v>
      </c>
      <c r="W323">
        <f t="shared" ref="W323:W386" si="30">IF(A323="Africa",1,0)</f>
        <v>0</v>
      </c>
      <c r="X323">
        <f t="shared" ref="X323:X386" si="31">IF(A323="Asia",1,0)</f>
        <v>0</v>
      </c>
      <c r="Y323">
        <f t="shared" ref="Y323:Y386" si="32">IF(A323="Oceania",1,0)</f>
        <v>0</v>
      </c>
      <c r="Z323">
        <f t="shared" ref="Z323:Z386" si="33">IF(A323="South America",1,0)</f>
        <v>0</v>
      </c>
      <c r="AA323">
        <f t="shared" ref="AA323:AA386" si="34">IF(A323="Europe",1,0)</f>
        <v>0</v>
      </c>
      <c r="AB323">
        <f t="shared" ref="AB323:AB386" si="35">IF(D323="Developed",1,0)</f>
        <v>0</v>
      </c>
      <c r="AC323">
        <v>77.900000000000006</v>
      </c>
    </row>
    <row r="324" spans="1:29" x14ac:dyDescent="0.25">
      <c r="A324" t="s">
        <v>25</v>
      </c>
      <c r="B324" t="s">
        <v>108</v>
      </c>
      <c r="C324">
        <v>2013</v>
      </c>
      <c r="D324" t="s">
        <v>24</v>
      </c>
      <c r="E324">
        <v>181</v>
      </c>
      <c r="F324">
        <v>124</v>
      </c>
      <c r="G324">
        <v>0.09</v>
      </c>
      <c r="H324">
        <v>22.847830800000001</v>
      </c>
      <c r="I324">
        <v>85</v>
      </c>
      <c r="J324">
        <v>8419</v>
      </c>
      <c r="K324">
        <v>25.6</v>
      </c>
      <c r="L324">
        <v>148</v>
      </c>
      <c r="M324">
        <v>86</v>
      </c>
      <c r="N324">
        <v>2.93</v>
      </c>
      <c r="O324">
        <v>85</v>
      </c>
      <c r="P324">
        <v>0.3</v>
      </c>
      <c r="Q324">
        <v>362.66398099999998</v>
      </c>
      <c r="R324">
        <v>25232263</v>
      </c>
      <c r="S324">
        <v>1.5</v>
      </c>
      <c r="T324">
        <v>1.3</v>
      </c>
      <c r="U324">
        <v>0.67700000000000005</v>
      </c>
      <c r="V324">
        <v>12.9</v>
      </c>
      <c r="W324">
        <f t="shared" si="30"/>
        <v>0</v>
      </c>
      <c r="X324">
        <f t="shared" si="31"/>
        <v>1</v>
      </c>
      <c r="Y324">
        <f t="shared" si="32"/>
        <v>0</v>
      </c>
      <c r="Z324">
        <f t="shared" si="33"/>
        <v>0</v>
      </c>
      <c r="AA324">
        <f t="shared" si="34"/>
        <v>0</v>
      </c>
      <c r="AB324">
        <f t="shared" si="35"/>
        <v>0</v>
      </c>
      <c r="AC324">
        <v>68.7</v>
      </c>
    </row>
    <row r="325" spans="1:29" x14ac:dyDescent="0.25">
      <c r="A325" t="s">
        <v>29</v>
      </c>
      <c r="B325" t="s">
        <v>63</v>
      </c>
      <c r="C325">
        <v>2002</v>
      </c>
      <c r="D325" t="s">
        <v>24</v>
      </c>
      <c r="E325">
        <v>58</v>
      </c>
      <c r="F325">
        <v>17</v>
      </c>
      <c r="G325">
        <v>1.47</v>
      </c>
      <c r="H325">
        <v>31.594158700000001</v>
      </c>
      <c r="J325">
        <v>938</v>
      </c>
      <c r="K325">
        <v>17.2</v>
      </c>
      <c r="L325">
        <v>25</v>
      </c>
      <c r="M325">
        <v>42</v>
      </c>
      <c r="N325">
        <v>4.16</v>
      </c>
      <c r="O325">
        <v>44</v>
      </c>
      <c r="P325">
        <v>13.4</v>
      </c>
      <c r="Q325">
        <v>253.76834299999999</v>
      </c>
      <c r="R325">
        <v>397612</v>
      </c>
      <c r="S325">
        <v>1.2</v>
      </c>
      <c r="T325">
        <v>1.2</v>
      </c>
      <c r="U325">
        <v>0.315</v>
      </c>
      <c r="V325">
        <v>5.4</v>
      </c>
      <c r="W325">
        <f t="shared" si="30"/>
        <v>1</v>
      </c>
      <c r="X325">
        <f t="shared" si="31"/>
        <v>0</v>
      </c>
      <c r="Y325">
        <f t="shared" si="32"/>
        <v>0</v>
      </c>
      <c r="Z325">
        <f t="shared" si="33"/>
        <v>0</v>
      </c>
      <c r="AA325">
        <f t="shared" si="34"/>
        <v>0</v>
      </c>
      <c r="AB325">
        <f t="shared" si="35"/>
        <v>0</v>
      </c>
      <c r="AC325">
        <v>45.6</v>
      </c>
    </row>
    <row r="326" spans="1:29" x14ac:dyDescent="0.25">
      <c r="A326" t="s">
        <v>29</v>
      </c>
      <c r="B326" t="s">
        <v>100</v>
      </c>
      <c r="C326">
        <v>2014</v>
      </c>
      <c r="D326" t="s">
        <v>24</v>
      </c>
      <c r="E326">
        <v>299</v>
      </c>
      <c r="F326">
        <v>27</v>
      </c>
      <c r="G326">
        <v>0.01</v>
      </c>
      <c r="H326">
        <v>50.579764830000002</v>
      </c>
      <c r="I326">
        <v>51</v>
      </c>
      <c r="J326">
        <v>175</v>
      </c>
      <c r="K326">
        <v>22.7</v>
      </c>
      <c r="L326">
        <v>41</v>
      </c>
      <c r="M326">
        <v>42</v>
      </c>
      <c r="N326">
        <v>5.64</v>
      </c>
      <c r="O326">
        <v>51</v>
      </c>
      <c r="P326">
        <v>0.5</v>
      </c>
      <c r="Q326">
        <v>561.997387</v>
      </c>
      <c r="R326">
        <v>118559</v>
      </c>
      <c r="S326">
        <v>7.5</v>
      </c>
      <c r="T326">
        <v>7.4</v>
      </c>
      <c r="U326">
        <v>0.41199999999999998</v>
      </c>
      <c r="V326">
        <v>8.6</v>
      </c>
      <c r="W326">
        <f t="shared" si="30"/>
        <v>1</v>
      </c>
      <c r="X326">
        <f t="shared" si="31"/>
        <v>0</v>
      </c>
      <c r="Y326">
        <f t="shared" si="32"/>
        <v>0</v>
      </c>
      <c r="Z326">
        <f t="shared" si="33"/>
        <v>0</v>
      </c>
      <c r="AA326">
        <f t="shared" si="34"/>
        <v>0</v>
      </c>
      <c r="AB326">
        <f t="shared" si="35"/>
        <v>0</v>
      </c>
      <c r="AC326">
        <v>58.1</v>
      </c>
    </row>
    <row r="327" spans="1:29" x14ac:dyDescent="0.25">
      <c r="A327" t="s">
        <v>32</v>
      </c>
      <c r="B327" t="s">
        <v>175</v>
      </c>
      <c r="C327">
        <v>2003</v>
      </c>
      <c r="D327" t="s">
        <v>24</v>
      </c>
      <c r="E327">
        <v>184</v>
      </c>
      <c r="F327">
        <v>0</v>
      </c>
      <c r="G327">
        <v>5.0999999999999996</v>
      </c>
      <c r="H327">
        <v>0</v>
      </c>
      <c r="I327">
        <v>31</v>
      </c>
      <c r="J327">
        <v>0</v>
      </c>
      <c r="K327">
        <v>42.9</v>
      </c>
      <c r="L327">
        <v>0</v>
      </c>
      <c r="M327">
        <v>99</v>
      </c>
      <c r="N327">
        <v>3.91</v>
      </c>
      <c r="O327">
        <v>99</v>
      </c>
      <c r="P327">
        <v>0.4</v>
      </c>
      <c r="S327">
        <v>3.8</v>
      </c>
      <c r="T327">
        <v>3.8</v>
      </c>
      <c r="U327">
        <v>0.68200000000000005</v>
      </c>
      <c r="V327">
        <v>13</v>
      </c>
      <c r="W327">
        <f t="shared" si="30"/>
        <v>0</v>
      </c>
      <c r="X327">
        <f t="shared" si="31"/>
        <v>0</v>
      </c>
      <c r="Y327">
        <f t="shared" si="32"/>
        <v>0</v>
      </c>
      <c r="Z327">
        <f t="shared" si="33"/>
        <v>0</v>
      </c>
      <c r="AA327">
        <f t="shared" si="34"/>
        <v>0</v>
      </c>
      <c r="AB327">
        <f t="shared" si="35"/>
        <v>0</v>
      </c>
      <c r="AC327">
        <v>71</v>
      </c>
    </row>
    <row r="328" spans="1:29" x14ac:dyDescent="0.25">
      <c r="A328" t="s">
        <v>25</v>
      </c>
      <c r="B328" t="s">
        <v>146</v>
      </c>
      <c r="C328">
        <v>2007</v>
      </c>
      <c r="D328" t="s">
        <v>24</v>
      </c>
      <c r="E328">
        <v>217</v>
      </c>
      <c r="F328">
        <v>58</v>
      </c>
      <c r="G328">
        <v>0.26</v>
      </c>
      <c r="H328">
        <v>0.53057279999999996</v>
      </c>
      <c r="I328">
        <v>85</v>
      </c>
      <c r="J328">
        <v>1088</v>
      </c>
      <c r="K328">
        <v>17.600000000000001</v>
      </c>
      <c r="L328">
        <v>78</v>
      </c>
      <c r="M328">
        <v>84</v>
      </c>
      <c r="N328">
        <v>1.68</v>
      </c>
      <c r="O328">
        <v>86</v>
      </c>
      <c r="P328">
        <v>0.6</v>
      </c>
      <c r="Q328">
        <v>41.451000000000001</v>
      </c>
      <c r="R328">
        <v>49171586</v>
      </c>
      <c r="S328">
        <v>13.2</v>
      </c>
      <c r="T328">
        <v>13.5</v>
      </c>
      <c r="U328">
        <v>0.48399999999999999</v>
      </c>
      <c r="V328">
        <v>8.1</v>
      </c>
      <c r="W328">
        <f t="shared" si="30"/>
        <v>0</v>
      </c>
      <c r="X328">
        <f t="shared" si="31"/>
        <v>1</v>
      </c>
      <c r="Y328">
        <f t="shared" si="32"/>
        <v>0</v>
      </c>
      <c r="Z328">
        <f t="shared" si="33"/>
        <v>0</v>
      </c>
      <c r="AA328">
        <f t="shared" si="34"/>
        <v>0</v>
      </c>
      <c r="AB328">
        <f t="shared" si="35"/>
        <v>0</v>
      </c>
      <c r="AC328">
        <v>64.5</v>
      </c>
    </row>
    <row r="329" spans="1:29" x14ac:dyDescent="0.25">
      <c r="A329" t="s">
        <v>29</v>
      </c>
      <c r="B329" t="s">
        <v>63</v>
      </c>
      <c r="C329">
        <v>2004</v>
      </c>
      <c r="D329" t="s">
        <v>24</v>
      </c>
      <c r="E329">
        <v>512</v>
      </c>
      <c r="F329">
        <v>17</v>
      </c>
      <c r="G329">
        <v>1.5</v>
      </c>
      <c r="H329">
        <v>41.501117350000001</v>
      </c>
      <c r="J329">
        <v>1233</v>
      </c>
      <c r="K329">
        <v>17.899999999999999</v>
      </c>
      <c r="L329">
        <v>26</v>
      </c>
      <c r="M329">
        <v>45</v>
      </c>
      <c r="N329">
        <v>4.0999999999999996</v>
      </c>
      <c r="O329">
        <v>51</v>
      </c>
      <c r="P329">
        <v>12</v>
      </c>
      <c r="Q329">
        <v>313.21598</v>
      </c>
      <c r="R329">
        <v>45536</v>
      </c>
      <c r="S329">
        <v>9.9</v>
      </c>
      <c r="T329">
        <v>9.9</v>
      </c>
      <c r="U329">
        <v>0.315</v>
      </c>
      <c r="V329">
        <v>5.7</v>
      </c>
      <c r="W329">
        <f t="shared" si="30"/>
        <v>1</v>
      </c>
      <c r="X329">
        <f t="shared" si="31"/>
        <v>0</v>
      </c>
      <c r="Y329">
        <f t="shared" si="32"/>
        <v>0</v>
      </c>
      <c r="Z329">
        <f t="shared" si="33"/>
        <v>0</v>
      </c>
      <c r="AA329">
        <f t="shared" si="34"/>
        <v>0</v>
      </c>
      <c r="AB329">
        <f t="shared" si="35"/>
        <v>0</v>
      </c>
      <c r="AC329">
        <v>45.7</v>
      </c>
    </row>
    <row r="330" spans="1:29" x14ac:dyDescent="0.25">
      <c r="A330" t="s">
        <v>29</v>
      </c>
      <c r="B330" t="s">
        <v>131</v>
      </c>
      <c r="C330">
        <v>2001</v>
      </c>
      <c r="D330" t="s">
        <v>24</v>
      </c>
      <c r="E330">
        <v>599</v>
      </c>
      <c r="F330">
        <v>48</v>
      </c>
      <c r="G330">
        <v>1.1499999999999999</v>
      </c>
      <c r="H330">
        <v>12.79760626</v>
      </c>
      <c r="J330">
        <v>150</v>
      </c>
      <c r="K330">
        <v>14.4</v>
      </c>
      <c r="L330">
        <v>80</v>
      </c>
      <c r="M330">
        <v>86</v>
      </c>
      <c r="N330">
        <v>5.7</v>
      </c>
      <c r="O330">
        <v>9</v>
      </c>
      <c r="P330">
        <v>25.1</v>
      </c>
      <c r="Q330">
        <v>146.76153969999999</v>
      </c>
      <c r="R330">
        <v>11695863</v>
      </c>
      <c r="S330">
        <v>7.9</v>
      </c>
      <c r="T330">
        <v>7.7</v>
      </c>
      <c r="U330">
        <v>0.38700000000000001</v>
      </c>
      <c r="V330">
        <v>10.1</v>
      </c>
      <c r="W330">
        <f t="shared" si="30"/>
        <v>1</v>
      </c>
      <c r="X330">
        <f t="shared" si="31"/>
        <v>0</v>
      </c>
      <c r="Y330">
        <f t="shared" si="32"/>
        <v>0</v>
      </c>
      <c r="Z330">
        <f t="shared" si="33"/>
        <v>0</v>
      </c>
      <c r="AA330">
        <f t="shared" si="34"/>
        <v>0</v>
      </c>
      <c r="AB330">
        <f t="shared" si="35"/>
        <v>0</v>
      </c>
      <c r="AC330">
        <v>43.5</v>
      </c>
    </row>
    <row r="331" spans="1:29" x14ac:dyDescent="0.25">
      <c r="A331" t="s">
        <v>29</v>
      </c>
      <c r="B331" t="s">
        <v>59</v>
      </c>
      <c r="C331">
        <v>2002</v>
      </c>
      <c r="D331" t="s">
        <v>24</v>
      </c>
      <c r="E331">
        <v>148</v>
      </c>
      <c r="F331">
        <v>0</v>
      </c>
      <c r="G331">
        <v>3.82</v>
      </c>
      <c r="H331">
        <v>155.20726690000001</v>
      </c>
      <c r="I331">
        <v>4</v>
      </c>
      <c r="J331">
        <v>0</v>
      </c>
      <c r="K331">
        <v>22.6</v>
      </c>
      <c r="L331">
        <v>0</v>
      </c>
      <c r="M331">
        <v>92</v>
      </c>
      <c r="N331">
        <v>5.17</v>
      </c>
      <c r="O331">
        <v>91</v>
      </c>
      <c r="P331">
        <v>0.8</v>
      </c>
      <c r="Q331">
        <v>1373.5156360000001</v>
      </c>
      <c r="R331">
        <v>45216</v>
      </c>
      <c r="S331">
        <v>9.1999999999999993</v>
      </c>
      <c r="T331">
        <v>9.1</v>
      </c>
      <c r="U331">
        <v>0.56899999999999995</v>
      </c>
      <c r="V331">
        <v>11.3</v>
      </c>
      <c r="W331">
        <f t="shared" si="30"/>
        <v>1</v>
      </c>
      <c r="X331">
        <f t="shared" si="31"/>
        <v>0</v>
      </c>
      <c r="Y331">
        <f t="shared" si="32"/>
        <v>0</v>
      </c>
      <c r="Z331">
        <f t="shared" si="33"/>
        <v>0</v>
      </c>
      <c r="AA331">
        <f t="shared" si="34"/>
        <v>0</v>
      </c>
      <c r="AB331">
        <f t="shared" si="35"/>
        <v>0</v>
      </c>
      <c r="AC331">
        <v>77</v>
      </c>
    </row>
    <row r="332" spans="1:29" x14ac:dyDescent="0.25">
      <c r="A332" t="s">
        <v>38</v>
      </c>
      <c r="B332" t="s">
        <v>36</v>
      </c>
      <c r="C332">
        <v>2014</v>
      </c>
      <c r="D332" t="s">
        <v>37</v>
      </c>
      <c r="E332">
        <v>6</v>
      </c>
      <c r="F332">
        <v>1</v>
      </c>
      <c r="G332">
        <v>9.7100000000000009</v>
      </c>
      <c r="H332">
        <v>10769.36305</v>
      </c>
      <c r="I332">
        <v>91</v>
      </c>
      <c r="J332">
        <v>340</v>
      </c>
      <c r="K332">
        <v>66.099999999999994</v>
      </c>
      <c r="L332">
        <v>1</v>
      </c>
      <c r="M332">
        <v>92</v>
      </c>
      <c r="N332">
        <v>9.42</v>
      </c>
      <c r="O332">
        <v>92</v>
      </c>
      <c r="P332">
        <v>0.1</v>
      </c>
      <c r="Q332">
        <v>62214.691200000001</v>
      </c>
      <c r="R332">
        <v>2346694</v>
      </c>
      <c r="S332">
        <v>0.6</v>
      </c>
      <c r="T332">
        <v>0.6</v>
      </c>
      <c r="U332">
        <v>0.93600000000000005</v>
      </c>
      <c r="V332">
        <v>20.399999999999999</v>
      </c>
      <c r="W332">
        <f t="shared" si="30"/>
        <v>0</v>
      </c>
      <c r="X332">
        <f t="shared" si="31"/>
        <v>0</v>
      </c>
      <c r="Y332">
        <f t="shared" si="32"/>
        <v>1</v>
      </c>
      <c r="Z332">
        <f t="shared" si="33"/>
        <v>0</v>
      </c>
      <c r="AA332">
        <f t="shared" si="34"/>
        <v>0</v>
      </c>
      <c r="AB332">
        <f t="shared" si="35"/>
        <v>1</v>
      </c>
      <c r="AC332">
        <v>82.7</v>
      </c>
    </row>
    <row r="333" spans="1:29" x14ac:dyDescent="0.25">
      <c r="A333" t="s">
        <v>29</v>
      </c>
      <c r="B333" t="s">
        <v>189</v>
      </c>
      <c r="C333">
        <v>2015</v>
      </c>
      <c r="D333" t="s">
        <v>24</v>
      </c>
      <c r="E333">
        <v>328</v>
      </c>
      <c r="F333">
        <v>42</v>
      </c>
      <c r="H333">
        <v>0</v>
      </c>
      <c r="I333">
        <v>75</v>
      </c>
      <c r="J333">
        <v>17</v>
      </c>
      <c r="K333">
        <v>51.1</v>
      </c>
      <c r="L333">
        <v>52</v>
      </c>
      <c r="M333">
        <v>75</v>
      </c>
      <c r="O333">
        <v>75</v>
      </c>
      <c r="P333">
        <v>3.6</v>
      </c>
      <c r="Q333">
        <v>5769.7725799999998</v>
      </c>
      <c r="R333">
        <v>5511976.6799999997</v>
      </c>
      <c r="S333">
        <v>4.4000000000000004</v>
      </c>
      <c r="T333">
        <v>5.3</v>
      </c>
      <c r="U333">
        <v>0.66500000000000004</v>
      </c>
      <c r="V333">
        <v>13</v>
      </c>
      <c r="W333">
        <f t="shared" si="30"/>
        <v>1</v>
      </c>
      <c r="X333">
        <f t="shared" si="31"/>
        <v>0</v>
      </c>
      <c r="Y333">
        <f t="shared" si="32"/>
        <v>0</v>
      </c>
      <c r="Z333">
        <f t="shared" si="33"/>
        <v>0</v>
      </c>
      <c r="AA333">
        <f t="shared" si="34"/>
        <v>0</v>
      </c>
      <c r="AB333">
        <f t="shared" si="35"/>
        <v>0</v>
      </c>
      <c r="AC333">
        <v>62.9</v>
      </c>
    </row>
    <row r="334" spans="1:29" x14ac:dyDescent="0.25">
      <c r="A334" t="s">
        <v>27</v>
      </c>
      <c r="B334" t="s">
        <v>135</v>
      </c>
      <c r="C334">
        <v>2011</v>
      </c>
      <c r="D334" t="s">
        <v>37</v>
      </c>
      <c r="E334">
        <v>59</v>
      </c>
      <c r="F334">
        <v>0</v>
      </c>
      <c r="G334">
        <v>6.91</v>
      </c>
      <c r="H334">
        <v>3601.2874569999999</v>
      </c>
      <c r="I334">
        <v>82</v>
      </c>
      <c r="J334">
        <v>3</v>
      </c>
      <c r="K334">
        <v>68</v>
      </c>
      <c r="L334">
        <v>0</v>
      </c>
      <c r="M334">
        <v>96</v>
      </c>
      <c r="N334">
        <v>9.6</v>
      </c>
      <c r="O334">
        <v>96</v>
      </c>
      <c r="P334">
        <v>0.1</v>
      </c>
      <c r="Q334">
        <v>22821.847000000002</v>
      </c>
      <c r="R334">
        <v>416268</v>
      </c>
      <c r="S334">
        <v>0.8</v>
      </c>
      <c r="T334">
        <v>0.7</v>
      </c>
      <c r="U334">
        <v>0.82599999999999996</v>
      </c>
      <c r="V334">
        <v>14.8</v>
      </c>
      <c r="W334">
        <f t="shared" si="30"/>
        <v>0</v>
      </c>
      <c r="X334">
        <f t="shared" si="31"/>
        <v>0</v>
      </c>
      <c r="Y334">
        <f t="shared" si="32"/>
        <v>0</v>
      </c>
      <c r="Z334">
        <f t="shared" si="33"/>
        <v>0</v>
      </c>
      <c r="AA334">
        <f t="shared" si="34"/>
        <v>1</v>
      </c>
      <c r="AB334">
        <f t="shared" si="35"/>
        <v>1</v>
      </c>
      <c r="AC334">
        <v>87</v>
      </c>
    </row>
    <row r="335" spans="1:29" x14ac:dyDescent="0.25">
      <c r="A335" t="s">
        <v>25</v>
      </c>
      <c r="B335" t="s">
        <v>168</v>
      </c>
      <c r="C335">
        <v>2003</v>
      </c>
      <c r="D335" t="s">
        <v>24</v>
      </c>
      <c r="E335">
        <v>95</v>
      </c>
      <c r="F335">
        <v>3</v>
      </c>
      <c r="G335">
        <v>9.66</v>
      </c>
      <c r="H335">
        <v>0</v>
      </c>
      <c r="I335">
        <v>91</v>
      </c>
      <c r="J335">
        <v>33</v>
      </c>
      <c r="K335">
        <v>26.2</v>
      </c>
      <c r="L335">
        <v>3</v>
      </c>
      <c r="M335">
        <v>94</v>
      </c>
      <c r="N335">
        <v>4.93</v>
      </c>
      <c r="O335">
        <v>97</v>
      </c>
      <c r="P335">
        <v>0.1</v>
      </c>
      <c r="S335">
        <v>1.6</v>
      </c>
      <c r="T335">
        <v>1</v>
      </c>
      <c r="W335">
        <f t="shared" si="30"/>
        <v>0</v>
      </c>
      <c r="X335">
        <f t="shared" si="31"/>
        <v>1</v>
      </c>
      <c r="Y335">
        <f t="shared" si="32"/>
        <v>0</v>
      </c>
      <c r="Z335">
        <f t="shared" si="33"/>
        <v>0</v>
      </c>
      <c r="AA335">
        <f t="shared" si="34"/>
        <v>0</v>
      </c>
      <c r="AB335">
        <f t="shared" si="35"/>
        <v>0</v>
      </c>
      <c r="AC335">
        <v>77.599999999999994</v>
      </c>
    </row>
    <row r="336" spans="1:29" x14ac:dyDescent="0.25">
      <c r="A336" t="s">
        <v>27</v>
      </c>
      <c r="B336" t="s">
        <v>156</v>
      </c>
      <c r="C336">
        <v>2001</v>
      </c>
      <c r="D336" t="s">
        <v>37</v>
      </c>
      <c r="E336">
        <v>82</v>
      </c>
      <c r="F336">
        <v>0</v>
      </c>
      <c r="G336">
        <v>5.49</v>
      </c>
      <c r="H336">
        <v>6356.8272820000002</v>
      </c>
      <c r="J336">
        <v>4</v>
      </c>
      <c r="K336">
        <v>54</v>
      </c>
      <c r="L336">
        <v>0</v>
      </c>
      <c r="M336">
        <v>91</v>
      </c>
      <c r="N336">
        <v>8.65</v>
      </c>
      <c r="O336">
        <v>91</v>
      </c>
      <c r="P336">
        <v>0.1</v>
      </c>
      <c r="Q336">
        <v>38549.589339999999</v>
      </c>
      <c r="R336">
        <v>4513751</v>
      </c>
      <c r="S336">
        <v>0.8</v>
      </c>
      <c r="T336">
        <v>0.7</v>
      </c>
      <c r="U336">
        <v>0.91700000000000004</v>
      </c>
      <c r="V336">
        <v>17.5</v>
      </c>
      <c r="W336">
        <f t="shared" si="30"/>
        <v>0</v>
      </c>
      <c r="X336">
        <f t="shared" si="31"/>
        <v>0</v>
      </c>
      <c r="Y336">
        <f t="shared" si="32"/>
        <v>0</v>
      </c>
      <c r="Z336">
        <f t="shared" si="33"/>
        <v>0</v>
      </c>
      <c r="AA336">
        <f t="shared" si="34"/>
        <v>1</v>
      </c>
      <c r="AB336">
        <f t="shared" si="35"/>
        <v>1</v>
      </c>
      <c r="AC336">
        <v>78.8</v>
      </c>
    </row>
    <row r="337" spans="1:29" x14ac:dyDescent="0.25">
      <c r="A337" t="s">
        <v>27</v>
      </c>
      <c r="B337" t="s">
        <v>143</v>
      </c>
      <c r="C337">
        <v>2003</v>
      </c>
      <c r="D337" t="s">
        <v>24</v>
      </c>
      <c r="E337">
        <v>134</v>
      </c>
      <c r="F337">
        <v>0</v>
      </c>
      <c r="G337">
        <v>0.01</v>
      </c>
      <c r="H337">
        <v>495.07829629999998</v>
      </c>
      <c r="J337">
        <v>0</v>
      </c>
      <c r="K337">
        <v>54.2</v>
      </c>
      <c r="L337">
        <v>0</v>
      </c>
      <c r="N337">
        <v>8.91</v>
      </c>
      <c r="P337">
        <v>0.1</v>
      </c>
      <c r="Q337">
        <v>2789.1734999999999</v>
      </c>
      <c r="R337">
        <v>612267</v>
      </c>
      <c r="S337">
        <v>2.4</v>
      </c>
      <c r="T337">
        <v>2.4</v>
      </c>
      <c r="U337">
        <v>0</v>
      </c>
      <c r="V337">
        <v>0</v>
      </c>
      <c r="W337">
        <f t="shared" si="30"/>
        <v>0</v>
      </c>
      <c r="X337">
        <f t="shared" si="31"/>
        <v>0</v>
      </c>
      <c r="Y337">
        <f t="shared" si="32"/>
        <v>0</v>
      </c>
      <c r="Z337">
        <f t="shared" si="33"/>
        <v>0</v>
      </c>
      <c r="AA337">
        <f t="shared" si="34"/>
        <v>1</v>
      </c>
      <c r="AB337">
        <f t="shared" si="35"/>
        <v>0</v>
      </c>
      <c r="AC337">
        <v>73.5</v>
      </c>
    </row>
    <row r="338" spans="1:29" x14ac:dyDescent="0.25">
      <c r="A338" t="s">
        <v>29</v>
      </c>
      <c r="B338" t="s">
        <v>126</v>
      </c>
      <c r="C338">
        <v>2011</v>
      </c>
      <c r="D338" t="s">
        <v>24</v>
      </c>
      <c r="E338">
        <v>266</v>
      </c>
      <c r="F338">
        <v>9</v>
      </c>
      <c r="G338">
        <v>3.72</v>
      </c>
      <c r="H338">
        <v>60.446581610000003</v>
      </c>
      <c r="I338">
        <v>77</v>
      </c>
      <c r="J338">
        <v>279</v>
      </c>
      <c r="K338">
        <v>25</v>
      </c>
      <c r="L338">
        <v>12</v>
      </c>
      <c r="M338">
        <v>77</v>
      </c>
      <c r="N338">
        <v>11.23</v>
      </c>
      <c r="O338">
        <v>77</v>
      </c>
      <c r="P338">
        <v>1.5</v>
      </c>
      <c r="Q338">
        <v>379.68958300000003</v>
      </c>
      <c r="R338">
        <v>47167</v>
      </c>
      <c r="S338">
        <v>7.2</v>
      </c>
      <c r="T338">
        <v>7</v>
      </c>
      <c r="U338">
        <v>0.40600000000000003</v>
      </c>
      <c r="V338">
        <v>9.5</v>
      </c>
      <c r="W338">
        <f t="shared" si="30"/>
        <v>1</v>
      </c>
      <c r="X338">
        <f t="shared" si="31"/>
        <v>0</v>
      </c>
      <c r="Y338">
        <f t="shared" si="32"/>
        <v>0</v>
      </c>
      <c r="Z338">
        <f t="shared" si="33"/>
        <v>0</v>
      </c>
      <c r="AA338">
        <f t="shared" si="34"/>
        <v>0</v>
      </c>
      <c r="AB338">
        <f t="shared" si="35"/>
        <v>0</v>
      </c>
      <c r="AC338">
        <v>62</v>
      </c>
    </row>
    <row r="339" spans="1:29" x14ac:dyDescent="0.25">
      <c r="A339" t="s">
        <v>29</v>
      </c>
      <c r="B339" t="s">
        <v>178</v>
      </c>
      <c r="C339">
        <v>2001</v>
      </c>
      <c r="D339" t="s">
        <v>24</v>
      </c>
      <c r="E339">
        <v>225</v>
      </c>
      <c r="F339">
        <v>0</v>
      </c>
      <c r="G339">
        <v>5.0199999999999996</v>
      </c>
      <c r="H339">
        <v>3.8412285750000001</v>
      </c>
      <c r="J339">
        <v>0</v>
      </c>
      <c r="K339">
        <v>21.1</v>
      </c>
      <c r="L339">
        <v>0</v>
      </c>
      <c r="M339">
        <v>9</v>
      </c>
      <c r="N339">
        <v>1.28</v>
      </c>
      <c r="O339">
        <v>92</v>
      </c>
      <c r="P339">
        <v>1.5</v>
      </c>
      <c r="Q339">
        <v>51.216380999999998</v>
      </c>
      <c r="R339">
        <v>141622</v>
      </c>
      <c r="S339">
        <v>7.8</v>
      </c>
      <c r="T339">
        <v>7.8</v>
      </c>
      <c r="U339">
        <v>0.497</v>
      </c>
      <c r="V339">
        <v>9.4</v>
      </c>
      <c r="W339">
        <f t="shared" si="30"/>
        <v>1</v>
      </c>
      <c r="X339">
        <f t="shared" si="31"/>
        <v>0</v>
      </c>
      <c r="Y339">
        <f t="shared" si="32"/>
        <v>0</v>
      </c>
      <c r="Z339">
        <f t="shared" si="33"/>
        <v>0</v>
      </c>
      <c r="AA339">
        <f t="shared" si="34"/>
        <v>0</v>
      </c>
      <c r="AB339">
        <f t="shared" si="35"/>
        <v>0</v>
      </c>
      <c r="AC339">
        <v>62.8</v>
      </c>
    </row>
    <row r="340" spans="1:29" x14ac:dyDescent="0.25">
      <c r="A340" t="s">
        <v>25</v>
      </c>
      <c r="B340" t="s">
        <v>200</v>
      </c>
      <c r="C340">
        <v>2005</v>
      </c>
      <c r="D340" t="s">
        <v>24</v>
      </c>
      <c r="E340">
        <v>177</v>
      </c>
      <c r="F340">
        <v>13</v>
      </c>
      <c r="G340">
        <v>6.26</v>
      </c>
      <c r="H340">
        <v>321.19530049999997</v>
      </c>
      <c r="I340">
        <v>96</v>
      </c>
      <c r="J340">
        <v>3526</v>
      </c>
      <c r="K340">
        <v>22.6</v>
      </c>
      <c r="L340">
        <v>15</v>
      </c>
      <c r="M340">
        <v>98</v>
      </c>
      <c r="N340">
        <v>3.55</v>
      </c>
      <c r="O340">
        <v>98</v>
      </c>
      <c r="P340">
        <v>0.5</v>
      </c>
      <c r="Q340">
        <v>2893.6513559999999</v>
      </c>
      <c r="R340">
        <v>6542547</v>
      </c>
      <c r="S340">
        <v>8.9</v>
      </c>
      <c r="T340">
        <v>9.1</v>
      </c>
      <c r="U340">
        <v>0.68200000000000005</v>
      </c>
      <c r="V340">
        <v>12</v>
      </c>
      <c r="W340">
        <f t="shared" si="30"/>
        <v>0</v>
      </c>
      <c r="X340">
        <f t="shared" si="31"/>
        <v>1</v>
      </c>
      <c r="Y340">
        <f t="shared" si="32"/>
        <v>0</v>
      </c>
      <c r="Z340">
        <f t="shared" si="33"/>
        <v>0</v>
      </c>
      <c r="AA340">
        <f t="shared" si="34"/>
        <v>0</v>
      </c>
      <c r="AB340">
        <f t="shared" si="35"/>
        <v>0</v>
      </c>
      <c r="AC340">
        <v>72.5</v>
      </c>
    </row>
    <row r="341" spans="1:29" x14ac:dyDescent="0.25">
      <c r="A341" t="s">
        <v>25</v>
      </c>
      <c r="B341" t="s">
        <v>158</v>
      </c>
      <c r="C341">
        <v>2010</v>
      </c>
      <c r="D341" t="s">
        <v>24</v>
      </c>
      <c r="E341">
        <v>172</v>
      </c>
      <c r="F341">
        <v>372</v>
      </c>
      <c r="G341">
        <v>0.04</v>
      </c>
      <c r="H341">
        <v>0.66751505</v>
      </c>
      <c r="I341">
        <v>82</v>
      </c>
      <c r="J341">
        <v>4321</v>
      </c>
      <c r="K341">
        <v>21.9</v>
      </c>
      <c r="L341">
        <v>461</v>
      </c>
      <c r="M341">
        <v>82</v>
      </c>
      <c r="N341">
        <v>3.2</v>
      </c>
      <c r="O341">
        <v>82</v>
      </c>
      <c r="P341">
        <v>0.1</v>
      </c>
      <c r="Q341">
        <v>14.142268</v>
      </c>
      <c r="R341">
        <v>1756182</v>
      </c>
      <c r="S341">
        <v>2.2000000000000002</v>
      </c>
      <c r="T341">
        <v>2.7</v>
      </c>
      <c r="U341">
        <v>0.52100000000000002</v>
      </c>
      <c r="V341">
        <v>7.5</v>
      </c>
      <c r="W341">
        <f t="shared" si="30"/>
        <v>0</v>
      </c>
      <c r="X341">
        <f t="shared" si="31"/>
        <v>1</v>
      </c>
      <c r="Y341">
        <f t="shared" si="32"/>
        <v>0</v>
      </c>
      <c r="Z341">
        <f t="shared" si="33"/>
        <v>0</v>
      </c>
      <c r="AA341">
        <f t="shared" si="34"/>
        <v>0</v>
      </c>
      <c r="AB341">
        <f t="shared" si="35"/>
        <v>0</v>
      </c>
      <c r="AC341">
        <v>65.099999999999994</v>
      </c>
    </row>
    <row r="342" spans="1:29" x14ac:dyDescent="0.25">
      <c r="A342" t="s">
        <v>32</v>
      </c>
      <c r="B342" t="s">
        <v>41</v>
      </c>
      <c r="C342">
        <v>2005</v>
      </c>
      <c r="D342" t="s">
        <v>24</v>
      </c>
      <c r="E342">
        <v>172</v>
      </c>
      <c r="F342">
        <v>0</v>
      </c>
      <c r="G342">
        <v>10.49</v>
      </c>
      <c r="H342">
        <v>0</v>
      </c>
      <c r="I342">
        <v>93</v>
      </c>
      <c r="J342">
        <v>0</v>
      </c>
      <c r="K342">
        <v>58.1</v>
      </c>
      <c r="L342">
        <v>0</v>
      </c>
      <c r="M342">
        <v>93</v>
      </c>
      <c r="N342">
        <v>5.95</v>
      </c>
      <c r="O342">
        <v>93</v>
      </c>
      <c r="P342">
        <v>0.1</v>
      </c>
      <c r="S342">
        <v>2.6</v>
      </c>
      <c r="T342">
        <v>2.5</v>
      </c>
      <c r="U342">
        <v>0.78600000000000003</v>
      </c>
      <c r="V342">
        <v>12.4</v>
      </c>
      <c r="W342">
        <f t="shared" si="30"/>
        <v>0</v>
      </c>
      <c r="X342">
        <f t="shared" si="31"/>
        <v>0</v>
      </c>
      <c r="Y342">
        <f t="shared" si="32"/>
        <v>0</v>
      </c>
      <c r="Z342">
        <f t="shared" si="33"/>
        <v>0</v>
      </c>
      <c r="AA342">
        <f t="shared" si="34"/>
        <v>0</v>
      </c>
      <c r="AB342">
        <f t="shared" si="35"/>
        <v>0</v>
      </c>
      <c r="AC342">
        <v>74.099999999999994</v>
      </c>
    </row>
    <row r="343" spans="1:29" x14ac:dyDescent="0.25">
      <c r="A343" t="s">
        <v>32</v>
      </c>
      <c r="B343" t="s">
        <v>84</v>
      </c>
      <c r="C343">
        <v>2010</v>
      </c>
      <c r="D343" t="s">
        <v>24</v>
      </c>
      <c r="E343">
        <v>191</v>
      </c>
      <c r="F343">
        <v>2</v>
      </c>
      <c r="G343">
        <v>2.36</v>
      </c>
      <c r="H343">
        <v>469.39041930000002</v>
      </c>
      <c r="I343">
        <v>89</v>
      </c>
      <c r="J343">
        <v>0</v>
      </c>
      <c r="K343">
        <v>52.8</v>
      </c>
      <c r="L343">
        <v>2</v>
      </c>
      <c r="M343">
        <v>89</v>
      </c>
      <c r="N343">
        <v>6.91</v>
      </c>
      <c r="O343">
        <v>89</v>
      </c>
      <c r="P343">
        <v>0.3</v>
      </c>
      <c r="Q343">
        <v>3474.392445</v>
      </c>
      <c r="R343">
        <v>6164626</v>
      </c>
      <c r="S343">
        <v>1.7</v>
      </c>
      <c r="T343">
        <v>1.6</v>
      </c>
      <c r="U343">
        <v>0.66200000000000003</v>
      </c>
      <c r="V343">
        <v>12.9</v>
      </c>
      <c r="W343">
        <f t="shared" si="30"/>
        <v>0</v>
      </c>
      <c r="X343">
        <f t="shared" si="31"/>
        <v>0</v>
      </c>
      <c r="Y343">
        <f t="shared" si="32"/>
        <v>0</v>
      </c>
      <c r="Z343">
        <f t="shared" si="33"/>
        <v>0</v>
      </c>
      <c r="AA343">
        <f t="shared" si="34"/>
        <v>0</v>
      </c>
      <c r="AB343">
        <f t="shared" si="35"/>
        <v>0</v>
      </c>
      <c r="AC343">
        <v>72</v>
      </c>
    </row>
    <row r="344" spans="1:29" x14ac:dyDescent="0.25">
      <c r="A344" t="s">
        <v>32</v>
      </c>
      <c r="B344" t="s">
        <v>152</v>
      </c>
      <c r="C344">
        <v>2006</v>
      </c>
      <c r="D344" t="s">
        <v>24</v>
      </c>
      <c r="E344">
        <v>17</v>
      </c>
      <c r="F344">
        <v>3</v>
      </c>
      <c r="G344">
        <v>3.69</v>
      </c>
      <c r="H344">
        <v>21.41123529</v>
      </c>
      <c r="I344">
        <v>88</v>
      </c>
      <c r="J344">
        <v>0</v>
      </c>
      <c r="K344">
        <v>47.1</v>
      </c>
      <c r="L344">
        <v>4</v>
      </c>
      <c r="M344">
        <v>88</v>
      </c>
      <c r="N344">
        <v>6.33</v>
      </c>
      <c r="O344">
        <v>88</v>
      </c>
      <c r="P344">
        <v>0.3</v>
      </c>
      <c r="Q344">
        <v>124.992617</v>
      </c>
      <c r="R344">
        <v>545211</v>
      </c>
      <c r="S344">
        <v>2</v>
      </c>
      <c r="T344">
        <v>1.9</v>
      </c>
      <c r="U344">
        <v>0.59699999999999998</v>
      </c>
      <c r="V344">
        <v>11</v>
      </c>
      <c r="W344">
        <f t="shared" si="30"/>
        <v>0</v>
      </c>
      <c r="X344">
        <f t="shared" si="31"/>
        <v>0</v>
      </c>
      <c r="Y344">
        <f t="shared" si="32"/>
        <v>0</v>
      </c>
      <c r="Z344">
        <f t="shared" si="33"/>
        <v>0</v>
      </c>
      <c r="AA344">
        <f t="shared" si="34"/>
        <v>0</v>
      </c>
      <c r="AB344">
        <f t="shared" si="35"/>
        <v>0</v>
      </c>
      <c r="AC344">
        <v>73</v>
      </c>
    </row>
    <row r="345" spans="1:29" x14ac:dyDescent="0.25">
      <c r="A345" t="s">
        <v>29</v>
      </c>
      <c r="B345" t="s">
        <v>180</v>
      </c>
      <c r="C345">
        <v>2014</v>
      </c>
      <c r="D345" t="s">
        <v>24</v>
      </c>
      <c r="E345">
        <v>192</v>
      </c>
      <c r="F345">
        <v>19</v>
      </c>
      <c r="G345">
        <v>0.26</v>
      </c>
      <c r="H345">
        <v>12.80528533</v>
      </c>
      <c r="I345">
        <v>89</v>
      </c>
      <c r="J345">
        <v>32</v>
      </c>
      <c r="K345">
        <v>23.8</v>
      </c>
      <c r="L345">
        <v>27</v>
      </c>
      <c r="M345">
        <v>85</v>
      </c>
      <c r="N345">
        <v>4.66</v>
      </c>
      <c r="O345">
        <v>89</v>
      </c>
      <c r="P345">
        <v>0.3</v>
      </c>
      <c r="Q345">
        <v>152.443873</v>
      </c>
      <c r="R345">
        <v>14546111</v>
      </c>
      <c r="S345">
        <v>9.6999999999999993</v>
      </c>
      <c r="T345">
        <v>9.5</v>
      </c>
      <c r="U345">
        <v>0.48299999999999998</v>
      </c>
      <c r="V345">
        <v>9.1</v>
      </c>
      <c r="W345">
        <f t="shared" si="30"/>
        <v>1</v>
      </c>
      <c r="X345">
        <f t="shared" si="31"/>
        <v>0</v>
      </c>
      <c r="Y345">
        <f t="shared" si="32"/>
        <v>0</v>
      </c>
      <c r="Z345">
        <f t="shared" si="33"/>
        <v>0</v>
      </c>
      <c r="AA345">
        <f t="shared" si="34"/>
        <v>0</v>
      </c>
      <c r="AB345">
        <f t="shared" si="35"/>
        <v>0</v>
      </c>
      <c r="AC345">
        <v>66.400000000000006</v>
      </c>
    </row>
    <row r="346" spans="1:29" x14ac:dyDescent="0.25">
      <c r="A346" t="s">
        <v>27</v>
      </c>
      <c r="B346" t="s">
        <v>97</v>
      </c>
      <c r="C346">
        <v>2012</v>
      </c>
      <c r="D346" t="s">
        <v>24</v>
      </c>
      <c r="E346">
        <v>76</v>
      </c>
      <c r="F346">
        <v>0</v>
      </c>
      <c r="G346">
        <v>8.1999999999999993</v>
      </c>
      <c r="H346">
        <v>2528.9929350000002</v>
      </c>
      <c r="I346">
        <v>98</v>
      </c>
      <c r="J346">
        <v>3</v>
      </c>
      <c r="K346">
        <v>64.900000000000006</v>
      </c>
      <c r="L346">
        <v>0</v>
      </c>
      <c r="M346">
        <v>99</v>
      </c>
      <c r="N346">
        <v>9.24</v>
      </c>
      <c r="O346">
        <v>99</v>
      </c>
      <c r="P346">
        <v>0.1</v>
      </c>
      <c r="Q346">
        <v>22242.681929999999</v>
      </c>
      <c r="R346">
        <v>114511</v>
      </c>
      <c r="S346">
        <v>0.8</v>
      </c>
      <c r="T346">
        <v>0.7</v>
      </c>
      <c r="U346">
        <v>0.85799999999999998</v>
      </c>
      <c r="V346">
        <v>16.8</v>
      </c>
      <c r="W346">
        <f t="shared" si="30"/>
        <v>0</v>
      </c>
      <c r="X346">
        <f t="shared" si="31"/>
        <v>0</v>
      </c>
      <c r="Y346">
        <f t="shared" si="32"/>
        <v>0</v>
      </c>
      <c r="Z346">
        <f t="shared" si="33"/>
        <v>0</v>
      </c>
      <c r="AA346">
        <f t="shared" si="34"/>
        <v>1</v>
      </c>
      <c r="AB346">
        <f t="shared" si="35"/>
        <v>0</v>
      </c>
      <c r="AC346">
        <v>84</v>
      </c>
    </row>
    <row r="347" spans="1:29" x14ac:dyDescent="0.25">
      <c r="A347" t="s">
        <v>25</v>
      </c>
      <c r="B347" t="s">
        <v>168</v>
      </c>
      <c r="C347">
        <v>2004</v>
      </c>
      <c r="D347" t="s">
        <v>24</v>
      </c>
      <c r="E347">
        <v>89</v>
      </c>
      <c r="F347">
        <v>3</v>
      </c>
      <c r="G347">
        <v>9.18</v>
      </c>
      <c r="H347">
        <v>0</v>
      </c>
      <c r="I347">
        <v>92</v>
      </c>
      <c r="J347">
        <v>11</v>
      </c>
      <c r="K347">
        <v>26.7</v>
      </c>
      <c r="L347">
        <v>3</v>
      </c>
      <c r="M347">
        <v>9</v>
      </c>
      <c r="N347">
        <v>4.96</v>
      </c>
      <c r="O347">
        <v>88</v>
      </c>
      <c r="P347">
        <v>0.1</v>
      </c>
      <c r="S347">
        <v>1.6</v>
      </c>
      <c r="T347">
        <v>1</v>
      </c>
      <c r="W347">
        <f t="shared" si="30"/>
        <v>0</v>
      </c>
      <c r="X347">
        <f t="shared" si="31"/>
        <v>1</v>
      </c>
      <c r="Y347">
        <f t="shared" si="32"/>
        <v>0</v>
      </c>
      <c r="Z347">
        <f t="shared" si="33"/>
        <v>0</v>
      </c>
      <c r="AA347">
        <f t="shared" si="34"/>
        <v>0</v>
      </c>
      <c r="AB347">
        <f t="shared" si="35"/>
        <v>0</v>
      </c>
      <c r="AC347">
        <v>78.2</v>
      </c>
    </row>
    <row r="348" spans="1:29" x14ac:dyDescent="0.25">
      <c r="A348" t="s">
        <v>32</v>
      </c>
      <c r="B348" t="s">
        <v>47</v>
      </c>
      <c r="C348">
        <v>2003</v>
      </c>
      <c r="D348" t="s">
        <v>24</v>
      </c>
      <c r="E348">
        <v>21</v>
      </c>
      <c r="F348">
        <v>0</v>
      </c>
      <c r="G348">
        <v>5.67</v>
      </c>
      <c r="H348">
        <v>312.79959459999998</v>
      </c>
      <c r="I348">
        <v>96</v>
      </c>
      <c r="J348">
        <v>0</v>
      </c>
      <c r="K348">
        <v>42.6</v>
      </c>
      <c r="L348">
        <v>0</v>
      </c>
      <c r="M348">
        <v>95</v>
      </c>
      <c r="N348">
        <v>4.53</v>
      </c>
      <c r="O348">
        <v>96</v>
      </c>
      <c r="P348">
        <v>1.5</v>
      </c>
      <c r="Q348">
        <v>3679.99523</v>
      </c>
      <c r="R348">
        <v>26913</v>
      </c>
      <c r="S348">
        <v>3.6</v>
      </c>
      <c r="T348">
        <v>3.6</v>
      </c>
      <c r="U348">
        <v>0.68400000000000005</v>
      </c>
      <c r="V348">
        <v>12.2</v>
      </c>
      <c r="W348">
        <f t="shared" si="30"/>
        <v>0</v>
      </c>
      <c r="X348">
        <f t="shared" si="31"/>
        <v>0</v>
      </c>
      <c r="Y348">
        <f t="shared" si="32"/>
        <v>0</v>
      </c>
      <c r="Z348">
        <f t="shared" si="33"/>
        <v>0</v>
      </c>
      <c r="AA348">
        <f t="shared" si="34"/>
        <v>0</v>
      </c>
      <c r="AB348">
        <f t="shared" si="35"/>
        <v>0</v>
      </c>
      <c r="AC348">
        <v>68.400000000000006</v>
      </c>
    </row>
    <row r="349" spans="1:29" x14ac:dyDescent="0.25">
      <c r="A349" t="s">
        <v>25</v>
      </c>
      <c r="B349" t="s">
        <v>116</v>
      </c>
      <c r="C349">
        <v>2013</v>
      </c>
      <c r="D349" t="s">
        <v>24</v>
      </c>
      <c r="E349">
        <v>114</v>
      </c>
      <c r="F349">
        <v>4</v>
      </c>
      <c r="G349">
        <v>0.4</v>
      </c>
      <c r="H349">
        <v>546.62351560000002</v>
      </c>
      <c r="I349">
        <v>98</v>
      </c>
      <c r="J349">
        <v>120</v>
      </c>
      <c r="K349">
        <v>64</v>
      </c>
      <c r="L349">
        <v>4</v>
      </c>
      <c r="M349">
        <v>98</v>
      </c>
      <c r="N349">
        <v>7.23</v>
      </c>
      <c r="O349">
        <v>98</v>
      </c>
      <c r="P349">
        <v>0.1</v>
      </c>
      <c r="Q349">
        <v>3992.86717</v>
      </c>
      <c r="R349">
        <v>8413464</v>
      </c>
      <c r="S349">
        <v>3.9</v>
      </c>
      <c r="T349">
        <v>3.9</v>
      </c>
      <c r="U349">
        <v>0.73699999999999999</v>
      </c>
      <c r="V349">
        <v>13.1</v>
      </c>
      <c r="W349">
        <f t="shared" si="30"/>
        <v>0</v>
      </c>
      <c r="X349">
        <f t="shared" si="31"/>
        <v>1</v>
      </c>
      <c r="Y349">
        <f t="shared" si="32"/>
        <v>0</v>
      </c>
      <c r="Z349">
        <f t="shared" si="33"/>
        <v>0</v>
      </c>
      <c r="AA349">
        <f t="shared" si="34"/>
        <v>0</v>
      </c>
      <c r="AB349">
        <f t="shared" si="35"/>
        <v>0</v>
      </c>
      <c r="AC349">
        <v>73.900000000000006</v>
      </c>
    </row>
    <row r="350" spans="1:29" x14ac:dyDescent="0.25">
      <c r="A350" t="s">
        <v>29</v>
      </c>
      <c r="B350" t="s">
        <v>172</v>
      </c>
      <c r="C350">
        <v>2005</v>
      </c>
      <c r="D350" t="s">
        <v>24</v>
      </c>
      <c r="E350">
        <v>37</v>
      </c>
      <c r="F350">
        <v>24</v>
      </c>
      <c r="G350">
        <v>7.01</v>
      </c>
      <c r="H350">
        <v>39.446667150000003</v>
      </c>
      <c r="I350">
        <v>95</v>
      </c>
      <c r="J350">
        <v>129</v>
      </c>
      <c r="K350">
        <v>15.4</v>
      </c>
      <c r="L350">
        <v>38</v>
      </c>
      <c r="M350">
        <v>95</v>
      </c>
      <c r="N350">
        <v>6.83</v>
      </c>
      <c r="O350">
        <v>95</v>
      </c>
      <c r="P350">
        <v>7.1</v>
      </c>
      <c r="Q350">
        <v>287.93187699999999</v>
      </c>
      <c r="R350">
        <v>8991735</v>
      </c>
      <c r="S350">
        <v>6.8</v>
      </c>
      <c r="T350">
        <v>7</v>
      </c>
      <c r="U350">
        <v>0.38800000000000001</v>
      </c>
      <c r="V350">
        <v>8.8000000000000007</v>
      </c>
      <c r="W350">
        <f t="shared" si="30"/>
        <v>1</v>
      </c>
      <c r="X350">
        <f t="shared" si="31"/>
        <v>0</v>
      </c>
      <c r="Y350">
        <f t="shared" si="32"/>
        <v>0</v>
      </c>
      <c r="Z350">
        <f t="shared" si="33"/>
        <v>0</v>
      </c>
      <c r="AA350">
        <f t="shared" si="34"/>
        <v>0</v>
      </c>
      <c r="AB350">
        <f t="shared" si="35"/>
        <v>0</v>
      </c>
      <c r="AC350">
        <v>55.3</v>
      </c>
    </row>
    <row r="351" spans="1:29" x14ac:dyDescent="0.25">
      <c r="A351" t="s">
        <v>29</v>
      </c>
      <c r="B351" t="s">
        <v>193</v>
      </c>
      <c r="C351">
        <v>2008</v>
      </c>
      <c r="D351" t="s">
        <v>24</v>
      </c>
      <c r="E351">
        <v>251</v>
      </c>
      <c r="F351">
        <v>64</v>
      </c>
      <c r="G351">
        <v>2.0099999999999998</v>
      </c>
      <c r="H351">
        <v>128.63627109999999</v>
      </c>
      <c r="I351">
        <v>78</v>
      </c>
      <c r="J351">
        <v>129</v>
      </c>
      <c r="L351">
        <v>95</v>
      </c>
      <c r="M351">
        <v>85</v>
      </c>
      <c r="N351">
        <v>8.17</v>
      </c>
      <c r="O351">
        <v>86</v>
      </c>
      <c r="P351">
        <v>0.3</v>
      </c>
      <c r="Q351">
        <v>1291.528826</v>
      </c>
      <c r="R351">
        <v>32955496</v>
      </c>
      <c r="U351">
        <v>0.44400000000000001</v>
      </c>
      <c r="V351">
        <v>6.3</v>
      </c>
      <c r="W351">
        <f t="shared" si="30"/>
        <v>1</v>
      </c>
      <c r="X351">
        <f t="shared" si="31"/>
        <v>0</v>
      </c>
      <c r="Y351">
        <f t="shared" si="32"/>
        <v>0</v>
      </c>
      <c r="Z351">
        <f t="shared" si="33"/>
        <v>0</v>
      </c>
      <c r="AA351">
        <f t="shared" si="34"/>
        <v>0</v>
      </c>
      <c r="AB351">
        <f t="shared" si="35"/>
        <v>0</v>
      </c>
      <c r="AC351">
        <v>61.8</v>
      </c>
    </row>
    <row r="352" spans="1:29" x14ac:dyDescent="0.25">
      <c r="A352" t="s">
        <v>29</v>
      </c>
      <c r="B352" t="s">
        <v>153</v>
      </c>
      <c r="C352">
        <v>2009</v>
      </c>
      <c r="D352" t="s">
        <v>24</v>
      </c>
      <c r="E352">
        <v>263</v>
      </c>
      <c r="F352">
        <v>51</v>
      </c>
      <c r="G352">
        <v>0.11</v>
      </c>
      <c r="H352">
        <v>5.6654050659999999</v>
      </c>
      <c r="I352">
        <v>71</v>
      </c>
      <c r="J352">
        <v>801</v>
      </c>
      <c r="K352">
        <v>16.899999999999999</v>
      </c>
      <c r="L352">
        <v>99</v>
      </c>
      <c r="M352">
        <v>71</v>
      </c>
      <c r="N352">
        <v>6.98</v>
      </c>
      <c r="O352">
        <v>71</v>
      </c>
      <c r="P352">
        <v>1.1000000000000001</v>
      </c>
      <c r="Q352">
        <v>341.28946180000003</v>
      </c>
      <c r="R352">
        <v>15813913</v>
      </c>
      <c r="S352">
        <v>11</v>
      </c>
      <c r="T352">
        <v>1.8</v>
      </c>
      <c r="U352">
        <v>0.307</v>
      </c>
      <c r="V352">
        <v>4.2</v>
      </c>
      <c r="W352">
        <f t="shared" si="30"/>
        <v>1</v>
      </c>
      <c r="X352">
        <f t="shared" si="31"/>
        <v>0</v>
      </c>
      <c r="Y352">
        <f t="shared" si="32"/>
        <v>0</v>
      </c>
      <c r="Z352">
        <f t="shared" si="33"/>
        <v>0</v>
      </c>
      <c r="AA352">
        <f t="shared" si="34"/>
        <v>0</v>
      </c>
      <c r="AB352">
        <f t="shared" si="35"/>
        <v>0</v>
      </c>
      <c r="AC352">
        <v>57.1</v>
      </c>
    </row>
    <row r="353" spans="1:29" x14ac:dyDescent="0.25">
      <c r="A353" t="s">
        <v>29</v>
      </c>
      <c r="B353" t="s">
        <v>210</v>
      </c>
      <c r="C353">
        <v>2003</v>
      </c>
      <c r="D353" t="s">
        <v>24</v>
      </c>
      <c r="E353">
        <v>53</v>
      </c>
      <c r="F353">
        <v>109</v>
      </c>
      <c r="G353">
        <v>10.16</v>
      </c>
      <c r="H353">
        <v>4.4267924059999997</v>
      </c>
      <c r="I353">
        <v>44</v>
      </c>
      <c r="J353">
        <v>29429</v>
      </c>
      <c r="K353">
        <v>13.9</v>
      </c>
      <c r="L353">
        <v>173</v>
      </c>
      <c r="M353">
        <v>57</v>
      </c>
      <c r="N353">
        <v>7.54</v>
      </c>
      <c r="O353">
        <v>59</v>
      </c>
      <c r="P353">
        <v>9.4</v>
      </c>
      <c r="Q353">
        <v>237.9995917</v>
      </c>
      <c r="R353">
        <v>2662482</v>
      </c>
      <c r="S353">
        <v>6.7</v>
      </c>
      <c r="T353">
        <v>6.7</v>
      </c>
      <c r="U353">
        <v>0.41799999999999998</v>
      </c>
      <c r="V353">
        <v>11.5</v>
      </c>
      <c r="W353">
        <f t="shared" si="30"/>
        <v>1</v>
      </c>
      <c r="X353">
        <f t="shared" si="31"/>
        <v>0</v>
      </c>
      <c r="Y353">
        <f t="shared" si="32"/>
        <v>0</v>
      </c>
      <c r="Z353">
        <f t="shared" si="33"/>
        <v>0</v>
      </c>
      <c r="AA353">
        <f t="shared" si="34"/>
        <v>0</v>
      </c>
      <c r="AB353">
        <f t="shared" si="35"/>
        <v>0</v>
      </c>
      <c r="AC353">
        <v>51</v>
      </c>
    </row>
    <row r="354" spans="1:29" x14ac:dyDescent="0.25">
      <c r="A354" t="s">
        <v>25</v>
      </c>
      <c r="B354" t="s">
        <v>208</v>
      </c>
      <c r="C354">
        <v>2005</v>
      </c>
      <c r="D354" t="s">
        <v>24</v>
      </c>
      <c r="E354">
        <v>248</v>
      </c>
      <c r="F354">
        <v>6</v>
      </c>
      <c r="G354">
        <v>2.85</v>
      </c>
      <c r="H354">
        <v>2.1988858499999999</v>
      </c>
      <c r="I354">
        <v>99</v>
      </c>
      <c r="J354">
        <v>0</v>
      </c>
      <c r="K354">
        <v>4.7</v>
      </c>
      <c r="L354">
        <v>8</v>
      </c>
      <c r="M354">
        <v>99</v>
      </c>
      <c r="N354">
        <v>3.51</v>
      </c>
      <c r="O354">
        <v>99</v>
      </c>
      <c r="P354">
        <v>0.1</v>
      </c>
      <c r="Q354">
        <v>174.51474999999999</v>
      </c>
      <c r="R354">
        <v>4754641</v>
      </c>
      <c r="S354">
        <v>3.4</v>
      </c>
      <c r="T354">
        <v>3.4</v>
      </c>
      <c r="U354">
        <v>0</v>
      </c>
      <c r="V354">
        <v>10.3</v>
      </c>
      <c r="W354">
        <f t="shared" si="30"/>
        <v>0</v>
      </c>
      <c r="X354">
        <f t="shared" si="31"/>
        <v>1</v>
      </c>
      <c r="Y354">
        <f t="shared" si="32"/>
        <v>0</v>
      </c>
      <c r="Z354">
        <f t="shared" si="33"/>
        <v>0</v>
      </c>
      <c r="AA354">
        <f t="shared" si="34"/>
        <v>0</v>
      </c>
      <c r="AB354">
        <f t="shared" si="35"/>
        <v>0</v>
      </c>
      <c r="AC354">
        <v>63.3</v>
      </c>
    </row>
    <row r="355" spans="1:29" x14ac:dyDescent="0.25">
      <c r="A355" t="s">
        <v>27</v>
      </c>
      <c r="B355" t="s">
        <v>186</v>
      </c>
      <c r="C355">
        <v>2000</v>
      </c>
      <c r="D355" t="s">
        <v>37</v>
      </c>
      <c r="E355">
        <v>122</v>
      </c>
      <c r="F355">
        <v>0</v>
      </c>
      <c r="G355">
        <v>11.9</v>
      </c>
      <c r="H355">
        <v>161.44738530000001</v>
      </c>
      <c r="J355">
        <v>0</v>
      </c>
      <c r="K355">
        <v>51.2</v>
      </c>
      <c r="L355">
        <v>0</v>
      </c>
      <c r="M355">
        <v>93</v>
      </c>
      <c r="N355">
        <v>8.26</v>
      </c>
      <c r="O355">
        <v>91</v>
      </c>
      <c r="P355">
        <v>0.1</v>
      </c>
      <c r="Q355">
        <v>1227.73677</v>
      </c>
      <c r="R355">
        <v>1988925</v>
      </c>
      <c r="S355">
        <v>2.2000000000000002</v>
      </c>
      <c r="T355">
        <v>2.2999999999999998</v>
      </c>
      <c r="U355">
        <v>0.81799999999999995</v>
      </c>
      <c r="V355">
        <v>14.6</v>
      </c>
      <c r="W355">
        <f t="shared" si="30"/>
        <v>0</v>
      </c>
      <c r="X355">
        <f t="shared" si="31"/>
        <v>0</v>
      </c>
      <c r="Y355">
        <f t="shared" si="32"/>
        <v>0</v>
      </c>
      <c r="Z355">
        <f t="shared" si="33"/>
        <v>0</v>
      </c>
      <c r="AA355">
        <f t="shared" si="34"/>
        <v>1</v>
      </c>
      <c r="AB355">
        <f t="shared" si="35"/>
        <v>1</v>
      </c>
      <c r="AC355">
        <v>76</v>
      </c>
    </row>
    <row r="356" spans="1:29" x14ac:dyDescent="0.25">
      <c r="A356" t="s">
        <v>34</v>
      </c>
      <c r="B356" t="s">
        <v>53</v>
      </c>
      <c r="C356">
        <v>2006</v>
      </c>
      <c r="D356" t="s">
        <v>24</v>
      </c>
      <c r="E356">
        <v>161</v>
      </c>
      <c r="F356">
        <v>70</v>
      </c>
      <c r="G356">
        <v>7.1</v>
      </c>
      <c r="H356">
        <v>30.303746910000001</v>
      </c>
      <c r="I356">
        <v>99</v>
      </c>
      <c r="J356">
        <v>57</v>
      </c>
      <c r="K356">
        <v>48.6</v>
      </c>
      <c r="L356">
        <v>79</v>
      </c>
      <c r="M356">
        <v>99</v>
      </c>
      <c r="N356">
        <v>8.36</v>
      </c>
      <c r="O356">
        <v>99</v>
      </c>
      <c r="P356">
        <v>0.1</v>
      </c>
      <c r="Q356">
        <v>586.14597500000002</v>
      </c>
      <c r="R356">
        <v>18912412</v>
      </c>
      <c r="S356">
        <v>3.1</v>
      </c>
      <c r="T356">
        <v>3.1</v>
      </c>
      <c r="U356">
        <v>0.69799999999999995</v>
      </c>
      <c r="V356">
        <v>13.8</v>
      </c>
      <c r="W356">
        <f t="shared" si="30"/>
        <v>0</v>
      </c>
      <c r="X356">
        <f t="shared" si="31"/>
        <v>0</v>
      </c>
      <c r="Y356">
        <f t="shared" si="32"/>
        <v>0</v>
      </c>
      <c r="Z356">
        <f t="shared" si="33"/>
        <v>1</v>
      </c>
      <c r="AA356">
        <f t="shared" si="34"/>
        <v>0</v>
      </c>
      <c r="AB356">
        <f t="shared" si="35"/>
        <v>0</v>
      </c>
      <c r="AC356">
        <v>73</v>
      </c>
    </row>
    <row r="357" spans="1:29" x14ac:dyDescent="0.25">
      <c r="A357" t="s">
        <v>29</v>
      </c>
      <c r="B357" t="s">
        <v>92</v>
      </c>
      <c r="C357">
        <v>2013</v>
      </c>
      <c r="D357" t="s">
        <v>24</v>
      </c>
      <c r="E357">
        <v>255</v>
      </c>
      <c r="F357">
        <v>2</v>
      </c>
      <c r="G357">
        <v>8.86</v>
      </c>
      <c r="H357">
        <v>154.87588790000001</v>
      </c>
      <c r="I357">
        <v>79</v>
      </c>
      <c r="J357">
        <v>122</v>
      </c>
      <c r="K357">
        <v>35.200000000000003</v>
      </c>
      <c r="L357">
        <v>3</v>
      </c>
      <c r="M357">
        <v>77</v>
      </c>
      <c r="N357">
        <v>3.98</v>
      </c>
      <c r="O357">
        <v>79</v>
      </c>
      <c r="P357">
        <v>3.7</v>
      </c>
      <c r="Q357">
        <v>9679.7429950000005</v>
      </c>
      <c r="R357">
        <v>1817271</v>
      </c>
      <c r="S357">
        <v>6.2</v>
      </c>
      <c r="T357">
        <v>6.1</v>
      </c>
      <c r="U357">
        <v>0.67800000000000005</v>
      </c>
      <c r="V357">
        <v>12.5</v>
      </c>
      <c r="W357">
        <f t="shared" si="30"/>
        <v>1</v>
      </c>
      <c r="X357">
        <f t="shared" si="31"/>
        <v>0</v>
      </c>
      <c r="Y357">
        <f t="shared" si="32"/>
        <v>0</v>
      </c>
      <c r="Z357">
        <f t="shared" si="33"/>
        <v>0</v>
      </c>
      <c r="AA357">
        <f t="shared" si="34"/>
        <v>0</v>
      </c>
      <c r="AB357">
        <f t="shared" si="35"/>
        <v>0</v>
      </c>
      <c r="AC357">
        <v>64.599999999999994</v>
      </c>
    </row>
    <row r="358" spans="1:29" x14ac:dyDescent="0.25">
      <c r="A358" t="s">
        <v>34</v>
      </c>
      <c r="B358" t="s">
        <v>65</v>
      </c>
      <c r="C358">
        <v>2006</v>
      </c>
      <c r="D358" t="s">
        <v>24</v>
      </c>
      <c r="E358">
        <v>91</v>
      </c>
      <c r="F358">
        <v>2</v>
      </c>
      <c r="G358">
        <v>7.33</v>
      </c>
      <c r="H358">
        <v>1275.689625</v>
      </c>
      <c r="I358">
        <v>95</v>
      </c>
      <c r="J358">
        <v>0</v>
      </c>
      <c r="K358">
        <v>58.1</v>
      </c>
      <c r="L358">
        <v>2</v>
      </c>
      <c r="M358">
        <v>94</v>
      </c>
      <c r="N358">
        <v>6.18</v>
      </c>
      <c r="O358">
        <v>94</v>
      </c>
      <c r="P358">
        <v>0.1</v>
      </c>
      <c r="Q358">
        <v>9484.6812269999991</v>
      </c>
      <c r="R358">
        <v>16319792</v>
      </c>
      <c r="S358">
        <v>0.9</v>
      </c>
      <c r="T358">
        <v>0.9</v>
      </c>
      <c r="U358">
        <v>0.79600000000000004</v>
      </c>
      <c r="V358">
        <v>14.9</v>
      </c>
      <c r="W358">
        <f t="shared" si="30"/>
        <v>0</v>
      </c>
      <c r="X358">
        <f t="shared" si="31"/>
        <v>0</v>
      </c>
      <c r="Y358">
        <f t="shared" si="32"/>
        <v>0</v>
      </c>
      <c r="Z358">
        <f t="shared" si="33"/>
        <v>1</v>
      </c>
      <c r="AA358">
        <f t="shared" si="34"/>
        <v>0</v>
      </c>
      <c r="AB358">
        <f t="shared" si="35"/>
        <v>0</v>
      </c>
      <c r="AC358">
        <v>78.900000000000006</v>
      </c>
    </row>
    <row r="359" spans="1:29" x14ac:dyDescent="0.25">
      <c r="A359" t="s">
        <v>27</v>
      </c>
      <c r="B359" t="s">
        <v>211</v>
      </c>
      <c r="C359">
        <v>2006</v>
      </c>
      <c r="D359" t="s">
        <v>24</v>
      </c>
      <c r="E359">
        <v>267</v>
      </c>
      <c r="F359">
        <v>5</v>
      </c>
      <c r="G359">
        <v>7.99</v>
      </c>
      <c r="H359">
        <v>29.381727059999999</v>
      </c>
      <c r="I359">
        <v>96</v>
      </c>
      <c r="J359">
        <v>42724</v>
      </c>
      <c r="K359">
        <v>56.8</v>
      </c>
      <c r="L359">
        <v>6</v>
      </c>
      <c r="M359">
        <v>99</v>
      </c>
      <c r="N359">
        <v>6.39</v>
      </c>
      <c r="O359">
        <v>98</v>
      </c>
      <c r="P359">
        <v>0.8</v>
      </c>
      <c r="Q359">
        <v>233.18831</v>
      </c>
      <c r="R359">
        <v>4678775</v>
      </c>
      <c r="S359">
        <v>2.6</v>
      </c>
      <c r="T359">
        <v>2.7</v>
      </c>
      <c r="U359">
        <v>0.71599999999999997</v>
      </c>
      <c r="V359">
        <v>14.7</v>
      </c>
      <c r="W359">
        <f t="shared" si="30"/>
        <v>0</v>
      </c>
      <c r="X359">
        <f t="shared" si="31"/>
        <v>0</v>
      </c>
      <c r="Y359">
        <f t="shared" si="32"/>
        <v>0</v>
      </c>
      <c r="Z359">
        <f t="shared" si="33"/>
        <v>0</v>
      </c>
      <c r="AA359">
        <f t="shared" si="34"/>
        <v>1</v>
      </c>
      <c r="AB359">
        <f t="shared" si="35"/>
        <v>0</v>
      </c>
      <c r="AC359">
        <v>67.7</v>
      </c>
    </row>
    <row r="360" spans="1:29" x14ac:dyDescent="0.25">
      <c r="A360" t="s">
        <v>27</v>
      </c>
      <c r="B360" t="s">
        <v>169</v>
      </c>
      <c r="C360">
        <v>2008</v>
      </c>
      <c r="D360" t="s">
        <v>24</v>
      </c>
      <c r="E360">
        <v>228</v>
      </c>
      <c r="F360">
        <v>1</v>
      </c>
      <c r="G360">
        <v>9.07</v>
      </c>
      <c r="H360">
        <v>0</v>
      </c>
      <c r="I360">
        <v>97</v>
      </c>
      <c r="J360">
        <v>0</v>
      </c>
      <c r="K360">
        <v>49.5</v>
      </c>
      <c r="L360">
        <v>1</v>
      </c>
      <c r="M360">
        <v>96</v>
      </c>
      <c r="N360">
        <v>11.41</v>
      </c>
      <c r="O360">
        <v>9</v>
      </c>
      <c r="P360">
        <v>0.1</v>
      </c>
      <c r="S360">
        <v>2.9</v>
      </c>
      <c r="T360">
        <v>3.1</v>
      </c>
      <c r="W360">
        <f t="shared" si="30"/>
        <v>0</v>
      </c>
      <c r="X360">
        <f t="shared" si="31"/>
        <v>0</v>
      </c>
      <c r="Y360">
        <f t="shared" si="32"/>
        <v>0</v>
      </c>
      <c r="Z360">
        <f t="shared" si="33"/>
        <v>0</v>
      </c>
      <c r="AA360">
        <f t="shared" si="34"/>
        <v>1</v>
      </c>
      <c r="AB360">
        <f t="shared" si="35"/>
        <v>0</v>
      </c>
      <c r="AC360">
        <v>68.900000000000006</v>
      </c>
    </row>
    <row r="361" spans="1:29" x14ac:dyDescent="0.25">
      <c r="A361" t="s">
        <v>34</v>
      </c>
      <c r="B361" t="s">
        <v>65</v>
      </c>
      <c r="C361">
        <v>2007</v>
      </c>
      <c r="D361" t="s">
        <v>24</v>
      </c>
      <c r="E361">
        <v>9</v>
      </c>
      <c r="F361">
        <v>2</v>
      </c>
      <c r="G361">
        <v>7.39</v>
      </c>
      <c r="H361">
        <v>209.48758749999999</v>
      </c>
      <c r="I361">
        <v>92</v>
      </c>
      <c r="J361">
        <v>0</v>
      </c>
      <c r="K361">
        <v>58.7</v>
      </c>
      <c r="L361">
        <v>2</v>
      </c>
      <c r="M361">
        <v>95</v>
      </c>
      <c r="N361">
        <v>6.35</v>
      </c>
      <c r="O361">
        <v>96</v>
      </c>
      <c r="P361">
        <v>0.1</v>
      </c>
      <c r="Q361">
        <v>1526.8774599999999</v>
      </c>
      <c r="R361">
        <v>16491687</v>
      </c>
      <c r="S361">
        <v>0.9</v>
      </c>
      <c r="T361">
        <v>0.9</v>
      </c>
      <c r="U361">
        <v>0.79700000000000004</v>
      </c>
      <c r="V361">
        <v>14.8</v>
      </c>
      <c r="W361">
        <f t="shared" si="30"/>
        <v>0</v>
      </c>
      <c r="X361">
        <f t="shared" si="31"/>
        <v>0</v>
      </c>
      <c r="Y361">
        <f t="shared" si="32"/>
        <v>0</v>
      </c>
      <c r="Z361">
        <f t="shared" si="33"/>
        <v>1</v>
      </c>
      <c r="AA361">
        <f t="shared" si="34"/>
        <v>0</v>
      </c>
      <c r="AB361">
        <f t="shared" si="35"/>
        <v>0</v>
      </c>
      <c r="AC361">
        <v>78.900000000000006</v>
      </c>
    </row>
    <row r="362" spans="1:29" x14ac:dyDescent="0.25">
      <c r="A362" t="s">
        <v>38</v>
      </c>
      <c r="B362" t="s">
        <v>151</v>
      </c>
      <c r="C362">
        <v>2015</v>
      </c>
      <c r="D362" t="s">
        <v>37</v>
      </c>
      <c r="E362">
        <v>66</v>
      </c>
      <c r="F362">
        <v>0</v>
      </c>
      <c r="G362">
        <v>8.6999999999999993</v>
      </c>
      <c r="H362">
        <v>0</v>
      </c>
      <c r="I362">
        <v>92</v>
      </c>
      <c r="J362">
        <v>10</v>
      </c>
      <c r="K362">
        <v>67.5</v>
      </c>
      <c r="L362">
        <v>0</v>
      </c>
      <c r="M362">
        <v>92</v>
      </c>
      <c r="O362">
        <v>92</v>
      </c>
      <c r="P362">
        <v>0.1</v>
      </c>
      <c r="Q362">
        <v>3821.8937000000001</v>
      </c>
      <c r="S362">
        <v>0.4</v>
      </c>
      <c r="T362">
        <v>0.3</v>
      </c>
      <c r="U362">
        <v>0.91300000000000003</v>
      </c>
      <c r="V362">
        <v>19.2</v>
      </c>
      <c r="W362">
        <f t="shared" si="30"/>
        <v>0</v>
      </c>
      <c r="X362">
        <f t="shared" si="31"/>
        <v>0</v>
      </c>
      <c r="Y362">
        <f t="shared" si="32"/>
        <v>1</v>
      </c>
      <c r="Z362">
        <f t="shared" si="33"/>
        <v>0</v>
      </c>
      <c r="AA362">
        <f t="shared" si="34"/>
        <v>0</v>
      </c>
      <c r="AB362">
        <f t="shared" si="35"/>
        <v>1</v>
      </c>
      <c r="AC362">
        <v>81.599999999999994</v>
      </c>
    </row>
    <row r="363" spans="1:29" x14ac:dyDescent="0.25">
      <c r="A363" t="s">
        <v>25</v>
      </c>
      <c r="B363" t="s">
        <v>220</v>
      </c>
      <c r="C363">
        <v>2010</v>
      </c>
      <c r="D363" t="s">
        <v>24</v>
      </c>
      <c r="E363">
        <v>133</v>
      </c>
      <c r="F363">
        <v>29</v>
      </c>
      <c r="G363">
        <v>3.93</v>
      </c>
      <c r="H363">
        <v>0</v>
      </c>
      <c r="I363">
        <v>88</v>
      </c>
      <c r="J363">
        <v>2809</v>
      </c>
      <c r="K363">
        <v>14</v>
      </c>
      <c r="L363">
        <v>35</v>
      </c>
      <c r="M363">
        <v>94</v>
      </c>
      <c r="N363">
        <v>6.36</v>
      </c>
      <c r="O363">
        <v>93</v>
      </c>
      <c r="P363">
        <v>0.1</v>
      </c>
      <c r="S363">
        <v>14.5</v>
      </c>
      <c r="T363">
        <v>15.4</v>
      </c>
      <c r="U363">
        <v>0.64700000000000002</v>
      </c>
      <c r="V363">
        <v>11.9</v>
      </c>
      <c r="W363">
        <f t="shared" si="30"/>
        <v>0</v>
      </c>
      <c r="X363">
        <f t="shared" si="31"/>
        <v>1</v>
      </c>
      <c r="Y363">
        <f t="shared" si="32"/>
        <v>0</v>
      </c>
      <c r="Z363">
        <f t="shared" si="33"/>
        <v>0</v>
      </c>
      <c r="AA363">
        <f t="shared" si="34"/>
        <v>0</v>
      </c>
      <c r="AB363">
        <f t="shared" si="35"/>
        <v>0</v>
      </c>
      <c r="AC363">
        <v>75.2</v>
      </c>
    </row>
    <row r="364" spans="1:29" x14ac:dyDescent="0.25">
      <c r="A364" t="s">
        <v>29</v>
      </c>
      <c r="B364" t="s">
        <v>101</v>
      </c>
      <c r="C364">
        <v>2006</v>
      </c>
      <c r="D364" t="s">
        <v>24</v>
      </c>
      <c r="E364">
        <v>36</v>
      </c>
      <c r="F364">
        <v>5</v>
      </c>
      <c r="G364">
        <v>3.22</v>
      </c>
      <c r="H364">
        <v>21.533749360000002</v>
      </c>
      <c r="J364">
        <v>0</v>
      </c>
      <c r="K364">
        <v>2.7</v>
      </c>
      <c r="L364">
        <v>8</v>
      </c>
      <c r="M364">
        <v>74</v>
      </c>
      <c r="N364">
        <v>5.87</v>
      </c>
      <c r="O364">
        <v>71</v>
      </c>
      <c r="P364">
        <v>5.6</v>
      </c>
      <c r="Q364">
        <v>418.94454000000002</v>
      </c>
      <c r="R364">
        <v>1412669</v>
      </c>
      <c r="S364">
        <v>8.9</v>
      </c>
      <c r="T364">
        <v>8.8000000000000007</v>
      </c>
      <c r="U364">
        <v>0.38800000000000001</v>
      </c>
      <c r="V364">
        <v>8.3000000000000007</v>
      </c>
      <c r="W364">
        <f t="shared" si="30"/>
        <v>1</v>
      </c>
      <c r="X364">
        <f t="shared" si="31"/>
        <v>0</v>
      </c>
      <c r="Y364">
        <f t="shared" si="32"/>
        <v>0</v>
      </c>
      <c r="Z364">
        <f t="shared" si="33"/>
        <v>0</v>
      </c>
      <c r="AA364">
        <f t="shared" si="34"/>
        <v>0</v>
      </c>
      <c r="AB364">
        <f t="shared" si="35"/>
        <v>0</v>
      </c>
      <c r="AC364">
        <v>54.4</v>
      </c>
    </row>
    <row r="365" spans="1:29" x14ac:dyDescent="0.25">
      <c r="A365" t="s">
        <v>29</v>
      </c>
      <c r="B365" t="s">
        <v>182</v>
      </c>
      <c r="C365">
        <v>2015</v>
      </c>
      <c r="D365" t="s">
        <v>24</v>
      </c>
      <c r="E365">
        <v>168</v>
      </c>
      <c r="F365">
        <v>0</v>
      </c>
      <c r="H365">
        <v>0</v>
      </c>
      <c r="I365">
        <v>98</v>
      </c>
      <c r="J365">
        <v>0</v>
      </c>
      <c r="K365">
        <v>37.4</v>
      </c>
      <c r="L365">
        <v>0</v>
      </c>
      <c r="M365">
        <v>97</v>
      </c>
      <c r="O365">
        <v>97</v>
      </c>
      <c r="P365">
        <v>0.1</v>
      </c>
      <c r="Q365">
        <v>1539.4639999999999</v>
      </c>
      <c r="R365">
        <v>93419</v>
      </c>
      <c r="S365">
        <v>5.7</v>
      </c>
      <c r="T365">
        <v>6</v>
      </c>
      <c r="U365">
        <v>0.78100000000000003</v>
      </c>
      <c r="V365">
        <v>14.1</v>
      </c>
      <c r="W365">
        <f t="shared" si="30"/>
        <v>1</v>
      </c>
      <c r="X365">
        <f t="shared" si="31"/>
        <v>0</v>
      </c>
      <c r="Y365">
        <f t="shared" si="32"/>
        <v>0</v>
      </c>
      <c r="Z365">
        <f t="shared" si="33"/>
        <v>0</v>
      </c>
      <c r="AA365">
        <f t="shared" si="34"/>
        <v>0</v>
      </c>
      <c r="AB365">
        <f t="shared" si="35"/>
        <v>0</v>
      </c>
      <c r="AC365">
        <v>73.2</v>
      </c>
    </row>
    <row r="366" spans="1:29" x14ac:dyDescent="0.25">
      <c r="A366" t="s">
        <v>29</v>
      </c>
      <c r="B366" t="s">
        <v>101</v>
      </c>
      <c r="C366">
        <v>2005</v>
      </c>
      <c r="D366" t="s">
        <v>24</v>
      </c>
      <c r="E366">
        <v>37</v>
      </c>
      <c r="F366">
        <v>5</v>
      </c>
      <c r="G366">
        <v>3.1</v>
      </c>
      <c r="H366">
        <v>22.097579840000002</v>
      </c>
      <c r="J366">
        <v>0</v>
      </c>
      <c r="K366">
        <v>2.1</v>
      </c>
      <c r="L366">
        <v>8</v>
      </c>
      <c r="M366">
        <v>73</v>
      </c>
      <c r="N366">
        <v>5.72</v>
      </c>
      <c r="O366">
        <v>68</v>
      </c>
      <c r="P366">
        <v>5.4</v>
      </c>
      <c r="Q366">
        <v>424.95345850000001</v>
      </c>
      <c r="R366">
        <v>138838</v>
      </c>
      <c r="S366">
        <v>9.1999999999999993</v>
      </c>
      <c r="T366">
        <v>9</v>
      </c>
      <c r="U366">
        <v>0</v>
      </c>
      <c r="V366">
        <v>8</v>
      </c>
      <c r="W366">
        <f t="shared" si="30"/>
        <v>1</v>
      </c>
      <c r="X366">
        <f t="shared" si="31"/>
        <v>0</v>
      </c>
      <c r="Y366">
        <f t="shared" si="32"/>
        <v>0</v>
      </c>
      <c r="Z366">
        <f t="shared" si="33"/>
        <v>0</v>
      </c>
      <c r="AA366">
        <f t="shared" si="34"/>
        <v>0</v>
      </c>
      <c r="AB366">
        <f t="shared" si="35"/>
        <v>0</v>
      </c>
      <c r="AC366">
        <v>53.9</v>
      </c>
    </row>
    <row r="367" spans="1:29" x14ac:dyDescent="0.25">
      <c r="A367" t="s">
        <v>27</v>
      </c>
      <c r="B367" t="s">
        <v>78</v>
      </c>
      <c r="C367">
        <v>2001</v>
      </c>
      <c r="D367" t="s">
        <v>37</v>
      </c>
      <c r="E367">
        <v>12</v>
      </c>
      <c r="F367">
        <v>0</v>
      </c>
      <c r="G367">
        <v>11.56</v>
      </c>
      <c r="H367">
        <v>530.48323359999995</v>
      </c>
      <c r="J367">
        <v>11</v>
      </c>
      <c r="K367">
        <v>52.8</v>
      </c>
      <c r="L367">
        <v>0</v>
      </c>
      <c r="M367">
        <v>97</v>
      </c>
      <c r="N367">
        <v>9.1</v>
      </c>
      <c r="O367">
        <v>97</v>
      </c>
      <c r="P367">
        <v>0.1</v>
      </c>
      <c r="Q367">
        <v>3751.6494600000001</v>
      </c>
      <c r="R367">
        <v>5358783</v>
      </c>
      <c r="S367">
        <v>1.3</v>
      </c>
      <c r="T367">
        <v>1</v>
      </c>
      <c r="U367">
        <v>0.86199999999999999</v>
      </c>
      <c r="V367">
        <v>16.2</v>
      </c>
      <c r="W367">
        <f t="shared" si="30"/>
        <v>0</v>
      </c>
      <c r="X367">
        <f t="shared" si="31"/>
        <v>0</v>
      </c>
      <c r="Y367">
        <f t="shared" si="32"/>
        <v>0</v>
      </c>
      <c r="Z367">
        <f t="shared" si="33"/>
        <v>0</v>
      </c>
      <c r="AA367">
        <f t="shared" si="34"/>
        <v>1</v>
      </c>
      <c r="AB367">
        <f t="shared" si="35"/>
        <v>1</v>
      </c>
      <c r="AC367">
        <v>77</v>
      </c>
    </row>
    <row r="368" spans="1:29" x14ac:dyDescent="0.25">
      <c r="A368" t="s">
        <v>25</v>
      </c>
      <c r="B368" t="s">
        <v>133</v>
      </c>
      <c r="C368">
        <v>2007</v>
      </c>
      <c r="D368" t="s">
        <v>24</v>
      </c>
      <c r="E368">
        <v>82</v>
      </c>
      <c r="F368">
        <v>0</v>
      </c>
      <c r="G368">
        <v>1.78</v>
      </c>
      <c r="H368">
        <v>6.4914885980000001</v>
      </c>
      <c r="I368">
        <v>98</v>
      </c>
      <c r="J368">
        <v>20</v>
      </c>
      <c r="K368">
        <v>19.5</v>
      </c>
      <c r="L368">
        <v>0</v>
      </c>
      <c r="M368">
        <v>98</v>
      </c>
      <c r="N368">
        <v>6.64</v>
      </c>
      <c r="O368">
        <v>98</v>
      </c>
      <c r="P368">
        <v>0.1</v>
      </c>
      <c r="Q368">
        <v>52.862285</v>
      </c>
      <c r="R368">
        <v>349</v>
      </c>
      <c r="S368">
        <v>14.3</v>
      </c>
      <c r="T368">
        <v>14.4</v>
      </c>
      <c r="U368">
        <v>0.63200000000000001</v>
      </c>
      <c r="V368">
        <v>11.9</v>
      </c>
      <c r="W368">
        <f t="shared" si="30"/>
        <v>0</v>
      </c>
      <c r="X368">
        <f t="shared" si="31"/>
        <v>1</v>
      </c>
      <c r="Y368">
        <f t="shared" si="32"/>
        <v>0</v>
      </c>
      <c r="Z368">
        <f t="shared" si="33"/>
        <v>0</v>
      </c>
      <c r="AA368">
        <f t="shared" si="34"/>
        <v>0</v>
      </c>
      <c r="AB368">
        <f t="shared" si="35"/>
        <v>0</v>
      </c>
      <c r="AC368">
        <v>75.400000000000006</v>
      </c>
    </row>
    <row r="369" spans="1:29" x14ac:dyDescent="0.25">
      <c r="A369" t="s">
        <v>34</v>
      </c>
      <c r="B369" t="s">
        <v>65</v>
      </c>
      <c r="C369">
        <v>2000</v>
      </c>
      <c r="D369" t="s">
        <v>24</v>
      </c>
      <c r="E369">
        <v>13</v>
      </c>
      <c r="F369">
        <v>2</v>
      </c>
      <c r="G369">
        <v>6.24</v>
      </c>
      <c r="H369">
        <v>74.148429460000003</v>
      </c>
      <c r="J369">
        <v>0</v>
      </c>
      <c r="K369">
        <v>54</v>
      </c>
      <c r="L369">
        <v>3</v>
      </c>
      <c r="M369">
        <v>91</v>
      </c>
      <c r="N369">
        <v>6.4</v>
      </c>
      <c r="O369">
        <v>91</v>
      </c>
      <c r="P369">
        <v>0.1</v>
      </c>
      <c r="Q369">
        <v>511.36847899999998</v>
      </c>
      <c r="R369">
        <v>15262754</v>
      </c>
      <c r="S369">
        <v>1.1000000000000001</v>
      </c>
      <c r="T369">
        <v>1.1000000000000001</v>
      </c>
      <c r="U369">
        <v>0.755</v>
      </c>
      <c r="V369">
        <v>13.5</v>
      </c>
      <c r="W369">
        <f t="shared" si="30"/>
        <v>0</v>
      </c>
      <c r="X369">
        <f t="shared" si="31"/>
        <v>0</v>
      </c>
      <c r="Y369">
        <f t="shared" si="32"/>
        <v>0</v>
      </c>
      <c r="Z369">
        <f t="shared" si="33"/>
        <v>1</v>
      </c>
      <c r="AA369">
        <f t="shared" si="34"/>
        <v>0</v>
      </c>
      <c r="AB369">
        <f t="shared" si="35"/>
        <v>0</v>
      </c>
      <c r="AC369">
        <v>77.3</v>
      </c>
    </row>
    <row r="370" spans="1:29" x14ac:dyDescent="0.25">
      <c r="A370" t="s">
        <v>27</v>
      </c>
      <c r="B370" t="s">
        <v>78</v>
      </c>
      <c r="C370">
        <v>2013</v>
      </c>
      <c r="D370" t="s">
        <v>37</v>
      </c>
      <c r="E370">
        <v>75</v>
      </c>
      <c r="F370">
        <v>0</v>
      </c>
      <c r="G370">
        <v>9.5</v>
      </c>
      <c r="H370">
        <v>10261.763000000001</v>
      </c>
      <c r="J370">
        <v>17</v>
      </c>
      <c r="K370">
        <v>58.1</v>
      </c>
      <c r="L370">
        <v>0</v>
      </c>
      <c r="M370">
        <v>94</v>
      </c>
      <c r="N370">
        <v>11.25</v>
      </c>
      <c r="O370">
        <v>94</v>
      </c>
      <c r="P370">
        <v>0.1</v>
      </c>
      <c r="Q370">
        <v>61191.192629999998</v>
      </c>
      <c r="R370">
        <v>5614932</v>
      </c>
      <c r="S370">
        <v>1.1000000000000001</v>
      </c>
      <c r="T370">
        <v>0.9</v>
      </c>
      <c r="U370">
        <v>0.92400000000000004</v>
      </c>
      <c r="V370">
        <v>18.7</v>
      </c>
      <c r="W370">
        <f t="shared" si="30"/>
        <v>0</v>
      </c>
      <c r="X370">
        <f t="shared" si="31"/>
        <v>0</v>
      </c>
      <c r="Y370">
        <f t="shared" si="32"/>
        <v>0</v>
      </c>
      <c r="Z370">
        <f t="shared" si="33"/>
        <v>0</v>
      </c>
      <c r="AA370">
        <f t="shared" si="34"/>
        <v>1</v>
      </c>
      <c r="AB370">
        <f t="shared" si="35"/>
        <v>1</v>
      </c>
      <c r="AC370">
        <v>81</v>
      </c>
    </row>
    <row r="371" spans="1:29" x14ac:dyDescent="0.25">
      <c r="A371" t="s">
        <v>38</v>
      </c>
      <c r="B371" t="s">
        <v>187</v>
      </c>
      <c r="C371">
        <v>2002</v>
      </c>
      <c r="D371" t="s">
        <v>24</v>
      </c>
      <c r="E371">
        <v>22</v>
      </c>
      <c r="F371">
        <v>0</v>
      </c>
      <c r="G371">
        <v>1.08</v>
      </c>
      <c r="H371">
        <v>156.28479680000001</v>
      </c>
      <c r="I371">
        <v>75</v>
      </c>
      <c r="J371">
        <v>0</v>
      </c>
      <c r="K371">
        <v>39.6</v>
      </c>
      <c r="L371">
        <v>0</v>
      </c>
      <c r="M371">
        <v>78</v>
      </c>
      <c r="N371">
        <v>6.9</v>
      </c>
      <c r="O371">
        <v>78</v>
      </c>
      <c r="P371">
        <v>0.1</v>
      </c>
      <c r="Q371">
        <v>784.95628739999995</v>
      </c>
      <c r="R371">
        <v>435262</v>
      </c>
      <c r="S371">
        <v>1.4</v>
      </c>
      <c r="T371">
        <v>1.4</v>
      </c>
      <c r="U371">
        <v>0.44600000000000001</v>
      </c>
      <c r="V371">
        <v>7.3</v>
      </c>
      <c r="W371">
        <f t="shared" si="30"/>
        <v>0</v>
      </c>
      <c r="X371">
        <f t="shared" si="31"/>
        <v>0</v>
      </c>
      <c r="Y371">
        <f t="shared" si="32"/>
        <v>1</v>
      </c>
      <c r="Z371">
        <f t="shared" si="33"/>
        <v>0</v>
      </c>
      <c r="AA371">
        <f t="shared" si="34"/>
        <v>0</v>
      </c>
      <c r="AB371">
        <f t="shared" si="35"/>
        <v>0</v>
      </c>
      <c r="AC371">
        <v>66.5</v>
      </c>
    </row>
    <row r="372" spans="1:29" x14ac:dyDescent="0.25">
      <c r="A372" t="s">
        <v>38</v>
      </c>
      <c r="B372" t="s">
        <v>36</v>
      </c>
      <c r="C372">
        <v>2003</v>
      </c>
      <c r="D372" t="s">
        <v>37</v>
      </c>
      <c r="E372">
        <v>71</v>
      </c>
      <c r="F372">
        <v>1</v>
      </c>
      <c r="G372">
        <v>9.9700000000000006</v>
      </c>
      <c r="H372">
        <v>3829.5509280000001</v>
      </c>
      <c r="I372">
        <v>95</v>
      </c>
      <c r="J372">
        <v>91</v>
      </c>
      <c r="K372">
        <v>6.3</v>
      </c>
      <c r="L372">
        <v>1</v>
      </c>
      <c r="M372">
        <v>92</v>
      </c>
      <c r="N372">
        <v>8.32</v>
      </c>
      <c r="O372">
        <v>93</v>
      </c>
      <c r="P372">
        <v>0.1</v>
      </c>
      <c r="Q372">
        <v>23465.385590000002</v>
      </c>
      <c r="R372">
        <v>198954</v>
      </c>
      <c r="S372">
        <v>0.7</v>
      </c>
      <c r="T372">
        <v>0.7</v>
      </c>
      <c r="U372">
        <v>0.90500000000000003</v>
      </c>
      <c r="V372">
        <v>20.6</v>
      </c>
      <c r="W372">
        <f t="shared" si="30"/>
        <v>0</v>
      </c>
      <c r="X372">
        <f t="shared" si="31"/>
        <v>0</v>
      </c>
      <c r="Y372">
        <f t="shared" si="32"/>
        <v>1</v>
      </c>
      <c r="Z372">
        <f t="shared" si="33"/>
        <v>0</v>
      </c>
      <c r="AA372">
        <f t="shared" si="34"/>
        <v>0</v>
      </c>
      <c r="AB372">
        <f t="shared" si="35"/>
        <v>1</v>
      </c>
      <c r="AC372">
        <v>83</v>
      </c>
    </row>
    <row r="373" spans="1:29" x14ac:dyDescent="0.25">
      <c r="A373" t="s">
        <v>29</v>
      </c>
      <c r="B373" t="s">
        <v>153</v>
      </c>
      <c r="C373">
        <v>2004</v>
      </c>
      <c r="D373" t="s">
        <v>24</v>
      </c>
      <c r="E373">
        <v>279</v>
      </c>
      <c r="F373">
        <v>56</v>
      </c>
      <c r="G373">
        <v>0.11</v>
      </c>
      <c r="H373">
        <v>20.86118432</v>
      </c>
      <c r="J373">
        <v>63057</v>
      </c>
      <c r="K373">
        <v>15</v>
      </c>
      <c r="L373">
        <v>118</v>
      </c>
      <c r="M373">
        <v>45</v>
      </c>
      <c r="N373">
        <v>6.61</v>
      </c>
      <c r="O373">
        <v>43</v>
      </c>
      <c r="P373">
        <v>1.6</v>
      </c>
      <c r="Q373">
        <v>232.56615740000001</v>
      </c>
      <c r="R373">
        <v>1312712</v>
      </c>
      <c r="S373">
        <v>12.1</v>
      </c>
      <c r="T373">
        <v>12</v>
      </c>
      <c r="U373">
        <v>0.27</v>
      </c>
      <c r="V373">
        <v>3.1</v>
      </c>
      <c r="W373">
        <f t="shared" si="30"/>
        <v>1</v>
      </c>
      <c r="X373">
        <f t="shared" si="31"/>
        <v>0</v>
      </c>
      <c r="Y373">
        <f t="shared" si="32"/>
        <v>0</v>
      </c>
      <c r="Z373">
        <f t="shared" si="33"/>
        <v>0</v>
      </c>
      <c r="AA373">
        <f t="shared" si="34"/>
        <v>0</v>
      </c>
      <c r="AB373">
        <f t="shared" si="35"/>
        <v>0</v>
      </c>
      <c r="AC373">
        <v>52.9</v>
      </c>
    </row>
    <row r="374" spans="1:29" x14ac:dyDescent="0.25">
      <c r="A374" t="s">
        <v>25</v>
      </c>
      <c r="B374" t="s">
        <v>94</v>
      </c>
      <c r="C374">
        <v>2004</v>
      </c>
      <c r="D374" t="s">
        <v>24</v>
      </c>
      <c r="E374">
        <v>134</v>
      </c>
      <c r="F374">
        <v>1</v>
      </c>
      <c r="G374">
        <v>3.74</v>
      </c>
      <c r="H374">
        <v>7.1325647679999999</v>
      </c>
      <c r="I374">
        <v>64</v>
      </c>
      <c r="J374">
        <v>6847</v>
      </c>
      <c r="K374">
        <v>48.1</v>
      </c>
      <c r="L374">
        <v>1</v>
      </c>
      <c r="M374">
        <v>66</v>
      </c>
      <c r="N374">
        <v>8.5299999999999994</v>
      </c>
      <c r="O374">
        <v>78</v>
      </c>
      <c r="P374">
        <v>0.1</v>
      </c>
      <c r="Q374">
        <v>127.367228</v>
      </c>
      <c r="R374">
        <v>4245</v>
      </c>
      <c r="S374">
        <v>2.8</v>
      </c>
      <c r="T374">
        <v>3</v>
      </c>
      <c r="U374">
        <v>0.69399999999999995</v>
      </c>
      <c r="V374">
        <v>12</v>
      </c>
      <c r="W374">
        <f t="shared" si="30"/>
        <v>0</v>
      </c>
      <c r="X374">
        <f t="shared" si="31"/>
        <v>1</v>
      </c>
      <c r="Y374">
        <f t="shared" si="32"/>
        <v>0</v>
      </c>
      <c r="Z374">
        <f t="shared" si="33"/>
        <v>0</v>
      </c>
      <c r="AA374">
        <f t="shared" si="34"/>
        <v>0</v>
      </c>
      <c r="AB374">
        <f t="shared" si="35"/>
        <v>0</v>
      </c>
      <c r="AC374">
        <v>72.3</v>
      </c>
    </row>
    <row r="375" spans="1:29" x14ac:dyDescent="0.25">
      <c r="A375" t="s">
        <v>29</v>
      </c>
      <c r="B375" t="s">
        <v>92</v>
      </c>
      <c r="C375">
        <v>2004</v>
      </c>
      <c r="D375" t="s">
        <v>24</v>
      </c>
      <c r="E375">
        <v>322</v>
      </c>
      <c r="F375">
        <v>2</v>
      </c>
      <c r="G375">
        <v>8.1300000000000008</v>
      </c>
      <c r="H375">
        <v>443.47506340000001</v>
      </c>
      <c r="J375">
        <v>63</v>
      </c>
      <c r="K375">
        <v>3.3</v>
      </c>
      <c r="L375">
        <v>3</v>
      </c>
      <c r="M375">
        <v>44</v>
      </c>
      <c r="N375">
        <v>3.26</v>
      </c>
      <c r="O375">
        <v>45</v>
      </c>
      <c r="P375">
        <v>11.1</v>
      </c>
      <c r="Q375">
        <v>5685.5777360000002</v>
      </c>
      <c r="R375">
        <v>136425</v>
      </c>
      <c r="S375">
        <v>7.4</v>
      </c>
      <c r="T375">
        <v>7.2</v>
      </c>
      <c r="U375">
        <v>0.64</v>
      </c>
      <c r="V375">
        <v>12.3</v>
      </c>
      <c r="W375">
        <f t="shared" si="30"/>
        <v>1</v>
      </c>
      <c r="X375">
        <f t="shared" si="31"/>
        <v>0</v>
      </c>
      <c r="Y375">
        <f t="shared" si="32"/>
        <v>0</v>
      </c>
      <c r="Z375">
        <f t="shared" si="33"/>
        <v>0</v>
      </c>
      <c r="AA375">
        <f t="shared" si="34"/>
        <v>0</v>
      </c>
      <c r="AB375">
        <f t="shared" si="35"/>
        <v>0</v>
      </c>
      <c r="AC375">
        <v>59.7</v>
      </c>
    </row>
    <row r="376" spans="1:29" x14ac:dyDescent="0.25">
      <c r="A376" t="s">
        <v>38</v>
      </c>
      <c r="B376" t="s">
        <v>151</v>
      </c>
      <c r="C376">
        <v>2003</v>
      </c>
      <c r="D376" t="s">
        <v>37</v>
      </c>
      <c r="E376">
        <v>82</v>
      </c>
      <c r="F376">
        <v>0</v>
      </c>
      <c r="G376">
        <v>8.91</v>
      </c>
      <c r="H376">
        <v>3661.7929220000001</v>
      </c>
      <c r="I376">
        <v>89</v>
      </c>
      <c r="J376">
        <v>66</v>
      </c>
      <c r="K376">
        <v>6.9</v>
      </c>
      <c r="L376">
        <v>0</v>
      </c>
      <c r="M376">
        <v>86</v>
      </c>
      <c r="N376">
        <v>7.71</v>
      </c>
      <c r="O376">
        <v>9</v>
      </c>
      <c r="P376">
        <v>0.1</v>
      </c>
      <c r="Q376">
        <v>21913.7817</v>
      </c>
      <c r="S376">
        <v>0.3</v>
      </c>
      <c r="T376">
        <v>0.3</v>
      </c>
      <c r="U376">
        <v>0.88100000000000001</v>
      </c>
      <c r="V376">
        <v>18.2</v>
      </c>
      <c r="W376">
        <f t="shared" si="30"/>
        <v>0</v>
      </c>
      <c r="X376">
        <f t="shared" si="31"/>
        <v>0</v>
      </c>
      <c r="Y376">
        <f t="shared" si="32"/>
        <v>1</v>
      </c>
      <c r="Z376">
        <f t="shared" si="33"/>
        <v>0</v>
      </c>
      <c r="AA376">
        <f t="shared" si="34"/>
        <v>0</v>
      </c>
      <c r="AB376">
        <f t="shared" si="35"/>
        <v>1</v>
      </c>
      <c r="AC376">
        <v>79.099999999999994</v>
      </c>
    </row>
    <row r="377" spans="1:29" x14ac:dyDescent="0.25">
      <c r="A377" t="s">
        <v>29</v>
      </c>
      <c r="B377" t="s">
        <v>154</v>
      </c>
      <c r="C377">
        <v>2002</v>
      </c>
      <c r="D377" t="s">
        <v>24</v>
      </c>
      <c r="E377">
        <v>49</v>
      </c>
      <c r="F377">
        <v>571</v>
      </c>
      <c r="G377">
        <v>9.61</v>
      </c>
      <c r="H377">
        <v>17.137754000000001</v>
      </c>
      <c r="J377">
        <v>42007</v>
      </c>
      <c r="K377">
        <v>17.8</v>
      </c>
      <c r="L377">
        <v>928</v>
      </c>
      <c r="M377">
        <v>4</v>
      </c>
      <c r="N377">
        <v>2.4300000000000002</v>
      </c>
      <c r="O377">
        <v>25</v>
      </c>
      <c r="P377">
        <v>5.3</v>
      </c>
      <c r="Q377">
        <v>459.45721170000002</v>
      </c>
      <c r="R377">
        <v>12866671</v>
      </c>
      <c r="S377">
        <v>13.8</v>
      </c>
      <c r="T377">
        <v>13.8</v>
      </c>
      <c r="U377">
        <v>0</v>
      </c>
      <c r="V377">
        <v>7.7</v>
      </c>
      <c r="W377">
        <f t="shared" si="30"/>
        <v>1</v>
      </c>
      <c r="X377">
        <f t="shared" si="31"/>
        <v>0</v>
      </c>
      <c r="Y377">
        <f t="shared" si="32"/>
        <v>0</v>
      </c>
      <c r="Z377">
        <f t="shared" si="33"/>
        <v>0</v>
      </c>
      <c r="AA377">
        <f t="shared" si="34"/>
        <v>0</v>
      </c>
      <c r="AB377">
        <f t="shared" si="35"/>
        <v>0</v>
      </c>
      <c r="AC377">
        <v>47.7</v>
      </c>
    </row>
    <row r="378" spans="1:29" x14ac:dyDescent="0.25">
      <c r="A378" t="s">
        <v>25</v>
      </c>
      <c r="B378" t="s">
        <v>142</v>
      </c>
      <c r="C378">
        <v>2015</v>
      </c>
      <c r="D378" t="s">
        <v>24</v>
      </c>
      <c r="E378">
        <v>222</v>
      </c>
      <c r="F378">
        <v>1</v>
      </c>
      <c r="H378">
        <v>0</v>
      </c>
      <c r="I378">
        <v>99</v>
      </c>
      <c r="J378">
        <v>20359</v>
      </c>
      <c r="K378">
        <v>52.7</v>
      </c>
      <c r="L378">
        <v>1</v>
      </c>
      <c r="M378">
        <v>99</v>
      </c>
      <c r="O378">
        <v>99</v>
      </c>
      <c r="P378">
        <v>0.1</v>
      </c>
      <c r="Q378">
        <v>3944.1839</v>
      </c>
      <c r="R378">
        <v>2976877</v>
      </c>
      <c r="S378">
        <v>2.2000000000000002</v>
      </c>
      <c r="T378">
        <v>2.2999999999999998</v>
      </c>
      <c r="U378">
        <v>0.73299999999999998</v>
      </c>
      <c r="V378">
        <v>14.8</v>
      </c>
      <c r="W378">
        <f t="shared" si="30"/>
        <v>0</v>
      </c>
      <c r="X378">
        <f t="shared" si="31"/>
        <v>1</v>
      </c>
      <c r="Y378">
        <f t="shared" si="32"/>
        <v>0</v>
      </c>
      <c r="Z378">
        <f t="shared" si="33"/>
        <v>0</v>
      </c>
      <c r="AA378">
        <f t="shared" si="34"/>
        <v>0</v>
      </c>
      <c r="AB378">
        <f t="shared" si="35"/>
        <v>0</v>
      </c>
      <c r="AC378">
        <v>68.8</v>
      </c>
    </row>
    <row r="379" spans="1:29" x14ac:dyDescent="0.25">
      <c r="A379" t="s">
        <v>29</v>
      </c>
      <c r="B379" t="s">
        <v>206</v>
      </c>
      <c r="C379">
        <v>2004</v>
      </c>
      <c r="D379" t="s">
        <v>24</v>
      </c>
      <c r="E379">
        <v>15</v>
      </c>
      <c r="F379">
        <v>3</v>
      </c>
      <c r="G379">
        <v>1.36</v>
      </c>
      <c r="H379">
        <v>379.76590540000001</v>
      </c>
      <c r="I379">
        <v>96</v>
      </c>
      <c r="J379">
        <v>1</v>
      </c>
      <c r="K379">
        <v>51.4</v>
      </c>
      <c r="L379">
        <v>4</v>
      </c>
      <c r="M379">
        <v>97</v>
      </c>
      <c r="N379">
        <v>5.63</v>
      </c>
      <c r="O379">
        <v>97</v>
      </c>
      <c r="P379">
        <v>0.1</v>
      </c>
      <c r="Q379">
        <v>3112.83529</v>
      </c>
      <c r="R379">
        <v>11761</v>
      </c>
      <c r="S379">
        <v>6.4</v>
      </c>
      <c r="T379">
        <v>6.3</v>
      </c>
      <c r="U379">
        <v>0.67300000000000004</v>
      </c>
      <c r="V379">
        <v>13.6</v>
      </c>
      <c r="W379">
        <f t="shared" si="30"/>
        <v>1</v>
      </c>
      <c r="X379">
        <f t="shared" si="31"/>
        <v>0</v>
      </c>
      <c r="Y379">
        <f t="shared" si="32"/>
        <v>0</v>
      </c>
      <c r="Z379">
        <f t="shared" si="33"/>
        <v>0</v>
      </c>
      <c r="AA379">
        <f t="shared" si="34"/>
        <v>0</v>
      </c>
      <c r="AB379">
        <f t="shared" si="35"/>
        <v>0</v>
      </c>
      <c r="AC379">
        <v>74</v>
      </c>
    </row>
    <row r="380" spans="1:29" x14ac:dyDescent="0.25">
      <c r="A380" t="s">
        <v>27</v>
      </c>
      <c r="B380" t="s">
        <v>106</v>
      </c>
      <c r="C380">
        <v>2008</v>
      </c>
      <c r="D380" t="s">
        <v>37</v>
      </c>
      <c r="E380">
        <v>58</v>
      </c>
      <c r="F380">
        <v>0</v>
      </c>
      <c r="G380">
        <v>8.49</v>
      </c>
      <c r="H380">
        <v>7613.8149990000002</v>
      </c>
      <c r="J380">
        <v>0</v>
      </c>
      <c r="K380">
        <v>58.1</v>
      </c>
      <c r="L380">
        <v>0</v>
      </c>
      <c r="M380">
        <v>98</v>
      </c>
      <c r="N380">
        <v>8.8000000000000007</v>
      </c>
      <c r="O380">
        <v>98</v>
      </c>
      <c r="P380">
        <v>0.1</v>
      </c>
      <c r="Q380">
        <v>55575.291960000002</v>
      </c>
      <c r="R380">
        <v>317414</v>
      </c>
      <c r="S380">
        <v>0.9</v>
      </c>
      <c r="T380">
        <v>0.9</v>
      </c>
      <c r="U380">
        <v>0.89200000000000002</v>
      </c>
      <c r="V380">
        <v>18.2</v>
      </c>
      <c r="W380">
        <f t="shared" si="30"/>
        <v>0</v>
      </c>
      <c r="X380">
        <f t="shared" si="31"/>
        <v>0</v>
      </c>
      <c r="Y380">
        <f t="shared" si="32"/>
        <v>0</v>
      </c>
      <c r="Z380">
        <f t="shared" si="33"/>
        <v>0</v>
      </c>
      <c r="AA380">
        <f t="shared" si="34"/>
        <v>1</v>
      </c>
      <c r="AB380">
        <f t="shared" si="35"/>
        <v>1</v>
      </c>
      <c r="AC380">
        <v>81.400000000000006</v>
      </c>
    </row>
    <row r="381" spans="1:29" x14ac:dyDescent="0.25">
      <c r="A381" t="s">
        <v>25</v>
      </c>
      <c r="B381" t="s">
        <v>124</v>
      </c>
      <c r="C381">
        <v>2003</v>
      </c>
      <c r="D381" t="s">
        <v>24</v>
      </c>
      <c r="E381">
        <v>15</v>
      </c>
      <c r="F381">
        <v>1</v>
      </c>
      <c r="G381">
        <v>2.19</v>
      </c>
      <c r="H381">
        <v>527.91766180000002</v>
      </c>
      <c r="I381">
        <v>74</v>
      </c>
      <c r="J381">
        <v>526</v>
      </c>
      <c r="K381">
        <v>59.7</v>
      </c>
      <c r="L381">
        <v>1</v>
      </c>
      <c r="M381">
        <v>74</v>
      </c>
      <c r="N381">
        <v>9.3000000000000007</v>
      </c>
      <c r="O381">
        <v>74</v>
      </c>
      <c r="P381">
        <v>0.1</v>
      </c>
      <c r="Q381">
        <v>5425.6697000000004</v>
      </c>
      <c r="R381">
        <v>371464</v>
      </c>
      <c r="S381">
        <v>4.8</v>
      </c>
      <c r="T381">
        <v>4.7</v>
      </c>
      <c r="U381">
        <v>0</v>
      </c>
      <c r="V381">
        <v>14.8</v>
      </c>
      <c r="W381">
        <f t="shared" si="30"/>
        <v>0</v>
      </c>
      <c r="X381">
        <f t="shared" si="31"/>
        <v>1</v>
      </c>
      <c r="Y381">
        <f t="shared" si="32"/>
        <v>0</v>
      </c>
      <c r="Z381">
        <f t="shared" si="33"/>
        <v>0</v>
      </c>
      <c r="AA381">
        <f t="shared" si="34"/>
        <v>0</v>
      </c>
      <c r="AB381">
        <f t="shared" si="35"/>
        <v>0</v>
      </c>
      <c r="AC381">
        <v>73.5</v>
      </c>
    </row>
    <row r="382" spans="1:29" x14ac:dyDescent="0.25">
      <c r="A382" t="s">
        <v>38</v>
      </c>
      <c r="B382" t="s">
        <v>140</v>
      </c>
      <c r="C382">
        <v>2001</v>
      </c>
      <c r="D382" t="s">
        <v>24</v>
      </c>
      <c r="E382">
        <v>183</v>
      </c>
      <c r="F382">
        <v>0</v>
      </c>
      <c r="G382">
        <v>2.82</v>
      </c>
      <c r="H382">
        <v>0</v>
      </c>
      <c r="I382">
        <v>81</v>
      </c>
      <c r="J382">
        <v>0</v>
      </c>
      <c r="K382">
        <v>62</v>
      </c>
      <c r="L382">
        <v>0</v>
      </c>
      <c r="M382">
        <v>79</v>
      </c>
      <c r="N382">
        <v>8.58</v>
      </c>
      <c r="O382">
        <v>75</v>
      </c>
      <c r="P382">
        <v>0.1</v>
      </c>
      <c r="S382">
        <v>0.3</v>
      </c>
      <c r="T382">
        <v>0.2</v>
      </c>
      <c r="U382">
        <v>0.60399999999999998</v>
      </c>
      <c r="V382">
        <v>10.1</v>
      </c>
      <c r="W382">
        <f t="shared" si="30"/>
        <v>0</v>
      </c>
      <c r="X382">
        <f t="shared" si="31"/>
        <v>0</v>
      </c>
      <c r="Y382">
        <f t="shared" si="32"/>
        <v>1</v>
      </c>
      <c r="Z382">
        <f t="shared" si="33"/>
        <v>0</v>
      </c>
      <c r="AA382">
        <f t="shared" si="34"/>
        <v>0</v>
      </c>
      <c r="AB382">
        <f t="shared" si="35"/>
        <v>0</v>
      </c>
      <c r="AC382">
        <v>67.2</v>
      </c>
    </row>
    <row r="383" spans="1:29" x14ac:dyDescent="0.25">
      <c r="A383" t="s">
        <v>27</v>
      </c>
      <c r="B383" t="s">
        <v>150</v>
      </c>
      <c r="C383">
        <v>2008</v>
      </c>
      <c r="D383" t="s">
        <v>37</v>
      </c>
      <c r="E383">
        <v>68</v>
      </c>
      <c r="F383">
        <v>1</v>
      </c>
      <c r="G383">
        <v>9.6199999999999992</v>
      </c>
      <c r="H383">
        <v>10873.40554</v>
      </c>
      <c r="J383">
        <v>109</v>
      </c>
      <c r="K383">
        <v>57.9</v>
      </c>
      <c r="L383">
        <v>1</v>
      </c>
      <c r="M383">
        <v>97</v>
      </c>
      <c r="N383">
        <v>9.57</v>
      </c>
      <c r="O383">
        <v>97</v>
      </c>
      <c r="P383">
        <v>0.1</v>
      </c>
      <c r="Q383">
        <v>56928.824800000002</v>
      </c>
      <c r="R383">
        <v>16445593</v>
      </c>
      <c r="S383">
        <v>1</v>
      </c>
      <c r="T383">
        <v>0.9</v>
      </c>
      <c r="U383">
        <v>0.90500000000000003</v>
      </c>
      <c r="V383">
        <v>16.8</v>
      </c>
      <c r="W383">
        <f t="shared" si="30"/>
        <v>0</v>
      </c>
      <c r="X383">
        <f t="shared" si="31"/>
        <v>0</v>
      </c>
      <c r="Y383">
        <f t="shared" si="32"/>
        <v>0</v>
      </c>
      <c r="Z383">
        <f t="shared" si="33"/>
        <v>0</v>
      </c>
      <c r="AA383">
        <f t="shared" si="34"/>
        <v>1</v>
      </c>
      <c r="AB383">
        <f t="shared" si="35"/>
        <v>1</v>
      </c>
      <c r="AC383">
        <v>83</v>
      </c>
    </row>
    <row r="384" spans="1:29" x14ac:dyDescent="0.25">
      <c r="A384" t="s">
        <v>34</v>
      </c>
      <c r="B384" t="s">
        <v>216</v>
      </c>
      <c r="C384">
        <v>2006</v>
      </c>
      <c r="D384" t="s">
        <v>24</v>
      </c>
      <c r="E384">
        <v>117</v>
      </c>
      <c r="F384">
        <v>1</v>
      </c>
      <c r="G384">
        <v>6.58</v>
      </c>
      <c r="H384">
        <v>1712.225506</v>
      </c>
      <c r="I384">
        <v>95</v>
      </c>
      <c r="J384">
        <v>0</v>
      </c>
      <c r="K384">
        <v>58.9</v>
      </c>
      <c r="L384">
        <v>1</v>
      </c>
      <c r="M384">
        <v>95</v>
      </c>
      <c r="N384">
        <v>11.17</v>
      </c>
      <c r="O384">
        <v>95</v>
      </c>
      <c r="P384">
        <v>0.1</v>
      </c>
      <c r="Q384">
        <v>5877.8767799999996</v>
      </c>
      <c r="R384">
        <v>333143</v>
      </c>
      <c r="S384">
        <v>1.6</v>
      </c>
      <c r="T384">
        <v>1.6</v>
      </c>
      <c r="U384">
        <v>0.75600000000000001</v>
      </c>
      <c r="V384">
        <v>15.2</v>
      </c>
      <c r="W384">
        <f t="shared" si="30"/>
        <v>0</v>
      </c>
      <c r="X384">
        <f t="shared" si="31"/>
        <v>0</v>
      </c>
      <c r="Y384">
        <f t="shared" si="32"/>
        <v>0</v>
      </c>
      <c r="Z384">
        <f t="shared" si="33"/>
        <v>1</v>
      </c>
      <c r="AA384">
        <f t="shared" si="34"/>
        <v>0</v>
      </c>
      <c r="AB384">
        <f t="shared" si="35"/>
        <v>0</v>
      </c>
      <c r="AC384">
        <v>76.2</v>
      </c>
    </row>
    <row r="385" spans="1:29" x14ac:dyDescent="0.25">
      <c r="A385" t="s">
        <v>25</v>
      </c>
      <c r="B385" t="s">
        <v>122</v>
      </c>
      <c r="C385">
        <v>2015</v>
      </c>
      <c r="D385" t="s">
        <v>24</v>
      </c>
      <c r="E385">
        <v>194</v>
      </c>
      <c r="F385">
        <v>8</v>
      </c>
      <c r="H385">
        <v>0</v>
      </c>
      <c r="I385">
        <v>89</v>
      </c>
      <c r="J385">
        <v>56</v>
      </c>
      <c r="K385">
        <v>21.7</v>
      </c>
      <c r="L385">
        <v>11</v>
      </c>
      <c r="M385">
        <v>89</v>
      </c>
      <c r="O385">
        <v>89</v>
      </c>
      <c r="P385">
        <v>0.2</v>
      </c>
      <c r="S385">
        <v>8.8000000000000007</v>
      </c>
      <c r="T385">
        <v>8.9</v>
      </c>
      <c r="U385">
        <v>0.58199999999999996</v>
      </c>
      <c r="V385">
        <v>10.8</v>
      </c>
      <c r="W385">
        <f t="shared" si="30"/>
        <v>0</v>
      </c>
      <c r="X385">
        <f t="shared" si="31"/>
        <v>1</v>
      </c>
      <c r="Y385">
        <f t="shared" si="32"/>
        <v>0</v>
      </c>
      <c r="Z385">
        <f t="shared" si="33"/>
        <v>0</v>
      </c>
      <c r="AA385">
        <f t="shared" si="34"/>
        <v>0</v>
      </c>
      <c r="AB385">
        <f t="shared" si="35"/>
        <v>0</v>
      </c>
      <c r="AC385">
        <v>65.7</v>
      </c>
    </row>
    <row r="386" spans="1:29" x14ac:dyDescent="0.25">
      <c r="A386" t="s">
        <v>27</v>
      </c>
      <c r="B386" t="s">
        <v>26</v>
      </c>
      <c r="C386">
        <v>2011</v>
      </c>
      <c r="D386" t="s">
        <v>24</v>
      </c>
      <c r="E386">
        <v>88</v>
      </c>
      <c r="F386">
        <v>0</v>
      </c>
      <c r="G386">
        <v>5.37</v>
      </c>
      <c r="H386">
        <v>437.06209999999999</v>
      </c>
      <c r="I386">
        <v>99</v>
      </c>
      <c r="J386">
        <v>28</v>
      </c>
      <c r="K386">
        <v>55.1</v>
      </c>
      <c r="L386">
        <v>1</v>
      </c>
      <c r="M386">
        <v>99</v>
      </c>
      <c r="N386">
        <v>5.71</v>
      </c>
      <c r="O386">
        <v>99</v>
      </c>
      <c r="P386">
        <v>0.1</v>
      </c>
      <c r="Q386">
        <v>4437.17868</v>
      </c>
      <c r="R386">
        <v>295195</v>
      </c>
      <c r="S386">
        <v>1.4</v>
      </c>
      <c r="T386">
        <v>1.5</v>
      </c>
      <c r="U386">
        <v>0.73799999999999999</v>
      </c>
      <c r="V386">
        <v>13.3</v>
      </c>
      <c r="W386">
        <f t="shared" si="30"/>
        <v>0</v>
      </c>
      <c r="X386">
        <f t="shared" si="31"/>
        <v>0</v>
      </c>
      <c r="Y386">
        <f t="shared" si="32"/>
        <v>0</v>
      </c>
      <c r="Z386">
        <f t="shared" si="33"/>
        <v>0</v>
      </c>
      <c r="AA386">
        <f t="shared" si="34"/>
        <v>1</v>
      </c>
      <c r="AB386">
        <f t="shared" si="35"/>
        <v>0</v>
      </c>
      <c r="AC386">
        <v>76.599999999999994</v>
      </c>
    </row>
    <row r="387" spans="1:29" x14ac:dyDescent="0.25">
      <c r="A387" t="s">
        <v>25</v>
      </c>
      <c r="B387" t="s">
        <v>207</v>
      </c>
      <c r="C387">
        <v>2007</v>
      </c>
      <c r="D387" t="s">
        <v>24</v>
      </c>
      <c r="E387">
        <v>124</v>
      </c>
      <c r="F387">
        <v>26</v>
      </c>
      <c r="G387">
        <v>1.26</v>
      </c>
      <c r="H387">
        <v>115.5801103</v>
      </c>
      <c r="I387">
        <v>96</v>
      </c>
      <c r="J387">
        <v>3</v>
      </c>
      <c r="K387">
        <v>59.3</v>
      </c>
      <c r="L387">
        <v>31</v>
      </c>
      <c r="M387">
        <v>96</v>
      </c>
      <c r="N387">
        <v>6.4</v>
      </c>
      <c r="O387">
        <v>96</v>
      </c>
      <c r="P387">
        <v>0.1</v>
      </c>
      <c r="Q387">
        <v>979.49246000000005</v>
      </c>
      <c r="R387">
        <v>69597281</v>
      </c>
      <c r="S387">
        <v>5</v>
      </c>
      <c r="T387">
        <v>4.8</v>
      </c>
      <c r="U387">
        <v>0.69699999999999995</v>
      </c>
      <c r="V387">
        <v>12.3</v>
      </c>
      <c r="W387">
        <f t="shared" ref="W387:W450" si="36">IF(A387="Africa",1,0)</f>
        <v>0</v>
      </c>
      <c r="X387">
        <f t="shared" ref="X387:X450" si="37">IF(A387="Asia",1,0)</f>
        <v>1</v>
      </c>
      <c r="Y387">
        <f t="shared" ref="Y387:Y450" si="38">IF(A387="Oceania",1,0)</f>
        <v>0</v>
      </c>
      <c r="Z387">
        <f t="shared" ref="Z387:Z450" si="39">IF(A387="South America",1,0)</f>
        <v>0</v>
      </c>
      <c r="AA387">
        <f t="shared" ref="AA387:AA450" si="40">IF(A387="Europe",1,0)</f>
        <v>0</v>
      </c>
      <c r="AB387">
        <f t="shared" ref="AB387:AB450" si="41">IF(D387="Developed",1,0)</f>
        <v>0</v>
      </c>
      <c r="AC387">
        <v>73.2</v>
      </c>
    </row>
    <row r="388" spans="1:29" x14ac:dyDescent="0.25">
      <c r="A388" t="s">
        <v>38</v>
      </c>
      <c r="B388" t="s">
        <v>161</v>
      </c>
      <c r="C388">
        <v>2002</v>
      </c>
      <c r="D388" t="s">
        <v>24</v>
      </c>
      <c r="E388">
        <v>327</v>
      </c>
      <c r="F388">
        <v>11</v>
      </c>
      <c r="G388">
        <v>0.61</v>
      </c>
      <c r="H388">
        <v>110.9803062</v>
      </c>
      <c r="I388">
        <v>6</v>
      </c>
      <c r="J388">
        <v>17620</v>
      </c>
      <c r="K388">
        <v>38.9</v>
      </c>
      <c r="L388">
        <v>14</v>
      </c>
      <c r="M388">
        <v>54</v>
      </c>
      <c r="N388">
        <v>7.69</v>
      </c>
      <c r="O388">
        <v>61</v>
      </c>
      <c r="P388">
        <v>1.4</v>
      </c>
      <c r="Q388">
        <v>511.665773</v>
      </c>
      <c r="R388">
        <v>5862316</v>
      </c>
      <c r="S388">
        <v>1.5</v>
      </c>
      <c r="T388">
        <v>1.5</v>
      </c>
      <c r="U388">
        <v>0.42799999999999999</v>
      </c>
      <c r="V388">
        <v>6.9</v>
      </c>
      <c r="W388">
        <f t="shared" si="36"/>
        <v>0</v>
      </c>
      <c r="X388">
        <f t="shared" si="37"/>
        <v>0</v>
      </c>
      <c r="Y388">
        <f t="shared" si="38"/>
        <v>1</v>
      </c>
      <c r="Z388">
        <f t="shared" si="39"/>
        <v>0</v>
      </c>
      <c r="AA388">
        <f t="shared" si="40"/>
        <v>0</v>
      </c>
      <c r="AB388">
        <f t="shared" si="41"/>
        <v>0</v>
      </c>
      <c r="AC388">
        <v>59.3</v>
      </c>
    </row>
    <row r="389" spans="1:29" x14ac:dyDescent="0.25">
      <c r="A389" t="s">
        <v>29</v>
      </c>
      <c r="B389" t="s">
        <v>126</v>
      </c>
      <c r="C389">
        <v>2012</v>
      </c>
      <c r="D389" t="s">
        <v>24</v>
      </c>
      <c r="E389">
        <v>261</v>
      </c>
      <c r="F389">
        <v>9</v>
      </c>
      <c r="G389">
        <v>0.01</v>
      </c>
      <c r="H389">
        <v>48.098914739999998</v>
      </c>
      <c r="I389">
        <v>8</v>
      </c>
      <c r="J389">
        <v>43</v>
      </c>
      <c r="K389">
        <v>25.6</v>
      </c>
      <c r="L389">
        <v>12</v>
      </c>
      <c r="M389">
        <v>8</v>
      </c>
      <c r="N389">
        <v>1.19</v>
      </c>
      <c r="O389">
        <v>8</v>
      </c>
      <c r="P389">
        <v>1.2</v>
      </c>
      <c r="Q389">
        <v>415.36195800000002</v>
      </c>
      <c r="R389">
        <v>4181563</v>
      </c>
      <c r="S389">
        <v>7</v>
      </c>
      <c r="T389">
        <v>6.9</v>
      </c>
      <c r="U389">
        <v>0.41599999999999998</v>
      </c>
      <c r="V389">
        <v>9.6</v>
      </c>
      <c r="W389">
        <f t="shared" si="36"/>
        <v>1</v>
      </c>
      <c r="X389">
        <f t="shared" si="37"/>
        <v>0</v>
      </c>
      <c r="Y389">
        <f t="shared" si="38"/>
        <v>0</v>
      </c>
      <c r="Z389">
        <f t="shared" si="39"/>
        <v>0</v>
      </c>
      <c r="AA389">
        <f t="shared" si="40"/>
        <v>0</v>
      </c>
      <c r="AB389">
        <f t="shared" si="41"/>
        <v>0</v>
      </c>
      <c r="AC389">
        <v>67</v>
      </c>
    </row>
    <row r="390" spans="1:29" x14ac:dyDescent="0.25">
      <c r="A390" t="s">
        <v>25</v>
      </c>
      <c r="B390" t="s">
        <v>54</v>
      </c>
      <c r="C390">
        <v>2004</v>
      </c>
      <c r="D390" t="s">
        <v>24</v>
      </c>
      <c r="E390">
        <v>89</v>
      </c>
      <c r="F390">
        <v>0</v>
      </c>
      <c r="G390">
        <v>0.11</v>
      </c>
      <c r="H390">
        <v>1504.3000400000001</v>
      </c>
      <c r="I390">
        <v>99</v>
      </c>
      <c r="J390">
        <v>16</v>
      </c>
      <c r="K390">
        <v>3.1</v>
      </c>
      <c r="L390">
        <v>0</v>
      </c>
      <c r="M390">
        <v>92</v>
      </c>
      <c r="N390">
        <v>3.1</v>
      </c>
      <c r="O390">
        <v>92</v>
      </c>
      <c r="P390">
        <v>0.1</v>
      </c>
      <c r="Q390">
        <v>21896.652699999999</v>
      </c>
      <c r="S390">
        <v>6.5</v>
      </c>
      <c r="T390">
        <v>6</v>
      </c>
      <c r="U390">
        <v>0.82799999999999996</v>
      </c>
      <c r="V390">
        <v>13.7</v>
      </c>
      <c r="W390">
        <f t="shared" si="36"/>
        <v>0</v>
      </c>
      <c r="X390">
        <f t="shared" si="37"/>
        <v>1</v>
      </c>
      <c r="Y390">
        <f t="shared" si="38"/>
        <v>0</v>
      </c>
      <c r="Z390">
        <f t="shared" si="39"/>
        <v>0</v>
      </c>
      <c r="AA390">
        <f t="shared" si="40"/>
        <v>0</v>
      </c>
      <c r="AB390">
        <f t="shared" si="41"/>
        <v>0</v>
      </c>
      <c r="AC390">
        <v>76.400000000000006</v>
      </c>
    </row>
    <row r="391" spans="1:29" x14ac:dyDescent="0.25">
      <c r="A391" t="s">
        <v>32</v>
      </c>
      <c r="B391" t="s">
        <v>99</v>
      </c>
      <c r="C391">
        <v>2001</v>
      </c>
      <c r="D391" t="s">
        <v>24</v>
      </c>
      <c r="E391">
        <v>211</v>
      </c>
      <c r="F391">
        <v>16</v>
      </c>
      <c r="G391">
        <v>2.5299999999999998</v>
      </c>
      <c r="H391">
        <v>225.06199559999999</v>
      </c>
      <c r="J391">
        <v>0</v>
      </c>
      <c r="K391">
        <v>41.1</v>
      </c>
      <c r="L391">
        <v>20</v>
      </c>
      <c r="M391">
        <v>78</v>
      </c>
      <c r="N391">
        <v>6.76</v>
      </c>
      <c r="O391">
        <v>77</v>
      </c>
      <c r="P391">
        <v>0.3</v>
      </c>
      <c r="Q391">
        <v>1568.376276</v>
      </c>
      <c r="R391">
        <v>11924946</v>
      </c>
      <c r="S391">
        <v>1.5</v>
      </c>
      <c r="T391">
        <v>1.5</v>
      </c>
      <c r="U391">
        <v>0.54600000000000004</v>
      </c>
      <c r="V391">
        <v>8.5</v>
      </c>
      <c r="W391">
        <f t="shared" si="36"/>
        <v>0</v>
      </c>
      <c r="X391">
        <f t="shared" si="37"/>
        <v>0</v>
      </c>
      <c r="Y391">
        <f t="shared" si="38"/>
        <v>0</v>
      </c>
      <c r="Z391">
        <f t="shared" si="39"/>
        <v>0</v>
      </c>
      <c r="AA391">
        <f t="shared" si="40"/>
        <v>0</v>
      </c>
      <c r="AB391">
        <f t="shared" si="41"/>
        <v>0</v>
      </c>
      <c r="AC391">
        <v>68.400000000000006</v>
      </c>
    </row>
    <row r="392" spans="1:29" x14ac:dyDescent="0.25">
      <c r="A392" t="s">
        <v>29</v>
      </c>
      <c r="B392" t="s">
        <v>86</v>
      </c>
      <c r="C392">
        <v>2002</v>
      </c>
      <c r="D392" t="s">
        <v>24</v>
      </c>
      <c r="E392">
        <v>343</v>
      </c>
      <c r="F392">
        <v>7</v>
      </c>
      <c r="G392">
        <v>0.83</v>
      </c>
      <c r="H392">
        <v>0.70313217900000002</v>
      </c>
      <c r="I392">
        <v>86</v>
      </c>
      <c r="J392">
        <v>460</v>
      </c>
      <c r="K392">
        <v>13.1</v>
      </c>
      <c r="L392">
        <v>10</v>
      </c>
      <c r="M392">
        <v>92</v>
      </c>
      <c r="N392">
        <v>4.2</v>
      </c>
      <c r="O392">
        <v>9</v>
      </c>
      <c r="P392">
        <v>1.9</v>
      </c>
      <c r="Q392">
        <v>21.768798100000001</v>
      </c>
      <c r="R392">
        <v>3614639</v>
      </c>
      <c r="S392">
        <v>9.9</v>
      </c>
      <c r="T392">
        <v>9.9</v>
      </c>
      <c r="U392">
        <v>0</v>
      </c>
      <c r="V392">
        <v>4.4000000000000004</v>
      </c>
      <c r="W392">
        <f t="shared" si="36"/>
        <v>1</v>
      </c>
      <c r="X392">
        <f t="shared" si="37"/>
        <v>0</v>
      </c>
      <c r="Y392">
        <f t="shared" si="38"/>
        <v>0</v>
      </c>
      <c r="Z392">
        <f t="shared" si="39"/>
        <v>0</v>
      </c>
      <c r="AA392">
        <f t="shared" si="40"/>
        <v>0</v>
      </c>
      <c r="AB392">
        <f t="shared" si="41"/>
        <v>0</v>
      </c>
      <c r="AC392">
        <v>58.5</v>
      </c>
    </row>
    <row r="393" spans="1:29" x14ac:dyDescent="0.25">
      <c r="A393" t="s">
        <v>27</v>
      </c>
      <c r="B393" t="s">
        <v>105</v>
      </c>
      <c r="C393">
        <v>2001</v>
      </c>
      <c r="D393" t="s">
        <v>37</v>
      </c>
      <c r="E393">
        <v>185</v>
      </c>
      <c r="F393">
        <v>1</v>
      </c>
      <c r="G393">
        <v>13.18</v>
      </c>
      <c r="H393">
        <v>7.6010924160000002</v>
      </c>
      <c r="J393">
        <v>20</v>
      </c>
      <c r="K393">
        <v>56.6</v>
      </c>
      <c r="L393">
        <v>1</v>
      </c>
      <c r="M393">
        <v>99</v>
      </c>
      <c r="N393">
        <v>7.11</v>
      </c>
      <c r="O393">
        <v>99</v>
      </c>
      <c r="P393">
        <v>0.1</v>
      </c>
      <c r="Q393">
        <v>527.85364000000004</v>
      </c>
      <c r="R393">
        <v>1187576</v>
      </c>
      <c r="S393">
        <v>2.2000000000000002</v>
      </c>
      <c r="T393">
        <v>2.2000000000000002</v>
      </c>
      <c r="U393">
        <v>0.76900000000000002</v>
      </c>
      <c r="V393">
        <v>14.2</v>
      </c>
      <c r="W393">
        <f t="shared" si="36"/>
        <v>0</v>
      </c>
      <c r="X393">
        <f t="shared" si="37"/>
        <v>0</v>
      </c>
      <c r="Y393">
        <f t="shared" si="38"/>
        <v>0</v>
      </c>
      <c r="Z393">
        <f t="shared" si="39"/>
        <v>0</v>
      </c>
      <c r="AA393">
        <f t="shared" si="40"/>
        <v>1</v>
      </c>
      <c r="AB393">
        <f t="shared" si="41"/>
        <v>1</v>
      </c>
      <c r="AC393">
        <v>72.3</v>
      </c>
    </row>
    <row r="394" spans="1:29" x14ac:dyDescent="0.25">
      <c r="A394" t="s">
        <v>25</v>
      </c>
      <c r="B394" t="s">
        <v>109</v>
      </c>
      <c r="C394">
        <v>2003</v>
      </c>
      <c r="D394" t="s">
        <v>24</v>
      </c>
      <c r="E394">
        <v>154</v>
      </c>
      <c r="F394">
        <v>29</v>
      </c>
      <c r="G394">
        <v>0.01</v>
      </c>
      <c r="H394">
        <v>0</v>
      </c>
      <c r="I394">
        <v>98</v>
      </c>
      <c r="J394">
        <v>11644</v>
      </c>
      <c r="K394">
        <v>46.9</v>
      </c>
      <c r="L394">
        <v>35</v>
      </c>
      <c r="M394">
        <v>99</v>
      </c>
      <c r="N394">
        <v>5.42</v>
      </c>
      <c r="O394">
        <v>99</v>
      </c>
      <c r="P394">
        <v>0.1</v>
      </c>
      <c r="S394">
        <v>7.5</v>
      </c>
      <c r="T394">
        <v>7.7</v>
      </c>
      <c r="U394">
        <v>0.67900000000000005</v>
      </c>
      <c r="V394">
        <v>11.8</v>
      </c>
      <c r="W394">
        <f t="shared" si="36"/>
        <v>0</v>
      </c>
      <c r="X394">
        <f t="shared" si="37"/>
        <v>1</v>
      </c>
      <c r="Y394">
        <f t="shared" si="38"/>
        <v>0</v>
      </c>
      <c r="Z394">
        <f t="shared" si="39"/>
        <v>0</v>
      </c>
      <c r="AA394">
        <f t="shared" si="40"/>
        <v>0</v>
      </c>
      <c r="AB394">
        <f t="shared" si="41"/>
        <v>0</v>
      </c>
      <c r="AC394">
        <v>75</v>
      </c>
    </row>
    <row r="395" spans="1:29" x14ac:dyDescent="0.25">
      <c r="A395" t="s">
        <v>29</v>
      </c>
      <c r="B395" t="s">
        <v>138</v>
      </c>
      <c r="C395">
        <v>2006</v>
      </c>
      <c r="D395" t="s">
        <v>24</v>
      </c>
      <c r="E395">
        <v>165</v>
      </c>
      <c r="F395">
        <v>0</v>
      </c>
      <c r="G395">
        <v>3.73</v>
      </c>
      <c r="H395">
        <v>502.38449459999998</v>
      </c>
      <c r="I395">
        <v>97</v>
      </c>
      <c r="J395">
        <v>3</v>
      </c>
      <c r="K395">
        <v>28.6</v>
      </c>
      <c r="L395">
        <v>0</v>
      </c>
      <c r="M395">
        <v>98</v>
      </c>
      <c r="N395">
        <v>4.38</v>
      </c>
      <c r="O395">
        <v>97</v>
      </c>
      <c r="P395">
        <v>0.1</v>
      </c>
      <c r="Q395">
        <v>5695.9693269999998</v>
      </c>
      <c r="R395">
        <v>1233996</v>
      </c>
      <c r="S395">
        <v>7.6</v>
      </c>
      <c r="T395">
        <v>7.5</v>
      </c>
      <c r="U395">
        <v>0.71299999999999997</v>
      </c>
      <c r="V395">
        <v>13.4</v>
      </c>
      <c r="W395">
        <f t="shared" si="36"/>
        <v>1</v>
      </c>
      <c r="X395">
        <f t="shared" si="37"/>
        <v>0</v>
      </c>
      <c r="Y395">
        <f t="shared" si="38"/>
        <v>0</v>
      </c>
      <c r="Z395">
        <f t="shared" si="39"/>
        <v>0</v>
      </c>
      <c r="AA395">
        <f t="shared" si="40"/>
        <v>0</v>
      </c>
      <c r="AB395">
        <f t="shared" si="41"/>
        <v>0</v>
      </c>
      <c r="AC395">
        <v>71.8</v>
      </c>
    </row>
    <row r="396" spans="1:29" x14ac:dyDescent="0.25">
      <c r="A396" t="s">
        <v>29</v>
      </c>
      <c r="B396" t="s">
        <v>57</v>
      </c>
      <c r="C396">
        <v>2002</v>
      </c>
      <c r="D396" t="s">
        <v>24</v>
      </c>
      <c r="E396">
        <v>387</v>
      </c>
      <c r="F396">
        <v>24</v>
      </c>
      <c r="G396">
        <v>5.98</v>
      </c>
      <c r="H396">
        <v>9.660010196</v>
      </c>
      <c r="J396">
        <v>1016</v>
      </c>
      <c r="K396">
        <v>13.3</v>
      </c>
      <c r="L396">
        <v>39</v>
      </c>
      <c r="M396">
        <v>74</v>
      </c>
      <c r="N396">
        <v>5.15</v>
      </c>
      <c r="O396">
        <v>81</v>
      </c>
      <c r="P396">
        <v>5.2</v>
      </c>
      <c r="Q396">
        <v>122.43358929999999</v>
      </c>
      <c r="R396">
        <v>6741569</v>
      </c>
      <c r="S396">
        <v>8.6999999999999993</v>
      </c>
      <c r="T396">
        <v>8.6999999999999993</v>
      </c>
      <c r="U396">
        <v>0.26800000000000002</v>
      </c>
      <c r="V396">
        <v>4.4000000000000004</v>
      </c>
      <c r="W396">
        <f t="shared" si="36"/>
        <v>1</v>
      </c>
      <c r="X396">
        <f t="shared" si="37"/>
        <v>0</v>
      </c>
      <c r="Y396">
        <f t="shared" si="38"/>
        <v>0</v>
      </c>
      <c r="Z396">
        <f t="shared" si="39"/>
        <v>0</v>
      </c>
      <c r="AA396">
        <f t="shared" si="40"/>
        <v>0</v>
      </c>
      <c r="AB396">
        <f t="shared" si="41"/>
        <v>0</v>
      </c>
      <c r="AC396">
        <v>51.5</v>
      </c>
    </row>
    <row r="397" spans="1:29" x14ac:dyDescent="0.25">
      <c r="A397" t="s">
        <v>34</v>
      </c>
      <c r="B397" t="s">
        <v>162</v>
      </c>
      <c r="C397">
        <v>2006</v>
      </c>
      <c r="D397" t="s">
        <v>24</v>
      </c>
      <c r="E397">
        <v>161</v>
      </c>
      <c r="F397">
        <v>3</v>
      </c>
      <c r="G397">
        <v>5.61</v>
      </c>
      <c r="H397">
        <v>26.180723820000001</v>
      </c>
      <c r="I397">
        <v>92</v>
      </c>
      <c r="J397">
        <v>0</v>
      </c>
      <c r="K397">
        <v>43.5</v>
      </c>
      <c r="L397">
        <v>4</v>
      </c>
      <c r="M397">
        <v>98</v>
      </c>
      <c r="N397">
        <v>6.43</v>
      </c>
      <c r="O397">
        <v>98</v>
      </c>
      <c r="P397">
        <v>0.2</v>
      </c>
      <c r="Q397">
        <v>189.71539000000001</v>
      </c>
      <c r="R397">
        <v>5882796</v>
      </c>
      <c r="S397">
        <v>2.2000000000000002</v>
      </c>
      <c r="T397">
        <v>2.2000000000000002</v>
      </c>
      <c r="U397">
        <v>0.64800000000000002</v>
      </c>
      <c r="V397">
        <v>12.1</v>
      </c>
      <c r="W397">
        <f t="shared" si="36"/>
        <v>0</v>
      </c>
      <c r="X397">
        <f t="shared" si="37"/>
        <v>0</v>
      </c>
      <c r="Y397">
        <f t="shared" si="38"/>
        <v>0</v>
      </c>
      <c r="Z397">
        <f t="shared" si="39"/>
        <v>1</v>
      </c>
      <c r="AA397">
        <f t="shared" si="40"/>
        <v>0</v>
      </c>
      <c r="AB397">
        <f t="shared" si="41"/>
        <v>0</v>
      </c>
      <c r="AC397">
        <v>72.3</v>
      </c>
    </row>
    <row r="398" spans="1:29" x14ac:dyDescent="0.25">
      <c r="A398" t="s">
        <v>29</v>
      </c>
      <c r="B398" t="s">
        <v>154</v>
      </c>
      <c r="C398">
        <v>2009</v>
      </c>
      <c r="D398" t="s">
        <v>24</v>
      </c>
      <c r="E398">
        <v>376</v>
      </c>
      <c r="F398">
        <v>527</v>
      </c>
      <c r="G398">
        <v>9.0500000000000007</v>
      </c>
      <c r="H398">
        <v>14.5676468</v>
      </c>
      <c r="I398">
        <v>63</v>
      </c>
      <c r="J398">
        <v>1272</v>
      </c>
      <c r="K398">
        <v>21.6</v>
      </c>
      <c r="L398">
        <v>832</v>
      </c>
      <c r="M398">
        <v>66</v>
      </c>
      <c r="N398">
        <v>4.24</v>
      </c>
      <c r="O398">
        <v>63</v>
      </c>
      <c r="P398">
        <v>4.9000000000000004</v>
      </c>
      <c r="Q398">
        <v>197.66142199999999</v>
      </c>
      <c r="R398">
        <v>15442181</v>
      </c>
      <c r="S398">
        <v>11.7</v>
      </c>
      <c r="T398">
        <v>11.6</v>
      </c>
      <c r="U398">
        <v>0.48699999999999999</v>
      </c>
      <c r="V398">
        <v>9.3000000000000007</v>
      </c>
      <c r="W398">
        <f t="shared" si="36"/>
        <v>1</v>
      </c>
      <c r="X398">
        <f t="shared" si="37"/>
        <v>0</v>
      </c>
      <c r="Y398">
        <f t="shared" si="38"/>
        <v>0</v>
      </c>
      <c r="Z398">
        <f t="shared" si="39"/>
        <v>0</v>
      </c>
      <c r="AA398">
        <f t="shared" si="40"/>
        <v>0</v>
      </c>
      <c r="AB398">
        <f t="shared" si="41"/>
        <v>0</v>
      </c>
      <c r="AC398">
        <v>51.6</v>
      </c>
    </row>
    <row r="399" spans="1:29" x14ac:dyDescent="0.25">
      <c r="A399" t="s">
        <v>32</v>
      </c>
      <c r="B399" t="s">
        <v>31</v>
      </c>
      <c r="C399">
        <v>2007</v>
      </c>
      <c r="D399" t="s">
        <v>24</v>
      </c>
      <c r="E399">
        <v>144</v>
      </c>
      <c r="F399">
        <v>0</v>
      </c>
      <c r="G399">
        <v>8.64</v>
      </c>
      <c r="H399">
        <v>257.96653079999999</v>
      </c>
      <c r="I399">
        <v>97</v>
      </c>
      <c r="J399">
        <v>0</v>
      </c>
      <c r="K399">
        <v>42.6</v>
      </c>
      <c r="L399">
        <v>0</v>
      </c>
      <c r="M399">
        <v>98</v>
      </c>
      <c r="N399">
        <v>4.2699999999999996</v>
      </c>
      <c r="O399">
        <v>99</v>
      </c>
      <c r="P399">
        <v>0.1</v>
      </c>
      <c r="Q399">
        <v>14252.294519999999</v>
      </c>
      <c r="S399">
        <v>3.4</v>
      </c>
      <c r="T399">
        <v>3.3</v>
      </c>
      <c r="U399">
        <v>0.78100000000000003</v>
      </c>
      <c r="V399">
        <v>14.5</v>
      </c>
      <c r="W399">
        <f t="shared" si="36"/>
        <v>0</v>
      </c>
      <c r="X399">
        <f t="shared" si="37"/>
        <v>0</v>
      </c>
      <c r="Y399">
        <f t="shared" si="38"/>
        <v>0</v>
      </c>
      <c r="Z399">
        <f t="shared" si="39"/>
        <v>0</v>
      </c>
      <c r="AA399">
        <f t="shared" si="40"/>
        <v>0</v>
      </c>
      <c r="AB399">
        <f t="shared" si="41"/>
        <v>0</v>
      </c>
      <c r="AC399">
        <v>75</v>
      </c>
    </row>
    <row r="400" spans="1:29" x14ac:dyDescent="0.25">
      <c r="A400" t="s">
        <v>27</v>
      </c>
      <c r="B400" t="s">
        <v>156</v>
      </c>
      <c r="C400">
        <v>2015</v>
      </c>
      <c r="D400" t="s">
        <v>37</v>
      </c>
      <c r="E400">
        <v>59</v>
      </c>
      <c r="F400">
        <v>0</v>
      </c>
      <c r="G400">
        <v>5.97</v>
      </c>
      <c r="H400">
        <v>0</v>
      </c>
      <c r="J400">
        <v>14</v>
      </c>
      <c r="K400">
        <v>61.2</v>
      </c>
      <c r="L400">
        <v>0</v>
      </c>
      <c r="M400">
        <v>95</v>
      </c>
      <c r="O400">
        <v>95</v>
      </c>
      <c r="P400">
        <v>0.1</v>
      </c>
      <c r="Q400">
        <v>7455.2465400000001</v>
      </c>
      <c r="R400">
        <v>518867</v>
      </c>
      <c r="S400">
        <v>0.8</v>
      </c>
      <c r="T400">
        <v>0.7</v>
      </c>
      <c r="U400">
        <v>0.94799999999999995</v>
      </c>
      <c r="V400">
        <v>17.7</v>
      </c>
      <c r="W400">
        <f t="shared" si="36"/>
        <v>0</v>
      </c>
      <c r="X400">
        <f t="shared" si="37"/>
        <v>0</v>
      </c>
      <c r="Y400">
        <f t="shared" si="38"/>
        <v>0</v>
      </c>
      <c r="Z400">
        <f t="shared" si="39"/>
        <v>0</v>
      </c>
      <c r="AA400">
        <f t="shared" si="40"/>
        <v>1</v>
      </c>
      <c r="AB400">
        <f t="shared" si="41"/>
        <v>1</v>
      </c>
      <c r="AC400">
        <v>81.8</v>
      </c>
    </row>
    <row r="401" spans="1:29" x14ac:dyDescent="0.25">
      <c r="A401" t="s">
        <v>27</v>
      </c>
      <c r="B401" t="s">
        <v>111</v>
      </c>
      <c r="C401">
        <v>2013</v>
      </c>
      <c r="D401" t="s">
        <v>37</v>
      </c>
      <c r="E401">
        <v>67</v>
      </c>
      <c r="F401">
        <v>0</v>
      </c>
      <c r="G401">
        <v>10.49</v>
      </c>
      <c r="H401">
        <v>703.55273320000003</v>
      </c>
      <c r="I401">
        <v>95</v>
      </c>
      <c r="J401">
        <v>51</v>
      </c>
      <c r="K401">
        <v>61.3</v>
      </c>
      <c r="L401">
        <v>0</v>
      </c>
      <c r="M401">
        <v>96</v>
      </c>
      <c r="N401">
        <v>8.1</v>
      </c>
      <c r="O401">
        <v>96</v>
      </c>
      <c r="P401">
        <v>0.1</v>
      </c>
      <c r="Q401">
        <v>5234.7673599999998</v>
      </c>
      <c r="R401">
        <v>4598294</v>
      </c>
      <c r="S401">
        <v>0.3</v>
      </c>
      <c r="T401">
        <v>0.2</v>
      </c>
      <c r="U401">
        <v>0.90200000000000002</v>
      </c>
      <c r="V401">
        <v>18.600000000000001</v>
      </c>
      <c r="W401">
        <f t="shared" si="36"/>
        <v>0</v>
      </c>
      <c r="X401">
        <f t="shared" si="37"/>
        <v>0</v>
      </c>
      <c r="Y401">
        <f t="shared" si="38"/>
        <v>0</v>
      </c>
      <c r="Z401">
        <f t="shared" si="39"/>
        <v>0</v>
      </c>
      <c r="AA401">
        <f t="shared" si="40"/>
        <v>1</v>
      </c>
      <c r="AB401">
        <f t="shared" si="41"/>
        <v>1</v>
      </c>
      <c r="AC401">
        <v>81</v>
      </c>
    </row>
    <row r="402" spans="1:29" x14ac:dyDescent="0.25">
      <c r="A402" t="s">
        <v>27</v>
      </c>
      <c r="B402" t="s">
        <v>129</v>
      </c>
      <c r="C402">
        <v>2008</v>
      </c>
      <c r="D402" t="s">
        <v>37</v>
      </c>
      <c r="E402">
        <v>8</v>
      </c>
      <c r="F402">
        <v>0</v>
      </c>
      <c r="G402">
        <v>11.53</v>
      </c>
      <c r="H402">
        <v>18961.348600000001</v>
      </c>
      <c r="I402">
        <v>94</v>
      </c>
      <c r="J402">
        <v>1</v>
      </c>
      <c r="K402">
        <v>58.4</v>
      </c>
      <c r="L402">
        <v>0</v>
      </c>
      <c r="M402">
        <v>96</v>
      </c>
      <c r="N402">
        <v>7.34</v>
      </c>
      <c r="O402">
        <v>99</v>
      </c>
      <c r="P402">
        <v>0.1</v>
      </c>
      <c r="Q402">
        <v>114293.84329999999</v>
      </c>
      <c r="R402">
        <v>48865</v>
      </c>
      <c r="S402">
        <v>0.9</v>
      </c>
      <c r="T402">
        <v>0.9</v>
      </c>
      <c r="U402">
        <v>0.88700000000000001</v>
      </c>
      <c r="V402">
        <v>13.5</v>
      </c>
      <c r="W402">
        <f t="shared" si="36"/>
        <v>0</v>
      </c>
      <c r="X402">
        <f t="shared" si="37"/>
        <v>0</v>
      </c>
      <c r="Y402">
        <f t="shared" si="38"/>
        <v>0</v>
      </c>
      <c r="Z402">
        <f t="shared" si="39"/>
        <v>0</v>
      </c>
      <c r="AA402">
        <f t="shared" si="40"/>
        <v>1</v>
      </c>
      <c r="AB402">
        <f t="shared" si="41"/>
        <v>1</v>
      </c>
      <c r="AC402">
        <v>80</v>
      </c>
    </row>
    <row r="403" spans="1:29" x14ac:dyDescent="0.25">
      <c r="A403" t="s">
        <v>29</v>
      </c>
      <c r="B403" t="s">
        <v>223</v>
      </c>
      <c r="C403">
        <v>2014</v>
      </c>
      <c r="D403" t="s">
        <v>24</v>
      </c>
      <c r="E403">
        <v>371</v>
      </c>
      <c r="F403">
        <v>23</v>
      </c>
      <c r="G403">
        <v>6.5</v>
      </c>
      <c r="H403">
        <v>10.82259524</v>
      </c>
      <c r="I403">
        <v>91</v>
      </c>
      <c r="J403">
        <v>0</v>
      </c>
      <c r="K403">
        <v>31.3</v>
      </c>
      <c r="L403">
        <v>34</v>
      </c>
      <c r="M403">
        <v>92</v>
      </c>
      <c r="N403">
        <v>6.44</v>
      </c>
      <c r="O403">
        <v>91</v>
      </c>
      <c r="P403">
        <v>6.3</v>
      </c>
      <c r="Q403">
        <v>127.47462</v>
      </c>
      <c r="R403">
        <v>15411675</v>
      </c>
      <c r="S403">
        <v>5.9</v>
      </c>
      <c r="T403">
        <v>5.7</v>
      </c>
      <c r="U403">
        <v>0.498</v>
      </c>
      <c r="V403">
        <v>10.3</v>
      </c>
      <c r="W403">
        <f t="shared" si="36"/>
        <v>1</v>
      </c>
      <c r="X403">
        <f t="shared" si="37"/>
        <v>0</v>
      </c>
      <c r="Y403">
        <f t="shared" si="38"/>
        <v>0</v>
      </c>
      <c r="Z403">
        <f t="shared" si="39"/>
        <v>0</v>
      </c>
      <c r="AA403">
        <f t="shared" si="40"/>
        <v>0</v>
      </c>
      <c r="AB403">
        <f t="shared" si="41"/>
        <v>0</v>
      </c>
      <c r="AC403">
        <v>59.2</v>
      </c>
    </row>
    <row r="404" spans="1:29" x14ac:dyDescent="0.25">
      <c r="A404" t="s">
        <v>29</v>
      </c>
      <c r="B404" t="s">
        <v>100</v>
      </c>
      <c r="C404">
        <v>2005</v>
      </c>
      <c r="D404" t="s">
        <v>24</v>
      </c>
      <c r="E404">
        <v>327</v>
      </c>
      <c r="F404">
        <v>32</v>
      </c>
      <c r="G404">
        <v>0.21</v>
      </c>
      <c r="H404">
        <v>1.099665984</v>
      </c>
      <c r="J404">
        <v>99</v>
      </c>
      <c r="K404">
        <v>18.5</v>
      </c>
      <c r="L404">
        <v>51</v>
      </c>
      <c r="M404">
        <v>59</v>
      </c>
      <c r="N404">
        <v>2.82</v>
      </c>
      <c r="O404">
        <v>59</v>
      </c>
      <c r="P404">
        <v>2.7</v>
      </c>
      <c r="Q404">
        <v>33.424498</v>
      </c>
      <c r="R404">
        <v>9679745</v>
      </c>
      <c r="S404">
        <v>9.3000000000000007</v>
      </c>
      <c r="T404">
        <v>9.3000000000000007</v>
      </c>
      <c r="U404">
        <v>0.34599999999999997</v>
      </c>
      <c r="V404">
        <v>6.6</v>
      </c>
      <c r="W404">
        <f t="shared" si="36"/>
        <v>1</v>
      </c>
      <c r="X404">
        <f t="shared" si="37"/>
        <v>0</v>
      </c>
      <c r="Y404">
        <f t="shared" si="38"/>
        <v>0</v>
      </c>
      <c r="Z404">
        <f t="shared" si="39"/>
        <v>0</v>
      </c>
      <c r="AA404">
        <f t="shared" si="40"/>
        <v>0</v>
      </c>
      <c r="AB404">
        <f t="shared" si="41"/>
        <v>0</v>
      </c>
      <c r="AC404">
        <v>54.7</v>
      </c>
    </row>
    <row r="405" spans="1:29" x14ac:dyDescent="0.25">
      <c r="A405" t="s">
        <v>29</v>
      </c>
      <c r="B405" t="s">
        <v>195</v>
      </c>
      <c r="C405">
        <v>2011</v>
      </c>
      <c r="D405" t="s">
        <v>24</v>
      </c>
      <c r="E405">
        <v>438</v>
      </c>
      <c r="F405">
        <v>2</v>
      </c>
      <c r="G405">
        <v>5.2</v>
      </c>
      <c r="H405">
        <v>735.7090978</v>
      </c>
      <c r="I405">
        <v>91</v>
      </c>
      <c r="J405">
        <v>0</v>
      </c>
      <c r="K405">
        <v>3.2</v>
      </c>
      <c r="L405">
        <v>3</v>
      </c>
      <c r="M405">
        <v>85</v>
      </c>
      <c r="N405">
        <v>8.61</v>
      </c>
      <c r="O405">
        <v>91</v>
      </c>
      <c r="P405">
        <v>15.7</v>
      </c>
      <c r="Q405">
        <v>3934.2732500000002</v>
      </c>
      <c r="R405">
        <v>1225258</v>
      </c>
      <c r="S405">
        <v>5.0999999999999996</v>
      </c>
      <c r="T405">
        <v>5.2</v>
      </c>
      <c r="U405">
        <v>0.52600000000000002</v>
      </c>
      <c r="V405">
        <v>11.2</v>
      </c>
      <c r="W405">
        <f t="shared" si="36"/>
        <v>1</v>
      </c>
      <c r="X405">
        <f t="shared" si="37"/>
        <v>0</v>
      </c>
      <c r="Y405">
        <f t="shared" si="38"/>
        <v>0</v>
      </c>
      <c r="Z405">
        <f t="shared" si="39"/>
        <v>0</v>
      </c>
      <c r="AA405">
        <f t="shared" si="40"/>
        <v>0</v>
      </c>
      <c r="AB405">
        <f t="shared" si="41"/>
        <v>0</v>
      </c>
      <c r="AC405">
        <v>55</v>
      </c>
    </row>
    <row r="406" spans="1:29" x14ac:dyDescent="0.25">
      <c r="A406" t="s">
        <v>25</v>
      </c>
      <c r="B406" t="s">
        <v>158</v>
      </c>
      <c r="C406">
        <v>2015</v>
      </c>
      <c r="D406" t="s">
        <v>24</v>
      </c>
      <c r="E406">
        <v>161</v>
      </c>
      <c r="F406">
        <v>352</v>
      </c>
      <c r="H406">
        <v>0</v>
      </c>
      <c r="I406">
        <v>72</v>
      </c>
      <c r="J406">
        <v>386</v>
      </c>
      <c r="K406">
        <v>25.4</v>
      </c>
      <c r="L406">
        <v>433</v>
      </c>
      <c r="M406">
        <v>72</v>
      </c>
      <c r="O406">
        <v>72</v>
      </c>
      <c r="P406">
        <v>0.1</v>
      </c>
      <c r="Q406">
        <v>1431.2448649999999</v>
      </c>
      <c r="R406">
        <v>18938513</v>
      </c>
      <c r="S406">
        <v>19.2</v>
      </c>
      <c r="T406">
        <v>19.600000000000001</v>
      </c>
      <c r="U406">
        <v>0.54800000000000004</v>
      </c>
      <c r="V406">
        <v>8.1</v>
      </c>
      <c r="W406">
        <f t="shared" si="36"/>
        <v>0</v>
      </c>
      <c r="X406">
        <f t="shared" si="37"/>
        <v>1</v>
      </c>
      <c r="Y406">
        <f t="shared" si="38"/>
        <v>0</v>
      </c>
      <c r="Z406">
        <f t="shared" si="39"/>
        <v>0</v>
      </c>
      <c r="AA406">
        <f t="shared" si="40"/>
        <v>0</v>
      </c>
      <c r="AB406">
        <f t="shared" si="41"/>
        <v>0</v>
      </c>
      <c r="AC406">
        <v>66.400000000000006</v>
      </c>
    </row>
    <row r="407" spans="1:29" x14ac:dyDescent="0.25">
      <c r="A407" t="s">
        <v>38</v>
      </c>
      <c r="B407" t="s">
        <v>70</v>
      </c>
      <c r="C407">
        <v>2013</v>
      </c>
      <c r="D407" t="s">
        <v>24</v>
      </c>
      <c r="F407">
        <v>0</v>
      </c>
      <c r="G407">
        <v>0.01</v>
      </c>
      <c r="H407">
        <v>0</v>
      </c>
      <c r="I407">
        <v>98</v>
      </c>
      <c r="J407">
        <v>0</v>
      </c>
      <c r="K407">
        <v>82.8</v>
      </c>
      <c r="L407">
        <v>0</v>
      </c>
      <c r="M407">
        <v>98</v>
      </c>
      <c r="N407">
        <v>3.58</v>
      </c>
      <c r="O407">
        <v>98</v>
      </c>
      <c r="P407">
        <v>0.1</v>
      </c>
      <c r="S407">
        <v>0.1</v>
      </c>
      <c r="T407">
        <v>0.1</v>
      </c>
      <c r="W407">
        <f t="shared" si="36"/>
        <v>0</v>
      </c>
      <c r="X407">
        <f t="shared" si="37"/>
        <v>0</v>
      </c>
      <c r="Y407">
        <f t="shared" si="38"/>
        <v>1</v>
      </c>
      <c r="Z407">
        <f t="shared" si="39"/>
        <v>0</v>
      </c>
      <c r="AA407">
        <f t="shared" si="40"/>
        <v>0</v>
      </c>
      <c r="AB407">
        <f t="shared" si="41"/>
        <v>0</v>
      </c>
    </row>
    <row r="408" spans="1:29" x14ac:dyDescent="0.25">
      <c r="A408" t="s">
        <v>29</v>
      </c>
      <c r="B408" t="s">
        <v>68</v>
      </c>
      <c r="C408">
        <v>2011</v>
      </c>
      <c r="D408" t="s">
        <v>24</v>
      </c>
      <c r="E408">
        <v>241</v>
      </c>
      <c r="F408">
        <v>2</v>
      </c>
      <c r="G408">
        <v>0.12</v>
      </c>
      <c r="H408">
        <v>59.659649700000003</v>
      </c>
      <c r="I408">
        <v>83</v>
      </c>
      <c r="J408">
        <v>3</v>
      </c>
      <c r="K408">
        <v>22.1</v>
      </c>
      <c r="L408">
        <v>2</v>
      </c>
      <c r="M408">
        <v>85</v>
      </c>
      <c r="N408">
        <v>6.1</v>
      </c>
      <c r="O408">
        <v>83</v>
      </c>
      <c r="P408">
        <v>0.2</v>
      </c>
      <c r="Q408">
        <v>829.75868849999995</v>
      </c>
      <c r="R408">
        <v>76569</v>
      </c>
      <c r="S408">
        <v>7</v>
      </c>
      <c r="T408">
        <v>6.8</v>
      </c>
      <c r="U408">
        <v>0.47899999999999998</v>
      </c>
      <c r="V408">
        <v>10.6</v>
      </c>
      <c r="W408">
        <f t="shared" si="36"/>
        <v>1</v>
      </c>
      <c r="X408">
        <f t="shared" si="37"/>
        <v>0</v>
      </c>
      <c r="Y408">
        <f t="shared" si="38"/>
        <v>0</v>
      </c>
      <c r="Z408">
        <f t="shared" si="39"/>
        <v>0</v>
      </c>
      <c r="AA408">
        <f t="shared" si="40"/>
        <v>0</v>
      </c>
      <c r="AB408">
        <f t="shared" si="41"/>
        <v>0</v>
      </c>
      <c r="AC408">
        <v>62.2</v>
      </c>
    </row>
    <row r="409" spans="1:29" x14ac:dyDescent="0.25">
      <c r="A409" t="s">
        <v>27</v>
      </c>
      <c r="B409" t="s">
        <v>111</v>
      </c>
      <c r="C409">
        <v>2000</v>
      </c>
      <c r="D409" t="s">
        <v>37</v>
      </c>
      <c r="E409">
        <v>94</v>
      </c>
      <c r="F409">
        <v>0</v>
      </c>
      <c r="G409">
        <v>14.07</v>
      </c>
      <c r="H409">
        <v>3794.581463</v>
      </c>
      <c r="J409">
        <v>0</v>
      </c>
      <c r="K409">
        <v>51.5</v>
      </c>
      <c r="L409">
        <v>0</v>
      </c>
      <c r="M409">
        <v>86</v>
      </c>
      <c r="N409">
        <v>6.3</v>
      </c>
      <c r="O409">
        <v>86</v>
      </c>
      <c r="P409">
        <v>0.1</v>
      </c>
      <c r="Q409">
        <v>26241.918829999999</v>
      </c>
      <c r="R409">
        <v>385174</v>
      </c>
      <c r="S409">
        <v>0.3</v>
      </c>
      <c r="T409">
        <v>0.3</v>
      </c>
      <c r="U409">
        <v>0.84799999999999998</v>
      </c>
      <c r="V409">
        <v>16.2</v>
      </c>
      <c r="W409">
        <f t="shared" si="36"/>
        <v>0</v>
      </c>
      <c r="X409">
        <f t="shared" si="37"/>
        <v>0</v>
      </c>
      <c r="Y409">
        <f t="shared" si="38"/>
        <v>0</v>
      </c>
      <c r="Z409">
        <f t="shared" si="39"/>
        <v>0</v>
      </c>
      <c r="AA409">
        <f t="shared" si="40"/>
        <v>1</v>
      </c>
      <c r="AB409">
        <f t="shared" si="41"/>
        <v>1</v>
      </c>
      <c r="AC409">
        <v>76.400000000000006</v>
      </c>
    </row>
    <row r="410" spans="1:29" x14ac:dyDescent="0.25">
      <c r="A410" t="s">
        <v>32</v>
      </c>
      <c r="B410" t="s">
        <v>47</v>
      </c>
      <c r="C410">
        <v>2002</v>
      </c>
      <c r="D410" t="s">
        <v>24</v>
      </c>
      <c r="E410">
        <v>199</v>
      </c>
      <c r="F410">
        <v>0</v>
      </c>
      <c r="G410">
        <v>4.99</v>
      </c>
      <c r="H410">
        <v>262.8299189</v>
      </c>
      <c r="I410">
        <v>97</v>
      </c>
      <c r="J410">
        <v>0</v>
      </c>
      <c r="K410">
        <v>42</v>
      </c>
      <c r="L410">
        <v>0</v>
      </c>
      <c r="M410">
        <v>93</v>
      </c>
      <c r="N410">
        <v>4.38</v>
      </c>
      <c r="O410">
        <v>89</v>
      </c>
      <c r="P410">
        <v>0.1</v>
      </c>
      <c r="Q410">
        <v>3556.5618250000002</v>
      </c>
      <c r="R410">
        <v>26226</v>
      </c>
      <c r="S410">
        <v>3.7</v>
      </c>
      <c r="T410">
        <v>3.6</v>
      </c>
      <c r="U410">
        <v>0.67800000000000005</v>
      </c>
      <c r="V410">
        <v>11.9</v>
      </c>
      <c r="W410">
        <f t="shared" si="36"/>
        <v>0</v>
      </c>
      <c r="X410">
        <f t="shared" si="37"/>
        <v>0</v>
      </c>
      <c r="Y410">
        <f t="shared" si="38"/>
        <v>0</v>
      </c>
      <c r="Z410">
        <f t="shared" si="39"/>
        <v>0</v>
      </c>
      <c r="AA410">
        <f t="shared" si="40"/>
        <v>0</v>
      </c>
      <c r="AB410">
        <f t="shared" si="41"/>
        <v>0</v>
      </c>
      <c r="AC410">
        <v>68.5</v>
      </c>
    </row>
    <row r="411" spans="1:29" x14ac:dyDescent="0.25">
      <c r="A411" t="s">
        <v>38</v>
      </c>
      <c r="B411" t="s">
        <v>187</v>
      </c>
      <c r="C411">
        <v>2005</v>
      </c>
      <c r="D411" t="s">
        <v>24</v>
      </c>
      <c r="E411">
        <v>24</v>
      </c>
      <c r="F411">
        <v>0</v>
      </c>
      <c r="G411">
        <v>0.9</v>
      </c>
      <c r="H411">
        <v>25.311559559999999</v>
      </c>
      <c r="I411">
        <v>83</v>
      </c>
      <c r="J411">
        <v>0</v>
      </c>
      <c r="K411">
        <v>42.1</v>
      </c>
      <c r="L411">
        <v>0</v>
      </c>
      <c r="M411">
        <v>9</v>
      </c>
      <c r="N411">
        <v>7.83</v>
      </c>
      <c r="O411">
        <v>89</v>
      </c>
      <c r="P411">
        <v>0.1</v>
      </c>
      <c r="Q411">
        <v>88.874858000000003</v>
      </c>
      <c r="R411">
        <v>469885</v>
      </c>
      <c r="S411">
        <v>1.3</v>
      </c>
      <c r="T411">
        <v>1.3</v>
      </c>
      <c r="U411">
        <v>0.46500000000000002</v>
      </c>
      <c r="V411">
        <v>8.3000000000000007</v>
      </c>
      <c r="W411">
        <f t="shared" si="36"/>
        <v>0</v>
      </c>
      <c r="X411">
        <f t="shared" si="37"/>
        <v>0</v>
      </c>
      <c r="Y411">
        <f t="shared" si="38"/>
        <v>1</v>
      </c>
      <c r="Z411">
        <f t="shared" si="39"/>
        <v>0</v>
      </c>
      <c r="AA411">
        <f t="shared" si="40"/>
        <v>0</v>
      </c>
      <c r="AB411">
        <f t="shared" si="41"/>
        <v>0</v>
      </c>
      <c r="AC411">
        <v>67.400000000000006</v>
      </c>
    </row>
    <row r="412" spans="1:29" x14ac:dyDescent="0.25">
      <c r="A412" t="s">
        <v>25</v>
      </c>
      <c r="B412" t="s">
        <v>199</v>
      </c>
      <c r="C412">
        <v>2015</v>
      </c>
      <c r="D412" t="s">
        <v>24</v>
      </c>
      <c r="E412">
        <v>161</v>
      </c>
      <c r="F412">
        <v>10</v>
      </c>
      <c r="H412">
        <v>0</v>
      </c>
      <c r="I412">
        <v>96</v>
      </c>
      <c r="J412">
        <v>3</v>
      </c>
      <c r="K412">
        <v>4.7</v>
      </c>
      <c r="L412">
        <v>11</v>
      </c>
      <c r="M412">
        <v>96</v>
      </c>
      <c r="O412">
        <v>96</v>
      </c>
      <c r="P412">
        <v>0.2</v>
      </c>
      <c r="Q412">
        <v>918.67715429999998</v>
      </c>
      <c r="R412">
        <v>8548651</v>
      </c>
      <c r="S412">
        <v>3.6</v>
      </c>
      <c r="T412">
        <v>3.7</v>
      </c>
      <c r="U412">
        <v>0.625</v>
      </c>
      <c r="V412">
        <v>11.3</v>
      </c>
      <c r="W412">
        <f t="shared" si="36"/>
        <v>0</v>
      </c>
      <c r="X412">
        <f t="shared" si="37"/>
        <v>1</v>
      </c>
      <c r="Y412">
        <f t="shared" si="38"/>
        <v>0</v>
      </c>
      <c r="Z412">
        <f t="shared" si="39"/>
        <v>0</v>
      </c>
      <c r="AA412">
        <f t="shared" si="40"/>
        <v>0</v>
      </c>
      <c r="AB412">
        <f t="shared" si="41"/>
        <v>0</v>
      </c>
      <c r="AC412">
        <v>69.7</v>
      </c>
    </row>
    <row r="413" spans="1:29" x14ac:dyDescent="0.25">
      <c r="A413" t="s">
        <v>27</v>
      </c>
      <c r="B413" t="s">
        <v>123</v>
      </c>
      <c r="C413">
        <v>2013</v>
      </c>
      <c r="D413" t="s">
        <v>37</v>
      </c>
      <c r="E413">
        <v>161</v>
      </c>
      <c r="F413">
        <v>0</v>
      </c>
      <c r="G413">
        <v>10.37</v>
      </c>
      <c r="H413">
        <v>150.31168840000001</v>
      </c>
      <c r="I413">
        <v>94</v>
      </c>
      <c r="J413">
        <v>0</v>
      </c>
      <c r="K413">
        <v>6.2</v>
      </c>
      <c r="L413">
        <v>0</v>
      </c>
      <c r="M413">
        <v>94</v>
      </c>
      <c r="N413">
        <v>5.67</v>
      </c>
      <c r="O413">
        <v>94</v>
      </c>
      <c r="P413">
        <v>0.1</v>
      </c>
      <c r="Q413">
        <v>1532.2292399999999</v>
      </c>
      <c r="R413">
        <v>212647</v>
      </c>
      <c r="S413">
        <v>2.2000000000000002</v>
      </c>
      <c r="T413">
        <v>2.2000000000000002</v>
      </c>
      <c r="U413">
        <v>0.81399999999999995</v>
      </c>
      <c r="V413">
        <v>15.4</v>
      </c>
      <c r="W413">
        <f t="shared" si="36"/>
        <v>0</v>
      </c>
      <c r="X413">
        <f t="shared" si="37"/>
        <v>0</v>
      </c>
      <c r="Y413">
        <f t="shared" si="38"/>
        <v>0</v>
      </c>
      <c r="Z413">
        <f t="shared" si="39"/>
        <v>0</v>
      </c>
      <c r="AA413">
        <f t="shared" si="40"/>
        <v>1</v>
      </c>
      <c r="AB413">
        <f t="shared" si="41"/>
        <v>1</v>
      </c>
      <c r="AC413">
        <v>74.099999999999994</v>
      </c>
    </row>
    <row r="414" spans="1:29" x14ac:dyDescent="0.25">
      <c r="A414" t="s">
        <v>29</v>
      </c>
      <c r="B414" t="s">
        <v>28</v>
      </c>
      <c r="C414">
        <v>2009</v>
      </c>
      <c r="D414" t="s">
        <v>24</v>
      </c>
      <c r="E414">
        <v>123</v>
      </c>
      <c r="F414">
        <v>20</v>
      </c>
      <c r="G414">
        <v>0.5</v>
      </c>
      <c r="H414">
        <v>352.06364189999999</v>
      </c>
      <c r="I414">
        <v>94</v>
      </c>
      <c r="J414">
        <v>107</v>
      </c>
      <c r="K414">
        <v>52.8</v>
      </c>
      <c r="L414">
        <v>23</v>
      </c>
      <c r="M414">
        <v>94</v>
      </c>
      <c r="N414">
        <v>5.36</v>
      </c>
      <c r="O414">
        <v>95</v>
      </c>
      <c r="P414">
        <v>0.1</v>
      </c>
      <c r="Q414">
        <v>3868.8312299999998</v>
      </c>
      <c r="R414">
        <v>3546576</v>
      </c>
      <c r="S414">
        <v>6</v>
      </c>
      <c r="T414">
        <v>5.9</v>
      </c>
      <c r="U414">
        <v>0.70499999999999996</v>
      </c>
      <c r="V414">
        <v>13.1</v>
      </c>
      <c r="W414">
        <f t="shared" si="36"/>
        <v>1</v>
      </c>
      <c r="X414">
        <f t="shared" si="37"/>
        <v>0</v>
      </c>
      <c r="Y414">
        <f t="shared" si="38"/>
        <v>0</v>
      </c>
      <c r="Z414">
        <f t="shared" si="39"/>
        <v>0</v>
      </c>
      <c r="AA414">
        <f t="shared" si="40"/>
        <v>0</v>
      </c>
      <c r="AB414">
        <f t="shared" si="41"/>
        <v>0</v>
      </c>
      <c r="AC414">
        <v>74.400000000000006</v>
      </c>
    </row>
    <row r="415" spans="1:29" x14ac:dyDescent="0.25">
      <c r="A415" t="s">
        <v>27</v>
      </c>
      <c r="B415" t="s">
        <v>51</v>
      </c>
      <c r="C415">
        <v>2011</v>
      </c>
      <c r="D415" t="s">
        <v>24</v>
      </c>
      <c r="E415">
        <v>92</v>
      </c>
      <c r="F415">
        <v>0</v>
      </c>
      <c r="G415">
        <v>4.6399999999999997</v>
      </c>
      <c r="H415">
        <v>7.9591311459999998</v>
      </c>
      <c r="I415">
        <v>88</v>
      </c>
      <c r="J415">
        <v>10</v>
      </c>
      <c r="K415">
        <v>53.7</v>
      </c>
      <c r="L415">
        <v>0</v>
      </c>
      <c r="M415">
        <v>89</v>
      </c>
      <c r="N415">
        <v>9.7100000000000009</v>
      </c>
      <c r="O415">
        <v>88</v>
      </c>
      <c r="P415">
        <v>0.1</v>
      </c>
      <c r="Q415">
        <v>55.156834000000003</v>
      </c>
      <c r="R415">
        <v>3688865</v>
      </c>
      <c r="S415">
        <v>2.6</v>
      </c>
      <c r="T415">
        <v>2.5</v>
      </c>
      <c r="U415">
        <v>0.71099999999999997</v>
      </c>
      <c r="V415">
        <v>13.4</v>
      </c>
      <c r="W415">
        <f t="shared" si="36"/>
        <v>0</v>
      </c>
      <c r="X415">
        <f t="shared" si="37"/>
        <v>0</v>
      </c>
      <c r="Y415">
        <f t="shared" si="38"/>
        <v>0</v>
      </c>
      <c r="Z415">
        <f t="shared" si="39"/>
        <v>0</v>
      </c>
      <c r="AA415">
        <f t="shared" si="40"/>
        <v>1</v>
      </c>
      <c r="AB415">
        <f t="shared" si="41"/>
        <v>0</v>
      </c>
      <c r="AC415">
        <v>76.900000000000006</v>
      </c>
    </row>
    <row r="416" spans="1:29" x14ac:dyDescent="0.25">
      <c r="A416" t="s">
        <v>25</v>
      </c>
      <c r="B416" t="s">
        <v>167</v>
      </c>
      <c r="C416">
        <v>2004</v>
      </c>
      <c r="D416" t="s">
        <v>24</v>
      </c>
      <c r="E416">
        <v>84</v>
      </c>
      <c r="F416">
        <v>0</v>
      </c>
      <c r="G416">
        <v>1.1100000000000001</v>
      </c>
      <c r="H416">
        <v>4064.7438689999999</v>
      </c>
      <c r="I416">
        <v>97</v>
      </c>
      <c r="J416">
        <v>29</v>
      </c>
      <c r="K416">
        <v>65</v>
      </c>
      <c r="L416">
        <v>0</v>
      </c>
      <c r="M416">
        <v>95</v>
      </c>
      <c r="N416">
        <v>3.61</v>
      </c>
      <c r="O416">
        <v>96</v>
      </c>
      <c r="P416">
        <v>0.1</v>
      </c>
      <c r="Q416">
        <v>41818.352559999999</v>
      </c>
      <c r="S416">
        <v>4.8</v>
      </c>
      <c r="T416">
        <v>4.5</v>
      </c>
      <c r="U416">
        <v>0.82599999999999996</v>
      </c>
      <c r="V416">
        <v>13.5</v>
      </c>
      <c r="W416">
        <f t="shared" si="36"/>
        <v>0</v>
      </c>
      <c r="X416">
        <f t="shared" si="37"/>
        <v>1</v>
      </c>
      <c r="Y416">
        <f t="shared" si="38"/>
        <v>0</v>
      </c>
      <c r="Z416">
        <f t="shared" si="39"/>
        <v>0</v>
      </c>
      <c r="AA416">
        <f t="shared" si="40"/>
        <v>0</v>
      </c>
      <c r="AB416">
        <f t="shared" si="41"/>
        <v>0</v>
      </c>
      <c r="AC416">
        <v>76.599999999999994</v>
      </c>
    </row>
    <row r="417" spans="1:29" x14ac:dyDescent="0.25">
      <c r="A417" t="s">
        <v>25</v>
      </c>
      <c r="B417" t="s">
        <v>110</v>
      </c>
      <c r="C417">
        <v>2013</v>
      </c>
      <c r="D417" t="s">
        <v>24</v>
      </c>
      <c r="E417">
        <v>17</v>
      </c>
      <c r="F417">
        <v>32</v>
      </c>
      <c r="G417">
        <v>0.01</v>
      </c>
      <c r="H417">
        <v>447.36950009999998</v>
      </c>
      <c r="I417">
        <v>66</v>
      </c>
      <c r="J417">
        <v>669</v>
      </c>
      <c r="K417">
        <v>57.8</v>
      </c>
      <c r="L417">
        <v>39</v>
      </c>
      <c r="M417">
        <v>7</v>
      </c>
      <c r="N417">
        <v>5.92</v>
      </c>
      <c r="O417">
        <v>68</v>
      </c>
      <c r="P417">
        <v>0.1</v>
      </c>
      <c r="Q417">
        <v>6925.2244600000004</v>
      </c>
      <c r="R417">
        <v>33883145</v>
      </c>
      <c r="S417">
        <v>5.3</v>
      </c>
      <c r="T417">
        <v>5.0999999999999996</v>
      </c>
      <c r="U417">
        <v>0.65900000000000003</v>
      </c>
      <c r="V417">
        <v>10.3</v>
      </c>
      <c r="W417">
        <f t="shared" si="36"/>
        <v>0</v>
      </c>
      <c r="X417">
        <f t="shared" si="37"/>
        <v>1</v>
      </c>
      <c r="Y417">
        <f t="shared" si="38"/>
        <v>0</v>
      </c>
      <c r="Z417">
        <f t="shared" si="39"/>
        <v>0</v>
      </c>
      <c r="AA417">
        <f t="shared" si="40"/>
        <v>0</v>
      </c>
      <c r="AB417">
        <f t="shared" si="41"/>
        <v>0</v>
      </c>
      <c r="AC417">
        <v>69.5</v>
      </c>
    </row>
    <row r="418" spans="1:29" x14ac:dyDescent="0.25">
      <c r="A418" t="s">
        <v>27</v>
      </c>
      <c r="B418" t="s">
        <v>165</v>
      </c>
      <c r="C418">
        <v>2008</v>
      </c>
      <c r="D418" t="s">
        <v>37</v>
      </c>
      <c r="E418">
        <v>14</v>
      </c>
      <c r="F418">
        <v>2</v>
      </c>
      <c r="G418">
        <v>11.4</v>
      </c>
      <c r="H418">
        <v>15.714748370000001</v>
      </c>
      <c r="I418">
        <v>98</v>
      </c>
      <c r="J418">
        <v>0</v>
      </c>
      <c r="K418">
        <v>57.2</v>
      </c>
      <c r="L418">
        <v>3</v>
      </c>
      <c r="M418">
        <v>96</v>
      </c>
      <c r="N418">
        <v>6.88</v>
      </c>
      <c r="O418">
        <v>99</v>
      </c>
      <c r="P418">
        <v>0.1</v>
      </c>
      <c r="Q418">
        <v>141.44687999999999</v>
      </c>
      <c r="R418">
        <v>38125759</v>
      </c>
      <c r="S418">
        <v>2.2000000000000002</v>
      </c>
      <c r="T418">
        <v>2.2999999999999998</v>
      </c>
      <c r="U418">
        <v>0.81299999999999994</v>
      </c>
      <c r="V418">
        <v>15</v>
      </c>
      <c r="W418">
        <f t="shared" si="36"/>
        <v>0</v>
      </c>
      <c r="X418">
        <f t="shared" si="37"/>
        <v>0</v>
      </c>
      <c r="Y418">
        <f t="shared" si="38"/>
        <v>0</v>
      </c>
      <c r="Z418">
        <f t="shared" si="39"/>
        <v>0</v>
      </c>
      <c r="AA418">
        <f t="shared" si="40"/>
        <v>1</v>
      </c>
      <c r="AB418">
        <f t="shared" si="41"/>
        <v>1</v>
      </c>
      <c r="AC418">
        <v>75.5</v>
      </c>
    </row>
    <row r="419" spans="1:29" x14ac:dyDescent="0.25">
      <c r="A419" t="s">
        <v>29</v>
      </c>
      <c r="B419" t="s">
        <v>214</v>
      </c>
      <c r="C419">
        <v>2015</v>
      </c>
      <c r="D419" t="s">
        <v>24</v>
      </c>
      <c r="E419">
        <v>279</v>
      </c>
      <c r="F419">
        <v>85</v>
      </c>
      <c r="H419">
        <v>0</v>
      </c>
      <c r="I419">
        <v>98</v>
      </c>
      <c r="J419">
        <v>30</v>
      </c>
      <c r="K419">
        <v>23.8</v>
      </c>
      <c r="L419">
        <v>119</v>
      </c>
      <c r="M419">
        <v>96</v>
      </c>
      <c r="O419">
        <v>98</v>
      </c>
      <c r="P419">
        <v>1.4</v>
      </c>
      <c r="S419">
        <v>6.7</v>
      </c>
      <c r="T419">
        <v>6.5</v>
      </c>
      <c r="W419">
        <f t="shared" si="36"/>
        <v>1</v>
      </c>
      <c r="X419">
        <f t="shared" si="37"/>
        <v>0</v>
      </c>
      <c r="Y419">
        <f t="shared" si="38"/>
        <v>0</v>
      </c>
      <c r="Z419">
        <f t="shared" si="39"/>
        <v>0</v>
      </c>
      <c r="AA419">
        <f t="shared" si="40"/>
        <v>0</v>
      </c>
      <c r="AB419">
        <f t="shared" si="41"/>
        <v>0</v>
      </c>
      <c r="AC419">
        <v>61.8</v>
      </c>
    </row>
    <row r="420" spans="1:29" x14ac:dyDescent="0.25">
      <c r="A420" t="s">
        <v>25</v>
      </c>
      <c r="B420" t="s">
        <v>122</v>
      </c>
      <c r="C420">
        <v>2011</v>
      </c>
      <c r="D420" t="s">
        <v>24</v>
      </c>
      <c r="E420">
        <v>213</v>
      </c>
      <c r="F420">
        <v>9</v>
      </c>
      <c r="G420">
        <v>5.39</v>
      </c>
      <c r="H420">
        <v>0</v>
      </c>
      <c r="I420">
        <v>78</v>
      </c>
      <c r="J420">
        <v>113</v>
      </c>
      <c r="K420">
        <v>18.7</v>
      </c>
      <c r="L420">
        <v>13</v>
      </c>
      <c r="M420">
        <v>79</v>
      </c>
      <c r="N420">
        <v>2.2000000000000002</v>
      </c>
      <c r="O420">
        <v>78</v>
      </c>
      <c r="P420">
        <v>0.3</v>
      </c>
      <c r="S420">
        <v>9.1999999999999993</v>
      </c>
      <c r="T420">
        <v>9.4</v>
      </c>
      <c r="U420">
        <v>0.54200000000000004</v>
      </c>
      <c r="V420">
        <v>9.9</v>
      </c>
      <c r="W420">
        <f t="shared" si="36"/>
        <v>0</v>
      </c>
      <c r="X420">
        <f t="shared" si="37"/>
        <v>1</v>
      </c>
      <c r="Y420">
        <f t="shared" si="38"/>
        <v>0</v>
      </c>
      <c r="Z420">
        <f t="shared" si="39"/>
        <v>0</v>
      </c>
      <c r="AA420">
        <f t="shared" si="40"/>
        <v>0</v>
      </c>
      <c r="AB420">
        <f t="shared" si="41"/>
        <v>0</v>
      </c>
      <c r="AC420">
        <v>64</v>
      </c>
    </row>
    <row r="421" spans="1:29" x14ac:dyDescent="0.25">
      <c r="A421" t="s">
        <v>25</v>
      </c>
      <c r="B421" t="s">
        <v>212</v>
      </c>
      <c r="C421">
        <v>2013</v>
      </c>
      <c r="D421" t="s">
        <v>24</v>
      </c>
      <c r="E421">
        <v>78</v>
      </c>
      <c r="F421">
        <v>1</v>
      </c>
      <c r="G421">
        <v>1.82</v>
      </c>
      <c r="H421">
        <v>377.2009132</v>
      </c>
      <c r="I421">
        <v>98</v>
      </c>
      <c r="J421">
        <v>0</v>
      </c>
      <c r="K421">
        <v>6.5</v>
      </c>
      <c r="L421">
        <v>1</v>
      </c>
      <c r="M421">
        <v>98</v>
      </c>
      <c r="N421">
        <v>3.49</v>
      </c>
      <c r="O421">
        <v>98</v>
      </c>
      <c r="P421">
        <v>0.1</v>
      </c>
      <c r="Q421">
        <v>4335.6426799999999</v>
      </c>
      <c r="S421">
        <v>5.2</v>
      </c>
      <c r="T421">
        <v>5</v>
      </c>
      <c r="U421">
        <v>0.82899999999999996</v>
      </c>
      <c r="V421">
        <v>13.3</v>
      </c>
      <c r="W421">
        <f t="shared" si="36"/>
        <v>0</v>
      </c>
      <c r="X421">
        <f t="shared" si="37"/>
        <v>1</v>
      </c>
      <c r="Y421">
        <f t="shared" si="38"/>
        <v>0</v>
      </c>
      <c r="Z421">
        <f t="shared" si="39"/>
        <v>0</v>
      </c>
      <c r="AA421">
        <f t="shared" si="40"/>
        <v>0</v>
      </c>
      <c r="AB421">
        <f t="shared" si="41"/>
        <v>0</v>
      </c>
      <c r="AC421">
        <v>76.7</v>
      </c>
    </row>
    <row r="422" spans="1:29" x14ac:dyDescent="0.25">
      <c r="A422" t="s">
        <v>29</v>
      </c>
      <c r="B422" t="s">
        <v>138</v>
      </c>
      <c r="C422">
        <v>2008</v>
      </c>
      <c r="D422" t="s">
        <v>24</v>
      </c>
      <c r="E422">
        <v>166</v>
      </c>
      <c r="F422">
        <v>0</v>
      </c>
      <c r="G422">
        <v>2.4900000000000002</v>
      </c>
      <c r="H422">
        <v>6.6489824999999998</v>
      </c>
      <c r="I422">
        <v>99</v>
      </c>
      <c r="J422">
        <v>12</v>
      </c>
      <c r="K422">
        <v>29.7</v>
      </c>
      <c r="L422">
        <v>0</v>
      </c>
      <c r="M422">
        <v>99</v>
      </c>
      <c r="N422">
        <v>4.5999999999999996</v>
      </c>
      <c r="O422">
        <v>99</v>
      </c>
      <c r="P422">
        <v>0.1</v>
      </c>
      <c r="Q422">
        <v>83.635000000000005</v>
      </c>
      <c r="R422">
        <v>1244121</v>
      </c>
      <c r="S422">
        <v>7.4</v>
      </c>
      <c r="T422">
        <v>7.3</v>
      </c>
      <c r="U422">
        <v>0.72799999999999998</v>
      </c>
      <c r="V422">
        <v>13.6</v>
      </c>
      <c r="W422">
        <f t="shared" si="36"/>
        <v>1</v>
      </c>
      <c r="X422">
        <f t="shared" si="37"/>
        <v>0</v>
      </c>
      <c r="Y422">
        <f t="shared" si="38"/>
        <v>0</v>
      </c>
      <c r="Z422">
        <f t="shared" si="39"/>
        <v>0</v>
      </c>
      <c r="AA422">
        <f t="shared" si="40"/>
        <v>0</v>
      </c>
      <c r="AB422">
        <f t="shared" si="41"/>
        <v>0</v>
      </c>
      <c r="AC422">
        <v>72.7</v>
      </c>
    </row>
    <row r="423" spans="1:29" x14ac:dyDescent="0.25">
      <c r="A423" t="s">
        <v>25</v>
      </c>
      <c r="B423" t="s">
        <v>116</v>
      </c>
      <c r="C423">
        <v>2004</v>
      </c>
      <c r="D423" t="s">
        <v>24</v>
      </c>
      <c r="E423">
        <v>125</v>
      </c>
      <c r="F423">
        <v>4</v>
      </c>
      <c r="G423">
        <v>0.54</v>
      </c>
      <c r="H423">
        <v>32.525236120000002</v>
      </c>
      <c r="I423">
        <v>95</v>
      </c>
      <c r="J423">
        <v>21</v>
      </c>
      <c r="K423">
        <v>57</v>
      </c>
      <c r="L423">
        <v>4</v>
      </c>
      <c r="M423">
        <v>95</v>
      </c>
      <c r="N423">
        <v>9.5</v>
      </c>
      <c r="O423">
        <v>95</v>
      </c>
      <c r="P423">
        <v>0.1</v>
      </c>
      <c r="Q423">
        <v>261.45688200000001</v>
      </c>
      <c r="R423">
        <v>5535595</v>
      </c>
      <c r="S423">
        <v>3.9</v>
      </c>
      <c r="T423">
        <v>3.8</v>
      </c>
      <c r="U423">
        <v>0.72299999999999998</v>
      </c>
      <c r="V423">
        <v>13.5</v>
      </c>
      <c r="W423">
        <f t="shared" si="36"/>
        <v>0</v>
      </c>
      <c r="X423">
        <f t="shared" si="37"/>
        <v>1</v>
      </c>
      <c r="Y423">
        <f t="shared" si="38"/>
        <v>0</v>
      </c>
      <c r="Z423">
        <f t="shared" si="39"/>
        <v>0</v>
      </c>
      <c r="AA423">
        <f t="shared" si="40"/>
        <v>0</v>
      </c>
      <c r="AB423">
        <f t="shared" si="41"/>
        <v>0</v>
      </c>
      <c r="AC423">
        <v>72.5</v>
      </c>
    </row>
    <row r="424" spans="1:29" x14ac:dyDescent="0.25">
      <c r="A424" t="s">
        <v>29</v>
      </c>
      <c r="B424" t="s">
        <v>125</v>
      </c>
      <c r="C424">
        <v>2005</v>
      </c>
      <c r="D424" t="s">
        <v>24</v>
      </c>
      <c r="E424">
        <v>675</v>
      </c>
      <c r="F424">
        <v>5</v>
      </c>
      <c r="G424">
        <v>2.67</v>
      </c>
      <c r="H424">
        <v>57.903697520000001</v>
      </c>
      <c r="I424">
        <v>87</v>
      </c>
      <c r="J424">
        <v>0</v>
      </c>
      <c r="K424">
        <v>27.4</v>
      </c>
      <c r="L424">
        <v>6</v>
      </c>
      <c r="M424">
        <v>88</v>
      </c>
      <c r="N424">
        <v>6.3</v>
      </c>
      <c r="O424">
        <v>89</v>
      </c>
      <c r="P424">
        <v>34.799999999999997</v>
      </c>
      <c r="Q424">
        <v>862.94631179999999</v>
      </c>
      <c r="R424">
        <v>1949543</v>
      </c>
      <c r="S424">
        <v>9.3000000000000007</v>
      </c>
      <c r="T424">
        <v>9.1999999999999993</v>
      </c>
      <c r="U424">
        <v>0.437</v>
      </c>
      <c r="V424">
        <v>10.7</v>
      </c>
      <c r="W424">
        <f t="shared" si="36"/>
        <v>1</v>
      </c>
      <c r="X424">
        <f t="shared" si="37"/>
        <v>0</v>
      </c>
      <c r="Y424">
        <f t="shared" si="38"/>
        <v>0</v>
      </c>
      <c r="Z424">
        <f t="shared" si="39"/>
        <v>0</v>
      </c>
      <c r="AA424">
        <f t="shared" si="40"/>
        <v>0</v>
      </c>
      <c r="AB424">
        <f t="shared" si="41"/>
        <v>0</v>
      </c>
      <c r="AC424">
        <v>44.5</v>
      </c>
    </row>
    <row r="425" spans="1:29" x14ac:dyDescent="0.25">
      <c r="A425" t="s">
        <v>25</v>
      </c>
      <c r="B425" t="s">
        <v>66</v>
      </c>
      <c r="C425">
        <v>2014</v>
      </c>
      <c r="D425" t="s">
        <v>24</v>
      </c>
      <c r="E425">
        <v>86</v>
      </c>
      <c r="F425">
        <v>171</v>
      </c>
      <c r="G425">
        <v>5.78</v>
      </c>
      <c r="H425">
        <v>109.8743903</v>
      </c>
      <c r="I425">
        <v>99</v>
      </c>
      <c r="J425">
        <v>52628</v>
      </c>
      <c r="K425">
        <v>31.9</v>
      </c>
      <c r="L425">
        <v>198</v>
      </c>
      <c r="M425">
        <v>99</v>
      </c>
      <c r="N425">
        <v>5.55</v>
      </c>
      <c r="O425">
        <v>99</v>
      </c>
      <c r="P425">
        <v>0.1</v>
      </c>
      <c r="Q425">
        <v>7683.5237999999999</v>
      </c>
      <c r="R425">
        <v>136427</v>
      </c>
      <c r="S425">
        <v>3.7</v>
      </c>
      <c r="T425">
        <v>3</v>
      </c>
      <c r="U425">
        <v>0.72299999999999998</v>
      </c>
      <c r="V425">
        <v>13.1</v>
      </c>
      <c r="W425">
        <f t="shared" si="36"/>
        <v>0</v>
      </c>
      <c r="X425">
        <f t="shared" si="37"/>
        <v>1</v>
      </c>
      <c r="Y425">
        <f t="shared" si="38"/>
        <v>0</v>
      </c>
      <c r="Z425">
        <f t="shared" si="39"/>
        <v>0</v>
      </c>
      <c r="AA425">
        <f t="shared" si="40"/>
        <v>0</v>
      </c>
      <c r="AB425">
        <f t="shared" si="41"/>
        <v>0</v>
      </c>
      <c r="AC425">
        <v>75.8</v>
      </c>
    </row>
    <row r="426" spans="1:29" x14ac:dyDescent="0.25">
      <c r="A426" t="s">
        <v>27</v>
      </c>
      <c r="B426" t="s">
        <v>26</v>
      </c>
      <c r="C426">
        <v>2010</v>
      </c>
      <c r="D426" t="s">
        <v>24</v>
      </c>
      <c r="E426">
        <v>91</v>
      </c>
      <c r="F426">
        <v>1</v>
      </c>
      <c r="G426">
        <v>5.28</v>
      </c>
      <c r="H426">
        <v>41.822757189999997</v>
      </c>
      <c r="I426">
        <v>99</v>
      </c>
      <c r="J426">
        <v>10</v>
      </c>
      <c r="K426">
        <v>54.3</v>
      </c>
      <c r="L426">
        <v>1</v>
      </c>
      <c r="M426">
        <v>99</v>
      </c>
      <c r="N426">
        <v>5.34</v>
      </c>
      <c r="O426">
        <v>99</v>
      </c>
      <c r="P426">
        <v>0.1</v>
      </c>
      <c r="Q426">
        <v>494.35883200000001</v>
      </c>
      <c r="R426">
        <v>291321</v>
      </c>
      <c r="S426">
        <v>1.4</v>
      </c>
      <c r="T426">
        <v>1.5</v>
      </c>
      <c r="U426">
        <v>0.72499999999999998</v>
      </c>
      <c r="V426">
        <v>12.5</v>
      </c>
      <c r="W426">
        <f t="shared" si="36"/>
        <v>0</v>
      </c>
      <c r="X426">
        <f t="shared" si="37"/>
        <v>0</v>
      </c>
      <c r="Y426">
        <f t="shared" si="38"/>
        <v>0</v>
      </c>
      <c r="Z426">
        <f t="shared" si="39"/>
        <v>0</v>
      </c>
      <c r="AA426">
        <f t="shared" si="40"/>
        <v>1</v>
      </c>
      <c r="AB426">
        <f t="shared" si="41"/>
        <v>0</v>
      </c>
      <c r="AC426">
        <v>76.2</v>
      </c>
    </row>
    <row r="427" spans="1:29" x14ac:dyDescent="0.25">
      <c r="A427" t="s">
        <v>25</v>
      </c>
      <c r="B427" t="s">
        <v>94</v>
      </c>
      <c r="C427">
        <v>2001</v>
      </c>
      <c r="D427" t="s">
        <v>24</v>
      </c>
      <c r="E427">
        <v>121</v>
      </c>
      <c r="F427">
        <v>2</v>
      </c>
      <c r="G427">
        <v>2.76</v>
      </c>
      <c r="H427">
        <v>57.103188250000002</v>
      </c>
      <c r="I427">
        <v>61</v>
      </c>
      <c r="J427">
        <v>35</v>
      </c>
      <c r="K427">
        <v>46.5</v>
      </c>
      <c r="L427">
        <v>2</v>
      </c>
      <c r="M427">
        <v>83</v>
      </c>
      <c r="N427">
        <v>7.82</v>
      </c>
      <c r="O427">
        <v>87</v>
      </c>
      <c r="P427">
        <v>0.1</v>
      </c>
      <c r="Q427">
        <v>733.97414200000003</v>
      </c>
      <c r="R427">
        <v>43864</v>
      </c>
      <c r="S427">
        <v>3</v>
      </c>
      <c r="T427">
        <v>3.1</v>
      </c>
      <c r="U427">
        <v>0.67300000000000004</v>
      </c>
      <c r="V427">
        <v>11.7</v>
      </c>
      <c r="W427">
        <f t="shared" si="36"/>
        <v>0</v>
      </c>
      <c r="X427">
        <f t="shared" si="37"/>
        <v>1</v>
      </c>
      <c r="Y427">
        <f t="shared" si="38"/>
        <v>0</v>
      </c>
      <c r="Z427">
        <f t="shared" si="39"/>
        <v>0</v>
      </c>
      <c r="AA427">
        <f t="shared" si="40"/>
        <v>0</v>
      </c>
      <c r="AB427">
        <f t="shared" si="41"/>
        <v>0</v>
      </c>
      <c r="AC427">
        <v>73</v>
      </c>
    </row>
    <row r="428" spans="1:29" x14ac:dyDescent="0.25">
      <c r="A428" t="s">
        <v>38</v>
      </c>
      <c r="B428" t="s">
        <v>187</v>
      </c>
      <c r="C428">
        <v>2000</v>
      </c>
      <c r="D428" t="s">
        <v>24</v>
      </c>
      <c r="E428">
        <v>235</v>
      </c>
      <c r="F428">
        <v>0</v>
      </c>
      <c r="G428">
        <v>0.71</v>
      </c>
      <c r="H428">
        <v>4.2492607299999996</v>
      </c>
      <c r="I428">
        <v>81</v>
      </c>
      <c r="J428">
        <v>0</v>
      </c>
      <c r="K428">
        <v>37.9</v>
      </c>
      <c r="L428">
        <v>0</v>
      </c>
      <c r="M428">
        <v>88</v>
      </c>
      <c r="N428">
        <v>4.5599999999999996</v>
      </c>
      <c r="O428">
        <v>86</v>
      </c>
      <c r="P428">
        <v>0.1</v>
      </c>
      <c r="Q428">
        <v>154.51857200000001</v>
      </c>
      <c r="R428">
        <v>41269</v>
      </c>
      <c r="S428">
        <v>1.4</v>
      </c>
      <c r="T428">
        <v>1.4</v>
      </c>
      <c r="U428">
        <v>0.45500000000000002</v>
      </c>
      <c r="V428">
        <v>7.2</v>
      </c>
      <c r="W428">
        <f t="shared" si="36"/>
        <v>0</v>
      </c>
      <c r="X428">
        <f t="shared" si="37"/>
        <v>0</v>
      </c>
      <c r="Y428">
        <f t="shared" si="38"/>
        <v>1</v>
      </c>
      <c r="Z428">
        <f t="shared" si="39"/>
        <v>0</v>
      </c>
      <c r="AA428">
        <f t="shared" si="40"/>
        <v>0</v>
      </c>
      <c r="AB428">
        <f t="shared" si="41"/>
        <v>0</v>
      </c>
      <c r="AC428">
        <v>65.8</v>
      </c>
    </row>
    <row r="429" spans="1:29" x14ac:dyDescent="0.25">
      <c r="A429" t="s">
        <v>29</v>
      </c>
      <c r="B429" t="s">
        <v>147</v>
      </c>
      <c r="C429">
        <v>2004</v>
      </c>
      <c r="D429" t="s">
        <v>24</v>
      </c>
      <c r="E429">
        <v>483</v>
      </c>
      <c r="F429">
        <v>3</v>
      </c>
      <c r="G429">
        <v>4.8</v>
      </c>
      <c r="H429">
        <v>368.28482580000002</v>
      </c>
      <c r="J429">
        <v>4</v>
      </c>
      <c r="K429">
        <v>27.2</v>
      </c>
      <c r="L429">
        <v>4</v>
      </c>
      <c r="M429">
        <v>81</v>
      </c>
      <c r="N429">
        <v>6.47</v>
      </c>
      <c r="O429">
        <v>81</v>
      </c>
      <c r="P429">
        <v>24</v>
      </c>
      <c r="Q429">
        <v>3288.2573729999999</v>
      </c>
      <c r="R429">
        <v>29228</v>
      </c>
      <c r="S429">
        <v>13.7</v>
      </c>
      <c r="T429">
        <v>13.7</v>
      </c>
      <c r="U429">
        <v>0.55900000000000005</v>
      </c>
      <c r="V429">
        <v>11.7</v>
      </c>
      <c r="W429">
        <f t="shared" si="36"/>
        <v>1</v>
      </c>
      <c r="X429">
        <f t="shared" si="37"/>
        <v>0</v>
      </c>
      <c r="Y429">
        <f t="shared" si="38"/>
        <v>0</v>
      </c>
      <c r="Z429">
        <f t="shared" si="39"/>
        <v>0</v>
      </c>
      <c r="AA429">
        <f t="shared" si="40"/>
        <v>0</v>
      </c>
      <c r="AB429">
        <f t="shared" si="41"/>
        <v>0</v>
      </c>
      <c r="AC429">
        <v>54.7</v>
      </c>
    </row>
    <row r="430" spans="1:29" x14ac:dyDescent="0.25">
      <c r="A430" t="s">
        <v>32</v>
      </c>
      <c r="B430" t="s">
        <v>114</v>
      </c>
      <c r="C430">
        <v>2006</v>
      </c>
      <c r="D430" t="s">
        <v>24</v>
      </c>
      <c r="E430">
        <v>15</v>
      </c>
      <c r="F430">
        <v>1</v>
      </c>
      <c r="G430">
        <v>3.63</v>
      </c>
      <c r="H430">
        <v>194.092569</v>
      </c>
      <c r="I430">
        <v>97</v>
      </c>
      <c r="J430">
        <v>0</v>
      </c>
      <c r="K430">
        <v>47.2</v>
      </c>
      <c r="L430">
        <v>1</v>
      </c>
      <c r="M430">
        <v>99</v>
      </c>
      <c r="N430">
        <v>4.22</v>
      </c>
      <c r="O430">
        <v>95</v>
      </c>
      <c r="P430">
        <v>1.5</v>
      </c>
      <c r="Q430">
        <v>4313.1682000000001</v>
      </c>
      <c r="R430">
        <v>276279</v>
      </c>
      <c r="S430">
        <v>1.9</v>
      </c>
      <c r="T430">
        <v>1.7</v>
      </c>
      <c r="U430">
        <v>0.70899999999999996</v>
      </c>
      <c r="V430">
        <v>12.5</v>
      </c>
      <c r="W430">
        <f t="shared" si="36"/>
        <v>0</v>
      </c>
      <c r="X430">
        <f t="shared" si="37"/>
        <v>0</v>
      </c>
      <c r="Y430">
        <f t="shared" si="38"/>
        <v>0</v>
      </c>
      <c r="Z430">
        <f t="shared" si="39"/>
        <v>0</v>
      </c>
      <c r="AA430">
        <f t="shared" si="40"/>
        <v>0</v>
      </c>
      <c r="AB430">
        <f t="shared" si="41"/>
        <v>0</v>
      </c>
      <c r="AC430">
        <v>74</v>
      </c>
    </row>
    <row r="431" spans="1:29" x14ac:dyDescent="0.25">
      <c r="A431" t="s">
        <v>32</v>
      </c>
      <c r="B431" t="s">
        <v>114</v>
      </c>
      <c r="C431">
        <v>2005</v>
      </c>
      <c r="D431" t="s">
        <v>24</v>
      </c>
      <c r="E431">
        <v>161</v>
      </c>
      <c r="F431">
        <v>1</v>
      </c>
      <c r="G431">
        <v>3.59</v>
      </c>
      <c r="H431">
        <v>16.97511622</v>
      </c>
      <c r="I431">
        <v>99</v>
      </c>
      <c r="J431">
        <v>0</v>
      </c>
      <c r="K431">
        <v>46.3</v>
      </c>
      <c r="L431">
        <v>1</v>
      </c>
      <c r="M431">
        <v>99</v>
      </c>
      <c r="N431">
        <v>4.7</v>
      </c>
      <c r="O431">
        <v>99</v>
      </c>
      <c r="P431">
        <v>1.9</v>
      </c>
      <c r="Q431">
        <v>482.24761999999998</v>
      </c>
      <c r="R431">
        <v>2744673</v>
      </c>
      <c r="S431">
        <v>1.9</v>
      </c>
      <c r="T431">
        <v>1.7</v>
      </c>
      <c r="U431">
        <v>0.70599999999999996</v>
      </c>
      <c r="V431">
        <v>12.4</v>
      </c>
      <c r="W431">
        <f t="shared" si="36"/>
        <v>0</v>
      </c>
      <c r="X431">
        <f t="shared" si="37"/>
        <v>0</v>
      </c>
      <c r="Y431">
        <f t="shared" si="38"/>
        <v>0</v>
      </c>
      <c r="Z431">
        <f t="shared" si="39"/>
        <v>0</v>
      </c>
      <c r="AA431">
        <f t="shared" si="40"/>
        <v>0</v>
      </c>
      <c r="AB431">
        <f t="shared" si="41"/>
        <v>0</v>
      </c>
      <c r="AC431">
        <v>73.5</v>
      </c>
    </row>
    <row r="432" spans="1:29" x14ac:dyDescent="0.25">
      <c r="A432" t="s">
        <v>27</v>
      </c>
      <c r="B432" t="s">
        <v>150</v>
      </c>
      <c r="C432">
        <v>2003</v>
      </c>
      <c r="D432" t="s">
        <v>37</v>
      </c>
      <c r="E432">
        <v>8</v>
      </c>
      <c r="F432">
        <v>1</v>
      </c>
      <c r="G432">
        <v>9.56</v>
      </c>
      <c r="H432">
        <v>4472.6113999999998</v>
      </c>
      <c r="J432">
        <v>4</v>
      </c>
      <c r="K432">
        <v>54.2</v>
      </c>
      <c r="L432">
        <v>1</v>
      </c>
      <c r="M432">
        <v>98</v>
      </c>
      <c r="N432">
        <v>8.4600000000000009</v>
      </c>
      <c r="O432">
        <v>98</v>
      </c>
      <c r="P432">
        <v>0.1</v>
      </c>
      <c r="Q432">
        <v>35245.164700000001</v>
      </c>
      <c r="R432">
        <v>1622532</v>
      </c>
      <c r="S432">
        <v>1.1000000000000001</v>
      </c>
      <c r="T432">
        <v>1</v>
      </c>
      <c r="U432">
        <v>0.88100000000000001</v>
      </c>
      <c r="V432">
        <v>16.5</v>
      </c>
      <c r="W432">
        <f t="shared" si="36"/>
        <v>0</v>
      </c>
      <c r="X432">
        <f t="shared" si="37"/>
        <v>0</v>
      </c>
      <c r="Y432">
        <f t="shared" si="38"/>
        <v>0</v>
      </c>
      <c r="Z432">
        <f t="shared" si="39"/>
        <v>0</v>
      </c>
      <c r="AA432">
        <f t="shared" si="40"/>
        <v>1</v>
      </c>
      <c r="AB432">
        <f t="shared" si="41"/>
        <v>1</v>
      </c>
      <c r="AC432">
        <v>78.7</v>
      </c>
    </row>
    <row r="433" spans="1:29" x14ac:dyDescent="0.25">
      <c r="A433" t="s">
        <v>27</v>
      </c>
      <c r="B433" t="s">
        <v>197</v>
      </c>
      <c r="C433">
        <v>2007</v>
      </c>
      <c r="D433" t="s">
        <v>37</v>
      </c>
      <c r="E433">
        <v>63</v>
      </c>
      <c r="F433">
        <v>0</v>
      </c>
      <c r="G433">
        <v>10.44</v>
      </c>
      <c r="H433">
        <v>11892.334290000001</v>
      </c>
      <c r="J433">
        <v>1015</v>
      </c>
      <c r="K433">
        <v>54.1</v>
      </c>
      <c r="L433">
        <v>0</v>
      </c>
      <c r="M433">
        <v>94</v>
      </c>
      <c r="N433">
        <v>1.21</v>
      </c>
      <c r="O433">
        <v>94</v>
      </c>
      <c r="P433">
        <v>0.1</v>
      </c>
      <c r="Q433">
        <v>63223.467779999999</v>
      </c>
      <c r="R433">
        <v>7551117</v>
      </c>
      <c r="S433">
        <v>0.5</v>
      </c>
      <c r="T433">
        <v>0.4</v>
      </c>
      <c r="U433">
        <v>0.91100000000000003</v>
      </c>
      <c r="V433">
        <v>15.3</v>
      </c>
      <c r="W433">
        <f t="shared" si="36"/>
        <v>0</v>
      </c>
      <c r="X433">
        <f t="shared" si="37"/>
        <v>0</v>
      </c>
      <c r="Y433">
        <f t="shared" si="38"/>
        <v>0</v>
      </c>
      <c r="Z433">
        <f t="shared" si="39"/>
        <v>0</v>
      </c>
      <c r="AA433">
        <f t="shared" si="40"/>
        <v>1</v>
      </c>
      <c r="AB433">
        <f t="shared" si="41"/>
        <v>1</v>
      </c>
      <c r="AC433">
        <v>81.7</v>
      </c>
    </row>
    <row r="434" spans="1:29" x14ac:dyDescent="0.25">
      <c r="A434" t="s">
        <v>27</v>
      </c>
      <c r="B434" t="s">
        <v>95</v>
      </c>
      <c r="C434">
        <v>2001</v>
      </c>
      <c r="D434" t="s">
        <v>37</v>
      </c>
      <c r="E434">
        <v>92</v>
      </c>
      <c r="F434">
        <v>3</v>
      </c>
      <c r="G434">
        <v>12.46</v>
      </c>
      <c r="H434">
        <v>4057.6373830000002</v>
      </c>
      <c r="I434">
        <v>86</v>
      </c>
      <c r="J434">
        <v>6024</v>
      </c>
      <c r="K434">
        <v>55.6</v>
      </c>
      <c r="L434">
        <v>4</v>
      </c>
      <c r="M434">
        <v>96</v>
      </c>
      <c r="N434">
        <v>1.1499999999999999</v>
      </c>
      <c r="O434">
        <v>93</v>
      </c>
      <c r="P434">
        <v>0.1</v>
      </c>
      <c r="Q434">
        <v>23687.316889999998</v>
      </c>
      <c r="R434">
        <v>82349925</v>
      </c>
      <c r="S434">
        <v>1.2</v>
      </c>
      <c r="T434">
        <v>1.1000000000000001</v>
      </c>
      <c r="U434">
        <v>0.86</v>
      </c>
      <c r="V434">
        <v>16.2</v>
      </c>
      <c r="W434">
        <f t="shared" si="36"/>
        <v>0</v>
      </c>
      <c r="X434">
        <f t="shared" si="37"/>
        <v>0</v>
      </c>
      <c r="Y434">
        <f t="shared" si="38"/>
        <v>0</v>
      </c>
      <c r="Z434">
        <f t="shared" si="39"/>
        <v>0</v>
      </c>
      <c r="AA434">
        <f t="shared" si="40"/>
        <v>1</v>
      </c>
      <c r="AB434">
        <f t="shared" si="41"/>
        <v>1</v>
      </c>
      <c r="AC434">
        <v>78.3</v>
      </c>
    </row>
    <row r="435" spans="1:29" x14ac:dyDescent="0.25">
      <c r="A435" t="s">
        <v>25</v>
      </c>
      <c r="B435" t="s">
        <v>158</v>
      </c>
      <c r="C435">
        <v>2014</v>
      </c>
      <c r="D435" t="s">
        <v>24</v>
      </c>
      <c r="E435">
        <v>162</v>
      </c>
      <c r="F435">
        <v>359</v>
      </c>
      <c r="G435">
        <v>0.01</v>
      </c>
      <c r="H435">
        <v>62.293610919999999</v>
      </c>
      <c r="I435">
        <v>72</v>
      </c>
      <c r="J435">
        <v>1370</v>
      </c>
      <c r="K435">
        <v>24.7</v>
      </c>
      <c r="L435">
        <v>442</v>
      </c>
      <c r="M435">
        <v>72</v>
      </c>
      <c r="N435">
        <v>2.61</v>
      </c>
      <c r="O435">
        <v>72</v>
      </c>
      <c r="P435">
        <v>0.1</v>
      </c>
      <c r="Q435">
        <v>1316.98966</v>
      </c>
      <c r="R435">
        <v>185546257</v>
      </c>
      <c r="S435">
        <v>19.399999999999999</v>
      </c>
      <c r="T435">
        <v>19.8</v>
      </c>
      <c r="U435">
        <v>0.54200000000000004</v>
      </c>
      <c r="V435">
        <v>7.8</v>
      </c>
      <c r="W435">
        <f t="shared" si="36"/>
        <v>0</v>
      </c>
      <c r="X435">
        <f t="shared" si="37"/>
        <v>1</v>
      </c>
      <c r="Y435">
        <f t="shared" si="38"/>
        <v>0</v>
      </c>
      <c r="Z435">
        <f t="shared" si="39"/>
        <v>0</v>
      </c>
      <c r="AA435">
        <f t="shared" si="40"/>
        <v>0</v>
      </c>
      <c r="AB435">
        <f t="shared" si="41"/>
        <v>0</v>
      </c>
      <c r="AC435">
        <v>66.2</v>
      </c>
    </row>
    <row r="436" spans="1:29" x14ac:dyDescent="0.25">
      <c r="A436" t="s">
        <v>29</v>
      </c>
      <c r="B436" t="s">
        <v>58</v>
      </c>
      <c r="C436">
        <v>2008</v>
      </c>
      <c r="D436" t="s">
        <v>24</v>
      </c>
      <c r="E436">
        <v>437</v>
      </c>
      <c r="F436">
        <v>60</v>
      </c>
      <c r="G436">
        <v>2.69</v>
      </c>
      <c r="H436">
        <v>0</v>
      </c>
      <c r="I436">
        <v>74</v>
      </c>
      <c r="J436">
        <v>12</v>
      </c>
      <c r="K436">
        <v>23.8</v>
      </c>
      <c r="L436">
        <v>85</v>
      </c>
      <c r="M436">
        <v>58</v>
      </c>
      <c r="N436">
        <v>6.21</v>
      </c>
      <c r="O436">
        <v>74</v>
      </c>
      <c r="P436">
        <v>4.0999999999999996</v>
      </c>
      <c r="S436">
        <v>6.6</v>
      </c>
      <c r="T436">
        <v>6.6</v>
      </c>
      <c r="W436">
        <f t="shared" si="36"/>
        <v>1</v>
      </c>
      <c r="X436">
        <f t="shared" si="37"/>
        <v>0</v>
      </c>
      <c r="Y436">
        <f t="shared" si="38"/>
        <v>0</v>
      </c>
      <c r="Z436">
        <f t="shared" si="39"/>
        <v>0</v>
      </c>
      <c r="AA436">
        <f t="shared" si="40"/>
        <v>0</v>
      </c>
      <c r="AB436">
        <f t="shared" si="41"/>
        <v>0</v>
      </c>
      <c r="AC436">
        <v>54</v>
      </c>
    </row>
    <row r="437" spans="1:29" x14ac:dyDescent="0.25">
      <c r="A437" t="s">
        <v>29</v>
      </c>
      <c r="B437" t="s">
        <v>223</v>
      </c>
      <c r="C437">
        <v>2004</v>
      </c>
      <c r="D437" t="s">
        <v>24</v>
      </c>
      <c r="E437">
        <v>723</v>
      </c>
      <c r="F437">
        <v>27</v>
      </c>
      <c r="G437">
        <v>4.3600000000000003</v>
      </c>
      <c r="H437">
        <v>0</v>
      </c>
      <c r="I437">
        <v>68</v>
      </c>
      <c r="J437">
        <v>31</v>
      </c>
      <c r="K437">
        <v>27.1</v>
      </c>
      <c r="L437">
        <v>42</v>
      </c>
      <c r="M437">
        <v>67</v>
      </c>
      <c r="N437">
        <v>7.13</v>
      </c>
      <c r="O437">
        <v>65</v>
      </c>
      <c r="P437">
        <v>33.6</v>
      </c>
      <c r="Q437">
        <v>454.36665399999998</v>
      </c>
      <c r="R437">
        <v>12777511</v>
      </c>
      <c r="S437">
        <v>9.4</v>
      </c>
      <c r="T437">
        <v>9.4</v>
      </c>
      <c r="U437">
        <v>0.40699999999999997</v>
      </c>
      <c r="V437">
        <v>9.1999999999999993</v>
      </c>
      <c r="W437">
        <f t="shared" si="36"/>
        <v>1</v>
      </c>
      <c r="X437">
        <f t="shared" si="37"/>
        <v>0</v>
      </c>
      <c r="Y437">
        <f t="shared" si="38"/>
        <v>0</v>
      </c>
      <c r="Z437">
        <f t="shared" si="39"/>
        <v>0</v>
      </c>
      <c r="AA437">
        <f t="shared" si="40"/>
        <v>0</v>
      </c>
      <c r="AB437">
        <f t="shared" si="41"/>
        <v>0</v>
      </c>
      <c r="AC437">
        <v>44.3</v>
      </c>
    </row>
    <row r="438" spans="1:29" x14ac:dyDescent="0.25">
      <c r="A438" t="s">
        <v>29</v>
      </c>
      <c r="B438" t="s">
        <v>206</v>
      </c>
      <c r="C438">
        <v>2005</v>
      </c>
      <c r="D438" t="s">
        <v>24</v>
      </c>
      <c r="E438">
        <v>14</v>
      </c>
      <c r="F438">
        <v>3</v>
      </c>
      <c r="G438">
        <v>1.37</v>
      </c>
      <c r="H438">
        <v>379.51399450000002</v>
      </c>
      <c r="I438">
        <v>97</v>
      </c>
      <c r="J438">
        <v>15</v>
      </c>
      <c r="K438">
        <v>52.2</v>
      </c>
      <c r="L438">
        <v>4</v>
      </c>
      <c r="M438">
        <v>98</v>
      </c>
      <c r="N438">
        <v>5.57</v>
      </c>
      <c r="O438">
        <v>98</v>
      </c>
      <c r="P438">
        <v>0.1</v>
      </c>
      <c r="Q438">
        <v>3194.5622429999999</v>
      </c>
      <c r="R438">
        <v>112482</v>
      </c>
      <c r="S438">
        <v>6.4</v>
      </c>
      <c r="T438">
        <v>6.3</v>
      </c>
      <c r="U438">
        <v>0.68300000000000005</v>
      </c>
      <c r="V438">
        <v>13.9</v>
      </c>
      <c r="W438">
        <f t="shared" si="36"/>
        <v>1</v>
      </c>
      <c r="X438">
        <f t="shared" si="37"/>
        <v>0</v>
      </c>
      <c r="Y438">
        <f t="shared" si="38"/>
        <v>0</v>
      </c>
      <c r="Z438">
        <f t="shared" si="39"/>
        <v>0</v>
      </c>
      <c r="AA438">
        <f t="shared" si="40"/>
        <v>0</v>
      </c>
      <c r="AB438">
        <f t="shared" si="41"/>
        <v>0</v>
      </c>
      <c r="AC438">
        <v>74.2</v>
      </c>
    </row>
    <row r="439" spans="1:29" x14ac:dyDescent="0.25">
      <c r="A439" t="s">
        <v>34</v>
      </c>
      <c r="B439" t="s">
        <v>163</v>
      </c>
      <c r="C439">
        <v>2006</v>
      </c>
      <c r="D439" t="s">
        <v>24</v>
      </c>
      <c r="E439">
        <v>134</v>
      </c>
      <c r="F439">
        <v>12</v>
      </c>
      <c r="G439">
        <v>4.22</v>
      </c>
      <c r="H439">
        <v>448.76704619999998</v>
      </c>
      <c r="I439">
        <v>94</v>
      </c>
      <c r="J439">
        <v>0</v>
      </c>
      <c r="K439">
        <v>49.5</v>
      </c>
      <c r="L439">
        <v>15</v>
      </c>
      <c r="M439">
        <v>94</v>
      </c>
      <c r="N439">
        <v>4.47</v>
      </c>
      <c r="O439">
        <v>94</v>
      </c>
      <c r="P439">
        <v>0.4</v>
      </c>
      <c r="Q439">
        <v>3171.49856</v>
      </c>
      <c r="R439">
        <v>27949944</v>
      </c>
      <c r="S439">
        <v>1.2</v>
      </c>
      <c r="T439">
        <v>1.2</v>
      </c>
      <c r="U439">
        <v>0.69299999999999995</v>
      </c>
      <c r="V439">
        <v>13</v>
      </c>
      <c r="W439">
        <f t="shared" si="36"/>
        <v>0</v>
      </c>
      <c r="X439">
        <f t="shared" si="37"/>
        <v>0</v>
      </c>
      <c r="Y439">
        <f t="shared" si="38"/>
        <v>0</v>
      </c>
      <c r="Z439">
        <f t="shared" si="39"/>
        <v>1</v>
      </c>
      <c r="AA439">
        <f t="shared" si="40"/>
        <v>0</v>
      </c>
      <c r="AB439">
        <f t="shared" si="41"/>
        <v>0</v>
      </c>
      <c r="AC439">
        <v>74.2</v>
      </c>
    </row>
    <row r="440" spans="1:29" x14ac:dyDescent="0.25">
      <c r="A440" t="s">
        <v>29</v>
      </c>
      <c r="B440" t="s">
        <v>183</v>
      </c>
      <c r="C440">
        <v>2001</v>
      </c>
      <c r="D440" t="s">
        <v>24</v>
      </c>
      <c r="E440">
        <v>519</v>
      </c>
      <c r="F440">
        <v>30</v>
      </c>
      <c r="G440">
        <v>4.21</v>
      </c>
      <c r="H440">
        <v>33.346914550000001</v>
      </c>
      <c r="J440">
        <v>649</v>
      </c>
      <c r="K440">
        <v>17.5</v>
      </c>
      <c r="L440">
        <v>48</v>
      </c>
      <c r="M440">
        <v>38</v>
      </c>
      <c r="N440">
        <v>11.83</v>
      </c>
      <c r="O440">
        <v>38</v>
      </c>
      <c r="P440">
        <v>1.5</v>
      </c>
      <c r="Q440">
        <v>227.779471</v>
      </c>
      <c r="R440">
        <v>4739147</v>
      </c>
      <c r="S440">
        <v>1.1000000000000001</v>
      </c>
      <c r="T440">
        <v>1.2</v>
      </c>
      <c r="U440">
        <v>0.30199999999999999</v>
      </c>
      <c r="V440">
        <v>7</v>
      </c>
      <c r="W440">
        <f t="shared" si="36"/>
        <v>1</v>
      </c>
      <c r="X440">
        <f t="shared" si="37"/>
        <v>0</v>
      </c>
      <c r="Y440">
        <f t="shared" si="38"/>
        <v>0</v>
      </c>
      <c r="Z440">
        <f t="shared" si="39"/>
        <v>0</v>
      </c>
      <c r="AA440">
        <f t="shared" si="40"/>
        <v>0</v>
      </c>
      <c r="AB440">
        <f t="shared" si="41"/>
        <v>0</v>
      </c>
      <c r="AC440">
        <v>41</v>
      </c>
    </row>
    <row r="441" spans="1:29" x14ac:dyDescent="0.25">
      <c r="A441" t="s">
        <v>29</v>
      </c>
      <c r="B441" t="s">
        <v>118</v>
      </c>
      <c r="C441">
        <v>2004</v>
      </c>
      <c r="D441" t="s">
        <v>24</v>
      </c>
      <c r="E441">
        <v>432</v>
      </c>
      <c r="F441">
        <v>72</v>
      </c>
      <c r="G441">
        <v>1.43</v>
      </c>
      <c r="H441">
        <v>36.297752490000001</v>
      </c>
      <c r="I441">
        <v>73</v>
      </c>
      <c r="J441">
        <v>20</v>
      </c>
      <c r="K441">
        <v>15.9</v>
      </c>
      <c r="L441">
        <v>112</v>
      </c>
      <c r="M441">
        <v>73</v>
      </c>
      <c r="N441">
        <v>4.29</v>
      </c>
      <c r="O441">
        <v>73</v>
      </c>
      <c r="P441">
        <v>13.2</v>
      </c>
      <c r="Q441">
        <v>458.88435509999999</v>
      </c>
      <c r="R441">
        <v>3574931</v>
      </c>
      <c r="S441">
        <v>8.6999999999999993</v>
      </c>
      <c r="T441">
        <v>8.6</v>
      </c>
      <c r="U441">
        <v>0.46100000000000002</v>
      </c>
      <c r="V441">
        <v>8.9</v>
      </c>
      <c r="W441">
        <f t="shared" si="36"/>
        <v>1</v>
      </c>
      <c r="X441">
        <f t="shared" si="37"/>
        <v>0</v>
      </c>
      <c r="Y441">
        <f t="shared" si="38"/>
        <v>0</v>
      </c>
      <c r="Z441">
        <f t="shared" si="39"/>
        <v>0</v>
      </c>
      <c r="AA441">
        <f t="shared" si="40"/>
        <v>0</v>
      </c>
      <c r="AB441">
        <f t="shared" si="41"/>
        <v>0</v>
      </c>
      <c r="AC441">
        <v>53</v>
      </c>
    </row>
    <row r="442" spans="1:29" x14ac:dyDescent="0.25">
      <c r="A442" t="s">
        <v>27</v>
      </c>
      <c r="B442" t="s">
        <v>78</v>
      </c>
      <c r="C442">
        <v>2009</v>
      </c>
      <c r="D442" t="s">
        <v>37</v>
      </c>
      <c r="E442">
        <v>86</v>
      </c>
      <c r="F442">
        <v>0</v>
      </c>
      <c r="G442">
        <v>10.08</v>
      </c>
      <c r="H442">
        <v>9765.616994</v>
      </c>
      <c r="J442">
        <v>6</v>
      </c>
      <c r="K442">
        <v>56.6</v>
      </c>
      <c r="L442">
        <v>0</v>
      </c>
      <c r="M442">
        <v>89</v>
      </c>
      <c r="N442">
        <v>11.47</v>
      </c>
      <c r="O442">
        <v>89</v>
      </c>
      <c r="P442">
        <v>0.1</v>
      </c>
      <c r="Q442">
        <v>58163.293590000001</v>
      </c>
      <c r="R442">
        <v>552395</v>
      </c>
      <c r="S442">
        <v>1.1000000000000001</v>
      </c>
      <c r="T442">
        <v>0.9</v>
      </c>
      <c r="U442">
        <v>0.90600000000000003</v>
      </c>
      <c r="V442">
        <v>16.8</v>
      </c>
      <c r="W442">
        <f t="shared" si="36"/>
        <v>0</v>
      </c>
      <c r="X442">
        <f t="shared" si="37"/>
        <v>0</v>
      </c>
      <c r="Y442">
        <f t="shared" si="38"/>
        <v>0</v>
      </c>
      <c r="Z442">
        <f t="shared" si="39"/>
        <v>0</v>
      </c>
      <c r="AA442">
        <f t="shared" si="40"/>
        <v>1</v>
      </c>
      <c r="AB442">
        <f t="shared" si="41"/>
        <v>1</v>
      </c>
      <c r="AC442">
        <v>78.900000000000006</v>
      </c>
    </row>
    <row r="443" spans="1:29" x14ac:dyDescent="0.25">
      <c r="A443" t="s">
        <v>29</v>
      </c>
      <c r="B443" t="s">
        <v>178</v>
      </c>
      <c r="C443">
        <v>2014</v>
      </c>
      <c r="D443" t="s">
        <v>24</v>
      </c>
      <c r="E443">
        <v>191</v>
      </c>
      <c r="F443">
        <v>0</v>
      </c>
      <c r="G443">
        <v>0.01</v>
      </c>
      <c r="H443">
        <v>225.73077509999999</v>
      </c>
      <c r="I443">
        <v>95</v>
      </c>
      <c r="J443">
        <v>0</v>
      </c>
      <c r="K443">
        <v>3.1</v>
      </c>
      <c r="L443">
        <v>0</v>
      </c>
      <c r="M443">
        <v>95</v>
      </c>
      <c r="N443">
        <v>8.35</v>
      </c>
      <c r="O443">
        <v>95</v>
      </c>
      <c r="P443">
        <v>0.2</v>
      </c>
      <c r="Q443">
        <v>1821.8787339999999</v>
      </c>
      <c r="R443">
        <v>191266</v>
      </c>
      <c r="S443">
        <v>5.6</v>
      </c>
      <c r="T443">
        <v>5.4</v>
      </c>
      <c r="U443">
        <v>0.56200000000000006</v>
      </c>
      <c r="V443">
        <v>11.1</v>
      </c>
      <c r="W443">
        <f t="shared" si="36"/>
        <v>1</v>
      </c>
      <c r="X443">
        <f t="shared" si="37"/>
        <v>0</v>
      </c>
      <c r="Y443">
        <f t="shared" si="38"/>
        <v>0</v>
      </c>
      <c r="Z443">
        <f t="shared" si="39"/>
        <v>0</v>
      </c>
      <c r="AA443">
        <f t="shared" si="40"/>
        <v>0</v>
      </c>
      <c r="AB443">
        <f t="shared" si="41"/>
        <v>0</v>
      </c>
      <c r="AC443">
        <v>67.3</v>
      </c>
    </row>
    <row r="444" spans="1:29" x14ac:dyDescent="0.25">
      <c r="A444" t="s">
        <v>29</v>
      </c>
      <c r="B444" t="s">
        <v>85</v>
      </c>
      <c r="C444">
        <v>2008</v>
      </c>
      <c r="D444" t="s">
        <v>24</v>
      </c>
      <c r="E444">
        <v>338</v>
      </c>
      <c r="F444">
        <v>3</v>
      </c>
      <c r="G444">
        <v>8.34</v>
      </c>
      <c r="H444">
        <v>1705.678619</v>
      </c>
      <c r="J444">
        <v>436</v>
      </c>
      <c r="K444">
        <v>21.3</v>
      </c>
      <c r="L444">
        <v>4</v>
      </c>
      <c r="M444">
        <v>55</v>
      </c>
      <c r="N444">
        <v>2.31</v>
      </c>
      <c r="O444">
        <v>42</v>
      </c>
      <c r="P444">
        <v>6.3</v>
      </c>
      <c r="Q444">
        <v>22742.381590000001</v>
      </c>
      <c r="R444">
        <v>868418</v>
      </c>
      <c r="S444">
        <v>9.3000000000000007</v>
      </c>
      <c r="T444">
        <v>9.3000000000000007</v>
      </c>
      <c r="U444">
        <v>0.59199999999999997</v>
      </c>
      <c r="V444">
        <v>9.1</v>
      </c>
      <c r="W444">
        <f t="shared" si="36"/>
        <v>1</v>
      </c>
      <c r="X444">
        <f t="shared" si="37"/>
        <v>0</v>
      </c>
      <c r="Y444">
        <f t="shared" si="38"/>
        <v>0</v>
      </c>
      <c r="Z444">
        <f t="shared" si="39"/>
        <v>0</v>
      </c>
      <c r="AA444">
        <f t="shared" si="40"/>
        <v>0</v>
      </c>
      <c r="AB444">
        <f t="shared" si="41"/>
        <v>0</v>
      </c>
      <c r="AC444">
        <v>55.4</v>
      </c>
    </row>
    <row r="445" spans="1:29" x14ac:dyDescent="0.25">
      <c r="A445" t="s">
        <v>25</v>
      </c>
      <c r="B445" t="s">
        <v>133</v>
      </c>
      <c r="C445">
        <v>2014</v>
      </c>
      <c r="D445" t="s">
        <v>24</v>
      </c>
      <c r="E445">
        <v>62</v>
      </c>
      <c r="F445">
        <v>0</v>
      </c>
      <c r="G445">
        <v>0.01</v>
      </c>
      <c r="H445">
        <v>2051.748615</v>
      </c>
      <c r="I445">
        <v>99</v>
      </c>
      <c r="J445">
        <v>0</v>
      </c>
      <c r="K445">
        <v>26.2</v>
      </c>
      <c r="L445">
        <v>0</v>
      </c>
      <c r="M445">
        <v>99</v>
      </c>
      <c r="N445">
        <v>13.73</v>
      </c>
      <c r="O445">
        <v>99</v>
      </c>
      <c r="P445">
        <v>0.1</v>
      </c>
      <c r="Q445">
        <v>7716.2415000000001</v>
      </c>
      <c r="R445">
        <v>41</v>
      </c>
      <c r="S445">
        <v>13.6</v>
      </c>
      <c r="T445">
        <v>13.7</v>
      </c>
      <c r="U445">
        <v>0.69299999999999995</v>
      </c>
      <c r="V445">
        <v>12.7</v>
      </c>
      <c r="W445">
        <f t="shared" si="36"/>
        <v>0</v>
      </c>
      <c r="X445">
        <f t="shared" si="37"/>
        <v>1</v>
      </c>
      <c r="Y445">
        <f t="shared" si="38"/>
        <v>0</v>
      </c>
      <c r="Z445">
        <f t="shared" si="39"/>
        <v>0</v>
      </c>
      <c r="AA445">
        <f t="shared" si="40"/>
        <v>0</v>
      </c>
      <c r="AB445">
        <f t="shared" si="41"/>
        <v>0</v>
      </c>
      <c r="AC445">
        <v>78.2</v>
      </c>
    </row>
    <row r="446" spans="1:29" x14ac:dyDescent="0.25">
      <c r="A446" t="s">
        <v>27</v>
      </c>
      <c r="B446" t="s">
        <v>78</v>
      </c>
      <c r="C446">
        <v>2008</v>
      </c>
      <c r="D446" t="s">
        <v>37</v>
      </c>
      <c r="E446">
        <v>88</v>
      </c>
      <c r="F446">
        <v>0</v>
      </c>
      <c r="G446">
        <v>10.7</v>
      </c>
      <c r="H446">
        <v>10761.18209</v>
      </c>
      <c r="J446">
        <v>14</v>
      </c>
      <c r="K446">
        <v>56.3</v>
      </c>
      <c r="L446">
        <v>0</v>
      </c>
      <c r="M446">
        <v>88</v>
      </c>
      <c r="N446">
        <v>1.18</v>
      </c>
      <c r="O446">
        <v>88</v>
      </c>
      <c r="P446">
        <v>0.1</v>
      </c>
      <c r="Q446">
        <v>64322.666400000002</v>
      </c>
      <c r="R446">
        <v>5493621</v>
      </c>
      <c r="S446">
        <v>1.1000000000000001</v>
      </c>
      <c r="T446">
        <v>0.9</v>
      </c>
      <c r="U446">
        <v>0.90600000000000003</v>
      </c>
      <c r="V446">
        <v>16.8</v>
      </c>
      <c r="W446">
        <f t="shared" si="36"/>
        <v>0</v>
      </c>
      <c r="X446">
        <f t="shared" si="37"/>
        <v>0</v>
      </c>
      <c r="Y446">
        <f t="shared" si="38"/>
        <v>0</v>
      </c>
      <c r="Z446">
        <f t="shared" si="39"/>
        <v>0</v>
      </c>
      <c r="AA446">
        <f t="shared" si="40"/>
        <v>1</v>
      </c>
      <c r="AB446">
        <f t="shared" si="41"/>
        <v>1</v>
      </c>
      <c r="AC446">
        <v>78.8</v>
      </c>
    </row>
    <row r="447" spans="1:29" x14ac:dyDescent="0.25">
      <c r="A447" t="s">
        <v>29</v>
      </c>
      <c r="B447" t="s">
        <v>222</v>
      </c>
      <c r="C447">
        <v>2007</v>
      </c>
      <c r="D447" t="s">
        <v>24</v>
      </c>
      <c r="E447">
        <v>487</v>
      </c>
      <c r="F447">
        <v>32</v>
      </c>
      <c r="G447">
        <v>2.08</v>
      </c>
      <c r="H447">
        <v>10.85148218</v>
      </c>
      <c r="I447">
        <v>8</v>
      </c>
      <c r="J447">
        <v>535</v>
      </c>
      <c r="K447">
        <v>19.2</v>
      </c>
      <c r="L447">
        <v>51</v>
      </c>
      <c r="M447">
        <v>77</v>
      </c>
      <c r="N447">
        <v>4.37</v>
      </c>
      <c r="O447">
        <v>8</v>
      </c>
      <c r="P447">
        <v>13.6</v>
      </c>
      <c r="Q447">
        <v>114.587985</v>
      </c>
      <c r="R447">
        <v>12725974</v>
      </c>
      <c r="S447">
        <v>6.9</v>
      </c>
      <c r="T447">
        <v>6.8</v>
      </c>
      <c r="U447">
        <v>0.49199999999999999</v>
      </c>
      <c r="V447">
        <v>11.1</v>
      </c>
      <c r="W447">
        <f t="shared" si="36"/>
        <v>1</v>
      </c>
      <c r="X447">
        <f t="shared" si="37"/>
        <v>0</v>
      </c>
      <c r="Y447">
        <f t="shared" si="38"/>
        <v>0</v>
      </c>
      <c r="Z447">
        <f t="shared" si="39"/>
        <v>0</v>
      </c>
      <c r="AA447">
        <f t="shared" si="40"/>
        <v>0</v>
      </c>
      <c r="AB447">
        <f t="shared" si="41"/>
        <v>0</v>
      </c>
      <c r="AC447">
        <v>52.6</v>
      </c>
    </row>
    <row r="448" spans="1:29" x14ac:dyDescent="0.25">
      <c r="A448" t="s">
        <v>29</v>
      </c>
      <c r="B448" t="s">
        <v>88</v>
      </c>
      <c r="C448">
        <v>2012</v>
      </c>
      <c r="D448" t="s">
        <v>24</v>
      </c>
      <c r="E448">
        <v>241</v>
      </c>
      <c r="F448">
        <v>150</v>
      </c>
      <c r="G448">
        <v>1.84</v>
      </c>
      <c r="H448">
        <v>86.825511239999997</v>
      </c>
      <c r="I448">
        <v>69</v>
      </c>
      <c r="J448">
        <v>4347</v>
      </c>
      <c r="K448">
        <v>16.399999999999999</v>
      </c>
      <c r="L448">
        <v>221</v>
      </c>
      <c r="M448">
        <v>7</v>
      </c>
      <c r="N448">
        <v>5.77</v>
      </c>
      <c r="O448">
        <v>69</v>
      </c>
      <c r="P448">
        <v>1.2</v>
      </c>
      <c r="Q448">
        <v>468.567249</v>
      </c>
      <c r="R448">
        <v>92444183</v>
      </c>
      <c r="S448">
        <v>1.7</v>
      </c>
      <c r="T448">
        <v>1.5</v>
      </c>
      <c r="U448">
        <v>0.42199999999999999</v>
      </c>
      <c r="V448">
        <v>8.4</v>
      </c>
      <c r="W448">
        <f t="shared" si="36"/>
        <v>1</v>
      </c>
      <c r="X448">
        <f t="shared" si="37"/>
        <v>0</v>
      </c>
      <c r="Y448">
        <f t="shared" si="38"/>
        <v>0</v>
      </c>
      <c r="Z448">
        <f t="shared" si="39"/>
        <v>0</v>
      </c>
      <c r="AA448">
        <f t="shared" si="40"/>
        <v>0</v>
      </c>
      <c r="AB448">
        <f t="shared" si="41"/>
        <v>0</v>
      </c>
      <c r="AC448">
        <v>63.3</v>
      </c>
    </row>
    <row r="449" spans="1:29" x14ac:dyDescent="0.25">
      <c r="A449" t="s">
        <v>29</v>
      </c>
      <c r="B449" t="s">
        <v>193</v>
      </c>
      <c r="C449">
        <v>2003</v>
      </c>
      <c r="D449" t="s">
        <v>24</v>
      </c>
      <c r="E449">
        <v>278</v>
      </c>
      <c r="F449">
        <v>69</v>
      </c>
      <c r="G449">
        <v>1.74</v>
      </c>
      <c r="H449">
        <v>35.35264737</v>
      </c>
      <c r="J449">
        <v>4381</v>
      </c>
      <c r="L449">
        <v>104</v>
      </c>
      <c r="M449">
        <v>69</v>
      </c>
      <c r="N449">
        <v>3.18</v>
      </c>
      <c r="O449">
        <v>69</v>
      </c>
      <c r="P449">
        <v>0.2</v>
      </c>
      <c r="Q449">
        <v>477.73847799999999</v>
      </c>
      <c r="R449">
        <v>29435944</v>
      </c>
      <c r="U449">
        <v>0.40899999999999997</v>
      </c>
      <c r="V449">
        <v>5.6</v>
      </c>
      <c r="W449">
        <f t="shared" si="36"/>
        <v>1</v>
      </c>
      <c r="X449">
        <f t="shared" si="37"/>
        <v>0</v>
      </c>
      <c r="Y449">
        <f t="shared" si="38"/>
        <v>0</v>
      </c>
      <c r="Z449">
        <f t="shared" si="39"/>
        <v>0</v>
      </c>
      <c r="AA449">
        <f t="shared" si="40"/>
        <v>0</v>
      </c>
      <c r="AB449">
        <f t="shared" si="41"/>
        <v>0</v>
      </c>
      <c r="AC449">
        <v>59.6</v>
      </c>
    </row>
    <row r="450" spans="1:29" x14ac:dyDescent="0.25">
      <c r="A450" t="s">
        <v>29</v>
      </c>
      <c r="B450" t="s">
        <v>137</v>
      </c>
      <c r="C450">
        <v>2004</v>
      </c>
      <c r="D450" t="s">
        <v>24</v>
      </c>
      <c r="E450">
        <v>224</v>
      </c>
      <c r="F450">
        <v>8</v>
      </c>
      <c r="G450">
        <v>0.01</v>
      </c>
      <c r="H450">
        <v>5.0037828800000002</v>
      </c>
      <c r="J450">
        <v>5039</v>
      </c>
      <c r="K450">
        <v>23.6</v>
      </c>
      <c r="L450">
        <v>12</v>
      </c>
      <c r="M450">
        <v>68</v>
      </c>
      <c r="N450">
        <v>4.7</v>
      </c>
      <c r="O450">
        <v>7</v>
      </c>
      <c r="P450">
        <v>1.3</v>
      </c>
      <c r="Q450">
        <v>62.547286</v>
      </c>
      <c r="R450">
        <v>342823</v>
      </c>
      <c r="S450">
        <v>1</v>
      </c>
      <c r="T450">
        <v>9.8000000000000007</v>
      </c>
      <c r="U450">
        <v>0.45100000000000001</v>
      </c>
      <c r="V450">
        <v>6.7</v>
      </c>
      <c r="W450">
        <f t="shared" si="36"/>
        <v>1</v>
      </c>
      <c r="X450">
        <f t="shared" si="37"/>
        <v>0</v>
      </c>
      <c r="Y450">
        <f t="shared" si="38"/>
        <v>0</v>
      </c>
      <c r="Z450">
        <f t="shared" si="39"/>
        <v>0</v>
      </c>
      <c r="AA450">
        <f t="shared" si="40"/>
        <v>0</v>
      </c>
      <c r="AB450">
        <f t="shared" si="41"/>
        <v>0</v>
      </c>
      <c r="AC450">
        <v>64</v>
      </c>
    </row>
    <row r="451" spans="1:29" x14ac:dyDescent="0.25">
      <c r="A451" t="s">
        <v>25</v>
      </c>
      <c r="B451" t="s">
        <v>199</v>
      </c>
      <c r="C451">
        <v>2001</v>
      </c>
      <c r="D451" t="s">
        <v>24</v>
      </c>
      <c r="E451">
        <v>194</v>
      </c>
      <c r="F451">
        <v>13</v>
      </c>
      <c r="G451">
        <v>0.86</v>
      </c>
      <c r="H451">
        <v>1.142003812</v>
      </c>
      <c r="J451">
        <v>38</v>
      </c>
      <c r="K451">
        <v>31.6</v>
      </c>
      <c r="L451">
        <v>16</v>
      </c>
      <c r="M451">
        <v>84</v>
      </c>
      <c r="N451">
        <v>4.59</v>
      </c>
      <c r="O451">
        <v>85</v>
      </c>
      <c r="P451">
        <v>0.3</v>
      </c>
      <c r="Q451">
        <v>17.8159721</v>
      </c>
      <c r="R451">
        <v>6327125</v>
      </c>
      <c r="S451">
        <v>4.0999999999999996</v>
      </c>
      <c r="T451">
        <v>4.0999999999999996</v>
      </c>
      <c r="U451">
        <v>0.53500000000000003</v>
      </c>
      <c r="V451">
        <v>9.6999999999999993</v>
      </c>
      <c r="W451">
        <f t="shared" ref="W451:W514" si="42">IF(A451="Africa",1,0)</f>
        <v>0</v>
      </c>
      <c r="X451">
        <f t="shared" ref="X451:X514" si="43">IF(A451="Asia",1,0)</f>
        <v>1</v>
      </c>
      <c r="Y451">
        <f t="shared" ref="Y451:Y514" si="44">IF(A451="Oceania",1,0)</f>
        <v>0</v>
      </c>
      <c r="Z451">
        <f t="shared" ref="Z451:Z514" si="45">IF(A451="South America",1,0)</f>
        <v>0</v>
      </c>
      <c r="AA451">
        <f t="shared" ref="AA451:AA514" si="46">IF(A451="Europe",1,0)</f>
        <v>0</v>
      </c>
      <c r="AB451">
        <f t="shared" ref="AB451:AB514" si="47">IF(D451="Developed",1,0)</f>
        <v>0</v>
      </c>
      <c r="AC451">
        <v>64</v>
      </c>
    </row>
    <row r="452" spans="1:29" x14ac:dyDescent="0.25">
      <c r="A452" t="s">
        <v>27</v>
      </c>
      <c r="B452" t="s">
        <v>181</v>
      </c>
      <c r="C452">
        <v>2003</v>
      </c>
      <c r="D452" t="s">
        <v>24</v>
      </c>
      <c r="E452">
        <v>134</v>
      </c>
      <c r="F452">
        <v>1</v>
      </c>
      <c r="G452">
        <v>7.25</v>
      </c>
      <c r="H452">
        <v>389.75152120000001</v>
      </c>
      <c r="J452">
        <v>15</v>
      </c>
      <c r="K452">
        <v>52.8</v>
      </c>
      <c r="L452">
        <v>1</v>
      </c>
      <c r="M452">
        <v>89</v>
      </c>
      <c r="N452">
        <v>8.1300000000000008</v>
      </c>
      <c r="O452">
        <v>89</v>
      </c>
      <c r="P452">
        <v>0.1</v>
      </c>
      <c r="Q452">
        <v>2832.4965200000001</v>
      </c>
      <c r="R452">
        <v>748591</v>
      </c>
      <c r="S452">
        <v>2.7</v>
      </c>
      <c r="T452">
        <v>2.7</v>
      </c>
      <c r="U452">
        <v>0.71499999999999997</v>
      </c>
      <c r="V452">
        <v>13</v>
      </c>
      <c r="W452">
        <f t="shared" si="42"/>
        <v>0</v>
      </c>
      <c r="X452">
        <f t="shared" si="43"/>
        <v>0</v>
      </c>
      <c r="Y452">
        <f t="shared" si="44"/>
        <v>0</v>
      </c>
      <c r="Z452">
        <f t="shared" si="45"/>
        <v>0</v>
      </c>
      <c r="AA452">
        <f t="shared" si="46"/>
        <v>1</v>
      </c>
      <c r="AB452">
        <f t="shared" si="47"/>
        <v>0</v>
      </c>
      <c r="AC452">
        <v>73</v>
      </c>
    </row>
    <row r="453" spans="1:29" x14ac:dyDescent="0.25">
      <c r="A453" t="s">
        <v>38</v>
      </c>
      <c r="B453" t="s">
        <v>218</v>
      </c>
      <c r="C453">
        <v>2002</v>
      </c>
      <c r="D453" t="s">
        <v>24</v>
      </c>
      <c r="E453">
        <v>176</v>
      </c>
      <c r="F453">
        <v>0</v>
      </c>
      <c r="G453">
        <v>1.24</v>
      </c>
      <c r="H453">
        <v>171.13736109999999</v>
      </c>
      <c r="I453">
        <v>66</v>
      </c>
      <c r="J453">
        <v>101</v>
      </c>
      <c r="K453">
        <v>42.6</v>
      </c>
      <c r="L453">
        <v>0</v>
      </c>
      <c r="M453">
        <v>67</v>
      </c>
      <c r="N453">
        <v>3.52</v>
      </c>
      <c r="O453">
        <v>7</v>
      </c>
      <c r="P453">
        <v>0.1</v>
      </c>
      <c r="Q453">
        <v>1353.9348190000001</v>
      </c>
      <c r="R453">
        <v>193956</v>
      </c>
      <c r="S453">
        <v>1.7</v>
      </c>
      <c r="T453">
        <v>1.6</v>
      </c>
      <c r="U453">
        <v>0</v>
      </c>
      <c r="V453">
        <v>10.199999999999999</v>
      </c>
      <c r="W453">
        <f t="shared" si="42"/>
        <v>0</v>
      </c>
      <c r="X453">
        <f t="shared" si="43"/>
        <v>0</v>
      </c>
      <c r="Y453">
        <f t="shared" si="44"/>
        <v>1</v>
      </c>
      <c r="Z453">
        <f t="shared" si="45"/>
        <v>0</v>
      </c>
      <c r="AA453">
        <f t="shared" si="46"/>
        <v>0</v>
      </c>
      <c r="AB453">
        <f t="shared" si="47"/>
        <v>0</v>
      </c>
      <c r="AC453">
        <v>69.3</v>
      </c>
    </row>
    <row r="454" spans="1:29" x14ac:dyDescent="0.25">
      <c r="A454" t="s">
        <v>29</v>
      </c>
      <c r="B454" t="s">
        <v>137</v>
      </c>
      <c r="C454">
        <v>2001</v>
      </c>
      <c r="D454" t="s">
        <v>24</v>
      </c>
      <c r="E454">
        <v>229</v>
      </c>
      <c r="F454">
        <v>7</v>
      </c>
      <c r="G454">
        <v>0.01</v>
      </c>
      <c r="H454">
        <v>28.782245</v>
      </c>
      <c r="J454">
        <v>1398</v>
      </c>
      <c r="K454">
        <v>21.7</v>
      </c>
      <c r="L454">
        <v>12</v>
      </c>
      <c r="M454">
        <v>75</v>
      </c>
      <c r="N454">
        <v>4.34</v>
      </c>
      <c r="O454">
        <v>75</v>
      </c>
      <c r="P454">
        <v>1.2</v>
      </c>
      <c r="Q454">
        <v>464.229758</v>
      </c>
      <c r="R454">
        <v>279729</v>
      </c>
      <c r="S454">
        <v>1.7</v>
      </c>
      <c r="T454">
        <v>1.5</v>
      </c>
      <c r="U454">
        <v>0.44400000000000001</v>
      </c>
      <c r="V454">
        <v>6.5</v>
      </c>
      <c r="W454">
        <f t="shared" si="42"/>
        <v>1</v>
      </c>
      <c r="X454">
        <f t="shared" si="43"/>
        <v>0</v>
      </c>
      <c r="Y454">
        <f t="shared" si="44"/>
        <v>0</v>
      </c>
      <c r="Z454">
        <f t="shared" si="45"/>
        <v>0</v>
      </c>
      <c r="AA454">
        <f t="shared" si="46"/>
        <v>0</v>
      </c>
      <c r="AB454">
        <f t="shared" si="47"/>
        <v>0</v>
      </c>
      <c r="AC454">
        <v>61</v>
      </c>
    </row>
    <row r="455" spans="1:29" x14ac:dyDescent="0.25">
      <c r="A455" t="s">
        <v>25</v>
      </c>
      <c r="B455" t="s">
        <v>202</v>
      </c>
      <c r="C455">
        <v>2010</v>
      </c>
      <c r="D455" t="s">
        <v>24</v>
      </c>
      <c r="E455">
        <v>163</v>
      </c>
      <c r="F455">
        <v>2</v>
      </c>
      <c r="G455">
        <v>0.1</v>
      </c>
      <c r="H455">
        <v>38.583766449999999</v>
      </c>
      <c r="I455">
        <v>72</v>
      </c>
      <c r="J455">
        <v>50</v>
      </c>
      <c r="K455">
        <v>15.5</v>
      </c>
      <c r="L455">
        <v>3</v>
      </c>
      <c r="M455">
        <v>72</v>
      </c>
      <c r="N455">
        <v>0.92</v>
      </c>
      <c r="O455">
        <v>72</v>
      </c>
      <c r="P455">
        <v>0.1</v>
      </c>
      <c r="Q455">
        <v>849.86269719999996</v>
      </c>
      <c r="R455">
        <v>119591</v>
      </c>
      <c r="S455">
        <v>11.5</v>
      </c>
      <c r="T455">
        <v>11.5</v>
      </c>
      <c r="U455">
        <v>0.59899999999999998</v>
      </c>
      <c r="V455">
        <v>12.4</v>
      </c>
      <c r="W455">
        <f t="shared" si="42"/>
        <v>0</v>
      </c>
      <c r="X455">
        <f t="shared" si="43"/>
        <v>1</v>
      </c>
      <c r="Y455">
        <f t="shared" si="44"/>
        <v>0</v>
      </c>
      <c r="Z455">
        <f t="shared" si="45"/>
        <v>0</v>
      </c>
      <c r="AA455">
        <f t="shared" si="46"/>
        <v>0</v>
      </c>
      <c r="AB455">
        <f t="shared" si="47"/>
        <v>0</v>
      </c>
      <c r="AC455">
        <v>66.900000000000006</v>
      </c>
    </row>
    <row r="456" spans="1:29" x14ac:dyDescent="0.25">
      <c r="A456" t="s">
        <v>29</v>
      </c>
      <c r="B456" t="s">
        <v>189</v>
      </c>
      <c r="C456">
        <v>2006</v>
      </c>
      <c r="D456" t="s">
        <v>24</v>
      </c>
      <c r="E456">
        <v>496</v>
      </c>
      <c r="F456">
        <v>54</v>
      </c>
      <c r="G456">
        <v>8.5</v>
      </c>
      <c r="H456">
        <v>732.12553049999997</v>
      </c>
      <c r="I456">
        <v>83</v>
      </c>
      <c r="J456">
        <v>81</v>
      </c>
      <c r="K456">
        <v>44.3</v>
      </c>
      <c r="L456">
        <v>82</v>
      </c>
      <c r="M456">
        <v>79</v>
      </c>
      <c r="N456">
        <v>7.57</v>
      </c>
      <c r="O456">
        <v>82</v>
      </c>
      <c r="P456">
        <v>28.1</v>
      </c>
      <c r="Q456">
        <v>5631.7348499999998</v>
      </c>
      <c r="R456">
        <v>4823384.4800000004</v>
      </c>
      <c r="S456">
        <v>1.6</v>
      </c>
      <c r="T456">
        <v>12.8</v>
      </c>
      <c r="U456">
        <v>0.60899999999999999</v>
      </c>
      <c r="V456">
        <v>12.9</v>
      </c>
      <c r="W456">
        <f t="shared" si="42"/>
        <v>1</v>
      </c>
      <c r="X456">
        <f t="shared" si="43"/>
        <v>0</v>
      </c>
      <c r="Y456">
        <f t="shared" si="44"/>
        <v>0</v>
      </c>
      <c r="Z456">
        <f t="shared" si="45"/>
        <v>0</v>
      </c>
      <c r="AA456">
        <f t="shared" si="46"/>
        <v>0</v>
      </c>
      <c r="AB456">
        <f t="shared" si="47"/>
        <v>0</v>
      </c>
      <c r="AC456">
        <v>54</v>
      </c>
    </row>
    <row r="457" spans="1:29" x14ac:dyDescent="0.25">
      <c r="A457" t="s">
        <v>29</v>
      </c>
      <c r="B457" t="s">
        <v>88</v>
      </c>
      <c r="C457">
        <v>2011</v>
      </c>
      <c r="D457" t="s">
        <v>24</v>
      </c>
      <c r="E457">
        <v>249</v>
      </c>
      <c r="F457">
        <v>156</v>
      </c>
      <c r="G457">
        <v>1.32</v>
      </c>
      <c r="H457">
        <v>67.775653689999999</v>
      </c>
      <c r="I457">
        <v>65</v>
      </c>
      <c r="J457">
        <v>3255</v>
      </c>
      <c r="K457">
        <v>16</v>
      </c>
      <c r="L457">
        <v>231</v>
      </c>
      <c r="M457">
        <v>7</v>
      </c>
      <c r="N457">
        <v>6.55</v>
      </c>
      <c r="O457">
        <v>65</v>
      </c>
      <c r="P457">
        <v>1.4</v>
      </c>
      <c r="Q457">
        <v>354.8463544</v>
      </c>
      <c r="R457">
        <v>946756</v>
      </c>
      <c r="S457">
        <v>1.9</v>
      </c>
      <c r="T457">
        <v>1.6</v>
      </c>
      <c r="U457">
        <v>0.41099999999999998</v>
      </c>
      <c r="V457">
        <v>8.1999999999999993</v>
      </c>
      <c r="W457">
        <f t="shared" si="42"/>
        <v>1</v>
      </c>
      <c r="X457">
        <f t="shared" si="43"/>
        <v>0</v>
      </c>
      <c r="Y457">
        <f t="shared" si="44"/>
        <v>0</v>
      </c>
      <c r="Z457">
        <f t="shared" si="45"/>
        <v>0</v>
      </c>
      <c r="AA457">
        <f t="shared" si="46"/>
        <v>0</v>
      </c>
      <c r="AB457">
        <f t="shared" si="47"/>
        <v>0</v>
      </c>
      <c r="AC457">
        <v>62.6</v>
      </c>
    </row>
    <row r="458" spans="1:29" x14ac:dyDescent="0.25">
      <c r="A458" t="s">
        <v>27</v>
      </c>
      <c r="B458" t="s">
        <v>123</v>
      </c>
      <c r="C458">
        <v>2000</v>
      </c>
      <c r="D458" t="s">
        <v>37</v>
      </c>
      <c r="E458">
        <v>218</v>
      </c>
      <c r="F458">
        <v>0</v>
      </c>
      <c r="G458">
        <v>7.13</v>
      </c>
      <c r="H458">
        <v>291.01707649999997</v>
      </c>
      <c r="I458">
        <v>95</v>
      </c>
      <c r="J458">
        <v>0</v>
      </c>
      <c r="K458">
        <v>55.4</v>
      </c>
      <c r="L458">
        <v>0</v>
      </c>
      <c r="M458">
        <v>96</v>
      </c>
      <c r="N458">
        <v>6</v>
      </c>
      <c r="O458">
        <v>96</v>
      </c>
      <c r="P458">
        <v>0.1</v>
      </c>
      <c r="Q458">
        <v>3352.7312959999999</v>
      </c>
      <c r="R458">
        <v>236755</v>
      </c>
      <c r="S458">
        <v>2.8</v>
      </c>
      <c r="T458">
        <v>2.8</v>
      </c>
      <c r="U458">
        <v>0.71599999999999997</v>
      </c>
      <c r="V458">
        <v>13.7</v>
      </c>
      <c r="W458">
        <f t="shared" si="42"/>
        <v>0</v>
      </c>
      <c r="X458">
        <f t="shared" si="43"/>
        <v>0</v>
      </c>
      <c r="Y458">
        <f t="shared" si="44"/>
        <v>0</v>
      </c>
      <c r="Z458">
        <f t="shared" si="45"/>
        <v>0</v>
      </c>
      <c r="AA458">
        <f t="shared" si="46"/>
        <v>1</v>
      </c>
      <c r="AB458">
        <f t="shared" si="47"/>
        <v>1</v>
      </c>
      <c r="AC458">
        <v>71</v>
      </c>
    </row>
    <row r="459" spans="1:29" x14ac:dyDescent="0.25">
      <c r="A459" t="s">
        <v>25</v>
      </c>
      <c r="B459" t="s">
        <v>200</v>
      </c>
      <c r="C459">
        <v>2011</v>
      </c>
      <c r="D459" t="s">
        <v>24</v>
      </c>
      <c r="E459">
        <v>155</v>
      </c>
      <c r="F459">
        <v>10</v>
      </c>
      <c r="G459">
        <v>6.07</v>
      </c>
      <c r="H459">
        <v>748.44510539999999</v>
      </c>
      <c r="I459">
        <v>98</v>
      </c>
      <c r="J459">
        <v>3156</v>
      </c>
      <c r="K459">
        <v>29</v>
      </c>
      <c r="L459">
        <v>11</v>
      </c>
      <c r="M459">
        <v>99</v>
      </c>
      <c r="N459">
        <v>4.12</v>
      </c>
      <c r="O459">
        <v>99</v>
      </c>
      <c r="P459">
        <v>0.2</v>
      </c>
      <c r="Q459">
        <v>5491.1599809999998</v>
      </c>
      <c r="R459">
        <v>675313</v>
      </c>
      <c r="S459">
        <v>8.1</v>
      </c>
      <c r="T459">
        <v>8.1999999999999993</v>
      </c>
      <c r="U459">
        <v>0.72</v>
      </c>
      <c r="V459">
        <v>13.3</v>
      </c>
      <c r="W459">
        <f t="shared" si="42"/>
        <v>0</v>
      </c>
      <c r="X459">
        <f t="shared" si="43"/>
        <v>1</v>
      </c>
      <c r="Y459">
        <f t="shared" si="44"/>
        <v>0</v>
      </c>
      <c r="Z459">
        <f t="shared" si="45"/>
        <v>0</v>
      </c>
      <c r="AA459">
        <f t="shared" si="46"/>
        <v>0</v>
      </c>
      <c r="AB459">
        <f t="shared" si="47"/>
        <v>0</v>
      </c>
      <c r="AC459">
        <v>74.099999999999994</v>
      </c>
    </row>
    <row r="460" spans="1:29" x14ac:dyDescent="0.25">
      <c r="A460" t="s">
        <v>25</v>
      </c>
      <c r="B460" t="s">
        <v>120</v>
      </c>
      <c r="C460">
        <v>2013</v>
      </c>
      <c r="D460" t="s">
        <v>24</v>
      </c>
      <c r="E460">
        <v>83</v>
      </c>
      <c r="F460">
        <v>1</v>
      </c>
      <c r="G460">
        <v>0.01</v>
      </c>
      <c r="H460">
        <v>2792.6775819999998</v>
      </c>
      <c r="I460">
        <v>99</v>
      </c>
      <c r="J460">
        <v>62</v>
      </c>
      <c r="K460">
        <v>7.2</v>
      </c>
      <c r="L460">
        <v>1</v>
      </c>
      <c r="M460">
        <v>99</v>
      </c>
      <c r="N460">
        <v>2.56</v>
      </c>
      <c r="O460">
        <v>99</v>
      </c>
      <c r="P460">
        <v>0.1</v>
      </c>
      <c r="Q460">
        <v>48399.958100000003</v>
      </c>
      <c r="S460">
        <v>3.4</v>
      </c>
      <c r="T460">
        <v>3.3</v>
      </c>
      <c r="U460">
        <v>0.79600000000000004</v>
      </c>
      <c r="V460">
        <v>13.1</v>
      </c>
      <c r="W460">
        <f t="shared" si="42"/>
        <v>0</v>
      </c>
      <c r="X460">
        <f t="shared" si="43"/>
        <v>1</v>
      </c>
      <c r="Y460">
        <f t="shared" si="44"/>
        <v>0</v>
      </c>
      <c r="Z460">
        <f t="shared" si="45"/>
        <v>0</v>
      </c>
      <c r="AA460">
        <f t="shared" si="46"/>
        <v>0</v>
      </c>
      <c r="AB460">
        <f t="shared" si="47"/>
        <v>0</v>
      </c>
      <c r="AC460">
        <v>74.5</v>
      </c>
    </row>
    <row r="461" spans="1:29" x14ac:dyDescent="0.25">
      <c r="A461" t="s">
        <v>27</v>
      </c>
      <c r="B461" t="s">
        <v>185</v>
      </c>
      <c r="C461">
        <v>2010</v>
      </c>
      <c r="D461" t="s">
        <v>37</v>
      </c>
      <c r="E461">
        <v>124</v>
      </c>
      <c r="F461">
        <v>0</v>
      </c>
      <c r="G461">
        <v>10.130000000000001</v>
      </c>
      <c r="H461">
        <v>0</v>
      </c>
      <c r="I461">
        <v>99</v>
      </c>
      <c r="J461">
        <v>0</v>
      </c>
      <c r="K461">
        <v>55.9</v>
      </c>
      <c r="L461">
        <v>0</v>
      </c>
      <c r="M461">
        <v>99</v>
      </c>
      <c r="N461">
        <v>8.51</v>
      </c>
      <c r="O461">
        <v>99</v>
      </c>
      <c r="P461">
        <v>0.1</v>
      </c>
      <c r="S461">
        <v>1.3</v>
      </c>
      <c r="T461">
        <v>1.3</v>
      </c>
      <c r="U461">
        <v>0.82199999999999995</v>
      </c>
      <c r="V461">
        <v>15</v>
      </c>
      <c r="W461">
        <f t="shared" si="42"/>
        <v>0</v>
      </c>
      <c r="X461">
        <f t="shared" si="43"/>
        <v>0</v>
      </c>
      <c r="Y461">
        <f t="shared" si="44"/>
        <v>0</v>
      </c>
      <c r="Z461">
        <f t="shared" si="45"/>
        <v>0</v>
      </c>
      <c r="AA461">
        <f t="shared" si="46"/>
        <v>1</v>
      </c>
      <c r="AB461">
        <f t="shared" si="47"/>
        <v>1</v>
      </c>
      <c r="AC461">
        <v>75.099999999999994</v>
      </c>
    </row>
    <row r="462" spans="1:29" x14ac:dyDescent="0.25">
      <c r="A462" t="s">
        <v>25</v>
      </c>
      <c r="B462" t="s">
        <v>208</v>
      </c>
      <c r="C462">
        <v>2015</v>
      </c>
      <c r="D462" t="s">
        <v>24</v>
      </c>
      <c r="E462">
        <v>215</v>
      </c>
      <c r="F462">
        <v>6</v>
      </c>
      <c r="H462">
        <v>0</v>
      </c>
      <c r="I462">
        <v>99</v>
      </c>
      <c r="J462">
        <v>0</v>
      </c>
      <c r="K462">
        <v>48.6</v>
      </c>
      <c r="L462">
        <v>7</v>
      </c>
      <c r="M462">
        <v>99</v>
      </c>
      <c r="O462">
        <v>99</v>
      </c>
      <c r="P462">
        <v>0.1</v>
      </c>
      <c r="Q462">
        <v>6432.6687679999995</v>
      </c>
      <c r="R462">
        <v>5565284</v>
      </c>
      <c r="S462">
        <v>3.3</v>
      </c>
      <c r="T462">
        <v>3.3</v>
      </c>
      <c r="U462">
        <v>0.68799999999999994</v>
      </c>
      <c r="V462">
        <v>10.8</v>
      </c>
      <c r="W462">
        <f t="shared" si="42"/>
        <v>0</v>
      </c>
      <c r="X462">
        <f t="shared" si="43"/>
        <v>1</v>
      </c>
      <c r="Y462">
        <f t="shared" si="44"/>
        <v>0</v>
      </c>
      <c r="Z462">
        <f t="shared" si="45"/>
        <v>0</v>
      </c>
      <c r="AA462">
        <f t="shared" si="46"/>
        <v>0</v>
      </c>
      <c r="AB462">
        <f t="shared" si="47"/>
        <v>0</v>
      </c>
      <c r="AC462">
        <v>66.3</v>
      </c>
    </row>
    <row r="463" spans="1:29" x14ac:dyDescent="0.25">
      <c r="A463" t="s">
        <v>25</v>
      </c>
      <c r="B463" t="s">
        <v>60</v>
      </c>
      <c r="C463">
        <v>2008</v>
      </c>
      <c r="D463" t="s">
        <v>24</v>
      </c>
      <c r="E463">
        <v>199</v>
      </c>
      <c r="F463">
        <v>16</v>
      </c>
      <c r="G463">
        <v>2.2400000000000002</v>
      </c>
      <c r="H463">
        <v>53.100090459999997</v>
      </c>
      <c r="I463">
        <v>91</v>
      </c>
      <c r="J463">
        <v>4211</v>
      </c>
      <c r="K463">
        <v>15.3</v>
      </c>
      <c r="L463">
        <v>18</v>
      </c>
      <c r="M463">
        <v>91</v>
      </c>
      <c r="N463">
        <v>5.55</v>
      </c>
      <c r="O463">
        <v>91</v>
      </c>
      <c r="P463">
        <v>0.7</v>
      </c>
      <c r="Q463">
        <v>745.78778729999999</v>
      </c>
      <c r="R463">
        <v>138859</v>
      </c>
      <c r="S463">
        <v>11.2</v>
      </c>
      <c r="T463">
        <v>11.4</v>
      </c>
      <c r="U463">
        <v>0.51100000000000001</v>
      </c>
      <c r="V463">
        <v>10.5</v>
      </c>
      <c r="W463">
        <f t="shared" si="42"/>
        <v>0</v>
      </c>
      <c r="X463">
        <f t="shared" si="43"/>
        <v>1</v>
      </c>
      <c r="Y463">
        <f t="shared" si="44"/>
        <v>0</v>
      </c>
      <c r="Z463">
        <f t="shared" si="45"/>
        <v>0</v>
      </c>
      <c r="AA463">
        <f t="shared" si="46"/>
        <v>0</v>
      </c>
      <c r="AB463">
        <f t="shared" si="47"/>
        <v>0</v>
      </c>
      <c r="AC463">
        <v>65.599999999999994</v>
      </c>
    </row>
    <row r="464" spans="1:29" x14ac:dyDescent="0.25">
      <c r="A464" t="s">
        <v>29</v>
      </c>
      <c r="B464" t="s">
        <v>188</v>
      </c>
      <c r="C464">
        <v>2013</v>
      </c>
      <c r="D464" t="s">
        <v>24</v>
      </c>
      <c r="E464">
        <v>318</v>
      </c>
      <c r="F464">
        <v>51</v>
      </c>
      <c r="G464">
        <v>0.01</v>
      </c>
      <c r="H464">
        <v>0</v>
      </c>
      <c r="I464">
        <v>42</v>
      </c>
      <c r="J464">
        <v>3173</v>
      </c>
      <c r="K464">
        <v>23.3</v>
      </c>
      <c r="L464">
        <v>81</v>
      </c>
      <c r="M464">
        <v>47</v>
      </c>
      <c r="O464">
        <v>42</v>
      </c>
      <c r="P464">
        <v>0.8</v>
      </c>
      <c r="Q464">
        <v>47.5432354</v>
      </c>
      <c r="S464">
        <v>6.8</v>
      </c>
      <c r="T464">
        <v>6.6</v>
      </c>
      <c r="W464">
        <f t="shared" si="42"/>
        <v>1</v>
      </c>
      <c r="X464">
        <f t="shared" si="43"/>
        <v>0</v>
      </c>
      <c r="Y464">
        <f t="shared" si="44"/>
        <v>0</v>
      </c>
      <c r="Z464">
        <f t="shared" si="45"/>
        <v>0</v>
      </c>
      <c r="AA464">
        <f t="shared" si="46"/>
        <v>0</v>
      </c>
      <c r="AB464">
        <f t="shared" si="47"/>
        <v>0</v>
      </c>
      <c r="AC464">
        <v>54.2</v>
      </c>
    </row>
    <row r="465" spans="1:29" x14ac:dyDescent="0.25">
      <c r="A465" t="s">
        <v>29</v>
      </c>
      <c r="B465" t="s">
        <v>69</v>
      </c>
      <c r="C465">
        <v>2010</v>
      </c>
      <c r="D465" t="s">
        <v>24</v>
      </c>
      <c r="E465">
        <v>298</v>
      </c>
      <c r="F465">
        <v>7</v>
      </c>
      <c r="G465">
        <v>3.53</v>
      </c>
      <c r="H465">
        <v>0</v>
      </c>
      <c r="I465">
        <v>74</v>
      </c>
      <c r="J465">
        <v>4</v>
      </c>
      <c r="K465">
        <v>24.5</v>
      </c>
      <c r="L465">
        <v>10</v>
      </c>
      <c r="M465">
        <v>72</v>
      </c>
      <c r="N465">
        <v>2.29</v>
      </c>
      <c r="O465">
        <v>74</v>
      </c>
      <c r="P465">
        <v>3.8</v>
      </c>
      <c r="S465">
        <v>8.1</v>
      </c>
      <c r="T465">
        <v>7.7</v>
      </c>
      <c r="U465">
        <v>0.54800000000000004</v>
      </c>
      <c r="V465">
        <v>10.5</v>
      </c>
      <c r="W465">
        <f t="shared" si="42"/>
        <v>1</v>
      </c>
      <c r="X465">
        <f t="shared" si="43"/>
        <v>0</v>
      </c>
      <c r="Y465">
        <f t="shared" si="44"/>
        <v>0</v>
      </c>
      <c r="Z465">
        <f t="shared" si="45"/>
        <v>0</v>
      </c>
      <c r="AA465">
        <f t="shared" si="46"/>
        <v>0</v>
      </c>
      <c r="AB465">
        <f t="shared" si="47"/>
        <v>0</v>
      </c>
      <c r="AC465">
        <v>62</v>
      </c>
    </row>
    <row r="466" spans="1:29" x14ac:dyDescent="0.25">
      <c r="A466" t="s">
        <v>25</v>
      </c>
      <c r="B466" t="s">
        <v>94</v>
      </c>
      <c r="C466">
        <v>2011</v>
      </c>
      <c r="D466" t="s">
        <v>24</v>
      </c>
      <c r="E466">
        <v>127</v>
      </c>
      <c r="F466">
        <v>1</v>
      </c>
      <c r="G466">
        <v>8.14</v>
      </c>
      <c r="H466">
        <v>198.94875999999999</v>
      </c>
      <c r="I466">
        <v>89</v>
      </c>
      <c r="J466">
        <v>64</v>
      </c>
      <c r="K466">
        <v>52.8</v>
      </c>
      <c r="L466">
        <v>1</v>
      </c>
      <c r="M466">
        <v>88</v>
      </c>
      <c r="N466">
        <v>9.3800000000000008</v>
      </c>
      <c r="O466">
        <v>94</v>
      </c>
      <c r="P466">
        <v>0.1</v>
      </c>
      <c r="Q466">
        <v>3725.6322100000002</v>
      </c>
      <c r="R466">
        <v>3875</v>
      </c>
      <c r="S466">
        <v>2.6</v>
      </c>
      <c r="T466">
        <v>2.8</v>
      </c>
      <c r="U466">
        <v>0.74199999999999999</v>
      </c>
      <c r="V466">
        <v>13.3</v>
      </c>
      <c r="W466">
        <f t="shared" si="42"/>
        <v>0</v>
      </c>
      <c r="X466">
        <f t="shared" si="43"/>
        <v>1</v>
      </c>
      <c r="Y466">
        <f t="shared" si="44"/>
        <v>0</v>
      </c>
      <c r="Z466">
        <f t="shared" si="45"/>
        <v>0</v>
      </c>
      <c r="AA466">
        <f t="shared" si="46"/>
        <v>0</v>
      </c>
      <c r="AB466">
        <f t="shared" si="47"/>
        <v>0</v>
      </c>
      <c r="AC466">
        <v>73.900000000000006</v>
      </c>
    </row>
    <row r="467" spans="1:29" x14ac:dyDescent="0.25">
      <c r="A467" t="s">
        <v>29</v>
      </c>
      <c r="B467" t="s">
        <v>183</v>
      </c>
      <c r="C467">
        <v>2014</v>
      </c>
      <c r="D467" t="s">
        <v>24</v>
      </c>
      <c r="E467">
        <v>463</v>
      </c>
      <c r="F467">
        <v>23</v>
      </c>
      <c r="G467">
        <v>0.01</v>
      </c>
      <c r="H467">
        <v>1.443286353</v>
      </c>
      <c r="I467">
        <v>83</v>
      </c>
      <c r="J467">
        <v>1006</v>
      </c>
      <c r="K467">
        <v>23.8</v>
      </c>
      <c r="L467">
        <v>32</v>
      </c>
      <c r="M467">
        <v>83</v>
      </c>
      <c r="N467">
        <v>11.9</v>
      </c>
      <c r="O467">
        <v>83</v>
      </c>
      <c r="P467">
        <v>0.6</v>
      </c>
      <c r="Q467">
        <v>78.439475700000003</v>
      </c>
      <c r="R467">
        <v>779162</v>
      </c>
      <c r="S467">
        <v>7.5</v>
      </c>
      <c r="T467">
        <v>7.4</v>
      </c>
      <c r="U467">
        <v>0.42599999999999999</v>
      </c>
      <c r="V467">
        <v>9.5</v>
      </c>
      <c r="W467">
        <f t="shared" si="42"/>
        <v>1</v>
      </c>
      <c r="X467">
        <f t="shared" si="43"/>
        <v>0</v>
      </c>
      <c r="Y467">
        <f t="shared" si="44"/>
        <v>0</v>
      </c>
      <c r="Z467">
        <f t="shared" si="45"/>
        <v>0</v>
      </c>
      <c r="AA467">
        <f t="shared" si="46"/>
        <v>0</v>
      </c>
      <c r="AB467">
        <f t="shared" si="47"/>
        <v>0</v>
      </c>
      <c r="AC467">
        <v>48.1</v>
      </c>
    </row>
    <row r="468" spans="1:29" x14ac:dyDescent="0.25">
      <c r="A468" t="s">
        <v>27</v>
      </c>
      <c r="B468" t="s">
        <v>87</v>
      </c>
      <c r="C468">
        <v>2015</v>
      </c>
      <c r="D468" t="s">
        <v>24</v>
      </c>
      <c r="E468">
        <v>119</v>
      </c>
      <c r="F468">
        <v>0</v>
      </c>
      <c r="H468">
        <v>0</v>
      </c>
      <c r="I468">
        <v>91</v>
      </c>
      <c r="J468">
        <v>4</v>
      </c>
      <c r="K468">
        <v>59.9</v>
      </c>
      <c r="L468">
        <v>0</v>
      </c>
      <c r="M468">
        <v>93</v>
      </c>
      <c r="O468">
        <v>93</v>
      </c>
      <c r="P468">
        <v>0.1</v>
      </c>
      <c r="Q468">
        <v>1774.9291000000001</v>
      </c>
      <c r="R468">
        <v>131547</v>
      </c>
      <c r="S468">
        <v>1.9</v>
      </c>
      <c r="T468">
        <v>1.9</v>
      </c>
      <c r="U468">
        <v>0.86299999999999999</v>
      </c>
      <c r="V468">
        <v>16.5</v>
      </c>
      <c r="W468">
        <f t="shared" si="42"/>
        <v>0</v>
      </c>
      <c r="X468">
        <f t="shared" si="43"/>
        <v>0</v>
      </c>
      <c r="Y468">
        <f t="shared" si="44"/>
        <v>0</v>
      </c>
      <c r="Z468">
        <f t="shared" si="45"/>
        <v>0</v>
      </c>
      <c r="AA468">
        <f t="shared" si="46"/>
        <v>1</v>
      </c>
      <c r="AB468">
        <f t="shared" si="47"/>
        <v>0</v>
      </c>
      <c r="AC468">
        <v>77.599999999999994</v>
      </c>
    </row>
    <row r="469" spans="1:29" x14ac:dyDescent="0.25">
      <c r="A469" t="s">
        <v>29</v>
      </c>
      <c r="B469" t="s">
        <v>79</v>
      </c>
      <c r="C469">
        <v>2007</v>
      </c>
      <c r="D469" t="s">
        <v>24</v>
      </c>
      <c r="E469">
        <v>296</v>
      </c>
      <c r="F469">
        <v>1</v>
      </c>
      <c r="G469">
        <v>0.45</v>
      </c>
      <c r="H469">
        <v>20.868787090000001</v>
      </c>
      <c r="I469">
        <v>25</v>
      </c>
      <c r="J469">
        <v>24</v>
      </c>
      <c r="K469">
        <v>3.9</v>
      </c>
      <c r="L469">
        <v>2</v>
      </c>
      <c r="M469">
        <v>88</v>
      </c>
      <c r="N469">
        <v>7.72</v>
      </c>
      <c r="O469">
        <v>88</v>
      </c>
      <c r="P469">
        <v>3.5</v>
      </c>
      <c r="Q469">
        <v>147.586896</v>
      </c>
      <c r="R469">
        <v>8942</v>
      </c>
      <c r="S469">
        <v>5.8</v>
      </c>
      <c r="T469">
        <v>5.7</v>
      </c>
      <c r="U469">
        <v>0.41599999999999998</v>
      </c>
      <c r="V469">
        <v>4.5</v>
      </c>
      <c r="W469">
        <f t="shared" si="42"/>
        <v>1</v>
      </c>
      <c r="X469">
        <f t="shared" si="43"/>
        <v>0</v>
      </c>
      <c r="Y469">
        <f t="shared" si="44"/>
        <v>0</v>
      </c>
      <c r="Z469">
        <f t="shared" si="45"/>
        <v>0</v>
      </c>
      <c r="AA469">
        <f t="shared" si="46"/>
        <v>0</v>
      </c>
      <c r="AB469">
        <f t="shared" si="47"/>
        <v>0</v>
      </c>
      <c r="AC469">
        <v>59.8</v>
      </c>
    </row>
    <row r="470" spans="1:29" x14ac:dyDescent="0.25">
      <c r="A470" t="s">
        <v>25</v>
      </c>
      <c r="B470" t="s">
        <v>43</v>
      </c>
      <c r="C470">
        <v>2011</v>
      </c>
      <c r="D470" t="s">
        <v>24</v>
      </c>
      <c r="E470">
        <v>14</v>
      </c>
      <c r="F470">
        <v>118</v>
      </c>
      <c r="G470">
        <v>0.01</v>
      </c>
      <c r="H470">
        <v>62.349884840000001</v>
      </c>
      <c r="I470">
        <v>96</v>
      </c>
      <c r="J470">
        <v>5625</v>
      </c>
      <c r="K470">
        <v>15.8</v>
      </c>
      <c r="L470">
        <v>150</v>
      </c>
      <c r="M470">
        <v>96</v>
      </c>
      <c r="N470">
        <v>3.16</v>
      </c>
      <c r="O470">
        <v>96</v>
      </c>
      <c r="P470">
        <v>0.1</v>
      </c>
      <c r="Q470">
        <v>835.78934100000004</v>
      </c>
      <c r="R470">
        <v>153911916</v>
      </c>
      <c r="S470">
        <v>18.7</v>
      </c>
      <c r="T470">
        <v>19.2</v>
      </c>
      <c r="U470">
        <v>0.54500000000000004</v>
      </c>
      <c r="V470">
        <v>9.4</v>
      </c>
      <c r="W470">
        <f t="shared" si="42"/>
        <v>0</v>
      </c>
      <c r="X470">
        <f t="shared" si="43"/>
        <v>1</v>
      </c>
      <c r="Y470">
        <f t="shared" si="44"/>
        <v>0</v>
      </c>
      <c r="Z470">
        <f t="shared" si="45"/>
        <v>0</v>
      </c>
      <c r="AA470">
        <f t="shared" si="46"/>
        <v>0</v>
      </c>
      <c r="AB470">
        <f t="shared" si="47"/>
        <v>0</v>
      </c>
      <c r="AC470">
        <v>73</v>
      </c>
    </row>
    <row r="471" spans="1:29" x14ac:dyDescent="0.25">
      <c r="A471" t="s">
        <v>27</v>
      </c>
      <c r="B471" t="s">
        <v>105</v>
      </c>
      <c r="C471">
        <v>2007</v>
      </c>
      <c r="D471" t="s">
        <v>37</v>
      </c>
      <c r="E471">
        <v>176</v>
      </c>
      <c r="F471">
        <v>1</v>
      </c>
      <c r="G471">
        <v>12.55</v>
      </c>
      <c r="H471">
        <v>163.3433278</v>
      </c>
      <c r="J471">
        <v>0</v>
      </c>
      <c r="K471">
        <v>59.9</v>
      </c>
      <c r="L471">
        <v>1</v>
      </c>
      <c r="M471">
        <v>99</v>
      </c>
      <c r="N471">
        <v>7.51</v>
      </c>
      <c r="O471">
        <v>99</v>
      </c>
      <c r="P471">
        <v>0.1</v>
      </c>
      <c r="Q471">
        <v>13842.6549</v>
      </c>
      <c r="R471">
        <v>15578</v>
      </c>
      <c r="S471">
        <v>1.9</v>
      </c>
      <c r="T471">
        <v>1.9</v>
      </c>
      <c r="U471">
        <v>0.80900000000000005</v>
      </c>
      <c r="V471">
        <v>15.3</v>
      </c>
      <c r="W471">
        <f t="shared" si="42"/>
        <v>0</v>
      </c>
      <c r="X471">
        <f t="shared" si="43"/>
        <v>0</v>
      </c>
      <c r="Y471">
        <f t="shared" si="44"/>
        <v>0</v>
      </c>
      <c r="Z471">
        <f t="shared" si="45"/>
        <v>0</v>
      </c>
      <c r="AA471">
        <f t="shared" si="46"/>
        <v>1</v>
      </c>
      <c r="AB471">
        <f t="shared" si="47"/>
        <v>1</v>
      </c>
      <c r="AC471">
        <v>73.5</v>
      </c>
    </row>
    <row r="472" spans="1:29" x14ac:dyDescent="0.25">
      <c r="A472" t="s">
        <v>34</v>
      </c>
      <c r="B472" t="s">
        <v>33</v>
      </c>
      <c r="C472">
        <v>2001</v>
      </c>
      <c r="D472" t="s">
        <v>24</v>
      </c>
      <c r="E472">
        <v>138</v>
      </c>
      <c r="F472">
        <v>12</v>
      </c>
      <c r="G472">
        <v>7.76</v>
      </c>
      <c r="H472">
        <v>123.01286709999999</v>
      </c>
      <c r="J472">
        <v>0</v>
      </c>
      <c r="K472">
        <v>54.6</v>
      </c>
      <c r="L472">
        <v>13</v>
      </c>
      <c r="M472">
        <v>85</v>
      </c>
      <c r="N472">
        <v>9.3800000000000008</v>
      </c>
      <c r="O472">
        <v>83</v>
      </c>
      <c r="P472">
        <v>0.1</v>
      </c>
      <c r="Q472">
        <v>717.69467399999996</v>
      </c>
      <c r="R472">
        <v>3747159</v>
      </c>
      <c r="S472">
        <v>1.2</v>
      </c>
      <c r="T472">
        <v>1.1000000000000001</v>
      </c>
      <c r="U472">
        <v>0.77100000000000002</v>
      </c>
      <c r="V472">
        <v>15.6</v>
      </c>
      <c r="W472">
        <f t="shared" si="42"/>
        <v>0</v>
      </c>
      <c r="X472">
        <f t="shared" si="43"/>
        <v>0</v>
      </c>
      <c r="Y472">
        <f t="shared" si="44"/>
        <v>0</v>
      </c>
      <c r="Z472">
        <f t="shared" si="45"/>
        <v>1</v>
      </c>
      <c r="AA472">
        <f t="shared" si="46"/>
        <v>0</v>
      </c>
      <c r="AB472">
        <f t="shared" si="47"/>
        <v>0</v>
      </c>
      <c r="AC472">
        <v>74</v>
      </c>
    </row>
    <row r="473" spans="1:29" x14ac:dyDescent="0.25">
      <c r="A473" t="s">
        <v>29</v>
      </c>
      <c r="B473" t="s">
        <v>77</v>
      </c>
      <c r="C473">
        <v>2001</v>
      </c>
      <c r="D473" t="s">
        <v>24</v>
      </c>
      <c r="E473">
        <v>34</v>
      </c>
      <c r="F473">
        <v>227</v>
      </c>
      <c r="G473">
        <v>1.9</v>
      </c>
      <c r="H473">
        <v>0</v>
      </c>
      <c r="J473">
        <v>8072</v>
      </c>
      <c r="K473">
        <v>15.3</v>
      </c>
      <c r="L473">
        <v>332</v>
      </c>
      <c r="M473">
        <v>3</v>
      </c>
      <c r="N473">
        <v>2.67</v>
      </c>
      <c r="O473">
        <v>3</v>
      </c>
      <c r="P473">
        <v>2.4</v>
      </c>
      <c r="S473">
        <v>12.2</v>
      </c>
      <c r="T473">
        <v>12.1</v>
      </c>
      <c r="W473">
        <f t="shared" si="42"/>
        <v>1</v>
      </c>
      <c r="X473">
        <f t="shared" si="43"/>
        <v>0</v>
      </c>
      <c r="Y473">
        <f t="shared" si="44"/>
        <v>0</v>
      </c>
      <c r="Z473">
        <f t="shared" si="45"/>
        <v>0</v>
      </c>
      <c r="AA473">
        <f t="shared" si="46"/>
        <v>0</v>
      </c>
      <c r="AB473">
        <f t="shared" si="47"/>
        <v>0</v>
      </c>
      <c r="AC473">
        <v>51.8</v>
      </c>
    </row>
    <row r="474" spans="1:29" x14ac:dyDescent="0.25">
      <c r="A474" t="s">
        <v>27</v>
      </c>
      <c r="B474" t="s">
        <v>90</v>
      </c>
      <c r="C474">
        <v>2000</v>
      </c>
      <c r="D474" t="s">
        <v>24</v>
      </c>
      <c r="E474">
        <v>15</v>
      </c>
      <c r="F474">
        <v>0</v>
      </c>
      <c r="G474">
        <v>8.59</v>
      </c>
      <c r="H474">
        <v>397.7533689</v>
      </c>
      <c r="J474">
        <v>0</v>
      </c>
      <c r="K474">
        <v>55.5</v>
      </c>
      <c r="L474">
        <v>0</v>
      </c>
      <c r="M474">
        <v>96</v>
      </c>
      <c r="N474">
        <v>7.22</v>
      </c>
      <c r="O474">
        <v>99</v>
      </c>
      <c r="P474">
        <v>0.1</v>
      </c>
      <c r="Q474">
        <v>24253.254199999999</v>
      </c>
      <c r="R474">
        <v>517629</v>
      </c>
      <c r="S474">
        <v>0.9</v>
      </c>
      <c r="T474">
        <v>0.9</v>
      </c>
      <c r="U474">
        <v>0.84699999999999998</v>
      </c>
      <c r="V474">
        <v>17.3</v>
      </c>
      <c r="W474">
        <f t="shared" si="42"/>
        <v>0</v>
      </c>
      <c r="X474">
        <f t="shared" si="43"/>
        <v>0</v>
      </c>
      <c r="Y474">
        <f t="shared" si="44"/>
        <v>0</v>
      </c>
      <c r="Z474">
        <f t="shared" si="45"/>
        <v>0</v>
      </c>
      <c r="AA474">
        <f t="shared" si="46"/>
        <v>1</v>
      </c>
      <c r="AB474">
        <f t="shared" si="47"/>
        <v>0</v>
      </c>
      <c r="AC474">
        <v>77.5</v>
      </c>
    </row>
    <row r="475" spans="1:29" x14ac:dyDescent="0.25">
      <c r="A475" t="s">
        <v>29</v>
      </c>
      <c r="B475" t="s">
        <v>79</v>
      </c>
      <c r="C475">
        <v>2009</v>
      </c>
      <c r="D475" t="s">
        <v>24</v>
      </c>
      <c r="E475">
        <v>279</v>
      </c>
      <c r="F475">
        <v>1</v>
      </c>
      <c r="G475">
        <v>0.49</v>
      </c>
      <c r="H475">
        <v>177.26716070000001</v>
      </c>
      <c r="I475">
        <v>89</v>
      </c>
      <c r="J475">
        <v>48</v>
      </c>
      <c r="K475">
        <v>31.7</v>
      </c>
      <c r="L475">
        <v>2</v>
      </c>
      <c r="M475">
        <v>89</v>
      </c>
      <c r="N475">
        <v>8.3699999999999992</v>
      </c>
      <c r="O475">
        <v>89</v>
      </c>
      <c r="P475">
        <v>3.2</v>
      </c>
      <c r="Q475">
        <v>1253.6574310000001</v>
      </c>
      <c r="R475">
        <v>83684</v>
      </c>
      <c r="S475">
        <v>5.7</v>
      </c>
      <c r="T475">
        <v>5.6</v>
      </c>
      <c r="U475">
        <v>0.436</v>
      </c>
      <c r="V475">
        <v>5.3</v>
      </c>
      <c r="W475">
        <f t="shared" si="42"/>
        <v>1</v>
      </c>
      <c r="X475">
        <f t="shared" si="43"/>
        <v>0</v>
      </c>
      <c r="Y475">
        <f t="shared" si="44"/>
        <v>0</v>
      </c>
      <c r="Z475">
        <f t="shared" si="45"/>
        <v>0</v>
      </c>
      <c r="AA475">
        <f t="shared" si="46"/>
        <v>0</v>
      </c>
      <c r="AB475">
        <f t="shared" si="47"/>
        <v>0</v>
      </c>
      <c r="AC475">
        <v>69</v>
      </c>
    </row>
    <row r="476" spans="1:29" x14ac:dyDescent="0.25">
      <c r="A476" t="s">
        <v>25</v>
      </c>
      <c r="B476" t="s">
        <v>200</v>
      </c>
      <c r="C476">
        <v>2015</v>
      </c>
      <c r="D476" t="s">
        <v>24</v>
      </c>
      <c r="E476">
        <v>148</v>
      </c>
      <c r="F476">
        <v>8</v>
      </c>
      <c r="H476">
        <v>0</v>
      </c>
      <c r="I476">
        <v>99</v>
      </c>
      <c r="J476">
        <v>154</v>
      </c>
      <c r="K476">
        <v>33.6</v>
      </c>
      <c r="L476">
        <v>9</v>
      </c>
      <c r="M476">
        <v>99</v>
      </c>
      <c r="O476">
        <v>99</v>
      </c>
      <c r="P476">
        <v>0.1</v>
      </c>
      <c r="Q476">
        <v>5814.8631340000002</v>
      </c>
      <c r="R476">
        <v>686576</v>
      </c>
      <c r="S476">
        <v>7.7</v>
      </c>
      <c r="T476">
        <v>7.7</v>
      </c>
      <c r="U476">
        <v>0.73799999999999999</v>
      </c>
      <c r="V476">
        <v>13.6</v>
      </c>
      <c r="W476">
        <f t="shared" si="42"/>
        <v>0</v>
      </c>
      <c r="X476">
        <f t="shared" si="43"/>
        <v>1</v>
      </c>
      <c r="Y476">
        <f t="shared" si="44"/>
        <v>0</v>
      </c>
      <c r="Z476">
        <f t="shared" si="45"/>
        <v>0</v>
      </c>
      <c r="AA476">
        <f t="shared" si="46"/>
        <v>0</v>
      </c>
      <c r="AB476">
        <f t="shared" si="47"/>
        <v>0</v>
      </c>
      <c r="AC476">
        <v>74.900000000000006</v>
      </c>
    </row>
    <row r="477" spans="1:29" x14ac:dyDescent="0.25">
      <c r="A477" t="s">
        <v>27</v>
      </c>
      <c r="B477" t="s">
        <v>196</v>
      </c>
      <c r="C477">
        <v>2013</v>
      </c>
      <c r="D477" t="s">
        <v>37</v>
      </c>
      <c r="E477">
        <v>57</v>
      </c>
      <c r="F477">
        <v>0</v>
      </c>
      <c r="G477">
        <v>7.3</v>
      </c>
      <c r="H477">
        <v>1212.6663269999999</v>
      </c>
      <c r="I477">
        <v>67</v>
      </c>
      <c r="J477">
        <v>51</v>
      </c>
      <c r="K477">
        <v>58.5</v>
      </c>
      <c r="L477">
        <v>0</v>
      </c>
      <c r="M477">
        <v>98</v>
      </c>
      <c r="N477">
        <v>11.97</v>
      </c>
      <c r="O477">
        <v>98</v>
      </c>
      <c r="P477">
        <v>0.1</v>
      </c>
      <c r="Q477">
        <v>6283.2452199999998</v>
      </c>
      <c r="R477">
        <v>96379</v>
      </c>
      <c r="S477">
        <v>1.4</v>
      </c>
      <c r="T477">
        <v>1.3</v>
      </c>
      <c r="U477">
        <v>0.90400000000000003</v>
      </c>
      <c r="V477">
        <v>15.8</v>
      </c>
      <c r="W477">
        <f t="shared" si="42"/>
        <v>0</v>
      </c>
      <c r="X477">
        <f t="shared" si="43"/>
        <v>0</v>
      </c>
      <c r="Y477">
        <f t="shared" si="44"/>
        <v>0</v>
      </c>
      <c r="Z477">
        <f t="shared" si="45"/>
        <v>0</v>
      </c>
      <c r="AA477">
        <f t="shared" si="46"/>
        <v>1</v>
      </c>
      <c r="AB477">
        <f t="shared" si="47"/>
        <v>1</v>
      </c>
      <c r="AC477">
        <v>81.900000000000006</v>
      </c>
    </row>
    <row r="478" spans="1:29" x14ac:dyDescent="0.25">
      <c r="A478" t="s">
        <v>29</v>
      </c>
      <c r="B478" t="s">
        <v>64</v>
      </c>
      <c r="C478">
        <v>2003</v>
      </c>
      <c r="D478" t="s">
        <v>24</v>
      </c>
      <c r="E478">
        <v>43</v>
      </c>
      <c r="F478">
        <v>44</v>
      </c>
      <c r="G478">
        <v>0.42</v>
      </c>
      <c r="H478">
        <v>3.9792435350000002</v>
      </c>
      <c r="J478">
        <v>15801</v>
      </c>
      <c r="K478">
        <v>14.8</v>
      </c>
      <c r="L478">
        <v>77</v>
      </c>
      <c r="M478">
        <v>36</v>
      </c>
      <c r="N478">
        <v>5.49</v>
      </c>
      <c r="O478">
        <v>23</v>
      </c>
      <c r="P478">
        <v>5.0999999999999996</v>
      </c>
      <c r="Q478">
        <v>292.59143640000002</v>
      </c>
      <c r="R478">
        <v>935321</v>
      </c>
      <c r="S478">
        <v>1.9</v>
      </c>
      <c r="T478">
        <v>1.8</v>
      </c>
      <c r="U478">
        <v>0.28399999999999997</v>
      </c>
      <c r="V478">
        <v>5.4</v>
      </c>
      <c r="W478">
        <f t="shared" si="42"/>
        <v>1</v>
      </c>
      <c r="X478">
        <f t="shared" si="43"/>
        <v>0</v>
      </c>
      <c r="Y478">
        <f t="shared" si="44"/>
        <v>0</v>
      </c>
      <c r="Z478">
        <f t="shared" si="45"/>
        <v>0</v>
      </c>
      <c r="AA478">
        <f t="shared" si="46"/>
        <v>0</v>
      </c>
      <c r="AB478">
        <f t="shared" si="47"/>
        <v>0</v>
      </c>
      <c r="AC478">
        <v>48.4</v>
      </c>
    </row>
    <row r="479" spans="1:29" x14ac:dyDescent="0.25">
      <c r="A479" t="s">
        <v>25</v>
      </c>
      <c r="B479" t="s">
        <v>157</v>
      </c>
      <c r="C479">
        <v>2000</v>
      </c>
      <c r="D479" t="s">
        <v>24</v>
      </c>
      <c r="E479">
        <v>138</v>
      </c>
      <c r="F479">
        <v>1</v>
      </c>
      <c r="G479">
        <v>0.38</v>
      </c>
      <c r="H479">
        <v>62.866575079999997</v>
      </c>
      <c r="I479">
        <v>99</v>
      </c>
      <c r="J479">
        <v>15</v>
      </c>
      <c r="K479">
        <v>45.9</v>
      </c>
      <c r="L479">
        <v>1</v>
      </c>
      <c r="M479">
        <v>99</v>
      </c>
      <c r="N479">
        <v>3.7</v>
      </c>
      <c r="O479">
        <v>99</v>
      </c>
      <c r="P479">
        <v>0.1</v>
      </c>
      <c r="Q479">
        <v>861.18596000000002</v>
      </c>
      <c r="S479">
        <v>7.2</v>
      </c>
      <c r="T479">
        <v>6.9</v>
      </c>
      <c r="U479">
        <v>0</v>
      </c>
      <c r="V479">
        <v>10.4</v>
      </c>
      <c r="W479">
        <f t="shared" si="42"/>
        <v>0</v>
      </c>
      <c r="X479">
        <f t="shared" si="43"/>
        <v>1</v>
      </c>
      <c r="Y479">
        <f t="shared" si="44"/>
        <v>0</v>
      </c>
      <c r="Z479">
        <f t="shared" si="45"/>
        <v>0</v>
      </c>
      <c r="AA479">
        <f t="shared" si="46"/>
        <v>0</v>
      </c>
      <c r="AB479">
        <f t="shared" si="47"/>
        <v>0</v>
      </c>
      <c r="AC479">
        <v>72.599999999999994</v>
      </c>
    </row>
    <row r="480" spans="1:29" x14ac:dyDescent="0.25">
      <c r="A480" t="s">
        <v>27</v>
      </c>
      <c r="B480" t="s">
        <v>97</v>
      </c>
      <c r="C480">
        <v>2003</v>
      </c>
      <c r="D480" t="s">
        <v>24</v>
      </c>
      <c r="E480">
        <v>81</v>
      </c>
      <c r="F480">
        <v>0</v>
      </c>
      <c r="G480">
        <v>9.4600000000000009</v>
      </c>
      <c r="H480">
        <v>2124.9215170000002</v>
      </c>
      <c r="I480">
        <v>92</v>
      </c>
      <c r="J480">
        <v>0</v>
      </c>
      <c r="K480">
        <v>59.2</v>
      </c>
      <c r="L480">
        <v>1</v>
      </c>
      <c r="M480">
        <v>93</v>
      </c>
      <c r="N480">
        <v>8.61</v>
      </c>
      <c r="O480">
        <v>94</v>
      </c>
      <c r="P480">
        <v>0.1</v>
      </c>
      <c r="Q480">
        <v>18477.578409999998</v>
      </c>
      <c r="R480">
        <v>19287</v>
      </c>
      <c r="S480">
        <v>0.8</v>
      </c>
      <c r="T480">
        <v>0.8</v>
      </c>
      <c r="U480">
        <v>0.82299999999999995</v>
      </c>
      <c r="V480">
        <v>15.2</v>
      </c>
      <c r="W480">
        <f t="shared" si="42"/>
        <v>0</v>
      </c>
      <c r="X480">
        <f t="shared" si="43"/>
        <v>0</v>
      </c>
      <c r="Y480">
        <f t="shared" si="44"/>
        <v>0</v>
      </c>
      <c r="Z480">
        <f t="shared" si="45"/>
        <v>0</v>
      </c>
      <c r="AA480">
        <f t="shared" si="46"/>
        <v>1</v>
      </c>
      <c r="AB480">
        <f t="shared" si="47"/>
        <v>0</v>
      </c>
      <c r="AC480">
        <v>79.099999999999994</v>
      </c>
    </row>
    <row r="481" spans="1:29" x14ac:dyDescent="0.25">
      <c r="A481" t="s">
        <v>27</v>
      </c>
      <c r="B481" t="s">
        <v>87</v>
      </c>
      <c r="C481">
        <v>2004</v>
      </c>
      <c r="D481" t="s">
        <v>24</v>
      </c>
      <c r="E481">
        <v>195</v>
      </c>
      <c r="F481">
        <v>0</v>
      </c>
      <c r="G481">
        <v>15.07</v>
      </c>
      <c r="H481">
        <v>101.1201161</v>
      </c>
      <c r="I481">
        <v>9</v>
      </c>
      <c r="J481">
        <v>0</v>
      </c>
      <c r="K481">
        <v>55.2</v>
      </c>
      <c r="L481">
        <v>0</v>
      </c>
      <c r="M481">
        <v>95</v>
      </c>
      <c r="N481">
        <v>5.13</v>
      </c>
      <c r="O481">
        <v>94</v>
      </c>
      <c r="P481">
        <v>0.1</v>
      </c>
      <c r="Q481">
        <v>885.46511499999997</v>
      </c>
      <c r="R481">
        <v>136255</v>
      </c>
      <c r="S481">
        <v>2.2000000000000002</v>
      </c>
      <c r="T481">
        <v>2.2999999999999998</v>
      </c>
      <c r="U481">
        <v>0.80500000000000005</v>
      </c>
      <c r="V481">
        <v>15.7</v>
      </c>
      <c r="W481">
        <f t="shared" si="42"/>
        <v>0</v>
      </c>
      <c r="X481">
        <f t="shared" si="43"/>
        <v>0</v>
      </c>
      <c r="Y481">
        <f t="shared" si="44"/>
        <v>0</v>
      </c>
      <c r="Z481">
        <f t="shared" si="45"/>
        <v>0</v>
      </c>
      <c r="AA481">
        <f t="shared" si="46"/>
        <v>1</v>
      </c>
      <c r="AB481">
        <f t="shared" si="47"/>
        <v>0</v>
      </c>
      <c r="AC481">
        <v>72.3</v>
      </c>
    </row>
    <row r="482" spans="1:29" x14ac:dyDescent="0.25">
      <c r="A482" t="s">
        <v>32</v>
      </c>
      <c r="B482" t="s">
        <v>31</v>
      </c>
      <c r="C482">
        <v>2012</v>
      </c>
      <c r="D482" t="s">
        <v>24</v>
      </c>
      <c r="E482">
        <v>134</v>
      </c>
      <c r="F482">
        <v>0</v>
      </c>
      <c r="G482">
        <v>8.18</v>
      </c>
      <c r="H482">
        <v>2156.2298420000002</v>
      </c>
      <c r="I482">
        <v>98</v>
      </c>
      <c r="J482">
        <v>0</v>
      </c>
      <c r="K482">
        <v>45.7</v>
      </c>
      <c r="L482">
        <v>0</v>
      </c>
      <c r="M482">
        <v>97</v>
      </c>
      <c r="N482">
        <v>5.39</v>
      </c>
      <c r="O482">
        <v>98</v>
      </c>
      <c r="P482">
        <v>0.2</v>
      </c>
      <c r="Q482">
        <v>12565.44197</v>
      </c>
      <c r="S482">
        <v>3.3</v>
      </c>
      <c r="T482">
        <v>3.3</v>
      </c>
      <c r="U482">
        <v>0.77800000000000002</v>
      </c>
      <c r="V482">
        <v>13.8</v>
      </c>
      <c r="W482">
        <f t="shared" si="42"/>
        <v>0</v>
      </c>
      <c r="X482">
        <f t="shared" si="43"/>
        <v>0</v>
      </c>
      <c r="Y482">
        <f t="shared" si="44"/>
        <v>0</v>
      </c>
      <c r="Z482">
        <f t="shared" si="45"/>
        <v>0</v>
      </c>
      <c r="AA482">
        <f t="shared" si="46"/>
        <v>0</v>
      </c>
      <c r="AB482">
        <f t="shared" si="47"/>
        <v>0</v>
      </c>
      <c r="AC482">
        <v>75.900000000000006</v>
      </c>
    </row>
    <row r="483" spans="1:29" x14ac:dyDescent="0.25">
      <c r="A483" t="s">
        <v>27</v>
      </c>
      <c r="B483" t="s">
        <v>45</v>
      </c>
      <c r="C483">
        <v>2006</v>
      </c>
      <c r="D483" t="s">
        <v>24</v>
      </c>
      <c r="E483">
        <v>243</v>
      </c>
      <c r="F483">
        <v>1</v>
      </c>
      <c r="G483">
        <v>12.6</v>
      </c>
      <c r="H483">
        <v>364.42605200000003</v>
      </c>
      <c r="I483">
        <v>98</v>
      </c>
      <c r="J483">
        <v>149</v>
      </c>
      <c r="K483">
        <v>57.2</v>
      </c>
      <c r="L483">
        <v>1</v>
      </c>
      <c r="M483">
        <v>97</v>
      </c>
      <c r="N483">
        <v>6.34</v>
      </c>
      <c r="O483">
        <v>99</v>
      </c>
      <c r="P483">
        <v>0.1</v>
      </c>
      <c r="Q483">
        <v>3848.2159660000002</v>
      </c>
      <c r="R483">
        <v>964924</v>
      </c>
      <c r="S483">
        <v>2.2000000000000002</v>
      </c>
      <c r="T483">
        <v>2.4</v>
      </c>
      <c r="U483">
        <v>0.72299999999999998</v>
      </c>
      <c r="V483">
        <v>14.6</v>
      </c>
      <c r="W483">
        <f t="shared" si="42"/>
        <v>0</v>
      </c>
      <c r="X483">
        <f t="shared" si="43"/>
        <v>0</v>
      </c>
      <c r="Y483">
        <f t="shared" si="44"/>
        <v>0</v>
      </c>
      <c r="Z483">
        <f t="shared" si="45"/>
        <v>0</v>
      </c>
      <c r="AA483">
        <f t="shared" si="46"/>
        <v>1</v>
      </c>
      <c r="AB483">
        <f t="shared" si="47"/>
        <v>0</v>
      </c>
      <c r="AC483">
        <v>68.900000000000006</v>
      </c>
    </row>
    <row r="484" spans="1:29" x14ac:dyDescent="0.25">
      <c r="A484" t="s">
        <v>29</v>
      </c>
      <c r="B484" t="s">
        <v>147</v>
      </c>
      <c r="C484">
        <v>2010</v>
      </c>
      <c r="D484" t="s">
        <v>24</v>
      </c>
      <c r="E484">
        <v>299</v>
      </c>
      <c r="F484">
        <v>3</v>
      </c>
      <c r="G484">
        <v>7.58</v>
      </c>
      <c r="H484">
        <v>719.55351610000002</v>
      </c>
      <c r="I484">
        <v>83</v>
      </c>
      <c r="J484">
        <v>3138</v>
      </c>
      <c r="K484">
        <v>31.8</v>
      </c>
      <c r="L484">
        <v>4</v>
      </c>
      <c r="M484">
        <v>83</v>
      </c>
      <c r="N484">
        <v>7.89</v>
      </c>
      <c r="O484">
        <v>83</v>
      </c>
      <c r="P484">
        <v>6.2</v>
      </c>
      <c r="Q484">
        <v>5191.5838100000001</v>
      </c>
      <c r="R484">
        <v>217317</v>
      </c>
      <c r="S484">
        <v>1.4</v>
      </c>
      <c r="T484">
        <v>1.4</v>
      </c>
      <c r="U484">
        <v>0.60399999999999998</v>
      </c>
      <c r="V484">
        <v>11.4</v>
      </c>
      <c r="W484">
        <f t="shared" si="42"/>
        <v>1</v>
      </c>
      <c r="X484">
        <f t="shared" si="43"/>
        <v>0</v>
      </c>
      <c r="Y484">
        <f t="shared" si="44"/>
        <v>0</v>
      </c>
      <c r="Z484">
        <f t="shared" si="45"/>
        <v>0</v>
      </c>
      <c r="AA484">
        <f t="shared" si="46"/>
        <v>0</v>
      </c>
      <c r="AB484">
        <f t="shared" si="47"/>
        <v>0</v>
      </c>
      <c r="AC484">
        <v>63</v>
      </c>
    </row>
    <row r="485" spans="1:29" x14ac:dyDescent="0.25">
      <c r="A485" t="s">
        <v>25</v>
      </c>
      <c r="B485" t="s">
        <v>112</v>
      </c>
      <c r="C485">
        <v>2012</v>
      </c>
      <c r="D485" t="s">
        <v>24</v>
      </c>
      <c r="E485">
        <v>6</v>
      </c>
      <c r="F485">
        <v>1</v>
      </c>
      <c r="G485">
        <v>2.78</v>
      </c>
      <c r="H485">
        <v>3830.1845870000002</v>
      </c>
      <c r="I485">
        <v>97</v>
      </c>
      <c r="J485">
        <v>211</v>
      </c>
      <c r="K485">
        <v>63.8</v>
      </c>
      <c r="L485">
        <v>1</v>
      </c>
      <c r="M485">
        <v>94</v>
      </c>
      <c r="N485">
        <v>7.73</v>
      </c>
      <c r="O485">
        <v>94</v>
      </c>
      <c r="P485">
        <v>0.1</v>
      </c>
      <c r="Q485">
        <v>32569.596829999999</v>
      </c>
      <c r="R485">
        <v>7915</v>
      </c>
      <c r="S485">
        <v>1.2</v>
      </c>
      <c r="T485">
        <v>1.1000000000000001</v>
      </c>
      <c r="U485">
        <v>0.88900000000000001</v>
      </c>
      <c r="V485">
        <v>15.9</v>
      </c>
      <c r="W485">
        <f t="shared" si="42"/>
        <v>0</v>
      </c>
      <c r="X485">
        <f t="shared" si="43"/>
        <v>1</v>
      </c>
      <c r="Y485">
        <f t="shared" si="44"/>
        <v>0</v>
      </c>
      <c r="Z485">
        <f t="shared" si="45"/>
        <v>0</v>
      </c>
      <c r="AA485">
        <f t="shared" si="46"/>
        <v>0</v>
      </c>
      <c r="AB485">
        <f t="shared" si="47"/>
        <v>0</v>
      </c>
      <c r="AC485">
        <v>81.8</v>
      </c>
    </row>
    <row r="486" spans="1:29" x14ac:dyDescent="0.25">
      <c r="A486" t="s">
        <v>32</v>
      </c>
      <c r="B486" t="s">
        <v>174</v>
      </c>
      <c r="C486">
        <v>2002</v>
      </c>
      <c r="D486" t="s">
        <v>24</v>
      </c>
      <c r="E486">
        <v>174</v>
      </c>
      <c r="F486">
        <v>0</v>
      </c>
      <c r="G486">
        <v>11.85</v>
      </c>
      <c r="H486">
        <v>0</v>
      </c>
      <c r="I486">
        <v>14</v>
      </c>
      <c r="J486">
        <v>0</v>
      </c>
      <c r="K486">
        <v>37.9</v>
      </c>
      <c r="L486">
        <v>0</v>
      </c>
      <c r="M486">
        <v>9</v>
      </c>
      <c r="N486">
        <v>6.33</v>
      </c>
      <c r="O486">
        <v>74</v>
      </c>
      <c r="P486">
        <v>0.1</v>
      </c>
      <c r="S486">
        <v>4.4000000000000004</v>
      </c>
      <c r="T486">
        <v>4.5</v>
      </c>
      <c r="U486">
        <v>0.68100000000000005</v>
      </c>
      <c r="V486">
        <v>12.5</v>
      </c>
      <c r="W486">
        <f t="shared" si="42"/>
        <v>0</v>
      </c>
      <c r="X486">
        <f t="shared" si="43"/>
        <v>0</v>
      </c>
      <c r="Y486">
        <f t="shared" si="44"/>
        <v>0</v>
      </c>
      <c r="Z486">
        <f t="shared" si="45"/>
        <v>0</v>
      </c>
      <c r="AA486">
        <f t="shared" si="46"/>
        <v>0</v>
      </c>
      <c r="AB486">
        <f t="shared" si="47"/>
        <v>0</v>
      </c>
      <c r="AC486">
        <v>72</v>
      </c>
    </row>
    <row r="487" spans="1:29" x14ac:dyDescent="0.25">
      <c r="A487" t="s">
        <v>29</v>
      </c>
      <c r="B487" t="s">
        <v>64</v>
      </c>
      <c r="C487">
        <v>2006</v>
      </c>
      <c r="D487" t="s">
        <v>24</v>
      </c>
      <c r="E487">
        <v>414</v>
      </c>
      <c r="F487">
        <v>45</v>
      </c>
      <c r="G487">
        <v>0.41</v>
      </c>
      <c r="H487">
        <v>62.672259709999999</v>
      </c>
      <c r="J487">
        <v>1594</v>
      </c>
      <c r="K487">
        <v>15.7</v>
      </c>
      <c r="L487">
        <v>80</v>
      </c>
      <c r="M487">
        <v>49</v>
      </c>
      <c r="N487">
        <v>3.32</v>
      </c>
      <c r="O487">
        <v>4</v>
      </c>
      <c r="P487">
        <v>5.0999999999999996</v>
      </c>
      <c r="Q487">
        <v>712.18476940000005</v>
      </c>
      <c r="R487">
        <v>1421597</v>
      </c>
      <c r="S487">
        <v>1.3</v>
      </c>
      <c r="T487">
        <v>1.2</v>
      </c>
      <c r="U487">
        <v>0.30299999999999999</v>
      </c>
      <c r="V487">
        <v>5.5</v>
      </c>
      <c r="W487">
        <f t="shared" si="42"/>
        <v>1</v>
      </c>
      <c r="X487">
        <f t="shared" si="43"/>
        <v>0</v>
      </c>
      <c r="Y487">
        <f t="shared" si="44"/>
        <v>0</v>
      </c>
      <c r="Z487">
        <f t="shared" si="45"/>
        <v>0</v>
      </c>
      <c r="AA487">
        <f t="shared" si="46"/>
        <v>0</v>
      </c>
      <c r="AB487">
        <f t="shared" si="47"/>
        <v>0</v>
      </c>
      <c r="AC487">
        <v>48.5</v>
      </c>
    </row>
    <row r="488" spans="1:29" x14ac:dyDescent="0.25">
      <c r="A488" t="s">
        <v>27</v>
      </c>
      <c r="B488" t="s">
        <v>165</v>
      </c>
      <c r="C488">
        <v>2012</v>
      </c>
      <c r="D488" t="s">
        <v>37</v>
      </c>
      <c r="E488">
        <v>125</v>
      </c>
      <c r="F488">
        <v>2</v>
      </c>
      <c r="G488">
        <v>10.81</v>
      </c>
      <c r="H488">
        <v>230.040097</v>
      </c>
      <c r="I488">
        <v>97</v>
      </c>
      <c r="J488">
        <v>71</v>
      </c>
      <c r="K488">
        <v>59.7</v>
      </c>
      <c r="L488">
        <v>2</v>
      </c>
      <c r="M488">
        <v>95</v>
      </c>
      <c r="N488">
        <v>6.62</v>
      </c>
      <c r="O488">
        <v>99</v>
      </c>
      <c r="P488">
        <v>0.1</v>
      </c>
      <c r="Q488">
        <v>13145.1484</v>
      </c>
      <c r="R488">
        <v>3863164</v>
      </c>
      <c r="S488">
        <v>2</v>
      </c>
      <c r="T488">
        <v>2.1</v>
      </c>
      <c r="U488">
        <v>0.83399999999999996</v>
      </c>
      <c r="V488">
        <v>15.3</v>
      </c>
      <c r="W488">
        <f t="shared" si="42"/>
        <v>0</v>
      </c>
      <c r="X488">
        <f t="shared" si="43"/>
        <v>0</v>
      </c>
      <c r="Y488">
        <f t="shared" si="44"/>
        <v>0</v>
      </c>
      <c r="Z488">
        <f t="shared" si="45"/>
        <v>0</v>
      </c>
      <c r="AA488">
        <f t="shared" si="46"/>
        <v>1</v>
      </c>
      <c r="AB488">
        <f t="shared" si="47"/>
        <v>1</v>
      </c>
      <c r="AC488">
        <v>76.8</v>
      </c>
    </row>
    <row r="489" spans="1:29" x14ac:dyDescent="0.25">
      <c r="A489" t="s">
        <v>27</v>
      </c>
      <c r="B489" t="s">
        <v>72</v>
      </c>
      <c r="C489">
        <v>2009</v>
      </c>
      <c r="D489" t="s">
        <v>37</v>
      </c>
      <c r="E489">
        <v>19</v>
      </c>
      <c r="F489">
        <v>0</v>
      </c>
      <c r="G489">
        <v>12.21</v>
      </c>
      <c r="H489">
        <v>2160.3801990000002</v>
      </c>
      <c r="I489">
        <v>97</v>
      </c>
      <c r="J489">
        <v>2</v>
      </c>
      <c r="K489">
        <v>6</v>
      </c>
      <c r="L489">
        <v>0</v>
      </c>
      <c r="M489">
        <v>96</v>
      </c>
      <c r="N489">
        <v>8.18</v>
      </c>
      <c r="O489">
        <v>96</v>
      </c>
      <c r="P489">
        <v>0.1</v>
      </c>
      <c r="Q489">
        <v>14157.14416</v>
      </c>
      <c r="R489">
        <v>442978</v>
      </c>
      <c r="S489">
        <v>1.7</v>
      </c>
      <c r="T489">
        <v>1.6</v>
      </c>
      <c r="U489">
        <v>0.80300000000000005</v>
      </c>
      <c r="V489">
        <v>14.2</v>
      </c>
      <c r="W489">
        <f t="shared" si="42"/>
        <v>0</v>
      </c>
      <c r="X489">
        <f t="shared" si="43"/>
        <v>0</v>
      </c>
      <c r="Y489">
        <f t="shared" si="44"/>
        <v>0</v>
      </c>
      <c r="Z489">
        <f t="shared" si="45"/>
        <v>0</v>
      </c>
      <c r="AA489">
        <f t="shared" si="46"/>
        <v>1</v>
      </c>
      <c r="AB489">
        <f t="shared" si="47"/>
        <v>1</v>
      </c>
      <c r="AC489">
        <v>76.3</v>
      </c>
    </row>
    <row r="490" spans="1:29" x14ac:dyDescent="0.25">
      <c r="A490" t="s">
        <v>25</v>
      </c>
      <c r="B490" t="s">
        <v>142</v>
      </c>
      <c r="C490">
        <v>2013</v>
      </c>
      <c r="D490" t="s">
        <v>24</v>
      </c>
      <c r="E490">
        <v>227</v>
      </c>
      <c r="F490">
        <v>1</v>
      </c>
      <c r="G490">
        <v>0.01</v>
      </c>
      <c r="H490">
        <v>241.1958645</v>
      </c>
      <c r="I490">
        <v>98</v>
      </c>
      <c r="J490">
        <v>0</v>
      </c>
      <c r="K490">
        <v>5.4</v>
      </c>
      <c r="L490">
        <v>1</v>
      </c>
      <c r="M490">
        <v>98</v>
      </c>
      <c r="N490">
        <v>4.21</v>
      </c>
      <c r="O490">
        <v>98</v>
      </c>
      <c r="P490">
        <v>0.1</v>
      </c>
      <c r="Q490">
        <v>4385.379355</v>
      </c>
      <c r="R490">
        <v>286917</v>
      </c>
      <c r="S490">
        <v>2.2000000000000002</v>
      </c>
      <c r="T490">
        <v>2.2999999999999998</v>
      </c>
      <c r="U490">
        <v>0.72</v>
      </c>
      <c r="V490">
        <v>14.7</v>
      </c>
      <c r="W490">
        <f t="shared" si="42"/>
        <v>0</v>
      </c>
      <c r="X490">
        <f t="shared" si="43"/>
        <v>1</v>
      </c>
      <c r="Y490">
        <f t="shared" si="44"/>
        <v>0</v>
      </c>
      <c r="Z490">
        <f t="shared" si="45"/>
        <v>0</v>
      </c>
      <c r="AA490">
        <f t="shared" si="46"/>
        <v>0</v>
      </c>
      <c r="AB490">
        <f t="shared" si="47"/>
        <v>0</v>
      </c>
      <c r="AC490">
        <v>68.099999999999994</v>
      </c>
    </row>
    <row r="491" spans="1:29" x14ac:dyDescent="0.25">
      <c r="A491" t="s">
        <v>25</v>
      </c>
      <c r="B491" t="s">
        <v>94</v>
      </c>
      <c r="C491">
        <v>2012</v>
      </c>
      <c r="D491" t="s">
        <v>24</v>
      </c>
      <c r="E491">
        <v>13</v>
      </c>
      <c r="F491">
        <v>1</v>
      </c>
      <c r="G491">
        <v>7.71</v>
      </c>
      <c r="H491">
        <v>158.25760249999999</v>
      </c>
      <c r="I491">
        <v>92</v>
      </c>
      <c r="J491">
        <v>31</v>
      </c>
      <c r="K491">
        <v>53.6</v>
      </c>
      <c r="L491">
        <v>1</v>
      </c>
      <c r="M491">
        <v>93</v>
      </c>
      <c r="N491">
        <v>8.57</v>
      </c>
      <c r="O491">
        <v>92</v>
      </c>
      <c r="P491">
        <v>0.1</v>
      </c>
      <c r="Q491">
        <v>4142.8691749999998</v>
      </c>
      <c r="R491">
        <v>3825</v>
      </c>
      <c r="S491">
        <v>2.6</v>
      </c>
      <c r="T491">
        <v>2.8</v>
      </c>
      <c r="U491">
        <v>0.749</v>
      </c>
      <c r="V491">
        <v>13.4</v>
      </c>
      <c r="W491">
        <f t="shared" si="42"/>
        <v>0</v>
      </c>
      <c r="X491">
        <f t="shared" si="43"/>
        <v>1</v>
      </c>
      <c r="Y491">
        <f t="shared" si="44"/>
        <v>0</v>
      </c>
      <c r="Z491">
        <f t="shared" si="45"/>
        <v>0</v>
      </c>
      <c r="AA491">
        <f t="shared" si="46"/>
        <v>0</v>
      </c>
      <c r="AB491">
        <f t="shared" si="47"/>
        <v>0</v>
      </c>
      <c r="AC491">
        <v>74.2</v>
      </c>
    </row>
    <row r="492" spans="1:29" x14ac:dyDescent="0.25">
      <c r="A492" t="s">
        <v>27</v>
      </c>
      <c r="B492" t="s">
        <v>95</v>
      </c>
      <c r="C492">
        <v>2014</v>
      </c>
      <c r="D492" t="s">
        <v>37</v>
      </c>
      <c r="E492">
        <v>69</v>
      </c>
      <c r="F492">
        <v>2</v>
      </c>
      <c r="G492">
        <v>11.03</v>
      </c>
      <c r="H492">
        <v>941.75629089999995</v>
      </c>
      <c r="I492">
        <v>88</v>
      </c>
      <c r="J492">
        <v>443</v>
      </c>
      <c r="K492">
        <v>61.9</v>
      </c>
      <c r="L492">
        <v>3</v>
      </c>
      <c r="M492">
        <v>94</v>
      </c>
      <c r="N492">
        <v>11.3</v>
      </c>
      <c r="O492">
        <v>95</v>
      </c>
      <c r="P492">
        <v>0.1</v>
      </c>
      <c r="Q492">
        <v>4792.6528799999996</v>
      </c>
      <c r="R492">
        <v>89825</v>
      </c>
      <c r="S492">
        <v>1.1000000000000001</v>
      </c>
      <c r="T492">
        <v>1.1000000000000001</v>
      </c>
      <c r="U492">
        <v>0.92</v>
      </c>
      <c r="V492">
        <v>17</v>
      </c>
      <c r="W492">
        <f t="shared" si="42"/>
        <v>0</v>
      </c>
      <c r="X492">
        <f t="shared" si="43"/>
        <v>0</v>
      </c>
      <c r="Y492">
        <f t="shared" si="44"/>
        <v>0</v>
      </c>
      <c r="Z492">
        <f t="shared" si="45"/>
        <v>0</v>
      </c>
      <c r="AA492">
        <f t="shared" si="46"/>
        <v>1</v>
      </c>
      <c r="AB492">
        <f t="shared" si="47"/>
        <v>1</v>
      </c>
      <c r="AC492">
        <v>89</v>
      </c>
    </row>
    <row r="493" spans="1:29" x14ac:dyDescent="0.25">
      <c r="A493" t="s">
        <v>25</v>
      </c>
      <c r="B493" t="s">
        <v>35</v>
      </c>
      <c r="C493">
        <v>2013</v>
      </c>
      <c r="D493" t="s">
        <v>24</v>
      </c>
      <c r="E493">
        <v>123</v>
      </c>
      <c r="F493">
        <v>1</v>
      </c>
      <c r="G493">
        <v>3.79</v>
      </c>
      <c r="H493">
        <v>279.42908119999998</v>
      </c>
      <c r="I493">
        <v>95</v>
      </c>
      <c r="J493">
        <v>10</v>
      </c>
      <c r="K493">
        <v>53.3</v>
      </c>
      <c r="L493">
        <v>1</v>
      </c>
      <c r="M493">
        <v>96</v>
      </c>
      <c r="N493">
        <v>4.55</v>
      </c>
      <c r="O493">
        <v>95</v>
      </c>
      <c r="P493">
        <v>0.1</v>
      </c>
      <c r="Q493">
        <v>3843.5912130000002</v>
      </c>
      <c r="R493">
        <v>289359</v>
      </c>
      <c r="S493">
        <v>2.1</v>
      </c>
      <c r="T493">
        <v>2.1</v>
      </c>
      <c r="U493">
        <v>0.73599999999999999</v>
      </c>
      <c r="V493">
        <v>12.7</v>
      </c>
      <c r="W493">
        <f t="shared" si="42"/>
        <v>0</v>
      </c>
      <c r="X493">
        <f t="shared" si="43"/>
        <v>1</v>
      </c>
      <c r="Y493">
        <f t="shared" si="44"/>
        <v>0</v>
      </c>
      <c r="Z493">
        <f t="shared" si="45"/>
        <v>0</v>
      </c>
      <c r="AA493">
        <f t="shared" si="46"/>
        <v>0</v>
      </c>
      <c r="AB493">
        <f t="shared" si="47"/>
        <v>0</v>
      </c>
      <c r="AC493">
        <v>74.400000000000006</v>
      </c>
    </row>
    <row r="494" spans="1:29" x14ac:dyDescent="0.25">
      <c r="A494" t="s">
        <v>25</v>
      </c>
      <c r="B494" t="s">
        <v>199</v>
      </c>
      <c r="C494">
        <v>2010</v>
      </c>
      <c r="D494" t="s">
        <v>24</v>
      </c>
      <c r="E494">
        <v>171</v>
      </c>
      <c r="F494">
        <v>10</v>
      </c>
      <c r="G494">
        <v>0.32</v>
      </c>
      <c r="H494">
        <v>43.340999580000002</v>
      </c>
      <c r="I494">
        <v>93</v>
      </c>
      <c r="J494">
        <v>0</v>
      </c>
      <c r="K494">
        <v>36.6</v>
      </c>
      <c r="L494">
        <v>12</v>
      </c>
      <c r="M494">
        <v>95</v>
      </c>
      <c r="N494">
        <v>6.4</v>
      </c>
      <c r="O494">
        <v>93</v>
      </c>
      <c r="P494">
        <v>0.2</v>
      </c>
      <c r="Q494">
        <v>738.34752270000001</v>
      </c>
      <c r="R494">
        <v>764163</v>
      </c>
      <c r="S494">
        <v>3.7</v>
      </c>
      <c r="T494">
        <v>3.8</v>
      </c>
      <c r="U494">
        <v>0.60299999999999998</v>
      </c>
      <c r="V494">
        <v>11.1</v>
      </c>
      <c r="W494">
        <f t="shared" si="42"/>
        <v>0</v>
      </c>
      <c r="X494">
        <f t="shared" si="43"/>
        <v>1</v>
      </c>
      <c r="Y494">
        <f t="shared" si="44"/>
        <v>0</v>
      </c>
      <c r="Z494">
        <f t="shared" si="45"/>
        <v>0</v>
      </c>
      <c r="AA494">
        <f t="shared" si="46"/>
        <v>0</v>
      </c>
      <c r="AB494">
        <f t="shared" si="47"/>
        <v>0</v>
      </c>
      <c r="AC494">
        <v>67.3</v>
      </c>
    </row>
    <row r="495" spans="1:29" x14ac:dyDescent="0.25">
      <c r="A495" t="s">
        <v>32</v>
      </c>
      <c r="B495" t="s">
        <v>71</v>
      </c>
      <c r="C495">
        <v>2006</v>
      </c>
      <c r="D495" t="s">
        <v>24</v>
      </c>
      <c r="E495">
        <v>16</v>
      </c>
      <c r="F495">
        <v>1</v>
      </c>
      <c r="G495">
        <v>4.1500000000000004</v>
      </c>
      <c r="H495">
        <v>1185.4123460000001</v>
      </c>
      <c r="I495">
        <v>88</v>
      </c>
      <c r="J495">
        <v>0</v>
      </c>
      <c r="K495">
        <v>51.4</v>
      </c>
      <c r="L495">
        <v>1</v>
      </c>
      <c r="M495">
        <v>89</v>
      </c>
      <c r="N495">
        <v>7.82</v>
      </c>
      <c r="O495">
        <v>89</v>
      </c>
      <c r="P495">
        <v>0.1</v>
      </c>
      <c r="Q495">
        <v>5245.1873720000003</v>
      </c>
      <c r="R495">
        <v>438794</v>
      </c>
      <c r="S495">
        <v>2</v>
      </c>
      <c r="T495">
        <v>1.9</v>
      </c>
      <c r="U495">
        <v>0.72699999999999998</v>
      </c>
      <c r="V495">
        <v>12.6</v>
      </c>
      <c r="W495">
        <f t="shared" si="42"/>
        <v>0</v>
      </c>
      <c r="X495">
        <f t="shared" si="43"/>
        <v>0</v>
      </c>
      <c r="Y495">
        <f t="shared" si="44"/>
        <v>0</v>
      </c>
      <c r="Z495">
        <f t="shared" si="45"/>
        <v>0</v>
      </c>
      <c r="AA495">
        <f t="shared" si="46"/>
        <v>0</v>
      </c>
      <c r="AB495">
        <f t="shared" si="47"/>
        <v>0</v>
      </c>
      <c r="AC495">
        <v>78</v>
      </c>
    </row>
    <row r="496" spans="1:29" x14ac:dyDescent="0.25">
      <c r="A496" t="s">
        <v>25</v>
      </c>
      <c r="B496" t="s">
        <v>146</v>
      </c>
      <c r="C496">
        <v>2008</v>
      </c>
      <c r="D496" t="s">
        <v>24</v>
      </c>
      <c r="E496">
        <v>296</v>
      </c>
      <c r="F496">
        <v>59</v>
      </c>
      <c r="G496">
        <v>0.3</v>
      </c>
      <c r="H496">
        <v>9.5304803200000006</v>
      </c>
      <c r="I496">
        <v>85</v>
      </c>
      <c r="J496">
        <v>333</v>
      </c>
      <c r="K496">
        <v>18.3</v>
      </c>
      <c r="L496">
        <v>96</v>
      </c>
      <c r="M496">
        <v>85</v>
      </c>
      <c r="N496">
        <v>1.87</v>
      </c>
      <c r="O496">
        <v>85</v>
      </c>
      <c r="P496">
        <v>0.6</v>
      </c>
      <c r="Q496">
        <v>643.95137299999999</v>
      </c>
      <c r="R496">
        <v>49479752</v>
      </c>
      <c r="S496">
        <v>13.2</v>
      </c>
      <c r="T496">
        <v>13.4</v>
      </c>
      <c r="U496">
        <v>0.49299999999999999</v>
      </c>
      <c r="V496">
        <v>8.1999999999999993</v>
      </c>
      <c r="W496">
        <f t="shared" si="42"/>
        <v>0</v>
      </c>
      <c r="X496">
        <f t="shared" si="43"/>
        <v>1</v>
      </c>
      <c r="Y496">
        <f t="shared" si="44"/>
        <v>0</v>
      </c>
      <c r="Z496">
        <f t="shared" si="45"/>
        <v>0</v>
      </c>
      <c r="AA496">
        <f t="shared" si="46"/>
        <v>0</v>
      </c>
      <c r="AB496">
        <f t="shared" si="47"/>
        <v>0</v>
      </c>
      <c r="AC496">
        <v>59.2</v>
      </c>
    </row>
    <row r="497" spans="1:29" x14ac:dyDescent="0.25">
      <c r="A497" t="s">
        <v>29</v>
      </c>
      <c r="B497" t="s">
        <v>68</v>
      </c>
      <c r="C497">
        <v>2004</v>
      </c>
      <c r="D497" t="s">
        <v>24</v>
      </c>
      <c r="E497">
        <v>269</v>
      </c>
      <c r="F497">
        <v>2</v>
      </c>
      <c r="G497">
        <v>0.27</v>
      </c>
      <c r="H497">
        <v>7.2121107660000003</v>
      </c>
      <c r="I497">
        <v>77</v>
      </c>
      <c r="J497">
        <v>0</v>
      </c>
      <c r="K497">
        <v>18.8</v>
      </c>
      <c r="L497">
        <v>2</v>
      </c>
      <c r="M497">
        <v>73</v>
      </c>
      <c r="N497">
        <v>3.96</v>
      </c>
      <c r="O497">
        <v>76</v>
      </c>
      <c r="P497">
        <v>0.1</v>
      </c>
      <c r="Q497">
        <v>616.4197236</v>
      </c>
      <c r="R497">
        <v>597228</v>
      </c>
      <c r="S497">
        <v>7.5</v>
      </c>
      <c r="T497">
        <v>7.5</v>
      </c>
      <c r="U497">
        <v>0</v>
      </c>
      <c r="V497">
        <v>9.5</v>
      </c>
      <c r="W497">
        <f t="shared" si="42"/>
        <v>1</v>
      </c>
      <c r="X497">
        <f t="shared" si="43"/>
        <v>0</v>
      </c>
      <c r="Y497">
        <f t="shared" si="44"/>
        <v>0</v>
      </c>
      <c r="Z497">
        <f t="shared" si="45"/>
        <v>0</v>
      </c>
      <c r="AA497">
        <f t="shared" si="46"/>
        <v>0</v>
      </c>
      <c r="AB497">
        <f t="shared" si="47"/>
        <v>0</v>
      </c>
      <c r="AC497">
        <v>59.8</v>
      </c>
    </row>
    <row r="498" spans="1:29" x14ac:dyDescent="0.25">
      <c r="A498" t="s">
        <v>27</v>
      </c>
      <c r="B498" t="s">
        <v>135</v>
      </c>
      <c r="C498">
        <v>2014</v>
      </c>
      <c r="D498" t="s">
        <v>37</v>
      </c>
      <c r="E498">
        <v>55</v>
      </c>
      <c r="F498">
        <v>0</v>
      </c>
      <c r="G498">
        <v>8.49</v>
      </c>
      <c r="H498">
        <v>409.60002480000003</v>
      </c>
      <c r="I498">
        <v>9</v>
      </c>
      <c r="J498">
        <v>0</v>
      </c>
      <c r="K498">
        <v>69.2</v>
      </c>
      <c r="L498">
        <v>0</v>
      </c>
      <c r="M498">
        <v>99</v>
      </c>
      <c r="N498">
        <v>9.75</v>
      </c>
      <c r="O498">
        <v>99</v>
      </c>
      <c r="P498">
        <v>0.1</v>
      </c>
      <c r="Q498">
        <v>2618.9259900000002</v>
      </c>
      <c r="R498">
        <v>427364</v>
      </c>
      <c r="S498">
        <v>0.8</v>
      </c>
      <c r="T498">
        <v>0.8</v>
      </c>
      <c r="U498">
        <v>0.84699999999999998</v>
      </c>
      <c r="V498">
        <v>14.3</v>
      </c>
      <c r="W498">
        <f t="shared" si="42"/>
        <v>0</v>
      </c>
      <c r="X498">
        <f t="shared" si="43"/>
        <v>0</v>
      </c>
      <c r="Y498">
        <f t="shared" si="44"/>
        <v>0</v>
      </c>
      <c r="Z498">
        <f t="shared" si="45"/>
        <v>0</v>
      </c>
      <c r="AA498">
        <f t="shared" si="46"/>
        <v>1</v>
      </c>
      <c r="AB498">
        <f t="shared" si="47"/>
        <v>1</v>
      </c>
      <c r="AC498">
        <v>81.400000000000006</v>
      </c>
    </row>
    <row r="499" spans="1:29" x14ac:dyDescent="0.25">
      <c r="A499" t="s">
        <v>29</v>
      </c>
      <c r="B499" t="s">
        <v>183</v>
      </c>
      <c r="C499">
        <v>2011</v>
      </c>
      <c r="D499" t="s">
        <v>24</v>
      </c>
      <c r="E499">
        <v>418</v>
      </c>
      <c r="F499">
        <v>26</v>
      </c>
      <c r="G499">
        <v>3.78</v>
      </c>
      <c r="H499">
        <v>54.665917499999999</v>
      </c>
      <c r="I499">
        <v>89</v>
      </c>
      <c r="J499">
        <v>1865</v>
      </c>
      <c r="K499">
        <v>22.2</v>
      </c>
      <c r="L499">
        <v>38</v>
      </c>
      <c r="M499">
        <v>88</v>
      </c>
      <c r="N499">
        <v>11.98</v>
      </c>
      <c r="O499">
        <v>89</v>
      </c>
      <c r="P499">
        <v>1.3</v>
      </c>
      <c r="Q499">
        <v>445.52499999999998</v>
      </c>
      <c r="R499">
        <v>6611692</v>
      </c>
      <c r="S499">
        <v>8.1</v>
      </c>
      <c r="T499">
        <v>8</v>
      </c>
      <c r="U499">
        <v>0.39200000000000002</v>
      </c>
      <c r="V499">
        <v>8.9</v>
      </c>
      <c r="W499">
        <f t="shared" si="42"/>
        <v>1</v>
      </c>
      <c r="X499">
        <f t="shared" si="43"/>
        <v>0</v>
      </c>
      <c r="Y499">
        <f t="shared" si="44"/>
        <v>0</v>
      </c>
      <c r="Z499">
        <f t="shared" si="45"/>
        <v>0</v>
      </c>
      <c r="AA499">
        <f t="shared" si="46"/>
        <v>0</v>
      </c>
      <c r="AB499">
        <f t="shared" si="47"/>
        <v>0</v>
      </c>
      <c r="AC499">
        <v>48.9</v>
      </c>
    </row>
    <row r="500" spans="1:29" x14ac:dyDescent="0.25">
      <c r="A500" t="s">
        <v>32</v>
      </c>
      <c r="B500" t="s">
        <v>175</v>
      </c>
      <c r="C500">
        <v>2010</v>
      </c>
      <c r="D500" t="s">
        <v>24</v>
      </c>
      <c r="E500">
        <v>162</v>
      </c>
      <c r="F500">
        <v>0</v>
      </c>
      <c r="G500">
        <v>7</v>
      </c>
      <c r="H500">
        <v>0</v>
      </c>
      <c r="I500">
        <v>99</v>
      </c>
      <c r="J500">
        <v>0</v>
      </c>
      <c r="K500">
        <v>49.3</v>
      </c>
      <c r="L500">
        <v>0</v>
      </c>
      <c r="M500">
        <v>99</v>
      </c>
      <c r="N500">
        <v>4.71</v>
      </c>
      <c r="O500">
        <v>99</v>
      </c>
      <c r="P500">
        <v>0.1</v>
      </c>
      <c r="S500">
        <v>3.5</v>
      </c>
      <c r="T500">
        <v>3.5</v>
      </c>
      <c r="U500">
        <v>0.71099999999999997</v>
      </c>
      <c r="V500">
        <v>13.3</v>
      </c>
      <c r="W500">
        <f t="shared" si="42"/>
        <v>0</v>
      </c>
      <c r="X500">
        <f t="shared" si="43"/>
        <v>0</v>
      </c>
      <c r="Y500">
        <f t="shared" si="44"/>
        <v>0</v>
      </c>
      <c r="Z500">
        <f t="shared" si="45"/>
        <v>0</v>
      </c>
      <c r="AA500">
        <f t="shared" si="46"/>
        <v>0</v>
      </c>
      <c r="AB500">
        <f t="shared" si="47"/>
        <v>0</v>
      </c>
      <c r="AC500">
        <v>72.5</v>
      </c>
    </row>
    <row r="501" spans="1:29" x14ac:dyDescent="0.25">
      <c r="A501" t="s">
        <v>25</v>
      </c>
      <c r="B501" t="s">
        <v>164</v>
      </c>
      <c r="C501">
        <v>2007</v>
      </c>
      <c r="D501" t="s">
        <v>24</v>
      </c>
      <c r="E501">
        <v>216</v>
      </c>
      <c r="F501">
        <v>62</v>
      </c>
      <c r="G501">
        <v>4.1900000000000004</v>
      </c>
      <c r="H501">
        <v>137.327474</v>
      </c>
      <c r="I501">
        <v>87</v>
      </c>
      <c r="J501">
        <v>530</v>
      </c>
      <c r="K501">
        <v>21.1</v>
      </c>
      <c r="L501">
        <v>80</v>
      </c>
      <c r="M501">
        <v>87</v>
      </c>
      <c r="N501">
        <v>3.94</v>
      </c>
      <c r="O501">
        <v>87</v>
      </c>
      <c r="P501">
        <v>0.1</v>
      </c>
      <c r="Q501">
        <v>1672.6854330000001</v>
      </c>
      <c r="R501">
        <v>8929349</v>
      </c>
      <c r="S501">
        <v>1</v>
      </c>
      <c r="T501">
        <v>9.6999999999999993</v>
      </c>
      <c r="U501">
        <v>0.64800000000000002</v>
      </c>
      <c r="V501">
        <v>11.4</v>
      </c>
      <c r="W501">
        <f t="shared" si="42"/>
        <v>0</v>
      </c>
      <c r="X501">
        <f t="shared" si="43"/>
        <v>1</v>
      </c>
      <c r="Y501">
        <f t="shared" si="44"/>
        <v>0</v>
      </c>
      <c r="Z501">
        <f t="shared" si="45"/>
        <v>0</v>
      </c>
      <c r="AA501">
        <f t="shared" si="46"/>
        <v>0</v>
      </c>
      <c r="AB501">
        <f t="shared" si="47"/>
        <v>0</v>
      </c>
      <c r="AC501">
        <v>67.5</v>
      </c>
    </row>
    <row r="502" spans="1:29" x14ac:dyDescent="0.25">
      <c r="A502" t="s">
        <v>29</v>
      </c>
      <c r="B502" t="s">
        <v>145</v>
      </c>
      <c r="C502">
        <v>2006</v>
      </c>
      <c r="D502" t="s">
        <v>24</v>
      </c>
      <c r="E502">
        <v>434</v>
      </c>
      <c r="F502">
        <v>78</v>
      </c>
      <c r="G502">
        <v>1.2</v>
      </c>
      <c r="H502">
        <v>58.596444869999999</v>
      </c>
      <c r="I502">
        <v>75</v>
      </c>
      <c r="J502">
        <v>183</v>
      </c>
      <c r="K502">
        <v>18.899999999999999</v>
      </c>
      <c r="L502">
        <v>113</v>
      </c>
      <c r="M502">
        <v>73</v>
      </c>
      <c r="N502">
        <v>6.51</v>
      </c>
      <c r="O502">
        <v>78</v>
      </c>
      <c r="P502">
        <v>16.3</v>
      </c>
      <c r="Q502">
        <v>385.75671410000001</v>
      </c>
      <c r="R502">
        <v>21547463</v>
      </c>
      <c r="S502">
        <v>3.8</v>
      </c>
      <c r="T502">
        <v>3.7</v>
      </c>
      <c r="U502">
        <v>0.35299999999999998</v>
      </c>
      <c r="V502">
        <v>7.9</v>
      </c>
      <c r="W502">
        <f t="shared" si="42"/>
        <v>1</v>
      </c>
      <c r="X502">
        <f t="shared" si="43"/>
        <v>0</v>
      </c>
      <c r="Y502">
        <f t="shared" si="44"/>
        <v>0</v>
      </c>
      <c r="Z502">
        <f t="shared" si="45"/>
        <v>0</v>
      </c>
      <c r="AA502">
        <f t="shared" si="46"/>
        <v>0</v>
      </c>
      <c r="AB502">
        <f t="shared" si="47"/>
        <v>0</v>
      </c>
      <c r="AC502">
        <v>51.2</v>
      </c>
    </row>
    <row r="503" spans="1:29" x14ac:dyDescent="0.25">
      <c r="A503" t="s">
        <v>27</v>
      </c>
      <c r="B503" t="s">
        <v>211</v>
      </c>
      <c r="C503">
        <v>2005</v>
      </c>
      <c r="D503" t="s">
        <v>24</v>
      </c>
      <c r="E503">
        <v>278</v>
      </c>
      <c r="F503">
        <v>5</v>
      </c>
      <c r="G503">
        <v>7.31</v>
      </c>
      <c r="H503">
        <v>217.43452569999999</v>
      </c>
      <c r="I503">
        <v>97</v>
      </c>
      <c r="J503">
        <v>2392</v>
      </c>
      <c r="K503">
        <v>56.4</v>
      </c>
      <c r="L503">
        <v>6</v>
      </c>
      <c r="M503">
        <v>95</v>
      </c>
      <c r="N503">
        <v>6.41</v>
      </c>
      <c r="O503">
        <v>96</v>
      </c>
      <c r="P503">
        <v>0.9</v>
      </c>
      <c r="Q503">
        <v>1828.7176260000001</v>
      </c>
      <c r="R503">
        <v>471515</v>
      </c>
      <c r="S503">
        <v>2.7</v>
      </c>
      <c r="T503">
        <v>2.8</v>
      </c>
      <c r="U503">
        <v>0.70699999999999996</v>
      </c>
      <c r="V503">
        <v>14.5</v>
      </c>
      <c r="W503">
        <f t="shared" si="42"/>
        <v>0</v>
      </c>
      <c r="X503">
        <f t="shared" si="43"/>
        <v>0</v>
      </c>
      <c r="Y503">
        <f t="shared" si="44"/>
        <v>0</v>
      </c>
      <c r="Z503">
        <f t="shared" si="45"/>
        <v>0</v>
      </c>
      <c r="AA503">
        <f t="shared" si="46"/>
        <v>1</v>
      </c>
      <c r="AB503">
        <f t="shared" si="47"/>
        <v>0</v>
      </c>
      <c r="AC503">
        <v>67</v>
      </c>
    </row>
    <row r="504" spans="1:29" x14ac:dyDescent="0.25">
      <c r="A504" t="s">
        <v>25</v>
      </c>
      <c r="B504" t="s">
        <v>179</v>
      </c>
      <c r="C504">
        <v>2013</v>
      </c>
      <c r="D504" t="s">
        <v>24</v>
      </c>
      <c r="E504">
        <v>89</v>
      </c>
      <c r="F504">
        <v>8</v>
      </c>
      <c r="G504">
        <v>0.09</v>
      </c>
      <c r="H504">
        <v>2047.113102</v>
      </c>
      <c r="I504">
        <v>98</v>
      </c>
      <c r="J504">
        <v>1164</v>
      </c>
      <c r="K504">
        <v>66.400000000000006</v>
      </c>
      <c r="L504">
        <v>9</v>
      </c>
      <c r="M504">
        <v>98</v>
      </c>
      <c r="N504">
        <v>4.25</v>
      </c>
      <c r="O504">
        <v>98</v>
      </c>
      <c r="P504">
        <v>0.1</v>
      </c>
      <c r="Q504">
        <v>24934.386139999999</v>
      </c>
      <c r="S504">
        <v>7.6</v>
      </c>
      <c r="T504">
        <v>7.5</v>
      </c>
      <c r="U504">
        <v>0.83</v>
      </c>
      <c r="V504">
        <v>15.2</v>
      </c>
      <c r="W504">
        <f t="shared" si="42"/>
        <v>0</v>
      </c>
      <c r="X504">
        <f t="shared" si="43"/>
        <v>1</v>
      </c>
      <c r="Y504">
        <f t="shared" si="44"/>
        <v>0</v>
      </c>
      <c r="Z504">
        <f t="shared" si="45"/>
        <v>0</v>
      </c>
      <c r="AA504">
        <f t="shared" si="46"/>
        <v>0</v>
      </c>
      <c r="AB504">
        <f t="shared" si="47"/>
        <v>0</v>
      </c>
      <c r="AC504">
        <v>74.3</v>
      </c>
    </row>
    <row r="505" spans="1:29" x14ac:dyDescent="0.25">
      <c r="A505" t="s">
        <v>29</v>
      </c>
      <c r="B505" t="s">
        <v>180</v>
      </c>
      <c r="C505">
        <v>2002</v>
      </c>
      <c r="D505" t="s">
        <v>24</v>
      </c>
      <c r="E505">
        <v>252</v>
      </c>
      <c r="F505">
        <v>25</v>
      </c>
      <c r="G505">
        <v>0.36</v>
      </c>
      <c r="H505">
        <v>49.73511396</v>
      </c>
      <c r="J505">
        <v>18184</v>
      </c>
      <c r="K505">
        <v>18.3</v>
      </c>
      <c r="L505">
        <v>47</v>
      </c>
      <c r="M505">
        <v>6</v>
      </c>
      <c r="N505">
        <v>5.6</v>
      </c>
      <c r="O505">
        <v>6</v>
      </c>
      <c r="P505">
        <v>0.7</v>
      </c>
      <c r="Q505">
        <v>513.26226999999994</v>
      </c>
      <c r="R505">
        <v>1396861</v>
      </c>
      <c r="S505">
        <v>12</v>
      </c>
      <c r="T505">
        <v>11.9</v>
      </c>
      <c r="U505">
        <v>0.39700000000000002</v>
      </c>
      <c r="V505">
        <v>5.7</v>
      </c>
      <c r="W505">
        <f t="shared" si="42"/>
        <v>1</v>
      </c>
      <c r="X505">
        <f t="shared" si="43"/>
        <v>0</v>
      </c>
      <c r="Y505">
        <f t="shared" si="44"/>
        <v>0</v>
      </c>
      <c r="Z505">
        <f t="shared" si="45"/>
        <v>0</v>
      </c>
      <c r="AA505">
        <f t="shared" si="46"/>
        <v>0</v>
      </c>
      <c r="AB505">
        <f t="shared" si="47"/>
        <v>0</v>
      </c>
      <c r="AC505">
        <v>58.4</v>
      </c>
    </row>
    <row r="506" spans="1:29" x14ac:dyDescent="0.25">
      <c r="A506" t="s">
        <v>29</v>
      </c>
      <c r="B506" t="s">
        <v>69</v>
      </c>
      <c r="C506">
        <v>2002</v>
      </c>
      <c r="D506" t="s">
        <v>24</v>
      </c>
      <c r="E506">
        <v>424</v>
      </c>
      <c r="F506">
        <v>9</v>
      </c>
      <c r="G506">
        <v>2.5499999999999998</v>
      </c>
      <c r="H506">
        <v>0</v>
      </c>
      <c r="J506">
        <v>2788</v>
      </c>
      <c r="K506">
        <v>2.2999999999999998</v>
      </c>
      <c r="L506">
        <v>14</v>
      </c>
      <c r="M506">
        <v>41</v>
      </c>
      <c r="N506">
        <v>2.4500000000000002</v>
      </c>
      <c r="O506">
        <v>41</v>
      </c>
      <c r="P506">
        <v>7.2</v>
      </c>
      <c r="S506">
        <v>9.3000000000000007</v>
      </c>
      <c r="T506">
        <v>8.9</v>
      </c>
      <c r="U506">
        <v>0.48799999999999999</v>
      </c>
      <c r="V506">
        <v>9.5</v>
      </c>
      <c r="W506">
        <f t="shared" si="42"/>
        <v>1</v>
      </c>
      <c r="X506">
        <f t="shared" si="43"/>
        <v>0</v>
      </c>
      <c r="Y506">
        <f t="shared" si="44"/>
        <v>0</v>
      </c>
      <c r="Z506">
        <f t="shared" si="45"/>
        <v>0</v>
      </c>
      <c r="AA506">
        <f t="shared" si="46"/>
        <v>0</v>
      </c>
      <c r="AB506">
        <f t="shared" si="47"/>
        <v>0</v>
      </c>
      <c r="AC506">
        <v>52.6</v>
      </c>
    </row>
    <row r="507" spans="1:29" x14ac:dyDescent="0.25">
      <c r="A507" t="s">
        <v>29</v>
      </c>
      <c r="B507" t="s">
        <v>59</v>
      </c>
      <c r="C507">
        <v>2001</v>
      </c>
      <c r="D507" t="s">
        <v>24</v>
      </c>
      <c r="E507">
        <v>152</v>
      </c>
      <c r="F507">
        <v>0</v>
      </c>
      <c r="G507">
        <v>3.81</v>
      </c>
      <c r="H507">
        <v>150.74348620000001</v>
      </c>
      <c r="J507">
        <v>0</v>
      </c>
      <c r="K507">
        <v>22.1</v>
      </c>
      <c r="L507">
        <v>0</v>
      </c>
      <c r="M507">
        <v>91</v>
      </c>
      <c r="N507">
        <v>5.19</v>
      </c>
      <c r="O507">
        <v>9</v>
      </c>
      <c r="P507">
        <v>0.8</v>
      </c>
      <c r="Q507">
        <v>1268.884564</v>
      </c>
      <c r="R507">
        <v>443716</v>
      </c>
      <c r="S507">
        <v>9.4</v>
      </c>
      <c r="T507">
        <v>9.3000000000000007</v>
      </c>
      <c r="U507">
        <v>0.56200000000000006</v>
      </c>
      <c r="V507">
        <v>11</v>
      </c>
      <c r="W507">
        <f t="shared" si="42"/>
        <v>1</v>
      </c>
      <c r="X507">
        <f t="shared" si="43"/>
        <v>0</v>
      </c>
      <c r="Y507">
        <f t="shared" si="44"/>
        <v>0</v>
      </c>
      <c r="Z507">
        <f t="shared" si="45"/>
        <v>0</v>
      </c>
      <c r="AA507">
        <f t="shared" si="46"/>
        <v>0</v>
      </c>
      <c r="AB507">
        <f t="shared" si="47"/>
        <v>0</v>
      </c>
      <c r="AC507">
        <v>73</v>
      </c>
    </row>
    <row r="508" spans="1:29" x14ac:dyDescent="0.25">
      <c r="A508" t="s">
        <v>29</v>
      </c>
      <c r="B508" t="s">
        <v>180</v>
      </c>
      <c r="C508">
        <v>2008</v>
      </c>
      <c r="D508" t="s">
        <v>24</v>
      </c>
      <c r="E508">
        <v>225</v>
      </c>
      <c r="F508">
        <v>22</v>
      </c>
      <c r="G508">
        <v>0.28000000000000003</v>
      </c>
      <c r="H508">
        <v>1.08833088</v>
      </c>
      <c r="I508">
        <v>88</v>
      </c>
      <c r="J508">
        <v>6</v>
      </c>
      <c r="K508">
        <v>2.8</v>
      </c>
      <c r="L508">
        <v>34</v>
      </c>
      <c r="M508">
        <v>87</v>
      </c>
      <c r="N508">
        <v>4.9400000000000004</v>
      </c>
      <c r="O508">
        <v>88</v>
      </c>
      <c r="P508">
        <v>0.6</v>
      </c>
      <c r="Q508">
        <v>11.336779999999999</v>
      </c>
      <c r="R508">
        <v>1223957</v>
      </c>
      <c r="S508">
        <v>1.8</v>
      </c>
      <c r="T508">
        <v>1.7</v>
      </c>
      <c r="U508">
        <v>0.435</v>
      </c>
      <c r="V508">
        <v>7.1</v>
      </c>
      <c r="W508">
        <f t="shared" si="42"/>
        <v>1</v>
      </c>
      <c r="X508">
        <f t="shared" si="43"/>
        <v>0</v>
      </c>
      <c r="Y508">
        <f t="shared" si="44"/>
        <v>0</v>
      </c>
      <c r="Z508">
        <f t="shared" si="45"/>
        <v>0</v>
      </c>
      <c r="AA508">
        <f t="shared" si="46"/>
        <v>0</v>
      </c>
      <c r="AB508">
        <f t="shared" si="47"/>
        <v>0</v>
      </c>
      <c r="AC508">
        <v>62.8</v>
      </c>
    </row>
    <row r="509" spans="1:29" x14ac:dyDescent="0.25">
      <c r="A509" t="s">
        <v>27</v>
      </c>
      <c r="B509" t="s">
        <v>213</v>
      </c>
      <c r="C509">
        <v>2005</v>
      </c>
      <c r="D509" t="s">
        <v>37</v>
      </c>
      <c r="E509">
        <v>82</v>
      </c>
      <c r="F509">
        <v>4</v>
      </c>
      <c r="G509">
        <v>12.05</v>
      </c>
      <c r="H509">
        <v>0</v>
      </c>
      <c r="J509">
        <v>79</v>
      </c>
      <c r="K509">
        <v>6.7</v>
      </c>
      <c r="L509">
        <v>4</v>
      </c>
      <c r="M509">
        <v>91</v>
      </c>
      <c r="N509">
        <v>8.24</v>
      </c>
      <c r="O509">
        <v>91</v>
      </c>
      <c r="P509">
        <v>0.1</v>
      </c>
      <c r="S509">
        <v>0.7</v>
      </c>
      <c r="T509">
        <v>0.5</v>
      </c>
      <c r="W509">
        <f t="shared" si="42"/>
        <v>0</v>
      </c>
      <c r="X509">
        <f t="shared" si="43"/>
        <v>0</v>
      </c>
      <c r="Y509">
        <f t="shared" si="44"/>
        <v>0</v>
      </c>
      <c r="Z509">
        <f t="shared" si="45"/>
        <v>0</v>
      </c>
      <c r="AA509">
        <f t="shared" si="46"/>
        <v>1</v>
      </c>
      <c r="AB509">
        <f t="shared" si="47"/>
        <v>1</v>
      </c>
      <c r="AC509">
        <v>79</v>
      </c>
    </row>
    <row r="510" spans="1:29" x14ac:dyDescent="0.25">
      <c r="A510" t="s">
        <v>29</v>
      </c>
      <c r="B510" t="s">
        <v>93</v>
      </c>
      <c r="C510">
        <v>2011</v>
      </c>
      <c r="D510" t="s">
        <v>24</v>
      </c>
      <c r="E510">
        <v>277</v>
      </c>
      <c r="F510">
        <v>3</v>
      </c>
      <c r="G510">
        <v>3.41</v>
      </c>
      <c r="H510">
        <v>0</v>
      </c>
      <c r="I510">
        <v>96</v>
      </c>
      <c r="J510">
        <v>0</v>
      </c>
      <c r="K510">
        <v>24.8</v>
      </c>
      <c r="L510">
        <v>5</v>
      </c>
      <c r="M510">
        <v>95</v>
      </c>
      <c r="N510">
        <v>6.24</v>
      </c>
      <c r="O510">
        <v>96</v>
      </c>
      <c r="P510">
        <v>1.8</v>
      </c>
      <c r="S510">
        <v>8</v>
      </c>
      <c r="T510">
        <v>7.9</v>
      </c>
      <c r="U510">
        <v>0.441</v>
      </c>
      <c r="V510">
        <v>8.6999999999999993</v>
      </c>
      <c r="W510">
        <f t="shared" si="42"/>
        <v>1</v>
      </c>
      <c r="X510">
        <f t="shared" si="43"/>
        <v>0</v>
      </c>
      <c r="Y510">
        <f t="shared" si="44"/>
        <v>0</v>
      </c>
      <c r="Z510">
        <f t="shared" si="45"/>
        <v>0</v>
      </c>
      <c r="AA510">
        <f t="shared" si="46"/>
        <v>0</v>
      </c>
      <c r="AB510">
        <f t="shared" si="47"/>
        <v>0</v>
      </c>
      <c r="AC510">
        <v>59.8</v>
      </c>
    </row>
    <row r="511" spans="1:29" x14ac:dyDescent="0.25">
      <c r="A511" t="s">
        <v>27</v>
      </c>
      <c r="B511" t="s">
        <v>72</v>
      </c>
      <c r="C511">
        <v>2004</v>
      </c>
      <c r="D511" t="s">
        <v>37</v>
      </c>
      <c r="E511">
        <v>114</v>
      </c>
      <c r="F511">
        <v>0</v>
      </c>
      <c r="G511">
        <v>13.11</v>
      </c>
      <c r="H511">
        <v>1116.3965020000001</v>
      </c>
      <c r="J511">
        <v>54</v>
      </c>
      <c r="K511">
        <v>56.9</v>
      </c>
      <c r="L511">
        <v>0</v>
      </c>
      <c r="M511">
        <v>96</v>
      </c>
      <c r="N511">
        <v>6.56</v>
      </c>
      <c r="O511">
        <v>96</v>
      </c>
      <c r="P511">
        <v>0.1</v>
      </c>
      <c r="Q511">
        <v>9365.7424680000004</v>
      </c>
      <c r="R511">
        <v>4439</v>
      </c>
      <c r="S511">
        <v>1.9</v>
      </c>
      <c r="T511">
        <v>1.9</v>
      </c>
      <c r="U511">
        <v>0.77100000000000002</v>
      </c>
      <c r="V511">
        <v>13.3</v>
      </c>
      <c r="W511">
        <f t="shared" si="42"/>
        <v>0</v>
      </c>
      <c r="X511">
        <f t="shared" si="43"/>
        <v>0</v>
      </c>
      <c r="Y511">
        <f t="shared" si="44"/>
        <v>0</v>
      </c>
      <c r="Z511">
        <f t="shared" si="45"/>
        <v>0</v>
      </c>
      <c r="AA511">
        <f t="shared" si="46"/>
        <v>1</v>
      </c>
      <c r="AB511">
        <f t="shared" si="47"/>
        <v>1</v>
      </c>
      <c r="AC511">
        <v>75.400000000000006</v>
      </c>
    </row>
    <row r="512" spans="1:29" x14ac:dyDescent="0.25">
      <c r="A512" t="s">
        <v>29</v>
      </c>
      <c r="B512" t="s">
        <v>61</v>
      </c>
      <c r="C512">
        <v>2000</v>
      </c>
      <c r="D512" t="s">
        <v>24</v>
      </c>
      <c r="E512">
        <v>394</v>
      </c>
      <c r="F512">
        <v>62</v>
      </c>
      <c r="G512">
        <v>3.91</v>
      </c>
      <c r="H512">
        <v>4.7205935309999996</v>
      </c>
      <c r="J512">
        <v>14629</v>
      </c>
      <c r="K512">
        <v>2.9</v>
      </c>
      <c r="L512">
        <v>100</v>
      </c>
      <c r="M512">
        <v>57</v>
      </c>
      <c r="N512">
        <v>4.4800000000000004</v>
      </c>
      <c r="O512">
        <v>62</v>
      </c>
      <c r="P512">
        <v>7.7</v>
      </c>
      <c r="Q512">
        <v>68.414399000000003</v>
      </c>
      <c r="R512">
        <v>15274234</v>
      </c>
      <c r="S512">
        <v>7.7</v>
      </c>
      <c r="T512">
        <v>7.8</v>
      </c>
      <c r="U512">
        <v>0.433</v>
      </c>
      <c r="V512">
        <v>6.9</v>
      </c>
      <c r="W512">
        <f t="shared" si="42"/>
        <v>1</v>
      </c>
      <c r="X512">
        <f t="shared" si="43"/>
        <v>0</v>
      </c>
      <c r="Y512">
        <f t="shared" si="44"/>
        <v>0</v>
      </c>
      <c r="Z512">
        <f t="shared" si="45"/>
        <v>0</v>
      </c>
      <c r="AA512">
        <f t="shared" si="46"/>
        <v>0</v>
      </c>
      <c r="AB512">
        <f t="shared" si="47"/>
        <v>0</v>
      </c>
      <c r="AC512">
        <v>51.4</v>
      </c>
    </row>
    <row r="513" spans="1:29" x14ac:dyDescent="0.25">
      <c r="A513" t="s">
        <v>27</v>
      </c>
      <c r="B513" t="s">
        <v>201</v>
      </c>
      <c r="C513">
        <v>2005</v>
      </c>
      <c r="D513" t="s">
        <v>24</v>
      </c>
      <c r="E513">
        <v>12</v>
      </c>
      <c r="F513">
        <v>0</v>
      </c>
      <c r="G513">
        <v>1.75</v>
      </c>
      <c r="H513">
        <v>0</v>
      </c>
      <c r="I513">
        <v>53</v>
      </c>
      <c r="J513">
        <v>5</v>
      </c>
      <c r="K513">
        <v>54.9</v>
      </c>
      <c r="L513">
        <v>0</v>
      </c>
      <c r="M513">
        <v>98</v>
      </c>
      <c r="N513">
        <v>7.95</v>
      </c>
      <c r="O513">
        <v>97</v>
      </c>
      <c r="P513">
        <v>0.1</v>
      </c>
      <c r="S513">
        <v>2.5</v>
      </c>
      <c r="T513">
        <v>2.6</v>
      </c>
      <c r="U513">
        <v>0</v>
      </c>
      <c r="V513">
        <v>11.9</v>
      </c>
      <c r="W513">
        <f t="shared" si="42"/>
        <v>0</v>
      </c>
      <c r="X513">
        <f t="shared" si="43"/>
        <v>0</v>
      </c>
      <c r="Y513">
        <f t="shared" si="44"/>
        <v>0</v>
      </c>
      <c r="Z513">
        <f t="shared" si="45"/>
        <v>0</v>
      </c>
      <c r="AA513">
        <f t="shared" si="46"/>
        <v>1</v>
      </c>
      <c r="AB513">
        <f t="shared" si="47"/>
        <v>0</v>
      </c>
      <c r="AC513">
        <v>73.599999999999994</v>
      </c>
    </row>
    <row r="514" spans="1:29" x14ac:dyDescent="0.25">
      <c r="A514" t="s">
        <v>25</v>
      </c>
      <c r="B514" t="s">
        <v>149</v>
      </c>
      <c r="C514">
        <v>2008</v>
      </c>
      <c r="D514" t="s">
        <v>24</v>
      </c>
      <c r="E514">
        <v>189</v>
      </c>
      <c r="F514">
        <v>27</v>
      </c>
      <c r="G514">
        <v>0.21</v>
      </c>
      <c r="H514">
        <v>70.271131789999998</v>
      </c>
      <c r="I514">
        <v>82</v>
      </c>
      <c r="J514">
        <v>2089</v>
      </c>
      <c r="K514">
        <v>15.4</v>
      </c>
      <c r="L514">
        <v>35</v>
      </c>
      <c r="M514">
        <v>82</v>
      </c>
      <c r="N514">
        <v>6.44</v>
      </c>
      <c r="O514">
        <v>82</v>
      </c>
      <c r="P514">
        <v>0.2</v>
      </c>
      <c r="Q514">
        <v>473.844449</v>
      </c>
      <c r="R514">
        <v>26475859</v>
      </c>
      <c r="S514">
        <v>17</v>
      </c>
      <c r="T514">
        <v>17.600000000000001</v>
      </c>
      <c r="U514">
        <v>0.49199999999999999</v>
      </c>
      <c r="V514">
        <v>10.1</v>
      </c>
      <c r="W514">
        <f t="shared" si="42"/>
        <v>0</v>
      </c>
      <c r="X514">
        <f t="shared" si="43"/>
        <v>1</v>
      </c>
      <c r="Y514">
        <f t="shared" si="44"/>
        <v>0</v>
      </c>
      <c r="Z514">
        <f t="shared" si="45"/>
        <v>0</v>
      </c>
      <c r="AA514">
        <f t="shared" si="46"/>
        <v>0</v>
      </c>
      <c r="AB514">
        <f t="shared" si="47"/>
        <v>0</v>
      </c>
      <c r="AC514">
        <v>67</v>
      </c>
    </row>
    <row r="515" spans="1:29" x14ac:dyDescent="0.25">
      <c r="A515" t="s">
        <v>25</v>
      </c>
      <c r="B515" t="s">
        <v>133</v>
      </c>
      <c r="C515">
        <v>2010</v>
      </c>
      <c r="D515" t="s">
        <v>24</v>
      </c>
      <c r="E515">
        <v>73</v>
      </c>
      <c r="F515">
        <v>0</v>
      </c>
      <c r="G515">
        <v>1.83</v>
      </c>
      <c r="H515">
        <v>91.139718119999998</v>
      </c>
      <c r="I515">
        <v>97</v>
      </c>
      <c r="J515">
        <v>0</v>
      </c>
      <c r="K515">
        <v>22.1</v>
      </c>
      <c r="L515">
        <v>0</v>
      </c>
      <c r="M515">
        <v>97</v>
      </c>
      <c r="N515">
        <v>7.93</v>
      </c>
      <c r="O515">
        <v>96</v>
      </c>
      <c r="P515">
        <v>0.1</v>
      </c>
      <c r="Q515">
        <v>633.79498000000001</v>
      </c>
      <c r="R515">
        <v>367</v>
      </c>
      <c r="S515">
        <v>14</v>
      </c>
      <c r="T515">
        <v>14.1</v>
      </c>
      <c r="U515">
        <v>0.65300000000000002</v>
      </c>
      <c r="V515">
        <v>11.6</v>
      </c>
      <c r="W515">
        <f t="shared" ref="W515:W578" si="48">IF(A515="Africa",1,0)</f>
        <v>0</v>
      </c>
      <c r="X515">
        <f t="shared" ref="X515:X578" si="49">IF(A515="Asia",1,0)</f>
        <v>1</v>
      </c>
      <c r="Y515">
        <f t="shared" ref="Y515:Y578" si="50">IF(A515="Oceania",1,0)</f>
        <v>0</v>
      </c>
      <c r="Z515">
        <f t="shared" ref="Z515:Z578" si="51">IF(A515="South America",1,0)</f>
        <v>0</v>
      </c>
      <c r="AA515">
        <f t="shared" ref="AA515:AA578" si="52">IF(A515="Europe",1,0)</f>
        <v>0</v>
      </c>
      <c r="AB515">
        <f t="shared" ref="AB515:AB578" si="53">IF(D515="Developed",1,0)</f>
        <v>0</v>
      </c>
      <c r="AC515">
        <v>76.7</v>
      </c>
    </row>
    <row r="516" spans="1:29" x14ac:dyDescent="0.25">
      <c r="A516" t="s">
        <v>25</v>
      </c>
      <c r="B516" t="s">
        <v>49</v>
      </c>
      <c r="C516">
        <v>2000</v>
      </c>
      <c r="D516" t="s">
        <v>24</v>
      </c>
      <c r="E516">
        <v>312</v>
      </c>
      <c r="F516">
        <v>1</v>
      </c>
      <c r="G516">
        <v>0.17</v>
      </c>
      <c r="H516">
        <v>93.358728439999993</v>
      </c>
      <c r="I516">
        <v>98</v>
      </c>
      <c r="J516">
        <v>418</v>
      </c>
      <c r="K516">
        <v>13.9</v>
      </c>
      <c r="L516">
        <v>1</v>
      </c>
      <c r="M516">
        <v>98</v>
      </c>
      <c r="N516">
        <v>6.91</v>
      </c>
      <c r="O516">
        <v>92</v>
      </c>
      <c r="P516">
        <v>0.1</v>
      </c>
      <c r="Q516">
        <v>765.86323579999998</v>
      </c>
      <c r="R516">
        <v>573416</v>
      </c>
      <c r="S516">
        <v>19.2</v>
      </c>
      <c r="T516">
        <v>19.899999999999999</v>
      </c>
      <c r="U516">
        <v>0</v>
      </c>
      <c r="V516">
        <v>7.3</v>
      </c>
      <c r="W516">
        <f t="shared" si="48"/>
        <v>0</v>
      </c>
      <c r="X516">
        <f t="shared" si="49"/>
        <v>1</v>
      </c>
      <c r="Y516">
        <f t="shared" si="50"/>
        <v>0</v>
      </c>
      <c r="Z516">
        <f t="shared" si="51"/>
        <v>0</v>
      </c>
      <c r="AA516">
        <f t="shared" si="52"/>
        <v>0</v>
      </c>
      <c r="AB516">
        <f t="shared" si="53"/>
        <v>0</v>
      </c>
      <c r="AC516">
        <v>62</v>
      </c>
    </row>
    <row r="517" spans="1:29" x14ac:dyDescent="0.25">
      <c r="A517" t="s">
        <v>25</v>
      </c>
      <c r="B517" t="s">
        <v>110</v>
      </c>
      <c r="C517">
        <v>2009</v>
      </c>
      <c r="D517" t="s">
        <v>24</v>
      </c>
      <c r="E517">
        <v>148</v>
      </c>
      <c r="F517">
        <v>32</v>
      </c>
      <c r="G517">
        <v>0.2</v>
      </c>
      <c r="H517">
        <v>185.63669830000001</v>
      </c>
      <c r="I517">
        <v>75</v>
      </c>
      <c r="J517">
        <v>30328</v>
      </c>
      <c r="K517">
        <v>55.2</v>
      </c>
      <c r="L517">
        <v>39</v>
      </c>
      <c r="M517">
        <v>78</v>
      </c>
      <c r="N517">
        <v>4.6500000000000004</v>
      </c>
      <c r="O517">
        <v>78</v>
      </c>
      <c r="P517">
        <v>0.1</v>
      </c>
      <c r="Q517">
        <v>3735.1448359999999</v>
      </c>
      <c r="R517">
        <v>29894652</v>
      </c>
      <c r="S517">
        <v>5.4</v>
      </c>
      <c r="T517">
        <v>5.0999999999999996</v>
      </c>
      <c r="U517">
        <v>0.64300000000000002</v>
      </c>
      <c r="V517">
        <v>10.3</v>
      </c>
      <c r="W517">
        <f t="shared" si="48"/>
        <v>0</v>
      </c>
      <c r="X517">
        <f t="shared" si="49"/>
        <v>1</v>
      </c>
      <c r="Y517">
        <f t="shared" si="50"/>
        <v>0</v>
      </c>
      <c r="Z517">
        <f t="shared" si="51"/>
        <v>0</v>
      </c>
      <c r="AA517">
        <f t="shared" si="52"/>
        <v>0</v>
      </c>
      <c r="AB517">
        <f t="shared" si="53"/>
        <v>0</v>
      </c>
      <c r="AC517">
        <v>74</v>
      </c>
    </row>
    <row r="518" spans="1:29" x14ac:dyDescent="0.25">
      <c r="A518" t="s">
        <v>34</v>
      </c>
      <c r="B518" t="s">
        <v>33</v>
      </c>
      <c r="C518">
        <v>2006</v>
      </c>
      <c r="D518" t="s">
        <v>24</v>
      </c>
      <c r="E518">
        <v>127</v>
      </c>
      <c r="F518">
        <v>11</v>
      </c>
      <c r="G518">
        <v>7.75</v>
      </c>
      <c r="H518">
        <v>961.1774676</v>
      </c>
      <c r="I518">
        <v>84</v>
      </c>
      <c r="J518">
        <v>0</v>
      </c>
      <c r="K518">
        <v>57.5</v>
      </c>
      <c r="L518">
        <v>12</v>
      </c>
      <c r="M518">
        <v>92</v>
      </c>
      <c r="N518">
        <v>6.68</v>
      </c>
      <c r="O518">
        <v>91</v>
      </c>
      <c r="P518">
        <v>0.1</v>
      </c>
      <c r="Q518">
        <v>5878.76127</v>
      </c>
      <c r="R518">
        <v>3955889</v>
      </c>
      <c r="S518">
        <v>1.1000000000000001</v>
      </c>
      <c r="T518">
        <v>0.9</v>
      </c>
      <c r="U518">
        <v>0.78200000000000003</v>
      </c>
      <c r="V518">
        <v>16.100000000000001</v>
      </c>
      <c r="W518">
        <f t="shared" si="48"/>
        <v>0</v>
      </c>
      <c r="X518">
        <f t="shared" si="49"/>
        <v>0</v>
      </c>
      <c r="Y518">
        <f t="shared" si="50"/>
        <v>0</v>
      </c>
      <c r="Z518">
        <f t="shared" si="51"/>
        <v>1</v>
      </c>
      <c r="AA518">
        <f t="shared" si="52"/>
        <v>0</v>
      </c>
      <c r="AB518">
        <f t="shared" si="53"/>
        <v>0</v>
      </c>
      <c r="AC518">
        <v>75.2</v>
      </c>
    </row>
    <row r="519" spans="1:29" x14ac:dyDescent="0.25">
      <c r="A519" t="s">
        <v>25</v>
      </c>
      <c r="B519" t="s">
        <v>60</v>
      </c>
      <c r="C519">
        <v>2006</v>
      </c>
      <c r="D519" t="s">
        <v>24</v>
      </c>
      <c r="E519">
        <v>216</v>
      </c>
      <c r="F519">
        <v>17</v>
      </c>
      <c r="G519">
        <v>2.0299999999999998</v>
      </c>
      <c r="H519">
        <v>51.504471189999997</v>
      </c>
      <c r="I519">
        <v>8</v>
      </c>
      <c r="J519">
        <v>188</v>
      </c>
      <c r="K519">
        <v>14.3</v>
      </c>
      <c r="L519">
        <v>21</v>
      </c>
      <c r="M519">
        <v>8</v>
      </c>
      <c r="N519">
        <v>4.4800000000000004</v>
      </c>
      <c r="O519">
        <v>8</v>
      </c>
      <c r="P519">
        <v>1.1000000000000001</v>
      </c>
      <c r="Q519">
        <v>539.87915290000001</v>
      </c>
      <c r="R519">
        <v>13474489</v>
      </c>
      <c r="S519">
        <v>11.4</v>
      </c>
      <c r="T519">
        <v>11.6</v>
      </c>
      <c r="U519">
        <v>0.48299999999999998</v>
      </c>
      <c r="V519">
        <v>10.1</v>
      </c>
      <c r="W519">
        <f t="shared" si="48"/>
        <v>0</v>
      </c>
      <c r="X519">
        <f t="shared" si="49"/>
        <v>1</v>
      </c>
      <c r="Y519">
        <f t="shared" si="50"/>
        <v>0</v>
      </c>
      <c r="Z519">
        <f t="shared" si="51"/>
        <v>0</v>
      </c>
      <c r="AA519">
        <f t="shared" si="52"/>
        <v>0</v>
      </c>
      <c r="AB519">
        <f t="shared" si="53"/>
        <v>0</v>
      </c>
      <c r="AC519">
        <v>64.099999999999994</v>
      </c>
    </row>
    <row r="520" spans="1:29" x14ac:dyDescent="0.25">
      <c r="A520" t="s">
        <v>25</v>
      </c>
      <c r="B520" t="s">
        <v>117</v>
      </c>
      <c r="C520">
        <v>2001</v>
      </c>
      <c r="D520" t="s">
        <v>24</v>
      </c>
      <c r="E520">
        <v>284</v>
      </c>
      <c r="F520">
        <v>8</v>
      </c>
      <c r="G520">
        <v>5.75</v>
      </c>
      <c r="H520">
        <v>12.60883976</v>
      </c>
      <c r="I520">
        <v>95</v>
      </c>
      <c r="J520">
        <v>94</v>
      </c>
      <c r="K520">
        <v>44.4</v>
      </c>
      <c r="L520">
        <v>10</v>
      </c>
      <c r="M520">
        <v>95</v>
      </c>
      <c r="N520">
        <v>3.47</v>
      </c>
      <c r="O520">
        <v>95</v>
      </c>
      <c r="P520">
        <v>0.1</v>
      </c>
      <c r="Q520">
        <v>149.926751</v>
      </c>
      <c r="R520">
        <v>14858335</v>
      </c>
      <c r="S520">
        <v>2.6</v>
      </c>
      <c r="T520">
        <v>2.7</v>
      </c>
      <c r="U520">
        <v>0.68500000000000005</v>
      </c>
      <c r="V520">
        <v>12.3</v>
      </c>
      <c r="W520">
        <f t="shared" si="48"/>
        <v>0</v>
      </c>
      <c r="X520">
        <f t="shared" si="49"/>
        <v>1</v>
      </c>
      <c r="Y520">
        <f t="shared" si="50"/>
        <v>0</v>
      </c>
      <c r="Z520">
        <f t="shared" si="51"/>
        <v>0</v>
      </c>
      <c r="AA520">
        <f t="shared" si="52"/>
        <v>0</v>
      </c>
      <c r="AB520">
        <f t="shared" si="53"/>
        <v>0</v>
      </c>
      <c r="AC520">
        <v>64.400000000000006</v>
      </c>
    </row>
    <row r="521" spans="1:29" x14ac:dyDescent="0.25">
      <c r="A521" t="s">
        <v>25</v>
      </c>
      <c r="B521" t="s">
        <v>42</v>
      </c>
      <c r="C521">
        <v>2000</v>
      </c>
      <c r="D521" t="s">
        <v>24</v>
      </c>
      <c r="E521">
        <v>92</v>
      </c>
      <c r="F521">
        <v>0</v>
      </c>
      <c r="G521">
        <v>2.15</v>
      </c>
      <c r="H521">
        <v>167.7270642</v>
      </c>
      <c r="I521">
        <v>97</v>
      </c>
      <c r="J521">
        <v>6</v>
      </c>
      <c r="K521">
        <v>54.5</v>
      </c>
      <c r="L521">
        <v>0</v>
      </c>
      <c r="M521">
        <v>97</v>
      </c>
      <c r="N521">
        <v>3.51</v>
      </c>
      <c r="O521">
        <v>97</v>
      </c>
      <c r="P521">
        <v>0.1</v>
      </c>
      <c r="Q521">
        <v>13636.346680000001</v>
      </c>
      <c r="S521">
        <v>6.2</v>
      </c>
      <c r="T521">
        <v>6</v>
      </c>
      <c r="U521">
        <v>0.78600000000000003</v>
      </c>
      <c r="V521">
        <v>13.2</v>
      </c>
      <c r="W521">
        <f t="shared" si="48"/>
        <v>0</v>
      </c>
      <c r="X521">
        <f t="shared" si="49"/>
        <v>1</v>
      </c>
      <c r="Y521">
        <f t="shared" si="50"/>
        <v>0</v>
      </c>
      <c r="Z521">
        <f t="shared" si="51"/>
        <v>0</v>
      </c>
      <c r="AA521">
        <f t="shared" si="52"/>
        <v>0</v>
      </c>
      <c r="AB521">
        <f t="shared" si="53"/>
        <v>0</v>
      </c>
      <c r="AC521">
        <v>74.5</v>
      </c>
    </row>
    <row r="522" spans="1:29" x14ac:dyDescent="0.25">
      <c r="A522" t="s">
        <v>25</v>
      </c>
      <c r="B522" t="s">
        <v>168</v>
      </c>
      <c r="C522">
        <v>2015</v>
      </c>
      <c r="D522" t="s">
        <v>24</v>
      </c>
      <c r="E522">
        <v>64</v>
      </c>
      <c r="F522">
        <v>1</v>
      </c>
      <c r="H522">
        <v>0</v>
      </c>
      <c r="I522">
        <v>98</v>
      </c>
      <c r="J522">
        <v>7</v>
      </c>
      <c r="K522">
        <v>31.7</v>
      </c>
      <c r="L522">
        <v>2</v>
      </c>
      <c r="M522">
        <v>98</v>
      </c>
      <c r="O522">
        <v>98</v>
      </c>
      <c r="P522">
        <v>0.1</v>
      </c>
      <c r="S522">
        <v>1.5</v>
      </c>
      <c r="T522">
        <v>1</v>
      </c>
      <c r="W522">
        <f t="shared" si="48"/>
        <v>0</v>
      </c>
      <c r="X522">
        <f t="shared" si="49"/>
        <v>1</v>
      </c>
      <c r="Y522">
        <f t="shared" si="50"/>
        <v>0</v>
      </c>
      <c r="Z522">
        <f t="shared" si="51"/>
        <v>0</v>
      </c>
      <c r="AA522">
        <f t="shared" si="52"/>
        <v>0</v>
      </c>
      <c r="AB522">
        <f t="shared" si="53"/>
        <v>0</v>
      </c>
      <c r="AC522">
        <v>82.3</v>
      </c>
    </row>
    <row r="523" spans="1:29" x14ac:dyDescent="0.25">
      <c r="A523" t="s">
        <v>25</v>
      </c>
      <c r="B523" t="s">
        <v>146</v>
      </c>
      <c r="C523">
        <v>2012</v>
      </c>
      <c r="D523" t="s">
        <v>24</v>
      </c>
      <c r="E523">
        <v>25</v>
      </c>
      <c r="F523">
        <v>44</v>
      </c>
      <c r="G523">
        <v>0.55000000000000004</v>
      </c>
      <c r="H523">
        <v>38.427908299999999</v>
      </c>
      <c r="I523">
        <v>58</v>
      </c>
      <c r="J523">
        <v>2175</v>
      </c>
      <c r="K523">
        <v>21.3</v>
      </c>
      <c r="L523">
        <v>58</v>
      </c>
      <c r="M523">
        <v>87</v>
      </c>
      <c r="N523">
        <v>2.2200000000000002</v>
      </c>
      <c r="O523">
        <v>84</v>
      </c>
      <c r="P523">
        <v>0.5</v>
      </c>
      <c r="Q523">
        <v>1171.58257</v>
      </c>
      <c r="R523">
        <v>5986514</v>
      </c>
      <c r="S523">
        <v>13</v>
      </c>
      <c r="T523">
        <v>13.2</v>
      </c>
      <c r="U523">
        <v>0.53300000000000003</v>
      </c>
      <c r="V523">
        <v>9.1</v>
      </c>
      <c r="W523">
        <f t="shared" si="48"/>
        <v>0</v>
      </c>
      <c r="X523">
        <f t="shared" si="49"/>
        <v>1</v>
      </c>
      <c r="Y523">
        <f t="shared" si="50"/>
        <v>0</v>
      </c>
      <c r="Z523">
        <f t="shared" si="51"/>
        <v>0</v>
      </c>
      <c r="AA523">
        <f t="shared" si="52"/>
        <v>0</v>
      </c>
      <c r="AB523">
        <f t="shared" si="53"/>
        <v>0</v>
      </c>
      <c r="AC523">
        <v>65.900000000000006</v>
      </c>
    </row>
    <row r="524" spans="1:29" x14ac:dyDescent="0.25">
      <c r="A524" t="s">
        <v>29</v>
      </c>
      <c r="B524" t="s">
        <v>125</v>
      </c>
      <c r="C524">
        <v>2009</v>
      </c>
      <c r="D524" t="s">
        <v>24</v>
      </c>
      <c r="E524">
        <v>566</v>
      </c>
      <c r="F524">
        <v>4</v>
      </c>
      <c r="G524">
        <v>2.75</v>
      </c>
      <c r="H524">
        <v>104.31447319999999</v>
      </c>
      <c r="I524">
        <v>91</v>
      </c>
      <c r="J524">
        <v>0</v>
      </c>
      <c r="K524">
        <v>29.2</v>
      </c>
      <c r="L524">
        <v>6</v>
      </c>
      <c r="M524">
        <v>89</v>
      </c>
      <c r="N524">
        <v>9.8000000000000007</v>
      </c>
      <c r="O524">
        <v>91</v>
      </c>
      <c r="P524">
        <v>18.2</v>
      </c>
      <c r="Q524">
        <v>923.136931</v>
      </c>
      <c r="R524">
        <v>21929</v>
      </c>
      <c r="S524">
        <v>7.6</v>
      </c>
      <c r="T524">
        <v>7.4</v>
      </c>
      <c r="U524">
        <v>0.45300000000000001</v>
      </c>
      <c r="V524">
        <v>10.8</v>
      </c>
      <c r="W524">
        <f t="shared" si="48"/>
        <v>1</v>
      </c>
      <c r="X524">
        <f t="shared" si="49"/>
        <v>0</v>
      </c>
      <c r="Y524">
        <f t="shared" si="50"/>
        <v>0</v>
      </c>
      <c r="Z524">
        <f t="shared" si="51"/>
        <v>0</v>
      </c>
      <c r="AA524">
        <f t="shared" si="52"/>
        <v>0</v>
      </c>
      <c r="AB524">
        <f t="shared" si="53"/>
        <v>0</v>
      </c>
      <c r="AC524">
        <v>49.4</v>
      </c>
    </row>
    <row r="525" spans="1:29" x14ac:dyDescent="0.25">
      <c r="A525" t="s">
        <v>25</v>
      </c>
      <c r="B525" t="s">
        <v>117</v>
      </c>
      <c r="C525">
        <v>2007</v>
      </c>
      <c r="D525" t="s">
        <v>24</v>
      </c>
      <c r="E525">
        <v>288</v>
      </c>
      <c r="F525">
        <v>8</v>
      </c>
      <c r="G525">
        <v>7.44</v>
      </c>
      <c r="H525">
        <v>499.730412</v>
      </c>
      <c r="I525">
        <v>94</v>
      </c>
      <c r="J525">
        <v>13</v>
      </c>
      <c r="K525">
        <v>47.3</v>
      </c>
      <c r="L525">
        <v>9</v>
      </c>
      <c r="M525">
        <v>94</v>
      </c>
      <c r="N525">
        <v>3.19</v>
      </c>
      <c r="O525">
        <v>93</v>
      </c>
      <c r="P525">
        <v>0.1</v>
      </c>
      <c r="Q525">
        <v>6771.4147970000004</v>
      </c>
      <c r="R525">
        <v>15484192</v>
      </c>
      <c r="S525">
        <v>2.4</v>
      </c>
      <c r="T525">
        <v>2.5</v>
      </c>
      <c r="U525">
        <v>0.754</v>
      </c>
      <c r="V525">
        <v>14.7</v>
      </c>
      <c r="W525">
        <f t="shared" si="48"/>
        <v>0</v>
      </c>
      <c r="X525">
        <f t="shared" si="49"/>
        <v>1</v>
      </c>
      <c r="Y525">
        <f t="shared" si="50"/>
        <v>0</v>
      </c>
      <c r="Z525">
        <f t="shared" si="51"/>
        <v>0</v>
      </c>
      <c r="AA525">
        <f t="shared" si="52"/>
        <v>0</v>
      </c>
      <c r="AB525">
        <f t="shared" si="53"/>
        <v>0</v>
      </c>
      <c r="AC525">
        <v>65.3</v>
      </c>
    </row>
    <row r="526" spans="1:29" x14ac:dyDescent="0.25">
      <c r="A526" t="s">
        <v>27</v>
      </c>
      <c r="B526" t="s">
        <v>177</v>
      </c>
      <c r="C526">
        <v>2013</v>
      </c>
      <c r="D526" t="s">
        <v>24</v>
      </c>
      <c r="F526">
        <v>0</v>
      </c>
      <c r="G526">
        <v>0.01</v>
      </c>
      <c r="H526">
        <v>0</v>
      </c>
      <c r="I526">
        <v>69</v>
      </c>
      <c r="J526">
        <v>0</v>
      </c>
      <c r="L526">
        <v>0</v>
      </c>
      <c r="M526">
        <v>69</v>
      </c>
      <c r="N526">
        <v>6.5</v>
      </c>
      <c r="O526">
        <v>69</v>
      </c>
      <c r="P526">
        <v>0.1</v>
      </c>
      <c r="V526">
        <v>15.1</v>
      </c>
      <c r="W526">
        <f t="shared" si="48"/>
        <v>0</v>
      </c>
      <c r="X526">
        <f t="shared" si="49"/>
        <v>0</v>
      </c>
      <c r="Y526">
        <f t="shared" si="50"/>
        <v>0</v>
      </c>
      <c r="Z526">
        <f t="shared" si="51"/>
        <v>0</v>
      </c>
      <c r="AA526">
        <f t="shared" si="52"/>
        <v>1</v>
      </c>
      <c r="AB526">
        <f t="shared" si="53"/>
        <v>0</v>
      </c>
    </row>
    <row r="527" spans="1:29" x14ac:dyDescent="0.25">
      <c r="A527" t="s">
        <v>32</v>
      </c>
      <c r="B527" t="s">
        <v>175</v>
      </c>
      <c r="C527">
        <v>2001</v>
      </c>
      <c r="D527" t="s">
        <v>24</v>
      </c>
      <c r="E527">
        <v>186</v>
      </c>
      <c r="F527">
        <v>0</v>
      </c>
      <c r="G527">
        <v>4.7300000000000004</v>
      </c>
      <c r="H527">
        <v>0</v>
      </c>
      <c r="J527">
        <v>0</v>
      </c>
      <c r="K527">
        <v>41</v>
      </c>
      <c r="L527">
        <v>0</v>
      </c>
      <c r="M527">
        <v>99</v>
      </c>
      <c r="N527">
        <v>3.64</v>
      </c>
      <c r="O527">
        <v>99</v>
      </c>
      <c r="P527">
        <v>0.7</v>
      </c>
      <c r="S527">
        <v>3.9</v>
      </c>
      <c r="T527">
        <v>3.9</v>
      </c>
      <c r="U527">
        <v>0.67300000000000004</v>
      </c>
      <c r="V527">
        <v>12.8</v>
      </c>
      <c r="W527">
        <f t="shared" si="48"/>
        <v>0</v>
      </c>
      <c r="X527">
        <f t="shared" si="49"/>
        <v>0</v>
      </c>
      <c r="Y527">
        <f t="shared" si="50"/>
        <v>0</v>
      </c>
      <c r="Z527">
        <f t="shared" si="51"/>
        <v>0</v>
      </c>
      <c r="AA527">
        <f t="shared" si="52"/>
        <v>0</v>
      </c>
      <c r="AB527">
        <f t="shared" si="53"/>
        <v>0</v>
      </c>
      <c r="AC527">
        <v>79</v>
      </c>
    </row>
    <row r="528" spans="1:29" x14ac:dyDescent="0.25">
      <c r="A528" t="s">
        <v>32</v>
      </c>
      <c r="B528" t="s">
        <v>71</v>
      </c>
      <c r="C528">
        <v>2010</v>
      </c>
      <c r="D528" t="s">
        <v>24</v>
      </c>
      <c r="E528">
        <v>16</v>
      </c>
      <c r="F528">
        <v>1</v>
      </c>
      <c r="G528">
        <v>3.58</v>
      </c>
      <c r="H528">
        <v>2377.010299</v>
      </c>
      <c r="I528">
        <v>89</v>
      </c>
      <c r="J528">
        <v>0</v>
      </c>
      <c r="K528">
        <v>55.5</v>
      </c>
      <c r="L528">
        <v>1</v>
      </c>
      <c r="M528">
        <v>93</v>
      </c>
      <c r="N528">
        <v>9.66</v>
      </c>
      <c r="O528">
        <v>88</v>
      </c>
      <c r="P528">
        <v>0.1</v>
      </c>
      <c r="Q528">
        <v>8199.4146209999999</v>
      </c>
      <c r="R528">
        <v>454528</v>
      </c>
      <c r="S528">
        <v>1.8</v>
      </c>
      <c r="T528">
        <v>1.8</v>
      </c>
      <c r="U528">
        <v>0.749</v>
      </c>
      <c r="V528">
        <v>13.3</v>
      </c>
      <c r="W528">
        <f t="shared" si="48"/>
        <v>0</v>
      </c>
      <c r="X528">
        <f t="shared" si="49"/>
        <v>0</v>
      </c>
      <c r="Y528">
        <f t="shared" si="50"/>
        <v>0</v>
      </c>
      <c r="Z528">
        <f t="shared" si="51"/>
        <v>0</v>
      </c>
      <c r="AA528">
        <f t="shared" si="52"/>
        <v>0</v>
      </c>
      <c r="AB528">
        <f t="shared" si="53"/>
        <v>0</v>
      </c>
      <c r="AC528">
        <v>78.099999999999994</v>
      </c>
    </row>
    <row r="529" spans="1:29" x14ac:dyDescent="0.25">
      <c r="A529" t="s">
        <v>25</v>
      </c>
      <c r="B529" t="s">
        <v>217</v>
      </c>
      <c r="C529">
        <v>2014</v>
      </c>
      <c r="D529" t="s">
        <v>24</v>
      </c>
      <c r="E529">
        <v>184</v>
      </c>
      <c r="F529">
        <v>16</v>
      </c>
      <c r="G529">
        <v>0.01</v>
      </c>
      <c r="H529">
        <v>0.44280240399999998</v>
      </c>
      <c r="I529">
        <v>99</v>
      </c>
      <c r="J529">
        <v>8</v>
      </c>
      <c r="K529">
        <v>43.9</v>
      </c>
      <c r="L529">
        <v>18</v>
      </c>
      <c r="M529">
        <v>99</v>
      </c>
      <c r="N529">
        <v>5.84</v>
      </c>
      <c r="O529">
        <v>99</v>
      </c>
      <c r="P529">
        <v>0.1</v>
      </c>
      <c r="Q529">
        <v>25.448414</v>
      </c>
      <c r="R529">
        <v>37577</v>
      </c>
      <c r="S529">
        <v>3</v>
      </c>
      <c r="T529">
        <v>3.1</v>
      </c>
      <c r="U529">
        <v>0.69</v>
      </c>
      <c r="V529">
        <v>12.1</v>
      </c>
      <c r="W529">
        <f t="shared" si="48"/>
        <v>0</v>
      </c>
      <c r="X529">
        <f t="shared" si="49"/>
        <v>1</v>
      </c>
      <c r="Y529">
        <f t="shared" si="50"/>
        <v>0</v>
      </c>
      <c r="Z529">
        <f t="shared" si="51"/>
        <v>0</v>
      </c>
      <c r="AA529">
        <f t="shared" si="52"/>
        <v>0</v>
      </c>
      <c r="AB529">
        <f t="shared" si="53"/>
        <v>0</v>
      </c>
      <c r="AC529">
        <v>69.2</v>
      </c>
    </row>
    <row r="530" spans="1:29" x14ac:dyDescent="0.25">
      <c r="A530" t="s">
        <v>29</v>
      </c>
      <c r="B530" t="s">
        <v>64</v>
      </c>
      <c r="C530">
        <v>2013</v>
      </c>
      <c r="D530" t="s">
        <v>24</v>
      </c>
      <c r="E530">
        <v>366</v>
      </c>
      <c r="F530">
        <v>46</v>
      </c>
      <c r="G530">
        <v>0.64</v>
      </c>
      <c r="H530">
        <v>76.523825349999996</v>
      </c>
      <c r="I530">
        <v>39</v>
      </c>
      <c r="J530">
        <v>226</v>
      </c>
      <c r="K530">
        <v>18.2</v>
      </c>
      <c r="L530">
        <v>78</v>
      </c>
      <c r="M530">
        <v>46</v>
      </c>
      <c r="N530">
        <v>3.42</v>
      </c>
      <c r="O530">
        <v>39</v>
      </c>
      <c r="P530">
        <v>3.1</v>
      </c>
      <c r="Q530">
        <v>986.13176999999996</v>
      </c>
      <c r="R530">
        <v>13133589</v>
      </c>
      <c r="S530">
        <v>8.8000000000000007</v>
      </c>
      <c r="T530">
        <v>8.6999999999999993</v>
      </c>
      <c r="U530">
        <v>0.38700000000000001</v>
      </c>
      <c r="V530">
        <v>7.3</v>
      </c>
      <c r="W530">
        <f t="shared" si="48"/>
        <v>1</v>
      </c>
      <c r="X530">
        <f t="shared" si="49"/>
        <v>0</v>
      </c>
      <c r="Y530">
        <f t="shared" si="50"/>
        <v>0</v>
      </c>
      <c r="Z530">
        <f t="shared" si="51"/>
        <v>0</v>
      </c>
      <c r="AA530">
        <f t="shared" si="52"/>
        <v>0</v>
      </c>
      <c r="AB530">
        <f t="shared" si="53"/>
        <v>0</v>
      </c>
      <c r="AC530">
        <v>52.2</v>
      </c>
    </row>
    <row r="531" spans="1:29" x14ac:dyDescent="0.25">
      <c r="A531" t="s">
        <v>32</v>
      </c>
      <c r="B531" t="s">
        <v>98</v>
      </c>
      <c r="C531">
        <v>2015</v>
      </c>
      <c r="D531" t="s">
        <v>24</v>
      </c>
      <c r="E531">
        <v>142</v>
      </c>
      <c r="F531">
        <v>0</v>
      </c>
      <c r="H531">
        <v>0</v>
      </c>
      <c r="I531">
        <v>92</v>
      </c>
      <c r="J531">
        <v>0</v>
      </c>
      <c r="K531">
        <v>48.4</v>
      </c>
      <c r="L531">
        <v>0</v>
      </c>
      <c r="M531">
        <v>99</v>
      </c>
      <c r="O531">
        <v>92</v>
      </c>
      <c r="P531">
        <v>0.1</v>
      </c>
      <c r="Q531">
        <v>9212.1928239999997</v>
      </c>
      <c r="S531">
        <v>3.8</v>
      </c>
      <c r="T531">
        <v>3.8</v>
      </c>
      <c r="U531">
        <v>0.751</v>
      </c>
      <c r="V531">
        <v>15.8</v>
      </c>
      <c r="W531">
        <f t="shared" si="48"/>
        <v>0</v>
      </c>
      <c r="X531">
        <f t="shared" si="49"/>
        <v>0</v>
      </c>
      <c r="Y531">
        <f t="shared" si="50"/>
        <v>0</v>
      </c>
      <c r="Z531">
        <f t="shared" si="51"/>
        <v>0</v>
      </c>
      <c r="AA531">
        <f t="shared" si="52"/>
        <v>0</v>
      </c>
      <c r="AB531">
        <f t="shared" si="53"/>
        <v>0</v>
      </c>
      <c r="AC531">
        <v>73.599999999999994</v>
      </c>
    </row>
    <row r="532" spans="1:29" x14ac:dyDescent="0.25">
      <c r="A532" t="s">
        <v>27</v>
      </c>
      <c r="B532" t="s">
        <v>75</v>
      </c>
      <c r="C532">
        <v>2008</v>
      </c>
      <c r="D532" t="s">
        <v>37</v>
      </c>
      <c r="E532">
        <v>16</v>
      </c>
      <c r="F532">
        <v>0</v>
      </c>
      <c r="G532">
        <v>13.25</v>
      </c>
      <c r="H532">
        <v>0</v>
      </c>
      <c r="I532">
        <v>99</v>
      </c>
      <c r="J532">
        <v>2</v>
      </c>
      <c r="K532">
        <v>62.6</v>
      </c>
      <c r="L532">
        <v>0</v>
      </c>
      <c r="M532">
        <v>99</v>
      </c>
      <c r="N532">
        <v>6.82</v>
      </c>
      <c r="O532">
        <v>99</v>
      </c>
      <c r="P532">
        <v>0.1</v>
      </c>
      <c r="S532">
        <v>1.9</v>
      </c>
      <c r="T532">
        <v>2</v>
      </c>
      <c r="W532">
        <f t="shared" si="48"/>
        <v>0</v>
      </c>
      <c r="X532">
        <f t="shared" si="49"/>
        <v>0</v>
      </c>
      <c r="Y532">
        <f t="shared" si="50"/>
        <v>0</v>
      </c>
      <c r="Z532">
        <f t="shared" si="51"/>
        <v>0</v>
      </c>
      <c r="AA532">
        <f t="shared" si="52"/>
        <v>1</v>
      </c>
      <c r="AB532">
        <f t="shared" si="53"/>
        <v>1</v>
      </c>
      <c r="AC532">
        <v>77</v>
      </c>
    </row>
    <row r="533" spans="1:29" x14ac:dyDescent="0.25">
      <c r="A533" t="s">
        <v>27</v>
      </c>
      <c r="B533" t="s">
        <v>46</v>
      </c>
      <c r="C533">
        <v>2003</v>
      </c>
      <c r="D533" t="s">
        <v>37</v>
      </c>
      <c r="E533">
        <v>95</v>
      </c>
      <c r="F533">
        <v>0</v>
      </c>
      <c r="G533">
        <v>11.28</v>
      </c>
      <c r="H533">
        <v>507.30616400000002</v>
      </c>
      <c r="I533">
        <v>64</v>
      </c>
      <c r="J533">
        <v>44</v>
      </c>
      <c r="K533">
        <v>59.4</v>
      </c>
      <c r="L533">
        <v>1</v>
      </c>
      <c r="M533">
        <v>96</v>
      </c>
      <c r="N533">
        <v>9.3000000000000007</v>
      </c>
      <c r="O533">
        <v>95</v>
      </c>
      <c r="P533">
        <v>0.1</v>
      </c>
      <c r="Q533">
        <v>3743.9569299999998</v>
      </c>
      <c r="R533">
        <v>1376133</v>
      </c>
      <c r="S533">
        <v>0.8</v>
      </c>
      <c r="T533">
        <v>0.8</v>
      </c>
      <c r="U533">
        <v>0.878</v>
      </c>
      <c r="V533">
        <v>18.600000000000001</v>
      </c>
      <c r="W533">
        <f t="shared" si="48"/>
        <v>0</v>
      </c>
      <c r="X533">
        <f t="shared" si="49"/>
        <v>0</v>
      </c>
      <c r="Y533">
        <f t="shared" si="50"/>
        <v>0</v>
      </c>
      <c r="Z533">
        <f t="shared" si="51"/>
        <v>0</v>
      </c>
      <c r="AA533">
        <f t="shared" si="52"/>
        <v>1</v>
      </c>
      <c r="AB533">
        <f t="shared" si="53"/>
        <v>1</v>
      </c>
      <c r="AC533">
        <v>78.3</v>
      </c>
    </row>
    <row r="534" spans="1:29" x14ac:dyDescent="0.25">
      <c r="A534" t="s">
        <v>34</v>
      </c>
      <c r="B534" t="s">
        <v>33</v>
      </c>
      <c r="C534">
        <v>2013</v>
      </c>
      <c r="D534" t="s">
        <v>24</v>
      </c>
      <c r="E534">
        <v>119</v>
      </c>
      <c r="F534">
        <v>8</v>
      </c>
      <c r="G534">
        <v>8.2799999999999994</v>
      </c>
      <c r="H534">
        <v>1001.796332</v>
      </c>
      <c r="I534">
        <v>94</v>
      </c>
      <c r="J534">
        <v>0</v>
      </c>
      <c r="K534">
        <v>61.6</v>
      </c>
      <c r="L534">
        <v>10</v>
      </c>
      <c r="M534">
        <v>99</v>
      </c>
      <c r="N534">
        <v>4.99</v>
      </c>
      <c r="O534">
        <v>94</v>
      </c>
      <c r="P534">
        <v>0.1</v>
      </c>
      <c r="Q534">
        <v>12976.636420000001</v>
      </c>
      <c r="R534">
        <v>42539925</v>
      </c>
      <c r="S534">
        <v>1</v>
      </c>
      <c r="T534">
        <v>0.9</v>
      </c>
      <c r="U534">
        <v>0.82299999999999995</v>
      </c>
      <c r="V534">
        <v>17.3</v>
      </c>
      <c r="W534">
        <f t="shared" si="48"/>
        <v>0</v>
      </c>
      <c r="X534">
        <f t="shared" si="49"/>
        <v>0</v>
      </c>
      <c r="Y534">
        <f t="shared" si="50"/>
        <v>0</v>
      </c>
      <c r="Z534">
        <f t="shared" si="51"/>
        <v>1</v>
      </c>
      <c r="AA534">
        <f t="shared" si="52"/>
        <v>0</v>
      </c>
      <c r="AB534">
        <f t="shared" si="53"/>
        <v>0</v>
      </c>
      <c r="AC534">
        <v>76</v>
      </c>
    </row>
    <row r="535" spans="1:29" x14ac:dyDescent="0.25">
      <c r="A535" t="s">
        <v>27</v>
      </c>
      <c r="B535" t="s">
        <v>201</v>
      </c>
      <c r="C535">
        <v>2006</v>
      </c>
      <c r="D535" t="s">
        <v>24</v>
      </c>
      <c r="E535">
        <v>122</v>
      </c>
      <c r="F535">
        <v>0</v>
      </c>
      <c r="G535">
        <v>1.74</v>
      </c>
      <c r="H535">
        <v>0</v>
      </c>
      <c r="I535">
        <v>89</v>
      </c>
      <c r="J535">
        <v>3</v>
      </c>
      <c r="K535">
        <v>55.4</v>
      </c>
      <c r="L535">
        <v>0</v>
      </c>
      <c r="M535">
        <v>92</v>
      </c>
      <c r="N535">
        <v>7.61</v>
      </c>
      <c r="O535">
        <v>93</v>
      </c>
      <c r="P535">
        <v>0.1</v>
      </c>
      <c r="S535">
        <v>2.5</v>
      </c>
      <c r="T535">
        <v>2.5</v>
      </c>
      <c r="U535">
        <v>0.70299999999999996</v>
      </c>
      <c r="V535">
        <v>12.1</v>
      </c>
      <c r="W535">
        <f t="shared" si="48"/>
        <v>0</v>
      </c>
      <c r="X535">
        <f t="shared" si="49"/>
        <v>0</v>
      </c>
      <c r="Y535">
        <f t="shared" si="50"/>
        <v>0</v>
      </c>
      <c r="Z535">
        <f t="shared" si="51"/>
        <v>0</v>
      </c>
      <c r="AA535">
        <f t="shared" si="52"/>
        <v>1</v>
      </c>
      <c r="AB535">
        <f t="shared" si="53"/>
        <v>0</v>
      </c>
      <c r="AC535">
        <v>73.7</v>
      </c>
    </row>
    <row r="536" spans="1:29" x14ac:dyDescent="0.25">
      <c r="A536" t="s">
        <v>29</v>
      </c>
      <c r="B536" t="s">
        <v>88</v>
      </c>
      <c r="C536">
        <v>2000</v>
      </c>
      <c r="D536" t="s">
        <v>24</v>
      </c>
      <c r="E536">
        <v>391</v>
      </c>
      <c r="F536">
        <v>253</v>
      </c>
      <c r="G536">
        <v>0.88</v>
      </c>
      <c r="H536">
        <v>11.59481766</v>
      </c>
      <c r="J536">
        <v>1660</v>
      </c>
      <c r="K536">
        <v>12.3</v>
      </c>
      <c r="L536">
        <v>404</v>
      </c>
      <c r="M536">
        <v>55</v>
      </c>
      <c r="N536">
        <v>4.3600000000000003</v>
      </c>
      <c r="O536">
        <v>3</v>
      </c>
      <c r="P536">
        <v>5</v>
      </c>
      <c r="Q536">
        <v>123.876257</v>
      </c>
      <c r="R536">
        <v>66537331</v>
      </c>
      <c r="S536">
        <v>11.9</v>
      </c>
      <c r="T536">
        <v>11.8</v>
      </c>
      <c r="U536">
        <v>0</v>
      </c>
      <c r="V536">
        <v>3.9</v>
      </c>
      <c r="W536">
        <f t="shared" si="48"/>
        <v>1</v>
      </c>
      <c r="X536">
        <f t="shared" si="49"/>
        <v>0</v>
      </c>
      <c r="Y536">
        <f t="shared" si="50"/>
        <v>0</v>
      </c>
      <c r="Z536">
        <f t="shared" si="51"/>
        <v>0</v>
      </c>
      <c r="AA536">
        <f t="shared" si="52"/>
        <v>0</v>
      </c>
      <c r="AB536">
        <f t="shared" si="53"/>
        <v>0</v>
      </c>
      <c r="AC536">
        <v>51.2</v>
      </c>
    </row>
    <row r="537" spans="1:29" x14ac:dyDescent="0.25">
      <c r="A537" t="s">
        <v>32</v>
      </c>
      <c r="B537" t="s">
        <v>205</v>
      </c>
      <c r="C537">
        <v>2006</v>
      </c>
      <c r="D537" t="s">
        <v>24</v>
      </c>
      <c r="E537">
        <v>188</v>
      </c>
      <c r="F537">
        <v>0</v>
      </c>
      <c r="G537">
        <v>6.35</v>
      </c>
      <c r="H537">
        <v>103.3710689</v>
      </c>
      <c r="I537">
        <v>89</v>
      </c>
      <c r="J537">
        <v>0</v>
      </c>
      <c r="K537">
        <v>38.4</v>
      </c>
      <c r="L537">
        <v>0</v>
      </c>
      <c r="M537">
        <v>89</v>
      </c>
      <c r="N537">
        <v>4.49</v>
      </c>
      <c r="O537">
        <v>92</v>
      </c>
      <c r="P537">
        <v>0.6</v>
      </c>
      <c r="Q537">
        <v>1495.9633699999999</v>
      </c>
      <c r="R537">
        <v>133144</v>
      </c>
      <c r="S537">
        <v>6.2</v>
      </c>
      <c r="T537">
        <v>6.6</v>
      </c>
      <c r="U537">
        <v>0.751</v>
      </c>
      <c r="V537">
        <v>12.3</v>
      </c>
      <c r="W537">
        <f t="shared" si="48"/>
        <v>0</v>
      </c>
      <c r="X537">
        <f t="shared" si="49"/>
        <v>0</v>
      </c>
      <c r="Y537">
        <f t="shared" si="50"/>
        <v>0</v>
      </c>
      <c r="Z537">
        <f t="shared" si="51"/>
        <v>0</v>
      </c>
      <c r="AA537">
        <f t="shared" si="52"/>
        <v>0</v>
      </c>
      <c r="AB537">
        <f t="shared" si="53"/>
        <v>0</v>
      </c>
      <c r="AC537">
        <v>69.599999999999994</v>
      </c>
    </row>
    <row r="538" spans="1:29" x14ac:dyDescent="0.25">
      <c r="A538" t="s">
        <v>29</v>
      </c>
      <c r="B538" t="s">
        <v>138</v>
      </c>
      <c r="C538">
        <v>2009</v>
      </c>
      <c r="D538" t="s">
        <v>24</v>
      </c>
      <c r="E538">
        <v>166</v>
      </c>
      <c r="F538">
        <v>0</v>
      </c>
      <c r="G538">
        <v>2.83</v>
      </c>
      <c r="H538">
        <v>624.23618280000005</v>
      </c>
      <c r="I538">
        <v>99</v>
      </c>
      <c r="J538">
        <v>15</v>
      </c>
      <c r="K538">
        <v>3.2</v>
      </c>
      <c r="L538">
        <v>0</v>
      </c>
      <c r="M538">
        <v>99</v>
      </c>
      <c r="N538">
        <v>4.97</v>
      </c>
      <c r="O538">
        <v>99</v>
      </c>
      <c r="P538">
        <v>0.1</v>
      </c>
      <c r="Q538">
        <v>7318.1264099999999</v>
      </c>
      <c r="R538">
        <v>1247429</v>
      </c>
      <c r="S538">
        <v>7.3</v>
      </c>
      <c r="T538">
        <v>7.3</v>
      </c>
      <c r="U538">
        <v>0.73399999999999999</v>
      </c>
      <c r="V538">
        <v>13.8</v>
      </c>
      <c r="W538">
        <f t="shared" si="48"/>
        <v>1</v>
      </c>
      <c r="X538">
        <f t="shared" si="49"/>
        <v>0</v>
      </c>
      <c r="Y538">
        <f t="shared" si="50"/>
        <v>0</v>
      </c>
      <c r="Z538">
        <f t="shared" si="51"/>
        <v>0</v>
      </c>
      <c r="AA538">
        <f t="shared" si="52"/>
        <v>0</v>
      </c>
      <c r="AB538">
        <f t="shared" si="53"/>
        <v>0</v>
      </c>
      <c r="AC538">
        <v>72.8</v>
      </c>
    </row>
    <row r="539" spans="1:29" x14ac:dyDescent="0.25">
      <c r="A539" t="s">
        <v>27</v>
      </c>
      <c r="B539" t="s">
        <v>106</v>
      </c>
      <c r="C539">
        <v>2000</v>
      </c>
      <c r="D539" t="s">
        <v>37</v>
      </c>
      <c r="E539">
        <v>74</v>
      </c>
      <c r="F539">
        <v>0</v>
      </c>
      <c r="G539">
        <v>6.17</v>
      </c>
      <c r="H539">
        <v>5809.1219899999996</v>
      </c>
      <c r="J539">
        <v>0</v>
      </c>
      <c r="K539">
        <v>54.2</v>
      </c>
      <c r="L539">
        <v>0</v>
      </c>
      <c r="M539">
        <v>98</v>
      </c>
      <c r="N539">
        <v>9.2799999999999994</v>
      </c>
      <c r="O539">
        <v>98</v>
      </c>
      <c r="P539">
        <v>0.1</v>
      </c>
      <c r="Q539">
        <v>31813.373439999999</v>
      </c>
      <c r="R539">
        <v>28125</v>
      </c>
      <c r="S539">
        <v>1</v>
      </c>
      <c r="T539">
        <v>0.9</v>
      </c>
      <c r="U539">
        <v>0.84699999999999998</v>
      </c>
      <c r="V539">
        <v>16.8</v>
      </c>
      <c r="W539">
        <f t="shared" si="48"/>
        <v>0</v>
      </c>
      <c r="X539">
        <f t="shared" si="49"/>
        <v>0</v>
      </c>
      <c r="Y539">
        <f t="shared" si="50"/>
        <v>0</v>
      </c>
      <c r="Z539">
        <f t="shared" si="51"/>
        <v>0</v>
      </c>
      <c r="AA539">
        <f t="shared" si="52"/>
        <v>1</v>
      </c>
      <c r="AB539">
        <f t="shared" si="53"/>
        <v>1</v>
      </c>
      <c r="AC539">
        <v>79.7</v>
      </c>
    </row>
    <row r="540" spans="1:29" x14ac:dyDescent="0.25">
      <c r="A540" t="s">
        <v>25</v>
      </c>
      <c r="B540" t="s">
        <v>120</v>
      </c>
      <c r="C540">
        <v>2008</v>
      </c>
      <c r="D540" t="s">
        <v>24</v>
      </c>
      <c r="E540">
        <v>88</v>
      </c>
      <c r="F540">
        <v>1</v>
      </c>
      <c r="G540">
        <v>0.03</v>
      </c>
      <c r="H540">
        <v>2078.3927480000002</v>
      </c>
      <c r="I540">
        <v>99</v>
      </c>
      <c r="J540">
        <v>0</v>
      </c>
      <c r="K540">
        <v>67.5</v>
      </c>
      <c r="L540">
        <v>1</v>
      </c>
      <c r="M540">
        <v>99</v>
      </c>
      <c r="N540">
        <v>1.93</v>
      </c>
      <c r="O540">
        <v>99</v>
      </c>
      <c r="P540">
        <v>0.1</v>
      </c>
      <c r="Q540">
        <v>55571.998599999999</v>
      </c>
      <c r="S540">
        <v>3.3</v>
      </c>
      <c r="T540">
        <v>3.1</v>
      </c>
      <c r="U540">
        <v>0.78700000000000003</v>
      </c>
      <c r="V540">
        <v>13.8</v>
      </c>
      <c r="W540">
        <f t="shared" si="48"/>
        <v>0</v>
      </c>
      <c r="X540">
        <f t="shared" si="49"/>
        <v>1</v>
      </c>
      <c r="Y540">
        <f t="shared" si="50"/>
        <v>0</v>
      </c>
      <c r="Z540">
        <f t="shared" si="51"/>
        <v>0</v>
      </c>
      <c r="AA540">
        <f t="shared" si="52"/>
        <v>0</v>
      </c>
      <c r="AB540">
        <f t="shared" si="53"/>
        <v>0</v>
      </c>
      <c r="AC540">
        <v>73.8</v>
      </c>
    </row>
    <row r="541" spans="1:29" x14ac:dyDescent="0.25">
      <c r="A541" t="s">
        <v>34</v>
      </c>
      <c r="B541" t="s">
        <v>67</v>
      </c>
      <c r="C541">
        <v>2014</v>
      </c>
      <c r="D541" t="s">
        <v>24</v>
      </c>
      <c r="E541">
        <v>144</v>
      </c>
      <c r="F541">
        <v>11</v>
      </c>
      <c r="G541">
        <v>4.38</v>
      </c>
      <c r="H541">
        <v>1435.4877550000001</v>
      </c>
      <c r="I541">
        <v>9</v>
      </c>
      <c r="J541">
        <v>0</v>
      </c>
      <c r="K541">
        <v>57.2</v>
      </c>
      <c r="L541">
        <v>12</v>
      </c>
      <c r="M541">
        <v>9</v>
      </c>
      <c r="N541">
        <v>7.2</v>
      </c>
      <c r="O541">
        <v>9</v>
      </c>
      <c r="P541">
        <v>0.1</v>
      </c>
      <c r="Q541">
        <v>7913.3834319999996</v>
      </c>
      <c r="R541">
        <v>47791911</v>
      </c>
      <c r="S541">
        <v>2.1</v>
      </c>
      <c r="T541">
        <v>1.9</v>
      </c>
      <c r="U541">
        <v>0.72</v>
      </c>
      <c r="V541">
        <v>13.6</v>
      </c>
      <c r="W541">
        <f t="shared" si="48"/>
        <v>0</v>
      </c>
      <c r="X541">
        <f t="shared" si="49"/>
        <v>0</v>
      </c>
      <c r="Y541">
        <f t="shared" si="50"/>
        <v>0</v>
      </c>
      <c r="Z541">
        <f t="shared" si="51"/>
        <v>1</v>
      </c>
      <c r="AA541">
        <f t="shared" si="52"/>
        <v>0</v>
      </c>
      <c r="AB541">
        <f t="shared" si="53"/>
        <v>0</v>
      </c>
      <c r="AC541">
        <v>74.599999999999994</v>
      </c>
    </row>
    <row r="542" spans="1:29" x14ac:dyDescent="0.25">
      <c r="A542" t="s">
        <v>27</v>
      </c>
      <c r="B542" t="s">
        <v>156</v>
      </c>
      <c r="C542">
        <v>2006</v>
      </c>
      <c r="D542" t="s">
        <v>37</v>
      </c>
      <c r="E542">
        <v>7</v>
      </c>
      <c r="F542">
        <v>0</v>
      </c>
      <c r="G542">
        <v>6.47</v>
      </c>
      <c r="H542">
        <v>12829.254080000001</v>
      </c>
      <c r="J542">
        <v>0</v>
      </c>
      <c r="K542">
        <v>57</v>
      </c>
      <c r="L542">
        <v>0</v>
      </c>
      <c r="M542">
        <v>94</v>
      </c>
      <c r="N542">
        <v>8.43</v>
      </c>
      <c r="O542">
        <v>94</v>
      </c>
      <c r="P542">
        <v>0.1</v>
      </c>
      <c r="Q542">
        <v>74114.697150000007</v>
      </c>
      <c r="R542">
        <v>466677</v>
      </c>
      <c r="S542">
        <v>0.8</v>
      </c>
      <c r="T542">
        <v>0.7</v>
      </c>
      <c r="U542">
        <v>0.93100000000000005</v>
      </c>
      <c r="V542">
        <v>17.5</v>
      </c>
      <c r="W542">
        <f t="shared" si="48"/>
        <v>0</v>
      </c>
      <c r="X542">
        <f t="shared" si="49"/>
        <v>0</v>
      </c>
      <c r="Y542">
        <f t="shared" si="50"/>
        <v>0</v>
      </c>
      <c r="Z542">
        <f t="shared" si="51"/>
        <v>0</v>
      </c>
      <c r="AA542">
        <f t="shared" si="52"/>
        <v>1</v>
      </c>
      <c r="AB542">
        <f t="shared" si="53"/>
        <v>1</v>
      </c>
      <c r="AC542">
        <v>84</v>
      </c>
    </row>
    <row r="543" spans="1:29" x14ac:dyDescent="0.25">
      <c r="A543" t="s">
        <v>29</v>
      </c>
      <c r="B543" t="s">
        <v>79</v>
      </c>
      <c r="C543">
        <v>2005</v>
      </c>
      <c r="D543" t="s">
        <v>24</v>
      </c>
      <c r="E543">
        <v>318</v>
      </c>
      <c r="F543">
        <v>2</v>
      </c>
      <c r="G543">
        <v>1.23</v>
      </c>
      <c r="H543">
        <v>12.70325933</v>
      </c>
      <c r="J543">
        <v>298</v>
      </c>
      <c r="K543">
        <v>3.2</v>
      </c>
      <c r="L543">
        <v>2</v>
      </c>
      <c r="M543">
        <v>71</v>
      </c>
      <c r="N543">
        <v>7.21</v>
      </c>
      <c r="O543">
        <v>71</v>
      </c>
      <c r="P543">
        <v>3.9</v>
      </c>
      <c r="Q543">
        <v>94.729748900000004</v>
      </c>
      <c r="R543">
        <v>783254</v>
      </c>
      <c r="S543">
        <v>5.9</v>
      </c>
      <c r="T543">
        <v>5.8</v>
      </c>
      <c r="U543">
        <v>0.39600000000000002</v>
      </c>
      <c r="V543">
        <v>4</v>
      </c>
      <c r="W543">
        <f t="shared" si="48"/>
        <v>1</v>
      </c>
      <c r="X543">
        <f t="shared" si="49"/>
        <v>0</v>
      </c>
      <c r="Y543">
        <f t="shared" si="50"/>
        <v>0</v>
      </c>
      <c r="Z543">
        <f t="shared" si="51"/>
        <v>0</v>
      </c>
      <c r="AA543">
        <f t="shared" si="52"/>
        <v>0</v>
      </c>
      <c r="AB543">
        <f t="shared" si="53"/>
        <v>0</v>
      </c>
      <c r="AC543">
        <v>58.6</v>
      </c>
    </row>
    <row r="544" spans="1:29" x14ac:dyDescent="0.25">
      <c r="A544" t="s">
        <v>27</v>
      </c>
      <c r="B544" t="s">
        <v>170</v>
      </c>
      <c r="C544">
        <v>2010</v>
      </c>
      <c r="D544" t="s">
        <v>37</v>
      </c>
      <c r="E544">
        <v>153</v>
      </c>
      <c r="F544">
        <v>2</v>
      </c>
      <c r="G544">
        <v>9</v>
      </c>
      <c r="H544">
        <v>983.25180909999995</v>
      </c>
      <c r="I544">
        <v>98</v>
      </c>
      <c r="J544">
        <v>193</v>
      </c>
      <c r="K544">
        <v>56.9</v>
      </c>
      <c r="L544">
        <v>2</v>
      </c>
      <c r="M544">
        <v>94</v>
      </c>
      <c r="N544">
        <v>5.83</v>
      </c>
      <c r="O544">
        <v>94</v>
      </c>
      <c r="P544">
        <v>0.1</v>
      </c>
      <c r="Q544">
        <v>8297.4836209999994</v>
      </c>
      <c r="R544">
        <v>2246871</v>
      </c>
      <c r="S544">
        <v>3</v>
      </c>
      <c r="T544">
        <v>3.2</v>
      </c>
      <c r="U544">
        <v>0.79700000000000004</v>
      </c>
      <c r="V544">
        <v>15.8</v>
      </c>
      <c r="W544">
        <f t="shared" si="48"/>
        <v>0</v>
      </c>
      <c r="X544">
        <f t="shared" si="49"/>
        <v>0</v>
      </c>
      <c r="Y544">
        <f t="shared" si="50"/>
        <v>0</v>
      </c>
      <c r="Z544">
        <f t="shared" si="51"/>
        <v>0</v>
      </c>
      <c r="AA544">
        <f t="shared" si="52"/>
        <v>1</v>
      </c>
      <c r="AB544">
        <f t="shared" si="53"/>
        <v>1</v>
      </c>
      <c r="AC544">
        <v>73.400000000000006</v>
      </c>
    </row>
    <row r="545" spans="1:29" x14ac:dyDescent="0.25">
      <c r="A545" t="s">
        <v>29</v>
      </c>
      <c r="B545" t="s">
        <v>154</v>
      </c>
      <c r="C545">
        <v>2006</v>
      </c>
      <c r="D545" t="s">
        <v>24</v>
      </c>
      <c r="E545">
        <v>396</v>
      </c>
      <c r="F545">
        <v>549</v>
      </c>
      <c r="G545">
        <v>9.66</v>
      </c>
      <c r="H545">
        <v>10.35779424</v>
      </c>
      <c r="I545">
        <v>27</v>
      </c>
      <c r="J545">
        <v>704</v>
      </c>
      <c r="K545">
        <v>19.899999999999999</v>
      </c>
      <c r="L545">
        <v>879</v>
      </c>
      <c r="M545">
        <v>46</v>
      </c>
      <c r="N545">
        <v>3.66</v>
      </c>
      <c r="O545">
        <v>4</v>
      </c>
      <c r="P545">
        <v>5.3</v>
      </c>
      <c r="Q545">
        <v>119.743286</v>
      </c>
      <c r="R545">
        <v>14261494</v>
      </c>
      <c r="S545">
        <v>12.6</v>
      </c>
      <c r="T545">
        <v>12.6</v>
      </c>
      <c r="U545">
        <v>0.46600000000000003</v>
      </c>
      <c r="V545">
        <v>9</v>
      </c>
      <c r="W545">
        <f t="shared" si="48"/>
        <v>1</v>
      </c>
      <c r="X545">
        <f t="shared" si="49"/>
        <v>0</v>
      </c>
      <c r="Y545">
        <f t="shared" si="50"/>
        <v>0</v>
      </c>
      <c r="Z545">
        <f t="shared" si="51"/>
        <v>0</v>
      </c>
      <c r="AA545">
        <f t="shared" si="52"/>
        <v>0</v>
      </c>
      <c r="AB545">
        <f t="shared" si="53"/>
        <v>0</v>
      </c>
      <c r="AC545">
        <v>49.8</v>
      </c>
    </row>
    <row r="546" spans="1:29" x14ac:dyDescent="0.25">
      <c r="A546" t="s">
        <v>25</v>
      </c>
      <c r="B546" t="s">
        <v>116</v>
      </c>
      <c r="C546">
        <v>2003</v>
      </c>
      <c r="D546" t="s">
        <v>24</v>
      </c>
      <c r="E546">
        <v>127</v>
      </c>
      <c r="F546">
        <v>4</v>
      </c>
      <c r="G546">
        <v>0.54</v>
      </c>
      <c r="H546">
        <v>228.7838108</v>
      </c>
      <c r="I546">
        <v>97</v>
      </c>
      <c r="J546">
        <v>76</v>
      </c>
      <c r="K546">
        <v>56.3</v>
      </c>
      <c r="L546">
        <v>4</v>
      </c>
      <c r="M546">
        <v>97</v>
      </c>
      <c r="N546">
        <v>9.15</v>
      </c>
      <c r="O546">
        <v>97</v>
      </c>
      <c r="P546">
        <v>0.1</v>
      </c>
      <c r="Q546">
        <v>1889.213962</v>
      </c>
      <c r="R546">
        <v>5396774</v>
      </c>
      <c r="S546">
        <v>3.9</v>
      </c>
      <c r="T546">
        <v>3.9</v>
      </c>
      <c r="U546">
        <v>0.71699999999999997</v>
      </c>
      <c r="V546">
        <v>13.2</v>
      </c>
      <c r="W546">
        <f t="shared" si="48"/>
        <v>0</v>
      </c>
      <c r="X546">
        <f t="shared" si="49"/>
        <v>1</v>
      </c>
      <c r="Y546">
        <f t="shared" si="50"/>
        <v>0</v>
      </c>
      <c r="Z546">
        <f t="shared" si="51"/>
        <v>0</v>
      </c>
      <c r="AA546">
        <f t="shared" si="52"/>
        <v>0</v>
      </c>
      <c r="AB546">
        <f t="shared" si="53"/>
        <v>0</v>
      </c>
      <c r="AC546">
        <v>72.3</v>
      </c>
    </row>
    <row r="547" spans="1:29" x14ac:dyDescent="0.25">
      <c r="A547" t="s">
        <v>25</v>
      </c>
      <c r="B547" t="s">
        <v>74</v>
      </c>
      <c r="C547">
        <v>2008</v>
      </c>
      <c r="D547" t="s">
        <v>37</v>
      </c>
      <c r="E547">
        <v>62</v>
      </c>
      <c r="F547">
        <v>0</v>
      </c>
      <c r="G547">
        <v>12.01</v>
      </c>
      <c r="H547">
        <v>239.64099379999999</v>
      </c>
      <c r="I547">
        <v>93</v>
      </c>
      <c r="J547">
        <v>1</v>
      </c>
      <c r="K547">
        <v>56.8</v>
      </c>
      <c r="L547">
        <v>0</v>
      </c>
      <c r="M547">
        <v>97</v>
      </c>
      <c r="N547">
        <v>6.89</v>
      </c>
      <c r="O547">
        <v>97</v>
      </c>
      <c r="P547">
        <v>0.1</v>
      </c>
      <c r="Q547">
        <v>3539.7487999999998</v>
      </c>
      <c r="R547">
        <v>181563</v>
      </c>
      <c r="S547">
        <v>0.9</v>
      </c>
      <c r="T547">
        <v>1</v>
      </c>
      <c r="U547">
        <v>0.84399999999999997</v>
      </c>
      <c r="V547">
        <v>13.7</v>
      </c>
      <c r="W547">
        <f t="shared" si="48"/>
        <v>0</v>
      </c>
      <c r="X547">
        <f t="shared" si="49"/>
        <v>1</v>
      </c>
      <c r="Y547">
        <f t="shared" si="50"/>
        <v>0</v>
      </c>
      <c r="Z547">
        <f t="shared" si="51"/>
        <v>0</v>
      </c>
      <c r="AA547">
        <f t="shared" si="52"/>
        <v>0</v>
      </c>
      <c r="AB547">
        <f t="shared" si="53"/>
        <v>1</v>
      </c>
      <c r="AC547">
        <v>79.099999999999994</v>
      </c>
    </row>
    <row r="548" spans="1:29" x14ac:dyDescent="0.25">
      <c r="A548" t="s">
        <v>29</v>
      </c>
      <c r="B548" t="s">
        <v>64</v>
      </c>
      <c r="C548">
        <v>2008</v>
      </c>
      <c r="D548" t="s">
        <v>24</v>
      </c>
      <c r="E548">
        <v>394</v>
      </c>
      <c r="F548">
        <v>46</v>
      </c>
      <c r="G548">
        <v>0.45</v>
      </c>
      <c r="H548">
        <v>49.09198224</v>
      </c>
      <c r="I548">
        <v>17</v>
      </c>
      <c r="J548">
        <v>63</v>
      </c>
      <c r="K548">
        <v>16.399999999999999</v>
      </c>
      <c r="L548">
        <v>80</v>
      </c>
      <c r="M548">
        <v>3</v>
      </c>
      <c r="N548">
        <v>2.92</v>
      </c>
      <c r="O548">
        <v>19</v>
      </c>
      <c r="P548">
        <v>4.7</v>
      </c>
      <c r="Q548">
        <v>929.77239099999997</v>
      </c>
      <c r="R548">
        <v>11133861</v>
      </c>
      <c r="S548">
        <v>9.8000000000000007</v>
      </c>
      <c r="T548">
        <v>9.6999999999999993</v>
      </c>
      <c r="U548">
        <v>0.33800000000000002</v>
      </c>
      <c r="V548">
        <v>6</v>
      </c>
      <c r="W548">
        <f t="shared" si="48"/>
        <v>1</v>
      </c>
      <c r="X548">
        <f t="shared" si="49"/>
        <v>0</v>
      </c>
      <c r="Y548">
        <f t="shared" si="50"/>
        <v>0</v>
      </c>
      <c r="Z548">
        <f t="shared" si="51"/>
        <v>0</v>
      </c>
      <c r="AA548">
        <f t="shared" si="52"/>
        <v>0</v>
      </c>
      <c r="AB548">
        <f t="shared" si="53"/>
        <v>0</v>
      </c>
      <c r="AC548">
        <v>49.6</v>
      </c>
    </row>
    <row r="549" spans="1:29" x14ac:dyDescent="0.25">
      <c r="A549" t="s">
        <v>29</v>
      </c>
      <c r="B549" t="s">
        <v>48</v>
      </c>
      <c r="C549">
        <v>2009</v>
      </c>
      <c r="D549" t="s">
        <v>24</v>
      </c>
      <c r="E549">
        <v>259</v>
      </c>
      <c r="F549">
        <v>25</v>
      </c>
      <c r="G549">
        <v>1.1599999999999999</v>
      </c>
      <c r="H549">
        <v>71.013992490000007</v>
      </c>
      <c r="I549">
        <v>79</v>
      </c>
      <c r="J549">
        <v>1461</v>
      </c>
      <c r="K549">
        <v>22.5</v>
      </c>
      <c r="L549">
        <v>39</v>
      </c>
      <c r="M549">
        <v>8</v>
      </c>
      <c r="N549">
        <v>4.46</v>
      </c>
      <c r="O549">
        <v>79</v>
      </c>
      <c r="P549">
        <v>1.6</v>
      </c>
      <c r="Q549">
        <v>793.45243000000005</v>
      </c>
      <c r="R549">
        <v>894476</v>
      </c>
      <c r="S549">
        <v>7.9</v>
      </c>
      <c r="T549">
        <v>7.8</v>
      </c>
      <c r="U549">
        <v>0.44800000000000001</v>
      </c>
      <c r="V549">
        <v>9.3000000000000007</v>
      </c>
      <c r="W549">
        <f t="shared" si="48"/>
        <v>1</v>
      </c>
      <c r="X549">
        <f t="shared" si="49"/>
        <v>0</v>
      </c>
      <c r="Y549">
        <f t="shared" si="50"/>
        <v>0</v>
      </c>
      <c r="Z549">
        <f t="shared" si="51"/>
        <v>0</v>
      </c>
      <c r="AA549">
        <f t="shared" si="52"/>
        <v>0</v>
      </c>
      <c r="AB549">
        <f t="shared" si="53"/>
        <v>0</v>
      </c>
      <c r="AC549">
        <v>58.4</v>
      </c>
    </row>
    <row r="550" spans="1:29" x14ac:dyDescent="0.25">
      <c r="A550" t="s">
        <v>32</v>
      </c>
      <c r="B550" t="s">
        <v>174</v>
      </c>
      <c r="C550">
        <v>2011</v>
      </c>
      <c r="D550" t="s">
        <v>24</v>
      </c>
      <c r="E550">
        <v>143</v>
      </c>
      <c r="F550">
        <v>0</v>
      </c>
      <c r="G550">
        <v>10.43</v>
      </c>
      <c r="H550">
        <v>0</v>
      </c>
      <c r="I550">
        <v>99</v>
      </c>
      <c r="J550">
        <v>0</v>
      </c>
      <c r="K550">
        <v>44.5</v>
      </c>
      <c r="L550">
        <v>0</v>
      </c>
      <c r="M550">
        <v>99</v>
      </c>
      <c r="N550">
        <v>7.58</v>
      </c>
      <c r="O550">
        <v>99</v>
      </c>
      <c r="P550">
        <v>0.1</v>
      </c>
      <c r="S550">
        <v>4.3</v>
      </c>
      <c r="T550">
        <v>4.3</v>
      </c>
      <c r="U550">
        <v>0.73299999999999998</v>
      </c>
      <c r="V550">
        <v>12.9</v>
      </c>
      <c r="W550">
        <f t="shared" si="48"/>
        <v>0</v>
      </c>
      <c r="X550">
        <f t="shared" si="49"/>
        <v>0</v>
      </c>
      <c r="Y550">
        <f t="shared" si="50"/>
        <v>0</v>
      </c>
      <c r="Z550">
        <f t="shared" si="51"/>
        <v>0</v>
      </c>
      <c r="AA550">
        <f t="shared" si="52"/>
        <v>0</v>
      </c>
      <c r="AB550">
        <f t="shared" si="53"/>
        <v>0</v>
      </c>
      <c r="AC550">
        <v>74.599999999999994</v>
      </c>
    </row>
    <row r="551" spans="1:29" x14ac:dyDescent="0.25">
      <c r="A551" t="s">
        <v>29</v>
      </c>
      <c r="B551" t="s">
        <v>190</v>
      </c>
      <c r="C551">
        <v>2007</v>
      </c>
      <c r="D551" t="s">
        <v>24</v>
      </c>
      <c r="E551">
        <v>381</v>
      </c>
      <c r="F551">
        <v>27</v>
      </c>
      <c r="H551">
        <v>0</v>
      </c>
      <c r="J551">
        <v>0</v>
      </c>
      <c r="L551">
        <v>43</v>
      </c>
      <c r="P551">
        <v>4.2</v>
      </c>
      <c r="R551">
        <v>88568</v>
      </c>
      <c r="U551">
        <v>0</v>
      </c>
      <c r="V551">
        <v>0</v>
      </c>
      <c r="W551">
        <f t="shared" si="48"/>
        <v>1</v>
      </c>
      <c r="X551">
        <f t="shared" si="49"/>
        <v>0</v>
      </c>
      <c r="Y551">
        <f t="shared" si="50"/>
        <v>0</v>
      </c>
      <c r="Z551">
        <f t="shared" si="51"/>
        <v>0</v>
      </c>
      <c r="AA551">
        <f t="shared" si="52"/>
        <v>0</v>
      </c>
      <c r="AB551">
        <f t="shared" si="53"/>
        <v>0</v>
      </c>
      <c r="AC551">
        <v>53.1</v>
      </c>
    </row>
    <row r="552" spans="1:29" x14ac:dyDescent="0.25">
      <c r="A552" t="s">
        <v>29</v>
      </c>
      <c r="B552" t="s">
        <v>172</v>
      </c>
      <c r="C552">
        <v>2002</v>
      </c>
      <c r="D552" t="s">
        <v>24</v>
      </c>
      <c r="E552">
        <v>415</v>
      </c>
      <c r="F552">
        <v>31</v>
      </c>
      <c r="G552">
        <v>7.82</v>
      </c>
      <c r="H552">
        <v>1.9659778000000001</v>
      </c>
      <c r="I552">
        <v>88</v>
      </c>
      <c r="J552">
        <v>2738</v>
      </c>
      <c r="K552">
        <v>14.1</v>
      </c>
      <c r="L552">
        <v>50</v>
      </c>
      <c r="M552">
        <v>85</v>
      </c>
      <c r="N552">
        <v>4.18</v>
      </c>
      <c r="O552">
        <v>88</v>
      </c>
      <c r="P552">
        <v>8</v>
      </c>
      <c r="Q552">
        <v>196.59778</v>
      </c>
      <c r="R552">
        <v>853625</v>
      </c>
      <c r="S552">
        <v>7.2</v>
      </c>
      <c r="T552">
        <v>7.4</v>
      </c>
      <c r="U552">
        <v>0.34300000000000003</v>
      </c>
      <c r="V552">
        <v>7.2</v>
      </c>
      <c r="W552">
        <f t="shared" si="48"/>
        <v>1</v>
      </c>
      <c r="X552">
        <f t="shared" si="49"/>
        <v>0</v>
      </c>
      <c r="Y552">
        <f t="shared" si="50"/>
        <v>0</v>
      </c>
      <c r="Z552">
        <f t="shared" si="51"/>
        <v>0</v>
      </c>
      <c r="AA552">
        <f t="shared" si="52"/>
        <v>0</v>
      </c>
      <c r="AB552">
        <f t="shared" si="53"/>
        <v>0</v>
      </c>
      <c r="AC552">
        <v>57</v>
      </c>
    </row>
    <row r="553" spans="1:29" x14ac:dyDescent="0.25">
      <c r="A553" t="s">
        <v>34</v>
      </c>
      <c r="B553" t="s">
        <v>65</v>
      </c>
      <c r="C553">
        <v>2012</v>
      </c>
      <c r="D553" t="s">
        <v>24</v>
      </c>
      <c r="E553">
        <v>84</v>
      </c>
      <c r="F553">
        <v>2</v>
      </c>
      <c r="G553">
        <v>6.76</v>
      </c>
      <c r="H553">
        <v>2260.777642</v>
      </c>
      <c r="I553">
        <v>9</v>
      </c>
      <c r="J553">
        <v>0</v>
      </c>
      <c r="K553">
        <v>61.8</v>
      </c>
      <c r="L553">
        <v>2</v>
      </c>
      <c r="M553">
        <v>9</v>
      </c>
      <c r="N553">
        <v>7.24</v>
      </c>
      <c r="O553">
        <v>9</v>
      </c>
      <c r="P553">
        <v>0.1</v>
      </c>
      <c r="Q553">
        <v>15431.9293</v>
      </c>
      <c r="R553">
        <v>1739746</v>
      </c>
      <c r="S553">
        <v>0.8</v>
      </c>
      <c r="T553">
        <v>0.8</v>
      </c>
      <c r="U553">
        <v>0.82599999999999996</v>
      </c>
      <c r="V553">
        <v>15.5</v>
      </c>
      <c r="W553">
        <f t="shared" si="48"/>
        <v>0</v>
      </c>
      <c r="X553">
        <f t="shared" si="49"/>
        <v>0</v>
      </c>
      <c r="Y553">
        <f t="shared" si="50"/>
        <v>0</v>
      </c>
      <c r="Z553">
        <f t="shared" si="51"/>
        <v>1</v>
      </c>
      <c r="AA553">
        <f t="shared" si="52"/>
        <v>0</v>
      </c>
      <c r="AB553">
        <f t="shared" si="53"/>
        <v>0</v>
      </c>
      <c r="AC553">
        <v>79.900000000000006</v>
      </c>
    </row>
    <row r="554" spans="1:29" x14ac:dyDescent="0.25">
      <c r="A554" t="s">
        <v>27</v>
      </c>
      <c r="B554" t="s">
        <v>156</v>
      </c>
      <c r="C554">
        <v>2010</v>
      </c>
      <c r="D554" t="s">
        <v>37</v>
      </c>
      <c r="E554">
        <v>66</v>
      </c>
      <c r="F554">
        <v>0</v>
      </c>
      <c r="G554">
        <v>6.59</v>
      </c>
      <c r="H554">
        <v>15268.06445</v>
      </c>
      <c r="J554">
        <v>3</v>
      </c>
      <c r="K554">
        <v>58.9</v>
      </c>
      <c r="L554">
        <v>0</v>
      </c>
      <c r="M554">
        <v>93</v>
      </c>
      <c r="N554">
        <v>9.26</v>
      </c>
      <c r="O554">
        <v>93</v>
      </c>
      <c r="P554">
        <v>0.1</v>
      </c>
      <c r="Q554">
        <v>87646.753460000007</v>
      </c>
      <c r="R554">
        <v>4889252</v>
      </c>
      <c r="S554">
        <v>0.7</v>
      </c>
      <c r="T554">
        <v>0.7</v>
      </c>
      <c r="U554">
        <v>0.93600000000000005</v>
      </c>
      <c r="V554">
        <v>17.399999999999999</v>
      </c>
      <c r="W554">
        <f t="shared" si="48"/>
        <v>0</v>
      </c>
      <c r="X554">
        <f t="shared" si="49"/>
        <v>0</v>
      </c>
      <c r="Y554">
        <f t="shared" si="50"/>
        <v>0</v>
      </c>
      <c r="Z554">
        <f t="shared" si="51"/>
        <v>0</v>
      </c>
      <c r="AA554">
        <f t="shared" si="52"/>
        <v>1</v>
      </c>
      <c r="AB554">
        <f t="shared" si="53"/>
        <v>1</v>
      </c>
      <c r="AC554">
        <v>81</v>
      </c>
    </row>
    <row r="555" spans="1:29" x14ac:dyDescent="0.25">
      <c r="A555" t="s">
        <v>38</v>
      </c>
      <c r="B555" t="s">
        <v>176</v>
      </c>
      <c r="C555">
        <v>2013</v>
      </c>
      <c r="D555" t="s">
        <v>24</v>
      </c>
      <c r="E555">
        <v>131</v>
      </c>
      <c r="F555">
        <v>0</v>
      </c>
      <c r="G555">
        <v>0.01</v>
      </c>
      <c r="H555">
        <v>698.35227859999998</v>
      </c>
      <c r="I555">
        <v>6</v>
      </c>
      <c r="J555">
        <v>0</v>
      </c>
      <c r="K555">
        <v>73.8</v>
      </c>
      <c r="L555">
        <v>0</v>
      </c>
      <c r="M555">
        <v>62</v>
      </c>
      <c r="N555">
        <v>6.91</v>
      </c>
      <c r="O555">
        <v>67</v>
      </c>
      <c r="P555">
        <v>0.1</v>
      </c>
      <c r="Q555">
        <v>4219.6512300000004</v>
      </c>
      <c r="R555">
        <v>19757</v>
      </c>
      <c r="S555">
        <v>0.2</v>
      </c>
      <c r="T555">
        <v>0.1</v>
      </c>
      <c r="U555">
        <v>0.7</v>
      </c>
      <c r="V555">
        <v>12.9</v>
      </c>
      <c r="W555">
        <f t="shared" si="48"/>
        <v>0</v>
      </c>
      <c r="X555">
        <f t="shared" si="49"/>
        <v>0</v>
      </c>
      <c r="Y555">
        <f t="shared" si="50"/>
        <v>1</v>
      </c>
      <c r="Z555">
        <f t="shared" si="51"/>
        <v>0</v>
      </c>
      <c r="AA555">
        <f t="shared" si="52"/>
        <v>0</v>
      </c>
      <c r="AB555">
        <f t="shared" si="53"/>
        <v>0</v>
      </c>
      <c r="AC555">
        <v>73.599999999999994</v>
      </c>
    </row>
    <row r="556" spans="1:29" x14ac:dyDescent="0.25">
      <c r="A556" t="s">
        <v>25</v>
      </c>
      <c r="B556" t="s">
        <v>146</v>
      </c>
      <c r="C556">
        <v>2009</v>
      </c>
      <c r="D556" t="s">
        <v>24</v>
      </c>
      <c r="E556">
        <v>211</v>
      </c>
      <c r="F556">
        <v>52</v>
      </c>
      <c r="G556">
        <v>0.28000000000000003</v>
      </c>
      <c r="H556">
        <v>11.052479030000001</v>
      </c>
      <c r="I556">
        <v>91</v>
      </c>
      <c r="J556">
        <v>329</v>
      </c>
      <c r="K556">
        <v>19.100000000000001</v>
      </c>
      <c r="L556">
        <v>69</v>
      </c>
      <c r="M556">
        <v>9</v>
      </c>
      <c r="N556">
        <v>2.5</v>
      </c>
      <c r="O556">
        <v>9</v>
      </c>
      <c r="P556">
        <v>0.6</v>
      </c>
      <c r="Q556">
        <v>741.77711599999998</v>
      </c>
      <c r="R556">
        <v>49869</v>
      </c>
      <c r="S556">
        <v>13.1</v>
      </c>
      <c r="T556">
        <v>13.4</v>
      </c>
      <c r="U556">
        <v>0.504</v>
      </c>
      <c r="V556">
        <v>8.5</v>
      </c>
      <c r="W556">
        <f t="shared" si="48"/>
        <v>0</v>
      </c>
      <c r="X556">
        <f t="shared" si="49"/>
        <v>1</v>
      </c>
      <c r="Y556">
        <f t="shared" si="50"/>
        <v>0</v>
      </c>
      <c r="Z556">
        <f t="shared" si="51"/>
        <v>0</v>
      </c>
      <c r="AA556">
        <f t="shared" si="52"/>
        <v>0</v>
      </c>
      <c r="AB556">
        <f t="shared" si="53"/>
        <v>0</v>
      </c>
      <c r="AC556">
        <v>65.2</v>
      </c>
    </row>
    <row r="557" spans="1:29" x14ac:dyDescent="0.25">
      <c r="A557" t="s">
        <v>34</v>
      </c>
      <c r="B557" t="s">
        <v>216</v>
      </c>
      <c r="C557">
        <v>2013</v>
      </c>
      <c r="D557" t="s">
        <v>24</v>
      </c>
      <c r="E557">
        <v>117</v>
      </c>
      <c r="F557">
        <v>0</v>
      </c>
      <c r="G557">
        <v>5.82</v>
      </c>
      <c r="H557">
        <v>482.8039445</v>
      </c>
      <c r="I557">
        <v>94</v>
      </c>
      <c r="J557">
        <v>0</v>
      </c>
      <c r="K557">
        <v>62.9</v>
      </c>
      <c r="L557">
        <v>0</v>
      </c>
      <c r="M557">
        <v>94</v>
      </c>
      <c r="N557">
        <v>8.68</v>
      </c>
      <c r="O557">
        <v>94</v>
      </c>
      <c r="P557">
        <v>0.1</v>
      </c>
      <c r="Q557">
        <v>16881.256799999999</v>
      </c>
      <c r="R557">
        <v>3485</v>
      </c>
      <c r="S557">
        <v>1.5</v>
      </c>
      <c r="T557">
        <v>1.4</v>
      </c>
      <c r="U557">
        <v>0.78800000000000003</v>
      </c>
      <c r="V557">
        <v>15.5</v>
      </c>
      <c r="W557">
        <f t="shared" si="48"/>
        <v>0</v>
      </c>
      <c r="X557">
        <f t="shared" si="49"/>
        <v>0</v>
      </c>
      <c r="Y557">
        <f t="shared" si="50"/>
        <v>0</v>
      </c>
      <c r="Z557">
        <f t="shared" si="51"/>
        <v>1</v>
      </c>
      <c r="AA557">
        <f t="shared" si="52"/>
        <v>0</v>
      </c>
      <c r="AB557">
        <f t="shared" si="53"/>
        <v>0</v>
      </c>
      <c r="AC557">
        <v>76.8</v>
      </c>
    </row>
    <row r="558" spans="1:29" x14ac:dyDescent="0.25">
      <c r="A558" t="s">
        <v>29</v>
      </c>
      <c r="B558" t="s">
        <v>144</v>
      </c>
      <c r="C558">
        <v>2013</v>
      </c>
      <c r="D558" t="s">
        <v>24</v>
      </c>
      <c r="E558">
        <v>97</v>
      </c>
      <c r="F558">
        <v>18</v>
      </c>
      <c r="G558">
        <v>0.45</v>
      </c>
      <c r="H558">
        <v>179.8598949</v>
      </c>
      <c r="I558">
        <v>99</v>
      </c>
      <c r="J558">
        <v>92</v>
      </c>
      <c r="K558">
        <v>56.5</v>
      </c>
      <c r="L558">
        <v>21</v>
      </c>
      <c r="M558">
        <v>99</v>
      </c>
      <c r="N558">
        <v>5.94</v>
      </c>
      <c r="O558">
        <v>99</v>
      </c>
      <c r="P558">
        <v>0.1</v>
      </c>
      <c r="Q558">
        <v>3111.7628869999999</v>
      </c>
      <c r="R558">
        <v>33824769</v>
      </c>
      <c r="S558">
        <v>6.4</v>
      </c>
      <c r="T558">
        <v>6.2</v>
      </c>
      <c r="U558">
        <v>0.63400000000000001</v>
      </c>
      <c r="V558">
        <v>12.1</v>
      </c>
      <c r="W558">
        <f t="shared" si="48"/>
        <v>1</v>
      </c>
      <c r="X558">
        <f t="shared" si="49"/>
        <v>0</v>
      </c>
      <c r="Y558">
        <f t="shared" si="50"/>
        <v>0</v>
      </c>
      <c r="Z558">
        <f t="shared" si="51"/>
        <v>0</v>
      </c>
      <c r="AA558">
        <f t="shared" si="52"/>
        <v>0</v>
      </c>
      <c r="AB558">
        <f t="shared" si="53"/>
        <v>0</v>
      </c>
      <c r="AC558">
        <v>73.900000000000006</v>
      </c>
    </row>
    <row r="559" spans="1:29" x14ac:dyDescent="0.25">
      <c r="A559" t="s">
        <v>29</v>
      </c>
      <c r="B559" t="s">
        <v>85</v>
      </c>
      <c r="C559">
        <v>2015</v>
      </c>
      <c r="D559" t="s">
        <v>24</v>
      </c>
      <c r="E559">
        <v>32</v>
      </c>
      <c r="F559">
        <v>3</v>
      </c>
      <c r="H559">
        <v>0</v>
      </c>
      <c r="I559">
        <v>16</v>
      </c>
      <c r="J559">
        <v>1250</v>
      </c>
      <c r="K559">
        <v>24.5</v>
      </c>
      <c r="L559">
        <v>4</v>
      </c>
      <c r="M559">
        <v>17</v>
      </c>
      <c r="O559">
        <v>16</v>
      </c>
      <c r="P559">
        <v>4.2</v>
      </c>
      <c r="Q559">
        <v>1347.3125700000001</v>
      </c>
      <c r="R559">
        <v>1175389</v>
      </c>
      <c r="S559">
        <v>8.4</v>
      </c>
      <c r="T559">
        <v>8.3000000000000007</v>
      </c>
      <c r="U559">
        <v>0.58199999999999996</v>
      </c>
      <c r="V559">
        <v>9.1999999999999993</v>
      </c>
      <c r="W559">
        <f t="shared" si="48"/>
        <v>1</v>
      </c>
      <c r="X559">
        <f t="shared" si="49"/>
        <v>0</v>
      </c>
      <c r="Y559">
        <f t="shared" si="50"/>
        <v>0</v>
      </c>
      <c r="Z559">
        <f t="shared" si="51"/>
        <v>0</v>
      </c>
      <c r="AA559">
        <f t="shared" si="52"/>
        <v>0</v>
      </c>
      <c r="AB559">
        <f t="shared" si="53"/>
        <v>0</v>
      </c>
      <c r="AC559">
        <v>58.2</v>
      </c>
    </row>
    <row r="560" spans="1:29" x14ac:dyDescent="0.25">
      <c r="A560" t="s">
        <v>27</v>
      </c>
      <c r="B560" t="s">
        <v>123</v>
      </c>
      <c r="C560">
        <v>2008</v>
      </c>
      <c r="D560" t="s">
        <v>37</v>
      </c>
      <c r="E560">
        <v>199</v>
      </c>
      <c r="F560">
        <v>0</v>
      </c>
      <c r="G560">
        <v>11.84</v>
      </c>
      <c r="H560">
        <v>253.4022338</v>
      </c>
      <c r="I560">
        <v>93</v>
      </c>
      <c r="J560">
        <v>3</v>
      </c>
      <c r="K560">
        <v>58.1</v>
      </c>
      <c r="L560">
        <v>0</v>
      </c>
      <c r="M560">
        <v>94</v>
      </c>
      <c r="N560">
        <v>6.63</v>
      </c>
      <c r="O560">
        <v>94</v>
      </c>
      <c r="P560">
        <v>0.1</v>
      </c>
      <c r="Q560">
        <v>16348.531209999999</v>
      </c>
      <c r="R560">
        <v>2177322</v>
      </c>
      <c r="S560">
        <v>2.2999999999999998</v>
      </c>
      <c r="T560">
        <v>2.4</v>
      </c>
      <c r="U560">
        <v>0.81899999999999995</v>
      </c>
      <c r="V560">
        <v>16.3</v>
      </c>
      <c r="W560">
        <f t="shared" si="48"/>
        <v>0</v>
      </c>
      <c r="X560">
        <f t="shared" si="49"/>
        <v>0</v>
      </c>
      <c r="Y560">
        <f t="shared" si="50"/>
        <v>0</v>
      </c>
      <c r="Z560">
        <f t="shared" si="51"/>
        <v>0</v>
      </c>
      <c r="AA560">
        <f t="shared" si="52"/>
        <v>1</v>
      </c>
      <c r="AB560">
        <f t="shared" si="53"/>
        <v>1</v>
      </c>
      <c r="AC560">
        <v>71.900000000000006</v>
      </c>
    </row>
    <row r="561" spans="1:29" x14ac:dyDescent="0.25">
      <c r="A561" t="s">
        <v>27</v>
      </c>
      <c r="B561" t="s">
        <v>191</v>
      </c>
      <c r="C561">
        <v>2003</v>
      </c>
      <c r="D561" t="s">
        <v>37</v>
      </c>
      <c r="E561">
        <v>83</v>
      </c>
      <c r="F561">
        <v>2</v>
      </c>
      <c r="G561">
        <v>12.09</v>
      </c>
      <c r="H561">
        <v>3205.019918</v>
      </c>
      <c r="I561">
        <v>81</v>
      </c>
      <c r="J561">
        <v>256</v>
      </c>
      <c r="K561">
        <v>59.3</v>
      </c>
      <c r="L561">
        <v>2</v>
      </c>
      <c r="M561">
        <v>99</v>
      </c>
      <c r="N561">
        <v>7.99</v>
      </c>
      <c r="O561">
        <v>98</v>
      </c>
      <c r="P561">
        <v>0.1</v>
      </c>
      <c r="Q561">
        <v>21495.774099999999</v>
      </c>
      <c r="R561">
        <v>42187645</v>
      </c>
      <c r="S561">
        <v>0.6</v>
      </c>
      <c r="T561">
        <v>0.5</v>
      </c>
      <c r="U561">
        <v>0.83</v>
      </c>
      <c r="V561">
        <v>15.6</v>
      </c>
      <c r="W561">
        <f t="shared" si="48"/>
        <v>0</v>
      </c>
      <c r="X561">
        <f t="shared" si="49"/>
        <v>0</v>
      </c>
      <c r="Y561">
        <f t="shared" si="50"/>
        <v>0</v>
      </c>
      <c r="Z561">
        <f t="shared" si="51"/>
        <v>0</v>
      </c>
      <c r="AA561">
        <f t="shared" si="52"/>
        <v>1</v>
      </c>
      <c r="AB561">
        <f t="shared" si="53"/>
        <v>1</v>
      </c>
      <c r="AC561">
        <v>79.400000000000006</v>
      </c>
    </row>
    <row r="562" spans="1:29" x14ac:dyDescent="0.25">
      <c r="A562" t="s">
        <v>34</v>
      </c>
      <c r="B562" t="s">
        <v>163</v>
      </c>
      <c r="C562">
        <v>2000</v>
      </c>
      <c r="D562" t="s">
        <v>24</v>
      </c>
      <c r="E562">
        <v>154</v>
      </c>
      <c r="F562">
        <v>18</v>
      </c>
      <c r="G562">
        <v>4.59</v>
      </c>
      <c r="H562">
        <v>297.51123369999999</v>
      </c>
      <c r="J562">
        <v>1</v>
      </c>
      <c r="K562">
        <v>45.4</v>
      </c>
      <c r="L562">
        <v>24</v>
      </c>
      <c r="M562">
        <v>93</v>
      </c>
      <c r="N562">
        <v>4.83</v>
      </c>
      <c r="O562">
        <v>98</v>
      </c>
      <c r="P562">
        <v>0.5</v>
      </c>
      <c r="Q562">
        <v>1996.719689</v>
      </c>
      <c r="R562">
        <v>25914879</v>
      </c>
      <c r="S562">
        <v>1.4</v>
      </c>
      <c r="T562">
        <v>1.4</v>
      </c>
      <c r="U562">
        <v>0.67400000000000004</v>
      </c>
      <c r="V562">
        <v>13.5</v>
      </c>
      <c r="W562">
        <f t="shared" si="48"/>
        <v>0</v>
      </c>
      <c r="X562">
        <f t="shared" si="49"/>
        <v>0</v>
      </c>
      <c r="Y562">
        <f t="shared" si="50"/>
        <v>0</v>
      </c>
      <c r="Z562">
        <f t="shared" si="51"/>
        <v>1</v>
      </c>
      <c r="AA562">
        <f t="shared" si="52"/>
        <v>0</v>
      </c>
      <c r="AB562">
        <f t="shared" si="53"/>
        <v>0</v>
      </c>
      <c r="AC562">
        <v>71.400000000000006</v>
      </c>
    </row>
    <row r="563" spans="1:29" x14ac:dyDescent="0.25">
      <c r="A563" t="s">
        <v>32</v>
      </c>
      <c r="B563" t="s">
        <v>139</v>
      </c>
      <c r="C563">
        <v>2005</v>
      </c>
      <c r="D563" t="s">
        <v>24</v>
      </c>
      <c r="E563">
        <v>126</v>
      </c>
      <c r="F563">
        <v>42</v>
      </c>
      <c r="G563">
        <v>4.93</v>
      </c>
      <c r="H563">
        <v>998.34980489999998</v>
      </c>
      <c r="I563">
        <v>98</v>
      </c>
      <c r="J563">
        <v>6</v>
      </c>
      <c r="K563">
        <v>56.4</v>
      </c>
      <c r="L563">
        <v>49</v>
      </c>
      <c r="M563">
        <v>98</v>
      </c>
      <c r="N563">
        <v>6.4</v>
      </c>
      <c r="O563">
        <v>98</v>
      </c>
      <c r="P563">
        <v>0.1</v>
      </c>
      <c r="Q563">
        <v>7986.7984390000001</v>
      </c>
      <c r="R563">
        <v>18472228</v>
      </c>
      <c r="S563">
        <v>1.8</v>
      </c>
      <c r="T563">
        <v>1.7</v>
      </c>
      <c r="U563">
        <v>0.71899999999999997</v>
      </c>
      <c r="V563">
        <v>12.2</v>
      </c>
      <c r="W563">
        <f t="shared" si="48"/>
        <v>0</v>
      </c>
      <c r="X563">
        <f t="shared" si="49"/>
        <v>0</v>
      </c>
      <c r="Y563">
        <f t="shared" si="50"/>
        <v>0</v>
      </c>
      <c r="Z563">
        <f t="shared" si="51"/>
        <v>0</v>
      </c>
      <c r="AA563">
        <f t="shared" si="52"/>
        <v>0</v>
      </c>
      <c r="AB563">
        <f t="shared" si="53"/>
        <v>0</v>
      </c>
      <c r="AC563">
        <v>75.3</v>
      </c>
    </row>
    <row r="564" spans="1:29" x14ac:dyDescent="0.25">
      <c r="A564" t="s">
        <v>25</v>
      </c>
      <c r="B564" t="s">
        <v>200</v>
      </c>
      <c r="C564">
        <v>2007</v>
      </c>
      <c r="D564" t="s">
        <v>24</v>
      </c>
      <c r="E564">
        <v>165</v>
      </c>
      <c r="F564">
        <v>12</v>
      </c>
      <c r="G564">
        <v>6.2</v>
      </c>
      <c r="H564">
        <v>520.7639087</v>
      </c>
      <c r="I564">
        <v>96</v>
      </c>
      <c r="J564">
        <v>3893</v>
      </c>
      <c r="K564">
        <v>24.6</v>
      </c>
      <c r="L564">
        <v>14</v>
      </c>
      <c r="M564">
        <v>98</v>
      </c>
      <c r="N564">
        <v>3.56</v>
      </c>
      <c r="O564">
        <v>98</v>
      </c>
      <c r="P564">
        <v>0.4</v>
      </c>
      <c r="Q564">
        <v>3972.2647499999998</v>
      </c>
      <c r="R564">
        <v>66195615</v>
      </c>
      <c r="S564">
        <v>8.6</v>
      </c>
      <c r="T564">
        <v>8.8000000000000007</v>
      </c>
      <c r="U564">
        <v>0.68700000000000006</v>
      </c>
      <c r="V564">
        <v>12.3</v>
      </c>
      <c r="W564">
        <f t="shared" si="48"/>
        <v>0</v>
      </c>
      <c r="X564">
        <f t="shared" si="49"/>
        <v>1</v>
      </c>
      <c r="Y564">
        <f t="shared" si="50"/>
        <v>0</v>
      </c>
      <c r="Z564">
        <f t="shared" si="51"/>
        <v>0</v>
      </c>
      <c r="AA564">
        <f t="shared" si="52"/>
        <v>0</v>
      </c>
      <c r="AB564">
        <f t="shared" si="53"/>
        <v>0</v>
      </c>
      <c r="AC564">
        <v>73.3</v>
      </c>
    </row>
    <row r="565" spans="1:29" x14ac:dyDescent="0.25">
      <c r="A565" t="s">
        <v>25</v>
      </c>
      <c r="B565" t="s">
        <v>202</v>
      </c>
      <c r="C565">
        <v>2011</v>
      </c>
      <c r="D565" t="s">
        <v>24</v>
      </c>
      <c r="E565">
        <v>161</v>
      </c>
      <c r="F565">
        <v>2</v>
      </c>
      <c r="G565">
        <v>0.5</v>
      </c>
      <c r="H565">
        <v>2.7265706019999998</v>
      </c>
      <c r="I565">
        <v>67</v>
      </c>
      <c r="J565">
        <v>763</v>
      </c>
      <c r="K565">
        <v>15.8</v>
      </c>
      <c r="L565">
        <v>3</v>
      </c>
      <c r="M565">
        <v>66</v>
      </c>
      <c r="N565">
        <v>0.76</v>
      </c>
      <c r="O565">
        <v>67</v>
      </c>
      <c r="P565">
        <v>0.1</v>
      </c>
      <c r="Q565">
        <v>114.56179</v>
      </c>
      <c r="R565">
        <v>1131523</v>
      </c>
      <c r="S565">
        <v>11.3</v>
      </c>
      <c r="T565">
        <v>11.4</v>
      </c>
      <c r="U565">
        <v>0.60699999999999998</v>
      </c>
      <c r="V565">
        <v>12.5</v>
      </c>
      <c r="W565">
        <f t="shared" si="48"/>
        <v>0</v>
      </c>
      <c r="X565">
        <f t="shared" si="49"/>
        <v>1</v>
      </c>
      <c r="Y565">
        <f t="shared" si="50"/>
        <v>0</v>
      </c>
      <c r="Z565">
        <f t="shared" si="51"/>
        <v>0</v>
      </c>
      <c r="AA565">
        <f t="shared" si="52"/>
        <v>0</v>
      </c>
      <c r="AB565">
        <f t="shared" si="53"/>
        <v>0</v>
      </c>
      <c r="AC565">
        <v>67.2</v>
      </c>
    </row>
    <row r="566" spans="1:29" x14ac:dyDescent="0.25">
      <c r="A566" t="s">
        <v>25</v>
      </c>
      <c r="B566" t="s">
        <v>115</v>
      </c>
      <c r="C566">
        <v>2003</v>
      </c>
      <c r="D566" t="s">
        <v>37</v>
      </c>
      <c r="E566">
        <v>7</v>
      </c>
      <c r="F566">
        <v>3</v>
      </c>
      <c r="G566">
        <v>7.83</v>
      </c>
      <c r="H566">
        <v>578.72542729999998</v>
      </c>
      <c r="J566">
        <v>8286</v>
      </c>
      <c r="K566">
        <v>23.4</v>
      </c>
      <c r="L566">
        <v>5</v>
      </c>
      <c r="M566">
        <v>97</v>
      </c>
      <c r="N566">
        <v>8</v>
      </c>
      <c r="O566">
        <v>97</v>
      </c>
      <c r="P566">
        <v>0.1</v>
      </c>
      <c r="Q566">
        <v>3488.3991999999998</v>
      </c>
      <c r="R566">
        <v>127718</v>
      </c>
      <c r="S566">
        <v>1.7</v>
      </c>
      <c r="T566">
        <v>1.4</v>
      </c>
      <c r="U566">
        <v>0.86299999999999999</v>
      </c>
      <c r="V566">
        <v>14.8</v>
      </c>
      <c r="W566">
        <f t="shared" si="48"/>
        <v>0</v>
      </c>
      <c r="X566">
        <f t="shared" si="49"/>
        <v>1</v>
      </c>
      <c r="Y566">
        <f t="shared" si="50"/>
        <v>0</v>
      </c>
      <c r="Z566">
        <f t="shared" si="51"/>
        <v>0</v>
      </c>
      <c r="AA566">
        <f t="shared" si="52"/>
        <v>0</v>
      </c>
      <c r="AB566">
        <f t="shared" si="53"/>
        <v>1</v>
      </c>
      <c r="AC566">
        <v>81.900000000000006</v>
      </c>
    </row>
    <row r="567" spans="1:29" x14ac:dyDescent="0.25">
      <c r="A567" t="s">
        <v>25</v>
      </c>
      <c r="B567" t="s">
        <v>23</v>
      </c>
      <c r="C567">
        <v>2009</v>
      </c>
      <c r="D567" t="s">
        <v>24</v>
      </c>
      <c r="E567">
        <v>281</v>
      </c>
      <c r="F567">
        <v>77</v>
      </c>
      <c r="G567">
        <v>0.01</v>
      </c>
      <c r="H567">
        <v>56.762216819999999</v>
      </c>
      <c r="I567">
        <v>63</v>
      </c>
      <c r="J567">
        <v>2861</v>
      </c>
      <c r="K567">
        <v>16.2</v>
      </c>
      <c r="L567">
        <v>106</v>
      </c>
      <c r="M567">
        <v>63</v>
      </c>
      <c r="N567">
        <v>9.42</v>
      </c>
      <c r="O567">
        <v>63</v>
      </c>
      <c r="P567">
        <v>0.1</v>
      </c>
      <c r="Q567">
        <v>445.89329789999999</v>
      </c>
      <c r="R567">
        <v>284331</v>
      </c>
      <c r="S567">
        <v>18.600000000000001</v>
      </c>
      <c r="T567">
        <v>18.7</v>
      </c>
      <c r="U567">
        <v>0.434</v>
      </c>
      <c r="V567">
        <v>8.9</v>
      </c>
      <c r="W567">
        <f t="shared" si="48"/>
        <v>0</v>
      </c>
      <c r="X567">
        <f t="shared" si="49"/>
        <v>1</v>
      </c>
      <c r="Y567">
        <f t="shared" si="50"/>
        <v>0</v>
      </c>
      <c r="Z567">
        <f t="shared" si="51"/>
        <v>0</v>
      </c>
      <c r="AA567">
        <f t="shared" si="52"/>
        <v>0</v>
      </c>
      <c r="AB567">
        <f t="shared" si="53"/>
        <v>0</v>
      </c>
      <c r="AC567">
        <v>58.6</v>
      </c>
    </row>
    <row r="568" spans="1:29" x14ac:dyDescent="0.25">
      <c r="A568" t="s">
        <v>25</v>
      </c>
      <c r="B568" t="s">
        <v>115</v>
      </c>
      <c r="C568">
        <v>2000</v>
      </c>
      <c r="D568" t="s">
        <v>37</v>
      </c>
      <c r="E568">
        <v>74</v>
      </c>
      <c r="F568">
        <v>4</v>
      </c>
      <c r="G568">
        <v>7.97</v>
      </c>
      <c r="H568">
        <v>5926.2966539999998</v>
      </c>
      <c r="J568">
        <v>22497</v>
      </c>
      <c r="K568">
        <v>22.2</v>
      </c>
      <c r="L568">
        <v>5</v>
      </c>
      <c r="M568">
        <v>98</v>
      </c>
      <c r="N568">
        <v>7.53</v>
      </c>
      <c r="O568">
        <v>85</v>
      </c>
      <c r="P568">
        <v>0.1</v>
      </c>
      <c r="Q568">
        <v>38532.487999999998</v>
      </c>
      <c r="R568">
        <v>126843</v>
      </c>
      <c r="S568">
        <v>1.6</v>
      </c>
      <c r="T568">
        <v>1.4</v>
      </c>
      <c r="U568">
        <v>0.85199999999999998</v>
      </c>
      <c r="V568">
        <v>14.5</v>
      </c>
      <c r="W568">
        <f t="shared" si="48"/>
        <v>0</v>
      </c>
      <c r="X568">
        <f t="shared" si="49"/>
        <v>1</v>
      </c>
      <c r="Y568">
        <f t="shared" si="50"/>
        <v>0</v>
      </c>
      <c r="Z568">
        <f t="shared" si="51"/>
        <v>0</v>
      </c>
      <c r="AA568">
        <f t="shared" si="52"/>
        <v>0</v>
      </c>
      <c r="AB568">
        <f t="shared" si="53"/>
        <v>1</v>
      </c>
      <c r="AC568">
        <v>81.099999999999994</v>
      </c>
    </row>
    <row r="569" spans="1:29" x14ac:dyDescent="0.25">
      <c r="A569" t="s">
        <v>25</v>
      </c>
      <c r="B569" t="s">
        <v>23</v>
      </c>
      <c r="C569">
        <v>2004</v>
      </c>
      <c r="D569" t="s">
        <v>24</v>
      </c>
      <c r="E569">
        <v>293</v>
      </c>
      <c r="F569">
        <v>87</v>
      </c>
      <c r="G569">
        <v>0.02</v>
      </c>
      <c r="H569">
        <v>15.29606643</v>
      </c>
      <c r="I569">
        <v>67</v>
      </c>
      <c r="J569">
        <v>466</v>
      </c>
      <c r="K569">
        <v>13.8</v>
      </c>
      <c r="L569">
        <v>120</v>
      </c>
      <c r="M569">
        <v>5</v>
      </c>
      <c r="N569">
        <v>8.7899999999999991</v>
      </c>
      <c r="O569">
        <v>5</v>
      </c>
      <c r="P569">
        <v>0.1</v>
      </c>
      <c r="Q569">
        <v>219.14135279999999</v>
      </c>
      <c r="R569">
        <v>24118979</v>
      </c>
      <c r="S569">
        <v>19.5</v>
      </c>
      <c r="T569">
        <v>19.7</v>
      </c>
      <c r="U569">
        <v>0.38100000000000001</v>
      </c>
      <c r="V569">
        <v>6.8</v>
      </c>
      <c r="W569">
        <f t="shared" si="48"/>
        <v>0</v>
      </c>
      <c r="X569">
        <f t="shared" si="49"/>
        <v>1</v>
      </c>
      <c r="Y569">
        <f t="shared" si="50"/>
        <v>0</v>
      </c>
      <c r="Z569">
        <f t="shared" si="51"/>
        <v>0</v>
      </c>
      <c r="AA569">
        <f t="shared" si="52"/>
        <v>0</v>
      </c>
      <c r="AB569">
        <f t="shared" si="53"/>
        <v>0</v>
      </c>
      <c r="AC569">
        <v>57</v>
      </c>
    </row>
    <row r="570" spans="1:29" x14ac:dyDescent="0.25">
      <c r="A570" t="s">
        <v>25</v>
      </c>
      <c r="B570" t="s">
        <v>108</v>
      </c>
      <c r="C570">
        <v>2000</v>
      </c>
      <c r="D570" t="s">
        <v>24</v>
      </c>
      <c r="E570">
        <v>188</v>
      </c>
      <c r="F570">
        <v>187</v>
      </c>
      <c r="G570">
        <v>0.06</v>
      </c>
      <c r="H570">
        <v>3.4333436399999999</v>
      </c>
      <c r="I570">
        <v>65</v>
      </c>
      <c r="J570">
        <v>3344</v>
      </c>
      <c r="K570">
        <v>15.4</v>
      </c>
      <c r="L570">
        <v>237</v>
      </c>
      <c r="M570">
        <v>72</v>
      </c>
      <c r="N570">
        <v>1.98</v>
      </c>
      <c r="O570">
        <v>75</v>
      </c>
      <c r="P570">
        <v>0.1</v>
      </c>
      <c r="Q570">
        <v>78.927440000000004</v>
      </c>
      <c r="R570">
        <v>21154429</v>
      </c>
      <c r="S570">
        <v>11</v>
      </c>
      <c r="T570">
        <v>11.2</v>
      </c>
      <c r="U570">
        <v>0.59699999999999998</v>
      </c>
      <c r="V570">
        <v>10.7</v>
      </c>
      <c r="W570">
        <f t="shared" si="48"/>
        <v>0</v>
      </c>
      <c r="X570">
        <f t="shared" si="49"/>
        <v>1</v>
      </c>
      <c r="Y570">
        <f t="shared" si="50"/>
        <v>0</v>
      </c>
      <c r="Z570">
        <f t="shared" si="51"/>
        <v>0</v>
      </c>
      <c r="AA570">
        <f t="shared" si="52"/>
        <v>0</v>
      </c>
      <c r="AB570">
        <f t="shared" si="53"/>
        <v>0</v>
      </c>
      <c r="AC570">
        <v>66.3</v>
      </c>
    </row>
    <row r="571" spans="1:29" x14ac:dyDescent="0.25">
      <c r="A571" t="s">
        <v>25</v>
      </c>
      <c r="B571" t="s">
        <v>43</v>
      </c>
      <c r="C571">
        <v>2000</v>
      </c>
      <c r="D571" t="s">
        <v>24</v>
      </c>
      <c r="E571">
        <v>173</v>
      </c>
      <c r="F571">
        <v>231</v>
      </c>
      <c r="G571">
        <v>0.01</v>
      </c>
      <c r="H571">
        <v>3.6963305100000001</v>
      </c>
      <c r="J571">
        <v>5098</v>
      </c>
      <c r="K571">
        <v>1.4</v>
      </c>
      <c r="L571">
        <v>316</v>
      </c>
      <c r="M571">
        <v>83</v>
      </c>
      <c r="N571">
        <v>2.33</v>
      </c>
      <c r="O571">
        <v>82</v>
      </c>
      <c r="P571">
        <v>0.1</v>
      </c>
      <c r="Q571">
        <v>45.633710000000001</v>
      </c>
      <c r="R571">
        <v>131581243</v>
      </c>
      <c r="S571">
        <v>2.9</v>
      </c>
      <c r="T571">
        <v>21.5</v>
      </c>
      <c r="U571">
        <v>0.45900000000000002</v>
      </c>
      <c r="V571">
        <v>7.3</v>
      </c>
      <c r="W571">
        <f t="shared" si="48"/>
        <v>0</v>
      </c>
      <c r="X571">
        <f t="shared" si="49"/>
        <v>1</v>
      </c>
      <c r="Y571">
        <f t="shared" si="50"/>
        <v>0</v>
      </c>
      <c r="Z571">
        <f t="shared" si="51"/>
        <v>0</v>
      </c>
      <c r="AA571">
        <f t="shared" si="52"/>
        <v>0</v>
      </c>
      <c r="AB571">
        <f t="shared" si="53"/>
        <v>0</v>
      </c>
      <c r="AC571">
        <v>65.3</v>
      </c>
    </row>
    <row r="572" spans="1:29" x14ac:dyDescent="0.25">
      <c r="A572" t="s">
        <v>25</v>
      </c>
      <c r="B572" t="s">
        <v>76</v>
      </c>
      <c r="C572">
        <v>2006</v>
      </c>
      <c r="D572" t="s">
        <v>24</v>
      </c>
      <c r="E572">
        <v>165</v>
      </c>
      <c r="F572">
        <v>10</v>
      </c>
      <c r="G572">
        <v>3.28</v>
      </c>
      <c r="H572">
        <v>0</v>
      </c>
      <c r="I572">
        <v>96</v>
      </c>
      <c r="J572">
        <v>0</v>
      </c>
      <c r="K572">
        <v>28.2</v>
      </c>
      <c r="L572">
        <v>12</v>
      </c>
      <c r="M572">
        <v>98</v>
      </c>
      <c r="O572">
        <v>89</v>
      </c>
      <c r="P572">
        <v>0.1</v>
      </c>
      <c r="S572">
        <v>5.6</v>
      </c>
      <c r="T572">
        <v>5.6</v>
      </c>
      <c r="W572">
        <f t="shared" si="48"/>
        <v>0</v>
      </c>
      <c r="X572">
        <f t="shared" si="49"/>
        <v>1</v>
      </c>
      <c r="Y572">
        <f t="shared" si="50"/>
        <v>0</v>
      </c>
      <c r="Z572">
        <f t="shared" si="51"/>
        <v>0</v>
      </c>
      <c r="AA572">
        <f t="shared" si="52"/>
        <v>0</v>
      </c>
      <c r="AB572">
        <f t="shared" si="53"/>
        <v>0</v>
      </c>
      <c r="AC572">
        <v>68.5</v>
      </c>
    </row>
    <row r="573" spans="1:29" x14ac:dyDescent="0.25">
      <c r="A573" t="s">
        <v>29</v>
      </c>
      <c r="B573" t="s">
        <v>28</v>
      </c>
      <c r="C573">
        <v>2014</v>
      </c>
      <c r="D573" t="s">
        <v>24</v>
      </c>
      <c r="E573">
        <v>11</v>
      </c>
      <c r="F573">
        <v>21</v>
      </c>
      <c r="G573">
        <v>0.01</v>
      </c>
      <c r="H573">
        <v>54.237318299999998</v>
      </c>
      <c r="I573">
        <v>95</v>
      </c>
      <c r="J573">
        <v>0</v>
      </c>
      <c r="K573">
        <v>58.4</v>
      </c>
      <c r="L573">
        <v>24</v>
      </c>
      <c r="M573">
        <v>95</v>
      </c>
      <c r="N573">
        <v>7.21</v>
      </c>
      <c r="O573">
        <v>95</v>
      </c>
      <c r="P573">
        <v>0.1</v>
      </c>
      <c r="Q573">
        <v>547.85170000000005</v>
      </c>
      <c r="R573">
        <v>39113313</v>
      </c>
      <c r="S573">
        <v>6</v>
      </c>
      <c r="T573">
        <v>5.8</v>
      </c>
      <c r="U573">
        <v>0.74099999999999999</v>
      </c>
      <c r="V573">
        <v>14.4</v>
      </c>
      <c r="W573">
        <f t="shared" si="48"/>
        <v>1</v>
      </c>
      <c r="X573">
        <f t="shared" si="49"/>
        <v>0</v>
      </c>
      <c r="Y573">
        <f t="shared" si="50"/>
        <v>0</v>
      </c>
      <c r="Z573">
        <f t="shared" si="51"/>
        <v>0</v>
      </c>
      <c r="AA573">
        <f t="shared" si="52"/>
        <v>0</v>
      </c>
      <c r="AB573">
        <f t="shared" si="53"/>
        <v>0</v>
      </c>
      <c r="AC573">
        <v>75.400000000000006</v>
      </c>
    </row>
    <row r="574" spans="1:29" x14ac:dyDescent="0.25">
      <c r="A574" t="s">
        <v>29</v>
      </c>
      <c r="B574" t="s">
        <v>58</v>
      </c>
      <c r="C574">
        <v>2007</v>
      </c>
      <c r="D574" t="s">
        <v>24</v>
      </c>
      <c r="E574">
        <v>443</v>
      </c>
      <c r="F574">
        <v>61</v>
      </c>
      <c r="G574">
        <v>2.58</v>
      </c>
      <c r="H574">
        <v>0</v>
      </c>
      <c r="I574">
        <v>76</v>
      </c>
      <c r="J574">
        <v>5</v>
      </c>
      <c r="K574">
        <v>23.2</v>
      </c>
      <c r="L574">
        <v>87</v>
      </c>
      <c r="M574">
        <v>75</v>
      </c>
      <c r="N574">
        <v>6.35</v>
      </c>
      <c r="O574">
        <v>76</v>
      </c>
      <c r="P574">
        <v>5.3</v>
      </c>
      <c r="S574">
        <v>6.8</v>
      </c>
      <c r="T574">
        <v>6.7</v>
      </c>
      <c r="W574">
        <f t="shared" si="48"/>
        <v>1</v>
      </c>
      <c r="X574">
        <f t="shared" si="49"/>
        <v>0</v>
      </c>
      <c r="Y574">
        <f t="shared" si="50"/>
        <v>0</v>
      </c>
      <c r="Z574">
        <f t="shared" si="51"/>
        <v>0</v>
      </c>
      <c r="AA574">
        <f t="shared" si="52"/>
        <v>0</v>
      </c>
      <c r="AB574">
        <f t="shared" si="53"/>
        <v>0</v>
      </c>
      <c r="AC574">
        <v>49.9</v>
      </c>
    </row>
    <row r="575" spans="1:29" x14ac:dyDescent="0.25">
      <c r="A575" t="s">
        <v>25</v>
      </c>
      <c r="B575" t="s">
        <v>179</v>
      </c>
      <c r="C575">
        <v>2014</v>
      </c>
      <c r="D575" t="s">
        <v>24</v>
      </c>
      <c r="E575">
        <v>88</v>
      </c>
      <c r="F575">
        <v>7</v>
      </c>
      <c r="G575">
        <v>0.09</v>
      </c>
      <c r="H575">
        <v>2017.643131</v>
      </c>
      <c r="I575">
        <v>98</v>
      </c>
      <c r="J575">
        <v>154</v>
      </c>
      <c r="K575">
        <v>67.3</v>
      </c>
      <c r="L575">
        <v>9</v>
      </c>
      <c r="M575">
        <v>98</v>
      </c>
      <c r="N575">
        <v>4.68</v>
      </c>
      <c r="O575">
        <v>98</v>
      </c>
      <c r="P575">
        <v>0.1</v>
      </c>
      <c r="Q575">
        <v>24575.434000000001</v>
      </c>
      <c r="S575">
        <v>7.7</v>
      </c>
      <c r="T575">
        <v>7.5</v>
      </c>
      <c r="U575">
        <v>0.84099999999999997</v>
      </c>
      <c r="V575">
        <v>15.8</v>
      </c>
      <c r="W575">
        <f t="shared" si="48"/>
        <v>0</v>
      </c>
      <c r="X575">
        <f t="shared" si="49"/>
        <v>1</v>
      </c>
      <c r="Y575">
        <f t="shared" si="50"/>
        <v>0</v>
      </c>
      <c r="Z575">
        <f t="shared" si="51"/>
        <v>0</v>
      </c>
      <c r="AA575">
        <f t="shared" si="52"/>
        <v>0</v>
      </c>
      <c r="AB575">
        <f t="shared" si="53"/>
        <v>0</v>
      </c>
      <c r="AC575">
        <v>74.400000000000006</v>
      </c>
    </row>
    <row r="576" spans="1:29" x14ac:dyDescent="0.25">
      <c r="A576" t="s">
        <v>29</v>
      </c>
      <c r="B576" t="s">
        <v>126</v>
      </c>
      <c r="C576">
        <v>2003</v>
      </c>
      <c r="D576" t="s">
        <v>24</v>
      </c>
      <c r="E576">
        <v>42</v>
      </c>
      <c r="F576">
        <v>13</v>
      </c>
      <c r="G576">
        <v>4.21</v>
      </c>
      <c r="H576">
        <v>9.7584492659999995</v>
      </c>
      <c r="J576">
        <v>142</v>
      </c>
      <c r="K576">
        <v>21.1</v>
      </c>
      <c r="L576">
        <v>18</v>
      </c>
      <c r="M576">
        <v>49</v>
      </c>
      <c r="N576">
        <v>3.44</v>
      </c>
      <c r="O576">
        <v>35</v>
      </c>
      <c r="P576">
        <v>3.2</v>
      </c>
      <c r="Q576">
        <v>133.494518</v>
      </c>
      <c r="R576">
        <v>3116233</v>
      </c>
      <c r="S576">
        <v>8.6999999999999993</v>
      </c>
      <c r="T576">
        <v>8.6999999999999993</v>
      </c>
      <c r="U576">
        <v>0.373</v>
      </c>
      <c r="V576">
        <v>10.3</v>
      </c>
      <c r="W576">
        <f t="shared" si="48"/>
        <v>1</v>
      </c>
      <c r="X576">
        <f t="shared" si="49"/>
        <v>0</v>
      </c>
      <c r="Y576">
        <f t="shared" si="50"/>
        <v>0</v>
      </c>
      <c r="Z576">
        <f t="shared" si="51"/>
        <v>0</v>
      </c>
      <c r="AA576">
        <f t="shared" si="52"/>
        <v>0</v>
      </c>
      <c r="AB576">
        <f t="shared" si="53"/>
        <v>0</v>
      </c>
      <c r="AC576">
        <v>50</v>
      </c>
    </row>
    <row r="577" spans="1:29" x14ac:dyDescent="0.25">
      <c r="A577" t="s">
        <v>32</v>
      </c>
      <c r="B577" t="s">
        <v>114</v>
      </c>
      <c r="C577">
        <v>2001</v>
      </c>
      <c r="D577" t="s">
        <v>24</v>
      </c>
      <c r="E577">
        <v>171</v>
      </c>
      <c r="F577">
        <v>1</v>
      </c>
      <c r="G577">
        <v>3.89</v>
      </c>
      <c r="H577">
        <v>160.23824160000001</v>
      </c>
      <c r="J577">
        <v>0</v>
      </c>
      <c r="K577">
        <v>42.5</v>
      </c>
      <c r="L577">
        <v>1</v>
      </c>
      <c r="M577">
        <v>99</v>
      </c>
      <c r="N577">
        <v>5.34</v>
      </c>
      <c r="O577">
        <v>99</v>
      </c>
      <c r="P577">
        <v>2.2000000000000002</v>
      </c>
      <c r="Q577">
        <v>3394.8780000000002</v>
      </c>
      <c r="R577">
        <v>267711</v>
      </c>
      <c r="S577">
        <v>2</v>
      </c>
      <c r="T577">
        <v>1.8</v>
      </c>
      <c r="U577">
        <v>0.68</v>
      </c>
      <c r="V577">
        <v>10.9</v>
      </c>
      <c r="W577">
        <f t="shared" si="48"/>
        <v>0</v>
      </c>
      <c r="X577">
        <f t="shared" si="49"/>
        <v>0</v>
      </c>
      <c r="Y577">
        <f t="shared" si="50"/>
        <v>0</v>
      </c>
      <c r="Z577">
        <f t="shared" si="51"/>
        <v>0</v>
      </c>
      <c r="AA577">
        <f t="shared" si="52"/>
        <v>0</v>
      </c>
      <c r="AB577">
        <f t="shared" si="53"/>
        <v>0</v>
      </c>
      <c r="AC577">
        <v>72.7</v>
      </c>
    </row>
    <row r="578" spans="1:29" x14ac:dyDescent="0.25">
      <c r="A578" t="s">
        <v>27</v>
      </c>
      <c r="B578" t="s">
        <v>201</v>
      </c>
      <c r="C578">
        <v>2010</v>
      </c>
      <c r="D578" t="s">
        <v>24</v>
      </c>
      <c r="E578">
        <v>18</v>
      </c>
      <c r="F578">
        <v>0</v>
      </c>
      <c r="G578">
        <v>1.47</v>
      </c>
      <c r="H578">
        <v>0</v>
      </c>
      <c r="I578">
        <v>9</v>
      </c>
      <c r="J578">
        <v>217</v>
      </c>
      <c r="K578">
        <v>57.4</v>
      </c>
      <c r="L578">
        <v>0</v>
      </c>
      <c r="M578">
        <v>95</v>
      </c>
      <c r="N578">
        <v>6.83</v>
      </c>
      <c r="O578">
        <v>95</v>
      </c>
      <c r="P578">
        <v>0.1</v>
      </c>
      <c r="S578">
        <v>2.2999999999999998</v>
      </c>
      <c r="T578">
        <v>2.2999999999999998</v>
      </c>
      <c r="U578">
        <v>0.73199999999999998</v>
      </c>
      <c r="V578">
        <v>13</v>
      </c>
      <c r="W578">
        <f t="shared" si="48"/>
        <v>0</v>
      </c>
      <c r="X578">
        <f t="shared" si="49"/>
        <v>0</v>
      </c>
      <c r="Y578">
        <f t="shared" si="50"/>
        <v>0</v>
      </c>
      <c r="Z578">
        <f t="shared" si="51"/>
        <v>0</v>
      </c>
      <c r="AA578">
        <f t="shared" si="52"/>
        <v>1</v>
      </c>
      <c r="AB578">
        <f t="shared" si="53"/>
        <v>0</v>
      </c>
      <c r="AC578">
        <v>74.7</v>
      </c>
    </row>
    <row r="579" spans="1:29" x14ac:dyDescent="0.25">
      <c r="A579" t="s">
        <v>29</v>
      </c>
      <c r="B579" t="s">
        <v>183</v>
      </c>
      <c r="C579">
        <v>2009</v>
      </c>
      <c r="D579" t="s">
        <v>24</v>
      </c>
      <c r="E579">
        <v>433</v>
      </c>
      <c r="F579">
        <v>28</v>
      </c>
      <c r="G579">
        <v>3.97</v>
      </c>
      <c r="H579">
        <v>49.837126699999999</v>
      </c>
      <c r="I579">
        <v>84</v>
      </c>
      <c r="J579">
        <v>31</v>
      </c>
      <c r="K579">
        <v>21.2</v>
      </c>
      <c r="L579">
        <v>42</v>
      </c>
      <c r="M579">
        <v>81</v>
      </c>
      <c r="N579">
        <v>13.13</v>
      </c>
      <c r="O579">
        <v>84</v>
      </c>
      <c r="P579">
        <v>1.7</v>
      </c>
      <c r="Q579">
        <v>394.5932439</v>
      </c>
      <c r="R579">
        <v>63126</v>
      </c>
      <c r="S579">
        <v>8.5</v>
      </c>
      <c r="T579">
        <v>8.4</v>
      </c>
      <c r="U579">
        <v>0.375</v>
      </c>
      <c r="V579">
        <v>8.5</v>
      </c>
      <c r="W579">
        <f t="shared" ref="W579:W642" si="54">IF(A579="Africa",1,0)</f>
        <v>1</v>
      </c>
      <c r="X579">
        <f t="shared" ref="X579:X642" si="55">IF(A579="Asia",1,0)</f>
        <v>0</v>
      </c>
      <c r="Y579">
        <f t="shared" ref="Y579:Y642" si="56">IF(A579="Oceania",1,0)</f>
        <v>0</v>
      </c>
      <c r="Z579">
        <f t="shared" ref="Z579:Z642" si="57">IF(A579="South America",1,0)</f>
        <v>0</v>
      </c>
      <c r="AA579">
        <f t="shared" ref="AA579:AA642" si="58">IF(A579="Europe",1,0)</f>
        <v>0</v>
      </c>
      <c r="AB579">
        <f t="shared" ref="AB579:AB642" si="59">IF(D579="Developed",1,0)</f>
        <v>0</v>
      </c>
      <c r="AC579">
        <v>47.1</v>
      </c>
    </row>
    <row r="580" spans="1:29" x14ac:dyDescent="0.25">
      <c r="A580" t="s">
        <v>27</v>
      </c>
      <c r="B580" t="s">
        <v>128</v>
      </c>
      <c r="C580">
        <v>2011</v>
      </c>
      <c r="D580" t="s">
        <v>37</v>
      </c>
      <c r="E580">
        <v>18</v>
      </c>
      <c r="F580">
        <v>0</v>
      </c>
      <c r="G580">
        <v>12.66</v>
      </c>
      <c r="H580">
        <v>1758.8227569999999</v>
      </c>
      <c r="I580">
        <v>95</v>
      </c>
      <c r="J580">
        <v>7</v>
      </c>
      <c r="K580">
        <v>6.5</v>
      </c>
      <c r="L580">
        <v>0</v>
      </c>
      <c r="M580">
        <v>92</v>
      </c>
      <c r="N580">
        <v>6.86</v>
      </c>
      <c r="O580">
        <v>92</v>
      </c>
      <c r="P580">
        <v>0.1</v>
      </c>
      <c r="Q580">
        <v>14357.736790000001</v>
      </c>
      <c r="R580">
        <v>328115</v>
      </c>
      <c r="S580">
        <v>2.7</v>
      </c>
      <c r="T580">
        <v>2.8</v>
      </c>
      <c r="U580">
        <v>0.82599999999999996</v>
      </c>
      <c r="V580">
        <v>16.7</v>
      </c>
      <c r="W580">
        <f t="shared" si="54"/>
        <v>0</v>
      </c>
      <c r="X580">
        <f t="shared" si="55"/>
        <v>0</v>
      </c>
      <c r="Y580">
        <f t="shared" si="56"/>
        <v>0</v>
      </c>
      <c r="Z580">
        <f t="shared" si="57"/>
        <v>0</v>
      </c>
      <c r="AA580">
        <f t="shared" si="58"/>
        <v>1</v>
      </c>
      <c r="AB580">
        <f t="shared" si="59"/>
        <v>1</v>
      </c>
      <c r="AC580">
        <v>72.8</v>
      </c>
    </row>
    <row r="581" spans="1:29" x14ac:dyDescent="0.25">
      <c r="A581" t="s">
        <v>25</v>
      </c>
      <c r="B581" t="s">
        <v>74</v>
      </c>
      <c r="C581">
        <v>2009</v>
      </c>
      <c r="D581" t="s">
        <v>37</v>
      </c>
      <c r="E581">
        <v>6</v>
      </c>
      <c r="F581">
        <v>0</v>
      </c>
      <c r="G581">
        <v>10.8</v>
      </c>
      <c r="H581">
        <v>230.25241840000001</v>
      </c>
      <c r="I581">
        <v>96</v>
      </c>
      <c r="J581">
        <v>0</v>
      </c>
      <c r="K581">
        <v>57.3</v>
      </c>
      <c r="L581">
        <v>0</v>
      </c>
      <c r="M581">
        <v>99</v>
      </c>
      <c r="N581">
        <v>7.4</v>
      </c>
      <c r="O581">
        <v>99</v>
      </c>
      <c r="P581">
        <v>0.1</v>
      </c>
      <c r="Q581">
        <v>3215.8159000000001</v>
      </c>
      <c r="R581">
        <v>19876</v>
      </c>
      <c r="S581">
        <v>0.9</v>
      </c>
      <c r="T581">
        <v>1</v>
      </c>
      <c r="U581">
        <v>0.84899999999999998</v>
      </c>
      <c r="V581">
        <v>14.1</v>
      </c>
      <c r="W581">
        <f t="shared" si="54"/>
        <v>0</v>
      </c>
      <c r="X581">
        <f t="shared" si="55"/>
        <v>1</v>
      </c>
      <c r="Y581">
        <f t="shared" si="56"/>
        <v>0</v>
      </c>
      <c r="Z581">
        <f t="shared" si="57"/>
        <v>0</v>
      </c>
      <c r="AA581">
        <f t="shared" si="58"/>
        <v>0</v>
      </c>
      <c r="AB581">
        <f t="shared" si="59"/>
        <v>1</v>
      </c>
      <c r="AC581">
        <v>79.3</v>
      </c>
    </row>
    <row r="582" spans="1:29" x14ac:dyDescent="0.25">
      <c r="A582" t="s">
        <v>29</v>
      </c>
      <c r="B582" t="s">
        <v>154</v>
      </c>
      <c r="C582">
        <v>2004</v>
      </c>
      <c r="D582" t="s">
        <v>24</v>
      </c>
      <c r="E582">
        <v>47</v>
      </c>
      <c r="F582">
        <v>563</v>
      </c>
      <c r="G582">
        <v>9.76</v>
      </c>
      <c r="H582">
        <v>57.225558149999998</v>
      </c>
      <c r="J582">
        <v>31521</v>
      </c>
      <c r="K582">
        <v>18.8</v>
      </c>
      <c r="L582">
        <v>907</v>
      </c>
      <c r="M582">
        <v>43</v>
      </c>
      <c r="N582">
        <v>4.33</v>
      </c>
      <c r="O582">
        <v>33</v>
      </c>
      <c r="P582">
        <v>5.4</v>
      </c>
      <c r="Q582">
        <v>648.81585199999995</v>
      </c>
      <c r="R582">
        <v>135393616</v>
      </c>
      <c r="S582">
        <v>13.2</v>
      </c>
      <c r="T582">
        <v>13.2</v>
      </c>
      <c r="U582">
        <v>0.44500000000000001</v>
      </c>
      <c r="V582">
        <v>8.5</v>
      </c>
      <c r="W582">
        <f t="shared" si="54"/>
        <v>1</v>
      </c>
      <c r="X582">
        <f t="shared" si="55"/>
        <v>0</v>
      </c>
      <c r="Y582">
        <f t="shared" si="56"/>
        <v>0</v>
      </c>
      <c r="Z582">
        <f t="shared" si="57"/>
        <v>0</v>
      </c>
      <c r="AA582">
        <f t="shared" si="58"/>
        <v>0</v>
      </c>
      <c r="AB582">
        <f t="shared" si="59"/>
        <v>0</v>
      </c>
      <c r="AC582">
        <v>48.5</v>
      </c>
    </row>
    <row r="583" spans="1:29" x14ac:dyDescent="0.25">
      <c r="A583" t="s">
        <v>34</v>
      </c>
      <c r="B583" t="s">
        <v>194</v>
      </c>
      <c r="C583">
        <v>2008</v>
      </c>
      <c r="D583" t="s">
        <v>24</v>
      </c>
      <c r="E583">
        <v>196</v>
      </c>
      <c r="F583">
        <v>0</v>
      </c>
      <c r="G583">
        <v>4.9400000000000004</v>
      </c>
      <c r="H583">
        <v>815.43559949999997</v>
      </c>
      <c r="I583">
        <v>84</v>
      </c>
      <c r="J583">
        <v>0</v>
      </c>
      <c r="K583">
        <v>53.3</v>
      </c>
      <c r="L583">
        <v>0</v>
      </c>
      <c r="M583">
        <v>85</v>
      </c>
      <c r="N583">
        <v>5.92</v>
      </c>
      <c r="O583">
        <v>85</v>
      </c>
      <c r="P583">
        <v>1.2</v>
      </c>
      <c r="Q583">
        <v>6858.1631580000003</v>
      </c>
      <c r="R583">
        <v>515148</v>
      </c>
      <c r="S583">
        <v>3.5</v>
      </c>
      <c r="T583">
        <v>3.4</v>
      </c>
      <c r="U583">
        <v>0.69099999999999995</v>
      </c>
      <c r="V583">
        <v>11.9</v>
      </c>
      <c r="W583">
        <f t="shared" si="54"/>
        <v>0</v>
      </c>
      <c r="X583">
        <f t="shared" si="55"/>
        <v>0</v>
      </c>
      <c r="Y583">
        <f t="shared" si="56"/>
        <v>0</v>
      </c>
      <c r="Z583">
        <f t="shared" si="57"/>
        <v>1</v>
      </c>
      <c r="AA583">
        <f t="shared" si="58"/>
        <v>0</v>
      </c>
      <c r="AB583">
        <f t="shared" si="59"/>
        <v>0</v>
      </c>
      <c r="AC583">
        <v>69.8</v>
      </c>
    </row>
    <row r="584" spans="1:29" x14ac:dyDescent="0.25">
      <c r="A584" t="s">
        <v>25</v>
      </c>
      <c r="B584" t="s">
        <v>66</v>
      </c>
      <c r="C584">
        <v>2006</v>
      </c>
      <c r="D584" t="s">
        <v>24</v>
      </c>
      <c r="E584">
        <v>98</v>
      </c>
      <c r="F584">
        <v>307</v>
      </c>
      <c r="G584">
        <v>3.28</v>
      </c>
      <c r="H584">
        <v>29.74342979</v>
      </c>
      <c r="I584">
        <v>91</v>
      </c>
      <c r="J584">
        <v>99602</v>
      </c>
      <c r="K584">
        <v>24.9</v>
      </c>
      <c r="L584">
        <v>360</v>
      </c>
      <c r="M584">
        <v>94</v>
      </c>
      <c r="N584">
        <v>4.5199999999999996</v>
      </c>
      <c r="O584">
        <v>93</v>
      </c>
      <c r="P584">
        <v>0.1</v>
      </c>
      <c r="Q584">
        <v>299.22967599999998</v>
      </c>
      <c r="R584">
        <v>13112</v>
      </c>
      <c r="S584">
        <v>4.8</v>
      </c>
      <c r="T584">
        <v>4.3</v>
      </c>
      <c r="U584">
        <v>0.64600000000000002</v>
      </c>
      <c r="V584">
        <v>11</v>
      </c>
      <c r="W584">
        <f t="shared" si="54"/>
        <v>0</v>
      </c>
      <c r="X584">
        <f t="shared" si="55"/>
        <v>1</v>
      </c>
      <c r="Y584">
        <f t="shared" si="56"/>
        <v>0</v>
      </c>
      <c r="Z584">
        <f t="shared" si="57"/>
        <v>0</v>
      </c>
      <c r="AA584">
        <f t="shared" si="58"/>
        <v>0</v>
      </c>
      <c r="AB584">
        <f t="shared" si="59"/>
        <v>0</v>
      </c>
      <c r="AC584">
        <v>74.2</v>
      </c>
    </row>
    <row r="585" spans="1:29" x14ac:dyDescent="0.25">
      <c r="A585" t="s">
        <v>27</v>
      </c>
      <c r="B585" t="s">
        <v>197</v>
      </c>
      <c r="C585">
        <v>2010</v>
      </c>
      <c r="D585" t="s">
        <v>37</v>
      </c>
      <c r="E585">
        <v>57</v>
      </c>
      <c r="F585">
        <v>0</v>
      </c>
      <c r="G585">
        <v>10.01</v>
      </c>
      <c r="H585">
        <v>2198.5908650000001</v>
      </c>
      <c r="J585">
        <v>77</v>
      </c>
      <c r="K585">
        <v>55.4</v>
      </c>
      <c r="L585">
        <v>0</v>
      </c>
      <c r="M585">
        <v>96</v>
      </c>
      <c r="N585">
        <v>11.7</v>
      </c>
      <c r="O585">
        <v>95</v>
      </c>
      <c r="P585">
        <v>0.1</v>
      </c>
      <c r="Q585">
        <v>74276.718420000005</v>
      </c>
      <c r="R585">
        <v>782499</v>
      </c>
      <c r="S585">
        <v>0.5</v>
      </c>
      <c r="T585">
        <v>0.4</v>
      </c>
      <c r="U585">
        <v>0.92</v>
      </c>
      <c r="V585">
        <v>15.4</v>
      </c>
      <c r="W585">
        <f t="shared" si="54"/>
        <v>0</v>
      </c>
      <c r="X585">
        <f t="shared" si="55"/>
        <v>0</v>
      </c>
      <c r="Y585">
        <f t="shared" si="56"/>
        <v>0</v>
      </c>
      <c r="Z585">
        <f t="shared" si="57"/>
        <v>0</v>
      </c>
      <c r="AA585">
        <f t="shared" si="58"/>
        <v>1</v>
      </c>
      <c r="AB585">
        <f t="shared" si="59"/>
        <v>1</v>
      </c>
      <c r="AC585">
        <v>82.3</v>
      </c>
    </row>
    <row r="586" spans="1:29" x14ac:dyDescent="0.25">
      <c r="A586" t="s">
        <v>27</v>
      </c>
      <c r="B586" t="s">
        <v>91</v>
      </c>
      <c r="C586">
        <v>2002</v>
      </c>
      <c r="D586" t="s">
        <v>24</v>
      </c>
      <c r="E586">
        <v>11</v>
      </c>
      <c r="F586">
        <v>3</v>
      </c>
      <c r="G586">
        <v>13.78</v>
      </c>
      <c r="H586">
        <v>3779.6552729999999</v>
      </c>
      <c r="I586">
        <v>29</v>
      </c>
      <c r="J586">
        <v>5185</v>
      </c>
      <c r="K586">
        <v>55.8</v>
      </c>
      <c r="L586">
        <v>4</v>
      </c>
      <c r="M586">
        <v>97</v>
      </c>
      <c r="N586">
        <v>1.22</v>
      </c>
      <c r="O586">
        <v>97</v>
      </c>
      <c r="P586">
        <v>0.1</v>
      </c>
      <c r="Q586">
        <v>24275.242600000001</v>
      </c>
      <c r="R586">
        <v>6185267</v>
      </c>
      <c r="S586">
        <v>0.7</v>
      </c>
      <c r="T586">
        <v>0.6</v>
      </c>
      <c r="U586">
        <v>0.85099999999999998</v>
      </c>
      <c r="V586">
        <v>15.5</v>
      </c>
      <c r="W586">
        <f t="shared" si="54"/>
        <v>0</v>
      </c>
      <c r="X586">
        <f t="shared" si="55"/>
        <v>0</v>
      </c>
      <c r="Y586">
        <f t="shared" si="56"/>
        <v>0</v>
      </c>
      <c r="Z586">
        <f t="shared" si="57"/>
        <v>0</v>
      </c>
      <c r="AA586">
        <f t="shared" si="58"/>
        <v>1</v>
      </c>
      <c r="AB586">
        <f t="shared" si="59"/>
        <v>0</v>
      </c>
      <c r="AC586">
        <v>79.2</v>
      </c>
    </row>
    <row r="587" spans="1:29" x14ac:dyDescent="0.25">
      <c r="A587" t="s">
        <v>32</v>
      </c>
      <c r="B587" t="s">
        <v>215</v>
      </c>
      <c r="C587">
        <v>2010</v>
      </c>
      <c r="D587" t="s">
        <v>37</v>
      </c>
      <c r="E587">
        <v>15</v>
      </c>
      <c r="F587">
        <v>25</v>
      </c>
      <c r="G587">
        <v>8.5500000000000007</v>
      </c>
      <c r="H587">
        <v>0</v>
      </c>
      <c r="I587">
        <v>92</v>
      </c>
      <c r="J587">
        <v>63</v>
      </c>
      <c r="K587">
        <v>66.900000000000006</v>
      </c>
      <c r="L587">
        <v>30</v>
      </c>
      <c r="M587">
        <v>93</v>
      </c>
      <c r="N587">
        <v>17.2</v>
      </c>
      <c r="O587">
        <v>95</v>
      </c>
      <c r="P587">
        <v>0.1</v>
      </c>
      <c r="S587">
        <v>0.7</v>
      </c>
      <c r="T587">
        <v>0.6</v>
      </c>
      <c r="W587">
        <f t="shared" si="54"/>
        <v>0</v>
      </c>
      <c r="X587">
        <f t="shared" si="55"/>
        <v>0</v>
      </c>
      <c r="Y587">
        <f t="shared" si="56"/>
        <v>0</v>
      </c>
      <c r="Z587">
        <f t="shared" si="57"/>
        <v>0</v>
      </c>
      <c r="AA587">
        <f t="shared" si="58"/>
        <v>0</v>
      </c>
      <c r="AB587">
        <f t="shared" si="59"/>
        <v>1</v>
      </c>
      <c r="AC587">
        <v>78.7</v>
      </c>
    </row>
    <row r="588" spans="1:29" x14ac:dyDescent="0.25">
      <c r="A588" t="s">
        <v>25</v>
      </c>
      <c r="B588" t="s">
        <v>158</v>
      </c>
      <c r="C588">
        <v>2008</v>
      </c>
      <c r="D588" t="s">
        <v>24</v>
      </c>
      <c r="E588">
        <v>177</v>
      </c>
      <c r="F588">
        <v>369</v>
      </c>
      <c r="G588">
        <v>0.03</v>
      </c>
      <c r="H588">
        <v>5.4471336079999997</v>
      </c>
      <c r="I588">
        <v>65</v>
      </c>
      <c r="J588">
        <v>1129</v>
      </c>
      <c r="K588">
        <v>2.6</v>
      </c>
      <c r="L588">
        <v>460</v>
      </c>
      <c r="M588">
        <v>7</v>
      </c>
      <c r="N588">
        <v>3.26</v>
      </c>
      <c r="O588">
        <v>62</v>
      </c>
      <c r="P588">
        <v>0.1</v>
      </c>
      <c r="Q588">
        <v>139.31288000000001</v>
      </c>
      <c r="R588">
        <v>16364463</v>
      </c>
      <c r="S588">
        <v>2.7</v>
      </c>
      <c r="T588">
        <v>21.1</v>
      </c>
      <c r="U588">
        <v>0.51300000000000001</v>
      </c>
      <c r="V588">
        <v>7.3</v>
      </c>
      <c r="W588">
        <f t="shared" si="54"/>
        <v>0</v>
      </c>
      <c r="X588">
        <f t="shared" si="55"/>
        <v>1</v>
      </c>
      <c r="Y588">
        <f t="shared" si="56"/>
        <v>0</v>
      </c>
      <c r="Z588">
        <f t="shared" si="57"/>
        <v>0</v>
      </c>
      <c r="AA588">
        <f t="shared" si="58"/>
        <v>0</v>
      </c>
      <c r="AB588">
        <f t="shared" si="59"/>
        <v>0</v>
      </c>
      <c r="AC588">
        <v>64.599999999999994</v>
      </c>
    </row>
    <row r="589" spans="1:29" x14ac:dyDescent="0.25">
      <c r="A589" t="s">
        <v>27</v>
      </c>
      <c r="B589" t="s">
        <v>128</v>
      </c>
      <c r="C589">
        <v>2003</v>
      </c>
      <c r="D589" t="s">
        <v>37</v>
      </c>
      <c r="E589">
        <v>22</v>
      </c>
      <c r="F589">
        <v>0</v>
      </c>
      <c r="G589">
        <v>11.29</v>
      </c>
      <c r="H589">
        <v>80.997100540000005</v>
      </c>
      <c r="I589">
        <v>95</v>
      </c>
      <c r="J589">
        <v>1</v>
      </c>
      <c r="K589">
        <v>57.8</v>
      </c>
      <c r="L589">
        <v>0</v>
      </c>
      <c r="M589">
        <v>91</v>
      </c>
      <c r="N589">
        <v>6.46</v>
      </c>
      <c r="O589">
        <v>94</v>
      </c>
      <c r="P589">
        <v>0.1</v>
      </c>
      <c r="Q589">
        <v>555.53566899999998</v>
      </c>
      <c r="R589">
        <v>3415213</v>
      </c>
      <c r="S589">
        <v>3.2</v>
      </c>
      <c r="T589">
        <v>3.2</v>
      </c>
      <c r="U589">
        <v>0.78</v>
      </c>
      <c r="V589">
        <v>15.8</v>
      </c>
      <c r="W589">
        <f t="shared" si="54"/>
        <v>0</v>
      </c>
      <c r="X589">
        <f t="shared" si="55"/>
        <v>0</v>
      </c>
      <c r="Y589">
        <f t="shared" si="56"/>
        <v>0</v>
      </c>
      <c r="Z589">
        <f t="shared" si="57"/>
        <v>0</v>
      </c>
      <c r="AA589">
        <f t="shared" si="58"/>
        <v>1</v>
      </c>
      <c r="AB589">
        <f t="shared" si="59"/>
        <v>1</v>
      </c>
      <c r="AC589">
        <v>71.599999999999994</v>
      </c>
    </row>
    <row r="590" spans="1:29" x14ac:dyDescent="0.25">
      <c r="A590" t="s">
        <v>32</v>
      </c>
      <c r="B590" t="s">
        <v>99</v>
      </c>
      <c r="C590">
        <v>2008</v>
      </c>
      <c r="D590" t="s">
        <v>24</v>
      </c>
      <c r="E590">
        <v>19</v>
      </c>
      <c r="F590">
        <v>13</v>
      </c>
      <c r="G590">
        <v>2.21</v>
      </c>
      <c r="H590">
        <v>472.22349939999998</v>
      </c>
      <c r="I590">
        <v>95</v>
      </c>
      <c r="J590">
        <v>0</v>
      </c>
      <c r="K590">
        <v>45.9</v>
      </c>
      <c r="L590">
        <v>15</v>
      </c>
      <c r="M590">
        <v>96</v>
      </c>
      <c r="N590">
        <v>6.65</v>
      </c>
      <c r="O590">
        <v>95</v>
      </c>
      <c r="P590">
        <v>0.4</v>
      </c>
      <c r="Q590">
        <v>2794.2218899999998</v>
      </c>
      <c r="R590">
        <v>146366</v>
      </c>
      <c r="S590">
        <v>1.3</v>
      </c>
      <c r="T590">
        <v>1.3</v>
      </c>
      <c r="U590">
        <v>0.58899999999999997</v>
      </c>
      <c r="V590">
        <v>10.4</v>
      </c>
      <c r="W590">
        <f t="shared" si="54"/>
        <v>0</v>
      </c>
      <c r="X590">
        <f t="shared" si="55"/>
        <v>0</v>
      </c>
      <c r="Y590">
        <f t="shared" si="56"/>
        <v>0</v>
      </c>
      <c r="Z590">
        <f t="shared" si="57"/>
        <v>0</v>
      </c>
      <c r="AA590">
        <f t="shared" si="58"/>
        <v>0</v>
      </c>
      <c r="AB590">
        <f t="shared" si="59"/>
        <v>0</v>
      </c>
      <c r="AC590">
        <v>79</v>
      </c>
    </row>
    <row r="591" spans="1:29" x14ac:dyDescent="0.25">
      <c r="A591" t="s">
        <v>27</v>
      </c>
      <c r="B591" t="s">
        <v>95</v>
      </c>
      <c r="C591">
        <v>2015</v>
      </c>
      <c r="D591" t="s">
        <v>37</v>
      </c>
      <c r="E591">
        <v>68</v>
      </c>
      <c r="F591">
        <v>2</v>
      </c>
      <c r="H591">
        <v>0</v>
      </c>
      <c r="I591">
        <v>88</v>
      </c>
      <c r="J591">
        <v>2464</v>
      </c>
      <c r="K591">
        <v>62.3</v>
      </c>
      <c r="L591">
        <v>3</v>
      </c>
      <c r="M591">
        <v>94</v>
      </c>
      <c r="O591">
        <v>95</v>
      </c>
      <c r="P591">
        <v>0.1</v>
      </c>
      <c r="Q591">
        <v>41176.881580000001</v>
      </c>
      <c r="R591">
        <v>81686611</v>
      </c>
      <c r="S591">
        <v>1.1000000000000001</v>
      </c>
      <c r="T591">
        <v>1.1000000000000001</v>
      </c>
      <c r="U591">
        <v>0.92400000000000004</v>
      </c>
      <c r="V591">
        <v>17.100000000000001</v>
      </c>
      <c r="W591">
        <f t="shared" si="54"/>
        <v>0</v>
      </c>
      <c r="X591">
        <f t="shared" si="55"/>
        <v>0</v>
      </c>
      <c r="Y591">
        <f t="shared" si="56"/>
        <v>0</v>
      </c>
      <c r="Z591">
        <f t="shared" si="57"/>
        <v>0</v>
      </c>
      <c r="AA591">
        <f t="shared" si="58"/>
        <v>1</v>
      </c>
      <c r="AB591">
        <f t="shared" si="59"/>
        <v>1</v>
      </c>
      <c r="AC591">
        <v>81</v>
      </c>
    </row>
    <row r="592" spans="1:29" x14ac:dyDescent="0.25">
      <c r="A592" t="s">
        <v>29</v>
      </c>
      <c r="B592" t="s">
        <v>131</v>
      </c>
      <c r="C592">
        <v>2000</v>
      </c>
      <c r="D592" t="s">
        <v>24</v>
      </c>
      <c r="E592">
        <v>588</v>
      </c>
      <c r="F592">
        <v>51</v>
      </c>
      <c r="G592">
        <v>1.18</v>
      </c>
      <c r="H592">
        <v>13.76270195</v>
      </c>
      <c r="J592">
        <v>304</v>
      </c>
      <c r="K592">
        <v>14.1</v>
      </c>
      <c r="L592">
        <v>84</v>
      </c>
      <c r="M592">
        <v>73</v>
      </c>
      <c r="N592">
        <v>6.7</v>
      </c>
      <c r="O592">
        <v>75</v>
      </c>
      <c r="P592">
        <v>25.5</v>
      </c>
      <c r="Q592">
        <v>153.2594872</v>
      </c>
      <c r="R592">
        <v>11376172</v>
      </c>
      <c r="S592">
        <v>8</v>
      </c>
      <c r="T592">
        <v>7.9</v>
      </c>
      <c r="U592">
        <v>0.39100000000000001</v>
      </c>
      <c r="V592">
        <v>10.7</v>
      </c>
      <c r="W592">
        <f t="shared" si="54"/>
        <v>1</v>
      </c>
      <c r="X592">
        <f t="shared" si="55"/>
        <v>0</v>
      </c>
      <c r="Y592">
        <f t="shared" si="56"/>
        <v>0</v>
      </c>
      <c r="Z592">
        <f t="shared" si="57"/>
        <v>0</v>
      </c>
      <c r="AA592">
        <f t="shared" si="58"/>
        <v>0</v>
      </c>
      <c r="AB592">
        <f t="shared" si="59"/>
        <v>0</v>
      </c>
      <c r="AC592">
        <v>43.1</v>
      </c>
    </row>
    <row r="593" spans="1:29" x14ac:dyDescent="0.25">
      <c r="A593" t="s">
        <v>29</v>
      </c>
      <c r="B593" t="s">
        <v>77</v>
      </c>
      <c r="C593">
        <v>2010</v>
      </c>
      <c r="D593" t="s">
        <v>24</v>
      </c>
      <c r="E593">
        <v>283</v>
      </c>
      <c r="F593">
        <v>239</v>
      </c>
      <c r="G593">
        <v>1.81</v>
      </c>
      <c r="H593">
        <v>0</v>
      </c>
      <c r="I593">
        <v>6</v>
      </c>
      <c r="J593">
        <v>5407</v>
      </c>
      <c r="K593">
        <v>19.100000000000001</v>
      </c>
      <c r="L593">
        <v>321</v>
      </c>
      <c r="M593">
        <v>76</v>
      </c>
      <c r="N593">
        <v>4.4000000000000004</v>
      </c>
      <c r="O593">
        <v>6</v>
      </c>
      <c r="P593">
        <v>1.6</v>
      </c>
      <c r="S593">
        <v>1.4</v>
      </c>
      <c r="T593">
        <v>1.2</v>
      </c>
      <c r="W593">
        <f t="shared" si="54"/>
        <v>1</v>
      </c>
      <c r="X593">
        <f t="shared" si="55"/>
        <v>0</v>
      </c>
      <c r="Y593">
        <f t="shared" si="56"/>
        <v>0</v>
      </c>
      <c r="Z593">
        <f t="shared" si="57"/>
        <v>0</v>
      </c>
      <c r="AA593">
        <f t="shared" si="58"/>
        <v>0</v>
      </c>
      <c r="AB593">
        <f t="shared" si="59"/>
        <v>0</v>
      </c>
      <c r="AC593">
        <v>57.4</v>
      </c>
    </row>
    <row r="594" spans="1:29" x14ac:dyDescent="0.25">
      <c r="A594" t="s">
        <v>32</v>
      </c>
      <c r="B594" t="s">
        <v>98</v>
      </c>
      <c r="C594">
        <v>2003</v>
      </c>
      <c r="D594" t="s">
        <v>24</v>
      </c>
      <c r="E594">
        <v>173</v>
      </c>
      <c r="F594">
        <v>0</v>
      </c>
      <c r="G594">
        <v>9.75</v>
      </c>
      <c r="H594">
        <v>77.9454329</v>
      </c>
      <c r="I594">
        <v>97</v>
      </c>
      <c r="J594">
        <v>0</v>
      </c>
      <c r="K594">
        <v>39.4</v>
      </c>
      <c r="L594">
        <v>0</v>
      </c>
      <c r="M594">
        <v>98</v>
      </c>
      <c r="N594">
        <v>5.89</v>
      </c>
      <c r="O594">
        <v>97</v>
      </c>
      <c r="P594">
        <v>0.1</v>
      </c>
      <c r="Q594">
        <v>5773.7357700000002</v>
      </c>
      <c r="S594">
        <v>4</v>
      </c>
      <c r="T594">
        <v>4.0999999999999996</v>
      </c>
      <c r="U594">
        <v>0</v>
      </c>
      <c r="V594">
        <v>14.6</v>
      </c>
      <c r="W594">
        <f t="shared" si="54"/>
        <v>0</v>
      </c>
      <c r="X594">
        <f t="shared" si="55"/>
        <v>0</v>
      </c>
      <c r="Y594">
        <f t="shared" si="56"/>
        <v>0</v>
      </c>
      <c r="Z594">
        <f t="shared" si="57"/>
        <v>0</v>
      </c>
      <c r="AA594">
        <f t="shared" si="58"/>
        <v>0</v>
      </c>
      <c r="AB594">
        <f t="shared" si="59"/>
        <v>0</v>
      </c>
      <c r="AC594">
        <v>71.099999999999994</v>
      </c>
    </row>
    <row r="595" spans="1:29" x14ac:dyDescent="0.25">
      <c r="A595" t="s">
        <v>25</v>
      </c>
      <c r="B595" t="s">
        <v>149</v>
      </c>
      <c r="C595">
        <v>2009</v>
      </c>
      <c r="D595" t="s">
        <v>24</v>
      </c>
      <c r="E595">
        <v>183</v>
      </c>
      <c r="F595">
        <v>25</v>
      </c>
      <c r="G595">
        <v>0.22</v>
      </c>
      <c r="H595">
        <v>6.1935702900000003</v>
      </c>
      <c r="I595">
        <v>89</v>
      </c>
      <c r="J595">
        <v>189</v>
      </c>
      <c r="K595">
        <v>15.9</v>
      </c>
      <c r="L595">
        <v>32</v>
      </c>
      <c r="M595">
        <v>93</v>
      </c>
      <c r="N595">
        <v>6.41</v>
      </c>
      <c r="O595">
        <v>89</v>
      </c>
      <c r="P595">
        <v>0.2</v>
      </c>
      <c r="Q595">
        <v>48.729900000000001</v>
      </c>
      <c r="R595">
        <v>2674113</v>
      </c>
      <c r="S595">
        <v>16.899999999999999</v>
      </c>
      <c r="T595">
        <v>17.399999999999999</v>
      </c>
      <c r="U595">
        <v>0.502</v>
      </c>
      <c r="V595">
        <v>10.5</v>
      </c>
      <c r="W595">
        <f t="shared" si="54"/>
        <v>0</v>
      </c>
      <c r="X595">
        <f t="shared" si="55"/>
        <v>1</v>
      </c>
      <c r="Y595">
        <f t="shared" si="56"/>
        <v>0</v>
      </c>
      <c r="Z595">
        <f t="shared" si="57"/>
        <v>0</v>
      </c>
      <c r="AA595">
        <f t="shared" si="58"/>
        <v>0</v>
      </c>
      <c r="AB595">
        <f t="shared" si="59"/>
        <v>0</v>
      </c>
      <c r="AC595">
        <v>67.5</v>
      </c>
    </row>
    <row r="596" spans="1:29" x14ac:dyDescent="0.25">
      <c r="A596" t="s">
        <v>27</v>
      </c>
      <c r="B596" t="s">
        <v>26</v>
      </c>
      <c r="C596">
        <v>2007</v>
      </c>
      <c r="D596" t="s">
        <v>24</v>
      </c>
      <c r="E596">
        <v>9</v>
      </c>
      <c r="F596">
        <v>1</v>
      </c>
      <c r="G596">
        <v>5.58</v>
      </c>
      <c r="H596">
        <v>32.246552280000003</v>
      </c>
      <c r="I596">
        <v>98</v>
      </c>
      <c r="J596">
        <v>22</v>
      </c>
      <c r="K596">
        <v>51.7</v>
      </c>
      <c r="L596">
        <v>1</v>
      </c>
      <c r="M596">
        <v>99</v>
      </c>
      <c r="N596">
        <v>6.1</v>
      </c>
      <c r="O596">
        <v>98</v>
      </c>
      <c r="P596">
        <v>0.1</v>
      </c>
      <c r="Q596">
        <v>363.13684999999998</v>
      </c>
      <c r="R596">
        <v>29717</v>
      </c>
      <c r="S596">
        <v>1.6</v>
      </c>
      <c r="T596">
        <v>1.7</v>
      </c>
      <c r="U596">
        <v>0.70299999999999996</v>
      </c>
      <c r="V596">
        <v>11.6</v>
      </c>
      <c r="W596">
        <f t="shared" si="54"/>
        <v>0</v>
      </c>
      <c r="X596">
        <f t="shared" si="55"/>
        <v>0</v>
      </c>
      <c r="Y596">
        <f t="shared" si="56"/>
        <v>0</v>
      </c>
      <c r="Z596">
        <f t="shared" si="57"/>
        <v>0</v>
      </c>
      <c r="AA596">
        <f t="shared" si="58"/>
        <v>1</v>
      </c>
      <c r="AB596">
        <f t="shared" si="59"/>
        <v>0</v>
      </c>
      <c r="AC596">
        <v>75.900000000000006</v>
      </c>
    </row>
    <row r="597" spans="1:29" x14ac:dyDescent="0.25">
      <c r="A597" t="s">
        <v>32</v>
      </c>
      <c r="B597" t="s">
        <v>99</v>
      </c>
      <c r="C597">
        <v>2012</v>
      </c>
      <c r="D597" t="s">
        <v>24</v>
      </c>
      <c r="E597">
        <v>189</v>
      </c>
      <c r="F597">
        <v>11</v>
      </c>
      <c r="G597">
        <v>2.02</v>
      </c>
      <c r="H597">
        <v>484.7187892</v>
      </c>
      <c r="I597">
        <v>96</v>
      </c>
      <c r="J597">
        <v>0</v>
      </c>
      <c r="K597">
        <v>48.6</v>
      </c>
      <c r="L597">
        <v>13</v>
      </c>
      <c r="M597">
        <v>94</v>
      </c>
      <c r="N597">
        <v>6.33</v>
      </c>
      <c r="O597">
        <v>96</v>
      </c>
      <c r="P597">
        <v>0.4</v>
      </c>
      <c r="Q597">
        <v>3299.65139</v>
      </c>
      <c r="R597">
        <v>1527156</v>
      </c>
      <c r="S597">
        <v>1.2</v>
      </c>
      <c r="T597">
        <v>1.2</v>
      </c>
      <c r="U597">
        <v>0.61599999999999999</v>
      </c>
      <c r="V597">
        <v>10.6</v>
      </c>
      <c r="W597">
        <f t="shared" si="54"/>
        <v>0</v>
      </c>
      <c r="X597">
        <f t="shared" si="55"/>
        <v>0</v>
      </c>
      <c r="Y597">
        <f t="shared" si="56"/>
        <v>0</v>
      </c>
      <c r="Z597">
        <f t="shared" si="57"/>
        <v>0</v>
      </c>
      <c r="AA597">
        <f t="shared" si="58"/>
        <v>0</v>
      </c>
      <c r="AB597">
        <f t="shared" si="59"/>
        <v>0</v>
      </c>
      <c r="AC597">
        <v>71.3</v>
      </c>
    </row>
    <row r="598" spans="1:29" x14ac:dyDescent="0.25">
      <c r="A598" t="s">
        <v>25</v>
      </c>
      <c r="B598" t="s">
        <v>192</v>
      </c>
      <c r="C598">
        <v>2012</v>
      </c>
      <c r="D598" t="s">
        <v>24</v>
      </c>
      <c r="E598">
        <v>143</v>
      </c>
      <c r="F598">
        <v>3</v>
      </c>
      <c r="G598">
        <v>2.8</v>
      </c>
      <c r="H598">
        <v>20.768773110000001</v>
      </c>
      <c r="I598">
        <v>99</v>
      </c>
      <c r="J598">
        <v>51</v>
      </c>
      <c r="K598">
        <v>21.2</v>
      </c>
      <c r="L598">
        <v>4</v>
      </c>
      <c r="M598">
        <v>99</v>
      </c>
      <c r="N598">
        <v>3.21</v>
      </c>
      <c r="O598">
        <v>99</v>
      </c>
      <c r="P598">
        <v>0.1</v>
      </c>
      <c r="Q598">
        <v>335.52137499999998</v>
      </c>
      <c r="R598">
        <v>2425</v>
      </c>
      <c r="S598">
        <v>15.3</v>
      </c>
      <c r="T598">
        <v>15.2</v>
      </c>
      <c r="U598">
        <v>0.752</v>
      </c>
      <c r="V598">
        <v>13.7</v>
      </c>
      <c r="W598">
        <f t="shared" si="54"/>
        <v>0</v>
      </c>
      <c r="X598">
        <f t="shared" si="55"/>
        <v>1</v>
      </c>
      <c r="Y598">
        <f t="shared" si="56"/>
        <v>0</v>
      </c>
      <c r="Z598">
        <f t="shared" si="57"/>
        <v>0</v>
      </c>
      <c r="AA598">
        <f t="shared" si="58"/>
        <v>0</v>
      </c>
      <c r="AB598">
        <f t="shared" si="59"/>
        <v>0</v>
      </c>
      <c r="AC598">
        <v>74.5</v>
      </c>
    </row>
    <row r="599" spans="1:29" x14ac:dyDescent="0.25">
      <c r="A599" t="s">
        <v>32</v>
      </c>
      <c r="B599" t="s">
        <v>84</v>
      </c>
      <c r="C599">
        <v>2002</v>
      </c>
      <c r="D599" t="s">
        <v>24</v>
      </c>
      <c r="E599">
        <v>24</v>
      </c>
      <c r="F599">
        <v>3</v>
      </c>
      <c r="G599">
        <v>2.97</v>
      </c>
      <c r="H599">
        <v>29.68529375</v>
      </c>
      <c r="I599">
        <v>81</v>
      </c>
      <c r="J599">
        <v>0</v>
      </c>
      <c r="K599">
        <v>47</v>
      </c>
      <c r="L599">
        <v>4</v>
      </c>
      <c r="M599">
        <v>81</v>
      </c>
      <c r="N599">
        <v>7.9</v>
      </c>
      <c r="O599">
        <v>81</v>
      </c>
      <c r="P599">
        <v>0.4</v>
      </c>
      <c r="Q599">
        <v>248.41249999999999</v>
      </c>
      <c r="R599">
        <v>59433</v>
      </c>
      <c r="S599">
        <v>2</v>
      </c>
      <c r="T599">
        <v>1.9</v>
      </c>
      <c r="U599">
        <v>0.621</v>
      </c>
      <c r="V599">
        <v>11.8</v>
      </c>
      <c r="W599">
        <f t="shared" si="54"/>
        <v>0</v>
      </c>
      <c r="X599">
        <f t="shared" si="55"/>
        <v>0</v>
      </c>
      <c r="Y599">
        <f t="shared" si="56"/>
        <v>0</v>
      </c>
      <c r="Z599">
        <f t="shared" si="57"/>
        <v>0</v>
      </c>
      <c r="AA599">
        <f t="shared" si="58"/>
        <v>0</v>
      </c>
      <c r="AB599">
        <f t="shared" si="59"/>
        <v>0</v>
      </c>
      <c r="AC599">
        <v>73</v>
      </c>
    </row>
    <row r="600" spans="1:29" x14ac:dyDescent="0.25">
      <c r="A600" t="s">
        <v>27</v>
      </c>
      <c r="B600" t="s">
        <v>91</v>
      </c>
      <c r="C600">
        <v>2009</v>
      </c>
      <c r="D600" t="s">
        <v>24</v>
      </c>
      <c r="E600">
        <v>88</v>
      </c>
      <c r="F600">
        <v>3</v>
      </c>
      <c r="G600">
        <v>11.8</v>
      </c>
      <c r="H600">
        <v>6415.3573500000002</v>
      </c>
      <c r="I600">
        <v>51</v>
      </c>
      <c r="J600">
        <v>1541</v>
      </c>
      <c r="K600">
        <v>59.6</v>
      </c>
      <c r="L600">
        <v>3</v>
      </c>
      <c r="M600">
        <v>98</v>
      </c>
      <c r="N600">
        <v>11.28</v>
      </c>
      <c r="O600">
        <v>98</v>
      </c>
      <c r="P600">
        <v>0.1</v>
      </c>
      <c r="Q600">
        <v>41631.131410000002</v>
      </c>
      <c r="R600">
        <v>647744</v>
      </c>
      <c r="S600">
        <v>0.6</v>
      </c>
      <c r="T600">
        <v>0.6</v>
      </c>
      <c r="U600">
        <v>0.879</v>
      </c>
      <c r="V600">
        <v>16</v>
      </c>
      <c r="W600">
        <f t="shared" si="54"/>
        <v>0</v>
      </c>
      <c r="X600">
        <f t="shared" si="55"/>
        <v>0</v>
      </c>
      <c r="Y600">
        <f t="shared" si="56"/>
        <v>0</v>
      </c>
      <c r="Z600">
        <f t="shared" si="57"/>
        <v>0</v>
      </c>
      <c r="AA600">
        <f t="shared" si="58"/>
        <v>1</v>
      </c>
      <c r="AB600">
        <f t="shared" si="59"/>
        <v>0</v>
      </c>
      <c r="AC600">
        <v>81.099999999999994</v>
      </c>
    </row>
    <row r="601" spans="1:29" x14ac:dyDescent="0.25">
      <c r="A601" t="s">
        <v>34</v>
      </c>
      <c r="B601" t="s">
        <v>102</v>
      </c>
      <c r="C601">
        <v>2003</v>
      </c>
      <c r="D601" t="s">
        <v>24</v>
      </c>
      <c r="E601">
        <v>237</v>
      </c>
      <c r="F601">
        <v>1</v>
      </c>
      <c r="G601">
        <v>7.93</v>
      </c>
      <c r="H601">
        <v>16.47949015</v>
      </c>
      <c r="I601">
        <v>9</v>
      </c>
      <c r="J601">
        <v>0</v>
      </c>
      <c r="K601">
        <v>37.799999999999997</v>
      </c>
      <c r="L601">
        <v>1</v>
      </c>
      <c r="M601">
        <v>91</v>
      </c>
      <c r="N601">
        <v>5.97</v>
      </c>
      <c r="O601">
        <v>9</v>
      </c>
      <c r="P601">
        <v>2.1</v>
      </c>
      <c r="Q601">
        <v>986.79581729999995</v>
      </c>
      <c r="R601">
        <v>751857</v>
      </c>
      <c r="S601">
        <v>5.8</v>
      </c>
      <c r="T601">
        <v>5.6</v>
      </c>
      <c r="U601">
        <v>0.61099999999999999</v>
      </c>
      <c r="V601">
        <v>11.1</v>
      </c>
      <c r="W601">
        <f t="shared" si="54"/>
        <v>0</v>
      </c>
      <c r="X601">
        <f t="shared" si="55"/>
        <v>0</v>
      </c>
      <c r="Y601">
        <f t="shared" si="56"/>
        <v>0</v>
      </c>
      <c r="Z601">
        <f t="shared" si="57"/>
        <v>1</v>
      </c>
      <c r="AA601">
        <f t="shared" si="58"/>
        <v>0</v>
      </c>
      <c r="AB601">
        <f t="shared" si="59"/>
        <v>0</v>
      </c>
      <c r="AC601">
        <v>65.3</v>
      </c>
    </row>
    <row r="602" spans="1:29" x14ac:dyDescent="0.25">
      <c r="A602" t="s">
        <v>38</v>
      </c>
      <c r="B602" t="s">
        <v>140</v>
      </c>
      <c r="C602">
        <v>2000</v>
      </c>
      <c r="D602" t="s">
        <v>24</v>
      </c>
      <c r="E602">
        <v>185</v>
      </c>
      <c r="F602">
        <v>0</v>
      </c>
      <c r="G602">
        <v>2.23</v>
      </c>
      <c r="H602">
        <v>0</v>
      </c>
      <c r="I602">
        <v>87</v>
      </c>
      <c r="J602">
        <v>0</v>
      </c>
      <c r="K602">
        <v>61.5</v>
      </c>
      <c r="L602">
        <v>0</v>
      </c>
      <c r="M602">
        <v>85</v>
      </c>
      <c r="N602">
        <v>7.88</v>
      </c>
      <c r="O602">
        <v>85</v>
      </c>
      <c r="P602">
        <v>0.1</v>
      </c>
      <c r="S602">
        <v>0.3</v>
      </c>
      <c r="T602">
        <v>0.3</v>
      </c>
      <c r="U602">
        <v>0</v>
      </c>
      <c r="V602">
        <v>0</v>
      </c>
      <c r="W602">
        <f t="shared" si="54"/>
        <v>0</v>
      </c>
      <c r="X602">
        <f t="shared" si="55"/>
        <v>0</v>
      </c>
      <c r="Y602">
        <f t="shared" si="56"/>
        <v>1</v>
      </c>
      <c r="Z602">
        <f t="shared" si="57"/>
        <v>0</v>
      </c>
      <c r="AA602">
        <f t="shared" si="58"/>
        <v>0</v>
      </c>
      <c r="AB602">
        <f t="shared" si="59"/>
        <v>0</v>
      </c>
      <c r="AC602">
        <v>67</v>
      </c>
    </row>
    <row r="603" spans="1:29" x14ac:dyDescent="0.25">
      <c r="A603" t="s">
        <v>27</v>
      </c>
      <c r="B603" t="s">
        <v>105</v>
      </c>
      <c r="C603">
        <v>2008</v>
      </c>
      <c r="D603" t="s">
        <v>37</v>
      </c>
      <c r="E603">
        <v>165</v>
      </c>
      <c r="F603">
        <v>1</v>
      </c>
      <c r="G603">
        <v>11.64</v>
      </c>
      <c r="H603">
        <v>181.76340780000001</v>
      </c>
      <c r="J603">
        <v>0</v>
      </c>
      <c r="K603">
        <v>6.5</v>
      </c>
      <c r="L603">
        <v>1</v>
      </c>
      <c r="M603">
        <v>99</v>
      </c>
      <c r="N603">
        <v>7.33</v>
      </c>
      <c r="O603">
        <v>99</v>
      </c>
      <c r="P603">
        <v>0.1</v>
      </c>
      <c r="Q603">
        <v>15669.25929</v>
      </c>
      <c r="R603">
        <v>138188</v>
      </c>
      <c r="S603">
        <v>1.9</v>
      </c>
      <c r="T603">
        <v>1.9</v>
      </c>
      <c r="U603">
        <v>0.81200000000000006</v>
      </c>
      <c r="V603">
        <v>15.3</v>
      </c>
      <c r="W603">
        <f t="shared" si="54"/>
        <v>0</v>
      </c>
      <c r="X603">
        <f t="shared" si="55"/>
        <v>0</v>
      </c>
      <c r="Y603">
        <f t="shared" si="56"/>
        <v>0</v>
      </c>
      <c r="Z603">
        <f t="shared" si="57"/>
        <v>0</v>
      </c>
      <c r="AA603">
        <f t="shared" si="58"/>
        <v>1</v>
      </c>
      <c r="AB603">
        <f t="shared" si="59"/>
        <v>1</v>
      </c>
      <c r="AC603">
        <v>74.099999999999994</v>
      </c>
    </row>
    <row r="604" spans="1:29" x14ac:dyDescent="0.25">
      <c r="A604" t="s">
        <v>29</v>
      </c>
      <c r="B604" t="s">
        <v>145</v>
      </c>
      <c r="C604">
        <v>2001</v>
      </c>
      <c r="D604" t="s">
        <v>24</v>
      </c>
      <c r="E604">
        <v>48</v>
      </c>
      <c r="F604">
        <v>90</v>
      </c>
      <c r="G604">
        <v>2.09</v>
      </c>
      <c r="H604">
        <v>37.825119360000002</v>
      </c>
      <c r="I604">
        <v>25</v>
      </c>
      <c r="J604">
        <v>7085</v>
      </c>
      <c r="K604">
        <v>16.899999999999999</v>
      </c>
      <c r="L604">
        <v>132</v>
      </c>
      <c r="M604">
        <v>72</v>
      </c>
      <c r="N604">
        <v>5.64</v>
      </c>
      <c r="O604">
        <v>73</v>
      </c>
      <c r="P604">
        <v>13.4</v>
      </c>
      <c r="Q604">
        <v>256.44148719999998</v>
      </c>
      <c r="R604">
        <v>18588758</v>
      </c>
      <c r="S604">
        <v>4.0999999999999996</v>
      </c>
      <c r="T604">
        <v>4</v>
      </c>
      <c r="U604">
        <v>0.29799999999999999</v>
      </c>
      <c r="V604">
        <v>5.8</v>
      </c>
      <c r="W604">
        <f t="shared" si="54"/>
        <v>1</v>
      </c>
      <c r="X604">
        <f t="shared" si="55"/>
        <v>0</v>
      </c>
      <c r="Y604">
        <f t="shared" si="56"/>
        <v>0</v>
      </c>
      <c r="Z604">
        <f t="shared" si="57"/>
        <v>0</v>
      </c>
      <c r="AA604">
        <f t="shared" si="58"/>
        <v>0</v>
      </c>
      <c r="AB604">
        <f t="shared" si="59"/>
        <v>0</v>
      </c>
      <c r="AC604">
        <v>49.5</v>
      </c>
    </row>
    <row r="605" spans="1:29" x14ac:dyDescent="0.25">
      <c r="A605" t="s">
        <v>27</v>
      </c>
      <c r="B605" t="s">
        <v>91</v>
      </c>
      <c r="C605">
        <v>2004</v>
      </c>
      <c r="D605" t="s">
        <v>24</v>
      </c>
      <c r="E605">
        <v>94</v>
      </c>
      <c r="F605">
        <v>3</v>
      </c>
      <c r="G605">
        <v>13.18</v>
      </c>
      <c r="H605">
        <v>5291.234786</v>
      </c>
      <c r="I605">
        <v>35</v>
      </c>
      <c r="J605">
        <v>4448</v>
      </c>
      <c r="K605">
        <v>57</v>
      </c>
      <c r="L605">
        <v>4</v>
      </c>
      <c r="M605">
        <v>99</v>
      </c>
      <c r="N605">
        <v>1.53</v>
      </c>
      <c r="O605">
        <v>98</v>
      </c>
      <c r="P605">
        <v>0.1</v>
      </c>
      <c r="Q605">
        <v>33874.742550000003</v>
      </c>
      <c r="R605">
        <v>6274897</v>
      </c>
      <c r="S605">
        <v>0.6</v>
      </c>
      <c r="T605">
        <v>0.6</v>
      </c>
      <c r="U605">
        <v>0.85699999999999998</v>
      </c>
      <c r="V605">
        <v>15.5</v>
      </c>
      <c r="W605">
        <f t="shared" si="54"/>
        <v>0</v>
      </c>
      <c r="X605">
        <f t="shared" si="55"/>
        <v>0</v>
      </c>
      <c r="Y605">
        <f t="shared" si="56"/>
        <v>0</v>
      </c>
      <c r="Z605">
        <f t="shared" si="57"/>
        <v>0</v>
      </c>
      <c r="AA605">
        <f t="shared" si="58"/>
        <v>1</v>
      </c>
      <c r="AB605">
        <f t="shared" si="59"/>
        <v>0</v>
      </c>
      <c r="AC605">
        <v>82</v>
      </c>
    </row>
    <row r="606" spans="1:29" x14ac:dyDescent="0.25">
      <c r="A606" t="s">
        <v>29</v>
      </c>
      <c r="B606" t="s">
        <v>68</v>
      </c>
      <c r="C606">
        <v>2008</v>
      </c>
      <c r="D606" t="s">
        <v>24</v>
      </c>
      <c r="E606">
        <v>255</v>
      </c>
      <c r="F606">
        <v>2</v>
      </c>
      <c r="G606">
        <v>0.12</v>
      </c>
      <c r="H606">
        <v>93.367889790000007</v>
      </c>
      <c r="I606">
        <v>81</v>
      </c>
      <c r="J606">
        <v>0</v>
      </c>
      <c r="K606">
        <v>2.6</v>
      </c>
      <c r="L606">
        <v>2</v>
      </c>
      <c r="M606">
        <v>81</v>
      </c>
      <c r="N606">
        <v>5.13</v>
      </c>
      <c r="O606">
        <v>81</v>
      </c>
      <c r="P606">
        <v>0.1</v>
      </c>
      <c r="Q606">
        <v>795.97519</v>
      </c>
      <c r="R606">
        <v>657229</v>
      </c>
      <c r="S606">
        <v>7.2</v>
      </c>
      <c r="T606">
        <v>7.1</v>
      </c>
      <c r="U606">
        <v>0.46100000000000002</v>
      </c>
      <c r="V606">
        <v>10.199999999999999</v>
      </c>
      <c r="W606">
        <f t="shared" si="54"/>
        <v>1</v>
      </c>
      <c r="X606">
        <f t="shared" si="55"/>
        <v>0</v>
      </c>
      <c r="Y606">
        <f t="shared" si="56"/>
        <v>0</v>
      </c>
      <c r="Z606">
        <f t="shared" si="57"/>
        <v>0</v>
      </c>
      <c r="AA606">
        <f t="shared" si="58"/>
        <v>0</v>
      </c>
      <c r="AB606">
        <f t="shared" si="59"/>
        <v>0</v>
      </c>
      <c r="AC606">
        <v>61</v>
      </c>
    </row>
    <row r="607" spans="1:29" x14ac:dyDescent="0.25">
      <c r="A607" t="s">
        <v>29</v>
      </c>
      <c r="B607" t="s">
        <v>57</v>
      </c>
      <c r="C607">
        <v>2011</v>
      </c>
      <c r="D607" t="s">
        <v>24</v>
      </c>
      <c r="E607">
        <v>321</v>
      </c>
      <c r="F607">
        <v>22</v>
      </c>
      <c r="G607">
        <v>4.16</v>
      </c>
      <c r="H607">
        <v>3.595980333</v>
      </c>
      <c r="I607">
        <v>96</v>
      </c>
      <c r="J607">
        <v>129</v>
      </c>
      <c r="K607">
        <v>16.600000000000001</v>
      </c>
      <c r="L607">
        <v>33</v>
      </c>
      <c r="M607">
        <v>95</v>
      </c>
      <c r="N607">
        <v>8.58</v>
      </c>
      <c r="O607">
        <v>96</v>
      </c>
      <c r="P607">
        <v>1.5</v>
      </c>
      <c r="Q607">
        <v>26.479973000000001</v>
      </c>
      <c r="R607">
        <v>94358</v>
      </c>
      <c r="S607">
        <v>7.6</v>
      </c>
      <c r="T607">
        <v>7.6</v>
      </c>
      <c r="U607">
        <v>0.38500000000000001</v>
      </c>
      <c r="V607">
        <v>9.9</v>
      </c>
      <c r="W607">
        <f t="shared" si="54"/>
        <v>1</v>
      </c>
      <c r="X607">
        <f t="shared" si="55"/>
        <v>0</v>
      </c>
      <c r="Y607">
        <f t="shared" si="56"/>
        <v>0</v>
      </c>
      <c r="Z607">
        <f t="shared" si="57"/>
        <v>0</v>
      </c>
      <c r="AA607">
        <f t="shared" si="58"/>
        <v>0</v>
      </c>
      <c r="AB607">
        <f t="shared" si="59"/>
        <v>0</v>
      </c>
      <c r="AC607">
        <v>57.4</v>
      </c>
    </row>
    <row r="608" spans="1:29" x14ac:dyDescent="0.25">
      <c r="A608" t="s">
        <v>27</v>
      </c>
      <c r="B608" t="s">
        <v>26</v>
      </c>
      <c r="C608">
        <v>2009</v>
      </c>
      <c r="D608" t="s">
        <v>24</v>
      </c>
      <c r="E608">
        <v>91</v>
      </c>
      <c r="F608">
        <v>1</v>
      </c>
      <c r="G608">
        <v>5.79</v>
      </c>
      <c r="H608">
        <v>348.05595169999998</v>
      </c>
      <c r="I608">
        <v>98</v>
      </c>
      <c r="J608">
        <v>0</v>
      </c>
      <c r="K608">
        <v>53.5</v>
      </c>
      <c r="L608">
        <v>1</v>
      </c>
      <c r="M608">
        <v>98</v>
      </c>
      <c r="N608">
        <v>5.79</v>
      </c>
      <c r="O608">
        <v>98</v>
      </c>
      <c r="P608">
        <v>0.1</v>
      </c>
      <c r="Q608">
        <v>4114.1365450000003</v>
      </c>
      <c r="R608">
        <v>2927519</v>
      </c>
      <c r="S608">
        <v>1.5</v>
      </c>
      <c r="T608">
        <v>1.6</v>
      </c>
      <c r="U608">
        <v>0.72099999999999997</v>
      </c>
      <c r="V608">
        <v>12.2</v>
      </c>
      <c r="W608">
        <f t="shared" si="54"/>
        <v>0</v>
      </c>
      <c r="X608">
        <f t="shared" si="55"/>
        <v>0</v>
      </c>
      <c r="Y608">
        <f t="shared" si="56"/>
        <v>0</v>
      </c>
      <c r="Z608">
        <f t="shared" si="57"/>
        <v>0</v>
      </c>
      <c r="AA608">
        <f t="shared" si="58"/>
        <v>1</v>
      </c>
      <c r="AB608">
        <f t="shared" si="59"/>
        <v>0</v>
      </c>
      <c r="AC608">
        <v>76.099999999999994</v>
      </c>
    </row>
    <row r="609" spans="1:29" x14ac:dyDescent="0.25">
      <c r="A609" t="s">
        <v>25</v>
      </c>
      <c r="B609" t="s">
        <v>179</v>
      </c>
      <c r="C609">
        <v>2000</v>
      </c>
      <c r="D609" t="s">
        <v>24</v>
      </c>
      <c r="E609">
        <v>11</v>
      </c>
      <c r="F609">
        <v>10</v>
      </c>
      <c r="G609">
        <v>0.05</v>
      </c>
      <c r="H609">
        <v>782.17998150000005</v>
      </c>
      <c r="I609">
        <v>93</v>
      </c>
      <c r="J609">
        <v>0</v>
      </c>
      <c r="K609">
        <v>56.2</v>
      </c>
      <c r="L609">
        <v>12</v>
      </c>
      <c r="M609">
        <v>95</v>
      </c>
      <c r="N609">
        <v>4.24</v>
      </c>
      <c r="O609">
        <v>95</v>
      </c>
      <c r="P609">
        <v>0.1</v>
      </c>
      <c r="Q609">
        <v>9126.9542770000007</v>
      </c>
      <c r="S609">
        <v>7.3</v>
      </c>
      <c r="T609">
        <v>7.4</v>
      </c>
      <c r="U609">
        <v>0.73699999999999999</v>
      </c>
      <c r="V609">
        <v>11.8</v>
      </c>
      <c r="W609">
        <f t="shared" si="54"/>
        <v>0</v>
      </c>
      <c r="X609">
        <f t="shared" si="55"/>
        <v>1</v>
      </c>
      <c r="Y609">
        <f t="shared" si="56"/>
        <v>0</v>
      </c>
      <c r="Z609">
        <f t="shared" si="57"/>
        <v>0</v>
      </c>
      <c r="AA609">
        <f t="shared" si="58"/>
        <v>0</v>
      </c>
      <c r="AB609">
        <f t="shared" si="59"/>
        <v>0</v>
      </c>
      <c r="AC609">
        <v>72.599999999999994</v>
      </c>
    </row>
    <row r="610" spans="1:29" x14ac:dyDescent="0.25">
      <c r="A610" t="s">
        <v>25</v>
      </c>
      <c r="B610" t="s">
        <v>121</v>
      </c>
      <c r="C610">
        <v>2000</v>
      </c>
      <c r="D610" t="s">
        <v>24</v>
      </c>
      <c r="E610">
        <v>225</v>
      </c>
      <c r="F610">
        <v>4</v>
      </c>
      <c r="G610">
        <v>2.13</v>
      </c>
      <c r="H610">
        <v>0</v>
      </c>
      <c r="I610">
        <v>44</v>
      </c>
      <c r="J610">
        <v>16</v>
      </c>
      <c r="K610">
        <v>35.6</v>
      </c>
      <c r="L610">
        <v>5</v>
      </c>
      <c r="M610">
        <v>99</v>
      </c>
      <c r="N610">
        <v>4.68</v>
      </c>
      <c r="O610">
        <v>99</v>
      </c>
      <c r="P610">
        <v>0.1</v>
      </c>
      <c r="S610">
        <v>3.6</v>
      </c>
      <c r="T610">
        <v>3.6</v>
      </c>
      <c r="U610">
        <v>0.58599999999999997</v>
      </c>
      <c r="V610">
        <v>11.4</v>
      </c>
      <c r="W610">
        <f t="shared" si="54"/>
        <v>0</v>
      </c>
      <c r="X610">
        <f t="shared" si="55"/>
        <v>1</v>
      </c>
      <c r="Y610">
        <f t="shared" si="56"/>
        <v>0</v>
      </c>
      <c r="Z610">
        <f t="shared" si="57"/>
        <v>0</v>
      </c>
      <c r="AA610">
        <f t="shared" si="58"/>
        <v>0</v>
      </c>
      <c r="AB610">
        <f t="shared" si="59"/>
        <v>0</v>
      </c>
      <c r="AC610">
        <v>66.599999999999994</v>
      </c>
    </row>
    <row r="611" spans="1:29" x14ac:dyDescent="0.25">
      <c r="A611" t="s">
        <v>25</v>
      </c>
      <c r="B611" t="s">
        <v>202</v>
      </c>
      <c r="C611">
        <v>2006</v>
      </c>
      <c r="D611" t="s">
        <v>24</v>
      </c>
      <c r="E611">
        <v>186</v>
      </c>
      <c r="F611">
        <v>2</v>
      </c>
      <c r="G611">
        <v>0.04</v>
      </c>
      <c r="H611">
        <v>28.12560496</v>
      </c>
      <c r="J611">
        <v>90</v>
      </c>
      <c r="K611">
        <v>13.9</v>
      </c>
      <c r="L611">
        <v>3</v>
      </c>
      <c r="M611">
        <v>62</v>
      </c>
      <c r="N611">
        <v>0.65</v>
      </c>
      <c r="O611">
        <v>63</v>
      </c>
      <c r="P611">
        <v>0.1</v>
      </c>
      <c r="Q611">
        <v>441.53226000000001</v>
      </c>
      <c r="R611">
        <v>148621</v>
      </c>
      <c r="S611">
        <v>11.9</v>
      </c>
      <c r="T611">
        <v>11.9</v>
      </c>
      <c r="U611">
        <v>0.51100000000000001</v>
      </c>
      <c r="V611">
        <v>11</v>
      </c>
      <c r="W611">
        <f t="shared" si="54"/>
        <v>0</v>
      </c>
      <c r="X611">
        <f t="shared" si="55"/>
        <v>1</v>
      </c>
      <c r="Y611">
        <f t="shared" si="56"/>
        <v>0</v>
      </c>
      <c r="Z611">
        <f t="shared" si="57"/>
        <v>0</v>
      </c>
      <c r="AA611">
        <f t="shared" si="58"/>
        <v>0</v>
      </c>
      <c r="AB611">
        <f t="shared" si="59"/>
        <v>0</v>
      </c>
      <c r="AC611">
        <v>64.900000000000006</v>
      </c>
    </row>
    <row r="612" spans="1:29" x14ac:dyDescent="0.25">
      <c r="A612" t="s">
        <v>25</v>
      </c>
      <c r="B612" t="s">
        <v>221</v>
      </c>
      <c r="C612">
        <v>2009</v>
      </c>
      <c r="D612" t="s">
        <v>24</v>
      </c>
      <c r="E612">
        <v>235</v>
      </c>
      <c r="F612">
        <v>36</v>
      </c>
      <c r="G612">
        <v>0.03</v>
      </c>
      <c r="H612">
        <v>0</v>
      </c>
      <c r="I612">
        <v>76</v>
      </c>
      <c r="J612">
        <v>130</v>
      </c>
      <c r="K612">
        <v>36.4</v>
      </c>
      <c r="L612">
        <v>46</v>
      </c>
      <c r="M612">
        <v>76</v>
      </c>
      <c r="N612">
        <v>5.32</v>
      </c>
      <c r="O612">
        <v>76</v>
      </c>
      <c r="P612">
        <v>0.1</v>
      </c>
      <c r="S612">
        <v>13.8</v>
      </c>
      <c r="T612">
        <v>13.7</v>
      </c>
      <c r="U612">
        <v>0.48299999999999998</v>
      </c>
      <c r="V612">
        <v>8.4</v>
      </c>
      <c r="W612">
        <f t="shared" si="54"/>
        <v>0</v>
      </c>
      <c r="X612">
        <f t="shared" si="55"/>
        <v>1</v>
      </c>
      <c r="Y612">
        <f t="shared" si="56"/>
        <v>0</v>
      </c>
      <c r="Z612">
        <f t="shared" si="57"/>
        <v>0</v>
      </c>
      <c r="AA612">
        <f t="shared" si="58"/>
        <v>0</v>
      </c>
      <c r="AB612">
        <f t="shared" si="59"/>
        <v>0</v>
      </c>
      <c r="AC612">
        <v>64.099999999999994</v>
      </c>
    </row>
    <row r="613" spans="1:29" x14ac:dyDescent="0.25">
      <c r="A613" t="s">
        <v>38</v>
      </c>
      <c r="B613" t="s">
        <v>140</v>
      </c>
      <c r="C613">
        <v>2012</v>
      </c>
      <c r="D613" t="s">
        <v>24</v>
      </c>
      <c r="E613">
        <v>168</v>
      </c>
      <c r="F613">
        <v>0</v>
      </c>
      <c r="G613">
        <v>2.98</v>
      </c>
      <c r="H613">
        <v>0</v>
      </c>
      <c r="I613">
        <v>82</v>
      </c>
      <c r="J613">
        <v>0</v>
      </c>
      <c r="K613">
        <v>67.5</v>
      </c>
      <c r="L613">
        <v>0</v>
      </c>
      <c r="M613">
        <v>81</v>
      </c>
      <c r="N613">
        <v>12.77</v>
      </c>
      <c r="O613">
        <v>81</v>
      </c>
      <c r="P613">
        <v>0.1</v>
      </c>
      <c r="S613">
        <v>0.2</v>
      </c>
      <c r="T613">
        <v>0.2</v>
      </c>
      <c r="U613">
        <v>0.64</v>
      </c>
      <c r="V613">
        <v>11.7</v>
      </c>
      <c r="W613">
        <f t="shared" si="54"/>
        <v>0</v>
      </c>
      <c r="X613">
        <f t="shared" si="55"/>
        <v>0</v>
      </c>
      <c r="Y613">
        <f t="shared" si="56"/>
        <v>1</v>
      </c>
      <c r="Z613">
        <f t="shared" si="57"/>
        <v>0</v>
      </c>
      <c r="AA613">
        <f t="shared" si="58"/>
        <v>0</v>
      </c>
      <c r="AB613">
        <f t="shared" si="59"/>
        <v>0</v>
      </c>
      <c r="AC613">
        <v>69</v>
      </c>
    </row>
    <row r="614" spans="1:29" x14ac:dyDescent="0.25">
      <c r="A614" t="s">
        <v>32</v>
      </c>
      <c r="B614" t="s">
        <v>114</v>
      </c>
      <c r="C614">
        <v>2009</v>
      </c>
      <c r="D614" t="s">
        <v>24</v>
      </c>
      <c r="E614">
        <v>142</v>
      </c>
      <c r="F614">
        <v>1</v>
      </c>
      <c r="G614">
        <v>3.33</v>
      </c>
      <c r="H614">
        <v>235.70674170000001</v>
      </c>
      <c r="I614">
        <v>9</v>
      </c>
      <c r="J614">
        <v>0</v>
      </c>
      <c r="K614">
        <v>49.7</v>
      </c>
      <c r="L614">
        <v>1</v>
      </c>
      <c r="M614">
        <v>9</v>
      </c>
      <c r="N614">
        <v>5.16</v>
      </c>
      <c r="O614">
        <v>9</v>
      </c>
      <c r="P614">
        <v>0.6</v>
      </c>
      <c r="Q614">
        <v>4293.3832739999998</v>
      </c>
      <c r="R614">
        <v>28482</v>
      </c>
      <c r="S614">
        <v>1.9</v>
      </c>
      <c r="T614">
        <v>1.7</v>
      </c>
      <c r="U614">
        <v>0.72099999999999997</v>
      </c>
      <c r="V614">
        <v>12.7</v>
      </c>
      <c r="W614">
        <f t="shared" si="54"/>
        <v>0</v>
      </c>
      <c r="X614">
        <f t="shared" si="55"/>
        <v>0</v>
      </c>
      <c r="Y614">
        <f t="shared" si="56"/>
        <v>0</v>
      </c>
      <c r="Z614">
        <f t="shared" si="57"/>
        <v>0</v>
      </c>
      <c r="AA614">
        <f t="shared" si="58"/>
        <v>0</v>
      </c>
      <c r="AB614">
        <f t="shared" si="59"/>
        <v>0</v>
      </c>
      <c r="AC614">
        <v>74.7</v>
      </c>
    </row>
    <row r="615" spans="1:29" x14ac:dyDescent="0.25">
      <c r="A615" t="s">
        <v>29</v>
      </c>
      <c r="B615" t="s">
        <v>178</v>
      </c>
      <c r="C615">
        <v>2012</v>
      </c>
      <c r="D615" t="s">
        <v>24</v>
      </c>
      <c r="E615">
        <v>194</v>
      </c>
      <c r="F615">
        <v>0</v>
      </c>
      <c r="G615">
        <v>0.01</v>
      </c>
      <c r="H615">
        <v>8.1980475810000009</v>
      </c>
      <c r="I615">
        <v>96</v>
      </c>
      <c r="J615">
        <v>0</v>
      </c>
      <c r="K615">
        <v>28.5</v>
      </c>
      <c r="L615">
        <v>0</v>
      </c>
      <c r="M615">
        <v>96</v>
      </c>
      <c r="N615">
        <v>8.6</v>
      </c>
      <c r="O615">
        <v>96</v>
      </c>
      <c r="P615">
        <v>0.5</v>
      </c>
      <c r="Q615">
        <v>138.94995900000001</v>
      </c>
      <c r="R615">
        <v>182889</v>
      </c>
      <c r="S615">
        <v>5.9</v>
      </c>
      <c r="T615">
        <v>5.7</v>
      </c>
      <c r="U615">
        <v>0.55300000000000005</v>
      </c>
      <c r="V615">
        <v>10.8</v>
      </c>
      <c r="W615">
        <f t="shared" si="54"/>
        <v>1</v>
      </c>
      <c r="X615">
        <f t="shared" si="55"/>
        <v>0</v>
      </c>
      <c r="Y615">
        <f t="shared" si="56"/>
        <v>0</v>
      </c>
      <c r="Z615">
        <f t="shared" si="57"/>
        <v>0</v>
      </c>
      <c r="AA615">
        <f t="shared" si="58"/>
        <v>0</v>
      </c>
      <c r="AB615">
        <f t="shared" si="59"/>
        <v>0</v>
      </c>
      <c r="AC615">
        <v>66.900000000000006</v>
      </c>
    </row>
    <row r="616" spans="1:29" x14ac:dyDescent="0.25">
      <c r="A616" t="s">
        <v>32</v>
      </c>
      <c r="B616" t="s">
        <v>47</v>
      </c>
      <c r="C616">
        <v>2014</v>
      </c>
      <c r="D616" t="s">
        <v>24</v>
      </c>
      <c r="E616">
        <v>177</v>
      </c>
      <c r="F616">
        <v>0</v>
      </c>
      <c r="G616">
        <v>6.58</v>
      </c>
      <c r="H616">
        <v>670.0920883</v>
      </c>
      <c r="I616">
        <v>95</v>
      </c>
      <c r="J616">
        <v>0</v>
      </c>
      <c r="K616">
        <v>5.0999999999999996</v>
      </c>
      <c r="L616">
        <v>0</v>
      </c>
      <c r="M616">
        <v>95</v>
      </c>
      <c r="N616">
        <v>5.79</v>
      </c>
      <c r="O616">
        <v>95</v>
      </c>
      <c r="P616">
        <v>0.2</v>
      </c>
      <c r="Q616">
        <v>4852.2236659999999</v>
      </c>
      <c r="R616">
        <v>351694</v>
      </c>
      <c r="S616">
        <v>3.4</v>
      </c>
      <c r="T616">
        <v>3.4</v>
      </c>
      <c r="U616">
        <v>0.70499999999999996</v>
      </c>
      <c r="V616">
        <v>12.8</v>
      </c>
      <c r="W616">
        <f t="shared" si="54"/>
        <v>0</v>
      </c>
      <c r="X616">
        <f t="shared" si="55"/>
        <v>0</v>
      </c>
      <c r="Y616">
        <f t="shared" si="56"/>
        <v>0</v>
      </c>
      <c r="Z616">
        <f t="shared" si="57"/>
        <v>0</v>
      </c>
      <c r="AA616">
        <f t="shared" si="58"/>
        <v>0</v>
      </c>
      <c r="AB616">
        <f t="shared" si="59"/>
        <v>0</v>
      </c>
      <c r="AC616">
        <v>70</v>
      </c>
    </row>
    <row r="617" spans="1:29" x14ac:dyDescent="0.25">
      <c r="A617" t="s">
        <v>25</v>
      </c>
      <c r="B617" t="s">
        <v>158</v>
      </c>
      <c r="C617">
        <v>2003</v>
      </c>
      <c r="D617" t="s">
        <v>24</v>
      </c>
      <c r="E617">
        <v>185</v>
      </c>
      <c r="F617">
        <v>366</v>
      </c>
      <c r="G617">
        <v>0.01</v>
      </c>
      <c r="H617">
        <v>24.23455671</v>
      </c>
      <c r="I617">
        <v>63</v>
      </c>
      <c r="J617">
        <v>4740</v>
      </c>
      <c r="K617">
        <v>17.899999999999999</v>
      </c>
      <c r="L617">
        <v>466</v>
      </c>
      <c r="M617">
        <v>69</v>
      </c>
      <c r="N617">
        <v>2.61</v>
      </c>
      <c r="O617">
        <v>67</v>
      </c>
      <c r="P617">
        <v>0.1</v>
      </c>
      <c r="Q617">
        <v>563.59434199999998</v>
      </c>
      <c r="R617">
        <v>1477341</v>
      </c>
      <c r="S617">
        <v>21.6</v>
      </c>
      <c r="T617">
        <v>22</v>
      </c>
      <c r="U617">
        <v>0.46500000000000002</v>
      </c>
      <c r="V617">
        <v>5.6</v>
      </c>
      <c r="W617">
        <f t="shared" si="54"/>
        <v>0</v>
      </c>
      <c r="X617">
        <f t="shared" si="55"/>
        <v>1</v>
      </c>
      <c r="Y617">
        <f t="shared" si="56"/>
        <v>0</v>
      </c>
      <c r="Z617">
        <f t="shared" si="57"/>
        <v>0</v>
      </c>
      <c r="AA617">
        <f t="shared" si="58"/>
        <v>0</v>
      </c>
      <c r="AB617">
        <f t="shared" si="59"/>
        <v>0</v>
      </c>
      <c r="AC617">
        <v>63.5</v>
      </c>
    </row>
    <row r="618" spans="1:29" x14ac:dyDescent="0.25">
      <c r="A618" t="s">
        <v>32</v>
      </c>
      <c r="B618" t="s">
        <v>174</v>
      </c>
      <c r="C618">
        <v>2008</v>
      </c>
      <c r="D618" t="s">
        <v>24</v>
      </c>
      <c r="E618">
        <v>149</v>
      </c>
      <c r="F618">
        <v>0</v>
      </c>
      <c r="G618">
        <v>12.09</v>
      </c>
      <c r="H618">
        <v>0</v>
      </c>
      <c r="I618">
        <v>96</v>
      </c>
      <c r="J618">
        <v>0</v>
      </c>
      <c r="K618">
        <v>42.2</v>
      </c>
      <c r="L618">
        <v>0</v>
      </c>
      <c r="M618">
        <v>96</v>
      </c>
      <c r="N618">
        <v>7.43</v>
      </c>
      <c r="O618">
        <v>96</v>
      </c>
      <c r="P618">
        <v>0.1</v>
      </c>
      <c r="S618">
        <v>4.3</v>
      </c>
      <c r="T618">
        <v>4.4000000000000004</v>
      </c>
      <c r="U618">
        <v>0.71</v>
      </c>
      <c r="V618">
        <v>12.6</v>
      </c>
      <c r="W618">
        <f t="shared" si="54"/>
        <v>0</v>
      </c>
      <c r="X618">
        <f t="shared" si="55"/>
        <v>0</v>
      </c>
      <c r="Y618">
        <f t="shared" si="56"/>
        <v>0</v>
      </c>
      <c r="Z618">
        <f t="shared" si="57"/>
        <v>0</v>
      </c>
      <c r="AA618">
        <f t="shared" si="58"/>
        <v>0</v>
      </c>
      <c r="AB618">
        <f t="shared" si="59"/>
        <v>0</v>
      </c>
      <c r="AC618">
        <v>74.099999999999994</v>
      </c>
    </row>
    <row r="619" spans="1:29" x14ac:dyDescent="0.25">
      <c r="A619" t="s">
        <v>25</v>
      </c>
      <c r="B619" t="s">
        <v>124</v>
      </c>
      <c r="C619">
        <v>2010</v>
      </c>
      <c r="D619" t="s">
        <v>24</v>
      </c>
      <c r="E619">
        <v>94</v>
      </c>
      <c r="F619">
        <v>1</v>
      </c>
      <c r="G619">
        <v>1.58</v>
      </c>
      <c r="H619">
        <v>805.39563459999999</v>
      </c>
      <c r="I619">
        <v>81</v>
      </c>
      <c r="J619">
        <v>12</v>
      </c>
      <c r="K619">
        <v>63.5</v>
      </c>
      <c r="L619">
        <v>1</v>
      </c>
      <c r="M619">
        <v>75</v>
      </c>
      <c r="N619">
        <v>7.19</v>
      </c>
      <c r="O619">
        <v>81</v>
      </c>
      <c r="P619">
        <v>0.1</v>
      </c>
      <c r="Q619">
        <v>8763.8262739999991</v>
      </c>
      <c r="R619">
        <v>4337141</v>
      </c>
      <c r="S619">
        <v>4.7</v>
      </c>
      <c r="T619">
        <v>4.7</v>
      </c>
      <c r="U619">
        <v>0.752</v>
      </c>
      <c r="V619">
        <v>13.3</v>
      </c>
      <c r="W619">
        <f t="shared" si="54"/>
        <v>0</v>
      </c>
      <c r="X619">
        <f t="shared" si="55"/>
        <v>1</v>
      </c>
      <c r="Y619">
        <f t="shared" si="56"/>
        <v>0</v>
      </c>
      <c r="Z619">
        <f t="shared" si="57"/>
        <v>0</v>
      </c>
      <c r="AA619">
        <f t="shared" si="58"/>
        <v>0</v>
      </c>
      <c r="AB619">
        <f t="shared" si="59"/>
        <v>0</v>
      </c>
      <c r="AC619">
        <v>74.900000000000006</v>
      </c>
    </row>
    <row r="620" spans="1:29" x14ac:dyDescent="0.25">
      <c r="A620" t="s">
        <v>29</v>
      </c>
      <c r="B620" t="s">
        <v>172</v>
      </c>
      <c r="C620">
        <v>2015</v>
      </c>
      <c r="D620" t="s">
        <v>24</v>
      </c>
      <c r="E620">
        <v>227</v>
      </c>
      <c r="F620">
        <v>11</v>
      </c>
      <c r="H620">
        <v>0</v>
      </c>
      <c r="I620">
        <v>98</v>
      </c>
      <c r="J620">
        <v>1</v>
      </c>
      <c r="K620">
        <v>21.4</v>
      </c>
      <c r="L620">
        <v>15</v>
      </c>
      <c r="M620">
        <v>99</v>
      </c>
      <c r="O620">
        <v>98</v>
      </c>
      <c r="P620">
        <v>0.4</v>
      </c>
      <c r="Q620">
        <v>71.348397000000006</v>
      </c>
      <c r="R620">
        <v>11629553</v>
      </c>
      <c r="S620">
        <v>5.7</v>
      </c>
      <c r="T620">
        <v>5.7</v>
      </c>
      <c r="U620">
        <v>0.49299999999999999</v>
      </c>
      <c r="V620">
        <v>10.8</v>
      </c>
      <c r="W620">
        <f t="shared" si="54"/>
        <v>1</v>
      </c>
      <c r="X620">
        <f t="shared" si="55"/>
        <v>0</v>
      </c>
      <c r="Y620">
        <f t="shared" si="56"/>
        <v>0</v>
      </c>
      <c r="Z620">
        <f t="shared" si="57"/>
        <v>0</v>
      </c>
      <c r="AA620">
        <f t="shared" si="58"/>
        <v>0</v>
      </c>
      <c r="AB620">
        <f t="shared" si="59"/>
        <v>0</v>
      </c>
      <c r="AC620">
        <v>66.099999999999994</v>
      </c>
    </row>
    <row r="621" spans="1:29" x14ac:dyDescent="0.25">
      <c r="A621" t="s">
        <v>38</v>
      </c>
      <c r="B621" t="s">
        <v>161</v>
      </c>
      <c r="C621">
        <v>2014</v>
      </c>
      <c r="D621" t="s">
        <v>24</v>
      </c>
      <c r="E621">
        <v>278</v>
      </c>
      <c r="F621">
        <v>10</v>
      </c>
      <c r="G621">
        <v>0.01</v>
      </c>
      <c r="H621">
        <v>208.2311603</v>
      </c>
      <c r="I621">
        <v>67</v>
      </c>
      <c r="J621">
        <v>2299</v>
      </c>
      <c r="K621">
        <v>47.9</v>
      </c>
      <c r="L621">
        <v>13</v>
      </c>
      <c r="M621">
        <v>64</v>
      </c>
      <c r="N621">
        <v>4.26</v>
      </c>
      <c r="O621">
        <v>73</v>
      </c>
      <c r="P621">
        <v>0.7</v>
      </c>
      <c r="Q621">
        <v>2182.7165650000002</v>
      </c>
      <c r="R621">
        <v>7755785</v>
      </c>
      <c r="S621">
        <v>1.3</v>
      </c>
      <c r="T621">
        <v>1.3</v>
      </c>
      <c r="U621">
        <v>0.51100000000000001</v>
      </c>
      <c r="V621">
        <v>10</v>
      </c>
      <c r="W621">
        <f t="shared" si="54"/>
        <v>0</v>
      </c>
      <c r="X621">
        <f t="shared" si="55"/>
        <v>0</v>
      </c>
      <c r="Y621">
        <f t="shared" si="56"/>
        <v>1</v>
      </c>
      <c r="Z621">
        <f t="shared" si="57"/>
        <v>0</v>
      </c>
      <c r="AA621">
        <f t="shared" si="58"/>
        <v>0</v>
      </c>
      <c r="AB621">
        <f t="shared" si="59"/>
        <v>0</v>
      </c>
      <c r="AC621">
        <v>62.7</v>
      </c>
    </row>
    <row r="622" spans="1:29" x14ac:dyDescent="0.25">
      <c r="A622" t="s">
        <v>29</v>
      </c>
      <c r="B622" t="s">
        <v>61</v>
      </c>
      <c r="C622">
        <v>2005</v>
      </c>
      <c r="D622" t="s">
        <v>24</v>
      </c>
      <c r="E622">
        <v>4</v>
      </c>
      <c r="F622">
        <v>58</v>
      </c>
      <c r="G622">
        <v>5.03</v>
      </c>
      <c r="H622">
        <v>73.032761949999994</v>
      </c>
      <c r="I622">
        <v>79</v>
      </c>
      <c r="J622">
        <v>605</v>
      </c>
      <c r="K622">
        <v>23.3</v>
      </c>
      <c r="L622">
        <v>93</v>
      </c>
      <c r="M622">
        <v>79</v>
      </c>
      <c r="N622">
        <v>4.75</v>
      </c>
      <c r="O622">
        <v>8</v>
      </c>
      <c r="P622">
        <v>7.4</v>
      </c>
      <c r="Q622">
        <v>952.18724840000004</v>
      </c>
      <c r="R622">
        <v>1742795</v>
      </c>
      <c r="S622">
        <v>6.9</v>
      </c>
      <c r="T622">
        <v>7</v>
      </c>
      <c r="U622">
        <v>0.45600000000000002</v>
      </c>
      <c r="V622">
        <v>8.3000000000000007</v>
      </c>
      <c r="W622">
        <f t="shared" si="54"/>
        <v>1</v>
      </c>
      <c r="X622">
        <f t="shared" si="55"/>
        <v>0</v>
      </c>
      <c r="Y622">
        <f t="shared" si="56"/>
        <v>0</v>
      </c>
      <c r="Z622">
        <f t="shared" si="57"/>
        <v>0</v>
      </c>
      <c r="AA622">
        <f t="shared" si="58"/>
        <v>0</v>
      </c>
      <c r="AB622">
        <f t="shared" si="59"/>
        <v>0</v>
      </c>
      <c r="AC622">
        <v>52.8</v>
      </c>
    </row>
    <row r="623" spans="1:29" x14ac:dyDescent="0.25">
      <c r="A623" t="s">
        <v>27</v>
      </c>
      <c r="B623" t="s">
        <v>150</v>
      </c>
      <c r="C623">
        <v>2001</v>
      </c>
      <c r="D623" t="s">
        <v>37</v>
      </c>
      <c r="E623">
        <v>82</v>
      </c>
      <c r="F623">
        <v>1</v>
      </c>
      <c r="G623">
        <v>9.9499999999999993</v>
      </c>
      <c r="H623">
        <v>3054.515582</v>
      </c>
      <c r="J623">
        <v>0</v>
      </c>
      <c r="K623">
        <v>52.6</v>
      </c>
      <c r="L623">
        <v>1</v>
      </c>
      <c r="M623">
        <v>97</v>
      </c>
      <c r="N623">
        <v>7.79</v>
      </c>
      <c r="O623">
        <v>97</v>
      </c>
      <c r="P623">
        <v>0.1</v>
      </c>
      <c r="Q623">
        <v>26584.12169</v>
      </c>
      <c r="R623">
        <v>164618</v>
      </c>
      <c r="S623">
        <v>1.1000000000000001</v>
      </c>
      <c r="T623">
        <v>1.1000000000000001</v>
      </c>
      <c r="U623">
        <v>0.878</v>
      </c>
      <c r="V623">
        <v>16.7</v>
      </c>
      <c r="W623">
        <f t="shared" si="54"/>
        <v>0</v>
      </c>
      <c r="X623">
        <f t="shared" si="55"/>
        <v>0</v>
      </c>
      <c r="Y623">
        <f t="shared" si="56"/>
        <v>0</v>
      </c>
      <c r="Z623">
        <f t="shared" si="57"/>
        <v>0</v>
      </c>
      <c r="AA623">
        <f t="shared" si="58"/>
        <v>1</v>
      </c>
      <c r="AB623">
        <f t="shared" si="59"/>
        <v>1</v>
      </c>
      <c r="AC623">
        <v>78.3</v>
      </c>
    </row>
    <row r="624" spans="1:29" x14ac:dyDescent="0.25">
      <c r="A624" t="s">
        <v>25</v>
      </c>
      <c r="B624" t="s">
        <v>60</v>
      </c>
      <c r="C624">
        <v>2013</v>
      </c>
      <c r="D624" t="s">
        <v>24</v>
      </c>
      <c r="E624">
        <v>183</v>
      </c>
      <c r="F624">
        <v>11</v>
      </c>
      <c r="G624">
        <v>0.01</v>
      </c>
      <c r="H624">
        <v>8.7582145380000007</v>
      </c>
      <c r="I624">
        <v>83</v>
      </c>
      <c r="J624">
        <v>0</v>
      </c>
      <c r="K624">
        <v>18.2</v>
      </c>
      <c r="L624">
        <v>13</v>
      </c>
      <c r="M624">
        <v>66</v>
      </c>
      <c r="N624">
        <v>5.93</v>
      </c>
      <c r="O624">
        <v>83</v>
      </c>
      <c r="P624">
        <v>0.2</v>
      </c>
      <c r="Q624">
        <v>128.419568</v>
      </c>
      <c r="R624">
        <v>1522692</v>
      </c>
      <c r="S624">
        <v>11</v>
      </c>
      <c r="T624">
        <v>11.1</v>
      </c>
      <c r="U624">
        <v>0.54600000000000004</v>
      </c>
      <c r="V624">
        <v>10.8</v>
      </c>
      <c r="W624">
        <f t="shared" si="54"/>
        <v>0</v>
      </c>
      <c r="X624">
        <f t="shared" si="55"/>
        <v>1</v>
      </c>
      <c r="Y624">
        <f t="shared" si="56"/>
        <v>0</v>
      </c>
      <c r="Z624">
        <f t="shared" si="57"/>
        <v>0</v>
      </c>
      <c r="AA624">
        <f t="shared" si="58"/>
        <v>0</v>
      </c>
      <c r="AB624">
        <f t="shared" si="59"/>
        <v>0</v>
      </c>
      <c r="AC624">
        <v>67.8</v>
      </c>
    </row>
    <row r="625" spans="1:29" x14ac:dyDescent="0.25">
      <c r="A625" t="s">
        <v>27</v>
      </c>
      <c r="B625" t="s">
        <v>105</v>
      </c>
      <c r="C625">
        <v>2015</v>
      </c>
      <c r="D625" t="s">
        <v>37</v>
      </c>
      <c r="E625">
        <v>134</v>
      </c>
      <c r="F625">
        <v>0</v>
      </c>
      <c r="H625">
        <v>0</v>
      </c>
      <c r="J625">
        <v>0</v>
      </c>
      <c r="K625">
        <v>64.8</v>
      </c>
      <c r="L625">
        <v>0</v>
      </c>
      <c r="M625">
        <v>99</v>
      </c>
      <c r="O625">
        <v>99</v>
      </c>
      <c r="P625">
        <v>0.1</v>
      </c>
      <c r="Q625">
        <v>12365.6263</v>
      </c>
      <c r="R625">
        <v>984328</v>
      </c>
      <c r="S625">
        <v>1.6</v>
      </c>
      <c r="T625">
        <v>1.6</v>
      </c>
      <c r="U625">
        <v>0.83399999999999996</v>
      </c>
      <c r="V625">
        <v>15.6</v>
      </c>
      <c r="W625">
        <f t="shared" si="54"/>
        <v>0</v>
      </c>
      <c r="X625">
        <f t="shared" si="55"/>
        <v>0</v>
      </c>
      <c r="Y625">
        <f t="shared" si="56"/>
        <v>0</v>
      </c>
      <c r="Z625">
        <f t="shared" si="57"/>
        <v>0</v>
      </c>
      <c r="AA625">
        <f t="shared" si="58"/>
        <v>1</v>
      </c>
      <c r="AB625">
        <f t="shared" si="59"/>
        <v>1</v>
      </c>
      <c r="AC625">
        <v>75.8</v>
      </c>
    </row>
    <row r="626" spans="1:29" x14ac:dyDescent="0.25">
      <c r="A626" t="s">
        <v>32</v>
      </c>
      <c r="B626" t="s">
        <v>114</v>
      </c>
      <c r="C626">
        <v>2004</v>
      </c>
      <c r="D626" t="s">
        <v>24</v>
      </c>
      <c r="E626">
        <v>165</v>
      </c>
      <c r="F626">
        <v>1</v>
      </c>
      <c r="G626">
        <v>3.67</v>
      </c>
      <c r="H626">
        <v>192.3226305</v>
      </c>
      <c r="I626">
        <v>98</v>
      </c>
      <c r="J626">
        <v>0</v>
      </c>
      <c r="K626">
        <v>45.4</v>
      </c>
      <c r="L626">
        <v>1</v>
      </c>
      <c r="M626">
        <v>97</v>
      </c>
      <c r="N626">
        <v>4.8</v>
      </c>
      <c r="O626">
        <v>98</v>
      </c>
      <c r="P626">
        <v>2.2999999999999998</v>
      </c>
      <c r="Q626">
        <v>3719.9735099999998</v>
      </c>
      <c r="R626">
        <v>2728777</v>
      </c>
      <c r="S626">
        <v>1.9</v>
      </c>
      <c r="T626">
        <v>1.8</v>
      </c>
      <c r="U626">
        <v>0.68899999999999995</v>
      </c>
      <c r="V626">
        <v>11.1</v>
      </c>
      <c r="W626">
        <f t="shared" si="54"/>
        <v>0</v>
      </c>
      <c r="X626">
        <f t="shared" si="55"/>
        <v>0</v>
      </c>
      <c r="Y626">
        <f t="shared" si="56"/>
        <v>0</v>
      </c>
      <c r="Z626">
        <f t="shared" si="57"/>
        <v>0</v>
      </c>
      <c r="AA626">
        <f t="shared" si="58"/>
        <v>0</v>
      </c>
      <c r="AB626">
        <f t="shared" si="59"/>
        <v>0</v>
      </c>
      <c r="AC626">
        <v>73.3</v>
      </c>
    </row>
    <row r="627" spans="1:29" x14ac:dyDescent="0.25">
      <c r="A627" t="s">
        <v>29</v>
      </c>
      <c r="B627" t="s">
        <v>68</v>
      </c>
      <c r="C627">
        <v>2001</v>
      </c>
      <c r="D627" t="s">
        <v>24</v>
      </c>
      <c r="E627">
        <v>272</v>
      </c>
      <c r="F627">
        <v>1</v>
      </c>
      <c r="G627">
        <v>0.08</v>
      </c>
      <c r="H627">
        <v>19.717410430000001</v>
      </c>
      <c r="J627">
        <v>0</v>
      </c>
      <c r="K627">
        <v>17.600000000000001</v>
      </c>
      <c r="L627">
        <v>2</v>
      </c>
      <c r="M627">
        <v>7</v>
      </c>
      <c r="N627">
        <v>2.86</v>
      </c>
      <c r="O627">
        <v>7</v>
      </c>
      <c r="P627">
        <v>0.1</v>
      </c>
      <c r="Q627">
        <v>395.93193630000002</v>
      </c>
      <c r="R627">
        <v>555888</v>
      </c>
      <c r="S627">
        <v>7.8</v>
      </c>
      <c r="T627">
        <v>7.8</v>
      </c>
      <c r="U627">
        <v>0</v>
      </c>
      <c r="V627">
        <v>8.5</v>
      </c>
      <c r="W627">
        <f t="shared" si="54"/>
        <v>1</v>
      </c>
      <c r="X627">
        <f t="shared" si="55"/>
        <v>0</v>
      </c>
      <c r="Y627">
        <f t="shared" si="56"/>
        <v>0</v>
      </c>
      <c r="Z627">
        <f t="shared" si="57"/>
        <v>0</v>
      </c>
      <c r="AA627">
        <f t="shared" si="58"/>
        <v>0</v>
      </c>
      <c r="AB627">
        <f t="shared" si="59"/>
        <v>0</v>
      </c>
      <c r="AC627">
        <v>59.5</v>
      </c>
    </row>
    <row r="628" spans="1:29" x14ac:dyDescent="0.25">
      <c r="A628" t="s">
        <v>34</v>
      </c>
      <c r="B628" t="s">
        <v>50</v>
      </c>
      <c r="C628">
        <v>2007</v>
      </c>
      <c r="D628" t="s">
        <v>24</v>
      </c>
      <c r="E628">
        <v>216</v>
      </c>
      <c r="F628">
        <v>11</v>
      </c>
      <c r="G628">
        <v>3.47</v>
      </c>
      <c r="H628">
        <v>0</v>
      </c>
      <c r="I628">
        <v>84</v>
      </c>
      <c r="J628">
        <v>0</v>
      </c>
      <c r="K628">
        <v>47.3</v>
      </c>
      <c r="L628">
        <v>14</v>
      </c>
      <c r="M628">
        <v>85</v>
      </c>
      <c r="N628">
        <v>4.96</v>
      </c>
      <c r="O628">
        <v>84</v>
      </c>
      <c r="P628">
        <v>0.2</v>
      </c>
      <c r="S628">
        <v>1.3</v>
      </c>
      <c r="T628">
        <v>1.2</v>
      </c>
      <c r="U628">
        <v>0.626</v>
      </c>
      <c r="V628">
        <v>14.1</v>
      </c>
      <c r="W628">
        <f t="shared" si="54"/>
        <v>0</v>
      </c>
      <c r="X628">
        <f t="shared" si="55"/>
        <v>0</v>
      </c>
      <c r="Y628">
        <f t="shared" si="56"/>
        <v>0</v>
      </c>
      <c r="Z628">
        <f t="shared" si="57"/>
        <v>1</v>
      </c>
      <c r="AA628">
        <f t="shared" si="58"/>
        <v>0</v>
      </c>
      <c r="AB628">
        <f t="shared" si="59"/>
        <v>0</v>
      </c>
      <c r="AC628">
        <v>66.8</v>
      </c>
    </row>
    <row r="629" spans="1:29" x14ac:dyDescent="0.25">
      <c r="A629" t="s">
        <v>29</v>
      </c>
      <c r="B629" t="s">
        <v>206</v>
      </c>
      <c r="C629">
        <v>2006</v>
      </c>
      <c r="D629" t="s">
        <v>24</v>
      </c>
      <c r="E629">
        <v>12</v>
      </c>
      <c r="F629">
        <v>3</v>
      </c>
      <c r="G629">
        <v>1.46</v>
      </c>
      <c r="H629">
        <v>420.11535379999998</v>
      </c>
      <c r="I629">
        <v>99</v>
      </c>
      <c r="J629">
        <v>3</v>
      </c>
      <c r="K629">
        <v>53.1</v>
      </c>
      <c r="L629">
        <v>4</v>
      </c>
      <c r="M629">
        <v>99</v>
      </c>
      <c r="N629">
        <v>5.64</v>
      </c>
      <c r="O629">
        <v>99</v>
      </c>
      <c r="P629">
        <v>0.1</v>
      </c>
      <c r="Q629">
        <v>3371.7123099999999</v>
      </c>
      <c r="R629">
        <v>1196136</v>
      </c>
      <c r="S629">
        <v>6.3</v>
      </c>
      <c r="T629">
        <v>6.3</v>
      </c>
      <c r="U629">
        <v>0.68899999999999995</v>
      </c>
      <c r="V629">
        <v>14.2</v>
      </c>
      <c r="W629">
        <f t="shared" si="54"/>
        <v>1</v>
      </c>
      <c r="X629">
        <f t="shared" si="55"/>
        <v>0</v>
      </c>
      <c r="Y629">
        <f t="shared" si="56"/>
        <v>0</v>
      </c>
      <c r="Z629">
        <f t="shared" si="57"/>
        <v>0</v>
      </c>
      <c r="AA629">
        <f t="shared" si="58"/>
        <v>0</v>
      </c>
      <c r="AB629">
        <f t="shared" si="59"/>
        <v>0</v>
      </c>
      <c r="AC629">
        <v>74.400000000000006</v>
      </c>
    </row>
    <row r="630" spans="1:29" x14ac:dyDescent="0.25">
      <c r="A630" t="s">
        <v>29</v>
      </c>
      <c r="B630" t="s">
        <v>93</v>
      </c>
      <c r="C630">
        <v>2014</v>
      </c>
      <c r="D630" t="s">
        <v>24</v>
      </c>
      <c r="E630">
        <v>266</v>
      </c>
      <c r="F630">
        <v>3</v>
      </c>
      <c r="G630">
        <v>0.01</v>
      </c>
      <c r="H630">
        <v>0</v>
      </c>
      <c r="I630">
        <v>96</v>
      </c>
      <c r="J630">
        <v>1</v>
      </c>
      <c r="K630">
        <v>26.7</v>
      </c>
      <c r="L630">
        <v>5</v>
      </c>
      <c r="M630">
        <v>97</v>
      </c>
      <c r="N630">
        <v>7.34</v>
      </c>
      <c r="O630">
        <v>96</v>
      </c>
      <c r="P630">
        <v>1.7</v>
      </c>
      <c r="S630">
        <v>7.5</v>
      </c>
      <c r="T630">
        <v>7.3</v>
      </c>
      <c r="U630">
        <v>0.44900000000000001</v>
      </c>
      <c r="V630">
        <v>8.9</v>
      </c>
      <c r="W630">
        <f t="shared" si="54"/>
        <v>1</v>
      </c>
      <c r="X630">
        <f t="shared" si="55"/>
        <v>0</v>
      </c>
      <c r="Y630">
        <f t="shared" si="56"/>
        <v>0</v>
      </c>
      <c r="Z630">
        <f t="shared" si="57"/>
        <v>0</v>
      </c>
      <c r="AA630">
        <f t="shared" si="58"/>
        <v>0</v>
      </c>
      <c r="AB630">
        <f t="shared" si="59"/>
        <v>0</v>
      </c>
      <c r="AC630">
        <v>68</v>
      </c>
    </row>
    <row r="631" spans="1:29" x14ac:dyDescent="0.25">
      <c r="A631" t="s">
        <v>27</v>
      </c>
      <c r="B631" t="s">
        <v>90</v>
      </c>
      <c r="C631">
        <v>2010</v>
      </c>
      <c r="D631" t="s">
        <v>24</v>
      </c>
      <c r="E631">
        <v>89</v>
      </c>
      <c r="F631">
        <v>0</v>
      </c>
      <c r="G631">
        <v>9.7200000000000006</v>
      </c>
      <c r="H631">
        <v>591.66914050000003</v>
      </c>
      <c r="J631">
        <v>5</v>
      </c>
      <c r="K631">
        <v>6.2</v>
      </c>
      <c r="L631">
        <v>0</v>
      </c>
      <c r="M631">
        <v>99</v>
      </c>
      <c r="N631">
        <v>9.5</v>
      </c>
      <c r="O631">
        <v>99</v>
      </c>
      <c r="P631">
        <v>0.1</v>
      </c>
      <c r="Q631">
        <v>4622.4151599999996</v>
      </c>
      <c r="R631">
        <v>5363352</v>
      </c>
      <c r="S631">
        <v>0.9</v>
      </c>
      <c r="T631">
        <v>0.8</v>
      </c>
      <c r="U631">
        <v>0.874</v>
      </c>
      <c r="V631">
        <v>16.8</v>
      </c>
      <c r="W631">
        <f t="shared" si="54"/>
        <v>0</v>
      </c>
      <c r="X631">
        <f t="shared" si="55"/>
        <v>0</v>
      </c>
      <c r="Y631">
        <f t="shared" si="56"/>
        <v>0</v>
      </c>
      <c r="Z631">
        <f t="shared" si="57"/>
        <v>0</v>
      </c>
      <c r="AA631">
        <f t="shared" si="58"/>
        <v>1</v>
      </c>
      <c r="AB631">
        <f t="shared" si="59"/>
        <v>0</v>
      </c>
      <c r="AC631">
        <v>79.900000000000006</v>
      </c>
    </row>
    <row r="632" spans="1:29" x14ac:dyDescent="0.25">
      <c r="A632" t="s">
        <v>32</v>
      </c>
      <c r="B632" t="s">
        <v>215</v>
      </c>
      <c r="C632">
        <v>2001</v>
      </c>
      <c r="D632" t="s">
        <v>37</v>
      </c>
      <c r="E632">
        <v>115</v>
      </c>
      <c r="F632">
        <v>28</v>
      </c>
      <c r="G632">
        <v>8.25</v>
      </c>
      <c r="H632">
        <v>0</v>
      </c>
      <c r="I632">
        <v>89</v>
      </c>
      <c r="J632">
        <v>116</v>
      </c>
      <c r="K632">
        <v>6.9</v>
      </c>
      <c r="L632">
        <v>33</v>
      </c>
      <c r="M632">
        <v>89</v>
      </c>
      <c r="N632">
        <v>13.73</v>
      </c>
      <c r="O632">
        <v>94</v>
      </c>
      <c r="P632">
        <v>0.1</v>
      </c>
      <c r="S632">
        <v>0.8</v>
      </c>
      <c r="T632">
        <v>0.6</v>
      </c>
      <c r="W632">
        <f t="shared" si="54"/>
        <v>0</v>
      </c>
      <c r="X632">
        <f t="shared" si="55"/>
        <v>0</v>
      </c>
      <c r="Y632">
        <f t="shared" si="56"/>
        <v>0</v>
      </c>
      <c r="Z632">
        <f t="shared" si="57"/>
        <v>0</v>
      </c>
      <c r="AA632">
        <f t="shared" si="58"/>
        <v>0</v>
      </c>
      <c r="AB632">
        <f t="shared" si="59"/>
        <v>1</v>
      </c>
      <c r="AC632">
        <v>76.900000000000006</v>
      </c>
    </row>
    <row r="633" spans="1:29" x14ac:dyDescent="0.25">
      <c r="A633" t="s">
        <v>27</v>
      </c>
      <c r="B633" t="s">
        <v>90</v>
      </c>
      <c r="C633">
        <v>2013</v>
      </c>
      <c r="D633" t="s">
        <v>24</v>
      </c>
      <c r="E633">
        <v>79</v>
      </c>
      <c r="F633">
        <v>0</v>
      </c>
      <c r="G633">
        <v>8.9700000000000006</v>
      </c>
      <c r="H633">
        <v>6115.4966240000003</v>
      </c>
      <c r="J633">
        <v>2</v>
      </c>
      <c r="K633">
        <v>61.4</v>
      </c>
      <c r="L633">
        <v>0</v>
      </c>
      <c r="M633">
        <v>98</v>
      </c>
      <c r="N633">
        <v>9.5500000000000007</v>
      </c>
      <c r="O633">
        <v>98</v>
      </c>
      <c r="P633">
        <v>0.1</v>
      </c>
      <c r="Q633">
        <v>49638.7713</v>
      </c>
      <c r="R633">
        <v>5438972</v>
      </c>
      <c r="S633">
        <v>0.9</v>
      </c>
      <c r="T633">
        <v>0.8</v>
      </c>
      <c r="U633">
        <v>0.88700000000000001</v>
      </c>
      <c r="V633">
        <v>17</v>
      </c>
      <c r="W633">
        <f t="shared" si="54"/>
        <v>0</v>
      </c>
      <c r="X633">
        <f t="shared" si="55"/>
        <v>0</v>
      </c>
      <c r="Y633">
        <f t="shared" si="56"/>
        <v>0</v>
      </c>
      <c r="Z633">
        <f t="shared" si="57"/>
        <v>0</v>
      </c>
      <c r="AA633">
        <f t="shared" si="58"/>
        <v>1</v>
      </c>
      <c r="AB633">
        <f t="shared" si="59"/>
        <v>0</v>
      </c>
      <c r="AC633">
        <v>87</v>
      </c>
    </row>
    <row r="634" spans="1:29" x14ac:dyDescent="0.25">
      <c r="A634" t="s">
        <v>29</v>
      </c>
      <c r="B634" t="s">
        <v>138</v>
      </c>
      <c r="C634">
        <v>2000</v>
      </c>
      <c r="D634" t="s">
        <v>24</v>
      </c>
      <c r="E634">
        <v>177</v>
      </c>
      <c r="F634">
        <v>0</v>
      </c>
      <c r="G634">
        <v>4.5999999999999996</v>
      </c>
      <c r="H634">
        <v>336.32133260000001</v>
      </c>
      <c r="I634">
        <v>88</v>
      </c>
      <c r="J634">
        <v>0</v>
      </c>
      <c r="K634">
        <v>25.3</v>
      </c>
      <c r="L634">
        <v>0</v>
      </c>
      <c r="M634">
        <v>88</v>
      </c>
      <c r="N634">
        <v>3.78</v>
      </c>
      <c r="O634">
        <v>88</v>
      </c>
      <c r="P634">
        <v>0.1</v>
      </c>
      <c r="Q634">
        <v>3861.3241400000002</v>
      </c>
      <c r="R634">
        <v>1186873</v>
      </c>
      <c r="S634">
        <v>8.1</v>
      </c>
      <c r="T634">
        <v>8.1</v>
      </c>
      <c r="U634">
        <v>0.66700000000000004</v>
      </c>
      <c r="V634">
        <v>12.1</v>
      </c>
      <c r="W634">
        <f t="shared" si="54"/>
        <v>1</v>
      </c>
      <c r="X634">
        <f t="shared" si="55"/>
        <v>0</v>
      </c>
      <c r="Y634">
        <f t="shared" si="56"/>
        <v>0</v>
      </c>
      <c r="Z634">
        <f t="shared" si="57"/>
        <v>0</v>
      </c>
      <c r="AA634">
        <f t="shared" si="58"/>
        <v>0</v>
      </c>
      <c r="AB634">
        <f t="shared" si="59"/>
        <v>0</v>
      </c>
      <c r="AC634">
        <v>71</v>
      </c>
    </row>
    <row r="635" spans="1:29" x14ac:dyDescent="0.25">
      <c r="A635" t="s">
        <v>25</v>
      </c>
      <c r="B635" t="s">
        <v>23</v>
      </c>
      <c r="C635">
        <v>2000</v>
      </c>
      <c r="D635" t="s">
        <v>24</v>
      </c>
      <c r="E635">
        <v>321</v>
      </c>
      <c r="F635">
        <v>88</v>
      </c>
      <c r="G635">
        <v>0.01</v>
      </c>
      <c r="H635">
        <v>10.42496</v>
      </c>
      <c r="I635">
        <v>62</v>
      </c>
      <c r="J635">
        <v>6532</v>
      </c>
      <c r="K635">
        <v>12.2</v>
      </c>
      <c r="L635">
        <v>122</v>
      </c>
      <c r="M635">
        <v>24</v>
      </c>
      <c r="N635">
        <v>8.1999999999999993</v>
      </c>
      <c r="O635">
        <v>24</v>
      </c>
      <c r="P635">
        <v>0.1</v>
      </c>
      <c r="Q635">
        <v>114.56</v>
      </c>
      <c r="R635">
        <v>293756</v>
      </c>
      <c r="S635">
        <v>2.2999999999999998</v>
      </c>
      <c r="T635">
        <v>2.5</v>
      </c>
      <c r="U635">
        <v>0.33800000000000002</v>
      </c>
      <c r="V635">
        <v>5.5</v>
      </c>
      <c r="W635">
        <f t="shared" si="54"/>
        <v>0</v>
      </c>
      <c r="X635">
        <f t="shared" si="55"/>
        <v>1</v>
      </c>
      <c r="Y635">
        <f t="shared" si="56"/>
        <v>0</v>
      </c>
      <c r="Z635">
        <f t="shared" si="57"/>
        <v>0</v>
      </c>
      <c r="AA635">
        <f t="shared" si="58"/>
        <v>0</v>
      </c>
      <c r="AB635">
        <f t="shared" si="59"/>
        <v>0</v>
      </c>
      <c r="AC635">
        <v>54.8</v>
      </c>
    </row>
    <row r="636" spans="1:29" x14ac:dyDescent="0.25">
      <c r="A636" t="s">
        <v>27</v>
      </c>
      <c r="B636" t="s">
        <v>197</v>
      </c>
      <c r="C636">
        <v>2006</v>
      </c>
      <c r="D636" t="s">
        <v>37</v>
      </c>
      <c r="E636">
        <v>65</v>
      </c>
      <c r="F636">
        <v>0</v>
      </c>
      <c r="G636">
        <v>10.24</v>
      </c>
      <c r="H636">
        <v>10598.08187</v>
      </c>
      <c r="J636">
        <v>0</v>
      </c>
      <c r="K636">
        <v>53.7</v>
      </c>
      <c r="L636">
        <v>0</v>
      </c>
      <c r="M636">
        <v>94</v>
      </c>
      <c r="N636">
        <v>1.39</v>
      </c>
      <c r="O636">
        <v>94</v>
      </c>
      <c r="P636">
        <v>0.1</v>
      </c>
      <c r="Q636">
        <v>57348.927880000003</v>
      </c>
      <c r="R636">
        <v>7483934</v>
      </c>
      <c r="S636">
        <v>0.6</v>
      </c>
      <c r="T636">
        <v>0.4</v>
      </c>
      <c r="U636">
        <v>0.90400000000000003</v>
      </c>
      <c r="V636">
        <v>15.2</v>
      </c>
      <c r="W636">
        <f t="shared" si="54"/>
        <v>0</v>
      </c>
      <c r="X636">
        <f t="shared" si="55"/>
        <v>0</v>
      </c>
      <c r="Y636">
        <f t="shared" si="56"/>
        <v>0</v>
      </c>
      <c r="Z636">
        <f t="shared" si="57"/>
        <v>0</v>
      </c>
      <c r="AA636">
        <f t="shared" si="58"/>
        <v>1</v>
      </c>
      <c r="AB636">
        <f t="shared" si="59"/>
        <v>1</v>
      </c>
      <c r="AC636">
        <v>81.5</v>
      </c>
    </row>
    <row r="637" spans="1:29" x14ac:dyDescent="0.25">
      <c r="A637" t="s">
        <v>25</v>
      </c>
      <c r="B637" t="s">
        <v>157</v>
      </c>
      <c r="C637">
        <v>2013</v>
      </c>
      <c r="D637" t="s">
        <v>24</v>
      </c>
      <c r="E637">
        <v>12</v>
      </c>
      <c r="F637">
        <v>1</v>
      </c>
      <c r="G637">
        <v>0.46</v>
      </c>
      <c r="H637">
        <v>1154.8934730000001</v>
      </c>
      <c r="I637">
        <v>98</v>
      </c>
      <c r="J637">
        <v>0</v>
      </c>
      <c r="K637">
        <v>52.8</v>
      </c>
      <c r="L637">
        <v>1</v>
      </c>
      <c r="M637">
        <v>99</v>
      </c>
      <c r="N637">
        <v>2.76</v>
      </c>
      <c r="O637">
        <v>98</v>
      </c>
      <c r="P637">
        <v>0.1</v>
      </c>
      <c r="Q637">
        <v>21268.756399999998</v>
      </c>
      <c r="S637">
        <v>7</v>
      </c>
      <c r="T637">
        <v>6.8</v>
      </c>
      <c r="U637">
        <v>0.79600000000000004</v>
      </c>
      <c r="V637">
        <v>13.7</v>
      </c>
      <c r="W637">
        <f t="shared" si="54"/>
        <v>0</v>
      </c>
      <c r="X637">
        <f t="shared" si="55"/>
        <v>1</v>
      </c>
      <c r="Y637">
        <f t="shared" si="56"/>
        <v>0</v>
      </c>
      <c r="Z637">
        <f t="shared" si="57"/>
        <v>0</v>
      </c>
      <c r="AA637">
        <f t="shared" si="58"/>
        <v>0</v>
      </c>
      <c r="AB637">
        <f t="shared" si="59"/>
        <v>0</v>
      </c>
      <c r="AC637">
        <v>76.2</v>
      </c>
    </row>
    <row r="638" spans="1:29" x14ac:dyDescent="0.25">
      <c r="A638" t="s">
        <v>29</v>
      </c>
      <c r="B638" t="s">
        <v>222</v>
      </c>
      <c r="C638">
        <v>2004</v>
      </c>
      <c r="D638" t="s">
        <v>24</v>
      </c>
      <c r="E638">
        <v>578</v>
      </c>
      <c r="F638">
        <v>36</v>
      </c>
      <c r="G638">
        <v>2.46</v>
      </c>
      <c r="H638">
        <v>8.369851529</v>
      </c>
      <c r="J638">
        <v>35</v>
      </c>
      <c r="K638">
        <v>18</v>
      </c>
      <c r="L638">
        <v>59</v>
      </c>
      <c r="M638">
        <v>84</v>
      </c>
      <c r="N638">
        <v>7.33</v>
      </c>
      <c r="O638">
        <v>83</v>
      </c>
      <c r="P638">
        <v>17.600000000000001</v>
      </c>
      <c r="Q638">
        <v>53.277221699999998</v>
      </c>
      <c r="R638">
        <v>11731746</v>
      </c>
      <c r="S638">
        <v>7.2</v>
      </c>
      <c r="T638">
        <v>7.1</v>
      </c>
      <c r="U638">
        <v>0.45600000000000002</v>
      </c>
      <c r="V638">
        <v>10.5</v>
      </c>
      <c r="W638">
        <f t="shared" si="54"/>
        <v>1</v>
      </c>
      <c r="X638">
        <f t="shared" si="55"/>
        <v>0</v>
      </c>
      <c r="Y638">
        <f t="shared" si="56"/>
        <v>0</v>
      </c>
      <c r="Z638">
        <f t="shared" si="57"/>
        <v>0</v>
      </c>
      <c r="AA638">
        <f t="shared" si="58"/>
        <v>0</v>
      </c>
      <c r="AB638">
        <f t="shared" si="59"/>
        <v>0</v>
      </c>
      <c r="AC638">
        <v>47.9</v>
      </c>
    </row>
    <row r="639" spans="1:29" x14ac:dyDescent="0.25">
      <c r="A639" t="s">
        <v>29</v>
      </c>
      <c r="B639" t="s">
        <v>30</v>
      </c>
      <c r="C639">
        <v>2015</v>
      </c>
      <c r="D639" t="s">
        <v>24</v>
      </c>
      <c r="E639">
        <v>335</v>
      </c>
      <c r="F639">
        <v>66</v>
      </c>
      <c r="H639">
        <v>0</v>
      </c>
      <c r="I639">
        <v>64</v>
      </c>
      <c r="J639">
        <v>118</v>
      </c>
      <c r="K639">
        <v>23.3</v>
      </c>
      <c r="L639">
        <v>98</v>
      </c>
      <c r="M639">
        <v>7</v>
      </c>
      <c r="O639">
        <v>64</v>
      </c>
      <c r="P639">
        <v>1.9</v>
      </c>
      <c r="Q639">
        <v>3695.7937480000001</v>
      </c>
      <c r="R639">
        <v>2785935</v>
      </c>
      <c r="S639">
        <v>8.3000000000000007</v>
      </c>
      <c r="T639">
        <v>8.1999999999999993</v>
      </c>
      <c r="U639">
        <v>0.53100000000000003</v>
      </c>
      <c r="V639">
        <v>11.4</v>
      </c>
      <c r="W639">
        <f t="shared" si="54"/>
        <v>1</v>
      </c>
      <c r="X639">
        <f t="shared" si="55"/>
        <v>0</v>
      </c>
      <c r="Y639">
        <f t="shared" si="56"/>
        <v>0</v>
      </c>
      <c r="Z639">
        <f t="shared" si="57"/>
        <v>0</v>
      </c>
      <c r="AA639">
        <f t="shared" si="58"/>
        <v>0</v>
      </c>
      <c r="AB639">
        <f t="shared" si="59"/>
        <v>0</v>
      </c>
      <c r="AC639">
        <v>52.4</v>
      </c>
    </row>
    <row r="640" spans="1:29" x14ac:dyDescent="0.25">
      <c r="A640" t="s">
        <v>25</v>
      </c>
      <c r="B640" t="s">
        <v>202</v>
      </c>
      <c r="C640">
        <v>2003</v>
      </c>
      <c r="D640" t="s">
        <v>24</v>
      </c>
      <c r="E640">
        <v>25</v>
      </c>
      <c r="F640">
        <v>3</v>
      </c>
      <c r="G640">
        <v>0.44</v>
      </c>
      <c r="H640">
        <v>46.391327699999998</v>
      </c>
      <c r="J640">
        <v>94</v>
      </c>
      <c r="K640">
        <v>12.9</v>
      </c>
      <c r="L640">
        <v>4</v>
      </c>
      <c r="M640">
        <v>55</v>
      </c>
      <c r="N640">
        <v>2.48</v>
      </c>
      <c r="O640">
        <v>55</v>
      </c>
      <c r="P640">
        <v>0.1</v>
      </c>
      <c r="Q640">
        <v>471.45658229999998</v>
      </c>
      <c r="R640">
        <v>96852</v>
      </c>
      <c r="S640">
        <v>12.1</v>
      </c>
      <c r="T640">
        <v>12.1</v>
      </c>
      <c r="U640">
        <v>0.48499999999999999</v>
      </c>
      <c r="V640">
        <v>9.8000000000000007</v>
      </c>
      <c r="W640">
        <f t="shared" si="54"/>
        <v>0</v>
      </c>
      <c r="X640">
        <f t="shared" si="55"/>
        <v>1</v>
      </c>
      <c r="Y640">
        <f t="shared" si="56"/>
        <v>0</v>
      </c>
      <c r="Z640">
        <f t="shared" si="57"/>
        <v>0</v>
      </c>
      <c r="AA640">
        <f t="shared" si="58"/>
        <v>0</v>
      </c>
      <c r="AB640">
        <f t="shared" si="59"/>
        <v>0</v>
      </c>
      <c r="AC640">
        <v>61</v>
      </c>
    </row>
    <row r="641" spans="1:29" x14ac:dyDescent="0.25">
      <c r="A641" t="s">
        <v>29</v>
      </c>
      <c r="B641" t="s">
        <v>137</v>
      </c>
      <c r="C641">
        <v>2011</v>
      </c>
      <c r="D641" t="s">
        <v>24</v>
      </c>
      <c r="E641">
        <v>212</v>
      </c>
      <c r="F641">
        <v>8</v>
      </c>
      <c r="G641">
        <v>0.01</v>
      </c>
      <c r="H641">
        <v>79.276584639999996</v>
      </c>
      <c r="I641">
        <v>75</v>
      </c>
      <c r="J641">
        <v>234</v>
      </c>
      <c r="K641">
        <v>28.1</v>
      </c>
      <c r="L641">
        <v>12</v>
      </c>
      <c r="M641">
        <v>73</v>
      </c>
      <c r="N641">
        <v>2.87</v>
      </c>
      <c r="O641">
        <v>75</v>
      </c>
      <c r="P641">
        <v>1.2</v>
      </c>
      <c r="Q641">
        <v>1393.2615929999999</v>
      </c>
      <c r="R641">
        <v>3717672</v>
      </c>
      <c r="S641">
        <v>8.5</v>
      </c>
      <c r="T641">
        <v>8.3000000000000007</v>
      </c>
      <c r="U641">
        <v>0.48699999999999999</v>
      </c>
      <c r="V641">
        <v>7.7</v>
      </c>
      <c r="W641">
        <f t="shared" si="54"/>
        <v>1</v>
      </c>
      <c r="X641">
        <f t="shared" si="55"/>
        <v>0</v>
      </c>
      <c r="Y641">
        <f t="shared" si="56"/>
        <v>0</v>
      </c>
      <c r="Z641">
        <f t="shared" si="57"/>
        <v>0</v>
      </c>
      <c r="AA641">
        <f t="shared" si="58"/>
        <v>0</v>
      </c>
      <c r="AB641">
        <f t="shared" si="59"/>
        <v>0</v>
      </c>
      <c r="AC641">
        <v>62.2</v>
      </c>
    </row>
    <row r="642" spans="1:29" x14ac:dyDescent="0.25">
      <c r="A642" t="s">
        <v>27</v>
      </c>
      <c r="B642" t="s">
        <v>170</v>
      </c>
      <c r="C642">
        <v>2012</v>
      </c>
      <c r="D642" t="s">
        <v>37</v>
      </c>
      <c r="E642">
        <v>138</v>
      </c>
      <c r="F642">
        <v>2</v>
      </c>
      <c r="G642">
        <v>9.58</v>
      </c>
      <c r="H642">
        <v>1078.358105</v>
      </c>
      <c r="I642">
        <v>96</v>
      </c>
      <c r="J642">
        <v>7450</v>
      </c>
      <c r="K642">
        <v>58.4</v>
      </c>
      <c r="L642">
        <v>2</v>
      </c>
      <c r="M642">
        <v>92</v>
      </c>
      <c r="N642">
        <v>5.48</v>
      </c>
      <c r="O642">
        <v>91</v>
      </c>
      <c r="P642">
        <v>0.1</v>
      </c>
      <c r="Q642">
        <v>8558.3976600000005</v>
      </c>
      <c r="R642">
        <v>25835</v>
      </c>
      <c r="S642">
        <v>2.8</v>
      </c>
      <c r="T642">
        <v>3</v>
      </c>
      <c r="U642">
        <v>0.79700000000000004</v>
      </c>
      <c r="V642">
        <v>15.3</v>
      </c>
      <c r="W642">
        <f t="shared" si="54"/>
        <v>0</v>
      </c>
      <c r="X642">
        <f t="shared" si="55"/>
        <v>0</v>
      </c>
      <c r="Y642">
        <f t="shared" si="56"/>
        <v>0</v>
      </c>
      <c r="Z642">
        <f t="shared" si="57"/>
        <v>0</v>
      </c>
      <c r="AA642">
        <f t="shared" si="58"/>
        <v>1</v>
      </c>
      <c r="AB642">
        <f t="shared" si="59"/>
        <v>1</v>
      </c>
      <c r="AC642">
        <v>74.400000000000006</v>
      </c>
    </row>
    <row r="643" spans="1:29" x14ac:dyDescent="0.25">
      <c r="A643" t="s">
        <v>29</v>
      </c>
      <c r="B643" t="s">
        <v>223</v>
      </c>
      <c r="C643">
        <v>2007</v>
      </c>
      <c r="D643" t="s">
        <v>24</v>
      </c>
      <c r="E643">
        <v>67</v>
      </c>
      <c r="F643">
        <v>29</v>
      </c>
      <c r="G643">
        <v>3.88</v>
      </c>
      <c r="H643">
        <v>29.814566070000001</v>
      </c>
      <c r="I643">
        <v>72</v>
      </c>
      <c r="J643">
        <v>242</v>
      </c>
      <c r="K643">
        <v>28.2</v>
      </c>
      <c r="L643">
        <v>46</v>
      </c>
      <c r="M643">
        <v>73</v>
      </c>
      <c r="N643">
        <v>4.47</v>
      </c>
      <c r="O643">
        <v>73</v>
      </c>
      <c r="P643">
        <v>23.7</v>
      </c>
      <c r="Q643">
        <v>396.99821659999998</v>
      </c>
      <c r="R643">
        <v>1332999</v>
      </c>
      <c r="S643">
        <v>8.1999999999999993</v>
      </c>
      <c r="T643">
        <v>8.1999999999999993</v>
      </c>
      <c r="U643">
        <v>0.41399999999999998</v>
      </c>
      <c r="V643">
        <v>9.6</v>
      </c>
      <c r="W643">
        <f t="shared" ref="W643:W706" si="60">IF(A643="Africa",1,0)</f>
        <v>1</v>
      </c>
      <c r="X643">
        <f t="shared" ref="X643:X706" si="61">IF(A643="Asia",1,0)</f>
        <v>0</v>
      </c>
      <c r="Y643">
        <f t="shared" ref="Y643:Y706" si="62">IF(A643="Oceania",1,0)</f>
        <v>0</v>
      </c>
      <c r="Z643">
        <f t="shared" ref="Z643:Z706" si="63">IF(A643="South America",1,0)</f>
        <v>0</v>
      </c>
      <c r="AA643">
        <f t="shared" ref="AA643:AA706" si="64">IF(A643="Europe",1,0)</f>
        <v>0</v>
      </c>
      <c r="AB643">
        <f t="shared" ref="AB643:AB706" si="65">IF(D643="Developed",1,0)</f>
        <v>0</v>
      </c>
      <c r="AC643">
        <v>46.6</v>
      </c>
    </row>
    <row r="644" spans="1:29" x14ac:dyDescent="0.25">
      <c r="A644" t="s">
        <v>29</v>
      </c>
      <c r="B644" t="s">
        <v>195</v>
      </c>
      <c r="C644">
        <v>2004</v>
      </c>
      <c r="D644" t="s">
        <v>24</v>
      </c>
      <c r="E644">
        <v>69</v>
      </c>
      <c r="F644">
        <v>3</v>
      </c>
      <c r="G644">
        <v>5.78</v>
      </c>
      <c r="H644">
        <v>37.438576640000001</v>
      </c>
      <c r="I644">
        <v>93</v>
      </c>
      <c r="J644">
        <v>0</v>
      </c>
      <c r="K644">
        <v>27.4</v>
      </c>
      <c r="L644">
        <v>4</v>
      </c>
      <c r="M644">
        <v>88</v>
      </c>
      <c r="N644">
        <v>5.88</v>
      </c>
      <c r="O644">
        <v>86</v>
      </c>
      <c r="P644">
        <v>50.3</v>
      </c>
      <c r="Q644">
        <v>2529.6335570000001</v>
      </c>
      <c r="R644">
        <v>19553</v>
      </c>
      <c r="S644">
        <v>7.7</v>
      </c>
      <c r="T644">
        <v>7.9</v>
      </c>
      <c r="U644">
        <v>0.49199999999999999</v>
      </c>
      <c r="V644">
        <v>9.4</v>
      </c>
      <c r="W644">
        <f t="shared" si="60"/>
        <v>1</v>
      </c>
      <c r="X644">
        <f t="shared" si="61"/>
        <v>0</v>
      </c>
      <c r="Y644">
        <f t="shared" si="62"/>
        <v>0</v>
      </c>
      <c r="Z644">
        <f t="shared" si="63"/>
        <v>0</v>
      </c>
      <c r="AA644">
        <f t="shared" si="64"/>
        <v>0</v>
      </c>
      <c r="AB644">
        <f t="shared" si="65"/>
        <v>0</v>
      </c>
      <c r="AC644">
        <v>45.6</v>
      </c>
    </row>
    <row r="645" spans="1:29" x14ac:dyDescent="0.25">
      <c r="A645" t="s">
        <v>29</v>
      </c>
      <c r="B645" t="s">
        <v>144</v>
      </c>
      <c r="C645">
        <v>2015</v>
      </c>
      <c r="D645" t="s">
        <v>24</v>
      </c>
      <c r="E645">
        <v>95</v>
      </c>
      <c r="F645">
        <v>17</v>
      </c>
      <c r="H645">
        <v>0</v>
      </c>
      <c r="I645">
        <v>99</v>
      </c>
      <c r="J645">
        <v>17</v>
      </c>
      <c r="K645">
        <v>58.5</v>
      </c>
      <c r="L645">
        <v>20</v>
      </c>
      <c r="M645">
        <v>99</v>
      </c>
      <c r="O645">
        <v>99</v>
      </c>
      <c r="P645">
        <v>0.1</v>
      </c>
      <c r="Q645">
        <v>2847.2855690000001</v>
      </c>
      <c r="R645">
        <v>3483322</v>
      </c>
      <c r="S645">
        <v>6.4</v>
      </c>
      <c r="T645">
        <v>6.2</v>
      </c>
      <c r="U645">
        <v>0.64500000000000002</v>
      </c>
      <c r="V645">
        <v>12.1</v>
      </c>
      <c r="W645">
        <f t="shared" si="60"/>
        <v>1</v>
      </c>
      <c r="X645">
        <f t="shared" si="61"/>
        <v>0</v>
      </c>
      <c r="Y645">
        <f t="shared" si="62"/>
        <v>0</v>
      </c>
      <c r="Z645">
        <f t="shared" si="63"/>
        <v>0</v>
      </c>
      <c r="AA645">
        <f t="shared" si="64"/>
        <v>0</v>
      </c>
      <c r="AB645">
        <f t="shared" si="65"/>
        <v>0</v>
      </c>
      <c r="AC645">
        <v>74.3</v>
      </c>
    </row>
    <row r="646" spans="1:29" x14ac:dyDescent="0.25">
      <c r="A646" t="s">
        <v>34</v>
      </c>
      <c r="B646" t="s">
        <v>216</v>
      </c>
      <c r="C646">
        <v>2012</v>
      </c>
      <c r="D646" t="s">
        <v>24</v>
      </c>
      <c r="E646">
        <v>118</v>
      </c>
      <c r="F646">
        <v>0</v>
      </c>
      <c r="G646">
        <v>5.77</v>
      </c>
      <c r="H646">
        <v>339.71904929999999</v>
      </c>
      <c r="I646">
        <v>95</v>
      </c>
      <c r="J646">
        <v>0</v>
      </c>
      <c r="K646">
        <v>62.3</v>
      </c>
      <c r="L646">
        <v>0</v>
      </c>
      <c r="M646">
        <v>95</v>
      </c>
      <c r="N646">
        <v>8.74</v>
      </c>
      <c r="O646">
        <v>95</v>
      </c>
      <c r="P646">
        <v>0.1</v>
      </c>
      <c r="Q646">
        <v>1592.6819</v>
      </c>
      <c r="R646">
        <v>3396777</v>
      </c>
      <c r="S646">
        <v>1.5</v>
      </c>
      <c r="T646">
        <v>1.5</v>
      </c>
      <c r="U646">
        <v>0.78400000000000003</v>
      </c>
      <c r="V646">
        <v>15.5</v>
      </c>
      <c r="W646">
        <f t="shared" si="60"/>
        <v>0</v>
      </c>
      <c r="X646">
        <f t="shared" si="61"/>
        <v>0</v>
      </c>
      <c r="Y646">
        <f t="shared" si="62"/>
        <v>0</v>
      </c>
      <c r="Z646">
        <f t="shared" si="63"/>
        <v>1</v>
      </c>
      <c r="AA646">
        <f t="shared" si="64"/>
        <v>0</v>
      </c>
      <c r="AB646">
        <f t="shared" si="65"/>
        <v>0</v>
      </c>
      <c r="AC646">
        <v>76.5</v>
      </c>
    </row>
    <row r="647" spans="1:29" x14ac:dyDescent="0.25">
      <c r="A647" t="s">
        <v>25</v>
      </c>
      <c r="B647" t="s">
        <v>202</v>
      </c>
      <c r="C647">
        <v>2014</v>
      </c>
      <c r="D647" t="s">
        <v>24</v>
      </c>
      <c r="E647">
        <v>155</v>
      </c>
      <c r="F647">
        <v>2</v>
      </c>
      <c r="G647">
        <v>0.01</v>
      </c>
      <c r="H647">
        <v>28.145785029999999</v>
      </c>
      <c r="I647">
        <v>77</v>
      </c>
      <c r="J647">
        <v>47</v>
      </c>
      <c r="K647">
        <v>17</v>
      </c>
      <c r="L647">
        <v>2</v>
      </c>
      <c r="M647">
        <v>76</v>
      </c>
      <c r="N647">
        <v>1.48</v>
      </c>
      <c r="O647">
        <v>77</v>
      </c>
      <c r="P647">
        <v>0.1</v>
      </c>
      <c r="Q647">
        <v>1153.5157799999999</v>
      </c>
      <c r="R647">
        <v>1212814</v>
      </c>
      <c r="S647">
        <v>1.9</v>
      </c>
      <c r="T647">
        <v>11.1</v>
      </c>
      <c r="U647">
        <v>0.61199999999999999</v>
      </c>
      <c r="V647">
        <v>12.5</v>
      </c>
      <c r="W647">
        <f t="shared" si="60"/>
        <v>0</v>
      </c>
      <c r="X647">
        <f t="shared" si="61"/>
        <v>1</v>
      </c>
      <c r="Y647">
        <f t="shared" si="62"/>
        <v>0</v>
      </c>
      <c r="Z647">
        <f t="shared" si="63"/>
        <v>0</v>
      </c>
      <c r="AA647">
        <f t="shared" si="64"/>
        <v>0</v>
      </c>
      <c r="AB647">
        <f t="shared" si="65"/>
        <v>0</v>
      </c>
      <c r="AC647">
        <v>68</v>
      </c>
    </row>
    <row r="648" spans="1:29" x14ac:dyDescent="0.25">
      <c r="A648" t="s">
        <v>38</v>
      </c>
      <c r="B648" t="s">
        <v>187</v>
      </c>
      <c r="C648">
        <v>2008</v>
      </c>
      <c r="D648" t="s">
        <v>24</v>
      </c>
      <c r="E648">
        <v>193</v>
      </c>
      <c r="F648">
        <v>0</v>
      </c>
      <c r="G648">
        <v>1.0900000000000001</v>
      </c>
      <c r="H648">
        <v>19.749292189999998</v>
      </c>
      <c r="I648">
        <v>89</v>
      </c>
      <c r="J648">
        <v>0</v>
      </c>
      <c r="K648">
        <v>44.7</v>
      </c>
      <c r="L648">
        <v>0</v>
      </c>
      <c r="M648">
        <v>94</v>
      </c>
      <c r="N648">
        <v>5.97</v>
      </c>
      <c r="O648">
        <v>89</v>
      </c>
      <c r="P648">
        <v>0.1</v>
      </c>
      <c r="Q648">
        <v>125.79167</v>
      </c>
      <c r="R648">
        <v>54477</v>
      </c>
      <c r="S648">
        <v>1.2</v>
      </c>
      <c r="T648">
        <v>1.2</v>
      </c>
      <c r="U648">
        <v>0.48899999999999999</v>
      </c>
      <c r="V648">
        <v>9.1999999999999993</v>
      </c>
      <c r="W648">
        <f t="shared" si="60"/>
        <v>0</v>
      </c>
      <c r="X648">
        <f t="shared" si="61"/>
        <v>0</v>
      </c>
      <c r="Y648">
        <f t="shared" si="62"/>
        <v>1</v>
      </c>
      <c r="Z648">
        <f t="shared" si="63"/>
        <v>0</v>
      </c>
      <c r="AA648">
        <f t="shared" si="64"/>
        <v>0</v>
      </c>
      <c r="AB648">
        <f t="shared" si="65"/>
        <v>0</v>
      </c>
      <c r="AC648">
        <v>68</v>
      </c>
    </row>
    <row r="649" spans="1:29" x14ac:dyDescent="0.25">
      <c r="A649" t="s">
        <v>34</v>
      </c>
      <c r="B649" t="s">
        <v>219</v>
      </c>
      <c r="C649">
        <v>2009</v>
      </c>
      <c r="D649" t="s">
        <v>24</v>
      </c>
      <c r="E649">
        <v>166</v>
      </c>
      <c r="F649">
        <v>9</v>
      </c>
      <c r="G649">
        <v>7.59</v>
      </c>
      <c r="H649">
        <v>0</v>
      </c>
      <c r="I649">
        <v>84</v>
      </c>
      <c r="J649">
        <v>0</v>
      </c>
      <c r="K649">
        <v>58.8</v>
      </c>
      <c r="L649">
        <v>10</v>
      </c>
      <c r="M649">
        <v>75</v>
      </c>
      <c r="N649">
        <v>5.81</v>
      </c>
      <c r="O649">
        <v>84</v>
      </c>
      <c r="P649">
        <v>0.1</v>
      </c>
      <c r="S649">
        <v>1.6</v>
      </c>
      <c r="T649">
        <v>1.5</v>
      </c>
      <c r="U649">
        <v>0.754</v>
      </c>
      <c r="V649">
        <v>14</v>
      </c>
      <c r="W649">
        <f t="shared" si="60"/>
        <v>0</v>
      </c>
      <c r="X649">
        <f t="shared" si="61"/>
        <v>0</v>
      </c>
      <c r="Y649">
        <f t="shared" si="62"/>
        <v>0</v>
      </c>
      <c r="Z649">
        <f t="shared" si="63"/>
        <v>1</v>
      </c>
      <c r="AA649">
        <f t="shared" si="64"/>
        <v>0</v>
      </c>
      <c r="AB649">
        <f t="shared" si="65"/>
        <v>0</v>
      </c>
      <c r="AC649">
        <v>73.599999999999994</v>
      </c>
    </row>
    <row r="650" spans="1:29" x14ac:dyDescent="0.25">
      <c r="A650" t="s">
        <v>29</v>
      </c>
      <c r="B650" t="s">
        <v>195</v>
      </c>
      <c r="C650">
        <v>2014</v>
      </c>
      <c r="D650" t="s">
        <v>24</v>
      </c>
      <c r="E650">
        <v>382</v>
      </c>
      <c r="F650">
        <v>2</v>
      </c>
      <c r="G650">
        <v>0.01</v>
      </c>
      <c r="H650">
        <v>574.38951020000002</v>
      </c>
      <c r="I650">
        <v>98</v>
      </c>
      <c r="J650">
        <v>0</v>
      </c>
      <c r="K650">
        <v>31.8</v>
      </c>
      <c r="L650">
        <v>3</v>
      </c>
      <c r="M650">
        <v>98</v>
      </c>
      <c r="N650">
        <v>9.25</v>
      </c>
      <c r="O650">
        <v>98</v>
      </c>
      <c r="P650">
        <v>7.3</v>
      </c>
      <c r="Q650">
        <v>3464.35169</v>
      </c>
      <c r="R650">
        <v>129597</v>
      </c>
      <c r="S650">
        <v>4.3</v>
      </c>
      <c r="T650">
        <v>4.3</v>
      </c>
      <c r="U650">
        <v>0.54100000000000004</v>
      </c>
      <c r="V650">
        <v>11.4</v>
      </c>
      <c r="W650">
        <f t="shared" si="60"/>
        <v>1</v>
      </c>
      <c r="X650">
        <f t="shared" si="61"/>
        <v>0</v>
      </c>
      <c r="Y650">
        <f t="shared" si="62"/>
        <v>0</v>
      </c>
      <c r="Z650">
        <f t="shared" si="63"/>
        <v>0</v>
      </c>
      <c r="AA650">
        <f t="shared" si="64"/>
        <v>0</v>
      </c>
      <c r="AB650">
        <f t="shared" si="65"/>
        <v>0</v>
      </c>
      <c r="AC650">
        <v>58.4</v>
      </c>
    </row>
    <row r="651" spans="1:29" x14ac:dyDescent="0.25">
      <c r="A651" t="s">
        <v>29</v>
      </c>
      <c r="B651" t="s">
        <v>85</v>
      </c>
      <c r="C651">
        <v>2004</v>
      </c>
      <c r="D651" t="s">
        <v>24</v>
      </c>
      <c r="E651">
        <v>336</v>
      </c>
      <c r="F651">
        <v>3</v>
      </c>
      <c r="G651">
        <v>6.28</v>
      </c>
      <c r="H651">
        <v>44.547683050000003</v>
      </c>
      <c r="J651">
        <v>38</v>
      </c>
      <c r="K651">
        <v>19.8</v>
      </c>
      <c r="L651">
        <v>4</v>
      </c>
      <c r="M651">
        <v>48</v>
      </c>
      <c r="N651">
        <v>2.4</v>
      </c>
      <c r="O651">
        <v>38</v>
      </c>
      <c r="P651">
        <v>4.4000000000000004</v>
      </c>
      <c r="Q651">
        <v>685.34897000000001</v>
      </c>
      <c r="R651">
        <v>724817</v>
      </c>
      <c r="S651">
        <v>1</v>
      </c>
      <c r="T651">
        <v>1</v>
      </c>
      <c r="U651">
        <v>0.55300000000000005</v>
      </c>
      <c r="V651">
        <v>8.5</v>
      </c>
      <c r="W651">
        <f t="shared" si="60"/>
        <v>1</v>
      </c>
      <c r="X651">
        <f t="shared" si="61"/>
        <v>0</v>
      </c>
      <c r="Y651">
        <f t="shared" si="62"/>
        <v>0</v>
      </c>
      <c r="Z651">
        <f t="shared" si="63"/>
        <v>0</v>
      </c>
      <c r="AA651">
        <f t="shared" si="64"/>
        <v>0</v>
      </c>
      <c r="AB651">
        <f t="shared" si="65"/>
        <v>0</v>
      </c>
      <c r="AC651">
        <v>54.1</v>
      </c>
    </row>
    <row r="652" spans="1:29" x14ac:dyDescent="0.25">
      <c r="A652" t="s">
        <v>27</v>
      </c>
      <c r="B652" t="s">
        <v>197</v>
      </c>
      <c r="C652">
        <v>2001</v>
      </c>
      <c r="D652" t="s">
        <v>37</v>
      </c>
      <c r="E652">
        <v>75</v>
      </c>
      <c r="F652">
        <v>0</v>
      </c>
      <c r="G652">
        <v>11.12</v>
      </c>
      <c r="H652">
        <v>6478.3461349999998</v>
      </c>
      <c r="J652">
        <v>700</v>
      </c>
      <c r="K652">
        <v>51.3</v>
      </c>
      <c r="L652">
        <v>0</v>
      </c>
      <c r="M652">
        <v>95</v>
      </c>
      <c r="N652">
        <v>1.28</v>
      </c>
      <c r="O652">
        <v>93</v>
      </c>
      <c r="P652">
        <v>0.1</v>
      </c>
      <c r="Q652">
        <v>38538.644469999999</v>
      </c>
      <c r="R652">
        <v>7229854</v>
      </c>
      <c r="S652">
        <v>0.7</v>
      </c>
      <c r="T652">
        <v>0.5</v>
      </c>
      <c r="U652">
        <v>0.88800000000000001</v>
      </c>
      <c r="V652">
        <v>15.2</v>
      </c>
      <c r="W652">
        <f t="shared" si="60"/>
        <v>0</v>
      </c>
      <c r="X652">
        <f t="shared" si="61"/>
        <v>0</v>
      </c>
      <c r="Y652">
        <f t="shared" si="62"/>
        <v>0</v>
      </c>
      <c r="Z652">
        <f t="shared" si="63"/>
        <v>0</v>
      </c>
      <c r="AA652">
        <f t="shared" si="64"/>
        <v>1</v>
      </c>
      <c r="AB652">
        <f t="shared" si="65"/>
        <v>1</v>
      </c>
      <c r="AC652">
        <v>82</v>
      </c>
    </row>
    <row r="653" spans="1:29" x14ac:dyDescent="0.25">
      <c r="A653" t="s">
        <v>27</v>
      </c>
      <c r="B653" t="s">
        <v>72</v>
      </c>
      <c r="C653">
        <v>2007</v>
      </c>
      <c r="D653" t="s">
        <v>37</v>
      </c>
      <c r="E653">
        <v>114</v>
      </c>
      <c r="F653">
        <v>0</v>
      </c>
      <c r="G653">
        <v>12.56</v>
      </c>
      <c r="H653">
        <v>2019.8127790000001</v>
      </c>
      <c r="I653">
        <v>95</v>
      </c>
      <c r="J653">
        <v>0</v>
      </c>
      <c r="K653">
        <v>58.7</v>
      </c>
      <c r="L653">
        <v>0</v>
      </c>
      <c r="M653">
        <v>96</v>
      </c>
      <c r="N653">
        <v>7.44</v>
      </c>
      <c r="O653">
        <v>96</v>
      </c>
      <c r="P653">
        <v>0.1</v>
      </c>
      <c r="Q653">
        <v>13546.69872</v>
      </c>
      <c r="R653">
        <v>4436</v>
      </c>
      <c r="S653">
        <v>1.8</v>
      </c>
      <c r="T653">
        <v>1.7</v>
      </c>
      <c r="U653">
        <v>0.79300000000000004</v>
      </c>
      <c r="V653">
        <v>14.3</v>
      </c>
      <c r="W653">
        <f t="shared" si="60"/>
        <v>0</v>
      </c>
      <c r="X653">
        <f t="shared" si="61"/>
        <v>0</v>
      </c>
      <c r="Y653">
        <f t="shared" si="62"/>
        <v>0</v>
      </c>
      <c r="Z653">
        <f t="shared" si="63"/>
        <v>0</v>
      </c>
      <c r="AA653">
        <f t="shared" si="64"/>
        <v>1</v>
      </c>
      <c r="AB653">
        <f t="shared" si="65"/>
        <v>1</v>
      </c>
      <c r="AC653">
        <v>75.8</v>
      </c>
    </row>
    <row r="654" spans="1:29" x14ac:dyDescent="0.25">
      <c r="A654" t="s">
        <v>25</v>
      </c>
      <c r="B654" t="s">
        <v>200</v>
      </c>
      <c r="C654">
        <v>2009</v>
      </c>
      <c r="D654" t="s">
        <v>24</v>
      </c>
      <c r="E654">
        <v>16</v>
      </c>
      <c r="F654">
        <v>11</v>
      </c>
      <c r="G654">
        <v>5.88</v>
      </c>
      <c r="H654">
        <v>547.21014109999999</v>
      </c>
      <c r="I654">
        <v>98</v>
      </c>
      <c r="J654">
        <v>6071</v>
      </c>
      <c r="K654">
        <v>26.8</v>
      </c>
      <c r="L654">
        <v>12</v>
      </c>
      <c r="M654">
        <v>99</v>
      </c>
      <c r="N654">
        <v>4.1100000000000003</v>
      </c>
      <c r="O654">
        <v>99</v>
      </c>
      <c r="P654">
        <v>0.3</v>
      </c>
      <c r="Q654">
        <v>4212.5492000000004</v>
      </c>
      <c r="R654">
        <v>66881867</v>
      </c>
      <c r="S654">
        <v>8.3000000000000007</v>
      </c>
      <c r="T654">
        <v>8.5</v>
      </c>
      <c r="U654">
        <v>0.70599999999999996</v>
      </c>
      <c r="V654">
        <v>13</v>
      </c>
      <c r="W654">
        <f t="shared" si="60"/>
        <v>0</v>
      </c>
      <c r="X654">
        <f t="shared" si="61"/>
        <v>1</v>
      </c>
      <c r="Y654">
        <f t="shared" si="62"/>
        <v>0</v>
      </c>
      <c r="Z654">
        <f t="shared" si="63"/>
        <v>0</v>
      </c>
      <c r="AA654">
        <f t="shared" si="64"/>
        <v>0</v>
      </c>
      <c r="AB654">
        <f t="shared" si="65"/>
        <v>0</v>
      </c>
      <c r="AC654">
        <v>73.7</v>
      </c>
    </row>
    <row r="655" spans="1:29" x14ac:dyDescent="0.25">
      <c r="A655" t="s">
        <v>29</v>
      </c>
      <c r="B655" t="s">
        <v>48</v>
      </c>
      <c r="C655">
        <v>2005</v>
      </c>
      <c r="D655" t="s">
        <v>24</v>
      </c>
      <c r="E655">
        <v>285</v>
      </c>
      <c r="F655">
        <v>25</v>
      </c>
      <c r="G655">
        <v>1.1299999999999999</v>
      </c>
      <c r="H655">
        <v>7.1069973549999998</v>
      </c>
      <c r="I655">
        <v>7</v>
      </c>
      <c r="J655">
        <v>210</v>
      </c>
      <c r="K655">
        <v>2.5</v>
      </c>
      <c r="L655">
        <v>39</v>
      </c>
      <c r="M655">
        <v>73</v>
      </c>
      <c r="N655">
        <v>4.7300000000000004</v>
      </c>
      <c r="O655">
        <v>7</v>
      </c>
      <c r="P655">
        <v>2.1</v>
      </c>
      <c r="Q655">
        <v>61.799976999999998</v>
      </c>
      <c r="R655">
        <v>7982225</v>
      </c>
      <c r="S655">
        <v>8.6999999999999993</v>
      </c>
      <c r="T655">
        <v>8.6</v>
      </c>
      <c r="U655">
        <v>0.43</v>
      </c>
      <c r="V655">
        <v>8.5</v>
      </c>
      <c r="W655">
        <f t="shared" si="60"/>
        <v>1</v>
      </c>
      <c r="X655">
        <f t="shared" si="61"/>
        <v>0</v>
      </c>
      <c r="Y655">
        <f t="shared" si="62"/>
        <v>0</v>
      </c>
      <c r="Z655">
        <f t="shared" si="63"/>
        <v>0</v>
      </c>
      <c r="AA655">
        <f t="shared" si="64"/>
        <v>0</v>
      </c>
      <c r="AB655">
        <f t="shared" si="65"/>
        <v>0</v>
      </c>
      <c r="AC655">
        <v>56.5</v>
      </c>
    </row>
    <row r="656" spans="1:29" x14ac:dyDescent="0.25">
      <c r="A656" t="s">
        <v>32</v>
      </c>
      <c r="B656" t="s">
        <v>103</v>
      </c>
      <c r="C656">
        <v>2011</v>
      </c>
      <c r="D656" t="s">
        <v>24</v>
      </c>
      <c r="E656">
        <v>259</v>
      </c>
      <c r="F656">
        <v>15</v>
      </c>
      <c r="G656">
        <v>5.68</v>
      </c>
      <c r="H656">
        <v>4.1064843169999996</v>
      </c>
      <c r="J656">
        <v>0</v>
      </c>
      <c r="K656">
        <v>45.3</v>
      </c>
      <c r="L656">
        <v>20</v>
      </c>
      <c r="M656">
        <v>67</v>
      </c>
      <c r="N656">
        <v>1.41</v>
      </c>
      <c r="O656">
        <v>68</v>
      </c>
      <c r="P656">
        <v>1.5</v>
      </c>
      <c r="Q656">
        <v>74.935845200000003</v>
      </c>
      <c r="R656">
        <v>114554</v>
      </c>
      <c r="S656">
        <v>4</v>
      </c>
      <c r="T656">
        <v>4</v>
      </c>
      <c r="U656">
        <v>0.47</v>
      </c>
      <c r="V656">
        <v>8.6999999999999993</v>
      </c>
      <c r="W656">
        <f t="shared" si="60"/>
        <v>0</v>
      </c>
      <c r="X656">
        <f t="shared" si="61"/>
        <v>0</v>
      </c>
      <c r="Y656">
        <f t="shared" si="62"/>
        <v>0</v>
      </c>
      <c r="Z656">
        <f t="shared" si="63"/>
        <v>0</v>
      </c>
      <c r="AA656">
        <f t="shared" si="64"/>
        <v>0</v>
      </c>
      <c r="AB656">
        <f t="shared" si="65"/>
        <v>0</v>
      </c>
      <c r="AC656">
        <v>62.3</v>
      </c>
    </row>
    <row r="657" spans="1:29" x14ac:dyDescent="0.25">
      <c r="A657" t="s">
        <v>25</v>
      </c>
      <c r="B657" t="s">
        <v>107</v>
      </c>
      <c r="C657">
        <v>2002</v>
      </c>
      <c r="D657" t="s">
        <v>24</v>
      </c>
      <c r="E657">
        <v>219</v>
      </c>
      <c r="F657">
        <v>1700</v>
      </c>
      <c r="G657">
        <v>1.1000000000000001</v>
      </c>
      <c r="H657">
        <v>17.812056439999999</v>
      </c>
      <c r="J657">
        <v>40044</v>
      </c>
      <c r="K657">
        <v>12.2</v>
      </c>
      <c r="L657">
        <v>2300</v>
      </c>
      <c r="M657">
        <v>58</v>
      </c>
      <c r="N657">
        <v>4.4000000000000004</v>
      </c>
      <c r="O657">
        <v>59</v>
      </c>
      <c r="P657">
        <v>0.3</v>
      </c>
      <c r="Q657">
        <v>466.2842</v>
      </c>
      <c r="R657">
        <v>18987112</v>
      </c>
      <c r="S657">
        <v>27.4</v>
      </c>
      <c r="T657">
        <v>28.4</v>
      </c>
      <c r="U657">
        <v>0.499</v>
      </c>
      <c r="V657">
        <v>8.4</v>
      </c>
      <c r="W657">
        <f t="shared" si="60"/>
        <v>0</v>
      </c>
      <c r="X657">
        <f t="shared" si="61"/>
        <v>1</v>
      </c>
      <c r="Y657">
        <f t="shared" si="62"/>
        <v>0</v>
      </c>
      <c r="Z657">
        <f t="shared" si="63"/>
        <v>0</v>
      </c>
      <c r="AA657">
        <f t="shared" si="64"/>
        <v>0</v>
      </c>
      <c r="AB657">
        <f t="shared" si="65"/>
        <v>0</v>
      </c>
      <c r="AC657">
        <v>63.3</v>
      </c>
    </row>
    <row r="658" spans="1:29" x14ac:dyDescent="0.25">
      <c r="A658" t="s">
        <v>29</v>
      </c>
      <c r="B658" t="s">
        <v>118</v>
      </c>
      <c r="C658">
        <v>2000</v>
      </c>
      <c r="D658" t="s">
        <v>24</v>
      </c>
      <c r="E658">
        <v>428</v>
      </c>
      <c r="F658">
        <v>77</v>
      </c>
      <c r="G658">
        <v>1.51</v>
      </c>
      <c r="H658">
        <v>0.68168555500000005</v>
      </c>
      <c r="J658">
        <v>21002</v>
      </c>
      <c r="K658">
        <v>14.4</v>
      </c>
      <c r="L658">
        <v>121</v>
      </c>
      <c r="M658">
        <v>8</v>
      </c>
      <c r="N658">
        <v>4.68</v>
      </c>
      <c r="O658">
        <v>82</v>
      </c>
      <c r="P658">
        <v>18.100000000000001</v>
      </c>
      <c r="Q658">
        <v>43.979713199999999</v>
      </c>
      <c r="R658">
        <v>3145483</v>
      </c>
      <c r="S658">
        <v>9.1999999999999993</v>
      </c>
      <c r="T658">
        <v>9.1</v>
      </c>
      <c r="U658">
        <v>0.44800000000000001</v>
      </c>
      <c r="V658">
        <v>8.4</v>
      </c>
      <c r="W658">
        <f t="shared" si="60"/>
        <v>1</v>
      </c>
      <c r="X658">
        <f t="shared" si="61"/>
        <v>0</v>
      </c>
      <c r="Y658">
        <f t="shared" si="62"/>
        <v>0</v>
      </c>
      <c r="Z658">
        <f t="shared" si="63"/>
        <v>0</v>
      </c>
      <c r="AA658">
        <f t="shared" si="64"/>
        <v>0</v>
      </c>
      <c r="AB658">
        <f t="shared" si="65"/>
        <v>0</v>
      </c>
      <c r="AC658">
        <v>51.9</v>
      </c>
    </row>
    <row r="659" spans="1:29" x14ac:dyDescent="0.25">
      <c r="A659" t="s">
        <v>29</v>
      </c>
      <c r="B659" t="s">
        <v>59</v>
      </c>
      <c r="C659">
        <v>2012</v>
      </c>
      <c r="D659" t="s">
        <v>24</v>
      </c>
      <c r="E659">
        <v>121</v>
      </c>
      <c r="F659">
        <v>0</v>
      </c>
      <c r="G659">
        <v>0.01</v>
      </c>
      <c r="H659">
        <v>33.558889979999996</v>
      </c>
      <c r="I659">
        <v>94</v>
      </c>
      <c r="J659">
        <v>0</v>
      </c>
      <c r="K659">
        <v>29</v>
      </c>
      <c r="L659">
        <v>0</v>
      </c>
      <c r="M659">
        <v>94</v>
      </c>
      <c r="N659">
        <v>4.6100000000000003</v>
      </c>
      <c r="O659">
        <v>94</v>
      </c>
      <c r="P659">
        <v>0.3</v>
      </c>
      <c r="Q659">
        <v>348.48276199999998</v>
      </c>
      <c r="R659">
        <v>513979</v>
      </c>
      <c r="S659">
        <v>7.1</v>
      </c>
      <c r="T659">
        <v>7.1</v>
      </c>
      <c r="U659">
        <v>0.63600000000000001</v>
      </c>
      <c r="V659">
        <v>13.2</v>
      </c>
      <c r="W659">
        <f t="shared" si="60"/>
        <v>1</v>
      </c>
      <c r="X659">
        <f t="shared" si="61"/>
        <v>0</v>
      </c>
      <c r="Y659">
        <f t="shared" si="62"/>
        <v>0</v>
      </c>
      <c r="Z659">
        <f t="shared" si="63"/>
        <v>0</v>
      </c>
      <c r="AA659">
        <f t="shared" si="64"/>
        <v>0</v>
      </c>
      <c r="AB659">
        <f t="shared" si="65"/>
        <v>0</v>
      </c>
      <c r="AC659">
        <v>72.7</v>
      </c>
    </row>
    <row r="660" spans="1:29" x14ac:dyDescent="0.25">
      <c r="A660" t="s">
        <v>25</v>
      </c>
      <c r="B660" t="s">
        <v>117</v>
      </c>
      <c r="C660">
        <v>2010</v>
      </c>
      <c r="D660" t="s">
        <v>24</v>
      </c>
      <c r="E660">
        <v>236</v>
      </c>
      <c r="F660">
        <v>7</v>
      </c>
      <c r="G660">
        <v>6.83</v>
      </c>
      <c r="H660">
        <v>11.151626800000001</v>
      </c>
      <c r="I660">
        <v>99</v>
      </c>
      <c r="J660">
        <v>4</v>
      </c>
      <c r="K660">
        <v>49.2</v>
      </c>
      <c r="L660">
        <v>8</v>
      </c>
      <c r="M660">
        <v>98</v>
      </c>
      <c r="N660">
        <v>4.42</v>
      </c>
      <c r="O660">
        <v>99</v>
      </c>
      <c r="P660">
        <v>0.1</v>
      </c>
      <c r="Q660">
        <v>97.649972000000005</v>
      </c>
      <c r="R660">
        <v>16321581</v>
      </c>
      <c r="S660">
        <v>2.2999999999999998</v>
      </c>
      <c r="T660">
        <v>2.5</v>
      </c>
      <c r="U660">
        <v>0.76300000000000001</v>
      </c>
      <c r="V660">
        <v>14.5</v>
      </c>
      <c r="W660">
        <f t="shared" si="60"/>
        <v>0</v>
      </c>
      <c r="X660">
        <f t="shared" si="61"/>
        <v>1</v>
      </c>
      <c r="Y660">
        <f t="shared" si="62"/>
        <v>0</v>
      </c>
      <c r="Z660">
        <f t="shared" si="63"/>
        <v>0</v>
      </c>
      <c r="AA660">
        <f t="shared" si="64"/>
        <v>0</v>
      </c>
      <c r="AB660">
        <f t="shared" si="65"/>
        <v>0</v>
      </c>
      <c r="AC660">
        <v>67.8</v>
      </c>
    </row>
    <row r="661" spans="1:29" x14ac:dyDescent="0.25">
      <c r="A661" t="s">
        <v>32</v>
      </c>
      <c r="B661" t="s">
        <v>215</v>
      </c>
      <c r="C661">
        <v>2005</v>
      </c>
      <c r="D661" t="s">
        <v>37</v>
      </c>
      <c r="E661">
        <v>112</v>
      </c>
      <c r="F661">
        <v>28</v>
      </c>
      <c r="G661">
        <v>8.52</v>
      </c>
      <c r="H661">
        <v>0</v>
      </c>
      <c r="I661">
        <v>93</v>
      </c>
      <c r="J661">
        <v>66</v>
      </c>
      <c r="K661">
        <v>63.8</v>
      </c>
      <c r="L661">
        <v>33</v>
      </c>
      <c r="M661">
        <v>92</v>
      </c>
      <c r="N661">
        <v>15.15</v>
      </c>
      <c r="O661">
        <v>96</v>
      </c>
      <c r="P661">
        <v>0.1</v>
      </c>
      <c r="S661">
        <v>0.7</v>
      </c>
      <c r="T661">
        <v>0.6</v>
      </c>
      <c r="W661">
        <f t="shared" si="60"/>
        <v>0</v>
      </c>
      <c r="X661">
        <f t="shared" si="61"/>
        <v>0</v>
      </c>
      <c r="Y661">
        <f t="shared" si="62"/>
        <v>0</v>
      </c>
      <c r="Z661">
        <f t="shared" si="63"/>
        <v>0</v>
      </c>
      <c r="AA661">
        <f t="shared" si="64"/>
        <v>0</v>
      </c>
      <c r="AB661">
        <f t="shared" si="65"/>
        <v>1</v>
      </c>
      <c r="AC661">
        <v>77.5</v>
      </c>
    </row>
    <row r="662" spans="1:29" x14ac:dyDescent="0.25">
      <c r="A662" t="s">
        <v>29</v>
      </c>
      <c r="B662" t="s">
        <v>203</v>
      </c>
      <c r="C662">
        <v>2010</v>
      </c>
      <c r="D662" t="s">
        <v>24</v>
      </c>
      <c r="E662">
        <v>323</v>
      </c>
      <c r="F662">
        <v>14</v>
      </c>
      <c r="G662">
        <v>1.21</v>
      </c>
      <c r="H662">
        <v>41.96145465</v>
      </c>
      <c r="I662">
        <v>83</v>
      </c>
      <c r="J662">
        <v>120</v>
      </c>
      <c r="K662">
        <v>21.4</v>
      </c>
      <c r="L662">
        <v>21</v>
      </c>
      <c r="M662">
        <v>83</v>
      </c>
      <c r="N662">
        <v>5.37</v>
      </c>
      <c r="O662">
        <v>83</v>
      </c>
      <c r="P662">
        <v>3.8</v>
      </c>
      <c r="Q662">
        <v>487.92389129999998</v>
      </c>
      <c r="R662">
        <v>652952</v>
      </c>
      <c r="S662">
        <v>7.3</v>
      </c>
      <c r="T662">
        <v>7.2</v>
      </c>
      <c r="U662">
        <v>0.44900000000000001</v>
      </c>
      <c r="V662">
        <v>11</v>
      </c>
      <c r="W662">
        <f t="shared" si="60"/>
        <v>1</v>
      </c>
      <c r="X662">
        <f t="shared" si="61"/>
        <v>0</v>
      </c>
      <c r="Y662">
        <f t="shared" si="62"/>
        <v>0</v>
      </c>
      <c r="Z662">
        <f t="shared" si="63"/>
        <v>0</v>
      </c>
      <c r="AA662">
        <f t="shared" si="64"/>
        <v>0</v>
      </c>
      <c r="AB662">
        <f t="shared" si="65"/>
        <v>0</v>
      </c>
      <c r="AC662">
        <v>57.4</v>
      </c>
    </row>
    <row r="663" spans="1:29" x14ac:dyDescent="0.25">
      <c r="A663" t="s">
        <v>27</v>
      </c>
      <c r="B663" t="s">
        <v>201</v>
      </c>
      <c r="C663">
        <v>2008</v>
      </c>
      <c r="D663" t="s">
        <v>24</v>
      </c>
      <c r="E663">
        <v>111</v>
      </c>
      <c r="F663">
        <v>0</v>
      </c>
      <c r="G663">
        <v>1.72</v>
      </c>
      <c r="H663">
        <v>0</v>
      </c>
      <c r="I663">
        <v>97</v>
      </c>
      <c r="J663">
        <v>27</v>
      </c>
      <c r="K663">
        <v>56.4</v>
      </c>
      <c r="L663">
        <v>0</v>
      </c>
      <c r="M663">
        <v>96</v>
      </c>
      <c r="N663">
        <v>6.85</v>
      </c>
      <c r="O663">
        <v>95</v>
      </c>
      <c r="P663">
        <v>0.1</v>
      </c>
      <c r="S663">
        <v>2.4</v>
      </c>
      <c r="T663">
        <v>2.4</v>
      </c>
      <c r="U663">
        <v>0.71399999999999997</v>
      </c>
      <c r="V663">
        <v>12.2</v>
      </c>
      <c r="W663">
        <f t="shared" si="60"/>
        <v>0</v>
      </c>
      <c r="X663">
        <f t="shared" si="61"/>
        <v>0</v>
      </c>
      <c r="Y663">
        <f t="shared" si="62"/>
        <v>0</v>
      </c>
      <c r="Z663">
        <f t="shared" si="63"/>
        <v>0</v>
      </c>
      <c r="AA663">
        <f t="shared" si="64"/>
        <v>1</v>
      </c>
      <c r="AB663">
        <f t="shared" si="65"/>
        <v>0</v>
      </c>
      <c r="AC663">
        <v>74.2</v>
      </c>
    </row>
    <row r="664" spans="1:29" x14ac:dyDescent="0.25">
      <c r="A664" t="s">
        <v>29</v>
      </c>
      <c r="B664" t="s">
        <v>214</v>
      </c>
      <c r="C664">
        <v>2009</v>
      </c>
      <c r="D664" t="s">
        <v>24</v>
      </c>
      <c r="E664">
        <v>368</v>
      </c>
      <c r="F664">
        <v>91</v>
      </c>
      <c r="G664">
        <v>3.97</v>
      </c>
      <c r="H664">
        <v>0</v>
      </c>
      <c r="I664">
        <v>85</v>
      </c>
      <c r="J664">
        <v>1574</v>
      </c>
      <c r="K664">
        <v>2.2000000000000002</v>
      </c>
      <c r="L664">
        <v>135</v>
      </c>
      <c r="M664">
        <v>88</v>
      </c>
      <c r="N664">
        <v>3.97</v>
      </c>
      <c r="O664">
        <v>85</v>
      </c>
      <c r="P664">
        <v>6.4</v>
      </c>
      <c r="S664">
        <v>7.2</v>
      </c>
      <c r="T664">
        <v>7.2</v>
      </c>
      <c r="W664">
        <f t="shared" si="60"/>
        <v>1</v>
      </c>
      <c r="X664">
        <f t="shared" si="61"/>
        <v>0</v>
      </c>
      <c r="Y664">
        <f t="shared" si="62"/>
        <v>0</v>
      </c>
      <c r="Z664">
        <f t="shared" si="63"/>
        <v>0</v>
      </c>
      <c r="AA664">
        <f t="shared" si="64"/>
        <v>0</v>
      </c>
      <c r="AB664">
        <f t="shared" si="65"/>
        <v>0</v>
      </c>
      <c r="AC664">
        <v>56.9</v>
      </c>
    </row>
    <row r="665" spans="1:29" x14ac:dyDescent="0.25">
      <c r="A665" t="s">
        <v>38</v>
      </c>
      <c r="B665" t="s">
        <v>89</v>
      </c>
      <c r="C665">
        <v>2008</v>
      </c>
      <c r="D665" t="s">
        <v>24</v>
      </c>
      <c r="E665">
        <v>26</v>
      </c>
      <c r="F665">
        <v>0</v>
      </c>
      <c r="G665">
        <v>1.95</v>
      </c>
      <c r="H665">
        <v>81.046561109999999</v>
      </c>
      <c r="I665">
        <v>99</v>
      </c>
      <c r="J665">
        <v>0</v>
      </c>
      <c r="K665">
        <v>57.3</v>
      </c>
      <c r="L665">
        <v>0</v>
      </c>
      <c r="M665">
        <v>99</v>
      </c>
      <c r="N665">
        <v>3.68</v>
      </c>
      <c r="O665">
        <v>99</v>
      </c>
      <c r="P665">
        <v>0.1</v>
      </c>
      <c r="Q665">
        <v>4177.6577889999999</v>
      </c>
      <c r="R665">
        <v>84334</v>
      </c>
      <c r="S665">
        <v>4</v>
      </c>
      <c r="T665">
        <v>3.7</v>
      </c>
      <c r="U665">
        <v>0.7</v>
      </c>
      <c r="V665">
        <v>14.3</v>
      </c>
      <c r="W665">
        <f t="shared" si="60"/>
        <v>0</v>
      </c>
      <c r="X665">
        <f t="shared" si="61"/>
        <v>0</v>
      </c>
      <c r="Y665">
        <f t="shared" si="62"/>
        <v>1</v>
      </c>
      <c r="Z665">
        <f t="shared" si="63"/>
        <v>0</v>
      </c>
      <c r="AA665">
        <f t="shared" si="64"/>
        <v>0</v>
      </c>
      <c r="AB665">
        <f t="shared" si="65"/>
        <v>0</v>
      </c>
      <c r="AC665">
        <v>68.7</v>
      </c>
    </row>
    <row r="666" spans="1:29" x14ac:dyDescent="0.25">
      <c r="A666" t="s">
        <v>38</v>
      </c>
      <c r="B666" t="s">
        <v>161</v>
      </c>
      <c r="C666">
        <v>2007</v>
      </c>
      <c r="D666" t="s">
        <v>24</v>
      </c>
      <c r="E666">
        <v>295</v>
      </c>
      <c r="F666">
        <v>11</v>
      </c>
      <c r="G666">
        <v>0.71</v>
      </c>
      <c r="H666">
        <v>85.717538099999999</v>
      </c>
      <c r="I666">
        <v>61</v>
      </c>
      <c r="J666">
        <v>0</v>
      </c>
      <c r="K666">
        <v>42.7</v>
      </c>
      <c r="L666">
        <v>14</v>
      </c>
      <c r="M666">
        <v>72</v>
      </c>
      <c r="N666">
        <v>4.4000000000000004</v>
      </c>
      <c r="O666">
        <v>71</v>
      </c>
      <c r="P666">
        <v>1.4</v>
      </c>
      <c r="Q666">
        <v>956.66895199999999</v>
      </c>
      <c r="R666">
        <v>6627922</v>
      </c>
      <c r="S666">
        <v>1.4</v>
      </c>
      <c r="T666">
        <v>1.3</v>
      </c>
      <c r="U666">
        <v>0.46100000000000002</v>
      </c>
      <c r="V666">
        <v>8.6</v>
      </c>
      <c r="W666">
        <f t="shared" si="60"/>
        <v>0</v>
      </c>
      <c r="X666">
        <f t="shared" si="61"/>
        <v>0</v>
      </c>
      <c r="Y666">
        <f t="shared" si="62"/>
        <v>1</v>
      </c>
      <c r="Z666">
        <f t="shared" si="63"/>
        <v>0</v>
      </c>
      <c r="AA666">
        <f t="shared" si="64"/>
        <v>0</v>
      </c>
      <c r="AB666">
        <f t="shared" si="65"/>
        <v>0</v>
      </c>
      <c r="AC666">
        <v>61.1</v>
      </c>
    </row>
    <row r="667" spans="1:29" x14ac:dyDescent="0.25">
      <c r="A667" t="s">
        <v>29</v>
      </c>
      <c r="B667" t="s">
        <v>182</v>
      </c>
      <c r="C667">
        <v>2009</v>
      </c>
      <c r="D667" t="s">
        <v>24</v>
      </c>
      <c r="E667">
        <v>182</v>
      </c>
      <c r="F667">
        <v>0</v>
      </c>
      <c r="G667">
        <v>4.9400000000000004</v>
      </c>
      <c r="H667">
        <v>75.225658199999998</v>
      </c>
      <c r="I667">
        <v>99</v>
      </c>
      <c r="J667">
        <v>0</v>
      </c>
      <c r="K667">
        <v>32.4</v>
      </c>
      <c r="L667">
        <v>0</v>
      </c>
      <c r="M667">
        <v>99</v>
      </c>
      <c r="N667">
        <v>2.64</v>
      </c>
      <c r="O667">
        <v>99</v>
      </c>
      <c r="P667">
        <v>0.1</v>
      </c>
      <c r="Q667">
        <v>976.95659999999998</v>
      </c>
      <c r="R667">
        <v>87298</v>
      </c>
      <c r="S667">
        <v>5.8</v>
      </c>
      <c r="T667">
        <v>6.2</v>
      </c>
      <c r="U667">
        <v>0.73899999999999999</v>
      </c>
      <c r="V667">
        <v>13.2</v>
      </c>
      <c r="W667">
        <f t="shared" si="60"/>
        <v>1</v>
      </c>
      <c r="X667">
        <f t="shared" si="61"/>
        <v>0</v>
      </c>
      <c r="Y667">
        <f t="shared" si="62"/>
        <v>0</v>
      </c>
      <c r="Z667">
        <f t="shared" si="63"/>
        <v>0</v>
      </c>
      <c r="AA667">
        <f t="shared" si="64"/>
        <v>0</v>
      </c>
      <c r="AB667">
        <f t="shared" si="65"/>
        <v>0</v>
      </c>
      <c r="AC667">
        <v>72.3</v>
      </c>
    </row>
    <row r="668" spans="1:29" x14ac:dyDescent="0.25">
      <c r="A668" t="s">
        <v>25</v>
      </c>
      <c r="B668" t="s">
        <v>110</v>
      </c>
      <c r="C668">
        <v>2005</v>
      </c>
      <c r="D668" t="s">
        <v>24</v>
      </c>
      <c r="E668">
        <v>29</v>
      </c>
      <c r="F668">
        <v>31</v>
      </c>
      <c r="G668">
        <v>0.18</v>
      </c>
      <c r="H668">
        <v>59.188451520000001</v>
      </c>
      <c r="I668">
        <v>65</v>
      </c>
      <c r="J668">
        <v>908</v>
      </c>
      <c r="K668">
        <v>52.5</v>
      </c>
      <c r="L668">
        <v>37</v>
      </c>
      <c r="M668">
        <v>69</v>
      </c>
      <c r="N668">
        <v>4.13</v>
      </c>
      <c r="O668">
        <v>65</v>
      </c>
      <c r="P668">
        <v>0.1</v>
      </c>
      <c r="Q668">
        <v>1849.6391100000001</v>
      </c>
      <c r="R668">
        <v>278426</v>
      </c>
      <c r="S668">
        <v>5.4</v>
      </c>
      <c r="T668">
        <v>5.2</v>
      </c>
      <c r="U668">
        <v>0.628</v>
      </c>
      <c r="V668">
        <v>10.1</v>
      </c>
      <c r="W668">
        <f t="shared" si="60"/>
        <v>0</v>
      </c>
      <c r="X668">
        <f t="shared" si="61"/>
        <v>1</v>
      </c>
      <c r="Y668">
        <f t="shared" si="62"/>
        <v>0</v>
      </c>
      <c r="Z668">
        <f t="shared" si="63"/>
        <v>0</v>
      </c>
      <c r="AA668">
        <f t="shared" si="64"/>
        <v>0</v>
      </c>
      <c r="AB668">
        <f t="shared" si="65"/>
        <v>0</v>
      </c>
      <c r="AC668">
        <v>66.8</v>
      </c>
    </row>
    <row r="669" spans="1:29" x14ac:dyDescent="0.25">
      <c r="A669" t="s">
        <v>25</v>
      </c>
      <c r="B669" t="s">
        <v>132</v>
      </c>
      <c r="C669">
        <v>2000</v>
      </c>
      <c r="D669" t="s">
        <v>24</v>
      </c>
      <c r="E669">
        <v>149</v>
      </c>
      <c r="F669">
        <v>4</v>
      </c>
      <c r="G669">
        <v>0.54</v>
      </c>
      <c r="H669">
        <v>23.371672279999999</v>
      </c>
      <c r="I669">
        <v>97</v>
      </c>
      <c r="J669">
        <v>6187</v>
      </c>
      <c r="K669">
        <v>26</v>
      </c>
      <c r="L669">
        <v>5</v>
      </c>
      <c r="M669">
        <v>98</v>
      </c>
      <c r="N669">
        <v>3.4</v>
      </c>
      <c r="O669">
        <v>98</v>
      </c>
      <c r="P669">
        <v>0.1</v>
      </c>
      <c r="Q669">
        <v>445.17471</v>
      </c>
      <c r="R669">
        <v>2318568</v>
      </c>
      <c r="S669">
        <v>9.8000000000000007</v>
      </c>
      <c r="T669">
        <v>9.6</v>
      </c>
      <c r="U669">
        <v>0.71499999999999997</v>
      </c>
      <c r="V669">
        <v>11.6</v>
      </c>
      <c r="W669">
        <f t="shared" si="60"/>
        <v>0</v>
      </c>
      <c r="X669">
        <f t="shared" si="61"/>
        <v>1</v>
      </c>
      <c r="Y669">
        <f t="shared" si="62"/>
        <v>0</v>
      </c>
      <c r="Z669">
        <f t="shared" si="63"/>
        <v>0</v>
      </c>
      <c r="AA669">
        <f t="shared" si="64"/>
        <v>0</v>
      </c>
      <c r="AB669">
        <f t="shared" si="65"/>
        <v>0</v>
      </c>
      <c r="AC669">
        <v>72.400000000000006</v>
      </c>
    </row>
    <row r="670" spans="1:29" x14ac:dyDescent="0.25">
      <c r="A670" t="s">
        <v>32</v>
      </c>
      <c r="B670" t="s">
        <v>41</v>
      </c>
      <c r="C670">
        <v>2012</v>
      </c>
      <c r="D670" t="s">
        <v>24</v>
      </c>
      <c r="E670">
        <v>167</v>
      </c>
      <c r="F670">
        <v>0</v>
      </c>
      <c r="G670">
        <v>9.5</v>
      </c>
      <c r="H670">
        <v>0</v>
      </c>
      <c r="I670">
        <v>96</v>
      </c>
      <c r="J670">
        <v>0</v>
      </c>
      <c r="K670">
        <v>62.6</v>
      </c>
      <c r="L670">
        <v>0</v>
      </c>
      <c r="M670">
        <v>99</v>
      </c>
      <c r="N670">
        <v>7.43</v>
      </c>
      <c r="O670">
        <v>98</v>
      </c>
      <c r="P670">
        <v>0.2</v>
      </c>
      <c r="S670">
        <v>2.5</v>
      </c>
      <c r="T670">
        <v>2.5</v>
      </c>
      <c r="U670">
        <v>0.78900000000000003</v>
      </c>
      <c r="V670">
        <v>12.6</v>
      </c>
      <c r="W670">
        <f t="shared" si="60"/>
        <v>0</v>
      </c>
      <c r="X670">
        <f t="shared" si="61"/>
        <v>0</v>
      </c>
      <c r="Y670">
        <f t="shared" si="62"/>
        <v>0</v>
      </c>
      <c r="Z670">
        <f t="shared" si="63"/>
        <v>0</v>
      </c>
      <c r="AA670">
        <f t="shared" si="64"/>
        <v>0</v>
      </c>
      <c r="AB670">
        <f t="shared" si="65"/>
        <v>0</v>
      </c>
      <c r="AC670">
        <v>74.900000000000006</v>
      </c>
    </row>
    <row r="671" spans="1:29" x14ac:dyDescent="0.25">
      <c r="A671" t="s">
        <v>27</v>
      </c>
      <c r="B671" t="s">
        <v>105</v>
      </c>
      <c r="C671">
        <v>2013</v>
      </c>
      <c r="D671" t="s">
        <v>37</v>
      </c>
      <c r="E671">
        <v>139</v>
      </c>
      <c r="F671">
        <v>0</v>
      </c>
      <c r="G671">
        <v>10.88</v>
      </c>
      <c r="H671">
        <v>155.1952076</v>
      </c>
      <c r="J671">
        <v>1</v>
      </c>
      <c r="K671">
        <v>63.6</v>
      </c>
      <c r="L671">
        <v>1</v>
      </c>
      <c r="M671">
        <v>99</v>
      </c>
      <c r="N671">
        <v>7.53</v>
      </c>
      <c r="O671">
        <v>99</v>
      </c>
      <c r="P671">
        <v>0.1</v>
      </c>
      <c r="Q671">
        <v>13613.6147</v>
      </c>
      <c r="R671">
        <v>989382</v>
      </c>
      <c r="S671">
        <v>1.7</v>
      </c>
      <c r="T671">
        <v>1.7</v>
      </c>
      <c r="U671">
        <v>0.82399999999999995</v>
      </c>
      <c r="V671">
        <v>15.4</v>
      </c>
      <c r="W671">
        <f t="shared" si="60"/>
        <v>0</v>
      </c>
      <c r="X671">
        <f t="shared" si="61"/>
        <v>0</v>
      </c>
      <c r="Y671">
        <f t="shared" si="62"/>
        <v>0</v>
      </c>
      <c r="Z671">
        <f t="shared" si="63"/>
        <v>0</v>
      </c>
      <c r="AA671">
        <f t="shared" si="64"/>
        <v>1</v>
      </c>
      <c r="AB671">
        <f t="shared" si="65"/>
        <v>1</v>
      </c>
      <c r="AC671">
        <v>75.5</v>
      </c>
    </row>
    <row r="672" spans="1:29" x14ac:dyDescent="0.25">
      <c r="A672" t="s">
        <v>38</v>
      </c>
      <c r="B672" t="s">
        <v>176</v>
      </c>
      <c r="C672">
        <v>2007</v>
      </c>
      <c r="D672" t="s">
        <v>24</v>
      </c>
      <c r="E672">
        <v>149</v>
      </c>
      <c r="F672">
        <v>0</v>
      </c>
      <c r="G672">
        <v>3.85</v>
      </c>
      <c r="H672">
        <v>47.736381909999999</v>
      </c>
      <c r="I672">
        <v>46</v>
      </c>
      <c r="J672">
        <v>0</v>
      </c>
      <c r="K672">
        <v>7.9</v>
      </c>
      <c r="L672">
        <v>0</v>
      </c>
      <c r="M672">
        <v>49</v>
      </c>
      <c r="N672">
        <v>5.25</v>
      </c>
      <c r="O672">
        <v>53</v>
      </c>
      <c r="P672">
        <v>0.1</v>
      </c>
      <c r="Q672">
        <v>322.54312099999999</v>
      </c>
      <c r="R672">
        <v>182286</v>
      </c>
      <c r="S672">
        <v>0.2</v>
      </c>
      <c r="T672">
        <v>0.2</v>
      </c>
      <c r="U672">
        <v>0.68200000000000005</v>
      </c>
      <c r="V672">
        <v>12.9</v>
      </c>
      <c r="W672">
        <f t="shared" si="60"/>
        <v>0</v>
      </c>
      <c r="X672">
        <f t="shared" si="61"/>
        <v>0</v>
      </c>
      <c r="Y672">
        <f t="shared" si="62"/>
        <v>1</v>
      </c>
      <c r="Z672">
        <f t="shared" si="63"/>
        <v>0</v>
      </c>
      <c r="AA672">
        <f t="shared" si="64"/>
        <v>0</v>
      </c>
      <c r="AB672">
        <f t="shared" si="65"/>
        <v>0</v>
      </c>
      <c r="AC672">
        <v>72.2</v>
      </c>
    </row>
    <row r="673" spans="1:29" x14ac:dyDescent="0.25">
      <c r="A673" t="s">
        <v>29</v>
      </c>
      <c r="B673" t="s">
        <v>222</v>
      </c>
      <c r="C673">
        <v>2012</v>
      </c>
      <c r="D673" t="s">
        <v>24</v>
      </c>
      <c r="E673">
        <v>349</v>
      </c>
      <c r="F673">
        <v>29</v>
      </c>
      <c r="G673">
        <v>2.59</v>
      </c>
      <c r="H673">
        <v>196.91524960000001</v>
      </c>
      <c r="I673">
        <v>78</v>
      </c>
      <c r="J673">
        <v>896</v>
      </c>
      <c r="K673">
        <v>21.7</v>
      </c>
      <c r="L673">
        <v>43</v>
      </c>
      <c r="M673">
        <v>7</v>
      </c>
      <c r="N673">
        <v>4.91</v>
      </c>
      <c r="O673">
        <v>78</v>
      </c>
      <c r="P673">
        <v>5.6</v>
      </c>
      <c r="Q673">
        <v>1734.9361200000001</v>
      </c>
      <c r="R673">
        <v>14699937</v>
      </c>
      <c r="S673">
        <v>6.5</v>
      </c>
      <c r="T673">
        <v>6.3</v>
      </c>
      <c r="U673">
        <v>0.55400000000000005</v>
      </c>
      <c r="V673">
        <v>12.3</v>
      </c>
      <c r="W673">
        <f t="shared" si="60"/>
        <v>1</v>
      </c>
      <c r="X673">
        <f t="shared" si="61"/>
        <v>0</v>
      </c>
      <c r="Y673">
        <f t="shared" si="62"/>
        <v>0</v>
      </c>
      <c r="Z673">
        <f t="shared" si="63"/>
        <v>0</v>
      </c>
      <c r="AA673">
        <f t="shared" si="64"/>
        <v>0</v>
      </c>
      <c r="AB673">
        <f t="shared" si="65"/>
        <v>0</v>
      </c>
      <c r="AC673">
        <v>59.2</v>
      </c>
    </row>
    <row r="674" spans="1:29" x14ac:dyDescent="0.25">
      <c r="A674" t="s">
        <v>27</v>
      </c>
      <c r="B674" t="s">
        <v>211</v>
      </c>
      <c r="C674">
        <v>2011</v>
      </c>
      <c r="D674" t="s">
        <v>24</v>
      </c>
      <c r="E674">
        <v>24</v>
      </c>
      <c r="F674">
        <v>5</v>
      </c>
      <c r="G674">
        <v>8.48</v>
      </c>
      <c r="H674">
        <v>415.16277050000002</v>
      </c>
      <c r="I674">
        <v>21</v>
      </c>
      <c r="J674">
        <v>1333</v>
      </c>
      <c r="K674">
        <v>59</v>
      </c>
      <c r="L674">
        <v>5</v>
      </c>
      <c r="M674">
        <v>54</v>
      </c>
      <c r="N674">
        <v>6.98</v>
      </c>
      <c r="O674">
        <v>5</v>
      </c>
      <c r="P674">
        <v>0.2</v>
      </c>
      <c r="Q674">
        <v>3569.7572700000001</v>
      </c>
      <c r="R674">
        <v>45761</v>
      </c>
      <c r="S674">
        <v>2.4</v>
      </c>
      <c r="T674">
        <v>2.5</v>
      </c>
      <c r="U674">
        <v>0.73399999999999999</v>
      </c>
      <c r="V674">
        <v>14.9</v>
      </c>
      <c r="W674">
        <f t="shared" si="60"/>
        <v>0</v>
      </c>
      <c r="X674">
        <f t="shared" si="61"/>
        <v>0</v>
      </c>
      <c r="Y674">
        <f t="shared" si="62"/>
        <v>0</v>
      </c>
      <c r="Z674">
        <f t="shared" si="63"/>
        <v>0</v>
      </c>
      <c r="AA674">
        <f t="shared" si="64"/>
        <v>1</v>
      </c>
      <c r="AB674">
        <f t="shared" si="65"/>
        <v>0</v>
      </c>
      <c r="AC674">
        <v>75</v>
      </c>
    </row>
    <row r="675" spans="1:29" x14ac:dyDescent="0.25">
      <c r="A675" t="s">
        <v>27</v>
      </c>
      <c r="B675" t="s">
        <v>191</v>
      </c>
      <c r="C675">
        <v>2014</v>
      </c>
      <c r="D675" t="s">
        <v>37</v>
      </c>
      <c r="E675">
        <v>58</v>
      </c>
      <c r="F675">
        <v>1</v>
      </c>
      <c r="G675">
        <v>0.01</v>
      </c>
      <c r="H675">
        <v>42.988476249999998</v>
      </c>
      <c r="I675">
        <v>96</v>
      </c>
      <c r="J675">
        <v>154</v>
      </c>
      <c r="K675">
        <v>66</v>
      </c>
      <c r="L675">
        <v>1</v>
      </c>
      <c r="M675">
        <v>97</v>
      </c>
      <c r="N675">
        <v>9.3000000000000007</v>
      </c>
      <c r="O675">
        <v>97</v>
      </c>
      <c r="P675">
        <v>0.1</v>
      </c>
      <c r="Q675">
        <v>296.47224999999997</v>
      </c>
      <c r="R675">
        <v>4648882</v>
      </c>
      <c r="S675">
        <v>0.6</v>
      </c>
      <c r="T675">
        <v>0.5</v>
      </c>
      <c r="U675">
        <v>0.877</v>
      </c>
      <c r="V675">
        <v>17.600000000000001</v>
      </c>
      <c r="W675">
        <f t="shared" si="60"/>
        <v>0</v>
      </c>
      <c r="X675">
        <f t="shared" si="61"/>
        <v>0</v>
      </c>
      <c r="Y675">
        <f t="shared" si="62"/>
        <v>0</v>
      </c>
      <c r="Z675">
        <f t="shared" si="63"/>
        <v>0</v>
      </c>
      <c r="AA675">
        <f t="shared" si="64"/>
        <v>1</v>
      </c>
      <c r="AB675">
        <f t="shared" si="65"/>
        <v>1</v>
      </c>
      <c r="AC675">
        <v>82.6</v>
      </c>
    </row>
    <row r="676" spans="1:29" x14ac:dyDescent="0.25">
      <c r="A676" t="s">
        <v>27</v>
      </c>
      <c r="B676" t="s">
        <v>181</v>
      </c>
      <c r="C676">
        <v>2015</v>
      </c>
      <c r="D676" t="s">
        <v>24</v>
      </c>
      <c r="E676">
        <v>121</v>
      </c>
      <c r="F676">
        <v>1</v>
      </c>
      <c r="H676">
        <v>0</v>
      </c>
      <c r="I676">
        <v>94</v>
      </c>
      <c r="J676">
        <v>383</v>
      </c>
      <c r="K676">
        <v>6</v>
      </c>
      <c r="L676">
        <v>1</v>
      </c>
      <c r="M676">
        <v>95</v>
      </c>
      <c r="O676">
        <v>95</v>
      </c>
      <c r="P676">
        <v>0.1</v>
      </c>
      <c r="Q676">
        <v>5237.2553340000004</v>
      </c>
      <c r="R676">
        <v>795383</v>
      </c>
      <c r="S676">
        <v>2</v>
      </c>
      <c r="T676">
        <v>2</v>
      </c>
      <c r="U676">
        <v>0.77500000000000002</v>
      </c>
      <c r="V676">
        <v>14.4</v>
      </c>
      <c r="W676">
        <f t="shared" si="60"/>
        <v>0</v>
      </c>
      <c r="X676">
        <f t="shared" si="61"/>
        <v>0</v>
      </c>
      <c r="Y676">
        <f t="shared" si="62"/>
        <v>0</v>
      </c>
      <c r="Z676">
        <f t="shared" si="63"/>
        <v>0</v>
      </c>
      <c r="AA676">
        <f t="shared" si="64"/>
        <v>1</v>
      </c>
      <c r="AB676">
        <f t="shared" si="65"/>
        <v>0</v>
      </c>
      <c r="AC676">
        <v>75.599999999999994</v>
      </c>
    </row>
    <row r="677" spans="1:29" x14ac:dyDescent="0.25">
      <c r="A677" t="s">
        <v>29</v>
      </c>
      <c r="B677" t="s">
        <v>223</v>
      </c>
      <c r="C677">
        <v>2005</v>
      </c>
      <c r="D677" t="s">
        <v>24</v>
      </c>
      <c r="E677">
        <v>717</v>
      </c>
      <c r="F677">
        <v>28</v>
      </c>
      <c r="G677">
        <v>4.1399999999999997</v>
      </c>
      <c r="H677">
        <v>8.7174087</v>
      </c>
      <c r="I677">
        <v>65</v>
      </c>
      <c r="J677">
        <v>420</v>
      </c>
      <c r="K677">
        <v>27.5</v>
      </c>
      <c r="L677">
        <v>43</v>
      </c>
      <c r="M677">
        <v>69</v>
      </c>
      <c r="N677">
        <v>6.44</v>
      </c>
      <c r="O677">
        <v>68</v>
      </c>
      <c r="P677">
        <v>30.3</v>
      </c>
      <c r="Q677">
        <v>444.76575000000003</v>
      </c>
      <c r="R677">
        <v>129432</v>
      </c>
      <c r="S677">
        <v>9</v>
      </c>
      <c r="T677">
        <v>9</v>
      </c>
      <c r="U677">
        <v>0.40600000000000003</v>
      </c>
      <c r="V677">
        <v>9.3000000000000007</v>
      </c>
      <c r="W677">
        <f t="shared" si="60"/>
        <v>1</v>
      </c>
      <c r="X677">
        <f t="shared" si="61"/>
        <v>0</v>
      </c>
      <c r="Y677">
        <f t="shared" si="62"/>
        <v>0</v>
      </c>
      <c r="Z677">
        <f t="shared" si="63"/>
        <v>0</v>
      </c>
      <c r="AA677">
        <f t="shared" si="64"/>
        <v>0</v>
      </c>
      <c r="AB677">
        <f t="shared" si="65"/>
        <v>0</v>
      </c>
      <c r="AC677">
        <v>44.6</v>
      </c>
    </row>
    <row r="678" spans="1:29" x14ac:dyDescent="0.25">
      <c r="A678" t="s">
        <v>29</v>
      </c>
      <c r="B678" t="s">
        <v>130</v>
      </c>
      <c r="C678">
        <v>2000</v>
      </c>
      <c r="D678" t="s">
        <v>24</v>
      </c>
      <c r="E678">
        <v>283</v>
      </c>
      <c r="F678">
        <v>44</v>
      </c>
      <c r="G678">
        <v>1.1599999999999999</v>
      </c>
      <c r="H678">
        <v>35.661250559999999</v>
      </c>
      <c r="J678">
        <v>35256</v>
      </c>
      <c r="K678">
        <v>13.9</v>
      </c>
      <c r="L678">
        <v>68</v>
      </c>
      <c r="M678">
        <v>58</v>
      </c>
      <c r="N678">
        <v>5.8</v>
      </c>
      <c r="O678">
        <v>57</v>
      </c>
      <c r="P678">
        <v>0.6</v>
      </c>
      <c r="Q678">
        <v>245.93965900000001</v>
      </c>
      <c r="R678">
        <v>1576686</v>
      </c>
      <c r="S678">
        <v>8.6999999999999993</v>
      </c>
      <c r="T678">
        <v>8.6</v>
      </c>
      <c r="U678">
        <v>0</v>
      </c>
      <c r="V678">
        <v>8</v>
      </c>
      <c r="W678">
        <f t="shared" si="60"/>
        <v>1</v>
      </c>
      <c r="X678">
        <f t="shared" si="61"/>
        <v>0</v>
      </c>
      <c r="Y678">
        <f t="shared" si="62"/>
        <v>0</v>
      </c>
      <c r="Z678">
        <f t="shared" si="63"/>
        <v>0</v>
      </c>
      <c r="AA678">
        <f t="shared" si="64"/>
        <v>0</v>
      </c>
      <c r="AB678">
        <f t="shared" si="65"/>
        <v>0</v>
      </c>
      <c r="AC678">
        <v>57.9</v>
      </c>
    </row>
    <row r="679" spans="1:29" x14ac:dyDescent="0.25">
      <c r="A679" t="s">
        <v>27</v>
      </c>
      <c r="B679" t="s">
        <v>113</v>
      </c>
      <c r="C679">
        <v>2009</v>
      </c>
      <c r="D679" t="s">
        <v>37</v>
      </c>
      <c r="E679">
        <v>61</v>
      </c>
      <c r="F679">
        <v>2</v>
      </c>
      <c r="G679">
        <v>7.25</v>
      </c>
      <c r="H679">
        <v>5243.3166380000002</v>
      </c>
      <c r="I679">
        <v>96</v>
      </c>
      <c r="J679">
        <v>351</v>
      </c>
      <c r="K679">
        <v>6.5</v>
      </c>
      <c r="L679">
        <v>2</v>
      </c>
      <c r="M679">
        <v>96</v>
      </c>
      <c r="N679">
        <v>9.41</v>
      </c>
      <c r="O679">
        <v>96</v>
      </c>
      <c r="P679">
        <v>0.1</v>
      </c>
      <c r="Q679">
        <v>36976.845119999998</v>
      </c>
      <c r="R679">
        <v>5995365</v>
      </c>
      <c r="S679">
        <v>0.5</v>
      </c>
      <c r="T679">
        <v>0.5</v>
      </c>
      <c r="U679">
        <v>0.86799999999999999</v>
      </c>
      <c r="V679">
        <v>16.3</v>
      </c>
      <c r="W679">
        <f t="shared" si="60"/>
        <v>0</v>
      </c>
      <c r="X679">
        <f t="shared" si="61"/>
        <v>0</v>
      </c>
      <c r="Y679">
        <f t="shared" si="62"/>
        <v>0</v>
      </c>
      <c r="Z679">
        <f t="shared" si="63"/>
        <v>0</v>
      </c>
      <c r="AA679">
        <f t="shared" si="64"/>
        <v>1</v>
      </c>
      <c r="AB679">
        <f t="shared" si="65"/>
        <v>1</v>
      </c>
      <c r="AC679">
        <v>81.599999999999994</v>
      </c>
    </row>
    <row r="680" spans="1:29" x14ac:dyDescent="0.25">
      <c r="A680" t="s">
        <v>25</v>
      </c>
      <c r="B680" t="s">
        <v>112</v>
      </c>
      <c r="C680">
        <v>2007</v>
      </c>
      <c r="D680" t="s">
        <v>24</v>
      </c>
      <c r="E680">
        <v>68</v>
      </c>
      <c r="F680">
        <v>1</v>
      </c>
      <c r="G680">
        <v>2.33</v>
      </c>
      <c r="H680">
        <v>4.3451015999999996</v>
      </c>
      <c r="I680">
        <v>99</v>
      </c>
      <c r="J680">
        <v>539</v>
      </c>
      <c r="K680">
        <v>61.6</v>
      </c>
      <c r="L680">
        <v>1</v>
      </c>
      <c r="M680">
        <v>95</v>
      </c>
      <c r="N680">
        <v>7.37</v>
      </c>
      <c r="O680">
        <v>95</v>
      </c>
      <c r="P680">
        <v>0.1</v>
      </c>
      <c r="Q680">
        <v>258.637</v>
      </c>
      <c r="R680">
        <v>7181</v>
      </c>
      <c r="S680">
        <v>1.1000000000000001</v>
      </c>
      <c r="T680">
        <v>1.1000000000000001</v>
      </c>
      <c r="U680">
        <v>0.872</v>
      </c>
      <c r="V680">
        <v>15.7</v>
      </c>
      <c r="W680">
        <f t="shared" si="60"/>
        <v>0</v>
      </c>
      <c r="X680">
        <f t="shared" si="61"/>
        <v>1</v>
      </c>
      <c r="Y680">
        <f t="shared" si="62"/>
        <v>0</v>
      </c>
      <c r="Z680">
        <f t="shared" si="63"/>
        <v>0</v>
      </c>
      <c r="AA680">
        <f t="shared" si="64"/>
        <v>0</v>
      </c>
      <c r="AB680">
        <f t="shared" si="65"/>
        <v>0</v>
      </c>
      <c r="AC680">
        <v>84</v>
      </c>
    </row>
    <row r="681" spans="1:29" x14ac:dyDescent="0.25">
      <c r="A681" t="s">
        <v>29</v>
      </c>
      <c r="B681" t="s">
        <v>85</v>
      </c>
      <c r="C681">
        <v>2000</v>
      </c>
      <c r="D681" t="s">
        <v>24</v>
      </c>
      <c r="E681">
        <v>336</v>
      </c>
      <c r="F681">
        <v>3</v>
      </c>
      <c r="G681">
        <v>4.46</v>
      </c>
      <c r="H681">
        <v>14.95451321</v>
      </c>
      <c r="J681">
        <v>0</v>
      </c>
      <c r="K681">
        <v>18.3</v>
      </c>
      <c r="L681">
        <v>4</v>
      </c>
      <c r="M681">
        <v>41</v>
      </c>
      <c r="N681">
        <v>2.73</v>
      </c>
      <c r="O681">
        <v>34</v>
      </c>
      <c r="P681">
        <v>1.9</v>
      </c>
      <c r="Q681">
        <v>172.68491</v>
      </c>
      <c r="R681">
        <v>614323</v>
      </c>
      <c r="S681">
        <v>1.7</v>
      </c>
      <c r="T681">
        <v>1.6</v>
      </c>
      <c r="U681">
        <v>0</v>
      </c>
      <c r="V681">
        <v>0</v>
      </c>
      <c r="W681">
        <f t="shared" si="60"/>
        <v>1</v>
      </c>
      <c r="X681">
        <f t="shared" si="61"/>
        <v>0</v>
      </c>
      <c r="Y681">
        <f t="shared" si="62"/>
        <v>0</v>
      </c>
      <c r="Z681">
        <f t="shared" si="63"/>
        <v>0</v>
      </c>
      <c r="AA681">
        <f t="shared" si="64"/>
        <v>0</v>
      </c>
      <c r="AB681">
        <f t="shared" si="65"/>
        <v>0</v>
      </c>
      <c r="AC681">
        <v>52.7</v>
      </c>
    </row>
    <row r="682" spans="1:29" x14ac:dyDescent="0.25">
      <c r="A682" t="s">
        <v>27</v>
      </c>
      <c r="B682" t="s">
        <v>128</v>
      </c>
      <c r="C682">
        <v>2014</v>
      </c>
      <c r="D682" t="s">
        <v>37</v>
      </c>
      <c r="E682">
        <v>169</v>
      </c>
      <c r="F682">
        <v>0</v>
      </c>
      <c r="G682">
        <v>15.19</v>
      </c>
      <c r="H682">
        <v>2211.7441779999999</v>
      </c>
      <c r="I682">
        <v>94</v>
      </c>
      <c r="J682">
        <v>11</v>
      </c>
      <c r="K682">
        <v>61.9</v>
      </c>
      <c r="L682">
        <v>0</v>
      </c>
      <c r="M682">
        <v>93</v>
      </c>
      <c r="N682">
        <v>6.55</v>
      </c>
      <c r="O682">
        <v>93</v>
      </c>
      <c r="P682">
        <v>0.1</v>
      </c>
      <c r="Q682">
        <v>16554.971389999999</v>
      </c>
      <c r="R682">
        <v>2932367</v>
      </c>
      <c r="S682">
        <v>2.6</v>
      </c>
      <c r="T682">
        <v>2.7</v>
      </c>
      <c r="U682">
        <v>0.84099999999999997</v>
      </c>
      <c r="V682">
        <v>16.5</v>
      </c>
      <c r="W682">
        <f t="shared" si="60"/>
        <v>0</v>
      </c>
      <c r="X682">
        <f t="shared" si="61"/>
        <v>0</v>
      </c>
      <c r="Y682">
        <f t="shared" si="62"/>
        <v>0</v>
      </c>
      <c r="Z682">
        <f t="shared" si="63"/>
        <v>0</v>
      </c>
      <c r="AA682">
        <f t="shared" si="64"/>
        <v>1</v>
      </c>
      <c r="AB682">
        <f t="shared" si="65"/>
        <v>1</v>
      </c>
      <c r="AC682">
        <v>73.400000000000006</v>
      </c>
    </row>
    <row r="683" spans="1:29" x14ac:dyDescent="0.25">
      <c r="A683" t="s">
        <v>27</v>
      </c>
      <c r="B683" t="s">
        <v>39</v>
      </c>
      <c r="C683">
        <v>2008</v>
      </c>
      <c r="D683" t="s">
        <v>37</v>
      </c>
      <c r="E683">
        <v>76</v>
      </c>
      <c r="F683">
        <v>0</v>
      </c>
      <c r="G683">
        <v>12</v>
      </c>
      <c r="H683">
        <v>8329.7316549999996</v>
      </c>
      <c r="I683">
        <v>83</v>
      </c>
      <c r="J683">
        <v>448</v>
      </c>
      <c r="K683">
        <v>54.2</v>
      </c>
      <c r="L683">
        <v>0</v>
      </c>
      <c r="M683">
        <v>83</v>
      </c>
      <c r="N683">
        <v>1.6</v>
      </c>
      <c r="O683">
        <v>83</v>
      </c>
      <c r="P683">
        <v>0.1</v>
      </c>
      <c r="Q683">
        <v>51386.376649999998</v>
      </c>
      <c r="R683">
        <v>8321496</v>
      </c>
      <c r="S683">
        <v>1.7</v>
      </c>
      <c r="T683">
        <v>1.9</v>
      </c>
      <c r="U683">
        <v>0.86399999999999999</v>
      </c>
      <c r="V683">
        <v>15.1</v>
      </c>
      <c r="W683">
        <f t="shared" si="60"/>
        <v>0</v>
      </c>
      <c r="X683">
        <f t="shared" si="61"/>
        <v>0</v>
      </c>
      <c r="Y683">
        <f t="shared" si="62"/>
        <v>0</v>
      </c>
      <c r="Z683">
        <f t="shared" si="63"/>
        <v>0</v>
      </c>
      <c r="AA683">
        <f t="shared" si="64"/>
        <v>1</v>
      </c>
      <c r="AB683">
        <f t="shared" si="65"/>
        <v>1</v>
      </c>
      <c r="AC683">
        <v>84</v>
      </c>
    </row>
    <row r="684" spans="1:29" x14ac:dyDescent="0.25">
      <c r="A684" t="s">
        <v>25</v>
      </c>
      <c r="B684" t="s">
        <v>49</v>
      </c>
      <c r="C684">
        <v>2015</v>
      </c>
      <c r="D684" t="s">
        <v>24</v>
      </c>
      <c r="E684">
        <v>211</v>
      </c>
      <c r="F684">
        <v>0</v>
      </c>
      <c r="H684">
        <v>0</v>
      </c>
      <c r="I684">
        <v>99</v>
      </c>
      <c r="J684">
        <v>11</v>
      </c>
      <c r="K684">
        <v>24.5</v>
      </c>
      <c r="L684">
        <v>0</v>
      </c>
      <c r="M684">
        <v>98</v>
      </c>
      <c r="O684">
        <v>99</v>
      </c>
      <c r="P684">
        <v>0.5</v>
      </c>
      <c r="Q684">
        <v>2613.6451769999999</v>
      </c>
      <c r="R684">
        <v>787386</v>
      </c>
      <c r="S684">
        <v>15.4</v>
      </c>
      <c r="T684">
        <v>16</v>
      </c>
      <c r="U684">
        <v>0.60399999999999998</v>
      </c>
      <c r="V684">
        <v>12.5</v>
      </c>
      <c r="W684">
        <f t="shared" si="60"/>
        <v>0</v>
      </c>
      <c r="X684">
        <f t="shared" si="61"/>
        <v>1</v>
      </c>
      <c r="Y684">
        <f t="shared" si="62"/>
        <v>0</v>
      </c>
      <c r="Z684">
        <f t="shared" si="63"/>
        <v>0</v>
      </c>
      <c r="AA684">
        <f t="shared" si="64"/>
        <v>0</v>
      </c>
      <c r="AB684">
        <f t="shared" si="65"/>
        <v>0</v>
      </c>
      <c r="AC684">
        <v>69.8</v>
      </c>
    </row>
    <row r="685" spans="1:29" x14ac:dyDescent="0.25">
      <c r="A685" t="s">
        <v>29</v>
      </c>
      <c r="B685" t="s">
        <v>188</v>
      </c>
      <c r="C685">
        <v>2005</v>
      </c>
      <c r="D685" t="s">
        <v>24</v>
      </c>
      <c r="E685">
        <v>334</v>
      </c>
      <c r="F685">
        <v>50</v>
      </c>
      <c r="G685">
        <v>0.01</v>
      </c>
      <c r="H685">
        <v>0</v>
      </c>
      <c r="J685">
        <v>0</v>
      </c>
      <c r="K685">
        <v>19.8</v>
      </c>
      <c r="L685">
        <v>82</v>
      </c>
      <c r="M685">
        <v>35</v>
      </c>
      <c r="O685">
        <v>35</v>
      </c>
      <c r="P685">
        <v>0.9</v>
      </c>
      <c r="S685">
        <v>7.5</v>
      </c>
      <c r="T685">
        <v>7.3</v>
      </c>
      <c r="W685">
        <f t="shared" si="60"/>
        <v>1</v>
      </c>
      <c r="X685">
        <f t="shared" si="61"/>
        <v>0</v>
      </c>
      <c r="Y685">
        <f t="shared" si="62"/>
        <v>0</v>
      </c>
      <c r="Z685">
        <f t="shared" si="63"/>
        <v>0</v>
      </c>
      <c r="AA685">
        <f t="shared" si="64"/>
        <v>0</v>
      </c>
      <c r="AB685">
        <f t="shared" si="65"/>
        <v>0</v>
      </c>
      <c r="AC685">
        <v>51.6</v>
      </c>
    </row>
    <row r="686" spans="1:29" x14ac:dyDescent="0.25">
      <c r="A686" t="s">
        <v>27</v>
      </c>
      <c r="B686" t="s">
        <v>201</v>
      </c>
      <c r="C686">
        <v>2007</v>
      </c>
      <c r="D686" t="s">
        <v>24</v>
      </c>
      <c r="E686">
        <v>12</v>
      </c>
      <c r="F686">
        <v>0</v>
      </c>
      <c r="G686">
        <v>1.75</v>
      </c>
      <c r="H686">
        <v>0</v>
      </c>
      <c r="I686">
        <v>96</v>
      </c>
      <c r="J686">
        <v>1</v>
      </c>
      <c r="K686">
        <v>55.9</v>
      </c>
      <c r="L686">
        <v>0</v>
      </c>
      <c r="M686">
        <v>96</v>
      </c>
      <c r="N686">
        <v>6.9</v>
      </c>
      <c r="O686">
        <v>95</v>
      </c>
      <c r="P686">
        <v>0.1</v>
      </c>
      <c r="S686">
        <v>2.4</v>
      </c>
      <c r="T686">
        <v>2.5</v>
      </c>
      <c r="U686">
        <v>0.70899999999999996</v>
      </c>
      <c r="V686">
        <v>12.2</v>
      </c>
      <c r="W686">
        <f t="shared" si="60"/>
        <v>0</v>
      </c>
      <c r="X686">
        <f t="shared" si="61"/>
        <v>0</v>
      </c>
      <c r="Y686">
        <f t="shared" si="62"/>
        <v>0</v>
      </c>
      <c r="Z686">
        <f t="shared" si="63"/>
        <v>0</v>
      </c>
      <c r="AA686">
        <f t="shared" si="64"/>
        <v>1</v>
      </c>
      <c r="AB686">
        <f t="shared" si="65"/>
        <v>0</v>
      </c>
      <c r="AC686">
        <v>73.5</v>
      </c>
    </row>
    <row r="687" spans="1:29" x14ac:dyDescent="0.25">
      <c r="A687" t="s">
        <v>27</v>
      </c>
      <c r="B687" t="s">
        <v>185</v>
      </c>
      <c r="C687">
        <v>2002</v>
      </c>
      <c r="D687" t="s">
        <v>37</v>
      </c>
      <c r="E687">
        <v>145</v>
      </c>
      <c r="F687">
        <v>0</v>
      </c>
      <c r="G687">
        <v>10.78</v>
      </c>
      <c r="H687">
        <v>0</v>
      </c>
      <c r="I687">
        <v>99</v>
      </c>
      <c r="J687">
        <v>0</v>
      </c>
      <c r="K687">
        <v>51.6</v>
      </c>
      <c r="L687">
        <v>0</v>
      </c>
      <c r="M687">
        <v>98</v>
      </c>
      <c r="N687">
        <v>5.63</v>
      </c>
      <c r="O687">
        <v>99</v>
      </c>
      <c r="P687">
        <v>0.1</v>
      </c>
      <c r="S687">
        <v>1.5</v>
      </c>
      <c r="T687">
        <v>1.6</v>
      </c>
      <c r="U687">
        <v>0.76300000000000001</v>
      </c>
      <c r="V687">
        <v>13.3</v>
      </c>
      <c r="W687">
        <f t="shared" si="60"/>
        <v>0</v>
      </c>
      <c r="X687">
        <f t="shared" si="61"/>
        <v>0</v>
      </c>
      <c r="Y687">
        <f t="shared" si="62"/>
        <v>0</v>
      </c>
      <c r="Z687">
        <f t="shared" si="63"/>
        <v>0</v>
      </c>
      <c r="AA687">
        <f t="shared" si="64"/>
        <v>1</v>
      </c>
      <c r="AB687">
        <f t="shared" si="65"/>
        <v>1</v>
      </c>
      <c r="AC687">
        <v>73.7</v>
      </c>
    </row>
    <row r="688" spans="1:29" x14ac:dyDescent="0.25">
      <c r="A688" t="s">
        <v>32</v>
      </c>
      <c r="B688" t="s">
        <v>103</v>
      </c>
      <c r="C688">
        <v>2012</v>
      </c>
      <c r="D688" t="s">
        <v>24</v>
      </c>
      <c r="E688">
        <v>259</v>
      </c>
      <c r="F688">
        <v>15</v>
      </c>
      <c r="G688">
        <v>5.68</v>
      </c>
      <c r="H688">
        <v>26.37942542</v>
      </c>
      <c r="J688">
        <v>0</v>
      </c>
      <c r="K688">
        <v>46.5</v>
      </c>
      <c r="L688">
        <v>20</v>
      </c>
      <c r="M688">
        <v>67</v>
      </c>
      <c r="N688">
        <v>9.8800000000000008</v>
      </c>
      <c r="O688">
        <v>67</v>
      </c>
      <c r="P688">
        <v>0.8</v>
      </c>
      <c r="Q688">
        <v>766.84376229999998</v>
      </c>
      <c r="R688">
        <v>128921</v>
      </c>
      <c r="S688">
        <v>3.9</v>
      </c>
      <c r="T688">
        <v>3.9</v>
      </c>
      <c r="U688">
        <v>0.47699999999999998</v>
      </c>
      <c r="V688">
        <v>8.9</v>
      </c>
      <c r="W688">
        <f t="shared" si="60"/>
        <v>0</v>
      </c>
      <c r="X688">
        <f t="shared" si="61"/>
        <v>0</v>
      </c>
      <c r="Y688">
        <f t="shared" si="62"/>
        <v>0</v>
      </c>
      <c r="Z688">
        <f t="shared" si="63"/>
        <v>0</v>
      </c>
      <c r="AA688">
        <f t="shared" si="64"/>
        <v>0</v>
      </c>
      <c r="AB688">
        <f t="shared" si="65"/>
        <v>0</v>
      </c>
      <c r="AC688">
        <v>62.3</v>
      </c>
    </row>
    <row r="689" spans="1:29" x14ac:dyDescent="0.25">
      <c r="A689" t="s">
        <v>29</v>
      </c>
      <c r="B689" t="s">
        <v>69</v>
      </c>
      <c r="C689">
        <v>2003</v>
      </c>
      <c r="D689" t="s">
        <v>24</v>
      </c>
      <c r="E689">
        <v>417</v>
      </c>
      <c r="F689">
        <v>9</v>
      </c>
      <c r="G689">
        <v>2.4500000000000002</v>
      </c>
      <c r="H689">
        <v>0</v>
      </c>
      <c r="J689">
        <v>3712</v>
      </c>
      <c r="K689">
        <v>2.7</v>
      </c>
      <c r="L689">
        <v>14</v>
      </c>
      <c r="M689">
        <v>5</v>
      </c>
      <c r="N689">
        <v>2.61</v>
      </c>
      <c r="O689">
        <v>5</v>
      </c>
      <c r="P689">
        <v>6.8</v>
      </c>
      <c r="S689">
        <v>9.1</v>
      </c>
      <c r="T689">
        <v>8.8000000000000007</v>
      </c>
      <c r="U689">
        <v>0.49199999999999999</v>
      </c>
      <c r="V689">
        <v>9.4</v>
      </c>
      <c r="W689">
        <f t="shared" si="60"/>
        <v>1</v>
      </c>
      <c r="X689">
        <f t="shared" si="61"/>
        <v>0</v>
      </c>
      <c r="Y689">
        <f t="shared" si="62"/>
        <v>0</v>
      </c>
      <c r="Z689">
        <f t="shared" si="63"/>
        <v>0</v>
      </c>
      <c r="AA689">
        <f t="shared" si="64"/>
        <v>0</v>
      </c>
      <c r="AB689">
        <f t="shared" si="65"/>
        <v>0</v>
      </c>
      <c r="AC689">
        <v>53.2</v>
      </c>
    </row>
    <row r="690" spans="1:29" x14ac:dyDescent="0.25">
      <c r="A690" t="s">
        <v>27</v>
      </c>
      <c r="B690" t="s">
        <v>95</v>
      </c>
      <c r="C690">
        <v>2008</v>
      </c>
      <c r="D690" t="s">
        <v>37</v>
      </c>
      <c r="E690">
        <v>8</v>
      </c>
      <c r="F690">
        <v>2</v>
      </c>
      <c r="G690">
        <v>11.36</v>
      </c>
      <c r="H690">
        <v>8285.2646550000009</v>
      </c>
      <c r="I690">
        <v>87</v>
      </c>
      <c r="J690">
        <v>917</v>
      </c>
      <c r="K690">
        <v>59</v>
      </c>
      <c r="L690">
        <v>3</v>
      </c>
      <c r="M690">
        <v>95</v>
      </c>
      <c r="N690">
        <v>1.39</v>
      </c>
      <c r="O690">
        <v>96</v>
      </c>
      <c r="P690">
        <v>0.1</v>
      </c>
      <c r="Q690">
        <v>45699.198320000003</v>
      </c>
      <c r="R690">
        <v>821197</v>
      </c>
      <c r="S690">
        <v>1.1000000000000001</v>
      </c>
      <c r="T690">
        <v>1.1000000000000001</v>
      </c>
      <c r="U690">
        <v>0.90300000000000002</v>
      </c>
      <c r="V690">
        <v>16.600000000000001</v>
      </c>
      <c r="W690">
        <f t="shared" si="60"/>
        <v>0</v>
      </c>
      <c r="X690">
        <f t="shared" si="61"/>
        <v>0</v>
      </c>
      <c r="Y690">
        <f t="shared" si="62"/>
        <v>0</v>
      </c>
      <c r="Z690">
        <f t="shared" si="63"/>
        <v>0</v>
      </c>
      <c r="AA690">
        <f t="shared" si="64"/>
        <v>1</v>
      </c>
      <c r="AB690">
        <f t="shared" si="65"/>
        <v>1</v>
      </c>
      <c r="AC690">
        <v>79.900000000000006</v>
      </c>
    </row>
    <row r="691" spans="1:29" x14ac:dyDescent="0.25">
      <c r="A691" t="s">
        <v>27</v>
      </c>
      <c r="B691" t="s">
        <v>45</v>
      </c>
      <c r="C691">
        <v>2015</v>
      </c>
      <c r="D691" t="s">
        <v>24</v>
      </c>
      <c r="E691">
        <v>196</v>
      </c>
      <c r="F691">
        <v>0</v>
      </c>
      <c r="H691">
        <v>0</v>
      </c>
      <c r="I691">
        <v>99</v>
      </c>
      <c r="J691">
        <v>2</v>
      </c>
      <c r="K691">
        <v>62.3</v>
      </c>
      <c r="L691">
        <v>0</v>
      </c>
      <c r="M691">
        <v>99</v>
      </c>
      <c r="O691">
        <v>99</v>
      </c>
      <c r="P691">
        <v>0.1</v>
      </c>
      <c r="Q691">
        <v>5949.1167699999996</v>
      </c>
      <c r="R691">
        <v>9489616</v>
      </c>
      <c r="S691">
        <v>1.9</v>
      </c>
      <c r="T691">
        <v>2</v>
      </c>
      <c r="U691">
        <v>0.79800000000000004</v>
      </c>
      <c r="V691">
        <v>15.6</v>
      </c>
      <c r="W691">
        <f t="shared" si="60"/>
        <v>0</v>
      </c>
      <c r="X691">
        <f t="shared" si="61"/>
        <v>0</v>
      </c>
      <c r="Y691">
        <f t="shared" si="62"/>
        <v>0</v>
      </c>
      <c r="Z691">
        <f t="shared" si="63"/>
        <v>0</v>
      </c>
      <c r="AA691">
        <f t="shared" si="64"/>
        <v>1</v>
      </c>
      <c r="AB691">
        <f t="shared" si="65"/>
        <v>0</v>
      </c>
      <c r="AC691">
        <v>72.3</v>
      </c>
    </row>
    <row r="692" spans="1:29" x14ac:dyDescent="0.25">
      <c r="A692" t="s">
        <v>29</v>
      </c>
      <c r="B692" t="s">
        <v>178</v>
      </c>
      <c r="C692">
        <v>2013</v>
      </c>
      <c r="D692" t="s">
        <v>24</v>
      </c>
      <c r="E692">
        <v>192</v>
      </c>
      <c r="F692">
        <v>0</v>
      </c>
      <c r="G692">
        <v>0.01</v>
      </c>
      <c r="H692">
        <v>200.66009879999999</v>
      </c>
      <c r="I692">
        <v>97</v>
      </c>
      <c r="J692">
        <v>0</v>
      </c>
      <c r="K692">
        <v>29.3</v>
      </c>
      <c r="L692">
        <v>0</v>
      </c>
      <c r="M692">
        <v>97</v>
      </c>
      <c r="N692">
        <v>9.76</v>
      </c>
      <c r="O692">
        <v>97</v>
      </c>
      <c r="P692">
        <v>0.2</v>
      </c>
      <c r="Q692">
        <v>1619.532678</v>
      </c>
      <c r="R692">
        <v>18745</v>
      </c>
      <c r="S692">
        <v>5.7</v>
      </c>
      <c r="T692">
        <v>5.5</v>
      </c>
      <c r="U692">
        <v>0.55900000000000005</v>
      </c>
      <c r="V692">
        <v>11</v>
      </c>
      <c r="W692">
        <f t="shared" si="60"/>
        <v>1</v>
      </c>
      <c r="X692">
        <f t="shared" si="61"/>
        <v>0</v>
      </c>
      <c r="Y692">
        <f t="shared" si="62"/>
        <v>0</v>
      </c>
      <c r="Z692">
        <f t="shared" si="63"/>
        <v>0</v>
      </c>
      <c r="AA692">
        <f t="shared" si="64"/>
        <v>0</v>
      </c>
      <c r="AB692">
        <f t="shared" si="65"/>
        <v>0</v>
      </c>
      <c r="AC692">
        <v>67.099999999999994</v>
      </c>
    </row>
    <row r="693" spans="1:29" x14ac:dyDescent="0.25">
      <c r="A693" t="s">
        <v>32</v>
      </c>
      <c r="B693" t="s">
        <v>205</v>
      </c>
      <c r="C693">
        <v>2001</v>
      </c>
      <c r="D693" t="s">
        <v>24</v>
      </c>
      <c r="E693">
        <v>194</v>
      </c>
      <c r="F693">
        <v>0</v>
      </c>
      <c r="G693">
        <v>4.55</v>
      </c>
      <c r="H693">
        <v>516.71124810000003</v>
      </c>
      <c r="J693">
        <v>0</v>
      </c>
      <c r="K693">
        <v>34.4</v>
      </c>
      <c r="L693">
        <v>1</v>
      </c>
      <c r="M693">
        <v>91</v>
      </c>
      <c r="N693">
        <v>4.4000000000000004</v>
      </c>
      <c r="O693">
        <v>91</v>
      </c>
      <c r="P693">
        <v>1.2</v>
      </c>
      <c r="Q693">
        <v>6935.7214510000003</v>
      </c>
      <c r="R693">
        <v>127238</v>
      </c>
      <c r="S693">
        <v>6.6</v>
      </c>
      <c r="T693">
        <v>7.1</v>
      </c>
      <c r="U693">
        <v>0.71499999999999997</v>
      </c>
      <c r="V693">
        <v>11.8</v>
      </c>
      <c r="W693">
        <f t="shared" si="60"/>
        <v>0</v>
      </c>
      <c r="X693">
        <f t="shared" si="61"/>
        <v>0</v>
      </c>
      <c r="Y693">
        <f t="shared" si="62"/>
        <v>0</v>
      </c>
      <c r="Z693">
        <f t="shared" si="63"/>
        <v>0</v>
      </c>
      <c r="AA693">
        <f t="shared" si="64"/>
        <v>0</v>
      </c>
      <c r="AB693">
        <f t="shared" si="65"/>
        <v>0</v>
      </c>
      <c r="AC693">
        <v>69.099999999999994</v>
      </c>
    </row>
    <row r="694" spans="1:29" x14ac:dyDescent="0.25">
      <c r="A694" t="s">
        <v>29</v>
      </c>
      <c r="B694" t="s">
        <v>189</v>
      </c>
      <c r="C694">
        <v>2008</v>
      </c>
      <c r="D694" t="s">
        <v>24</v>
      </c>
      <c r="E694">
        <v>473</v>
      </c>
      <c r="F694">
        <v>50</v>
      </c>
      <c r="G694">
        <v>8.19</v>
      </c>
      <c r="H694">
        <v>780.0336423</v>
      </c>
      <c r="I694">
        <v>76</v>
      </c>
      <c r="J694">
        <v>39</v>
      </c>
      <c r="K694">
        <v>45.7</v>
      </c>
      <c r="L694">
        <v>75</v>
      </c>
      <c r="M694">
        <v>77</v>
      </c>
      <c r="N694">
        <v>7.75</v>
      </c>
      <c r="O694">
        <v>79</v>
      </c>
      <c r="P694">
        <v>23.5</v>
      </c>
      <c r="Q694">
        <v>5786.5997200000002</v>
      </c>
      <c r="R694">
        <v>49557573.299999997</v>
      </c>
      <c r="S694">
        <v>8.9</v>
      </c>
      <c r="T694">
        <v>1.7</v>
      </c>
      <c r="U694">
        <v>0.61599999999999999</v>
      </c>
      <c r="V694">
        <v>12.9</v>
      </c>
      <c r="W694">
        <f t="shared" si="60"/>
        <v>1</v>
      </c>
      <c r="X694">
        <f t="shared" si="61"/>
        <v>0</v>
      </c>
      <c r="Y694">
        <f t="shared" si="62"/>
        <v>0</v>
      </c>
      <c r="Z694">
        <f t="shared" si="63"/>
        <v>0</v>
      </c>
      <c r="AA694">
        <f t="shared" si="64"/>
        <v>0</v>
      </c>
      <c r="AB694">
        <f t="shared" si="65"/>
        <v>0</v>
      </c>
      <c r="AC694">
        <v>55.3</v>
      </c>
    </row>
    <row r="695" spans="1:29" x14ac:dyDescent="0.25">
      <c r="A695" t="s">
        <v>25</v>
      </c>
      <c r="B695" t="s">
        <v>212</v>
      </c>
      <c r="C695">
        <v>2009</v>
      </c>
      <c r="D695" t="s">
        <v>24</v>
      </c>
      <c r="E695">
        <v>84</v>
      </c>
      <c r="F695">
        <v>1</v>
      </c>
      <c r="G695">
        <v>1.73</v>
      </c>
      <c r="H695">
        <v>292.40226719999998</v>
      </c>
      <c r="I695">
        <v>93</v>
      </c>
      <c r="J695">
        <v>0</v>
      </c>
      <c r="K695">
        <v>55.1</v>
      </c>
      <c r="L695">
        <v>1</v>
      </c>
      <c r="M695">
        <v>94</v>
      </c>
      <c r="N695">
        <v>4.5</v>
      </c>
      <c r="O695">
        <v>93</v>
      </c>
      <c r="P695">
        <v>0.1</v>
      </c>
      <c r="Q695">
        <v>3372.5751700000001</v>
      </c>
      <c r="S695">
        <v>5.0999999999999996</v>
      </c>
      <c r="T695">
        <v>4.9000000000000004</v>
      </c>
      <c r="U695">
        <v>0.83099999999999996</v>
      </c>
      <c r="V695">
        <v>13.2</v>
      </c>
      <c r="W695">
        <f t="shared" si="60"/>
        <v>0</v>
      </c>
      <c r="X695">
        <f t="shared" si="61"/>
        <v>1</v>
      </c>
      <c r="Y695">
        <f t="shared" si="62"/>
        <v>0</v>
      </c>
      <c r="Z695">
        <f t="shared" si="63"/>
        <v>0</v>
      </c>
      <c r="AA695">
        <f t="shared" si="64"/>
        <v>0</v>
      </c>
      <c r="AB695">
        <f t="shared" si="65"/>
        <v>0</v>
      </c>
      <c r="AC695">
        <v>76</v>
      </c>
    </row>
    <row r="696" spans="1:29" x14ac:dyDescent="0.25">
      <c r="A696" t="s">
        <v>34</v>
      </c>
      <c r="B696" t="s">
        <v>219</v>
      </c>
      <c r="C696">
        <v>2000</v>
      </c>
      <c r="D696" t="s">
        <v>24</v>
      </c>
      <c r="E696">
        <v>168</v>
      </c>
      <c r="F696">
        <v>11</v>
      </c>
      <c r="G696">
        <v>8.01</v>
      </c>
      <c r="H696">
        <v>0</v>
      </c>
      <c r="I696">
        <v>5</v>
      </c>
      <c r="J696">
        <v>22</v>
      </c>
      <c r="K696">
        <v>53.4</v>
      </c>
      <c r="L696">
        <v>13</v>
      </c>
      <c r="M696">
        <v>86</v>
      </c>
      <c r="N696">
        <v>4.91</v>
      </c>
      <c r="O696">
        <v>77</v>
      </c>
      <c r="P696">
        <v>0.1</v>
      </c>
      <c r="S696">
        <v>1.8</v>
      </c>
      <c r="T696">
        <v>1.7</v>
      </c>
      <c r="U696">
        <v>0.67</v>
      </c>
      <c r="V696">
        <v>10.6</v>
      </c>
      <c r="W696">
        <f t="shared" si="60"/>
        <v>0</v>
      </c>
      <c r="X696">
        <f t="shared" si="61"/>
        <v>0</v>
      </c>
      <c r="Y696">
        <f t="shared" si="62"/>
        <v>0</v>
      </c>
      <c r="Z696">
        <f t="shared" si="63"/>
        <v>1</v>
      </c>
      <c r="AA696">
        <f t="shared" si="64"/>
        <v>0</v>
      </c>
      <c r="AB696">
        <f t="shared" si="65"/>
        <v>0</v>
      </c>
      <c r="AC696">
        <v>72.5</v>
      </c>
    </row>
    <row r="697" spans="1:29" x14ac:dyDescent="0.25">
      <c r="A697" t="s">
        <v>27</v>
      </c>
      <c r="B697" t="s">
        <v>46</v>
      </c>
      <c r="C697">
        <v>2005</v>
      </c>
      <c r="D697" t="s">
        <v>37</v>
      </c>
      <c r="E697">
        <v>89</v>
      </c>
      <c r="F697">
        <v>0</v>
      </c>
      <c r="G697">
        <v>12.27</v>
      </c>
      <c r="H697">
        <v>5068.2144879999996</v>
      </c>
      <c r="I697">
        <v>77</v>
      </c>
      <c r="J697">
        <v>26</v>
      </c>
      <c r="K697">
        <v>6.2</v>
      </c>
      <c r="L697">
        <v>1</v>
      </c>
      <c r="M697">
        <v>97</v>
      </c>
      <c r="N697">
        <v>9.24</v>
      </c>
      <c r="O697">
        <v>97</v>
      </c>
      <c r="P697">
        <v>0.1</v>
      </c>
      <c r="Q697">
        <v>36967.282919999998</v>
      </c>
      <c r="R697">
        <v>1478617</v>
      </c>
      <c r="S697">
        <v>0.8</v>
      </c>
      <c r="T697">
        <v>0.8</v>
      </c>
      <c r="U697">
        <v>0.86099999999999999</v>
      </c>
      <c r="V697">
        <v>15.7</v>
      </c>
      <c r="W697">
        <f t="shared" si="60"/>
        <v>0</v>
      </c>
      <c r="X697">
        <f t="shared" si="61"/>
        <v>0</v>
      </c>
      <c r="Y697">
        <f t="shared" si="62"/>
        <v>0</v>
      </c>
      <c r="Z697">
        <f t="shared" si="63"/>
        <v>0</v>
      </c>
      <c r="AA697">
        <f t="shared" si="64"/>
        <v>1</v>
      </c>
      <c r="AB697">
        <f t="shared" si="65"/>
        <v>1</v>
      </c>
      <c r="AC697">
        <v>78.900000000000006</v>
      </c>
    </row>
    <row r="698" spans="1:29" x14ac:dyDescent="0.25">
      <c r="A698" t="s">
        <v>25</v>
      </c>
      <c r="B698" t="s">
        <v>120</v>
      </c>
      <c r="C698">
        <v>2004</v>
      </c>
      <c r="D698" t="s">
        <v>24</v>
      </c>
      <c r="E698">
        <v>91</v>
      </c>
      <c r="F698">
        <v>0</v>
      </c>
      <c r="G698">
        <v>0.02</v>
      </c>
      <c r="H698">
        <v>1731.0735279999999</v>
      </c>
      <c r="I698">
        <v>94</v>
      </c>
      <c r="J698">
        <v>23</v>
      </c>
      <c r="K698">
        <v>65.900000000000006</v>
      </c>
      <c r="L698">
        <v>1</v>
      </c>
      <c r="M698">
        <v>98</v>
      </c>
      <c r="N698">
        <v>2.76</v>
      </c>
      <c r="O698">
        <v>98</v>
      </c>
      <c r="P698">
        <v>0.1</v>
      </c>
      <c r="Q698">
        <v>26921.827799999999</v>
      </c>
      <c r="S698">
        <v>3.2</v>
      </c>
      <c r="T698">
        <v>3</v>
      </c>
      <c r="U698">
        <v>0.79100000000000004</v>
      </c>
      <c r="V698">
        <v>14.4</v>
      </c>
      <c r="W698">
        <f t="shared" si="60"/>
        <v>0</v>
      </c>
      <c r="X698">
        <f t="shared" si="61"/>
        <v>1</v>
      </c>
      <c r="Y698">
        <f t="shared" si="62"/>
        <v>0</v>
      </c>
      <c r="Z698">
        <f t="shared" si="63"/>
        <v>0</v>
      </c>
      <c r="AA698">
        <f t="shared" si="64"/>
        <v>0</v>
      </c>
      <c r="AB698">
        <f t="shared" si="65"/>
        <v>0</v>
      </c>
      <c r="AC698">
        <v>73.5</v>
      </c>
    </row>
    <row r="699" spans="1:29" x14ac:dyDescent="0.25">
      <c r="A699" t="s">
        <v>27</v>
      </c>
      <c r="B699" t="s">
        <v>129</v>
      </c>
      <c r="C699">
        <v>2004</v>
      </c>
      <c r="D699" t="s">
        <v>37</v>
      </c>
      <c r="E699">
        <v>92</v>
      </c>
      <c r="F699">
        <v>0</v>
      </c>
      <c r="G699">
        <v>12.42</v>
      </c>
      <c r="H699">
        <v>12372.051880000001</v>
      </c>
      <c r="I699">
        <v>94</v>
      </c>
      <c r="J699">
        <v>0</v>
      </c>
      <c r="K699">
        <v>56.4</v>
      </c>
      <c r="L699">
        <v>0</v>
      </c>
      <c r="M699">
        <v>99</v>
      </c>
      <c r="N699">
        <v>8.1999999999999993</v>
      </c>
      <c r="O699">
        <v>99</v>
      </c>
      <c r="P699">
        <v>0.1</v>
      </c>
      <c r="Q699">
        <v>75716.351800000004</v>
      </c>
      <c r="R699">
        <v>45895</v>
      </c>
      <c r="S699">
        <v>1</v>
      </c>
      <c r="T699">
        <v>0.9</v>
      </c>
      <c r="U699">
        <v>0.86699999999999999</v>
      </c>
      <c r="V699">
        <v>13.5</v>
      </c>
      <c r="W699">
        <f t="shared" si="60"/>
        <v>0</v>
      </c>
      <c r="X699">
        <f t="shared" si="61"/>
        <v>0</v>
      </c>
      <c r="Y699">
        <f t="shared" si="62"/>
        <v>0</v>
      </c>
      <c r="Z699">
        <f t="shared" si="63"/>
        <v>0</v>
      </c>
      <c r="AA699">
        <f t="shared" si="64"/>
        <v>1</v>
      </c>
      <c r="AB699">
        <f t="shared" si="65"/>
        <v>1</v>
      </c>
      <c r="AC699">
        <v>78.7</v>
      </c>
    </row>
    <row r="700" spans="1:29" x14ac:dyDescent="0.25">
      <c r="A700" t="s">
        <v>29</v>
      </c>
      <c r="B700" t="s">
        <v>190</v>
      </c>
      <c r="C700">
        <v>2005</v>
      </c>
      <c r="D700" t="s">
        <v>24</v>
      </c>
      <c r="E700">
        <v>383</v>
      </c>
      <c r="F700">
        <v>28</v>
      </c>
      <c r="H700">
        <v>0</v>
      </c>
      <c r="J700">
        <v>0</v>
      </c>
      <c r="L700">
        <v>44</v>
      </c>
      <c r="P700">
        <v>3.9</v>
      </c>
      <c r="R700">
        <v>818877</v>
      </c>
      <c r="U700">
        <v>0</v>
      </c>
      <c r="V700">
        <v>0</v>
      </c>
      <c r="W700">
        <f t="shared" si="60"/>
        <v>1</v>
      </c>
      <c r="X700">
        <f t="shared" si="61"/>
        <v>0</v>
      </c>
      <c r="Y700">
        <f t="shared" si="62"/>
        <v>0</v>
      </c>
      <c r="Z700">
        <f t="shared" si="63"/>
        <v>0</v>
      </c>
      <c r="AA700">
        <f t="shared" si="64"/>
        <v>0</v>
      </c>
      <c r="AB700">
        <f t="shared" si="65"/>
        <v>0</v>
      </c>
      <c r="AC700">
        <v>51.9</v>
      </c>
    </row>
    <row r="701" spans="1:29" x14ac:dyDescent="0.25">
      <c r="A701" t="s">
        <v>29</v>
      </c>
      <c r="B701" t="s">
        <v>190</v>
      </c>
      <c r="C701">
        <v>2012</v>
      </c>
      <c r="D701" t="s">
        <v>24</v>
      </c>
      <c r="E701">
        <v>347</v>
      </c>
      <c r="F701">
        <v>26</v>
      </c>
      <c r="H701">
        <v>38.338232400000003</v>
      </c>
      <c r="J701">
        <v>1952</v>
      </c>
      <c r="L701">
        <v>40</v>
      </c>
      <c r="M701">
        <v>64</v>
      </c>
      <c r="N701">
        <v>2.77</v>
      </c>
      <c r="O701">
        <v>59</v>
      </c>
      <c r="P701">
        <v>3.8</v>
      </c>
      <c r="Q701">
        <v>958.45581000000004</v>
      </c>
      <c r="R701">
        <v>1818258</v>
      </c>
      <c r="U701">
        <v>0.41899999999999998</v>
      </c>
      <c r="V701">
        <v>4.9000000000000004</v>
      </c>
      <c r="W701">
        <f t="shared" si="60"/>
        <v>1</v>
      </c>
      <c r="X701">
        <f t="shared" si="61"/>
        <v>0</v>
      </c>
      <c r="Y701">
        <f t="shared" si="62"/>
        <v>0</v>
      </c>
      <c r="Z701">
        <f t="shared" si="63"/>
        <v>0</v>
      </c>
      <c r="AA701">
        <f t="shared" si="64"/>
        <v>0</v>
      </c>
      <c r="AB701">
        <f t="shared" si="65"/>
        <v>0</v>
      </c>
      <c r="AC701">
        <v>56</v>
      </c>
    </row>
    <row r="702" spans="1:29" x14ac:dyDescent="0.25">
      <c r="A702" t="s">
        <v>29</v>
      </c>
      <c r="B702" t="s">
        <v>193</v>
      </c>
      <c r="C702">
        <v>2015</v>
      </c>
      <c r="D702" t="s">
        <v>24</v>
      </c>
      <c r="E702">
        <v>225</v>
      </c>
      <c r="F702">
        <v>58</v>
      </c>
      <c r="H702">
        <v>0</v>
      </c>
      <c r="I702">
        <v>93</v>
      </c>
      <c r="J702">
        <v>3585</v>
      </c>
      <c r="L702">
        <v>85</v>
      </c>
      <c r="M702">
        <v>93</v>
      </c>
      <c r="O702">
        <v>93</v>
      </c>
      <c r="P702">
        <v>0.3</v>
      </c>
      <c r="Q702">
        <v>2513.8846610000001</v>
      </c>
      <c r="R702">
        <v>3864783</v>
      </c>
      <c r="U702">
        <v>0.48799999999999999</v>
      </c>
      <c r="V702">
        <v>7.2</v>
      </c>
      <c r="W702">
        <f t="shared" si="60"/>
        <v>1</v>
      </c>
      <c r="X702">
        <f t="shared" si="61"/>
        <v>0</v>
      </c>
      <c r="Y702">
        <f t="shared" si="62"/>
        <v>0</v>
      </c>
      <c r="Z702">
        <f t="shared" si="63"/>
        <v>0</v>
      </c>
      <c r="AA702">
        <f t="shared" si="64"/>
        <v>0</v>
      </c>
      <c r="AB702">
        <f t="shared" si="65"/>
        <v>0</v>
      </c>
      <c r="AC702">
        <v>64.099999999999994</v>
      </c>
    </row>
    <row r="703" spans="1:29" x14ac:dyDescent="0.25">
      <c r="A703" t="s">
        <v>25</v>
      </c>
      <c r="B703" t="s">
        <v>42</v>
      </c>
      <c r="C703">
        <v>2013</v>
      </c>
      <c r="D703" t="s">
        <v>24</v>
      </c>
      <c r="E703">
        <v>7</v>
      </c>
      <c r="F703">
        <v>0</v>
      </c>
      <c r="G703">
        <v>1.65</v>
      </c>
      <c r="H703">
        <v>3.9686959819999998</v>
      </c>
      <c r="I703">
        <v>99</v>
      </c>
      <c r="J703">
        <v>0</v>
      </c>
      <c r="K703">
        <v>62.2</v>
      </c>
      <c r="L703">
        <v>0</v>
      </c>
      <c r="M703">
        <v>99</v>
      </c>
      <c r="N703">
        <v>4.6900000000000004</v>
      </c>
      <c r="O703">
        <v>99</v>
      </c>
      <c r="P703">
        <v>0.1</v>
      </c>
      <c r="Q703">
        <v>251.18329</v>
      </c>
      <c r="S703">
        <v>6.1</v>
      </c>
      <c r="T703">
        <v>6</v>
      </c>
      <c r="U703">
        <v>0.81499999999999995</v>
      </c>
      <c r="V703">
        <v>14.5</v>
      </c>
      <c r="W703">
        <f t="shared" si="60"/>
        <v>0</v>
      </c>
      <c r="X703">
        <f t="shared" si="61"/>
        <v>1</v>
      </c>
      <c r="Y703">
        <f t="shared" si="62"/>
        <v>0</v>
      </c>
      <c r="Z703">
        <f t="shared" si="63"/>
        <v>0</v>
      </c>
      <c r="AA703">
        <f t="shared" si="64"/>
        <v>0</v>
      </c>
      <c r="AB703">
        <f t="shared" si="65"/>
        <v>0</v>
      </c>
      <c r="AC703">
        <v>76.7</v>
      </c>
    </row>
    <row r="704" spans="1:29" x14ac:dyDescent="0.25">
      <c r="A704" t="s">
        <v>32</v>
      </c>
      <c r="B704" t="s">
        <v>152</v>
      </c>
      <c r="C704">
        <v>2003</v>
      </c>
      <c r="D704" t="s">
        <v>24</v>
      </c>
      <c r="E704">
        <v>198</v>
      </c>
      <c r="F704">
        <v>4</v>
      </c>
      <c r="G704">
        <v>3.77</v>
      </c>
      <c r="H704">
        <v>2.542436908</v>
      </c>
      <c r="I704">
        <v>86</v>
      </c>
      <c r="J704">
        <v>0</v>
      </c>
      <c r="K704">
        <v>44.9</v>
      </c>
      <c r="L704">
        <v>5</v>
      </c>
      <c r="M704">
        <v>86</v>
      </c>
      <c r="N704">
        <v>6.12</v>
      </c>
      <c r="O704">
        <v>86</v>
      </c>
      <c r="P704">
        <v>0.3</v>
      </c>
      <c r="Q704">
        <v>115.565314</v>
      </c>
      <c r="R704">
        <v>524879</v>
      </c>
      <c r="S704">
        <v>2.1</v>
      </c>
      <c r="T704">
        <v>2</v>
      </c>
      <c r="U704">
        <v>0.58299999999999996</v>
      </c>
      <c r="V704">
        <v>11</v>
      </c>
      <c r="W704">
        <f t="shared" si="60"/>
        <v>0</v>
      </c>
      <c r="X704">
        <f t="shared" si="61"/>
        <v>0</v>
      </c>
      <c r="Y704">
        <f t="shared" si="62"/>
        <v>0</v>
      </c>
      <c r="Z704">
        <f t="shared" si="63"/>
        <v>0</v>
      </c>
      <c r="AA704">
        <f t="shared" si="64"/>
        <v>0</v>
      </c>
      <c r="AB704">
        <f t="shared" si="65"/>
        <v>0</v>
      </c>
      <c r="AC704">
        <v>76</v>
      </c>
    </row>
    <row r="705" spans="1:29" x14ac:dyDescent="0.25">
      <c r="A705" t="s">
        <v>32</v>
      </c>
      <c r="B705" t="s">
        <v>152</v>
      </c>
      <c r="C705">
        <v>2000</v>
      </c>
      <c r="D705" t="s">
        <v>24</v>
      </c>
      <c r="E705">
        <v>192</v>
      </c>
      <c r="F705">
        <v>4</v>
      </c>
      <c r="G705">
        <v>3.61</v>
      </c>
      <c r="H705">
        <v>15.255188159999999</v>
      </c>
      <c r="I705">
        <v>83</v>
      </c>
      <c r="J705">
        <v>0</v>
      </c>
      <c r="K705">
        <v>42.8</v>
      </c>
      <c r="L705">
        <v>5</v>
      </c>
      <c r="M705">
        <v>85</v>
      </c>
      <c r="N705">
        <v>5.39</v>
      </c>
      <c r="O705">
        <v>83</v>
      </c>
      <c r="P705">
        <v>0.4</v>
      </c>
      <c r="Q705">
        <v>116.2743</v>
      </c>
      <c r="R705">
        <v>526796</v>
      </c>
      <c r="S705">
        <v>2.2000000000000002</v>
      </c>
      <c r="T705">
        <v>2.1</v>
      </c>
      <c r="U705">
        <v>0.56200000000000006</v>
      </c>
      <c r="V705">
        <v>10.1</v>
      </c>
      <c r="W705">
        <f t="shared" si="60"/>
        <v>0</v>
      </c>
      <c r="X705">
        <f t="shared" si="61"/>
        <v>0</v>
      </c>
      <c r="Y705">
        <f t="shared" si="62"/>
        <v>0</v>
      </c>
      <c r="Z705">
        <f t="shared" si="63"/>
        <v>0</v>
      </c>
      <c r="AA705">
        <f t="shared" si="64"/>
        <v>0</v>
      </c>
      <c r="AB705">
        <f t="shared" si="65"/>
        <v>0</v>
      </c>
      <c r="AC705">
        <v>73</v>
      </c>
    </row>
    <row r="706" spans="1:29" x14ac:dyDescent="0.25">
      <c r="A706" t="s">
        <v>34</v>
      </c>
      <c r="B706" t="s">
        <v>162</v>
      </c>
      <c r="C706">
        <v>2011</v>
      </c>
      <c r="D706" t="s">
        <v>24</v>
      </c>
      <c r="E706">
        <v>15</v>
      </c>
      <c r="F706">
        <v>3</v>
      </c>
      <c r="G706">
        <v>5.79</v>
      </c>
      <c r="H706">
        <v>472.19328250000001</v>
      </c>
      <c r="I706">
        <v>89</v>
      </c>
      <c r="J706">
        <v>0</v>
      </c>
      <c r="K706">
        <v>47.1</v>
      </c>
      <c r="L706">
        <v>3</v>
      </c>
      <c r="M706">
        <v>84</v>
      </c>
      <c r="N706">
        <v>9.42</v>
      </c>
      <c r="O706">
        <v>89</v>
      </c>
      <c r="P706">
        <v>0.1</v>
      </c>
      <c r="Q706">
        <v>3988.1189399999998</v>
      </c>
      <c r="R706">
        <v>6293783</v>
      </c>
      <c r="S706">
        <v>2.1</v>
      </c>
      <c r="T706">
        <v>2</v>
      </c>
      <c r="U706">
        <v>0.67500000000000004</v>
      </c>
      <c r="V706">
        <v>12.3</v>
      </c>
      <c r="W706">
        <f t="shared" si="60"/>
        <v>0</v>
      </c>
      <c r="X706">
        <f t="shared" si="61"/>
        <v>0</v>
      </c>
      <c r="Y706">
        <f t="shared" si="62"/>
        <v>0</v>
      </c>
      <c r="Z706">
        <f t="shared" si="63"/>
        <v>1</v>
      </c>
      <c r="AA706">
        <f t="shared" si="64"/>
        <v>0</v>
      </c>
      <c r="AB706">
        <f t="shared" si="65"/>
        <v>0</v>
      </c>
      <c r="AC706">
        <v>73.400000000000006</v>
      </c>
    </row>
    <row r="707" spans="1:29" x14ac:dyDescent="0.25">
      <c r="A707" t="s">
        <v>25</v>
      </c>
      <c r="B707" t="s">
        <v>207</v>
      </c>
      <c r="C707">
        <v>2008</v>
      </c>
      <c r="D707" t="s">
        <v>24</v>
      </c>
      <c r="E707">
        <v>121</v>
      </c>
      <c r="F707">
        <v>25</v>
      </c>
      <c r="G707">
        <v>1.39</v>
      </c>
      <c r="H707">
        <v>22.67271848</v>
      </c>
      <c r="I707">
        <v>92</v>
      </c>
      <c r="J707">
        <v>0</v>
      </c>
      <c r="K707">
        <v>6.2</v>
      </c>
      <c r="L707">
        <v>29</v>
      </c>
      <c r="M707">
        <v>96</v>
      </c>
      <c r="N707">
        <v>6.7</v>
      </c>
      <c r="O707">
        <v>96</v>
      </c>
      <c r="P707">
        <v>0.1</v>
      </c>
      <c r="Q707">
        <v>185.68975</v>
      </c>
      <c r="R707">
        <v>74432</v>
      </c>
      <c r="S707">
        <v>5</v>
      </c>
      <c r="T707">
        <v>4.8</v>
      </c>
      <c r="U707">
        <v>0.70499999999999996</v>
      </c>
      <c r="V707">
        <v>12.5</v>
      </c>
      <c r="W707">
        <f t="shared" ref="W707:W770" si="66">IF(A707="Africa",1,0)</f>
        <v>0</v>
      </c>
      <c r="X707">
        <f t="shared" ref="X707:X770" si="67">IF(A707="Asia",1,0)</f>
        <v>1</v>
      </c>
      <c r="Y707">
        <f t="shared" ref="Y707:Y770" si="68">IF(A707="Oceania",1,0)</f>
        <v>0</v>
      </c>
      <c r="Z707">
        <f t="shared" ref="Z707:Z770" si="69">IF(A707="South America",1,0)</f>
        <v>0</v>
      </c>
      <c r="AA707">
        <f t="shared" ref="AA707:AA770" si="70">IF(A707="Europe",1,0)</f>
        <v>0</v>
      </c>
      <c r="AB707">
        <f t="shared" ref="AB707:AB770" si="71">IF(D707="Developed",1,0)</f>
        <v>0</v>
      </c>
      <c r="AC707">
        <v>73.5</v>
      </c>
    </row>
    <row r="708" spans="1:29" x14ac:dyDescent="0.25">
      <c r="A708" t="s">
        <v>38</v>
      </c>
      <c r="B708" t="s">
        <v>151</v>
      </c>
      <c r="C708">
        <v>2008</v>
      </c>
      <c r="D708" t="s">
        <v>37</v>
      </c>
      <c r="E708">
        <v>75</v>
      </c>
      <c r="F708">
        <v>0</v>
      </c>
      <c r="G708">
        <v>9.49</v>
      </c>
      <c r="H708">
        <v>6761.2889660000001</v>
      </c>
      <c r="I708">
        <v>9</v>
      </c>
      <c r="J708">
        <v>0</v>
      </c>
      <c r="K708">
        <v>63.8</v>
      </c>
      <c r="L708">
        <v>0</v>
      </c>
      <c r="M708">
        <v>89</v>
      </c>
      <c r="N708">
        <v>1.7</v>
      </c>
      <c r="O708">
        <v>89</v>
      </c>
      <c r="P708">
        <v>0.1</v>
      </c>
      <c r="Q708">
        <v>31287.77865</v>
      </c>
      <c r="S708">
        <v>0.3</v>
      </c>
      <c r="T708">
        <v>0.3</v>
      </c>
      <c r="U708">
        <v>0.89400000000000002</v>
      </c>
      <c r="V708">
        <v>19.5</v>
      </c>
      <c r="W708">
        <f t="shared" si="66"/>
        <v>0</v>
      </c>
      <c r="X708">
        <f t="shared" si="67"/>
        <v>0</v>
      </c>
      <c r="Y708">
        <f t="shared" si="68"/>
        <v>1</v>
      </c>
      <c r="Z708">
        <f t="shared" si="69"/>
        <v>0</v>
      </c>
      <c r="AA708">
        <f t="shared" si="70"/>
        <v>0</v>
      </c>
      <c r="AB708">
        <f t="shared" si="71"/>
        <v>1</v>
      </c>
      <c r="AC708">
        <v>81</v>
      </c>
    </row>
    <row r="709" spans="1:29" x14ac:dyDescent="0.25">
      <c r="A709" t="s">
        <v>25</v>
      </c>
      <c r="B709" t="s">
        <v>54</v>
      </c>
      <c r="C709">
        <v>2002</v>
      </c>
      <c r="D709" t="s">
        <v>24</v>
      </c>
      <c r="E709">
        <v>95</v>
      </c>
      <c r="F709">
        <v>0</v>
      </c>
      <c r="G709">
        <v>0.13</v>
      </c>
      <c r="H709">
        <v>941.70368680000001</v>
      </c>
      <c r="I709">
        <v>99</v>
      </c>
      <c r="J709">
        <v>0</v>
      </c>
      <c r="K709">
        <v>28</v>
      </c>
      <c r="L709">
        <v>0</v>
      </c>
      <c r="M709">
        <v>99</v>
      </c>
      <c r="N709">
        <v>3.4</v>
      </c>
      <c r="O709">
        <v>94</v>
      </c>
      <c r="P709">
        <v>0.1</v>
      </c>
      <c r="Q709">
        <v>16846.219799999999</v>
      </c>
      <c r="S709">
        <v>6.7</v>
      </c>
      <c r="T709">
        <v>6.1</v>
      </c>
      <c r="U709">
        <v>0.82</v>
      </c>
      <c r="V709">
        <v>13.3</v>
      </c>
      <c r="W709">
        <f t="shared" si="66"/>
        <v>0</v>
      </c>
      <c r="X709">
        <f t="shared" si="67"/>
        <v>1</v>
      </c>
      <c r="Y709">
        <f t="shared" si="68"/>
        <v>0</v>
      </c>
      <c r="Z709">
        <f t="shared" si="69"/>
        <v>0</v>
      </c>
      <c r="AA709">
        <f t="shared" si="70"/>
        <v>0</v>
      </c>
      <c r="AB709">
        <f t="shared" si="71"/>
        <v>0</v>
      </c>
      <c r="AC709">
        <v>74.8</v>
      </c>
    </row>
    <row r="710" spans="1:29" x14ac:dyDescent="0.25">
      <c r="A710" t="s">
        <v>32</v>
      </c>
      <c r="B710" t="s">
        <v>104</v>
      </c>
      <c r="C710">
        <v>2012</v>
      </c>
      <c r="D710" t="s">
        <v>24</v>
      </c>
      <c r="E710">
        <v>151</v>
      </c>
      <c r="F710">
        <v>4</v>
      </c>
      <c r="G710">
        <v>3.11</v>
      </c>
      <c r="H710">
        <v>363.57216440000002</v>
      </c>
      <c r="I710">
        <v>97</v>
      </c>
      <c r="J710">
        <v>0</v>
      </c>
      <c r="K710">
        <v>48.4</v>
      </c>
      <c r="L710">
        <v>4</v>
      </c>
      <c r="M710">
        <v>97</v>
      </c>
      <c r="N710">
        <v>9.7799999999999994</v>
      </c>
      <c r="O710">
        <v>97</v>
      </c>
      <c r="P710">
        <v>0.4</v>
      </c>
      <c r="Q710">
        <v>2178.3832499999999</v>
      </c>
      <c r="R710">
        <v>855646</v>
      </c>
      <c r="S710">
        <v>2.2000000000000002</v>
      </c>
      <c r="T710">
        <v>2.1</v>
      </c>
      <c r="U710">
        <v>0.61399999999999999</v>
      </c>
      <c r="V710">
        <v>11.6</v>
      </c>
      <c r="W710">
        <f t="shared" si="66"/>
        <v>0</v>
      </c>
      <c r="X710">
        <f t="shared" si="67"/>
        <v>0</v>
      </c>
      <c r="Y710">
        <f t="shared" si="68"/>
        <v>0</v>
      </c>
      <c r="Z710">
        <f t="shared" si="69"/>
        <v>0</v>
      </c>
      <c r="AA710">
        <f t="shared" si="70"/>
        <v>0</v>
      </c>
      <c r="AB710">
        <f t="shared" si="71"/>
        <v>0</v>
      </c>
      <c r="AC710">
        <v>74.099999999999994</v>
      </c>
    </row>
    <row r="711" spans="1:29" x14ac:dyDescent="0.25">
      <c r="A711" t="s">
        <v>29</v>
      </c>
      <c r="B711" t="s">
        <v>57</v>
      </c>
      <c r="C711">
        <v>2009</v>
      </c>
      <c r="D711" t="s">
        <v>24</v>
      </c>
      <c r="E711">
        <v>338</v>
      </c>
      <c r="F711">
        <v>23</v>
      </c>
      <c r="G711">
        <v>4.05</v>
      </c>
      <c r="H711">
        <v>2.0304946730000002</v>
      </c>
      <c r="I711">
        <v>94</v>
      </c>
      <c r="J711">
        <v>305</v>
      </c>
      <c r="K711">
        <v>15.7</v>
      </c>
      <c r="L711">
        <v>34</v>
      </c>
      <c r="M711">
        <v>96</v>
      </c>
      <c r="N711">
        <v>6.96</v>
      </c>
      <c r="O711">
        <v>94</v>
      </c>
      <c r="P711">
        <v>2.4</v>
      </c>
      <c r="Q711">
        <v>24.944652000000001</v>
      </c>
      <c r="R711">
        <v>848931</v>
      </c>
      <c r="S711">
        <v>7.8</v>
      </c>
      <c r="T711">
        <v>7.8</v>
      </c>
      <c r="U711">
        <v>0.33600000000000002</v>
      </c>
      <c r="V711">
        <v>8.6</v>
      </c>
      <c r="W711">
        <f t="shared" si="66"/>
        <v>1</v>
      </c>
      <c r="X711">
        <f t="shared" si="67"/>
        <v>0</v>
      </c>
      <c r="Y711">
        <f t="shared" si="68"/>
        <v>0</v>
      </c>
      <c r="Z711">
        <f t="shared" si="69"/>
        <v>0</v>
      </c>
      <c r="AA711">
        <f t="shared" si="70"/>
        <v>0</v>
      </c>
      <c r="AB711">
        <f t="shared" si="71"/>
        <v>0</v>
      </c>
      <c r="AC711">
        <v>56.2</v>
      </c>
    </row>
    <row r="712" spans="1:29" x14ac:dyDescent="0.25">
      <c r="A712" t="s">
        <v>27</v>
      </c>
      <c r="B712" t="s">
        <v>185</v>
      </c>
      <c r="C712">
        <v>2011</v>
      </c>
      <c r="D712" t="s">
        <v>37</v>
      </c>
      <c r="E712">
        <v>122</v>
      </c>
      <c r="F712">
        <v>0</v>
      </c>
      <c r="G712">
        <v>10.24</v>
      </c>
      <c r="H712">
        <v>0</v>
      </c>
      <c r="I712">
        <v>99</v>
      </c>
      <c r="J712">
        <v>0</v>
      </c>
      <c r="K712">
        <v>56.5</v>
      </c>
      <c r="L712">
        <v>0</v>
      </c>
      <c r="M712">
        <v>99</v>
      </c>
      <c r="N712">
        <v>7.96</v>
      </c>
      <c r="O712">
        <v>99</v>
      </c>
      <c r="P712">
        <v>0.1</v>
      </c>
      <c r="S712">
        <v>1.2</v>
      </c>
      <c r="T712">
        <v>1.3</v>
      </c>
      <c r="U712">
        <v>0.82899999999999996</v>
      </c>
      <c r="V712">
        <v>15</v>
      </c>
      <c r="W712">
        <f t="shared" si="66"/>
        <v>0</v>
      </c>
      <c r="X712">
        <f t="shared" si="67"/>
        <v>0</v>
      </c>
      <c r="Y712">
        <f t="shared" si="68"/>
        <v>0</v>
      </c>
      <c r="Z712">
        <f t="shared" si="69"/>
        <v>0</v>
      </c>
      <c r="AA712">
        <f t="shared" si="70"/>
        <v>1</v>
      </c>
      <c r="AB712">
        <f t="shared" si="71"/>
        <v>1</v>
      </c>
      <c r="AC712">
        <v>75.599999999999994</v>
      </c>
    </row>
    <row r="713" spans="1:29" x14ac:dyDescent="0.25">
      <c r="A713" t="s">
        <v>32</v>
      </c>
      <c r="B713" t="s">
        <v>44</v>
      </c>
      <c r="C713">
        <v>2008</v>
      </c>
      <c r="D713" t="s">
        <v>24</v>
      </c>
      <c r="E713">
        <v>111</v>
      </c>
      <c r="F713">
        <v>0</v>
      </c>
      <c r="G713">
        <v>8.9499999999999993</v>
      </c>
      <c r="H713">
        <v>25.522771120000002</v>
      </c>
      <c r="I713">
        <v>85</v>
      </c>
      <c r="J713">
        <v>0</v>
      </c>
      <c r="K713">
        <v>49.2</v>
      </c>
      <c r="L713">
        <v>0</v>
      </c>
      <c r="M713">
        <v>85</v>
      </c>
      <c r="N713">
        <v>6.1</v>
      </c>
      <c r="O713">
        <v>85</v>
      </c>
      <c r="P713">
        <v>0.1</v>
      </c>
      <c r="Q713">
        <v>1657.3227999999999</v>
      </c>
      <c r="S713">
        <v>3.9</v>
      </c>
      <c r="T713">
        <v>3.9</v>
      </c>
      <c r="U713">
        <v>0.77500000000000002</v>
      </c>
      <c r="V713">
        <v>15.3</v>
      </c>
      <c r="W713">
        <f t="shared" si="66"/>
        <v>0</v>
      </c>
      <c r="X713">
        <f t="shared" si="67"/>
        <v>0</v>
      </c>
      <c r="Y713">
        <f t="shared" si="68"/>
        <v>0</v>
      </c>
      <c r="Z713">
        <f t="shared" si="69"/>
        <v>0</v>
      </c>
      <c r="AA713">
        <f t="shared" si="70"/>
        <v>0</v>
      </c>
      <c r="AB713">
        <f t="shared" si="71"/>
        <v>0</v>
      </c>
      <c r="AC713">
        <v>74.400000000000006</v>
      </c>
    </row>
    <row r="714" spans="1:29" x14ac:dyDescent="0.25">
      <c r="A714" t="s">
        <v>32</v>
      </c>
      <c r="B714" t="s">
        <v>103</v>
      </c>
      <c r="C714">
        <v>2009</v>
      </c>
      <c r="D714" t="s">
        <v>24</v>
      </c>
      <c r="E714">
        <v>251</v>
      </c>
      <c r="F714">
        <v>16</v>
      </c>
      <c r="G714">
        <v>5.85</v>
      </c>
      <c r="H714">
        <v>41.300794519999997</v>
      </c>
      <c r="J714">
        <v>0</v>
      </c>
      <c r="K714">
        <v>43</v>
      </c>
      <c r="L714">
        <v>21</v>
      </c>
      <c r="M714">
        <v>65</v>
      </c>
      <c r="N714">
        <v>6.68</v>
      </c>
      <c r="O714">
        <v>65</v>
      </c>
      <c r="P714">
        <v>2</v>
      </c>
      <c r="Q714">
        <v>668.29764599999999</v>
      </c>
      <c r="R714">
        <v>985287</v>
      </c>
      <c r="S714">
        <v>4.0999999999999996</v>
      </c>
      <c r="T714">
        <v>4.0999999999999996</v>
      </c>
      <c r="U714">
        <v>0.46600000000000003</v>
      </c>
      <c r="V714">
        <v>8.5</v>
      </c>
      <c r="W714">
        <f t="shared" si="66"/>
        <v>0</v>
      </c>
      <c r="X714">
        <f t="shared" si="67"/>
        <v>0</v>
      </c>
      <c r="Y714">
        <f t="shared" si="68"/>
        <v>0</v>
      </c>
      <c r="Z714">
        <f t="shared" si="69"/>
        <v>0</v>
      </c>
      <c r="AA714">
        <f t="shared" si="70"/>
        <v>0</v>
      </c>
      <c r="AB714">
        <f t="shared" si="71"/>
        <v>0</v>
      </c>
      <c r="AC714">
        <v>62.5</v>
      </c>
    </row>
    <row r="715" spans="1:29" x14ac:dyDescent="0.25">
      <c r="A715" t="s">
        <v>27</v>
      </c>
      <c r="B715" t="s">
        <v>95</v>
      </c>
      <c r="C715">
        <v>2005</v>
      </c>
      <c r="D715" t="s">
        <v>37</v>
      </c>
      <c r="E715">
        <v>85</v>
      </c>
      <c r="F715">
        <v>3</v>
      </c>
      <c r="G715">
        <v>11.67</v>
      </c>
      <c r="H715">
        <v>6012.9258399999999</v>
      </c>
      <c r="I715">
        <v>9</v>
      </c>
      <c r="J715">
        <v>778</v>
      </c>
      <c r="K715">
        <v>57.6</v>
      </c>
      <c r="L715">
        <v>3</v>
      </c>
      <c r="M715">
        <v>95</v>
      </c>
      <c r="N715">
        <v>1.52</v>
      </c>
      <c r="O715">
        <v>96</v>
      </c>
      <c r="P715">
        <v>0.1</v>
      </c>
      <c r="Q715">
        <v>34696.629200000003</v>
      </c>
      <c r="R715">
        <v>82469422</v>
      </c>
      <c r="S715">
        <v>1.1000000000000001</v>
      </c>
      <c r="T715">
        <v>1.1000000000000001</v>
      </c>
      <c r="U715">
        <v>0.88400000000000001</v>
      </c>
      <c r="V715">
        <v>16.399999999999999</v>
      </c>
      <c r="W715">
        <f t="shared" si="66"/>
        <v>0</v>
      </c>
      <c r="X715">
        <f t="shared" si="67"/>
        <v>0</v>
      </c>
      <c r="Y715">
        <f t="shared" si="68"/>
        <v>0</v>
      </c>
      <c r="Z715">
        <f t="shared" si="69"/>
        <v>0</v>
      </c>
      <c r="AA715">
        <f t="shared" si="70"/>
        <v>1</v>
      </c>
      <c r="AB715">
        <f t="shared" si="71"/>
        <v>1</v>
      </c>
      <c r="AC715">
        <v>79.2</v>
      </c>
    </row>
    <row r="716" spans="1:29" x14ac:dyDescent="0.25">
      <c r="A716" t="s">
        <v>25</v>
      </c>
      <c r="B716" t="s">
        <v>49</v>
      </c>
      <c r="C716">
        <v>2008</v>
      </c>
      <c r="D716" t="s">
        <v>24</v>
      </c>
      <c r="E716">
        <v>234</v>
      </c>
      <c r="F716">
        <v>1</v>
      </c>
      <c r="G716">
        <v>0.21</v>
      </c>
      <c r="H716">
        <v>302.66757899999999</v>
      </c>
      <c r="I716">
        <v>96</v>
      </c>
      <c r="J716">
        <v>7</v>
      </c>
      <c r="K716">
        <v>18.8</v>
      </c>
      <c r="L716">
        <v>1</v>
      </c>
      <c r="M716">
        <v>96</v>
      </c>
      <c r="N716">
        <v>6.58</v>
      </c>
      <c r="O716">
        <v>96</v>
      </c>
      <c r="P716">
        <v>0.4</v>
      </c>
      <c r="Q716">
        <v>1795.18137</v>
      </c>
      <c r="R716">
        <v>795</v>
      </c>
      <c r="S716">
        <v>17.100000000000001</v>
      </c>
      <c r="T716">
        <v>17.8</v>
      </c>
      <c r="U716">
        <v>0</v>
      </c>
      <c r="V716">
        <v>10.5</v>
      </c>
      <c r="W716">
        <f t="shared" si="66"/>
        <v>0</v>
      </c>
      <c r="X716">
        <f t="shared" si="67"/>
        <v>1</v>
      </c>
      <c r="Y716">
        <f t="shared" si="68"/>
        <v>0</v>
      </c>
      <c r="Z716">
        <f t="shared" si="69"/>
        <v>0</v>
      </c>
      <c r="AA716">
        <f t="shared" si="70"/>
        <v>0</v>
      </c>
      <c r="AB716">
        <f t="shared" si="71"/>
        <v>0</v>
      </c>
      <c r="AC716">
        <v>67</v>
      </c>
    </row>
    <row r="717" spans="1:29" x14ac:dyDescent="0.25">
      <c r="A717" t="s">
        <v>29</v>
      </c>
      <c r="B717" t="s">
        <v>210</v>
      </c>
      <c r="C717">
        <v>2007</v>
      </c>
      <c r="D717" t="s">
        <v>24</v>
      </c>
      <c r="E717">
        <v>41</v>
      </c>
      <c r="F717">
        <v>88</v>
      </c>
      <c r="G717">
        <v>9.65</v>
      </c>
      <c r="H717">
        <v>6.0025276849999996</v>
      </c>
      <c r="I717">
        <v>73</v>
      </c>
      <c r="J717">
        <v>3776</v>
      </c>
      <c r="K717">
        <v>15.2</v>
      </c>
      <c r="L717">
        <v>137</v>
      </c>
      <c r="M717">
        <v>7</v>
      </c>
      <c r="N717">
        <v>9.76</v>
      </c>
      <c r="O717">
        <v>73</v>
      </c>
      <c r="P717">
        <v>8.4</v>
      </c>
      <c r="Q717">
        <v>41.858631000000003</v>
      </c>
      <c r="R717">
        <v>359487</v>
      </c>
      <c r="S717">
        <v>6.3</v>
      </c>
      <c r="T717">
        <v>6.3</v>
      </c>
      <c r="U717">
        <v>0.442</v>
      </c>
      <c r="V717">
        <v>10.3</v>
      </c>
      <c r="W717">
        <f t="shared" si="66"/>
        <v>1</v>
      </c>
      <c r="X717">
        <f t="shared" si="67"/>
        <v>0</v>
      </c>
      <c r="Y717">
        <f t="shared" si="68"/>
        <v>0</v>
      </c>
      <c r="Z717">
        <f t="shared" si="69"/>
        <v>0</v>
      </c>
      <c r="AA717">
        <f t="shared" si="70"/>
        <v>0</v>
      </c>
      <c r="AB717">
        <f t="shared" si="71"/>
        <v>0</v>
      </c>
      <c r="AC717">
        <v>55.5</v>
      </c>
    </row>
    <row r="718" spans="1:29" x14ac:dyDescent="0.25">
      <c r="A718" t="s">
        <v>34</v>
      </c>
      <c r="B718" t="s">
        <v>50</v>
      </c>
      <c r="C718">
        <v>2013</v>
      </c>
      <c r="D718" t="s">
        <v>24</v>
      </c>
      <c r="E718">
        <v>192</v>
      </c>
      <c r="F718">
        <v>8</v>
      </c>
      <c r="G718">
        <v>3.78</v>
      </c>
      <c r="H718">
        <v>0</v>
      </c>
      <c r="I718">
        <v>94</v>
      </c>
      <c r="J718">
        <v>0</v>
      </c>
      <c r="K718">
        <v>51.2</v>
      </c>
      <c r="L718">
        <v>10</v>
      </c>
      <c r="M718">
        <v>95</v>
      </c>
      <c r="N718">
        <v>5.96</v>
      </c>
      <c r="O718">
        <v>94</v>
      </c>
      <c r="P718">
        <v>0.1</v>
      </c>
      <c r="S718">
        <v>1.2</v>
      </c>
      <c r="T718">
        <v>1.1000000000000001</v>
      </c>
      <c r="U718">
        <v>0.66100000000000003</v>
      </c>
      <c r="V718">
        <v>13.8</v>
      </c>
      <c r="W718">
        <f t="shared" si="66"/>
        <v>0</v>
      </c>
      <c r="X718">
        <f t="shared" si="67"/>
        <v>0</v>
      </c>
      <c r="Y718">
        <f t="shared" si="68"/>
        <v>0</v>
      </c>
      <c r="Z718">
        <f t="shared" si="69"/>
        <v>1</v>
      </c>
      <c r="AA718">
        <f t="shared" si="70"/>
        <v>0</v>
      </c>
      <c r="AB718">
        <f t="shared" si="71"/>
        <v>0</v>
      </c>
      <c r="AC718">
        <v>71</v>
      </c>
    </row>
    <row r="719" spans="1:29" x14ac:dyDescent="0.25">
      <c r="A719" t="s">
        <v>29</v>
      </c>
      <c r="B719" t="s">
        <v>180</v>
      </c>
      <c r="C719">
        <v>2000</v>
      </c>
      <c r="D719" t="s">
        <v>24</v>
      </c>
      <c r="E719">
        <v>25</v>
      </c>
      <c r="F719">
        <v>27</v>
      </c>
      <c r="G719">
        <v>0.28999999999999998</v>
      </c>
      <c r="H719">
        <v>5.3973685319999998</v>
      </c>
      <c r="J719">
        <v>5839</v>
      </c>
      <c r="K719">
        <v>17.5</v>
      </c>
      <c r="L719">
        <v>50</v>
      </c>
      <c r="M719">
        <v>49</v>
      </c>
      <c r="N719">
        <v>4.63</v>
      </c>
      <c r="O719">
        <v>52</v>
      </c>
      <c r="P719">
        <v>0.5</v>
      </c>
      <c r="Q719">
        <v>473.45337999999998</v>
      </c>
      <c r="R719">
        <v>988452</v>
      </c>
      <c r="S719">
        <v>12.3</v>
      </c>
      <c r="T719">
        <v>12.3</v>
      </c>
      <c r="U719">
        <v>0.378</v>
      </c>
      <c r="V719">
        <v>5.2</v>
      </c>
      <c r="W719">
        <f t="shared" si="66"/>
        <v>1</v>
      </c>
      <c r="X719">
        <f t="shared" si="67"/>
        <v>0</v>
      </c>
      <c r="Y719">
        <f t="shared" si="68"/>
        <v>0</v>
      </c>
      <c r="Z719">
        <f t="shared" si="69"/>
        <v>0</v>
      </c>
      <c r="AA719">
        <f t="shared" si="70"/>
        <v>0</v>
      </c>
      <c r="AB719">
        <f t="shared" si="71"/>
        <v>0</v>
      </c>
      <c r="AC719">
        <v>57.5</v>
      </c>
    </row>
    <row r="720" spans="1:29" x14ac:dyDescent="0.25">
      <c r="A720" t="s">
        <v>34</v>
      </c>
      <c r="B720" t="s">
        <v>50</v>
      </c>
      <c r="C720">
        <v>2009</v>
      </c>
      <c r="D720" t="s">
        <v>24</v>
      </c>
      <c r="E720">
        <v>27</v>
      </c>
      <c r="F720">
        <v>10</v>
      </c>
      <c r="G720">
        <v>3.87</v>
      </c>
      <c r="H720">
        <v>0</v>
      </c>
      <c r="I720">
        <v>93</v>
      </c>
      <c r="J720">
        <v>0</v>
      </c>
      <c r="K720">
        <v>48.6</v>
      </c>
      <c r="L720">
        <v>12</v>
      </c>
      <c r="M720">
        <v>92</v>
      </c>
      <c r="N720">
        <v>5.76</v>
      </c>
      <c r="O720">
        <v>93</v>
      </c>
      <c r="P720">
        <v>0.2</v>
      </c>
      <c r="S720">
        <v>1.2</v>
      </c>
      <c r="T720">
        <v>1.1000000000000001</v>
      </c>
      <c r="U720">
        <v>0.63600000000000001</v>
      </c>
      <c r="V720">
        <v>13.8</v>
      </c>
      <c r="W720">
        <f t="shared" si="66"/>
        <v>0</v>
      </c>
      <c r="X720">
        <f t="shared" si="67"/>
        <v>0</v>
      </c>
      <c r="Y720">
        <f t="shared" si="68"/>
        <v>0</v>
      </c>
      <c r="Z720">
        <f t="shared" si="69"/>
        <v>1</v>
      </c>
      <c r="AA720">
        <f t="shared" si="70"/>
        <v>0</v>
      </c>
      <c r="AB720">
        <f t="shared" si="71"/>
        <v>0</v>
      </c>
      <c r="AC720">
        <v>68</v>
      </c>
    </row>
    <row r="721" spans="1:29" x14ac:dyDescent="0.25">
      <c r="A721" t="s">
        <v>25</v>
      </c>
      <c r="B721" t="s">
        <v>112</v>
      </c>
      <c r="C721">
        <v>2008</v>
      </c>
      <c r="D721" t="s">
        <v>24</v>
      </c>
      <c r="E721">
        <v>65</v>
      </c>
      <c r="F721">
        <v>1</v>
      </c>
      <c r="G721">
        <v>2.4700000000000002</v>
      </c>
      <c r="H721">
        <v>471.5533294</v>
      </c>
      <c r="I721">
        <v>99</v>
      </c>
      <c r="J721">
        <v>931</v>
      </c>
      <c r="K721">
        <v>62.1</v>
      </c>
      <c r="L721">
        <v>1</v>
      </c>
      <c r="M721">
        <v>94</v>
      </c>
      <c r="N721">
        <v>7.33</v>
      </c>
      <c r="O721">
        <v>94</v>
      </c>
      <c r="P721">
        <v>0.1</v>
      </c>
      <c r="Q721">
        <v>29657.4421</v>
      </c>
      <c r="R721">
        <v>7388</v>
      </c>
      <c r="S721">
        <v>1.1000000000000001</v>
      </c>
      <c r="T721">
        <v>1.1000000000000001</v>
      </c>
      <c r="U721">
        <v>0.877</v>
      </c>
      <c r="V721">
        <v>15.8</v>
      </c>
      <c r="W721">
        <f t="shared" si="66"/>
        <v>0</v>
      </c>
      <c r="X721">
        <f t="shared" si="67"/>
        <v>1</v>
      </c>
      <c r="Y721">
        <f t="shared" si="68"/>
        <v>0</v>
      </c>
      <c r="Z721">
        <f t="shared" si="69"/>
        <v>0</v>
      </c>
      <c r="AA721">
        <f t="shared" si="70"/>
        <v>0</v>
      </c>
      <c r="AB721">
        <f t="shared" si="71"/>
        <v>0</v>
      </c>
      <c r="AC721">
        <v>81</v>
      </c>
    </row>
    <row r="722" spans="1:29" x14ac:dyDescent="0.25">
      <c r="A722" t="s">
        <v>25</v>
      </c>
      <c r="B722" t="s">
        <v>35</v>
      </c>
      <c r="C722">
        <v>2000</v>
      </c>
      <c r="D722" t="s">
        <v>24</v>
      </c>
      <c r="E722">
        <v>142</v>
      </c>
      <c r="F722">
        <v>1</v>
      </c>
      <c r="G722">
        <v>2.9</v>
      </c>
      <c r="H722">
        <v>32.75626853</v>
      </c>
      <c r="I722">
        <v>55</v>
      </c>
      <c r="J722">
        <v>15</v>
      </c>
      <c r="K722">
        <v>47.1</v>
      </c>
      <c r="L722">
        <v>1</v>
      </c>
      <c r="M722">
        <v>96</v>
      </c>
      <c r="N722">
        <v>6.25</v>
      </c>
      <c r="O722">
        <v>93</v>
      </c>
      <c r="P722">
        <v>0.1</v>
      </c>
      <c r="Q722">
        <v>622.7427477</v>
      </c>
      <c r="R722">
        <v>369588</v>
      </c>
      <c r="S722">
        <v>2.1</v>
      </c>
      <c r="T722">
        <v>2.2000000000000002</v>
      </c>
      <c r="U722">
        <v>0.63900000000000001</v>
      </c>
      <c r="V722">
        <v>11.2</v>
      </c>
      <c r="W722">
        <f t="shared" si="66"/>
        <v>0</v>
      </c>
      <c r="X722">
        <f t="shared" si="67"/>
        <v>1</v>
      </c>
      <c r="Y722">
        <f t="shared" si="68"/>
        <v>0</v>
      </c>
      <c r="Z722">
        <f t="shared" si="69"/>
        <v>0</v>
      </c>
      <c r="AA722">
        <f t="shared" si="70"/>
        <v>0</v>
      </c>
      <c r="AB722">
        <f t="shared" si="71"/>
        <v>0</v>
      </c>
      <c r="AC722">
        <v>72</v>
      </c>
    </row>
    <row r="723" spans="1:29" x14ac:dyDescent="0.25">
      <c r="A723" t="s">
        <v>27</v>
      </c>
      <c r="B723" t="s">
        <v>141</v>
      </c>
      <c r="C723">
        <v>2013</v>
      </c>
      <c r="D723" t="s">
        <v>24</v>
      </c>
      <c r="F723">
        <v>0</v>
      </c>
      <c r="G723">
        <v>0.01</v>
      </c>
      <c r="H723">
        <v>0</v>
      </c>
      <c r="I723">
        <v>99</v>
      </c>
      <c r="J723">
        <v>0</v>
      </c>
      <c r="L723">
        <v>0</v>
      </c>
      <c r="M723">
        <v>99</v>
      </c>
      <c r="N723">
        <v>4.3</v>
      </c>
      <c r="O723">
        <v>99</v>
      </c>
      <c r="P723">
        <v>0.1</v>
      </c>
      <c r="W723">
        <f t="shared" si="66"/>
        <v>0</v>
      </c>
      <c r="X723">
        <f t="shared" si="67"/>
        <v>0</v>
      </c>
      <c r="Y723">
        <f t="shared" si="68"/>
        <v>0</v>
      </c>
      <c r="Z723">
        <f t="shared" si="69"/>
        <v>0</v>
      </c>
      <c r="AA723">
        <f t="shared" si="70"/>
        <v>1</v>
      </c>
      <c r="AB723">
        <f t="shared" si="71"/>
        <v>0</v>
      </c>
    </row>
    <row r="724" spans="1:29" x14ac:dyDescent="0.25">
      <c r="A724" t="s">
        <v>25</v>
      </c>
      <c r="B724" t="s">
        <v>157</v>
      </c>
      <c r="C724">
        <v>2006</v>
      </c>
      <c r="D724" t="s">
        <v>24</v>
      </c>
      <c r="E724">
        <v>115</v>
      </c>
      <c r="F724">
        <v>1</v>
      </c>
      <c r="G724">
        <v>0.57999999999999996</v>
      </c>
      <c r="H724">
        <v>78.511409999999998</v>
      </c>
      <c r="I724">
        <v>99</v>
      </c>
      <c r="J724">
        <v>13</v>
      </c>
      <c r="K724">
        <v>5.0999999999999996</v>
      </c>
      <c r="L724">
        <v>1</v>
      </c>
      <c r="M724">
        <v>98</v>
      </c>
      <c r="N724">
        <v>2.31</v>
      </c>
      <c r="O724">
        <v>98</v>
      </c>
      <c r="P724">
        <v>0.1</v>
      </c>
      <c r="Q724">
        <v>1448.55</v>
      </c>
      <c r="S724">
        <v>7</v>
      </c>
      <c r="T724">
        <v>6.8</v>
      </c>
      <c r="U724">
        <v>0.748</v>
      </c>
      <c r="V724">
        <v>11.6</v>
      </c>
      <c r="W724">
        <f t="shared" si="66"/>
        <v>0</v>
      </c>
      <c r="X724">
        <f t="shared" si="67"/>
        <v>1</v>
      </c>
      <c r="Y724">
        <f t="shared" si="68"/>
        <v>0</v>
      </c>
      <c r="Z724">
        <f t="shared" si="69"/>
        <v>0</v>
      </c>
      <c r="AA724">
        <f t="shared" si="70"/>
        <v>0</v>
      </c>
      <c r="AB724">
        <f t="shared" si="71"/>
        <v>0</v>
      </c>
      <c r="AC724">
        <v>74.7</v>
      </c>
    </row>
    <row r="725" spans="1:29" x14ac:dyDescent="0.25">
      <c r="A725" t="s">
        <v>27</v>
      </c>
      <c r="B725" t="s">
        <v>169</v>
      </c>
      <c r="C725">
        <v>2003</v>
      </c>
      <c r="D725" t="s">
        <v>24</v>
      </c>
      <c r="E725">
        <v>226</v>
      </c>
      <c r="F725">
        <v>1</v>
      </c>
      <c r="G725">
        <v>8.15</v>
      </c>
      <c r="H725">
        <v>0</v>
      </c>
      <c r="I725">
        <v>99</v>
      </c>
      <c r="J725">
        <v>87</v>
      </c>
      <c r="K725">
        <v>47.6</v>
      </c>
      <c r="L725">
        <v>1</v>
      </c>
      <c r="M725">
        <v>98</v>
      </c>
      <c r="N725">
        <v>8.24</v>
      </c>
      <c r="O725">
        <v>98</v>
      </c>
      <c r="P725">
        <v>0.1</v>
      </c>
      <c r="S725">
        <v>3.3</v>
      </c>
      <c r="T725">
        <v>3.5</v>
      </c>
      <c r="W725">
        <f t="shared" si="66"/>
        <v>0</v>
      </c>
      <c r="X725">
        <f t="shared" si="67"/>
        <v>0</v>
      </c>
      <c r="Y725">
        <f t="shared" si="68"/>
        <v>0</v>
      </c>
      <c r="Z725">
        <f t="shared" si="69"/>
        <v>0</v>
      </c>
      <c r="AA725">
        <f t="shared" si="70"/>
        <v>1</v>
      </c>
      <c r="AB725">
        <f t="shared" si="71"/>
        <v>0</v>
      </c>
      <c r="AC725">
        <v>67.599999999999994</v>
      </c>
    </row>
    <row r="726" spans="1:29" x14ac:dyDescent="0.25">
      <c r="A726" t="s">
        <v>27</v>
      </c>
      <c r="B726" t="s">
        <v>135</v>
      </c>
      <c r="C726">
        <v>2012</v>
      </c>
      <c r="D726" t="s">
        <v>37</v>
      </c>
      <c r="E726">
        <v>58</v>
      </c>
      <c r="F726">
        <v>0</v>
      </c>
      <c r="G726">
        <v>7.67</v>
      </c>
      <c r="H726">
        <v>343.12339500000002</v>
      </c>
      <c r="I726">
        <v>93</v>
      </c>
      <c r="J726">
        <v>0</v>
      </c>
      <c r="K726">
        <v>68.400000000000006</v>
      </c>
      <c r="L726">
        <v>0</v>
      </c>
      <c r="M726">
        <v>99</v>
      </c>
      <c r="N726">
        <v>9.9499999999999993</v>
      </c>
      <c r="O726">
        <v>99</v>
      </c>
      <c r="P726">
        <v>0.1</v>
      </c>
      <c r="Q726">
        <v>2193.8836000000001</v>
      </c>
      <c r="R726">
        <v>419455</v>
      </c>
      <c r="S726">
        <v>0.8</v>
      </c>
      <c r="T726">
        <v>0.7</v>
      </c>
      <c r="U726">
        <v>0.82099999999999995</v>
      </c>
      <c r="V726">
        <v>14.1</v>
      </c>
      <c r="W726">
        <f t="shared" si="66"/>
        <v>0</v>
      </c>
      <c r="X726">
        <f t="shared" si="67"/>
        <v>0</v>
      </c>
      <c r="Y726">
        <f t="shared" si="68"/>
        <v>0</v>
      </c>
      <c r="Z726">
        <f t="shared" si="69"/>
        <v>0</v>
      </c>
      <c r="AA726">
        <f t="shared" si="70"/>
        <v>1</v>
      </c>
      <c r="AB726">
        <f t="shared" si="71"/>
        <v>1</v>
      </c>
      <c r="AC726">
        <v>81</v>
      </c>
    </row>
    <row r="727" spans="1:29" x14ac:dyDescent="0.25">
      <c r="A727" t="s">
        <v>32</v>
      </c>
      <c r="B727" t="s">
        <v>81</v>
      </c>
      <c r="C727">
        <v>2006</v>
      </c>
      <c r="D727" t="s">
        <v>24</v>
      </c>
      <c r="E727">
        <v>178</v>
      </c>
      <c r="F727">
        <v>7</v>
      </c>
      <c r="G727">
        <v>6.2</v>
      </c>
      <c r="H727">
        <v>352.95512689999998</v>
      </c>
      <c r="I727">
        <v>84</v>
      </c>
      <c r="J727">
        <v>0</v>
      </c>
      <c r="K727">
        <v>49.3</v>
      </c>
      <c r="L727">
        <v>8</v>
      </c>
      <c r="M727">
        <v>88</v>
      </c>
      <c r="N727">
        <v>4.34</v>
      </c>
      <c r="O727">
        <v>89</v>
      </c>
      <c r="P727">
        <v>1.8</v>
      </c>
      <c r="Q727">
        <v>3836.4687709999998</v>
      </c>
      <c r="R727">
        <v>9371338</v>
      </c>
      <c r="S727">
        <v>3.5</v>
      </c>
      <c r="T727">
        <v>3.4</v>
      </c>
      <c r="U727">
        <v>0.67700000000000005</v>
      </c>
      <c r="V727">
        <v>12.6</v>
      </c>
      <c r="W727">
        <f t="shared" si="66"/>
        <v>0</v>
      </c>
      <c r="X727">
        <f t="shared" si="67"/>
        <v>0</v>
      </c>
      <c r="Y727">
        <f t="shared" si="68"/>
        <v>0</v>
      </c>
      <c r="Z727">
        <f t="shared" si="69"/>
        <v>0</v>
      </c>
      <c r="AA727">
        <f t="shared" si="70"/>
        <v>0</v>
      </c>
      <c r="AB727">
        <f t="shared" si="71"/>
        <v>0</v>
      </c>
      <c r="AC727">
        <v>72.3</v>
      </c>
    </row>
    <row r="728" spans="1:29" x14ac:dyDescent="0.25">
      <c r="A728" t="s">
        <v>32</v>
      </c>
      <c r="B728" t="s">
        <v>62</v>
      </c>
      <c r="C728">
        <v>2005</v>
      </c>
      <c r="D728" t="s">
        <v>24</v>
      </c>
      <c r="E728">
        <v>76</v>
      </c>
      <c r="F728">
        <v>2</v>
      </c>
      <c r="G728">
        <v>8</v>
      </c>
      <c r="H728">
        <v>6333.1779669999996</v>
      </c>
      <c r="I728">
        <v>14</v>
      </c>
      <c r="J728">
        <v>6</v>
      </c>
      <c r="K728">
        <v>61.3</v>
      </c>
      <c r="L728">
        <v>2</v>
      </c>
      <c r="M728">
        <v>93</v>
      </c>
      <c r="N728">
        <v>9.57</v>
      </c>
      <c r="O728">
        <v>93</v>
      </c>
      <c r="P728">
        <v>0.1</v>
      </c>
      <c r="Q728">
        <v>36189.588380000001</v>
      </c>
      <c r="R728">
        <v>32312</v>
      </c>
      <c r="S728">
        <v>0.5</v>
      </c>
      <c r="T728">
        <v>0.4</v>
      </c>
      <c r="U728">
        <v>0.88600000000000001</v>
      </c>
      <c r="V728">
        <v>15.8</v>
      </c>
      <c r="W728">
        <f t="shared" si="66"/>
        <v>0</v>
      </c>
      <c r="X728">
        <f t="shared" si="67"/>
        <v>0</v>
      </c>
      <c r="Y728">
        <f t="shared" si="68"/>
        <v>0</v>
      </c>
      <c r="Z728">
        <f t="shared" si="69"/>
        <v>0</v>
      </c>
      <c r="AA728">
        <f t="shared" si="70"/>
        <v>0</v>
      </c>
      <c r="AB728">
        <f t="shared" si="71"/>
        <v>0</v>
      </c>
      <c r="AC728">
        <v>81</v>
      </c>
    </row>
    <row r="729" spans="1:29" x14ac:dyDescent="0.25">
      <c r="A729" t="s">
        <v>25</v>
      </c>
      <c r="B729" t="s">
        <v>198</v>
      </c>
      <c r="C729">
        <v>2012</v>
      </c>
      <c r="D729" t="s">
        <v>24</v>
      </c>
      <c r="E729">
        <v>32</v>
      </c>
      <c r="F729">
        <v>7</v>
      </c>
      <c r="G729">
        <v>0.01</v>
      </c>
      <c r="H729">
        <v>0</v>
      </c>
      <c r="I729">
        <v>43</v>
      </c>
      <c r="J729">
        <v>13</v>
      </c>
      <c r="K729">
        <v>54.2</v>
      </c>
      <c r="L729">
        <v>9</v>
      </c>
      <c r="M729">
        <v>47</v>
      </c>
      <c r="N729">
        <v>3.25</v>
      </c>
      <c r="O729">
        <v>45</v>
      </c>
      <c r="P729">
        <v>0.1</v>
      </c>
      <c r="R729">
        <v>24271</v>
      </c>
      <c r="S729">
        <v>6.3</v>
      </c>
      <c r="T729">
        <v>6.1</v>
      </c>
      <c r="U729">
        <v>0.64500000000000002</v>
      </c>
      <c r="V729">
        <v>12.5</v>
      </c>
      <c r="W729">
        <f t="shared" si="66"/>
        <v>0</v>
      </c>
      <c r="X729">
        <f t="shared" si="67"/>
        <v>1</v>
      </c>
      <c r="Y729">
        <f t="shared" si="68"/>
        <v>0</v>
      </c>
      <c r="Z729">
        <f t="shared" si="69"/>
        <v>0</v>
      </c>
      <c r="AA729">
        <f t="shared" si="70"/>
        <v>0</v>
      </c>
      <c r="AB729">
        <f t="shared" si="71"/>
        <v>0</v>
      </c>
      <c r="AC729">
        <v>62.8</v>
      </c>
    </row>
    <row r="730" spans="1:29" x14ac:dyDescent="0.25">
      <c r="A730" t="s">
        <v>25</v>
      </c>
      <c r="B730" t="s">
        <v>207</v>
      </c>
      <c r="C730">
        <v>2015</v>
      </c>
      <c r="D730" t="s">
        <v>24</v>
      </c>
      <c r="E730">
        <v>16</v>
      </c>
      <c r="F730">
        <v>15</v>
      </c>
      <c r="H730">
        <v>0</v>
      </c>
      <c r="I730">
        <v>97</v>
      </c>
      <c r="J730">
        <v>342</v>
      </c>
      <c r="K730">
        <v>66.099999999999994</v>
      </c>
      <c r="L730">
        <v>18</v>
      </c>
      <c r="M730">
        <v>97</v>
      </c>
      <c r="O730">
        <v>97</v>
      </c>
      <c r="P730">
        <v>0.1</v>
      </c>
      <c r="Q730">
        <v>1979.5256899999999</v>
      </c>
      <c r="R730">
        <v>78271472</v>
      </c>
      <c r="S730">
        <v>4.9000000000000004</v>
      </c>
      <c r="T730">
        <v>4.8</v>
      </c>
      <c r="U730">
        <v>0.76400000000000001</v>
      </c>
      <c r="V730">
        <v>14.5</v>
      </c>
      <c r="W730">
        <f t="shared" si="66"/>
        <v>0</v>
      </c>
      <c r="X730">
        <f t="shared" si="67"/>
        <v>1</v>
      </c>
      <c r="Y730">
        <f t="shared" si="68"/>
        <v>0</v>
      </c>
      <c r="Z730">
        <f t="shared" si="69"/>
        <v>0</v>
      </c>
      <c r="AA730">
        <f t="shared" si="70"/>
        <v>0</v>
      </c>
      <c r="AB730">
        <f t="shared" si="71"/>
        <v>0</v>
      </c>
      <c r="AC730">
        <v>75.8</v>
      </c>
    </row>
    <row r="731" spans="1:29" x14ac:dyDescent="0.25">
      <c r="A731" t="s">
        <v>32</v>
      </c>
      <c r="B731" t="s">
        <v>81</v>
      </c>
      <c r="C731">
        <v>2002</v>
      </c>
      <c r="D731" t="s">
        <v>24</v>
      </c>
      <c r="E731">
        <v>189</v>
      </c>
      <c r="F731">
        <v>7</v>
      </c>
      <c r="G731">
        <v>6.43</v>
      </c>
      <c r="H731">
        <v>4.6735922700000003</v>
      </c>
      <c r="I731">
        <v>63</v>
      </c>
      <c r="J731">
        <v>0</v>
      </c>
      <c r="K731">
        <v>45.1</v>
      </c>
      <c r="L731">
        <v>8</v>
      </c>
      <c r="M731">
        <v>74</v>
      </c>
      <c r="N731">
        <v>5.79</v>
      </c>
      <c r="O731">
        <v>82</v>
      </c>
      <c r="P731">
        <v>2.4</v>
      </c>
      <c r="Q731">
        <v>38.465780000000002</v>
      </c>
      <c r="R731">
        <v>8832285</v>
      </c>
      <c r="S731">
        <v>3.7</v>
      </c>
      <c r="T731">
        <v>3.6</v>
      </c>
      <c r="U731">
        <v>0.66</v>
      </c>
      <c r="V731">
        <v>12.3</v>
      </c>
      <c r="W731">
        <f t="shared" si="66"/>
        <v>0</v>
      </c>
      <c r="X731">
        <f t="shared" si="67"/>
        <v>0</v>
      </c>
      <c r="Y731">
        <f t="shared" si="68"/>
        <v>0</v>
      </c>
      <c r="Z731">
        <f t="shared" si="69"/>
        <v>0</v>
      </c>
      <c r="AA731">
        <f t="shared" si="70"/>
        <v>0</v>
      </c>
      <c r="AB731">
        <f t="shared" si="71"/>
        <v>0</v>
      </c>
      <c r="AC731">
        <v>71.400000000000006</v>
      </c>
    </row>
    <row r="732" spans="1:29" x14ac:dyDescent="0.25">
      <c r="A732" t="s">
        <v>34</v>
      </c>
      <c r="B732" t="s">
        <v>65</v>
      </c>
      <c r="C732">
        <v>2008</v>
      </c>
      <c r="D732" t="s">
        <v>24</v>
      </c>
      <c r="E732">
        <v>88</v>
      </c>
      <c r="F732">
        <v>2</v>
      </c>
      <c r="G732">
        <v>7.31</v>
      </c>
      <c r="H732">
        <v>241.55333809999999</v>
      </c>
      <c r="I732">
        <v>95</v>
      </c>
      <c r="J732">
        <v>0</v>
      </c>
      <c r="K732">
        <v>59.3</v>
      </c>
      <c r="L732">
        <v>2</v>
      </c>
      <c r="M732">
        <v>95</v>
      </c>
      <c r="N732">
        <v>6.87</v>
      </c>
      <c r="O732">
        <v>95</v>
      </c>
      <c r="P732">
        <v>0.1</v>
      </c>
      <c r="Q732">
        <v>1781.3668</v>
      </c>
      <c r="R732">
        <v>16661942</v>
      </c>
      <c r="S732">
        <v>0.9</v>
      </c>
      <c r="T732">
        <v>0.9</v>
      </c>
      <c r="U732">
        <v>0.80400000000000005</v>
      </c>
      <c r="V732">
        <v>15.2</v>
      </c>
      <c r="W732">
        <f t="shared" si="66"/>
        <v>0</v>
      </c>
      <c r="X732">
        <f t="shared" si="67"/>
        <v>0</v>
      </c>
      <c r="Y732">
        <f t="shared" si="68"/>
        <v>0</v>
      </c>
      <c r="Z732">
        <f t="shared" si="69"/>
        <v>1</v>
      </c>
      <c r="AA732">
        <f t="shared" si="70"/>
        <v>0</v>
      </c>
      <c r="AB732">
        <f t="shared" si="71"/>
        <v>0</v>
      </c>
      <c r="AC732">
        <v>79.599999999999994</v>
      </c>
    </row>
    <row r="733" spans="1:29" x14ac:dyDescent="0.25">
      <c r="A733" t="s">
        <v>29</v>
      </c>
      <c r="B733" t="s">
        <v>180</v>
      </c>
      <c r="C733">
        <v>2015</v>
      </c>
      <c r="D733" t="s">
        <v>24</v>
      </c>
      <c r="E733">
        <v>188</v>
      </c>
      <c r="F733">
        <v>19</v>
      </c>
      <c r="H733">
        <v>0</v>
      </c>
      <c r="I733">
        <v>89</v>
      </c>
      <c r="J733">
        <v>58</v>
      </c>
      <c r="K733">
        <v>24.3</v>
      </c>
      <c r="L733">
        <v>26</v>
      </c>
      <c r="M733">
        <v>85</v>
      </c>
      <c r="O733">
        <v>89</v>
      </c>
      <c r="P733">
        <v>0.3</v>
      </c>
      <c r="Q733">
        <v>98.725614500000006</v>
      </c>
      <c r="R733">
        <v>14976994</v>
      </c>
      <c r="S733">
        <v>9.5</v>
      </c>
      <c r="T733">
        <v>9.3000000000000007</v>
      </c>
      <c r="U733">
        <v>0.49099999999999999</v>
      </c>
      <c r="V733">
        <v>9.5</v>
      </c>
      <c r="W733">
        <f t="shared" si="66"/>
        <v>1</v>
      </c>
      <c r="X733">
        <f t="shared" si="67"/>
        <v>0</v>
      </c>
      <c r="Y733">
        <f t="shared" si="68"/>
        <v>0</v>
      </c>
      <c r="Z733">
        <f t="shared" si="69"/>
        <v>0</v>
      </c>
      <c r="AA733">
        <f t="shared" si="70"/>
        <v>0</v>
      </c>
      <c r="AB733">
        <f t="shared" si="71"/>
        <v>0</v>
      </c>
      <c r="AC733">
        <v>66.7</v>
      </c>
    </row>
    <row r="734" spans="1:29" x14ac:dyDescent="0.25">
      <c r="A734" t="s">
        <v>32</v>
      </c>
      <c r="B734" t="s">
        <v>104</v>
      </c>
      <c r="C734">
        <v>2000</v>
      </c>
      <c r="D734" t="s">
        <v>24</v>
      </c>
      <c r="E734">
        <v>174</v>
      </c>
      <c r="F734">
        <v>6</v>
      </c>
      <c r="G734">
        <v>2.61</v>
      </c>
      <c r="H734">
        <v>28.808310980000002</v>
      </c>
      <c r="I734">
        <v>93</v>
      </c>
      <c r="J734">
        <v>0</v>
      </c>
      <c r="K734">
        <v>38.799999999999997</v>
      </c>
      <c r="L734">
        <v>8</v>
      </c>
      <c r="M734">
        <v>88</v>
      </c>
      <c r="N734">
        <v>6.63</v>
      </c>
      <c r="O734">
        <v>94</v>
      </c>
      <c r="P734">
        <v>1.7</v>
      </c>
      <c r="Q734">
        <v>188.783165</v>
      </c>
      <c r="R734">
        <v>6524283</v>
      </c>
      <c r="S734">
        <v>2.8</v>
      </c>
      <c r="T734">
        <v>2.7</v>
      </c>
      <c r="U734">
        <v>0.55100000000000005</v>
      </c>
      <c r="V734">
        <v>9.8000000000000007</v>
      </c>
      <c r="W734">
        <f t="shared" si="66"/>
        <v>0</v>
      </c>
      <c r="X734">
        <f t="shared" si="67"/>
        <v>0</v>
      </c>
      <c r="Y734">
        <f t="shared" si="68"/>
        <v>0</v>
      </c>
      <c r="Z734">
        <f t="shared" si="69"/>
        <v>0</v>
      </c>
      <c r="AA734">
        <f t="shared" si="70"/>
        <v>0</v>
      </c>
      <c r="AB734">
        <f t="shared" si="71"/>
        <v>0</v>
      </c>
      <c r="AC734">
        <v>71</v>
      </c>
    </row>
    <row r="735" spans="1:29" x14ac:dyDescent="0.25">
      <c r="A735" t="s">
        <v>27</v>
      </c>
      <c r="B735" t="s">
        <v>143</v>
      </c>
      <c r="C735">
        <v>2014</v>
      </c>
      <c r="D735" t="s">
        <v>24</v>
      </c>
      <c r="E735">
        <v>17</v>
      </c>
      <c r="F735">
        <v>0</v>
      </c>
      <c r="G735">
        <v>0.01</v>
      </c>
      <c r="H735">
        <v>726.02917639999998</v>
      </c>
      <c r="I735">
        <v>87</v>
      </c>
      <c r="J735">
        <v>0</v>
      </c>
      <c r="K735">
        <v>61.3</v>
      </c>
      <c r="L735">
        <v>0</v>
      </c>
      <c r="M735">
        <v>91</v>
      </c>
      <c r="N735">
        <v>6.42</v>
      </c>
      <c r="O735">
        <v>91</v>
      </c>
      <c r="P735">
        <v>0.1</v>
      </c>
      <c r="Q735">
        <v>7378.3452889999999</v>
      </c>
      <c r="R735">
        <v>62181</v>
      </c>
      <c r="S735">
        <v>1.8</v>
      </c>
      <c r="T735">
        <v>1.9</v>
      </c>
      <c r="U735">
        <v>0.80300000000000005</v>
      </c>
      <c r="V735">
        <v>15.1</v>
      </c>
      <c r="W735">
        <f t="shared" si="66"/>
        <v>0</v>
      </c>
      <c r="X735">
        <f t="shared" si="67"/>
        <v>0</v>
      </c>
      <c r="Y735">
        <f t="shared" si="68"/>
        <v>0</v>
      </c>
      <c r="Z735">
        <f t="shared" si="69"/>
        <v>0</v>
      </c>
      <c r="AA735">
        <f t="shared" si="70"/>
        <v>1</v>
      </c>
      <c r="AB735">
        <f t="shared" si="71"/>
        <v>0</v>
      </c>
      <c r="AC735">
        <v>75.900000000000006</v>
      </c>
    </row>
    <row r="736" spans="1:29" x14ac:dyDescent="0.25">
      <c r="A736" t="s">
        <v>25</v>
      </c>
      <c r="B736" t="s">
        <v>198</v>
      </c>
      <c r="C736">
        <v>2001</v>
      </c>
      <c r="D736" t="s">
        <v>24</v>
      </c>
      <c r="E736">
        <v>135</v>
      </c>
      <c r="F736">
        <v>10</v>
      </c>
      <c r="G736">
        <v>1.29</v>
      </c>
      <c r="H736">
        <v>93.500751109999996</v>
      </c>
      <c r="I736">
        <v>8</v>
      </c>
      <c r="J736">
        <v>290</v>
      </c>
      <c r="K736">
        <v>44.6</v>
      </c>
      <c r="L736">
        <v>11</v>
      </c>
      <c r="M736">
        <v>83</v>
      </c>
      <c r="N736">
        <v>4.92</v>
      </c>
      <c r="O736">
        <v>82</v>
      </c>
      <c r="P736">
        <v>0.1</v>
      </c>
      <c r="Q736">
        <v>1258.421953</v>
      </c>
      <c r="R736">
        <v>16766899</v>
      </c>
      <c r="S736">
        <v>6.7</v>
      </c>
      <c r="T736">
        <v>6.5</v>
      </c>
      <c r="U736">
        <v>0.58899999999999997</v>
      </c>
      <c r="V736">
        <v>10.1</v>
      </c>
      <c r="W736">
        <f t="shared" si="66"/>
        <v>0</v>
      </c>
      <c r="X736">
        <f t="shared" si="67"/>
        <v>1</v>
      </c>
      <c r="Y736">
        <f t="shared" si="68"/>
        <v>0</v>
      </c>
      <c r="Z736">
        <f t="shared" si="69"/>
        <v>0</v>
      </c>
      <c r="AA736">
        <f t="shared" si="70"/>
        <v>0</v>
      </c>
      <c r="AB736">
        <f t="shared" si="71"/>
        <v>0</v>
      </c>
      <c r="AC736">
        <v>72.7</v>
      </c>
    </row>
    <row r="737" spans="1:29" x14ac:dyDescent="0.25">
      <c r="A737" t="s">
        <v>34</v>
      </c>
      <c r="B737" t="s">
        <v>53</v>
      </c>
      <c r="C737">
        <v>2007</v>
      </c>
      <c r="D737" t="s">
        <v>24</v>
      </c>
      <c r="E737">
        <v>159</v>
      </c>
      <c r="F737">
        <v>65</v>
      </c>
      <c r="G737">
        <v>7.19</v>
      </c>
      <c r="H737">
        <v>394.93212990000001</v>
      </c>
      <c r="I737">
        <v>99</v>
      </c>
      <c r="J737">
        <v>0</v>
      </c>
      <c r="K737">
        <v>49.4</v>
      </c>
      <c r="L737">
        <v>73</v>
      </c>
      <c r="M737">
        <v>99</v>
      </c>
      <c r="N737">
        <v>8.2799999999999994</v>
      </c>
      <c r="O737">
        <v>99</v>
      </c>
      <c r="P737">
        <v>0.1</v>
      </c>
      <c r="Q737">
        <v>7313.5579619999999</v>
      </c>
      <c r="R737">
        <v>19126637</v>
      </c>
      <c r="S737">
        <v>3.1</v>
      </c>
      <c r="T737">
        <v>3</v>
      </c>
      <c r="U737">
        <v>0.7</v>
      </c>
      <c r="V737">
        <v>13.5</v>
      </c>
      <c r="W737">
        <f t="shared" si="66"/>
        <v>0</v>
      </c>
      <c r="X737">
        <f t="shared" si="67"/>
        <v>0</v>
      </c>
      <c r="Y737">
        <f t="shared" si="68"/>
        <v>0</v>
      </c>
      <c r="Z737">
        <f t="shared" si="69"/>
        <v>1</v>
      </c>
      <c r="AA737">
        <f t="shared" si="70"/>
        <v>0</v>
      </c>
      <c r="AB737">
        <f t="shared" si="71"/>
        <v>0</v>
      </c>
      <c r="AC737">
        <v>73.3</v>
      </c>
    </row>
    <row r="738" spans="1:29" x14ac:dyDescent="0.25">
      <c r="A738" t="s">
        <v>25</v>
      </c>
      <c r="B738" t="s">
        <v>74</v>
      </c>
      <c r="C738">
        <v>2015</v>
      </c>
      <c r="D738" t="s">
        <v>37</v>
      </c>
      <c r="E738">
        <v>52</v>
      </c>
      <c r="F738">
        <v>0</v>
      </c>
      <c r="H738">
        <v>0</v>
      </c>
      <c r="I738">
        <v>97</v>
      </c>
      <c r="J738">
        <v>0</v>
      </c>
      <c r="K738">
        <v>6.3</v>
      </c>
      <c r="L738">
        <v>0</v>
      </c>
      <c r="M738">
        <v>97</v>
      </c>
      <c r="O738">
        <v>97</v>
      </c>
      <c r="P738">
        <v>0.1</v>
      </c>
      <c r="Q738">
        <v>2375.1127000000001</v>
      </c>
      <c r="R738">
        <v>116985</v>
      </c>
      <c r="S738">
        <v>1</v>
      </c>
      <c r="T738">
        <v>1</v>
      </c>
      <c r="U738">
        <v>0.85399999999999998</v>
      </c>
      <c r="V738">
        <v>14.3</v>
      </c>
      <c r="W738">
        <f t="shared" si="66"/>
        <v>0</v>
      </c>
      <c r="X738">
        <f t="shared" si="67"/>
        <v>1</v>
      </c>
      <c r="Y738">
        <f t="shared" si="68"/>
        <v>0</v>
      </c>
      <c r="Z738">
        <f t="shared" si="69"/>
        <v>0</v>
      </c>
      <c r="AA738">
        <f t="shared" si="70"/>
        <v>0</v>
      </c>
      <c r="AB738">
        <f t="shared" si="71"/>
        <v>1</v>
      </c>
      <c r="AC738">
        <v>85</v>
      </c>
    </row>
    <row r="739" spans="1:29" x14ac:dyDescent="0.25">
      <c r="A739" t="s">
        <v>29</v>
      </c>
      <c r="B739" t="s">
        <v>48</v>
      </c>
      <c r="C739">
        <v>2012</v>
      </c>
      <c r="D739" t="s">
        <v>24</v>
      </c>
      <c r="E739">
        <v>251</v>
      </c>
      <c r="F739">
        <v>25</v>
      </c>
      <c r="G739">
        <v>0.01</v>
      </c>
      <c r="H739">
        <v>9.8040746700000003</v>
      </c>
      <c r="I739">
        <v>8</v>
      </c>
      <c r="J739">
        <v>288</v>
      </c>
      <c r="K739">
        <v>24.1</v>
      </c>
      <c r="L739">
        <v>39</v>
      </c>
      <c r="M739">
        <v>8</v>
      </c>
      <c r="N739">
        <v>4.8600000000000003</v>
      </c>
      <c r="O739">
        <v>8</v>
      </c>
      <c r="P739">
        <v>1.3</v>
      </c>
      <c r="Q739">
        <v>837.95510000000002</v>
      </c>
      <c r="R739">
        <v>972916</v>
      </c>
      <c r="S739">
        <v>7.4</v>
      </c>
      <c r="T739">
        <v>7.3</v>
      </c>
      <c r="U739">
        <v>0.45800000000000002</v>
      </c>
      <c r="V739">
        <v>10</v>
      </c>
      <c r="W739">
        <f t="shared" si="66"/>
        <v>1</v>
      </c>
      <c r="X739">
        <f t="shared" si="67"/>
        <v>0</v>
      </c>
      <c r="Y739">
        <f t="shared" si="68"/>
        <v>0</v>
      </c>
      <c r="Z739">
        <f t="shared" si="69"/>
        <v>0</v>
      </c>
      <c r="AA739">
        <f t="shared" si="70"/>
        <v>0</v>
      </c>
      <c r="AB739">
        <f t="shared" si="71"/>
        <v>0</v>
      </c>
      <c r="AC739">
        <v>59.3</v>
      </c>
    </row>
    <row r="740" spans="1:29" x14ac:dyDescent="0.25">
      <c r="A740" t="s">
        <v>25</v>
      </c>
      <c r="B740" t="s">
        <v>76</v>
      </c>
      <c r="C740">
        <v>2013</v>
      </c>
      <c r="D740" t="s">
        <v>24</v>
      </c>
      <c r="E740">
        <v>146</v>
      </c>
      <c r="F740">
        <v>6</v>
      </c>
      <c r="G740">
        <v>3.35</v>
      </c>
      <c r="H740">
        <v>0</v>
      </c>
      <c r="I740">
        <v>93</v>
      </c>
      <c r="J740">
        <v>0</v>
      </c>
      <c r="K740">
        <v>31.8</v>
      </c>
      <c r="L740">
        <v>8</v>
      </c>
      <c r="M740">
        <v>99</v>
      </c>
      <c r="O740">
        <v>93</v>
      </c>
      <c r="P740">
        <v>0.1</v>
      </c>
      <c r="S740">
        <v>5</v>
      </c>
      <c r="T740">
        <v>5</v>
      </c>
      <c r="W740">
        <f t="shared" si="66"/>
        <v>0</v>
      </c>
      <c r="X740">
        <f t="shared" si="67"/>
        <v>1</v>
      </c>
      <c r="Y740">
        <f t="shared" si="68"/>
        <v>0</v>
      </c>
      <c r="Z740">
        <f t="shared" si="69"/>
        <v>0</v>
      </c>
      <c r="AA740">
        <f t="shared" si="70"/>
        <v>0</v>
      </c>
      <c r="AB740">
        <f t="shared" si="71"/>
        <v>0</v>
      </c>
      <c r="AC740">
        <v>71</v>
      </c>
    </row>
    <row r="741" spans="1:29" x14ac:dyDescent="0.25">
      <c r="A741" t="s">
        <v>27</v>
      </c>
      <c r="B741" t="s">
        <v>72</v>
      </c>
      <c r="C741">
        <v>2005</v>
      </c>
      <c r="D741" t="s">
        <v>37</v>
      </c>
      <c r="E741">
        <v>116</v>
      </c>
      <c r="F741">
        <v>0</v>
      </c>
      <c r="G741">
        <v>11.59</v>
      </c>
      <c r="H741">
        <v>167.2319899</v>
      </c>
      <c r="J741">
        <v>2</v>
      </c>
      <c r="K741">
        <v>57.5</v>
      </c>
      <c r="L741">
        <v>0</v>
      </c>
      <c r="M741">
        <v>96</v>
      </c>
      <c r="N741">
        <v>6.89</v>
      </c>
      <c r="O741">
        <v>96</v>
      </c>
      <c r="P741">
        <v>0.1</v>
      </c>
      <c r="Q741">
        <v>1224.2458999999999</v>
      </c>
      <c r="R741">
        <v>4442</v>
      </c>
      <c r="S741">
        <v>1.8</v>
      </c>
      <c r="T741">
        <v>1.8</v>
      </c>
      <c r="U741">
        <v>0.77700000000000002</v>
      </c>
      <c r="V741">
        <v>13.6</v>
      </c>
      <c r="W741">
        <f t="shared" si="66"/>
        <v>0</v>
      </c>
      <c r="X741">
        <f t="shared" si="67"/>
        <v>0</v>
      </c>
      <c r="Y741">
        <f t="shared" si="68"/>
        <v>0</v>
      </c>
      <c r="Z741">
        <f t="shared" si="69"/>
        <v>0</v>
      </c>
      <c r="AA741">
        <f t="shared" si="70"/>
        <v>1</v>
      </c>
      <c r="AB741">
        <f t="shared" si="71"/>
        <v>1</v>
      </c>
      <c r="AC741">
        <v>75.2</v>
      </c>
    </row>
    <row r="742" spans="1:29" x14ac:dyDescent="0.25">
      <c r="A742" t="s">
        <v>32</v>
      </c>
      <c r="B742" t="s">
        <v>174</v>
      </c>
      <c r="C742">
        <v>2000</v>
      </c>
      <c r="D742" t="s">
        <v>24</v>
      </c>
      <c r="E742">
        <v>183</v>
      </c>
      <c r="F742">
        <v>0</v>
      </c>
      <c r="G742">
        <v>11.69</v>
      </c>
      <c r="H742">
        <v>0</v>
      </c>
      <c r="J742">
        <v>0</v>
      </c>
      <c r="K742">
        <v>36.799999999999997</v>
      </c>
      <c r="L742">
        <v>0</v>
      </c>
      <c r="M742">
        <v>7</v>
      </c>
      <c r="N742">
        <v>5.53</v>
      </c>
      <c r="O742">
        <v>7</v>
      </c>
      <c r="P742">
        <v>0.4</v>
      </c>
      <c r="S742">
        <v>4.5</v>
      </c>
      <c r="T742">
        <v>4.5</v>
      </c>
      <c r="U742">
        <v>0</v>
      </c>
      <c r="V742">
        <v>12.8</v>
      </c>
      <c r="W742">
        <f t="shared" si="66"/>
        <v>0</v>
      </c>
      <c r="X742">
        <f t="shared" si="67"/>
        <v>0</v>
      </c>
      <c r="Y742">
        <f t="shared" si="68"/>
        <v>0</v>
      </c>
      <c r="Z742">
        <f t="shared" si="69"/>
        <v>0</v>
      </c>
      <c r="AA742">
        <f t="shared" si="70"/>
        <v>0</v>
      </c>
      <c r="AB742">
        <f t="shared" si="71"/>
        <v>0</v>
      </c>
      <c r="AC742">
        <v>71.599999999999994</v>
      </c>
    </row>
    <row r="743" spans="1:29" x14ac:dyDescent="0.25">
      <c r="A743" t="s">
        <v>32</v>
      </c>
      <c r="B743" t="s">
        <v>215</v>
      </c>
      <c r="C743">
        <v>2002</v>
      </c>
      <c r="D743" t="s">
        <v>37</v>
      </c>
      <c r="E743">
        <v>115</v>
      </c>
      <c r="F743">
        <v>28</v>
      </c>
      <c r="G743">
        <v>8.33</v>
      </c>
      <c r="H743">
        <v>0</v>
      </c>
      <c r="I743">
        <v>88</v>
      </c>
      <c r="J743">
        <v>41</v>
      </c>
      <c r="K743">
        <v>61.7</v>
      </c>
      <c r="L743">
        <v>33</v>
      </c>
      <c r="M743">
        <v>9</v>
      </c>
      <c r="N743">
        <v>14.55</v>
      </c>
      <c r="O743">
        <v>94</v>
      </c>
      <c r="P743">
        <v>0.1</v>
      </c>
      <c r="S743">
        <v>0.8</v>
      </c>
      <c r="T743">
        <v>0.6</v>
      </c>
      <c r="W743">
        <f t="shared" si="66"/>
        <v>0</v>
      </c>
      <c r="X743">
        <f t="shared" si="67"/>
        <v>0</v>
      </c>
      <c r="Y743">
        <f t="shared" si="68"/>
        <v>0</v>
      </c>
      <c r="Z743">
        <f t="shared" si="69"/>
        <v>0</v>
      </c>
      <c r="AA743">
        <f t="shared" si="70"/>
        <v>0</v>
      </c>
      <c r="AB743">
        <f t="shared" si="71"/>
        <v>1</v>
      </c>
      <c r="AC743">
        <v>77</v>
      </c>
    </row>
    <row r="744" spans="1:29" x14ac:dyDescent="0.25">
      <c r="A744" t="s">
        <v>25</v>
      </c>
      <c r="B744" t="s">
        <v>212</v>
      </c>
      <c r="C744">
        <v>2002</v>
      </c>
      <c r="D744" t="s">
        <v>24</v>
      </c>
      <c r="E744">
        <v>11</v>
      </c>
      <c r="F744">
        <v>1</v>
      </c>
      <c r="G744">
        <v>1.72</v>
      </c>
      <c r="H744">
        <v>2598.8428269999999</v>
      </c>
      <c r="I744">
        <v>92</v>
      </c>
      <c r="J744">
        <v>53</v>
      </c>
      <c r="K744">
        <v>56</v>
      </c>
      <c r="L744">
        <v>1</v>
      </c>
      <c r="M744">
        <v>94</v>
      </c>
      <c r="N744">
        <v>2.72</v>
      </c>
      <c r="O744">
        <v>94</v>
      </c>
      <c r="P744">
        <v>0.1</v>
      </c>
      <c r="Q744">
        <v>31311.359359999999</v>
      </c>
      <c r="S744">
        <v>5.3</v>
      </c>
      <c r="T744">
        <v>5</v>
      </c>
      <c r="U744">
        <v>0.80300000000000005</v>
      </c>
      <c r="V744">
        <v>12.1</v>
      </c>
      <c r="W744">
        <f t="shared" si="66"/>
        <v>0</v>
      </c>
      <c r="X744">
        <f t="shared" si="67"/>
        <v>1</v>
      </c>
      <c r="Y744">
        <f t="shared" si="68"/>
        <v>0</v>
      </c>
      <c r="Z744">
        <f t="shared" si="69"/>
        <v>0</v>
      </c>
      <c r="AA744">
        <f t="shared" si="70"/>
        <v>0</v>
      </c>
      <c r="AB744">
        <f t="shared" si="71"/>
        <v>0</v>
      </c>
      <c r="AC744">
        <v>74.7</v>
      </c>
    </row>
    <row r="745" spans="1:29" x14ac:dyDescent="0.25">
      <c r="A745" t="s">
        <v>38</v>
      </c>
      <c r="B745" t="s">
        <v>151</v>
      </c>
      <c r="C745">
        <v>2012</v>
      </c>
      <c r="D745" t="s">
        <v>37</v>
      </c>
      <c r="E745">
        <v>7</v>
      </c>
      <c r="F745">
        <v>0</v>
      </c>
      <c r="G745">
        <v>9.1999999999999993</v>
      </c>
      <c r="H745">
        <v>924.56536830000005</v>
      </c>
      <c r="I745">
        <v>93</v>
      </c>
      <c r="J745">
        <v>68</v>
      </c>
      <c r="K745">
        <v>65.900000000000006</v>
      </c>
      <c r="L745">
        <v>0</v>
      </c>
      <c r="M745">
        <v>93</v>
      </c>
      <c r="N745">
        <v>11.53</v>
      </c>
      <c r="O745">
        <v>93</v>
      </c>
      <c r="P745">
        <v>0.1</v>
      </c>
      <c r="Q745">
        <v>3997.2562400000002</v>
      </c>
      <c r="S745">
        <v>0.3</v>
      </c>
      <c r="T745">
        <v>0.3</v>
      </c>
      <c r="U745">
        <v>0.90400000000000003</v>
      </c>
      <c r="V745">
        <v>19.5</v>
      </c>
      <c r="W745">
        <f t="shared" si="66"/>
        <v>0</v>
      </c>
      <c r="X745">
        <f t="shared" si="67"/>
        <v>0</v>
      </c>
      <c r="Y745">
        <f t="shared" si="68"/>
        <v>1</v>
      </c>
      <c r="Z745">
        <f t="shared" si="69"/>
        <v>0</v>
      </c>
      <c r="AA745">
        <f t="shared" si="70"/>
        <v>0</v>
      </c>
      <c r="AB745">
        <f t="shared" si="71"/>
        <v>1</v>
      </c>
      <c r="AC745">
        <v>81.099999999999994</v>
      </c>
    </row>
    <row r="746" spans="1:29" x14ac:dyDescent="0.25">
      <c r="A746" t="s">
        <v>27</v>
      </c>
      <c r="B746" t="s">
        <v>197</v>
      </c>
      <c r="C746">
        <v>2002</v>
      </c>
      <c r="D746" t="s">
        <v>37</v>
      </c>
      <c r="E746">
        <v>74</v>
      </c>
      <c r="F746">
        <v>0</v>
      </c>
      <c r="G746">
        <v>10.85</v>
      </c>
      <c r="H746">
        <v>6853.6284939999996</v>
      </c>
      <c r="J746">
        <v>0</v>
      </c>
      <c r="K746">
        <v>51.8</v>
      </c>
      <c r="L746">
        <v>0</v>
      </c>
      <c r="M746">
        <v>95</v>
      </c>
      <c r="N746">
        <v>1.61</v>
      </c>
      <c r="O746">
        <v>93</v>
      </c>
      <c r="P746">
        <v>0.1</v>
      </c>
      <c r="Q746">
        <v>41336.721920000004</v>
      </c>
      <c r="R746">
        <v>7284753</v>
      </c>
      <c r="S746">
        <v>0.6</v>
      </c>
      <c r="T746">
        <v>0.5</v>
      </c>
      <c r="U746">
        <v>0.89</v>
      </c>
      <c r="V746">
        <v>15.2</v>
      </c>
      <c r="W746">
        <f t="shared" si="66"/>
        <v>0</v>
      </c>
      <c r="X746">
        <f t="shared" si="67"/>
        <v>0</v>
      </c>
      <c r="Y746">
        <f t="shared" si="68"/>
        <v>0</v>
      </c>
      <c r="Z746">
        <f t="shared" si="69"/>
        <v>0</v>
      </c>
      <c r="AA746">
        <f t="shared" si="70"/>
        <v>1</v>
      </c>
      <c r="AB746">
        <f t="shared" si="71"/>
        <v>1</v>
      </c>
      <c r="AC746">
        <v>84</v>
      </c>
    </row>
    <row r="747" spans="1:29" x14ac:dyDescent="0.25">
      <c r="A747" t="s">
        <v>34</v>
      </c>
      <c r="B747" t="s">
        <v>219</v>
      </c>
      <c r="C747">
        <v>2001</v>
      </c>
      <c r="D747" t="s">
        <v>24</v>
      </c>
      <c r="E747">
        <v>169</v>
      </c>
      <c r="F747">
        <v>10</v>
      </c>
      <c r="G747">
        <v>8.0500000000000007</v>
      </c>
      <c r="H747">
        <v>0</v>
      </c>
      <c r="I747">
        <v>53</v>
      </c>
      <c r="J747">
        <v>115</v>
      </c>
      <c r="K747">
        <v>54.1</v>
      </c>
      <c r="L747">
        <v>12</v>
      </c>
      <c r="M747">
        <v>87</v>
      </c>
      <c r="N747">
        <v>5.21</v>
      </c>
      <c r="O747">
        <v>7</v>
      </c>
      <c r="P747">
        <v>0.1</v>
      </c>
      <c r="S747">
        <v>1.8</v>
      </c>
      <c r="T747">
        <v>1.7</v>
      </c>
      <c r="U747">
        <v>0.67200000000000004</v>
      </c>
      <c r="V747">
        <v>10.4</v>
      </c>
      <c r="W747">
        <f t="shared" si="66"/>
        <v>0</v>
      </c>
      <c r="X747">
        <f t="shared" si="67"/>
        <v>0</v>
      </c>
      <c r="Y747">
        <f t="shared" si="68"/>
        <v>0</v>
      </c>
      <c r="Z747">
        <f t="shared" si="69"/>
        <v>1</v>
      </c>
      <c r="AA747">
        <f t="shared" si="70"/>
        <v>0</v>
      </c>
      <c r="AB747">
        <f t="shared" si="71"/>
        <v>0</v>
      </c>
      <c r="AC747">
        <v>72.5</v>
      </c>
    </row>
    <row r="748" spans="1:29" x14ac:dyDescent="0.25">
      <c r="A748" t="s">
        <v>27</v>
      </c>
      <c r="B748" t="s">
        <v>191</v>
      </c>
      <c r="C748">
        <v>2012</v>
      </c>
      <c r="D748" t="s">
        <v>37</v>
      </c>
      <c r="E748">
        <v>61</v>
      </c>
      <c r="F748">
        <v>1</v>
      </c>
      <c r="G748">
        <v>9.35</v>
      </c>
      <c r="H748">
        <v>4255.7816929999999</v>
      </c>
      <c r="I748">
        <v>96</v>
      </c>
      <c r="J748">
        <v>1204</v>
      </c>
      <c r="K748">
        <v>64.8</v>
      </c>
      <c r="L748">
        <v>2</v>
      </c>
      <c r="M748">
        <v>97</v>
      </c>
      <c r="N748">
        <v>9.39</v>
      </c>
      <c r="O748">
        <v>97</v>
      </c>
      <c r="P748">
        <v>0.1</v>
      </c>
      <c r="Q748">
        <v>28562.293239999999</v>
      </c>
      <c r="R748">
        <v>4677355</v>
      </c>
      <c r="S748">
        <v>0.6</v>
      </c>
      <c r="T748">
        <v>0.5</v>
      </c>
      <c r="U748">
        <v>0.871</v>
      </c>
      <c r="V748">
        <v>17.2</v>
      </c>
      <c r="W748">
        <f t="shared" si="66"/>
        <v>0</v>
      </c>
      <c r="X748">
        <f t="shared" si="67"/>
        <v>0</v>
      </c>
      <c r="Y748">
        <f t="shared" si="68"/>
        <v>0</v>
      </c>
      <c r="Z748">
        <f t="shared" si="69"/>
        <v>0</v>
      </c>
      <c r="AA748">
        <f t="shared" si="70"/>
        <v>1</v>
      </c>
      <c r="AB748">
        <f t="shared" si="71"/>
        <v>1</v>
      </c>
      <c r="AC748">
        <v>82</v>
      </c>
    </row>
    <row r="749" spans="1:29" x14ac:dyDescent="0.25">
      <c r="A749" t="s">
        <v>29</v>
      </c>
      <c r="B749" t="s">
        <v>58</v>
      </c>
      <c r="C749">
        <v>2003</v>
      </c>
      <c r="D749" t="s">
        <v>24</v>
      </c>
      <c r="E749">
        <v>473</v>
      </c>
      <c r="F749">
        <v>64</v>
      </c>
      <c r="G749">
        <v>3.12</v>
      </c>
      <c r="H749">
        <v>0</v>
      </c>
      <c r="I749">
        <v>63</v>
      </c>
      <c r="J749">
        <v>4770</v>
      </c>
      <c r="K749">
        <v>2.9</v>
      </c>
      <c r="L749">
        <v>92</v>
      </c>
      <c r="M749">
        <v>68</v>
      </c>
      <c r="N749">
        <v>4.6500000000000004</v>
      </c>
      <c r="O749">
        <v>61</v>
      </c>
      <c r="P749">
        <v>6.7</v>
      </c>
      <c r="S749">
        <v>7.5</v>
      </c>
      <c r="T749">
        <v>7.5</v>
      </c>
      <c r="W749">
        <f t="shared" si="66"/>
        <v>1</v>
      </c>
      <c r="X749">
        <f t="shared" si="67"/>
        <v>0</v>
      </c>
      <c r="Y749">
        <f t="shared" si="68"/>
        <v>0</v>
      </c>
      <c r="Z749">
        <f t="shared" si="69"/>
        <v>0</v>
      </c>
      <c r="AA749">
        <f t="shared" si="70"/>
        <v>0</v>
      </c>
      <c r="AB749">
        <f t="shared" si="71"/>
        <v>0</v>
      </c>
      <c r="AC749">
        <v>48</v>
      </c>
    </row>
    <row r="750" spans="1:29" x14ac:dyDescent="0.25">
      <c r="A750" t="s">
        <v>38</v>
      </c>
      <c r="B750" t="s">
        <v>176</v>
      </c>
      <c r="C750">
        <v>2014</v>
      </c>
      <c r="D750" t="s">
        <v>24</v>
      </c>
      <c r="E750">
        <v>128</v>
      </c>
      <c r="F750">
        <v>0</v>
      </c>
      <c r="G750">
        <v>0.01</v>
      </c>
      <c r="H750">
        <v>660.27779229999999</v>
      </c>
      <c r="I750">
        <v>56</v>
      </c>
      <c r="J750">
        <v>0</v>
      </c>
      <c r="K750">
        <v>74.3</v>
      </c>
      <c r="L750">
        <v>0</v>
      </c>
      <c r="M750">
        <v>58</v>
      </c>
      <c r="N750">
        <v>7.22</v>
      </c>
      <c r="O750">
        <v>63</v>
      </c>
      <c r="P750">
        <v>0.1</v>
      </c>
      <c r="Q750">
        <v>4178.9733690000003</v>
      </c>
      <c r="R750">
        <v>19229</v>
      </c>
      <c r="S750">
        <v>0.2</v>
      </c>
      <c r="T750">
        <v>0.1</v>
      </c>
      <c r="U750">
        <v>0.70099999999999996</v>
      </c>
      <c r="V750">
        <v>12.9</v>
      </c>
      <c r="W750">
        <f t="shared" si="66"/>
        <v>0</v>
      </c>
      <c r="X750">
        <f t="shared" si="67"/>
        <v>0</v>
      </c>
      <c r="Y750">
        <f t="shared" si="68"/>
        <v>1</v>
      </c>
      <c r="Z750">
        <f t="shared" si="69"/>
        <v>0</v>
      </c>
      <c r="AA750">
        <f t="shared" si="70"/>
        <v>0</v>
      </c>
      <c r="AB750">
        <f t="shared" si="71"/>
        <v>0</v>
      </c>
      <c r="AC750">
        <v>73.8</v>
      </c>
    </row>
    <row r="751" spans="1:29" x14ac:dyDescent="0.25">
      <c r="A751" t="s">
        <v>29</v>
      </c>
      <c r="B751" t="s">
        <v>61</v>
      </c>
      <c r="C751">
        <v>2003</v>
      </c>
      <c r="D751" t="s">
        <v>24</v>
      </c>
      <c r="E751">
        <v>412</v>
      </c>
      <c r="F751">
        <v>60</v>
      </c>
      <c r="G751">
        <v>4.6399999999999997</v>
      </c>
      <c r="H751">
        <v>67.639253019999998</v>
      </c>
      <c r="J751">
        <v>899</v>
      </c>
      <c r="K751">
        <v>22.3</v>
      </c>
      <c r="L751">
        <v>95</v>
      </c>
      <c r="M751">
        <v>72</v>
      </c>
      <c r="N751">
        <v>4.97</v>
      </c>
      <c r="O751">
        <v>73</v>
      </c>
      <c r="P751">
        <v>7.7</v>
      </c>
      <c r="Q751">
        <v>824.86893929999997</v>
      </c>
      <c r="R751">
        <v>16513822</v>
      </c>
      <c r="S751">
        <v>7.2</v>
      </c>
      <c r="T751">
        <v>7.3</v>
      </c>
      <c r="U751">
        <v>0.45200000000000001</v>
      </c>
      <c r="V751">
        <v>8.1</v>
      </c>
      <c r="W751">
        <f t="shared" si="66"/>
        <v>1</v>
      </c>
      <c r="X751">
        <f t="shared" si="67"/>
        <v>0</v>
      </c>
      <c r="Y751">
        <f t="shared" si="68"/>
        <v>0</v>
      </c>
      <c r="Z751">
        <f t="shared" si="69"/>
        <v>0</v>
      </c>
      <c r="AA751">
        <f t="shared" si="70"/>
        <v>0</v>
      </c>
      <c r="AB751">
        <f t="shared" si="71"/>
        <v>0</v>
      </c>
      <c r="AC751">
        <v>51.8</v>
      </c>
    </row>
    <row r="752" spans="1:29" x14ac:dyDescent="0.25">
      <c r="A752" t="s">
        <v>25</v>
      </c>
      <c r="B752" t="s">
        <v>142</v>
      </c>
      <c r="C752">
        <v>2011</v>
      </c>
      <c r="D752" t="s">
        <v>24</v>
      </c>
      <c r="E752">
        <v>235</v>
      </c>
      <c r="F752">
        <v>1</v>
      </c>
      <c r="G752">
        <v>0.01</v>
      </c>
      <c r="H752">
        <v>257.84031540000001</v>
      </c>
      <c r="I752">
        <v>99</v>
      </c>
      <c r="J752">
        <v>0</v>
      </c>
      <c r="K752">
        <v>48</v>
      </c>
      <c r="L752">
        <v>2</v>
      </c>
      <c r="M752">
        <v>99</v>
      </c>
      <c r="N752">
        <v>4.45</v>
      </c>
      <c r="O752">
        <v>99</v>
      </c>
      <c r="P752">
        <v>0.1</v>
      </c>
      <c r="Q752">
        <v>3769.5952550000002</v>
      </c>
      <c r="R752">
        <v>2761516</v>
      </c>
      <c r="S752">
        <v>2.2000000000000002</v>
      </c>
      <c r="T752">
        <v>2.2999999999999998</v>
      </c>
      <c r="U752">
        <v>0.70099999999999996</v>
      </c>
      <c r="V752">
        <v>14.6</v>
      </c>
      <c r="W752">
        <f t="shared" si="66"/>
        <v>0</v>
      </c>
      <c r="X752">
        <f t="shared" si="67"/>
        <v>1</v>
      </c>
      <c r="Y752">
        <f t="shared" si="68"/>
        <v>0</v>
      </c>
      <c r="Z752">
        <f t="shared" si="69"/>
        <v>0</v>
      </c>
      <c r="AA752">
        <f t="shared" si="70"/>
        <v>0</v>
      </c>
      <c r="AB752">
        <f t="shared" si="71"/>
        <v>0</v>
      </c>
      <c r="AC752">
        <v>67.3</v>
      </c>
    </row>
    <row r="753" spans="1:29" x14ac:dyDescent="0.25">
      <c r="A753" t="s">
        <v>29</v>
      </c>
      <c r="B753" t="s">
        <v>137</v>
      </c>
      <c r="C753">
        <v>2003</v>
      </c>
      <c r="D753" t="s">
        <v>24</v>
      </c>
      <c r="E753">
        <v>226</v>
      </c>
      <c r="F753">
        <v>8</v>
      </c>
      <c r="G753">
        <v>0.01</v>
      </c>
      <c r="H753">
        <v>29.653708989999998</v>
      </c>
      <c r="J753">
        <v>3611</v>
      </c>
      <c r="K753">
        <v>22.9</v>
      </c>
      <c r="L753">
        <v>12</v>
      </c>
      <c r="M753">
        <v>75</v>
      </c>
      <c r="N753">
        <v>4.53</v>
      </c>
      <c r="O753">
        <v>76</v>
      </c>
      <c r="P753">
        <v>1.3</v>
      </c>
      <c r="Q753">
        <v>528.58661300000006</v>
      </c>
      <c r="R753">
        <v>2957117</v>
      </c>
      <c r="S753">
        <v>1.3</v>
      </c>
      <c r="T753">
        <v>1.1000000000000001</v>
      </c>
      <c r="U753">
        <v>0.44700000000000001</v>
      </c>
      <c r="V753">
        <v>6.6</v>
      </c>
      <c r="W753">
        <f t="shared" si="66"/>
        <v>1</v>
      </c>
      <c r="X753">
        <f t="shared" si="67"/>
        <v>0</v>
      </c>
      <c r="Y753">
        <f t="shared" si="68"/>
        <v>0</v>
      </c>
      <c r="Z753">
        <f t="shared" si="69"/>
        <v>0</v>
      </c>
      <c r="AA753">
        <f t="shared" si="70"/>
        <v>0</v>
      </c>
      <c r="AB753">
        <f t="shared" si="71"/>
        <v>0</v>
      </c>
      <c r="AC753">
        <v>63</v>
      </c>
    </row>
    <row r="754" spans="1:29" x14ac:dyDescent="0.25">
      <c r="A754" t="s">
        <v>29</v>
      </c>
      <c r="B754" t="s">
        <v>28</v>
      </c>
      <c r="C754">
        <v>2011</v>
      </c>
      <c r="D754" t="s">
        <v>24</v>
      </c>
      <c r="E754">
        <v>116</v>
      </c>
      <c r="F754">
        <v>21</v>
      </c>
      <c r="G754">
        <v>0.56000000000000005</v>
      </c>
      <c r="H754">
        <v>509.00204050000002</v>
      </c>
      <c r="I754">
        <v>95</v>
      </c>
      <c r="J754">
        <v>112</v>
      </c>
      <c r="K754">
        <v>55</v>
      </c>
      <c r="L754">
        <v>24</v>
      </c>
      <c r="M754">
        <v>95</v>
      </c>
      <c r="N754">
        <v>5.29</v>
      </c>
      <c r="O754">
        <v>95</v>
      </c>
      <c r="P754">
        <v>0.1</v>
      </c>
      <c r="Q754">
        <v>5432.2523000000001</v>
      </c>
      <c r="R754">
        <v>36819558</v>
      </c>
      <c r="S754">
        <v>5.9</v>
      </c>
      <c r="T754">
        <v>5.8</v>
      </c>
      <c r="U754">
        <v>0.72399999999999998</v>
      </c>
      <c r="V754">
        <v>14</v>
      </c>
      <c r="W754">
        <f t="shared" si="66"/>
        <v>1</v>
      </c>
      <c r="X754">
        <f t="shared" si="67"/>
        <v>0</v>
      </c>
      <c r="Y754">
        <f t="shared" si="68"/>
        <v>0</v>
      </c>
      <c r="Z754">
        <f t="shared" si="69"/>
        <v>0</v>
      </c>
      <c r="AA754">
        <f t="shared" si="70"/>
        <v>0</v>
      </c>
      <c r="AB754">
        <f t="shared" si="71"/>
        <v>0</v>
      </c>
      <c r="AC754">
        <v>74.900000000000006</v>
      </c>
    </row>
    <row r="755" spans="1:29" x14ac:dyDescent="0.25">
      <c r="A755" t="s">
        <v>29</v>
      </c>
      <c r="B755" t="s">
        <v>96</v>
      </c>
      <c r="C755">
        <v>2015</v>
      </c>
      <c r="D755" t="s">
        <v>24</v>
      </c>
      <c r="E755">
        <v>249</v>
      </c>
      <c r="F755">
        <v>37</v>
      </c>
      <c r="H755">
        <v>0</v>
      </c>
      <c r="I755">
        <v>88</v>
      </c>
      <c r="J755">
        <v>23</v>
      </c>
      <c r="K755">
        <v>28.6</v>
      </c>
      <c r="L755">
        <v>52</v>
      </c>
      <c r="M755">
        <v>88</v>
      </c>
      <c r="O755">
        <v>88</v>
      </c>
      <c r="P755">
        <v>0.7</v>
      </c>
      <c r="Q755">
        <v>1361.1139499999999</v>
      </c>
      <c r="R755">
        <v>27582821</v>
      </c>
      <c r="S755">
        <v>6.2</v>
      </c>
      <c r="T755">
        <v>6.1</v>
      </c>
      <c r="U755">
        <v>0.57499999999999996</v>
      </c>
      <c r="V755">
        <v>11.4</v>
      </c>
      <c r="W755">
        <f t="shared" si="66"/>
        <v>1</v>
      </c>
      <c r="X755">
        <f t="shared" si="67"/>
        <v>0</v>
      </c>
      <c r="Y755">
        <f t="shared" si="68"/>
        <v>0</v>
      </c>
      <c r="Z755">
        <f t="shared" si="69"/>
        <v>0</v>
      </c>
      <c r="AA755">
        <f t="shared" si="70"/>
        <v>0</v>
      </c>
      <c r="AB755">
        <f t="shared" si="71"/>
        <v>0</v>
      </c>
      <c r="AC755">
        <v>62.4</v>
      </c>
    </row>
    <row r="756" spans="1:29" x14ac:dyDescent="0.25">
      <c r="A756" t="s">
        <v>32</v>
      </c>
      <c r="B756" t="s">
        <v>103</v>
      </c>
      <c r="C756">
        <v>2008</v>
      </c>
      <c r="D756" t="s">
        <v>24</v>
      </c>
      <c r="E756">
        <v>259</v>
      </c>
      <c r="F756">
        <v>16</v>
      </c>
      <c r="G756">
        <v>5.95</v>
      </c>
      <c r="H756">
        <v>63.831956830000003</v>
      </c>
      <c r="J756">
        <v>0</v>
      </c>
      <c r="K756">
        <v>41.8</v>
      </c>
      <c r="L756">
        <v>22</v>
      </c>
      <c r="M756">
        <v>64</v>
      </c>
      <c r="N756">
        <v>5.92</v>
      </c>
      <c r="O756">
        <v>63</v>
      </c>
      <c r="P756">
        <v>2.4</v>
      </c>
      <c r="Q756">
        <v>674.75641470000005</v>
      </c>
      <c r="R756">
        <v>97529</v>
      </c>
      <c r="S756">
        <v>4.2</v>
      </c>
      <c r="T756">
        <v>4.2</v>
      </c>
      <c r="U756">
        <v>0.46200000000000002</v>
      </c>
      <c r="V756">
        <v>8.4</v>
      </c>
      <c r="W756">
        <f t="shared" si="66"/>
        <v>0</v>
      </c>
      <c r="X756">
        <f t="shared" si="67"/>
        <v>0</v>
      </c>
      <c r="Y756">
        <f t="shared" si="68"/>
        <v>0</v>
      </c>
      <c r="Z756">
        <f t="shared" si="69"/>
        <v>0</v>
      </c>
      <c r="AA756">
        <f t="shared" si="70"/>
        <v>0</v>
      </c>
      <c r="AB756">
        <f t="shared" si="71"/>
        <v>0</v>
      </c>
      <c r="AC756">
        <v>62.1</v>
      </c>
    </row>
    <row r="757" spans="1:29" x14ac:dyDescent="0.25">
      <c r="A757" t="s">
        <v>29</v>
      </c>
      <c r="B757" t="s">
        <v>154</v>
      </c>
      <c r="C757">
        <v>2014</v>
      </c>
      <c r="D757" t="s">
        <v>24</v>
      </c>
      <c r="E757">
        <v>362</v>
      </c>
      <c r="F757">
        <v>490</v>
      </c>
      <c r="G757">
        <v>0.01</v>
      </c>
      <c r="H757">
        <v>263.2111031</v>
      </c>
      <c r="I757">
        <v>49</v>
      </c>
      <c r="J757">
        <v>6855</v>
      </c>
      <c r="K757">
        <v>24.7</v>
      </c>
      <c r="L757">
        <v>759</v>
      </c>
      <c r="M757">
        <v>49</v>
      </c>
      <c r="N757">
        <v>3.67</v>
      </c>
      <c r="O757">
        <v>49</v>
      </c>
      <c r="P757">
        <v>3.9</v>
      </c>
      <c r="Q757">
        <v>3221.678128</v>
      </c>
      <c r="R757">
        <v>1764652</v>
      </c>
      <c r="S757">
        <v>1.1000000000000001</v>
      </c>
      <c r="T757">
        <v>9.9</v>
      </c>
      <c r="U757">
        <v>0.52100000000000002</v>
      </c>
      <c r="V757">
        <v>10</v>
      </c>
      <c r="W757">
        <f t="shared" si="66"/>
        <v>1</v>
      </c>
      <c r="X757">
        <f t="shared" si="67"/>
        <v>0</v>
      </c>
      <c r="Y757">
        <f t="shared" si="68"/>
        <v>0</v>
      </c>
      <c r="Z757">
        <f t="shared" si="69"/>
        <v>0</v>
      </c>
      <c r="AA757">
        <f t="shared" si="70"/>
        <v>0</v>
      </c>
      <c r="AB757">
        <f t="shared" si="71"/>
        <v>0</v>
      </c>
      <c r="AC757">
        <v>53.6</v>
      </c>
    </row>
    <row r="758" spans="1:29" x14ac:dyDescent="0.25">
      <c r="A758" t="s">
        <v>25</v>
      </c>
      <c r="B758" t="s">
        <v>76</v>
      </c>
      <c r="C758">
        <v>2008</v>
      </c>
      <c r="D758" t="s">
        <v>24</v>
      </c>
      <c r="E758">
        <v>164</v>
      </c>
      <c r="F758">
        <v>9</v>
      </c>
      <c r="G758">
        <v>3.16</v>
      </c>
      <c r="H758">
        <v>0</v>
      </c>
      <c r="I758">
        <v>92</v>
      </c>
      <c r="J758">
        <v>8</v>
      </c>
      <c r="K758">
        <v>29.2</v>
      </c>
      <c r="L758">
        <v>12</v>
      </c>
      <c r="M758">
        <v>98</v>
      </c>
      <c r="O758">
        <v>92</v>
      </c>
      <c r="P758">
        <v>0.1</v>
      </c>
      <c r="S758">
        <v>5.4</v>
      </c>
      <c r="T758">
        <v>5.4</v>
      </c>
      <c r="W758">
        <f t="shared" si="66"/>
        <v>0</v>
      </c>
      <c r="X758">
        <f t="shared" si="67"/>
        <v>1</v>
      </c>
      <c r="Y758">
        <f t="shared" si="68"/>
        <v>0</v>
      </c>
      <c r="Z758">
        <f t="shared" si="69"/>
        <v>0</v>
      </c>
      <c r="AA758">
        <f t="shared" si="70"/>
        <v>0</v>
      </c>
      <c r="AB758">
        <f t="shared" si="71"/>
        <v>0</v>
      </c>
      <c r="AC758">
        <v>68.599999999999994</v>
      </c>
    </row>
    <row r="759" spans="1:29" x14ac:dyDescent="0.25">
      <c r="A759" t="s">
        <v>29</v>
      </c>
      <c r="B759" t="s">
        <v>137</v>
      </c>
      <c r="C759">
        <v>2012</v>
      </c>
      <c r="D759" t="s">
        <v>24</v>
      </c>
      <c r="E759">
        <v>29</v>
      </c>
      <c r="F759">
        <v>8</v>
      </c>
      <c r="G759">
        <v>0.01</v>
      </c>
      <c r="H759">
        <v>62.48419552</v>
      </c>
      <c r="I759">
        <v>8</v>
      </c>
      <c r="J759">
        <v>35</v>
      </c>
      <c r="K759">
        <v>28.8</v>
      </c>
      <c r="L759">
        <v>12</v>
      </c>
      <c r="M759">
        <v>8</v>
      </c>
      <c r="N759">
        <v>3.36</v>
      </c>
      <c r="O759">
        <v>8</v>
      </c>
      <c r="P759">
        <v>1.2</v>
      </c>
      <c r="Q759">
        <v>1364.283745</v>
      </c>
      <c r="R759">
        <v>383239</v>
      </c>
      <c r="S759">
        <v>8.3000000000000007</v>
      </c>
      <c r="T759">
        <v>8.1</v>
      </c>
      <c r="U759">
        <v>0.49099999999999999</v>
      </c>
      <c r="V759">
        <v>7.8</v>
      </c>
      <c r="W759">
        <f t="shared" si="66"/>
        <v>1</v>
      </c>
      <c r="X759">
        <f t="shared" si="67"/>
        <v>0</v>
      </c>
      <c r="Y759">
        <f t="shared" si="68"/>
        <v>0</v>
      </c>
      <c r="Z759">
        <f t="shared" si="69"/>
        <v>0</v>
      </c>
      <c r="AA759">
        <f t="shared" si="70"/>
        <v>0</v>
      </c>
      <c r="AB759">
        <f t="shared" si="71"/>
        <v>0</v>
      </c>
      <c r="AC759">
        <v>62.5</v>
      </c>
    </row>
    <row r="760" spans="1:29" x14ac:dyDescent="0.25">
      <c r="A760" t="s">
        <v>25</v>
      </c>
      <c r="B760" t="s">
        <v>220</v>
      </c>
      <c r="C760">
        <v>2014</v>
      </c>
      <c r="D760" t="s">
        <v>24</v>
      </c>
      <c r="E760">
        <v>128</v>
      </c>
      <c r="F760">
        <v>28</v>
      </c>
      <c r="G760">
        <v>4.09</v>
      </c>
      <c r="H760">
        <v>0</v>
      </c>
      <c r="I760">
        <v>95</v>
      </c>
      <c r="J760">
        <v>15033</v>
      </c>
      <c r="K760">
        <v>16.7</v>
      </c>
      <c r="L760">
        <v>35</v>
      </c>
      <c r="M760">
        <v>96</v>
      </c>
      <c r="N760">
        <v>7.7</v>
      </c>
      <c r="O760">
        <v>95</v>
      </c>
      <c r="P760">
        <v>0.1</v>
      </c>
      <c r="S760">
        <v>14.3</v>
      </c>
      <c r="T760">
        <v>14.7</v>
      </c>
      <c r="U760">
        <v>0.67500000000000004</v>
      </c>
      <c r="V760">
        <v>12.5</v>
      </c>
      <c r="W760">
        <f t="shared" si="66"/>
        <v>0</v>
      </c>
      <c r="X760">
        <f t="shared" si="67"/>
        <v>1</v>
      </c>
      <c r="Y760">
        <f t="shared" si="68"/>
        <v>0</v>
      </c>
      <c r="Z760">
        <f t="shared" si="69"/>
        <v>0</v>
      </c>
      <c r="AA760">
        <f t="shared" si="70"/>
        <v>0</v>
      </c>
      <c r="AB760">
        <f t="shared" si="71"/>
        <v>0</v>
      </c>
      <c r="AC760">
        <v>75.900000000000006</v>
      </c>
    </row>
    <row r="761" spans="1:29" x14ac:dyDescent="0.25">
      <c r="A761" t="s">
        <v>32</v>
      </c>
      <c r="B761" t="s">
        <v>215</v>
      </c>
      <c r="C761">
        <v>2013</v>
      </c>
      <c r="D761" t="s">
        <v>37</v>
      </c>
      <c r="E761">
        <v>16</v>
      </c>
      <c r="F761">
        <v>23</v>
      </c>
      <c r="G761">
        <v>8.82</v>
      </c>
      <c r="H761">
        <v>0</v>
      </c>
      <c r="I761">
        <v>91</v>
      </c>
      <c r="J761">
        <v>187</v>
      </c>
      <c r="K761">
        <v>68.599999999999994</v>
      </c>
      <c r="L761">
        <v>27</v>
      </c>
      <c r="M761">
        <v>93</v>
      </c>
      <c r="N761">
        <v>16.899999999999999</v>
      </c>
      <c r="O761">
        <v>94</v>
      </c>
      <c r="P761">
        <v>0.1</v>
      </c>
      <c r="S761">
        <v>0.7</v>
      </c>
      <c r="T761">
        <v>0.6</v>
      </c>
      <c r="W761">
        <f t="shared" si="66"/>
        <v>0</v>
      </c>
      <c r="X761">
        <f t="shared" si="67"/>
        <v>0</v>
      </c>
      <c r="Y761">
        <f t="shared" si="68"/>
        <v>0</v>
      </c>
      <c r="Z761">
        <f t="shared" si="69"/>
        <v>0</v>
      </c>
      <c r="AA761">
        <f t="shared" si="70"/>
        <v>0</v>
      </c>
      <c r="AB761">
        <f t="shared" si="71"/>
        <v>1</v>
      </c>
      <c r="AC761">
        <v>78.900000000000006</v>
      </c>
    </row>
    <row r="762" spans="1:29" x14ac:dyDescent="0.25">
      <c r="A762" t="s">
        <v>29</v>
      </c>
      <c r="B762" t="s">
        <v>195</v>
      </c>
      <c r="C762">
        <v>2002</v>
      </c>
      <c r="D762" t="s">
        <v>24</v>
      </c>
      <c r="E762">
        <v>587</v>
      </c>
      <c r="F762">
        <v>3</v>
      </c>
      <c r="G762">
        <v>5.52</v>
      </c>
      <c r="H762">
        <v>131.0421269</v>
      </c>
      <c r="I762">
        <v>88</v>
      </c>
      <c r="J762">
        <v>37</v>
      </c>
      <c r="K762">
        <v>26.7</v>
      </c>
      <c r="L762">
        <v>4</v>
      </c>
      <c r="M762">
        <v>87</v>
      </c>
      <c r="N762">
        <v>5.16</v>
      </c>
      <c r="O762">
        <v>85</v>
      </c>
      <c r="P762">
        <v>49.9</v>
      </c>
      <c r="Q762">
        <v>1324.996228</v>
      </c>
      <c r="R762">
        <v>1893</v>
      </c>
      <c r="S762">
        <v>8.6</v>
      </c>
      <c r="T762">
        <v>8.8000000000000007</v>
      </c>
      <c r="U762">
        <v>0.502</v>
      </c>
      <c r="V762">
        <v>9.1999999999999993</v>
      </c>
      <c r="W762">
        <f t="shared" si="66"/>
        <v>1</v>
      </c>
      <c r="X762">
        <f t="shared" si="67"/>
        <v>0</v>
      </c>
      <c r="Y762">
        <f t="shared" si="68"/>
        <v>0</v>
      </c>
      <c r="Z762">
        <f t="shared" si="69"/>
        <v>0</v>
      </c>
      <c r="AA762">
        <f t="shared" si="70"/>
        <v>0</v>
      </c>
      <c r="AB762">
        <f t="shared" si="71"/>
        <v>0</v>
      </c>
      <c r="AC762">
        <v>46.4</v>
      </c>
    </row>
    <row r="763" spans="1:29" x14ac:dyDescent="0.25">
      <c r="A763" t="s">
        <v>29</v>
      </c>
      <c r="B763" t="s">
        <v>93</v>
      </c>
      <c r="C763">
        <v>2008</v>
      </c>
      <c r="D763" t="s">
        <v>24</v>
      </c>
      <c r="E763">
        <v>287</v>
      </c>
      <c r="F763">
        <v>3</v>
      </c>
      <c r="G763">
        <v>2.79</v>
      </c>
      <c r="H763">
        <v>0</v>
      </c>
      <c r="I763">
        <v>98</v>
      </c>
      <c r="J763">
        <v>0</v>
      </c>
      <c r="K763">
        <v>22.8</v>
      </c>
      <c r="L763">
        <v>6</v>
      </c>
      <c r="M763">
        <v>96</v>
      </c>
      <c r="N763">
        <v>5.95</v>
      </c>
      <c r="O763">
        <v>96</v>
      </c>
      <c r="P763">
        <v>3</v>
      </c>
      <c r="S763">
        <v>8.6</v>
      </c>
      <c r="T763">
        <v>8.5</v>
      </c>
      <c r="U763">
        <v>0.42599999999999999</v>
      </c>
      <c r="V763">
        <v>8.6</v>
      </c>
      <c r="W763">
        <f t="shared" si="66"/>
        <v>1</v>
      </c>
      <c r="X763">
        <f t="shared" si="67"/>
        <v>0</v>
      </c>
      <c r="Y763">
        <f t="shared" si="68"/>
        <v>0</v>
      </c>
      <c r="Z763">
        <f t="shared" si="69"/>
        <v>0</v>
      </c>
      <c r="AA763">
        <f t="shared" si="70"/>
        <v>0</v>
      </c>
      <c r="AB763">
        <f t="shared" si="71"/>
        <v>0</v>
      </c>
      <c r="AC763">
        <v>58.7</v>
      </c>
    </row>
    <row r="764" spans="1:29" x14ac:dyDescent="0.25">
      <c r="A764" t="s">
        <v>32</v>
      </c>
      <c r="B764" t="s">
        <v>41</v>
      </c>
      <c r="C764">
        <v>2006</v>
      </c>
      <c r="D764" t="s">
        <v>24</v>
      </c>
      <c r="E764">
        <v>171</v>
      </c>
      <c r="F764">
        <v>0</v>
      </c>
      <c r="G764">
        <v>11.07</v>
      </c>
      <c r="H764">
        <v>0</v>
      </c>
      <c r="I764">
        <v>96</v>
      </c>
      <c r="J764">
        <v>0</v>
      </c>
      <c r="K764">
        <v>58.7</v>
      </c>
      <c r="L764">
        <v>0</v>
      </c>
      <c r="M764">
        <v>94</v>
      </c>
      <c r="N764">
        <v>6.93</v>
      </c>
      <c r="O764">
        <v>95</v>
      </c>
      <c r="P764">
        <v>0.1</v>
      </c>
      <c r="S764">
        <v>2.5</v>
      </c>
      <c r="T764">
        <v>2.5</v>
      </c>
      <c r="U764">
        <v>0.78800000000000003</v>
      </c>
      <c r="V764">
        <v>12.4</v>
      </c>
      <c r="W764">
        <f t="shared" si="66"/>
        <v>0</v>
      </c>
      <c r="X764">
        <f t="shared" si="67"/>
        <v>0</v>
      </c>
      <c r="Y764">
        <f t="shared" si="68"/>
        <v>0</v>
      </c>
      <c r="Z764">
        <f t="shared" si="69"/>
        <v>0</v>
      </c>
      <c r="AA764">
        <f t="shared" si="70"/>
        <v>0</v>
      </c>
      <c r="AB764">
        <f t="shared" si="71"/>
        <v>0</v>
      </c>
      <c r="AC764">
        <v>74.2</v>
      </c>
    </row>
    <row r="765" spans="1:29" x14ac:dyDescent="0.25">
      <c r="A765" t="s">
        <v>32</v>
      </c>
      <c r="B765" t="s">
        <v>41</v>
      </c>
      <c r="C765">
        <v>2007</v>
      </c>
      <c r="D765" t="s">
        <v>24</v>
      </c>
      <c r="E765">
        <v>167</v>
      </c>
      <c r="F765">
        <v>0</v>
      </c>
      <c r="G765">
        <v>10.75</v>
      </c>
      <c r="H765">
        <v>0</v>
      </c>
      <c r="I765">
        <v>93</v>
      </c>
      <c r="J765">
        <v>0</v>
      </c>
      <c r="K765">
        <v>59.4</v>
      </c>
      <c r="L765">
        <v>0</v>
      </c>
      <c r="M765">
        <v>95</v>
      </c>
      <c r="N765">
        <v>7.8</v>
      </c>
      <c r="O765">
        <v>95</v>
      </c>
      <c r="P765">
        <v>0.1</v>
      </c>
      <c r="S765">
        <v>2.5</v>
      </c>
      <c r="T765">
        <v>2.5</v>
      </c>
      <c r="U765">
        <v>0.79</v>
      </c>
      <c r="V765">
        <v>12.5</v>
      </c>
      <c r="W765">
        <f t="shared" si="66"/>
        <v>0</v>
      </c>
      <c r="X765">
        <f t="shared" si="67"/>
        <v>0</v>
      </c>
      <c r="Y765">
        <f t="shared" si="68"/>
        <v>0</v>
      </c>
      <c r="Z765">
        <f t="shared" si="69"/>
        <v>0</v>
      </c>
      <c r="AA765">
        <f t="shared" si="70"/>
        <v>0</v>
      </c>
      <c r="AB765">
        <f t="shared" si="71"/>
        <v>0</v>
      </c>
      <c r="AC765">
        <v>74.400000000000006</v>
      </c>
    </row>
    <row r="766" spans="1:29" x14ac:dyDescent="0.25">
      <c r="A766" t="s">
        <v>25</v>
      </c>
      <c r="B766" t="s">
        <v>54</v>
      </c>
      <c r="C766">
        <v>2005</v>
      </c>
      <c r="D766" t="s">
        <v>24</v>
      </c>
      <c r="E766">
        <v>92</v>
      </c>
      <c r="F766">
        <v>0</v>
      </c>
      <c r="G766">
        <v>0.16</v>
      </c>
      <c r="H766">
        <v>179.71478139999999</v>
      </c>
      <c r="I766">
        <v>99</v>
      </c>
      <c r="J766">
        <v>9</v>
      </c>
      <c r="K766">
        <v>31.2</v>
      </c>
      <c r="L766">
        <v>0</v>
      </c>
      <c r="M766">
        <v>93</v>
      </c>
      <c r="N766">
        <v>2.62</v>
      </c>
      <c r="O766">
        <v>94</v>
      </c>
      <c r="P766">
        <v>0.1</v>
      </c>
      <c r="Q766">
        <v>2612.1334499999998</v>
      </c>
      <c r="S766">
        <v>6.4</v>
      </c>
      <c r="T766">
        <v>5.9</v>
      </c>
      <c r="U766">
        <v>0.83399999999999996</v>
      </c>
      <c r="V766">
        <v>14.1</v>
      </c>
      <c r="W766">
        <f t="shared" si="66"/>
        <v>0</v>
      </c>
      <c r="X766">
        <f t="shared" si="67"/>
        <v>1</v>
      </c>
      <c r="Y766">
        <f t="shared" si="68"/>
        <v>0</v>
      </c>
      <c r="Z766">
        <f t="shared" si="69"/>
        <v>0</v>
      </c>
      <c r="AA766">
        <f t="shared" si="70"/>
        <v>0</v>
      </c>
      <c r="AB766">
        <f t="shared" si="71"/>
        <v>0</v>
      </c>
      <c r="AC766">
        <v>76.2</v>
      </c>
    </row>
    <row r="767" spans="1:29" x14ac:dyDescent="0.25">
      <c r="A767" t="s">
        <v>27</v>
      </c>
      <c r="B767" t="s">
        <v>213</v>
      </c>
      <c r="C767">
        <v>2002</v>
      </c>
      <c r="D767" t="s">
        <v>37</v>
      </c>
      <c r="E767">
        <v>87</v>
      </c>
      <c r="F767">
        <v>4</v>
      </c>
      <c r="G767">
        <v>11.44</v>
      </c>
      <c r="H767">
        <v>0</v>
      </c>
      <c r="J767">
        <v>314</v>
      </c>
      <c r="K767">
        <v>58.8</v>
      </c>
      <c r="L767">
        <v>4</v>
      </c>
      <c r="M767">
        <v>91</v>
      </c>
      <c r="N767">
        <v>7.57</v>
      </c>
      <c r="O767">
        <v>91</v>
      </c>
      <c r="P767">
        <v>0.1</v>
      </c>
      <c r="S767">
        <v>0.7</v>
      </c>
      <c r="T767">
        <v>0.5</v>
      </c>
      <c r="W767">
        <f t="shared" si="66"/>
        <v>0</v>
      </c>
      <c r="X767">
        <f t="shared" si="67"/>
        <v>0</v>
      </c>
      <c r="Y767">
        <f t="shared" si="68"/>
        <v>0</v>
      </c>
      <c r="Z767">
        <f t="shared" si="69"/>
        <v>0</v>
      </c>
      <c r="AA767">
        <f t="shared" si="70"/>
        <v>1</v>
      </c>
      <c r="AB767">
        <f t="shared" si="71"/>
        <v>1</v>
      </c>
      <c r="AC767">
        <v>78.2</v>
      </c>
    </row>
    <row r="768" spans="1:29" x14ac:dyDescent="0.25">
      <c r="A768" t="s">
        <v>27</v>
      </c>
      <c r="B768" t="s">
        <v>78</v>
      </c>
      <c r="C768">
        <v>2004</v>
      </c>
      <c r="D768" t="s">
        <v>37</v>
      </c>
      <c r="E768">
        <v>98</v>
      </c>
      <c r="F768">
        <v>0</v>
      </c>
      <c r="G768">
        <v>11.27</v>
      </c>
      <c r="H768">
        <v>6948.839868</v>
      </c>
      <c r="J768">
        <v>0</v>
      </c>
      <c r="K768">
        <v>54.4</v>
      </c>
      <c r="L768">
        <v>0</v>
      </c>
      <c r="M768">
        <v>95</v>
      </c>
      <c r="N768">
        <v>9.67</v>
      </c>
      <c r="O768">
        <v>95</v>
      </c>
      <c r="P768">
        <v>0.1</v>
      </c>
      <c r="Q768">
        <v>46511.645700000001</v>
      </c>
      <c r="R768">
        <v>544523</v>
      </c>
      <c r="S768">
        <v>1.2</v>
      </c>
      <c r="T768">
        <v>1</v>
      </c>
      <c r="U768">
        <v>0.89300000000000002</v>
      </c>
      <c r="V768">
        <v>16.5</v>
      </c>
      <c r="W768">
        <f t="shared" si="66"/>
        <v>0</v>
      </c>
      <c r="X768">
        <f t="shared" si="67"/>
        <v>0</v>
      </c>
      <c r="Y768">
        <f t="shared" si="68"/>
        <v>0</v>
      </c>
      <c r="Z768">
        <f t="shared" si="69"/>
        <v>0</v>
      </c>
      <c r="AA768">
        <f t="shared" si="70"/>
        <v>1</v>
      </c>
      <c r="AB768">
        <f t="shared" si="71"/>
        <v>1</v>
      </c>
      <c r="AC768">
        <v>77.7</v>
      </c>
    </row>
    <row r="769" spans="1:29" x14ac:dyDescent="0.25">
      <c r="A769" t="s">
        <v>38</v>
      </c>
      <c r="B769" t="s">
        <v>161</v>
      </c>
      <c r="C769">
        <v>2004</v>
      </c>
      <c r="D769" t="s">
        <v>24</v>
      </c>
      <c r="E769">
        <v>314</v>
      </c>
      <c r="F769">
        <v>11</v>
      </c>
      <c r="G769">
        <v>0.57999999999999996</v>
      </c>
      <c r="H769">
        <v>158.001946</v>
      </c>
      <c r="I769">
        <v>6</v>
      </c>
      <c r="J769">
        <v>1385</v>
      </c>
      <c r="K769">
        <v>4.4000000000000004</v>
      </c>
      <c r="L769">
        <v>15</v>
      </c>
      <c r="M769">
        <v>59</v>
      </c>
      <c r="N769">
        <v>8.39</v>
      </c>
      <c r="O769">
        <v>62</v>
      </c>
      <c r="P769">
        <v>1.5</v>
      </c>
      <c r="Q769">
        <v>637.36162149999996</v>
      </c>
      <c r="R769">
        <v>6161517</v>
      </c>
      <c r="S769">
        <v>1.5</v>
      </c>
      <c r="T769">
        <v>1.4</v>
      </c>
      <c r="U769">
        <v>0.439</v>
      </c>
      <c r="V769">
        <v>7.6</v>
      </c>
      <c r="W769">
        <f t="shared" si="66"/>
        <v>0</v>
      </c>
      <c r="X769">
        <f t="shared" si="67"/>
        <v>0</v>
      </c>
      <c r="Y769">
        <f t="shared" si="68"/>
        <v>1</v>
      </c>
      <c r="Z769">
        <f t="shared" si="69"/>
        <v>0</v>
      </c>
      <c r="AA769">
        <f t="shared" si="70"/>
        <v>0</v>
      </c>
      <c r="AB769">
        <f t="shared" si="71"/>
        <v>0</v>
      </c>
      <c r="AC769">
        <v>59.9</v>
      </c>
    </row>
    <row r="770" spans="1:29" x14ac:dyDescent="0.25">
      <c r="A770" t="s">
        <v>29</v>
      </c>
      <c r="B770" t="s">
        <v>100</v>
      </c>
      <c r="C770">
        <v>2002</v>
      </c>
      <c r="D770" t="s">
        <v>24</v>
      </c>
      <c r="E770">
        <v>337</v>
      </c>
      <c r="F770">
        <v>35</v>
      </c>
      <c r="G770">
        <v>0.21</v>
      </c>
      <c r="H770">
        <v>21.3378184</v>
      </c>
      <c r="J770">
        <v>2151</v>
      </c>
      <c r="K770">
        <v>17.3</v>
      </c>
      <c r="L770">
        <v>56</v>
      </c>
      <c r="M770">
        <v>56</v>
      </c>
      <c r="N770">
        <v>3.76</v>
      </c>
      <c r="O770">
        <v>53</v>
      </c>
      <c r="P770">
        <v>3</v>
      </c>
      <c r="Q770">
        <v>322.811171</v>
      </c>
      <c r="R770">
        <v>9137345</v>
      </c>
      <c r="S770">
        <v>9.9</v>
      </c>
      <c r="T770">
        <v>9.9</v>
      </c>
      <c r="U770">
        <v>0.32900000000000001</v>
      </c>
      <c r="V770">
        <v>5.5</v>
      </c>
      <c r="W770">
        <f t="shared" si="66"/>
        <v>1</v>
      </c>
      <c r="X770">
        <f t="shared" si="67"/>
        <v>0</v>
      </c>
      <c r="Y770">
        <f t="shared" si="68"/>
        <v>0</v>
      </c>
      <c r="Z770">
        <f t="shared" si="69"/>
        <v>0</v>
      </c>
      <c r="AA770">
        <f t="shared" si="70"/>
        <v>0</v>
      </c>
      <c r="AB770">
        <f t="shared" si="71"/>
        <v>0</v>
      </c>
      <c r="AC770">
        <v>52.9</v>
      </c>
    </row>
    <row r="771" spans="1:29" x14ac:dyDescent="0.25">
      <c r="A771" t="s">
        <v>29</v>
      </c>
      <c r="B771" t="s">
        <v>101</v>
      </c>
      <c r="C771">
        <v>2014</v>
      </c>
      <c r="D771" t="s">
        <v>24</v>
      </c>
      <c r="E771">
        <v>282</v>
      </c>
      <c r="F771">
        <v>4</v>
      </c>
      <c r="G771">
        <v>0.01</v>
      </c>
      <c r="H771">
        <v>50.060535440000002</v>
      </c>
      <c r="I771">
        <v>87</v>
      </c>
      <c r="J771">
        <v>1</v>
      </c>
      <c r="K771">
        <v>25.6</v>
      </c>
      <c r="L771">
        <v>6</v>
      </c>
      <c r="M771">
        <v>87</v>
      </c>
      <c r="N771">
        <v>5.59</v>
      </c>
      <c r="O771">
        <v>87</v>
      </c>
      <c r="P771">
        <v>3.4</v>
      </c>
      <c r="Q771">
        <v>642.62561540000002</v>
      </c>
      <c r="R771">
        <v>1725744</v>
      </c>
      <c r="S771">
        <v>7.3</v>
      </c>
      <c r="T771">
        <v>7.1</v>
      </c>
      <c r="U771">
        <v>0.41899999999999998</v>
      </c>
      <c r="V771">
        <v>9.1999999999999993</v>
      </c>
      <c r="W771">
        <f t="shared" ref="W771:W834" si="72">IF(A771="Africa",1,0)</f>
        <v>1</v>
      </c>
      <c r="X771">
        <f t="shared" ref="X771:X834" si="73">IF(A771="Asia",1,0)</f>
        <v>0</v>
      </c>
      <c r="Y771">
        <f t="shared" ref="Y771:Y834" si="74">IF(A771="Oceania",1,0)</f>
        <v>0</v>
      </c>
      <c r="Z771">
        <f t="shared" ref="Z771:Z834" si="75">IF(A771="South America",1,0)</f>
        <v>0</v>
      </c>
      <c r="AA771">
        <f t="shared" ref="AA771:AA834" si="76">IF(A771="Europe",1,0)</f>
        <v>0</v>
      </c>
      <c r="AB771">
        <f t="shared" ref="AB771:AB834" si="77">IF(D771="Developed",1,0)</f>
        <v>0</v>
      </c>
      <c r="AC771">
        <v>58.4</v>
      </c>
    </row>
    <row r="772" spans="1:29" x14ac:dyDescent="0.25">
      <c r="A772" t="s">
        <v>25</v>
      </c>
      <c r="B772" t="s">
        <v>108</v>
      </c>
      <c r="C772">
        <v>2004</v>
      </c>
      <c r="D772" t="s">
        <v>24</v>
      </c>
      <c r="E772">
        <v>213</v>
      </c>
      <c r="F772">
        <v>174</v>
      </c>
      <c r="G772">
        <v>0.06</v>
      </c>
      <c r="H772">
        <v>55.361072069999999</v>
      </c>
      <c r="I772">
        <v>64</v>
      </c>
      <c r="J772">
        <v>29171</v>
      </c>
      <c r="K772">
        <v>18.2</v>
      </c>
      <c r="L772">
        <v>237</v>
      </c>
      <c r="M772">
        <v>79</v>
      </c>
      <c r="N772">
        <v>2.37</v>
      </c>
      <c r="O772">
        <v>71</v>
      </c>
      <c r="P772">
        <v>0.1</v>
      </c>
      <c r="Q772">
        <v>1148.56996</v>
      </c>
      <c r="R772">
        <v>223614649</v>
      </c>
      <c r="S772">
        <v>1.9</v>
      </c>
      <c r="T772">
        <v>1.9</v>
      </c>
      <c r="U772">
        <v>0.624</v>
      </c>
      <c r="V772">
        <v>11</v>
      </c>
      <c r="W772">
        <f t="shared" si="72"/>
        <v>0</v>
      </c>
      <c r="X772">
        <f t="shared" si="73"/>
        <v>1</v>
      </c>
      <c r="Y772">
        <f t="shared" si="74"/>
        <v>0</v>
      </c>
      <c r="Z772">
        <f t="shared" si="75"/>
        <v>0</v>
      </c>
      <c r="AA772">
        <f t="shared" si="76"/>
        <v>0</v>
      </c>
      <c r="AB772">
        <f t="shared" si="77"/>
        <v>0</v>
      </c>
      <c r="AC772">
        <v>65.3</v>
      </c>
    </row>
    <row r="773" spans="1:29" x14ac:dyDescent="0.25">
      <c r="A773" t="s">
        <v>38</v>
      </c>
      <c r="B773" t="s">
        <v>161</v>
      </c>
      <c r="C773">
        <v>2006</v>
      </c>
      <c r="D773" t="s">
        <v>24</v>
      </c>
      <c r="E773">
        <v>299</v>
      </c>
      <c r="F773">
        <v>11</v>
      </c>
      <c r="G773">
        <v>0.64</v>
      </c>
      <c r="H773">
        <v>126.61421369999999</v>
      </c>
      <c r="I773">
        <v>71</v>
      </c>
      <c r="J773">
        <v>1</v>
      </c>
      <c r="K773">
        <v>41.9</v>
      </c>
      <c r="L773">
        <v>14</v>
      </c>
      <c r="M773">
        <v>67</v>
      </c>
      <c r="N773">
        <v>5.92</v>
      </c>
      <c r="O773">
        <v>72</v>
      </c>
      <c r="P773">
        <v>1.5</v>
      </c>
      <c r="Q773">
        <v>854.34692099999995</v>
      </c>
      <c r="R773">
        <v>647272</v>
      </c>
      <c r="S773">
        <v>1.4</v>
      </c>
      <c r="T773">
        <v>1.4</v>
      </c>
      <c r="U773">
        <v>0.45400000000000001</v>
      </c>
      <c r="V773">
        <v>8.1999999999999993</v>
      </c>
      <c r="W773">
        <f t="shared" si="72"/>
        <v>0</v>
      </c>
      <c r="X773">
        <f t="shared" si="73"/>
        <v>0</v>
      </c>
      <c r="Y773">
        <f t="shared" si="74"/>
        <v>1</v>
      </c>
      <c r="Z773">
        <f t="shared" si="75"/>
        <v>0</v>
      </c>
      <c r="AA773">
        <f t="shared" si="76"/>
        <v>0</v>
      </c>
      <c r="AB773">
        <f t="shared" si="77"/>
        <v>0</v>
      </c>
      <c r="AC773">
        <v>68</v>
      </c>
    </row>
    <row r="774" spans="1:29" x14ac:dyDescent="0.25">
      <c r="A774" t="s">
        <v>29</v>
      </c>
      <c r="B774" t="s">
        <v>57</v>
      </c>
      <c r="C774">
        <v>2000</v>
      </c>
      <c r="D774" t="s">
        <v>24</v>
      </c>
      <c r="E774">
        <v>386</v>
      </c>
      <c r="F774">
        <v>25</v>
      </c>
      <c r="G774">
        <v>6.61</v>
      </c>
      <c r="H774">
        <v>9.6966891640000004</v>
      </c>
      <c r="J774">
        <v>18363</v>
      </c>
      <c r="K774">
        <v>12.8</v>
      </c>
      <c r="L774">
        <v>41</v>
      </c>
      <c r="M774">
        <v>71</v>
      </c>
      <c r="N774">
        <v>4.9800000000000004</v>
      </c>
      <c r="O774">
        <v>8</v>
      </c>
      <c r="P774">
        <v>5.2</v>
      </c>
      <c r="Q774">
        <v>135.9984455</v>
      </c>
      <c r="R774">
        <v>6476</v>
      </c>
      <c r="S774">
        <v>9</v>
      </c>
      <c r="T774">
        <v>8.9</v>
      </c>
      <c r="U774">
        <v>0.26800000000000002</v>
      </c>
      <c r="V774">
        <v>4.5</v>
      </c>
      <c r="W774">
        <f t="shared" si="72"/>
        <v>1</v>
      </c>
      <c r="X774">
        <f t="shared" si="73"/>
        <v>0</v>
      </c>
      <c r="Y774">
        <f t="shared" si="74"/>
        <v>0</v>
      </c>
      <c r="Z774">
        <f t="shared" si="75"/>
        <v>0</v>
      </c>
      <c r="AA774">
        <f t="shared" si="76"/>
        <v>0</v>
      </c>
      <c r="AB774">
        <f t="shared" si="77"/>
        <v>0</v>
      </c>
      <c r="AC774">
        <v>58</v>
      </c>
    </row>
    <row r="775" spans="1:29" x14ac:dyDescent="0.25">
      <c r="A775" t="s">
        <v>25</v>
      </c>
      <c r="B775" t="s">
        <v>122</v>
      </c>
      <c r="C775">
        <v>2006</v>
      </c>
      <c r="D775" t="s">
        <v>24</v>
      </c>
      <c r="E775">
        <v>24</v>
      </c>
      <c r="F775">
        <v>11</v>
      </c>
      <c r="G775">
        <v>3.69</v>
      </c>
      <c r="H775">
        <v>0</v>
      </c>
      <c r="I775">
        <v>57</v>
      </c>
      <c r="J775">
        <v>58</v>
      </c>
      <c r="K775">
        <v>15.5</v>
      </c>
      <c r="L775">
        <v>15</v>
      </c>
      <c r="M775">
        <v>56</v>
      </c>
      <c r="N775">
        <v>4.1399999999999997</v>
      </c>
      <c r="O775">
        <v>57</v>
      </c>
      <c r="P775">
        <v>0.2</v>
      </c>
      <c r="S775">
        <v>9.9</v>
      </c>
      <c r="T775">
        <v>9.9</v>
      </c>
      <c r="U775">
        <v>0.503</v>
      </c>
      <c r="V775">
        <v>9</v>
      </c>
      <c r="W775">
        <f t="shared" si="72"/>
        <v>0</v>
      </c>
      <c r="X775">
        <f t="shared" si="73"/>
        <v>1</v>
      </c>
      <c r="Y775">
        <f t="shared" si="74"/>
        <v>0</v>
      </c>
      <c r="Z775">
        <f t="shared" si="75"/>
        <v>0</v>
      </c>
      <c r="AA775">
        <f t="shared" si="76"/>
        <v>0</v>
      </c>
      <c r="AB775">
        <f t="shared" si="77"/>
        <v>0</v>
      </c>
      <c r="AC775">
        <v>61.5</v>
      </c>
    </row>
    <row r="776" spans="1:29" x14ac:dyDescent="0.25">
      <c r="A776" t="s">
        <v>29</v>
      </c>
      <c r="B776" t="s">
        <v>134</v>
      </c>
      <c r="C776">
        <v>2010</v>
      </c>
      <c r="D776" t="s">
        <v>24</v>
      </c>
      <c r="E776">
        <v>273</v>
      </c>
      <c r="F776">
        <v>54</v>
      </c>
      <c r="G776">
        <v>0.6</v>
      </c>
      <c r="H776">
        <v>9.5855843939999996</v>
      </c>
      <c r="I776">
        <v>72</v>
      </c>
      <c r="J776">
        <v>1719</v>
      </c>
      <c r="K776">
        <v>2.7</v>
      </c>
      <c r="L776">
        <v>91</v>
      </c>
      <c r="M776">
        <v>77</v>
      </c>
      <c r="N776">
        <v>6.35</v>
      </c>
      <c r="O776">
        <v>73</v>
      </c>
      <c r="P776">
        <v>1.5</v>
      </c>
      <c r="Q776">
        <v>78.377632000000006</v>
      </c>
      <c r="R776">
        <v>157585</v>
      </c>
      <c r="S776">
        <v>8.8000000000000007</v>
      </c>
      <c r="T776">
        <v>8.5</v>
      </c>
      <c r="U776">
        <v>0.39600000000000002</v>
      </c>
      <c r="V776">
        <v>7.3</v>
      </c>
      <c r="W776">
        <f t="shared" si="72"/>
        <v>1</v>
      </c>
      <c r="X776">
        <f t="shared" si="73"/>
        <v>0</v>
      </c>
      <c r="Y776">
        <f t="shared" si="74"/>
        <v>0</v>
      </c>
      <c r="Z776">
        <f t="shared" si="75"/>
        <v>0</v>
      </c>
      <c r="AA776">
        <f t="shared" si="76"/>
        <v>0</v>
      </c>
      <c r="AB776">
        <f t="shared" si="77"/>
        <v>0</v>
      </c>
      <c r="AC776">
        <v>56.5</v>
      </c>
    </row>
    <row r="777" spans="1:29" x14ac:dyDescent="0.25">
      <c r="A777" t="s">
        <v>27</v>
      </c>
      <c r="B777" t="s">
        <v>196</v>
      </c>
      <c r="C777">
        <v>2012</v>
      </c>
      <c r="D777" t="s">
        <v>37</v>
      </c>
      <c r="E777">
        <v>57</v>
      </c>
      <c r="F777">
        <v>0</v>
      </c>
      <c r="G777">
        <v>7.4</v>
      </c>
      <c r="H777">
        <v>10947.02327</v>
      </c>
      <c r="I777">
        <v>53</v>
      </c>
      <c r="J777">
        <v>30</v>
      </c>
      <c r="K777">
        <v>58.1</v>
      </c>
      <c r="L777">
        <v>0</v>
      </c>
      <c r="M777">
        <v>98</v>
      </c>
      <c r="N777">
        <v>11.8</v>
      </c>
      <c r="O777">
        <v>98</v>
      </c>
      <c r="P777">
        <v>0.1</v>
      </c>
      <c r="Q777">
        <v>57134.777000000002</v>
      </c>
      <c r="R777">
        <v>9519374</v>
      </c>
      <c r="S777">
        <v>1.4</v>
      </c>
      <c r="T777">
        <v>1.3</v>
      </c>
      <c r="U777">
        <v>0.90300000000000002</v>
      </c>
      <c r="V777">
        <v>15.8</v>
      </c>
      <c r="W777">
        <f t="shared" si="72"/>
        <v>0</v>
      </c>
      <c r="X777">
        <f t="shared" si="73"/>
        <v>0</v>
      </c>
      <c r="Y777">
        <f t="shared" si="74"/>
        <v>0</v>
      </c>
      <c r="Z777">
        <f t="shared" si="75"/>
        <v>0</v>
      </c>
      <c r="AA777">
        <f t="shared" si="76"/>
        <v>1</v>
      </c>
      <c r="AB777">
        <f t="shared" si="77"/>
        <v>1</v>
      </c>
      <c r="AC777">
        <v>81.7</v>
      </c>
    </row>
    <row r="778" spans="1:29" x14ac:dyDescent="0.25">
      <c r="A778" t="s">
        <v>29</v>
      </c>
      <c r="B778" t="s">
        <v>64</v>
      </c>
      <c r="C778">
        <v>2009</v>
      </c>
      <c r="D778" t="s">
        <v>24</v>
      </c>
      <c r="E778">
        <v>37</v>
      </c>
      <c r="F778">
        <v>46</v>
      </c>
      <c r="G778">
        <v>0.47</v>
      </c>
      <c r="H778">
        <v>4.9829004010000002</v>
      </c>
      <c r="I778">
        <v>24</v>
      </c>
      <c r="J778">
        <v>165</v>
      </c>
      <c r="K778">
        <v>16.7</v>
      </c>
      <c r="L778">
        <v>80</v>
      </c>
      <c r="M778">
        <v>32</v>
      </c>
      <c r="N778">
        <v>3.31</v>
      </c>
      <c r="O778">
        <v>24</v>
      </c>
      <c r="P778">
        <v>4.4000000000000004</v>
      </c>
      <c r="Q778">
        <v>84.455939000000001</v>
      </c>
      <c r="R778">
        <v>1152786</v>
      </c>
      <c r="S778">
        <v>9.6</v>
      </c>
      <c r="T778">
        <v>9.5</v>
      </c>
      <c r="U778">
        <v>0.34300000000000003</v>
      </c>
      <c r="V778">
        <v>6.3</v>
      </c>
      <c r="W778">
        <f t="shared" si="72"/>
        <v>1</v>
      </c>
      <c r="X778">
        <f t="shared" si="73"/>
        <v>0</v>
      </c>
      <c r="Y778">
        <f t="shared" si="74"/>
        <v>0</v>
      </c>
      <c r="Z778">
        <f t="shared" si="75"/>
        <v>0</v>
      </c>
      <c r="AA778">
        <f t="shared" si="76"/>
        <v>0</v>
      </c>
      <c r="AB778">
        <f t="shared" si="77"/>
        <v>0</v>
      </c>
      <c r="AC778">
        <v>57</v>
      </c>
    </row>
    <row r="779" spans="1:29" x14ac:dyDescent="0.25">
      <c r="A779" t="s">
        <v>34</v>
      </c>
      <c r="B779" t="s">
        <v>33</v>
      </c>
      <c r="C779">
        <v>2005</v>
      </c>
      <c r="D779" t="s">
        <v>24</v>
      </c>
      <c r="E779">
        <v>127</v>
      </c>
      <c r="F779">
        <v>11</v>
      </c>
      <c r="G779">
        <v>7.53</v>
      </c>
      <c r="H779">
        <v>96.166534290000001</v>
      </c>
      <c r="I779">
        <v>88</v>
      </c>
      <c r="J779">
        <v>0</v>
      </c>
      <c r="K779">
        <v>56.9</v>
      </c>
      <c r="L779">
        <v>12</v>
      </c>
      <c r="M779">
        <v>95</v>
      </c>
      <c r="N779">
        <v>6.85</v>
      </c>
      <c r="O779">
        <v>98</v>
      </c>
      <c r="P779">
        <v>0.1</v>
      </c>
      <c r="Q779">
        <v>576.88382899999999</v>
      </c>
      <c r="R779">
        <v>39145488</v>
      </c>
      <c r="S779">
        <v>1.1000000000000001</v>
      </c>
      <c r="T779">
        <v>1</v>
      </c>
      <c r="U779">
        <v>0.78</v>
      </c>
      <c r="V779">
        <v>16.3</v>
      </c>
      <c r="W779">
        <f t="shared" si="72"/>
        <v>0</v>
      </c>
      <c r="X779">
        <f t="shared" si="73"/>
        <v>0</v>
      </c>
      <c r="Y779">
        <f t="shared" si="74"/>
        <v>0</v>
      </c>
      <c r="Z779">
        <f t="shared" si="75"/>
        <v>1</v>
      </c>
      <c r="AA779">
        <f t="shared" si="76"/>
        <v>0</v>
      </c>
      <c r="AB779">
        <f t="shared" si="77"/>
        <v>0</v>
      </c>
      <c r="AC779">
        <v>74.900000000000006</v>
      </c>
    </row>
    <row r="780" spans="1:29" x14ac:dyDescent="0.25">
      <c r="A780" t="s">
        <v>25</v>
      </c>
      <c r="B780" t="s">
        <v>200</v>
      </c>
      <c r="C780">
        <v>2012</v>
      </c>
      <c r="D780" t="s">
        <v>24</v>
      </c>
      <c r="E780">
        <v>154</v>
      </c>
      <c r="F780">
        <v>9</v>
      </c>
      <c r="G780">
        <v>6.56</v>
      </c>
      <c r="H780">
        <v>801.05046549999997</v>
      </c>
      <c r="I780">
        <v>98</v>
      </c>
      <c r="J780">
        <v>5197</v>
      </c>
      <c r="K780">
        <v>3.1</v>
      </c>
      <c r="L780">
        <v>11</v>
      </c>
      <c r="M780">
        <v>99</v>
      </c>
      <c r="N780">
        <v>4.17</v>
      </c>
      <c r="O780">
        <v>99</v>
      </c>
      <c r="P780">
        <v>0.1</v>
      </c>
      <c r="Q780">
        <v>5859.9156220000004</v>
      </c>
      <c r="R780">
        <v>67843979</v>
      </c>
      <c r="S780">
        <v>8</v>
      </c>
      <c r="T780">
        <v>8.1</v>
      </c>
      <c r="U780">
        <v>0.72899999999999998</v>
      </c>
      <c r="V780">
        <v>13.7</v>
      </c>
      <c r="W780">
        <f t="shared" si="72"/>
        <v>0</v>
      </c>
      <c r="X780">
        <f t="shared" si="73"/>
        <v>1</v>
      </c>
      <c r="Y780">
        <f t="shared" si="74"/>
        <v>0</v>
      </c>
      <c r="Z780">
        <f t="shared" si="75"/>
        <v>0</v>
      </c>
      <c r="AA780">
        <f t="shared" si="76"/>
        <v>0</v>
      </c>
      <c r="AB780">
        <f t="shared" si="77"/>
        <v>0</v>
      </c>
      <c r="AC780">
        <v>74.3</v>
      </c>
    </row>
    <row r="781" spans="1:29" x14ac:dyDescent="0.25">
      <c r="A781" t="s">
        <v>29</v>
      </c>
      <c r="B781" t="s">
        <v>172</v>
      </c>
      <c r="C781">
        <v>2006</v>
      </c>
      <c r="D781" t="s">
        <v>24</v>
      </c>
      <c r="E781">
        <v>328</v>
      </c>
      <c r="F781">
        <v>22</v>
      </c>
      <c r="G781">
        <v>6.88</v>
      </c>
      <c r="H781">
        <v>78.470202259999994</v>
      </c>
      <c r="I781">
        <v>99</v>
      </c>
      <c r="J781">
        <v>494</v>
      </c>
      <c r="K781">
        <v>15.9</v>
      </c>
      <c r="L781">
        <v>34</v>
      </c>
      <c r="M781">
        <v>99</v>
      </c>
      <c r="N781">
        <v>1.2</v>
      </c>
      <c r="O781">
        <v>99</v>
      </c>
      <c r="P781">
        <v>6.2</v>
      </c>
      <c r="Q781">
        <v>342.36562939999999</v>
      </c>
      <c r="R781">
        <v>92658</v>
      </c>
      <c r="S781">
        <v>6.8</v>
      </c>
      <c r="T781">
        <v>6.8</v>
      </c>
      <c r="U781">
        <v>0.40400000000000003</v>
      </c>
      <c r="V781">
        <v>9.3000000000000007</v>
      </c>
      <c r="W781">
        <f t="shared" si="72"/>
        <v>1</v>
      </c>
      <c r="X781">
        <f t="shared" si="73"/>
        <v>0</v>
      </c>
      <c r="Y781">
        <f t="shared" si="74"/>
        <v>0</v>
      </c>
      <c r="Z781">
        <f t="shared" si="75"/>
        <v>0</v>
      </c>
      <c r="AA781">
        <f t="shared" si="76"/>
        <v>0</v>
      </c>
      <c r="AB781">
        <f t="shared" si="77"/>
        <v>0</v>
      </c>
      <c r="AC781">
        <v>57.6</v>
      </c>
    </row>
    <row r="782" spans="1:29" x14ac:dyDescent="0.25">
      <c r="A782" t="s">
        <v>29</v>
      </c>
      <c r="B782" t="s">
        <v>193</v>
      </c>
      <c r="C782">
        <v>2014</v>
      </c>
      <c r="D782" t="s">
        <v>24</v>
      </c>
      <c r="E782">
        <v>229</v>
      </c>
      <c r="F782">
        <v>59</v>
      </c>
      <c r="G782">
        <v>0.01</v>
      </c>
      <c r="H782">
        <v>253.60865079999999</v>
      </c>
      <c r="I782">
        <v>94</v>
      </c>
      <c r="J782">
        <v>676</v>
      </c>
      <c r="L782">
        <v>86</v>
      </c>
      <c r="M782">
        <v>94</v>
      </c>
      <c r="N782">
        <v>8.43</v>
      </c>
      <c r="O782">
        <v>94</v>
      </c>
      <c r="P782">
        <v>0.3</v>
      </c>
      <c r="Q782">
        <v>2176.8982900000001</v>
      </c>
      <c r="R782">
        <v>37737913</v>
      </c>
      <c r="U782">
        <v>0.48499999999999999</v>
      </c>
      <c r="V782">
        <v>7.2</v>
      </c>
      <c r="W782">
        <f t="shared" si="72"/>
        <v>1</v>
      </c>
      <c r="X782">
        <f t="shared" si="73"/>
        <v>0</v>
      </c>
      <c r="Y782">
        <f t="shared" si="74"/>
        <v>0</v>
      </c>
      <c r="Z782">
        <f t="shared" si="75"/>
        <v>0</v>
      </c>
      <c r="AA782">
        <f t="shared" si="76"/>
        <v>0</v>
      </c>
      <c r="AB782">
        <f t="shared" si="77"/>
        <v>0</v>
      </c>
      <c r="AC782">
        <v>63.8</v>
      </c>
    </row>
    <row r="783" spans="1:29" x14ac:dyDescent="0.25">
      <c r="A783" t="s">
        <v>27</v>
      </c>
      <c r="B783" t="s">
        <v>113</v>
      </c>
      <c r="C783">
        <v>2014</v>
      </c>
      <c r="D783" t="s">
        <v>37</v>
      </c>
      <c r="E783">
        <v>57</v>
      </c>
      <c r="F783">
        <v>2</v>
      </c>
      <c r="G783">
        <v>7.56</v>
      </c>
      <c r="H783">
        <v>4831.6447959999996</v>
      </c>
      <c r="I783">
        <v>95</v>
      </c>
      <c r="J783">
        <v>0</v>
      </c>
      <c r="K783">
        <v>63.1</v>
      </c>
      <c r="L783">
        <v>2</v>
      </c>
      <c r="M783">
        <v>95</v>
      </c>
      <c r="N783">
        <v>9.25</v>
      </c>
      <c r="O783">
        <v>95</v>
      </c>
      <c r="P783">
        <v>0.1</v>
      </c>
      <c r="Q783">
        <v>35396.66517</v>
      </c>
      <c r="R783">
        <v>678914</v>
      </c>
      <c r="S783">
        <v>0.6</v>
      </c>
      <c r="T783">
        <v>0.6</v>
      </c>
      <c r="U783">
        <v>0.877</v>
      </c>
      <c r="V783">
        <v>16.3</v>
      </c>
      <c r="W783">
        <f t="shared" si="72"/>
        <v>0</v>
      </c>
      <c r="X783">
        <f t="shared" si="73"/>
        <v>0</v>
      </c>
      <c r="Y783">
        <f t="shared" si="74"/>
        <v>0</v>
      </c>
      <c r="Z783">
        <f t="shared" si="75"/>
        <v>0</v>
      </c>
      <c r="AA783">
        <f t="shared" si="76"/>
        <v>1</v>
      </c>
      <c r="AB783">
        <f t="shared" si="77"/>
        <v>1</v>
      </c>
      <c r="AC783">
        <v>82.5</v>
      </c>
    </row>
    <row r="784" spans="1:29" x14ac:dyDescent="0.25">
      <c r="A784" t="s">
        <v>27</v>
      </c>
      <c r="B784" t="s">
        <v>97</v>
      </c>
      <c r="C784">
        <v>2010</v>
      </c>
      <c r="D784" t="s">
        <v>24</v>
      </c>
      <c r="E784">
        <v>76</v>
      </c>
      <c r="F784">
        <v>0</v>
      </c>
      <c r="G784">
        <v>9</v>
      </c>
      <c r="H784">
        <v>3189.7544389999998</v>
      </c>
      <c r="I784">
        <v>95</v>
      </c>
      <c r="J784">
        <v>149</v>
      </c>
      <c r="K784">
        <v>63.7</v>
      </c>
      <c r="L784">
        <v>0</v>
      </c>
      <c r="M784">
        <v>99</v>
      </c>
      <c r="N784">
        <v>9.18</v>
      </c>
      <c r="O784">
        <v>99</v>
      </c>
      <c r="P784">
        <v>0.1</v>
      </c>
      <c r="Q784">
        <v>26917.758979999999</v>
      </c>
      <c r="R784">
        <v>11121341</v>
      </c>
      <c r="S784">
        <v>0.8</v>
      </c>
      <c r="T784">
        <v>0.7</v>
      </c>
      <c r="U784">
        <v>0.85899999999999999</v>
      </c>
      <c r="V784">
        <v>16.399999999999999</v>
      </c>
      <c r="W784">
        <f t="shared" si="72"/>
        <v>0</v>
      </c>
      <c r="X784">
        <f t="shared" si="73"/>
        <v>0</v>
      </c>
      <c r="Y784">
        <f t="shared" si="74"/>
        <v>0</v>
      </c>
      <c r="Z784">
        <f t="shared" si="75"/>
        <v>0</v>
      </c>
      <c r="AA784">
        <f t="shared" si="76"/>
        <v>1</v>
      </c>
      <c r="AB784">
        <f t="shared" si="77"/>
        <v>0</v>
      </c>
      <c r="AC784">
        <v>83</v>
      </c>
    </row>
    <row r="785" spans="1:29" x14ac:dyDescent="0.25">
      <c r="A785" t="s">
        <v>25</v>
      </c>
      <c r="B785" t="s">
        <v>76</v>
      </c>
      <c r="C785">
        <v>2007</v>
      </c>
      <c r="D785" t="s">
        <v>24</v>
      </c>
      <c r="E785">
        <v>166</v>
      </c>
      <c r="F785">
        <v>9</v>
      </c>
      <c r="G785">
        <v>3.13</v>
      </c>
      <c r="H785">
        <v>0</v>
      </c>
      <c r="I785">
        <v>92</v>
      </c>
      <c r="J785">
        <v>3550</v>
      </c>
      <c r="K785">
        <v>28.7</v>
      </c>
      <c r="L785">
        <v>12</v>
      </c>
      <c r="M785">
        <v>99</v>
      </c>
      <c r="O785">
        <v>92</v>
      </c>
      <c r="P785">
        <v>0.1</v>
      </c>
      <c r="S785">
        <v>5.5</v>
      </c>
      <c r="T785">
        <v>5.5</v>
      </c>
      <c r="W785">
        <f t="shared" si="72"/>
        <v>0</v>
      </c>
      <c r="X785">
        <f t="shared" si="73"/>
        <v>1</v>
      </c>
      <c r="Y785">
        <f t="shared" si="74"/>
        <v>0</v>
      </c>
      <c r="Z785">
        <f t="shared" si="75"/>
        <v>0</v>
      </c>
      <c r="AA785">
        <f t="shared" si="76"/>
        <v>0</v>
      </c>
      <c r="AB785">
        <f t="shared" si="77"/>
        <v>0</v>
      </c>
      <c r="AC785">
        <v>68.5</v>
      </c>
    </row>
    <row r="786" spans="1:29" x14ac:dyDescent="0.25">
      <c r="A786" t="s">
        <v>27</v>
      </c>
      <c r="B786" t="s">
        <v>156</v>
      </c>
      <c r="C786">
        <v>2003</v>
      </c>
      <c r="D786" t="s">
        <v>37</v>
      </c>
      <c r="E786">
        <v>78</v>
      </c>
      <c r="F786">
        <v>0</v>
      </c>
      <c r="G786">
        <v>6.04</v>
      </c>
      <c r="H786">
        <v>880.7380617</v>
      </c>
      <c r="J786">
        <v>8</v>
      </c>
      <c r="K786">
        <v>55.3</v>
      </c>
      <c r="L786">
        <v>0</v>
      </c>
      <c r="M786">
        <v>92</v>
      </c>
      <c r="N786">
        <v>9.85</v>
      </c>
      <c r="O786">
        <v>92</v>
      </c>
      <c r="P786">
        <v>0.1</v>
      </c>
      <c r="Q786">
        <v>5111.65445</v>
      </c>
      <c r="R786">
        <v>4564855</v>
      </c>
      <c r="S786">
        <v>0.8</v>
      </c>
      <c r="T786">
        <v>0.7</v>
      </c>
      <c r="U786">
        <v>0.91800000000000004</v>
      </c>
      <c r="V786">
        <v>17.100000000000001</v>
      </c>
      <c r="W786">
        <f t="shared" si="72"/>
        <v>0</v>
      </c>
      <c r="X786">
        <f t="shared" si="73"/>
        <v>0</v>
      </c>
      <c r="Y786">
        <f t="shared" si="74"/>
        <v>0</v>
      </c>
      <c r="Z786">
        <f t="shared" si="75"/>
        <v>0</v>
      </c>
      <c r="AA786">
        <f t="shared" si="76"/>
        <v>1</v>
      </c>
      <c r="AB786">
        <f t="shared" si="77"/>
        <v>1</v>
      </c>
      <c r="AC786">
        <v>79.400000000000006</v>
      </c>
    </row>
    <row r="787" spans="1:29" x14ac:dyDescent="0.25">
      <c r="A787" t="s">
        <v>25</v>
      </c>
      <c r="B787" t="s">
        <v>23</v>
      </c>
      <c r="C787">
        <v>2008</v>
      </c>
      <c r="D787" t="s">
        <v>24</v>
      </c>
      <c r="E787">
        <v>287</v>
      </c>
      <c r="F787">
        <v>80</v>
      </c>
      <c r="G787">
        <v>0.03</v>
      </c>
      <c r="H787">
        <v>25.873925360000001</v>
      </c>
      <c r="I787">
        <v>64</v>
      </c>
      <c r="J787">
        <v>1599</v>
      </c>
      <c r="K787">
        <v>15.7</v>
      </c>
      <c r="L787">
        <v>110</v>
      </c>
      <c r="M787">
        <v>64</v>
      </c>
      <c r="N787">
        <v>8.33</v>
      </c>
      <c r="O787">
        <v>64</v>
      </c>
      <c r="P787">
        <v>0.1</v>
      </c>
      <c r="Q787">
        <v>373.36111629999999</v>
      </c>
      <c r="R787">
        <v>2729431</v>
      </c>
      <c r="S787">
        <v>18.8</v>
      </c>
      <c r="T787">
        <v>18.899999999999999</v>
      </c>
      <c r="U787">
        <v>0.433</v>
      </c>
      <c r="V787">
        <v>8.6999999999999993</v>
      </c>
      <c r="W787">
        <f t="shared" si="72"/>
        <v>0</v>
      </c>
      <c r="X787">
        <f t="shared" si="73"/>
        <v>1</v>
      </c>
      <c r="Y787">
        <f t="shared" si="74"/>
        <v>0</v>
      </c>
      <c r="Z787">
        <f t="shared" si="75"/>
        <v>0</v>
      </c>
      <c r="AA787">
        <f t="shared" si="76"/>
        <v>0</v>
      </c>
      <c r="AB787">
        <f t="shared" si="77"/>
        <v>0</v>
      </c>
      <c r="AC787">
        <v>58.1</v>
      </c>
    </row>
    <row r="788" spans="1:29" x14ac:dyDescent="0.25">
      <c r="A788" t="s">
        <v>29</v>
      </c>
      <c r="B788" t="s">
        <v>68</v>
      </c>
      <c r="C788">
        <v>2012</v>
      </c>
      <c r="D788" t="s">
        <v>24</v>
      </c>
      <c r="E788">
        <v>237</v>
      </c>
      <c r="F788">
        <v>2</v>
      </c>
      <c r="G788">
        <v>0.01</v>
      </c>
      <c r="H788">
        <v>78.390085709999994</v>
      </c>
      <c r="I788">
        <v>89</v>
      </c>
      <c r="J788">
        <v>1</v>
      </c>
      <c r="K788">
        <v>22.6</v>
      </c>
      <c r="L788">
        <v>2</v>
      </c>
      <c r="M788">
        <v>85</v>
      </c>
      <c r="N788">
        <v>7.11</v>
      </c>
      <c r="O788">
        <v>86</v>
      </c>
      <c r="P788">
        <v>0.8</v>
      </c>
      <c r="Q788">
        <v>788.632653</v>
      </c>
      <c r="R788">
        <v>723868</v>
      </c>
      <c r="S788">
        <v>6.9</v>
      </c>
      <c r="T788">
        <v>6.7</v>
      </c>
      <c r="U788">
        <v>0.48399999999999999</v>
      </c>
      <c r="V788">
        <v>10.8</v>
      </c>
      <c r="W788">
        <f t="shared" si="72"/>
        <v>1</v>
      </c>
      <c r="X788">
        <f t="shared" si="73"/>
        <v>0</v>
      </c>
      <c r="Y788">
        <f t="shared" si="74"/>
        <v>0</v>
      </c>
      <c r="Z788">
        <f t="shared" si="75"/>
        <v>0</v>
      </c>
      <c r="AA788">
        <f t="shared" si="76"/>
        <v>0</v>
      </c>
      <c r="AB788">
        <f t="shared" si="77"/>
        <v>0</v>
      </c>
      <c r="AC788">
        <v>62.5</v>
      </c>
    </row>
    <row r="789" spans="1:29" x14ac:dyDescent="0.25">
      <c r="A789" t="s">
        <v>27</v>
      </c>
      <c r="B789" t="s">
        <v>129</v>
      </c>
      <c r="C789">
        <v>2011</v>
      </c>
      <c r="D789" t="s">
        <v>37</v>
      </c>
      <c r="E789">
        <v>72</v>
      </c>
      <c r="F789">
        <v>0</v>
      </c>
      <c r="G789">
        <v>11.5</v>
      </c>
      <c r="H789">
        <v>17028.527979999999</v>
      </c>
      <c r="I789">
        <v>95</v>
      </c>
      <c r="J789">
        <v>6</v>
      </c>
      <c r="K789">
        <v>59.6</v>
      </c>
      <c r="L789">
        <v>0</v>
      </c>
      <c r="M789">
        <v>96</v>
      </c>
      <c r="N789">
        <v>7.34</v>
      </c>
      <c r="O789">
        <v>99</v>
      </c>
      <c r="P789">
        <v>0.1</v>
      </c>
      <c r="Q789">
        <v>115761.577</v>
      </c>
      <c r="R789">
        <v>518347</v>
      </c>
      <c r="S789">
        <v>0.9</v>
      </c>
      <c r="T789">
        <v>0.9</v>
      </c>
      <c r="U789">
        <v>0.89400000000000002</v>
      </c>
      <c r="V789">
        <v>13.9</v>
      </c>
      <c r="W789">
        <f t="shared" si="72"/>
        <v>0</v>
      </c>
      <c r="X789">
        <f t="shared" si="73"/>
        <v>0</v>
      </c>
      <c r="Y789">
        <f t="shared" si="74"/>
        <v>0</v>
      </c>
      <c r="Z789">
        <f t="shared" si="75"/>
        <v>0</v>
      </c>
      <c r="AA789">
        <f t="shared" si="76"/>
        <v>1</v>
      </c>
      <c r="AB789">
        <f t="shared" si="77"/>
        <v>1</v>
      </c>
      <c r="AC789">
        <v>88</v>
      </c>
    </row>
    <row r="790" spans="1:29" x14ac:dyDescent="0.25">
      <c r="A790" t="s">
        <v>27</v>
      </c>
      <c r="B790" t="s">
        <v>45</v>
      </c>
      <c r="C790">
        <v>2004</v>
      </c>
      <c r="D790" t="s">
        <v>24</v>
      </c>
      <c r="E790">
        <v>247</v>
      </c>
      <c r="F790">
        <v>1</v>
      </c>
      <c r="G790">
        <v>12.05</v>
      </c>
      <c r="H790">
        <v>42.334439009999997</v>
      </c>
      <c r="I790">
        <v>99</v>
      </c>
      <c r="J790">
        <v>2</v>
      </c>
      <c r="K790">
        <v>56.2</v>
      </c>
      <c r="L790">
        <v>1</v>
      </c>
      <c r="M790">
        <v>99</v>
      </c>
      <c r="N790">
        <v>6.59</v>
      </c>
      <c r="O790">
        <v>99</v>
      </c>
      <c r="P790">
        <v>0.1</v>
      </c>
      <c r="Q790">
        <v>2378.3392699999999</v>
      </c>
      <c r="R790">
        <v>973146</v>
      </c>
      <c r="S790">
        <v>2.4</v>
      </c>
      <c r="T790">
        <v>2.5</v>
      </c>
      <c r="U790">
        <v>0.70299999999999996</v>
      </c>
      <c r="V790">
        <v>14.1</v>
      </c>
      <c r="W790">
        <f t="shared" si="72"/>
        <v>0</v>
      </c>
      <c r="X790">
        <f t="shared" si="73"/>
        <v>0</v>
      </c>
      <c r="Y790">
        <f t="shared" si="74"/>
        <v>0</v>
      </c>
      <c r="Z790">
        <f t="shared" si="75"/>
        <v>0</v>
      </c>
      <c r="AA790">
        <f t="shared" si="76"/>
        <v>1</v>
      </c>
      <c r="AB790">
        <f t="shared" si="77"/>
        <v>0</v>
      </c>
      <c r="AC790">
        <v>68.2</v>
      </c>
    </row>
    <row r="791" spans="1:29" x14ac:dyDescent="0.25">
      <c r="A791" t="s">
        <v>25</v>
      </c>
      <c r="B791" t="s">
        <v>164</v>
      </c>
      <c r="C791">
        <v>2009</v>
      </c>
      <c r="D791" t="s">
        <v>24</v>
      </c>
      <c r="E791">
        <v>219</v>
      </c>
      <c r="F791">
        <v>59</v>
      </c>
      <c r="G791">
        <v>4.42</v>
      </c>
      <c r="H791">
        <v>159.53484889999999</v>
      </c>
      <c r="I791">
        <v>85</v>
      </c>
      <c r="J791">
        <v>1469</v>
      </c>
      <c r="K791">
        <v>22.1</v>
      </c>
      <c r="L791">
        <v>76</v>
      </c>
      <c r="M791">
        <v>86</v>
      </c>
      <c r="N791">
        <v>4.41</v>
      </c>
      <c r="O791">
        <v>87</v>
      </c>
      <c r="P791">
        <v>0.1</v>
      </c>
      <c r="Q791">
        <v>1825.3415210000001</v>
      </c>
      <c r="R791">
        <v>9222879</v>
      </c>
      <c r="S791">
        <v>1</v>
      </c>
      <c r="T791">
        <v>9.6999999999999993</v>
      </c>
      <c r="U791">
        <v>0.66100000000000003</v>
      </c>
      <c r="V791">
        <v>11.7</v>
      </c>
      <c r="W791">
        <f t="shared" si="72"/>
        <v>0</v>
      </c>
      <c r="X791">
        <f t="shared" si="73"/>
        <v>1</v>
      </c>
      <c r="Y791">
        <f t="shared" si="74"/>
        <v>0</v>
      </c>
      <c r="Z791">
        <f t="shared" si="75"/>
        <v>0</v>
      </c>
      <c r="AA791">
        <f t="shared" si="76"/>
        <v>0</v>
      </c>
      <c r="AB791">
        <f t="shared" si="77"/>
        <v>0</v>
      </c>
      <c r="AC791">
        <v>68</v>
      </c>
    </row>
    <row r="792" spans="1:29" x14ac:dyDescent="0.25">
      <c r="A792" t="s">
        <v>25</v>
      </c>
      <c r="B792" t="s">
        <v>116</v>
      </c>
      <c r="C792">
        <v>2012</v>
      </c>
      <c r="D792" t="s">
        <v>24</v>
      </c>
      <c r="E792">
        <v>115</v>
      </c>
      <c r="F792">
        <v>4</v>
      </c>
      <c r="G792">
        <v>0.41</v>
      </c>
      <c r="H792">
        <v>67.701710640000002</v>
      </c>
      <c r="I792">
        <v>98</v>
      </c>
      <c r="J792">
        <v>3</v>
      </c>
      <c r="K792">
        <v>63.2</v>
      </c>
      <c r="L792">
        <v>4</v>
      </c>
      <c r="M792">
        <v>98</v>
      </c>
      <c r="N792">
        <v>8</v>
      </c>
      <c r="O792">
        <v>98</v>
      </c>
      <c r="P792">
        <v>0.1</v>
      </c>
      <c r="Q792">
        <v>387.75321100000002</v>
      </c>
      <c r="R792">
        <v>7992573</v>
      </c>
      <c r="S792">
        <v>3.9</v>
      </c>
      <c r="T792">
        <v>3.9</v>
      </c>
      <c r="U792">
        <v>0.73499999999999999</v>
      </c>
      <c r="V792">
        <v>12.9</v>
      </c>
      <c r="W792">
        <f t="shared" si="72"/>
        <v>0</v>
      </c>
      <c r="X792">
        <f t="shared" si="73"/>
        <v>1</v>
      </c>
      <c r="Y792">
        <f t="shared" si="74"/>
        <v>0</v>
      </c>
      <c r="Z792">
        <f t="shared" si="75"/>
        <v>0</v>
      </c>
      <c r="AA792">
        <f t="shared" si="76"/>
        <v>0</v>
      </c>
      <c r="AB792">
        <f t="shared" si="77"/>
        <v>0</v>
      </c>
      <c r="AC792">
        <v>73.7</v>
      </c>
    </row>
    <row r="793" spans="1:29" x14ac:dyDescent="0.25">
      <c r="A793" t="s">
        <v>32</v>
      </c>
      <c r="B793" t="s">
        <v>62</v>
      </c>
      <c r="C793">
        <v>2013</v>
      </c>
      <c r="D793" t="s">
        <v>24</v>
      </c>
      <c r="E793">
        <v>67</v>
      </c>
      <c r="F793">
        <v>2</v>
      </c>
      <c r="G793">
        <v>8.1999999999999993</v>
      </c>
      <c r="H793">
        <v>9733.2280190000001</v>
      </c>
      <c r="I793">
        <v>55</v>
      </c>
      <c r="J793">
        <v>83</v>
      </c>
      <c r="K793">
        <v>65.8</v>
      </c>
      <c r="L793">
        <v>2</v>
      </c>
      <c r="M793">
        <v>91</v>
      </c>
      <c r="N793">
        <v>1.67</v>
      </c>
      <c r="O793">
        <v>91</v>
      </c>
      <c r="P793">
        <v>0.1</v>
      </c>
      <c r="Q793">
        <v>52413.721160000001</v>
      </c>
      <c r="R793">
        <v>35155451</v>
      </c>
      <c r="S793">
        <v>0.5</v>
      </c>
      <c r="T793">
        <v>0.5</v>
      </c>
      <c r="U793">
        <v>0.90900000000000003</v>
      </c>
      <c r="V793">
        <v>15.9</v>
      </c>
      <c r="W793">
        <f t="shared" si="72"/>
        <v>0</v>
      </c>
      <c r="X793">
        <f t="shared" si="73"/>
        <v>0</v>
      </c>
      <c r="Y793">
        <f t="shared" si="74"/>
        <v>0</v>
      </c>
      <c r="Z793">
        <f t="shared" si="75"/>
        <v>0</v>
      </c>
      <c r="AA793">
        <f t="shared" si="76"/>
        <v>0</v>
      </c>
      <c r="AB793">
        <f t="shared" si="77"/>
        <v>0</v>
      </c>
      <c r="AC793">
        <v>81.8</v>
      </c>
    </row>
    <row r="794" spans="1:29" x14ac:dyDescent="0.25">
      <c r="A794" t="s">
        <v>34</v>
      </c>
      <c r="B794" t="s">
        <v>162</v>
      </c>
      <c r="C794">
        <v>2013</v>
      </c>
      <c r="D794" t="s">
        <v>24</v>
      </c>
      <c r="E794">
        <v>148</v>
      </c>
      <c r="F794">
        <v>3</v>
      </c>
      <c r="G794">
        <v>5.03</v>
      </c>
      <c r="H794">
        <v>573.43469819999996</v>
      </c>
      <c r="I794">
        <v>86</v>
      </c>
      <c r="J794">
        <v>0</v>
      </c>
      <c r="K794">
        <v>48.6</v>
      </c>
      <c r="L794">
        <v>3</v>
      </c>
      <c r="M794">
        <v>8</v>
      </c>
      <c r="N794">
        <v>1.49</v>
      </c>
      <c r="O794">
        <v>86</v>
      </c>
      <c r="P794">
        <v>0.2</v>
      </c>
      <c r="Q794">
        <v>4479.9585800000004</v>
      </c>
      <c r="R794">
        <v>646574</v>
      </c>
      <c r="S794">
        <v>2</v>
      </c>
      <c r="T794">
        <v>1.9</v>
      </c>
      <c r="U794">
        <v>0.67900000000000005</v>
      </c>
      <c r="V794">
        <v>12.3</v>
      </c>
      <c r="W794">
        <f t="shared" si="72"/>
        <v>0</v>
      </c>
      <c r="X794">
        <f t="shared" si="73"/>
        <v>0</v>
      </c>
      <c r="Y794">
        <f t="shared" si="74"/>
        <v>0</v>
      </c>
      <c r="Z794">
        <f t="shared" si="75"/>
        <v>1</v>
      </c>
      <c r="AA794">
        <f t="shared" si="76"/>
        <v>0</v>
      </c>
      <c r="AB794">
        <f t="shared" si="77"/>
        <v>0</v>
      </c>
      <c r="AC794">
        <v>73.8</v>
      </c>
    </row>
    <row r="795" spans="1:29" x14ac:dyDescent="0.25">
      <c r="A795" t="s">
        <v>29</v>
      </c>
      <c r="B795" t="s">
        <v>203</v>
      </c>
      <c r="C795">
        <v>2014</v>
      </c>
      <c r="D795" t="s">
        <v>24</v>
      </c>
      <c r="E795">
        <v>285</v>
      </c>
      <c r="F795">
        <v>13</v>
      </c>
      <c r="G795">
        <v>0.01</v>
      </c>
      <c r="H795">
        <v>4.8773501389999998</v>
      </c>
      <c r="I795">
        <v>87</v>
      </c>
      <c r="J795">
        <v>577</v>
      </c>
      <c r="K795">
        <v>23.7</v>
      </c>
      <c r="L795">
        <v>20</v>
      </c>
      <c r="M795">
        <v>85</v>
      </c>
      <c r="N795">
        <v>5.25</v>
      </c>
      <c r="O795">
        <v>87</v>
      </c>
      <c r="P795">
        <v>1</v>
      </c>
      <c r="Q795">
        <v>62.131848900000001</v>
      </c>
      <c r="R795">
        <v>7228915</v>
      </c>
      <c r="S795">
        <v>6.6</v>
      </c>
      <c r="T795">
        <v>6.4</v>
      </c>
      <c r="U795">
        <v>0.47499999999999998</v>
      </c>
      <c r="V795">
        <v>12</v>
      </c>
      <c r="W795">
        <f t="shared" si="72"/>
        <v>1</v>
      </c>
      <c r="X795">
        <f t="shared" si="73"/>
        <v>0</v>
      </c>
      <c r="Y795">
        <f t="shared" si="74"/>
        <v>0</v>
      </c>
      <c r="Z795">
        <f t="shared" si="75"/>
        <v>0</v>
      </c>
      <c r="AA795">
        <f t="shared" si="76"/>
        <v>0</v>
      </c>
      <c r="AB795">
        <f t="shared" si="77"/>
        <v>0</v>
      </c>
      <c r="AC795">
        <v>59.7</v>
      </c>
    </row>
    <row r="796" spans="1:29" x14ac:dyDescent="0.25">
      <c r="A796" t="s">
        <v>25</v>
      </c>
      <c r="B796" t="s">
        <v>208</v>
      </c>
      <c r="C796">
        <v>2012</v>
      </c>
      <c r="D796" t="s">
        <v>24</v>
      </c>
      <c r="E796">
        <v>22</v>
      </c>
      <c r="F796">
        <v>7</v>
      </c>
      <c r="G796">
        <v>2.75</v>
      </c>
      <c r="H796">
        <v>579.41282439999998</v>
      </c>
      <c r="I796">
        <v>98</v>
      </c>
      <c r="J796">
        <v>0</v>
      </c>
      <c r="K796">
        <v>45.9</v>
      </c>
      <c r="L796">
        <v>8</v>
      </c>
      <c r="M796">
        <v>98</v>
      </c>
      <c r="N796">
        <v>1.96</v>
      </c>
      <c r="O796">
        <v>97</v>
      </c>
      <c r="P796">
        <v>0.1</v>
      </c>
      <c r="Q796">
        <v>6675.2629539999998</v>
      </c>
      <c r="R796">
        <v>5267839</v>
      </c>
      <c r="S796">
        <v>3.2</v>
      </c>
      <c r="T796">
        <v>3.3</v>
      </c>
      <c r="U796">
        <v>0.67200000000000004</v>
      </c>
      <c r="V796">
        <v>10.7</v>
      </c>
      <c r="W796">
        <f t="shared" si="72"/>
        <v>0</v>
      </c>
      <c r="X796">
        <f t="shared" si="73"/>
        <v>1</v>
      </c>
      <c r="Y796">
        <f t="shared" si="74"/>
        <v>0</v>
      </c>
      <c r="Z796">
        <f t="shared" si="75"/>
        <v>0</v>
      </c>
      <c r="AA796">
        <f t="shared" si="76"/>
        <v>0</v>
      </c>
      <c r="AB796">
        <f t="shared" si="77"/>
        <v>0</v>
      </c>
      <c r="AC796">
        <v>65.599999999999994</v>
      </c>
    </row>
    <row r="797" spans="1:29" x14ac:dyDescent="0.25">
      <c r="A797" t="s">
        <v>34</v>
      </c>
      <c r="B797" t="s">
        <v>102</v>
      </c>
      <c r="C797">
        <v>2009</v>
      </c>
      <c r="D797" t="s">
        <v>24</v>
      </c>
      <c r="E797">
        <v>218</v>
      </c>
      <c r="F797">
        <v>0</v>
      </c>
      <c r="G797">
        <v>7.49</v>
      </c>
      <c r="H797">
        <v>466.66936980000003</v>
      </c>
      <c r="I797">
        <v>98</v>
      </c>
      <c r="J797">
        <v>0</v>
      </c>
      <c r="K797">
        <v>41.6</v>
      </c>
      <c r="L797">
        <v>1</v>
      </c>
      <c r="M797">
        <v>97</v>
      </c>
      <c r="N797">
        <v>7.32</v>
      </c>
      <c r="O797">
        <v>98</v>
      </c>
      <c r="P797">
        <v>0.3</v>
      </c>
      <c r="Q797">
        <v>2716.3525599999998</v>
      </c>
      <c r="R797">
        <v>745693</v>
      </c>
      <c r="S797">
        <v>5.6</v>
      </c>
      <c r="T797">
        <v>5.4</v>
      </c>
      <c r="U797">
        <v>0.61799999999999999</v>
      </c>
      <c r="V797">
        <v>10.5</v>
      </c>
      <c r="W797">
        <f t="shared" si="72"/>
        <v>0</v>
      </c>
      <c r="X797">
        <f t="shared" si="73"/>
        <v>0</v>
      </c>
      <c r="Y797">
        <f t="shared" si="74"/>
        <v>0</v>
      </c>
      <c r="Z797">
        <f t="shared" si="75"/>
        <v>1</v>
      </c>
      <c r="AA797">
        <f t="shared" si="76"/>
        <v>0</v>
      </c>
      <c r="AB797">
        <f t="shared" si="77"/>
        <v>0</v>
      </c>
      <c r="AC797">
        <v>66.099999999999994</v>
      </c>
    </row>
    <row r="798" spans="1:29" x14ac:dyDescent="0.25">
      <c r="A798" t="s">
        <v>29</v>
      </c>
      <c r="B798" t="s">
        <v>134</v>
      </c>
      <c r="C798">
        <v>2004</v>
      </c>
      <c r="D798" t="s">
        <v>24</v>
      </c>
      <c r="E798">
        <v>296</v>
      </c>
      <c r="F798">
        <v>58</v>
      </c>
      <c r="G798">
        <v>0.49</v>
      </c>
      <c r="H798">
        <v>57.116448009999999</v>
      </c>
      <c r="I798">
        <v>73</v>
      </c>
      <c r="J798">
        <v>172</v>
      </c>
      <c r="K798">
        <v>17.5</v>
      </c>
      <c r="L798">
        <v>103</v>
      </c>
      <c r="M798">
        <v>7</v>
      </c>
      <c r="N798">
        <v>6.28</v>
      </c>
      <c r="O798">
        <v>69</v>
      </c>
      <c r="P798">
        <v>2</v>
      </c>
      <c r="Q798">
        <v>439.35729240000001</v>
      </c>
      <c r="R798">
        <v>1239196</v>
      </c>
      <c r="S798">
        <v>1.1000000000000001</v>
      </c>
      <c r="T798">
        <v>1</v>
      </c>
      <c r="U798">
        <v>0.33300000000000002</v>
      </c>
      <c r="V798">
        <v>5.5</v>
      </c>
      <c r="W798">
        <f t="shared" si="72"/>
        <v>1</v>
      </c>
      <c r="X798">
        <f t="shared" si="73"/>
        <v>0</v>
      </c>
      <c r="Y798">
        <f t="shared" si="74"/>
        <v>0</v>
      </c>
      <c r="Z798">
        <f t="shared" si="75"/>
        <v>0</v>
      </c>
      <c r="AA798">
        <f t="shared" si="76"/>
        <v>0</v>
      </c>
      <c r="AB798">
        <f t="shared" si="77"/>
        <v>0</v>
      </c>
      <c r="AC798">
        <v>52.8</v>
      </c>
    </row>
    <row r="799" spans="1:29" x14ac:dyDescent="0.25">
      <c r="A799" t="s">
        <v>38</v>
      </c>
      <c r="B799" t="s">
        <v>36</v>
      </c>
      <c r="C799">
        <v>2010</v>
      </c>
      <c r="D799" t="s">
        <v>37</v>
      </c>
      <c r="E799">
        <v>64</v>
      </c>
      <c r="F799">
        <v>1</v>
      </c>
      <c r="G799">
        <v>10.52</v>
      </c>
      <c r="H799">
        <v>8875.7864929999996</v>
      </c>
      <c r="I799">
        <v>92</v>
      </c>
      <c r="J799">
        <v>70</v>
      </c>
      <c r="K799">
        <v>63.9</v>
      </c>
      <c r="L799">
        <v>1</v>
      </c>
      <c r="M799">
        <v>92</v>
      </c>
      <c r="N799">
        <v>9.1999999999999993</v>
      </c>
      <c r="O799">
        <v>92</v>
      </c>
      <c r="P799">
        <v>0.1</v>
      </c>
      <c r="Q799">
        <v>51874.847999999998</v>
      </c>
      <c r="R799">
        <v>223175</v>
      </c>
      <c r="S799">
        <v>0.7</v>
      </c>
      <c r="T799">
        <v>0.6</v>
      </c>
      <c r="U799">
        <v>0.92700000000000005</v>
      </c>
      <c r="V799">
        <v>19.5</v>
      </c>
      <c r="W799">
        <f t="shared" si="72"/>
        <v>0</v>
      </c>
      <c r="X799">
        <f t="shared" si="73"/>
        <v>0</v>
      </c>
      <c r="Y799">
        <f t="shared" si="74"/>
        <v>1</v>
      </c>
      <c r="Z799">
        <f t="shared" si="75"/>
        <v>0</v>
      </c>
      <c r="AA799">
        <f t="shared" si="76"/>
        <v>0</v>
      </c>
      <c r="AB799">
        <f t="shared" si="77"/>
        <v>1</v>
      </c>
      <c r="AC799">
        <v>81.900000000000006</v>
      </c>
    </row>
    <row r="800" spans="1:29" x14ac:dyDescent="0.25">
      <c r="A800" t="s">
        <v>25</v>
      </c>
      <c r="B800" t="s">
        <v>54</v>
      </c>
      <c r="C800">
        <v>2014</v>
      </c>
      <c r="D800" t="s">
        <v>24</v>
      </c>
      <c r="E800">
        <v>8</v>
      </c>
      <c r="F800">
        <v>0</v>
      </c>
      <c r="G800">
        <v>0.01</v>
      </c>
      <c r="H800">
        <v>269.14327839999999</v>
      </c>
      <c r="I800">
        <v>99</v>
      </c>
      <c r="J800">
        <v>1</v>
      </c>
      <c r="K800">
        <v>4.2</v>
      </c>
      <c r="L800">
        <v>0</v>
      </c>
      <c r="M800">
        <v>99</v>
      </c>
      <c r="N800">
        <v>2.65</v>
      </c>
      <c r="O800">
        <v>99</v>
      </c>
      <c r="P800">
        <v>0.1</v>
      </c>
      <c r="Q800">
        <v>4159.8652000000002</v>
      </c>
      <c r="S800">
        <v>5.7</v>
      </c>
      <c r="T800">
        <v>5.2</v>
      </c>
      <c r="U800">
        <v>0.86299999999999999</v>
      </c>
      <c r="V800">
        <v>15</v>
      </c>
      <c r="W800">
        <f t="shared" si="72"/>
        <v>0</v>
      </c>
      <c r="X800">
        <f t="shared" si="73"/>
        <v>1</v>
      </c>
      <c r="Y800">
        <f t="shared" si="74"/>
        <v>0</v>
      </c>
      <c r="Z800">
        <f t="shared" si="75"/>
        <v>0</v>
      </c>
      <c r="AA800">
        <f t="shared" si="76"/>
        <v>0</v>
      </c>
      <c r="AB800">
        <f t="shared" si="77"/>
        <v>0</v>
      </c>
      <c r="AC800">
        <v>77.599999999999994</v>
      </c>
    </row>
    <row r="801" spans="1:29" x14ac:dyDescent="0.25">
      <c r="A801" t="s">
        <v>27</v>
      </c>
      <c r="B801" t="s">
        <v>169</v>
      </c>
      <c r="C801">
        <v>2010</v>
      </c>
      <c r="D801" t="s">
        <v>24</v>
      </c>
      <c r="E801">
        <v>219</v>
      </c>
      <c r="F801">
        <v>1</v>
      </c>
      <c r="G801">
        <v>8.25</v>
      </c>
      <c r="H801">
        <v>0</v>
      </c>
      <c r="I801">
        <v>98</v>
      </c>
      <c r="J801">
        <v>0</v>
      </c>
      <c r="K801">
        <v>5.4</v>
      </c>
      <c r="L801">
        <v>1</v>
      </c>
      <c r="M801">
        <v>97</v>
      </c>
      <c r="N801">
        <v>12.8</v>
      </c>
      <c r="O801">
        <v>9</v>
      </c>
      <c r="P801">
        <v>0.1</v>
      </c>
      <c r="S801">
        <v>2.8</v>
      </c>
      <c r="T801">
        <v>3</v>
      </c>
      <c r="W801">
        <f t="shared" si="72"/>
        <v>0</v>
      </c>
      <c r="X801">
        <f t="shared" si="73"/>
        <v>0</v>
      </c>
      <c r="Y801">
        <f t="shared" si="74"/>
        <v>0</v>
      </c>
      <c r="Z801">
        <f t="shared" si="75"/>
        <v>0</v>
      </c>
      <c r="AA801">
        <f t="shared" si="76"/>
        <v>1</v>
      </c>
      <c r="AB801">
        <f t="shared" si="77"/>
        <v>0</v>
      </c>
      <c r="AC801">
        <v>68.8</v>
      </c>
    </row>
    <row r="802" spans="1:29" x14ac:dyDescent="0.25">
      <c r="A802" t="s">
        <v>29</v>
      </c>
      <c r="B802" t="s">
        <v>127</v>
      </c>
      <c r="C802">
        <v>2008</v>
      </c>
      <c r="D802" t="s">
        <v>24</v>
      </c>
      <c r="E802">
        <v>132</v>
      </c>
      <c r="F802">
        <v>2</v>
      </c>
      <c r="G802">
        <v>0.01</v>
      </c>
      <c r="H802">
        <v>532.67000050000001</v>
      </c>
      <c r="I802">
        <v>98</v>
      </c>
      <c r="J802">
        <v>8</v>
      </c>
      <c r="K802">
        <v>58.2</v>
      </c>
      <c r="L802">
        <v>2</v>
      </c>
      <c r="M802">
        <v>98</v>
      </c>
      <c r="N802">
        <v>2.4</v>
      </c>
      <c r="O802">
        <v>98</v>
      </c>
      <c r="P802">
        <v>0.1</v>
      </c>
      <c r="Q802">
        <v>14396.486500000001</v>
      </c>
      <c r="S802">
        <v>5.5</v>
      </c>
      <c r="T802">
        <v>5.4</v>
      </c>
      <c r="U802">
        <v>0.75700000000000001</v>
      </c>
      <c r="V802">
        <v>14.8</v>
      </c>
      <c r="W802">
        <f t="shared" si="72"/>
        <v>1</v>
      </c>
      <c r="X802">
        <f t="shared" si="73"/>
        <v>0</v>
      </c>
      <c r="Y802">
        <f t="shared" si="74"/>
        <v>0</v>
      </c>
      <c r="Z802">
        <f t="shared" si="75"/>
        <v>0</v>
      </c>
      <c r="AA802">
        <f t="shared" si="76"/>
        <v>0</v>
      </c>
      <c r="AB802">
        <f t="shared" si="77"/>
        <v>0</v>
      </c>
      <c r="AC802">
        <v>72.599999999999994</v>
      </c>
    </row>
    <row r="803" spans="1:29" x14ac:dyDescent="0.25">
      <c r="A803" t="s">
        <v>34</v>
      </c>
      <c r="B803" t="s">
        <v>65</v>
      </c>
      <c r="C803">
        <v>2013</v>
      </c>
      <c r="D803" t="s">
        <v>24</v>
      </c>
      <c r="E803">
        <v>84</v>
      </c>
      <c r="F803">
        <v>2</v>
      </c>
      <c r="G803">
        <v>7.2</v>
      </c>
      <c r="H803">
        <v>2442.2220539999998</v>
      </c>
      <c r="I803">
        <v>9</v>
      </c>
      <c r="J803">
        <v>0</v>
      </c>
      <c r="K803">
        <v>62.5</v>
      </c>
      <c r="L803">
        <v>2</v>
      </c>
      <c r="M803">
        <v>9</v>
      </c>
      <c r="N803">
        <v>7.53</v>
      </c>
      <c r="O803">
        <v>91</v>
      </c>
      <c r="P803">
        <v>0.1</v>
      </c>
      <c r="Q803">
        <v>15941.397220000001</v>
      </c>
      <c r="R803">
        <v>17462982</v>
      </c>
      <c r="S803">
        <v>0.8</v>
      </c>
      <c r="T803">
        <v>0.8</v>
      </c>
      <c r="U803">
        <v>0.83099999999999996</v>
      </c>
      <c r="V803">
        <v>15.6</v>
      </c>
      <c r="W803">
        <f t="shared" si="72"/>
        <v>0</v>
      </c>
      <c r="X803">
        <f t="shared" si="73"/>
        <v>0</v>
      </c>
      <c r="Y803">
        <f t="shared" si="74"/>
        <v>0</v>
      </c>
      <c r="Z803">
        <f t="shared" si="75"/>
        <v>1</v>
      </c>
      <c r="AA803">
        <f t="shared" si="76"/>
        <v>0</v>
      </c>
      <c r="AB803">
        <f t="shared" si="77"/>
        <v>0</v>
      </c>
      <c r="AC803">
        <v>81</v>
      </c>
    </row>
    <row r="804" spans="1:29" x14ac:dyDescent="0.25">
      <c r="A804" t="s">
        <v>25</v>
      </c>
      <c r="B804" t="s">
        <v>42</v>
      </c>
      <c r="C804">
        <v>2006</v>
      </c>
      <c r="D804" t="s">
        <v>24</v>
      </c>
      <c r="E804">
        <v>79</v>
      </c>
      <c r="F804">
        <v>0</v>
      </c>
      <c r="G804">
        <v>2.1</v>
      </c>
      <c r="H804">
        <v>170.73740269999999</v>
      </c>
      <c r="I804">
        <v>98</v>
      </c>
      <c r="J804">
        <v>3</v>
      </c>
      <c r="K804">
        <v>56.8</v>
      </c>
      <c r="L804">
        <v>0</v>
      </c>
      <c r="M804">
        <v>98</v>
      </c>
      <c r="N804">
        <v>3.8</v>
      </c>
      <c r="O804">
        <v>98</v>
      </c>
      <c r="P804">
        <v>0.1</v>
      </c>
      <c r="Q804">
        <v>1937.99549</v>
      </c>
      <c r="S804">
        <v>6.1</v>
      </c>
      <c r="T804">
        <v>5.9</v>
      </c>
      <c r="U804">
        <v>0.81</v>
      </c>
      <c r="V804">
        <v>14.2</v>
      </c>
      <c r="W804">
        <f t="shared" si="72"/>
        <v>0</v>
      </c>
      <c r="X804">
        <f t="shared" si="73"/>
        <v>1</v>
      </c>
      <c r="Y804">
        <f t="shared" si="74"/>
        <v>0</v>
      </c>
      <c r="Z804">
        <f t="shared" si="75"/>
        <v>0</v>
      </c>
      <c r="AA804">
        <f t="shared" si="76"/>
        <v>0</v>
      </c>
      <c r="AB804">
        <f t="shared" si="77"/>
        <v>0</v>
      </c>
      <c r="AC804">
        <v>75.5</v>
      </c>
    </row>
    <row r="805" spans="1:29" x14ac:dyDescent="0.25">
      <c r="A805" t="s">
        <v>27</v>
      </c>
      <c r="B805" t="s">
        <v>55</v>
      </c>
      <c r="C805">
        <v>2005</v>
      </c>
      <c r="D805" t="s">
        <v>37</v>
      </c>
      <c r="E805">
        <v>16</v>
      </c>
      <c r="F805">
        <v>1</v>
      </c>
      <c r="G805">
        <v>10.48</v>
      </c>
      <c r="H805">
        <v>456.34046569999998</v>
      </c>
      <c r="I805">
        <v>96</v>
      </c>
      <c r="J805">
        <v>3</v>
      </c>
      <c r="K805">
        <v>59.7</v>
      </c>
      <c r="L805">
        <v>1</v>
      </c>
      <c r="M805">
        <v>97</v>
      </c>
      <c r="N805">
        <v>7.8</v>
      </c>
      <c r="O805">
        <v>96</v>
      </c>
      <c r="P805">
        <v>0.1</v>
      </c>
      <c r="Q805">
        <v>3893.6899800000001</v>
      </c>
      <c r="R805">
        <v>7658972</v>
      </c>
      <c r="S805">
        <v>2.2000000000000002</v>
      </c>
      <c r="T805">
        <v>2.2999999999999998</v>
      </c>
      <c r="U805">
        <v>0.745</v>
      </c>
      <c r="V805">
        <v>13.5</v>
      </c>
      <c r="W805">
        <f t="shared" si="72"/>
        <v>0</v>
      </c>
      <c r="X805">
        <f t="shared" si="73"/>
        <v>0</v>
      </c>
      <c r="Y805">
        <f t="shared" si="74"/>
        <v>0</v>
      </c>
      <c r="Z805">
        <f t="shared" si="75"/>
        <v>0</v>
      </c>
      <c r="AA805">
        <f t="shared" si="76"/>
        <v>1</v>
      </c>
      <c r="AB805">
        <f t="shared" si="77"/>
        <v>1</v>
      </c>
      <c r="AC805">
        <v>72.099999999999994</v>
      </c>
    </row>
    <row r="806" spans="1:29" x14ac:dyDescent="0.25">
      <c r="A806" t="s">
        <v>25</v>
      </c>
      <c r="B806" t="s">
        <v>76</v>
      </c>
      <c r="C806">
        <v>2015</v>
      </c>
      <c r="D806" t="s">
        <v>24</v>
      </c>
      <c r="E806">
        <v>139</v>
      </c>
      <c r="F806">
        <v>6</v>
      </c>
      <c r="H806">
        <v>0</v>
      </c>
      <c r="I806">
        <v>96</v>
      </c>
      <c r="J806">
        <v>0</v>
      </c>
      <c r="K806">
        <v>32.9</v>
      </c>
      <c r="L806">
        <v>7</v>
      </c>
      <c r="M806">
        <v>99</v>
      </c>
      <c r="O806">
        <v>96</v>
      </c>
      <c r="P806">
        <v>0.1</v>
      </c>
      <c r="S806">
        <v>4.9000000000000004</v>
      </c>
      <c r="T806">
        <v>4.9000000000000004</v>
      </c>
      <c r="W806">
        <f t="shared" si="72"/>
        <v>0</v>
      </c>
      <c r="X806">
        <f t="shared" si="73"/>
        <v>1</v>
      </c>
      <c r="Y806">
        <f t="shared" si="74"/>
        <v>0</v>
      </c>
      <c r="Z806">
        <f t="shared" si="75"/>
        <v>0</v>
      </c>
      <c r="AA806">
        <f t="shared" si="76"/>
        <v>0</v>
      </c>
      <c r="AB806">
        <f t="shared" si="77"/>
        <v>0</v>
      </c>
      <c r="AC806">
        <v>76</v>
      </c>
    </row>
    <row r="807" spans="1:29" x14ac:dyDescent="0.25">
      <c r="A807" t="s">
        <v>29</v>
      </c>
      <c r="B807" t="s">
        <v>57</v>
      </c>
      <c r="C807">
        <v>2010</v>
      </c>
      <c r="D807" t="s">
        <v>24</v>
      </c>
      <c r="E807">
        <v>33</v>
      </c>
      <c r="F807">
        <v>23</v>
      </c>
      <c r="G807">
        <v>4.16</v>
      </c>
      <c r="H807">
        <v>31.14187566</v>
      </c>
      <c r="I807">
        <v>96</v>
      </c>
      <c r="J807">
        <v>495</v>
      </c>
      <c r="K807">
        <v>16.100000000000001</v>
      </c>
      <c r="L807">
        <v>34</v>
      </c>
      <c r="M807">
        <v>94</v>
      </c>
      <c r="N807">
        <v>8.82</v>
      </c>
      <c r="O807">
        <v>96</v>
      </c>
      <c r="P807">
        <v>1.9</v>
      </c>
      <c r="Q807">
        <v>231.19432560000001</v>
      </c>
      <c r="R807">
        <v>876693</v>
      </c>
      <c r="S807">
        <v>7.7</v>
      </c>
      <c r="T807">
        <v>7.7</v>
      </c>
      <c r="U807">
        <v>0.36099999999999999</v>
      </c>
      <c r="V807">
        <v>9.3000000000000007</v>
      </c>
      <c r="W807">
        <f t="shared" si="72"/>
        <v>1</v>
      </c>
      <c r="X807">
        <f t="shared" si="73"/>
        <v>0</v>
      </c>
      <c r="Y807">
        <f t="shared" si="74"/>
        <v>0</v>
      </c>
      <c r="Z807">
        <f t="shared" si="75"/>
        <v>0</v>
      </c>
      <c r="AA807">
        <f t="shared" si="76"/>
        <v>0</v>
      </c>
      <c r="AB807">
        <f t="shared" si="77"/>
        <v>0</v>
      </c>
      <c r="AC807">
        <v>56.8</v>
      </c>
    </row>
    <row r="808" spans="1:29" x14ac:dyDescent="0.25">
      <c r="A808" t="s">
        <v>32</v>
      </c>
      <c r="B808" t="s">
        <v>31</v>
      </c>
      <c r="C808">
        <v>2009</v>
      </c>
      <c r="D808" t="s">
        <v>24</v>
      </c>
      <c r="E808">
        <v>14</v>
      </c>
      <c r="F808">
        <v>0</v>
      </c>
      <c r="G808">
        <v>7.82</v>
      </c>
      <c r="H808">
        <v>149.35873549999999</v>
      </c>
      <c r="I808">
        <v>98</v>
      </c>
      <c r="J808">
        <v>0</v>
      </c>
      <c r="K808">
        <v>43.8</v>
      </c>
      <c r="L808">
        <v>0</v>
      </c>
      <c r="M808">
        <v>98</v>
      </c>
      <c r="N808">
        <v>4.8600000000000003</v>
      </c>
      <c r="O808">
        <v>99</v>
      </c>
      <c r="P808">
        <v>0.1</v>
      </c>
      <c r="Q808">
        <v>1312.4669200000001</v>
      </c>
      <c r="S808">
        <v>3.4</v>
      </c>
      <c r="T808">
        <v>3.3</v>
      </c>
      <c r="U808">
        <v>0.78800000000000003</v>
      </c>
      <c r="V808">
        <v>14.2</v>
      </c>
      <c r="W808">
        <f t="shared" si="72"/>
        <v>0</v>
      </c>
      <c r="X808">
        <f t="shared" si="73"/>
        <v>0</v>
      </c>
      <c r="Y808">
        <f t="shared" si="74"/>
        <v>0</v>
      </c>
      <c r="Z808">
        <f t="shared" si="75"/>
        <v>0</v>
      </c>
      <c r="AA808">
        <f t="shared" si="76"/>
        <v>0</v>
      </c>
      <c r="AB808">
        <f t="shared" si="77"/>
        <v>0</v>
      </c>
      <c r="AC808">
        <v>75.400000000000006</v>
      </c>
    </row>
    <row r="809" spans="1:29" x14ac:dyDescent="0.25">
      <c r="A809" t="s">
        <v>34</v>
      </c>
      <c r="B809" t="s">
        <v>162</v>
      </c>
      <c r="C809">
        <v>2000</v>
      </c>
      <c r="D809" t="s">
        <v>24</v>
      </c>
      <c r="E809">
        <v>172</v>
      </c>
      <c r="F809">
        <v>4</v>
      </c>
      <c r="G809">
        <v>6.78</v>
      </c>
      <c r="H809">
        <v>273.57587690000003</v>
      </c>
      <c r="J809">
        <v>0</v>
      </c>
      <c r="K809">
        <v>39.1</v>
      </c>
      <c r="L809">
        <v>5</v>
      </c>
      <c r="M809">
        <v>86</v>
      </c>
      <c r="N809">
        <v>8.1</v>
      </c>
      <c r="O809">
        <v>86</v>
      </c>
      <c r="P809">
        <v>0.1</v>
      </c>
      <c r="Q809">
        <v>1545.6264229999999</v>
      </c>
      <c r="R809">
        <v>5327</v>
      </c>
      <c r="S809">
        <v>2.5</v>
      </c>
      <c r="T809">
        <v>2.4</v>
      </c>
      <c r="U809">
        <v>0.625</v>
      </c>
      <c r="V809">
        <v>11.6</v>
      </c>
      <c r="W809">
        <f t="shared" si="72"/>
        <v>0</v>
      </c>
      <c r="X809">
        <f t="shared" si="73"/>
        <v>0</v>
      </c>
      <c r="Y809">
        <f t="shared" si="74"/>
        <v>0</v>
      </c>
      <c r="Z809">
        <f t="shared" si="75"/>
        <v>1</v>
      </c>
      <c r="AA809">
        <f t="shared" si="76"/>
        <v>0</v>
      </c>
      <c r="AB809">
        <f t="shared" si="77"/>
        <v>0</v>
      </c>
      <c r="AC809">
        <v>79</v>
      </c>
    </row>
    <row r="810" spans="1:29" x14ac:dyDescent="0.25">
      <c r="A810" t="s">
        <v>27</v>
      </c>
      <c r="B810" t="s">
        <v>171</v>
      </c>
      <c r="C810">
        <v>2014</v>
      </c>
      <c r="D810" t="s">
        <v>24</v>
      </c>
      <c r="E810">
        <v>225</v>
      </c>
      <c r="F810">
        <v>13</v>
      </c>
      <c r="G810">
        <v>10.119999999999999</v>
      </c>
      <c r="H810">
        <v>1340.5536990000001</v>
      </c>
      <c r="I810">
        <v>97</v>
      </c>
      <c r="J810">
        <v>4711</v>
      </c>
      <c r="K810">
        <v>59.9</v>
      </c>
      <c r="L810">
        <v>15</v>
      </c>
      <c r="M810">
        <v>97</v>
      </c>
      <c r="N810">
        <v>7.7</v>
      </c>
      <c r="O810">
        <v>97</v>
      </c>
      <c r="P810">
        <v>0.1</v>
      </c>
      <c r="Q810">
        <v>14125.960999999999</v>
      </c>
      <c r="R810">
        <v>143819666</v>
      </c>
      <c r="S810">
        <v>2.2999999999999998</v>
      </c>
      <c r="T810">
        <v>2.2999999999999998</v>
      </c>
      <c r="U810">
        <v>0.80300000000000005</v>
      </c>
      <c r="V810">
        <v>14.9</v>
      </c>
      <c r="W810">
        <f t="shared" si="72"/>
        <v>0</v>
      </c>
      <c r="X810">
        <f t="shared" si="73"/>
        <v>0</v>
      </c>
      <c r="Y810">
        <f t="shared" si="74"/>
        <v>0</v>
      </c>
      <c r="Z810">
        <f t="shared" si="75"/>
        <v>0</v>
      </c>
      <c r="AA810">
        <f t="shared" si="76"/>
        <v>1</v>
      </c>
      <c r="AB810">
        <f t="shared" si="77"/>
        <v>0</v>
      </c>
      <c r="AC810">
        <v>73</v>
      </c>
    </row>
    <row r="811" spans="1:29" x14ac:dyDescent="0.25">
      <c r="A811" t="s">
        <v>27</v>
      </c>
      <c r="B811" t="s">
        <v>45</v>
      </c>
      <c r="C811">
        <v>2002</v>
      </c>
      <c r="D811" t="s">
        <v>24</v>
      </c>
      <c r="E811">
        <v>262</v>
      </c>
      <c r="F811">
        <v>1</v>
      </c>
      <c r="G811">
        <v>12.23</v>
      </c>
      <c r="H811">
        <v>145.4233629</v>
      </c>
      <c r="I811">
        <v>99</v>
      </c>
      <c r="J811">
        <v>14</v>
      </c>
      <c r="K811">
        <v>55.3</v>
      </c>
      <c r="L811">
        <v>1</v>
      </c>
      <c r="M811">
        <v>99</v>
      </c>
      <c r="N811">
        <v>6.47</v>
      </c>
      <c r="O811">
        <v>99</v>
      </c>
      <c r="P811">
        <v>0.1</v>
      </c>
      <c r="Q811">
        <v>1479.3831419999999</v>
      </c>
      <c r="R811">
        <v>9865548</v>
      </c>
      <c r="S811">
        <v>2.5</v>
      </c>
      <c r="T811">
        <v>2.7</v>
      </c>
      <c r="U811">
        <v>0.68700000000000006</v>
      </c>
      <c r="V811">
        <v>13.6</v>
      </c>
      <c r="W811">
        <f t="shared" si="72"/>
        <v>0</v>
      </c>
      <c r="X811">
        <f t="shared" si="73"/>
        <v>0</v>
      </c>
      <c r="Y811">
        <f t="shared" si="74"/>
        <v>0</v>
      </c>
      <c r="Z811">
        <f t="shared" si="75"/>
        <v>0</v>
      </c>
      <c r="AA811">
        <f t="shared" si="76"/>
        <v>1</v>
      </c>
      <c r="AB811">
        <f t="shared" si="77"/>
        <v>0</v>
      </c>
      <c r="AC811">
        <v>67.2</v>
      </c>
    </row>
    <row r="812" spans="1:29" x14ac:dyDescent="0.25">
      <c r="A812" t="s">
        <v>29</v>
      </c>
      <c r="B812" t="s">
        <v>195</v>
      </c>
      <c r="C812">
        <v>2013</v>
      </c>
      <c r="D812" t="s">
        <v>24</v>
      </c>
      <c r="E812">
        <v>393</v>
      </c>
      <c r="F812">
        <v>2</v>
      </c>
      <c r="G812">
        <v>0.01</v>
      </c>
      <c r="H812">
        <v>708.95566480000002</v>
      </c>
      <c r="I812">
        <v>98</v>
      </c>
      <c r="J812">
        <v>0</v>
      </c>
      <c r="K812">
        <v>31.2</v>
      </c>
      <c r="L812">
        <v>3</v>
      </c>
      <c r="M812">
        <v>98</v>
      </c>
      <c r="N812">
        <v>9.66</v>
      </c>
      <c r="O812">
        <v>98</v>
      </c>
      <c r="P812">
        <v>9.8000000000000007</v>
      </c>
      <c r="Q812">
        <v>3598.75972</v>
      </c>
      <c r="R812">
        <v>1271456</v>
      </c>
      <c r="S812">
        <v>4.5</v>
      </c>
      <c r="T812">
        <v>4.5999999999999996</v>
      </c>
      <c r="U812">
        <v>0.53900000000000003</v>
      </c>
      <c r="V812">
        <v>11.4</v>
      </c>
      <c r="W812">
        <f t="shared" si="72"/>
        <v>1</v>
      </c>
      <c r="X812">
        <f t="shared" si="73"/>
        <v>0</v>
      </c>
      <c r="Y812">
        <f t="shared" si="74"/>
        <v>0</v>
      </c>
      <c r="Z812">
        <f t="shared" si="75"/>
        <v>0</v>
      </c>
      <c r="AA812">
        <f t="shared" si="76"/>
        <v>0</v>
      </c>
      <c r="AB812">
        <f t="shared" si="77"/>
        <v>0</v>
      </c>
      <c r="AC812">
        <v>57.6</v>
      </c>
    </row>
    <row r="813" spans="1:29" x14ac:dyDescent="0.25">
      <c r="A813" t="s">
        <v>25</v>
      </c>
      <c r="B813" t="s">
        <v>207</v>
      </c>
      <c r="C813">
        <v>2000</v>
      </c>
      <c r="D813" t="s">
        <v>24</v>
      </c>
      <c r="E813">
        <v>143</v>
      </c>
      <c r="F813">
        <v>44</v>
      </c>
      <c r="G813">
        <v>1.54</v>
      </c>
      <c r="H813">
        <v>421.29566019999999</v>
      </c>
      <c r="I813">
        <v>71</v>
      </c>
      <c r="J813">
        <v>16244</v>
      </c>
      <c r="K813">
        <v>53.5</v>
      </c>
      <c r="L813">
        <v>54</v>
      </c>
      <c r="M813">
        <v>85</v>
      </c>
      <c r="N813">
        <v>4.95</v>
      </c>
      <c r="O813">
        <v>85</v>
      </c>
      <c r="P813">
        <v>0.1</v>
      </c>
      <c r="Q813">
        <v>4316.553895</v>
      </c>
      <c r="R813">
        <v>6324121</v>
      </c>
      <c r="S813">
        <v>5.3</v>
      </c>
      <c r="T813">
        <v>5.2</v>
      </c>
      <c r="U813">
        <v>0.64100000000000001</v>
      </c>
      <c r="V813">
        <v>10.7</v>
      </c>
      <c r="W813">
        <f t="shared" si="72"/>
        <v>0</v>
      </c>
      <c r="X813">
        <f t="shared" si="73"/>
        <v>1</v>
      </c>
      <c r="Y813">
        <f t="shared" si="74"/>
        <v>0</v>
      </c>
      <c r="Z813">
        <f t="shared" si="75"/>
        <v>0</v>
      </c>
      <c r="AA813">
        <f t="shared" si="76"/>
        <v>0</v>
      </c>
      <c r="AB813">
        <f t="shared" si="77"/>
        <v>0</v>
      </c>
      <c r="AC813">
        <v>74</v>
      </c>
    </row>
    <row r="814" spans="1:29" x14ac:dyDescent="0.25">
      <c r="A814" t="s">
        <v>38</v>
      </c>
      <c r="B814" t="s">
        <v>187</v>
      </c>
      <c r="C814">
        <v>2012</v>
      </c>
      <c r="D814" t="s">
        <v>24</v>
      </c>
      <c r="E814">
        <v>184</v>
      </c>
      <c r="F814">
        <v>0</v>
      </c>
      <c r="G814">
        <v>0.01</v>
      </c>
      <c r="H814">
        <v>247.94922840000001</v>
      </c>
      <c r="I814">
        <v>99</v>
      </c>
      <c r="J814">
        <v>0</v>
      </c>
      <c r="K814">
        <v>48.1</v>
      </c>
      <c r="L814">
        <v>0</v>
      </c>
      <c r="M814">
        <v>99</v>
      </c>
      <c r="N814">
        <v>5.48</v>
      </c>
      <c r="O814">
        <v>99</v>
      </c>
      <c r="P814">
        <v>0.1</v>
      </c>
      <c r="Q814">
        <v>1858.6898679999999</v>
      </c>
      <c r="R814">
        <v>551531</v>
      </c>
      <c r="S814">
        <v>1.2</v>
      </c>
      <c r="T814">
        <v>1.2</v>
      </c>
      <c r="U814">
        <v>0.505</v>
      </c>
      <c r="V814">
        <v>9.4</v>
      </c>
      <c r="W814">
        <f t="shared" si="72"/>
        <v>0</v>
      </c>
      <c r="X814">
        <f t="shared" si="73"/>
        <v>0</v>
      </c>
      <c r="Y814">
        <f t="shared" si="74"/>
        <v>1</v>
      </c>
      <c r="Z814">
        <f t="shared" si="75"/>
        <v>0</v>
      </c>
      <c r="AA814">
        <f t="shared" si="76"/>
        <v>0</v>
      </c>
      <c r="AB814">
        <f t="shared" si="77"/>
        <v>0</v>
      </c>
      <c r="AC814">
        <v>68.7</v>
      </c>
    </row>
    <row r="815" spans="1:29" x14ac:dyDescent="0.25">
      <c r="A815" t="s">
        <v>38</v>
      </c>
      <c r="B815" t="s">
        <v>140</v>
      </c>
      <c r="C815">
        <v>2015</v>
      </c>
      <c r="D815" t="s">
        <v>24</v>
      </c>
      <c r="E815">
        <v>166</v>
      </c>
      <c r="F815">
        <v>0</v>
      </c>
      <c r="H815">
        <v>0</v>
      </c>
      <c r="I815">
        <v>78</v>
      </c>
      <c r="J815">
        <v>0</v>
      </c>
      <c r="K815">
        <v>69.400000000000006</v>
      </c>
      <c r="L815">
        <v>0</v>
      </c>
      <c r="M815">
        <v>71</v>
      </c>
      <c r="O815">
        <v>72</v>
      </c>
      <c r="P815">
        <v>0.1</v>
      </c>
      <c r="S815">
        <v>0.2</v>
      </c>
      <c r="T815">
        <v>0.2</v>
      </c>
      <c r="U815">
        <v>0.63700000000000001</v>
      </c>
      <c r="V815">
        <v>11.7</v>
      </c>
      <c r="W815">
        <f t="shared" si="72"/>
        <v>0</v>
      </c>
      <c r="X815">
        <f t="shared" si="73"/>
        <v>0</v>
      </c>
      <c r="Y815">
        <f t="shared" si="74"/>
        <v>1</v>
      </c>
      <c r="Z815">
        <f t="shared" si="75"/>
        <v>0</v>
      </c>
      <c r="AA815">
        <f t="shared" si="76"/>
        <v>0</v>
      </c>
      <c r="AB815">
        <f t="shared" si="77"/>
        <v>0</v>
      </c>
      <c r="AC815">
        <v>69.400000000000006</v>
      </c>
    </row>
    <row r="816" spans="1:29" x14ac:dyDescent="0.25">
      <c r="A816" t="s">
        <v>25</v>
      </c>
      <c r="B816" t="s">
        <v>124</v>
      </c>
      <c r="C816">
        <v>2013</v>
      </c>
      <c r="D816" t="s">
        <v>24</v>
      </c>
      <c r="E816">
        <v>97</v>
      </c>
      <c r="F816">
        <v>1</v>
      </c>
      <c r="G816">
        <v>1.29</v>
      </c>
      <c r="H816">
        <v>14.55610463</v>
      </c>
      <c r="I816">
        <v>81</v>
      </c>
      <c r="J816">
        <v>1761</v>
      </c>
      <c r="K816">
        <v>64.900000000000006</v>
      </c>
      <c r="L816">
        <v>1</v>
      </c>
      <c r="M816">
        <v>75</v>
      </c>
      <c r="N816">
        <v>6.63</v>
      </c>
      <c r="O816">
        <v>81</v>
      </c>
      <c r="P816">
        <v>0.1</v>
      </c>
      <c r="Q816">
        <v>846.28515300000004</v>
      </c>
      <c r="R816">
        <v>527612</v>
      </c>
      <c r="S816">
        <v>4.8</v>
      </c>
      <c r="T816">
        <v>4.8</v>
      </c>
      <c r="U816">
        <v>0.76600000000000001</v>
      </c>
      <c r="V816">
        <v>13.3</v>
      </c>
      <c r="W816">
        <f t="shared" si="72"/>
        <v>0</v>
      </c>
      <c r="X816">
        <f t="shared" si="73"/>
        <v>1</v>
      </c>
      <c r="Y816">
        <f t="shared" si="74"/>
        <v>0</v>
      </c>
      <c r="Z816">
        <f t="shared" si="75"/>
        <v>0</v>
      </c>
      <c r="AA816">
        <f t="shared" si="76"/>
        <v>0</v>
      </c>
      <c r="AB816">
        <f t="shared" si="77"/>
        <v>0</v>
      </c>
      <c r="AC816">
        <v>74.900000000000006</v>
      </c>
    </row>
    <row r="817" spans="1:29" x14ac:dyDescent="0.25">
      <c r="A817" t="s">
        <v>27</v>
      </c>
      <c r="B817" t="s">
        <v>113</v>
      </c>
      <c r="C817">
        <v>2011</v>
      </c>
      <c r="D817" t="s">
        <v>37</v>
      </c>
      <c r="E817">
        <v>6</v>
      </c>
      <c r="F817">
        <v>2</v>
      </c>
      <c r="G817">
        <v>6.98</v>
      </c>
      <c r="H817">
        <v>5439.691769</v>
      </c>
      <c r="I817">
        <v>96</v>
      </c>
      <c r="J817">
        <v>5189</v>
      </c>
      <c r="K817">
        <v>61.5</v>
      </c>
      <c r="L817">
        <v>2</v>
      </c>
      <c r="M817">
        <v>96</v>
      </c>
      <c r="N817">
        <v>9.27</v>
      </c>
      <c r="O817">
        <v>96</v>
      </c>
      <c r="P817">
        <v>0.1</v>
      </c>
      <c r="Q817">
        <v>38334.68477</v>
      </c>
      <c r="R817">
        <v>59379449</v>
      </c>
      <c r="S817">
        <v>0.5</v>
      </c>
      <c r="T817">
        <v>0.5</v>
      </c>
      <c r="U817">
        <v>0.872</v>
      </c>
      <c r="V817">
        <v>16.399999999999999</v>
      </c>
      <c r="W817">
        <f t="shared" si="72"/>
        <v>0</v>
      </c>
      <c r="X817">
        <f t="shared" si="73"/>
        <v>0</v>
      </c>
      <c r="Y817">
        <f t="shared" si="74"/>
        <v>0</v>
      </c>
      <c r="Z817">
        <f t="shared" si="75"/>
        <v>0</v>
      </c>
      <c r="AA817">
        <f t="shared" si="76"/>
        <v>1</v>
      </c>
      <c r="AB817">
        <f t="shared" si="77"/>
        <v>1</v>
      </c>
      <c r="AC817">
        <v>82</v>
      </c>
    </row>
    <row r="818" spans="1:29" x14ac:dyDescent="0.25">
      <c r="A818" t="s">
        <v>38</v>
      </c>
      <c r="B818" t="s">
        <v>89</v>
      </c>
      <c r="C818">
        <v>2009</v>
      </c>
      <c r="D818" t="s">
        <v>24</v>
      </c>
      <c r="E818">
        <v>23</v>
      </c>
      <c r="F818">
        <v>0</v>
      </c>
      <c r="G818">
        <v>2.31</v>
      </c>
      <c r="H818">
        <v>60.650684460000001</v>
      </c>
      <c r="I818">
        <v>99</v>
      </c>
      <c r="J818">
        <v>1</v>
      </c>
      <c r="K818">
        <v>58</v>
      </c>
      <c r="L818">
        <v>0</v>
      </c>
      <c r="M818">
        <v>99</v>
      </c>
      <c r="N818">
        <v>4.26</v>
      </c>
      <c r="O818">
        <v>99</v>
      </c>
      <c r="P818">
        <v>0.1</v>
      </c>
      <c r="Q818">
        <v>3369.4824699999999</v>
      </c>
      <c r="R818">
        <v>851967</v>
      </c>
      <c r="S818">
        <v>4</v>
      </c>
      <c r="T818">
        <v>3.7</v>
      </c>
      <c r="U818">
        <v>0.70399999999999996</v>
      </c>
      <c r="V818">
        <v>14.5</v>
      </c>
      <c r="W818">
        <f t="shared" si="72"/>
        <v>0</v>
      </c>
      <c r="X818">
        <f t="shared" si="73"/>
        <v>0</v>
      </c>
      <c r="Y818">
        <f t="shared" si="74"/>
        <v>1</v>
      </c>
      <c r="Z818">
        <f t="shared" si="75"/>
        <v>0</v>
      </c>
      <c r="AA818">
        <f t="shared" si="76"/>
        <v>0</v>
      </c>
      <c r="AB818">
        <f t="shared" si="77"/>
        <v>0</v>
      </c>
      <c r="AC818">
        <v>68.900000000000006</v>
      </c>
    </row>
    <row r="819" spans="1:29" x14ac:dyDescent="0.25">
      <c r="A819" t="s">
        <v>27</v>
      </c>
      <c r="B819" t="s">
        <v>171</v>
      </c>
      <c r="C819">
        <v>2009</v>
      </c>
      <c r="D819" t="s">
        <v>24</v>
      </c>
      <c r="E819">
        <v>261</v>
      </c>
      <c r="F819">
        <v>15</v>
      </c>
      <c r="G819">
        <v>11.21</v>
      </c>
      <c r="H819">
        <v>137.00633569999999</v>
      </c>
      <c r="I819">
        <v>98</v>
      </c>
      <c r="J819">
        <v>101</v>
      </c>
      <c r="K819">
        <v>57</v>
      </c>
      <c r="L819">
        <v>18</v>
      </c>
      <c r="M819">
        <v>98</v>
      </c>
      <c r="N819">
        <v>7.44</v>
      </c>
      <c r="O819">
        <v>98</v>
      </c>
      <c r="P819">
        <v>0.3</v>
      </c>
      <c r="Q819">
        <v>8562.8959799999993</v>
      </c>
      <c r="R819">
        <v>142785342</v>
      </c>
      <c r="S819">
        <v>2.2999999999999998</v>
      </c>
      <c r="T819">
        <v>2.5</v>
      </c>
      <c r="U819">
        <v>0.77600000000000002</v>
      </c>
      <c r="V819">
        <v>14</v>
      </c>
      <c r="W819">
        <f t="shared" si="72"/>
        <v>0</v>
      </c>
      <c r="X819">
        <f t="shared" si="73"/>
        <v>0</v>
      </c>
      <c r="Y819">
        <f t="shared" si="74"/>
        <v>0</v>
      </c>
      <c r="Z819">
        <f t="shared" si="75"/>
        <v>0</v>
      </c>
      <c r="AA819">
        <f t="shared" si="76"/>
        <v>1</v>
      </c>
      <c r="AB819">
        <f t="shared" si="77"/>
        <v>0</v>
      </c>
      <c r="AC819">
        <v>68.2</v>
      </c>
    </row>
    <row r="820" spans="1:29" x14ac:dyDescent="0.25">
      <c r="A820" t="s">
        <v>25</v>
      </c>
      <c r="B820" t="s">
        <v>40</v>
      </c>
      <c r="C820">
        <v>2014</v>
      </c>
      <c r="D820" t="s">
        <v>24</v>
      </c>
      <c r="E820">
        <v>119</v>
      </c>
      <c r="F820">
        <v>5</v>
      </c>
      <c r="G820">
        <v>0.01</v>
      </c>
      <c r="H820">
        <v>306.18243130000002</v>
      </c>
      <c r="I820">
        <v>94</v>
      </c>
      <c r="J820">
        <v>0</v>
      </c>
      <c r="K820">
        <v>51.5</v>
      </c>
      <c r="L820">
        <v>6</v>
      </c>
      <c r="M820">
        <v>97</v>
      </c>
      <c r="N820">
        <v>6.4</v>
      </c>
      <c r="O820">
        <v>94</v>
      </c>
      <c r="P820">
        <v>0.1</v>
      </c>
      <c r="Q820">
        <v>7891.2997759999998</v>
      </c>
      <c r="R820">
        <v>953579</v>
      </c>
      <c r="S820">
        <v>2.8</v>
      </c>
      <c r="T820">
        <v>2.9</v>
      </c>
      <c r="U820">
        <v>0.752</v>
      </c>
      <c r="V820">
        <v>12.2</v>
      </c>
      <c r="W820">
        <f t="shared" si="72"/>
        <v>0</v>
      </c>
      <c r="X820">
        <f t="shared" si="73"/>
        <v>1</v>
      </c>
      <c r="Y820">
        <f t="shared" si="74"/>
        <v>0</v>
      </c>
      <c r="Z820">
        <f t="shared" si="75"/>
        <v>0</v>
      </c>
      <c r="AA820">
        <f t="shared" si="76"/>
        <v>0</v>
      </c>
      <c r="AB820">
        <f t="shared" si="77"/>
        <v>0</v>
      </c>
      <c r="AC820">
        <v>72.5</v>
      </c>
    </row>
    <row r="821" spans="1:29" x14ac:dyDescent="0.25">
      <c r="A821" t="s">
        <v>38</v>
      </c>
      <c r="B821" t="s">
        <v>204</v>
      </c>
      <c r="C821">
        <v>2007</v>
      </c>
      <c r="D821" t="s">
        <v>24</v>
      </c>
      <c r="E821">
        <v>146</v>
      </c>
      <c r="F821">
        <v>0</v>
      </c>
      <c r="G821">
        <v>2.0499999999999998</v>
      </c>
      <c r="H821">
        <v>568.86928130000001</v>
      </c>
      <c r="I821">
        <v>87</v>
      </c>
      <c r="J821">
        <v>0</v>
      </c>
      <c r="K821">
        <v>7.8</v>
      </c>
      <c r="L821">
        <v>0</v>
      </c>
      <c r="M821">
        <v>88</v>
      </c>
      <c r="N821">
        <v>5.82</v>
      </c>
      <c r="O821">
        <v>87</v>
      </c>
      <c r="P821">
        <v>0.1</v>
      </c>
      <c r="Q821">
        <v>2932.3158830000002</v>
      </c>
      <c r="R821">
        <v>12357</v>
      </c>
      <c r="S821">
        <v>0.1</v>
      </c>
      <c r="T821">
        <v>0.1</v>
      </c>
      <c r="U821">
        <v>0.69799999999999995</v>
      </c>
      <c r="V821">
        <v>14.5</v>
      </c>
      <c r="W821">
        <f t="shared" si="72"/>
        <v>0</v>
      </c>
      <c r="X821">
        <f t="shared" si="73"/>
        <v>0</v>
      </c>
      <c r="Y821">
        <f t="shared" si="74"/>
        <v>1</v>
      </c>
      <c r="Z821">
        <f t="shared" si="75"/>
        <v>0</v>
      </c>
      <c r="AA821">
        <f t="shared" si="76"/>
        <v>0</v>
      </c>
      <c r="AB821">
        <f t="shared" si="77"/>
        <v>0</v>
      </c>
      <c r="AC821">
        <v>72.5</v>
      </c>
    </row>
    <row r="822" spans="1:29" x14ac:dyDescent="0.25">
      <c r="A822" t="s">
        <v>29</v>
      </c>
      <c r="B822" t="s">
        <v>63</v>
      </c>
      <c r="C822">
        <v>2009</v>
      </c>
      <c r="D822" t="s">
        <v>24</v>
      </c>
      <c r="E822">
        <v>453</v>
      </c>
      <c r="F822">
        <v>17</v>
      </c>
      <c r="G822">
        <v>1.56</v>
      </c>
      <c r="H822">
        <v>40.451569329999998</v>
      </c>
      <c r="I822">
        <v>42</v>
      </c>
      <c r="J822">
        <v>11</v>
      </c>
      <c r="K822">
        <v>19.8</v>
      </c>
      <c r="L822">
        <v>25</v>
      </c>
      <c r="M822">
        <v>45</v>
      </c>
      <c r="N822">
        <v>3.58</v>
      </c>
      <c r="O822">
        <v>42</v>
      </c>
      <c r="P822">
        <v>7.3</v>
      </c>
      <c r="Q822">
        <v>449.961839</v>
      </c>
      <c r="R822">
        <v>44423</v>
      </c>
      <c r="S822">
        <v>9.1</v>
      </c>
      <c r="T822">
        <v>9.1</v>
      </c>
      <c r="U822">
        <v>0.34499999999999997</v>
      </c>
      <c r="V822">
        <v>6.4</v>
      </c>
      <c r="W822">
        <f t="shared" si="72"/>
        <v>1</v>
      </c>
      <c r="X822">
        <f t="shared" si="73"/>
        <v>0</v>
      </c>
      <c r="Y822">
        <f t="shared" si="74"/>
        <v>0</v>
      </c>
      <c r="Z822">
        <f t="shared" si="75"/>
        <v>0</v>
      </c>
      <c r="AA822">
        <f t="shared" si="76"/>
        <v>0</v>
      </c>
      <c r="AB822">
        <f t="shared" si="77"/>
        <v>0</v>
      </c>
      <c r="AC822">
        <v>48.6</v>
      </c>
    </row>
    <row r="823" spans="1:29" x14ac:dyDescent="0.25">
      <c r="A823" t="s">
        <v>27</v>
      </c>
      <c r="B823" t="s">
        <v>156</v>
      </c>
      <c r="C823">
        <v>2013</v>
      </c>
      <c r="D823" t="s">
        <v>37</v>
      </c>
      <c r="E823">
        <v>62</v>
      </c>
      <c r="F823">
        <v>0</v>
      </c>
      <c r="G823">
        <v>6.21</v>
      </c>
      <c r="H823">
        <v>234.782883</v>
      </c>
      <c r="J823">
        <v>8</v>
      </c>
      <c r="K823">
        <v>6.3</v>
      </c>
      <c r="L823">
        <v>0</v>
      </c>
      <c r="M823">
        <v>94</v>
      </c>
      <c r="N823">
        <v>9.39</v>
      </c>
      <c r="O823">
        <v>94</v>
      </c>
      <c r="P823">
        <v>0.1</v>
      </c>
      <c r="Q823">
        <v>1291.4349999999999</v>
      </c>
      <c r="R823">
        <v>579623</v>
      </c>
      <c r="S823">
        <v>0.8</v>
      </c>
      <c r="T823">
        <v>0.7</v>
      </c>
      <c r="U823">
        <v>0.94199999999999995</v>
      </c>
      <c r="V823">
        <v>17.5</v>
      </c>
      <c r="W823">
        <f t="shared" si="72"/>
        <v>0</v>
      </c>
      <c r="X823">
        <f t="shared" si="73"/>
        <v>0</v>
      </c>
      <c r="Y823">
        <f t="shared" si="74"/>
        <v>0</v>
      </c>
      <c r="Z823">
        <f t="shared" si="75"/>
        <v>0</v>
      </c>
      <c r="AA823">
        <f t="shared" si="76"/>
        <v>1</v>
      </c>
      <c r="AB823">
        <f t="shared" si="77"/>
        <v>1</v>
      </c>
      <c r="AC823">
        <v>81.5</v>
      </c>
    </row>
    <row r="824" spans="1:29" x14ac:dyDescent="0.25">
      <c r="A824" t="s">
        <v>25</v>
      </c>
      <c r="B824" t="s">
        <v>94</v>
      </c>
      <c r="C824">
        <v>2002</v>
      </c>
      <c r="D824" t="s">
        <v>24</v>
      </c>
      <c r="E824">
        <v>142</v>
      </c>
      <c r="F824">
        <v>2</v>
      </c>
      <c r="G824">
        <v>2.72</v>
      </c>
      <c r="H824">
        <v>60.558182909999999</v>
      </c>
      <c r="I824">
        <v>51</v>
      </c>
      <c r="J824">
        <v>199</v>
      </c>
      <c r="K824">
        <v>47</v>
      </c>
      <c r="L824">
        <v>2</v>
      </c>
      <c r="M824">
        <v>89</v>
      </c>
      <c r="N824">
        <v>8.7200000000000006</v>
      </c>
      <c r="O824">
        <v>84</v>
      </c>
      <c r="P824">
        <v>0.1</v>
      </c>
      <c r="Q824">
        <v>779.38459350000005</v>
      </c>
      <c r="R824">
        <v>4357</v>
      </c>
      <c r="S824">
        <v>2.9</v>
      </c>
      <c r="T824">
        <v>3</v>
      </c>
      <c r="U824">
        <v>0.67700000000000005</v>
      </c>
      <c r="V824">
        <v>11.8</v>
      </c>
      <c r="W824">
        <f t="shared" si="72"/>
        <v>0</v>
      </c>
      <c r="X824">
        <f t="shared" si="73"/>
        <v>1</v>
      </c>
      <c r="Y824">
        <f t="shared" si="74"/>
        <v>0</v>
      </c>
      <c r="Z824">
        <f t="shared" si="75"/>
        <v>0</v>
      </c>
      <c r="AA824">
        <f t="shared" si="76"/>
        <v>0</v>
      </c>
      <c r="AB824">
        <f t="shared" si="77"/>
        <v>0</v>
      </c>
      <c r="AC824">
        <v>71.7</v>
      </c>
    </row>
    <row r="825" spans="1:29" x14ac:dyDescent="0.25">
      <c r="A825" t="s">
        <v>34</v>
      </c>
      <c r="B825" t="s">
        <v>50</v>
      </c>
      <c r="C825">
        <v>2006</v>
      </c>
      <c r="D825" t="s">
        <v>24</v>
      </c>
      <c r="E825">
        <v>219</v>
      </c>
      <c r="F825">
        <v>11</v>
      </c>
      <c r="G825">
        <v>3.23</v>
      </c>
      <c r="H825">
        <v>0</v>
      </c>
      <c r="I825">
        <v>83</v>
      </c>
      <c r="J825">
        <v>0</v>
      </c>
      <c r="K825">
        <v>46.7</v>
      </c>
      <c r="L825">
        <v>15</v>
      </c>
      <c r="M825">
        <v>82</v>
      </c>
      <c r="N825">
        <v>5.19</v>
      </c>
      <c r="O825">
        <v>83</v>
      </c>
      <c r="P825">
        <v>0.2</v>
      </c>
      <c r="S825">
        <v>1.3</v>
      </c>
      <c r="T825">
        <v>1.2</v>
      </c>
      <c r="U825">
        <v>0.625</v>
      </c>
      <c r="V825">
        <v>14.3</v>
      </c>
      <c r="W825">
        <f t="shared" si="72"/>
        <v>0</v>
      </c>
      <c r="X825">
        <f t="shared" si="73"/>
        <v>0</v>
      </c>
      <c r="Y825">
        <f t="shared" si="74"/>
        <v>0</v>
      </c>
      <c r="Z825">
        <f t="shared" si="75"/>
        <v>1</v>
      </c>
      <c r="AA825">
        <f t="shared" si="76"/>
        <v>0</v>
      </c>
      <c r="AB825">
        <f t="shared" si="77"/>
        <v>0</v>
      </c>
      <c r="AC825">
        <v>66.2</v>
      </c>
    </row>
    <row r="826" spans="1:29" x14ac:dyDescent="0.25">
      <c r="A826" t="s">
        <v>27</v>
      </c>
      <c r="B826" t="s">
        <v>46</v>
      </c>
      <c r="C826">
        <v>2011</v>
      </c>
      <c r="D826" t="s">
        <v>37</v>
      </c>
      <c r="E826">
        <v>8</v>
      </c>
      <c r="F826">
        <v>0</v>
      </c>
      <c r="G826">
        <v>10.11</v>
      </c>
      <c r="H826">
        <v>713.52973540000005</v>
      </c>
      <c r="I826">
        <v>97</v>
      </c>
      <c r="J826">
        <v>576</v>
      </c>
      <c r="K826">
        <v>62.3</v>
      </c>
      <c r="L826">
        <v>1</v>
      </c>
      <c r="M826">
        <v>98</v>
      </c>
      <c r="N826">
        <v>1.42</v>
      </c>
      <c r="O826">
        <v>98</v>
      </c>
      <c r="P826">
        <v>0.1</v>
      </c>
      <c r="Q826">
        <v>4772.7741500000002</v>
      </c>
      <c r="R826">
        <v>1147744</v>
      </c>
      <c r="S826">
        <v>0.9</v>
      </c>
      <c r="T826">
        <v>0.9</v>
      </c>
      <c r="U826">
        <v>0.88400000000000001</v>
      </c>
      <c r="V826">
        <v>16.100000000000001</v>
      </c>
      <c r="W826">
        <f t="shared" si="72"/>
        <v>0</v>
      </c>
      <c r="X826">
        <f t="shared" si="73"/>
        <v>0</v>
      </c>
      <c r="Y826">
        <f t="shared" si="74"/>
        <v>0</v>
      </c>
      <c r="Z826">
        <f t="shared" si="75"/>
        <v>0</v>
      </c>
      <c r="AA826">
        <f t="shared" si="76"/>
        <v>1</v>
      </c>
      <c r="AB826">
        <f t="shared" si="77"/>
        <v>1</v>
      </c>
      <c r="AC826">
        <v>83</v>
      </c>
    </row>
    <row r="827" spans="1:29" x14ac:dyDescent="0.25">
      <c r="A827" t="s">
        <v>25</v>
      </c>
      <c r="B827" t="s">
        <v>192</v>
      </c>
      <c r="C827">
        <v>2004</v>
      </c>
      <c r="D827" t="s">
        <v>24</v>
      </c>
      <c r="E827">
        <v>197</v>
      </c>
      <c r="F827">
        <v>6</v>
      </c>
      <c r="G827">
        <v>1.56</v>
      </c>
      <c r="H827">
        <v>15.35342268</v>
      </c>
      <c r="I827">
        <v>62</v>
      </c>
      <c r="J827">
        <v>35</v>
      </c>
      <c r="K827">
        <v>16.100000000000001</v>
      </c>
      <c r="L827">
        <v>10</v>
      </c>
      <c r="M827">
        <v>97</v>
      </c>
      <c r="N827">
        <v>4.28</v>
      </c>
      <c r="O827">
        <v>97</v>
      </c>
      <c r="P827">
        <v>0.1</v>
      </c>
      <c r="Q827">
        <v>174.66919999999999</v>
      </c>
      <c r="R827">
        <v>19228</v>
      </c>
      <c r="S827">
        <v>15.4</v>
      </c>
      <c r="T827">
        <v>15.5</v>
      </c>
      <c r="U827">
        <v>0.70499999999999996</v>
      </c>
      <c r="V827">
        <v>12.8</v>
      </c>
      <c r="W827">
        <f t="shared" si="72"/>
        <v>0</v>
      </c>
      <c r="X827">
        <f t="shared" si="73"/>
        <v>1</v>
      </c>
      <c r="Y827">
        <f t="shared" si="74"/>
        <v>0</v>
      </c>
      <c r="Z827">
        <f t="shared" si="75"/>
        <v>0</v>
      </c>
      <c r="AA827">
        <f t="shared" si="76"/>
        <v>0</v>
      </c>
      <c r="AB827">
        <f t="shared" si="77"/>
        <v>0</v>
      </c>
      <c r="AC827">
        <v>69.099999999999994</v>
      </c>
    </row>
    <row r="828" spans="1:29" x14ac:dyDescent="0.25">
      <c r="A828" t="s">
        <v>32</v>
      </c>
      <c r="B828" t="s">
        <v>103</v>
      </c>
      <c r="C828">
        <v>2004</v>
      </c>
      <c r="D828" t="s">
        <v>24</v>
      </c>
      <c r="E828">
        <v>32</v>
      </c>
      <c r="F828">
        <v>18</v>
      </c>
      <c r="G828">
        <v>6.1</v>
      </c>
      <c r="H828">
        <v>64.398533439999994</v>
      </c>
      <c r="J828">
        <v>0</v>
      </c>
      <c r="K828">
        <v>37.5</v>
      </c>
      <c r="L828">
        <v>24</v>
      </c>
      <c r="M828">
        <v>58</v>
      </c>
      <c r="N828">
        <v>5.61</v>
      </c>
      <c r="O828">
        <v>55</v>
      </c>
      <c r="P828">
        <v>4.3</v>
      </c>
      <c r="Q828">
        <v>387.9429725</v>
      </c>
      <c r="R828">
        <v>9119178</v>
      </c>
      <c r="S828">
        <v>4.5</v>
      </c>
      <c r="T828">
        <v>4.5</v>
      </c>
      <c r="U828">
        <v>0.45</v>
      </c>
      <c r="V828">
        <v>8.1</v>
      </c>
      <c r="W828">
        <f t="shared" si="72"/>
        <v>0</v>
      </c>
      <c r="X828">
        <f t="shared" si="73"/>
        <v>0</v>
      </c>
      <c r="Y828">
        <f t="shared" si="74"/>
        <v>0</v>
      </c>
      <c r="Z828">
        <f t="shared" si="75"/>
        <v>0</v>
      </c>
      <c r="AA828">
        <f t="shared" si="76"/>
        <v>0</v>
      </c>
      <c r="AB828">
        <f t="shared" si="77"/>
        <v>0</v>
      </c>
      <c r="AC828">
        <v>58.7</v>
      </c>
    </row>
    <row r="829" spans="1:29" x14ac:dyDescent="0.25">
      <c r="A829" t="s">
        <v>32</v>
      </c>
      <c r="B829" t="s">
        <v>103</v>
      </c>
      <c r="C829">
        <v>2007</v>
      </c>
      <c r="D829" t="s">
        <v>24</v>
      </c>
      <c r="E829">
        <v>266</v>
      </c>
      <c r="F829">
        <v>17</v>
      </c>
      <c r="G829">
        <v>6.08</v>
      </c>
      <c r="H829">
        <v>56.778587330000001</v>
      </c>
      <c r="J829">
        <v>0</v>
      </c>
      <c r="K829">
        <v>4.7</v>
      </c>
      <c r="L829">
        <v>23</v>
      </c>
      <c r="M829">
        <v>62</v>
      </c>
      <c r="N829">
        <v>5.56</v>
      </c>
      <c r="O829">
        <v>63</v>
      </c>
      <c r="P829">
        <v>2.7</v>
      </c>
      <c r="Q829">
        <v>615.81981919999998</v>
      </c>
      <c r="R829">
        <v>9556889</v>
      </c>
      <c r="S829">
        <v>4.2</v>
      </c>
      <c r="T829">
        <v>4.2</v>
      </c>
      <c r="U829">
        <v>0.45800000000000002</v>
      </c>
      <c r="V829">
        <v>8.4</v>
      </c>
      <c r="W829">
        <f t="shared" si="72"/>
        <v>0</v>
      </c>
      <c r="X829">
        <f t="shared" si="73"/>
        <v>0</v>
      </c>
      <c r="Y829">
        <f t="shared" si="74"/>
        <v>0</v>
      </c>
      <c r="Z829">
        <f t="shared" si="75"/>
        <v>0</v>
      </c>
      <c r="AA829">
        <f t="shared" si="76"/>
        <v>0</v>
      </c>
      <c r="AB829">
        <f t="shared" si="77"/>
        <v>0</v>
      </c>
      <c r="AC829">
        <v>61.8</v>
      </c>
    </row>
    <row r="830" spans="1:29" x14ac:dyDescent="0.25">
      <c r="A830" t="s">
        <v>29</v>
      </c>
      <c r="B830" t="s">
        <v>180</v>
      </c>
      <c r="C830">
        <v>2004</v>
      </c>
      <c r="D830" t="s">
        <v>24</v>
      </c>
      <c r="E830">
        <v>247</v>
      </c>
      <c r="F830">
        <v>24</v>
      </c>
      <c r="G830">
        <v>0.35</v>
      </c>
      <c r="H830">
        <v>66.022362990000005</v>
      </c>
      <c r="I830">
        <v>54</v>
      </c>
      <c r="J830">
        <v>31</v>
      </c>
      <c r="K830">
        <v>19.100000000000001</v>
      </c>
      <c r="L830">
        <v>42</v>
      </c>
      <c r="M830">
        <v>87</v>
      </c>
      <c r="N830">
        <v>5.68</v>
      </c>
      <c r="O830">
        <v>87</v>
      </c>
      <c r="P830">
        <v>0.7</v>
      </c>
      <c r="Q830">
        <v>733.58181100000002</v>
      </c>
      <c r="R830">
        <v>1955944</v>
      </c>
      <c r="S830">
        <v>11.6</v>
      </c>
      <c r="T830">
        <v>11.5</v>
      </c>
      <c r="U830">
        <v>0.40799999999999997</v>
      </c>
      <c r="V830">
        <v>6.2</v>
      </c>
      <c r="W830">
        <f t="shared" si="72"/>
        <v>1</v>
      </c>
      <c r="X830">
        <f t="shared" si="73"/>
        <v>0</v>
      </c>
      <c r="Y830">
        <f t="shared" si="74"/>
        <v>0</v>
      </c>
      <c r="Z830">
        <f t="shared" si="75"/>
        <v>0</v>
      </c>
      <c r="AA830">
        <f t="shared" si="76"/>
        <v>0</v>
      </c>
      <c r="AB830">
        <f t="shared" si="77"/>
        <v>0</v>
      </c>
      <c r="AC830">
        <v>59.7</v>
      </c>
    </row>
    <row r="831" spans="1:29" x14ac:dyDescent="0.25">
      <c r="A831" t="s">
        <v>29</v>
      </c>
      <c r="B831" t="s">
        <v>145</v>
      </c>
      <c r="C831">
        <v>2012</v>
      </c>
      <c r="D831" t="s">
        <v>24</v>
      </c>
      <c r="E831">
        <v>48</v>
      </c>
      <c r="F831">
        <v>64</v>
      </c>
      <c r="G831">
        <v>1.19</v>
      </c>
      <c r="H831">
        <v>49.909872210000003</v>
      </c>
      <c r="I831">
        <v>76</v>
      </c>
      <c r="J831">
        <v>145</v>
      </c>
      <c r="K831">
        <v>21.3</v>
      </c>
      <c r="L831">
        <v>90</v>
      </c>
      <c r="M831">
        <v>73</v>
      </c>
      <c r="N831">
        <v>5.58</v>
      </c>
      <c r="O831">
        <v>76</v>
      </c>
      <c r="P831">
        <v>6.9</v>
      </c>
      <c r="Q831">
        <v>566.51387299999999</v>
      </c>
      <c r="R831">
        <v>2567666</v>
      </c>
      <c r="S831">
        <v>3.6</v>
      </c>
      <c r="T831">
        <v>3.5</v>
      </c>
      <c r="U831">
        <v>0.4</v>
      </c>
      <c r="V831">
        <v>9.1999999999999993</v>
      </c>
      <c r="W831">
        <f t="shared" si="72"/>
        <v>1</v>
      </c>
      <c r="X831">
        <f t="shared" si="73"/>
        <v>0</v>
      </c>
      <c r="Y831">
        <f t="shared" si="74"/>
        <v>0</v>
      </c>
      <c r="Z831">
        <f t="shared" si="75"/>
        <v>0</v>
      </c>
      <c r="AA831">
        <f t="shared" si="76"/>
        <v>0</v>
      </c>
      <c r="AB831">
        <f t="shared" si="77"/>
        <v>0</v>
      </c>
      <c r="AC831">
        <v>54.8</v>
      </c>
    </row>
    <row r="832" spans="1:29" x14ac:dyDescent="0.25">
      <c r="A832" t="s">
        <v>25</v>
      </c>
      <c r="B832" t="s">
        <v>133</v>
      </c>
      <c r="C832">
        <v>2011</v>
      </c>
      <c r="D832" t="s">
        <v>24</v>
      </c>
      <c r="E832">
        <v>67</v>
      </c>
      <c r="F832">
        <v>0</v>
      </c>
      <c r="G832">
        <v>1.92</v>
      </c>
      <c r="H832">
        <v>1079.893546</v>
      </c>
      <c r="I832">
        <v>96</v>
      </c>
      <c r="J832">
        <v>0</v>
      </c>
      <c r="K832">
        <v>23.1</v>
      </c>
      <c r="L832">
        <v>0</v>
      </c>
      <c r="M832">
        <v>96</v>
      </c>
      <c r="N832">
        <v>8.11</v>
      </c>
      <c r="O832">
        <v>96</v>
      </c>
      <c r="P832">
        <v>0.1</v>
      </c>
      <c r="Q832">
        <v>6497.5544300000001</v>
      </c>
      <c r="R832">
        <v>377</v>
      </c>
      <c r="S832">
        <v>13.9</v>
      </c>
      <c r="T832">
        <v>14</v>
      </c>
      <c r="U832">
        <v>0.66300000000000003</v>
      </c>
      <c r="V832">
        <v>11.8</v>
      </c>
      <c r="W832">
        <f t="shared" si="72"/>
        <v>0</v>
      </c>
      <c r="X832">
        <f t="shared" si="73"/>
        <v>1</v>
      </c>
      <c r="Y832">
        <f t="shared" si="74"/>
        <v>0</v>
      </c>
      <c r="Z832">
        <f t="shared" si="75"/>
        <v>0</v>
      </c>
      <c r="AA832">
        <f t="shared" si="76"/>
        <v>0</v>
      </c>
      <c r="AB832">
        <f t="shared" si="77"/>
        <v>0</v>
      </c>
      <c r="AC832">
        <v>77.3</v>
      </c>
    </row>
    <row r="833" spans="1:29" x14ac:dyDescent="0.25">
      <c r="A833" t="s">
        <v>29</v>
      </c>
      <c r="B833" t="s">
        <v>79</v>
      </c>
      <c r="C833">
        <v>2003</v>
      </c>
      <c r="D833" t="s">
        <v>24</v>
      </c>
      <c r="E833">
        <v>325</v>
      </c>
      <c r="F833">
        <v>2</v>
      </c>
      <c r="G833">
        <v>1.02</v>
      </c>
      <c r="H833">
        <v>94.133028749999994</v>
      </c>
      <c r="J833">
        <v>37</v>
      </c>
      <c r="K833">
        <v>29.4</v>
      </c>
      <c r="L833">
        <v>2</v>
      </c>
      <c r="M833">
        <v>68</v>
      </c>
      <c r="N833">
        <v>6.22</v>
      </c>
      <c r="O833">
        <v>68</v>
      </c>
      <c r="P833">
        <v>4.2</v>
      </c>
      <c r="Q833">
        <v>819.97411799999998</v>
      </c>
      <c r="R833">
        <v>758615</v>
      </c>
      <c r="S833">
        <v>6.1</v>
      </c>
      <c r="T833">
        <v>5.9</v>
      </c>
      <c r="U833">
        <v>0.378</v>
      </c>
      <c r="V833">
        <v>3.5</v>
      </c>
      <c r="W833">
        <f t="shared" si="72"/>
        <v>1</v>
      </c>
      <c r="X833">
        <f t="shared" si="73"/>
        <v>0</v>
      </c>
      <c r="Y833">
        <f t="shared" si="74"/>
        <v>0</v>
      </c>
      <c r="Z833">
        <f t="shared" si="75"/>
        <v>0</v>
      </c>
      <c r="AA833">
        <f t="shared" si="76"/>
        <v>0</v>
      </c>
      <c r="AB833">
        <f t="shared" si="77"/>
        <v>0</v>
      </c>
      <c r="AC833">
        <v>58</v>
      </c>
    </row>
    <row r="834" spans="1:29" x14ac:dyDescent="0.25">
      <c r="A834" t="s">
        <v>29</v>
      </c>
      <c r="B834" t="s">
        <v>118</v>
      </c>
      <c r="C834">
        <v>2011</v>
      </c>
      <c r="D834" t="s">
        <v>24</v>
      </c>
      <c r="E834">
        <v>278</v>
      </c>
      <c r="F834">
        <v>60</v>
      </c>
      <c r="G834">
        <v>1.8</v>
      </c>
      <c r="H834">
        <v>109.7051836</v>
      </c>
      <c r="I834">
        <v>96</v>
      </c>
      <c r="J834">
        <v>2395</v>
      </c>
      <c r="K834">
        <v>19.5</v>
      </c>
      <c r="L834">
        <v>86</v>
      </c>
      <c r="M834">
        <v>97</v>
      </c>
      <c r="N834">
        <v>5.23</v>
      </c>
      <c r="O834">
        <v>96</v>
      </c>
      <c r="P834">
        <v>3.4</v>
      </c>
      <c r="Q834">
        <v>987.44539669999995</v>
      </c>
      <c r="R834">
        <v>42486839</v>
      </c>
      <c r="S834">
        <v>8.1</v>
      </c>
      <c r="T834">
        <v>7.9</v>
      </c>
      <c r="U834">
        <v>0.53</v>
      </c>
      <c r="V834">
        <v>11.1</v>
      </c>
      <c r="W834">
        <f t="shared" si="72"/>
        <v>1</v>
      </c>
      <c r="X834">
        <f t="shared" si="73"/>
        <v>0</v>
      </c>
      <c r="Y834">
        <f t="shared" si="74"/>
        <v>0</v>
      </c>
      <c r="Z834">
        <f t="shared" si="75"/>
        <v>0</v>
      </c>
      <c r="AA834">
        <f t="shared" si="76"/>
        <v>0</v>
      </c>
      <c r="AB834">
        <f t="shared" si="77"/>
        <v>0</v>
      </c>
      <c r="AC834">
        <v>61.2</v>
      </c>
    </row>
    <row r="835" spans="1:29" x14ac:dyDescent="0.25">
      <c r="A835" t="s">
        <v>29</v>
      </c>
      <c r="B835" t="s">
        <v>85</v>
      </c>
      <c r="C835">
        <v>2013</v>
      </c>
      <c r="D835" t="s">
        <v>24</v>
      </c>
      <c r="E835">
        <v>327</v>
      </c>
      <c r="F835">
        <v>3</v>
      </c>
      <c r="G835">
        <v>10.72</v>
      </c>
      <c r="H835">
        <v>156.39076850000001</v>
      </c>
      <c r="J835">
        <v>321</v>
      </c>
      <c r="K835">
        <v>23.5</v>
      </c>
      <c r="L835">
        <v>4</v>
      </c>
      <c r="M835">
        <v>3</v>
      </c>
      <c r="N835">
        <v>3.73</v>
      </c>
      <c r="O835">
        <v>3</v>
      </c>
      <c r="P835">
        <v>5.7</v>
      </c>
      <c r="Q835">
        <v>2246.9938000000002</v>
      </c>
      <c r="R835">
        <v>183746</v>
      </c>
      <c r="S835">
        <v>8.6</v>
      </c>
      <c r="T835">
        <v>8.6</v>
      </c>
      <c r="U835">
        <v>0.58599999999999997</v>
      </c>
      <c r="V835">
        <v>9.1999999999999993</v>
      </c>
      <c r="W835">
        <f t="shared" ref="W835:W898" si="78">IF(A835="Africa",1,0)</f>
        <v>1</v>
      </c>
      <c r="X835">
        <f t="shared" ref="X835:X898" si="79">IF(A835="Asia",1,0)</f>
        <v>0</v>
      </c>
      <c r="Y835">
        <f t="shared" ref="Y835:Y898" si="80">IF(A835="Oceania",1,0)</f>
        <v>0</v>
      </c>
      <c r="Z835">
        <f t="shared" ref="Z835:Z898" si="81">IF(A835="South America",1,0)</f>
        <v>0</v>
      </c>
      <c r="AA835">
        <f t="shared" ref="AA835:AA898" si="82">IF(A835="Europe",1,0)</f>
        <v>0</v>
      </c>
      <c r="AB835">
        <f t="shared" ref="AB835:AB898" si="83">IF(D835="Developed",1,0)</f>
        <v>0</v>
      </c>
      <c r="AC835">
        <v>57.4</v>
      </c>
    </row>
    <row r="836" spans="1:29" x14ac:dyDescent="0.25">
      <c r="A836" t="s">
        <v>27</v>
      </c>
      <c r="B836" t="s">
        <v>87</v>
      </c>
      <c r="C836">
        <v>2007</v>
      </c>
      <c r="D836" t="s">
        <v>24</v>
      </c>
      <c r="E836">
        <v>189</v>
      </c>
      <c r="F836">
        <v>0</v>
      </c>
      <c r="G836">
        <v>17.87</v>
      </c>
      <c r="H836">
        <v>1904.1246900000001</v>
      </c>
      <c r="I836">
        <v>95</v>
      </c>
      <c r="J836">
        <v>1</v>
      </c>
      <c r="K836">
        <v>56.3</v>
      </c>
      <c r="L836">
        <v>0</v>
      </c>
      <c r="M836">
        <v>95</v>
      </c>
      <c r="N836">
        <v>5.16</v>
      </c>
      <c r="O836">
        <v>95</v>
      </c>
      <c r="P836">
        <v>0.1</v>
      </c>
      <c r="Q836">
        <v>16586.452000000001</v>
      </c>
      <c r="R836">
        <v>13468</v>
      </c>
      <c r="S836">
        <v>2</v>
      </c>
      <c r="T836">
        <v>2.1</v>
      </c>
      <c r="U836">
        <v>0.82899999999999996</v>
      </c>
      <c r="V836">
        <v>16.100000000000001</v>
      </c>
      <c r="W836">
        <f t="shared" si="78"/>
        <v>0</v>
      </c>
      <c r="X836">
        <f t="shared" si="79"/>
        <v>0</v>
      </c>
      <c r="Y836">
        <f t="shared" si="80"/>
        <v>0</v>
      </c>
      <c r="Z836">
        <f t="shared" si="81"/>
        <v>0</v>
      </c>
      <c r="AA836">
        <f t="shared" si="82"/>
        <v>1</v>
      </c>
      <c r="AB836">
        <f t="shared" si="83"/>
        <v>0</v>
      </c>
      <c r="AC836">
        <v>73</v>
      </c>
    </row>
    <row r="837" spans="1:29" x14ac:dyDescent="0.25">
      <c r="A837" t="s">
        <v>27</v>
      </c>
      <c r="B837" t="s">
        <v>170</v>
      </c>
      <c r="C837">
        <v>2005</v>
      </c>
      <c r="D837" t="s">
        <v>37</v>
      </c>
      <c r="E837">
        <v>162</v>
      </c>
      <c r="F837">
        <v>3</v>
      </c>
      <c r="G837">
        <v>7.68</v>
      </c>
      <c r="H837">
        <v>615.40307810000002</v>
      </c>
      <c r="I837">
        <v>98</v>
      </c>
      <c r="J837">
        <v>5043</v>
      </c>
      <c r="K837">
        <v>53.9</v>
      </c>
      <c r="L837">
        <v>4</v>
      </c>
      <c r="M837">
        <v>97</v>
      </c>
      <c r="N837">
        <v>5.47</v>
      </c>
      <c r="O837">
        <v>97</v>
      </c>
      <c r="P837">
        <v>0.1</v>
      </c>
      <c r="Q837">
        <v>4676.3151829999997</v>
      </c>
      <c r="R837">
        <v>21319685</v>
      </c>
      <c r="S837">
        <v>3.3</v>
      </c>
      <c r="T837">
        <v>3.8</v>
      </c>
      <c r="U837">
        <v>0.745</v>
      </c>
      <c r="V837">
        <v>13.4</v>
      </c>
      <c r="W837">
        <f t="shared" si="78"/>
        <v>0</v>
      </c>
      <c r="X837">
        <f t="shared" si="79"/>
        <v>0</v>
      </c>
      <c r="Y837">
        <f t="shared" si="80"/>
        <v>0</v>
      </c>
      <c r="Z837">
        <f t="shared" si="81"/>
        <v>0</v>
      </c>
      <c r="AA837">
        <f t="shared" si="82"/>
        <v>1</v>
      </c>
      <c r="AB837">
        <f t="shared" si="83"/>
        <v>1</v>
      </c>
      <c r="AC837">
        <v>71.900000000000006</v>
      </c>
    </row>
    <row r="838" spans="1:29" x14ac:dyDescent="0.25">
      <c r="A838" t="s">
        <v>29</v>
      </c>
      <c r="B838" t="s">
        <v>100</v>
      </c>
      <c r="C838">
        <v>2003</v>
      </c>
      <c r="D838" t="s">
        <v>24</v>
      </c>
      <c r="E838">
        <v>338</v>
      </c>
      <c r="F838">
        <v>34</v>
      </c>
      <c r="G838">
        <v>0.18</v>
      </c>
      <c r="H838">
        <v>2.3952406700000002</v>
      </c>
      <c r="J838">
        <v>2497</v>
      </c>
      <c r="K838">
        <v>17.7</v>
      </c>
      <c r="L838">
        <v>55</v>
      </c>
      <c r="M838">
        <v>61</v>
      </c>
      <c r="N838">
        <v>3.45</v>
      </c>
      <c r="O838">
        <v>57</v>
      </c>
      <c r="P838">
        <v>2.9</v>
      </c>
      <c r="Q838">
        <v>37.193178099999997</v>
      </c>
      <c r="R838">
        <v>939848</v>
      </c>
      <c r="S838">
        <v>9.6999999999999993</v>
      </c>
      <c r="T838">
        <v>9.6999999999999993</v>
      </c>
      <c r="U838">
        <v>0.33800000000000002</v>
      </c>
      <c r="V838">
        <v>5.9</v>
      </c>
      <c r="W838">
        <f t="shared" si="78"/>
        <v>1</v>
      </c>
      <c r="X838">
        <f t="shared" si="79"/>
        <v>0</v>
      </c>
      <c r="Y838">
        <f t="shared" si="80"/>
        <v>0</v>
      </c>
      <c r="Z838">
        <f t="shared" si="81"/>
        <v>0</v>
      </c>
      <c r="AA838">
        <f t="shared" si="82"/>
        <v>0</v>
      </c>
      <c r="AB838">
        <f t="shared" si="83"/>
        <v>0</v>
      </c>
      <c r="AC838">
        <v>53.3</v>
      </c>
    </row>
    <row r="839" spans="1:29" x14ac:dyDescent="0.25">
      <c r="A839" t="s">
        <v>29</v>
      </c>
      <c r="B839" t="s">
        <v>134</v>
      </c>
      <c r="C839">
        <v>2015</v>
      </c>
      <c r="D839" t="s">
        <v>24</v>
      </c>
      <c r="E839">
        <v>266</v>
      </c>
      <c r="F839">
        <v>52</v>
      </c>
      <c r="H839">
        <v>0</v>
      </c>
      <c r="I839">
        <v>64</v>
      </c>
      <c r="J839">
        <v>215</v>
      </c>
      <c r="K839">
        <v>23.8</v>
      </c>
      <c r="L839">
        <v>84</v>
      </c>
      <c r="M839">
        <v>66</v>
      </c>
      <c r="O839">
        <v>64</v>
      </c>
      <c r="P839">
        <v>1.5</v>
      </c>
      <c r="Q839">
        <v>729.72533799999997</v>
      </c>
      <c r="R839">
        <v>1746795</v>
      </c>
      <c r="S839">
        <v>7.7</v>
      </c>
      <c r="T839">
        <v>7.5</v>
      </c>
      <c r="U839">
        <v>0.438</v>
      </c>
      <c r="V839">
        <v>8.4</v>
      </c>
      <c r="W839">
        <f t="shared" si="78"/>
        <v>1</v>
      </c>
      <c r="X839">
        <f t="shared" si="79"/>
        <v>0</v>
      </c>
      <c r="Y839">
        <f t="shared" si="80"/>
        <v>0</v>
      </c>
      <c r="Z839">
        <f t="shared" si="81"/>
        <v>0</v>
      </c>
      <c r="AA839">
        <f t="shared" si="82"/>
        <v>0</v>
      </c>
      <c r="AB839">
        <f t="shared" si="83"/>
        <v>0</v>
      </c>
      <c r="AC839">
        <v>58.2</v>
      </c>
    </row>
    <row r="840" spans="1:29" x14ac:dyDescent="0.25">
      <c r="A840" t="s">
        <v>29</v>
      </c>
      <c r="B840" t="s">
        <v>188</v>
      </c>
      <c r="C840">
        <v>2000</v>
      </c>
      <c r="D840" t="s">
        <v>24</v>
      </c>
      <c r="E840">
        <v>355</v>
      </c>
      <c r="F840">
        <v>45</v>
      </c>
      <c r="G840">
        <v>0.01</v>
      </c>
      <c r="H840">
        <v>0</v>
      </c>
      <c r="J840">
        <v>3965</v>
      </c>
      <c r="K840">
        <v>17.8</v>
      </c>
      <c r="L840">
        <v>74</v>
      </c>
      <c r="M840">
        <v>37</v>
      </c>
      <c r="O840">
        <v>33</v>
      </c>
      <c r="P840">
        <v>0.8</v>
      </c>
      <c r="S840">
        <v>8</v>
      </c>
      <c r="T840">
        <v>7.9</v>
      </c>
      <c r="W840">
        <f t="shared" si="78"/>
        <v>1</v>
      </c>
      <c r="X840">
        <f t="shared" si="79"/>
        <v>0</v>
      </c>
      <c r="Y840">
        <f t="shared" si="80"/>
        <v>0</v>
      </c>
      <c r="Z840">
        <f t="shared" si="81"/>
        <v>0</v>
      </c>
      <c r="AA840">
        <f t="shared" si="82"/>
        <v>0</v>
      </c>
      <c r="AB840">
        <f t="shared" si="83"/>
        <v>0</v>
      </c>
      <c r="AC840">
        <v>55</v>
      </c>
    </row>
    <row r="841" spans="1:29" x14ac:dyDescent="0.25">
      <c r="A841" t="s">
        <v>25</v>
      </c>
      <c r="B841" t="s">
        <v>217</v>
      </c>
      <c r="C841">
        <v>2003</v>
      </c>
      <c r="D841" t="s">
        <v>24</v>
      </c>
      <c r="E841">
        <v>183</v>
      </c>
      <c r="F841">
        <v>25</v>
      </c>
      <c r="G841">
        <v>1.54</v>
      </c>
      <c r="H841">
        <v>28.521357770000002</v>
      </c>
      <c r="I841">
        <v>99</v>
      </c>
      <c r="J841">
        <v>85</v>
      </c>
      <c r="K841">
        <v>36.4</v>
      </c>
      <c r="L841">
        <v>30</v>
      </c>
      <c r="M841">
        <v>99</v>
      </c>
      <c r="N841">
        <v>5.17</v>
      </c>
      <c r="O841">
        <v>98</v>
      </c>
      <c r="P841">
        <v>0.3</v>
      </c>
      <c r="Q841">
        <v>396.12996900000002</v>
      </c>
      <c r="R841">
        <v>2556765</v>
      </c>
      <c r="S841">
        <v>3.3</v>
      </c>
      <c r="T841">
        <v>3.3</v>
      </c>
      <c r="U841">
        <v>0.60699999999999998</v>
      </c>
      <c r="V841">
        <v>11.3</v>
      </c>
      <c r="W841">
        <f t="shared" si="78"/>
        <v>0</v>
      </c>
      <c r="X841">
        <f t="shared" si="79"/>
        <v>1</v>
      </c>
      <c r="Y841">
        <f t="shared" si="80"/>
        <v>0</v>
      </c>
      <c r="Z841">
        <f t="shared" si="81"/>
        <v>0</v>
      </c>
      <c r="AA841">
        <f t="shared" si="82"/>
        <v>0</v>
      </c>
      <c r="AB841">
        <f t="shared" si="83"/>
        <v>0</v>
      </c>
      <c r="AC841">
        <v>67.2</v>
      </c>
    </row>
    <row r="842" spans="1:29" x14ac:dyDescent="0.25">
      <c r="A842" t="s">
        <v>29</v>
      </c>
      <c r="B842" t="s">
        <v>96</v>
      </c>
      <c r="C842">
        <v>2002</v>
      </c>
      <c r="D842" t="s">
        <v>24</v>
      </c>
      <c r="E842">
        <v>31</v>
      </c>
      <c r="F842">
        <v>42</v>
      </c>
      <c r="G842">
        <v>1.6</v>
      </c>
      <c r="H842">
        <v>3.3364379689999999</v>
      </c>
      <c r="I842">
        <v>8</v>
      </c>
      <c r="J842">
        <v>12289</v>
      </c>
      <c r="K842">
        <v>2.7</v>
      </c>
      <c r="L842">
        <v>63</v>
      </c>
      <c r="M842">
        <v>8</v>
      </c>
      <c r="N842">
        <v>3.7</v>
      </c>
      <c r="O842">
        <v>78</v>
      </c>
      <c r="P842">
        <v>3.5</v>
      </c>
      <c r="Q842">
        <v>39.484473000000001</v>
      </c>
      <c r="R842">
        <v>19924522</v>
      </c>
      <c r="S842">
        <v>8.8000000000000007</v>
      </c>
      <c r="T842">
        <v>8.8000000000000007</v>
      </c>
      <c r="U842">
        <v>0.48399999999999999</v>
      </c>
      <c r="V842">
        <v>7.6</v>
      </c>
      <c r="W842">
        <f t="shared" si="78"/>
        <v>1</v>
      </c>
      <c r="X842">
        <f t="shared" si="79"/>
        <v>0</v>
      </c>
      <c r="Y842">
        <f t="shared" si="80"/>
        <v>0</v>
      </c>
      <c r="Z842">
        <f t="shared" si="81"/>
        <v>0</v>
      </c>
      <c r="AA842">
        <f t="shared" si="82"/>
        <v>0</v>
      </c>
      <c r="AB842">
        <f t="shared" si="83"/>
        <v>0</v>
      </c>
      <c r="AC842">
        <v>57.6</v>
      </c>
    </row>
    <row r="843" spans="1:29" x14ac:dyDescent="0.25">
      <c r="A843" t="s">
        <v>25</v>
      </c>
      <c r="B843" t="s">
        <v>112</v>
      </c>
      <c r="C843">
        <v>2010</v>
      </c>
      <c r="D843" t="s">
        <v>24</v>
      </c>
      <c r="E843">
        <v>61</v>
      </c>
      <c r="F843">
        <v>1</v>
      </c>
      <c r="G843">
        <v>2.63</v>
      </c>
      <c r="H843">
        <v>409.4109292</v>
      </c>
      <c r="I843">
        <v>97</v>
      </c>
      <c r="J843">
        <v>23</v>
      </c>
      <c r="K843">
        <v>63</v>
      </c>
      <c r="L843">
        <v>1</v>
      </c>
      <c r="M843">
        <v>95</v>
      </c>
      <c r="N843">
        <v>7.36</v>
      </c>
      <c r="O843">
        <v>95</v>
      </c>
      <c r="P843">
        <v>0.1</v>
      </c>
      <c r="Q843">
        <v>3661.9940000000001</v>
      </c>
      <c r="R843">
        <v>76236</v>
      </c>
      <c r="S843">
        <v>1.2</v>
      </c>
      <c r="T843">
        <v>1.1000000000000001</v>
      </c>
      <c r="U843">
        <v>0.878</v>
      </c>
      <c r="V843">
        <v>15.7</v>
      </c>
      <c r="W843">
        <f t="shared" si="78"/>
        <v>0</v>
      </c>
      <c r="X843">
        <f t="shared" si="79"/>
        <v>1</v>
      </c>
      <c r="Y843">
        <f t="shared" si="80"/>
        <v>0</v>
      </c>
      <c r="Z843">
        <f t="shared" si="81"/>
        <v>0</v>
      </c>
      <c r="AA843">
        <f t="shared" si="82"/>
        <v>0</v>
      </c>
      <c r="AB843">
        <f t="shared" si="83"/>
        <v>0</v>
      </c>
      <c r="AC843">
        <v>81.7</v>
      </c>
    </row>
    <row r="844" spans="1:29" x14ac:dyDescent="0.25">
      <c r="A844" t="s">
        <v>27</v>
      </c>
      <c r="B844" t="s">
        <v>150</v>
      </c>
      <c r="C844">
        <v>2015</v>
      </c>
      <c r="D844" t="s">
        <v>37</v>
      </c>
      <c r="E844">
        <v>57</v>
      </c>
      <c r="F844">
        <v>1</v>
      </c>
      <c r="H844">
        <v>0</v>
      </c>
      <c r="I844">
        <v>94</v>
      </c>
      <c r="J844">
        <v>7</v>
      </c>
      <c r="K844">
        <v>62.1</v>
      </c>
      <c r="L844">
        <v>1</v>
      </c>
      <c r="M844">
        <v>95</v>
      </c>
      <c r="O844">
        <v>95</v>
      </c>
      <c r="P844">
        <v>0.1</v>
      </c>
      <c r="Q844">
        <v>44292.884729999998</v>
      </c>
      <c r="R844">
        <v>16939923</v>
      </c>
      <c r="S844">
        <v>1</v>
      </c>
      <c r="T844">
        <v>0.9</v>
      </c>
      <c r="U844">
        <v>0.92300000000000004</v>
      </c>
      <c r="V844">
        <v>18.100000000000001</v>
      </c>
      <c r="W844">
        <f t="shared" si="78"/>
        <v>0</v>
      </c>
      <c r="X844">
        <f t="shared" si="79"/>
        <v>0</v>
      </c>
      <c r="Y844">
        <f t="shared" si="80"/>
        <v>0</v>
      </c>
      <c r="Z844">
        <f t="shared" si="81"/>
        <v>0</v>
      </c>
      <c r="AA844">
        <f t="shared" si="82"/>
        <v>1</v>
      </c>
      <c r="AB844">
        <f t="shared" si="83"/>
        <v>1</v>
      </c>
      <c r="AC844">
        <v>81.900000000000006</v>
      </c>
    </row>
    <row r="845" spans="1:29" x14ac:dyDescent="0.25">
      <c r="A845" t="s">
        <v>27</v>
      </c>
      <c r="B845" t="s">
        <v>128</v>
      </c>
      <c r="C845">
        <v>2013</v>
      </c>
      <c r="D845" t="s">
        <v>37</v>
      </c>
      <c r="E845">
        <v>178</v>
      </c>
      <c r="F845">
        <v>0</v>
      </c>
      <c r="G845">
        <v>15.04</v>
      </c>
      <c r="H845">
        <v>1968.8168169999999</v>
      </c>
      <c r="I845">
        <v>93</v>
      </c>
      <c r="J845">
        <v>35</v>
      </c>
      <c r="K845">
        <v>61.4</v>
      </c>
      <c r="L845">
        <v>0</v>
      </c>
      <c r="M845">
        <v>93</v>
      </c>
      <c r="N845">
        <v>6.59</v>
      </c>
      <c r="O845">
        <v>93</v>
      </c>
      <c r="P845">
        <v>0.1</v>
      </c>
      <c r="Q845">
        <v>15712.823759999999</v>
      </c>
      <c r="R845">
        <v>2957689</v>
      </c>
      <c r="S845">
        <v>2.7</v>
      </c>
      <c r="T845">
        <v>2.7</v>
      </c>
      <c r="U845">
        <v>0.83399999999999996</v>
      </c>
      <c r="V845">
        <v>16.399999999999999</v>
      </c>
      <c r="W845">
        <f t="shared" si="78"/>
        <v>0</v>
      </c>
      <c r="X845">
        <f t="shared" si="79"/>
        <v>0</v>
      </c>
      <c r="Y845">
        <f t="shared" si="80"/>
        <v>0</v>
      </c>
      <c r="Z845">
        <f t="shared" si="81"/>
        <v>0</v>
      </c>
      <c r="AA845">
        <f t="shared" si="82"/>
        <v>1</v>
      </c>
      <c r="AB845">
        <f t="shared" si="83"/>
        <v>1</v>
      </c>
      <c r="AC845">
        <v>73</v>
      </c>
    </row>
    <row r="846" spans="1:29" x14ac:dyDescent="0.25">
      <c r="A846" t="s">
        <v>38</v>
      </c>
      <c r="B846" t="s">
        <v>119</v>
      </c>
      <c r="C846">
        <v>2010</v>
      </c>
      <c r="D846" t="s">
        <v>24</v>
      </c>
      <c r="E846">
        <v>27</v>
      </c>
      <c r="F846">
        <v>0</v>
      </c>
      <c r="G846">
        <v>0.48</v>
      </c>
      <c r="H846">
        <v>18.21661422</v>
      </c>
      <c r="I846">
        <v>91</v>
      </c>
      <c r="J846">
        <v>0</v>
      </c>
      <c r="K846">
        <v>75.2</v>
      </c>
      <c r="L846">
        <v>0</v>
      </c>
      <c r="M846">
        <v>95</v>
      </c>
      <c r="N846">
        <v>1.52</v>
      </c>
      <c r="O846">
        <v>91</v>
      </c>
      <c r="P846">
        <v>0.1</v>
      </c>
      <c r="Q846">
        <v>1493.1650999999999</v>
      </c>
      <c r="R846">
        <v>12652</v>
      </c>
      <c r="S846">
        <v>0.1</v>
      </c>
      <c r="T846">
        <v>0.1</v>
      </c>
      <c r="U846">
        <v>0.58399999999999996</v>
      </c>
      <c r="V846">
        <v>11.9</v>
      </c>
      <c r="W846">
        <f t="shared" si="78"/>
        <v>0</v>
      </c>
      <c r="X846">
        <f t="shared" si="79"/>
        <v>0</v>
      </c>
      <c r="Y846">
        <f t="shared" si="80"/>
        <v>1</v>
      </c>
      <c r="Z846">
        <f t="shared" si="81"/>
        <v>0</v>
      </c>
      <c r="AA846">
        <f t="shared" si="82"/>
        <v>0</v>
      </c>
      <c r="AB846">
        <f t="shared" si="83"/>
        <v>0</v>
      </c>
      <c r="AC846">
        <v>65.3</v>
      </c>
    </row>
    <row r="847" spans="1:29" x14ac:dyDescent="0.25">
      <c r="A847" t="s">
        <v>29</v>
      </c>
      <c r="B847" t="s">
        <v>190</v>
      </c>
      <c r="C847">
        <v>2008</v>
      </c>
      <c r="D847" t="s">
        <v>24</v>
      </c>
      <c r="E847">
        <v>377</v>
      </c>
      <c r="F847">
        <v>27</v>
      </c>
      <c r="H847">
        <v>0</v>
      </c>
      <c r="J847">
        <v>0</v>
      </c>
      <c r="L847">
        <v>42</v>
      </c>
      <c r="P847">
        <v>4.2</v>
      </c>
      <c r="Q847">
        <v>1678.7118620000001</v>
      </c>
      <c r="R847">
        <v>9263136</v>
      </c>
      <c r="U847">
        <v>0</v>
      </c>
      <c r="V847">
        <v>0</v>
      </c>
      <c r="W847">
        <f t="shared" si="78"/>
        <v>1</v>
      </c>
      <c r="X847">
        <f t="shared" si="79"/>
        <v>0</v>
      </c>
      <c r="Y847">
        <f t="shared" si="80"/>
        <v>0</v>
      </c>
      <c r="Z847">
        <f t="shared" si="81"/>
        <v>0</v>
      </c>
      <c r="AA847">
        <f t="shared" si="82"/>
        <v>0</v>
      </c>
      <c r="AB847">
        <f t="shared" si="83"/>
        <v>0</v>
      </c>
      <c r="AC847">
        <v>53.6</v>
      </c>
    </row>
    <row r="848" spans="1:29" x14ac:dyDescent="0.25">
      <c r="A848" t="s">
        <v>29</v>
      </c>
      <c r="B848" t="s">
        <v>189</v>
      </c>
      <c r="C848">
        <v>2014</v>
      </c>
      <c r="D848" t="s">
        <v>24</v>
      </c>
      <c r="E848">
        <v>347</v>
      </c>
      <c r="F848">
        <v>42</v>
      </c>
      <c r="G848">
        <v>7.38</v>
      </c>
      <c r="H848">
        <v>922.05073130000005</v>
      </c>
      <c r="I848">
        <v>8</v>
      </c>
      <c r="J848">
        <v>66</v>
      </c>
      <c r="K848">
        <v>5.3</v>
      </c>
      <c r="L848">
        <v>52</v>
      </c>
      <c r="M848">
        <v>77</v>
      </c>
      <c r="N848">
        <v>8.8000000000000007</v>
      </c>
      <c r="O848">
        <v>77</v>
      </c>
      <c r="P848">
        <v>3.7</v>
      </c>
      <c r="Q848">
        <v>6479.6256590000003</v>
      </c>
      <c r="R848">
        <v>54146734.740000002</v>
      </c>
      <c r="S848">
        <v>4.9000000000000004</v>
      </c>
      <c r="T848">
        <v>5.9</v>
      </c>
      <c r="U848">
        <v>0.66</v>
      </c>
      <c r="V848">
        <v>13</v>
      </c>
      <c r="W848">
        <f t="shared" si="78"/>
        <v>1</v>
      </c>
      <c r="X848">
        <f t="shared" si="79"/>
        <v>0</v>
      </c>
      <c r="Y848">
        <f t="shared" si="80"/>
        <v>0</v>
      </c>
      <c r="Z848">
        <f t="shared" si="81"/>
        <v>0</v>
      </c>
      <c r="AA848">
        <f t="shared" si="82"/>
        <v>0</v>
      </c>
      <c r="AB848">
        <f t="shared" si="83"/>
        <v>0</v>
      </c>
      <c r="AC848">
        <v>62</v>
      </c>
    </row>
    <row r="849" spans="1:29" x14ac:dyDescent="0.25">
      <c r="A849" t="s">
        <v>29</v>
      </c>
      <c r="B849" t="s">
        <v>77</v>
      </c>
      <c r="C849">
        <v>2004</v>
      </c>
      <c r="D849" t="s">
        <v>24</v>
      </c>
      <c r="E849">
        <v>323</v>
      </c>
      <c r="F849">
        <v>232</v>
      </c>
      <c r="G849">
        <v>1.44</v>
      </c>
      <c r="H849">
        <v>0</v>
      </c>
      <c r="J849">
        <v>44934</v>
      </c>
      <c r="K849">
        <v>16.5</v>
      </c>
      <c r="L849">
        <v>330</v>
      </c>
      <c r="M849">
        <v>52</v>
      </c>
      <c r="N849">
        <v>3.34</v>
      </c>
      <c r="O849">
        <v>54</v>
      </c>
      <c r="P849">
        <v>2.1</v>
      </c>
      <c r="S849">
        <v>11.7</v>
      </c>
      <c r="T849">
        <v>11.5</v>
      </c>
      <c r="W849">
        <f t="shared" si="78"/>
        <v>1</v>
      </c>
      <c r="X849">
        <f t="shared" si="79"/>
        <v>0</v>
      </c>
      <c r="Y849">
        <f t="shared" si="80"/>
        <v>0</v>
      </c>
      <c r="Z849">
        <f t="shared" si="81"/>
        <v>0</v>
      </c>
      <c r="AA849">
        <f t="shared" si="82"/>
        <v>0</v>
      </c>
      <c r="AB849">
        <f t="shared" si="83"/>
        <v>0</v>
      </c>
      <c r="AC849">
        <v>53.5</v>
      </c>
    </row>
    <row r="850" spans="1:29" x14ac:dyDescent="0.25">
      <c r="A850" t="s">
        <v>25</v>
      </c>
      <c r="B850" t="s">
        <v>221</v>
      </c>
      <c r="C850">
        <v>2007</v>
      </c>
      <c r="D850" t="s">
        <v>24</v>
      </c>
      <c r="E850">
        <v>24</v>
      </c>
      <c r="F850">
        <v>38</v>
      </c>
      <c r="G850">
        <v>0.05</v>
      </c>
      <c r="H850">
        <v>0</v>
      </c>
      <c r="I850">
        <v>79</v>
      </c>
      <c r="J850">
        <v>13</v>
      </c>
      <c r="K850">
        <v>35.1</v>
      </c>
      <c r="L850">
        <v>49</v>
      </c>
      <c r="M850">
        <v>79</v>
      </c>
      <c r="N850">
        <v>4.92</v>
      </c>
      <c r="O850">
        <v>79</v>
      </c>
      <c r="P850">
        <v>0.1</v>
      </c>
      <c r="S850">
        <v>13.8</v>
      </c>
      <c r="T850">
        <v>13.8</v>
      </c>
      <c r="U850">
        <v>0.47699999999999998</v>
      </c>
      <c r="V850">
        <v>8.6</v>
      </c>
      <c r="W850">
        <f t="shared" si="78"/>
        <v>0</v>
      </c>
      <c r="X850">
        <f t="shared" si="79"/>
        <v>1</v>
      </c>
      <c r="Y850">
        <f t="shared" si="80"/>
        <v>0</v>
      </c>
      <c r="Z850">
        <f t="shared" si="81"/>
        <v>0</v>
      </c>
      <c r="AA850">
        <f t="shared" si="82"/>
        <v>0</v>
      </c>
      <c r="AB850">
        <f t="shared" si="83"/>
        <v>0</v>
      </c>
      <c r="AC850">
        <v>63.4</v>
      </c>
    </row>
    <row r="851" spans="1:29" x14ac:dyDescent="0.25">
      <c r="A851" t="s">
        <v>27</v>
      </c>
      <c r="B851" t="s">
        <v>143</v>
      </c>
      <c r="C851">
        <v>2005</v>
      </c>
      <c r="D851" t="s">
        <v>24</v>
      </c>
      <c r="E851">
        <v>133</v>
      </c>
      <c r="F851">
        <v>0</v>
      </c>
      <c r="H851">
        <v>527.30767209999999</v>
      </c>
      <c r="J851">
        <v>0</v>
      </c>
      <c r="K851">
        <v>55.7</v>
      </c>
      <c r="L851">
        <v>0</v>
      </c>
      <c r="N851">
        <v>8.4600000000000009</v>
      </c>
      <c r="P851">
        <v>0.1</v>
      </c>
      <c r="Q851">
        <v>3674.6179240000001</v>
      </c>
      <c r="R851">
        <v>614261</v>
      </c>
      <c r="S851">
        <v>2.2999999999999998</v>
      </c>
      <c r="T851">
        <v>2.2999999999999998</v>
      </c>
      <c r="U851">
        <v>0.746</v>
      </c>
      <c r="V851">
        <v>12.8</v>
      </c>
      <c r="W851">
        <f t="shared" si="78"/>
        <v>0</v>
      </c>
      <c r="X851">
        <f t="shared" si="79"/>
        <v>0</v>
      </c>
      <c r="Y851">
        <f t="shared" si="80"/>
        <v>0</v>
      </c>
      <c r="Z851">
        <f t="shared" si="81"/>
        <v>0</v>
      </c>
      <c r="AA851">
        <f t="shared" si="82"/>
        <v>1</v>
      </c>
      <c r="AB851">
        <f t="shared" si="83"/>
        <v>0</v>
      </c>
      <c r="AC851">
        <v>73.599999999999994</v>
      </c>
    </row>
    <row r="852" spans="1:29" x14ac:dyDescent="0.25">
      <c r="A852" t="s">
        <v>32</v>
      </c>
      <c r="B852" t="s">
        <v>160</v>
      </c>
      <c r="C852">
        <v>2012</v>
      </c>
      <c r="D852" t="s">
        <v>24</v>
      </c>
      <c r="E852">
        <v>12</v>
      </c>
      <c r="F852">
        <v>1</v>
      </c>
      <c r="G852">
        <v>6.95</v>
      </c>
      <c r="H852">
        <v>201.74906279999999</v>
      </c>
      <c r="I852">
        <v>85</v>
      </c>
      <c r="J852">
        <v>0</v>
      </c>
      <c r="K852">
        <v>55.6</v>
      </c>
      <c r="L852">
        <v>1</v>
      </c>
      <c r="M852">
        <v>87</v>
      </c>
      <c r="N852">
        <v>7.25</v>
      </c>
      <c r="O852">
        <v>85</v>
      </c>
      <c r="P852">
        <v>0.1</v>
      </c>
      <c r="Q852">
        <v>1589.8271299999999</v>
      </c>
      <c r="R852">
        <v>3772938</v>
      </c>
      <c r="S852">
        <v>1.9</v>
      </c>
      <c r="T852">
        <v>1.9</v>
      </c>
      <c r="U852">
        <v>0.76500000000000001</v>
      </c>
      <c r="V852">
        <v>12.8</v>
      </c>
      <c r="W852">
        <f t="shared" si="78"/>
        <v>0</v>
      </c>
      <c r="X852">
        <f t="shared" si="79"/>
        <v>0</v>
      </c>
      <c r="Y852">
        <f t="shared" si="80"/>
        <v>0</v>
      </c>
      <c r="Z852">
        <f t="shared" si="81"/>
        <v>0</v>
      </c>
      <c r="AA852">
        <f t="shared" si="82"/>
        <v>0</v>
      </c>
      <c r="AB852">
        <f t="shared" si="83"/>
        <v>0</v>
      </c>
      <c r="AC852">
        <v>77.2</v>
      </c>
    </row>
    <row r="853" spans="1:29" x14ac:dyDescent="0.25">
      <c r="A853" t="s">
        <v>34</v>
      </c>
      <c r="B853" t="s">
        <v>102</v>
      </c>
      <c r="C853">
        <v>2012</v>
      </c>
      <c r="D853" t="s">
        <v>24</v>
      </c>
      <c r="E853">
        <v>22</v>
      </c>
      <c r="F853">
        <v>0</v>
      </c>
      <c r="G853">
        <v>7.57</v>
      </c>
      <c r="H853">
        <v>497.47194639999998</v>
      </c>
      <c r="I853">
        <v>97</v>
      </c>
      <c r="J853">
        <v>0</v>
      </c>
      <c r="K853">
        <v>44.1</v>
      </c>
      <c r="L853">
        <v>1</v>
      </c>
      <c r="M853">
        <v>97</v>
      </c>
      <c r="N853">
        <v>6.57</v>
      </c>
      <c r="O853">
        <v>97</v>
      </c>
      <c r="P853">
        <v>0.3</v>
      </c>
      <c r="Q853">
        <v>3785.935665</v>
      </c>
      <c r="R853">
        <v>75391</v>
      </c>
      <c r="S853">
        <v>5.6</v>
      </c>
      <c r="T853">
        <v>5.3</v>
      </c>
      <c r="U853">
        <v>0.63</v>
      </c>
      <c r="V853">
        <v>10.6</v>
      </c>
      <c r="W853">
        <f t="shared" si="78"/>
        <v>0</v>
      </c>
      <c r="X853">
        <f t="shared" si="79"/>
        <v>0</v>
      </c>
      <c r="Y853">
        <f t="shared" si="80"/>
        <v>0</v>
      </c>
      <c r="Z853">
        <f t="shared" si="81"/>
        <v>1</v>
      </c>
      <c r="AA853">
        <f t="shared" si="82"/>
        <v>0</v>
      </c>
      <c r="AB853">
        <f t="shared" si="83"/>
        <v>0</v>
      </c>
      <c r="AC853">
        <v>65.8</v>
      </c>
    </row>
    <row r="854" spans="1:29" x14ac:dyDescent="0.25">
      <c r="A854" t="s">
        <v>25</v>
      </c>
      <c r="B854" t="s">
        <v>35</v>
      </c>
      <c r="C854">
        <v>2011</v>
      </c>
      <c r="D854" t="s">
        <v>24</v>
      </c>
      <c r="E854">
        <v>128</v>
      </c>
      <c r="F854">
        <v>1</v>
      </c>
      <c r="G854">
        <v>4.09</v>
      </c>
      <c r="H854">
        <v>260.9963826</v>
      </c>
      <c r="I854">
        <v>95</v>
      </c>
      <c r="J854">
        <v>0</v>
      </c>
      <c r="K854">
        <v>51.9</v>
      </c>
      <c r="L854">
        <v>1</v>
      </c>
      <c r="M854">
        <v>96</v>
      </c>
      <c r="N854">
        <v>3.71</v>
      </c>
      <c r="O854">
        <v>95</v>
      </c>
      <c r="P854">
        <v>0.1</v>
      </c>
      <c r="Q854">
        <v>3526.9781429999998</v>
      </c>
      <c r="R854">
        <v>2875581</v>
      </c>
      <c r="S854">
        <v>2</v>
      </c>
      <c r="T854">
        <v>2.1</v>
      </c>
      <c r="U854">
        <v>0.72899999999999998</v>
      </c>
      <c r="V854">
        <v>12.7</v>
      </c>
      <c r="W854">
        <f t="shared" si="78"/>
        <v>0</v>
      </c>
      <c r="X854">
        <f t="shared" si="79"/>
        <v>1</v>
      </c>
      <c r="Y854">
        <f t="shared" si="80"/>
        <v>0</v>
      </c>
      <c r="Z854">
        <f t="shared" si="81"/>
        <v>0</v>
      </c>
      <c r="AA854">
        <f t="shared" si="82"/>
        <v>0</v>
      </c>
      <c r="AB854">
        <f t="shared" si="83"/>
        <v>0</v>
      </c>
      <c r="AC854">
        <v>73.900000000000006</v>
      </c>
    </row>
    <row r="855" spans="1:29" x14ac:dyDescent="0.25">
      <c r="A855" t="s">
        <v>25</v>
      </c>
      <c r="B855" t="s">
        <v>167</v>
      </c>
      <c r="C855">
        <v>2009</v>
      </c>
      <c r="D855" t="s">
        <v>24</v>
      </c>
      <c r="E855">
        <v>79</v>
      </c>
      <c r="F855">
        <v>0</v>
      </c>
      <c r="G855">
        <v>1.1100000000000001</v>
      </c>
      <c r="H855">
        <v>3688.6942880000001</v>
      </c>
      <c r="I855">
        <v>99</v>
      </c>
      <c r="J855">
        <v>112</v>
      </c>
      <c r="K855">
        <v>65.599999999999994</v>
      </c>
      <c r="L855">
        <v>0</v>
      </c>
      <c r="M855">
        <v>98</v>
      </c>
      <c r="N855">
        <v>2.63</v>
      </c>
      <c r="O855">
        <v>99</v>
      </c>
      <c r="P855">
        <v>0.1</v>
      </c>
      <c r="Q855">
        <v>61478.238129999998</v>
      </c>
      <c r="S855">
        <v>5</v>
      </c>
      <c r="T855">
        <v>4.5999999999999996</v>
      </c>
      <c r="U855">
        <v>0.82799999999999996</v>
      </c>
      <c r="V855">
        <v>11.8</v>
      </c>
      <c r="W855">
        <f t="shared" si="78"/>
        <v>0</v>
      </c>
      <c r="X855">
        <f t="shared" si="79"/>
        <v>1</v>
      </c>
      <c r="Y855">
        <f t="shared" si="80"/>
        <v>0</v>
      </c>
      <c r="Z855">
        <f t="shared" si="81"/>
        <v>0</v>
      </c>
      <c r="AA855">
        <f t="shared" si="82"/>
        <v>0</v>
      </c>
      <c r="AB855">
        <f t="shared" si="83"/>
        <v>0</v>
      </c>
      <c r="AC855">
        <v>77</v>
      </c>
    </row>
    <row r="856" spans="1:29" x14ac:dyDescent="0.25">
      <c r="A856" t="s">
        <v>27</v>
      </c>
      <c r="B856" t="s">
        <v>26</v>
      </c>
      <c r="C856">
        <v>2012</v>
      </c>
      <c r="D856" t="s">
        <v>24</v>
      </c>
      <c r="E856">
        <v>86</v>
      </c>
      <c r="F856">
        <v>0</v>
      </c>
      <c r="G856">
        <v>5.14</v>
      </c>
      <c r="H856">
        <v>412.4433563</v>
      </c>
      <c r="I856">
        <v>99</v>
      </c>
      <c r="J856">
        <v>9</v>
      </c>
      <c r="K856">
        <v>55.8</v>
      </c>
      <c r="L856">
        <v>1</v>
      </c>
      <c r="M856">
        <v>99</v>
      </c>
      <c r="N856">
        <v>5.59</v>
      </c>
      <c r="O856">
        <v>99</v>
      </c>
      <c r="P856">
        <v>0.1</v>
      </c>
      <c r="Q856">
        <v>4247.61438</v>
      </c>
      <c r="R856">
        <v>2941</v>
      </c>
      <c r="S856">
        <v>1.3</v>
      </c>
      <c r="T856">
        <v>1.4</v>
      </c>
      <c r="U856">
        <v>0.752</v>
      </c>
      <c r="V856">
        <v>14.2</v>
      </c>
      <c r="W856">
        <f t="shared" si="78"/>
        <v>0</v>
      </c>
      <c r="X856">
        <f t="shared" si="79"/>
        <v>0</v>
      </c>
      <c r="Y856">
        <f t="shared" si="80"/>
        <v>0</v>
      </c>
      <c r="Z856">
        <f t="shared" si="81"/>
        <v>0</v>
      </c>
      <c r="AA856">
        <f t="shared" si="82"/>
        <v>1</v>
      </c>
      <c r="AB856">
        <f t="shared" si="83"/>
        <v>0</v>
      </c>
      <c r="AC856">
        <v>76.900000000000006</v>
      </c>
    </row>
    <row r="857" spans="1:29" x14ac:dyDescent="0.25">
      <c r="A857" t="s">
        <v>29</v>
      </c>
      <c r="B857" t="s">
        <v>69</v>
      </c>
      <c r="C857">
        <v>2005</v>
      </c>
      <c r="D857" t="s">
        <v>24</v>
      </c>
      <c r="E857">
        <v>394</v>
      </c>
      <c r="F857">
        <v>8</v>
      </c>
      <c r="G857">
        <v>2.0299999999999998</v>
      </c>
      <c r="H857">
        <v>0</v>
      </c>
      <c r="J857">
        <v>146</v>
      </c>
      <c r="K857">
        <v>21.7</v>
      </c>
      <c r="L857">
        <v>13</v>
      </c>
      <c r="M857">
        <v>62</v>
      </c>
      <c r="N857">
        <v>2.42</v>
      </c>
      <c r="O857">
        <v>62</v>
      </c>
      <c r="P857">
        <v>5.9</v>
      </c>
      <c r="S857">
        <v>8.8000000000000007</v>
      </c>
      <c r="T857">
        <v>8.5</v>
      </c>
      <c r="U857">
        <v>0.496</v>
      </c>
      <c r="V857">
        <v>9.4</v>
      </c>
      <c r="W857">
        <f t="shared" si="78"/>
        <v>1</v>
      </c>
      <c r="X857">
        <f t="shared" si="79"/>
        <v>0</v>
      </c>
      <c r="Y857">
        <f t="shared" si="80"/>
        <v>0</v>
      </c>
      <c r="Z857">
        <f t="shared" si="81"/>
        <v>0</v>
      </c>
      <c r="AA857">
        <f t="shared" si="82"/>
        <v>0</v>
      </c>
      <c r="AB857">
        <f t="shared" si="83"/>
        <v>0</v>
      </c>
      <c r="AC857">
        <v>55.3</v>
      </c>
    </row>
    <row r="858" spans="1:29" x14ac:dyDescent="0.25">
      <c r="A858" t="s">
        <v>27</v>
      </c>
      <c r="B858" t="s">
        <v>78</v>
      </c>
      <c r="C858">
        <v>2006</v>
      </c>
      <c r="D858" t="s">
        <v>37</v>
      </c>
      <c r="E858">
        <v>93</v>
      </c>
      <c r="F858">
        <v>0</v>
      </c>
      <c r="G858">
        <v>11.02</v>
      </c>
      <c r="H858">
        <v>850.95447830000001</v>
      </c>
      <c r="J858">
        <v>27</v>
      </c>
      <c r="K858">
        <v>55.4</v>
      </c>
      <c r="L858">
        <v>0</v>
      </c>
      <c r="M858">
        <v>93</v>
      </c>
      <c r="N858">
        <v>9.92</v>
      </c>
      <c r="O858">
        <v>93</v>
      </c>
      <c r="P858">
        <v>0.1</v>
      </c>
      <c r="Q858">
        <v>5226.9931100000003</v>
      </c>
      <c r="R858">
        <v>5437272</v>
      </c>
      <c r="S858">
        <v>1.2</v>
      </c>
      <c r="T858">
        <v>0.9</v>
      </c>
      <c r="U858">
        <v>0.90200000000000002</v>
      </c>
      <c r="V858">
        <v>16.899999999999999</v>
      </c>
      <c r="W858">
        <f t="shared" si="78"/>
        <v>0</v>
      </c>
      <c r="X858">
        <f t="shared" si="79"/>
        <v>0</v>
      </c>
      <c r="Y858">
        <f t="shared" si="80"/>
        <v>0</v>
      </c>
      <c r="Z858">
        <f t="shared" si="81"/>
        <v>0</v>
      </c>
      <c r="AA858">
        <f t="shared" si="82"/>
        <v>1</v>
      </c>
      <c r="AB858">
        <f t="shared" si="83"/>
        <v>1</v>
      </c>
      <c r="AC858">
        <v>78.099999999999994</v>
      </c>
    </row>
    <row r="859" spans="1:29" x14ac:dyDescent="0.25">
      <c r="A859" t="s">
        <v>25</v>
      </c>
      <c r="B859" t="s">
        <v>120</v>
      </c>
      <c r="C859">
        <v>2007</v>
      </c>
      <c r="D859" t="s">
        <v>24</v>
      </c>
      <c r="E859">
        <v>89</v>
      </c>
      <c r="F859">
        <v>1</v>
      </c>
      <c r="G859">
        <v>0.03</v>
      </c>
      <c r="H859">
        <v>2555.3038689999998</v>
      </c>
      <c r="I859">
        <v>99</v>
      </c>
      <c r="J859">
        <v>0</v>
      </c>
      <c r="K859">
        <v>67.099999999999994</v>
      </c>
      <c r="L859">
        <v>1</v>
      </c>
      <c r="M859">
        <v>99</v>
      </c>
      <c r="N859">
        <v>2.13</v>
      </c>
      <c r="O859">
        <v>99</v>
      </c>
      <c r="P859">
        <v>0.1</v>
      </c>
      <c r="Q859">
        <v>45793.976139999999</v>
      </c>
      <c r="S859">
        <v>3.2</v>
      </c>
      <c r="T859">
        <v>3.1</v>
      </c>
      <c r="U859">
        <v>0.78700000000000003</v>
      </c>
      <c r="V859">
        <v>13.9</v>
      </c>
      <c r="W859">
        <f t="shared" si="78"/>
        <v>0</v>
      </c>
      <c r="X859">
        <f t="shared" si="79"/>
        <v>1</v>
      </c>
      <c r="Y859">
        <f t="shared" si="80"/>
        <v>0</v>
      </c>
      <c r="Z859">
        <f t="shared" si="81"/>
        <v>0</v>
      </c>
      <c r="AA859">
        <f t="shared" si="82"/>
        <v>0</v>
      </c>
      <c r="AB859">
        <f t="shared" si="83"/>
        <v>0</v>
      </c>
      <c r="AC859">
        <v>73.7</v>
      </c>
    </row>
    <row r="860" spans="1:29" x14ac:dyDescent="0.25">
      <c r="A860" t="s">
        <v>29</v>
      </c>
      <c r="B860" t="s">
        <v>93</v>
      </c>
      <c r="C860">
        <v>2012</v>
      </c>
      <c r="D860" t="s">
        <v>24</v>
      </c>
      <c r="E860">
        <v>269</v>
      </c>
      <c r="F860">
        <v>3</v>
      </c>
      <c r="G860">
        <v>0.01</v>
      </c>
      <c r="H860">
        <v>0</v>
      </c>
      <c r="I860">
        <v>98</v>
      </c>
      <c r="J860">
        <v>0</v>
      </c>
      <c r="K860">
        <v>25.4</v>
      </c>
      <c r="L860">
        <v>5</v>
      </c>
      <c r="M860">
        <v>98</v>
      </c>
      <c r="N860">
        <v>6.12</v>
      </c>
      <c r="O860">
        <v>98</v>
      </c>
      <c r="P860">
        <v>1.4</v>
      </c>
      <c r="S860">
        <v>7.8</v>
      </c>
      <c r="T860">
        <v>7.7</v>
      </c>
      <c r="U860">
        <v>0.44</v>
      </c>
      <c r="V860">
        <v>8.8000000000000007</v>
      </c>
      <c r="W860">
        <f t="shared" si="78"/>
        <v>1</v>
      </c>
      <c r="X860">
        <f t="shared" si="79"/>
        <v>0</v>
      </c>
      <c r="Y860">
        <f t="shared" si="80"/>
        <v>0</v>
      </c>
      <c r="Z860">
        <f t="shared" si="81"/>
        <v>0</v>
      </c>
      <c r="AA860">
        <f t="shared" si="82"/>
        <v>0</v>
      </c>
      <c r="AB860">
        <f t="shared" si="83"/>
        <v>0</v>
      </c>
      <c r="AC860">
        <v>62</v>
      </c>
    </row>
    <row r="861" spans="1:29" x14ac:dyDescent="0.25">
      <c r="A861" t="s">
        <v>29</v>
      </c>
      <c r="B861" t="s">
        <v>100</v>
      </c>
      <c r="C861">
        <v>2011</v>
      </c>
      <c r="D861" t="s">
        <v>24</v>
      </c>
      <c r="E861">
        <v>29</v>
      </c>
      <c r="F861">
        <v>28</v>
      </c>
      <c r="G861">
        <v>0.22</v>
      </c>
      <c r="H861">
        <v>42.254790399999997</v>
      </c>
      <c r="I861">
        <v>63</v>
      </c>
      <c r="J861">
        <v>11</v>
      </c>
      <c r="K861">
        <v>21.2</v>
      </c>
      <c r="L861">
        <v>43</v>
      </c>
      <c r="M861">
        <v>63</v>
      </c>
      <c r="N861">
        <v>4.7300000000000004</v>
      </c>
      <c r="O861">
        <v>63</v>
      </c>
      <c r="P861">
        <v>2</v>
      </c>
      <c r="Q861">
        <v>459.2912</v>
      </c>
      <c r="R861">
        <v>113517</v>
      </c>
      <c r="S861">
        <v>8</v>
      </c>
      <c r="T861">
        <v>8</v>
      </c>
      <c r="U861">
        <v>0.38500000000000001</v>
      </c>
      <c r="V861">
        <v>8.4</v>
      </c>
      <c r="W861">
        <f t="shared" si="78"/>
        <v>1</v>
      </c>
      <c r="X861">
        <f t="shared" si="79"/>
        <v>0</v>
      </c>
      <c r="Y861">
        <f t="shared" si="80"/>
        <v>0</v>
      </c>
      <c r="Z861">
        <f t="shared" si="81"/>
        <v>0</v>
      </c>
      <c r="AA861">
        <f t="shared" si="82"/>
        <v>0</v>
      </c>
      <c r="AB861">
        <f t="shared" si="83"/>
        <v>0</v>
      </c>
      <c r="AC861">
        <v>58.1</v>
      </c>
    </row>
    <row r="862" spans="1:29" x14ac:dyDescent="0.25">
      <c r="A862" t="s">
        <v>27</v>
      </c>
      <c r="B862" t="s">
        <v>169</v>
      </c>
      <c r="C862">
        <v>2013</v>
      </c>
      <c r="D862" t="s">
        <v>24</v>
      </c>
      <c r="E862">
        <v>163</v>
      </c>
      <c r="F862">
        <v>1</v>
      </c>
      <c r="G862">
        <v>10.49</v>
      </c>
      <c r="H862">
        <v>0</v>
      </c>
      <c r="I862">
        <v>91</v>
      </c>
      <c r="J862">
        <v>27</v>
      </c>
      <c r="K862">
        <v>52.1</v>
      </c>
      <c r="L862">
        <v>1</v>
      </c>
      <c r="M862">
        <v>92</v>
      </c>
      <c r="N862">
        <v>1.5</v>
      </c>
      <c r="O862">
        <v>9</v>
      </c>
      <c r="P862">
        <v>0.1</v>
      </c>
      <c r="S862">
        <v>2.7</v>
      </c>
      <c r="T862">
        <v>2.9</v>
      </c>
      <c r="W862">
        <f t="shared" si="78"/>
        <v>0</v>
      </c>
      <c r="X862">
        <f t="shared" si="79"/>
        <v>0</v>
      </c>
      <c r="Y862">
        <f t="shared" si="80"/>
        <v>0</v>
      </c>
      <c r="Z862">
        <f t="shared" si="81"/>
        <v>0</v>
      </c>
      <c r="AA862">
        <f t="shared" si="82"/>
        <v>1</v>
      </c>
      <c r="AB862">
        <f t="shared" si="83"/>
        <v>0</v>
      </c>
      <c r="AC862">
        <v>71.7</v>
      </c>
    </row>
    <row r="863" spans="1:29" x14ac:dyDescent="0.25">
      <c r="A863" t="s">
        <v>29</v>
      </c>
      <c r="B863" t="s">
        <v>100</v>
      </c>
      <c r="C863">
        <v>2001</v>
      </c>
      <c r="D863" t="s">
        <v>24</v>
      </c>
      <c r="E863">
        <v>336</v>
      </c>
      <c r="F863">
        <v>36</v>
      </c>
      <c r="G863">
        <v>0.17</v>
      </c>
      <c r="H863">
        <v>19.897909290000001</v>
      </c>
      <c r="J863">
        <v>7408</v>
      </c>
      <c r="K863">
        <v>16.899999999999999</v>
      </c>
      <c r="L863">
        <v>58</v>
      </c>
      <c r="M863">
        <v>52</v>
      </c>
      <c r="N863">
        <v>3.65</v>
      </c>
      <c r="O863">
        <v>5</v>
      </c>
      <c r="P863">
        <v>3</v>
      </c>
      <c r="Q863">
        <v>315.83983000000001</v>
      </c>
      <c r="R863">
        <v>8971139</v>
      </c>
      <c r="S863">
        <v>1.1000000000000001</v>
      </c>
      <c r="T863">
        <v>1.1000000000000001</v>
      </c>
      <c r="U863">
        <v>0.32200000000000001</v>
      </c>
      <c r="V863">
        <v>5.0999999999999996</v>
      </c>
      <c r="W863">
        <f t="shared" si="78"/>
        <v>1</v>
      </c>
      <c r="X863">
        <f t="shared" si="79"/>
        <v>0</v>
      </c>
      <c r="Y863">
        <f t="shared" si="80"/>
        <v>0</v>
      </c>
      <c r="Z863">
        <f t="shared" si="81"/>
        <v>0</v>
      </c>
      <c r="AA863">
        <f t="shared" si="82"/>
        <v>0</v>
      </c>
      <c r="AB863">
        <f t="shared" si="83"/>
        <v>0</v>
      </c>
      <c r="AC863">
        <v>52.5</v>
      </c>
    </row>
    <row r="864" spans="1:29" x14ac:dyDescent="0.25">
      <c r="A864" t="s">
        <v>25</v>
      </c>
      <c r="B864" t="s">
        <v>49</v>
      </c>
      <c r="C864">
        <v>2012</v>
      </c>
      <c r="D864" t="s">
        <v>24</v>
      </c>
      <c r="E864">
        <v>223</v>
      </c>
      <c r="F864">
        <v>0</v>
      </c>
      <c r="G864">
        <v>0.01</v>
      </c>
      <c r="H864">
        <v>188.73736640000001</v>
      </c>
      <c r="I864">
        <v>97</v>
      </c>
      <c r="J864">
        <v>1</v>
      </c>
      <c r="K864">
        <v>21.9</v>
      </c>
      <c r="L864">
        <v>1</v>
      </c>
      <c r="M864">
        <v>97</v>
      </c>
      <c r="N864">
        <v>3.7</v>
      </c>
      <c r="O864">
        <v>97</v>
      </c>
      <c r="P864">
        <v>0.6</v>
      </c>
      <c r="Q864">
        <v>2422.8159999999998</v>
      </c>
      <c r="R864">
        <v>752967</v>
      </c>
      <c r="S864">
        <v>16.100000000000001</v>
      </c>
      <c r="T864">
        <v>16.7</v>
      </c>
      <c r="U864">
        <v>0.58099999999999996</v>
      </c>
      <c r="V864">
        <v>12.3</v>
      </c>
      <c r="W864">
        <f t="shared" si="78"/>
        <v>0</v>
      </c>
      <c r="X864">
        <f t="shared" si="79"/>
        <v>1</v>
      </c>
      <c r="Y864">
        <f t="shared" si="80"/>
        <v>0</v>
      </c>
      <c r="Z864">
        <f t="shared" si="81"/>
        <v>0</v>
      </c>
      <c r="AA864">
        <f t="shared" si="82"/>
        <v>0</v>
      </c>
      <c r="AB864">
        <f t="shared" si="83"/>
        <v>0</v>
      </c>
      <c r="AC864">
        <v>68.7</v>
      </c>
    </row>
    <row r="865" spans="1:29" x14ac:dyDescent="0.25">
      <c r="A865" t="s">
        <v>29</v>
      </c>
      <c r="B865" t="s">
        <v>79</v>
      </c>
      <c r="C865">
        <v>2011</v>
      </c>
      <c r="D865" t="s">
        <v>24</v>
      </c>
      <c r="E865">
        <v>268</v>
      </c>
      <c r="F865">
        <v>1</v>
      </c>
      <c r="G865">
        <v>0.39</v>
      </c>
      <c r="H865">
        <v>20.359747380000002</v>
      </c>
      <c r="I865">
        <v>87</v>
      </c>
      <c r="J865">
        <v>49</v>
      </c>
      <c r="K865">
        <v>32.700000000000003</v>
      </c>
      <c r="L865">
        <v>2</v>
      </c>
      <c r="M865">
        <v>87</v>
      </c>
      <c r="N865">
        <v>8.7100000000000009</v>
      </c>
      <c r="O865">
        <v>87</v>
      </c>
      <c r="P865">
        <v>2.7</v>
      </c>
      <c r="Q865">
        <v>143.986898</v>
      </c>
      <c r="R865">
        <v>865937</v>
      </c>
      <c r="S865">
        <v>5.6</v>
      </c>
      <c r="T865">
        <v>5.5</v>
      </c>
      <c r="U865">
        <v>0.45100000000000001</v>
      </c>
      <c r="V865">
        <v>5.9</v>
      </c>
      <c r="W865">
        <f t="shared" si="78"/>
        <v>1</v>
      </c>
      <c r="X865">
        <f t="shared" si="79"/>
        <v>0</v>
      </c>
      <c r="Y865">
        <f t="shared" si="80"/>
        <v>0</v>
      </c>
      <c r="Z865">
        <f t="shared" si="81"/>
        <v>0</v>
      </c>
      <c r="AA865">
        <f t="shared" si="82"/>
        <v>0</v>
      </c>
      <c r="AB865">
        <f t="shared" si="83"/>
        <v>0</v>
      </c>
      <c r="AC865">
        <v>61.8</v>
      </c>
    </row>
    <row r="866" spans="1:29" x14ac:dyDescent="0.25">
      <c r="A866" t="s">
        <v>29</v>
      </c>
      <c r="B866" t="s">
        <v>83</v>
      </c>
      <c r="C866">
        <v>2007</v>
      </c>
      <c r="D866" t="s">
        <v>24</v>
      </c>
      <c r="E866">
        <v>171</v>
      </c>
      <c r="F866">
        <v>55</v>
      </c>
      <c r="G866">
        <v>0.21</v>
      </c>
      <c r="H866">
        <v>0</v>
      </c>
      <c r="I866">
        <v>98</v>
      </c>
      <c r="J866">
        <v>1684</v>
      </c>
      <c r="K866">
        <v>54.8</v>
      </c>
      <c r="L866">
        <v>65</v>
      </c>
      <c r="M866">
        <v>98</v>
      </c>
      <c r="N866">
        <v>4.95</v>
      </c>
      <c r="O866">
        <v>98</v>
      </c>
      <c r="P866">
        <v>0.1</v>
      </c>
      <c r="S866">
        <v>3.1</v>
      </c>
      <c r="T866">
        <v>3.1</v>
      </c>
      <c r="U866">
        <v>0.64400000000000002</v>
      </c>
      <c r="V866">
        <v>11.7</v>
      </c>
      <c r="W866">
        <f t="shared" si="78"/>
        <v>1</v>
      </c>
      <c r="X866">
        <f t="shared" si="79"/>
        <v>0</v>
      </c>
      <c r="Y866">
        <f t="shared" si="80"/>
        <v>0</v>
      </c>
      <c r="Z866">
        <f t="shared" si="81"/>
        <v>0</v>
      </c>
      <c r="AA866">
        <f t="shared" si="82"/>
        <v>0</v>
      </c>
      <c r="AB866">
        <f t="shared" si="83"/>
        <v>0</v>
      </c>
      <c r="AC866">
        <v>69.7</v>
      </c>
    </row>
    <row r="867" spans="1:29" x14ac:dyDescent="0.25">
      <c r="A867" t="s">
        <v>27</v>
      </c>
      <c r="B867" t="s">
        <v>111</v>
      </c>
      <c r="C867">
        <v>2003</v>
      </c>
      <c r="D867" t="s">
        <v>37</v>
      </c>
      <c r="E867">
        <v>82</v>
      </c>
      <c r="F867">
        <v>0</v>
      </c>
      <c r="G867">
        <v>13.24</v>
      </c>
      <c r="H867">
        <v>675.21347249999997</v>
      </c>
      <c r="J867">
        <v>584</v>
      </c>
      <c r="K867">
        <v>53.6</v>
      </c>
      <c r="L867">
        <v>0</v>
      </c>
      <c r="M867">
        <v>86</v>
      </c>
      <c r="N867">
        <v>7.5</v>
      </c>
      <c r="O867">
        <v>86</v>
      </c>
      <c r="P867">
        <v>0.1</v>
      </c>
      <c r="Q867">
        <v>4117.1553199999998</v>
      </c>
      <c r="R867">
        <v>3996521</v>
      </c>
      <c r="S867">
        <v>0.3</v>
      </c>
      <c r="T867">
        <v>0.2</v>
      </c>
      <c r="U867">
        <v>0.87</v>
      </c>
      <c r="V867">
        <v>16.8</v>
      </c>
      <c r="W867">
        <f t="shared" si="78"/>
        <v>0</v>
      </c>
      <c r="X867">
        <f t="shared" si="79"/>
        <v>0</v>
      </c>
      <c r="Y867">
        <f t="shared" si="80"/>
        <v>0</v>
      </c>
      <c r="Z867">
        <f t="shared" si="81"/>
        <v>0</v>
      </c>
      <c r="AA867">
        <f t="shared" si="82"/>
        <v>1</v>
      </c>
      <c r="AB867">
        <f t="shared" si="83"/>
        <v>1</v>
      </c>
      <c r="AC867">
        <v>78</v>
      </c>
    </row>
    <row r="868" spans="1:29" x14ac:dyDescent="0.25">
      <c r="A868" t="s">
        <v>29</v>
      </c>
      <c r="B868" t="s">
        <v>180</v>
      </c>
      <c r="C868">
        <v>2001</v>
      </c>
      <c r="D868" t="s">
        <v>24</v>
      </c>
      <c r="E868">
        <v>251</v>
      </c>
      <c r="F868">
        <v>26</v>
      </c>
      <c r="G868">
        <v>0.34</v>
      </c>
      <c r="H868">
        <v>6.0642212019999997</v>
      </c>
      <c r="J868">
        <v>24789</v>
      </c>
      <c r="K868">
        <v>17.899999999999999</v>
      </c>
      <c r="L868">
        <v>49</v>
      </c>
      <c r="M868">
        <v>49</v>
      </c>
      <c r="N868">
        <v>4.9800000000000004</v>
      </c>
      <c r="O868">
        <v>52</v>
      </c>
      <c r="P868">
        <v>0.6</v>
      </c>
      <c r="Q868">
        <v>481.287397</v>
      </c>
      <c r="R868">
        <v>1134497</v>
      </c>
      <c r="S868">
        <v>12.1</v>
      </c>
      <c r="T868">
        <v>12.1</v>
      </c>
      <c r="U868">
        <v>0.38100000000000001</v>
      </c>
      <c r="V868">
        <v>5.4</v>
      </c>
      <c r="W868">
        <f t="shared" si="78"/>
        <v>1</v>
      </c>
      <c r="X868">
        <f t="shared" si="79"/>
        <v>0</v>
      </c>
      <c r="Y868">
        <f t="shared" si="80"/>
        <v>0</v>
      </c>
      <c r="Z868">
        <f t="shared" si="81"/>
        <v>0</v>
      </c>
      <c r="AA868">
        <f t="shared" si="82"/>
        <v>0</v>
      </c>
      <c r="AB868">
        <f t="shared" si="83"/>
        <v>0</v>
      </c>
      <c r="AC868">
        <v>57.9</v>
      </c>
    </row>
    <row r="869" spans="1:29" x14ac:dyDescent="0.25">
      <c r="A869" t="s">
        <v>29</v>
      </c>
      <c r="B869" t="s">
        <v>93</v>
      </c>
      <c r="C869">
        <v>2003</v>
      </c>
      <c r="D869" t="s">
        <v>24</v>
      </c>
      <c r="E869">
        <v>297</v>
      </c>
      <c r="F869">
        <v>3</v>
      </c>
      <c r="G869">
        <v>2.4700000000000002</v>
      </c>
      <c r="H869">
        <v>0</v>
      </c>
      <c r="I869">
        <v>94</v>
      </c>
      <c r="J869">
        <v>119</v>
      </c>
      <c r="K869">
        <v>19.7</v>
      </c>
      <c r="L869">
        <v>6</v>
      </c>
      <c r="M869">
        <v>87</v>
      </c>
      <c r="N869">
        <v>4.22</v>
      </c>
      <c r="O869">
        <v>87</v>
      </c>
      <c r="P869">
        <v>2.7</v>
      </c>
      <c r="S869">
        <v>9.6</v>
      </c>
      <c r="T869">
        <v>9.6</v>
      </c>
      <c r="U869">
        <v>0.39500000000000002</v>
      </c>
      <c r="V869">
        <v>7.3</v>
      </c>
      <c r="W869">
        <f t="shared" si="78"/>
        <v>1</v>
      </c>
      <c r="X869">
        <f t="shared" si="79"/>
        <v>0</v>
      </c>
      <c r="Y869">
        <f t="shared" si="80"/>
        <v>0</v>
      </c>
      <c r="Z869">
        <f t="shared" si="81"/>
        <v>0</v>
      </c>
      <c r="AA869">
        <f t="shared" si="82"/>
        <v>0</v>
      </c>
      <c r="AB869">
        <f t="shared" si="83"/>
        <v>0</v>
      </c>
      <c r="AC869">
        <v>57</v>
      </c>
    </row>
    <row r="870" spans="1:29" x14ac:dyDescent="0.25">
      <c r="A870" t="s">
        <v>32</v>
      </c>
      <c r="B870" t="s">
        <v>47</v>
      </c>
      <c r="C870">
        <v>2011</v>
      </c>
      <c r="D870" t="s">
        <v>24</v>
      </c>
      <c r="E870">
        <v>188</v>
      </c>
      <c r="F870">
        <v>0</v>
      </c>
      <c r="G870">
        <v>6.64</v>
      </c>
      <c r="H870">
        <v>605.62868920000005</v>
      </c>
      <c r="I870">
        <v>95</v>
      </c>
      <c r="J870">
        <v>0</v>
      </c>
      <c r="K870">
        <v>47.8</v>
      </c>
      <c r="L870">
        <v>0</v>
      </c>
      <c r="M870">
        <v>95</v>
      </c>
      <c r="N870">
        <v>5.61</v>
      </c>
      <c r="O870">
        <v>95</v>
      </c>
      <c r="P870">
        <v>0.5</v>
      </c>
      <c r="Q870">
        <v>4516.2467500000002</v>
      </c>
      <c r="R870">
        <v>329192</v>
      </c>
      <c r="S870">
        <v>3.5</v>
      </c>
      <c r="T870">
        <v>3.4</v>
      </c>
      <c r="U870">
        <v>0.7</v>
      </c>
      <c r="V870">
        <v>12.4</v>
      </c>
      <c r="W870">
        <f t="shared" si="78"/>
        <v>0</v>
      </c>
      <c r="X870">
        <f t="shared" si="79"/>
        <v>0</v>
      </c>
      <c r="Y870">
        <f t="shared" si="80"/>
        <v>0</v>
      </c>
      <c r="Z870">
        <f t="shared" si="81"/>
        <v>0</v>
      </c>
      <c r="AA870">
        <f t="shared" si="82"/>
        <v>0</v>
      </c>
      <c r="AB870">
        <f t="shared" si="83"/>
        <v>0</v>
      </c>
      <c r="AC870">
        <v>69.400000000000006</v>
      </c>
    </row>
    <row r="871" spans="1:29" x14ac:dyDescent="0.25">
      <c r="A871" t="s">
        <v>25</v>
      </c>
      <c r="B871" t="s">
        <v>116</v>
      </c>
      <c r="C871">
        <v>2000</v>
      </c>
      <c r="D871" t="s">
        <v>24</v>
      </c>
      <c r="E871">
        <v>133</v>
      </c>
      <c r="F871">
        <v>4</v>
      </c>
      <c r="G871">
        <v>0.49</v>
      </c>
      <c r="H871">
        <v>227.296617</v>
      </c>
      <c r="I871">
        <v>93</v>
      </c>
      <c r="J871">
        <v>32</v>
      </c>
      <c r="K871">
        <v>54</v>
      </c>
      <c r="L871">
        <v>4</v>
      </c>
      <c r="M871">
        <v>94</v>
      </c>
      <c r="N871">
        <v>9.65</v>
      </c>
      <c r="O871">
        <v>91</v>
      </c>
      <c r="P871">
        <v>0.1</v>
      </c>
      <c r="Q871">
        <v>1657.8892559999999</v>
      </c>
      <c r="R871">
        <v>51313</v>
      </c>
      <c r="S871">
        <v>4</v>
      </c>
      <c r="T871">
        <v>4</v>
      </c>
      <c r="U871">
        <v>0.7</v>
      </c>
      <c r="V871">
        <v>12.6</v>
      </c>
      <c r="W871">
        <f t="shared" si="78"/>
        <v>0</v>
      </c>
      <c r="X871">
        <f t="shared" si="79"/>
        <v>1</v>
      </c>
      <c r="Y871">
        <f t="shared" si="80"/>
        <v>0</v>
      </c>
      <c r="Z871">
        <f t="shared" si="81"/>
        <v>0</v>
      </c>
      <c r="AA871">
        <f t="shared" si="82"/>
        <v>0</v>
      </c>
      <c r="AB871">
        <f t="shared" si="83"/>
        <v>0</v>
      </c>
      <c r="AC871">
        <v>71.7</v>
      </c>
    </row>
    <row r="872" spans="1:29" x14ac:dyDescent="0.25">
      <c r="A872" t="s">
        <v>29</v>
      </c>
      <c r="B872" t="s">
        <v>83</v>
      </c>
      <c r="C872">
        <v>2011</v>
      </c>
      <c r="D872" t="s">
        <v>24</v>
      </c>
      <c r="E872">
        <v>168</v>
      </c>
      <c r="F872">
        <v>55</v>
      </c>
      <c r="G872">
        <v>0.22</v>
      </c>
      <c r="H872">
        <v>0</v>
      </c>
      <c r="I872">
        <v>96</v>
      </c>
      <c r="J872">
        <v>26</v>
      </c>
      <c r="K872">
        <v>57.8</v>
      </c>
      <c r="L872">
        <v>64</v>
      </c>
      <c r="M872">
        <v>96</v>
      </c>
      <c r="N872">
        <v>5.4</v>
      </c>
      <c r="O872">
        <v>96</v>
      </c>
      <c r="P872">
        <v>0.1</v>
      </c>
      <c r="S872">
        <v>2.9</v>
      </c>
      <c r="T872">
        <v>2.9</v>
      </c>
      <c r="U872">
        <v>0.67100000000000004</v>
      </c>
      <c r="V872">
        <v>12.4</v>
      </c>
      <c r="W872">
        <f t="shared" si="78"/>
        <v>1</v>
      </c>
      <c r="X872">
        <f t="shared" si="79"/>
        <v>0</v>
      </c>
      <c r="Y872">
        <f t="shared" si="80"/>
        <v>0</v>
      </c>
      <c r="Z872">
        <f t="shared" si="81"/>
        <v>0</v>
      </c>
      <c r="AA872">
        <f t="shared" si="82"/>
        <v>0</v>
      </c>
      <c r="AB872">
        <f t="shared" si="83"/>
        <v>0</v>
      </c>
      <c r="AC872">
        <v>74</v>
      </c>
    </row>
    <row r="873" spans="1:29" x14ac:dyDescent="0.25">
      <c r="A873" t="s">
        <v>25</v>
      </c>
      <c r="B873" t="s">
        <v>212</v>
      </c>
      <c r="C873">
        <v>2000</v>
      </c>
      <c r="D873" t="s">
        <v>24</v>
      </c>
      <c r="E873">
        <v>17</v>
      </c>
      <c r="F873">
        <v>1</v>
      </c>
      <c r="G873">
        <v>1.64</v>
      </c>
      <c r="H873">
        <v>262.95895780000001</v>
      </c>
      <c r="I873">
        <v>92</v>
      </c>
      <c r="J873">
        <v>69</v>
      </c>
      <c r="K873">
        <v>54.1</v>
      </c>
      <c r="L873">
        <v>1</v>
      </c>
      <c r="M873">
        <v>94</v>
      </c>
      <c r="N873">
        <v>2.38</v>
      </c>
      <c r="O873">
        <v>94</v>
      </c>
      <c r="P873">
        <v>0.1</v>
      </c>
      <c r="Q873">
        <v>3371.2686899999999</v>
      </c>
      <c r="S873">
        <v>5.4</v>
      </c>
      <c r="T873">
        <v>5.0999999999999996</v>
      </c>
      <c r="U873">
        <v>0.79100000000000004</v>
      </c>
      <c r="V873">
        <v>11.8</v>
      </c>
      <c r="W873">
        <f t="shared" si="78"/>
        <v>0</v>
      </c>
      <c r="X873">
        <f t="shared" si="79"/>
        <v>1</v>
      </c>
      <c r="Y873">
        <f t="shared" si="80"/>
        <v>0</v>
      </c>
      <c r="Z873">
        <f t="shared" si="81"/>
        <v>0</v>
      </c>
      <c r="AA873">
        <f t="shared" si="82"/>
        <v>0</v>
      </c>
      <c r="AB873">
        <f t="shared" si="83"/>
        <v>0</v>
      </c>
      <c r="AC873">
        <v>74.2</v>
      </c>
    </row>
    <row r="874" spans="1:29" x14ac:dyDescent="0.25">
      <c r="A874" t="s">
        <v>27</v>
      </c>
      <c r="B874" t="s">
        <v>97</v>
      </c>
      <c r="C874">
        <v>2000</v>
      </c>
      <c r="D874" t="s">
        <v>24</v>
      </c>
      <c r="E874">
        <v>84</v>
      </c>
      <c r="F874">
        <v>1</v>
      </c>
      <c r="G874">
        <v>8.48</v>
      </c>
      <c r="H874">
        <v>122.1823517</v>
      </c>
      <c r="I874">
        <v>89</v>
      </c>
      <c r="J874">
        <v>56</v>
      </c>
      <c r="K874">
        <v>57.4</v>
      </c>
      <c r="L874">
        <v>1</v>
      </c>
      <c r="M874">
        <v>89</v>
      </c>
      <c r="N874">
        <v>7.6</v>
      </c>
      <c r="O874">
        <v>89</v>
      </c>
      <c r="P874">
        <v>0.1</v>
      </c>
      <c r="Q874">
        <v>1242.95373</v>
      </c>
      <c r="R874">
        <v>18588</v>
      </c>
      <c r="S874">
        <v>0.9</v>
      </c>
      <c r="T874">
        <v>0.8</v>
      </c>
      <c r="U874">
        <v>0.79400000000000004</v>
      </c>
      <c r="V874">
        <v>13.9</v>
      </c>
      <c r="W874">
        <f t="shared" si="78"/>
        <v>0</v>
      </c>
      <c r="X874">
        <f t="shared" si="79"/>
        <v>0</v>
      </c>
      <c r="Y874">
        <f t="shared" si="80"/>
        <v>0</v>
      </c>
      <c r="Z874">
        <f t="shared" si="81"/>
        <v>0</v>
      </c>
      <c r="AA874">
        <f t="shared" si="82"/>
        <v>1</v>
      </c>
      <c r="AB874">
        <f t="shared" si="83"/>
        <v>0</v>
      </c>
      <c r="AC874">
        <v>78.2</v>
      </c>
    </row>
    <row r="875" spans="1:29" x14ac:dyDescent="0.25">
      <c r="A875" t="s">
        <v>25</v>
      </c>
      <c r="B875" t="s">
        <v>40</v>
      </c>
      <c r="C875">
        <v>2007</v>
      </c>
      <c r="D875" t="s">
        <v>24</v>
      </c>
      <c r="E875">
        <v>14</v>
      </c>
      <c r="F875">
        <v>6</v>
      </c>
      <c r="G875">
        <v>1.02</v>
      </c>
      <c r="H875">
        <v>176.01071060000001</v>
      </c>
      <c r="I875">
        <v>62</v>
      </c>
      <c r="J875">
        <v>0</v>
      </c>
      <c r="K875">
        <v>45.9</v>
      </c>
      <c r="L875">
        <v>7</v>
      </c>
      <c r="M875">
        <v>81</v>
      </c>
      <c r="N875">
        <v>5.0999999999999996</v>
      </c>
      <c r="O875">
        <v>79</v>
      </c>
      <c r="P875">
        <v>0.1</v>
      </c>
      <c r="Q875">
        <v>3851.4378689999999</v>
      </c>
      <c r="R875">
        <v>85813</v>
      </c>
      <c r="S875">
        <v>2.8</v>
      </c>
      <c r="T875">
        <v>2.9</v>
      </c>
      <c r="U875">
        <v>0.70799999999999996</v>
      </c>
      <c r="V875">
        <v>11.6</v>
      </c>
      <c r="W875">
        <f t="shared" si="78"/>
        <v>0</v>
      </c>
      <c r="X875">
        <f t="shared" si="79"/>
        <v>1</v>
      </c>
      <c r="Y875">
        <f t="shared" si="80"/>
        <v>0</v>
      </c>
      <c r="Z875">
        <f t="shared" si="81"/>
        <v>0</v>
      </c>
      <c r="AA875">
        <f t="shared" si="82"/>
        <v>0</v>
      </c>
      <c r="AB875">
        <f t="shared" si="83"/>
        <v>0</v>
      </c>
      <c r="AC875">
        <v>73</v>
      </c>
    </row>
    <row r="876" spans="1:29" x14ac:dyDescent="0.25">
      <c r="A876" t="s">
        <v>25</v>
      </c>
      <c r="B876" t="s">
        <v>220</v>
      </c>
      <c r="C876">
        <v>2012</v>
      </c>
      <c r="D876" t="s">
        <v>24</v>
      </c>
      <c r="E876">
        <v>13</v>
      </c>
      <c r="F876">
        <v>29</v>
      </c>
      <c r="G876">
        <v>4.12</v>
      </c>
      <c r="H876">
        <v>0</v>
      </c>
      <c r="I876">
        <v>97</v>
      </c>
      <c r="J876">
        <v>578</v>
      </c>
      <c r="K876">
        <v>15.3</v>
      </c>
      <c r="L876">
        <v>36</v>
      </c>
      <c r="M876">
        <v>97</v>
      </c>
      <c r="N876">
        <v>6.96</v>
      </c>
      <c r="O876">
        <v>97</v>
      </c>
      <c r="P876">
        <v>0.1</v>
      </c>
      <c r="S876">
        <v>14.4</v>
      </c>
      <c r="T876">
        <v>15</v>
      </c>
      <c r="U876">
        <v>0.66200000000000003</v>
      </c>
      <c r="V876">
        <v>12.2</v>
      </c>
      <c r="W876">
        <f t="shared" si="78"/>
        <v>0</v>
      </c>
      <c r="X876">
        <f t="shared" si="79"/>
        <v>1</v>
      </c>
      <c r="Y876">
        <f t="shared" si="80"/>
        <v>0</v>
      </c>
      <c r="Z876">
        <f t="shared" si="81"/>
        <v>0</v>
      </c>
      <c r="AA876">
        <f t="shared" si="82"/>
        <v>0</v>
      </c>
      <c r="AB876">
        <f t="shared" si="83"/>
        <v>0</v>
      </c>
      <c r="AC876">
        <v>75.599999999999994</v>
      </c>
    </row>
    <row r="877" spans="1:29" x14ac:dyDescent="0.25">
      <c r="A877" t="s">
        <v>25</v>
      </c>
      <c r="B877" t="s">
        <v>122</v>
      </c>
      <c r="C877">
        <v>2001</v>
      </c>
      <c r="D877" t="s">
        <v>24</v>
      </c>
      <c r="E877">
        <v>271</v>
      </c>
      <c r="F877">
        <v>13</v>
      </c>
      <c r="G877">
        <v>3.13</v>
      </c>
      <c r="H877">
        <v>0</v>
      </c>
      <c r="J877">
        <v>94</v>
      </c>
      <c r="K877">
        <v>12.7</v>
      </c>
      <c r="L877">
        <v>19</v>
      </c>
      <c r="M877">
        <v>55</v>
      </c>
      <c r="N877">
        <v>4.32</v>
      </c>
      <c r="O877">
        <v>52</v>
      </c>
      <c r="P877">
        <v>0.1</v>
      </c>
      <c r="S877">
        <v>1.4</v>
      </c>
      <c r="T877">
        <v>1.5</v>
      </c>
      <c r="U877">
        <v>0.46300000000000002</v>
      </c>
      <c r="V877">
        <v>8</v>
      </c>
      <c r="W877">
        <f t="shared" si="78"/>
        <v>0</v>
      </c>
      <c r="X877">
        <f t="shared" si="79"/>
        <v>1</v>
      </c>
      <c r="Y877">
        <f t="shared" si="80"/>
        <v>0</v>
      </c>
      <c r="Z877">
        <f t="shared" si="81"/>
        <v>0</v>
      </c>
      <c r="AA877">
        <f t="shared" si="82"/>
        <v>0</v>
      </c>
      <c r="AB877">
        <f t="shared" si="83"/>
        <v>0</v>
      </c>
      <c r="AC877">
        <v>58.7</v>
      </c>
    </row>
    <row r="878" spans="1:29" x14ac:dyDescent="0.25">
      <c r="A878" t="s">
        <v>32</v>
      </c>
      <c r="B878" t="s">
        <v>160</v>
      </c>
      <c r="C878">
        <v>2010</v>
      </c>
      <c r="D878" t="s">
        <v>24</v>
      </c>
      <c r="E878">
        <v>122</v>
      </c>
      <c r="F878">
        <v>1</v>
      </c>
      <c r="G878">
        <v>6.94</v>
      </c>
      <c r="H878">
        <v>1199.319976</v>
      </c>
      <c r="I878">
        <v>94</v>
      </c>
      <c r="J878">
        <v>0</v>
      </c>
      <c r="K878">
        <v>54.2</v>
      </c>
      <c r="L878">
        <v>2</v>
      </c>
      <c r="M878">
        <v>95</v>
      </c>
      <c r="N878">
        <v>8.5</v>
      </c>
      <c r="O878">
        <v>94</v>
      </c>
      <c r="P878">
        <v>0.1</v>
      </c>
      <c r="Q878">
        <v>7937.2599309999996</v>
      </c>
      <c r="R878">
        <v>3643222</v>
      </c>
      <c r="S878">
        <v>2</v>
      </c>
      <c r="T878">
        <v>1.9</v>
      </c>
      <c r="U878">
        <v>0.75600000000000001</v>
      </c>
      <c r="V878">
        <v>12.8</v>
      </c>
      <c r="W878">
        <f t="shared" si="78"/>
        <v>0</v>
      </c>
      <c r="X878">
        <f t="shared" si="79"/>
        <v>0</v>
      </c>
      <c r="Y878">
        <f t="shared" si="80"/>
        <v>0</v>
      </c>
      <c r="Z878">
        <f t="shared" si="81"/>
        <v>0</v>
      </c>
      <c r="AA878">
        <f t="shared" si="82"/>
        <v>0</v>
      </c>
      <c r="AB878">
        <f t="shared" si="83"/>
        <v>0</v>
      </c>
      <c r="AC878">
        <v>76.5</v>
      </c>
    </row>
    <row r="879" spans="1:29" x14ac:dyDescent="0.25">
      <c r="A879" t="s">
        <v>25</v>
      </c>
      <c r="B879" t="s">
        <v>220</v>
      </c>
      <c r="C879">
        <v>2005</v>
      </c>
      <c r="D879" t="s">
        <v>24</v>
      </c>
      <c r="E879">
        <v>136</v>
      </c>
      <c r="F879">
        <v>29</v>
      </c>
      <c r="G879">
        <v>2.7</v>
      </c>
      <c r="H879">
        <v>0</v>
      </c>
      <c r="I879">
        <v>94</v>
      </c>
      <c r="J879">
        <v>410</v>
      </c>
      <c r="K879">
        <v>11.3</v>
      </c>
      <c r="L879">
        <v>36</v>
      </c>
      <c r="M879">
        <v>94</v>
      </c>
      <c r="N879">
        <v>5.38</v>
      </c>
      <c r="O879">
        <v>95</v>
      </c>
      <c r="P879">
        <v>0.2</v>
      </c>
      <c r="S879">
        <v>15.3</v>
      </c>
      <c r="T879">
        <v>16</v>
      </c>
      <c r="U879">
        <v>0.60899999999999999</v>
      </c>
      <c r="V879">
        <v>11.1</v>
      </c>
      <c r="W879">
        <f t="shared" si="78"/>
        <v>0</v>
      </c>
      <c r="X879">
        <f t="shared" si="79"/>
        <v>1</v>
      </c>
      <c r="Y879">
        <f t="shared" si="80"/>
        <v>0</v>
      </c>
      <c r="Z879">
        <f t="shared" si="81"/>
        <v>0</v>
      </c>
      <c r="AA879">
        <f t="shared" si="82"/>
        <v>0</v>
      </c>
      <c r="AB879">
        <f t="shared" si="83"/>
        <v>0</v>
      </c>
      <c r="AC879">
        <v>74.400000000000006</v>
      </c>
    </row>
    <row r="880" spans="1:29" x14ac:dyDescent="0.25">
      <c r="A880" t="s">
        <v>27</v>
      </c>
      <c r="B880" t="s">
        <v>166</v>
      </c>
      <c r="C880">
        <v>2006</v>
      </c>
      <c r="D880" t="s">
        <v>37</v>
      </c>
      <c r="E880">
        <v>96</v>
      </c>
      <c r="F880">
        <v>0</v>
      </c>
      <c r="G880">
        <v>13.11</v>
      </c>
      <c r="H880">
        <v>2884.0201940000002</v>
      </c>
      <c r="I880">
        <v>97</v>
      </c>
      <c r="J880">
        <v>0</v>
      </c>
      <c r="K880">
        <v>54.9</v>
      </c>
      <c r="L880">
        <v>0</v>
      </c>
      <c r="M880">
        <v>97</v>
      </c>
      <c r="N880">
        <v>9.67</v>
      </c>
      <c r="O880">
        <v>97</v>
      </c>
      <c r="P880">
        <v>0.1</v>
      </c>
      <c r="Q880">
        <v>19821.444630000002</v>
      </c>
      <c r="R880">
        <v>1522288</v>
      </c>
      <c r="S880">
        <v>0.7</v>
      </c>
      <c r="T880">
        <v>0.5</v>
      </c>
      <c r="U880">
        <v>0.79300000000000004</v>
      </c>
      <c r="V880">
        <v>15.4</v>
      </c>
      <c r="W880">
        <f t="shared" si="78"/>
        <v>0</v>
      </c>
      <c r="X880">
        <f t="shared" si="79"/>
        <v>0</v>
      </c>
      <c r="Y880">
        <f t="shared" si="80"/>
        <v>0</v>
      </c>
      <c r="Z880">
        <f t="shared" si="81"/>
        <v>0</v>
      </c>
      <c r="AA880">
        <f t="shared" si="82"/>
        <v>1</v>
      </c>
      <c r="AB880">
        <f t="shared" si="83"/>
        <v>1</v>
      </c>
      <c r="AC880">
        <v>78.5</v>
      </c>
    </row>
    <row r="881" spans="1:29" x14ac:dyDescent="0.25">
      <c r="A881" t="s">
        <v>27</v>
      </c>
      <c r="B881" t="s">
        <v>128</v>
      </c>
      <c r="C881">
        <v>2006</v>
      </c>
      <c r="D881" t="s">
        <v>37</v>
      </c>
      <c r="E881">
        <v>229</v>
      </c>
      <c r="F881">
        <v>0</v>
      </c>
      <c r="G881">
        <v>12.7</v>
      </c>
      <c r="H881">
        <v>116.50496099999999</v>
      </c>
      <c r="I881">
        <v>95</v>
      </c>
      <c r="J881">
        <v>1</v>
      </c>
      <c r="K881">
        <v>58.7</v>
      </c>
      <c r="L881">
        <v>0</v>
      </c>
      <c r="M881">
        <v>94</v>
      </c>
      <c r="N881">
        <v>6.2</v>
      </c>
      <c r="O881">
        <v>94</v>
      </c>
      <c r="P881">
        <v>0.1</v>
      </c>
      <c r="Q881">
        <v>924.64254800000003</v>
      </c>
      <c r="R881">
        <v>326999</v>
      </c>
      <c r="S881">
        <v>3</v>
      </c>
      <c r="T881">
        <v>3</v>
      </c>
      <c r="U881">
        <v>0.80700000000000005</v>
      </c>
      <c r="V881">
        <v>16.399999999999999</v>
      </c>
      <c r="W881">
        <f t="shared" si="78"/>
        <v>0</v>
      </c>
      <c r="X881">
        <f t="shared" si="79"/>
        <v>0</v>
      </c>
      <c r="Y881">
        <f t="shared" si="80"/>
        <v>0</v>
      </c>
      <c r="Z881">
        <f t="shared" si="81"/>
        <v>0</v>
      </c>
      <c r="AA881">
        <f t="shared" si="82"/>
        <v>1</v>
      </c>
      <c r="AB881">
        <f t="shared" si="83"/>
        <v>1</v>
      </c>
      <c r="AC881">
        <v>76</v>
      </c>
    </row>
    <row r="882" spans="1:29" x14ac:dyDescent="0.25">
      <c r="A882" t="s">
        <v>29</v>
      </c>
      <c r="B882" t="s">
        <v>64</v>
      </c>
      <c r="C882">
        <v>2002</v>
      </c>
      <c r="D882" t="s">
        <v>24</v>
      </c>
      <c r="E882">
        <v>43</v>
      </c>
      <c r="F882">
        <v>43</v>
      </c>
      <c r="G882">
        <v>0.36</v>
      </c>
      <c r="H882">
        <v>3.0396911929999999</v>
      </c>
      <c r="J882">
        <v>7277</v>
      </c>
      <c r="K882">
        <v>14.4</v>
      </c>
      <c r="L882">
        <v>76</v>
      </c>
      <c r="M882">
        <v>31</v>
      </c>
      <c r="N882">
        <v>8.33</v>
      </c>
      <c r="O882">
        <v>25</v>
      </c>
      <c r="P882">
        <v>5</v>
      </c>
      <c r="Q882">
        <v>22.854821000000001</v>
      </c>
      <c r="R882">
        <v>91689</v>
      </c>
      <c r="S882">
        <v>11.1</v>
      </c>
      <c r="T882">
        <v>11</v>
      </c>
      <c r="U882">
        <v>0.30299999999999999</v>
      </c>
      <c r="V882">
        <v>5.0999999999999996</v>
      </c>
      <c r="W882">
        <f t="shared" si="78"/>
        <v>1</v>
      </c>
      <c r="X882">
        <f t="shared" si="79"/>
        <v>0</v>
      </c>
      <c r="Y882">
        <f t="shared" si="80"/>
        <v>0</v>
      </c>
      <c r="Z882">
        <f t="shared" si="81"/>
        <v>0</v>
      </c>
      <c r="AA882">
        <f t="shared" si="82"/>
        <v>0</v>
      </c>
      <c r="AB882">
        <f t="shared" si="83"/>
        <v>0</v>
      </c>
      <c r="AC882">
        <v>48.1</v>
      </c>
    </row>
    <row r="883" spans="1:29" x14ac:dyDescent="0.25">
      <c r="A883" t="s">
        <v>25</v>
      </c>
      <c r="B883" t="s">
        <v>49</v>
      </c>
      <c r="C883">
        <v>2009</v>
      </c>
      <c r="D883" t="s">
        <v>24</v>
      </c>
      <c r="E883">
        <v>232</v>
      </c>
      <c r="F883">
        <v>1</v>
      </c>
      <c r="G883">
        <v>0.17</v>
      </c>
      <c r="H883">
        <v>27.489070479999999</v>
      </c>
      <c r="I883">
        <v>93</v>
      </c>
      <c r="J883">
        <v>6</v>
      </c>
      <c r="K883">
        <v>19.5</v>
      </c>
      <c r="L883">
        <v>1</v>
      </c>
      <c r="M883">
        <v>93</v>
      </c>
      <c r="N883">
        <v>6.3</v>
      </c>
      <c r="O883">
        <v>93</v>
      </c>
      <c r="P883">
        <v>0.4</v>
      </c>
      <c r="Q883">
        <v>177.234497</v>
      </c>
      <c r="R883">
        <v>714458</v>
      </c>
      <c r="S883">
        <v>16.8</v>
      </c>
      <c r="T883">
        <v>17.5</v>
      </c>
      <c r="U883">
        <v>0</v>
      </c>
      <c r="V883">
        <v>10.9</v>
      </c>
      <c r="W883">
        <f t="shared" si="78"/>
        <v>0</v>
      </c>
      <c r="X883">
        <f t="shared" si="79"/>
        <v>1</v>
      </c>
      <c r="Y883">
        <f t="shared" si="80"/>
        <v>0</v>
      </c>
      <c r="Z883">
        <f t="shared" si="81"/>
        <v>0</v>
      </c>
      <c r="AA883">
        <f t="shared" si="82"/>
        <v>0</v>
      </c>
      <c r="AB883">
        <f t="shared" si="83"/>
        <v>0</v>
      </c>
      <c r="AC883">
        <v>67.400000000000006</v>
      </c>
    </row>
    <row r="884" spans="1:29" x14ac:dyDescent="0.25">
      <c r="A884" t="s">
        <v>29</v>
      </c>
      <c r="B884" t="s">
        <v>101</v>
      </c>
      <c r="C884">
        <v>2013</v>
      </c>
      <c r="D884" t="s">
        <v>24</v>
      </c>
      <c r="E884">
        <v>279</v>
      </c>
      <c r="F884">
        <v>4</v>
      </c>
      <c r="G884">
        <v>0.01</v>
      </c>
      <c r="H884">
        <v>8.2006374199999996</v>
      </c>
      <c r="I884">
        <v>87</v>
      </c>
      <c r="J884">
        <v>0</v>
      </c>
      <c r="K884">
        <v>25</v>
      </c>
      <c r="L884">
        <v>6</v>
      </c>
      <c r="M884">
        <v>87</v>
      </c>
      <c r="N884">
        <v>6.14</v>
      </c>
      <c r="O884">
        <v>87</v>
      </c>
      <c r="P884">
        <v>4.5</v>
      </c>
      <c r="Q884">
        <v>61.566347</v>
      </c>
      <c r="R884">
        <v>1681495</v>
      </c>
      <c r="S884">
        <v>7.5</v>
      </c>
      <c r="T884">
        <v>7.3</v>
      </c>
      <c r="U884">
        <v>0.41499999999999998</v>
      </c>
      <c r="V884">
        <v>9.1</v>
      </c>
      <c r="W884">
        <f t="shared" si="78"/>
        <v>1</v>
      </c>
      <c r="X884">
        <f t="shared" si="79"/>
        <v>0</v>
      </c>
      <c r="Y884">
        <f t="shared" si="80"/>
        <v>0</v>
      </c>
      <c r="Z884">
        <f t="shared" si="81"/>
        <v>0</v>
      </c>
      <c r="AA884">
        <f t="shared" si="82"/>
        <v>0</v>
      </c>
      <c r="AB884">
        <f t="shared" si="83"/>
        <v>0</v>
      </c>
      <c r="AC884">
        <v>58.1</v>
      </c>
    </row>
    <row r="885" spans="1:29" x14ac:dyDescent="0.25">
      <c r="A885" t="s">
        <v>29</v>
      </c>
      <c r="B885" t="s">
        <v>144</v>
      </c>
      <c r="C885">
        <v>2014</v>
      </c>
      <c r="D885" t="s">
        <v>24</v>
      </c>
      <c r="E885">
        <v>96</v>
      </c>
      <c r="F885">
        <v>18</v>
      </c>
      <c r="G885">
        <v>0.43</v>
      </c>
      <c r="H885">
        <v>198.73434950000001</v>
      </c>
      <c r="I885">
        <v>99</v>
      </c>
      <c r="J885">
        <v>10</v>
      </c>
      <c r="K885">
        <v>57.5</v>
      </c>
      <c r="L885">
        <v>21</v>
      </c>
      <c r="M885">
        <v>99</v>
      </c>
      <c r="N885">
        <v>5.91</v>
      </c>
      <c r="O885">
        <v>99</v>
      </c>
      <c r="P885">
        <v>0.1</v>
      </c>
      <c r="Q885">
        <v>3154.5134840000001</v>
      </c>
      <c r="R885">
        <v>3431882</v>
      </c>
      <c r="S885">
        <v>6.4</v>
      </c>
      <c r="T885">
        <v>6.2</v>
      </c>
      <c r="U885">
        <v>0.64</v>
      </c>
      <c r="V885">
        <v>12.1</v>
      </c>
      <c r="W885">
        <f t="shared" si="78"/>
        <v>1</v>
      </c>
      <c r="X885">
        <f t="shared" si="79"/>
        <v>0</v>
      </c>
      <c r="Y885">
        <f t="shared" si="80"/>
        <v>0</v>
      </c>
      <c r="Z885">
        <f t="shared" si="81"/>
        <v>0</v>
      </c>
      <c r="AA885">
        <f t="shared" si="82"/>
        <v>0</v>
      </c>
      <c r="AB885">
        <f t="shared" si="83"/>
        <v>0</v>
      </c>
      <c r="AC885">
        <v>74.099999999999994</v>
      </c>
    </row>
    <row r="886" spans="1:29" x14ac:dyDescent="0.25">
      <c r="A886" t="s">
        <v>29</v>
      </c>
      <c r="B886" t="s">
        <v>96</v>
      </c>
      <c r="C886">
        <v>2010</v>
      </c>
      <c r="D886" t="s">
        <v>24</v>
      </c>
      <c r="E886">
        <v>267</v>
      </c>
      <c r="F886">
        <v>40</v>
      </c>
      <c r="G886">
        <v>1.69</v>
      </c>
      <c r="H886">
        <v>195.98246259999999</v>
      </c>
      <c r="I886">
        <v>94</v>
      </c>
      <c r="J886">
        <v>641</v>
      </c>
      <c r="K886">
        <v>25.5</v>
      </c>
      <c r="L886">
        <v>59</v>
      </c>
      <c r="M886">
        <v>94</v>
      </c>
      <c r="N886">
        <v>5.33</v>
      </c>
      <c r="O886">
        <v>94</v>
      </c>
      <c r="P886">
        <v>1.9</v>
      </c>
      <c r="Q886">
        <v>1312.6755700000001</v>
      </c>
      <c r="R886">
        <v>2451214</v>
      </c>
      <c r="S886">
        <v>7.1</v>
      </c>
      <c r="T886">
        <v>7</v>
      </c>
      <c r="U886">
        <v>0.54700000000000004</v>
      </c>
      <c r="V886">
        <v>10.5</v>
      </c>
      <c r="W886">
        <f t="shared" si="78"/>
        <v>1</v>
      </c>
      <c r="X886">
        <f t="shared" si="79"/>
        <v>0</v>
      </c>
      <c r="Y886">
        <f t="shared" si="80"/>
        <v>0</v>
      </c>
      <c r="Z886">
        <f t="shared" si="81"/>
        <v>0</v>
      </c>
      <c r="AA886">
        <f t="shared" si="82"/>
        <v>0</v>
      </c>
      <c r="AB886">
        <f t="shared" si="83"/>
        <v>0</v>
      </c>
      <c r="AC886">
        <v>69</v>
      </c>
    </row>
    <row r="887" spans="1:29" x14ac:dyDescent="0.25">
      <c r="A887" t="s">
        <v>25</v>
      </c>
      <c r="B887" t="s">
        <v>199</v>
      </c>
      <c r="C887">
        <v>2000</v>
      </c>
      <c r="D887" t="s">
        <v>24</v>
      </c>
      <c r="E887">
        <v>198</v>
      </c>
      <c r="F887">
        <v>14</v>
      </c>
      <c r="G887">
        <v>0.37</v>
      </c>
      <c r="H887">
        <v>8.9430064920000003</v>
      </c>
      <c r="J887">
        <v>192</v>
      </c>
      <c r="K887">
        <v>31.3</v>
      </c>
      <c r="L887">
        <v>17</v>
      </c>
      <c r="M887">
        <v>86</v>
      </c>
      <c r="N887">
        <v>4.6399999999999997</v>
      </c>
      <c r="O887">
        <v>83</v>
      </c>
      <c r="P887">
        <v>0.3</v>
      </c>
      <c r="Q887">
        <v>138.436633</v>
      </c>
      <c r="R887">
        <v>621625</v>
      </c>
      <c r="S887">
        <v>4.2</v>
      </c>
      <c r="T887">
        <v>4.0999999999999996</v>
      </c>
      <c r="U887">
        <v>0.52900000000000003</v>
      </c>
      <c r="V887">
        <v>9.6</v>
      </c>
      <c r="W887">
        <f t="shared" si="78"/>
        <v>0</v>
      </c>
      <c r="X887">
        <f t="shared" si="79"/>
        <v>1</v>
      </c>
      <c r="Y887">
        <f t="shared" si="80"/>
        <v>0</v>
      </c>
      <c r="Z887">
        <f t="shared" si="81"/>
        <v>0</v>
      </c>
      <c r="AA887">
        <f t="shared" si="82"/>
        <v>0</v>
      </c>
      <c r="AB887">
        <f t="shared" si="83"/>
        <v>0</v>
      </c>
      <c r="AC887">
        <v>63.7</v>
      </c>
    </row>
    <row r="888" spans="1:29" x14ac:dyDescent="0.25">
      <c r="A888" t="s">
        <v>25</v>
      </c>
      <c r="B888" t="s">
        <v>110</v>
      </c>
      <c r="C888">
        <v>2001</v>
      </c>
      <c r="D888" t="s">
        <v>24</v>
      </c>
      <c r="E888">
        <v>142</v>
      </c>
      <c r="F888">
        <v>30</v>
      </c>
      <c r="G888">
        <v>0.17</v>
      </c>
      <c r="H888">
        <v>0</v>
      </c>
      <c r="I888">
        <v>66</v>
      </c>
      <c r="J888">
        <v>4088</v>
      </c>
      <c r="K888">
        <v>5.0999999999999996</v>
      </c>
      <c r="L888">
        <v>37</v>
      </c>
      <c r="M888">
        <v>8</v>
      </c>
      <c r="O888">
        <v>78</v>
      </c>
      <c r="P888">
        <v>0.1</v>
      </c>
      <c r="R888">
        <v>24251649</v>
      </c>
      <c r="S888">
        <v>5.6</v>
      </c>
      <c r="T888">
        <v>5.3</v>
      </c>
      <c r="U888">
        <v>0.60699999999999998</v>
      </c>
      <c r="V888">
        <v>8.6999999999999993</v>
      </c>
      <c r="W888">
        <f t="shared" si="78"/>
        <v>0</v>
      </c>
      <c r="X888">
        <f t="shared" si="79"/>
        <v>1</v>
      </c>
      <c r="Y888">
        <f t="shared" si="80"/>
        <v>0</v>
      </c>
      <c r="Z888">
        <f t="shared" si="81"/>
        <v>0</v>
      </c>
      <c r="AA888">
        <f t="shared" si="82"/>
        <v>0</v>
      </c>
      <c r="AB888">
        <f t="shared" si="83"/>
        <v>0</v>
      </c>
      <c r="AC888">
        <v>72</v>
      </c>
    </row>
    <row r="889" spans="1:29" x14ac:dyDescent="0.25">
      <c r="A889" t="s">
        <v>27</v>
      </c>
      <c r="B889" t="s">
        <v>186</v>
      </c>
      <c r="C889">
        <v>2012</v>
      </c>
      <c r="D889" t="s">
        <v>37</v>
      </c>
      <c r="E889">
        <v>81</v>
      </c>
      <c r="F889">
        <v>0</v>
      </c>
      <c r="G889">
        <v>10.95</v>
      </c>
      <c r="H889">
        <v>3283.024864</v>
      </c>
      <c r="J889">
        <v>2</v>
      </c>
      <c r="K889">
        <v>58.2</v>
      </c>
      <c r="L889">
        <v>0</v>
      </c>
      <c r="M889">
        <v>96</v>
      </c>
      <c r="N889">
        <v>9.3699999999999992</v>
      </c>
      <c r="O889">
        <v>96</v>
      </c>
      <c r="P889">
        <v>0.1</v>
      </c>
      <c r="Q889">
        <v>22486.471669999999</v>
      </c>
      <c r="R889">
        <v>257159</v>
      </c>
      <c r="S889">
        <v>1.5</v>
      </c>
      <c r="T889">
        <v>1.5</v>
      </c>
      <c r="U889">
        <v>0.877</v>
      </c>
      <c r="V889">
        <v>16.8</v>
      </c>
      <c r="W889">
        <f t="shared" si="78"/>
        <v>0</v>
      </c>
      <c r="X889">
        <f t="shared" si="79"/>
        <v>0</v>
      </c>
      <c r="Y889">
        <f t="shared" si="80"/>
        <v>0</v>
      </c>
      <c r="Z889">
        <f t="shared" si="81"/>
        <v>0</v>
      </c>
      <c r="AA889">
        <f t="shared" si="82"/>
        <v>1</v>
      </c>
      <c r="AB889">
        <f t="shared" si="83"/>
        <v>1</v>
      </c>
      <c r="AC889">
        <v>82</v>
      </c>
    </row>
    <row r="890" spans="1:29" x14ac:dyDescent="0.25">
      <c r="A890" t="s">
        <v>25</v>
      </c>
      <c r="B890" t="s">
        <v>94</v>
      </c>
      <c r="C890">
        <v>2010</v>
      </c>
      <c r="D890" t="s">
        <v>24</v>
      </c>
      <c r="E890">
        <v>132</v>
      </c>
      <c r="F890">
        <v>1</v>
      </c>
      <c r="G890">
        <v>7.24</v>
      </c>
      <c r="H890">
        <v>194.1732658</v>
      </c>
      <c r="I890">
        <v>95</v>
      </c>
      <c r="J890">
        <v>22</v>
      </c>
      <c r="K890">
        <v>52</v>
      </c>
      <c r="L890">
        <v>1</v>
      </c>
      <c r="M890">
        <v>88</v>
      </c>
      <c r="N890">
        <v>1.5</v>
      </c>
      <c r="O890">
        <v>92</v>
      </c>
      <c r="P890">
        <v>0.1</v>
      </c>
      <c r="Q890">
        <v>2964.4773399999999</v>
      </c>
      <c r="R890">
        <v>3926</v>
      </c>
      <c r="S890">
        <v>2.6</v>
      </c>
      <c r="T890">
        <v>2.8</v>
      </c>
      <c r="U890">
        <v>0.73799999999999999</v>
      </c>
      <c r="V890">
        <v>13.3</v>
      </c>
      <c r="W890">
        <f t="shared" si="78"/>
        <v>0</v>
      </c>
      <c r="X890">
        <f t="shared" si="79"/>
        <v>1</v>
      </c>
      <c r="Y890">
        <f t="shared" si="80"/>
        <v>0</v>
      </c>
      <c r="Z890">
        <f t="shared" si="81"/>
        <v>0</v>
      </c>
      <c r="AA890">
        <f t="shared" si="82"/>
        <v>0</v>
      </c>
      <c r="AB890">
        <f t="shared" si="83"/>
        <v>0</v>
      </c>
      <c r="AC890">
        <v>73.8</v>
      </c>
    </row>
    <row r="891" spans="1:29" x14ac:dyDescent="0.25">
      <c r="A891" t="s">
        <v>25</v>
      </c>
      <c r="B891" t="s">
        <v>112</v>
      </c>
      <c r="C891">
        <v>2006</v>
      </c>
      <c r="D891" t="s">
        <v>24</v>
      </c>
      <c r="E891">
        <v>68</v>
      </c>
      <c r="F891">
        <v>1</v>
      </c>
      <c r="G891">
        <v>2.23</v>
      </c>
      <c r="H891">
        <v>33.586206570000002</v>
      </c>
      <c r="I891">
        <v>96</v>
      </c>
      <c r="J891">
        <v>9</v>
      </c>
      <c r="K891">
        <v>61.1</v>
      </c>
      <c r="L891">
        <v>1</v>
      </c>
      <c r="M891">
        <v>94</v>
      </c>
      <c r="N891">
        <v>7.38</v>
      </c>
      <c r="O891">
        <v>95</v>
      </c>
      <c r="P891">
        <v>0.1</v>
      </c>
      <c r="Q891">
        <v>2195.1768999999999</v>
      </c>
      <c r="R891">
        <v>7537</v>
      </c>
      <c r="S891">
        <v>1.1000000000000001</v>
      </c>
      <c r="T891">
        <v>1.1000000000000001</v>
      </c>
      <c r="U891">
        <v>0.87</v>
      </c>
      <c r="V891">
        <v>15.7</v>
      </c>
      <c r="W891">
        <f t="shared" si="78"/>
        <v>0</v>
      </c>
      <c r="X891">
        <f t="shared" si="79"/>
        <v>1</v>
      </c>
      <c r="Y891">
        <f t="shared" si="80"/>
        <v>0</v>
      </c>
      <c r="Z891">
        <f t="shared" si="81"/>
        <v>0</v>
      </c>
      <c r="AA891">
        <f t="shared" si="82"/>
        <v>0</v>
      </c>
      <c r="AB891">
        <f t="shared" si="83"/>
        <v>0</v>
      </c>
      <c r="AC891">
        <v>84</v>
      </c>
    </row>
    <row r="892" spans="1:29" x14ac:dyDescent="0.25">
      <c r="A892" t="s">
        <v>32</v>
      </c>
      <c r="B892" t="s">
        <v>152</v>
      </c>
      <c r="C892">
        <v>2008</v>
      </c>
      <c r="D892" t="s">
        <v>24</v>
      </c>
      <c r="E892">
        <v>169</v>
      </c>
      <c r="F892">
        <v>3</v>
      </c>
      <c r="G892">
        <v>3.64</v>
      </c>
      <c r="H892">
        <v>275.06443400000001</v>
      </c>
      <c r="I892">
        <v>97</v>
      </c>
      <c r="J892">
        <v>0</v>
      </c>
      <c r="K892">
        <v>48.6</v>
      </c>
      <c r="L892">
        <v>3</v>
      </c>
      <c r="M892">
        <v>97</v>
      </c>
      <c r="N892">
        <v>6.98</v>
      </c>
      <c r="O892">
        <v>97</v>
      </c>
      <c r="P892">
        <v>0.2</v>
      </c>
      <c r="Q892">
        <v>1518.8538599999999</v>
      </c>
      <c r="R892">
        <v>559456</v>
      </c>
      <c r="S892">
        <v>1.9</v>
      </c>
      <c r="T892">
        <v>1.8</v>
      </c>
      <c r="U892">
        <v>0.60699999999999998</v>
      </c>
      <c r="V892">
        <v>11.1</v>
      </c>
      <c r="W892">
        <f t="shared" si="78"/>
        <v>0</v>
      </c>
      <c r="X892">
        <f t="shared" si="79"/>
        <v>0</v>
      </c>
      <c r="Y892">
        <f t="shared" si="80"/>
        <v>0</v>
      </c>
      <c r="Z892">
        <f t="shared" si="81"/>
        <v>0</v>
      </c>
      <c r="AA892">
        <f t="shared" si="82"/>
        <v>0</v>
      </c>
      <c r="AB892">
        <f t="shared" si="83"/>
        <v>0</v>
      </c>
      <c r="AC892">
        <v>72.5</v>
      </c>
    </row>
    <row r="893" spans="1:29" x14ac:dyDescent="0.25">
      <c r="A893" t="s">
        <v>25</v>
      </c>
      <c r="B893" t="s">
        <v>124</v>
      </c>
      <c r="C893">
        <v>2009</v>
      </c>
      <c r="D893" t="s">
        <v>24</v>
      </c>
      <c r="E893">
        <v>95</v>
      </c>
      <c r="F893">
        <v>1</v>
      </c>
      <c r="G893">
        <v>1.62</v>
      </c>
      <c r="H893">
        <v>8.1403736149999997</v>
      </c>
      <c r="I893">
        <v>81</v>
      </c>
      <c r="J893">
        <v>22</v>
      </c>
      <c r="K893">
        <v>63</v>
      </c>
      <c r="L893">
        <v>1</v>
      </c>
      <c r="M893">
        <v>75</v>
      </c>
      <c r="N893">
        <v>7.42</v>
      </c>
      <c r="O893">
        <v>81</v>
      </c>
      <c r="P893">
        <v>0.1</v>
      </c>
      <c r="Q893">
        <v>84.268878000000001</v>
      </c>
      <c r="R893">
        <v>4183156</v>
      </c>
      <c r="S893">
        <v>4.7</v>
      </c>
      <c r="T893">
        <v>4.7</v>
      </c>
      <c r="U893">
        <v>0.746</v>
      </c>
      <c r="V893">
        <v>13.2</v>
      </c>
      <c r="W893">
        <f t="shared" si="78"/>
        <v>0</v>
      </c>
      <c r="X893">
        <f t="shared" si="79"/>
        <v>1</v>
      </c>
      <c r="Y893">
        <f t="shared" si="80"/>
        <v>0</v>
      </c>
      <c r="Z893">
        <f t="shared" si="81"/>
        <v>0</v>
      </c>
      <c r="AA893">
        <f t="shared" si="82"/>
        <v>0</v>
      </c>
      <c r="AB893">
        <f t="shared" si="83"/>
        <v>0</v>
      </c>
      <c r="AC893">
        <v>74.7</v>
      </c>
    </row>
    <row r="894" spans="1:29" x14ac:dyDescent="0.25">
      <c r="A894" t="s">
        <v>29</v>
      </c>
      <c r="B894" t="s">
        <v>180</v>
      </c>
      <c r="C894">
        <v>2009</v>
      </c>
      <c r="D894" t="s">
        <v>24</v>
      </c>
      <c r="E894">
        <v>219</v>
      </c>
      <c r="F894">
        <v>21</v>
      </c>
      <c r="G894">
        <v>0.3</v>
      </c>
      <c r="H894">
        <v>1.1774776769999999</v>
      </c>
      <c r="I894">
        <v>86</v>
      </c>
      <c r="J894">
        <v>999</v>
      </c>
      <c r="K894">
        <v>21.2</v>
      </c>
      <c r="L894">
        <v>33</v>
      </c>
      <c r="M894">
        <v>83</v>
      </c>
      <c r="N894">
        <v>4.8099999999999996</v>
      </c>
      <c r="O894">
        <v>86</v>
      </c>
      <c r="P894">
        <v>0.5</v>
      </c>
      <c r="Q894">
        <v>12.566464</v>
      </c>
      <c r="R894">
        <v>1255917</v>
      </c>
      <c r="S894">
        <v>1.6</v>
      </c>
      <c r="T894">
        <v>1.5</v>
      </c>
      <c r="U894">
        <v>0.44400000000000001</v>
      </c>
      <c r="V894">
        <v>7.5</v>
      </c>
      <c r="W894">
        <f t="shared" si="78"/>
        <v>1</v>
      </c>
      <c r="X894">
        <f t="shared" si="79"/>
        <v>0</v>
      </c>
      <c r="Y894">
        <f t="shared" si="80"/>
        <v>0</v>
      </c>
      <c r="Z894">
        <f t="shared" si="81"/>
        <v>0</v>
      </c>
      <c r="AA894">
        <f t="shared" si="82"/>
        <v>0</v>
      </c>
      <c r="AB894">
        <f t="shared" si="83"/>
        <v>0</v>
      </c>
      <c r="AC894">
        <v>63.5</v>
      </c>
    </row>
    <row r="895" spans="1:29" x14ac:dyDescent="0.25">
      <c r="A895" t="s">
        <v>25</v>
      </c>
      <c r="B895" t="s">
        <v>112</v>
      </c>
      <c r="C895">
        <v>2011</v>
      </c>
      <c r="D895" t="s">
        <v>24</v>
      </c>
      <c r="E895">
        <v>61</v>
      </c>
      <c r="F895">
        <v>1</v>
      </c>
      <c r="G895">
        <v>2.67</v>
      </c>
      <c r="H895">
        <v>3793.1616239999998</v>
      </c>
      <c r="I895">
        <v>98</v>
      </c>
      <c r="J895">
        <v>70</v>
      </c>
      <c r="K895">
        <v>63.4</v>
      </c>
      <c r="L895">
        <v>1</v>
      </c>
      <c r="M895">
        <v>94</v>
      </c>
      <c r="N895">
        <v>7.39</v>
      </c>
      <c r="O895">
        <v>94</v>
      </c>
      <c r="P895">
        <v>0.1</v>
      </c>
      <c r="Q895">
        <v>33657.157270000003</v>
      </c>
      <c r="R895">
        <v>77658</v>
      </c>
      <c r="S895">
        <v>1.2</v>
      </c>
      <c r="T895">
        <v>1.1000000000000001</v>
      </c>
      <c r="U895">
        <v>0.88300000000000001</v>
      </c>
      <c r="V895">
        <v>15.8</v>
      </c>
      <c r="W895">
        <f t="shared" si="78"/>
        <v>0</v>
      </c>
      <c r="X895">
        <f t="shared" si="79"/>
        <v>1</v>
      </c>
      <c r="Y895">
        <f t="shared" si="80"/>
        <v>0</v>
      </c>
      <c r="Z895">
        <f t="shared" si="81"/>
        <v>0</v>
      </c>
      <c r="AA895">
        <f t="shared" si="82"/>
        <v>0</v>
      </c>
      <c r="AB895">
        <f t="shared" si="83"/>
        <v>0</v>
      </c>
      <c r="AC895">
        <v>81.8</v>
      </c>
    </row>
    <row r="896" spans="1:29" x14ac:dyDescent="0.25">
      <c r="A896" t="s">
        <v>34</v>
      </c>
      <c r="B896" t="s">
        <v>67</v>
      </c>
      <c r="C896">
        <v>2010</v>
      </c>
      <c r="D896" t="s">
        <v>24</v>
      </c>
      <c r="E896">
        <v>15</v>
      </c>
      <c r="F896">
        <v>12</v>
      </c>
      <c r="G896">
        <v>4.28</v>
      </c>
      <c r="H896">
        <v>113.24363459999999</v>
      </c>
      <c r="I896">
        <v>88</v>
      </c>
      <c r="J896">
        <v>0</v>
      </c>
      <c r="K896">
        <v>54.2</v>
      </c>
      <c r="L896">
        <v>15</v>
      </c>
      <c r="M896">
        <v>88</v>
      </c>
      <c r="N896">
        <v>6.76</v>
      </c>
      <c r="O896">
        <v>88</v>
      </c>
      <c r="P896">
        <v>0.1</v>
      </c>
      <c r="Q896">
        <v>625.65544</v>
      </c>
      <c r="R896">
        <v>4591897</v>
      </c>
      <c r="S896">
        <v>2.2000000000000002</v>
      </c>
      <c r="T896">
        <v>2</v>
      </c>
      <c r="U896">
        <v>0.69499999999999995</v>
      </c>
      <c r="V896">
        <v>12.8</v>
      </c>
      <c r="W896">
        <f t="shared" si="78"/>
        <v>0</v>
      </c>
      <c r="X896">
        <f t="shared" si="79"/>
        <v>0</v>
      </c>
      <c r="Y896">
        <f t="shared" si="80"/>
        <v>0</v>
      </c>
      <c r="Z896">
        <f t="shared" si="81"/>
        <v>1</v>
      </c>
      <c r="AA896">
        <f t="shared" si="82"/>
        <v>0</v>
      </c>
      <c r="AB896">
        <f t="shared" si="83"/>
        <v>0</v>
      </c>
      <c r="AC896">
        <v>73.599999999999994</v>
      </c>
    </row>
    <row r="897" spans="1:29" x14ac:dyDescent="0.25">
      <c r="A897" t="s">
        <v>27</v>
      </c>
      <c r="B897" t="s">
        <v>213</v>
      </c>
      <c r="C897">
        <v>2014</v>
      </c>
      <c r="D897" t="s">
        <v>37</v>
      </c>
      <c r="E897">
        <v>71</v>
      </c>
      <c r="F897">
        <v>3</v>
      </c>
      <c r="G897">
        <v>10.37</v>
      </c>
      <c r="H897">
        <v>0</v>
      </c>
      <c r="J897">
        <v>133</v>
      </c>
      <c r="K897">
        <v>66</v>
      </c>
      <c r="L897">
        <v>4</v>
      </c>
      <c r="M897">
        <v>95</v>
      </c>
      <c r="N897">
        <v>9.1199999999999992</v>
      </c>
      <c r="O897">
        <v>95</v>
      </c>
      <c r="P897">
        <v>0.1</v>
      </c>
      <c r="S897">
        <v>0.8</v>
      </c>
      <c r="T897">
        <v>0.5</v>
      </c>
      <c r="W897">
        <f t="shared" si="78"/>
        <v>0</v>
      </c>
      <c r="X897">
        <f t="shared" si="79"/>
        <v>0</v>
      </c>
      <c r="Y897">
        <f t="shared" si="80"/>
        <v>0</v>
      </c>
      <c r="Z897">
        <f t="shared" si="81"/>
        <v>0</v>
      </c>
      <c r="AA897">
        <f t="shared" si="82"/>
        <v>1</v>
      </c>
      <c r="AB897">
        <f t="shared" si="83"/>
        <v>1</v>
      </c>
      <c r="AC897">
        <v>81</v>
      </c>
    </row>
    <row r="898" spans="1:29" x14ac:dyDescent="0.25">
      <c r="A898" t="s">
        <v>29</v>
      </c>
      <c r="B898" t="s">
        <v>118</v>
      </c>
      <c r="C898">
        <v>2005</v>
      </c>
      <c r="D898" t="s">
        <v>24</v>
      </c>
      <c r="E898">
        <v>412</v>
      </c>
      <c r="F898">
        <v>70</v>
      </c>
      <c r="G898">
        <v>1.82</v>
      </c>
      <c r="H898">
        <v>39.556775020000003</v>
      </c>
      <c r="I898">
        <v>76</v>
      </c>
      <c r="J898">
        <v>153</v>
      </c>
      <c r="K898">
        <v>16.399999999999999</v>
      </c>
      <c r="L898">
        <v>108</v>
      </c>
      <c r="M898">
        <v>7</v>
      </c>
      <c r="N898">
        <v>4.3600000000000003</v>
      </c>
      <c r="O898">
        <v>76</v>
      </c>
      <c r="P898">
        <v>11.6</v>
      </c>
      <c r="Q898">
        <v>519.79993460000003</v>
      </c>
      <c r="R898">
        <v>3648288</v>
      </c>
      <c r="S898">
        <v>8.6</v>
      </c>
      <c r="T898">
        <v>8.5</v>
      </c>
      <c r="U898">
        <v>0.47399999999999998</v>
      </c>
      <c r="V898">
        <v>9.6</v>
      </c>
      <c r="W898">
        <f t="shared" si="78"/>
        <v>1</v>
      </c>
      <c r="X898">
        <f t="shared" si="79"/>
        <v>0</v>
      </c>
      <c r="Y898">
        <f t="shared" si="80"/>
        <v>0</v>
      </c>
      <c r="Z898">
        <f t="shared" si="81"/>
        <v>0</v>
      </c>
      <c r="AA898">
        <f t="shared" si="82"/>
        <v>0</v>
      </c>
      <c r="AB898">
        <f t="shared" si="83"/>
        <v>0</v>
      </c>
      <c r="AC898">
        <v>54.1</v>
      </c>
    </row>
    <row r="899" spans="1:29" x14ac:dyDescent="0.25">
      <c r="A899" t="s">
        <v>29</v>
      </c>
      <c r="B899" t="s">
        <v>130</v>
      </c>
      <c r="C899">
        <v>2006</v>
      </c>
      <c r="D899" t="s">
        <v>24</v>
      </c>
      <c r="E899">
        <v>263</v>
      </c>
      <c r="F899">
        <v>36</v>
      </c>
      <c r="G899">
        <v>0.68</v>
      </c>
      <c r="H899">
        <v>38.418703749999999</v>
      </c>
      <c r="I899">
        <v>82</v>
      </c>
      <c r="J899">
        <v>2</v>
      </c>
      <c r="K899">
        <v>16.3</v>
      </c>
      <c r="L899">
        <v>54</v>
      </c>
      <c r="M899">
        <v>83</v>
      </c>
      <c r="N899">
        <v>5.1100000000000003</v>
      </c>
      <c r="O899">
        <v>85</v>
      </c>
      <c r="P899">
        <v>0.6</v>
      </c>
      <c r="Q899">
        <v>292.157443</v>
      </c>
      <c r="R899">
        <v>1888268</v>
      </c>
      <c r="S899">
        <v>8</v>
      </c>
      <c r="T899">
        <v>7.9</v>
      </c>
      <c r="U899">
        <v>0.47799999999999998</v>
      </c>
      <c r="V899">
        <v>9</v>
      </c>
      <c r="W899">
        <f t="shared" ref="W899:W962" si="84">IF(A899="Africa",1,0)</f>
        <v>1</v>
      </c>
      <c r="X899">
        <f t="shared" ref="X899:X962" si="85">IF(A899="Asia",1,0)</f>
        <v>0</v>
      </c>
      <c r="Y899">
        <f t="shared" ref="Y899:Y962" si="86">IF(A899="Oceania",1,0)</f>
        <v>0</v>
      </c>
      <c r="Z899">
        <f t="shared" ref="Z899:Z962" si="87">IF(A899="South America",1,0)</f>
        <v>0</v>
      </c>
      <c r="AA899">
        <f t="shared" ref="AA899:AA962" si="88">IF(A899="Europe",1,0)</f>
        <v>0</v>
      </c>
      <c r="AB899">
        <f t="shared" ref="AB899:AB962" si="89">IF(D899="Developed",1,0)</f>
        <v>0</v>
      </c>
      <c r="AC899">
        <v>61.4</v>
      </c>
    </row>
    <row r="900" spans="1:29" x14ac:dyDescent="0.25">
      <c r="A900" t="s">
        <v>25</v>
      </c>
      <c r="B900" t="s">
        <v>212</v>
      </c>
      <c r="C900">
        <v>2007</v>
      </c>
      <c r="D900" t="s">
        <v>24</v>
      </c>
      <c r="E900">
        <v>87</v>
      </c>
      <c r="F900">
        <v>1</v>
      </c>
      <c r="G900">
        <v>1.69</v>
      </c>
      <c r="H900">
        <v>3759.457226</v>
      </c>
      <c r="I900">
        <v>92</v>
      </c>
      <c r="J900">
        <v>0</v>
      </c>
      <c r="K900">
        <v>55.1</v>
      </c>
      <c r="L900">
        <v>1</v>
      </c>
      <c r="M900">
        <v>94</v>
      </c>
      <c r="N900">
        <v>2.57</v>
      </c>
      <c r="O900">
        <v>92</v>
      </c>
      <c r="P900">
        <v>0.1</v>
      </c>
      <c r="Q900">
        <v>42672.613230000003</v>
      </c>
      <c r="S900">
        <v>5.0999999999999996</v>
      </c>
      <c r="T900">
        <v>4.9000000000000004</v>
      </c>
      <c r="U900">
        <v>0.82599999999999996</v>
      </c>
      <c r="V900">
        <v>12.9</v>
      </c>
      <c r="W900">
        <f t="shared" si="84"/>
        <v>0</v>
      </c>
      <c r="X900">
        <f t="shared" si="85"/>
        <v>1</v>
      </c>
      <c r="Y900">
        <f t="shared" si="86"/>
        <v>0</v>
      </c>
      <c r="Z900">
        <f t="shared" si="87"/>
        <v>0</v>
      </c>
      <c r="AA900">
        <f t="shared" si="88"/>
        <v>0</v>
      </c>
      <c r="AB900">
        <f t="shared" si="89"/>
        <v>0</v>
      </c>
      <c r="AC900">
        <v>75.599999999999994</v>
      </c>
    </row>
    <row r="901" spans="1:29" x14ac:dyDescent="0.25">
      <c r="A901" t="s">
        <v>27</v>
      </c>
      <c r="B901" t="s">
        <v>45</v>
      </c>
      <c r="C901">
        <v>2012</v>
      </c>
      <c r="D901" t="s">
        <v>24</v>
      </c>
      <c r="E901">
        <v>194</v>
      </c>
      <c r="F901">
        <v>0</v>
      </c>
      <c r="G901">
        <v>16.350000000000001</v>
      </c>
      <c r="H901">
        <v>91.709621170000005</v>
      </c>
      <c r="I901">
        <v>97</v>
      </c>
      <c r="J901">
        <v>10</v>
      </c>
      <c r="K901">
        <v>6.5</v>
      </c>
      <c r="L901">
        <v>1</v>
      </c>
      <c r="M901">
        <v>98</v>
      </c>
      <c r="N901">
        <v>5.0999999999999996</v>
      </c>
      <c r="O901">
        <v>98</v>
      </c>
      <c r="P901">
        <v>0.1</v>
      </c>
      <c r="Q901">
        <v>694.24391500000002</v>
      </c>
      <c r="R901">
        <v>9464495</v>
      </c>
      <c r="S901">
        <v>2</v>
      </c>
      <c r="T901">
        <v>2.1</v>
      </c>
      <c r="U901">
        <v>0.79300000000000004</v>
      </c>
      <c r="V901">
        <v>15.6</v>
      </c>
      <c r="W901">
        <f t="shared" si="84"/>
        <v>0</v>
      </c>
      <c r="X901">
        <f t="shared" si="85"/>
        <v>0</v>
      </c>
      <c r="Y901">
        <f t="shared" si="86"/>
        <v>0</v>
      </c>
      <c r="Z901">
        <f t="shared" si="87"/>
        <v>0</v>
      </c>
      <c r="AA901">
        <f t="shared" si="88"/>
        <v>1</v>
      </c>
      <c r="AB901">
        <f t="shared" si="89"/>
        <v>0</v>
      </c>
      <c r="AC901">
        <v>71.900000000000006</v>
      </c>
    </row>
    <row r="902" spans="1:29" x14ac:dyDescent="0.25">
      <c r="A902" t="s">
        <v>27</v>
      </c>
      <c r="B902" t="s">
        <v>191</v>
      </c>
      <c r="C902">
        <v>2011</v>
      </c>
      <c r="D902" t="s">
        <v>37</v>
      </c>
      <c r="E902">
        <v>63</v>
      </c>
      <c r="F902">
        <v>1</v>
      </c>
      <c r="G902">
        <v>9.6199999999999992</v>
      </c>
      <c r="H902">
        <v>4873.8188</v>
      </c>
      <c r="I902">
        <v>97</v>
      </c>
      <c r="J902">
        <v>3802</v>
      </c>
      <c r="K902">
        <v>64.099999999999994</v>
      </c>
      <c r="L902">
        <v>2</v>
      </c>
      <c r="M902">
        <v>97</v>
      </c>
      <c r="N902">
        <v>9.48</v>
      </c>
      <c r="O902">
        <v>97</v>
      </c>
      <c r="P902">
        <v>0.1</v>
      </c>
      <c r="Q902">
        <v>31834.21816</v>
      </c>
      <c r="R902">
        <v>46742697</v>
      </c>
      <c r="S902">
        <v>0.6</v>
      </c>
      <c r="T902">
        <v>0.5</v>
      </c>
      <c r="U902">
        <v>0.86699999999999999</v>
      </c>
      <c r="V902">
        <v>16.899999999999999</v>
      </c>
      <c r="W902">
        <f t="shared" si="84"/>
        <v>0</v>
      </c>
      <c r="X902">
        <f t="shared" si="85"/>
        <v>0</v>
      </c>
      <c r="Y902">
        <f t="shared" si="86"/>
        <v>0</v>
      </c>
      <c r="Z902">
        <f t="shared" si="87"/>
        <v>0</v>
      </c>
      <c r="AA902">
        <f t="shared" si="88"/>
        <v>1</v>
      </c>
      <c r="AB902">
        <f t="shared" si="89"/>
        <v>1</v>
      </c>
      <c r="AC902">
        <v>82.1</v>
      </c>
    </row>
    <row r="903" spans="1:29" x14ac:dyDescent="0.25">
      <c r="A903" t="s">
        <v>25</v>
      </c>
      <c r="B903" t="s">
        <v>208</v>
      </c>
      <c r="C903">
        <v>2010</v>
      </c>
      <c r="D903" t="s">
        <v>24</v>
      </c>
      <c r="E903">
        <v>211</v>
      </c>
      <c r="F903">
        <v>7</v>
      </c>
      <c r="G903">
        <v>2.48</v>
      </c>
      <c r="H903">
        <v>385.32516399999997</v>
      </c>
      <c r="I903">
        <v>96</v>
      </c>
      <c r="J903">
        <v>0</v>
      </c>
      <c r="K903">
        <v>44.2</v>
      </c>
      <c r="L903">
        <v>8</v>
      </c>
      <c r="M903">
        <v>96</v>
      </c>
      <c r="N903">
        <v>1.99</v>
      </c>
      <c r="O903">
        <v>96</v>
      </c>
      <c r="P903">
        <v>0.1</v>
      </c>
      <c r="Q903">
        <v>4439.2299999999996</v>
      </c>
      <c r="R903">
        <v>58721</v>
      </c>
      <c r="S903">
        <v>3.2</v>
      </c>
      <c r="T903">
        <v>3.3</v>
      </c>
      <c r="U903">
        <v>0</v>
      </c>
      <c r="V903">
        <v>10.6</v>
      </c>
      <c r="W903">
        <f t="shared" si="84"/>
        <v>0</v>
      </c>
      <c r="X903">
        <f t="shared" si="85"/>
        <v>1</v>
      </c>
      <c r="Y903">
        <f t="shared" si="86"/>
        <v>0</v>
      </c>
      <c r="Z903">
        <f t="shared" si="87"/>
        <v>0</v>
      </c>
      <c r="AA903">
        <f t="shared" si="88"/>
        <v>0</v>
      </c>
      <c r="AB903">
        <f t="shared" si="89"/>
        <v>0</v>
      </c>
      <c r="AC903">
        <v>65.8</v>
      </c>
    </row>
    <row r="904" spans="1:29" x14ac:dyDescent="0.25">
      <c r="A904" t="s">
        <v>34</v>
      </c>
      <c r="B904" t="s">
        <v>33</v>
      </c>
      <c r="C904">
        <v>2009</v>
      </c>
      <c r="D904" t="s">
        <v>24</v>
      </c>
      <c r="E904">
        <v>126</v>
      </c>
      <c r="F904">
        <v>10</v>
      </c>
      <c r="G904">
        <v>8.33</v>
      </c>
      <c r="H904">
        <v>1398.042623</v>
      </c>
      <c r="I904">
        <v>94</v>
      </c>
      <c r="J904">
        <v>3</v>
      </c>
      <c r="K904">
        <v>59.2</v>
      </c>
      <c r="L904">
        <v>11</v>
      </c>
      <c r="M904">
        <v>97</v>
      </c>
      <c r="N904">
        <v>7.63</v>
      </c>
      <c r="O904">
        <v>94</v>
      </c>
      <c r="P904">
        <v>0.1</v>
      </c>
      <c r="Q904">
        <v>8161.3696600000003</v>
      </c>
      <c r="R904">
        <v>479947</v>
      </c>
      <c r="S904">
        <v>1</v>
      </c>
      <c r="T904">
        <v>0.9</v>
      </c>
      <c r="U904">
        <v>0.79400000000000004</v>
      </c>
      <c r="V904">
        <v>16.5</v>
      </c>
      <c r="W904">
        <f t="shared" si="84"/>
        <v>0</v>
      </c>
      <c r="X904">
        <f t="shared" si="85"/>
        <v>0</v>
      </c>
      <c r="Y904">
        <f t="shared" si="86"/>
        <v>0</v>
      </c>
      <c r="Z904">
        <f t="shared" si="87"/>
        <v>1</v>
      </c>
      <c r="AA904">
        <f t="shared" si="88"/>
        <v>0</v>
      </c>
      <c r="AB904">
        <f t="shared" si="89"/>
        <v>0</v>
      </c>
      <c r="AC904">
        <v>75.599999999999994</v>
      </c>
    </row>
    <row r="905" spans="1:29" x14ac:dyDescent="0.25">
      <c r="A905" t="s">
        <v>29</v>
      </c>
      <c r="B905" t="s">
        <v>85</v>
      </c>
      <c r="C905">
        <v>2001</v>
      </c>
      <c r="D905" t="s">
        <v>24</v>
      </c>
      <c r="E905">
        <v>334</v>
      </c>
      <c r="F905">
        <v>3</v>
      </c>
      <c r="G905">
        <v>5.07</v>
      </c>
      <c r="H905">
        <v>197.78395520000001</v>
      </c>
      <c r="J905">
        <v>1339</v>
      </c>
      <c r="K905">
        <v>18.7</v>
      </c>
      <c r="L905">
        <v>4</v>
      </c>
      <c r="M905">
        <v>43</v>
      </c>
      <c r="N905">
        <v>1.78</v>
      </c>
      <c r="O905">
        <v>35</v>
      </c>
      <c r="P905">
        <v>2.2999999999999998</v>
      </c>
      <c r="Q905">
        <v>2283.8793900000001</v>
      </c>
      <c r="R905">
        <v>639762</v>
      </c>
      <c r="S905">
        <v>1.6</v>
      </c>
      <c r="T905">
        <v>1.4</v>
      </c>
      <c r="U905">
        <v>0.52700000000000002</v>
      </c>
      <c r="V905">
        <v>8</v>
      </c>
      <c r="W905">
        <f t="shared" si="84"/>
        <v>1</v>
      </c>
      <c r="X905">
        <f t="shared" si="85"/>
        <v>0</v>
      </c>
      <c r="Y905">
        <f t="shared" si="86"/>
        <v>0</v>
      </c>
      <c r="Z905">
        <f t="shared" si="87"/>
        <v>0</v>
      </c>
      <c r="AA905">
        <f t="shared" si="88"/>
        <v>0</v>
      </c>
      <c r="AB905">
        <f t="shared" si="89"/>
        <v>0</v>
      </c>
      <c r="AC905">
        <v>53.1</v>
      </c>
    </row>
    <row r="906" spans="1:29" x14ac:dyDescent="0.25">
      <c r="A906" t="s">
        <v>27</v>
      </c>
      <c r="B906" t="s">
        <v>135</v>
      </c>
      <c r="C906">
        <v>2004</v>
      </c>
      <c r="D906" t="s">
        <v>37</v>
      </c>
      <c r="E906">
        <v>69</v>
      </c>
      <c r="F906">
        <v>0</v>
      </c>
      <c r="G906">
        <v>6.53</v>
      </c>
      <c r="H906">
        <v>203.31574989999999</v>
      </c>
      <c r="I906">
        <v>85</v>
      </c>
      <c r="J906">
        <v>4</v>
      </c>
      <c r="K906">
        <v>64.5</v>
      </c>
      <c r="L906">
        <v>0</v>
      </c>
      <c r="M906">
        <v>89</v>
      </c>
      <c r="N906">
        <v>8.4600000000000009</v>
      </c>
      <c r="O906">
        <v>89</v>
      </c>
      <c r="P906">
        <v>0.1</v>
      </c>
      <c r="Q906">
        <v>1519.5497</v>
      </c>
      <c r="R906">
        <v>41268</v>
      </c>
      <c r="S906">
        <v>0.7</v>
      </c>
      <c r="T906">
        <v>0.7</v>
      </c>
      <c r="U906">
        <v>0.79700000000000004</v>
      </c>
      <c r="V906">
        <v>14.2</v>
      </c>
      <c r="W906">
        <f t="shared" si="84"/>
        <v>0</v>
      </c>
      <c r="X906">
        <f t="shared" si="85"/>
        <v>0</v>
      </c>
      <c r="Y906">
        <f t="shared" si="86"/>
        <v>0</v>
      </c>
      <c r="Z906">
        <f t="shared" si="87"/>
        <v>0</v>
      </c>
      <c r="AA906">
        <f t="shared" si="88"/>
        <v>1</v>
      </c>
      <c r="AB906">
        <f t="shared" si="89"/>
        <v>1</v>
      </c>
      <c r="AC906">
        <v>78.7</v>
      </c>
    </row>
    <row r="907" spans="1:29" x14ac:dyDescent="0.25">
      <c r="A907" t="s">
        <v>38</v>
      </c>
      <c r="B907" t="s">
        <v>187</v>
      </c>
      <c r="C907">
        <v>2001</v>
      </c>
      <c r="D907" t="s">
        <v>24</v>
      </c>
      <c r="E907">
        <v>227</v>
      </c>
      <c r="F907">
        <v>0</v>
      </c>
      <c r="G907">
        <v>0.7</v>
      </c>
      <c r="H907">
        <v>325.11147460000001</v>
      </c>
      <c r="I907">
        <v>83</v>
      </c>
      <c r="J907">
        <v>0</v>
      </c>
      <c r="K907">
        <v>38.700000000000003</v>
      </c>
      <c r="L907">
        <v>0</v>
      </c>
      <c r="M907">
        <v>88</v>
      </c>
      <c r="N907">
        <v>6.44</v>
      </c>
      <c r="O907">
        <v>84</v>
      </c>
      <c r="P907">
        <v>0.1</v>
      </c>
      <c r="Q907">
        <v>944.81683999999996</v>
      </c>
      <c r="R907">
        <v>423853</v>
      </c>
      <c r="S907">
        <v>1.4</v>
      </c>
      <c r="T907">
        <v>1.4</v>
      </c>
      <c r="U907">
        <v>0.442</v>
      </c>
      <c r="V907">
        <v>6.6</v>
      </c>
      <c r="W907">
        <f t="shared" si="84"/>
        <v>0</v>
      </c>
      <c r="X907">
        <f t="shared" si="85"/>
        <v>0</v>
      </c>
      <c r="Y907">
        <f t="shared" si="86"/>
        <v>1</v>
      </c>
      <c r="Z907">
        <f t="shared" si="87"/>
        <v>0</v>
      </c>
      <c r="AA907">
        <f t="shared" si="88"/>
        <v>0</v>
      </c>
      <c r="AB907">
        <f t="shared" si="89"/>
        <v>0</v>
      </c>
      <c r="AC907">
        <v>66.2</v>
      </c>
    </row>
    <row r="908" spans="1:29" x14ac:dyDescent="0.25">
      <c r="A908" t="s">
        <v>29</v>
      </c>
      <c r="B908" t="s">
        <v>100</v>
      </c>
      <c r="C908">
        <v>2010</v>
      </c>
      <c r="D908" t="s">
        <v>24</v>
      </c>
      <c r="E908">
        <v>291</v>
      </c>
      <c r="F908">
        <v>29</v>
      </c>
      <c r="G908">
        <v>0.2</v>
      </c>
      <c r="H908">
        <v>29.747340489999999</v>
      </c>
      <c r="I908">
        <v>64</v>
      </c>
      <c r="J908">
        <v>45</v>
      </c>
      <c r="K908">
        <v>2.8</v>
      </c>
      <c r="L908">
        <v>44</v>
      </c>
      <c r="M908">
        <v>62</v>
      </c>
      <c r="N908">
        <v>4.55</v>
      </c>
      <c r="O908">
        <v>64</v>
      </c>
      <c r="P908">
        <v>2.2000000000000002</v>
      </c>
      <c r="Q908">
        <v>438.75133460000001</v>
      </c>
      <c r="R908">
        <v>179417</v>
      </c>
      <c r="S908">
        <v>8.1999999999999993</v>
      </c>
      <c r="T908">
        <v>8.1999999999999993</v>
      </c>
      <c r="U908">
        <v>0.38</v>
      </c>
      <c r="V908">
        <v>8.3000000000000007</v>
      </c>
      <c r="W908">
        <f t="shared" si="84"/>
        <v>1</v>
      </c>
      <c r="X908">
        <f t="shared" si="85"/>
        <v>0</v>
      </c>
      <c r="Y908">
        <f t="shared" si="86"/>
        <v>0</v>
      </c>
      <c r="Z908">
        <f t="shared" si="87"/>
        <v>0</v>
      </c>
      <c r="AA908">
        <f t="shared" si="88"/>
        <v>0</v>
      </c>
      <c r="AB908">
        <f t="shared" si="89"/>
        <v>0</v>
      </c>
      <c r="AC908">
        <v>57.8</v>
      </c>
    </row>
    <row r="909" spans="1:29" x14ac:dyDescent="0.25">
      <c r="A909" t="s">
        <v>25</v>
      </c>
      <c r="B909" t="s">
        <v>42</v>
      </c>
      <c r="C909">
        <v>2008</v>
      </c>
      <c r="D909" t="s">
        <v>24</v>
      </c>
      <c r="E909">
        <v>76</v>
      </c>
      <c r="F909">
        <v>0</v>
      </c>
      <c r="G909">
        <v>2</v>
      </c>
      <c r="H909">
        <v>231.54789120000001</v>
      </c>
      <c r="I909">
        <v>97</v>
      </c>
      <c r="J909">
        <v>2</v>
      </c>
      <c r="K909">
        <v>58.5</v>
      </c>
      <c r="L909">
        <v>0</v>
      </c>
      <c r="M909">
        <v>97</v>
      </c>
      <c r="N909">
        <v>3.17</v>
      </c>
      <c r="O909">
        <v>97</v>
      </c>
      <c r="P909">
        <v>0.1</v>
      </c>
      <c r="Q909">
        <v>2367.5653499999999</v>
      </c>
      <c r="S909">
        <v>6</v>
      </c>
      <c r="T909">
        <v>5.9</v>
      </c>
      <c r="U909">
        <v>0.81499999999999995</v>
      </c>
      <c r="V909">
        <v>14.4</v>
      </c>
      <c r="W909">
        <f t="shared" si="84"/>
        <v>0</v>
      </c>
      <c r="X909">
        <f t="shared" si="85"/>
        <v>1</v>
      </c>
      <c r="Y909">
        <f t="shared" si="86"/>
        <v>0</v>
      </c>
      <c r="Z909">
        <f t="shared" si="87"/>
        <v>0</v>
      </c>
      <c r="AA909">
        <f t="shared" si="88"/>
        <v>0</v>
      </c>
      <c r="AB909">
        <f t="shared" si="89"/>
        <v>0</v>
      </c>
      <c r="AC909">
        <v>75.8</v>
      </c>
    </row>
    <row r="910" spans="1:29" x14ac:dyDescent="0.25">
      <c r="A910" t="s">
        <v>34</v>
      </c>
      <c r="B910" t="s">
        <v>82</v>
      </c>
      <c r="C910">
        <v>2003</v>
      </c>
      <c r="D910" t="s">
        <v>24</v>
      </c>
      <c r="E910">
        <v>151</v>
      </c>
      <c r="F910">
        <v>8</v>
      </c>
      <c r="G910">
        <v>3.69</v>
      </c>
      <c r="H910">
        <v>18.261832810000001</v>
      </c>
      <c r="I910">
        <v>82</v>
      </c>
      <c r="J910">
        <v>0</v>
      </c>
      <c r="K910">
        <v>45.8</v>
      </c>
      <c r="L910">
        <v>10</v>
      </c>
      <c r="M910">
        <v>97</v>
      </c>
      <c r="N910">
        <v>6.46</v>
      </c>
      <c r="O910">
        <v>87</v>
      </c>
      <c r="P910">
        <v>0.3</v>
      </c>
      <c r="Q910">
        <v>244.46897999999999</v>
      </c>
      <c r="R910">
        <v>1328961</v>
      </c>
      <c r="S910">
        <v>1.5</v>
      </c>
      <c r="T910">
        <v>1.4</v>
      </c>
      <c r="U910">
        <v>0.67900000000000005</v>
      </c>
      <c r="V910">
        <v>12.6</v>
      </c>
      <c r="W910">
        <f t="shared" si="84"/>
        <v>0</v>
      </c>
      <c r="X910">
        <f t="shared" si="85"/>
        <v>0</v>
      </c>
      <c r="Y910">
        <f t="shared" si="86"/>
        <v>0</v>
      </c>
      <c r="Z910">
        <f t="shared" si="87"/>
        <v>1</v>
      </c>
      <c r="AA910">
        <f t="shared" si="88"/>
        <v>0</v>
      </c>
      <c r="AB910">
        <f t="shared" si="89"/>
        <v>0</v>
      </c>
      <c r="AC910">
        <v>74.400000000000006</v>
      </c>
    </row>
    <row r="911" spans="1:29" x14ac:dyDescent="0.25">
      <c r="A911" t="s">
        <v>38</v>
      </c>
      <c r="B911" t="s">
        <v>161</v>
      </c>
      <c r="C911">
        <v>2008</v>
      </c>
      <c r="D911" t="s">
        <v>24</v>
      </c>
      <c r="E911">
        <v>29</v>
      </c>
      <c r="F911">
        <v>11</v>
      </c>
      <c r="G911">
        <v>0.81</v>
      </c>
      <c r="H911">
        <v>103.7277727</v>
      </c>
      <c r="I911">
        <v>59</v>
      </c>
      <c r="J911">
        <v>0</v>
      </c>
      <c r="K911">
        <v>43.4</v>
      </c>
      <c r="L911">
        <v>14</v>
      </c>
      <c r="M911">
        <v>76</v>
      </c>
      <c r="N911">
        <v>4.5999999999999996</v>
      </c>
      <c r="O911">
        <v>63</v>
      </c>
      <c r="P911">
        <v>1.3</v>
      </c>
      <c r="Q911">
        <v>1178.72469</v>
      </c>
      <c r="R911">
        <v>6787187</v>
      </c>
      <c r="S911">
        <v>1.4</v>
      </c>
      <c r="T911">
        <v>1.3</v>
      </c>
      <c r="U911">
        <v>0.46899999999999997</v>
      </c>
      <c r="V911">
        <v>8.9</v>
      </c>
      <c r="W911">
        <f t="shared" si="84"/>
        <v>0</v>
      </c>
      <c r="X911">
        <f t="shared" si="85"/>
        <v>0</v>
      </c>
      <c r="Y911">
        <f t="shared" si="86"/>
        <v>1</v>
      </c>
      <c r="Z911">
        <f t="shared" si="87"/>
        <v>0</v>
      </c>
      <c r="AA911">
        <f t="shared" si="88"/>
        <v>0</v>
      </c>
      <c r="AB911">
        <f t="shared" si="89"/>
        <v>0</v>
      </c>
      <c r="AC911">
        <v>61.4</v>
      </c>
    </row>
    <row r="912" spans="1:29" x14ac:dyDescent="0.25">
      <c r="A912" t="s">
        <v>27</v>
      </c>
      <c r="B912" t="s">
        <v>113</v>
      </c>
      <c r="C912">
        <v>2007</v>
      </c>
      <c r="D912" t="s">
        <v>37</v>
      </c>
      <c r="E912">
        <v>63</v>
      </c>
      <c r="F912">
        <v>2</v>
      </c>
      <c r="G912">
        <v>8.3699999999999992</v>
      </c>
      <c r="H912">
        <v>5228.8215810000002</v>
      </c>
      <c r="I912">
        <v>97</v>
      </c>
      <c r="J912">
        <v>321</v>
      </c>
      <c r="K912">
        <v>59.4</v>
      </c>
      <c r="L912">
        <v>2</v>
      </c>
      <c r="M912">
        <v>97</v>
      </c>
      <c r="N912">
        <v>8.48</v>
      </c>
      <c r="O912">
        <v>97</v>
      </c>
      <c r="P912">
        <v>0.1</v>
      </c>
      <c r="Q912">
        <v>37698.785730000003</v>
      </c>
      <c r="R912">
        <v>5843831</v>
      </c>
      <c r="S912">
        <v>0.5</v>
      </c>
      <c r="T912">
        <v>0.5</v>
      </c>
      <c r="U912">
        <v>0.86199999999999999</v>
      </c>
      <c r="V912">
        <v>16.100000000000001</v>
      </c>
      <c r="W912">
        <f t="shared" si="84"/>
        <v>0</v>
      </c>
      <c r="X912">
        <f t="shared" si="85"/>
        <v>0</v>
      </c>
      <c r="Y912">
        <f t="shared" si="86"/>
        <v>0</v>
      </c>
      <c r="Z912">
        <f t="shared" si="87"/>
        <v>0</v>
      </c>
      <c r="AA912">
        <f t="shared" si="88"/>
        <v>1</v>
      </c>
      <c r="AB912">
        <f t="shared" si="89"/>
        <v>1</v>
      </c>
      <c r="AC912">
        <v>81.3</v>
      </c>
    </row>
    <row r="913" spans="1:29" x14ac:dyDescent="0.25">
      <c r="A913" t="s">
        <v>38</v>
      </c>
      <c r="B913" t="s">
        <v>187</v>
      </c>
      <c r="C913">
        <v>2014</v>
      </c>
      <c r="D913" t="s">
        <v>24</v>
      </c>
      <c r="E913">
        <v>183</v>
      </c>
      <c r="F913">
        <v>0</v>
      </c>
      <c r="G913">
        <v>0.01</v>
      </c>
      <c r="H913">
        <v>3.7184387989999999</v>
      </c>
      <c r="I913">
        <v>88</v>
      </c>
      <c r="J913">
        <v>0</v>
      </c>
      <c r="K913">
        <v>49.7</v>
      </c>
      <c r="L913">
        <v>0</v>
      </c>
      <c r="M913">
        <v>94</v>
      </c>
      <c r="N913">
        <v>5.5</v>
      </c>
      <c r="O913">
        <v>88</v>
      </c>
      <c r="P913">
        <v>0.1</v>
      </c>
      <c r="Q913">
        <v>29.652622000000001</v>
      </c>
      <c r="R913">
        <v>57554</v>
      </c>
      <c r="S913">
        <v>1.1000000000000001</v>
      </c>
      <c r="T913">
        <v>1.2</v>
      </c>
      <c r="U913">
        <v>0.51200000000000001</v>
      </c>
      <c r="V913">
        <v>9.6</v>
      </c>
      <c r="W913">
        <f t="shared" si="84"/>
        <v>0</v>
      </c>
      <c r="X913">
        <f t="shared" si="85"/>
        <v>0</v>
      </c>
      <c r="Y913">
        <f t="shared" si="86"/>
        <v>1</v>
      </c>
      <c r="Z913">
        <f t="shared" si="87"/>
        <v>0</v>
      </c>
      <c r="AA913">
        <f t="shared" si="88"/>
        <v>0</v>
      </c>
      <c r="AB913">
        <f t="shared" si="89"/>
        <v>0</v>
      </c>
      <c r="AC913">
        <v>68.8</v>
      </c>
    </row>
    <row r="914" spans="1:29" x14ac:dyDescent="0.25">
      <c r="A914" t="s">
        <v>32</v>
      </c>
      <c r="B914" t="s">
        <v>139</v>
      </c>
      <c r="C914">
        <v>2008</v>
      </c>
      <c r="D914" t="s">
        <v>24</v>
      </c>
      <c r="E914">
        <v>127</v>
      </c>
      <c r="F914">
        <v>37</v>
      </c>
      <c r="G914">
        <v>5.36</v>
      </c>
      <c r="H914">
        <v>159.87722640000001</v>
      </c>
      <c r="I914">
        <v>97</v>
      </c>
      <c r="J914">
        <v>0</v>
      </c>
      <c r="K914">
        <v>58.7</v>
      </c>
      <c r="L914">
        <v>43</v>
      </c>
      <c r="M914">
        <v>96</v>
      </c>
      <c r="N914">
        <v>6.6</v>
      </c>
      <c r="O914">
        <v>96</v>
      </c>
      <c r="P914">
        <v>0.1</v>
      </c>
      <c r="Q914">
        <v>9689.5288700000001</v>
      </c>
      <c r="R914">
        <v>11366189</v>
      </c>
      <c r="S914">
        <v>1.7</v>
      </c>
      <c r="T914">
        <v>1.6</v>
      </c>
      <c r="U914">
        <v>0.73499999999999999</v>
      </c>
      <c r="V914">
        <v>12.3</v>
      </c>
      <c r="W914">
        <f t="shared" si="84"/>
        <v>0</v>
      </c>
      <c r="X914">
        <f t="shared" si="85"/>
        <v>0</v>
      </c>
      <c r="Y914">
        <f t="shared" si="86"/>
        <v>0</v>
      </c>
      <c r="Z914">
        <f t="shared" si="87"/>
        <v>0</v>
      </c>
      <c r="AA914">
        <f t="shared" si="88"/>
        <v>0</v>
      </c>
      <c r="AB914">
        <f t="shared" si="89"/>
        <v>0</v>
      </c>
      <c r="AC914">
        <v>75.599999999999994</v>
      </c>
    </row>
    <row r="915" spans="1:29" x14ac:dyDescent="0.25">
      <c r="A915" t="s">
        <v>25</v>
      </c>
      <c r="B915" t="s">
        <v>157</v>
      </c>
      <c r="C915">
        <v>2012</v>
      </c>
      <c r="D915" t="s">
        <v>24</v>
      </c>
      <c r="E915">
        <v>14</v>
      </c>
      <c r="F915">
        <v>1</v>
      </c>
      <c r="G915">
        <v>0.51</v>
      </c>
      <c r="H915">
        <v>1055.835493</v>
      </c>
      <c r="I915">
        <v>98</v>
      </c>
      <c r="J915">
        <v>13</v>
      </c>
      <c r="K915">
        <v>52.3</v>
      </c>
      <c r="L915">
        <v>1</v>
      </c>
      <c r="M915">
        <v>99</v>
      </c>
      <c r="N915">
        <v>2.52</v>
      </c>
      <c r="O915">
        <v>98</v>
      </c>
      <c r="P915">
        <v>0.1</v>
      </c>
      <c r="Q915">
        <v>22134.916000000001</v>
      </c>
      <c r="S915">
        <v>7</v>
      </c>
      <c r="T915">
        <v>6.8</v>
      </c>
      <c r="U915">
        <v>0.79700000000000004</v>
      </c>
      <c r="V915">
        <v>13.7</v>
      </c>
      <c r="W915">
        <f t="shared" si="84"/>
        <v>0</v>
      </c>
      <c r="X915">
        <f t="shared" si="85"/>
        <v>1</v>
      </c>
      <c r="Y915">
        <f t="shared" si="86"/>
        <v>0</v>
      </c>
      <c r="Z915">
        <f t="shared" si="87"/>
        <v>0</v>
      </c>
      <c r="AA915">
        <f t="shared" si="88"/>
        <v>0</v>
      </c>
      <c r="AB915">
        <f t="shared" si="89"/>
        <v>0</v>
      </c>
      <c r="AC915">
        <v>76</v>
      </c>
    </row>
    <row r="916" spans="1:29" x14ac:dyDescent="0.25">
      <c r="A916" t="s">
        <v>27</v>
      </c>
      <c r="B916" t="s">
        <v>150</v>
      </c>
      <c r="C916">
        <v>2009</v>
      </c>
      <c r="D916" t="s">
        <v>37</v>
      </c>
      <c r="E916">
        <v>65</v>
      </c>
      <c r="F916">
        <v>1</v>
      </c>
      <c r="G916">
        <v>9.23</v>
      </c>
      <c r="H916">
        <v>96.858588499999996</v>
      </c>
      <c r="J916">
        <v>15</v>
      </c>
      <c r="K916">
        <v>58.6</v>
      </c>
      <c r="L916">
        <v>1</v>
      </c>
      <c r="M916">
        <v>97</v>
      </c>
      <c r="N916">
        <v>1.29</v>
      </c>
      <c r="O916">
        <v>97</v>
      </c>
      <c r="P916">
        <v>0.1</v>
      </c>
      <c r="Q916">
        <v>519.34900000000005</v>
      </c>
      <c r="R916">
        <v>1653388</v>
      </c>
      <c r="S916">
        <v>1</v>
      </c>
      <c r="T916">
        <v>0.9</v>
      </c>
      <c r="U916">
        <v>0.90600000000000003</v>
      </c>
      <c r="V916">
        <v>16.899999999999999</v>
      </c>
      <c r="W916">
        <f t="shared" si="84"/>
        <v>0</v>
      </c>
      <c r="X916">
        <f t="shared" si="85"/>
        <v>0</v>
      </c>
      <c r="Y916">
        <f t="shared" si="86"/>
        <v>0</v>
      </c>
      <c r="Z916">
        <f t="shared" si="87"/>
        <v>0</v>
      </c>
      <c r="AA916">
        <f t="shared" si="88"/>
        <v>1</v>
      </c>
      <c r="AB916">
        <f t="shared" si="89"/>
        <v>1</v>
      </c>
      <c r="AC916">
        <v>86</v>
      </c>
    </row>
    <row r="917" spans="1:29" x14ac:dyDescent="0.25">
      <c r="A917" t="s">
        <v>27</v>
      </c>
      <c r="B917" t="s">
        <v>97</v>
      </c>
      <c r="C917">
        <v>2001</v>
      </c>
      <c r="D917" t="s">
        <v>24</v>
      </c>
      <c r="E917">
        <v>83</v>
      </c>
      <c r="F917">
        <v>1</v>
      </c>
      <c r="G917">
        <v>8.6199999999999992</v>
      </c>
      <c r="H917">
        <v>1403.022211</v>
      </c>
      <c r="I917">
        <v>9</v>
      </c>
      <c r="J917">
        <v>12</v>
      </c>
      <c r="K917">
        <v>58</v>
      </c>
      <c r="L917">
        <v>1</v>
      </c>
      <c r="M917">
        <v>9</v>
      </c>
      <c r="N917">
        <v>8.4700000000000006</v>
      </c>
      <c r="O917">
        <v>91</v>
      </c>
      <c r="P917">
        <v>0.1</v>
      </c>
      <c r="Q917">
        <v>12538.178830000001</v>
      </c>
      <c r="R917">
        <v>1862132</v>
      </c>
      <c r="S917">
        <v>0.9</v>
      </c>
      <c r="T917">
        <v>0.8</v>
      </c>
      <c r="U917">
        <v>0.80100000000000005</v>
      </c>
      <c r="V917">
        <v>14.2</v>
      </c>
      <c r="W917">
        <f t="shared" si="84"/>
        <v>0</v>
      </c>
      <c r="X917">
        <f t="shared" si="85"/>
        <v>0</v>
      </c>
      <c r="Y917">
        <f t="shared" si="86"/>
        <v>0</v>
      </c>
      <c r="Z917">
        <f t="shared" si="87"/>
        <v>0</v>
      </c>
      <c r="AA917">
        <f t="shared" si="88"/>
        <v>1</v>
      </c>
      <c r="AB917">
        <f t="shared" si="89"/>
        <v>0</v>
      </c>
      <c r="AC917">
        <v>78.7</v>
      </c>
    </row>
    <row r="918" spans="1:29" x14ac:dyDescent="0.25">
      <c r="A918" t="s">
        <v>29</v>
      </c>
      <c r="B918" t="s">
        <v>77</v>
      </c>
      <c r="C918">
        <v>2007</v>
      </c>
      <c r="D918" t="s">
        <v>24</v>
      </c>
      <c r="E918">
        <v>299</v>
      </c>
      <c r="F918">
        <v>236</v>
      </c>
      <c r="G918">
        <v>1.52</v>
      </c>
      <c r="H918">
        <v>0</v>
      </c>
      <c r="I918">
        <v>7</v>
      </c>
      <c r="J918">
        <v>55577</v>
      </c>
      <c r="K918">
        <v>17.8</v>
      </c>
      <c r="L918">
        <v>326</v>
      </c>
      <c r="M918">
        <v>72</v>
      </c>
      <c r="N918">
        <v>3.61</v>
      </c>
      <c r="O918">
        <v>7</v>
      </c>
      <c r="P918">
        <v>1.9</v>
      </c>
      <c r="S918">
        <v>11.1</v>
      </c>
      <c r="T918">
        <v>1.9</v>
      </c>
      <c r="W918">
        <f t="shared" si="84"/>
        <v>1</v>
      </c>
      <c r="X918">
        <f t="shared" si="85"/>
        <v>0</v>
      </c>
      <c r="Y918">
        <f t="shared" si="86"/>
        <v>0</v>
      </c>
      <c r="Z918">
        <f t="shared" si="87"/>
        <v>0</v>
      </c>
      <c r="AA918">
        <f t="shared" si="88"/>
        <v>0</v>
      </c>
      <c r="AB918">
        <f t="shared" si="89"/>
        <v>0</v>
      </c>
      <c r="AC918">
        <v>55.7</v>
      </c>
    </row>
    <row r="919" spans="1:29" x14ac:dyDescent="0.25">
      <c r="A919" t="s">
        <v>25</v>
      </c>
      <c r="B919" t="s">
        <v>149</v>
      </c>
      <c r="C919">
        <v>2014</v>
      </c>
      <c r="D919" t="s">
        <v>24</v>
      </c>
      <c r="E919">
        <v>158</v>
      </c>
      <c r="F919">
        <v>18</v>
      </c>
      <c r="G919">
        <v>0.01</v>
      </c>
      <c r="H919">
        <v>8.5234864029999997</v>
      </c>
      <c r="I919">
        <v>92</v>
      </c>
      <c r="J919">
        <v>1279</v>
      </c>
      <c r="K919">
        <v>18.5</v>
      </c>
      <c r="L919">
        <v>22</v>
      </c>
      <c r="M919">
        <v>92</v>
      </c>
      <c r="N919">
        <v>5.8</v>
      </c>
      <c r="O919">
        <v>92</v>
      </c>
      <c r="P919">
        <v>0.1</v>
      </c>
      <c r="Q919">
        <v>76.238697700000003</v>
      </c>
      <c r="R919">
        <v>28323241</v>
      </c>
      <c r="S919">
        <v>15.9</v>
      </c>
      <c r="T919">
        <v>16.3</v>
      </c>
      <c r="U919">
        <v>0.55100000000000005</v>
      </c>
      <c r="V919">
        <v>12.4</v>
      </c>
      <c r="W919">
        <f t="shared" si="84"/>
        <v>0</v>
      </c>
      <c r="X919">
        <f t="shared" si="85"/>
        <v>1</v>
      </c>
      <c r="Y919">
        <f t="shared" si="86"/>
        <v>0</v>
      </c>
      <c r="Z919">
        <f t="shared" si="87"/>
        <v>0</v>
      </c>
      <c r="AA919">
        <f t="shared" si="88"/>
        <v>0</v>
      </c>
      <c r="AB919">
        <f t="shared" si="89"/>
        <v>0</v>
      </c>
      <c r="AC919">
        <v>69.599999999999994</v>
      </c>
    </row>
    <row r="920" spans="1:29" x14ac:dyDescent="0.25">
      <c r="A920" t="s">
        <v>25</v>
      </c>
      <c r="B920" t="s">
        <v>133</v>
      </c>
      <c r="C920">
        <v>2000</v>
      </c>
      <c r="D920" t="s">
        <v>24</v>
      </c>
      <c r="E920">
        <v>139</v>
      </c>
      <c r="F920">
        <v>0</v>
      </c>
      <c r="G920">
        <v>1.83</v>
      </c>
      <c r="H920">
        <v>300.16210260000003</v>
      </c>
      <c r="I920">
        <v>96</v>
      </c>
      <c r="J920">
        <v>20</v>
      </c>
      <c r="K920">
        <v>15.2</v>
      </c>
      <c r="L920">
        <v>0</v>
      </c>
      <c r="M920">
        <v>98</v>
      </c>
      <c r="N920">
        <v>8</v>
      </c>
      <c r="O920">
        <v>98</v>
      </c>
      <c r="P920">
        <v>0.1</v>
      </c>
      <c r="Q920">
        <v>2182.9971099999998</v>
      </c>
      <c r="R920">
        <v>286</v>
      </c>
      <c r="S920">
        <v>14.8</v>
      </c>
      <c r="T920">
        <v>14.8</v>
      </c>
      <c r="U920">
        <v>0.57699999999999996</v>
      </c>
      <c r="V920">
        <v>11.3</v>
      </c>
      <c r="W920">
        <f t="shared" si="84"/>
        <v>0</v>
      </c>
      <c r="X920">
        <f t="shared" si="85"/>
        <v>1</v>
      </c>
      <c r="Y920">
        <f t="shared" si="86"/>
        <v>0</v>
      </c>
      <c r="Z920">
        <f t="shared" si="87"/>
        <v>0</v>
      </c>
      <c r="AA920">
        <f t="shared" si="88"/>
        <v>0</v>
      </c>
      <c r="AB920">
        <f t="shared" si="89"/>
        <v>0</v>
      </c>
      <c r="AC920">
        <v>69.599999999999994</v>
      </c>
    </row>
    <row r="921" spans="1:29" x14ac:dyDescent="0.25">
      <c r="A921" t="s">
        <v>29</v>
      </c>
      <c r="B921" t="s">
        <v>85</v>
      </c>
      <c r="C921">
        <v>2006</v>
      </c>
      <c r="D921" t="s">
        <v>24</v>
      </c>
      <c r="E921">
        <v>337</v>
      </c>
      <c r="F921">
        <v>3</v>
      </c>
      <c r="G921">
        <v>7.28</v>
      </c>
      <c r="H921">
        <v>827.59793349999995</v>
      </c>
      <c r="J921">
        <v>0</v>
      </c>
      <c r="K921">
        <v>2.5</v>
      </c>
      <c r="L921">
        <v>4</v>
      </c>
      <c r="M921">
        <v>52</v>
      </c>
      <c r="N921">
        <v>2.13</v>
      </c>
      <c r="O921">
        <v>4</v>
      </c>
      <c r="P921">
        <v>5.3</v>
      </c>
      <c r="Q921">
        <v>12732.275900000001</v>
      </c>
      <c r="R921">
        <v>792217</v>
      </c>
      <c r="S921">
        <v>9.6999999999999993</v>
      </c>
      <c r="T921">
        <v>9.6</v>
      </c>
      <c r="U921">
        <v>0.56899999999999995</v>
      </c>
      <c r="V921">
        <v>9</v>
      </c>
      <c r="W921">
        <f t="shared" si="84"/>
        <v>1</v>
      </c>
      <c r="X921">
        <f t="shared" si="85"/>
        <v>0</v>
      </c>
      <c r="Y921">
        <f t="shared" si="86"/>
        <v>0</v>
      </c>
      <c r="Z921">
        <f t="shared" si="87"/>
        <v>0</v>
      </c>
      <c r="AA921">
        <f t="shared" si="88"/>
        <v>0</v>
      </c>
      <c r="AB921">
        <f t="shared" si="89"/>
        <v>0</v>
      </c>
      <c r="AC921">
        <v>54.8</v>
      </c>
    </row>
    <row r="922" spans="1:29" x14ac:dyDescent="0.25">
      <c r="A922" t="s">
        <v>29</v>
      </c>
      <c r="B922" t="s">
        <v>189</v>
      </c>
      <c r="C922">
        <v>2003</v>
      </c>
      <c r="D922" t="s">
        <v>24</v>
      </c>
      <c r="E922">
        <v>485</v>
      </c>
      <c r="F922">
        <v>55</v>
      </c>
      <c r="G922">
        <v>6.93</v>
      </c>
      <c r="H922">
        <v>519.15637809999998</v>
      </c>
      <c r="I922">
        <v>71</v>
      </c>
      <c r="J922">
        <v>244</v>
      </c>
      <c r="K922">
        <v>42.2</v>
      </c>
      <c r="L922">
        <v>82</v>
      </c>
      <c r="M922">
        <v>7</v>
      </c>
      <c r="N922">
        <v>8.26</v>
      </c>
      <c r="O922">
        <v>69</v>
      </c>
      <c r="P922">
        <v>28.9</v>
      </c>
      <c r="Q922">
        <v>3775.6827499999999</v>
      </c>
      <c r="R922">
        <v>46418193.899999999</v>
      </c>
      <c r="S922">
        <v>13.5</v>
      </c>
      <c r="T922">
        <v>16.100000000000001</v>
      </c>
      <c r="U922">
        <v>0.61299999999999999</v>
      </c>
      <c r="V922">
        <v>12.9</v>
      </c>
      <c r="W922">
        <f t="shared" si="84"/>
        <v>1</v>
      </c>
      <c r="X922">
        <f t="shared" si="85"/>
        <v>0</v>
      </c>
      <c r="Y922">
        <f t="shared" si="86"/>
        <v>0</v>
      </c>
      <c r="Z922">
        <f t="shared" si="87"/>
        <v>0</v>
      </c>
      <c r="AA922">
        <f t="shared" si="88"/>
        <v>0</v>
      </c>
      <c r="AB922">
        <f t="shared" si="89"/>
        <v>0</v>
      </c>
      <c r="AC922">
        <v>54</v>
      </c>
    </row>
    <row r="923" spans="1:29" x14ac:dyDescent="0.25">
      <c r="A923" t="s">
        <v>29</v>
      </c>
      <c r="B923" t="s">
        <v>30</v>
      </c>
      <c r="C923">
        <v>2000</v>
      </c>
      <c r="D923" t="s">
        <v>24</v>
      </c>
      <c r="E923">
        <v>48</v>
      </c>
      <c r="F923">
        <v>97</v>
      </c>
      <c r="G923">
        <v>1.85</v>
      </c>
      <c r="H923">
        <v>15.88149254</v>
      </c>
      <c r="J923">
        <v>2219</v>
      </c>
      <c r="K923">
        <v>15.4</v>
      </c>
      <c r="L923">
        <v>160</v>
      </c>
      <c r="M923">
        <v>3</v>
      </c>
      <c r="N923">
        <v>2.79</v>
      </c>
      <c r="O923">
        <v>28</v>
      </c>
      <c r="P923">
        <v>2</v>
      </c>
      <c r="Q923">
        <v>555.29694189999998</v>
      </c>
      <c r="R923">
        <v>1644924</v>
      </c>
      <c r="S923">
        <v>1.9</v>
      </c>
      <c r="T923">
        <v>1.9</v>
      </c>
      <c r="U923">
        <v>0.38200000000000001</v>
      </c>
      <c r="V923">
        <v>4.5999999999999996</v>
      </c>
      <c r="W923">
        <f t="shared" si="84"/>
        <v>1</v>
      </c>
      <c r="X923">
        <f t="shared" si="85"/>
        <v>0</v>
      </c>
      <c r="Y923">
        <f t="shared" si="86"/>
        <v>0</v>
      </c>
      <c r="Z923">
        <f t="shared" si="87"/>
        <v>0</v>
      </c>
      <c r="AA923">
        <f t="shared" si="88"/>
        <v>0</v>
      </c>
      <c r="AB923">
        <f t="shared" si="89"/>
        <v>0</v>
      </c>
      <c r="AC923">
        <v>45.3</v>
      </c>
    </row>
    <row r="924" spans="1:29" x14ac:dyDescent="0.25">
      <c r="A924" t="s">
        <v>29</v>
      </c>
      <c r="B924" t="s">
        <v>147</v>
      </c>
      <c r="C924">
        <v>2005</v>
      </c>
      <c r="D924" t="s">
        <v>24</v>
      </c>
      <c r="E924">
        <v>477</v>
      </c>
      <c r="F924">
        <v>3</v>
      </c>
      <c r="G924">
        <v>4.8899999999999997</v>
      </c>
      <c r="H924">
        <v>457.7200522</v>
      </c>
      <c r="J924">
        <v>4</v>
      </c>
      <c r="K924">
        <v>27.9</v>
      </c>
      <c r="L924">
        <v>4</v>
      </c>
      <c r="M924">
        <v>86</v>
      </c>
      <c r="N924">
        <v>7.32</v>
      </c>
      <c r="O924">
        <v>86</v>
      </c>
      <c r="P924">
        <v>22.1</v>
      </c>
      <c r="Q924">
        <v>3573.1463869999998</v>
      </c>
      <c r="R924">
        <v>232196</v>
      </c>
      <c r="S924">
        <v>13.1</v>
      </c>
      <c r="T924">
        <v>13.1</v>
      </c>
      <c r="U924">
        <v>0.56499999999999995</v>
      </c>
      <c r="V924">
        <v>11.6</v>
      </c>
      <c r="W924">
        <f t="shared" si="84"/>
        <v>1</v>
      </c>
      <c r="X924">
        <f t="shared" si="85"/>
        <v>0</v>
      </c>
      <c r="Y924">
        <f t="shared" si="86"/>
        <v>0</v>
      </c>
      <c r="Z924">
        <f t="shared" si="87"/>
        <v>0</v>
      </c>
      <c r="AA924">
        <f t="shared" si="88"/>
        <v>0</v>
      </c>
      <c r="AB924">
        <f t="shared" si="89"/>
        <v>0</v>
      </c>
      <c r="AC924">
        <v>55.1</v>
      </c>
    </row>
    <row r="925" spans="1:29" x14ac:dyDescent="0.25">
      <c r="A925" t="s">
        <v>27</v>
      </c>
      <c r="B925" t="s">
        <v>150</v>
      </c>
      <c r="C925">
        <v>2012</v>
      </c>
      <c r="D925" t="s">
        <v>37</v>
      </c>
      <c r="E925">
        <v>62</v>
      </c>
      <c r="F925">
        <v>1</v>
      </c>
      <c r="G925">
        <v>9.0500000000000007</v>
      </c>
      <c r="H925">
        <v>1162.6567680000001</v>
      </c>
      <c r="I925">
        <v>2</v>
      </c>
      <c r="J925">
        <v>10</v>
      </c>
      <c r="K925">
        <v>6.5</v>
      </c>
      <c r="L925">
        <v>1</v>
      </c>
      <c r="M925">
        <v>97</v>
      </c>
      <c r="N925">
        <v>11.1</v>
      </c>
      <c r="O925">
        <v>97</v>
      </c>
      <c r="P925">
        <v>0.1</v>
      </c>
      <c r="Q925">
        <v>49474.756099999999</v>
      </c>
      <c r="R925">
        <v>16754962</v>
      </c>
      <c r="S925">
        <v>1</v>
      </c>
      <c r="T925">
        <v>0.9</v>
      </c>
      <c r="U925">
        <v>0.92100000000000004</v>
      </c>
      <c r="V925">
        <v>18.100000000000001</v>
      </c>
      <c r="W925">
        <f t="shared" si="84"/>
        <v>0</v>
      </c>
      <c r="X925">
        <f t="shared" si="85"/>
        <v>0</v>
      </c>
      <c r="Y925">
        <f t="shared" si="86"/>
        <v>0</v>
      </c>
      <c r="Z925">
        <f t="shared" si="87"/>
        <v>0</v>
      </c>
      <c r="AA925">
        <f t="shared" si="88"/>
        <v>1</v>
      </c>
      <c r="AB925">
        <f t="shared" si="89"/>
        <v>1</v>
      </c>
      <c r="AC925">
        <v>81.099999999999994</v>
      </c>
    </row>
    <row r="926" spans="1:29" x14ac:dyDescent="0.25">
      <c r="A926" t="s">
        <v>25</v>
      </c>
      <c r="B926" t="s">
        <v>115</v>
      </c>
      <c r="C926">
        <v>2015</v>
      </c>
      <c r="D926" t="s">
        <v>37</v>
      </c>
      <c r="E926">
        <v>55</v>
      </c>
      <c r="F926">
        <v>2</v>
      </c>
      <c r="H926">
        <v>0</v>
      </c>
      <c r="J926">
        <v>35</v>
      </c>
      <c r="K926">
        <v>29</v>
      </c>
      <c r="L926">
        <v>3</v>
      </c>
      <c r="M926">
        <v>99</v>
      </c>
      <c r="O926">
        <v>96</v>
      </c>
      <c r="P926">
        <v>0.1</v>
      </c>
      <c r="Q926">
        <v>34474.137360000001</v>
      </c>
      <c r="R926">
        <v>127141</v>
      </c>
      <c r="S926">
        <v>2.1</v>
      </c>
      <c r="T926">
        <v>1.8</v>
      </c>
      <c r="U926">
        <v>0.90200000000000002</v>
      </c>
      <c r="V926">
        <v>15.3</v>
      </c>
      <c r="W926">
        <f t="shared" si="84"/>
        <v>0</v>
      </c>
      <c r="X926">
        <f t="shared" si="85"/>
        <v>1</v>
      </c>
      <c r="Y926">
        <f t="shared" si="86"/>
        <v>0</v>
      </c>
      <c r="Z926">
        <f t="shared" si="87"/>
        <v>0</v>
      </c>
      <c r="AA926">
        <f t="shared" si="88"/>
        <v>0</v>
      </c>
      <c r="AB926">
        <f t="shared" si="89"/>
        <v>1</v>
      </c>
      <c r="AC926">
        <v>83.7</v>
      </c>
    </row>
    <row r="927" spans="1:29" x14ac:dyDescent="0.25">
      <c r="A927" t="s">
        <v>27</v>
      </c>
      <c r="B927" t="s">
        <v>185</v>
      </c>
      <c r="C927">
        <v>2014</v>
      </c>
      <c r="D927" t="s">
        <v>37</v>
      </c>
      <c r="E927">
        <v>113</v>
      </c>
      <c r="F927">
        <v>0</v>
      </c>
      <c r="G927">
        <v>10.6</v>
      </c>
      <c r="H927">
        <v>0</v>
      </c>
      <c r="I927">
        <v>97</v>
      </c>
      <c r="J927">
        <v>0</v>
      </c>
      <c r="K927">
        <v>58.4</v>
      </c>
      <c r="L927">
        <v>0</v>
      </c>
      <c r="M927">
        <v>97</v>
      </c>
      <c r="N927">
        <v>8.5</v>
      </c>
      <c r="O927">
        <v>97</v>
      </c>
      <c r="P927">
        <v>0.1</v>
      </c>
      <c r="S927">
        <v>1.2</v>
      </c>
      <c r="T927">
        <v>1.2</v>
      </c>
      <c r="U927">
        <v>0.84099999999999997</v>
      </c>
      <c r="V927">
        <v>15.1</v>
      </c>
      <c r="W927">
        <f t="shared" si="84"/>
        <v>0</v>
      </c>
      <c r="X927">
        <f t="shared" si="85"/>
        <v>0</v>
      </c>
      <c r="Y927">
        <f t="shared" si="86"/>
        <v>0</v>
      </c>
      <c r="Z927">
        <f t="shared" si="87"/>
        <v>0</v>
      </c>
      <c r="AA927">
        <f t="shared" si="88"/>
        <v>1</v>
      </c>
      <c r="AB927">
        <f t="shared" si="89"/>
        <v>1</v>
      </c>
      <c r="AC927">
        <v>76.400000000000006</v>
      </c>
    </row>
    <row r="928" spans="1:29" x14ac:dyDescent="0.25">
      <c r="A928" t="s">
        <v>29</v>
      </c>
      <c r="B928" t="s">
        <v>178</v>
      </c>
      <c r="C928">
        <v>2003</v>
      </c>
      <c r="D928" t="s">
        <v>24</v>
      </c>
      <c r="E928">
        <v>225</v>
      </c>
      <c r="F928">
        <v>0</v>
      </c>
      <c r="G928">
        <v>6.54</v>
      </c>
      <c r="H928">
        <v>86.427440559999994</v>
      </c>
      <c r="I928">
        <v>43</v>
      </c>
      <c r="J928">
        <v>0</v>
      </c>
      <c r="K928">
        <v>22.2</v>
      </c>
      <c r="L928">
        <v>0</v>
      </c>
      <c r="M928">
        <v>94</v>
      </c>
      <c r="N928">
        <v>11.12</v>
      </c>
      <c r="O928">
        <v>94</v>
      </c>
      <c r="P928">
        <v>1.6</v>
      </c>
      <c r="Q928">
        <v>649.34215300000005</v>
      </c>
      <c r="R928">
        <v>148372</v>
      </c>
      <c r="S928">
        <v>7.4</v>
      </c>
      <c r="T928">
        <v>7.4</v>
      </c>
      <c r="U928">
        <v>0.504</v>
      </c>
      <c r="V928">
        <v>9.6999999999999993</v>
      </c>
      <c r="W928">
        <f t="shared" si="84"/>
        <v>1</v>
      </c>
      <c r="X928">
        <f t="shared" si="85"/>
        <v>0</v>
      </c>
      <c r="Y928">
        <f t="shared" si="86"/>
        <v>0</v>
      </c>
      <c r="Z928">
        <f t="shared" si="87"/>
        <v>0</v>
      </c>
      <c r="AA928">
        <f t="shared" si="88"/>
        <v>0</v>
      </c>
      <c r="AB928">
        <f t="shared" si="89"/>
        <v>0</v>
      </c>
      <c r="AC928">
        <v>63.4</v>
      </c>
    </row>
    <row r="929" spans="1:29" x14ac:dyDescent="0.25">
      <c r="A929" t="s">
        <v>32</v>
      </c>
      <c r="B929" t="s">
        <v>215</v>
      </c>
      <c r="C929">
        <v>2003</v>
      </c>
      <c r="D929" t="s">
        <v>37</v>
      </c>
      <c r="E929">
        <v>114</v>
      </c>
      <c r="F929">
        <v>28</v>
      </c>
      <c r="G929">
        <v>8.4</v>
      </c>
      <c r="H929">
        <v>0</v>
      </c>
      <c r="I929">
        <v>92</v>
      </c>
      <c r="J929">
        <v>56</v>
      </c>
      <c r="K929">
        <v>62.4</v>
      </c>
      <c r="L929">
        <v>33</v>
      </c>
      <c r="M929">
        <v>91</v>
      </c>
      <c r="N929">
        <v>15.6</v>
      </c>
      <c r="O929">
        <v>96</v>
      </c>
      <c r="P929">
        <v>0.1</v>
      </c>
      <c r="S929">
        <v>0.7</v>
      </c>
      <c r="T929">
        <v>0.6</v>
      </c>
      <c r="W929">
        <f t="shared" si="84"/>
        <v>0</v>
      </c>
      <c r="X929">
        <f t="shared" si="85"/>
        <v>0</v>
      </c>
      <c r="Y929">
        <f t="shared" si="86"/>
        <v>0</v>
      </c>
      <c r="Z929">
        <f t="shared" si="87"/>
        <v>0</v>
      </c>
      <c r="AA929">
        <f t="shared" si="88"/>
        <v>0</v>
      </c>
      <c r="AB929">
        <f t="shared" si="89"/>
        <v>1</v>
      </c>
      <c r="AC929">
        <v>77.2</v>
      </c>
    </row>
    <row r="930" spans="1:29" x14ac:dyDescent="0.25">
      <c r="A930" t="s">
        <v>25</v>
      </c>
      <c r="B930" t="s">
        <v>121</v>
      </c>
      <c r="C930">
        <v>2003</v>
      </c>
      <c r="D930" t="s">
        <v>24</v>
      </c>
      <c r="E930">
        <v>217</v>
      </c>
      <c r="F930">
        <v>4</v>
      </c>
      <c r="G930">
        <v>3.52</v>
      </c>
      <c r="H930">
        <v>0</v>
      </c>
      <c r="I930">
        <v>99</v>
      </c>
      <c r="J930">
        <v>6</v>
      </c>
      <c r="K930">
        <v>37</v>
      </c>
      <c r="L930">
        <v>4</v>
      </c>
      <c r="M930">
        <v>98</v>
      </c>
      <c r="N930">
        <v>5.43</v>
      </c>
      <c r="O930">
        <v>98</v>
      </c>
      <c r="P930">
        <v>0.1</v>
      </c>
      <c r="S930">
        <v>3.5</v>
      </c>
      <c r="T930">
        <v>3.5</v>
      </c>
      <c r="U930">
        <v>0.60199999999999998</v>
      </c>
      <c r="V930">
        <v>12.2</v>
      </c>
      <c r="W930">
        <f t="shared" si="84"/>
        <v>0</v>
      </c>
      <c r="X930">
        <f t="shared" si="85"/>
        <v>1</v>
      </c>
      <c r="Y930">
        <f t="shared" si="86"/>
        <v>0</v>
      </c>
      <c r="Z930">
        <f t="shared" si="87"/>
        <v>0</v>
      </c>
      <c r="AA930">
        <f t="shared" si="88"/>
        <v>0</v>
      </c>
      <c r="AB930">
        <f t="shared" si="89"/>
        <v>0</v>
      </c>
      <c r="AC930">
        <v>66.599999999999994</v>
      </c>
    </row>
    <row r="931" spans="1:29" x14ac:dyDescent="0.25">
      <c r="A931" t="s">
        <v>34</v>
      </c>
      <c r="B931" t="s">
        <v>219</v>
      </c>
      <c r="C931">
        <v>2003</v>
      </c>
      <c r="D931" t="s">
        <v>24</v>
      </c>
      <c r="E931">
        <v>172</v>
      </c>
      <c r="F931">
        <v>10</v>
      </c>
      <c r="G931">
        <v>6.3</v>
      </c>
      <c r="H931">
        <v>0</v>
      </c>
      <c r="I931">
        <v>72</v>
      </c>
      <c r="J931">
        <v>0</v>
      </c>
      <c r="K931">
        <v>55.3</v>
      </c>
      <c r="L931">
        <v>12</v>
      </c>
      <c r="M931">
        <v>86</v>
      </c>
      <c r="N931">
        <v>4.93</v>
      </c>
      <c r="O931">
        <v>68</v>
      </c>
      <c r="P931">
        <v>0.1</v>
      </c>
      <c r="S931">
        <v>1.7</v>
      </c>
      <c r="T931">
        <v>1.6</v>
      </c>
      <c r="U931">
        <v>0.68799999999999994</v>
      </c>
      <c r="V931">
        <v>11.6</v>
      </c>
      <c r="W931">
        <f t="shared" si="84"/>
        <v>0</v>
      </c>
      <c r="X931">
        <f t="shared" si="85"/>
        <v>0</v>
      </c>
      <c r="Y931">
        <f t="shared" si="86"/>
        <v>0</v>
      </c>
      <c r="Z931">
        <f t="shared" si="87"/>
        <v>1</v>
      </c>
      <c r="AA931">
        <f t="shared" si="88"/>
        <v>0</v>
      </c>
      <c r="AB931">
        <f t="shared" si="89"/>
        <v>0</v>
      </c>
      <c r="AC931">
        <v>72.400000000000006</v>
      </c>
    </row>
    <row r="932" spans="1:29" x14ac:dyDescent="0.25">
      <c r="A932" t="s">
        <v>29</v>
      </c>
      <c r="B932" t="s">
        <v>144</v>
      </c>
      <c r="C932">
        <v>2000</v>
      </c>
      <c r="D932" t="s">
        <v>24</v>
      </c>
      <c r="E932">
        <v>16</v>
      </c>
      <c r="F932">
        <v>27</v>
      </c>
      <c r="G932">
        <v>0.45</v>
      </c>
      <c r="H932">
        <v>63.421400239999997</v>
      </c>
      <c r="I932">
        <v>43</v>
      </c>
      <c r="J932">
        <v>7368</v>
      </c>
      <c r="K932">
        <v>44.8</v>
      </c>
      <c r="L932">
        <v>32</v>
      </c>
      <c r="M932">
        <v>95</v>
      </c>
      <c r="N932">
        <v>4.18</v>
      </c>
      <c r="O932">
        <v>95</v>
      </c>
      <c r="P932">
        <v>0.1</v>
      </c>
      <c r="Q932">
        <v>1332.3823580000001</v>
      </c>
      <c r="R932">
        <v>28849621</v>
      </c>
      <c r="S932">
        <v>6.7</v>
      </c>
      <c r="T932">
        <v>6.6</v>
      </c>
      <c r="U932">
        <v>0.51900000000000002</v>
      </c>
      <c r="V932">
        <v>8</v>
      </c>
      <c r="W932">
        <f t="shared" si="84"/>
        <v>1</v>
      </c>
      <c r="X932">
        <f t="shared" si="85"/>
        <v>0</v>
      </c>
      <c r="Y932">
        <f t="shared" si="86"/>
        <v>0</v>
      </c>
      <c r="Z932">
        <f t="shared" si="87"/>
        <v>0</v>
      </c>
      <c r="AA932">
        <f t="shared" si="88"/>
        <v>0</v>
      </c>
      <c r="AB932">
        <f t="shared" si="89"/>
        <v>0</v>
      </c>
      <c r="AC932">
        <v>68.599999999999994</v>
      </c>
    </row>
    <row r="933" spans="1:29" x14ac:dyDescent="0.25">
      <c r="A933" t="s">
        <v>38</v>
      </c>
      <c r="B933" t="s">
        <v>36</v>
      </c>
      <c r="C933">
        <v>2004</v>
      </c>
      <c r="D933" t="s">
        <v>37</v>
      </c>
      <c r="E933">
        <v>69</v>
      </c>
      <c r="F933">
        <v>1</v>
      </c>
      <c r="G933">
        <v>9.84</v>
      </c>
      <c r="H933">
        <v>588.56837099999996</v>
      </c>
      <c r="I933">
        <v>95</v>
      </c>
      <c r="J933">
        <v>70</v>
      </c>
      <c r="K933">
        <v>6.9</v>
      </c>
      <c r="L933">
        <v>1</v>
      </c>
      <c r="M933">
        <v>92</v>
      </c>
      <c r="N933">
        <v>8.57</v>
      </c>
      <c r="O933">
        <v>92</v>
      </c>
      <c r="P933">
        <v>0.1</v>
      </c>
      <c r="Q933">
        <v>3472.37977</v>
      </c>
      <c r="R933">
        <v>21274</v>
      </c>
      <c r="S933">
        <v>0.7</v>
      </c>
      <c r="T933">
        <v>0.6</v>
      </c>
      <c r="U933">
        <v>0.90800000000000003</v>
      </c>
      <c r="V933">
        <v>20.7</v>
      </c>
      <c r="W933">
        <f t="shared" si="84"/>
        <v>0</v>
      </c>
      <c r="X933">
        <f t="shared" si="85"/>
        <v>0</v>
      </c>
      <c r="Y933">
        <f t="shared" si="86"/>
        <v>1</v>
      </c>
      <c r="Z933">
        <f t="shared" si="87"/>
        <v>0</v>
      </c>
      <c r="AA933">
        <f t="shared" si="88"/>
        <v>0</v>
      </c>
      <c r="AB933">
        <f t="shared" si="89"/>
        <v>1</v>
      </c>
      <c r="AC933">
        <v>86</v>
      </c>
    </row>
    <row r="934" spans="1:29" x14ac:dyDescent="0.25">
      <c r="A934" t="s">
        <v>25</v>
      </c>
      <c r="B934" t="s">
        <v>198</v>
      </c>
      <c r="C934">
        <v>2008</v>
      </c>
      <c r="D934" t="s">
        <v>24</v>
      </c>
      <c r="E934">
        <v>122</v>
      </c>
      <c r="F934">
        <v>8</v>
      </c>
      <c r="G934">
        <v>0.8</v>
      </c>
      <c r="H934">
        <v>0</v>
      </c>
      <c r="I934">
        <v>83</v>
      </c>
      <c r="J934">
        <v>19</v>
      </c>
      <c r="K934">
        <v>5.4</v>
      </c>
      <c r="L934">
        <v>9</v>
      </c>
      <c r="M934">
        <v>83</v>
      </c>
      <c r="N934">
        <v>3.4</v>
      </c>
      <c r="O934">
        <v>79</v>
      </c>
      <c r="P934">
        <v>0.1</v>
      </c>
      <c r="R934">
        <v>2325443</v>
      </c>
      <c r="S934">
        <v>6.4</v>
      </c>
      <c r="T934">
        <v>6.2</v>
      </c>
      <c r="U934">
        <v>0.65100000000000002</v>
      </c>
      <c r="V934">
        <v>11.6</v>
      </c>
      <c r="W934">
        <f t="shared" si="84"/>
        <v>0</v>
      </c>
      <c r="X934">
        <f t="shared" si="85"/>
        <v>1</v>
      </c>
      <c r="Y934">
        <f t="shared" si="86"/>
        <v>0</v>
      </c>
      <c r="Z934">
        <f t="shared" si="87"/>
        <v>0</v>
      </c>
      <c r="AA934">
        <f t="shared" si="88"/>
        <v>0</v>
      </c>
      <c r="AB934">
        <f t="shared" si="89"/>
        <v>0</v>
      </c>
      <c r="AC934">
        <v>73.8</v>
      </c>
    </row>
    <row r="935" spans="1:29" x14ac:dyDescent="0.25">
      <c r="A935" t="s">
        <v>25</v>
      </c>
      <c r="B935" t="s">
        <v>42</v>
      </c>
      <c r="C935">
        <v>2007</v>
      </c>
      <c r="D935" t="s">
        <v>24</v>
      </c>
      <c r="E935">
        <v>77</v>
      </c>
      <c r="F935">
        <v>0</v>
      </c>
      <c r="G935">
        <v>2</v>
      </c>
      <c r="H935">
        <v>278.36028060000001</v>
      </c>
      <c r="I935">
        <v>97</v>
      </c>
      <c r="J935">
        <v>7</v>
      </c>
      <c r="K935">
        <v>57.6</v>
      </c>
      <c r="L935">
        <v>0</v>
      </c>
      <c r="M935">
        <v>97</v>
      </c>
      <c r="N935">
        <v>3.8</v>
      </c>
      <c r="O935">
        <v>97</v>
      </c>
      <c r="P935">
        <v>0.1</v>
      </c>
      <c r="Q935">
        <v>2977.1152999999999</v>
      </c>
      <c r="S935">
        <v>6.1</v>
      </c>
      <c r="T935">
        <v>5.9</v>
      </c>
      <c r="U935">
        <v>0.81299999999999994</v>
      </c>
      <c r="V935">
        <v>14.4</v>
      </c>
      <c r="W935">
        <f t="shared" si="84"/>
        <v>0</v>
      </c>
      <c r="X935">
        <f t="shared" si="85"/>
        <v>1</v>
      </c>
      <c r="Y935">
        <f t="shared" si="86"/>
        <v>0</v>
      </c>
      <c r="Z935">
        <f t="shared" si="87"/>
        <v>0</v>
      </c>
      <c r="AA935">
        <f t="shared" si="88"/>
        <v>0</v>
      </c>
      <c r="AB935">
        <f t="shared" si="89"/>
        <v>0</v>
      </c>
      <c r="AC935">
        <v>75.599999999999994</v>
      </c>
    </row>
    <row r="936" spans="1:29" x14ac:dyDescent="0.25">
      <c r="A936" t="s">
        <v>25</v>
      </c>
      <c r="B936" t="s">
        <v>132</v>
      </c>
      <c r="C936">
        <v>2003</v>
      </c>
      <c r="D936" t="s">
        <v>24</v>
      </c>
      <c r="E936">
        <v>138</v>
      </c>
      <c r="F936">
        <v>3</v>
      </c>
      <c r="G936">
        <v>0.48</v>
      </c>
      <c r="H936">
        <v>264.24961289999999</v>
      </c>
      <c r="I936">
        <v>95</v>
      </c>
      <c r="J936">
        <v>632</v>
      </c>
      <c r="K936">
        <v>28.8</v>
      </c>
      <c r="L936">
        <v>4</v>
      </c>
      <c r="M936">
        <v>96</v>
      </c>
      <c r="N936">
        <v>3.95</v>
      </c>
      <c r="O936">
        <v>96</v>
      </c>
      <c r="P936">
        <v>0.1</v>
      </c>
      <c r="Q936">
        <v>4463.6758929999996</v>
      </c>
      <c r="R936">
        <v>2468873</v>
      </c>
      <c r="S936">
        <v>9.3000000000000007</v>
      </c>
      <c r="T936">
        <v>9.1</v>
      </c>
      <c r="U936">
        <v>0.72399999999999998</v>
      </c>
      <c r="V936">
        <v>12.1</v>
      </c>
      <c r="W936">
        <f t="shared" si="84"/>
        <v>0</v>
      </c>
      <c r="X936">
        <f t="shared" si="85"/>
        <v>1</v>
      </c>
      <c r="Y936">
        <f t="shared" si="86"/>
        <v>0</v>
      </c>
      <c r="Z936">
        <f t="shared" si="87"/>
        <v>0</v>
      </c>
      <c r="AA936">
        <f t="shared" si="88"/>
        <v>0</v>
      </c>
      <c r="AB936">
        <f t="shared" si="89"/>
        <v>0</v>
      </c>
      <c r="AC936">
        <v>73.099999999999994</v>
      </c>
    </row>
    <row r="937" spans="1:29" x14ac:dyDescent="0.25">
      <c r="A937" t="s">
        <v>25</v>
      </c>
      <c r="B937" t="s">
        <v>43</v>
      </c>
      <c r="C937">
        <v>2003</v>
      </c>
      <c r="D937" t="s">
        <v>24</v>
      </c>
      <c r="E937">
        <v>161</v>
      </c>
      <c r="F937">
        <v>196</v>
      </c>
      <c r="G937">
        <v>0.01</v>
      </c>
      <c r="H937">
        <v>35.484589569999997</v>
      </c>
      <c r="I937">
        <v>5</v>
      </c>
      <c r="J937">
        <v>4067</v>
      </c>
      <c r="K937">
        <v>11.6</v>
      </c>
      <c r="L937">
        <v>264</v>
      </c>
      <c r="M937">
        <v>9</v>
      </c>
      <c r="N937">
        <v>2.5099999999999998</v>
      </c>
      <c r="O937">
        <v>87</v>
      </c>
      <c r="P937">
        <v>0.1</v>
      </c>
      <c r="Q937">
        <v>432.7388972</v>
      </c>
      <c r="R937">
        <v>139191</v>
      </c>
      <c r="S937">
        <v>2.2999999999999998</v>
      </c>
      <c r="T937">
        <v>2.9</v>
      </c>
      <c r="U937">
        <v>0.48399999999999999</v>
      </c>
      <c r="V937">
        <v>7.9</v>
      </c>
      <c r="W937">
        <f t="shared" si="84"/>
        <v>0</v>
      </c>
      <c r="X937">
        <f t="shared" si="85"/>
        <v>1</v>
      </c>
      <c r="Y937">
        <f t="shared" si="86"/>
        <v>0</v>
      </c>
      <c r="Z937">
        <f t="shared" si="87"/>
        <v>0</v>
      </c>
      <c r="AA937">
        <f t="shared" si="88"/>
        <v>0</v>
      </c>
      <c r="AB937">
        <f t="shared" si="89"/>
        <v>0</v>
      </c>
      <c r="AC937">
        <v>66.8</v>
      </c>
    </row>
    <row r="938" spans="1:29" x14ac:dyDescent="0.25">
      <c r="A938" t="s">
        <v>32</v>
      </c>
      <c r="B938" t="s">
        <v>99</v>
      </c>
      <c r="C938">
        <v>2011</v>
      </c>
      <c r="D938" t="s">
        <v>24</v>
      </c>
      <c r="E938">
        <v>193</v>
      </c>
      <c r="F938">
        <v>11</v>
      </c>
      <c r="G938">
        <v>2.16</v>
      </c>
      <c r="H938">
        <v>457.7745845</v>
      </c>
      <c r="I938">
        <v>88</v>
      </c>
      <c r="J938">
        <v>0</v>
      </c>
      <c r="K938">
        <v>47.9</v>
      </c>
      <c r="L938">
        <v>14</v>
      </c>
      <c r="M938">
        <v>88</v>
      </c>
      <c r="N938">
        <v>6.28</v>
      </c>
      <c r="O938">
        <v>88</v>
      </c>
      <c r="P938">
        <v>0.4</v>
      </c>
      <c r="Q938">
        <v>3187.845296</v>
      </c>
      <c r="R938">
        <v>14948919</v>
      </c>
      <c r="S938">
        <v>1.2</v>
      </c>
      <c r="T938">
        <v>1.2</v>
      </c>
      <c r="U938">
        <v>0.60899999999999999</v>
      </c>
      <c r="V938">
        <v>10.5</v>
      </c>
      <c r="W938">
        <f t="shared" si="84"/>
        <v>0</v>
      </c>
      <c r="X938">
        <f t="shared" si="85"/>
        <v>0</v>
      </c>
      <c r="Y938">
        <f t="shared" si="86"/>
        <v>0</v>
      </c>
      <c r="Z938">
        <f t="shared" si="87"/>
        <v>0</v>
      </c>
      <c r="AA938">
        <f t="shared" si="88"/>
        <v>0</v>
      </c>
      <c r="AB938">
        <f t="shared" si="89"/>
        <v>0</v>
      </c>
      <c r="AC938">
        <v>71.099999999999994</v>
      </c>
    </row>
    <row r="939" spans="1:29" x14ac:dyDescent="0.25">
      <c r="A939" t="s">
        <v>29</v>
      </c>
      <c r="B939" t="s">
        <v>126</v>
      </c>
      <c r="C939">
        <v>2001</v>
      </c>
      <c r="D939" t="s">
        <v>24</v>
      </c>
      <c r="E939">
        <v>333</v>
      </c>
      <c r="F939">
        <v>14</v>
      </c>
      <c r="G939">
        <v>4.4000000000000004</v>
      </c>
      <c r="H939">
        <v>16.721428540000002</v>
      </c>
      <c r="J939">
        <v>1379</v>
      </c>
      <c r="K939">
        <v>2.4</v>
      </c>
      <c r="L939">
        <v>20</v>
      </c>
      <c r="M939">
        <v>54</v>
      </c>
      <c r="N939">
        <v>6.41</v>
      </c>
      <c r="O939">
        <v>42</v>
      </c>
      <c r="P939">
        <v>3.1</v>
      </c>
      <c r="Q939">
        <v>174.18154730000001</v>
      </c>
      <c r="R939">
        <v>2991132</v>
      </c>
      <c r="S939">
        <v>9</v>
      </c>
      <c r="T939">
        <v>9</v>
      </c>
      <c r="U939">
        <v>0.38600000000000001</v>
      </c>
      <c r="V939">
        <v>10.5</v>
      </c>
      <c r="W939">
        <f t="shared" si="84"/>
        <v>1</v>
      </c>
      <c r="X939">
        <f t="shared" si="85"/>
        <v>0</v>
      </c>
      <c r="Y939">
        <f t="shared" si="86"/>
        <v>0</v>
      </c>
      <c r="Z939">
        <f t="shared" si="87"/>
        <v>0</v>
      </c>
      <c r="AA939">
        <f t="shared" si="88"/>
        <v>0</v>
      </c>
      <c r="AB939">
        <f t="shared" si="89"/>
        <v>0</v>
      </c>
      <c r="AC939">
        <v>51.5</v>
      </c>
    </row>
    <row r="940" spans="1:29" x14ac:dyDescent="0.25">
      <c r="A940" t="s">
        <v>29</v>
      </c>
      <c r="B940" t="s">
        <v>182</v>
      </c>
      <c r="C940">
        <v>2003</v>
      </c>
      <c r="D940" t="s">
        <v>24</v>
      </c>
      <c r="E940">
        <v>185</v>
      </c>
      <c r="F940">
        <v>0</v>
      </c>
      <c r="G940">
        <v>7.41</v>
      </c>
      <c r="H940">
        <v>843.11866620000001</v>
      </c>
      <c r="I940">
        <v>99</v>
      </c>
      <c r="J940">
        <v>0</v>
      </c>
      <c r="K940">
        <v>28.7</v>
      </c>
      <c r="L940">
        <v>0</v>
      </c>
      <c r="M940">
        <v>99</v>
      </c>
      <c r="N940">
        <v>4.6399999999999997</v>
      </c>
      <c r="O940">
        <v>99</v>
      </c>
      <c r="P940">
        <v>0.1</v>
      </c>
      <c r="Q940">
        <v>8524.9612359999992</v>
      </c>
      <c r="R940">
        <v>82781</v>
      </c>
      <c r="S940">
        <v>6.1</v>
      </c>
      <c r="T940">
        <v>6.5</v>
      </c>
      <c r="U940">
        <v>0.71299999999999997</v>
      </c>
      <c r="V940">
        <v>12.1</v>
      </c>
      <c r="W940">
        <f t="shared" si="84"/>
        <v>1</v>
      </c>
      <c r="X940">
        <f t="shared" si="85"/>
        <v>0</v>
      </c>
      <c r="Y940">
        <f t="shared" si="86"/>
        <v>0</v>
      </c>
      <c r="Z940">
        <f t="shared" si="87"/>
        <v>0</v>
      </c>
      <c r="AA940">
        <f t="shared" si="88"/>
        <v>0</v>
      </c>
      <c r="AB940">
        <f t="shared" si="89"/>
        <v>0</v>
      </c>
      <c r="AC940">
        <v>72.099999999999994</v>
      </c>
    </row>
    <row r="941" spans="1:29" x14ac:dyDescent="0.25">
      <c r="A941" t="s">
        <v>27</v>
      </c>
      <c r="B941" t="s">
        <v>191</v>
      </c>
      <c r="C941">
        <v>2008</v>
      </c>
      <c r="D941" t="s">
        <v>37</v>
      </c>
      <c r="E941">
        <v>7</v>
      </c>
      <c r="F941">
        <v>2</v>
      </c>
      <c r="G941">
        <v>10.24</v>
      </c>
      <c r="H941">
        <v>5596.5352030000004</v>
      </c>
      <c r="I941">
        <v>97</v>
      </c>
      <c r="J941">
        <v>297</v>
      </c>
      <c r="K941">
        <v>62.3</v>
      </c>
      <c r="L941">
        <v>2</v>
      </c>
      <c r="M941">
        <v>97</v>
      </c>
      <c r="N941">
        <v>8.8000000000000007</v>
      </c>
      <c r="O941">
        <v>97</v>
      </c>
      <c r="P941">
        <v>0.1</v>
      </c>
      <c r="Q941">
        <v>35578.736190000003</v>
      </c>
      <c r="R941">
        <v>4595416</v>
      </c>
      <c r="S941">
        <v>0.6</v>
      </c>
      <c r="T941">
        <v>0.5</v>
      </c>
      <c r="U941">
        <v>0.85399999999999998</v>
      </c>
      <c r="V941">
        <v>16.100000000000001</v>
      </c>
      <c r="W941">
        <f t="shared" si="84"/>
        <v>0</v>
      </c>
      <c r="X941">
        <f t="shared" si="85"/>
        <v>0</v>
      </c>
      <c r="Y941">
        <f t="shared" si="86"/>
        <v>0</v>
      </c>
      <c r="Z941">
        <f t="shared" si="87"/>
        <v>0</v>
      </c>
      <c r="AA941">
        <f t="shared" si="88"/>
        <v>1</v>
      </c>
      <c r="AB941">
        <f t="shared" si="89"/>
        <v>1</v>
      </c>
      <c r="AC941">
        <v>81.3</v>
      </c>
    </row>
    <row r="942" spans="1:29" x14ac:dyDescent="0.25">
      <c r="A942" t="s">
        <v>29</v>
      </c>
      <c r="B942" t="s">
        <v>138</v>
      </c>
      <c r="C942">
        <v>2012</v>
      </c>
      <c r="D942" t="s">
        <v>24</v>
      </c>
      <c r="E942">
        <v>154</v>
      </c>
      <c r="F942">
        <v>0</v>
      </c>
      <c r="G942">
        <v>0.01</v>
      </c>
      <c r="H942">
        <v>915.18592049999995</v>
      </c>
      <c r="I942">
        <v>98</v>
      </c>
      <c r="J942">
        <v>0</v>
      </c>
      <c r="K942">
        <v>31.8</v>
      </c>
      <c r="L942">
        <v>0</v>
      </c>
      <c r="M942">
        <v>98</v>
      </c>
      <c r="N942">
        <v>4.76</v>
      </c>
      <c r="O942">
        <v>98</v>
      </c>
      <c r="P942">
        <v>0.1</v>
      </c>
      <c r="Q942">
        <v>9291.2276189999993</v>
      </c>
      <c r="R942">
        <v>1255882</v>
      </c>
      <c r="S942">
        <v>7.1</v>
      </c>
      <c r="T942">
        <v>7</v>
      </c>
      <c r="U942">
        <v>0.75600000000000001</v>
      </c>
      <c r="V942">
        <v>14.3</v>
      </c>
      <c r="W942">
        <f t="shared" si="84"/>
        <v>1</v>
      </c>
      <c r="X942">
        <f t="shared" si="85"/>
        <v>0</v>
      </c>
      <c r="Y942">
        <f t="shared" si="86"/>
        <v>0</v>
      </c>
      <c r="Z942">
        <f t="shared" si="87"/>
        <v>0</v>
      </c>
      <c r="AA942">
        <f t="shared" si="88"/>
        <v>0</v>
      </c>
      <c r="AB942">
        <f t="shared" si="89"/>
        <v>0</v>
      </c>
      <c r="AC942">
        <v>73.900000000000006</v>
      </c>
    </row>
    <row r="943" spans="1:29" x14ac:dyDescent="0.25">
      <c r="A943" t="s">
        <v>29</v>
      </c>
      <c r="B943" t="s">
        <v>86</v>
      </c>
      <c r="C943">
        <v>2003</v>
      </c>
      <c r="D943" t="s">
        <v>24</v>
      </c>
      <c r="E943">
        <v>343</v>
      </c>
      <c r="F943">
        <v>7</v>
      </c>
      <c r="G943">
        <v>0.56000000000000005</v>
      </c>
      <c r="H943">
        <v>6.9139980129999996</v>
      </c>
      <c r="I943">
        <v>91</v>
      </c>
      <c r="J943">
        <v>376</v>
      </c>
      <c r="K943">
        <v>13.3</v>
      </c>
      <c r="L943">
        <v>10</v>
      </c>
      <c r="M943">
        <v>95</v>
      </c>
      <c r="N943">
        <v>3.5</v>
      </c>
      <c r="O943">
        <v>93</v>
      </c>
      <c r="P943">
        <v>1.9</v>
      </c>
      <c r="Q943">
        <v>232.7945459</v>
      </c>
      <c r="R943">
        <v>3738265</v>
      </c>
      <c r="S943">
        <v>9.6999999999999993</v>
      </c>
      <c r="T943">
        <v>9.6999999999999993</v>
      </c>
      <c r="U943">
        <v>0</v>
      </c>
      <c r="V943">
        <v>4.7</v>
      </c>
      <c r="W943">
        <f t="shared" si="84"/>
        <v>1</v>
      </c>
      <c r="X943">
        <f t="shared" si="85"/>
        <v>0</v>
      </c>
      <c r="Y943">
        <f t="shared" si="86"/>
        <v>0</v>
      </c>
      <c r="Z943">
        <f t="shared" si="87"/>
        <v>0</v>
      </c>
      <c r="AA943">
        <f t="shared" si="88"/>
        <v>0</v>
      </c>
      <c r="AB943">
        <f t="shared" si="89"/>
        <v>0</v>
      </c>
      <c r="AC943">
        <v>58.8</v>
      </c>
    </row>
    <row r="944" spans="1:29" x14ac:dyDescent="0.25">
      <c r="A944" t="s">
        <v>27</v>
      </c>
      <c r="B944" t="s">
        <v>211</v>
      </c>
      <c r="C944">
        <v>2003</v>
      </c>
      <c r="D944" t="s">
        <v>24</v>
      </c>
      <c r="E944">
        <v>256</v>
      </c>
      <c r="F944">
        <v>6</v>
      </c>
      <c r="G944">
        <v>5.92</v>
      </c>
      <c r="H944">
        <v>21.22386354</v>
      </c>
      <c r="I944">
        <v>77</v>
      </c>
      <c r="J944">
        <v>411</v>
      </c>
      <c r="K944">
        <v>55.7</v>
      </c>
      <c r="L944">
        <v>6</v>
      </c>
      <c r="M944">
        <v>99</v>
      </c>
      <c r="N944">
        <v>6.93</v>
      </c>
      <c r="O944">
        <v>97</v>
      </c>
      <c r="P944">
        <v>0.9</v>
      </c>
      <c r="Q944">
        <v>148.52248800000001</v>
      </c>
      <c r="R944">
        <v>4781295</v>
      </c>
      <c r="S944">
        <v>2.8</v>
      </c>
      <c r="T944">
        <v>2.9</v>
      </c>
      <c r="U944">
        <v>0.69099999999999995</v>
      </c>
      <c r="V944">
        <v>14.3</v>
      </c>
      <c r="W944">
        <f t="shared" si="84"/>
        <v>0</v>
      </c>
      <c r="X944">
        <f t="shared" si="85"/>
        <v>0</v>
      </c>
      <c r="Y944">
        <f t="shared" si="86"/>
        <v>0</v>
      </c>
      <c r="Z944">
        <f t="shared" si="87"/>
        <v>0</v>
      </c>
      <c r="AA944">
        <f t="shared" si="88"/>
        <v>1</v>
      </c>
      <c r="AB944">
        <f t="shared" si="89"/>
        <v>0</v>
      </c>
      <c r="AC944">
        <v>67.599999999999994</v>
      </c>
    </row>
    <row r="945" spans="1:29" x14ac:dyDescent="0.25">
      <c r="A945" t="s">
        <v>27</v>
      </c>
      <c r="B945" t="s">
        <v>186</v>
      </c>
      <c r="C945">
        <v>2015</v>
      </c>
      <c r="D945" t="s">
        <v>37</v>
      </c>
      <c r="E945">
        <v>74</v>
      </c>
      <c r="F945">
        <v>0</v>
      </c>
      <c r="H945">
        <v>0</v>
      </c>
      <c r="J945">
        <v>18</v>
      </c>
      <c r="K945">
        <v>6.1</v>
      </c>
      <c r="L945">
        <v>0</v>
      </c>
      <c r="M945">
        <v>95</v>
      </c>
      <c r="O945">
        <v>95</v>
      </c>
      <c r="P945">
        <v>0.1</v>
      </c>
      <c r="Q945">
        <v>2729.8638299999998</v>
      </c>
      <c r="R945">
        <v>263531</v>
      </c>
      <c r="S945">
        <v>1.4</v>
      </c>
      <c r="T945">
        <v>1.3</v>
      </c>
      <c r="U945">
        <v>0.88800000000000001</v>
      </c>
      <c r="V945">
        <v>17.3</v>
      </c>
      <c r="W945">
        <f t="shared" si="84"/>
        <v>0</v>
      </c>
      <c r="X945">
        <f t="shared" si="85"/>
        <v>0</v>
      </c>
      <c r="Y945">
        <f t="shared" si="86"/>
        <v>0</v>
      </c>
      <c r="Z945">
        <f t="shared" si="87"/>
        <v>0</v>
      </c>
      <c r="AA945">
        <f t="shared" si="88"/>
        <v>1</v>
      </c>
      <c r="AB945">
        <f t="shared" si="89"/>
        <v>1</v>
      </c>
      <c r="AC945">
        <v>88</v>
      </c>
    </row>
    <row r="946" spans="1:29" x14ac:dyDescent="0.25">
      <c r="A946" t="s">
        <v>25</v>
      </c>
      <c r="B946" t="s">
        <v>40</v>
      </c>
      <c r="C946">
        <v>2015</v>
      </c>
      <c r="D946" t="s">
        <v>24</v>
      </c>
      <c r="E946">
        <v>118</v>
      </c>
      <c r="F946">
        <v>5</v>
      </c>
      <c r="H946">
        <v>0</v>
      </c>
      <c r="I946">
        <v>96</v>
      </c>
      <c r="J946">
        <v>0</v>
      </c>
      <c r="K946">
        <v>52.5</v>
      </c>
      <c r="L946">
        <v>6</v>
      </c>
      <c r="M946">
        <v>98</v>
      </c>
      <c r="O946">
        <v>96</v>
      </c>
      <c r="P946">
        <v>0.1</v>
      </c>
      <c r="Q946">
        <v>55.31382</v>
      </c>
      <c r="R946">
        <v>9649341</v>
      </c>
      <c r="S946">
        <v>2.8</v>
      </c>
      <c r="T946">
        <v>2.9</v>
      </c>
      <c r="U946">
        <v>0.75800000000000001</v>
      </c>
      <c r="V946">
        <v>12.7</v>
      </c>
      <c r="W946">
        <f t="shared" si="84"/>
        <v>0</v>
      </c>
      <c r="X946">
        <f t="shared" si="85"/>
        <v>1</v>
      </c>
      <c r="Y946">
        <f t="shared" si="86"/>
        <v>0</v>
      </c>
      <c r="Z946">
        <f t="shared" si="87"/>
        <v>0</v>
      </c>
      <c r="AA946">
        <f t="shared" si="88"/>
        <v>0</v>
      </c>
      <c r="AB946">
        <f t="shared" si="89"/>
        <v>0</v>
      </c>
      <c r="AC946">
        <v>72.7</v>
      </c>
    </row>
    <row r="947" spans="1:29" x14ac:dyDescent="0.25">
      <c r="A947" t="s">
        <v>29</v>
      </c>
      <c r="B947" t="s">
        <v>189</v>
      </c>
      <c r="C947">
        <v>2000</v>
      </c>
      <c r="D947" t="s">
        <v>24</v>
      </c>
      <c r="E947">
        <v>397</v>
      </c>
      <c r="F947">
        <v>51</v>
      </c>
      <c r="G947">
        <v>7.3</v>
      </c>
      <c r="H947">
        <v>45.963808389999997</v>
      </c>
      <c r="I947">
        <v>73</v>
      </c>
      <c r="J947">
        <v>1459</v>
      </c>
      <c r="K947">
        <v>4.0999999999999996</v>
      </c>
      <c r="L947">
        <v>73</v>
      </c>
      <c r="M947">
        <v>71</v>
      </c>
      <c r="N947">
        <v>8.6999999999999993</v>
      </c>
      <c r="O947">
        <v>73</v>
      </c>
      <c r="P947">
        <v>21.3</v>
      </c>
      <c r="Q947">
        <v>337.2253</v>
      </c>
      <c r="R947">
        <v>44896856</v>
      </c>
      <c r="S947">
        <v>16.3</v>
      </c>
      <c r="T947">
        <v>19.100000000000001</v>
      </c>
      <c r="U947">
        <v>0.63500000000000001</v>
      </c>
      <c r="V947">
        <v>13</v>
      </c>
      <c r="W947">
        <f t="shared" si="84"/>
        <v>1</v>
      </c>
      <c r="X947">
        <f t="shared" si="85"/>
        <v>0</v>
      </c>
      <c r="Y947">
        <f t="shared" si="86"/>
        <v>0</v>
      </c>
      <c r="Z947">
        <f t="shared" si="87"/>
        <v>0</v>
      </c>
      <c r="AA947">
        <f t="shared" si="88"/>
        <v>0</v>
      </c>
      <c r="AB947">
        <f t="shared" si="89"/>
        <v>0</v>
      </c>
      <c r="AC947">
        <v>57.3</v>
      </c>
    </row>
    <row r="948" spans="1:29" x14ac:dyDescent="0.25">
      <c r="A948" t="s">
        <v>27</v>
      </c>
      <c r="B948" t="s">
        <v>197</v>
      </c>
      <c r="C948">
        <v>2015</v>
      </c>
      <c r="D948" t="s">
        <v>37</v>
      </c>
      <c r="E948">
        <v>49</v>
      </c>
      <c r="F948">
        <v>0</v>
      </c>
      <c r="H948">
        <v>0</v>
      </c>
      <c r="J948">
        <v>35</v>
      </c>
      <c r="K948">
        <v>57.4</v>
      </c>
      <c r="L948">
        <v>0</v>
      </c>
      <c r="M948">
        <v>97</v>
      </c>
      <c r="O948">
        <v>97</v>
      </c>
      <c r="P948">
        <v>0.1</v>
      </c>
      <c r="Q948">
        <v>8989.8423999999995</v>
      </c>
      <c r="R948">
        <v>8282396</v>
      </c>
      <c r="S948">
        <v>0.4</v>
      </c>
      <c r="T948">
        <v>0.3</v>
      </c>
      <c r="U948">
        <v>0.93799999999999994</v>
      </c>
      <c r="V948">
        <v>16</v>
      </c>
      <c r="W948">
        <f t="shared" si="84"/>
        <v>0</v>
      </c>
      <c r="X948">
        <f t="shared" si="85"/>
        <v>0</v>
      </c>
      <c r="Y948">
        <f t="shared" si="86"/>
        <v>0</v>
      </c>
      <c r="Z948">
        <f t="shared" si="87"/>
        <v>0</v>
      </c>
      <c r="AA948">
        <f t="shared" si="88"/>
        <v>1</v>
      </c>
      <c r="AB948">
        <f t="shared" si="89"/>
        <v>1</v>
      </c>
      <c r="AC948">
        <v>83.4</v>
      </c>
    </row>
    <row r="949" spans="1:29" x14ac:dyDescent="0.25">
      <c r="A949" t="s">
        <v>29</v>
      </c>
      <c r="B949" t="s">
        <v>126</v>
      </c>
      <c r="C949">
        <v>2014</v>
      </c>
      <c r="D949" t="s">
        <v>24</v>
      </c>
      <c r="E949">
        <v>329</v>
      </c>
      <c r="F949">
        <v>8</v>
      </c>
      <c r="G949">
        <v>0.01</v>
      </c>
      <c r="H949">
        <v>54.37396957</v>
      </c>
      <c r="I949">
        <v>5</v>
      </c>
      <c r="J949">
        <v>34</v>
      </c>
      <c r="K949">
        <v>26.7</v>
      </c>
      <c r="L949">
        <v>11</v>
      </c>
      <c r="M949">
        <v>49</v>
      </c>
      <c r="N949">
        <v>1.4</v>
      </c>
      <c r="O949">
        <v>5</v>
      </c>
      <c r="P949">
        <v>0.9</v>
      </c>
      <c r="Q949">
        <v>458.46517340000003</v>
      </c>
      <c r="R949">
        <v>439737</v>
      </c>
      <c r="S949">
        <v>6.7</v>
      </c>
      <c r="T949">
        <v>6.5</v>
      </c>
      <c r="U949">
        <v>0.42599999999999999</v>
      </c>
      <c r="V949">
        <v>9.9</v>
      </c>
      <c r="W949">
        <f t="shared" si="84"/>
        <v>1</v>
      </c>
      <c r="X949">
        <f t="shared" si="85"/>
        <v>0</v>
      </c>
      <c r="Y949">
        <f t="shared" si="86"/>
        <v>0</v>
      </c>
      <c r="Z949">
        <f t="shared" si="87"/>
        <v>0</v>
      </c>
      <c r="AA949">
        <f t="shared" si="88"/>
        <v>0</v>
      </c>
      <c r="AB949">
        <f t="shared" si="89"/>
        <v>0</v>
      </c>
      <c r="AC949">
        <v>58.1</v>
      </c>
    </row>
    <row r="950" spans="1:29" x14ac:dyDescent="0.25">
      <c r="A950" t="s">
        <v>29</v>
      </c>
      <c r="B950" t="s">
        <v>130</v>
      </c>
      <c r="C950">
        <v>2012</v>
      </c>
      <c r="D950" t="s">
        <v>24</v>
      </c>
      <c r="E950">
        <v>235</v>
      </c>
      <c r="F950">
        <v>30</v>
      </c>
      <c r="G950">
        <v>0.87</v>
      </c>
      <c r="H950">
        <v>59.979144609999999</v>
      </c>
      <c r="I950">
        <v>7</v>
      </c>
      <c r="J950">
        <v>2</v>
      </c>
      <c r="K950">
        <v>19</v>
      </c>
      <c r="L950">
        <v>42</v>
      </c>
      <c r="M950">
        <v>71</v>
      </c>
      <c r="N950">
        <v>3.46</v>
      </c>
      <c r="O950">
        <v>7</v>
      </c>
      <c r="P950">
        <v>0.4</v>
      </c>
      <c r="Q950">
        <v>443.96109999999999</v>
      </c>
      <c r="R950">
        <v>22346573</v>
      </c>
      <c r="S950">
        <v>7.4</v>
      </c>
      <c r="T950">
        <v>7.3</v>
      </c>
      <c r="U950">
        <v>0.50600000000000001</v>
      </c>
      <c r="V950">
        <v>10.199999999999999</v>
      </c>
      <c r="W950">
        <f t="shared" si="84"/>
        <v>1</v>
      </c>
      <c r="X950">
        <f t="shared" si="85"/>
        <v>0</v>
      </c>
      <c r="Y950">
        <f t="shared" si="86"/>
        <v>0</v>
      </c>
      <c r="Z950">
        <f t="shared" si="87"/>
        <v>0</v>
      </c>
      <c r="AA950">
        <f t="shared" si="88"/>
        <v>0</v>
      </c>
      <c r="AB950">
        <f t="shared" si="89"/>
        <v>0</v>
      </c>
      <c r="AC950">
        <v>64.3</v>
      </c>
    </row>
    <row r="951" spans="1:29" x14ac:dyDescent="0.25">
      <c r="A951" t="s">
        <v>27</v>
      </c>
      <c r="B951" t="s">
        <v>211</v>
      </c>
      <c r="C951">
        <v>2004</v>
      </c>
      <c r="D951" t="s">
        <v>24</v>
      </c>
      <c r="E951">
        <v>267</v>
      </c>
      <c r="F951">
        <v>5</v>
      </c>
      <c r="G951">
        <v>6.79</v>
      </c>
      <c r="H951">
        <v>180.35378589999999</v>
      </c>
      <c r="I951">
        <v>98</v>
      </c>
      <c r="J951">
        <v>146</v>
      </c>
      <c r="K951">
        <v>56.1</v>
      </c>
      <c r="L951">
        <v>6</v>
      </c>
      <c r="M951">
        <v>99</v>
      </c>
      <c r="N951">
        <v>6.61</v>
      </c>
      <c r="O951">
        <v>99</v>
      </c>
      <c r="P951">
        <v>1</v>
      </c>
      <c r="Q951">
        <v>1367.352433</v>
      </c>
      <c r="R951">
        <v>474516</v>
      </c>
      <c r="S951">
        <v>2.7</v>
      </c>
      <c r="T951">
        <v>2.8</v>
      </c>
      <c r="U951">
        <v>0.7</v>
      </c>
      <c r="V951">
        <v>14.6</v>
      </c>
      <c r="W951">
        <f t="shared" si="84"/>
        <v>0</v>
      </c>
      <c r="X951">
        <f t="shared" si="85"/>
        <v>0</v>
      </c>
      <c r="Y951">
        <f t="shared" si="86"/>
        <v>0</v>
      </c>
      <c r="Z951">
        <f t="shared" si="87"/>
        <v>0</v>
      </c>
      <c r="AA951">
        <f t="shared" si="88"/>
        <v>1</v>
      </c>
      <c r="AB951">
        <f t="shared" si="89"/>
        <v>0</v>
      </c>
      <c r="AC951">
        <v>67.400000000000006</v>
      </c>
    </row>
    <row r="952" spans="1:29" x14ac:dyDescent="0.25">
      <c r="A952" t="s">
        <v>38</v>
      </c>
      <c r="B952" t="s">
        <v>36</v>
      </c>
      <c r="C952">
        <v>2001</v>
      </c>
      <c r="D952" t="s">
        <v>37</v>
      </c>
      <c r="E952">
        <v>75</v>
      </c>
      <c r="F952">
        <v>1</v>
      </c>
      <c r="G952">
        <v>9.5299999999999994</v>
      </c>
      <c r="H952">
        <v>3064.301144</v>
      </c>
      <c r="I952">
        <v>94</v>
      </c>
      <c r="J952">
        <v>141</v>
      </c>
      <c r="K952">
        <v>59</v>
      </c>
      <c r="L952">
        <v>2</v>
      </c>
      <c r="M952">
        <v>91</v>
      </c>
      <c r="N952">
        <v>8.18</v>
      </c>
      <c r="O952">
        <v>92</v>
      </c>
      <c r="P952">
        <v>0.1</v>
      </c>
      <c r="Q952">
        <v>19517.841680000001</v>
      </c>
      <c r="R952">
        <v>19413</v>
      </c>
      <c r="S952">
        <v>0.7</v>
      </c>
      <c r="T952">
        <v>0.7</v>
      </c>
      <c r="U952">
        <v>0.89900000000000002</v>
      </c>
      <c r="V952">
        <v>20.5</v>
      </c>
      <c r="W952">
        <f t="shared" si="84"/>
        <v>0</v>
      </c>
      <c r="X952">
        <f t="shared" si="85"/>
        <v>0</v>
      </c>
      <c r="Y952">
        <f t="shared" si="86"/>
        <v>1</v>
      </c>
      <c r="Z952">
        <f t="shared" si="87"/>
        <v>0</v>
      </c>
      <c r="AA952">
        <f t="shared" si="88"/>
        <v>0</v>
      </c>
      <c r="AB952">
        <f t="shared" si="89"/>
        <v>1</v>
      </c>
      <c r="AC952">
        <v>79.900000000000006</v>
      </c>
    </row>
    <row r="953" spans="1:29" x14ac:dyDescent="0.25">
      <c r="A953" t="s">
        <v>25</v>
      </c>
      <c r="B953" t="s">
        <v>121</v>
      </c>
      <c r="C953">
        <v>2012</v>
      </c>
      <c r="D953" t="s">
        <v>24</v>
      </c>
      <c r="E953">
        <v>18</v>
      </c>
      <c r="F953">
        <v>3</v>
      </c>
      <c r="G953">
        <v>0.01</v>
      </c>
      <c r="H953">
        <v>0</v>
      </c>
      <c r="I953">
        <v>96</v>
      </c>
      <c r="J953">
        <v>0</v>
      </c>
      <c r="K953">
        <v>42.2</v>
      </c>
      <c r="L953">
        <v>4</v>
      </c>
      <c r="M953">
        <v>94</v>
      </c>
      <c r="N953">
        <v>6.97</v>
      </c>
      <c r="O953">
        <v>96</v>
      </c>
      <c r="P953">
        <v>0.1</v>
      </c>
      <c r="S953">
        <v>3.2</v>
      </c>
      <c r="T953">
        <v>3.3</v>
      </c>
      <c r="U953">
        <v>0.63800000000000001</v>
      </c>
      <c r="V953">
        <v>12.3</v>
      </c>
      <c r="W953">
        <f t="shared" si="84"/>
        <v>0</v>
      </c>
      <c r="X953">
        <f t="shared" si="85"/>
        <v>1</v>
      </c>
      <c r="Y953">
        <f t="shared" si="86"/>
        <v>0</v>
      </c>
      <c r="Z953">
        <f t="shared" si="87"/>
        <v>0</v>
      </c>
      <c r="AA953">
        <f t="shared" si="88"/>
        <v>0</v>
      </c>
      <c r="AB953">
        <f t="shared" si="89"/>
        <v>0</v>
      </c>
      <c r="AC953">
        <v>69.900000000000006</v>
      </c>
    </row>
    <row r="954" spans="1:29" x14ac:dyDescent="0.25">
      <c r="A954" t="s">
        <v>29</v>
      </c>
      <c r="B954" t="s">
        <v>58</v>
      </c>
      <c r="C954">
        <v>2001</v>
      </c>
      <c r="D954" t="s">
        <v>24</v>
      </c>
      <c r="E954">
        <v>467</v>
      </c>
      <c r="F954">
        <v>65</v>
      </c>
      <c r="G954">
        <v>3.15</v>
      </c>
      <c r="H954">
        <v>0</v>
      </c>
      <c r="I954">
        <v>1</v>
      </c>
      <c r="J954">
        <v>5790</v>
      </c>
      <c r="K954">
        <v>19.899999999999999</v>
      </c>
      <c r="L954">
        <v>94</v>
      </c>
      <c r="M954">
        <v>7</v>
      </c>
      <c r="N954">
        <v>4.8499999999999996</v>
      </c>
      <c r="O954">
        <v>66</v>
      </c>
      <c r="P954">
        <v>7</v>
      </c>
      <c r="S954">
        <v>7.9</v>
      </c>
      <c r="T954">
        <v>7.9</v>
      </c>
      <c r="W954">
        <f t="shared" si="84"/>
        <v>1</v>
      </c>
      <c r="X954">
        <f t="shared" si="85"/>
        <v>0</v>
      </c>
      <c r="Y954">
        <f t="shared" si="86"/>
        <v>0</v>
      </c>
      <c r="Z954">
        <f t="shared" si="87"/>
        <v>0</v>
      </c>
      <c r="AA954">
        <f t="shared" si="88"/>
        <v>0</v>
      </c>
      <c r="AB954">
        <f t="shared" si="89"/>
        <v>0</v>
      </c>
      <c r="AC954">
        <v>47.8</v>
      </c>
    </row>
    <row r="955" spans="1:29" x14ac:dyDescent="0.25">
      <c r="A955" t="s">
        <v>32</v>
      </c>
      <c r="B955" t="s">
        <v>41</v>
      </c>
      <c r="C955">
        <v>2003</v>
      </c>
      <c r="D955" t="s">
        <v>24</v>
      </c>
      <c r="E955">
        <v>189</v>
      </c>
      <c r="F955">
        <v>0</v>
      </c>
      <c r="G955">
        <v>10.68</v>
      </c>
      <c r="H955">
        <v>0</v>
      </c>
      <c r="I955">
        <v>88</v>
      </c>
      <c r="J955">
        <v>0</v>
      </c>
      <c r="K955">
        <v>56.7</v>
      </c>
      <c r="L955">
        <v>0</v>
      </c>
      <c r="M955">
        <v>93</v>
      </c>
      <c r="N955">
        <v>5.62</v>
      </c>
      <c r="O955">
        <v>92</v>
      </c>
      <c r="P955">
        <v>0.1</v>
      </c>
      <c r="S955">
        <v>2.6</v>
      </c>
      <c r="T955">
        <v>2.5</v>
      </c>
      <c r="U955">
        <v>0.78300000000000003</v>
      </c>
      <c r="V955">
        <v>12.2</v>
      </c>
      <c r="W955">
        <f t="shared" si="84"/>
        <v>0</v>
      </c>
      <c r="X955">
        <f t="shared" si="85"/>
        <v>0</v>
      </c>
      <c r="Y955">
        <f t="shared" si="86"/>
        <v>0</v>
      </c>
      <c r="Z955">
        <f t="shared" si="87"/>
        <v>0</v>
      </c>
      <c r="AA955">
        <f t="shared" si="88"/>
        <v>0</v>
      </c>
      <c r="AB955">
        <f t="shared" si="89"/>
        <v>0</v>
      </c>
      <c r="AC955">
        <v>73.2</v>
      </c>
    </row>
    <row r="956" spans="1:29" x14ac:dyDescent="0.25">
      <c r="A956" t="s">
        <v>29</v>
      </c>
      <c r="B956" t="s">
        <v>137</v>
      </c>
      <c r="C956">
        <v>2014</v>
      </c>
      <c r="D956" t="s">
        <v>24</v>
      </c>
      <c r="E956">
        <v>26</v>
      </c>
      <c r="F956">
        <v>8</v>
      </c>
      <c r="G956">
        <v>0.01</v>
      </c>
      <c r="H956">
        <v>80.926798020000007</v>
      </c>
      <c r="I956">
        <v>84</v>
      </c>
      <c r="J956">
        <v>14</v>
      </c>
      <c r="K956">
        <v>3.1</v>
      </c>
      <c r="L956">
        <v>12</v>
      </c>
      <c r="M956">
        <v>84</v>
      </c>
      <c r="N956">
        <v>3.77</v>
      </c>
      <c r="O956">
        <v>84</v>
      </c>
      <c r="P956">
        <v>0.9</v>
      </c>
      <c r="Q956">
        <v>1326.6688200000001</v>
      </c>
      <c r="R956">
        <v>46392</v>
      </c>
      <c r="S956">
        <v>8</v>
      </c>
      <c r="T956">
        <v>7.7</v>
      </c>
      <c r="U956">
        <v>0.50900000000000001</v>
      </c>
      <c r="V956">
        <v>8.5</v>
      </c>
      <c r="W956">
        <f t="shared" si="84"/>
        <v>1</v>
      </c>
      <c r="X956">
        <f t="shared" si="85"/>
        <v>0</v>
      </c>
      <c r="Y956">
        <f t="shared" si="86"/>
        <v>0</v>
      </c>
      <c r="Z956">
        <f t="shared" si="87"/>
        <v>0</v>
      </c>
      <c r="AA956">
        <f t="shared" si="88"/>
        <v>0</v>
      </c>
      <c r="AB956">
        <f t="shared" si="89"/>
        <v>0</v>
      </c>
      <c r="AC956">
        <v>63</v>
      </c>
    </row>
    <row r="957" spans="1:29" x14ac:dyDescent="0.25">
      <c r="A957" t="s">
        <v>25</v>
      </c>
      <c r="B957" t="s">
        <v>120</v>
      </c>
      <c r="C957">
        <v>2009</v>
      </c>
      <c r="D957" t="s">
        <v>24</v>
      </c>
      <c r="E957">
        <v>87</v>
      </c>
      <c r="F957">
        <v>1</v>
      </c>
      <c r="G957">
        <v>0.1</v>
      </c>
      <c r="H957">
        <v>3001.6282369999999</v>
      </c>
      <c r="I957">
        <v>99</v>
      </c>
      <c r="J957">
        <v>0</v>
      </c>
      <c r="K957">
        <v>67.900000000000006</v>
      </c>
      <c r="L957">
        <v>1</v>
      </c>
      <c r="M957">
        <v>99</v>
      </c>
      <c r="N957">
        <v>3.87</v>
      </c>
      <c r="O957">
        <v>99</v>
      </c>
      <c r="P957">
        <v>0.1</v>
      </c>
      <c r="Q957">
        <v>37567.312100000003</v>
      </c>
      <c r="S957">
        <v>3.3</v>
      </c>
      <c r="T957">
        <v>3.2</v>
      </c>
      <c r="U957">
        <v>0.78800000000000003</v>
      </c>
      <c r="V957">
        <v>13.6</v>
      </c>
      <c r="W957">
        <f t="shared" si="84"/>
        <v>0</v>
      </c>
      <c r="X957">
        <f t="shared" si="85"/>
        <v>1</v>
      </c>
      <c r="Y957">
        <f t="shared" si="86"/>
        <v>0</v>
      </c>
      <c r="Z957">
        <f t="shared" si="87"/>
        <v>0</v>
      </c>
      <c r="AA957">
        <f t="shared" si="88"/>
        <v>0</v>
      </c>
      <c r="AB957">
        <f t="shared" si="89"/>
        <v>0</v>
      </c>
      <c r="AC957">
        <v>73.900000000000006</v>
      </c>
    </row>
    <row r="958" spans="1:29" x14ac:dyDescent="0.25">
      <c r="A958" t="s">
        <v>27</v>
      </c>
      <c r="B958" t="s">
        <v>196</v>
      </c>
      <c r="C958">
        <v>2006</v>
      </c>
      <c r="D958" t="s">
        <v>37</v>
      </c>
      <c r="E958">
        <v>64</v>
      </c>
      <c r="F958">
        <v>0</v>
      </c>
      <c r="G958">
        <v>6.5</v>
      </c>
      <c r="H958">
        <v>6369.5161390000003</v>
      </c>
      <c r="J958">
        <v>19</v>
      </c>
      <c r="K958">
        <v>55.7</v>
      </c>
      <c r="L958">
        <v>0</v>
      </c>
      <c r="M958">
        <v>98</v>
      </c>
      <c r="N958">
        <v>8.9499999999999993</v>
      </c>
      <c r="O958">
        <v>98</v>
      </c>
      <c r="P958">
        <v>0.1</v>
      </c>
      <c r="Q958">
        <v>46256.471599999997</v>
      </c>
      <c r="R958">
        <v>9855</v>
      </c>
      <c r="S958">
        <v>1.3</v>
      </c>
      <c r="T958">
        <v>1.3</v>
      </c>
      <c r="U958">
        <v>0.89200000000000002</v>
      </c>
      <c r="V958">
        <v>15.9</v>
      </c>
      <c r="W958">
        <f t="shared" si="84"/>
        <v>0</v>
      </c>
      <c r="X958">
        <f t="shared" si="85"/>
        <v>0</v>
      </c>
      <c r="Y958">
        <f t="shared" si="86"/>
        <v>0</v>
      </c>
      <c r="Z958">
        <f t="shared" si="87"/>
        <v>0</v>
      </c>
      <c r="AA958">
        <f t="shared" si="88"/>
        <v>1</v>
      </c>
      <c r="AB958">
        <f t="shared" si="89"/>
        <v>1</v>
      </c>
      <c r="AC958">
        <v>88</v>
      </c>
    </row>
    <row r="959" spans="1:29" x14ac:dyDescent="0.25">
      <c r="A959" t="s">
        <v>38</v>
      </c>
      <c r="B959" t="s">
        <v>89</v>
      </c>
      <c r="C959">
        <v>2001</v>
      </c>
      <c r="D959" t="s">
        <v>24</v>
      </c>
      <c r="E959">
        <v>221</v>
      </c>
      <c r="F959">
        <v>0</v>
      </c>
      <c r="G959">
        <v>1.93</v>
      </c>
      <c r="H959">
        <v>20.711912900000002</v>
      </c>
      <c r="I959">
        <v>98</v>
      </c>
      <c r="J959">
        <v>17</v>
      </c>
      <c r="K959">
        <v>51.2</v>
      </c>
      <c r="L959">
        <v>0</v>
      </c>
      <c r="M959">
        <v>92</v>
      </c>
      <c r="N959">
        <v>3.28</v>
      </c>
      <c r="O959">
        <v>91</v>
      </c>
      <c r="P959">
        <v>0.1</v>
      </c>
      <c r="Q959">
        <v>238.891729</v>
      </c>
      <c r="R959">
        <v>814218</v>
      </c>
      <c r="S959">
        <v>4.3</v>
      </c>
      <c r="T959">
        <v>4</v>
      </c>
      <c r="U959">
        <v>0.68300000000000005</v>
      </c>
      <c r="V959">
        <v>13.2</v>
      </c>
      <c r="W959">
        <f t="shared" si="84"/>
        <v>0</v>
      </c>
      <c r="X959">
        <f t="shared" si="85"/>
        <v>0</v>
      </c>
      <c r="Y959">
        <f t="shared" si="86"/>
        <v>1</v>
      </c>
      <c r="Z959">
        <f t="shared" si="87"/>
        <v>0</v>
      </c>
      <c r="AA959">
        <f t="shared" si="88"/>
        <v>0</v>
      </c>
      <c r="AB959">
        <f t="shared" si="89"/>
        <v>0</v>
      </c>
      <c r="AC959">
        <v>67.8</v>
      </c>
    </row>
    <row r="960" spans="1:29" x14ac:dyDescent="0.25">
      <c r="A960" t="s">
        <v>29</v>
      </c>
      <c r="B960" t="s">
        <v>57</v>
      </c>
      <c r="C960">
        <v>2015</v>
      </c>
      <c r="D960" t="s">
        <v>24</v>
      </c>
      <c r="E960">
        <v>288</v>
      </c>
      <c r="F960">
        <v>21</v>
      </c>
      <c r="H960">
        <v>0</v>
      </c>
      <c r="I960">
        <v>94</v>
      </c>
      <c r="J960">
        <v>9</v>
      </c>
      <c r="K960">
        <v>18.7</v>
      </c>
      <c r="L960">
        <v>31</v>
      </c>
      <c r="M960">
        <v>94</v>
      </c>
      <c r="O960">
        <v>94</v>
      </c>
      <c r="P960">
        <v>0.7</v>
      </c>
      <c r="Q960">
        <v>33.681223000000003</v>
      </c>
      <c r="R960">
        <v>119927</v>
      </c>
      <c r="S960">
        <v>7.3</v>
      </c>
      <c r="T960">
        <v>7.2</v>
      </c>
      <c r="U960">
        <v>0.40600000000000003</v>
      </c>
      <c r="V960">
        <v>10.6</v>
      </c>
      <c r="W960">
        <f t="shared" si="84"/>
        <v>1</v>
      </c>
      <c r="X960">
        <f t="shared" si="85"/>
        <v>0</v>
      </c>
      <c r="Y960">
        <f t="shared" si="86"/>
        <v>0</v>
      </c>
      <c r="Z960">
        <f t="shared" si="87"/>
        <v>0</v>
      </c>
      <c r="AA960">
        <f t="shared" si="88"/>
        <v>0</v>
      </c>
      <c r="AB960">
        <f t="shared" si="89"/>
        <v>0</v>
      </c>
      <c r="AC960">
        <v>59.6</v>
      </c>
    </row>
    <row r="961" spans="1:29" x14ac:dyDescent="0.25">
      <c r="A961" t="s">
        <v>27</v>
      </c>
      <c r="B961" t="s">
        <v>111</v>
      </c>
      <c r="C961">
        <v>2002</v>
      </c>
      <c r="D961" t="s">
        <v>37</v>
      </c>
      <c r="E961">
        <v>88</v>
      </c>
      <c r="F961">
        <v>0</v>
      </c>
      <c r="G961">
        <v>14.17</v>
      </c>
      <c r="H961">
        <v>5092.3838139999998</v>
      </c>
      <c r="J961">
        <v>243</v>
      </c>
      <c r="K961">
        <v>52.9</v>
      </c>
      <c r="L961">
        <v>0</v>
      </c>
      <c r="M961">
        <v>83</v>
      </c>
      <c r="N961">
        <v>6.85</v>
      </c>
      <c r="O961">
        <v>83</v>
      </c>
      <c r="P961">
        <v>0.1</v>
      </c>
      <c r="Q961">
        <v>32539.1937</v>
      </c>
      <c r="R961">
        <v>3931947</v>
      </c>
      <c r="S961">
        <v>0.3</v>
      </c>
      <c r="T961">
        <v>0.3</v>
      </c>
      <c r="U961">
        <v>0.86199999999999999</v>
      </c>
      <c r="V961">
        <v>16.5</v>
      </c>
      <c r="W961">
        <f t="shared" si="84"/>
        <v>0</v>
      </c>
      <c r="X961">
        <f t="shared" si="85"/>
        <v>0</v>
      </c>
      <c r="Y961">
        <f t="shared" si="86"/>
        <v>0</v>
      </c>
      <c r="Z961">
        <f t="shared" si="87"/>
        <v>0</v>
      </c>
      <c r="AA961">
        <f t="shared" si="88"/>
        <v>1</v>
      </c>
      <c r="AB961">
        <f t="shared" si="89"/>
        <v>1</v>
      </c>
      <c r="AC961">
        <v>77.400000000000006</v>
      </c>
    </row>
    <row r="962" spans="1:29" x14ac:dyDescent="0.25">
      <c r="A962" t="s">
        <v>25</v>
      </c>
      <c r="B962" t="s">
        <v>35</v>
      </c>
      <c r="C962">
        <v>2008</v>
      </c>
      <c r="D962" t="s">
        <v>24</v>
      </c>
      <c r="E962">
        <v>14</v>
      </c>
      <c r="F962">
        <v>1</v>
      </c>
      <c r="G962">
        <v>3.96</v>
      </c>
      <c r="H962">
        <v>2.8888978999999999</v>
      </c>
      <c r="I962">
        <v>89</v>
      </c>
      <c r="J962">
        <v>0</v>
      </c>
      <c r="K962">
        <v>5.0999999999999996</v>
      </c>
      <c r="L962">
        <v>1</v>
      </c>
      <c r="M962">
        <v>91</v>
      </c>
      <c r="N962">
        <v>3.8</v>
      </c>
      <c r="O962">
        <v>89</v>
      </c>
      <c r="P962">
        <v>0.1</v>
      </c>
      <c r="Q962">
        <v>41.269970000000001</v>
      </c>
      <c r="R962">
        <v>29822</v>
      </c>
      <c r="S962">
        <v>2</v>
      </c>
      <c r="T962">
        <v>2.1</v>
      </c>
      <c r="U962">
        <v>0.72099999999999997</v>
      </c>
      <c r="V962">
        <v>12.3</v>
      </c>
      <c r="W962">
        <f t="shared" si="84"/>
        <v>0</v>
      </c>
      <c r="X962">
        <f t="shared" si="85"/>
        <v>1</v>
      </c>
      <c r="Y962">
        <f t="shared" si="86"/>
        <v>0</v>
      </c>
      <c r="Z962">
        <f t="shared" si="87"/>
        <v>0</v>
      </c>
      <c r="AA962">
        <f t="shared" si="88"/>
        <v>0</v>
      </c>
      <c r="AB962">
        <f t="shared" si="89"/>
        <v>0</v>
      </c>
      <c r="AC962">
        <v>73.2</v>
      </c>
    </row>
    <row r="963" spans="1:29" x14ac:dyDescent="0.25">
      <c r="A963" t="s">
        <v>32</v>
      </c>
      <c r="B963" t="s">
        <v>139</v>
      </c>
      <c r="C963">
        <v>2010</v>
      </c>
      <c r="D963" t="s">
        <v>24</v>
      </c>
      <c r="E963">
        <v>127</v>
      </c>
      <c r="F963">
        <v>35</v>
      </c>
      <c r="G963">
        <v>5.21</v>
      </c>
      <c r="H963">
        <v>1033.0397370000001</v>
      </c>
      <c r="I963">
        <v>93</v>
      </c>
      <c r="J963">
        <v>0</v>
      </c>
      <c r="K963">
        <v>6.1</v>
      </c>
      <c r="L963">
        <v>40</v>
      </c>
      <c r="M963">
        <v>95</v>
      </c>
      <c r="N963">
        <v>6.39</v>
      </c>
      <c r="O963">
        <v>95</v>
      </c>
      <c r="P963">
        <v>0.1</v>
      </c>
      <c r="Q963">
        <v>8959.5814160000009</v>
      </c>
      <c r="R963">
        <v>117318941</v>
      </c>
      <c r="S963">
        <v>1.6</v>
      </c>
      <c r="T963">
        <v>1.6</v>
      </c>
      <c r="U963">
        <v>0.73899999999999999</v>
      </c>
      <c r="V963">
        <v>12.5</v>
      </c>
      <c r="W963">
        <f t="shared" ref="W963:W1026" si="90">IF(A963="Africa",1,0)</f>
        <v>0</v>
      </c>
      <c r="X963">
        <f t="shared" ref="X963:X1026" si="91">IF(A963="Asia",1,0)</f>
        <v>0</v>
      </c>
      <c r="Y963">
        <f t="shared" ref="Y963:Y1026" si="92">IF(A963="Oceania",1,0)</f>
        <v>0</v>
      </c>
      <c r="Z963">
        <f t="shared" ref="Z963:Z1026" si="93">IF(A963="South America",1,0)</f>
        <v>0</v>
      </c>
      <c r="AA963">
        <f t="shared" ref="AA963:AA1026" si="94">IF(A963="Europe",1,0)</f>
        <v>0</v>
      </c>
      <c r="AB963">
        <f t="shared" ref="AB963:AB1026" si="95">IF(D963="Developed",1,0)</f>
        <v>0</v>
      </c>
      <c r="AC963">
        <v>75.599999999999994</v>
      </c>
    </row>
    <row r="964" spans="1:29" x14ac:dyDescent="0.25">
      <c r="A964" t="s">
        <v>38</v>
      </c>
      <c r="B964" t="s">
        <v>176</v>
      </c>
      <c r="C964">
        <v>2015</v>
      </c>
      <c r="D964" t="s">
        <v>24</v>
      </c>
      <c r="E964">
        <v>125</v>
      </c>
      <c r="F964">
        <v>0</v>
      </c>
      <c r="H964">
        <v>0</v>
      </c>
      <c r="I964">
        <v>59</v>
      </c>
      <c r="J964">
        <v>0</v>
      </c>
      <c r="K964">
        <v>74.7</v>
      </c>
      <c r="L964">
        <v>0</v>
      </c>
      <c r="M964">
        <v>61</v>
      </c>
      <c r="O964">
        <v>66</v>
      </c>
      <c r="P964">
        <v>0.1</v>
      </c>
      <c r="Q964">
        <v>4149.3634439999996</v>
      </c>
      <c r="R964">
        <v>193759</v>
      </c>
      <c r="S964">
        <v>0.2</v>
      </c>
      <c r="T964">
        <v>0.1</v>
      </c>
      <c r="U964">
        <v>0.70199999999999996</v>
      </c>
      <c r="V964">
        <v>12.9</v>
      </c>
      <c r="W964">
        <f t="shared" si="90"/>
        <v>0</v>
      </c>
      <c r="X964">
        <f t="shared" si="91"/>
        <v>0</v>
      </c>
      <c r="Y964">
        <f t="shared" si="92"/>
        <v>1</v>
      </c>
      <c r="Z964">
        <f t="shared" si="93"/>
        <v>0</v>
      </c>
      <c r="AA964">
        <f t="shared" si="94"/>
        <v>0</v>
      </c>
      <c r="AB964">
        <f t="shared" si="95"/>
        <v>0</v>
      </c>
      <c r="AC964">
        <v>74</v>
      </c>
    </row>
    <row r="965" spans="1:29" x14ac:dyDescent="0.25">
      <c r="A965" t="s">
        <v>34</v>
      </c>
      <c r="B965" t="s">
        <v>194</v>
      </c>
      <c r="C965">
        <v>2004</v>
      </c>
      <c r="D965" t="s">
        <v>24</v>
      </c>
      <c r="E965">
        <v>214</v>
      </c>
      <c r="F965">
        <v>0</v>
      </c>
      <c r="G965">
        <v>4.55</v>
      </c>
      <c r="H965">
        <v>4.2325766800000002</v>
      </c>
      <c r="J965">
        <v>0</v>
      </c>
      <c r="K965">
        <v>5.4</v>
      </c>
      <c r="L965">
        <v>0</v>
      </c>
      <c r="M965">
        <v>84</v>
      </c>
      <c r="N965">
        <v>6.88</v>
      </c>
      <c r="O965">
        <v>85</v>
      </c>
      <c r="P965">
        <v>0.9</v>
      </c>
      <c r="Q965">
        <v>36.487729999999999</v>
      </c>
      <c r="R965">
        <v>49363</v>
      </c>
      <c r="S965">
        <v>3.5</v>
      </c>
      <c r="T965">
        <v>3.5</v>
      </c>
      <c r="U965">
        <v>0</v>
      </c>
      <c r="V965">
        <v>11.1</v>
      </c>
      <c r="W965">
        <f t="shared" si="90"/>
        <v>0</v>
      </c>
      <c r="X965">
        <f t="shared" si="91"/>
        <v>0</v>
      </c>
      <c r="Y965">
        <f t="shared" si="92"/>
        <v>0</v>
      </c>
      <c r="Z965">
        <f t="shared" si="93"/>
        <v>1</v>
      </c>
      <c r="AA965">
        <f t="shared" si="94"/>
        <v>0</v>
      </c>
      <c r="AB965">
        <f t="shared" si="95"/>
        <v>0</v>
      </c>
      <c r="AC965">
        <v>68.3</v>
      </c>
    </row>
    <row r="966" spans="1:29" x14ac:dyDescent="0.25">
      <c r="A966" t="s">
        <v>38</v>
      </c>
      <c r="B966" t="s">
        <v>161</v>
      </c>
      <c r="C966">
        <v>2001</v>
      </c>
      <c r="D966" t="s">
        <v>24</v>
      </c>
      <c r="E966">
        <v>331</v>
      </c>
      <c r="F966">
        <v>11</v>
      </c>
      <c r="G966">
        <v>0.68</v>
      </c>
      <c r="H966">
        <v>93.372784969999998</v>
      </c>
      <c r="I966">
        <v>59</v>
      </c>
      <c r="J966">
        <v>4023</v>
      </c>
      <c r="K966">
        <v>38.200000000000003</v>
      </c>
      <c r="L966">
        <v>14</v>
      </c>
      <c r="M966">
        <v>52</v>
      </c>
      <c r="N966">
        <v>6.68</v>
      </c>
      <c r="O966">
        <v>55</v>
      </c>
      <c r="P966">
        <v>1.3</v>
      </c>
      <c r="Q966">
        <v>539.41528000000005</v>
      </c>
      <c r="R966">
        <v>5716152</v>
      </c>
      <c r="S966">
        <v>1.5</v>
      </c>
      <c r="T966">
        <v>1.5</v>
      </c>
      <c r="U966">
        <v>0.42199999999999999</v>
      </c>
      <c r="V966">
        <v>6.6</v>
      </c>
      <c r="W966">
        <f t="shared" si="90"/>
        <v>0</v>
      </c>
      <c r="X966">
        <f t="shared" si="91"/>
        <v>0</v>
      </c>
      <c r="Y966">
        <f t="shared" si="92"/>
        <v>1</v>
      </c>
      <c r="Z966">
        <f t="shared" si="93"/>
        <v>0</v>
      </c>
      <c r="AA966">
        <f t="shared" si="94"/>
        <v>0</v>
      </c>
      <c r="AB966">
        <f t="shared" si="95"/>
        <v>0</v>
      </c>
      <c r="AC966">
        <v>59.1</v>
      </c>
    </row>
    <row r="967" spans="1:29" x14ac:dyDescent="0.25">
      <c r="A967" t="s">
        <v>25</v>
      </c>
      <c r="B967" t="s">
        <v>207</v>
      </c>
      <c r="C967">
        <v>2014</v>
      </c>
      <c r="D967" t="s">
        <v>24</v>
      </c>
      <c r="E967">
        <v>17</v>
      </c>
      <c r="F967">
        <v>16</v>
      </c>
      <c r="G967">
        <v>1.45</v>
      </c>
      <c r="H967">
        <v>181.90837830000001</v>
      </c>
      <c r="I967">
        <v>96</v>
      </c>
      <c r="J967">
        <v>565</v>
      </c>
      <c r="K967">
        <v>65.3</v>
      </c>
      <c r="L967">
        <v>19</v>
      </c>
      <c r="M967">
        <v>96</v>
      </c>
      <c r="N967">
        <v>5.41</v>
      </c>
      <c r="O967">
        <v>96</v>
      </c>
      <c r="P967">
        <v>0.1</v>
      </c>
      <c r="Q967">
        <v>12127.22522</v>
      </c>
      <c r="R967">
        <v>773628</v>
      </c>
      <c r="S967">
        <v>4.9000000000000004</v>
      </c>
      <c r="T967">
        <v>4.7</v>
      </c>
      <c r="U967">
        <v>0.75900000000000001</v>
      </c>
      <c r="V967">
        <v>14.5</v>
      </c>
      <c r="W967">
        <f t="shared" si="90"/>
        <v>0</v>
      </c>
      <c r="X967">
        <f t="shared" si="91"/>
        <v>1</v>
      </c>
      <c r="Y967">
        <f t="shared" si="92"/>
        <v>0</v>
      </c>
      <c r="Z967">
        <f t="shared" si="93"/>
        <v>0</v>
      </c>
      <c r="AA967">
        <f t="shared" si="94"/>
        <v>0</v>
      </c>
      <c r="AB967">
        <f t="shared" si="95"/>
        <v>0</v>
      </c>
      <c r="AC967">
        <v>75.5</v>
      </c>
    </row>
    <row r="968" spans="1:29" x14ac:dyDescent="0.25">
      <c r="A968" t="s">
        <v>29</v>
      </c>
      <c r="B968" t="s">
        <v>144</v>
      </c>
      <c r="C968">
        <v>2010</v>
      </c>
      <c r="D968" t="s">
        <v>24</v>
      </c>
      <c r="E968">
        <v>11</v>
      </c>
      <c r="F968">
        <v>20</v>
      </c>
      <c r="G968">
        <v>0.56000000000000005</v>
      </c>
      <c r="H968">
        <v>183.6592186</v>
      </c>
      <c r="I968">
        <v>98</v>
      </c>
      <c r="J968">
        <v>633</v>
      </c>
      <c r="K968">
        <v>53.6</v>
      </c>
      <c r="L968">
        <v>23</v>
      </c>
      <c r="M968">
        <v>99</v>
      </c>
      <c r="N968">
        <v>5.86</v>
      </c>
      <c r="O968">
        <v>99</v>
      </c>
      <c r="P968">
        <v>0.1</v>
      </c>
      <c r="Q968">
        <v>2834.2471999999998</v>
      </c>
      <c r="R968">
        <v>3249639</v>
      </c>
      <c r="S968">
        <v>6.3</v>
      </c>
      <c r="T968">
        <v>6.2</v>
      </c>
      <c r="U968">
        <v>0.60299999999999998</v>
      </c>
      <c r="V968">
        <v>10.7</v>
      </c>
      <c r="W968">
        <f t="shared" si="90"/>
        <v>1</v>
      </c>
      <c r="X968">
        <f t="shared" si="91"/>
        <v>0</v>
      </c>
      <c r="Y968">
        <f t="shared" si="92"/>
        <v>0</v>
      </c>
      <c r="Z968">
        <f t="shared" si="93"/>
        <v>0</v>
      </c>
      <c r="AA968">
        <f t="shared" si="94"/>
        <v>0</v>
      </c>
      <c r="AB968">
        <f t="shared" si="95"/>
        <v>0</v>
      </c>
      <c r="AC968">
        <v>72.8</v>
      </c>
    </row>
    <row r="969" spans="1:29" x14ac:dyDescent="0.25">
      <c r="A969" t="s">
        <v>27</v>
      </c>
      <c r="B969" t="s">
        <v>46</v>
      </c>
      <c r="C969">
        <v>2008</v>
      </c>
      <c r="D969" t="s">
        <v>37</v>
      </c>
      <c r="E969">
        <v>87</v>
      </c>
      <c r="F969">
        <v>0</v>
      </c>
      <c r="G969">
        <v>10.47</v>
      </c>
      <c r="H969">
        <v>7191.0515070000001</v>
      </c>
      <c r="I969">
        <v>98</v>
      </c>
      <c r="J969">
        <v>98</v>
      </c>
      <c r="K969">
        <v>61.3</v>
      </c>
      <c r="L969">
        <v>1</v>
      </c>
      <c r="M969">
        <v>99</v>
      </c>
      <c r="N969">
        <v>9.6</v>
      </c>
      <c r="O969">
        <v>99</v>
      </c>
      <c r="P969">
        <v>0.1</v>
      </c>
      <c r="Q969">
        <v>48424.589269999997</v>
      </c>
      <c r="R969">
        <v>179973</v>
      </c>
      <c r="S969">
        <v>0.8</v>
      </c>
      <c r="T969">
        <v>0.8</v>
      </c>
      <c r="U969">
        <v>0.874</v>
      </c>
      <c r="V969">
        <v>15.8</v>
      </c>
      <c r="W969">
        <f t="shared" si="90"/>
        <v>0</v>
      </c>
      <c r="X969">
        <f t="shared" si="91"/>
        <v>0</v>
      </c>
      <c r="Y969">
        <f t="shared" si="92"/>
        <v>0</v>
      </c>
      <c r="Z969">
        <f t="shared" si="93"/>
        <v>0</v>
      </c>
      <c r="AA969">
        <f t="shared" si="94"/>
        <v>1</v>
      </c>
      <c r="AB969">
        <f t="shared" si="95"/>
        <v>1</v>
      </c>
      <c r="AC969">
        <v>79.5</v>
      </c>
    </row>
    <row r="970" spans="1:29" x14ac:dyDescent="0.25">
      <c r="A970" t="s">
        <v>25</v>
      </c>
      <c r="B970" t="s">
        <v>110</v>
      </c>
      <c r="C970">
        <v>2007</v>
      </c>
      <c r="D970" t="s">
        <v>24</v>
      </c>
      <c r="E970">
        <v>227</v>
      </c>
      <c r="F970">
        <v>31</v>
      </c>
      <c r="G970">
        <v>0.14000000000000001</v>
      </c>
      <c r="H970">
        <v>146.76064880000001</v>
      </c>
      <c r="I970">
        <v>56</v>
      </c>
      <c r="J970">
        <v>230</v>
      </c>
      <c r="K970">
        <v>53.8</v>
      </c>
      <c r="L970">
        <v>38</v>
      </c>
      <c r="M970">
        <v>74</v>
      </c>
      <c r="N970">
        <v>3.69</v>
      </c>
      <c r="O970">
        <v>57</v>
      </c>
      <c r="P970">
        <v>0.1</v>
      </c>
      <c r="Q970">
        <v>3129.2249219999999</v>
      </c>
      <c r="R970">
        <v>2839433</v>
      </c>
      <c r="S970">
        <v>5.4</v>
      </c>
      <c r="T970">
        <v>5.0999999999999996</v>
      </c>
      <c r="U970">
        <v>0.63600000000000001</v>
      </c>
      <c r="V970">
        <v>10.199999999999999</v>
      </c>
      <c r="W970">
        <f t="shared" si="90"/>
        <v>0</v>
      </c>
      <c r="X970">
        <f t="shared" si="91"/>
        <v>1</v>
      </c>
      <c r="Y970">
        <f t="shared" si="92"/>
        <v>0</v>
      </c>
      <c r="Z970">
        <f t="shared" si="93"/>
        <v>0</v>
      </c>
      <c r="AA970">
        <f t="shared" si="94"/>
        <v>0</v>
      </c>
      <c r="AB970">
        <f t="shared" si="95"/>
        <v>0</v>
      </c>
      <c r="AC970">
        <v>65.900000000000006</v>
      </c>
    </row>
    <row r="971" spans="1:29" x14ac:dyDescent="0.25">
      <c r="A971" t="s">
        <v>27</v>
      </c>
      <c r="B971" t="s">
        <v>46</v>
      </c>
      <c r="C971">
        <v>2006</v>
      </c>
      <c r="D971" t="s">
        <v>37</v>
      </c>
      <c r="E971">
        <v>85</v>
      </c>
      <c r="F971">
        <v>0</v>
      </c>
      <c r="G971">
        <v>10.98</v>
      </c>
      <c r="H971">
        <v>5579.1990830000004</v>
      </c>
      <c r="I971">
        <v>94</v>
      </c>
      <c r="J971">
        <v>15</v>
      </c>
      <c r="K971">
        <v>6.6</v>
      </c>
      <c r="L971">
        <v>1</v>
      </c>
      <c r="M971">
        <v>99</v>
      </c>
      <c r="N971">
        <v>9.17</v>
      </c>
      <c r="O971">
        <v>98</v>
      </c>
      <c r="P971">
        <v>0.1</v>
      </c>
      <c r="Q971">
        <v>38852.361299999997</v>
      </c>
      <c r="R971">
        <v>1547958</v>
      </c>
      <c r="S971">
        <v>0.8</v>
      </c>
      <c r="T971">
        <v>0.8</v>
      </c>
      <c r="U971">
        <v>0.86499999999999999</v>
      </c>
      <c r="V971">
        <v>15.7</v>
      </c>
      <c r="W971">
        <f t="shared" si="90"/>
        <v>0</v>
      </c>
      <c r="X971">
        <f t="shared" si="91"/>
        <v>0</v>
      </c>
      <c r="Y971">
        <f t="shared" si="92"/>
        <v>0</v>
      </c>
      <c r="Z971">
        <f t="shared" si="93"/>
        <v>0</v>
      </c>
      <c r="AA971">
        <f t="shared" si="94"/>
        <v>1</v>
      </c>
      <c r="AB971">
        <f t="shared" si="95"/>
        <v>1</v>
      </c>
      <c r="AC971">
        <v>79.400000000000006</v>
      </c>
    </row>
    <row r="972" spans="1:29" x14ac:dyDescent="0.25">
      <c r="A972" t="s">
        <v>34</v>
      </c>
      <c r="B972" t="s">
        <v>216</v>
      </c>
      <c r="C972">
        <v>2005</v>
      </c>
      <c r="D972" t="s">
        <v>24</v>
      </c>
      <c r="E972">
        <v>123</v>
      </c>
      <c r="F972">
        <v>1</v>
      </c>
      <c r="G972">
        <v>6.35</v>
      </c>
      <c r="H972">
        <v>152.54484049999999</v>
      </c>
      <c r="I972">
        <v>96</v>
      </c>
      <c r="J972">
        <v>0</v>
      </c>
      <c r="K972">
        <v>58.3</v>
      </c>
      <c r="L972">
        <v>1</v>
      </c>
      <c r="M972">
        <v>96</v>
      </c>
      <c r="N972">
        <v>11.15</v>
      </c>
      <c r="O972">
        <v>96</v>
      </c>
      <c r="P972">
        <v>0.1</v>
      </c>
      <c r="Q972">
        <v>522.95111599999996</v>
      </c>
      <c r="R972">
        <v>3325612</v>
      </c>
      <c r="S972">
        <v>1.6</v>
      </c>
      <c r="T972">
        <v>1.6</v>
      </c>
      <c r="U972">
        <v>0.753</v>
      </c>
      <c r="V972">
        <v>15.5</v>
      </c>
      <c r="W972">
        <f t="shared" si="90"/>
        <v>0</v>
      </c>
      <c r="X972">
        <f t="shared" si="91"/>
        <v>0</v>
      </c>
      <c r="Y972">
        <f t="shared" si="92"/>
        <v>0</v>
      </c>
      <c r="Z972">
        <f t="shared" si="93"/>
        <v>1</v>
      </c>
      <c r="AA972">
        <f t="shared" si="94"/>
        <v>0</v>
      </c>
      <c r="AB972">
        <f t="shared" si="95"/>
        <v>0</v>
      </c>
      <c r="AC972">
        <v>75.7</v>
      </c>
    </row>
    <row r="973" spans="1:29" x14ac:dyDescent="0.25">
      <c r="A973" t="s">
        <v>25</v>
      </c>
      <c r="B973" t="s">
        <v>146</v>
      </c>
      <c r="C973">
        <v>2005</v>
      </c>
      <c r="D973" t="s">
        <v>24</v>
      </c>
      <c r="E973">
        <v>224</v>
      </c>
      <c r="F973">
        <v>64</v>
      </c>
      <c r="G973">
        <v>0.28000000000000003</v>
      </c>
      <c r="H973">
        <v>2.7938431879999999</v>
      </c>
      <c r="I973">
        <v>62</v>
      </c>
      <c r="J973">
        <v>314</v>
      </c>
      <c r="K973">
        <v>16.399999999999999</v>
      </c>
      <c r="L973">
        <v>87</v>
      </c>
      <c r="M973">
        <v>86</v>
      </c>
      <c r="N973">
        <v>1.83</v>
      </c>
      <c r="O973">
        <v>73</v>
      </c>
      <c r="P973">
        <v>0.5</v>
      </c>
      <c r="Q973">
        <v>247.24276</v>
      </c>
      <c r="R973">
        <v>48482614</v>
      </c>
      <c r="S973">
        <v>13.2</v>
      </c>
      <c r="T973">
        <v>13.6</v>
      </c>
      <c r="U973">
        <v>0.46500000000000002</v>
      </c>
      <c r="V973">
        <v>7.9</v>
      </c>
      <c r="W973">
        <f t="shared" si="90"/>
        <v>0</v>
      </c>
      <c r="X973">
        <f t="shared" si="91"/>
        <v>1</v>
      </c>
      <c r="Y973">
        <f t="shared" si="92"/>
        <v>0</v>
      </c>
      <c r="Z973">
        <f t="shared" si="93"/>
        <v>0</v>
      </c>
      <c r="AA973">
        <f t="shared" si="94"/>
        <v>0</v>
      </c>
      <c r="AB973">
        <f t="shared" si="95"/>
        <v>0</v>
      </c>
      <c r="AC973">
        <v>63.9</v>
      </c>
    </row>
    <row r="974" spans="1:29" x14ac:dyDescent="0.25">
      <c r="A974" t="s">
        <v>25</v>
      </c>
      <c r="B974" t="s">
        <v>107</v>
      </c>
      <c r="C974">
        <v>2007</v>
      </c>
      <c r="D974" t="s">
        <v>24</v>
      </c>
      <c r="E974">
        <v>26</v>
      </c>
      <c r="F974">
        <v>1400</v>
      </c>
      <c r="G974">
        <v>1.59</v>
      </c>
      <c r="H974">
        <v>5.2347703240000003</v>
      </c>
      <c r="I974">
        <v>6</v>
      </c>
      <c r="J974">
        <v>41144</v>
      </c>
      <c r="K974">
        <v>14.4</v>
      </c>
      <c r="L974">
        <v>1900</v>
      </c>
      <c r="M974">
        <v>67</v>
      </c>
      <c r="N974">
        <v>4.2300000000000004</v>
      </c>
      <c r="O974">
        <v>64</v>
      </c>
      <c r="P974">
        <v>0.3</v>
      </c>
      <c r="Q974">
        <v>118.16637299999999</v>
      </c>
      <c r="R974">
        <v>1179681239</v>
      </c>
      <c r="S974">
        <v>27.1</v>
      </c>
      <c r="T974">
        <v>28</v>
      </c>
      <c r="U974">
        <v>0.54600000000000004</v>
      </c>
      <c r="V974">
        <v>9.9</v>
      </c>
      <c r="W974">
        <f t="shared" si="90"/>
        <v>0</v>
      </c>
      <c r="X974">
        <f t="shared" si="91"/>
        <v>1</v>
      </c>
      <c r="Y974">
        <f t="shared" si="92"/>
        <v>0</v>
      </c>
      <c r="Z974">
        <f t="shared" si="93"/>
        <v>0</v>
      </c>
      <c r="AA974">
        <f t="shared" si="94"/>
        <v>0</v>
      </c>
      <c r="AB974">
        <f t="shared" si="95"/>
        <v>0</v>
      </c>
      <c r="AC974">
        <v>65.2</v>
      </c>
    </row>
    <row r="975" spans="1:29" x14ac:dyDescent="0.25">
      <c r="A975" t="s">
        <v>29</v>
      </c>
      <c r="B975" t="s">
        <v>86</v>
      </c>
      <c r="C975">
        <v>2015</v>
      </c>
      <c r="D975" t="s">
        <v>24</v>
      </c>
      <c r="E975">
        <v>255</v>
      </c>
      <c r="F975">
        <v>5</v>
      </c>
      <c r="H975">
        <v>0</v>
      </c>
      <c r="I975">
        <v>95</v>
      </c>
      <c r="J975">
        <v>198</v>
      </c>
      <c r="K975">
        <v>18.600000000000001</v>
      </c>
      <c r="L975">
        <v>7</v>
      </c>
      <c r="M975">
        <v>95</v>
      </c>
      <c r="O975">
        <v>95</v>
      </c>
      <c r="P975">
        <v>0.4</v>
      </c>
      <c r="S975">
        <v>8.4</v>
      </c>
      <c r="T975">
        <v>8.1999999999999993</v>
      </c>
      <c r="U975">
        <v>0.41799999999999998</v>
      </c>
      <c r="V975">
        <v>5</v>
      </c>
      <c r="W975">
        <f t="shared" si="90"/>
        <v>1</v>
      </c>
      <c r="X975">
        <f t="shared" si="91"/>
        <v>0</v>
      </c>
      <c r="Y975">
        <f t="shared" si="92"/>
        <v>0</v>
      </c>
      <c r="Z975">
        <f t="shared" si="93"/>
        <v>0</v>
      </c>
      <c r="AA975">
        <f t="shared" si="94"/>
        <v>0</v>
      </c>
      <c r="AB975">
        <f t="shared" si="95"/>
        <v>0</v>
      </c>
      <c r="AC975">
        <v>64.7</v>
      </c>
    </row>
    <row r="976" spans="1:29" x14ac:dyDescent="0.25">
      <c r="A976" t="s">
        <v>32</v>
      </c>
      <c r="B976" t="s">
        <v>104</v>
      </c>
      <c r="C976">
        <v>2009</v>
      </c>
      <c r="D976" t="s">
        <v>24</v>
      </c>
      <c r="E976">
        <v>157</v>
      </c>
      <c r="F976">
        <v>4</v>
      </c>
      <c r="G976">
        <v>3.08</v>
      </c>
      <c r="H976">
        <v>286.12114459999998</v>
      </c>
      <c r="I976">
        <v>97</v>
      </c>
      <c r="J976">
        <v>0</v>
      </c>
      <c r="K976">
        <v>45.9</v>
      </c>
      <c r="L976">
        <v>5</v>
      </c>
      <c r="M976">
        <v>97</v>
      </c>
      <c r="N976">
        <v>8.84</v>
      </c>
      <c r="O976">
        <v>97</v>
      </c>
      <c r="P976">
        <v>0.5</v>
      </c>
      <c r="Q976">
        <v>1815.4894959999999</v>
      </c>
      <c r="R976">
        <v>83521</v>
      </c>
      <c r="S976">
        <v>2.2999999999999998</v>
      </c>
      <c r="T976">
        <v>2.2000000000000002</v>
      </c>
      <c r="U976">
        <v>0.60299999999999998</v>
      </c>
      <c r="V976">
        <v>11.3</v>
      </c>
      <c r="W976">
        <f t="shared" si="90"/>
        <v>0</v>
      </c>
      <c r="X976">
        <f t="shared" si="91"/>
        <v>0</v>
      </c>
      <c r="Y976">
        <f t="shared" si="92"/>
        <v>0</v>
      </c>
      <c r="Z976">
        <f t="shared" si="93"/>
        <v>0</v>
      </c>
      <c r="AA976">
        <f t="shared" si="94"/>
        <v>0</v>
      </c>
      <c r="AB976">
        <f t="shared" si="95"/>
        <v>0</v>
      </c>
      <c r="AC976">
        <v>73.400000000000006</v>
      </c>
    </row>
    <row r="977" spans="1:29" x14ac:dyDescent="0.25">
      <c r="A977" t="s">
        <v>29</v>
      </c>
      <c r="B977" t="s">
        <v>137</v>
      </c>
      <c r="C977">
        <v>2006</v>
      </c>
      <c r="D977" t="s">
        <v>24</v>
      </c>
      <c r="E977">
        <v>221</v>
      </c>
      <c r="F977">
        <v>8</v>
      </c>
      <c r="G977">
        <v>0.01</v>
      </c>
      <c r="H977">
        <v>55.798369690000001</v>
      </c>
      <c r="I977">
        <v>68</v>
      </c>
      <c r="J977">
        <v>22</v>
      </c>
      <c r="K977">
        <v>24.8</v>
      </c>
      <c r="L977">
        <v>12</v>
      </c>
      <c r="M977">
        <v>68</v>
      </c>
      <c r="N977">
        <v>3.21</v>
      </c>
      <c r="O977">
        <v>68</v>
      </c>
      <c r="P977">
        <v>1.3</v>
      </c>
      <c r="Q977">
        <v>944.13485100000003</v>
      </c>
      <c r="R977">
        <v>322653</v>
      </c>
      <c r="S977">
        <v>9.6</v>
      </c>
      <c r="T977">
        <v>9.4</v>
      </c>
      <c r="U977">
        <v>0.46600000000000003</v>
      </c>
      <c r="V977">
        <v>7.2</v>
      </c>
      <c r="W977">
        <f t="shared" si="90"/>
        <v>1</v>
      </c>
      <c r="X977">
        <f t="shared" si="91"/>
        <v>0</v>
      </c>
      <c r="Y977">
        <f t="shared" si="92"/>
        <v>0</v>
      </c>
      <c r="Z977">
        <f t="shared" si="93"/>
        <v>0</v>
      </c>
      <c r="AA977">
        <f t="shared" si="94"/>
        <v>0</v>
      </c>
      <c r="AB977">
        <f t="shared" si="95"/>
        <v>0</v>
      </c>
      <c r="AC977">
        <v>69</v>
      </c>
    </row>
    <row r="978" spans="1:29" x14ac:dyDescent="0.25">
      <c r="A978" t="s">
        <v>29</v>
      </c>
      <c r="B978" t="s">
        <v>92</v>
      </c>
      <c r="C978">
        <v>2012</v>
      </c>
      <c r="D978" t="s">
        <v>24</v>
      </c>
      <c r="E978">
        <v>276</v>
      </c>
      <c r="F978">
        <v>2</v>
      </c>
      <c r="G978">
        <v>8.3000000000000007</v>
      </c>
      <c r="H978">
        <v>805.39252839999995</v>
      </c>
      <c r="I978">
        <v>82</v>
      </c>
      <c r="J978">
        <v>2</v>
      </c>
      <c r="K978">
        <v>34.6</v>
      </c>
      <c r="L978">
        <v>3</v>
      </c>
      <c r="M978">
        <v>8</v>
      </c>
      <c r="N978">
        <v>3.13</v>
      </c>
      <c r="O978">
        <v>82</v>
      </c>
      <c r="P978">
        <v>4.9000000000000004</v>
      </c>
      <c r="Q978">
        <v>9774.1811699999998</v>
      </c>
      <c r="R978">
        <v>1756817</v>
      </c>
      <c r="S978">
        <v>6.3</v>
      </c>
      <c r="T978">
        <v>6.2</v>
      </c>
      <c r="U978">
        <v>0.66900000000000004</v>
      </c>
      <c r="V978">
        <v>12.5</v>
      </c>
      <c r="W978">
        <f t="shared" si="90"/>
        <v>1</v>
      </c>
      <c r="X978">
        <f t="shared" si="91"/>
        <v>0</v>
      </c>
      <c r="Y978">
        <f t="shared" si="92"/>
        <v>0</v>
      </c>
      <c r="Z978">
        <f t="shared" si="93"/>
        <v>0</v>
      </c>
      <c r="AA978">
        <f t="shared" si="94"/>
        <v>0</v>
      </c>
      <c r="AB978">
        <f t="shared" si="95"/>
        <v>0</v>
      </c>
      <c r="AC978">
        <v>63.5</v>
      </c>
    </row>
    <row r="979" spans="1:29" x14ac:dyDescent="0.25">
      <c r="A979" t="s">
        <v>29</v>
      </c>
      <c r="B979" t="s">
        <v>59</v>
      </c>
      <c r="C979">
        <v>2010</v>
      </c>
      <c r="D979" t="s">
        <v>24</v>
      </c>
      <c r="E979">
        <v>123</v>
      </c>
      <c r="F979">
        <v>0</v>
      </c>
      <c r="G979">
        <v>4.75</v>
      </c>
      <c r="H979">
        <v>286.89073029999997</v>
      </c>
      <c r="I979">
        <v>98</v>
      </c>
      <c r="J979">
        <v>0</v>
      </c>
      <c r="K979">
        <v>27.5</v>
      </c>
      <c r="L979">
        <v>0</v>
      </c>
      <c r="M979">
        <v>99</v>
      </c>
      <c r="N979">
        <v>4.83</v>
      </c>
      <c r="O979">
        <v>99</v>
      </c>
      <c r="P979">
        <v>0.4</v>
      </c>
      <c r="Q979">
        <v>3312.8259849999999</v>
      </c>
      <c r="R979">
        <v>52384</v>
      </c>
      <c r="S979">
        <v>7.4</v>
      </c>
      <c r="T979">
        <v>7.4</v>
      </c>
      <c r="U979">
        <v>0.627</v>
      </c>
      <c r="V979">
        <v>12.7</v>
      </c>
      <c r="W979">
        <f t="shared" si="90"/>
        <v>1</v>
      </c>
      <c r="X979">
        <f t="shared" si="91"/>
        <v>0</v>
      </c>
      <c r="Y979">
        <f t="shared" si="92"/>
        <v>0</v>
      </c>
      <c r="Z979">
        <f t="shared" si="93"/>
        <v>0</v>
      </c>
      <c r="AA979">
        <f t="shared" si="94"/>
        <v>0</v>
      </c>
      <c r="AB979">
        <f t="shared" si="95"/>
        <v>0</v>
      </c>
      <c r="AC979">
        <v>72.5</v>
      </c>
    </row>
    <row r="980" spans="1:29" x14ac:dyDescent="0.25">
      <c r="A980" t="s">
        <v>32</v>
      </c>
      <c r="B980" t="s">
        <v>139</v>
      </c>
      <c r="C980">
        <v>2013</v>
      </c>
      <c r="D980" t="s">
        <v>24</v>
      </c>
      <c r="E980">
        <v>12</v>
      </c>
      <c r="F980">
        <v>32</v>
      </c>
      <c r="G980">
        <v>5.23</v>
      </c>
      <c r="H980">
        <v>150.40887499999999</v>
      </c>
      <c r="I980">
        <v>82</v>
      </c>
      <c r="J980">
        <v>0</v>
      </c>
      <c r="K980">
        <v>62.1</v>
      </c>
      <c r="L980">
        <v>37</v>
      </c>
      <c r="M980">
        <v>83</v>
      </c>
      <c r="N980">
        <v>6.3</v>
      </c>
      <c r="O980">
        <v>83</v>
      </c>
      <c r="P980">
        <v>0.1</v>
      </c>
      <c r="Q980">
        <v>1298.8676599999999</v>
      </c>
      <c r="R980">
        <v>122535969</v>
      </c>
      <c r="S980">
        <v>1.6</v>
      </c>
      <c r="T980">
        <v>1.5</v>
      </c>
      <c r="U980">
        <v>0.753</v>
      </c>
      <c r="V980">
        <v>12.9</v>
      </c>
      <c r="W980">
        <f t="shared" si="90"/>
        <v>0</v>
      </c>
      <c r="X980">
        <f t="shared" si="91"/>
        <v>0</v>
      </c>
      <c r="Y980">
        <f t="shared" si="92"/>
        <v>0</v>
      </c>
      <c r="Z980">
        <f t="shared" si="93"/>
        <v>0</v>
      </c>
      <c r="AA980">
        <f t="shared" si="94"/>
        <v>0</v>
      </c>
      <c r="AB980">
        <f t="shared" si="95"/>
        <v>0</v>
      </c>
      <c r="AC980">
        <v>76.599999999999994</v>
      </c>
    </row>
    <row r="981" spans="1:29" x14ac:dyDescent="0.25">
      <c r="A981" t="s">
        <v>27</v>
      </c>
      <c r="B981" t="s">
        <v>105</v>
      </c>
      <c r="C981">
        <v>2014</v>
      </c>
      <c r="D981" t="s">
        <v>37</v>
      </c>
      <c r="E981">
        <v>137</v>
      </c>
      <c r="F981">
        <v>0</v>
      </c>
      <c r="G981">
        <v>0.01</v>
      </c>
      <c r="H981">
        <v>160.94493420000001</v>
      </c>
      <c r="J981">
        <v>0</v>
      </c>
      <c r="K981">
        <v>64.2</v>
      </c>
      <c r="L981">
        <v>0</v>
      </c>
      <c r="M981">
        <v>99</v>
      </c>
      <c r="N981">
        <v>7.4</v>
      </c>
      <c r="O981">
        <v>99</v>
      </c>
      <c r="P981">
        <v>0.1</v>
      </c>
      <c r="Q981">
        <v>14117.97668</v>
      </c>
      <c r="R981">
        <v>9866468</v>
      </c>
      <c r="S981">
        <v>1.7</v>
      </c>
      <c r="T981">
        <v>1.6</v>
      </c>
      <c r="U981">
        <v>0.83399999999999996</v>
      </c>
      <c r="V981">
        <v>15.8</v>
      </c>
      <c r="W981">
        <f t="shared" si="90"/>
        <v>0</v>
      </c>
      <c r="X981">
        <f t="shared" si="91"/>
        <v>0</v>
      </c>
      <c r="Y981">
        <f t="shared" si="92"/>
        <v>0</v>
      </c>
      <c r="Z981">
        <f t="shared" si="93"/>
        <v>0</v>
      </c>
      <c r="AA981">
        <f t="shared" si="94"/>
        <v>1</v>
      </c>
      <c r="AB981">
        <f t="shared" si="95"/>
        <v>1</v>
      </c>
      <c r="AC981">
        <v>75.599999999999994</v>
      </c>
    </row>
    <row r="982" spans="1:29" x14ac:dyDescent="0.25">
      <c r="A982" t="s">
        <v>27</v>
      </c>
      <c r="B982" t="s">
        <v>75</v>
      </c>
      <c r="C982">
        <v>2002</v>
      </c>
      <c r="D982" t="s">
        <v>37</v>
      </c>
      <c r="E982">
        <v>12</v>
      </c>
      <c r="F982">
        <v>0</v>
      </c>
      <c r="G982">
        <v>13.47</v>
      </c>
      <c r="H982">
        <v>0</v>
      </c>
      <c r="I982">
        <v>86</v>
      </c>
      <c r="J982">
        <v>4</v>
      </c>
      <c r="K982">
        <v>59.9</v>
      </c>
      <c r="L982">
        <v>0</v>
      </c>
      <c r="M982">
        <v>97</v>
      </c>
      <c r="N982">
        <v>6.8</v>
      </c>
      <c r="O982">
        <v>98</v>
      </c>
      <c r="P982">
        <v>0.1</v>
      </c>
      <c r="S982">
        <v>2.2000000000000002</v>
      </c>
      <c r="T982">
        <v>2.2999999999999998</v>
      </c>
      <c r="W982">
        <f t="shared" si="90"/>
        <v>0</v>
      </c>
      <c r="X982">
        <f t="shared" si="91"/>
        <v>0</v>
      </c>
      <c r="Y982">
        <f t="shared" si="92"/>
        <v>0</v>
      </c>
      <c r="Z982">
        <f t="shared" si="93"/>
        <v>0</v>
      </c>
      <c r="AA982">
        <f t="shared" si="94"/>
        <v>1</v>
      </c>
      <c r="AB982">
        <f t="shared" si="95"/>
        <v>1</v>
      </c>
      <c r="AC982">
        <v>75.3</v>
      </c>
    </row>
    <row r="983" spans="1:29" x14ac:dyDescent="0.25">
      <c r="A983" t="s">
        <v>32</v>
      </c>
      <c r="B983" t="s">
        <v>114</v>
      </c>
      <c r="C983">
        <v>2010</v>
      </c>
      <c r="D983" t="s">
        <v>24</v>
      </c>
      <c r="E983">
        <v>138</v>
      </c>
      <c r="F983">
        <v>1</v>
      </c>
      <c r="G983">
        <v>3.55</v>
      </c>
      <c r="H983">
        <v>396.62709749999999</v>
      </c>
      <c r="I983">
        <v>94</v>
      </c>
      <c r="J983">
        <v>0</v>
      </c>
      <c r="K983">
        <v>5.5</v>
      </c>
      <c r="L983">
        <v>1</v>
      </c>
      <c r="M983">
        <v>94</v>
      </c>
      <c r="N983">
        <v>5.3</v>
      </c>
      <c r="O983">
        <v>94</v>
      </c>
      <c r="P983">
        <v>0.5</v>
      </c>
      <c r="Q983">
        <v>4682.7284239999999</v>
      </c>
      <c r="R983">
        <v>281721</v>
      </c>
      <c r="S983">
        <v>1.8</v>
      </c>
      <c r="T983">
        <v>1.7</v>
      </c>
      <c r="U983">
        <v>0.72099999999999997</v>
      </c>
      <c r="V983">
        <v>12.7</v>
      </c>
      <c r="W983">
        <f t="shared" si="90"/>
        <v>0</v>
      </c>
      <c r="X983">
        <f t="shared" si="91"/>
        <v>0</v>
      </c>
      <c r="Y983">
        <f t="shared" si="92"/>
        <v>0</v>
      </c>
      <c r="Z983">
        <f t="shared" si="93"/>
        <v>0</v>
      </c>
      <c r="AA983">
        <f t="shared" si="94"/>
        <v>0</v>
      </c>
      <c r="AB983">
        <f t="shared" si="95"/>
        <v>0</v>
      </c>
      <c r="AC983">
        <v>75</v>
      </c>
    </row>
    <row r="984" spans="1:29" x14ac:dyDescent="0.25">
      <c r="A984" t="s">
        <v>25</v>
      </c>
      <c r="B984" t="s">
        <v>122</v>
      </c>
      <c r="C984">
        <v>2004</v>
      </c>
      <c r="D984" t="s">
        <v>24</v>
      </c>
      <c r="E984">
        <v>252</v>
      </c>
      <c r="F984">
        <v>12</v>
      </c>
      <c r="G984">
        <v>3.53</v>
      </c>
      <c r="H984">
        <v>0</v>
      </c>
      <c r="I984">
        <v>45</v>
      </c>
      <c r="J984">
        <v>1491</v>
      </c>
      <c r="K984">
        <v>14.4</v>
      </c>
      <c r="L984">
        <v>16</v>
      </c>
      <c r="M984">
        <v>46</v>
      </c>
      <c r="N984">
        <v>4.54</v>
      </c>
      <c r="O984">
        <v>45</v>
      </c>
      <c r="P984">
        <v>0.2</v>
      </c>
      <c r="S984">
        <v>1.1000000000000001</v>
      </c>
      <c r="T984">
        <v>1.2</v>
      </c>
      <c r="U984">
        <v>0.48499999999999999</v>
      </c>
      <c r="V984">
        <v>8.6</v>
      </c>
      <c r="W984">
        <f t="shared" si="90"/>
        <v>0</v>
      </c>
      <c r="X984">
        <f t="shared" si="91"/>
        <v>1</v>
      </c>
      <c r="Y984">
        <f t="shared" si="92"/>
        <v>0</v>
      </c>
      <c r="Z984">
        <f t="shared" si="93"/>
        <v>0</v>
      </c>
      <c r="AA984">
        <f t="shared" si="94"/>
        <v>0</v>
      </c>
      <c r="AB984">
        <f t="shared" si="95"/>
        <v>0</v>
      </c>
      <c r="AC984">
        <v>64</v>
      </c>
    </row>
    <row r="985" spans="1:29" x14ac:dyDescent="0.25">
      <c r="A985" t="s">
        <v>29</v>
      </c>
      <c r="B985" t="s">
        <v>189</v>
      </c>
      <c r="C985">
        <v>2012</v>
      </c>
      <c r="D985" t="s">
        <v>24</v>
      </c>
      <c r="E985">
        <v>48</v>
      </c>
      <c r="F985">
        <v>43</v>
      </c>
      <c r="G985">
        <v>7.38</v>
      </c>
      <c r="H985">
        <v>1089.9548380000001</v>
      </c>
      <c r="I985">
        <v>68</v>
      </c>
      <c r="J985">
        <v>32</v>
      </c>
      <c r="K985">
        <v>48.7</v>
      </c>
      <c r="L985">
        <v>56</v>
      </c>
      <c r="M985">
        <v>65</v>
      </c>
      <c r="N985">
        <v>8.7899999999999991</v>
      </c>
      <c r="O985">
        <v>65</v>
      </c>
      <c r="P985">
        <v>7.6</v>
      </c>
      <c r="Q985">
        <v>7548.1636980000003</v>
      </c>
      <c r="R985">
        <v>5256515.8</v>
      </c>
      <c r="S985">
        <v>6</v>
      </c>
      <c r="T985">
        <v>7.3</v>
      </c>
      <c r="U985">
        <v>0.64400000000000002</v>
      </c>
      <c r="V985">
        <v>12.8</v>
      </c>
      <c r="W985">
        <f t="shared" si="90"/>
        <v>1</v>
      </c>
      <c r="X985">
        <f t="shared" si="91"/>
        <v>0</v>
      </c>
      <c r="Y985">
        <f t="shared" si="92"/>
        <v>0</v>
      </c>
      <c r="Z985">
        <f t="shared" si="93"/>
        <v>0</v>
      </c>
      <c r="AA985">
        <f t="shared" si="94"/>
        <v>0</v>
      </c>
      <c r="AB985">
        <f t="shared" si="95"/>
        <v>0</v>
      </c>
      <c r="AC985">
        <v>59.2</v>
      </c>
    </row>
    <row r="986" spans="1:29" x14ac:dyDescent="0.25">
      <c r="A986" t="s">
        <v>29</v>
      </c>
      <c r="B986" t="s">
        <v>93</v>
      </c>
      <c r="C986">
        <v>2015</v>
      </c>
      <c r="D986" t="s">
        <v>24</v>
      </c>
      <c r="E986">
        <v>262</v>
      </c>
      <c r="F986">
        <v>3</v>
      </c>
      <c r="H986">
        <v>0</v>
      </c>
      <c r="I986">
        <v>97</v>
      </c>
      <c r="J986">
        <v>71</v>
      </c>
      <c r="K986">
        <v>27.3</v>
      </c>
      <c r="L986">
        <v>5</v>
      </c>
      <c r="M986">
        <v>96</v>
      </c>
      <c r="O986">
        <v>97</v>
      </c>
      <c r="P986">
        <v>1.7</v>
      </c>
      <c r="S986">
        <v>7.3</v>
      </c>
      <c r="T986">
        <v>7.2</v>
      </c>
      <c r="U986">
        <v>0.45</v>
      </c>
      <c r="V986">
        <v>8.9</v>
      </c>
      <c r="W986">
        <f t="shared" si="90"/>
        <v>1</v>
      </c>
      <c r="X986">
        <f t="shared" si="91"/>
        <v>0</v>
      </c>
      <c r="Y986">
        <f t="shared" si="92"/>
        <v>0</v>
      </c>
      <c r="Z986">
        <f t="shared" si="93"/>
        <v>0</v>
      </c>
      <c r="AA986">
        <f t="shared" si="94"/>
        <v>0</v>
      </c>
      <c r="AB986">
        <f t="shared" si="95"/>
        <v>0</v>
      </c>
      <c r="AC986">
        <v>61.1</v>
      </c>
    </row>
    <row r="987" spans="1:29" x14ac:dyDescent="0.25">
      <c r="A987" t="s">
        <v>32</v>
      </c>
      <c r="B987" t="s">
        <v>41</v>
      </c>
      <c r="C987">
        <v>2002</v>
      </c>
      <c r="D987" t="s">
        <v>24</v>
      </c>
      <c r="E987">
        <v>19</v>
      </c>
      <c r="F987">
        <v>0</v>
      </c>
      <c r="G987">
        <v>10.85</v>
      </c>
      <c r="H987">
        <v>0</v>
      </c>
      <c r="I987">
        <v>89</v>
      </c>
      <c r="J987">
        <v>0</v>
      </c>
      <c r="K987">
        <v>56</v>
      </c>
      <c r="L987">
        <v>0</v>
      </c>
      <c r="M987">
        <v>93</v>
      </c>
      <c r="N987">
        <v>5.26</v>
      </c>
      <c r="O987">
        <v>94</v>
      </c>
      <c r="P987">
        <v>0.1</v>
      </c>
      <c r="S987">
        <v>2.6</v>
      </c>
      <c r="T987">
        <v>2.6</v>
      </c>
      <c r="U987">
        <v>0.78100000000000003</v>
      </c>
      <c r="V987">
        <v>12.1</v>
      </c>
      <c r="W987">
        <f t="shared" si="90"/>
        <v>0</v>
      </c>
      <c r="X987">
        <f t="shared" si="91"/>
        <v>0</v>
      </c>
      <c r="Y987">
        <f t="shared" si="92"/>
        <v>0</v>
      </c>
      <c r="Z987">
        <f t="shared" si="93"/>
        <v>0</v>
      </c>
      <c r="AA987">
        <f t="shared" si="94"/>
        <v>0</v>
      </c>
      <c r="AB987">
        <f t="shared" si="95"/>
        <v>0</v>
      </c>
      <c r="AC987">
        <v>73.099999999999994</v>
      </c>
    </row>
    <row r="988" spans="1:29" x14ac:dyDescent="0.25">
      <c r="A988" t="s">
        <v>38</v>
      </c>
      <c r="B988" t="s">
        <v>36</v>
      </c>
      <c r="C988">
        <v>2000</v>
      </c>
      <c r="D988" t="s">
        <v>37</v>
      </c>
      <c r="E988">
        <v>78</v>
      </c>
      <c r="F988">
        <v>1</v>
      </c>
      <c r="G988">
        <v>10.17</v>
      </c>
      <c r="H988">
        <v>347.18736000000001</v>
      </c>
      <c r="J988">
        <v>108</v>
      </c>
      <c r="K988">
        <v>58.2</v>
      </c>
      <c r="L988">
        <v>2</v>
      </c>
      <c r="M988">
        <v>9</v>
      </c>
      <c r="N988">
        <v>8.8000000000000007</v>
      </c>
      <c r="O988">
        <v>9</v>
      </c>
      <c r="P988">
        <v>0.1</v>
      </c>
      <c r="Q988">
        <v>2169.9209999999998</v>
      </c>
      <c r="R988">
        <v>19153</v>
      </c>
      <c r="S988">
        <v>0.7</v>
      </c>
      <c r="T988">
        <v>0.7</v>
      </c>
      <c r="U988">
        <v>0.89700000000000002</v>
      </c>
      <c r="V988">
        <v>20.399999999999999</v>
      </c>
      <c r="W988">
        <f t="shared" si="90"/>
        <v>0</v>
      </c>
      <c r="X988">
        <f t="shared" si="91"/>
        <v>0</v>
      </c>
      <c r="Y988">
        <f t="shared" si="92"/>
        <v>1</v>
      </c>
      <c r="Z988">
        <f t="shared" si="93"/>
        <v>0</v>
      </c>
      <c r="AA988">
        <f t="shared" si="94"/>
        <v>0</v>
      </c>
      <c r="AB988">
        <f t="shared" si="95"/>
        <v>1</v>
      </c>
      <c r="AC988">
        <v>79.5</v>
      </c>
    </row>
    <row r="989" spans="1:29" x14ac:dyDescent="0.25">
      <c r="A989" t="s">
        <v>25</v>
      </c>
      <c r="B989" t="s">
        <v>35</v>
      </c>
      <c r="C989">
        <v>2012</v>
      </c>
      <c r="D989" t="s">
        <v>24</v>
      </c>
      <c r="E989">
        <v>121</v>
      </c>
      <c r="F989">
        <v>1</v>
      </c>
      <c r="G989">
        <v>3.89</v>
      </c>
      <c r="H989">
        <v>274.15269860000001</v>
      </c>
      <c r="I989">
        <v>95</v>
      </c>
      <c r="J989">
        <v>0</v>
      </c>
      <c r="K989">
        <v>52.6</v>
      </c>
      <c r="L989">
        <v>1</v>
      </c>
      <c r="M989">
        <v>96</v>
      </c>
      <c r="N989">
        <v>4.4800000000000004</v>
      </c>
      <c r="O989">
        <v>95</v>
      </c>
      <c r="P989">
        <v>0.1</v>
      </c>
      <c r="Q989">
        <v>3684.8481000000002</v>
      </c>
      <c r="R989">
        <v>2881922</v>
      </c>
      <c r="S989">
        <v>2</v>
      </c>
      <c r="T989">
        <v>2.1</v>
      </c>
      <c r="U989">
        <v>0.73199999999999998</v>
      </c>
      <c r="V989">
        <v>12.7</v>
      </c>
      <c r="W989">
        <f t="shared" si="90"/>
        <v>0</v>
      </c>
      <c r="X989">
        <f t="shared" si="91"/>
        <v>1</v>
      </c>
      <c r="Y989">
        <f t="shared" si="92"/>
        <v>0</v>
      </c>
      <c r="Z989">
        <f t="shared" si="93"/>
        <v>0</v>
      </c>
      <c r="AA989">
        <f t="shared" si="94"/>
        <v>0</v>
      </c>
      <c r="AB989">
        <f t="shared" si="95"/>
        <v>0</v>
      </c>
      <c r="AC989">
        <v>74.400000000000006</v>
      </c>
    </row>
    <row r="990" spans="1:29" x14ac:dyDescent="0.25">
      <c r="A990" t="s">
        <v>25</v>
      </c>
      <c r="B990" t="s">
        <v>115</v>
      </c>
      <c r="C990">
        <v>2010</v>
      </c>
      <c r="D990" t="s">
        <v>37</v>
      </c>
      <c r="E990">
        <v>62</v>
      </c>
      <c r="F990">
        <v>3</v>
      </c>
      <c r="G990">
        <v>6.9</v>
      </c>
      <c r="H990">
        <v>863.00614910000002</v>
      </c>
      <c r="J990">
        <v>450</v>
      </c>
      <c r="K990">
        <v>26.9</v>
      </c>
      <c r="L990">
        <v>4</v>
      </c>
      <c r="M990">
        <v>98</v>
      </c>
      <c r="N990">
        <v>9.58</v>
      </c>
      <c r="O990">
        <v>97</v>
      </c>
      <c r="P990">
        <v>0.1</v>
      </c>
      <c r="Q990">
        <v>4457.6763899999996</v>
      </c>
      <c r="R990">
        <v>1287</v>
      </c>
      <c r="S990">
        <v>1.9</v>
      </c>
      <c r="T990">
        <v>1.6</v>
      </c>
      <c r="U990">
        <v>0.879</v>
      </c>
      <c r="V990">
        <v>15.1</v>
      </c>
      <c r="W990">
        <f t="shared" si="90"/>
        <v>0</v>
      </c>
      <c r="X990">
        <f t="shared" si="91"/>
        <v>1</v>
      </c>
      <c r="Y990">
        <f t="shared" si="92"/>
        <v>0</v>
      </c>
      <c r="Z990">
        <f t="shared" si="93"/>
        <v>0</v>
      </c>
      <c r="AA990">
        <f t="shared" si="94"/>
        <v>0</v>
      </c>
      <c r="AB990">
        <f t="shared" si="95"/>
        <v>1</v>
      </c>
      <c r="AC990">
        <v>83</v>
      </c>
    </row>
    <row r="991" spans="1:29" x14ac:dyDescent="0.25">
      <c r="A991" t="s">
        <v>25</v>
      </c>
      <c r="B991" t="s">
        <v>60</v>
      </c>
      <c r="C991">
        <v>2002</v>
      </c>
      <c r="D991" t="s">
        <v>24</v>
      </c>
      <c r="E991">
        <v>273</v>
      </c>
      <c r="F991">
        <v>23</v>
      </c>
      <c r="G991">
        <v>1.43</v>
      </c>
      <c r="H991">
        <v>30.910605539999999</v>
      </c>
      <c r="J991">
        <v>1361</v>
      </c>
      <c r="K991">
        <v>12.8</v>
      </c>
      <c r="L991">
        <v>29</v>
      </c>
      <c r="M991">
        <v>54</v>
      </c>
      <c r="N991">
        <v>5.95</v>
      </c>
      <c r="O991">
        <v>54</v>
      </c>
      <c r="P991">
        <v>2.1</v>
      </c>
      <c r="Q991">
        <v>339.676984</v>
      </c>
      <c r="R991">
        <v>12634729</v>
      </c>
      <c r="S991">
        <v>11.6</v>
      </c>
      <c r="T991">
        <v>11.8</v>
      </c>
      <c r="U991">
        <v>0.42699999999999999</v>
      </c>
      <c r="V991">
        <v>8.1999999999999993</v>
      </c>
      <c r="W991">
        <f t="shared" si="90"/>
        <v>0</v>
      </c>
      <c r="X991">
        <f t="shared" si="91"/>
        <v>1</v>
      </c>
      <c r="Y991">
        <f t="shared" si="92"/>
        <v>0</v>
      </c>
      <c r="Z991">
        <f t="shared" si="93"/>
        <v>0</v>
      </c>
      <c r="AA991">
        <f t="shared" si="94"/>
        <v>0</v>
      </c>
      <c r="AB991">
        <f t="shared" si="95"/>
        <v>0</v>
      </c>
      <c r="AC991">
        <v>59.3</v>
      </c>
    </row>
    <row r="992" spans="1:29" x14ac:dyDescent="0.25">
      <c r="A992" t="s">
        <v>25</v>
      </c>
      <c r="B992" t="s">
        <v>221</v>
      </c>
      <c r="C992">
        <v>2010</v>
      </c>
      <c r="D992" t="s">
        <v>24</v>
      </c>
      <c r="E992">
        <v>233</v>
      </c>
      <c r="F992">
        <v>35</v>
      </c>
      <c r="G992">
        <v>0.06</v>
      </c>
      <c r="H992">
        <v>0</v>
      </c>
      <c r="I992">
        <v>76</v>
      </c>
      <c r="J992">
        <v>510</v>
      </c>
      <c r="K992">
        <v>37.200000000000003</v>
      </c>
      <c r="L992">
        <v>45</v>
      </c>
      <c r="M992">
        <v>77</v>
      </c>
      <c r="N992">
        <v>5.17</v>
      </c>
      <c r="O992">
        <v>76</v>
      </c>
      <c r="P992">
        <v>0.1</v>
      </c>
      <c r="S992">
        <v>13.7</v>
      </c>
      <c r="T992">
        <v>13.7</v>
      </c>
      <c r="U992">
        <v>0.48799999999999999</v>
      </c>
      <c r="V992">
        <v>8.5</v>
      </c>
      <c r="W992">
        <f t="shared" si="90"/>
        <v>0</v>
      </c>
      <c r="X992">
        <f t="shared" si="91"/>
        <v>1</v>
      </c>
      <c r="Y992">
        <f t="shared" si="92"/>
        <v>0</v>
      </c>
      <c r="Z992">
        <f t="shared" si="93"/>
        <v>0</v>
      </c>
      <c r="AA992">
        <f t="shared" si="94"/>
        <v>0</v>
      </c>
      <c r="AB992">
        <f t="shared" si="95"/>
        <v>0</v>
      </c>
      <c r="AC992">
        <v>64.400000000000006</v>
      </c>
    </row>
    <row r="993" spans="1:29" x14ac:dyDescent="0.25">
      <c r="A993" t="s">
        <v>29</v>
      </c>
      <c r="B993" t="s">
        <v>125</v>
      </c>
      <c r="C993">
        <v>2006</v>
      </c>
      <c r="D993" t="s">
        <v>24</v>
      </c>
      <c r="E993">
        <v>654</v>
      </c>
      <c r="F993">
        <v>5</v>
      </c>
      <c r="G993">
        <v>2.61</v>
      </c>
      <c r="H993">
        <v>71.155776090000003</v>
      </c>
      <c r="I993">
        <v>91</v>
      </c>
      <c r="J993">
        <v>1</v>
      </c>
      <c r="K993">
        <v>27.9</v>
      </c>
      <c r="L993">
        <v>6</v>
      </c>
      <c r="M993">
        <v>88</v>
      </c>
      <c r="N993">
        <v>7.12</v>
      </c>
      <c r="O993">
        <v>89</v>
      </c>
      <c r="P993">
        <v>34.1</v>
      </c>
      <c r="Q993">
        <v>915.77575400000001</v>
      </c>
      <c r="R993">
        <v>1965662</v>
      </c>
      <c r="S993">
        <v>8.8000000000000007</v>
      </c>
      <c r="T993">
        <v>8.6999999999999993</v>
      </c>
      <c r="U993">
        <v>0.437</v>
      </c>
      <c r="V993">
        <v>10.7</v>
      </c>
      <c r="W993">
        <f t="shared" si="90"/>
        <v>1</v>
      </c>
      <c r="X993">
        <f t="shared" si="91"/>
        <v>0</v>
      </c>
      <c r="Y993">
        <f t="shared" si="92"/>
        <v>0</v>
      </c>
      <c r="Z993">
        <f t="shared" si="93"/>
        <v>0</v>
      </c>
      <c r="AA993">
        <f t="shared" si="94"/>
        <v>0</v>
      </c>
      <c r="AB993">
        <f t="shared" si="95"/>
        <v>0</v>
      </c>
      <c r="AC993">
        <v>45.3</v>
      </c>
    </row>
    <row r="994" spans="1:29" x14ac:dyDescent="0.25">
      <c r="A994" t="s">
        <v>29</v>
      </c>
      <c r="B994" t="s">
        <v>93</v>
      </c>
      <c r="C994">
        <v>2009</v>
      </c>
      <c r="D994" t="s">
        <v>24</v>
      </c>
      <c r="E994">
        <v>286</v>
      </c>
      <c r="F994">
        <v>3</v>
      </c>
      <c r="G994">
        <v>2.99</v>
      </c>
      <c r="H994">
        <v>0</v>
      </c>
      <c r="I994">
        <v>97</v>
      </c>
      <c r="J994">
        <v>0</v>
      </c>
      <c r="K994">
        <v>23.5</v>
      </c>
      <c r="L994">
        <v>6</v>
      </c>
      <c r="M994">
        <v>97</v>
      </c>
      <c r="N994">
        <v>5.85</v>
      </c>
      <c r="O994">
        <v>98</v>
      </c>
      <c r="P994">
        <v>2.7</v>
      </c>
      <c r="S994">
        <v>8.4</v>
      </c>
      <c r="T994">
        <v>8.3000000000000007</v>
      </c>
      <c r="U994">
        <v>0.434</v>
      </c>
      <c r="V994">
        <v>8.9</v>
      </c>
      <c r="W994">
        <f t="shared" si="90"/>
        <v>1</v>
      </c>
      <c r="X994">
        <f t="shared" si="91"/>
        <v>0</v>
      </c>
      <c r="Y994">
        <f t="shared" si="92"/>
        <v>0</v>
      </c>
      <c r="Z994">
        <f t="shared" si="93"/>
        <v>0</v>
      </c>
      <c r="AA994">
        <f t="shared" si="94"/>
        <v>0</v>
      </c>
      <c r="AB994">
        <f t="shared" si="95"/>
        <v>0</v>
      </c>
      <c r="AC994">
        <v>59</v>
      </c>
    </row>
    <row r="995" spans="1:29" x14ac:dyDescent="0.25">
      <c r="A995" t="s">
        <v>25</v>
      </c>
      <c r="B995" t="s">
        <v>42</v>
      </c>
      <c r="C995">
        <v>2002</v>
      </c>
      <c r="D995" t="s">
        <v>24</v>
      </c>
      <c r="E995">
        <v>87</v>
      </c>
      <c r="F995">
        <v>0</v>
      </c>
      <c r="G995">
        <v>1.99</v>
      </c>
      <c r="H995">
        <v>106.4303336</v>
      </c>
      <c r="I995">
        <v>98</v>
      </c>
      <c r="J995">
        <v>8</v>
      </c>
      <c r="K995">
        <v>55</v>
      </c>
      <c r="L995">
        <v>0</v>
      </c>
      <c r="M995">
        <v>98</v>
      </c>
      <c r="N995">
        <v>3.89</v>
      </c>
      <c r="O995">
        <v>98</v>
      </c>
      <c r="P995">
        <v>0.1</v>
      </c>
      <c r="Q995">
        <v>1312.33457</v>
      </c>
      <c r="S995">
        <v>6.2</v>
      </c>
      <c r="T995">
        <v>5.9</v>
      </c>
      <c r="U995">
        <v>0.79600000000000004</v>
      </c>
      <c r="V995">
        <v>13.5</v>
      </c>
      <c r="W995">
        <f t="shared" si="90"/>
        <v>0</v>
      </c>
      <c r="X995">
        <f t="shared" si="91"/>
        <v>1</v>
      </c>
      <c r="Y995">
        <f t="shared" si="92"/>
        <v>0</v>
      </c>
      <c r="Z995">
        <f t="shared" si="93"/>
        <v>0</v>
      </c>
      <c r="AA995">
        <f t="shared" si="94"/>
        <v>0</v>
      </c>
      <c r="AB995">
        <f t="shared" si="95"/>
        <v>0</v>
      </c>
      <c r="AC995">
        <v>74.900000000000006</v>
      </c>
    </row>
    <row r="996" spans="1:29" x14ac:dyDescent="0.25">
      <c r="A996" t="s">
        <v>25</v>
      </c>
      <c r="B996" t="s">
        <v>66</v>
      </c>
      <c r="C996">
        <v>2004</v>
      </c>
      <c r="D996" t="s">
        <v>24</v>
      </c>
      <c r="E996">
        <v>11</v>
      </c>
      <c r="F996">
        <v>360</v>
      </c>
      <c r="G996">
        <v>3.04</v>
      </c>
      <c r="H996">
        <v>1.58668462</v>
      </c>
      <c r="I996">
        <v>79</v>
      </c>
      <c r="J996">
        <v>70549</v>
      </c>
      <c r="K996">
        <v>23.4</v>
      </c>
      <c r="L996">
        <v>427</v>
      </c>
      <c r="M996">
        <v>87</v>
      </c>
      <c r="N996">
        <v>4.72</v>
      </c>
      <c r="O996">
        <v>87</v>
      </c>
      <c r="P996">
        <v>0.1</v>
      </c>
      <c r="Q996">
        <v>158.66846200000001</v>
      </c>
      <c r="R996">
        <v>129675</v>
      </c>
      <c r="S996">
        <v>5.0999999999999996</v>
      </c>
      <c r="T996">
        <v>4.5999999999999996</v>
      </c>
      <c r="U996">
        <v>0.622</v>
      </c>
      <c r="V996">
        <v>10.199999999999999</v>
      </c>
      <c r="W996">
        <f t="shared" si="90"/>
        <v>0</v>
      </c>
      <c r="X996">
        <f t="shared" si="91"/>
        <v>1</v>
      </c>
      <c r="Y996">
        <f t="shared" si="92"/>
        <v>0</v>
      </c>
      <c r="Z996">
        <f t="shared" si="93"/>
        <v>0</v>
      </c>
      <c r="AA996">
        <f t="shared" si="94"/>
        <v>0</v>
      </c>
      <c r="AB996">
        <f t="shared" si="95"/>
        <v>0</v>
      </c>
      <c r="AC996">
        <v>73.5</v>
      </c>
    </row>
    <row r="997" spans="1:29" x14ac:dyDescent="0.25">
      <c r="A997" t="s">
        <v>29</v>
      </c>
      <c r="B997" t="s">
        <v>178</v>
      </c>
      <c r="C997">
        <v>2009</v>
      </c>
      <c r="D997" t="s">
        <v>24</v>
      </c>
      <c r="E997">
        <v>21</v>
      </c>
      <c r="F997">
        <v>0</v>
      </c>
      <c r="G997">
        <v>4.13</v>
      </c>
      <c r="H997">
        <v>11.13608747</v>
      </c>
      <c r="I997">
        <v>98</v>
      </c>
      <c r="J997">
        <v>0</v>
      </c>
      <c r="K997">
        <v>26.2</v>
      </c>
      <c r="L997">
        <v>0</v>
      </c>
      <c r="M997">
        <v>99</v>
      </c>
      <c r="N997">
        <v>6.65</v>
      </c>
      <c r="O997">
        <v>98</v>
      </c>
      <c r="P997">
        <v>0.9</v>
      </c>
      <c r="Q997">
        <v>199.57146</v>
      </c>
      <c r="R997">
        <v>17813</v>
      </c>
      <c r="S997">
        <v>6.3</v>
      </c>
      <c r="T997">
        <v>6.2</v>
      </c>
      <c r="U997">
        <v>0.53300000000000003</v>
      </c>
      <c r="V997">
        <v>10.1</v>
      </c>
      <c r="W997">
        <f t="shared" si="90"/>
        <v>1</v>
      </c>
      <c r="X997">
        <f t="shared" si="91"/>
        <v>0</v>
      </c>
      <c r="Y997">
        <f t="shared" si="92"/>
        <v>0</v>
      </c>
      <c r="Z997">
        <f t="shared" si="93"/>
        <v>0</v>
      </c>
      <c r="AA997">
        <f t="shared" si="94"/>
        <v>0</v>
      </c>
      <c r="AB997">
        <f t="shared" si="95"/>
        <v>0</v>
      </c>
      <c r="AC997">
        <v>65.8</v>
      </c>
    </row>
    <row r="998" spans="1:29" x14ac:dyDescent="0.25">
      <c r="A998" t="s">
        <v>32</v>
      </c>
      <c r="B998" t="s">
        <v>71</v>
      </c>
      <c r="C998">
        <v>2009</v>
      </c>
      <c r="D998" t="s">
        <v>24</v>
      </c>
      <c r="E998">
        <v>96</v>
      </c>
      <c r="F998">
        <v>1</v>
      </c>
      <c r="G998">
        <v>4.07</v>
      </c>
      <c r="H998">
        <v>24.88720369</v>
      </c>
      <c r="I998">
        <v>87</v>
      </c>
      <c r="J998">
        <v>0</v>
      </c>
      <c r="K998">
        <v>54.4</v>
      </c>
      <c r="L998">
        <v>1</v>
      </c>
      <c r="M998">
        <v>8</v>
      </c>
      <c r="N998">
        <v>9.69</v>
      </c>
      <c r="O998">
        <v>86</v>
      </c>
      <c r="P998">
        <v>0.1</v>
      </c>
      <c r="Q998">
        <v>689.39622399999996</v>
      </c>
      <c r="R998">
        <v>4488263</v>
      </c>
      <c r="S998">
        <v>1.9</v>
      </c>
      <c r="T998">
        <v>1.8</v>
      </c>
      <c r="U998">
        <v>0.747</v>
      </c>
      <c r="V998">
        <v>13.1</v>
      </c>
      <c r="W998">
        <f t="shared" si="90"/>
        <v>0</v>
      </c>
      <c r="X998">
        <f t="shared" si="91"/>
        <v>0</v>
      </c>
      <c r="Y998">
        <f t="shared" si="92"/>
        <v>0</v>
      </c>
      <c r="Z998">
        <f t="shared" si="93"/>
        <v>0</v>
      </c>
      <c r="AA998">
        <f t="shared" si="94"/>
        <v>0</v>
      </c>
      <c r="AB998">
        <f t="shared" si="95"/>
        <v>0</v>
      </c>
      <c r="AC998">
        <v>79.2</v>
      </c>
    </row>
    <row r="999" spans="1:29" x14ac:dyDescent="0.25">
      <c r="A999" t="s">
        <v>25</v>
      </c>
      <c r="B999" t="s">
        <v>43</v>
      </c>
      <c r="C999">
        <v>2006</v>
      </c>
      <c r="D999" t="s">
        <v>24</v>
      </c>
      <c r="E999">
        <v>152</v>
      </c>
      <c r="F999">
        <v>164</v>
      </c>
      <c r="G999">
        <v>0.01</v>
      </c>
      <c r="H999">
        <v>42.330454899999999</v>
      </c>
      <c r="I999">
        <v>86</v>
      </c>
      <c r="J999">
        <v>6192</v>
      </c>
      <c r="K999">
        <v>13</v>
      </c>
      <c r="L999">
        <v>215</v>
      </c>
      <c r="M999">
        <v>95</v>
      </c>
      <c r="N999">
        <v>2.8</v>
      </c>
      <c r="O999">
        <v>94</v>
      </c>
      <c r="P999">
        <v>0.1</v>
      </c>
      <c r="Q999">
        <v>494.51465999999999</v>
      </c>
      <c r="R999">
        <v>1453684</v>
      </c>
      <c r="S999">
        <v>19.7</v>
      </c>
      <c r="T999">
        <v>2.2999999999999998</v>
      </c>
      <c r="U999">
        <v>0.50600000000000001</v>
      </c>
      <c r="V999">
        <v>8.4</v>
      </c>
      <c r="W999">
        <f t="shared" si="90"/>
        <v>0</v>
      </c>
      <c r="X999">
        <f t="shared" si="91"/>
        <v>1</v>
      </c>
      <c r="Y999">
        <f t="shared" si="92"/>
        <v>0</v>
      </c>
      <c r="Z999">
        <f t="shared" si="93"/>
        <v>0</v>
      </c>
      <c r="AA999">
        <f t="shared" si="94"/>
        <v>0</v>
      </c>
      <c r="AB999">
        <f t="shared" si="95"/>
        <v>0</v>
      </c>
      <c r="AC999">
        <v>68.2</v>
      </c>
    </row>
    <row r="1000" spans="1:29" x14ac:dyDescent="0.25">
      <c r="A1000" t="s">
        <v>25</v>
      </c>
      <c r="B1000" t="s">
        <v>108</v>
      </c>
      <c r="C1000">
        <v>2008</v>
      </c>
      <c r="D1000" t="s">
        <v>24</v>
      </c>
      <c r="E1000">
        <v>189</v>
      </c>
      <c r="F1000">
        <v>149</v>
      </c>
      <c r="G1000">
        <v>7.0000000000000007E-2</v>
      </c>
      <c r="H1000">
        <v>10.263411079999999</v>
      </c>
      <c r="I1000">
        <v>82</v>
      </c>
      <c r="J1000">
        <v>15369</v>
      </c>
      <c r="K1000">
        <v>21.3</v>
      </c>
      <c r="L1000">
        <v>181</v>
      </c>
      <c r="M1000">
        <v>83</v>
      </c>
      <c r="N1000">
        <v>2.81</v>
      </c>
      <c r="O1000">
        <v>77</v>
      </c>
      <c r="P1000">
        <v>0.2</v>
      </c>
      <c r="Q1000">
        <v>216.52766</v>
      </c>
      <c r="R1000">
        <v>236159276</v>
      </c>
      <c r="S1000">
        <v>1.7</v>
      </c>
      <c r="T1000">
        <v>1.7</v>
      </c>
      <c r="U1000">
        <v>0.64100000000000001</v>
      </c>
      <c r="V1000">
        <v>11.7</v>
      </c>
      <c r="W1000">
        <f t="shared" si="90"/>
        <v>0</v>
      </c>
      <c r="X1000">
        <f t="shared" si="91"/>
        <v>1</v>
      </c>
      <c r="Y1000">
        <f t="shared" si="92"/>
        <v>0</v>
      </c>
      <c r="Z1000">
        <f t="shared" si="93"/>
        <v>0</v>
      </c>
      <c r="AA1000">
        <f t="shared" si="94"/>
        <v>0</v>
      </c>
      <c r="AB1000">
        <f t="shared" si="95"/>
        <v>0</v>
      </c>
      <c r="AC1000">
        <v>67.7</v>
      </c>
    </row>
    <row r="1001" spans="1:29" x14ac:dyDescent="0.25">
      <c r="A1001" t="s">
        <v>38</v>
      </c>
      <c r="B1001" t="s">
        <v>89</v>
      </c>
      <c r="C1001">
        <v>2013</v>
      </c>
      <c r="D1001" t="s">
        <v>24</v>
      </c>
      <c r="E1001">
        <v>192</v>
      </c>
      <c r="F1001">
        <v>0</v>
      </c>
      <c r="G1001">
        <v>0.01</v>
      </c>
      <c r="H1001">
        <v>460.64878049999999</v>
      </c>
      <c r="I1001">
        <v>99</v>
      </c>
      <c r="J1001">
        <v>0</v>
      </c>
      <c r="K1001">
        <v>61.1</v>
      </c>
      <c r="L1001">
        <v>0</v>
      </c>
      <c r="M1001">
        <v>99</v>
      </c>
      <c r="N1001">
        <v>4.26</v>
      </c>
      <c r="O1001">
        <v>99</v>
      </c>
      <c r="P1001">
        <v>0.1</v>
      </c>
      <c r="Q1001">
        <v>4763.6895599999998</v>
      </c>
      <c r="R1001">
        <v>879715</v>
      </c>
      <c r="S1001">
        <v>4</v>
      </c>
      <c r="T1001">
        <v>3.7</v>
      </c>
      <c r="U1001">
        <v>0.71899999999999997</v>
      </c>
      <c r="V1001">
        <v>15</v>
      </c>
      <c r="W1001">
        <f t="shared" si="90"/>
        <v>0</v>
      </c>
      <c r="X1001">
        <f t="shared" si="91"/>
        <v>0</v>
      </c>
      <c r="Y1001">
        <f t="shared" si="92"/>
        <v>1</v>
      </c>
      <c r="Z1001">
        <f t="shared" si="93"/>
        <v>0</v>
      </c>
      <c r="AA1001">
        <f t="shared" si="94"/>
        <v>0</v>
      </c>
      <c r="AB1001">
        <f t="shared" si="95"/>
        <v>0</v>
      </c>
      <c r="AC1001">
        <v>69.599999999999994</v>
      </c>
    </row>
    <row r="1002" spans="1:29" x14ac:dyDescent="0.25">
      <c r="A1002" t="s">
        <v>29</v>
      </c>
      <c r="B1002" t="s">
        <v>189</v>
      </c>
      <c r="C1002">
        <v>2009</v>
      </c>
      <c r="D1002" t="s">
        <v>24</v>
      </c>
      <c r="E1002">
        <v>449</v>
      </c>
      <c r="F1002">
        <v>46</v>
      </c>
      <c r="G1002">
        <v>7.6</v>
      </c>
      <c r="H1002">
        <v>782.59871439999995</v>
      </c>
      <c r="I1002">
        <v>74</v>
      </c>
      <c r="J1002">
        <v>5857</v>
      </c>
      <c r="K1002">
        <v>46.4</v>
      </c>
      <c r="L1002">
        <v>70</v>
      </c>
      <c r="M1002">
        <v>75</v>
      </c>
      <c r="N1002">
        <v>8.39</v>
      </c>
      <c r="O1002">
        <v>76</v>
      </c>
      <c r="P1002">
        <v>19</v>
      </c>
      <c r="Q1002">
        <v>5888.6283999999996</v>
      </c>
      <c r="R1002">
        <v>5255813.1100000003</v>
      </c>
      <c r="S1002">
        <v>8.1</v>
      </c>
      <c r="T1002">
        <v>9.8000000000000007</v>
      </c>
      <c r="U1002">
        <v>0.622</v>
      </c>
      <c r="V1002">
        <v>12.8</v>
      </c>
      <c r="W1002">
        <f t="shared" si="90"/>
        <v>1</v>
      </c>
      <c r="X1002">
        <f t="shared" si="91"/>
        <v>0</v>
      </c>
      <c r="Y1002">
        <f t="shared" si="92"/>
        <v>0</v>
      </c>
      <c r="Z1002">
        <f t="shared" si="93"/>
        <v>0</v>
      </c>
      <c r="AA1002">
        <f t="shared" si="94"/>
        <v>0</v>
      </c>
      <c r="AB1002">
        <f t="shared" si="95"/>
        <v>0</v>
      </c>
      <c r="AC1002">
        <v>56.5</v>
      </c>
    </row>
    <row r="1003" spans="1:29" x14ac:dyDescent="0.25">
      <c r="A1003" t="s">
        <v>29</v>
      </c>
      <c r="B1003" t="s">
        <v>183</v>
      </c>
      <c r="C1003">
        <v>2006</v>
      </c>
      <c r="D1003" t="s">
        <v>24</v>
      </c>
      <c r="E1003">
        <v>464</v>
      </c>
      <c r="F1003">
        <v>30</v>
      </c>
      <c r="G1003">
        <v>3.8</v>
      </c>
      <c r="H1003">
        <v>38.000757880000002</v>
      </c>
      <c r="J1003">
        <v>33</v>
      </c>
      <c r="K1003">
        <v>19.7</v>
      </c>
      <c r="L1003">
        <v>46</v>
      </c>
      <c r="M1003">
        <v>65</v>
      </c>
      <c r="N1003">
        <v>1.68</v>
      </c>
      <c r="O1003">
        <v>64</v>
      </c>
      <c r="P1003">
        <v>2.2000000000000002</v>
      </c>
      <c r="Q1003">
        <v>322.313468</v>
      </c>
      <c r="R1003">
        <v>5848692</v>
      </c>
      <c r="S1003">
        <v>9.1</v>
      </c>
      <c r="T1003">
        <v>9.1</v>
      </c>
      <c r="U1003">
        <v>0.34799999999999998</v>
      </c>
      <c r="V1003">
        <v>8</v>
      </c>
      <c r="W1003">
        <f t="shared" si="90"/>
        <v>1</v>
      </c>
      <c r="X1003">
        <f t="shared" si="91"/>
        <v>0</v>
      </c>
      <c r="Y1003">
        <f t="shared" si="92"/>
        <v>0</v>
      </c>
      <c r="Z1003">
        <f t="shared" si="93"/>
        <v>0</v>
      </c>
      <c r="AA1003">
        <f t="shared" si="94"/>
        <v>0</v>
      </c>
      <c r="AB1003">
        <f t="shared" si="95"/>
        <v>0</v>
      </c>
      <c r="AC1003">
        <v>44.3</v>
      </c>
    </row>
    <row r="1004" spans="1:29" x14ac:dyDescent="0.25">
      <c r="A1004" t="s">
        <v>25</v>
      </c>
      <c r="B1004" t="s">
        <v>112</v>
      </c>
      <c r="C1004">
        <v>2009</v>
      </c>
      <c r="D1004" t="s">
        <v>24</v>
      </c>
      <c r="E1004">
        <v>63</v>
      </c>
      <c r="F1004">
        <v>1</v>
      </c>
      <c r="G1004">
        <v>2.5499999999999998</v>
      </c>
      <c r="H1004">
        <v>508.66454379999999</v>
      </c>
      <c r="I1004">
        <v>98</v>
      </c>
      <c r="J1004">
        <v>5</v>
      </c>
      <c r="K1004">
        <v>62.6</v>
      </c>
      <c r="L1004">
        <v>1</v>
      </c>
      <c r="M1004">
        <v>96</v>
      </c>
      <c r="N1004">
        <v>7.46</v>
      </c>
      <c r="O1004">
        <v>96</v>
      </c>
      <c r="P1004">
        <v>0.1</v>
      </c>
      <c r="Q1004">
        <v>27795.87671</v>
      </c>
      <c r="R1004">
        <v>74856</v>
      </c>
      <c r="S1004">
        <v>1.2</v>
      </c>
      <c r="T1004">
        <v>1.1000000000000001</v>
      </c>
      <c r="U1004">
        <v>0.876</v>
      </c>
      <c r="V1004">
        <v>15.6</v>
      </c>
      <c r="W1004">
        <f t="shared" si="90"/>
        <v>0</v>
      </c>
      <c r="X1004">
        <f t="shared" si="91"/>
        <v>1</v>
      </c>
      <c r="Y1004">
        <f t="shared" si="92"/>
        <v>0</v>
      </c>
      <c r="Z1004">
        <f t="shared" si="93"/>
        <v>0</v>
      </c>
      <c r="AA1004">
        <f t="shared" si="94"/>
        <v>0</v>
      </c>
      <c r="AB1004">
        <f t="shared" si="95"/>
        <v>0</v>
      </c>
      <c r="AC1004">
        <v>81.5</v>
      </c>
    </row>
    <row r="1005" spans="1:29" x14ac:dyDescent="0.25">
      <c r="A1005" t="s">
        <v>27</v>
      </c>
      <c r="B1005" t="s">
        <v>135</v>
      </c>
      <c r="C1005">
        <v>2015</v>
      </c>
      <c r="D1005" t="s">
        <v>37</v>
      </c>
      <c r="E1005">
        <v>54</v>
      </c>
      <c r="F1005">
        <v>0</v>
      </c>
      <c r="H1005">
        <v>0</v>
      </c>
      <c r="I1005">
        <v>95</v>
      </c>
      <c r="J1005">
        <v>2</v>
      </c>
      <c r="K1005">
        <v>69.599999999999994</v>
      </c>
      <c r="L1005">
        <v>0</v>
      </c>
      <c r="M1005">
        <v>97</v>
      </c>
      <c r="O1005">
        <v>97</v>
      </c>
      <c r="P1005">
        <v>0.1</v>
      </c>
      <c r="Q1005">
        <v>23819.463599999999</v>
      </c>
      <c r="R1005">
        <v>431874</v>
      </c>
      <c r="S1005">
        <v>0.8</v>
      </c>
      <c r="T1005">
        <v>0.8</v>
      </c>
      <c r="U1005">
        <v>0.85299999999999998</v>
      </c>
      <c r="V1005">
        <v>14.6</v>
      </c>
      <c r="W1005">
        <f t="shared" si="90"/>
        <v>0</v>
      </c>
      <c r="X1005">
        <f t="shared" si="91"/>
        <v>0</v>
      </c>
      <c r="Y1005">
        <f t="shared" si="92"/>
        <v>0</v>
      </c>
      <c r="Z1005">
        <f t="shared" si="93"/>
        <v>0</v>
      </c>
      <c r="AA1005">
        <f t="shared" si="94"/>
        <v>1</v>
      </c>
      <c r="AB1005">
        <f t="shared" si="95"/>
        <v>1</v>
      </c>
      <c r="AC1005">
        <v>81.7</v>
      </c>
    </row>
    <row r="1006" spans="1:29" x14ac:dyDescent="0.25">
      <c r="A1006" t="s">
        <v>25</v>
      </c>
      <c r="B1006" t="s">
        <v>116</v>
      </c>
      <c r="C1006">
        <v>2009</v>
      </c>
      <c r="D1006" t="s">
        <v>24</v>
      </c>
      <c r="E1006">
        <v>118</v>
      </c>
      <c r="F1006">
        <v>4</v>
      </c>
      <c r="G1006">
        <v>0.59</v>
      </c>
      <c r="H1006">
        <v>668.74473339999997</v>
      </c>
      <c r="I1006">
        <v>98</v>
      </c>
      <c r="J1006">
        <v>0</v>
      </c>
      <c r="K1006">
        <v>6.9</v>
      </c>
      <c r="L1006">
        <v>4</v>
      </c>
      <c r="M1006">
        <v>98</v>
      </c>
      <c r="N1006">
        <v>9.5399999999999991</v>
      </c>
      <c r="O1006">
        <v>98</v>
      </c>
      <c r="P1006">
        <v>0.1</v>
      </c>
      <c r="Q1006">
        <v>3492.1396</v>
      </c>
      <c r="R1006">
        <v>6821116</v>
      </c>
      <c r="S1006">
        <v>3.8</v>
      </c>
      <c r="T1006">
        <v>3.8</v>
      </c>
      <c r="U1006">
        <v>0.74199999999999999</v>
      </c>
      <c r="V1006">
        <v>13.6</v>
      </c>
      <c r="W1006">
        <f t="shared" si="90"/>
        <v>0</v>
      </c>
      <c r="X1006">
        <f t="shared" si="91"/>
        <v>1</v>
      </c>
      <c r="Y1006">
        <f t="shared" si="92"/>
        <v>0</v>
      </c>
      <c r="Z1006">
        <f t="shared" si="93"/>
        <v>0</v>
      </c>
      <c r="AA1006">
        <f t="shared" si="94"/>
        <v>0</v>
      </c>
      <c r="AB1006">
        <f t="shared" si="95"/>
        <v>0</v>
      </c>
      <c r="AC1006">
        <v>73.3</v>
      </c>
    </row>
    <row r="1007" spans="1:29" x14ac:dyDescent="0.25">
      <c r="A1007" t="s">
        <v>32</v>
      </c>
      <c r="B1007" t="s">
        <v>160</v>
      </c>
      <c r="C1007">
        <v>2001</v>
      </c>
      <c r="D1007" t="s">
        <v>24</v>
      </c>
      <c r="E1007">
        <v>124</v>
      </c>
      <c r="F1007">
        <v>2</v>
      </c>
      <c r="G1007">
        <v>5.43</v>
      </c>
      <c r="H1007">
        <v>7.3205144610000001</v>
      </c>
      <c r="I1007">
        <v>98</v>
      </c>
      <c r="J1007">
        <v>0</v>
      </c>
      <c r="K1007">
        <v>46.9</v>
      </c>
      <c r="L1007">
        <v>2</v>
      </c>
      <c r="M1007">
        <v>95</v>
      </c>
      <c r="N1007">
        <v>7.72</v>
      </c>
      <c r="O1007">
        <v>99</v>
      </c>
      <c r="P1007">
        <v>0.1</v>
      </c>
      <c r="Q1007">
        <v>446.37283300000001</v>
      </c>
      <c r="R1007">
        <v>389684</v>
      </c>
      <c r="S1007">
        <v>2.2999999999999998</v>
      </c>
      <c r="T1007">
        <v>2.2999999999999998</v>
      </c>
      <c r="U1007">
        <v>0.72099999999999997</v>
      </c>
      <c r="V1007">
        <v>12.4</v>
      </c>
      <c r="W1007">
        <f t="shared" si="90"/>
        <v>0</v>
      </c>
      <c r="X1007">
        <f t="shared" si="91"/>
        <v>0</v>
      </c>
      <c r="Y1007">
        <f t="shared" si="92"/>
        <v>0</v>
      </c>
      <c r="Z1007">
        <f t="shared" si="93"/>
        <v>0</v>
      </c>
      <c r="AA1007">
        <f t="shared" si="94"/>
        <v>0</v>
      </c>
      <c r="AB1007">
        <f t="shared" si="95"/>
        <v>0</v>
      </c>
      <c r="AC1007">
        <v>75.5</v>
      </c>
    </row>
    <row r="1008" spans="1:29" x14ac:dyDescent="0.25">
      <c r="A1008" t="s">
        <v>27</v>
      </c>
      <c r="B1008" t="s">
        <v>123</v>
      </c>
      <c r="C1008">
        <v>2009</v>
      </c>
      <c r="D1008" t="s">
        <v>37</v>
      </c>
      <c r="E1008">
        <v>184</v>
      </c>
      <c r="F1008">
        <v>0</v>
      </c>
      <c r="G1008">
        <v>9.85</v>
      </c>
      <c r="H1008">
        <v>1137.6237000000001</v>
      </c>
      <c r="I1008">
        <v>92</v>
      </c>
      <c r="J1008">
        <v>0</v>
      </c>
      <c r="K1008">
        <v>58.5</v>
      </c>
      <c r="L1008">
        <v>0</v>
      </c>
      <c r="M1008">
        <v>94</v>
      </c>
      <c r="N1008">
        <v>6.84</v>
      </c>
      <c r="O1008">
        <v>94</v>
      </c>
      <c r="P1008">
        <v>0.1</v>
      </c>
      <c r="Q1008">
        <v>12219.37379</v>
      </c>
      <c r="R1008">
        <v>2141669</v>
      </c>
      <c r="S1008">
        <v>2.2999999999999998</v>
      </c>
      <c r="T1008">
        <v>2.2999999999999998</v>
      </c>
      <c r="U1008">
        <v>0.82099999999999995</v>
      </c>
      <c r="V1008">
        <v>16.399999999999999</v>
      </c>
      <c r="W1008">
        <f t="shared" si="90"/>
        <v>0</v>
      </c>
      <c r="X1008">
        <f t="shared" si="91"/>
        <v>0</v>
      </c>
      <c r="Y1008">
        <f t="shared" si="92"/>
        <v>0</v>
      </c>
      <c r="Z1008">
        <f t="shared" si="93"/>
        <v>0</v>
      </c>
      <c r="AA1008">
        <f t="shared" si="94"/>
        <v>1</v>
      </c>
      <c r="AB1008">
        <f t="shared" si="95"/>
        <v>1</v>
      </c>
      <c r="AC1008">
        <v>72.599999999999994</v>
      </c>
    </row>
    <row r="1009" spans="1:29" x14ac:dyDescent="0.25">
      <c r="A1009" t="s">
        <v>25</v>
      </c>
      <c r="B1009" t="s">
        <v>108</v>
      </c>
      <c r="C1009">
        <v>2006</v>
      </c>
      <c r="D1009" t="s">
        <v>24</v>
      </c>
      <c r="E1009">
        <v>191</v>
      </c>
      <c r="F1009">
        <v>159</v>
      </c>
      <c r="G1009">
        <v>0.06</v>
      </c>
      <c r="H1009">
        <v>72.015931600000002</v>
      </c>
      <c r="I1009">
        <v>66</v>
      </c>
      <c r="J1009">
        <v>20422</v>
      </c>
      <c r="K1009">
        <v>19.7</v>
      </c>
      <c r="L1009">
        <v>194</v>
      </c>
      <c r="M1009">
        <v>78</v>
      </c>
      <c r="N1009">
        <v>2.91</v>
      </c>
      <c r="O1009">
        <v>72</v>
      </c>
      <c r="P1009">
        <v>0.1</v>
      </c>
      <c r="Q1009">
        <v>1586.2539999999999</v>
      </c>
      <c r="R1009">
        <v>22983822</v>
      </c>
      <c r="S1009">
        <v>1.8</v>
      </c>
      <c r="T1009">
        <v>1.8</v>
      </c>
      <c r="U1009">
        <v>0.63200000000000001</v>
      </c>
      <c r="V1009">
        <v>10.9</v>
      </c>
      <c r="W1009">
        <f t="shared" si="90"/>
        <v>0</v>
      </c>
      <c r="X1009">
        <f t="shared" si="91"/>
        <v>1</v>
      </c>
      <c r="Y1009">
        <f t="shared" si="92"/>
        <v>0</v>
      </c>
      <c r="Z1009">
        <f t="shared" si="93"/>
        <v>0</v>
      </c>
      <c r="AA1009">
        <f t="shared" si="94"/>
        <v>0</v>
      </c>
      <c r="AB1009">
        <f t="shared" si="95"/>
        <v>0</v>
      </c>
      <c r="AC1009">
        <v>67.3</v>
      </c>
    </row>
    <row r="1010" spans="1:29" x14ac:dyDescent="0.25">
      <c r="A1010" t="s">
        <v>29</v>
      </c>
      <c r="B1010" t="s">
        <v>214</v>
      </c>
      <c r="C1010">
        <v>2002</v>
      </c>
      <c r="D1010" t="s">
        <v>24</v>
      </c>
      <c r="E1010">
        <v>46</v>
      </c>
      <c r="F1010">
        <v>106</v>
      </c>
      <c r="G1010">
        <v>3.37</v>
      </c>
      <c r="H1010">
        <v>0</v>
      </c>
      <c r="I1010">
        <v>89</v>
      </c>
      <c r="J1010">
        <v>5131</v>
      </c>
      <c r="K1010">
        <v>16.8</v>
      </c>
      <c r="L1010">
        <v>166</v>
      </c>
      <c r="M1010">
        <v>91</v>
      </c>
      <c r="N1010">
        <v>3.59</v>
      </c>
      <c r="O1010">
        <v>89</v>
      </c>
      <c r="P1010">
        <v>12.1</v>
      </c>
      <c r="S1010">
        <v>8</v>
      </c>
      <c r="T1010">
        <v>8</v>
      </c>
      <c r="W1010">
        <f t="shared" si="90"/>
        <v>1</v>
      </c>
      <c r="X1010">
        <f t="shared" si="91"/>
        <v>0</v>
      </c>
      <c r="Y1010">
        <f t="shared" si="92"/>
        <v>0</v>
      </c>
      <c r="Z1010">
        <f t="shared" si="93"/>
        <v>0</v>
      </c>
      <c r="AA1010">
        <f t="shared" si="94"/>
        <v>0</v>
      </c>
      <c r="AB1010">
        <f t="shared" si="95"/>
        <v>0</v>
      </c>
      <c r="AC1010">
        <v>52</v>
      </c>
    </row>
    <row r="1011" spans="1:29" x14ac:dyDescent="0.25">
      <c r="A1011" t="s">
        <v>27</v>
      </c>
      <c r="B1011" t="s">
        <v>39</v>
      </c>
      <c r="C1011">
        <v>2009</v>
      </c>
      <c r="D1011" t="s">
        <v>37</v>
      </c>
      <c r="E1011">
        <v>77</v>
      </c>
      <c r="F1011">
        <v>0</v>
      </c>
      <c r="G1011">
        <v>11.3</v>
      </c>
      <c r="H1011">
        <v>8053.5576380000002</v>
      </c>
      <c r="I1011">
        <v>83</v>
      </c>
      <c r="J1011">
        <v>49</v>
      </c>
      <c r="K1011">
        <v>54.7</v>
      </c>
      <c r="L1011">
        <v>0</v>
      </c>
      <c r="M1011">
        <v>83</v>
      </c>
      <c r="N1011">
        <v>11.19</v>
      </c>
      <c r="O1011">
        <v>83</v>
      </c>
      <c r="P1011">
        <v>0.1</v>
      </c>
      <c r="Q1011">
        <v>47654.187209999996</v>
      </c>
      <c r="R1011">
        <v>8343323</v>
      </c>
      <c r="S1011">
        <v>1.7</v>
      </c>
      <c r="T1011">
        <v>1.9</v>
      </c>
      <c r="U1011">
        <v>0.87</v>
      </c>
      <c r="V1011">
        <v>15.3</v>
      </c>
      <c r="W1011">
        <f t="shared" si="90"/>
        <v>0</v>
      </c>
      <c r="X1011">
        <f t="shared" si="91"/>
        <v>0</v>
      </c>
      <c r="Y1011">
        <f t="shared" si="92"/>
        <v>0</v>
      </c>
      <c r="Z1011">
        <f t="shared" si="93"/>
        <v>0</v>
      </c>
      <c r="AA1011">
        <f t="shared" si="94"/>
        <v>1</v>
      </c>
      <c r="AB1011">
        <f t="shared" si="95"/>
        <v>1</v>
      </c>
      <c r="AC1011">
        <v>82</v>
      </c>
    </row>
    <row r="1012" spans="1:29" x14ac:dyDescent="0.25">
      <c r="A1012" t="s">
        <v>29</v>
      </c>
      <c r="B1012" t="s">
        <v>183</v>
      </c>
      <c r="C1012">
        <v>2007</v>
      </c>
      <c r="D1012" t="s">
        <v>24</v>
      </c>
      <c r="E1012">
        <v>45</v>
      </c>
      <c r="F1012">
        <v>29</v>
      </c>
      <c r="G1012">
        <v>3.86</v>
      </c>
      <c r="H1012">
        <v>45.571088889999999</v>
      </c>
      <c r="I1012">
        <v>63</v>
      </c>
      <c r="J1012">
        <v>0</v>
      </c>
      <c r="K1012">
        <v>2.2000000000000002</v>
      </c>
      <c r="L1012">
        <v>45</v>
      </c>
      <c r="M1012">
        <v>63</v>
      </c>
      <c r="N1012">
        <v>1.1200000000000001</v>
      </c>
      <c r="O1012">
        <v>64</v>
      </c>
      <c r="P1012">
        <v>2.2000000000000002</v>
      </c>
      <c r="Q1012">
        <v>358.82747160000002</v>
      </c>
      <c r="R1012">
        <v>615417</v>
      </c>
      <c r="S1012">
        <v>8.9</v>
      </c>
      <c r="T1012">
        <v>8.9</v>
      </c>
      <c r="U1012">
        <v>0.35699999999999998</v>
      </c>
      <c r="V1012">
        <v>8.1999999999999993</v>
      </c>
      <c r="W1012">
        <f t="shared" si="90"/>
        <v>1</v>
      </c>
      <c r="X1012">
        <f t="shared" si="91"/>
        <v>0</v>
      </c>
      <c r="Y1012">
        <f t="shared" si="92"/>
        <v>0</v>
      </c>
      <c r="Z1012">
        <f t="shared" si="93"/>
        <v>0</v>
      </c>
      <c r="AA1012">
        <f t="shared" si="94"/>
        <v>0</v>
      </c>
      <c r="AB1012">
        <f t="shared" si="95"/>
        <v>0</v>
      </c>
      <c r="AC1012">
        <v>45.3</v>
      </c>
    </row>
    <row r="1013" spans="1:29" x14ac:dyDescent="0.25">
      <c r="A1013" t="s">
        <v>29</v>
      </c>
      <c r="B1013" t="s">
        <v>48</v>
      </c>
      <c r="C1013">
        <v>2013</v>
      </c>
      <c r="D1013" t="s">
        <v>24</v>
      </c>
      <c r="E1013">
        <v>251</v>
      </c>
      <c r="F1013">
        <v>25</v>
      </c>
      <c r="G1013">
        <v>0.01</v>
      </c>
      <c r="H1013">
        <v>87.408042300000005</v>
      </c>
      <c r="I1013">
        <v>77</v>
      </c>
      <c r="J1013">
        <v>637</v>
      </c>
      <c r="K1013">
        <v>24.6</v>
      </c>
      <c r="L1013">
        <v>39</v>
      </c>
      <c r="M1013">
        <v>73</v>
      </c>
      <c r="N1013">
        <v>4.59</v>
      </c>
      <c r="O1013">
        <v>77</v>
      </c>
      <c r="P1013">
        <v>1.2</v>
      </c>
      <c r="Q1013">
        <v>915.26745860000005</v>
      </c>
      <c r="R1013">
        <v>14451</v>
      </c>
      <c r="S1013">
        <v>7.2</v>
      </c>
      <c r="T1013">
        <v>7.1</v>
      </c>
      <c r="U1013">
        <v>0.46600000000000003</v>
      </c>
      <c r="V1013">
        <v>10.3</v>
      </c>
      <c r="W1013">
        <f t="shared" si="90"/>
        <v>1</v>
      </c>
      <c r="X1013">
        <f t="shared" si="91"/>
        <v>0</v>
      </c>
      <c r="Y1013">
        <f t="shared" si="92"/>
        <v>0</v>
      </c>
      <c r="Z1013">
        <f t="shared" si="93"/>
        <v>0</v>
      </c>
      <c r="AA1013">
        <f t="shared" si="94"/>
        <v>0</v>
      </c>
      <c r="AB1013">
        <f t="shared" si="95"/>
        <v>0</v>
      </c>
      <c r="AC1013">
        <v>59.5</v>
      </c>
    </row>
    <row r="1014" spans="1:29" x14ac:dyDescent="0.25">
      <c r="A1014" t="s">
        <v>29</v>
      </c>
      <c r="B1014" t="s">
        <v>210</v>
      </c>
      <c r="C1014">
        <v>2012</v>
      </c>
      <c r="D1014" t="s">
        <v>24</v>
      </c>
      <c r="E1014">
        <v>339</v>
      </c>
      <c r="F1014">
        <v>73</v>
      </c>
      <c r="G1014">
        <v>0.01</v>
      </c>
      <c r="H1014">
        <v>92.886978589999998</v>
      </c>
      <c r="I1014">
        <v>78</v>
      </c>
      <c r="J1014">
        <v>2027</v>
      </c>
      <c r="K1014">
        <v>17.2</v>
      </c>
      <c r="L1014">
        <v>109</v>
      </c>
      <c r="M1014">
        <v>82</v>
      </c>
      <c r="N1014">
        <v>7.58</v>
      </c>
      <c r="O1014">
        <v>78</v>
      </c>
      <c r="P1014">
        <v>4.5999999999999996</v>
      </c>
      <c r="Q1014">
        <v>647.74740999999995</v>
      </c>
      <c r="R1014">
        <v>3636796</v>
      </c>
      <c r="S1014">
        <v>5.8</v>
      </c>
      <c r="T1014">
        <v>5.8</v>
      </c>
      <c r="U1014">
        <v>0.47699999999999998</v>
      </c>
      <c r="V1014">
        <v>10</v>
      </c>
      <c r="W1014">
        <f t="shared" si="90"/>
        <v>1</v>
      </c>
      <c r="X1014">
        <f t="shared" si="91"/>
        <v>0</v>
      </c>
      <c r="Y1014">
        <f t="shared" si="92"/>
        <v>0</v>
      </c>
      <c r="Z1014">
        <f t="shared" si="93"/>
        <v>0</v>
      </c>
      <c r="AA1014">
        <f t="shared" si="94"/>
        <v>0</v>
      </c>
      <c r="AB1014">
        <f t="shared" si="95"/>
        <v>0</v>
      </c>
      <c r="AC1014">
        <v>60</v>
      </c>
    </row>
    <row r="1015" spans="1:29" x14ac:dyDescent="0.25">
      <c r="A1015" t="s">
        <v>34</v>
      </c>
      <c r="B1015" t="s">
        <v>162</v>
      </c>
      <c r="C1015">
        <v>2008</v>
      </c>
      <c r="D1015" t="s">
        <v>24</v>
      </c>
      <c r="E1015">
        <v>157</v>
      </c>
      <c r="F1015">
        <v>3</v>
      </c>
      <c r="G1015">
        <v>6.14</v>
      </c>
      <c r="H1015">
        <v>34.739245760000003</v>
      </c>
      <c r="I1015">
        <v>87</v>
      </c>
      <c r="J1015">
        <v>0</v>
      </c>
      <c r="K1015">
        <v>44.9</v>
      </c>
      <c r="L1015">
        <v>4</v>
      </c>
      <c r="M1015">
        <v>85</v>
      </c>
      <c r="N1015">
        <v>7.6</v>
      </c>
      <c r="O1015">
        <v>89</v>
      </c>
      <c r="P1015">
        <v>0.1</v>
      </c>
      <c r="Q1015">
        <v>359.99218400000001</v>
      </c>
      <c r="R1015">
        <v>647117</v>
      </c>
      <c r="S1015">
        <v>2.1</v>
      </c>
      <c r="T1015">
        <v>2.1</v>
      </c>
      <c r="U1015">
        <v>0.65400000000000003</v>
      </c>
      <c r="V1015">
        <v>11.9</v>
      </c>
      <c r="W1015">
        <f t="shared" si="90"/>
        <v>0</v>
      </c>
      <c r="X1015">
        <f t="shared" si="91"/>
        <v>0</v>
      </c>
      <c r="Y1015">
        <f t="shared" si="92"/>
        <v>0</v>
      </c>
      <c r="Z1015">
        <f t="shared" si="93"/>
        <v>1</v>
      </c>
      <c r="AA1015">
        <f t="shared" si="94"/>
        <v>0</v>
      </c>
      <c r="AB1015">
        <f t="shared" si="95"/>
        <v>0</v>
      </c>
      <c r="AC1015">
        <v>72.7</v>
      </c>
    </row>
    <row r="1016" spans="1:29" x14ac:dyDescent="0.25">
      <c r="A1016" t="s">
        <v>29</v>
      </c>
      <c r="B1016" t="s">
        <v>195</v>
      </c>
      <c r="C1016">
        <v>2005</v>
      </c>
      <c r="D1016" t="s">
        <v>24</v>
      </c>
      <c r="E1016">
        <v>63</v>
      </c>
      <c r="F1016">
        <v>3</v>
      </c>
      <c r="G1016">
        <v>5.08</v>
      </c>
      <c r="H1016">
        <v>372.1651473</v>
      </c>
      <c r="I1016">
        <v>95</v>
      </c>
      <c r="J1016">
        <v>0</v>
      </c>
      <c r="K1016">
        <v>27.8</v>
      </c>
      <c r="L1016">
        <v>4</v>
      </c>
      <c r="M1016">
        <v>88</v>
      </c>
      <c r="N1016">
        <v>6.8</v>
      </c>
      <c r="O1016">
        <v>86</v>
      </c>
      <c r="P1016">
        <v>49.1</v>
      </c>
      <c r="Q1016">
        <v>2873.8621410000001</v>
      </c>
      <c r="R1016">
        <v>115873</v>
      </c>
      <c r="S1016">
        <v>7.3</v>
      </c>
      <c r="T1016">
        <v>7.5</v>
      </c>
      <c r="U1016">
        <v>0.495</v>
      </c>
      <c r="V1016">
        <v>9.6999999999999993</v>
      </c>
      <c r="W1016">
        <f t="shared" si="90"/>
        <v>1</v>
      </c>
      <c r="X1016">
        <f t="shared" si="91"/>
        <v>0</v>
      </c>
      <c r="Y1016">
        <f t="shared" si="92"/>
        <v>0</v>
      </c>
      <c r="Z1016">
        <f t="shared" si="93"/>
        <v>0</v>
      </c>
      <c r="AA1016">
        <f t="shared" si="94"/>
        <v>0</v>
      </c>
      <c r="AB1016">
        <f t="shared" si="95"/>
        <v>0</v>
      </c>
      <c r="AC1016">
        <v>46</v>
      </c>
    </row>
    <row r="1017" spans="1:29" x14ac:dyDescent="0.25">
      <c r="A1017" t="s">
        <v>29</v>
      </c>
      <c r="B1017" t="s">
        <v>57</v>
      </c>
      <c r="C1017">
        <v>2013</v>
      </c>
      <c r="D1017" t="s">
        <v>24</v>
      </c>
      <c r="E1017">
        <v>33</v>
      </c>
      <c r="F1017">
        <v>22</v>
      </c>
      <c r="G1017">
        <v>0.01</v>
      </c>
      <c r="H1017">
        <v>40.151284580000002</v>
      </c>
      <c r="I1017">
        <v>96</v>
      </c>
      <c r="J1017">
        <v>0</v>
      </c>
      <c r="K1017">
        <v>17.600000000000001</v>
      </c>
      <c r="L1017">
        <v>32</v>
      </c>
      <c r="M1017">
        <v>96</v>
      </c>
      <c r="N1017">
        <v>8.3000000000000007</v>
      </c>
      <c r="O1017">
        <v>96</v>
      </c>
      <c r="P1017">
        <v>1</v>
      </c>
      <c r="Q1017">
        <v>282.75552520000002</v>
      </c>
      <c r="R1017">
        <v>96186</v>
      </c>
      <c r="S1017">
        <v>7.4</v>
      </c>
      <c r="T1017">
        <v>7.4</v>
      </c>
      <c r="U1017">
        <v>0.39800000000000002</v>
      </c>
      <c r="V1017">
        <v>10.5</v>
      </c>
      <c r="W1017">
        <f t="shared" si="90"/>
        <v>1</v>
      </c>
      <c r="X1017">
        <f t="shared" si="91"/>
        <v>0</v>
      </c>
      <c r="Y1017">
        <f t="shared" si="92"/>
        <v>0</v>
      </c>
      <c r="Z1017">
        <f t="shared" si="93"/>
        <v>0</v>
      </c>
      <c r="AA1017">
        <f t="shared" si="94"/>
        <v>0</v>
      </c>
      <c r="AB1017">
        <f t="shared" si="95"/>
        <v>0</v>
      </c>
      <c r="AC1017">
        <v>58.6</v>
      </c>
    </row>
    <row r="1018" spans="1:29" x14ac:dyDescent="0.25">
      <c r="A1018" t="s">
        <v>34</v>
      </c>
      <c r="B1018" t="s">
        <v>53</v>
      </c>
      <c r="C1018">
        <v>2003</v>
      </c>
      <c r="D1018" t="s">
        <v>24</v>
      </c>
      <c r="E1018">
        <v>172</v>
      </c>
      <c r="F1018">
        <v>88</v>
      </c>
      <c r="G1018">
        <v>6.95</v>
      </c>
      <c r="H1018">
        <v>15.85781237</v>
      </c>
      <c r="I1018">
        <v>97</v>
      </c>
      <c r="J1018">
        <v>2</v>
      </c>
      <c r="K1018">
        <v>46.1</v>
      </c>
      <c r="L1018">
        <v>100</v>
      </c>
      <c r="M1018">
        <v>99</v>
      </c>
      <c r="N1018">
        <v>6.94</v>
      </c>
      <c r="O1018">
        <v>99</v>
      </c>
      <c r="P1018">
        <v>0.1</v>
      </c>
      <c r="Q1018">
        <v>359.587582</v>
      </c>
      <c r="R1018">
        <v>182482149</v>
      </c>
      <c r="S1018">
        <v>3.3</v>
      </c>
      <c r="T1018">
        <v>3.3</v>
      </c>
      <c r="U1018">
        <v>0.69899999999999995</v>
      </c>
      <c r="V1018">
        <v>14.8</v>
      </c>
      <c r="W1018">
        <f t="shared" si="90"/>
        <v>0</v>
      </c>
      <c r="X1018">
        <f t="shared" si="91"/>
        <v>0</v>
      </c>
      <c r="Y1018">
        <f t="shared" si="92"/>
        <v>0</v>
      </c>
      <c r="Z1018">
        <f t="shared" si="93"/>
        <v>1</v>
      </c>
      <c r="AA1018">
        <f t="shared" si="94"/>
        <v>0</v>
      </c>
      <c r="AB1018">
        <f t="shared" si="95"/>
        <v>0</v>
      </c>
      <c r="AC1018">
        <v>71.8</v>
      </c>
    </row>
    <row r="1019" spans="1:29" x14ac:dyDescent="0.25">
      <c r="A1019" t="s">
        <v>34</v>
      </c>
      <c r="B1019" t="s">
        <v>50</v>
      </c>
      <c r="C1019">
        <v>2001</v>
      </c>
      <c r="D1019" t="s">
        <v>24</v>
      </c>
      <c r="E1019">
        <v>238</v>
      </c>
      <c r="F1019">
        <v>14</v>
      </c>
      <c r="G1019">
        <v>2.2000000000000002</v>
      </c>
      <c r="H1019">
        <v>0</v>
      </c>
      <c r="I1019">
        <v>77</v>
      </c>
      <c r="J1019">
        <v>0</v>
      </c>
      <c r="K1019">
        <v>43.3</v>
      </c>
      <c r="L1019">
        <v>19</v>
      </c>
      <c r="M1019">
        <v>71</v>
      </c>
      <c r="N1019">
        <v>6.31</v>
      </c>
      <c r="O1019">
        <v>71</v>
      </c>
      <c r="P1019">
        <v>0.1</v>
      </c>
      <c r="S1019">
        <v>1.5</v>
      </c>
      <c r="T1019">
        <v>1.4</v>
      </c>
      <c r="U1019">
        <v>0.60699999999999998</v>
      </c>
      <c r="V1019">
        <v>13.7</v>
      </c>
      <c r="W1019">
        <f t="shared" si="90"/>
        <v>0</v>
      </c>
      <c r="X1019">
        <f t="shared" si="91"/>
        <v>0</v>
      </c>
      <c r="Y1019">
        <f t="shared" si="92"/>
        <v>0</v>
      </c>
      <c r="Z1019">
        <f t="shared" si="93"/>
        <v>1</v>
      </c>
      <c r="AA1019">
        <f t="shared" si="94"/>
        <v>0</v>
      </c>
      <c r="AB1019">
        <f t="shared" si="95"/>
        <v>0</v>
      </c>
      <c r="AC1019">
        <v>63.3</v>
      </c>
    </row>
    <row r="1020" spans="1:29" x14ac:dyDescent="0.25">
      <c r="A1020" t="s">
        <v>34</v>
      </c>
      <c r="B1020" t="s">
        <v>163</v>
      </c>
      <c r="C1020">
        <v>2010</v>
      </c>
      <c r="D1020" t="s">
        <v>24</v>
      </c>
      <c r="E1020">
        <v>14</v>
      </c>
      <c r="F1020">
        <v>10</v>
      </c>
      <c r="G1020">
        <v>4.72</v>
      </c>
      <c r="H1020">
        <v>69.439345079999995</v>
      </c>
      <c r="I1020">
        <v>93</v>
      </c>
      <c r="J1020">
        <v>0</v>
      </c>
      <c r="K1020">
        <v>52.2</v>
      </c>
      <c r="L1020">
        <v>12</v>
      </c>
      <c r="M1020">
        <v>92</v>
      </c>
      <c r="N1020">
        <v>5.3</v>
      </c>
      <c r="O1020">
        <v>93</v>
      </c>
      <c r="P1020">
        <v>0.2</v>
      </c>
      <c r="Q1020">
        <v>522.49319100000002</v>
      </c>
      <c r="R1020">
        <v>29373646</v>
      </c>
      <c r="S1020">
        <v>1.1000000000000001</v>
      </c>
      <c r="T1020">
        <v>1.1000000000000001</v>
      </c>
      <c r="U1020">
        <v>0.70799999999999996</v>
      </c>
      <c r="V1020">
        <v>13.3</v>
      </c>
      <c r="W1020">
        <f t="shared" si="90"/>
        <v>0</v>
      </c>
      <c r="X1020">
        <f t="shared" si="91"/>
        <v>0</v>
      </c>
      <c r="Y1020">
        <f t="shared" si="92"/>
        <v>0</v>
      </c>
      <c r="Z1020">
        <f t="shared" si="93"/>
        <v>1</v>
      </c>
      <c r="AA1020">
        <f t="shared" si="94"/>
        <v>0</v>
      </c>
      <c r="AB1020">
        <f t="shared" si="95"/>
        <v>0</v>
      </c>
      <c r="AC1020">
        <v>73.7</v>
      </c>
    </row>
    <row r="1021" spans="1:29" x14ac:dyDescent="0.25">
      <c r="A1021" t="s">
        <v>29</v>
      </c>
      <c r="B1021" t="s">
        <v>77</v>
      </c>
      <c r="C1021">
        <v>2011</v>
      </c>
      <c r="D1021" t="s">
        <v>24</v>
      </c>
      <c r="E1021">
        <v>278</v>
      </c>
      <c r="F1021">
        <v>239</v>
      </c>
      <c r="G1021">
        <v>1.82</v>
      </c>
      <c r="H1021">
        <v>0</v>
      </c>
      <c r="I1021">
        <v>74</v>
      </c>
      <c r="J1021">
        <v>133802</v>
      </c>
      <c r="K1021">
        <v>19.600000000000001</v>
      </c>
      <c r="L1021">
        <v>319</v>
      </c>
      <c r="M1021">
        <v>77</v>
      </c>
      <c r="N1021">
        <v>3.53</v>
      </c>
      <c r="O1021">
        <v>74</v>
      </c>
      <c r="P1021">
        <v>1.6</v>
      </c>
      <c r="S1021">
        <v>1.2</v>
      </c>
      <c r="T1021">
        <v>1</v>
      </c>
      <c r="W1021">
        <f t="shared" si="90"/>
        <v>1</v>
      </c>
      <c r="X1021">
        <f t="shared" si="91"/>
        <v>0</v>
      </c>
      <c r="Y1021">
        <f t="shared" si="92"/>
        <v>0</v>
      </c>
      <c r="Z1021">
        <f t="shared" si="93"/>
        <v>0</v>
      </c>
      <c r="AA1021">
        <f t="shared" si="94"/>
        <v>0</v>
      </c>
      <c r="AB1021">
        <f t="shared" si="95"/>
        <v>0</v>
      </c>
      <c r="AC1021">
        <v>57.9</v>
      </c>
    </row>
    <row r="1022" spans="1:29" x14ac:dyDescent="0.25">
      <c r="A1022" t="s">
        <v>29</v>
      </c>
      <c r="B1022" t="s">
        <v>153</v>
      </c>
      <c r="C1022">
        <v>2010</v>
      </c>
      <c r="D1022" t="s">
        <v>24</v>
      </c>
      <c r="E1022">
        <v>252</v>
      </c>
      <c r="F1022">
        <v>50</v>
      </c>
      <c r="G1022">
        <v>0.12</v>
      </c>
      <c r="H1022">
        <v>5.8837605359999996</v>
      </c>
      <c r="I1022">
        <v>7</v>
      </c>
      <c r="J1022">
        <v>372</v>
      </c>
      <c r="K1022">
        <v>17.3</v>
      </c>
      <c r="L1022">
        <v>95</v>
      </c>
      <c r="M1022">
        <v>75</v>
      </c>
      <c r="N1022">
        <v>6.36</v>
      </c>
      <c r="O1022">
        <v>7</v>
      </c>
      <c r="P1022">
        <v>0.9</v>
      </c>
      <c r="Q1022">
        <v>348.15151100000003</v>
      </c>
      <c r="R1022">
        <v>16425578</v>
      </c>
      <c r="S1022">
        <v>1.7</v>
      </c>
      <c r="T1022">
        <v>1.6</v>
      </c>
      <c r="U1022">
        <v>0.312</v>
      </c>
      <c r="V1022">
        <v>4.5</v>
      </c>
      <c r="W1022">
        <f t="shared" si="90"/>
        <v>1</v>
      </c>
      <c r="X1022">
        <f t="shared" si="91"/>
        <v>0</v>
      </c>
      <c r="Y1022">
        <f t="shared" si="92"/>
        <v>0</v>
      </c>
      <c r="Z1022">
        <f t="shared" si="93"/>
        <v>0</v>
      </c>
      <c r="AA1022">
        <f t="shared" si="94"/>
        <v>0</v>
      </c>
      <c r="AB1022">
        <f t="shared" si="95"/>
        <v>0</v>
      </c>
      <c r="AC1022">
        <v>58.2</v>
      </c>
    </row>
    <row r="1023" spans="1:29" x14ac:dyDescent="0.25">
      <c r="A1023" t="s">
        <v>29</v>
      </c>
      <c r="B1023" t="s">
        <v>210</v>
      </c>
      <c r="C1023">
        <v>2009</v>
      </c>
      <c r="D1023" t="s">
        <v>24</v>
      </c>
      <c r="E1023">
        <v>378</v>
      </c>
      <c r="F1023">
        <v>82</v>
      </c>
      <c r="G1023">
        <v>9.6300000000000008</v>
      </c>
      <c r="H1023">
        <v>87.045349540000004</v>
      </c>
      <c r="I1023">
        <v>79</v>
      </c>
      <c r="J1023">
        <v>1601</v>
      </c>
      <c r="K1023">
        <v>15.9</v>
      </c>
      <c r="L1023">
        <v>124</v>
      </c>
      <c r="M1023">
        <v>78</v>
      </c>
      <c r="N1023">
        <v>8.43</v>
      </c>
      <c r="O1023">
        <v>79</v>
      </c>
      <c r="P1023">
        <v>8.1</v>
      </c>
      <c r="Q1023">
        <v>647.17732000000001</v>
      </c>
      <c r="R1023">
        <v>32771895</v>
      </c>
      <c r="S1023">
        <v>6.1</v>
      </c>
      <c r="T1023">
        <v>6.1</v>
      </c>
      <c r="U1023">
        <v>0.46400000000000002</v>
      </c>
      <c r="V1023">
        <v>10.8</v>
      </c>
      <c r="W1023">
        <f t="shared" si="90"/>
        <v>1</v>
      </c>
      <c r="X1023">
        <f t="shared" si="91"/>
        <v>0</v>
      </c>
      <c r="Y1023">
        <f t="shared" si="92"/>
        <v>0</v>
      </c>
      <c r="Z1023">
        <f t="shared" si="93"/>
        <v>0</v>
      </c>
      <c r="AA1023">
        <f t="shared" si="94"/>
        <v>0</v>
      </c>
      <c r="AB1023">
        <f t="shared" si="95"/>
        <v>0</v>
      </c>
      <c r="AC1023">
        <v>57.5</v>
      </c>
    </row>
    <row r="1024" spans="1:29" x14ac:dyDescent="0.25">
      <c r="A1024" t="s">
        <v>27</v>
      </c>
      <c r="B1024" t="s">
        <v>211</v>
      </c>
      <c r="C1024">
        <v>2013</v>
      </c>
      <c r="D1024" t="s">
        <v>24</v>
      </c>
      <c r="E1024">
        <v>198</v>
      </c>
      <c r="F1024">
        <v>4</v>
      </c>
      <c r="G1024">
        <v>8.44</v>
      </c>
      <c r="H1024">
        <v>52.42529588</v>
      </c>
      <c r="I1024">
        <v>46</v>
      </c>
      <c r="J1024">
        <v>0</v>
      </c>
      <c r="K1024">
        <v>6.1</v>
      </c>
      <c r="L1024">
        <v>5</v>
      </c>
      <c r="M1024">
        <v>72</v>
      </c>
      <c r="N1024">
        <v>7.67</v>
      </c>
      <c r="O1024">
        <v>76</v>
      </c>
      <c r="P1024">
        <v>0.2</v>
      </c>
      <c r="Q1024">
        <v>429.71553999999998</v>
      </c>
      <c r="R1024">
        <v>454896</v>
      </c>
      <c r="S1024">
        <v>2.2999999999999998</v>
      </c>
      <c r="T1024">
        <v>2.4</v>
      </c>
      <c r="U1024">
        <v>0.74399999999999999</v>
      </c>
      <c r="V1024">
        <v>15.2</v>
      </c>
      <c r="W1024">
        <f t="shared" si="90"/>
        <v>0</v>
      </c>
      <c r="X1024">
        <f t="shared" si="91"/>
        <v>0</v>
      </c>
      <c r="Y1024">
        <f t="shared" si="92"/>
        <v>0</v>
      </c>
      <c r="Z1024">
        <f t="shared" si="93"/>
        <v>0</v>
      </c>
      <c r="AA1024">
        <f t="shared" si="94"/>
        <v>1</v>
      </c>
      <c r="AB1024">
        <f t="shared" si="95"/>
        <v>0</v>
      </c>
      <c r="AC1024">
        <v>71</v>
      </c>
    </row>
    <row r="1025" spans="1:29" x14ac:dyDescent="0.25">
      <c r="A1025" t="s">
        <v>25</v>
      </c>
      <c r="B1025" t="s">
        <v>158</v>
      </c>
      <c r="C1025">
        <v>2007</v>
      </c>
      <c r="D1025" t="s">
        <v>24</v>
      </c>
      <c r="E1025">
        <v>178</v>
      </c>
      <c r="F1025">
        <v>367</v>
      </c>
      <c r="G1025">
        <v>0.03</v>
      </c>
      <c r="H1025">
        <v>3.9127445170000001</v>
      </c>
      <c r="I1025">
        <v>75</v>
      </c>
      <c r="J1025">
        <v>2801</v>
      </c>
      <c r="K1025">
        <v>2.1</v>
      </c>
      <c r="L1025">
        <v>459</v>
      </c>
      <c r="M1025">
        <v>75</v>
      </c>
      <c r="N1025">
        <v>3.35</v>
      </c>
      <c r="O1025">
        <v>75</v>
      </c>
      <c r="P1025">
        <v>0.1</v>
      </c>
      <c r="Q1025">
        <v>95.432793099999998</v>
      </c>
      <c r="R1025">
        <v>16332974</v>
      </c>
      <c r="S1025">
        <v>2.8</v>
      </c>
      <c r="T1025">
        <v>21.3</v>
      </c>
      <c r="U1025">
        <v>0.505</v>
      </c>
      <c r="V1025">
        <v>6.7</v>
      </c>
      <c r="W1025">
        <f t="shared" si="90"/>
        <v>0</v>
      </c>
      <c r="X1025">
        <f t="shared" si="91"/>
        <v>1</v>
      </c>
      <c r="Y1025">
        <f t="shared" si="92"/>
        <v>0</v>
      </c>
      <c r="Z1025">
        <f t="shared" si="93"/>
        <v>0</v>
      </c>
      <c r="AA1025">
        <f t="shared" si="94"/>
        <v>0</v>
      </c>
      <c r="AB1025">
        <f t="shared" si="95"/>
        <v>0</v>
      </c>
      <c r="AC1025">
        <v>64.400000000000006</v>
      </c>
    </row>
    <row r="1026" spans="1:29" x14ac:dyDescent="0.25">
      <c r="A1026" t="s">
        <v>29</v>
      </c>
      <c r="B1026" t="s">
        <v>147</v>
      </c>
      <c r="C1026">
        <v>2001</v>
      </c>
      <c r="D1026" t="s">
        <v>24</v>
      </c>
      <c r="E1026">
        <v>426</v>
      </c>
      <c r="F1026">
        <v>3</v>
      </c>
      <c r="G1026">
        <v>5.09</v>
      </c>
      <c r="H1026">
        <v>205.80788329999999</v>
      </c>
      <c r="J1026">
        <v>416</v>
      </c>
      <c r="K1026">
        <v>25.1</v>
      </c>
      <c r="L1026">
        <v>4</v>
      </c>
      <c r="M1026">
        <v>79</v>
      </c>
      <c r="N1026">
        <v>6.18</v>
      </c>
      <c r="O1026">
        <v>78</v>
      </c>
      <c r="P1026">
        <v>23.9</v>
      </c>
      <c r="Q1026">
        <v>1834.29486</v>
      </c>
      <c r="R1026">
        <v>1933596</v>
      </c>
      <c r="S1026">
        <v>15.2</v>
      </c>
      <c r="T1026">
        <v>15.4</v>
      </c>
      <c r="U1026">
        <v>0.55600000000000005</v>
      </c>
      <c r="V1026">
        <v>11.7</v>
      </c>
      <c r="W1026">
        <f t="shared" si="90"/>
        <v>1</v>
      </c>
      <c r="X1026">
        <f t="shared" si="91"/>
        <v>0</v>
      </c>
      <c r="Y1026">
        <f t="shared" si="92"/>
        <v>0</v>
      </c>
      <c r="Z1026">
        <f t="shared" si="93"/>
        <v>0</v>
      </c>
      <c r="AA1026">
        <f t="shared" si="94"/>
        <v>0</v>
      </c>
      <c r="AB1026">
        <f t="shared" si="95"/>
        <v>0</v>
      </c>
      <c r="AC1026">
        <v>56.5</v>
      </c>
    </row>
    <row r="1027" spans="1:29" x14ac:dyDescent="0.25">
      <c r="A1027" t="s">
        <v>34</v>
      </c>
      <c r="B1027" t="s">
        <v>50</v>
      </c>
      <c r="C1027">
        <v>2002</v>
      </c>
      <c r="D1027" t="s">
        <v>24</v>
      </c>
      <c r="E1027">
        <v>234</v>
      </c>
      <c r="F1027">
        <v>14</v>
      </c>
      <c r="G1027">
        <v>2.2599999999999998</v>
      </c>
      <c r="H1027">
        <v>0</v>
      </c>
      <c r="I1027">
        <v>77</v>
      </c>
      <c r="J1027">
        <v>0</v>
      </c>
      <c r="K1027">
        <v>44</v>
      </c>
      <c r="L1027">
        <v>18</v>
      </c>
      <c r="M1027">
        <v>76</v>
      </c>
      <c r="N1027">
        <v>6.53</v>
      </c>
      <c r="O1027">
        <v>77</v>
      </c>
      <c r="P1027">
        <v>0.1</v>
      </c>
      <c r="S1027">
        <v>1.4</v>
      </c>
      <c r="T1027">
        <v>1.3</v>
      </c>
      <c r="U1027">
        <v>0.61</v>
      </c>
      <c r="V1027">
        <v>14</v>
      </c>
      <c r="W1027">
        <f t="shared" ref="W1027:W1090" si="96">IF(A1027="Africa",1,0)</f>
        <v>0</v>
      </c>
      <c r="X1027">
        <f t="shared" ref="X1027:X1090" si="97">IF(A1027="Asia",1,0)</f>
        <v>0</v>
      </c>
      <c r="Y1027">
        <f t="shared" ref="Y1027:Y1090" si="98">IF(A1027="Oceania",1,0)</f>
        <v>0</v>
      </c>
      <c r="Z1027">
        <f t="shared" ref="Z1027:Z1090" si="99">IF(A1027="South America",1,0)</f>
        <v>1</v>
      </c>
      <c r="AA1027">
        <f t="shared" ref="AA1027:AA1090" si="100">IF(A1027="Europe",1,0)</f>
        <v>0</v>
      </c>
      <c r="AB1027">
        <f t="shared" ref="AB1027:AB1090" si="101">IF(D1027="Developed",1,0)</f>
        <v>0</v>
      </c>
      <c r="AC1027">
        <v>63.9</v>
      </c>
    </row>
    <row r="1028" spans="1:29" x14ac:dyDescent="0.25">
      <c r="A1028" t="s">
        <v>32</v>
      </c>
      <c r="B1028" t="s">
        <v>47</v>
      </c>
      <c r="C1028">
        <v>2013</v>
      </c>
      <c r="D1028" t="s">
        <v>24</v>
      </c>
      <c r="E1028">
        <v>18</v>
      </c>
      <c r="F1028">
        <v>0</v>
      </c>
      <c r="G1028">
        <v>6.56</v>
      </c>
      <c r="H1028">
        <v>629.20185909999998</v>
      </c>
      <c r="I1028">
        <v>95</v>
      </c>
      <c r="J1028">
        <v>0</v>
      </c>
      <c r="K1028">
        <v>49.3</v>
      </c>
      <c r="L1028">
        <v>0</v>
      </c>
      <c r="M1028">
        <v>95</v>
      </c>
      <c r="N1028">
        <v>5.79</v>
      </c>
      <c r="O1028">
        <v>95</v>
      </c>
      <c r="P1028">
        <v>0.2</v>
      </c>
      <c r="Q1028">
        <v>4688.5384430000004</v>
      </c>
      <c r="R1028">
        <v>344181</v>
      </c>
      <c r="S1028">
        <v>3.4</v>
      </c>
      <c r="T1028">
        <v>3.4</v>
      </c>
      <c r="U1028">
        <v>0.70599999999999996</v>
      </c>
      <c r="V1028">
        <v>12.9</v>
      </c>
      <c r="W1028">
        <f t="shared" si="96"/>
        <v>0</v>
      </c>
      <c r="X1028">
        <f t="shared" si="97"/>
        <v>0</v>
      </c>
      <c r="Y1028">
        <f t="shared" si="98"/>
        <v>0</v>
      </c>
      <c r="Z1028">
        <f t="shared" si="99"/>
        <v>0</v>
      </c>
      <c r="AA1028">
        <f t="shared" si="100"/>
        <v>0</v>
      </c>
      <c r="AB1028">
        <f t="shared" si="101"/>
        <v>0</v>
      </c>
      <c r="AC1028">
        <v>69.8</v>
      </c>
    </row>
    <row r="1029" spans="1:29" x14ac:dyDescent="0.25">
      <c r="A1029" t="s">
        <v>29</v>
      </c>
      <c r="B1029" t="s">
        <v>223</v>
      </c>
      <c r="C1029">
        <v>2006</v>
      </c>
      <c r="D1029" t="s">
        <v>24</v>
      </c>
      <c r="E1029">
        <v>7</v>
      </c>
      <c r="F1029">
        <v>28</v>
      </c>
      <c r="G1029">
        <v>4.57</v>
      </c>
      <c r="H1029">
        <v>34.262168760000002</v>
      </c>
      <c r="I1029">
        <v>68</v>
      </c>
      <c r="J1029">
        <v>212</v>
      </c>
      <c r="K1029">
        <v>27.9</v>
      </c>
      <c r="L1029">
        <v>45</v>
      </c>
      <c r="M1029">
        <v>71</v>
      </c>
      <c r="N1029">
        <v>5.12</v>
      </c>
      <c r="O1029">
        <v>7</v>
      </c>
      <c r="P1029">
        <v>26.8</v>
      </c>
      <c r="Q1029">
        <v>414.79623199999997</v>
      </c>
      <c r="R1029">
        <v>13124267</v>
      </c>
      <c r="S1029">
        <v>8.6</v>
      </c>
      <c r="T1029">
        <v>8.6</v>
      </c>
      <c r="U1029">
        <v>0.40799999999999997</v>
      </c>
      <c r="V1029">
        <v>9.5</v>
      </c>
      <c r="W1029">
        <f t="shared" si="96"/>
        <v>1</v>
      </c>
      <c r="X1029">
        <f t="shared" si="97"/>
        <v>0</v>
      </c>
      <c r="Y1029">
        <f t="shared" si="98"/>
        <v>0</v>
      </c>
      <c r="Z1029">
        <f t="shared" si="99"/>
        <v>0</v>
      </c>
      <c r="AA1029">
        <f t="shared" si="100"/>
        <v>0</v>
      </c>
      <c r="AB1029">
        <f t="shared" si="101"/>
        <v>0</v>
      </c>
      <c r="AC1029">
        <v>45.4</v>
      </c>
    </row>
    <row r="1030" spans="1:29" x14ac:dyDescent="0.25">
      <c r="A1030" t="s">
        <v>27</v>
      </c>
      <c r="B1030" t="s">
        <v>75</v>
      </c>
      <c r="C1030">
        <v>2003</v>
      </c>
      <c r="D1030" t="s">
        <v>37</v>
      </c>
      <c r="E1030">
        <v>122</v>
      </c>
      <c r="F1030">
        <v>0</v>
      </c>
      <c r="G1030">
        <v>13.01</v>
      </c>
      <c r="H1030">
        <v>0</v>
      </c>
      <c r="I1030">
        <v>92</v>
      </c>
      <c r="J1030">
        <v>30</v>
      </c>
      <c r="K1030">
        <v>6.4</v>
      </c>
      <c r="L1030">
        <v>0</v>
      </c>
      <c r="M1030">
        <v>97</v>
      </c>
      <c r="N1030">
        <v>7.13</v>
      </c>
      <c r="O1030">
        <v>97</v>
      </c>
      <c r="P1030">
        <v>0.1</v>
      </c>
      <c r="S1030">
        <v>2.2000000000000002</v>
      </c>
      <c r="T1030">
        <v>2.2000000000000002</v>
      </c>
      <c r="W1030">
        <f t="shared" si="96"/>
        <v>0</v>
      </c>
      <c r="X1030">
        <f t="shared" si="97"/>
        <v>0</v>
      </c>
      <c r="Y1030">
        <f t="shared" si="98"/>
        <v>0</v>
      </c>
      <c r="Z1030">
        <f t="shared" si="99"/>
        <v>0</v>
      </c>
      <c r="AA1030">
        <f t="shared" si="100"/>
        <v>1</v>
      </c>
      <c r="AB1030">
        <f t="shared" si="101"/>
        <v>1</v>
      </c>
      <c r="AC1030">
        <v>75.2</v>
      </c>
    </row>
    <row r="1031" spans="1:29" x14ac:dyDescent="0.25">
      <c r="A1031" t="s">
        <v>29</v>
      </c>
      <c r="B1031" t="s">
        <v>100</v>
      </c>
      <c r="C1031">
        <v>2008</v>
      </c>
      <c r="D1031" t="s">
        <v>24</v>
      </c>
      <c r="E1031">
        <v>33</v>
      </c>
      <c r="F1031">
        <v>30</v>
      </c>
      <c r="G1031">
        <v>0.21</v>
      </c>
      <c r="H1031">
        <v>19.685102570000002</v>
      </c>
      <c r="I1031">
        <v>57</v>
      </c>
      <c r="J1031">
        <v>89</v>
      </c>
      <c r="K1031">
        <v>19.8</v>
      </c>
      <c r="L1031">
        <v>47</v>
      </c>
      <c r="M1031">
        <v>59</v>
      </c>
      <c r="N1031">
        <v>3.21</v>
      </c>
      <c r="O1031">
        <v>6</v>
      </c>
      <c r="P1031">
        <v>2.2999999999999998</v>
      </c>
      <c r="Q1031">
        <v>437.44672379999997</v>
      </c>
      <c r="R1031">
        <v>1323142</v>
      </c>
      <c r="S1031">
        <v>8.6</v>
      </c>
      <c r="T1031">
        <v>8.6</v>
      </c>
      <c r="U1031">
        <v>0.371</v>
      </c>
      <c r="V1031">
        <v>7.9</v>
      </c>
      <c r="W1031">
        <f t="shared" si="96"/>
        <v>1</v>
      </c>
      <c r="X1031">
        <f t="shared" si="97"/>
        <v>0</v>
      </c>
      <c r="Y1031">
        <f t="shared" si="98"/>
        <v>0</v>
      </c>
      <c r="Z1031">
        <f t="shared" si="99"/>
        <v>0</v>
      </c>
      <c r="AA1031">
        <f t="shared" si="100"/>
        <v>0</v>
      </c>
      <c r="AB1031">
        <f t="shared" si="101"/>
        <v>0</v>
      </c>
      <c r="AC1031">
        <v>56.8</v>
      </c>
    </row>
    <row r="1032" spans="1:29" x14ac:dyDescent="0.25">
      <c r="A1032" t="s">
        <v>29</v>
      </c>
      <c r="B1032" t="s">
        <v>193</v>
      </c>
      <c r="C1032">
        <v>2006</v>
      </c>
      <c r="D1032" t="s">
        <v>24</v>
      </c>
      <c r="E1032">
        <v>26</v>
      </c>
      <c r="F1032">
        <v>66</v>
      </c>
      <c r="G1032">
        <v>1.9</v>
      </c>
      <c r="H1032">
        <v>60.336857100000003</v>
      </c>
      <c r="I1032">
        <v>6</v>
      </c>
      <c r="J1032">
        <v>228</v>
      </c>
      <c r="L1032">
        <v>99</v>
      </c>
      <c r="M1032">
        <v>77</v>
      </c>
      <c r="N1032">
        <v>3.93</v>
      </c>
      <c r="O1032">
        <v>78</v>
      </c>
      <c r="P1032">
        <v>0.2</v>
      </c>
      <c r="Q1032">
        <v>893.87936449999995</v>
      </c>
      <c r="R1032">
        <v>316764</v>
      </c>
      <c r="U1032">
        <v>0.43</v>
      </c>
      <c r="V1032">
        <v>6.2</v>
      </c>
      <c r="W1032">
        <f t="shared" si="96"/>
        <v>1</v>
      </c>
      <c r="X1032">
        <f t="shared" si="97"/>
        <v>0</v>
      </c>
      <c r="Y1032">
        <f t="shared" si="98"/>
        <v>0</v>
      </c>
      <c r="Z1032">
        <f t="shared" si="99"/>
        <v>0</v>
      </c>
      <c r="AA1032">
        <f t="shared" si="100"/>
        <v>0</v>
      </c>
      <c r="AB1032">
        <f t="shared" si="101"/>
        <v>0</v>
      </c>
      <c r="AC1032">
        <v>61</v>
      </c>
    </row>
    <row r="1033" spans="1:29" x14ac:dyDescent="0.25">
      <c r="A1033" t="s">
        <v>25</v>
      </c>
      <c r="B1033" t="s">
        <v>23</v>
      </c>
      <c r="C1033">
        <v>2015</v>
      </c>
      <c r="D1033" t="s">
        <v>24</v>
      </c>
      <c r="E1033">
        <v>263</v>
      </c>
      <c r="F1033">
        <v>62</v>
      </c>
      <c r="G1033">
        <v>0.01</v>
      </c>
      <c r="H1033">
        <v>71.279623619999995</v>
      </c>
      <c r="I1033">
        <v>65</v>
      </c>
      <c r="J1033">
        <v>1154</v>
      </c>
      <c r="K1033">
        <v>19.100000000000001</v>
      </c>
      <c r="L1033">
        <v>83</v>
      </c>
      <c r="M1033">
        <v>6</v>
      </c>
      <c r="N1033">
        <v>8.16</v>
      </c>
      <c r="O1033">
        <v>65</v>
      </c>
      <c r="P1033">
        <v>0.1</v>
      </c>
      <c r="Q1033">
        <v>584.25921000000005</v>
      </c>
      <c r="R1033">
        <v>33736494</v>
      </c>
      <c r="S1033">
        <v>17.2</v>
      </c>
      <c r="T1033">
        <v>17.3</v>
      </c>
      <c r="U1033">
        <v>0.47899999999999998</v>
      </c>
      <c r="V1033">
        <v>10.1</v>
      </c>
      <c r="W1033">
        <f t="shared" si="96"/>
        <v>0</v>
      </c>
      <c r="X1033">
        <f t="shared" si="97"/>
        <v>1</v>
      </c>
      <c r="Y1033">
        <f t="shared" si="98"/>
        <v>0</v>
      </c>
      <c r="Z1033">
        <f t="shared" si="99"/>
        <v>0</v>
      </c>
      <c r="AA1033">
        <f t="shared" si="100"/>
        <v>0</v>
      </c>
      <c r="AB1033">
        <f t="shared" si="101"/>
        <v>0</v>
      </c>
      <c r="AC1033">
        <v>65</v>
      </c>
    </row>
    <row r="1034" spans="1:29" x14ac:dyDescent="0.25">
      <c r="A1034" t="s">
        <v>29</v>
      </c>
      <c r="B1034" t="s">
        <v>59</v>
      </c>
      <c r="C1034">
        <v>2008</v>
      </c>
      <c r="D1034" t="s">
        <v>24</v>
      </c>
      <c r="E1034">
        <v>124</v>
      </c>
      <c r="F1034">
        <v>0</v>
      </c>
      <c r="G1034">
        <v>4.16</v>
      </c>
      <c r="H1034">
        <v>360.62088249999999</v>
      </c>
      <c r="I1034">
        <v>98</v>
      </c>
      <c r="J1034">
        <v>0</v>
      </c>
      <c r="K1034">
        <v>26.2</v>
      </c>
      <c r="L1034">
        <v>0</v>
      </c>
      <c r="M1034">
        <v>99</v>
      </c>
      <c r="N1034">
        <v>3.96</v>
      </c>
      <c r="O1034">
        <v>99</v>
      </c>
      <c r="P1034">
        <v>0.4</v>
      </c>
      <c r="Q1034">
        <v>3638.95946</v>
      </c>
      <c r="R1034">
        <v>491723</v>
      </c>
      <c r="S1034">
        <v>7.8</v>
      </c>
      <c r="T1034">
        <v>7.8</v>
      </c>
      <c r="U1034">
        <v>0.61499999999999999</v>
      </c>
      <c r="V1034">
        <v>12.2</v>
      </c>
      <c r="W1034">
        <f t="shared" si="96"/>
        <v>1</v>
      </c>
      <c r="X1034">
        <f t="shared" si="97"/>
        <v>0</v>
      </c>
      <c r="Y1034">
        <f t="shared" si="98"/>
        <v>0</v>
      </c>
      <c r="Z1034">
        <f t="shared" si="99"/>
        <v>0</v>
      </c>
      <c r="AA1034">
        <f t="shared" si="100"/>
        <v>0</v>
      </c>
      <c r="AB1034">
        <f t="shared" si="101"/>
        <v>0</v>
      </c>
      <c r="AC1034">
        <v>72.400000000000006</v>
      </c>
    </row>
    <row r="1035" spans="1:29" x14ac:dyDescent="0.25">
      <c r="A1035" t="s">
        <v>29</v>
      </c>
      <c r="B1035" t="s">
        <v>214</v>
      </c>
      <c r="C1035">
        <v>2004</v>
      </c>
      <c r="D1035" t="s">
        <v>24</v>
      </c>
      <c r="E1035">
        <v>454</v>
      </c>
      <c r="F1035">
        <v>100</v>
      </c>
      <c r="G1035">
        <v>3.81</v>
      </c>
      <c r="H1035">
        <v>0</v>
      </c>
      <c r="I1035">
        <v>95</v>
      </c>
      <c r="J1035">
        <v>1419</v>
      </c>
      <c r="K1035">
        <v>17.7</v>
      </c>
      <c r="L1035">
        <v>154</v>
      </c>
      <c r="M1035">
        <v>95</v>
      </c>
      <c r="N1035">
        <v>4.0999999999999996</v>
      </c>
      <c r="O1035">
        <v>95</v>
      </c>
      <c r="P1035">
        <v>10.8</v>
      </c>
      <c r="S1035">
        <v>7.8</v>
      </c>
      <c r="T1035">
        <v>7.8</v>
      </c>
      <c r="W1035">
        <f t="shared" si="96"/>
        <v>1</v>
      </c>
      <c r="X1035">
        <f t="shared" si="97"/>
        <v>0</v>
      </c>
      <c r="Y1035">
        <f t="shared" si="98"/>
        <v>0</v>
      </c>
      <c r="Z1035">
        <f t="shared" si="99"/>
        <v>0</v>
      </c>
      <c r="AA1035">
        <f t="shared" si="100"/>
        <v>0</v>
      </c>
      <c r="AB1035">
        <f t="shared" si="101"/>
        <v>0</v>
      </c>
      <c r="AC1035">
        <v>51.5</v>
      </c>
    </row>
    <row r="1036" spans="1:29" x14ac:dyDescent="0.25">
      <c r="A1036" t="s">
        <v>32</v>
      </c>
      <c r="B1036" t="s">
        <v>174</v>
      </c>
      <c r="C1036">
        <v>2007</v>
      </c>
      <c r="D1036" t="s">
        <v>24</v>
      </c>
      <c r="E1036">
        <v>151</v>
      </c>
      <c r="F1036">
        <v>0</v>
      </c>
      <c r="G1036">
        <v>12.68</v>
      </c>
      <c r="H1036">
        <v>0</v>
      </c>
      <c r="I1036">
        <v>99</v>
      </c>
      <c r="J1036">
        <v>0</v>
      </c>
      <c r="K1036">
        <v>41.3</v>
      </c>
      <c r="L1036">
        <v>0</v>
      </c>
      <c r="M1036">
        <v>99</v>
      </c>
      <c r="N1036">
        <v>6.81</v>
      </c>
      <c r="O1036">
        <v>99</v>
      </c>
      <c r="P1036">
        <v>0.1</v>
      </c>
      <c r="S1036">
        <v>4.3</v>
      </c>
      <c r="T1036">
        <v>4.4000000000000004</v>
      </c>
      <c r="U1036">
        <v>0.70699999999999996</v>
      </c>
      <c r="V1036">
        <v>12.8</v>
      </c>
      <c r="W1036">
        <f t="shared" si="96"/>
        <v>0</v>
      </c>
      <c r="X1036">
        <f t="shared" si="97"/>
        <v>0</v>
      </c>
      <c r="Y1036">
        <f t="shared" si="98"/>
        <v>0</v>
      </c>
      <c r="Z1036">
        <f t="shared" si="99"/>
        <v>0</v>
      </c>
      <c r="AA1036">
        <f t="shared" si="100"/>
        <v>0</v>
      </c>
      <c r="AB1036">
        <f t="shared" si="101"/>
        <v>0</v>
      </c>
      <c r="AC1036">
        <v>73.900000000000006</v>
      </c>
    </row>
    <row r="1037" spans="1:29" x14ac:dyDescent="0.25">
      <c r="A1037" t="s">
        <v>27</v>
      </c>
      <c r="B1037" t="s">
        <v>39</v>
      </c>
      <c r="C1037">
        <v>2013</v>
      </c>
      <c r="D1037" t="s">
        <v>37</v>
      </c>
      <c r="E1037">
        <v>68</v>
      </c>
      <c r="F1037">
        <v>0</v>
      </c>
      <c r="G1037">
        <v>11.82</v>
      </c>
      <c r="H1037">
        <v>90.58501176</v>
      </c>
      <c r="I1037">
        <v>95</v>
      </c>
      <c r="J1037">
        <v>0</v>
      </c>
      <c r="K1037">
        <v>56.6</v>
      </c>
      <c r="L1037">
        <v>0</v>
      </c>
      <c r="M1037">
        <v>95</v>
      </c>
      <c r="N1037">
        <v>11.14</v>
      </c>
      <c r="O1037">
        <v>95</v>
      </c>
      <c r="P1037">
        <v>0.1</v>
      </c>
      <c r="Q1037">
        <v>554.71532000000002</v>
      </c>
      <c r="R1037">
        <v>8479375</v>
      </c>
      <c r="S1037">
        <v>1.8</v>
      </c>
      <c r="T1037">
        <v>2</v>
      </c>
      <c r="U1037">
        <v>0.88700000000000001</v>
      </c>
      <c r="V1037">
        <v>15.7</v>
      </c>
      <c r="W1037">
        <f t="shared" si="96"/>
        <v>0</v>
      </c>
      <c r="X1037">
        <f t="shared" si="97"/>
        <v>0</v>
      </c>
      <c r="Y1037">
        <f t="shared" si="98"/>
        <v>0</v>
      </c>
      <c r="Z1037">
        <f t="shared" si="99"/>
        <v>0</v>
      </c>
      <c r="AA1037">
        <f t="shared" si="100"/>
        <v>1</v>
      </c>
      <c r="AB1037">
        <f t="shared" si="101"/>
        <v>1</v>
      </c>
      <c r="AC1037">
        <v>81.099999999999994</v>
      </c>
    </row>
    <row r="1038" spans="1:29" x14ac:dyDescent="0.25">
      <c r="A1038" t="s">
        <v>38</v>
      </c>
      <c r="B1038" t="s">
        <v>36</v>
      </c>
      <c r="C1038">
        <v>2008</v>
      </c>
      <c r="D1038" t="s">
        <v>37</v>
      </c>
      <c r="E1038">
        <v>66</v>
      </c>
      <c r="F1038">
        <v>1</v>
      </c>
      <c r="G1038">
        <v>10.76</v>
      </c>
      <c r="H1038">
        <v>8547.2923570000003</v>
      </c>
      <c r="I1038">
        <v>94</v>
      </c>
      <c r="J1038">
        <v>65</v>
      </c>
      <c r="K1038">
        <v>62.9</v>
      </c>
      <c r="L1038">
        <v>1</v>
      </c>
      <c r="M1038">
        <v>92</v>
      </c>
      <c r="N1038">
        <v>8.7799999999999994</v>
      </c>
      <c r="O1038">
        <v>92</v>
      </c>
      <c r="P1038">
        <v>0.1</v>
      </c>
      <c r="Q1038">
        <v>49664.685400000002</v>
      </c>
      <c r="R1038">
        <v>212492</v>
      </c>
      <c r="S1038">
        <v>0.7</v>
      </c>
      <c r="T1038">
        <v>0.6</v>
      </c>
      <c r="U1038">
        <v>0.92100000000000004</v>
      </c>
      <c r="V1038">
        <v>19.100000000000001</v>
      </c>
      <c r="W1038">
        <f t="shared" si="96"/>
        <v>0</v>
      </c>
      <c r="X1038">
        <f t="shared" si="97"/>
        <v>0</v>
      </c>
      <c r="Y1038">
        <f t="shared" si="98"/>
        <v>1</v>
      </c>
      <c r="Z1038">
        <f t="shared" si="99"/>
        <v>0</v>
      </c>
      <c r="AA1038">
        <f t="shared" si="100"/>
        <v>0</v>
      </c>
      <c r="AB1038">
        <f t="shared" si="101"/>
        <v>1</v>
      </c>
      <c r="AC1038">
        <v>81.3</v>
      </c>
    </row>
    <row r="1039" spans="1:29" x14ac:dyDescent="0.25">
      <c r="A1039" t="s">
        <v>38</v>
      </c>
      <c r="B1039" t="s">
        <v>36</v>
      </c>
      <c r="C1039">
        <v>2015</v>
      </c>
      <c r="D1039" t="s">
        <v>37</v>
      </c>
      <c r="E1039">
        <v>59</v>
      </c>
      <c r="F1039">
        <v>1</v>
      </c>
      <c r="H1039">
        <v>0</v>
      </c>
      <c r="I1039">
        <v>93</v>
      </c>
      <c r="J1039">
        <v>74</v>
      </c>
      <c r="K1039">
        <v>66.599999999999994</v>
      </c>
      <c r="L1039">
        <v>1</v>
      </c>
      <c r="M1039">
        <v>93</v>
      </c>
      <c r="O1039">
        <v>93</v>
      </c>
      <c r="P1039">
        <v>0.1</v>
      </c>
      <c r="Q1039">
        <v>56554.387600000002</v>
      </c>
      <c r="R1039">
        <v>23789338</v>
      </c>
      <c r="S1039">
        <v>0.6</v>
      </c>
      <c r="T1039">
        <v>0.6</v>
      </c>
      <c r="U1039">
        <v>0.93700000000000006</v>
      </c>
      <c r="V1039">
        <v>20.399999999999999</v>
      </c>
      <c r="W1039">
        <f t="shared" si="96"/>
        <v>0</v>
      </c>
      <c r="X1039">
        <f t="shared" si="97"/>
        <v>0</v>
      </c>
      <c r="Y1039">
        <f t="shared" si="98"/>
        <v>1</v>
      </c>
      <c r="Z1039">
        <f t="shared" si="99"/>
        <v>0</v>
      </c>
      <c r="AA1039">
        <f t="shared" si="100"/>
        <v>0</v>
      </c>
      <c r="AB1039">
        <f t="shared" si="101"/>
        <v>1</v>
      </c>
      <c r="AC1039">
        <v>82.8</v>
      </c>
    </row>
    <row r="1040" spans="1:29" x14ac:dyDescent="0.25">
      <c r="A1040" t="s">
        <v>29</v>
      </c>
      <c r="B1040" t="s">
        <v>180</v>
      </c>
      <c r="C1040">
        <v>2005</v>
      </c>
      <c r="D1040" t="s">
        <v>24</v>
      </c>
      <c r="E1040">
        <v>242</v>
      </c>
      <c r="F1040">
        <v>23</v>
      </c>
      <c r="G1040">
        <v>0.33</v>
      </c>
      <c r="H1040">
        <v>96.037251029999993</v>
      </c>
      <c r="I1040">
        <v>84</v>
      </c>
      <c r="J1040">
        <v>0</v>
      </c>
      <c r="K1040">
        <v>19.5</v>
      </c>
      <c r="L1040">
        <v>40</v>
      </c>
      <c r="M1040">
        <v>84</v>
      </c>
      <c r="N1040">
        <v>5.35</v>
      </c>
      <c r="O1040">
        <v>84</v>
      </c>
      <c r="P1040">
        <v>0.7</v>
      </c>
      <c r="Q1040">
        <v>773.8698713</v>
      </c>
      <c r="R1040">
        <v>11251266</v>
      </c>
      <c r="S1040">
        <v>11.4</v>
      </c>
      <c r="T1040">
        <v>11.3</v>
      </c>
      <c r="U1040">
        <v>0.41499999999999998</v>
      </c>
      <c r="V1040">
        <v>6.4</v>
      </c>
      <c r="W1040">
        <f t="shared" si="96"/>
        <v>1</v>
      </c>
      <c r="X1040">
        <f t="shared" si="97"/>
        <v>0</v>
      </c>
      <c r="Y1040">
        <f t="shared" si="98"/>
        <v>0</v>
      </c>
      <c r="Z1040">
        <f t="shared" si="99"/>
        <v>0</v>
      </c>
      <c r="AA1040">
        <f t="shared" si="100"/>
        <v>0</v>
      </c>
      <c r="AB1040">
        <f t="shared" si="101"/>
        <v>0</v>
      </c>
      <c r="AC1040">
        <v>65</v>
      </c>
    </row>
    <row r="1041" spans="1:29" x14ac:dyDescent="0.25">
      <c r="A1041" t="s">
        <v>27</v>
      </c>
      <c r="B1041" t="s">
        <v>106</v>
      </c>
      <c r="C1041">
        <v>2002</v>
      </c>
      <c r="D1041" t="s">
        <v>37</v>
      </c>
      <c r="E1041">
        <v>7</v>
      </c>
      <c r="F1041">
        <v>0</v>
      </c>
      <c r="G1041">
        <v>6.61</v>
      </c>
      <c r="H1041">
        <v>5948.0967769999997</v>
      </c>
      <c r="J1041">
        <v>0</v>
      </c>
      <c r="K1041">
        <v>55.4</v>
      </c>
      <c r="L1041">
        <v>0</v>
      </c>
      <c r="M1041">
        <v>95</v>
      </c>
      <c r="N1041">
        <v>9.86</v>
      </c>
      <c r="O1041">
        <v>95</v>
      </c>
      <c r="P1041">
        <v>0.1</v>
      </c>
      <c r="Q1041">
        <v>31996.217199999999</v>
      </c>
      <c r="R1041">
        <v>287523</v>
      </c>
      <c r="S1041">
        <v>1</v>
      </c>
      <c r="T1041">
        <v>0.9</v>
      </c>
      <c r="U1041">
        <v>0.85899999999999999</v>
      </c>
      <c r="V1041">
        <v>17.2</v>
      </c>
      <c r="W1041">
        <f t="shared" si="96"/>
        <v>0</v>
      </c>
      <c r="X1041">
        <f t="shared" si="97"/>
        <v>0</v>
      </c>
      <c r="Y1041">
        <f t="shared" si="98"/>
        <v>0</v>
      </c>
      <c r="Z1041">
        <f t="shared" si="99"/>
        <v>0</v>
      </c>
      <c r="AA1041">
        <f t="shared" si="100"/>
        <v>1</v>
      </c>
      <c r="AB1041">
        <f t="shared" si="101"/>
        <v>1</v>
      </c>
      <c r="AC1041">
        <v>84</v>
      </c>
    </row>
    <row r="1042" spans="1:29" x14ac:dyDescent="0.25">
      <c r="A1042" t="s">
        <v>34</v>
      </c>
      <c r="B1042" t="s">
        <v>194</v>
      </c>
      <c r="C1042">
        <v>2015</v>
      </c>
      <c r="D1042" t="s">
        <v>24</v>
      </c>
      <c r="E1042">
        <v>176</v>
      </c>
      <c r="F1042">
        <v>0</v>
      </c>
      <c r="H1042">
        <v>0</v>
      </c>
      <c r="I1042">
        <v>89</v>
      </c>
      <c r="J1042">
        <v>0</v>
      </c>
      <c r="K1042">
        <v>58.3</v>
      </c>
      <c r="L1042">
        <v>0</v>
      </c>
      <c r="M1042">
        <v>89</v>
      </c>
      <c r="O1042">
        <v>89</v>
      </c>
      <c r="P1042">
        <v>0.4</v>
      </c>
      <c r="Q1042">
        <v>8818.9825660000006</v>
      </c>
      <c r="R1042">
        <v>55328</v>
      </c>
      <c r="S1042">
        <v>3.5</v>
      </c>
      <c r="T1042">
        <v>3.5</v>
      </c>
      <c r="U1042">
        <v>0.72299999999999998</v>
      </c>
      <c r="V1042">
        <v>12.7</v>
      </c>
      <c r="W1042">
        <f t="shared" si="96"/>
        <v>0</v>
      </c>
      <c r="X1042">
        <f t="shared" si="97"/>
        <v>0</v>
      </c>
      <c r="Y1042">
        <f t="shared" si="98"/>
        <v>0</v>
      </c>
      <c r="Z1042">
        <f t="shared" si="99"/>
        <v>1</v>
      </c>
      <c r="AA1042">
        <f t="shared" si="100"/>
        <v>0</v>
      </c>
      <c r="AB1042">
        <f t="shared" si="101"/>
        <v>0</v>
      </c>
      <c r="AC1042">
        <v>71.599999999999994</v>
      </c>
    </row>
    <row r="1043" spans="1:29" x14ac:dyDescent="0.25">
      <c r="A1043" t="s">
        <v>29</v>
      </c>
      <c r="B1043" t="s">
        <v>134</v>
      </c>
      <c r="C1043">
        <v>2013</v>
      </c>
      <c r="D1043" t="s">
        <v>24</v>
      </c>
      <c r="E1043">
        <v>275</v>
      </c>
      <c r="F1043">
        <v>53</v>
      </c>
      <c r="G1043">
        <v>0.01</v>
      </c>
      <c r="H1043">
        <v>36.861043189999997</v>
      </c>
      <c r="I1043">
        <v>69</v>
      </c>
      <c r="J1043">
        <v>221</v>
      </c>
      <c r="K1043">
        <v>22.5</v>
      </c>
      <c r="L1043">
        <v>86</v>
      </c>
      <c r="M1043">
        <v>7</v>
      </c>
      <c r="N1043">
        <v>6.58</v>
      </c>
      <c r="O1043">
        <v>69</v>
      </c>
      <c r="P1043">
        <v>1.6</v>
      </c>
      <c r="Q1043">
        <v>777.65913899999998</v>
      </c>
      <c r="R1043">
        <v>16477818</v>
      </c>
      <c r="S1043">
        <v>8.1</v>
      </c>
      <c r="T1043">
        <v>7.9</v>
      </c>
      <c r="U1043">
        <v>0.42099999999999999</v>
      </c>
      <c r="V1043">
        <v>8</v>
      </c>
      <c r="W1043">
        <f t="shared" si="96"/>
        <v>1</v>
      </c>
      <c r="X1043">
        <f t="shared" si="97"/>
        <v>0</v>
      </c>
      <c r="Y1043">
        <f t="shared" si="98"/>
        <v>0</v>
      </c>
      <c r="Z1043">
        <f t="shared" si="99"/>
        <v>0</v>
      </c>
      <c r="AA1043">
        <f t="shared" si="100"/>
        <v>0</v>
      </c>
      <c r="AB1043">
        <f t="shared" si="101"/>
        <v>0</v>
      </c>
      <c r="AC1043">
        <v>57.3</v>
      </c>
    </row>
    <row r="1044" spans="1:29" x14ac:dyDescent="0.25">
      <c r="A1044" t="s">
        <v>29</v>
      </c>
      <c r="B1044" t="s">
        <v>137</v>
      </c>
      <c r="C1044">
        <v>2005</v>
      </c>
      <c r="D1044" t="s">
        <v>24</v>
      </c>
      <c r="E1044">
        <v>223</v>
      </c>
      <c r="F1044">
        <v>8</v>
      </c>
      <c r="G1044">
        <v>0.01</v>
      </c>
      <c r="H1044">
        <v>55.121870710000003</v>
      </c>
      <c r="I1044">
        <v>42</v>
      </c>
      <c r="J1044">
        <v>127</v>
      </c>
      <c r="K1044">
        <v>24.2</v>
      </c>
      <c r="L1044">
        <v>12</v>
      </c>
      <c r="M1044">
        <v>71</v>
      </c>
      <c r="N1044">
        <v>4.21</v>
      </c>
      <c r="O1044">
        <v>71</v>
      </c>
      <c r="P1044">
        <v>1.3</v>
      </c>
      <c r="Q1044">
        <v>697.74519889999999</v>
      </c>
      <c r="R1044">
        <v>31372</v>
      </c>
      <c r="S1044">
        <v>9.8000000000000007</v>
      </c>
      <c r="T1044">
        <v>9.6</v>
      </c>
      <c r="U1044">
        <v>0.46100000000000002</v>
      </c>
      <c r="V1044">
        <v>7.2</v>
      </c>
      <c r="W1044">
        <f t="shared" si="96"/>
        <v>1</v>
      </c>
      <c r="X1044">
        <f t="shared" si="97"/>
        <v>0</v>
      </c>
      <c r="Y1044">
        <f t="shared" si="98"/>
        <v>0</v>
      </c>
      <c r="Z1044">
        <f t="shared" si="99"/>
        <v>0</v>
      </c>
      <c r="AA1044">
        <f t="shared" si="100"/>
        <v>0</v>
      </c>
      <c r="AB1044">
        <f t="shared" si="101"/>
        <v>0</v>
      </c>
      <c r="AC1044">
        <v>66</v>
      </c>
    </row>
    <row r="1045" spans="1:29" x14ac:dyDescent="0.25">
      <c r="A1045" t="s">
        <v>29</v>
      </c>
      <c r="B1045" t="s">
        <v>83</v>
      </c>
      <c r="C1045">
        <v>2010</v>
      </c>
      <c r="D1045" t="s">
        <v>24</v>
      </c>
      <c r="E1045">
        <v>173</v>
      </c>
      <c r="F1045">
        <v>54</v>
      </c>
      <c r="G1045">
        <v>0.22</v>
      </c>
      <c r="H1045">
        <v>0</v>
      </c>
      <c r="I1045">
        <v>97</v>
      </c>
      <c r="J1045">
        <v>16</v>
      </c>
      <c r="K1045">
        <v>57</v>
      </c>
      <c r="L1045">
        <v>64</v>
      </c>
      <c r="M1045">
        <v>97</v>
      </c>
      <c r="N1045">
        <v>4.8</v>
      </c>
      <c r="O1045">
        <v>97</v>
      </c>
      <c r="P1045">
        <v>0.1</v>
      </c>
      <c r="S1045">
        <v>3</v>
      </c>
      <c r="T1045">
        <v>2.9</v>
      </c>
      <c r="U1045">
        <v>0.66500000000000004</v>
      </c>
      <c r="V1045">
        <v>12.2</v>
      </c>
      <c r="W1045">
        <f t="shared" si="96"/>
        <v>1</v>
      </c>
      <c r="X1045">
        <f t="shared" si="97"/>
        <v>0</v>
      </c>
      <c r="Y1045">
        <f t="shared" si="98"/>
        <v>0</v>
      </c>
      <c r="Z1045">
        <f t="shared" si="99"/>
        <v>0</v>
      </c>
      <c r="AA1045">
        <f t="shared" si="100"/>
        <v>0</v>
      </c>
      <c r="AB1045">
        <f t="shared" si="101"/>
        <v>0</v>
      </c>
      <c r="AC1045">
        <v>70</v>
      </c>
    </row>
    <row r="1046" spans="1:29" x14ac:dyDescent="0.25">
      <c r="A1046" t="s">
        <v>27</v>
      </c>
      <c r="B1046" t="s">
        <v>91</v>
      </c>
      <c r="C1046">
        <v>2011</v>
      </c>
      <c r="D1046" t="s">
        <v>24</v>
      </c>
      <c r="E1046">
        <v>83</v>
      </c>
      <c r="F1046">
        <v>3</v>
      </c>
      <c r="G1046">
        <v>11.8</v>
      </c>
      <c r="H1046">
        <v>683.91905680000002</v>
      </c>
      <c r="I1046">
        <v>74</v>
      </c>
      <c r="J1046">
        <v>14949</v>
      </c>
      <c r="K1046">
        <v>6.6</v>
      </c>
      <c r="L1046">
        <v>3</v>
      </c>
      <c r="M1046">
        <v>99</v>
      </c>
      <c r="N1046">
        <v>11.33</v>
      </c>
      <c r="O1046">
        <v>99</v>
      </c>
      <c r="P1046">
        <v>0.1</v>
      </c>
      <c r="Q1046">
        <v>4381.2879999999996</v>
      </c>
      <c r="R1046">
        <v>65342776</v>
      </c>
      <c r="S1046">
        <v>0.6</v>
      </c>
      <c r="T1046">
        <v>0.6</v>
      </c>
      <c r="U1046">
        <v>0.88200000000000001</v>
      </c>
      <c r="V1046">
        <v>16.100000000000001</v>
      </c>
      <c r="W1046">
        <f t="shared" si="96"/>
        <v>0</v>
      </c>
      <c r="X1046">
        <f t="shared" si="97"/>
        <v>0</v>
      </c>
      <c r="Y1046">
        <f t="shared" si="98"/>
        <v>0</v>
      </c>
      <c r="Z1046">
        <f t="shared" si="99"/>
        <v>0</v>
      </c>
      <c r="AA1046">
        <f t="shared" si="100"/>
        <v>1</v>
      </c>
      <c r="AB1046">
        <f t="shared" si="101"/>
        <v>0</v>
      </c>
      <c r="AC1046">
        <v>81.7</v>
      </c>
    </row>
    <row r="1047" spans="1:29" x14ac:dyDescent="0.25">
      <c r="A1047" t="s">
        <v>25</v>
      </c>
      <c r="B1047" t="s">
        <v>164</v>
      </c>
      <c r="C1047">
        <v>2000</v>
      </c>
      <c r="D1047" t="s">
        <v>24</v>
      </c>
      <c r="E1047">
        <v>219</v>
      </c>
      <c r="F1047">
        <v>69</v>
      </c>
      <c r="G1047">
        <v>4.7300000000000004</v>
      </c>
      <c r="H1047">
        <v>11.697044630000001</v>
      </c>
      <c r="I1047">
        <v>7</v>
      </c>
      <c r="J1047">
        <v>7120</v>
      </c>
      <c r="K1047">
        <v>17.8</v>
      </c>
      <c r="L1047">
        <v>90</v>
      </c>
      <c r="M1047">
        <v>74</v>
      </c>
      <c r="N1047">
        <v>3.21</v>
      </c>
      <c r="O1047">
        <v>78</v>
      </c>
      <c r="P1047">
        <v>0.1</v>
      </c>
      <c r="Q1047">
        <v>138.91977</v>
      </c>
      <c r="R1047">
        <v>77991569</v>
      </c>
      <c r="S1047">
        <v>1</v>
      </c>
      <c r="T1047">
        <v>9.6</v>
      </c>
      <c r="U1047">
        <v>0.61799999999999999</v>
      </c>
      <c r="V1047">
        <v>11.4</v>
      </c>
      <c r="W1047">
        <f t="shared" si="96"/>
        <v>0</v>
      </c>
      <c r="X1047">
        <f t="shared" si="97"/>
        <v>1</v>
      </c>
      <c r="Y1047">
        <f t="shared" si="98"/>
        <v>0</v>
      </c>
      <c r="Z1047">
        <f t="shared" si="99"/>
        <v>0</v>
      </c>
      <c r="AA1047">
        <f t="shared" si="100"/>
        <v>0</v>
      </c>
      <c r="AB1047">
        <f t="shared" si="101"/>
        <v>0</v>
      </c>
      <c r="AC1047">
        <v>66.8</v>
      </c>
    </row>
    <row r="1048" spans="1:29" x14ac:dyDescent="0.25">
      <c r="A1048" t="s">
        <v>32</v>
      </c>
      <c r="B1048" t="s">
        <v>98</v>
      </c>
      <c r="C1048">
        <v>2012</v>
      </c>
      <c r="D1048" t="s">
        <v>24</v>
      </c>
      <c r="E1048">
        <v>146</v>
      </c>
      <c r="F1048">
        <v>0</v>
      </c>
      <c r="G1048">
        <v>8.07</v>
      </c>
      <c r="H1048">
        <v>865.99997819999999</v>
      </c>
      <c r="I1048">
        <v>97</v>
      </c>
      <c r="J1048">
        <v>0</v>
      </c>
      <c r="K1048">
        <v>45.6</v>
      </c>
      <c r="L1048">
        <v>0</v>
      </c>
      <c r="M1048">
        <v>98</v>
      </c>
      <c r="N1048">
        <v>6.36</v>
      </c>
      <c r="O1048">
        <v>97</v>
      </c>
      <c r="P1048">
        <v>0.1</v>
      </c>
      <c r="Q1048">
        <v>7583.1872000000003</v>
      </c>
      <c r="S1048">
        <v>3.8</v>
      </c>
      <c r="T1048">
        <v>3.8</v>
      </c>
      <c r="U1048">
        <v>0.74399999999999999</v>
      </c>
      <c r="V1048">
        <v>15.8</v>
      </c>
      <c r="W1048">
        <f t="shared" si="96"/>
        <v>0</v>
      </c>
      <c r="X1048">
        <f t="shared" si="97"/>
        <v>0</v>
      </c>
      <c r="Y1048">
        <f t="shared" si="98"/>
        <v>0</v>
      </c>
      <c r="Z1048">
        <f t="shared" si="99"/>
        <v>0</v>
      </c>
      <c r="AA1048">
        <f t="shared" si="100"/>
        <v>0</v>
      </c>
      <c r="AB1048">
        <f t="shared" si="101"/>
        <v>0</v>
      </c>
      <c r="AC1048">
        <v>73.099999999999994</v>
      </c>
    </row>
    <row r="1049" spans="1:29" x14ac:dyDescent="0.25">
      <c r="A1049" t="s">
        <v>25</v>
      </c>
      <c r="B1049" t="s">
        <v>217</v>
      </c>
      <c r="C1049">
        <v>2010</v>
      </c>
      <c r="D1049" t="s">
        <v>24</v>
      </c>
      <c r="E1049">
        <v>183</v>
      </c>
      <c r="F1049">
        <v>20</v>
      </c>
      <c r="G1049">
        <v>2.73</v>
      </c>
      <c r="H1049">
        <v>119.45711540000001</v>
      </c>
      <c r="I1049">
        <v>99</v>
      </c>
      <c r="J1049">
        <v>117</v>
      </c>
      <c r="K1049">
        <v>4.7</v>
      </c>
      <c r="L1049">
        <v>23</v>
      </c>
      <c r="M1049">
        <v>99</v>
      </c>
      <c r="N1049">
        <v>5.34</v>
      </c>
      <c r="O1049">
        <v>99</v>
      </c>
      <c r="P1049">
        <v>0.2</v>
      </c>
      <c r="Q1049">
        <v>1377.8214</v>
      </c>
      <c r="R1049">
        <v>285624</v>
      </c>
      <c r="S1049">
        <v>3</v>
      </c>
      <c r="T1049">
        <v>3.1</v>
      </c>
      <c r="U1049">
        <v>0.65700000000000003</v>
      </c>
      <c r="V1049">
        <v>11.9</v>
      </c>
      <c r="W1049">
        <f t="shared" si="96"/>
        <v>0</v>
      </c>
      <c r="X1049">
        <f t="shared" si="97"/>
        <v>1</v>
      </c>
      <c r="Y1049">
        <f t="shared" si="98"/>
        <v>0</v>
      </c>
      <c r="Z1049">
        <f t="shared" si="99"/>
        <v>0</v>
      </c>
      <c r="AA1049">
        <f t="shared" si="100"/>
        <v>0</v>
      </c>
      <c r="AB1049">
        <f t="shared" si="101"/>
        <v>0</v>
      </c>
      <c r="AC1049">
        <v>68.3</v>
      </c>
    </row>
    <row r="1050" spans="1:29" x14ac:dyDescent="0.25">
      <c r="A1050" t="s">
        <v>27</v>
      </c>
      <c r="B1050" t="s">
        <v>135</v>
      </c>
      <c r="C1050">
        <v>2010</v>
      </c>
      <c r="D1050" t="s">
        <v>37</v>
      </c>
      <c r="E1050">
        <v>62</v>
      </c>
      <c r="F1050">
        <v>0</v>
      </c>
      <c r="G1050">
        <v>7.91</v>
      </c>
      <c r="H1050">
        <v>278.06870509999999</v>
      </c>
      <c r="I1050">
        <v>75</v>
      </c>
      <c r="J1050">
        <v>0</v>
      </c>
      <c r="K1050">
        <v>67.599999999999994</v>
      </c>
      <c r="L1050">
        <v>0</v>
      </c>
      <c r="M1050">
        <v>76</v>
      </c>
      <c r="N1050">
        <v>8.3000000000000007</v>
      </c>
      <c r="O1050">
        <v>76</v>
      </c>
      <c r="P1050">
        <v>0.1</v>
      </c>
      <c r="Q1050">
        <v>2187.7946900000002</v>
      </c>
      <c r="R1050">
        <v>41458</v>
      </c>
      <c r="S1050">
        <v>0.8</v>
      </c>
      <c r="T1050">
        <v>0.7</v>
      </c>
      <c r="U1050">
        <v>0.81899999999999995</v>
      </c>
      <c r="V1050">
        <v>14.6</v>
      </c>
      <c r="W1050">
        <f t="shared" si="96"/>
        <v>0</v>
      </c>
      <c r="X1050">
        <f t="shared" si="97"/>
        <v>0</v>
      </c>
      <c r="Y1050">
        <f t="shared" si="98"/>
        <v>0</v>
      </c>
      <c r="Z1050">
        <f t="shared" si="99"/>
        <v>0</v>
      </c>
      <c r="AA1050">
        <f t="shared" si="100"/>
        <v>1</v>
      </c>
      <c r="AB1050">
        <f t="shared" si="101"/>
        <v>1</v>
      </c>
      <c r="AC1050">
        <v>83</v>
      </c>
    </row>
    <row r="1051" spans="1:29" x14ac:dyDescent="0.25">
      <c r="A1051" t="s">
        <v>25</v>
      </c>
      <c r="B1051" t="s">
        <v>149</v>
      </c>
      <c r="C1051">
        <v>2001</v>
      </c>
      <c r="D1051" t="s">
        <v>24</v>
      </c>
      <c r="E1051">
        <v>23</v>
      </c>
      <c r="F1051">
        <v>43</v>
      </c>
      <c r="G1051">
        <v>0.09</v>
      </c>
      <c r="H1051">
        <v>21.92813881</v>
      </c>
      <c r="J1051">
        <v>10849</v>
      </c>
      <c r="K1051">
        <v>11.9</v>
      </c>
      <c r="L1051">
        <v>58</v>
      </c>
      <c r="M1051">
        <v>73</v>
      </c>
      <c r="N1051">
        <v>5.36</v>
      </c>
      <c r="O1051">
        <v>72</v>
      </c>
      <c r="P1051">
        <v>0.1</v>
      </c>
      <c r="Q1051">
        <v>248.61835389999999</v>
      </c>
      <c r="R1051">
        <v>24161777</v>
      </c>
      <c r="S1051">
        <v>18.3</v>
      </c>
      <c r="T1051">
        <v>19</v>
      </c>
      <c r="U1051">
        <v>0.44600000000000001</v>
      </c>
      <c r="V1051">
        <v>9</v>
      </c>
      <c r="W1051">
        <f t="shared" si="96"/>
        <v>0</v>
      </c>
      <c r="X1051">
        <f t="shared" si="97"/>
        <v>1</v>
      </c>
      <c r="Y1051">
        <f t="shared" si="98"/>
        <v>0</v>
      </c>
      <c r="Z1051">
        <f t="shared" si="99"/>
        <v>0</v>
      </c>
      <c r="AA1051">
        <f t="shared" si="100"/>
        <v>0</v>
      </c>
      <c r="AB1051">
        <f t="shared" si="101"/>
        <v>0</v>
      </c>
      <c r="AC1051">
        <v>63.2</v>
      </c>
    </row>
    <row r="1052" spans="1:29" x14ac:dyDescent="0.25">
      <c r="A1052" t="s">
        <v>27</v>
      </c>
      <c r="B1052" t="s">
        <v>171</v>
      </c>
      <c r="C1052">
        <v>2012</v>
      </c>
      <c r="D1052" t="s">
        <v>24</v>
      </c>
      <c r="E1052">
        <v>237</v>
      </c>
      <c r="F1052">
        <v>14</v>
      </c>
      <c r="G1052">
        <v>10.99</v>
      </c>
      <c r="H1052">
        <v>178.82259110000001</v>
      </c>
      <c r="I1052">
        <v>97</v>
      </c>
      <c r="J1052">
        <v>2123</v>
      </c>
      <c r="K1052">
        <v>58.7</v>
      </c>
      <c r="L1052">
        <v>16</v>
      </c>
      <c r="M1052">
        <v>98</v>
      </c>
      <c r="N1052">
        <v>6.88</v>
      </c>
      <c r="O1052">
        <v>97</v>
      </c>
      <c r="P1052">
        <v>0.3</v>
      </c>
      <c r="Q1052">
        <v>15154.45687</v>
      </c>
      <c r="R1052">
        <v>14321676</v>
      </c>
      <c r="S1052">
        <v>2.2999999999999998</v>
      </c>
      <c r="T1052">
        <v>2.4</v>
      </c>
      <c r="U1052">
        <v>0.79200000000000004</v>
      </c>
      <c r="V1052">
        <v>14.3</v>
      </c>
      <c r="W1052">
        <f t="shared" si="96"/>
        <v>0</v>
      </c>
      <c r="X1052">
        <f t="shared" si="97"/>
        <v>0</v>
      </c>
      <c r="Y1052">
        <f t="shared" si="98"/>
        <v>0</v>
      </c>
      <c r="Z1052">
        <f t="shared" si="99"/>
        <v>0</v>
      </c>
      <c r="AA1052">
        <f t="shared" si="100"/>
        <v>1</v>
      </c>
      <c r="AB1052">
        <f t="shared" si="101"/>
        <v>0</v>
      </c>
      <c r="AC1052">
        <v>69.599999999999994</v>
      </c>
    </row>
    <row r="1053" spans="1:29" x14ac:dyDescent="0.25">
      <c r="A1053" t="s">
        <v>25</v>
      </c>
      <c r="B1053" t="s">
        <v>184</v>
      </c>
      <c r="C1053">
        <v>2011</v>
      </c>
      <c r="D1053" t="s">
        <v>37</v>
      </c>
      <c r="E1053">
        <v>6</v>
      </c>
      <c r="F1053">
        <v>0</v>
      </c>
      <c r="G1053">
        <v>1.8</v>
      </c>
      <c r="H1053">
        <v>638.00010970000005</v>
      </c>
      <c r="I1053">
        <v>96</v>
      </c>
      <c r="J1053">
        <v>148</v>
      </c>
      <c r="K1053">
        <v>32.1</v>
      </c>
      <c r="L1053">
        <v>0</v>
      </c>
      <c r="M1053">
        <v>96</v>
      </c>
      <c r="N1053">
        <v>3.93</v>
      </c>
      <c r="O1053">
        <v>96</v>
      </c>
      <c r="P1053">
        <v>0.1</v>
      </c>
      <c r="Q1053">
        <v>53166.675810000001</v>
      </c>
      <c r="S1053">
        <v>2.1</v>
      </c>
      <c r="T1053">
        <v>2.1</v>
      </c>
      <c r="U1053">
        <v>0.91100000000000003</v>
      </c>
      <c r="V1053">
        <v>15.2</v>
      </c>
      <c r="W1053">
        <f t="shared" si="96"/>
        <v>0</v>
      </c>
      <c r="X1053">
        <f t="shared" si="97"/>
        <v>1</v>
      </c>
      <c r="Y1053">
        <f t="shared" si="98"/>
        <v>0</v>
      </c>
      <c r="Z1053">
        <f t="shared" si="99"/>
        <v>0</v>
      </c>
      <c r="AA1053">
        <f t="shared" si="100"/>
        <v>0</v>
      </c>
      <c r="AB1053">
        <f t="shared" si="101"/>
        <v>1</v>
      </c>
      <c r="AC1053">
        <v>82.2</v>
      </c>
    </row>
    <row r="1054" spans="1:29" x14ac:dyDescent="0.25">
      <c r="A1054" t="s">
        <v>27</v>
      </c>
      <c r="B1054" t="s">
        <v>90</v>
      </c>
      <c r="C1054">
        <v>2007</v>
      </c>
      <c r="D1054" t="s">
        <v>24</v>
      </c>
      <c r="E1054">
        <v>96</v>
      </c>
      <c r="F1054">
        <v>0</v>
      </c>
      <c r="G1054">
        <v>10.45</v>
      </c>
      <c r="H1054">
        <v>6147.1323000000002</v>
      </c>
      <c r="J1054">
        <v>0</v>
      </c>
      <c r="K1054">
        <v>59</v>
      </c>
      <c r="L1054">
        <v>0</v>
      </c>
      <c r="M1054">
        <v>97</v>
      </c>
      <c r="N1054">
        <v>8.9</v>
      </c>
      <c r="O1054">
        <v>99</v>
      </c>
      <c r="P1054">
        <v>0.1</v>
      </c>
      <c r="Q1054">
        <v>48288.549099999997</v>
      </c>
      <c r="R1054">
        <v>528872</v>
      </c>
      <c r="S1054">
        <v>0.9</v>
      </c>
      <c r="T1054">
        <v>0.8</v>
      </c>
      <c r="U1054">
        <v>0.873</v>
      </c>
      <c r="V1054">
        <v>17.2</v>
      </c>
      <c r="W1054">
        <f t="shared" si="96"/>
        <v>0</v>
      </c>
      <c r="X1054">
        <f t="shared" si="97"/>
        <v>0</v>
      </c>
      <c r="Y1054">
        <f t="shared" si="98"/>
        <v>0</v>
      </c>
      <c r="Z1054">
        <f t="shared" si="99"/>
        <v>0</v>
      </c>
      <c r="AA1054">
        <f t="shared" si="100"/>
        <v>1</v>
      </c>
      <c r="AB1054">
        <f t="shared" si="101"/>
        <v>0</v>
      </c>
      <c r="AC1054">
        <v>79.3</v>
      </c>
    </row>
    <row r="1055" spans="1:29" x14ac:dyDescent="0.25">
      <c r="A1055" t="s">
        <v>25</v>
      </c>
      <c r="B1055" t="s">
        <v>217</v>
      </c>
      <c r="C1055">
        <v>2006</v>
      </c>
      <c r="D1055" t="s">
        <v>24</v>
      </c>
      <c r="E1055">
        <v>185</v>
      </c>
      <c r="F1055">
        <v>23</v>
      </c>
      <c r="G1055">
        <v>1.96</v>
      </c>
      <c r="H1055">
        <v>77.270921189999996</v>
      </c>
      <c r="I1055">
        <v>98</v>
      </c>
      <c r="J1055">
        <v>823</v>
      </c>
      <c r="K1055">
        <v>38.1</v>
      </c>
      <c r="L1055">
        <v>27</v>
      </c>
      <c r="M1055">
        <v>94</v>
      </c>
      <c r="N1055">
        <v>5.49</v>
      </c>
      <c r="O1055">
        <v>96</v>
      </c>
      <c r="P1055">
        <v>0.4</v>
      </c>
      <c r="Q1055">
        <v>654.28383729999996</v>
      </c>
      <c r="R1055">
        <v>2648825</v>
      </c>
      <c r="S1055">
        <v>3.2</v>
      </c>
      <c r="T1055">
        <v>3.2</v>
      </c>
      <c r="U1055">
        <v>0.626</v>
      </c>
      <c r="V1055">
        <v>11.8</v>
      </c>
      <c r="W1055">
        <f t="shared" si="96"/>
        <v>0</v>
      </c>
      <c r="X1055">
        <f t="shared" si="97"/>
        <v>1</v>
      </c>
      <c r="Y1055">
        <f t="shared" si="98"/>
        <v>0</v>
      </c>
      <c r="Z1055">
        <f t="shared" si="99"/>
        <v>0</v>
      </c>
      <c r="AA1055">
        <f t="shared" si="100"/>
        <v>0</v>
      </c>
      <c r="AB1055">
        <f t="shared" si="101"/>
        <v>0</v>
      </c>
      <c r="AC1055">
        <v>67.599999999999994</v>
      </c>
    </row>
    <row r="1056" spans="1:29" x14ac:dyDescent="0.25">
      <c r="A1056" t="s">
        <v>25</v>
      </c>
      <c r="B1056" t="s">
        <v>220</v>
      </c>
      <c r="C1056">
        <v>2008</v>
      </c>
      <c r="D1056" t="s">
        <v>24</v>
      </c>
      <c r="E1056">
        <v>135</v>
      </c>
      <c r="F1056">
        <v>28</v>
      </c>
      <c r="G1056">
        <v>3.58</v>
      </c>
      <c r="H1056">
        <v>0</v>
      </c>
      <c r="I1056">
        <v>87</v>
      </c>
      <c r="J1056">
        <v>352</v>
      </c>
      <c r="K1056">
        <v>12.9</v>
      </c>
      <c r="L1056">
        <v>35</v>
      </c>
      <c r="M1056">
        <v>93</v>
      </c>
      <c r="N1056">
        <v>5.53</v>
      </c>
      <c r="O1056">
        <v>93</v>
      </c>
      <c r="P1056">
        <v>0.2</v>
      </c>
      <c r="S1056">
        <v>14.7</v>
      </c>
      <c r="T1056">
        <v>15.7</v>
      </c>
      <c r="U1056">
        <v>0.63300000000000001</v>
      </c>
      <c r="V1056">
        <v>11.6</v>
      </c>
      <c r="W1056">
        <f t="shared" si="96"/>
        <v>0</v>
      </c>
      <c r="X1056">
        <f t="shared" si="97"/>
        <v>1</v>
      </c>
      <c r="Y1056">
        <f t="shared" si="98"/>
        <v>0</v>
      </c>
      <c r="Z1056">
        <f t="shared" si="99"/>
        <v>0</v>
      </c>
      <c r="AA1056">
        <f t="shared" si="100"/>
        <v>0</v>
      </c>
      <c r="AB1056">
        <f t="shared" si="101"/>
        <v>0</v>
      </c>
      <c r="AC1056">
        <v>74.900000000000006</v>
      </c>
    </row>
    <row r="1057" spans="1:29" x14ac:dyDescent="0.25">
      <c r="A1057" t="s">
        <v>25</v>
      </c>
      <c r="B1057" t="s">
        <v>43</v>
      </c>
      <c r="C1057">
        <v>2015</v>
      </c>
      <c r="D1057" t="s">
        <v>24</v>
      </c>
      <c r="E1057">
        <v>129</v>
      </c>
      <c r="F1057">
        <v>92</v>
      </c>
      <c r="H1057">
        <v>0</v>
      </c>
      <c r="I1057">
        <v>97</v>
      </c>
      <c r="J1057">
        <v>240</v>
      </c>
      <c r="K1057">
        <v>18.3</v>
      </c>
      <c r="L1057">
        <v>113</v>
      </c>
      <c r="M1057">
        <v>97</v>
      </c>
      <c r="O1057">
        <v>97</v>
      </c>
      <c r="P1057">
        <v>0.1</v>
      </c>
      <c r="Q1057">
        <v>121.15812</v>
      </c>
      <c r="R1057">
        <v>1612886</v>
      </c>
      <c r="S1057">
        <v>17.899999999999999</v>
      </c>
      <c r="T1057">
        <v>18.3</v>
      </c>
      <c r="U1057">
        <v>0.57499999999999996</v>
      </c>
      <c r="V1057">
        <v>10.199999999999999</v>
      </c>
      <c r="W1057">
        <f t="shared" si="96"/>
        <v>0</v>
      </c>
      <c r="X1057">
        <f t="shared" si="97"/>
        <v>1</v>
      </c>
      <c r="Y1057">
        <f t="shared" si="98"/>
        <v>0</v>
      </c>
      <c r="Z1057">
        <f t="shared" si="99"/>
        <v>0</v>
      </c>
      <c r="AA1057">
        <f t="shared" si="100"/>
        <v>0</v>
      </c>
      <c r="AB1057">
        <f t="shared" si="101"/>
        <v>0</v>
      </c>
      <c r="AC1057">
        <v>71.8</v>
      </c>
    </row>
    <row r="1058" spans="1:29" x14ac:dyDescent="0.25">
      <c r="A1058" t="s">
        <v>27</v>
      </c>
      <c r="B1058" t="s">
        <v>26</v>
      </c>
      <c r="C1058">
        <v>2000</v>
      </c>
      <c r="D1058" t="s">
        <v>24</v>
      </c>
      <c r="E1058">
        <v>11</v>
      </c>
      <c r="F1058">
        <v>1</v>
      </c>
      <c r="G1058">
        <v>3.66</v>
      </c>
      <c r="H1058">
        <v>91.71154052</v>
      </c>
      <c r="I1058">
        <v>96</v>
      </c>
      <c r="J1058">
        <v>662</v>
      </c>
      <c r="K1058">
        <v>45</v>
      </c>
      <c r="L1058">
        <v>1</v>
      </c>
      <c r="M1058">
        <v>97</v>
      </c>
      <c r="N1058">
        <v>6.26</v>
      </c>
      <c r="O1058">
        <v>97</v>
      </c>
      <c r="P1058">
        <v>0.1</v>
      </c>
      <c r="Q1058">
        <v>1175.7889809999999</v>
      </c>
      <c r="R1058">
        <v>38927</v>
      </c>
      <c r="S1058">
        <v>2.1</v>
      </c>
      <c r="T1058">
        <v>2.2000000000000002</v>
      </c>
      <c r="U1058">
        <v>0.65600000000000003</v>
      </c>
      <c r="V1058">
        <v>10.7</v>
      </c>
      <c r="W1058">
        <f t="shared" si="96"/>
        <v>0</v>
      </c>
      <c r="X1058">
        <f t="shared" si="97"/>
        <v>0</v>
      </c>
      <c r="Y1058">
        <f t="shared" si="98"/>
        <v>0</v>
      </c>
      <c r="Z1058">
        <f t="shared" si="99"/>
        <v>0</v>
      </c>
      <c r="AA1058">
        <f t="shared" si="100"/>
        <v>1</v>
      </c>
      <c r="AB1058">
        <f t="shared" si="101"/>
        <v>0</v>
      </c>
      <c r="AC1058">
        <v>72.599999999999994</v>
      </c>
    </row>
    <row r="1059" spans="1:29" x14ac:dyDescent="0.25">
      <c r="A1059" t="s">
        <v>27</v>
      </c>
      <c r="B1059" t="s">
        <v>150</v>
      </c>
      <c r="C1059">
        <v>2007</v>
      </c>
      <c r="D1059" t="s">
        <v>37</v>
      </c>
      <c r="E1059">
        <v>68</v>
      </c>
      <c r="F1059">
        <v>1</v>
      </c>
      <c r="G1059">
        <v>9.5299999999999994</v>
      </c>
      <c r="H1059">
        <v>9689.7327839999998</v>
      </c>
      <c r="J1059">
        <v>10</v>
      </c>
      <c r="K1059">
        <v>57.3</v>
      </c>
      <c r="L1059">
        <v>1</v>
      </c>
      <c r="M1059">
        <v>97</v>
      </c>
      <c r="N1059">
        <v>9.36</v>
      </c>
      <c r="O1059">
        <v>97</v>
      </c>
      <c r="P1059">
        <v>0.1</v>
      </c>
      <c r="Q1059">
        <v>51241.315620000001</v>
      </c>
      <c r="R1059">
        <v>16381696</v>
      </c>
      <c r="S1059">
        <v>1</v>
      </c>
      <c r="T1059">
        <v>1</v>
      </c>
      <c r="U1059">
        <v>0.89900000000000002</v>
      </c>
      <c r="V1059">
        <v>16.600000000000001</v>
      </c>
      <c r="W1059">
        <f t="shared" si="96"/>
        <v>0</v>
      </c>
      <c r="X1059">
        <f t="shared" si="97"/>
        <v>0</v>
      </c>
      <c r="Y1059">
        <f t="shared" si="98"/>
        <v>0</v>
      </c>
      <c r="Z1059">
        <f t="shared" si="99"/>
        <v>0</v>
      </c>
      <c r="AA1059">
        <f t="shared" si="100"/>
        <v>1</v>
      </c>
      <c r="AB1059">
        <f t="shared" si="101"/>
        <v>1</v>
      </c>
      <c r="AC1059">
        <v>82</v>
      </c>
    </row>
    <row r="1060" spans="1:29" x14ac:dyDescent="0.25">
      <c r="A1060" t="s">
        <v>25</v>
      </c>
      <c r="B1060" t="s">
        <v>149</v>
      </c>
      <c r="C1060">
        <v>2000</v>
      </c>
      <c r="D1060" t="s">
        <v>24</v>
      </c>
      <c r="E1060">
        <v>238</v>
      </c>
      <c r="F1060">
        <v>46</v>
      </c>
      <c r="G1060">
        <v>0.08</v>
      </c>
      <c r="H1060">
        <v>17.912336799999999</v>
      </c>
      <c r="J1060">
        <v>9397</v>
      </c>
      <c r="K1060">
        <v>11.4</v>
      </c>
      <c r="L1060">
        <v>62</v>
      </c>
      <c r="M1060">
        <v>74</v>
      </c>
      <c r="N1060">
        <v>5.43</v>
      </c>
      <c r="O1060">
        <v>74</v>
      </c>
      <c r="P1060">
        <v>0.1</v>
      </c>
      <c r="Q1060">
        <v>231.42554000000001</v>
      </c>
      <c r="R1060">
        <v>2374911</v>
      </c>
      <c r="S1060">
        <v>18.5</v>
      </c>
      <c r="T1060">
        <v>19.2</v>
      </c>
      <c r="U1060">
        <v>0.439</v>
      </c>
      <c r="V1060">
        <v>8.9</v>
      </c>
      <c r="W1060">
        <f t="shared" si="96"/>
        <v>0</v>
      </c>
      <c r="X1060">
        <f t="shared" si="97"/>
        <v>1</v>
      </c>
      <c r="Y1060">
        <f t="shared" si="98"/>
        <v>0</v>
      </c>
      <c r="Z1060">
        <f t="shared" si="99"/>
        <v>0</v>
      </c>
      <c r="AA1060">
        <f t="shared" si="100"/>
        <v>0</v>
      </c>
      <c r="AB1060">
        <f t="shared" si="101"/>
        <v>0</v>
      </c>
      <c r="AC1060">
        <v>62.5</v>
      </c>
    </row>
    <row r="1061" spans="1:29" x14ac:dyDescent="0.25">
      <c r="A1061" t="s">
        <v>27</v>
      </c>
      <c r="B1061" t="s">
        <v>87</v>
      </c>
      <c r="C1061">
        <v>2008</v>
      </c>
      <c r="D1061" t="s">
        <v>24</v>
      </c>
      <c r="E1061">
        <v>167</v>
      </c>
      <c r="F1061">
        <v>0</v>
      </c>
      <c r="G1061">
        <v>16.989999999999998</v>
      </c>
      <c r="H1061">
        <v>225.07236180000001</v>
      </c>
      <c r="I1061">
        <v>94</v>
      </c>
      <c r="J1061">
        <v>0</v>
      </c>
      <c r="K1061">
        <v>56.7</v>
      </c>
      <c r="L1061">
        <v>0</v>
      </c>
      <c r="M1061">
        <v>95</v>
      </c>
      <c r="N1061">
        <v>6.6</v>
      </c>
      <c r="O1061">
        <v>95</v>
      </c>
      <c r="P1061">
        <v>0.1</v>
      </c>
      <c r="Q1061">
        <v>1894.5485000000001</v>
      </c>
      <c r="R1061">
        <v>13379</v>
      </c>
      <c r="S1061">
        <v>2</v>
      </c>
      <c r="T1061">
        <v>2.1</v>
      </c>
      <c r="U1061">
        <v>0.83499999999999996</v>
      </c>
      <c r="V1061">
        <v>16.100000000000001</v>
      </c>
      <c r="W1061">
        <f t="shared" si="96"/>
        <v>0</v>
      </c>
      <c r="X1061">
        <f t="shared" si="97"/>
        <v>0</v>
      </c>
      <c r="Y1061">
        <f t="shared" si="98"/>
        <v>0</v>
      </c>
      <c r="Z1061">
        <f t="shared" si="99"/>
        <v>0</v>
      </c>
      <c r="AA1061">
        <f t="shared" si="100"/>
        <v>1</v>
      </c>
      <c r="AB1061">
        <f t="shared" si="101"/>
        <v>0</v>
      </c>
      <c r="AC1061">
        <v>74.2</v>
      </c>
    </row>
    <row r="1062" spans="1:29" x14ac:dyDescent="0.25">
      <c r="A1062" t="s">
        <v>38</v>
      </c>
      <c r="B1062" t="s">
        <v>36</v>
      </c>
      <c r="C1062">
        <v>2009</v>
      </c>
      <c r="D1062" t="s">
        <v>37</v>
      </c>
      <c r="E1062">
        <v>66</v>
      </c>
      <c r="F1062">
        <v>1</v>
      </c>
      <c r="G1062">
        <v>10.62</v>
      </c>
      <c r="H1062">
        <v>7172.2752289999999</v>
      </c>
      <c r="I1062">
        <v>94</v>
      </c>
      <c r="J1062">
        <v>104</v>
      </c>
      <c r="K1062">
        <v>63.4</v>
      </c>
      <c r="L1062">
        <v>1</v>
      </c>
      <c r="M1062">
        <v>92</v>
      </c>
      <c r="N1062">
        <v>9.5</v>
      </c>
      <c r="O1062">
        <v>92</v>
      </c>
      <c r="P1062">
        <v>0.1</v>
      </c>
      <c r="Q1062">
        <v>42742.998979999997</v>
      </c>
      <c r="R1062">
        <v>216917</v>
      </c>
      <c r="S1062">
        <v>0.7</v>
      </c>
      <c r="T1062">
        <v>0.6</v>
      </c>
      <c r="U1062">
        <v>0.92500000000000004</v>
      </c>
      <c r="V1062">
        <v>19.100000000000001</v>
      </c>
      <c r="W1062">
        <f t="shared" si="96"/>
        <v>0</v>
      </c>
      <c r="X1062">
        <f t="shared" si="97"/>
        <v>0</v>
      </c>
      <c r="Y1062">
        <f t="shared" si="98"/>
        <v>1</v>
      </c>
      <c r="Z1062">
        <f t="shared" si="99"/>
        <v>0</v>
      </c>
      <c r="AA1062">
        <f t="shared" si="100"/>
        <v>0</v>
      </c>
      <c r="AB1062">
        <f t="shared" si="101"/>
        <v>1</v>
      </c>
      <c r="AC1062">
        <v>81.7</v>
      </c>
    </row>
    <row r="1063" spans="1:29" x14ac:dyDescent="0.25">
      <c r="A1063" t="s">
        <v>29</v>
      </c>
      <c r="B1063" t="s">
        <v>69</v>
      </c>
      <c r="C1063">
        <v>2004</v>
      </c>
      <c r="D1063" t="s">
        <v>24</v>
      </c>
      <c r="E1063">
        <v>48</v>
      </c>
      <c r="F1063">
        <v>9</v>
      </c>
      <c r="G1063">
        <v>2.58</v>
      </c>
      <c r="H1063">
        <v>0</v>
      </c>
      <c r="J1063">
        <v>3524</v>
      </c>
      <c r="K1063">
        <v>21.2</v>
      </c>
      <c r="L1063">
        <v>13</v>
      </c>
      <c r="M1063">
        <v>67</v>
      </c>
      <c r="N1063">
        <v>2.56</v>
      </c>
      <c r="O1063">
        <v>67</v>
      </c>
      <c r="P1063">
        <v>6.3</v>
      </c>
      <c r="S1063">
        <v>9</v>
      </c>
      <c r="T1063">
        <v>8.6</v>
      </c>
      <c r="U1063">
        <v>0.497</v>
      </c>
      <c r="V1063">
        <v>9.1999999999999993</v>
      </c>
      <c r="W1063">
        <f t="shared" si="96"/>
        <v>1</v>
      </c>
      <c r="X1063">
        <f t="shared" si="97"/>
        <v>0</v>
      </c>
      <c r="Y1063">
        <f t="shared" si="98"/>
        <v>0</v>
      </c>
      <c r="Z1063">
        <f t="shared" si="99"/>
        <v>0</v>
      </c>
      <c r="AA1063">
        <f t="shared" si="100"/>
        <v>0</v>
      </c>
      <c r="AB1063">
        <f t="shared" si="101"/>
        <v>0</v>
      </c>
      <c r="AC1063">
        <v>54.1</v>
      </c>
    </row>
    <row r="1064" spans="1:29" x14ac:dyDescent="0.25">
      <c r="A1064" t="s">
        <v>29</v>
      </c>
      <c r="B1064" t="s">
        <v>68</v>
      </c>
      <c r="C1064">
        <v>2000</v>
      </c>
      <c r="D1064" t="s">
        <v>24</v>
      </c>
      <c r="E1064">
        <v>272</v>
      </c>
      <c r="F1064">
        <v>1</v>
      </c>
      <c r="G1064">
        <v>0.09</v>
      </c>
      <c r="H1064">
        <v>35.029486239999997</v>
      </c>
      <c r="J1064">
        <v>0</v>
      </c>
      <c r="K1064">
        <v>17.3</v>
      </c>
      <c r="L1064">
        <v>2</v>
      </c>
      <c r="M1064">
        <v>7</v>
      </c>
      <c r="N1064">
        <v>3.56</v>
      </c>
      <c r="O1064">
        <v>7</v>
      </c>
      <c r="P1064">
        <v>0.1</v>
      </c>
      <c r="Q1064">
        <v>375.8528566</v>
      </c>
      <c r="R1064">
        <v>542357</v>
      </c>
      <c r="S1064">
        <v>7.9</v>
      </c>
      <c r="T1064">
        <v>7.9</v>
      </c>
      <c r="U1064">
        <v>0</v>
      </c>
      <c r="V1064">
        <v>8.1999999999999993</v>
      </c>
      <c r="W1064">
        <f t="shared" si="96"/>
        <v>1</v>
      </c>
      <c r="X1064">
        <f t="shared" si="97"/>
        <v>0</v>
      </c>
      <c r="Y1064">
        <f t="shared" si="98"/>
        <v>0</v>
      </c>
      <c r="Z1064">
        <f t="shared" si="99"/>
        <v>0</v>
      </c>
      <c r="AA1064">
        <f t="shared" si="100"/>
        <v>0</v>
      </c>
      <c r="AB1064">
        <f t="shared" si="101"/>
        <v>0</v>
      </c>
      <c r="AC1064">
        <v>59.5</v>
      </c>
    </row>
    <row r="1065" spans="1:29" x14ac:dyDescent="0.25">
      <c r="A1065" t="s">
        <v>27</v>
      </c>
      <c r="B1065" t="s">
        <v>143</v>
      </c>
      <c r="C1065">
        <v>2004</v>
      </c>
      <c r="D1065" t="s">
        <v>24</v>
      </c>
      <c r="E1065">
        <v>134</v>
      </c>
      <c r="F1065">
        <v>0</v>
      </c>
      <c r="G1065">
        <v>0.01</v>
      </c>
      <c r="H1065">
        <v>57.121901459999997</v>
      </c>
      <c r="J1065">
        <v>0</v>
      </c>
      <c r="K1065">
        <v>55</v>
      </c>
      <c r="L1065">
        <v>0</v>
      </c>
      <c r="N1065">
        <v>8.4499999999999993</v>
      </c>
      <c r="P1065">
        <v>0.1</v>
      </c>
      <c r="Q1065">
        <v>338.19953500000003</v>
      </c>
      <c r="R1065">
        <v>613353</v>
      </c>
      <c r="S1065">
        <v>2.2999999999999998</v>
      </c>
      <c r="T1065">
        <v>2.4</v>
      </c>
      <c r="U1065">
        <v>0.74</v>
      </c>
      <c r="V1065">
        <v>12.6</v>
      </c>
      <c r="W1065">
        <f t="shared" si="96"/>
        <v>0</v>
      </c>
      <c r="X1065">
        <f t="shared" si="97"/>
        <v>0</v>
      </c>
      <c r="Y1065">
        <f t="shared" si="98"/>
        <v>0</v>
      </c>
      <c r="Z1065">
        <f t="shared" si="99"/>
        <v>0</v>
      </c>
      <c r="AA1065">
        <f t="shared" si="100"/>
        <v>1</v>
      </c>
      <c r="AB1065">
        <f t="shared" si="101"/>
        <v>0</v>
      </c>
      <c r="AC1065">
        <v>73.5</v>
      </c>
    </row>
    <row r="1066" spans="1:29" x14ac:dyDescent="0.25">
      <c r="A1066" t="s">
        <v>25</v>
      </c>
      <c r="B1066" t="s">
        <v>184</v>
      </c>
      <c r="C1066">
        <v>2003</v>
      </c>
      <c r="D1066" t="s">
        <v>37</v>
      </c>
      <c r="E1066">
        <v>73</v>
      </c>
      <c r="F1066">
        <v>0</v>
      </c>
      <c r="G1066">
        <v>1.43</v>
      </c>
      <c r="H1066">
        <v>2263.0683260000001</v>
      </c>
      <c r="I1066">
        <v>95</v>
      </c>
      <c r="J1066">
        <v>33</v>
      </c>
      <c r="K1066">
        <v>29.6</v>
      </c>
      <c r="L1066">
        <v>0</v>
      </c>
      <c r="M1066">
        <v>96</v>
      </c>
      <c r="N1066">
        <v>3.63</v>
      </c>
      <c r="O1066">
        <v>96</v>
      </c>
      <c r="P1066">
        <v>0.1</v>
      </c>
      <c r="Q1066">
        <v>23573.628400000001</v>
      </c>
      <c r="S1066">
        <v>2.1</v>
      </c>
      <c r="T1066">
        <v>2</v>
      </c>
      <c r="U1066">
        <v>0.81899999999999995</v>
      </c>
      <c r="V1066">
        <v>12.7</v>
      </c>
      <c r="W1066">
        <f t="shared" si="96"/>
        <v>0</v>
      </c>
      <c r="X1066">
        <f t="shared" si="97"/>
        <v>1</v>
      </c>
      <c r="Y1066">
        <f t="shared" si="98"/>
        <v>0</v>
      </c>
      <c r="Z1066">
        <f t="shared" si="99"/>
        <v>0</v>
      </c>
      <c r="AA1066">
        <f t="shared" si="100"/>
        <v>0</v>
      </c>
      <c r="AB1066">
        <f t="shared" si="101"/>
        <v>1</v>
      </c>
      <c r="AC1066">
        <v>79.3</v>
      </c>
    </row>
    <row r="1067" spans="1:29" x14ac:dyDescent="0.25">
      <c r="A1067" t="s">
        <v>34</v>
      </c>
      <c r="B1067" t="s">
        <v>219</v>
      </c>
      <c r="C1067">
        <v>2004</v>
      </c>
      <c r="D1067" t="s">
        <v>24</v>
      </c>
      <c r="E1067">
        <v>161</v>
      </c>
      <c r="F1067">
        <v>10</v>
      </c>
      <c r="G1067">
        <v>7.55</v>
      </c>
      <c r="H1067">
        <v>0</v>
      </c>
      <c r="I1067">
        <v>82</v>
      </c>
      <c r="J1067">
        <v>0</v>
      </c>
      <c r="K1067">
        <v>55.9</v>
      </c>
      <c r="L1067">
        <v>11</v>
      </c>
      <c r="M1067">
        <v>83</v>
      </c>
      <c r="N1067">
        <v>4.78</v>
      </c>
      <c r="O1067">
        <v>86</v>
      </c>
      <c r="P1067">
        <v>0.1</v>
      </c>
      <c r="S1067">
        <v>1.7</v>
      </c>
      <c r="T1067">
        <v>1.6</v>
      </c>
      <c r="U1067">
        <v>0.68700000000000006</v>
      </c>
      <c r="V1067">
        <v>11.6</v>
      </c>
      <c r="W1067">
        <f t="shared" si="96"/>
        <v>0</v>
      </c>
      <c r="X1067">
        <f t="shared" si="97"/>
        <v>0</v>
      </c>
      <c r="Y1067">
        <f t="shared" si="98"/>
        <v>0</v>
      </c>
      <c r="Z1067">
        <f t="shared" si="99"/>
        <v>1</v>
      </c>
      <c r="AA1067">
        <f t="shared" si="100"/>
        <v>0</v>
      </c>
      <c r="AB1067">
        <f t="shared" si="101"/>
        <v>0</v>
      </c>
      <c r="AC1067">
        <v>73.3</v>
      </c>
    </row>
    <row r="1068" spans="1:29" x14ac:dyDescent="0.25">
      <c r="A1068" t="s">
        <v>25</v>
      </c>
      <c r="B1068" t="s">
        <v>40</v>
      </c>
      <c r="C1068">
        <v>2010</v>
      </c>
      <c r="D1068" t="s">
        <v>24</v>
      </c>
      <c r="E1068">
        <v>13</v>
      </c>
      <c r="F1068">
        <v>5</v>
      </c>
      <c r="G1068">
        <v>1.98</v>
      </c>
      <c r="H1068">
        <v>246.56860080000001</v>
      </c>
      <c r="I1068">
        <v>8</v>
      </c>
      <c r="J1068">
        <v>0</v>
      </c>
      <c r="K1068">
        <v>48</v>
      </c>
      <c r="L1068">
        <v>6</v>
      </c>
      <c r="M1068">
        <v>85</v>
      </c>
      <c r="N1068">
        <v>5.33</v>
      </c>
      <c r="O1068">
        <v>81</v>
      </c>
      <c r="P1068">
        <v>0.1</v>
      </c>
      <c r="Q1068">
        <v>5842.8578399999997</v>
      </c>
      <c r="R1068">
        <v>954332</v>
      </c>
      <c r="S1068">
        <v>2.8</v>
      </c>
      <c r="T1068">
        <v>2.9</v>
      </c>
      <c r="U1068">
        <v>0.73699999999999999</v>
      </c>
      <c r="V1068">
        <v>11.7</v>
      </c>
      <c r="W1068">
        <f t="shared" si="96"/>
        <v>0</v>
      </c>
      <c r="X1068">
        <f t="shared" si="97"/>
        <v>1</v>
      </c>
      <c r="Y1068">
        <f t="shared" si="98"/>
        <v>0</v>
      </c>
      <c r="Z1068">
        <f t="shared" si="99"/>
        <v>0</v>
      </c>
      <c r="AA1068">
        <f t="shared" si="100"/>
        <v>0</v>
      </c>
      <c r="AB1068">
        <f t="shared" si="101"/>
        <v>0</v>
      </c>
      <c r="AC1068">
        <v>71.099999999999994</v>
      </c>
    </row>
    <row r="1069" spans="1:29" x14ac:dyDescent="0.25">
      <c r="A1069" t="s">
        <v>27</v>
      </c>
      <c r="B1069" t="s">
        <v>211</v>
      </c>
      <c r="C1069">
        <v>2012</v>
      </c>
      <c r="D1069" t="s">
        <v>24</v>
      </c>
      <c r="E1069">
        <v>25</v>
      </c>
      <c r="F1069">
        <v>5</v>
      </c>
      <c r="G1069">
        <v>8.44</v>
      </c>
      <c r="H1069">
        <v>453.78308470000002</v>
      </c>
      <c r="I1069">
        <v>46</v>
      </c>
      <c r="J1069">
        <v>12746</v>
      </c>
      <c r="K1069">
        <v>59.6</v>
      </c>
      <c r="L1069">
        <v>5</v>
      </c>
      <c r="M1069">
        <v>72</v>
      </c>
      <c r="N1069">
        <v>7.47</v>
      </c>
      <c r="O1069">
        <v>76</v>
      </c>
      <c r="P1069">
        <v>0.2</v>
      </c>
      <c r="Q1069">
        <v>3855.42128</v>
      </c>
      <c r="R1069">
        <v>455933</v>
      </c>
      <c r="S1069">
        <v>2.4</v>
      </c>
      <c r="T1069">
        <v>2.4</v>
      </c>
      <c r="U1069">
        <v>0.73899999999999999</v>
      </c>
      <c r="V1069">
        <v>15.1</v>
      </c>
      <c r="W1069">
        <f t="shared" si="96"/>
        <v>0</v>
      </c>
      <c r="X1069">
        <f t="shared" si="97"/>
        <v>0</v>
      </c>
      <c r="Y1069">
        <f t="shared" si="98"/>
        <v>0</v>
      </c>
      <c r="Z1069">
        <f t="shared" si="99"/>
        <v>0</v>
      </c>
      <c r="AA1069">
        <f t="shared" si="100"/>
        <v>1</v>
      </c>
      <c r="AB1069">
        <f t="shared" si="101"/>
        <v>0</v>
      </c>
      <c r="AC1069">
        <v>77</v>
      </c>
    </row>
    <row r="1070" spans="1:29" x14ac:dyDescent="0.25">
      <c r="A1070" t="s">
        <v>27</v>
      </c>
      <c r="B1070" t="s">
        <v>111</v>
      </c>
      <c r="C1070">
        <v>2012</v>
      </c>
      <c r="D1070" t="s">
        <v>37</v>
      </c>
      <c r="E1070">
        <v>69</v>
      </c>
      <c r="F1070">
        <v>0</v>
      </c>
      <c r="G1070">
        <v>11.49</v>
      </c>
      <c r="H1070">
        <v>6616.6951250000002</v>
      </c>
      <c r="I1070">
        <v>95</v>
      </c>
      <c r="J1070">
        <v>107</v>
      </c>
      <c r="K1070">
        <v>6.5</v>
      </c>
      <c r="L1070">
        <v>0</v>
      </c>
      <c r="M1070">
        <v>95</v>
      </c>
      <c r="N1070">
        <v>8.32</v>
      </c>
      <c r="O1070">
        <v>95</v>
      </c>
      <c r="P1070">
        <v>0.1</v>
      </c>
      <c r="Q1070">
        <v>49231.362540000002</v>
      </c>
      <c r="R1070">
        <v>4586897</v>
      </c>
      <c r="S1070">
        <v>0.3</v>
      </c>
      <c r="T1070">
        <v>0.2</v>
      </c>
      <c r="U1070">
        <v>0.89500000000000002</v>
      </c>
      <c r="V1070">
        <v>18.5</v>
      </c>
      <c r="W1070">
        <f t="shared" si="96"/>
        <v>0</v>
      </c>
      <c r="X1070">
        <f t="shared" si="97"/>
        <v>0</v>
      </c>
      <c r="Y1070">
        <f t="shared" si="98"/>
        <v>0</v>
      </c>
      <c r="Z1070">
        <f t="shared" si="99"/>
        <v>0</v>
      </c>
      <c r="AA1070">
        <f t="shared" si="100"/>
        <v>1</v>
      </c>
      <c r="AB1070">
        <f t="shared" si="101"/>
        <v>1</v>
      </c>
      <c r="AC1070">
        <v>85</v>
      </c>
    </row>
    <row r="1071" spans="1:29" x14ac:dyDescent="0.25">
      <c r="A1071" t="s">
        <v>38</v>
      </c>
      <c r="B1071" t="s">
        <v>155</v>
      </c>
      <c r="C1071">
        <v>2013</v>
      </c>
      <c r="D1071" t="s">
        <v>24</v>
      </c>
      <c r="F1071">
        <v>0</v>
      </c>
      <c r="G1071">
        <v>0.01</v>
      </c>
      <c r="H1071">
        <v>0</v>
      </c>
      <c r="I1071">
        <v>99</v>
      </c>
      <c r="J1071">
        <v>0</v>
      </c>
      <c r="K1071">
        <v>77.3</v>
      </c>
      <c r="L1071">
        <v>0</v>
      </c>
      <c r="M1071">
        <v>99</v>
      </c>
      <c r="N1071">
        <v>7.2</v>
      </c>
      <c r="O1071">
        <v>99</v>
      </c>
      <c r="P1071">
        <v>0.1</v>
      </c>
      <c r="S1071">
        <v>0.1</v>
      </c>
      <c r="T1071">
        <v>0.1</v>
      </c>
      <c r="W1071">
        <f t="shared" si="96"/>
        <v>0</v>
      </c>
      <c r="X1071">
        <f t="shared" si="97"/>
        <v>0</v>
      </c>
      <c r="Y1071">
        <f t="shared" si="98"/>
        <v>1</v>
      </c>
      <c r="Z1071">
        <f t="shared" si="99"/>
        <v>0</v>
      </c>
      <c r="AA1071">
        <f t="shared" si="100"/>
        <v>0</v>
      </c>
      <c r="AB1071">
        <f t="shared" si="101"/>
        <v>0</v>
      </c>
    </row>
    <row r="1072" spans="1:29" x14ac:dyDescent="0.25">
      <c r="A1072" t="s">
        <v>25</v>
      </c>
      <c r="B1072" t="s">
        <v>192</v>
      </c>
      <c r="C1072">
        <v>2003</v>
      </c>
      <c r="D1072" t="s">
        <v>24</v>
      </c>
      <c r="E1072">
        <v>146</v>
      </c>
      <c r="F1072">
        <v>5</v>
      </c>
      <c r="G1072">
        <v>1.69</v>
      </c>
      <c r="H1072">
        <v>72.428089400000005</v>
      </c>
      <c r="I1072">
        <v>32</v>
      </c>
      <c r="J1072">
        <v>65</v>
      </c>
      <c r="K1072">
        <v>15.6</v>
      </c>
      <c r="L1072">
        <v>5</v>
      </c>
      <c r="M1072">
        <v>98</v>
      </c>
      <c r="N1072">
        <v>3.95</v>
      </c>
      <c r="O1072">
        <v>99</v>
      </c>
      <c r="P1072">
        <v>0.1</v>
      </c>
      <c r="Q1072">
        <v>989.45477319999998</v>
      </c>
      <c r="R1072">
        <v>1983</v>
      </c>
      <c r="S1072">
        <v>15.4</v>
      </c>
      <c r="T1072">
        <v>15.5</v>
      </c>
      <c r="U1072">
        <v>0.69699999999999995</v>
      </c>
      <c r="V1072">
        <v>12.7</v>
      </c>
      <c r="W1072">
        <f t="shared" si="96"/>
        <v>0</v>
      </c>
      <c r="X1072">
        <f t="shared" si="97"/>
        <v>1</v>
      </c>
      <c r="Y1072">
        <f t="shared" si="98"/>
        <v>0</v>
      </c>
      <c r="Z1072">
        <f t="shared" si="99"/>
        <v>0</v>
      </c>
      <c r="AA1072">
        <f t="shared" si="100"/>
        <v>0</v>
      </c>
      <c r="AB1072">
        <f t="shared" si="101"/>
        <v>0</v>
      </c>
      <c r="AC1072">
        <v>73.900000000000006</v>
      </c>
    </row>
    <row r="1073" spans="1:29" x14ac:dyDescent="0.25">
      <c r="A1073" t="s">
        <v>27</v>
      </c>
      <c r="B1073" t="s">
        <v>26</v>
      </c>
      <c r="C1073">
        <v>2008</v>
      </c>
      <c r="D1073" t="s">
        <v>24</v>
      </c>
      <c r="E1073">
        <v>1</v>
      </c>
      <c r="F1073">
        <v>1</v>
      </c>
      <c r="G1073">
        <v>5.61</v>
      </c>
      <c r="H1073">
        <v>36.62206845</v>
      </c>
      <c r="I1073">
        <v>99</v>
      </c>
      <c r="J1073">
        <v>0</v>
      </c>
      <c r="K1073">
        <v>52.6</v>
      </c>
      <c r="L1073">
        <v>1</v>
      </c>
      <c r="M1073">
        <v>99</v>
      </c>
      <c r="N1073">
        <v>5.87</v>
      </c>
      <c r="O1073">
        <v>99</v>
      </c>
      <c r="P1073">
        <v>0.1</v>
      </c>
      <c r="Q1073">
        <v>437.539647</v>
      </c>
      <c r="R1073">
        <v>2947314</v>
      </c>
      <c r="S1073">
        <v>1.6</v>
      </c>
      <c r="T1073">
        <v>1.6</v>
      </c>
      <c r="U1073">
        <v>0.71299999999999997</v>
      </c>
      <c r="V1073">
        <v>12</v>
      </c>
      <c r="W1073">
        <f t="shared" si="96"/>
        <v>0</v>
      </c>
      <c r="X1073">
        <f t="shared" si="97"/>
        <v>0</v>
      </c>
      <c r="Y1073">
        <f t="shared" si="98"/>
        <v>0</v>
      </c>
      <c r="Z1073">
        <f t="shared" si="99"/>
        <v>0</v>
      </c>
      <c r="AA1073">
        <f t="shared" si="100"/>
        <v>1</v>
      </c>
      <c r="AB1073">
        <f t="shared" si="101"/>
        <v>0</v>
      </c>
      <c r="AC1073">
        <v>75.3</v>
      </c>
    </row>
    <row r="1074" spans="1:29" x14ac:dyDescent="0.25">
      <c r="A1074" t="s">
        <v>29</v>
      </c>
      <c r="B1074" t="s">
        <v>144</v>
      </c>
      <c r="C1074">
        <v>2005</v>
      </c>
      <c r="D1074" t="s">
        <v>24</v>
      </c>
      <c r="E1074">
        <v>137</v>
      </c>
      <c r="F1074">
        <v>22</v>
      </c>
      <c r="G1074">
        <v>0.47</v>
      </c>
      <c r="H1074">
        <v>9.4693712639999994</v>
      </c>
      <c r="I1074">
        <v>96</v>
      </c>
      <c r="J1074">
        <v>0</v>
      </c>
      <c r="K1074">
        <v>49.1</v>
      </c>
      <c r="L1074">
        <v>26</v>
      </c>
      <c r="M1074">
        <v>98</v>
      </c>
      <c r="N1074">
        <v>5.6</v>
      </c>
      <c r="O1074">
        <v>98</v>
      </c>
      <c r="P1074">
        <v>0.1</v>
      </c>
      <c r="Q1074">
        <v>213.75555900000001</v>
      </c>
      <c r="R1074">
        <v>35217</v>
      </c>
      <c r="S1074">
        <v>6.5</v>
      </c>
      <c r="T1074">
        <v>6.3</v>
      </c>
      <c r="U1074">
        <v>0.56899999999999995</v>
      </c>
      <c r="V1074">
        <v>9.8000000000000007</v>
      </c>
      <c r="W1074">
        <f t="shared" si="96"/>
        <v>1</v>
      </c>
      <c r="X1074">
        <f t="shared" si="97"/>
        <v>0</v>
      </c>
      <c r="Y1074">
        <f t="shared" si="98"/>
        <v>0</v>
      </c>
      <c r="Z1074">
        <f t="shared" si="99"/>
        <v>0</v>
      </c>
      <c r="AA1074">
        <f t="shared" si="100"/>
        <v>0</v>
      </c>
      <c r="AB1074">
        <f t="shared" si="101"/>
        <v>0</v>
      </c>
      <c r="AC1074">
        <v>77</v>
      </c>
    </row>
    <row r="1075" spans="1:29" x14ac:dyDescent="0.25">
      <c r="A1075" t="s">
        <v>25</v>
      </c>
      <c r="B1075" t="s">
        <v>122</v>
      </c>
      <c r="C1075">
        <v>2009</v>
      </c>
      <c r="D1075" t="s">
        <v>24</v>
      </c>
      <c r="E1075">
        <v>223</v>
      </c>
      <c r="F1075">
        <v>10</v>
      </c>
      <c r="G1075">
        <v>5.18</v>
      </c>
      <c r="H1075">
        <v>0</v>
      </c>
      <c r="I1075">
        <v>67</v>
      </c>
      <c r="J1075">
        <v>78</v>
      </c>
      <c r="K1075">
        <v>17.3</v>
      </c>
      <c r="L1075">
        <v>14</v>
      </c>
      <c r="M1075">
        <v>67</v>
      </c>
      <c r="N1075">
        <v>3.77</v>
      </c>
      <c r="O1075">
        <v>67</v>
      </c>
      <c r="P1075">
        <v>0.2</v>
      </c>
      <c r="S1075">
        <v>9.4</v>
      </c>
      <c r="T1075">
        <v>9.6</v>
      </c>
      <c r="U1075">
        <v>0.52500000000000002</v>
      </c>
      <c r="V1075">
        <v>9.4</v>
      </c>
      <c r="W1075">
        <f t="shared" si="96"/>
        <v>0</v>
      </c>
      <c r="X1075">
        <f t="shared" si="97"/>
        <v>1</v>
      </c>
      <c r="Y1075">
        <f t="shared" si="98"/>
        <v>0</v>
      </c>
      <c r="Z1075">
        <f t="shared" si="99"/>
        <v>0</v>
      </c>
      <c r="AA1075">
        <f t="shared" si="100"/>
        <v>0</v>
      </c>
      <c r="AB1075">
        <f t="shared" si="101"/>
        <v>0</v>
      </c>
      <c r="AC1075">
        <v>63.1</v>
      </c>
    </row>
    <row r="1076" spans="1:29" x14ac:dyDescent="0.25">
      <c r="A1076" t="s">
        <v>29</v>
      </c>
      <c r="B1076" t="s">
        <v>172</v>
      </c>
      <c r="C1076">
        <v>2013</v>
      </c>
      <c r="D1076" t="s">
        <v>24</v>
      </c>
      <c r="E1076">
        <v>233</v>
      </c>
      <c r="F1076">
        <v>12</v>
      </c>
      <c r="G1076">
        <v>0.01</v>
      </c>
      <c r="H1076">
        <v>11.710906550000001</v>
      </c>
      <c r="I1076">
        <v>98</v>
      </c>
      <c r="J1076">
        <v>17</v>
      </c>
      <c r="K1076">
        <v>2.1</v>
      </c>
      <c r="L1076">
        <v>17</v>
      </c>
      <c r="M1076">
        <v>98</v>
      </c>
      <c r="N1076">
        <v>7.69</v>
      </c>
      <c r="O1076">
        <v>98</v>
      </c>
      <c r="P1076">
        <v>0.5</v>
      </c>
      <c r="Q1076">
        <v>688.87685569999996</v>
      </c>
      <c r="R1076">
        <v>1165151</v>
      </c>
      <c r="S1076">
        <v>5.9</v>
      </c>
      <c r="T1076">
        <v>5.9</v>
      </c>
      <c r="U1076">
        <v>0.48499999999999999</v>
      </c>
      <c r="V1076">
        <v>10.8</v>
      </c>
      <c r="W1076">
        <f t="shared" si="96"/>
        <v>1</v>
      </c>
      <c r="X1076">
        <f t="shared" si="97"/>
        <v>0</v>
      </c>
      <c r="Y1076">
        <f t="shared" si="98"/>
        <v>0</v>
      </c>
      <c r="Z1076">
        <f t="shared" si="99"/>
        <v>0</v>
      </c>
      <c r="AA1076">
        <f t="shared" si="100"/>
        <v>0</v>
      </c>
      <c r="AB1076">
        <f t="shared" si="101"/>
        <v>0</v>
      </c>
      <c r="AC1076">
        <v>65.2</v>
      </c>
    </row>
    <row r="1077" spans="1:29" x14ac:dyDescent="0.25">
      <c r="A1077" t="s">
        <v>27</v>
      </c>
      <c r="B1077" t="s">
        <v>191</v>
      </c>
      <c r="C1077">
        <v>2015</v>
      </c>
      <c r="D1077" t="s">
        <v>37</v>
      </c>
      <c r="E1077">
        <v>56</v>
      </c>
      <c r="F1077">
        <v>1</v>
      </c>
      <c r="H1077">
        <v>0</v>
      </c>
      <c r="I1077">
        <v>97</v>
      </c>
      <c r="J1077">
        <v>115</v>
      </c>
      <c r="K1077">
        <v>66.599999999999994</v>
      </c>
      <c r="L1077">
        <v>1</v>
      </c>
      <c r="M1077">
        <v>97</v>
      </c>
      <c r="O1077">
        <v>97</v>
      </c>
      <c r="P1077">
        <v>0.1</v>
      </c>
      <c r="Q1077">
        <v>25683.845649999999</v>
      </c>
      <c r="R1077">
        <v>46447697</v>
      </c>
      <c r="S1077">
        <v>0.6</v>
      </c>
      <c r="T1077">
        <v>0.5</v>
      </c>
      <c r="U1077">
        <v>0.88200000000000001</v>
      </c>
      <c r="V1077">
        <v>17.7</v>
      </c>
      <c r="W1077">
        <f t="shared" si="96"/>
        <v>0</v>
      </c>
      <c r="X1077">
        <f t="shared" si="97"/>
        <v>0</v>
      </c>
      <c r="Y1077">
        <f t="shared" si="98"/>
        <v>0</v>
      </c>
      <c r="Z1077">
        <f t="shared" si="99"/>
        <v>0</v>
      </c>
      <c r="AA1077">
        <f t="shared" si="100"/>
        <v>1</v>
      </c>
      <c r="AB1077">
        <f t="shared" si="101"/>
        <v>1</v>
      </c>
      <c r="AC1077">
        <v>82.8</v>
      </c>
    </row>
    <row r="1078" spans="1:29" x14ac:dyDescent="0.25">
      <c r="A1078" t="s">
        <v>25</v>
      </c>
      <c r="B1078" t="s">
        <v>108</v>
      </c>
      <c r="C1078">
        <v>2015</v>
      </c>
      <c r="D1078" t="s">
        <v>24</v>
      </c>
      <c r="E1078">
        <v>176</v>
      </c>
      <c r="F1078">
        <v>114</v>
      </c>
      <c r="H1078">
        <v>0</v>
      </c>
      <c r="I1078">
        <v>78</v>
      </c>
      <c r="J1078">
        <v>15099</v>
      </c>
      <c r="K1078">
        <v>27.4</v>
      </c>
      <c r="L1078">
        <v>136</v>
      </c>
      <c r="M1078">
        <v>8</v>
      </c>
      <c r="O1078">
        <v>78</v>
      </c>
      <c r="P1078">
        <v>0.3</v>
      </c>
      <c r="Q1078">
        <v>3336.1668599999998</v>
      </c>
      <c r="R1078">
        <v>258162113</v>
      </c>
      <c r="S1078">
        <v>1.4</v>
      </c>
      <c r="T1078">
        <v>1.2</v>
      </c>
      <c r="U1078">
        <v>0.68600000000000005</v>
      </c>
      <c r="V1078">
        <v>12.9</v>
      </c>
      <c r="W1078">
        <f t="shared" si="96"/>
        <v>0</v>
      </c>
      <c r="X1078">
        <f t="shared" si="97"/>
        <v>1</v>
      </c>
      <c r="Y1078">
        <f t="shared" si="98"/>
        <v>0</v>
      </c>
      <c r="Z1078">
        <f t="shared" si="99"/>
        <v>0</v>
      </c>
      <c r="AA1078">
        <f t="shared" si="100"/>
        <v>0</v>
      </c>
      <c r="AB1078">
        <f t="shared" si="101"/>
        <v>0</v>
      </c>
      <c r="AC1078">
        <v>69.099999999999994</v>
      </c>
    </row>
    <row r="1079" spans="1:29" x14ac:dyDescent="0.25">
      <c r="A1079" t="s">
        <v>38</v>
      </c>
      <c r="B1079" t="s">
        <v>218</v>
      </c>
      <c r="C1079">
        <v>2015</v>
      </c>
      <c r="D1079" t="s">
        <v>24</v>
      </c>
      <c r="E1079">
        <v>13</v>
      </c>
      <c r="F1079">
        <v>0</v>
      </c>
      <c r="H1079">
        <v>0</v>
      </c>
      <c r="I1079">
        <v>64</v>
      </c>
      <c r="J1079">
        <v>39</v>
      </c>
      <c r="K1079">
        <v>53.3</v>
      </c>
      <c r="L1079">
        <v>0</v>
      </c>
      <c r="M1079">
        <v>65</v>
      </c>
      <c r="O1079">
        <v>64</v>
      </c>
      <c r="P1079">
        <v>0.1</v>
      </c>
      <c r="Q1079">
        <v>285.83413999999999</v>
      </c>
      <c r="R1079">
        <v>26463</v>
      </c>
      <c r="S1079">
        <v>1.5</v>
      </c>
      <c r="T1079">
        <v>1.4</v>
      </c>
      <c r="U1079">
        <v>0.59799999999999998</v>
      </c>
      <c r="V1079">
        <v>10.8</v>
      </c>
      <c r="W1079">
        <f t="shared" si="96"/>
        <v>0</v>
      </c>
      <c r="X1079">
        <f t="shared" si="97"/>
        <v>0</v>
      </c>
      <c r="Y1079">
        <f t="shared" si="98"/>
        <v>1</v>
      </c>
      <c r="Z1079">
        <f t="shared" si="99"/>
        <v>0</v>
      </c>
      <c r="AA1079">
        <f t="shared" si="100"/>
        <v>0</v>
      </c>
      <c r="AB1079">
        <f t="shared" si="101"/>
        <v>0</v>
      </c>
      <c r="AC1079">
        <v>72</v>
      </c>
    </row>
    <row r="1080" spans="1:29" x14ac:dyDescent="0.25">
      <c r="A1080" t="s">
        <v>29</v>
      </c>
      <c r="B1080" t="s">
        <v>154</v>
      </c>
      <c r="C1080">
        <v>2015</v>
      </c>
      <c r="D1080" t="s">
        <v>24</v>
      </c>
      <c r="E1080">
        <v>344</v>
      </c>
      <c r="F1080">
        <v>483</v>
      </c>
      <c r="H1080">
        <v>0</v>
      </c>
      <c r="I1080">
        <v>49</v>
      </c>
      <c r="J1080">
        <v>12423</v>
      </c>
      <c r="K1080">
        <v>25.4</v>
      </c>
      <c r="L1080">
        <v>747</v>
      </c>
      <c r="M1080">
        <v>49</v>
      </c>
      <c r="O1080">
        <v>49</v>
      </c>
      <c r="P1080">
        <v>3.7</v>
      </c>
      <c r="Q1080">
        <v>2655.1579769999998</v>
      </c>
      <c r="R1080">
        <v>181181744</v>
      </c>
      <c r="S1080">
        <v>9.8000000000000007</v>
      </c>
      <c r="T1080">
        <v>9.6999999999999993</v>
      </c>
      <c r="U1080">
        <v>0.52500000000000002</v>
      </c>
      <c r="V1080">
        <v>10</v>
      </c>
      <c r="W1080">
        <f t="shared" si="96"/>
        <v>1</v>
      </c>
      <c r="X1080">
        <f t="shared" si="97"/>
        <v>0</v>
      </c>
      <c r="Y1080">
        <f t="shared" si="98"/>
        <v>0</v>
      </c>
      <c r="Z1080">
        <f t="shared" si="99"/>
        <v>0</v>
      </c>
      <c r="AA1080">
        <f t="shared" si="100"/>
        <v>0</v>
      </c>
      <c r="AB1080">
        <f t="shared" si="101"/>
        <v>0</v>
      </c>
      <c r="AC1080">
        <v>54.5</v>
      </c>
    </row>
    <row r="1081" spans="1:29" x14ac:dyDescent="0.25">
      <c r="A1081" t="s">
        <v>29</v>
      </c>
      <c r="B1081" t="s">
        <v>93</v>
      </c>
      <c r="C1081">
        <v>2002</v>
      </c>
      <c r="D1081" t="s">
        <v>24</v>
      </c>
      <c r="E1081">
        <v>298</v>
      </c>
      <c r="F1081">
        <v>3</v>
      </c>
      <c r="G1081">
        <v>2.08</v>
      </c>
      <c r="H1081">
        <v>0</v>
      </c>
      <c r="I1081">
        <v>92</v>
      </c>
      <c r="J1081">
        <v>32</v>
      </c>
      <c r="K1081">
        <v>19.100000000000001</v>
      </c>
      <c r="L1081">
        <v>6</v>
      </c>
      <c r="M1081">
        <v>86</v>
      </c>
      <c r="N1081">
        <v>3.75</v>
      </c>
      <c r="O1081">
        <v>87</v>
      </c>
      <c r="P1081">
        <v>2.5</v>
      </c>
      <c r="S1081">
        <v>9.8000000000000007</v>
      </c>
      <c r="T1081">
        <v>9.8000000000000007</v>
      </c>
      <c r="U1081">
        <v>0.39200000000000002</v>
      </c>
      <c r="V1081">
        <v>7</v>
      </c>
      <c r="W1081">
        <f t="shared" si="96"/>
        <v>1</v>
      </c>
      <c r="X1081">
        <f t="shared" si="97"/>
        <v>0</v>
      </c>
      <c r="Y1081">
        <f t="shared" si="98"/>
        <v>0</v>
      </c>
      <c r="Z1081">
        <f t="shared" si="99"/>
        <v>0</v>
      </c>
      <c r="AA1081">
        <f t="shared" si="100"/>
        <v>0</v>
      </c>
      <c r="AB1081">
        <f t="shared" si="101"/>
        <v>0</v>
      </c>
      <c r="AC1081">
        <v>56.6</v>
      </c>
    </row>
    <row r="1082" spans="1:29" x14ac:dyDescent="0.25">
      <c r="A1082" t="s">
        <v>29</v>
      </c>
      <c r="B1082" t="s">
        <v>85</v>
      </c>
      <c r="C1082">
        <v>2011</v>
      </c>
      <c r="D1082" t="s">
        <v>24</v>
      </c>
      <c r="E1082">
        <v>344</v>
      </c>
      <c r="F1082">
        <v>3</v>
      </c>
      <c r="G1082">
        <v>10.99</v>
      </c>
      <c r="H1082">
        <v>1493.051277</v>
      </c>
      <c r="J1082">
        <v>0</v>
      </c>
      <c r="K1082">
        <v>22.6</v>
      </c>
      <c r="L1082">
        <v>4</v>
      </c>
      <c r="M1082">
        <v>39</v>
      </c>
      <c r="N1082">
        <v>3.29</v>
      </c>
      <c r="O1082">
        <v>41</v>
      </c>
      <c r="P1082">
        <v>7.7</v>
      </c>
      <c r="Q1082">
        <v>21451.886170000002</v>
      </c>
      <c r="R1082">
        <v>99429</v>
      </c>
      <c r="S1082">
        <v>8.9</v>
      </c>
      <c r="T1082">
        <v>8.8000000000000007</v>
      </c>
      <c r="U1082">
        <v>0.57999999999999996</v>
      </c>
      <c r="V1082">
        <v>9.1999999999999993</v>
      </c>
      <c r="W1082">
        <f t="shared" si="96"/>
        <v>1</v>
      </c>
      <c r="X1082">
        <f t="shared" si="97"/>
        <v>0</v>
      </c>
      <c r="Y1082">
        <f t="shared" si="98"/>
        <v>0</v>
      </c>
      <c r="Z1082">
        <f t="shared" si="99"/>
        <v>0</v>
      </c>
      <c r="AA1082">
        <f t="shared" si="100"/>
        <v>0</v>
      </c>
      <c r="AB1082">
        <f t="shared" si="101"/>
        <v>0</v>
      </c>
      <c r="AC1082">
        <v>56.2</v>
      </c>
    </row>
    <row r="1083" spans="1:29" x14ac:dyDescent="0.25">
      <c r="A1083" t="s">
        <v>27</v>
      </c>
      <c r="B1083" t="s">
        <v>51</v>
      </c>
      <c r="C1083">
        <v>2006</v>
      </c>
      <c r="D1083" t="s">
        <v>24</v>
      </c>
      <c r="E1083">
        <v>1</v>
      </c>
      <c r="F1083">
        <v>0</v>
      </c>
      <c r="G1083">
        <v>4.82</v>
      </c>
      <c r="H1083">
        <v>38.254140649999997</v>
      </c>
      <c r="I1083">
        <v>9</v>
      </c>
      <c r="J1083">
        <v>17</v>
      </c>
      <c r="K1083">
        <v>51</v>
      </c>
      <c r="L1083">
        <v>0</v>
      </c>
      <c r="M1083">
        <v>91</v>
      </c>
      <c r="N1083">
        <v>8.2799999999999994</v>
      </c>
      <c r="O1083">
        <v>87</v>
      </c>
      <c r="P1083">
        <v>0.1</v>
      </c>
      <c r="Q1083">
        <v>344.32169800000003</v>
      </c>
      <c r="R1083">
        <v>3779468</v>
      </c>
      <c r="S1083">
        <v>2.9</v>
      </c>
      <c r="T1083">
        <v>2.8</v>
      </c>
      <c r="U1083">
        <v>0.69699999999999995</v>
      </c>
      <c r="V1083">
        <v>12.7</v>
      </c>
      <c r="W1083">
        <f t="shared" si="96"/>
        <v>0</v>
      </c>
      <c r="X1083">
        <f t="shared" si="97"/>
        <v>0</v>
      </c>
      <c r="Y1083">
        <f t="shared" si="98"/>
        <v>0</v>
      </c>
      <c r="Z1083">
        <f t="shared" si="99"/>
        <v>0</v>
      </c>
      <c r="AA1083">
        <f t="shared" si="100"/>
        <v>1</v>
      </c>
      <c r="AB1083">
        <f t="shared" si="101"/>
        <v>0</v>
      </c>
      <c r="AC1083">
        <v>75.7</v>
      </c>
    </row>
    <row r="1084" spans="1:29" x14ac:dyDescent="0.25">
      <c r="A1084" t="s">
        <v>25</v>
      </c>
      <c r="B1084" t="s">
        <v>207</v>
      </c>
      <c r="C1084">
        <v>2006</v>
      </c>
      <c r="D1084" t="s">
        <v>24</v>
      </c>
      <c r="E1084">
        <v>126</v>
      </c>
      <c r="F1084">
        <v>28</v>
      </c>
      <c r="G1084">
        <v>1.29</v>
      </c>
      <c r="H1084">
        <v>103.523776</v>
      </c>
      <c r="I1084">
        <v>82</v>
      </c>
      <c r="J1084">
        <v>34</v>
      </c>
      <c r="K1084">
        <v>58.5</v>
      </c>
      <c r="L1084">
        <v>34</v>
      </c>
      <c r="M1084">
        <v>9</v>
      </c>
      <c r="N1084">
        <v>5.81</v>
      </c>
      <c r="O1084">
        <v>9</v>
      </c>
      <c r="P1084">
        <v>0.1</v>
      </c>
      <c r="Q1084">
        <v>834.86916099999996</v>
      </c>
      <c r="R1084">
        <v>6876345</v>
      </c>
      <c r="S1084">
        <v>5</v>
      </c>
      <c r="T1084">
        <v>4.8</v>
      </c>
      <c r="U1084">
        <v>0.68700000000000006</v>
      </c>
      <c r="V1084">
        <v>11.9</v>
      </c>
      <c r="W1084">
        <f t="shared" si="96"/>
        <v>0</v>
      </c>
      <c r="X1084">
        <f t="shared" si="97"/>
        <v>1</v>
      </c>
      <c r="Y1084">
        <f t="shared" si="98"/>
        <v>0</v>
      </c>
      <c r="Z1084">
        <f t="shared" si="99"/>
        <v>0</v>
      </c>
      <c r="AA1084">
        <f t="shared" si="100"/>
        <v>0</v>
      </c>
      <c r="AB1084">
        <f t="shared" si="101"/>
        <v>0</v>
      </c>
      <c r="AC1084">
        <v>72.8</v>
      </c>
    </row>
    <row r="1085" spans="1:29" x14ac:dyDescent="0.25">
      <c r="A1085" t="s">
        <v>29</v>
      </c>
      <c r="B1085" t="s">
        <v>68</v>
      </c>
      <c r="C1085">
        <v>2007</v>
      </c>
      <c r="D1085" t="s">
        <v>24</v>
      </c>
      <c r="E1085">
        <v>259</v>
      </c>
      <c r="F1085">
        <v>2</v>
      </c>
      <c r="G1085">
        <v>0.16</v>
      </c>
      <c r="H1085">
        <v>9.0876381940000002</v>
      </c>
      <c r="I1085">
        <v>75</v>
      </c>
      <c r="J1085">
        <v>0</v>
      </c>
      <c r="K1085">
        <v>2.1</v>
      </c>
      <c r="L1085">
        <v>2</v>
      </c>
      <c r="M1085">
        <v>75</v>
      </c>
      <c r="N1085">
        <v>4.93</v>
      </c>
      <c r="O1085">
        <v>75</v>
      </c>
      <c r="P1085">
        <v>0.1</v>
      </c>
      <c r="Q1085">
        <v>72.759313000000006</v>
      </c>
      <c r="R1085">
        <v>64162</v>
      </c>
      <c r="S1085">
        <v>7.3</v>
      </c>
      <c r="T1085">
        <v>7.2</v>
      </c>
      <c r="U1085">
        <v>0.45900000000000002</v>
      </c>
      <c r="V1085">
        <v>10</v>
      </c>
      <c r="W1085">
        <f t="shared" si="96"/>
        <v>1</v>
      </c>
      <c r="X1085">
        <f t="shared" si="97"/>
        <v>0</v>
      </c>
      <c r="Y1085">
        <f t="shared" si="98"/>
        <v>0</v>
      </c>
      <c r="Z1085">
        <f t="shared" si="99"/>
        <v>0</v>
      </c>
      <c r="AA1085">
        <f t="shared" si="100"/>
        <v>0</v>
      </c>
      <c r="AB1085">
        <f t="shared" si="101"/>
        <v>0</v>
      </c>
      <c r="AC1085">
        <v>66</v>
      </c>
    </row>
    <row r="1086" spans="1:29" x14ac:dyDescent="0.25">
      <c r="A1086" t="s">
        <v>29</v>
      </c>
      <c r="B1086" t="s">
        <v>147</v>
      </c>
      <c r="C1086">
        <v>2015</v>
      </c>
      <c r="D1086" t="s">
        <v>24</v>
      </c>
      <c r="E1086">
        <v>248</v>
      </c>
      <c r="F1086">
        <v>2</v>
      </c>
      <c r="H1086">
        <v>0</v>
      </c>
      <c r="I1086">
        <v>92</v>
      </c>
      <c r="J1086">
        <v>212</v>
      </c>
      <c r="K1086">
        <v>35.700000000000003</v>
      </c>
      <c r="L1086">
        <v>3</v>
      </c>
      <c r="M1086">
        <v>92</v>
      </c>
      <c r="O1086">
        <v>92</v>
      </c>
      <c r="P1086">
        <v>2.1</v>
      </c>
      <c r="Q1086">
        <v>4737.6699600000002</v>
      </c>
      <c r="R1086">
        <v>2425561</v>
      </c>
      <c r="S1086">
        <v>8.1999999999999993</v>
      </c>
      <c r="T1086">
        <v>8.1</v>
      </c>
      <c r="U1086">
        <v>0.63700000000000001</v>
      </c>
      <c r="V1086">
        <v>11.7</v>
      </c>
      <c r="W1086">
        <f t="shared" si="96"/>
        <v>1</v>
      </c>
      <c r="X1086">
        <f t="shared" si="97"/>
        <v>0</v>
      </c>
      <c r="Y1086">
        <f t="shared" si="98"/>
        <v>0</v>
      </c>
      <c r="Z1086">
        <f t="shared" si="99"/>
        <v>0</v>
      </c>
      <c r="AA1086">
        <f t="shared" si="100"/>
        <v>0</v>
      </c>
      <c r="AB1086">
        <f t="shared" si="101"/>
        <v>0</v>
      </c>
      <c r="AC1086">
        <v>65.8</v>
      </c>
    </row>
    <row r="1087" spans="1:29" x14ac:dyDescent="0.25">
      <c r="A1087" t="s">
        <v>32</v>
      </c>
      <c r="B1087" t="s">
        <v>81</v>
      </c>
      <c r="C1087">
        <v>2010</v>
      </c>
      <c r="D1087" t="s">
        <v>24</v>
      </c>
      <c r="E1087">
        <v>166</v>
      </c>
      <c r="F1087">
        <v>6</v>
      </c>
      <c r="G1087">
        <v>6.02</v>
      </c>
      <c r="H1087">
        <v>664.55852419999997</v>
      </c>
      <c r="I1087">
        <v>83</v>
      </c>
      <c r="J1087">
        <v>0</v>
      </c>
      <c r="K1087">
        <v>53.6</v>
      </c>
      <c r="L1087">
        <v>8</v>
      </c>
      <c r="M1087">
        <v>85</v>
      </c>
      <c r="N1087">
        <v>4.5999999999999996</v>
      </c>
      <c r="O1087">
        <v>88</v>
      </c>
      <c r="P1087">
        <v>0.9</v>
      </c>
      <c r="Q1087">
        <v>5451.6696000000002</v>
      </c>
      <c r="R1087">
        <v>9897985</v>
      </c>
      <c r="S1087">
        <v>3.3</v>
      </c>
      <c r="T1087">
        <v>3.3</v>
      </c>
      <c r="U1087">
        <v>0.69699999999999995</v>
      </c>
      <c r="V1087">
        <v>12.9</v>
      </c>
      <c r="W1087">
        <f t="shared" si="96"/>
        <v>0</v>
      </c>
      <c r="X1087">
        <f t="shared" si="97"/>
        <v>0</v>
      </c>
      <c r="Y1087">
        <f t="shared" si="98"/>
        <v>0</v>
      </c>
      <c r="Z1087">
        <f t="shared" si="99"/>
        <v>0</v>
      </c>
      <c r="AA1087">
        <f t="shared" si="100"/>
        <v>0</v>
      </c>
      <c r="AB1087">
        <f t="shared" si="101"/>
        <v>0</v>
      </c>
      <c r="AC1087">
        <v>72.7</v>
      </c>
    </row>
    <row r="1088" spans="1:29" x14ac:dyDescent="0.25">
      <c r="A1088" t="s">
        <v>29</v>
      </c>
      <c r="B1088" t="s">
        <v>57</v>
      </c>
      <c r="C1088">
        <v>2006</v>
      </c>
      <c r="D1088" t="s">
        <v>24</v>
      </c>
      <c r="E1088">
        <v>361</v>
      </c>
      <c r="F1088">
        <v>24</v>
      </c>
      <c r="G1088">
        <v>4.5</v>
      </c>
      <c r="H1088">
        <v>21.24915339</v>
      </c>
      <c r="I1088">
        <v>92</v>
      </c>
      <c r="J1088">
        <v>784</v>
      </c>
      <c r="K1088">
        <v>14.5</v>
      </c>
      <c r="L1088">
        <v>36</v>
      </c>
      <c r="M1088">
        <v>88</v>
      </c>
      <c r="N1088">
        <v>11.49</v>
      </c>
      <c r="O1088">
        <v>92</v>
      </c>
      <c r="P1088">
        <v>3.8</v>
      </c>
      <c r="Q1088">
        <v>165.87941760000001</v>
      </c>
      <c r="R1088">
        <v>7675338</v>
      </c>
      <c r="S1088">
        <v>8.1</v>
      </c>
      <c r="T1088">
        <v>8.1999999999999993</v>
      </c>
      <c r="U1088">
        <v>0.28999999999999998</v>
      </c>
      <c r="V1088">
        <v>5.9</v>
      </c>
      <c r="W1088">
        <f t="shared" si="96"/>
        <v>1</v>
      </c>
      <c r="X1088">
        <f t="shared" si="97"/>
        <v>0</v>
      </c>
      <c r="Y1088">
        <f t="shared" si="98"/>
        <v>0</v>
      </c>
      <c r="Z1088">
        <f t="shared" si="99"/>
        <v>0</v>
      </c>
      <c r="AA1088">
        <f t="shared" si="100"/>
        <v>0</v>
      </c>
      <c r="AB1088">
        <f t="shared" si="101"/>
        <v>0</v>
      </c>
      <c r="AC1088">
        <v>54.1</v>
      </c>
    </row>
    <row r="1089" spans="1:29" x14ac:dyDescent="0.25">
      <c r="A1089" t="s">
        <v>25</v>
      </c>
      <c r="B1089" t="s">
        <v>167</v>
      </c>
      <c r="C1089">
        <v>2000</v>
      </c>
      <c r="D1089" t="s">
        <v>24</v>
      </c>
      <c r="E1089">
        <v>88</v>
      </c>
      <c r="F1089">
        <v>0</v>
      </c>
      <c r="G1089">
        <v>0.5</v>
      </c>
      <c r="H1089">
        <v>1559.2871580000001</v>
      </c>
      <c r="I1089">
        <v>89</v>
      </c>
      <c r="J1089">
        <v>46</v>
      </c>
      <c r="K1089">
        <v>62.4</v>
      </c>
      <c r="L1089">
        <v>0</v>
      </c>
      <c r="M1089">
        <v>91</v>
      </c>
      <c r="N1089">
        <v>2.1800000000000002</v>
      </c>
      <c r="O1089">
        <v>8</v>
      </c>
      <c r="P1089">
        <v>0.1</v>
      </c>
      <c r="Q1089">
        <v>29986.291499999999</v>
      </c>
      <c r="S1089">
        <v>4.8</v>
      </c>
      <c r="T1089">
        <v>4.5</v>
      </c>
      <c r="U1089">
        <v>0.80800000000000005</v>
      </c>
      <c r="V1089">
        <v>13</v>
      </c>
      <c r="W1089">
        <f t="shared" si="96"/>
        <v>0</v>
      </c>
      <c r="X1089">
        <f t="shared" si="97"/>
        <v>1</v>
      </c>
      <c r="Y1089">
        <f t="shared" si="98"/>
        <v>0</v>
      </c>
      <c r="Z1089">
        <f t="shared" si="99"/>
        <v>0</v>
      </c>
      <c r="AA1089">
        <f t="shared" si="100"/>
        <v>0</v>
      </c>
      <c r="AB1089">
        <f t="shared" si="101"/>
        <v>0</v>
      </c>
      <c r="AC1089">
        <v>76.2</v>
      </c>
    </row>
    <row r="1090" spans="1:29" x14ac:dyDescent="0.25">
      <c r="A1090" t="s">
        <v>27</v>
      </c>
      <c r="B1090" t="s">
        <v>150</v>
      </c>
      <c r="C1090">
        <v>2010</v>
      </c>
      <c r="D1090" t="s">
        <v>37</v>
      </c>
      <c r="E1090">
        <v>64</v>
      </c>
      <c r="F1090">
        <v>1</v>
      </c>
      <c r="G1090">
        <v>9.33</v>
      </c>
      <c r="H1090">
        <v>1035.621437</v>
      </c>
      <c r="J1090">
        <v>15</v>
      </c>
      <c r="K1090">
        <v>59.3</v>
      </c>
      <c r="L1090">
        <v>1</v>
      </c>
      <c r="M1090">
        <v>97</v>
      </c>
      <c r="N1090">
        <v>1.48</v>
      </c>
      <c r="O1090">
        <v>97</v>
      </c>
      <c r="P1090">
        <v>0.1</v>
      </c>
      <c r="Q1090">
        <v>5338.2548299999999</v>
      </c>
      <c r="R1090">
        <v>16615394</v>
      </c>
      <c r="S1090">
        <v>1</v>
      </c>
      <c r="T1090">
        <v>0.9</v>
      </c>
      <c r="U1090">
        <v>0.90600000000000003</v>
      </c>
      <c r="V1090">
        <v>17</v>
      </c>
      <c r="W1090">
        <f t="shared" si="96"/>
        <v>0</v>
      </c>
      <c r="X1090">
        <f t="shared" si="97"/>
        <v>0</v>
      </c>
      <c r="Y1090">
        <f t="shared" si="98"/>
        <v>0</v>
      </c>
      <c r="Z1090">
        <f t="shared" si="99"/>
        <v>0</v>
      </c>
      <c r="AA1090">
        <f t="shared" si="100"/>
        <v>1</v>
      </c>
      <c r="AB1090">
        <f t="shared" si="101"/>
        <v>1</v>
      </c>
      <c r="AC1090">
        <v>88</v>
      </c>
    </row>
    <row r="1091" spans="1:29" x14ac:dyDescent="0.25">
      <c r="A1091" t="s">
        <v>25</v>
      </c>
      <c r="B1091" t="s">
        <v>207</v>
      </c>
      <c r="C1091">
        <v>2002</v>
      </c>
      <c r="D1091" t="s">
        <v>24</v>
      </c>
      <c r="E1091">
        <v>138</v>
      </c>
      <c r="F1091">
        <v>38</v>
      </c>
      <c r="G1091">
        <v>1.47</v>
      </c>
      <c r="H1091">
        <v>35.557290000000002</v>
      </c>
      <c r="I1091">
        <v>72</v>
      </c>
      <c r="J1091">
        <v>7823</v>
      </c>
      <c r="K1091">
        <v>55.1</v>
      </c>
      <c r="L1091">
        <v>46</v>
      </c>
      <c r="M1091">
        <v>78</v>
      </c>
      <c r="N1091">
        <v>5.36</v>
      </c>
      <c r="O1091">
        <v>78</v>
      </c>
      <c r="P1091">
        <v>0.1</v>
      </c>
      <c r="Q1091">
        <v>366.57</v>
      </c>
      <c r="R1091">
        <v>6514354</v>
      </c>
      <c r="S1091">
        <v>5.2</v>
      </c>
      <c r="T1091">
        <v>5</v>
      </c>
      <c r="U1091">
        <v>0.65800000000000003</v>
      </c>
      <c r="V1091">
        <v>11.5</v>
      </c>
      <c r="W1091">
        <f t="shared" ref="W1091:W1154" si="102">IF(A1091="Africa",1,0)</f>
        <v>0</v>
      </c>
      <c r="X1091">
        <f t="shared" ref="X1091:X1154" si="103">IF(A1091="Asia",1,0)</f>
        <v>1</v>
      </c>
      <c r="Y1091">
        <f t="shared" ref="Y1091:Y1154" si="104">IF(A1091="Oceania",1,0)</f>
        <v>0</v>
      </c>
      <c r="Z1091">
        <f t="shared" ref="Z1091:Z1154" si="105">IF(A1091="South America",1,0)</f>
        <v>0</v>
      </c>
      <c r="AA1091">
        <f t="shared" ref="AA1091:AA1154" si="106">IF(A1091="Europe",1,0)</f>
        <v>0</v>
      </c>
      <c r="AB1091">
        <f t="shared" ref="AB1091:AB1154" si="107">IF(D1091="Developed",1,0)</f>
        <v>0</v>
      </c>
      <c r="AC1091">
        <v>71.2</v>
      </c>
    </row>
    <row r="1092" spans="1:29" x14ac:dyDescent="0.25">
      <c r="A1092" t="s">
        <v>32</v>
      </c>
      <c r="B1092" t="s">
        <v>152</v>
      </c>
      <c r="C1092">
        <v>2012</v>
      </c>
      <c r="D1092" t="s">
        <v>24</v>
      </c>
      <c r="E1092">
        <v>157</v>
      </c>
      <c r="F1092">
        <v>2</v>
      </c>
      <c r="G1092">
        <v>3.63</v>
      </c>
      <c r="H1092">
        <v>334.81742459999998</v>
      </c>
      <c r="I1092">
        <v>98</v>
      </c>
      <c r="J1092">
        <v>0</v>
      </c>
      <c r="K1092">
        <v>51.7</v>
      </c>
      <c r="L1092">
        <v>3</v>
      </c>
      <c r="M1092">
        <v>99</v>
      </c>
      <c r="N1092">
        <v>8.4</v>
      </c>
      <c r="O1092">
        <v>98</v>
      </c>
      <c r="P1092">
        <v>0.1</v>
      </c>
      <c r="Q1092">
        <v>1792.3844999999999</v>
      </c>
      <c r="R1092">
        <v>587718</v>
      </c>
      <c r="S1092">
        <v>1.8</v>
      </c>
      <c r="T1092">
        <v>1.7</v>
      </c>
      <c r="U1092">
        <v>0.625</v>
      </c>
      <c r="V1092">
        <v>11.5</v>
      </c>
      <c r="W1092">
        <f t="shared" si="102"/>
        <v>0</v>
      </c>
      <c r="X1092">
        <f t="shared" si="103"/>
        <v>0</v>
      </c>
      <c r="Y1092">
        <f t="shared" si="104"/>
        <v>0</v>
      </c>
      <c r="Z1092">
        <f t="shared" si="105"/>
        <v>0</v>
      </c>
      <c r="AA1092">
        <f t="shared" si="106"/>
        <v>0</v>
      </c>
      <c r="AB1092">
        <f t="shared" si="107"/>
        <v>0</v>
      </c>
      <c r="AC1092">
        <v>73.900000000000006</v>
      </c>
    </row>
    <row r="1093" spans="1:29" x14ac:dyDescent="0.25">
      <c r="A1093" t="s">
        <v>25</v>
      </c>
      <c r="B1093" t="s">
        <v>60</v>
      </c>
      <c r="C1093">
        <v>2007</v>
      </c>
      <c r="D1093" t="s">
        <v>24</v>
      </c>
      <c r="E1093">
        <v>24</v>
      </c>
      <c r="F1093">
        <v>16</v>
      </c>
      <c r="G1093">
        <v>2.08</v>
      </c>
      <c r="H1093">
        <v>57.735167109999999</v>
      </c>
      <c r="I1093">
        <v>82</v>
      </c>
      <c r="J1093">
        <v>394</v>
      </c>
      <c r="K1093">
        <v>14.8</v>
      </c>
      <c r="L1093">
        <v>20</v>
      </c>
      <c r="M1093">
        <v>82</v>
      </c>
      <c r="N1093">
        <v>3.75</v>
      </c>
      <c r="O1093">
        <v>82</v>
      </c>
      <c r="P1093">
        <v>0.9</v>
      </c>
      <c r="Q1093">
        <v>631.67578900000001</v>
      </c>
      <c r="R1093">
        <v>13676693</v>
      </c>
      <c r="S1093">
        <v>11.3</v>
      </c>
      <c r="T1093">
        <v>11.5</v>
      </c>
      <c r="U1093">
        <v>0.495</v>
      </c>
      <c r="V1093">
        <v>10.3</v>
      </c>
      <c r="W1093">
        <f t="shared" si="102"/>
        <v>0</v>
      </c>
      <c r="X1093">
        <f t="shared" si="103"/>
        <v>1</v>
      </c>
      <c r="Y1093">
        <f t="shared" si="104"/>
        <v>0</v>
      </c>
      <c r="Z1093">
        <f t="shared" si="105"/>
        <v>0</v>
      </c>
      <c r="AA1093">
        <f t="shared" si="106"/>
        <v>0</v>
      </c>
      <c r="AB1093">
        <f t="shared" si="107"/>
        <v>0</v>
      </c>
      <c r="AC1093">
        <v>65</v>
      </c>
    </row>
    <row r="1094" spans="1:29" x14ac:dyDescent="0.25">
      <c r="A1094" t="s">
        <v>29</v>
      </c>
      <c r="B1094" t="s">
        <v>130</v>
      </c>
      <c r="C1094">
        <v>2014</v>
      </c>
      <c r="D1094" t="s">
        <v>24</v>
      </c>
      <c r="E1094">
        <v>225</v>
      </c>
      <c r="F1094">
        <v>29</v>
      </c>
      <c r="G1094">
        <v>0.01</v>
      </c>
      <c r="H1094">
        <v>5.3390656730000003</v>
      </c>
      <c r="I1094">
        <v>73</v>
      </c>
      <c r="J1094">
        <v>3</v>
      </c>
      <c r="K1094">
        <v>2</v>
      </c>
      <c r="L1094">
        <v>39</v>
      </c>
      <c r="M1094">
        <v>73</v>
      </c>
      <c r="N1094">
        <v>3.4</v>
      </c>
      <c r="O1094">
        <v>73</v>
      </c>
      <c r="P1094">
        <v>0.3</v>
      </c>
      <c r="Q1094">
        <v>452.46319260000001</v>
      </c>
      <c r="R1094">
        <v>2358981</v>
      </c>
      <c r="S1094">
        <v>7.2</v>
      </c>
      <c r="T1094">
        <v>7.1</v>
      </c>
      <c r="U1094">
        <v>0.50900000000000001</v>
      </c>
      <c r="V1094">
        <v>10.3</v>
      </c>
      <c r="W1094">
        <f t="shared" si="102"/>
        <v>1</v>
      </c>
      <c r="X1094">
        <f t="shared" si="103"/>
        <v>0</v>
      </c>
      <c r="Y1094">
        <f t="shared" si="104"/>
        <v>0</v>
      </c>
      <c r="Z1094">
        <f t="shared" si="105"/>
        <v>0</v>
      </c>
      <c r="AA1094">
        <f t="shared" si="106"/>
        <v>0</v>
      </c>
      <c r="AB1094">
        <f t="shared" si="107"/>
        <v>0</v>
      </c>
      <c r="AC1094">
        <v>65.099999999999994</v>
      </c>
    </row>
    <row r="1095" spans="1:29" x14ac:dyDescent="0.25">
      <c r="A1095" t="s">
        <v>34</v>
      </c>
      <c r="B1095" t="s">
        <v>219</v>
      </c>
      <c r="C1095">
        <v>2006</v>
      </c>
      <c r="D1095" t="s">
        <v>24</v>
      </c>
      <c r="E1095">
        <v>163</v>
      </c>
      <c r="F1095">
        <v>9</v>
      </c>
      <c r="G1095">
        <v>8.27</v>
      </c>
      <c r="H1095">
        <v>0</v>
      </c>
      <c r="I1095">
        <v>71</v>
      </c>
      <c r="J1095">
        <v>78</v>
      </c>
      <c r="K1095">
        <v>57.1</v>
      </c>
      <c r="L1095">
        <v>11</v>
      </c>
      <c r="M1095">
        <v>73</v>
      </c>
      <c r="N1095">
        <v>4.8499999999999996</v>
      </c>
      <c r="O1095">
        <v>71</v>
      </c>
      <c r="P1095">
        <v>0.1</v>
      </c>
      <c r="S1095">
        <v>1.6</v>
      </c>
      <c r="T1095">
        <v>1.6</v>
      </c>
      <c r="U1095">
        <v>0.71399999999999997</v>
      </c>
      <c r="V1095">
        <v>12.4</v>
      </c>
      <c r="W1095">
        <f t="shared" si="102"/>
        <v>0</v>
      </c>
      <c r="X1095">
        <f t="shared" si="103"/>
        <v>0</v>
      </c>
      <c r="Y1095">
        <f t="shared" si="104"/>
        <v>0</v>
      </c>
      <c r="Z1095">
        <f t="shared" si="105"/>
        <v>1</v>
      </c>
      <c r="AA1095">
        <f t="shared" si="106"/>
        <v>0</v>
      </c>
      <c r="AB1095">
        <f t="shared" si="107"/>
        <v>0</v>
      </c>
      <c r="AC1095">
        <v>73.599999999999994</v>
      </c>
    </row>
    <row r="1096" spans="1:29" x14ac:dyDescent="0.25">
      <c r="A1096" t="s">
        <v>34</v>
      </c>
      <c r="B1096" t="s">
        <v>194</v>
      </c>
      <c r="C1096">
        <v>2007</v>
      </c>
      <c r="D1096" t="s">
        <v>24</v>
      </c>
      <c r="E1096">
        <v>22</v>
      </c>
      <c r="F1096">
        <v>0</v>
      </c>
      <c r="G1096">
        <v>4.72</v>
      </c>
      <c r="H1096">
        <v>685.02990829999999</v>
      </c>
      <c r="I1096">
        <v>84</v>
      </c>
      <c r="J1096">
        <v>0</v>
      </c>
      <c r="K1096">
        <v>52.6</v>
      </c>
      <c r="L1096">
        <v>0</v>
      </c>
      <c r="M1096">
        <v>84</v>
      </c>
      <c r="N1096">
        <v>5.92</v>
      </c>
      <c r="O1096">
        <v>84</v>
      </c>
      <c r="P1096">
        <v>0.8</v>
      </c>
      <c r="Q1096">
        <v>5761.3953600000004</v>
      </c>
      <c r="R1096">
        <v>5975</v>
      </c>
      <c r="S1096">
        <v>3.5</v>
      </c>
      <c r="T1096">
        <v>3.4</v>
      </c>
      <c r="U1096">
        <v>0.68400000000000005</v>
      </c>
      <c r="V1096">
        <v>11.7</v>
      </c>
      <c r="W1096">
        <f t="shared" si="102"/>
        <v>0</v>
      </c>
      <c r="X1096">
        <f t="shared" si="103"/>
        <v>0</v>
      </c>
      <c r="Y1096">
        <f t="shared" si="104"/>
        <v>0</v>
      </c>
      <c r="Z1096">
        <f t="shared" si="105"/>
        <v>1</v>
      </c>
      <c r="AA1096">
        <f t="shared" si="106"/>
        <v>0</v>
      </c>
      <c r="AB1096">
        <f t="shared" si="107"/>
        <v>0</v>
      </c>
      <c r="AC1096">
        <v>69.5</v>
      </c>
    </row>
    <row r="1097" spans="1:29" x14ac:dyDescent="0.25">
      <c r="A1097" t="s">
        <v>25</v>
      </c>
      <c r="B1097" t="s">
        <v>220</v>
      </c>
      <c r="C1097">
        <v>2013</v>
      </c>
      <c r="D1097" t="s">
        <v>24</v>
      </c>
      <c r="E1097">
        <v>129</v>
      </c>
      <c r="F1097">
        <v>28</v>
      </c>
      <c r="G1097">
        <v>4</v>
      </c>
      <c r="H1097">
        <v>0</v>
      </c>
      <c r="I1097">
        <v>59</v>
      </c>
      <c r="J1097">
        <v>1123</v>
      </c>
      <c r="K1097">
        <v>16</v>
      </c>
      <c r="L1097">
        <v>35</v>
      </c>
      <c r="M1097">
        <v>93</v>
      </c>
      <c r="N1097">
        <v>7.17</v>
      </c>
      <c r="O1097">
        <v>59</v>
      </c>
      <c r="P1097">
        <v>0.1</v>
      </c>
      <c r="S1097">
        <v>14.3</v>
      </c>
      <c r="T1097">
        <v>14.9</v>
      </c>
      <c r="U1097">
        <v>0.66800000000000004</v>
      </c>
      <c r="V1097">
        <v>12.3</v>
      </c>
      <c r="W1097">
        <f t="shared" si="102"/>
        <v>0</v>
      </c>
      <c r="X1097">
        <f t="shared" si="103"/>
        <v>1</v>
      </c>
      <c r="Y1097">
        <f t="shared" si="104"/>
        <v>0</v>
      </c>
      <c r="Z1097">
        <f t="shared" si="105"/>
        <v>0</v>
      </c>
      <c r="AA1097">
        <f t="shared" si="106"/>
        <v>0</v>
      </c>
      <c r="AB1097">
        <f t="shared" si="107"/>
        <v>0</v>
      </c>
      <c r="AC1097">
        <v>75.7</v>
      </c>
    </row>
    <row r="1098" spans="1:29" x14ac:dyDescent="0.25">
      <c r="A1098" t="s">
        <v>29</v>
      </c>
      <c r="B1098" t="s">
        <v>189</v>
      </c>
      <c r="C1098">
        <v>2001</v>
      </c>
      <c r="D1098" t="s">
        <v>24</v>
      </c>
      <c r="E1098">
        <v>429</v>
      </c>
      <c r="F1098">
        <v>52</v>
      </c>
      <c r="G1098">
        <v>7.38</v>
      </c>
      <c r="H1098">
        <v>365.2585722</v>
      </c>
      <c r="I1098">
        <v>72</v>
      </c>
      <c r="J1098">
        <v>1166</v>
      </c>
      <c r="K1098">
        <v>4.9000000000000004</v>
      </c>
      <c r="L1098">
        <v>76</v>
      </c>
      <c r="M1098">
        <v>71</v>
      </c>
      <c r="N1098">
        <v>8.31</v>
      </c>
      <c r="O1098">
        <v>71</v>
      </c>
      <c r="P1098">
        <v>24</v>
      </c>
      <c r="Q1098">
        <v>2681.7809999999999</v>
      </c>
      <c r="R1098">
        <v>45312937</v>
      </c>
      <c r="S1098">
        <v>15.4</v>
      </c>
      <c r="T1098">
        <v>18.100000000000001</v>
      </c>
      <c r="U1098">
        <v>0.629</v>
      </c>
      <c r="V1098">
        <v>13</v>
      </c>
      <c r="W1098">
        <f t="shared" si="102"/>
        <v>1</v>
      </c>
      <c r="X1098">
        <f t="shared" si="103"/>
        <v>0</v>
      </c>
      <c r="Y1098">
        <f t="shared" si="104"/>
        <v>0</v>
      </c>
      <c r="Z1098">
        <f t="shared" si="105"/>
        <v>0</v>
      </c>
      <c r="AA1098">
        <f t="shared" si="106"/>
        <v>0</v>
      </c>
      <c r="AB1098">
        <f t="shared" si="107"/>
        <v>0</v>
      </c>
      <c r="AC1098">
        <v>56</v>
      </c>
    </row>
    <row r="1099" spans="1:29" x14ac:dyDescent="0.25">
      <c r="A1099" t="s">
        <v>25</v>
      </c>
      <c r="B1099" t="s">
        <v>60</v>
      </c>
      <c r="C1099">
        <v>2004</v>
      </c>
      <c r="D1099" t="s">
        <v>24</v>
      </c>
      <c r="E1099">
        <v>253</v>
      </c>
      <c r="F1099">
        <v>19</v>
      </c>
      <c r="G1099">
        <v>1.38</v>
      </c>
      <c r="H1099">
        <v>8.3861192399999993</v>
      </c>
      <c r="J1099">
        <v>352</v>
      </c>
      <c r="K1099">
        <v>13.5</v>
      </c>
      <c r="L1099">
        <v>24</v>
      </c>
      <c r="M1099">
        <v>86</v>
      </c>
      <c r="N1099">
        <v>6.43</v>
      </c>
      <c r="O1099">
        <v>85</v>
      </c>
      <c r="P1099">
        <v>1.7</v>
      </c>
      <c r="Q1099">
        <v>48.615183999999999</v>
      </c>
      <c r="R1099">
        <v>1363377</v>
      </c>
      <c r="S1099">
        <v>11.6</v>
      </c>
      <c r="T1099">
        <v>11.7</v>
      </c>
      <c r="U1099">
        <v>0.45800000000000002</v>
      </c>
      <c r="V1099">
        <v>9.6999999999999993</v>
      </c>
      <c r="W1099">
        <f t="shared" si="102"/>
        <v>0</v>
      </c>
      <c r="X1099">
        <f t="shared" si="103"/>
        <v>1</v>
      </c>
      <c r="Y1099">
        <f t="shared" si="104"/>
        <v>0</v>
      </c>
      <c r="Z1099">
        <f t="shared" si="105"/>
        <v>0</v>
      </c>
      <c r="AA1099">
        <f t="shared" si="106"/>
        <v>0</v>
      </c>
      <c r="AB1099">
        <f t="shared" si="107"/>
        <v>0</v>
      </c>
      <c r="AC1099">
        <v>61.5</v>
      </c>
    </row>
    <row r="1100" spans="1:29" x14ac:dyDescent="0.25">
      <c r="A1100" t="s">
        <v>29</v>
      </c>
      <c r="B1100" t="s">
        <v>154</v>
      </c>
      <c r="C1100">
        <v>2005</v>
      </c>
      <c r="D1100" t="s">
        <v>24</v>
      </c>
      <c r="E1100">
        <v>4</v>
      </c>
      <c r="F1100">
        <v>556</v>
      </c>
      <c r="G1100">
        <v>9.7100000000000009</v>
      </c>
      <c r="H1100">
        <v>6.4162527870000003</v>
      </c>
      <c r="I1100">
        <v>18</v>
      </c>
      <c r="J1100">
        <v>110927</v>
      </c>
      <c r="K1100">
        <v>19.3</v>
      </c>
      <c r="L1100">
        <v>893</v>
      </c>
      <c r="M1100">
        <v>45</v>
      </c>
      <c r="N1100">
        <v>4.1100000000000003</v>
      </c>
      <c r="O1100">
        <v>36</v>
      </c>
      <c r="P1100">
        <v>5.4</v>
      </c>
      <c r="Q1100">
        <v>87.893873799999994</v>
      </c>
      <c r="R1100">
        <v>138939478</v>
      </c>
      <c r="S1100">
        <v>12.9</v>
      </c>
      <c r="T1100">
        <v>12.9</v>
      </c>
      <c r="U1100">
        <v>0.46300000000000002</v>
      </c>
      <c r="V1100">
        <v>8.9</v>
      </c>
      <c r="W1100">
        <f t="shared" si="102"/>
        <v>1</v>
      </c>
      <c r="X1100">
        <f t="shared" si="103"/>
        <v>0</v>
      </c>
      <c r="Y1100">
        <f t="shared" si="104"/>
        <v>0</v>
      </c>
      <c r="Z1100">
        <f t="shared" si="105"/>
        <v>0</v>
      </c>
      <c r="AA1100">
        <f t="shared" si="106"/>
        <v>0</v>
      </c>
      <c r="AB1100">
        <f t="shared" si="107"/>
        <v>0</v>
      </c>
      <c r="AC1100">
        <v>49.2</v>
      </c>
    </row>
    <row r="1101" spans="1:29" x14ac:dyDescent="0.25">
      <c r="A1101" t="s">
        <v>32</v>
      </c>
      <c r="B1101" t="s">
        <v>41</v>
      </c>
      <c r="C1101">
        <v>2015</v>
      </c>
      <c r="D1101" t="s">
        <v>24</v>
      </c>
      <c r="E1101">
        <v>147</v>
      </c>
      <c r="F1101">
        <v>0</v>
      </c>
      <c r="H1101">
        <v>0</v>
      </c>
      <c r="I1101">
        <v>95</v>
      </c>
      <c r="J1101">
        <v>0</v>
      </c>
      <c r="K1101">
        <v>64.5</v>
      </c>
      <c r="L1101">
        <v>0</v>
      </c>
      <c r="M1101">
        <v>95</v>
      </c>
      <c r="O1101">
        <v>95</v>
      </c>
      <c r="P1101">
        <v>0.1</v>
      </c>
      <c r="S1101">
        <v>2.5</v>
      </c>
      <c r="T1101">
        <v>2.5</v>
      </c>
      <c r="U1101">
        <v>0.79</v>
      </c>
      <c r="V1101">
        <v>12.6</v>
      </c>
      <c r="W1101">
        <f t="shared" si="102"/>
        <v>0</v>
      </c>
      <c r="X1101">
        <f t="shared" si="103"/>
        <v>0</v>
      </c>
      <c r="Y1101">
        <f t="shared" si="104"/>
        <v>0</v>
      </c>
      <c r="Z1101">
        <f t="shared" si="105"/>
        <v>0</v>
      </c>
      <c r="AA1101">
        <f t="shared" si="106"/>
        <v>0</v>
      </c>
      <c r="AB1101">
        <f t="shared" si="107"/>
        <v>0</v>
      </c>
      <c r="AC1101">
        <v>76.099999999999994</v>
      </c>
    </row>
    <row r="1102" spans="1:29" x14ac:dyDescent="0.25">
      <c r="A1102" t="s">
        <v>29</v>
      </c>
      <c r="B1102" t="s">
        <v>154</v>
      </c>
      <c r="C1102">
        <v>2013</v>
      </c>
      <c r="D1102" t="s">
        <v>24</v>
      </c>
      <c r="E1102">
        <v>367</v>
      </c>
      <c r="F1102">
        <v>498</v>
      </c>
      <c r="G1102">
        <v>8.3000000000000007</v>
      </c>
      <c r="H1102">
        <v>194.20328789999999</v>
      </c>
      <c r="I1102">
        <v>46</v>
      </c>
      <c r="J1102">
        <v>52852</v>
      </c>
      <c r="K1102">
        <v>24.1</v>
      </c>
      <c r="L1102">
        <v>773</v>
      </c>
      <c r="M1102">
        <v>46</v>
      </c>
      <c r="N1102">
        <v>3.7</v>
      </c>
      <c r="O1102">
        <v>46</v>
      </c>
      <c r="P1102">
        <v>3.9</v>
      </c>
      <c r="Q1102">
        <v>2996.96432</v>
      </c>
      <c r="R1102">
        <v>17182933</v>
      </c>
      <c r="S1102">
        <v>1.4</v>
      </c>
      <c r="T1102">
        <v>1.2</v>
      </c>
      <c r="U1102">
        <v>0.51400000000000001</v>
      </c>
      <c r="V1102">
        <v>9.8000000000000007</v>
      </c>
      <c r="W1102">
        <f t="shared" si="102"/>
        <v>1</v>
      </c>
      <c r="X1102">
        <f t="shared" si="103"/>
        <v>0</v>
      </c>
      <c r="Y1102">
        <f t="shared" si="104"/>
        <v>0</v>
      </c>
      <c r="Z1102">
        <f t="shared" si="105"/>
        <v>0</v>
      </c>
      <c r="AA1102">
        <f t="shared" si="106"/>
        <v>0</v>
      </c>
      <c r="AB1102">
        <f t="shared" si="107"/>
        <v>0</v>
      </c>
      <c r="AC1102">
        <v>53.2</v>
      </c>
    </row>
    <row r="1103" spans="1:29" x14ac:dyDescent="0.25">
      <c r="A1103" t="s">
        <v>32</v>
      </c>
      <c r="B1103" t="s">
        <v>81</v>
      </c>
      <c r="C1103">
        <v>2000</v>
      </c>
      <c r="D1103" t="s">
        <v>24</v>
      </c>
      <c r="E1103">
        <v>176</v>
      </c>
      <c r="F1103">
        <v>7</v>
      </c>
      <c r="G1103">
        <v>6.58</v>
      </c>
      <c r="H1103">
        <v>44.792478119999998</v>
      </c>
      <c r="I1103">
        <v>68</v>
      </c>
      <c r="J1103">
        <v>253</v>
      </c>
      <c r="K1103">
        <v>43.1</v>
      </c>
      <c r="L1103">
        <v>9</v>
      </c>
      <c r="M1103">
        <v>71</v>
      </c>
      <c r="N1103">
        <v>5.9</v>
      </c>
      <c r="O1103">
        <v>78</v>
      </c>
      <c r="P1103">
        <v>2.5</v>
      </c>
      <c r="Q1103">
        <v>282.42419999999998</v>
      </c>
      <c r="R1103">
        <v>8562622</v>
      </c>
      <c r="S1103">
        <v>3.8</v>
      </c>
      <c r="T1103">
        <v>3.7</v>
      </c>
      <c r="U1103">
        <v>0.65100000000000002</v>
      </c>
      <c r="V1103">
        <v>12.2</v>
      </c>
      <c r="W1103">
        <f t="shared" si="102"/>
        <v>0</v>
      </c>
      <c r="X1103">
        <f t="shared" si="103"/>
        <v>0</v>
      </c>
      <c r="Y1103">
        <f t="shared" si="104"/>
        <v>0</v>
      </c>
      <c r="Z1103">
        <f t="shared" si="105"/>
        <v>0</v>
      </c>
      <c r="AA1103">
        <f t="shared" si="106"/>
        <v>0</v>
      </c>
      <c r="AB1103">
        <f t="shared" si="107"/>
        <v>0</v>
      </c>
      <c r="AC1103">
        <v>72</v>
      </c>
    </row>
    <row r="1104" spans="1:29" x14ac:dyDescent="0.25">
      <c r="A1104" t="s">
        <v>38</v>
      </c>
      <c r="B1104" t="s">
        <v>176</v>
      </c>
      <c r="C1104">
        <v>2003</v>
      </c>
      <c r="D1104" t="s">
        <v>24</v>
      </c>
      <c r="E1104">
        <v>169</v>
      </c>
      <c r="F1104">
        <v>0</v>
      </c>
      <c r="G1104">
        <v>4.17</v>
      </c>
      <c r="H1104">
        <v>24.997171340000001</v>
      </c>
      <c r="I1104">
        <v>83</v>
      </c>
      <c r="J1104">
        <v>0</v>
      </c>
      <c r="K1104">
        <v>68.2</v>
      </c>
      <c r="L1104">
        <v>0</v>
      </c>
      <c r="M1104">
        <v>82</v>
      </c>
      <c r="N1104">
        <v>4.71</v>
      </c>
      <c r="O1104">
        <v>83</v>
      </c>
      <c r="P1104">
        <v>0.1</v>
      </c>
      <c r="Q1104">
        <v>197.29417000000001</v>
      </c>
      <c r="R1104">
        <v>177662</v>
      </c>
      <c r="S1104">
        <v>0.2</v>
      </c>
      <c r="T1104">
        <v>0.2</v>
      </c>
      <c r="U1104">
        <v>0.65900000000000003</v>
      </c>
      <c r="V1104">
        <v>12.3</v>
      </c>
      <c r="W1104">
        <f t="shared" si="102"/>
        <v>0</v>
      </c>
      <c r="X1104">
        <f t="shared" si="103"/>
        <v>0</v>
      </c>
      <c r="Y1104">
        <f t="shared" si="104"/>
        <v>1</v>
      </c>
      <c r="Z1104">
        <f t="shared" si="105"/>
        <v>0</v>
      </c>
      <c r="AA1104">
        <f t="shared" si="106"/>
        <v>0</v>
      </c>
      <c r="AB1104">
        <f t="shared" si="107"/>
        <v>0</v>
      </c>
      <c r="AC1104">
        <v>79</v>
      </c>
    </row>
    <row r="1105" spans="1:29" x14ac:dyDescent="0.25">
      <c r="A1105" t="s">
        <v>29</v>
      </c>
      <c r="B1105" t="s">
        <v>154</v>
      </c>
      <c r="C1105">
        <v>2011</v>
      </c>
      <c r="D1105" t="s">
        <v>24</v>
      </c>
      <c r="E1105">
        <v>375</v>
      </c>
      <c r="F1105">
        <v>513</v>
      </c>
      <c r="G1105">
        <v>8.75</v>
      </c>
      <c r="H1105">
        <v>187.57331869999999</v>
      </c>
      <c r="I1105">
        <v>46</v>
      </c>
      <c r="J1105">
        <v>18843</v>
      </c>
      <c r="K1105">
        <v>22.8</v>
      </c>
      <c r="L1105">
        <v>802</v>
      </c>
      <c r="M1105">
        <v>48</v>
      </c>
      <c r="N1105">
        <v>3.69</v>
      </c>
      <c r="O1105">
        <v>48</v>
      </c>
      <c r="P1105">
        <v>4.7</v>
      </c>
      <c r="Q1105">
        <v>2527.9423000000002</v>
      </c>
      <c r="R1105">
        <v>16287776</v>
      </c>
      <c r="S1105">
        <v>11</v>
      </c>
      <c r="T1105">
        <v>1.9</v>
      </c>
      <c r="U1105">
        <v>0.5</v>
      </c>
      <c r="V1105">
        <v>9.6</v>
      </c>
      <c r="W1105">
        <f t="shared" si="102"/>
        <v>1</v>
      </c>
      <c r="X1105">
        <f t="shared" si="103"/>
        <v>0</v>
      </c>
      <c r="Y1105">
        <f t="shared" si="104"/>
        <v>0</v>
      </c>
      <c r="Z1105">
        <f t="shared" si="105"/>
        <v>0</v>
      </c>
      <c r="AA1105">
        <f t="shared" si="106"/>
        <v>0</v>
      </c>
      <c r="AB1105">
        <f t="shared" si="107"/>
        <v>0</v>
      </c>
      <c r="AC1105">
        <v>52.3</v>
      </c>
    </row>
    <row r="1106" spans="1:29" x14ac:dyDescent="0.25">
      <c r="A1106" t="s">
        <v>27</v>
      </c>
      <c r="B1106" t="s">
        <v>97</v>
      </c>
      <c r="C1106">
        <v>2013</v>
      </c>
      <c r="D1106" t="s">
        <v>24</v>
      </c>
      <c r="E1106">
        <v>74</v>
      </c>
      <c r="F1106">
        <v>0</v>
      </c>
      <c r="G1106">
        <v>7.46</v>
      </c>
      <c r="H1106">
        <v>2183.1069859999998</v>
      </c>
      <c r="I1106">
        <v>98</v>
      </c>
      <c r="J1106">
        <v>3</v>
      </c>
      <c r="K1106">
        <v>65.400000000000006</v>
      </c>
      <c r="L1106">
        <v>0</v>
      </c>
      <c r="M1106">
        <v>99</v>
      </c>
      <c r="N1106">
        <v>9.26</v>
      </c>
      <c r="O1106">
        <v>99</v>
      </c>
      <c r="P1106">
        <v>0.1</v>
      </c>
      <c r="Q1106">
        <v>21874.819500000001</v>
      </c>
      <c r="R1106">
        <v>1965211</v>
      </c>
      <c r="S1106">
        <v>0.8</v>
      </c>
      <c r="T1106">
        <v>0.7</v>
      </c>
      <c r="U1106">
        <v>0.86</v>
      </c>
      <c r="V1106">
        <v>17.100000000000001</v>
      </c>
      <c r="W1106">
        <f t="shared" si="102"/>
        <v>0</v>
      </c>
      <c r="X1106">
        <f t="shared" si="103"/>
        <v>0</v>
      </c>
      <c r="Y1106">
        <f t="shared" si="104"/>
        <v>0</v>
      </c>
      <c r="Z1106">
        <f t="shared" si="105"/>
        <v>0</v>
      </c>
      <c r="AA1106">
        <f t="shared" si="106"/>
        <v>1</v>
      </c>
      <c r="AB1106">
        <f t="shared" si="107"/>
        <v>0</v>
      </c>
      <c r="AC1106">
        <v>86</v>
      </c>
    </row>
    <row r="1107" spans="1:29" x14ac:dyDescent="0.25">
      <c r="A1107" t="s">
        <v>25</v>
      </c>
      <c r="B1107" t="s">
        <v>43</v>
      </c>
      <c r="C1107">
        <v>2004</v>
      </c>
      <c r="D1107" t="s">
        <v>24</v>
      </c>
      <c r="E1107">
        <v>158</v>
      </c>
      <c r="F1107">
        <v>185</v>
      </c>
      <c r="G1107">
        <v>0.01</v>
      </c>
      <c r="H1107">
        <v>4.1146966699999998</v>
      </c>
      <c r="I1107">
        <v>11</v>
      </c>
      <c r="J1107">
        <v>9743</v>
      </c>
      <c r="K1107">
        <v>12</v>
      </c>
      <c r="L1107">
        <v>247</v>
      </c>
      <c r="M1107">
        <v>88</v>
      </c>
      <c r="N1107">
        <v>2.62</v>
      </c>
      <c r="O1107">
        <v>99</v>
      </c>
      <c r="P1107">
        <v>0.1</v>
      </c>
      <c r="Q1107">
        <v>46.757916700000003</v>
      </c>
      <c r="R1107">
        <v>14137489</v>
      </c>
      <c r="S1107">
        <v>2.1</v>
      </c>
      <c r="T1107">
        <v>2.7</v>
      </c>
      <c r="U1107">
        <v>0.49099999999999999</v>
      </c>
      <c r="V1107">
        <v>8.1</v>
      </c>
      <c r="W1107">
        <f t="shared" si="102"/>
        <v>0</v>
      </c>
      <c r="X1107">
        <f t="shared" si="103"/>
        <v>1</v>
      </c>
      <c r="Y1107">
        <f t="shared" si="104"/>
        <v>0</v>
      </c>
      <c r="Z1107">
        <f t="shared" si="105"/>
        <v>0</v>
      </c>
      <c r="AA1107">
        <f t="shared" si="106"/>
        <v>0</v>
      </c>
      <c r="AB1107">
        <f t="shared" si="107"/>
        <v>0</v>
      </c>
      <c r="AC1107">
        <v>67.3</v>
      </c>
    </row>
    <row r="1108" spans="1:29" x14ac:dyDescent="0.25">
      <c r="A1108" t="s">
        <v>29</v>
      </c>
      <c r="B1108" t="s">
        <v>138</v>
      </c>
      <c r="C1108">
        <v>2011</v>
      </c>
      <c r="D1108" t="s">
        <v>24</v>
      </c>
      <c r="E1108">
        <v>158</v>
      </c>
      <c r="F1108">
        <v>0</v>
      </c>
      <c r="G1108">
        <v>3.03</v>
      </c>
      <c r="H1108">
        <v>918.80724499999997</v>
      </c>
      <c r="I1108">
        <v>98</v>
      </c>
      <c r="J1108">
        <v>2</v>
      </c>
      <c r="K1108">
        <v>31.3</v>
      </c>
      <c r="L1108">
        <v>0</v>
      </c>
      <c r="M1108">
        <v>98</v>
      </c>
      <c r="N1108">
        <v>5.2</v>
      </c>
      <c r="O1108">
        <v>98</v>
      </c>
      <c r="P1108">
        <v>0.1</v>
      </c>
      <c r="Q1108">
        <v>9197.2697200000002</v>
      </c>
      <c r="R1108">
        <v>125244</v>
      </c>
      <c r="S1108">
        <v>7.1</v>
      </c>
      <c r="T1108">
        <v>7.1</v>
      </c>
      <c r="U1108">
        <v>0.748</v>
      </c>
      <c r="V1108">
        <v>14.1</v>
      </c>
      <c r="W1108">
        <f t="shared" si="102"/>
        <v>1</v>
      </c>
      <c r="X1108">
        <f t="shared" si="103"/>
        <v>0</v>
      </c>
      <c r="Y1108">
        <f t="shared" si="104"/>
        <v>0</v>
      </c>
      <c r="Z1108">
        <f t="shared" si="105"/>
        <v>0</v>
      </c>
      <c r="AA1108">
        <f t="shared" si="106"/>
        <v>0</v>
      </c>
      <c r="AB1108">
        <f t="shared" si="107"/>
        <v>0</v>
      </c>
      <c r="AC1108">
        <v>73.599999999999994</v>
      </c>
    </row>
    <row r="1109" spans="1:29" x14ac:dyDescent="0.25">
      <c r="A1109" t="s">
        <v>27</v>
      </c>
      <c r="B1109" t="s">
        <v>75</v>
      </c>
      <c r="C1109">
        <v>2007</v>
      </c>
      <c r="D1109" t="s">
        <v>37</v>
      </c>
      <c r="E1109">
        <v>17</v>
      </c>
      <c r="F1109">
        <v>0</v>
      </c>
      <c r="G1109">
        <v>13.43</v>
      </c>
      <c r="H1109">
        <v>0</v>
      </c>
      <c r="I1109">
        <v>99</v>
      </c>
      <c r="J1109">
        <v>2</v>
      </c>
      <c r="K1109">
        <v>62.2</v>
      </c>
      <c r="L1109">
        <v>0</v>
      </c>
      <c r="M1109">
        <v>99</v>
      </c>
      <c r="N1109">
        <v>6.52</v>
      </c>
      <c r="O1109">
        <v>99</v>
      </c>
      <c r="P1109">
        <v>0.1</v>
      </c>
      <c r="S1109">
        <v>2</v>
      </c>
      <c r="T1109">
        <v>2.1</v>
      </c>
      <c r="W1109">
        <f t="shared" si="102"/>
        <v>0</v>
      </c>
      <c r="X1109">
        <f t="shared" si="103"/>
        <v>0</v>
      </c>
      <c r="Y1109">
        <f t="shared" si="104"/>
        <v>0</v>
      </c>
      <c r="Z1109">
        <f t="shared" si="105"/>
        <v>0</v>
      </c>
      <c r="AA1109">
        <f t="shared" si="106"/>
        <v>1</v>
      </c>
      <c r="AB1109">
        <f t="shared" si="107"/>
        <v>1</v>
      </c>
      <c r="AC1109">
        <v>76.8</v>
      </c>
    </row>
    <row r="1110" spans="1:29" x14ac:dyDescent="0.25">
      <c r="A1110" t="s">
        <v>29</v>
      </c>
      <c r="B1110" t="s">
        <v>83</v>
      </c>
      <c r="C1110">
        <v>2002</v>
      </c>
      <c r="D1110" t="s">
        <v>24</v>
      </c>
      <c r="E1110">
        <v>177</v>
      </c>
      <c r="F1110">
        <v>61</v>
      </c>
      <c r="G1110">
        <v>0.15</v>
      </c>
      <c r="H1110">
        <v>0</v>
      </c>
      <c r="I1110">
        <v>97</v>
      </c>
      <c r="J1110">
        <v>653</v>
      </c>
      <c r="K1110">
        <v>51.8</v>
      </c>
      <c r="L1110">
        <v>75</v>
      </c>
      <c r="M1110">
        <v>97</v>
      </c>
      <c r="N1110">
        <v>5.97</v>
      </c>
      <c r="O1110">
        <v>97</v>
      </c>
      <c r="P1110">
        <v>0.1</v>
      </c>
      <c r="S1110">
        <v>3.4</v>
      </c>
      <c r="T1110">
        <v>3.4</v>
      </c>
      <c r="U1110">
        <v>0.61699999999999999</v>
      </c>
      <c r="V1110">
        <v>11.2</v>
      </c>
      <c r="W1110">
        <f t="shared" si="102"/>
        <v>1</v>
      </c>
      <c r="X1110">
        <f t="shared" si="103"/>
        <v>0</v>
      </c>
      <c r="Y1110">
        <f t="shared" si="104"/>
        <v>0</v>
      </c>
      <c r="Z1110">
        <f t="shared" si="105"/>
        <v>0</v>
      </c>
      <c r="AA1110">
        <f t="shared" si="106"/>
        <v>0</v>
      </c>
      <c r="AB1110">
        <f t="shared" si="107"/>
        <v>0</v>
      </c>
      <c r="AC1110">
        <v>68.7</v>
      </c>
    </row>
    <row r="1111" spans="1:29" x14ac:dyDescent="0.25">
      <c r="A1111" t="s">
        <v>29</v>
      </c>
      <c r="B1111" t="s">
        <v>206</v>
      </c>
      <c r="C1111">
        <v>2001</v>
      </c>
      <c r="D1111" t="s">
        <v>24</v>
      </c>
      <c r="E1111">
        <v>11</v>
      </c>
      <c r="F1111">
        <v>4</v>
      </c>
      <c r="G1111">
        <v>1.19</v>
      </c>
      <c r="H1111">
        <v>257.28786969999999</v>
      </c>
      <c r="I1111">
        <v>94</v>
      </c>
      <c r="J1111">
        <v>231</v>
      </c>
      <c r="K1111">
        <v>48.9</v>
      </c>
      <c r="L1111">
        <v>5</v>
      </c>
      <c r="M1111">
        <v>98</v>
      </c>
      <c r="N1111">
        <v>5.29</v>
      </c>
      <c r="O1111">
        <v>98</v>
      </c>
      <c r="P1111">
        <v>0.1</v>
      </c>
      <c r="Q1111">
        <v>2254.9331259999999</v>
      </c>
      <c r="R1111">
        <v>978571</v>
      </c>
      <c r="S1111">
        <v>6.5</v>
      </c>
      <c r="T1111">
        <v>6.4</v>
      </c>
      <c r="U1111">
        <v>0.65400000000000003</v>
      </c>
      <c r="V1111">
        <v>13.1</v>
      </c>
      <c r="W1111">
        <f t="shared" si="102"/>
        <v>1</v>
      </c>
      <c r="X1111">
        <f t="shared" si="103"/>
        <v>0</v>
      </c>
      <c r="Y1111">
        <f t="shared" si="104"/>
        <v>0</v>
      </c>
      <c r="Z1111">
        <f t="shared" si="105"/>
        <v>0</v>
      </c>
      <c r="AA1111">
        <f t="shared" si="106"/>
        <v>0</v>
      </c>
      <c r="AB1111">
        <f t="shared" si="107"/>
        <v>0</v>
      </c>
      <c r="AC1111">
        <v>73.2</v>
      </c>
    </row>
    <row r="1112" spans="1:29" x14ac:dyDescent="0.25">
      <c r="A1112" t="s">
        <v>27</v>
      </c>
      <c r="B1112" t="s">
        <v>78</v>
      </c>
      <c r="C1112">
        <v>2011</v>
      </c>
      <c r="D1112" t="s">
        <v>37</v>
      </c>
      <c r="E1112">
        <v>79</v>
      </c>
      <c r="F1112">
        <v>0</v>
      </c>
      <c r="G1112">
        <v>10.47</v>
      </c>
      <c r="H1112">
        <v>10251.10872</v>
      </c>
      <c r="J1112">
        <v>84</v>
      </c>
      <c r="K1112">
        <v>57.4</v>
      </c>
      <c r="L1112">
        <v>0</v>
      </c>
      <c r="M1112">
        <v>91</v>
      </c>
      <c r="N1112">
        <v>1.87</v>
      </c>
      <c r="O1112">
        <v>91</v>
      </c>
      <c r="P1112">
        <v>0.1</v>
      </c>
      <c r="Q1112">
        <v>61753.667000000001</v>
      </c>
      <c r="R1112">
        <v>557572</v>
      </c>
      <c r="S1112">
        <v>1.1000000000000001</v>
      </c>
      <c r="T1112">
        <v>0.9</v>
      </c>
      <c r="U1112">
        <v>0.91</v>
      </c>
      <c r="V1112">
        <v>16.899999999999999</v>
      </c>
      <c r="W1112">
        <f t="shared" si="102"/>
        <v>0</v>
      </c>
      <c r="X1112">
        <f t="shared" si="103"/>
        <v>0</v>
      </c>
      <c r="Y1112">
        <f t="shared" si="104"/>
        <v>0</v>
      </c>
      <c r="Z1112">
        <f t="shared" si="105"/>
        <v>0</v>
      </c>
      <c r="AA1112">
        <f t="shared" si="106"/>
        <v>1</v>
      </c>
      <c r="AB1112">
        <f t="shared" si="107"/>
        <v>1</v>
      </c>
      <c r="AC1112">
        <v>79.7</v>
      </c>
    </row>
    <row r="1113" spans="1:29" x14ac:dyDescent="0.25">
      <c r="A1113" t="s">
        <v>32</v>
      </c>
      <c r="B1113" t="s">
        <v>175</v>
      </c>
      <c r="C1113">
        <v>2007</v>
      </c>
      <c r="D1113" t="s">
        <v>24</v>
      </c>
      <c r="E1113">
        <v>17</v>
      </c>
      <c r="F1113">
        <v>0</v>
      </c>
      <c r="G1113">
        <v>5.89</v>
      </c>
      <c r="H1113">
        <v>0</v>
      </c>
      <c r="I1113">
        <v>99</v>
      </c>
      <c r="J1113">
        <v>0</v>
      </c>
      <c r="K1113">
        <v>46.6</v>
      </c>
      <c r="L1113">
        <v>0</v>
      </c>
      <c r="M1113">
        <v>99</v>
      </c>
      <c r="N1113">
        <v>3.92</v>
      </c>
      <c r="O1113">
        <v>99</v>
      </c>
      <c r="P1113">
        <v>0.3</v>
      </c>
      <c r="S1113">
        <v>3.6</v>
      </c>
      <c r="T1113">
        <v>3.6</v>
      </c>
      <c r="U1113">
        <v>0.70199999999999996</v>
      </c>
      <c r="V1113">
        <v>13.3</v>
      </c>
      <c r="W1113">
        <f t="shared" si="102"/>
        <v>0</v>
      </c>
      <c r="X1113">
        <f t="shared" si="103"/>
        <v>0</v>
      </c>
      <c r="Y1113">
        <f t="shared" si="104"/>
        <v>0</v>
      </c>
      <c r="Z1113">
        <f t="shared" si="105"/>
        <v>0</v>
      </c>
      <c r="AA1113">
        <f t="shared" si="106"/>
        <v>0</v>
      </c>
      <c r="AB1113">
        <f t="shared" si="107"/>
        <v>0</v>
      </c>
      <c r="AC1113">
        <v>71.900000000000006</v>
      </c>
    </row>
    <row r="1114" spans="1:29" x14ac:dyDescent="0.25">
      <c r="A1114" t="s">
        <v>27</v>
      </c>
      <c r="B1114" t="s">
        <v>166</v>
      </c>
      <c r="C1114">
        <v>2007</v>
      </c>
      <c r="D1114" t="s">
        <v>37</v>
      </c>
      <c r="E1114">
        <v>94</v>
      </c>
      <c r="F1114">
        <v>0</v>
      </c>
      <c r="G1114">
        <v>12.57</v>
      </c>
      <c r="H1114">
        <v>333.3569124</v>
      </c>
      <c r="I1114">
        <v>97</v>
      </c>
      <c r="J1114">
        <v>0</v>
      </c>
      <c r="K1114">
        <v>55.7</v>
      </c>
      <c r="L1114">
        <v>0</v>
      </c>
      <c r="M1114">
        <v>96</v>
      </c>
      <c r="N1114">
        <v>9.6199999999999992</v>
      </c>
      <c r="O1114">
        <v>97</v>
      </c>
      <c r="P1114">
        <v>0.1</v>
      </c>
      <c r="Q1114">
        <v>2278.5844999999999</v>
      </c>
      <c r="R1114">
        <v>1542964</v>
      </c>
      <c r="S1114">
        <v>0.7</v>
      </c>
      <c r="T1114">
        <v>0.5</v>
      </c>
      <c r="U1114">
        <v>0.79700000000000004</v>
      </c>
      <c r="V1114">
        <v>15.4</v>
      </c>
      <c r="W1114">
        <f t="shared" si="102"/>
        <v>0</v>
      </c>
      <c r="X1114">
        <f t="shared" si="103"/>
        <v>0</v>
      </c>
      <c r="Y1114">
        <f t="shared" si="104"/>
        <v>0</v>
      </c>
      <c r="Z1114">
        <f t="shared" si="105"/>
        <v>0</v>
      </c>
      <c r="AA1114">
        <f t="shared" si="106"/>
        <v>1</v>
      </c>
      <c r="AB1114">
        <f t="shared" si="107"/>
        <v>1</v>
      </c>
      <c r="AC1114">
        <v>78.7</v>
      </c>
    </row>
    <row r="1115" spans="1:29" x14ac:dyDescent="0.25">
      <c r="A1115" t="s">
        <v>25</v>
      </c>
      <c r="B1115" t="s">
        <v>74</v>
      </c>
      <c r="C1115">
        <v>2003</v>
      </c>
      <c r="D1115" t="s">
        <v>37</v>
      </c>
      <c r="E1115">
        <v>66</v>
      </c>
      <c r="F1115">
        <v>0</v>
      </c>
      <c r="G1115">
        <v>10.62</v>
      </c>
      <c r="H1115">
        <v>158.70873990000001</v>
      </c>
      <c r="I1115">
        <v>88</v>
      </c>
      <c r="J1115">
        <v>0</v>
      </c>
      <c r="K1115">
        <v>54.3</v>
      </c>
      <c r="L1115">
        <v>0</v>
      </c>
      <c r="M1115">
        <v>98</v>
      </c>
      <c r="N1115">
        <v>6.83</v>
      </c>
      <c r="O1115">
        <v>98</v>
      </c>
      <c r="P1115">
        <v>0.1</v>
      </c>
      <c r="Q1115">
        <v>2293.4789000000001</v>
      </c>
      <c r="R1115">
        <v>993563</v>
      </c>
      <c r="S1115">
        <v>0.9</v>
      </c>
      <c r="T1115">
        <v>1</v>
      </c>
      <c r="U1115">
        <v>0.81499999999999995</v>
      </c>
      <c r="V1115">
        <v>13</v>
      </c>
      <c r="W1115">
        <f t="shared" si="102"/>
        <v>0</v>
      </c>
      <c r="X1115">
        <f t="shared" si="103"/>
        <v>1</v>
      </c>
      <c r="Y1115">
        <f t="shared" si="104"/>
        <v>0</v>
      </c>
      <c r="Z1115">
        <f t="shared" si="105"/>
        <v>0</v>
      </c>
      <c r="AA1115">
        <f t="shared" si="106"/>
        <v>0</v>
      </c>
      <c r="AB1115">
        <f t="shared" si="107"/>
        <v>1</v>
      </c>
      <c r="AC1115">
        <v>78.5</v>
      </c>
    </row>
    <row r="1116" spans="1:29" x14ac:dyDescent="0.25">
      <c r="A1116" t="s">
        <v>38</v>
      </c>
      <c r="B1116" t="s">
        <v>176</v>
      </c>
      <c r="C1116">
        <v>2001</v>
      </c>
      <c r="D1116" t="s">
        <v>24</v>
      </c>
      <c r="E1116">
        <v>175</v>
      </c>
      <c r="F1116">
        <v>0</v>
      </c>
      <c r="G1116">
        <v>3.43</v>
      </c>
      <c r="H1116">
        <v>199.41183219999999</v>
      </c>
      <c r="I1116">
        <v>89</v>
      </c>
      <c r="J1116">
        <v>0</v>
      </c>
      <c r="K1116">
        <v>66.5</v>
      </c>
      <c r="L1116">
        <v>0</v>
      </c>
      <c r="M1116">
        <v>83</v>
      </c>
      <c r="N1116">
        <v>5.16</v>
      </c>
      <c r="O1116">
        <v>85</v>
      </c>
      <c r="P1116">
        <v>0.1</v>
      </c>
      <c r="Q1116">
        <v>1555.47451</v>
      </c>
      <c r="R1116">
        <v>175566</v>
      </c>
      <c r="S1116">
        <v>0.2</v>
      </c>
      <c r="T1116">
        <v>0.2</v>
      </c>
      <c r="U1116">
        <v>0.64500000000000002</v>
      </c>
      <c r="V1116">
        <v>12</v>
      </c>
      <c r="W1116">
        <f t="shared" si="102"/>
        <v>0</v>
      </c>
      <c r="X1116">
        <f t="shared" si="103"/>
        <v>0</v>
      </c>
      <c r="Y1116">
        <f t="shared" si="104"/>
        <v>1</v>
      </c>
      <c r="Z1116">
        <f t="shared" si="105"/>
        <v>0</v>
      </c>
      <c r="AA1116">
        <f t="shared" si="106"/>
        <v>0</v>
      </c>
      <c r="AB1116">
        <f t="shared" si="107"/>
        <v>0</v>
      </c>
      <c r="AC1116">
        <v>75</v>
      </c>
    </row>
    <row r="1117" spans="1:29" x14ac:dyDescent="0.25">
      <c r="A1117" t="s">
        <v>27</v>
      </c>
      <c r="B1117" t="s">
        <v>123</v>
      </c>
      <c r="C1117">
        <v>2006</v>
      </c>
      <c r="D1117" t="s">
        <v>37</v>
      </c>
      <c r="E1117">
        <v>229</v>
      </c>
      <c r="F1117">
        <v>0</v>
      </c>
      <c r="G1117">
        <v>10.4</v>
      </c>
      <c r="H1117">
        <v>1099.2488370000001</v>
      </c>
      <c r="I1117">
        <v>94</v>
      </c>
      <c r="J1117">
        <v>7</v>
      </c>
      <c r="K1117">
        <v>57.4</v>
      </c>
      <c r="L1117">
        <v>0</v>
      </c>
      <c r="M1117">
        <v>96</v>
      </c>
      <c r="N1117">
        <v>6.8</v>
      </c>
      <c r="O1117">
        <v>96</v>
      </c>
      <c r="P1117">
        <v>0.1</v>
      </c>
      <c r="Q1117">
        <v>9667.9757000000009</v>
      </c>
      <c r="R1117">
        <v>2218357</v>
      </c>
      <c r="S1117">
        <v>2.4</v>
      </c>
      <c r="T1117">
        <v>2.5</v>
      </c>
      <c r="U1117">
        <v>0.80700000000000005</v>
      </c>
      <c r="V1117">
        <v>16.2</v>
      </c>
      <c r="W1117">
        <f t="shared" si="102"/>
        <v>0</v>
      </c>
      <c r="X1117">
        <f t="shared" si="103"/>
        <v>0</v>
      </c>
      <c r="Y1117">
        <f t="shared" si="104"/>
        <v>0</v>
      </c>
      <c r="Z1117">
        <f t="shared" si="105"/>
        <v>0</v>
      </c>
      <c r="AA1117">
        <f t="shared" si="106"/>
        <v>1</v>
      </c>
      <c r="AB1117">
        <f t="shared" si="107"/>
        <v>1</v>
      </c>
      <c r="AC1117">
        <v>75</v>
      </c>
    </row>
    <row r="1118" spans="1:29" x14ac:dyDescent="0.25">
      <c r="A1118" t="s">
        <v>34</v>
      </c>
      <c r="B1118" t="s">
        <v>102</v>
      </c>
      <c r="C1118">
        <v>2011</v>
      </c>
      <c r="D1118" t="s">
        <v>24</v>
      </c>
      <c r="E1118">
        <v>229</v>
      </c>
      <c r="F1118">
        <v>0</v>
      </c>
      <c r="G1118">
        <v>7.56</v>
      </c>
      <c r="H1118">
        <v>536.2332523</v>
      </c>
      <c r="I1118">
        <v>93</v>
      </c>
      <c r="J1118">
        <v>0</v>
      </c>
      <c r="K1118">
        <v>43.2</v>
      </c>
      <c r="L1118">
        <v>1</v>
      </c>
      <c r="M1118">
        <v>93</v>
      </c>
      <c r="N1118">
        <v>6.8</v>
      </c>
      <c r="O1118">
        <v>93</v>
      </c>
      <c r="P1118">
        <v>0.4</v>
      </c>
      <c r="Q1118">
        <v>3439.5975130000002</v>
      </c>
      <c r="R1118">
        <v>7491</v>
      </c>
      <c r="S1118">
        <v>5.6</v>
      </c>
      <c r="T1118">
        <v>5.3</v>
      </c>
      <c r="U1118">
        <v>0.624</v>
      </c>
      <c r="V1118">
        <v>10.3</v>
      </c>
      <c r="W1118">
        <f t="shared" si="102"/>
        <v>0</v>
      </c>
      <c r="X1118">
        <f t="shared" si="103"/>
        <v>0</v>
      </c>
      <c r="Y1118">
        <f t="shared" si="104"/>
        <v>0</v>
      </c>
      <c r="Z1118">
        <f t="shared" si="105"/>
        <v>1</v>
      </c>
      <c r="AA1118">
        <f t="shared" si="106"/>
        <v>0</v>
      </c>
      <c r="AB1118">
        <f t="shared" si="107"/>
        <v>0</v>
      </c>
      <c r="AC1118">
        <v>65.599999999999994</v>
      </c>
    </row>
    <row r="1119" spans="1:29" x14ac:dyDescent="0.25">
      <c r="A1119" t="s">
        <v>29</v>
      </c>
      <c r="B1119" t="s">
        <v>127</v>
      </c>
      <c r="C1119">
        <v>2005</v>
      </c>
      <c r="D1119" t="s">
        <v>24</v>
      </c>
      <c r="E1119">
        <v>138</v>
      </c>
      <c r="F1119">
        <v>2</v>
      </c>
      <c r="G1119">
        <v>0.01</v>
      </c>
      <c r="H1119">
        <v>472.30470339999999</v>
      </c>
      <c r="I1119">
        <v>97</v>
      </c>
      <c r="J1119">
        <v>292</v>
      </c>
      <c r="K1119">
        <v>56</v>
      </c>
      <c r="L1119">
        <v>3</v>
      </c>
      <c r="M1119">
        <v>98</v>
      </c>
      <c r="N1119">
        <v>2.71</v>
      </c>
      <c r="O1119">
        <v>98</v>
      </c>
      <c r="P1119">
        <v>0.1</v>
      </c>
      <c r="Q1119">
        <v>8171.3616510000002</v>
      </c>
      <c r="S1119">
        <v>5.5</v>
      </c>
      <c r="T1119">
        <v>5.4</v>
      </c>
      <c r="U1119">
        <v>0.748</v>
      </c>
      <c r="V1119">
        <v>15.7</v>
      </c>
      <c r="W1119">
        <f t="shared" si="102"/>
        <v>1</v>
      </c>
      <c r="X1119">
        <f t="shared" si="103"/>
        <v>0</v>
      </c>
      <c r="Y1119">
        <f t="shared" si="104"/>
        <v>0</v>
      </c>
      <c r="Z1119">
        <f t="shared" si="105"/>
        <v>0</v>
      </c>
      <c r="AA1119">
        <f t="shared" si="106"/>
        <v>0</v>
      </c>
      <c r="AB1119">
        <f t="shared" si="107"/>
        <v>0</v>
      </c>
      <c r="AC1119">
        <v>71.900000000000006</v>
      </c>
    </row>
    <row r="1120" spans="1:29" x14ac:dyDescent="0.25">
      <c r="A1120" t="s">
        <v>27</v>
      </c>
      <c r="B1120" t="s">
        <v>197</v>
      </c>
      <c r="C1120">
        <v>2005</v>
      </c>
      <c r="D1120" t="s">
        <v>37</v>
      </c>
      <c r="E1120">
        <v>66</v>
      </c>
      <c r="F1120">
        <v>0</v>
      </c>
      <c r="G1120">
        <v>10.15</v>
      </c>
      <c r="H1120">
        <v>10055.34981</v>
      </c>
      <c r="J1120">
        <v>60</v>
      </c>
      <c r="K1120">
        <v>53.2</v>
      </c>
      <c r="L1120">
        <v>0</v>
      </c>
      <c r="M1120">
        <v>94</v>
      </c>
      <c r="N1120">
        <v>1.86</v>
      </c>
      <c r="O1120">
        <v>94</v>
      </c>
      <c r="P1120">
        <v>0.1</v>
      </c>
      <c r="Q1120">
        <v>54797.546629999997</v>
      </c>
      <c r="R1120">
        <v>7437115</v>
      </c>
      <c r="S1120">
        <v>0.6</v>
      </c>
      <c r="T1120">
        <v>0.4</v>
      </c>
      <c r="U1120">
        <v>0.89900000000000002</v>
      </c>
      <c r="V1120">
        <v>15.2</v>
      </c>
      <c r="W1120">
        <f t="shared" si="102"/>
        <v>0</v>
      </c>
      <c r="X1120">
        <f t="shared" si="103"/>
        <v>0</v>
      </c>
      <c r="Y1120">
        <f t="shared" si="104"/>
        <v>0</v>
      </c>
      <c r="Z1120">
        <f t="shared" si="105"/>
        <v>0</v>
      </c>
      <c r="AA1120">
        <f t="shared" si="106"/>
        <v>1</v>
      </c>
      <c r="AB1120">
        <f t="shared" si="107"/>
        <v>1</v>
      </c>
      <c r="AC1120">
        <v>81.099999999999994</v>
      </c>
    </row>
    <row r="1121" spans="1:29" x14ac:dyDescent="0.25">
      <c r="A1121" t="s">
        <v>25</v>
      </c>
      <c r="B1121" t="s">
        <v>49</v>
      </c>
      <c r="C1121">
        <v>2013</v>
      </c>
      <c r="D1121" t="s">
        <v>24</v>
      </c>
      <c r="E1121">
        <v>219</v>
      </c>
      <c r="F1121">
        <v>0</v>
      </c>
      <c r="G1121">
        <v>0.01</v>
      </c>
      <c r="H1121">
        <v>19.79057439</v>
      </c>
      <c r="I1121">
        <v>97</v>
      </c>
      <c r="J1121">
        <v>0</v>
      </c>
      <c r="K1121">
        <v>22.7</v>
      </c>
      <c r="L1121">
        <v>1</v>
      </c>
      <c r="M1121">
        <v>97</v>
      </c>
      <c r="N1121">
        <v>3.83</v>
      </c>
      <c r="O1121">
        <v>97</v>
      </c>
      <c r="P1121">
        <v>0.6</v>
      </c>
      <c r="Q1121">
        <v>235.88288900000001</v>
      </c>
      <c r="R1121">
        <v>764961</v>
      </c>
      <c r="S1121">
        <v>15.9</v>
      </c>
      <c r="T1121">
        <v>16.5</v>
      </c>
      <c r="U1121">
        <v>0.58899999999999997</v>
      </c>
      <c r="V1121">
        <v>12.6</v>
      </c>
      <c r="W1121">
        <f t="shared" si="102"/>
        <v>0</v>
      </c>
      <c r="X1121">
        <f t="shared" si="103"/>
        <v>1</v>
      </c>
      <c r="Y1121">
        <f t="shared" si="104"/>
        <v>0</v>
      </c>
      <c r="Z1121">
        <f t="shared" si="105"/>
        <v>0</v>
      </c>
      <c r="AA1121">
        <f t="shared" si="106"/>
        <v>0</v>
      </c>
      <c r="AB1121">
        <f t="shared" si="107"/>
        <v>0</v>
      </c>
      <c r="AC1121">
        <v>69.099999999999994</v>
      </c>
    </row>
    <row r="1122" spans="1:29" x14ac:dyDescent="0.25">
      <c r="A1122" t="s">
        <v>27</v>
      </c>
      <c r="B1122" t="s">
        <v>197</v>
      </c>
      <c r="C1122">
        <v>2009</v>
      </c>
      <c r="D1122" t="s">
        <v>37</v>
      </c>
      <c r="E1122">
        <v>6</v>
      </c>
      <c r="F1122">
        <v>0</v>
      </c>
      <c r="G1122">
        <v>10.15</v>
      </c>
      <c r="H1122">
        <v>14714.82588</v>
      </c>
      <c r="J1122">
        <v>958</v>
      </c>
      <c r="K1122">
        <v>55</v>
      </c>
      <c r="L1122">
        <v>0</v>
      </c>
      <c r="M1122">
        <v>96</v>
      </c>
      <c r="N1122">
        <v>11</v>
      </c>
      <c r="O1122">
        <v>95</v>
      </c>
      <c r="P1122">
        <v>0.1</v>
      </c>
      <c r="Q1122">
        <v>69672.471000000005</v>
      </c>
      <c r="R1122">
        <v>7743831</v>
      </c>
      <c r="S1122">
        <v>0.5</v>
      </c>
      <c r="T1122">
        <v>0.4</v>
      </c>
      <c r="U1122">
        <v>0.91600000000000004</v>
      </c>
      <c r="V1122">
        <v>15.3</v>
      </c>
      <c r="W1122">
        <f t="shared" si="102"/>
        <v>0</v>
      </c>
      <c r="X1122">
        <f t="shared" si="103"/>
        <v>0</v>
      </c>
      <c r="Y1122">
        <f t="shared" si="104"/>
        <v>0</v>
      </c>
      <c r="Z1122">
        <f t="shared" si="105"/>
        <v>0</v>
      </c>
      <c r="AA1122">
        <f t="shared" si="106"/>
        <v>1</v>
      </c>
      <c r="AB1122">
        <f t="shared" si="107"/>
        <v>1</v>
      </c>
      <c r="AC1122">
        <v>82.1</v>
      </c>
    </row>
    <row r="1123" spans="1:29" x14ac:dyDescent="0.25">
      <c r="A1123" t="s">
        <v>29</v>
      </c>
      <c r="B1123" t="s">
        <v>188</v>
      </c>
      <c r="C1123">
        <v>2007</v>
      </c>
      <c r="D1123" t="s">
        <v>24</v>
      </c>
      <c r="E1123">
        <v>34</v>
      </c>
      <c r="F1123">
        <v>52</v>
      </c>
      <c r="G1123">
        <v>0.01</v>
      </c>
      <c r="H1123">
        <v>0</v>
      </c>
      <c r="J1123">
        <v>1149</v>
      </c>
      <c r="K1123">
        <v>2.7</v>
      </c>
      <c r="L1123">
        <v>84</v>
      </c>
      <c r="M1123">
        <v>4</v>
      </c>
      <c r="O1123">
        <v>4</v>
      </c>
      <c r="P1123">
        <v>0.9</v>
      </c>
      <c r="S1123">
        <v>7.3</v>
      </c>
      <c r="T1123">
        <v>7.1</v>
      </c>
      <c r="W1123">
        <f t="shared" si="102"/>
        <v>1</v>
      </c>
      <c r="X1123">
        <f t="shared" si="103"/>
        <v>0</v>
      </c>
      <c r="Y1123">
        <f t="shared" si="104"/>
        <v>0</v>
      </c>
      <c r="Z1123">
        <f t="shared" si="105"/>
        <v>0</v>
      </c>
      <c r="AA1123">
        <f t="shared" si="106"/>
        <v>0</v>
      </c>
      <c r="AB1123">
        <f t="shared" si="107"/>
        <v>0</v>
      </c>
      <c r="AC1123">
        <v>51.5</v>
      </c>
    </row>
    <row r="1124" spans="1:29" x14ac:dyDescent="0.25">
      <c r="A1124" t="s">
        <v>25</v>
      </c>
      <c r="B1124" t="s">
        <v>60</v>
      </c>
      <c r="C1124">
        <v>2014</v>
      </c>
      <c r="D1124" t="s">
        <v>24</v>
      </c>
      <c r="E1124">
        <v>179</v>
      </c>
      <c r="F1124">
        <v>11</v>
      </c>
      <c r="G1124">
        <v>0.01</v>
      </c>
      <c r="H1124">
        <v>12.17952064</v>
      </c>
      <c r="I1124">
        <v>88</v>
      </c>
      <c r="J1124">
        <v>0</v>
      </c>
      <c r="K1124">
        <v>18.899999999999999</v>
      </c>
      <c r="L1124">
        <v>12</v>
      </c>
      <c r="M1124">
        <v>87</v>
      </c>
      <c r="N1124">
        <v>5.68</v>
      </c>
      <c r="O1124">
        <v>88</v>
      </c>
      <c r="P1124">
        <v>0.2</v>
      </c>
      <c r="Q1124">
        <v>198.68712300000001</v>
      </c>
      <c r="R1124">
        <v>152779</v>
      </c>
      <c r="S1124">
        <v>1.9</v>
      </c>
      <c r="T1124">
        <v>11</v>
      </c>
      <c r="U1124">
        <v>0.55300000000000005</v>
      </c>
      <c r="V1124">
        <v>10.9</v>
      </c>
      <c r="W1124">
        <f t="shared" si="102"/>
        <v>0</v>
      </c>
      <c r="X1124">
        <f t="shared" si="103"/>
        <v>1</v>
      </c>
      <c r="Y1124">
        <f t="shared" si="104"/>
        <v>0</v>
      </c>
      <c r="Z1124">
        <f t="shared" si="105"/>
        <v>0</v>
      </c>
      <c r="AA1124">
        <f t="shared" si="106"/>
        <v>0</v>
      </c>
      <c r="AB1124">
        <f t="shared" si="107"/>
        <v>0</v>
      </c>
      <c r="AC1124">
        <v>68.3</v>
      </c>
    </row>
    <row r="1125" spans="1:29" x14ac:dyDescent="0.25">
      <c r="A1125" t="s">
        <v>32</v>
      </c>
      <c r="B1125" t="s">
        <v>62</v>
      </c>
      <c r="C1125">
        <v>2001</v>
      </c>
      <c r="D1125" t="s">
        <v>24</v>
      </c>
      <c r="E1125">
        <v>8</v>
      </c>
      <c r="F1125">
        <v>2</v>
      </c>
      <c r="G1125">
        <v>7.6</v>
      </c>
      <c r="H1125">
        <v>3665.0897030000001</v>
      </c>
      <c r="J1125">
        <v>34</v>
      </c>
      <c r="K1125">
        <v>58.5</v>
      </c>
      <c r="L1125">
        <v>2</v>
      </c>
      <c r="M1125">
        <v>88</v>
      </c>
      <c r="N1125">
        <v>9.1</v>
      </c>
      <c r="O1125">
        <v>89</v>
      </c>
      <c r="P1125">
        <v>0.1</v>
      </c>
      <c r="Q1125">
        <v>23691.594720000001</v>
      </c>
      <c r="R1125">
        <v>31819</v>
      </c>
      <c r="S1125">
        <v>0.5</v>
      </c>
      <c r="T1125">
        <v>0.4</v>
      </c>
      <c r="U1125">
        <v>0.86699999999999999</v>
      </c>
      <c r="V1125">
        <v>15.8</v>
      </c>
      <c r="W1125">
        <f t="shared" si="102"/>
        <v>0</v>
      </c>
      <c r="X1125">
        <f t="shared" si="103"/>
        <v>0</v>
      </c>
      <c r="Y1125">
        <f t="shared" si="104"/>
        <v>0</v>
      </c>
      <c r="Z1125">
        <f t="shared" si="105"/>
        <v>0</v>
      </c>
      <c r="AA1125">
        <f t="shared" si="106"/>
        <v>0</v>
      </c>
      <c r="AB1125">
        <f t="shared" si="107"/>
        <v>0</v>
      </c>
      <c r="AC1125">
        <v>79.400000000000006</v>
      </c>
    </row>
    <row r="1126" spans="1:29" x14ac:dyDescent="0.25">
      <c r="A1126" t="s">
        <v>25</v>
      </c>
      <c r="B1126" t="s">
        <v>142</v>
      </c>
      <c r="C1126">
        <v>2005</v>
      </c>
      <c r="D1126" t="s">
        <v>24</v>
      </c>
      <c r="E1126">
        <v>274</v>
      </c>
      <c r="F1126">
        <v>2</v>
      </c>
      <c r="G1126">
        <v>2.75</v>
      </c>
      <c r="H1126">
        <v>98.683679510000005</v>
      </c>
      <c r="I1126">
        <v>98</v>
      </c>
      <c r="J1126">
        <v>0</v>
      </c>
      <c r="K1126">
        <v>42.1</v>
      </c>
      <c r="L1126">
        <v>2</v>
      </c>
      <c r="M1126">
        <v>99</v>
      </c>
      <c r="N1126">
        <v>5.9</v>
      </c>
      <c r="O1126">
        <v>99</v>
      </c>
      <c r="P1126">
        <v>0.1</v>
      </c>
      <c r="Q1126">
        <v>998.82266709999999</v>
      </c>
      <c r="R1126">
        <v>2526446</v>
      </c>
      <c r="S1126">
        <v>2.2999999999999998</v>
      </c>
      <c r="T1126">
        <v>2.4</v>
      </c>
      <c r="U1126">
        <v>0.63700000000000001</v>
      </c>
      <c r="V1126">
        <v>11.8</v>
      </c>
      <c r="W1126">
        <f t="shared" si="102"/>
        <v>0</v>
      </c>
      <c r="X1126">
        <f t="shared" si="103"/>
        <v>1</v>
      </c>
      <c r="Y1126">
        <f t="shared" si="104"/>
        <v>0</v>
      </c>
      <c r="Z1126">
        <f t="shared" si="105"/>
        <v>0</v>
      </c>
      <c r="AA1126">
        <f t="shared" si="106"/>
        <v>0</v>
      </c>
      <c r="AB1126">
        <f t="shared" si="107"/>
        <v>0</v>
      </c>
      <c r="AC1126">
        <v>64.5</v>
      </c>
    </row>
    <row r="1127" spans="1:29" x14ac:dyDescent="0.25">
      <c r="A1127" t="s">
        <v>29</v>
      </c>
      <c r="B1127" t="s">
        <v>125</v>
      </c>
      <c r="C1127">
        <v>2012</v>
      </c>
      <c r="D1127" t="s">
        <v>24</v>
      </c>
      <c r="E1127">
        <v>513</v>
      </c>
      <c r="F1127">
        <v>4</v>
      </c>
      <c r="G1127">
        <v>0.01</v>
      </c>
      <c r="H1127">
        <v>168.13489920000001</v>
      </c>
      <c r="I1127">
        <v>95</v>
      </c>
      <c r="J1127">
        <v>179</v>
      </c>
      <c r="K1127">
        <v>3.8</v>
      </c>
      <c r="L1127">
        <v>6</v>
      </c>
      <c r="M1127">
        <v>93</v>
      </c>
      <c r="N1127">
        <v>11.14</v>
      </c>
      <c r="O1127">
        <v>95</v>
      </c>
      <c r="P1127">
        <v>9</v>
      </c>
      <c r="Q1127">
        <v>1281.5160000000001</v>
      </c>
      <c r="R1127">
        <v>289928</v>
      </c>
      <c r="S1127">
        <v>6.4</v>
      </c>
      <c r="T1127">
        <v>6.2</v>
      </c>
      <c r="U1127">
        <v>0.47899999999999998</v>
      </c>
      <c r="V1127">
        <v>11</v>
      </c>
      <c r="W1127">
        <f t="shared" si="102"/>
        <v>1</v>
      </c>
      <c r="X1127">
        <f t="shared" si="103"/>
        <v>0</v>
      </c>
      <c r="Y1127">
        <f t="shared" si="104"/>
        <v>0</v>
      </c>
      <c r="Z1127">
        <f t="shared" si="105"/>
        <v>0</v>
      </c>
      <c r="AA1127">
        <f t="shared" si="106"/>
        <v>0</v>
      </c>
      <c r="AB1127">
        <f t="shared" si="107"/>
        <v>0</v>
      </c>
      <c r="AC1127">
        <v>52.2</v>
      </c>
    </row>
    <row r="1128" spans="1:29" x14ac:dyDescent="0.25">
      <c r="A1128" t="s">
        <v>25</v>
      </c>
      <c r="B1128" t="s">
        <v>112</v>
      </c>
      <c r="C1128">
        <v>2003</v>
      </c>
      <c r="D1128" t="s">
        <v>24</v>
      </c>
      <c r="E1128">
        <v>71</v>
      </c>
      <c r="F1128">
        <v>1</v>
      </c>
      <c r="G1128">
        <v>2.3199999999999998</v>
      </c>
      <c r="H1128">
        <v>1731.7557469999999</v>
      </c>
      <c r="I1128">
        <v>98</v>
      </c>
      <c r="J1128">
        <v>124</v>
      </c>
      <c r="K1128">
        <v>59.6</v>
      </c>
      <c r="L1128">
        <v>1</v>
      </c>
      <c r="M1128">
        <v>93</v>
      </c>
      <c r="N1128">
        <v>7.44</v>
      </c>
      <c r="O1128">
        <v>93</v>
      </c>
      <c r="P1128">
        <v>0.1</v>
      </c>
      <c r="Q1128">
        <v>18946.99942</v>
      </c>
      <c r="R1128">
        <v>66897</v>
      </c>
      <c r="S1128">
        <v>1.1000000000000001</v>
      </c>
      <c r="T1128">
        <v>1.1000000000000001</v>
      </c>
      <c r="U1128">
        <v>0.86299999999999999</v>
      </c>
      <c r="V1128">
        <v>16</v>
      </c>
      <c r="W1128">
        <f t="shared" si="102"/>
        <v>0</v>
      </c>
      <c r="X1128">
        <f t="shared" si="103"/>
        <v>1</v>
      </c>
      <c r="Y1128">
        <f t="shared" si="104"/>
        <v>0</v>
      </c>
      <c r="Z1128">
        <f t="shared" si="105"/>
        <v>0</v>
      </c>
      <c r="AA1128">
        <f t="shared" si="106"/>
        <v>0</v>
      </c>
      <c r="AB1128">
        <f t="shared" si="107"/>
        <v>0</v>
      </c>
      <c r="AC1128">
        <v>79.7</v>
      </c>
    </row>
    <row r="1129" spans="1:29" x14ac:dyDescent="0.25">
      <c r="A1129" t="s">
        <v>34</v>
      </c>
      <c r="B1129" t="s">
        <v>33</v>
      </c>
      <c r="C1129">
        <v>2015</v>
      </c>
      <c r="D1129" t="s">
        <v>24</v>
      </c>
      <c r="E1129">
        <v>116</v>
      </c>
      <c r="F1129">
        <v>8</v>
      </c>
      <c r="H1129">
        <v>0</v>
      </c>
      <c r="I1129">
        <v>94</v>
      </c>
      <c r="J1129">
        <v>0</v>
      </c>
      <c r="K1129">
        <v>62.8</v>
      </c>
      <c r="L1129">
        <v>9</v>
      </c>
      <c r="M1129">
        <v>93</v>
      </c>
      <c r="O1129">
        <v>94</v>
      </c>
      <c r="P1129">
        <v>0.1</v>
      </c>
      <c r="Q1129">
        <v>13467.123600000001</v>
      </c>
      <c r="R1129">
        <v>43417765</v>
      </c>
      <c r="S1129">
        <v>1</v>
      </c>
      <c r="T1129">
        <v>0.9</v>
      </c>
      <c r="U1129">
        <v>0.82599999999999996</v>
      </c>
      <c r="V1129">
        <v>17.3</v>
      </c>
      <c r="W1129">
        <f t="shared" si="102"/>
        <v>0</v>
      </c>
      <c r="X1129">
        <f t="shared" si="103"/>
        <v>0</v>
      </c>
      <c r="Y1129">
        <f t="shared" si="104"/>
        <v>0</v>
      </c>
      <c r="Z1129">
        <f t="shared" si="105"/>
        <v>1</v>
      </c>
      <c r="AA1129">
        <f t="shared" si="106"/>
        <v>0</v>
      </c>
      <c r="AB1129">
        <f t="shared" si="107"/>
        <v>0</v>
      </c>
      <c r="AC1129">
        <v>76.3</v>
      </c>
    </row>
    <row r="1130" spans="1:29" x14ac:dyDescent="0.25">
      <c r="A1130" t="s">
        <v>25</v>
      </c>
      <c r="B1130" t="s">
        <v>192</v>
      </c>
      <c r="C1130">
        <v>2010</v>
      </c>
      <c r="D1130" t="s">
        <v>24</v>
      </c>
      <c r="E1130">
        <v>138</v>
      </c>
      <c r="F1130">
        <v>3</v>
      </c>
      <c r="G1130">
        <v>2.31</v>
      </c>
      <c r="H1130">
        <v>191.72675889999999</v>
      </c>
      <c r="I1130">
        <v>99</v>
      </c>
      <c r="J1130">
        <v>79</v>
      </c>
      <c r="K1130">
        <v>19.8</v>
      </c>
      <c r="L1130">
        <v>4</v>
      </c>
      <c r="M1130">
        <v>99</v>
      </c>
      <c r="N1130">
        <v>3.43</v>
      </c>
      <c r="O1130">
        <v>99</v>
      </c>
      <c r="P1130">
        <v>0.1</v>
      </c>
      <c r="Q1130">
        <v>2819.5111609999999</v>
      </c>
      <c r="R1130">
        <v>2119</v>
      </c>
      <c r="S1130">
        <v>15.3</v>
      </c>
      <c r="T1130">
        <v>15.3</v>
      </c>
      <c r="U1130">
        <v>0.73899999999999999</v>
      </c>
      <c r="V1130">
        <v>13.5</v>
      </c>
      <c r="W1130">
        <f t="shared" si="102"/>
        <v>0</v>
      </c>
      <c r="X1130">
        <f t="shared" si="103"/>
        <v>1</v>
      </c>
      <c r="Y1130">
        <f t="shared" si="104"/>
        <v>0</v>
      </c>
      <c r="Z1130">
        <f t="shared" si="105"/>
        <v>0</v>
      </c>
      <c r="AA1130">
        <f t="shared" si="106"/>
        <v>0</v>
      </c>
      <c r="AB1130">
        <f t="shared" si="107"/>
        <v>0</v>
      </c>
      <c r="AC1130">
        <v>74.5</v>
      </c>
    </row>
    <row r="1131" spans="1:29" x14ac:dyDescent="0.25">
      <c r="A1131" t="s">
        <v>25</v>
      </c>
      <c r="B1131" t="s">
        <v>208</v>
      </c>
      <c r="C1131">
        <v>2002</v>
      </c>
      <c r="D1131" t="s">
        <v>24</v>
      </c>
      <c r="E1131">
        <v>229</v>
      </c>
      <c r="F1131">
        <v>7</v>
      </c>
      <c r="G1131">
        <v>2.33</v>
      </c>
      <c r="H1131">
        <v>130.37848289999999</v>
      </c>
      <c r="I1131">
        <v>96</v>
      </c>
      <c r="J1131">
        <v>11</v>
      </c>
      <c r="K1131">
        <v>38.700000000000003</v>
      </c>
      <c r="L1131">
        <v>8</v>
      </c>
      <c r="M1131">
        <v>99</v>
      </c>
      <c r="N1131">
        <v>3.34</v>
      </c>
      <c r="O1131">
        <v>98</v>
      </c>
      <c r="P1131">
        <v>0.1</v>
      </c>
      <c r="Q1131">
        <v>967.91746799999999</v>
      </c>
      <c r="R1131">
        <v>4612</v>
      </c>
      <c r="S1131">
        <v>3.5</v>
      </c>
      <c r="T1131">
        <v>3.5</v>
      </c>
      <c r="U1131">
        <v>0</v>
      </c>
      <c r="V1131">
        <v>10.199999999999999</v>
      </c>
      <c r="W1131">
        <f t="shared" si="102"/>
        <v>0</v>
      </c>
      <c r="X1131">
        <f t="shared" si="103"/>
        <v>1</v>
      </c>
      <c r="Y1131">
        <f t="shared" si="104"/>
        <v>0</v>
      </c>
      <c r="Z1131">
        <f t="shared" si="105"/>
        <v>0</v>
      </c>
      <c r="AA1131">
        <f t="shared" si="106"/>
        <v>0</v>
      </c>
      <c r="AB1131">
        <f t="shared" si="107"/>
        <v>0</v>
      </c>
      <c r="AC1131">
        <v>63.3</v>
      </c>
    </row>
    <row r="1132" spans="1:29" x14ac:dyDescent="0.25">
      <c r="A1132" t="s">
        <v>29</v>
      </c>
      <c r="B1132" t="s">
        <v>56</v>
      </c>
      <c r="C1132">
        <v>2005</v>
      </c>
      <c r="D1132" t="s">
        <v>24</v>
      </c>
      <c r="E1132">
        <v>313</v>
      </c>
      <c r="F1132">
        <v>48</v>
      </c>
      <c r="G1132">
        <v>4.88</v>
      </c>
      <c r="H1132">
        <v>8.7699893289999995</v>
      </c>
      <c r="J1132">
        <v>253</v>
      </c>
      <c r="K1132">
        <v>14.2</v>
      </c>
      <c r="L1132">
        <v>89</v>
      </c>
      <c r="M1132">
        <v>94</v>
      </c>
      <c r="N1132">
        <v>6.87</v>
      </c>
      <c r="O1132">
        <v>82</v>
      </c>
      <c r="P1132">
        <v>2.2999999999999998</v>
      </c>
      <c r="Q1132">
        <v>46.998871000000001</v>
      </c>
      <c r="R1132">
        <v>1342193</v>
      </c>
      <c r="S1132">
        <v>1.3</v>
      </c>
      <c r="T1132">
        <v>9.8000000000000007</v>
      </c>
      <c r="U1132">
        <v>0</v>
      </c>
      <c r="V1132">
        <v>4.3</v>
      </c>
      <c r="W1132">
        <f t="shared" si="102"/>
        <v>1</v>
      </c>
      <c r="X1132">
        <f t="shared" si="103"/>
        <v>0</v>
      </c>
      <c r="Y1132">
        <f t="shared" si="104"/>
        <v>0</v>
      </c>
      <c r="Z1132">
        <f t="shared" si="105"/>
        <v>0</v>
      </c>
      <c r="AA1132">
        <f t="shared" si="106"/>
        <v>0</v>
      </c>
      <c r="AB1132">
        <f t="shared" si="107"/>
        <v>0</v>
      </c>
      <c r="AC1132">
        <v>53.3</v>
      </c>
    </row>
    <row r="1133" spans="1:29" x14ac:dyDescent="0.25">
      <c r="A1133" t="s">
        <v>27</v>
      </c>
      <c r="B1133" t="s">
        <v>186</v>
      </c>
      <c r="C1133">
        <v>2008</v>
      </c>
      <c r="D1133" t="s">
        <v>37</v>
      </c>
      <c r="E1133">
        <v>96</v>
      </c>
      <c r="F1133">
        <v>0</v>
      </c>
      <c r="G1133">
        <v>10.94</v>
      </c>
      <c r="H1133">
        <v>392.9588536</v>
      </c>
      <c r="J1133">
        <v>0</v>
      </c>
      <c r="K1133">
        <v>55.8</v>
      </c>
      <c r="L1133">
        <v>0</v>
      </c>
      <c r="M1133">
        <v>97</v>
      </c>
      <c r="N1133">
        <v>8.4700000000000006</v>
      </c>
      <c r="O1133">
        <v>97</v>
      </c>
      <c r="P1133">
        <v>0.1</v>
      </c>
      <c r="Q1133">
        <v>2751.8126999999999</v>
      </c>
      <c r="R1133">
        <v>221316</v>
      </c>
      <c r="S1133">
        <v>1.7</v>
      </c>
      <c r="T1133">
        <v>1.7</v>
      </c>
      <c r="U1133">
        <v>0.86899999999999999</v>
      </c>
      <c r="V1133">
        <v>16.899999999999999</v>
      </c>
      <c r="W1133">
        <f t="shared" si="102"/>
        <v>0</v>
      </c>
      <c r="X1133">
        <f t="shared" si="103"/>
        <v>0</v>
      </c>
      <c r="Y1133">
        <f t="shared" si="104"/>
        <v>0</v>
      </c>
      <c r="Z1133">
        <f t="shared" si="105"/>
        <v>0</v>
      </c>
      <c r="AA1133">
        <f t="shared" si="106"/>
        <v>1</v>
      </c>
      <c r="AB1133">
        <f t="shared" si="107"/>
        <v>1</v>
      </c>
      <c r="AC1133">
        <v>78.900000000000006</v>
      </c>
    </row>
    <row r="1134" spans="1:29" x14ac:dyDescent="0.25">
      <c r="A1134" t="s">
        <v>29</v>
      </c>
      <c r="B1134" t="s">
        <v>214</v>
      </c>
      <c r="C1134">
        <v>2006</v>
      </c>
      <c r="D1134" t="s">
        <v>24</v>
      </c>
      <c r="E1134">
        <v>437</v>
      </c>
      <c r="F1134">
        <v>96</v>
      </c>
      <c r="G1134">
        <v>4.07</v>
      </c>
      <c r="H1134">
        <v>0</v>
      </c>
      <c r="I1134">
        <v>9</v>
      </c>
      <c r="J1134">
        <v>2362</v>
      </c>
      <c r="K1134">
        <v>18.600000000000001</v>
      </c>
      <c r="L1134">
        <v>145</v>
      </c>
      <c r="M1134">
        <v>91</v>
      </c>
      <c r="N1134">
        <v>6.86</v>
      </c>
      <c r="O1134">
        <v>9</v>
      </c>
      <c r="P1134">
        <v>9.4</v>
      </c>
      <c r="S1134">
        <v>7.6</v>
      </c>
      <c r="T1134">
        <v>7.5</v>
      </c>
      <c r="W1134">
        <f t="shared" si="102"/>
        <v>1</v>
      </c>
      <c r="X1134">
        <f t="shared" si="103"/>
        <v>0</v>
      </c>
      <c r="Y1134">
        <f t="shared" si="104"/>
        <v>0</v>
      </c>
      <c r="Z1134">
        <f t="shared" si="105"/>
        <v>0</v>
      </c>
      <c r="AA1134">
        <f t="shared" si="106"/>
        <v>0</v>
      </c>
      <c r="AB1134">
        <f t="shared" si="107"/>
        <v>0</v>
      </c>
      <c r="AC1134">
        <v>53.1</v>
      </c>
    </row>
    <row r="1135" spans="1:29" x14ac:dyDescent="0.25">
      <c r="A1135" t="s">
        <v>27</v>
      </c>
      <c r="B1135" t="s">
        <v>150</v>
      </c>
      <c r="C1135">
        <v>2002</v>
      </c>
      <c r="D1135" t="s">
        <v>37</v>
      </c>
      <c r="E1135">
        <v>81</v>
      </c>
      <c r="F1135">
        <v>1</v>
      </c>
      <c r="G1135">
        <v>9.68</v>
      </c>
      <c r="H1135">
        <v>3455.1970529999999</v>
      </c>
      <c r="J1135">
        <v>3</v>
      </c>
      <c r="K1135">
        <v>53.4</v>
      </c>
      <c r="L1135">
        <v>1</v>
      </c>
      <c r="M1135">
        <v>97</v>
      </c>
      <c r="N1135">
        <v>8.34</v>
      </c>
      <c r="O1135">
        <v>97</v>
      </c>
      <c r="P1135">
        <v>0.1</v>
      </c>
      <c r="Q1135">
        <v>28817.323209999999</v>
      </c>
      <c r="R1135">
        <v>16148929</v>
      </c>
      <c r="S1135">
        <v>1.1000000000000001</v>
      </c>
      <c r="T1135">
        <v>1</v>
      </c>
      <c r="U1135">
        <v>0.88200000000000001</v>
      </c>
      <c r="V1135">
        <v>16.899999999999999</v>
      </c>
      <c r="W1135">
        <f t="shared" si="102"/>
        <v>0</v>
      </c>
      <c r="X1135">
        <f t="shared" si="103"/>
        <v>0</v>
      </c>
      <c r="Y1135">
        <f t="shared" si="104"/>
        <v>0</v>
      </c>
      <c r="Z1135">
        <f t="shared" si="105"/>
        <v>0</v>
      </c>
      <c r="AA1135">
        <f t="shared" si="106"/>
        <v>1</v>
      </c>
      <c r="AB1135">
        <f t="shared" si="107"/>
        <v>1</v>
      </c>
      <c r="AC1135">
        <v>78.400000000000006</v>
      </c>
    </row>
    <row r="1136" spans="1:29" x14ac:dyDescent="0.25">
      <c r="A1136" t="s">
        <v>27</v>
      </c>
      <c r="B1136" t="s">
        <v>170</v>
      </c>
      <c r="C1136">
        <v>2014</v>
      </c>
      <c r="D1136" t="s">
        <v>37</v>
      </c>
      <c r="E1136">
        <v>135</v>
      </c>
      <c r="F1136">
        <v>2</v>
      </c>
      <c r="G1136">
        <v>0.01</v>
      </c>
      <c r="H1136">
        <v>1.576409172</v>
      </c>
      <c r="I1136">
        <v>94</v>
      </c>
      <c r="J1136">
        <v>59</v>
      </c>
      <c r="K1136">
        <v>59.9</v>
      </c>
      <c r="L1136">
        <v>2</v>
      </c>
      <c r="M1136">
        <v>94</v>
      </c>
      <c r="N1136">
        <v>5.57</v>
      </c>
      <c r="O1136">
        <v>94</v>
      </c>
      <c r="P1136">
        <v>0.1</v>
      </c>
      <c r="Q1136">
        <v>12.277329999999999</v>
      </c>
      <c r="R1136">
        <v>1998979</v>
      </c>
      <c r="S1136">
        <v>2.6</v>
      </c>
      <c r="T1136">
        <v>2.8</v>
      </c>
      <c r="U1136">
        <v>0.79700000000000004</v>
      </c>
      <c r="V1136">
        <v>14.7</v>
      </c>
      <c r="W1136">
        <f t="shared" si="102"/>
        <v>0</v>
      </c>
      <c r="X1136">
        <f t="shared" si="103"/>
        <v>0</v>
      </c>
      <c r="Y1136">
        <f t="shared" si="104"/>
        <v>0</v>
      </c>
      <c r="Z1136">
        <f t="shared" si="105"/>
        <v>0</v>
      </c>
      <c r="AA1136">
        <f t="shared" si="106"/>
        <v>1</v>
      </c>
      <c r="AB1136">
        <f t="shared" si="107"/>
        <v>1</v>
      </c>
      <c r="AC1136">
        <v>74.8</v>
      </c>
    </row>
    <row r="1137" spans="1:29" x14ac:dyDescent="0.25">
      <c r="A1137" t="s">
        <v>25</v>
      </c>
      <c r="B1137" t="s">
        <v>198</v>
      </c>
      <c r="C1137">
        <v>2015</v>
      </c>
      <c r="D1137" t="s">
        <v>24</v>
      </c>
      <c r="E1137">
        <v>293</v>
      </c>
      <c r="F1137">
        <v>6</v>
      </c>
      <c r="H1137">
        <v>0</v>
      </c>
      <c r="I1137">
        <v>41</v>
      </c>
      <c r="J1137">
        <v>45</v>
      </c>
      <c r="K1137">
        <v>57.1</v>
      </c>
      <c r="L1137">
        <v>8</v>
      </c>
      <c r="M1137">
        <v>5</v>
      </c>
      <c r="O1137">
        <v>41</v>
      </c>
      <c r="P1137">
        <v>0.1</v>
      </c>
      <c r="R1137">
        <v>18734987</v>
      </c>
      <c r="S1137">
        <v>6.3</v>
      </c>
      <c r="T1137">
        <v>6.1</v>
      </c>
      <c r="U1137">
        <v>0.55300000000000005</v>
      </c>
      <c r="V1137">
        <v>9</v>
      </c>
      <c r="W1137">
        <f t="shared" si="102"/>
        <v>0</v>
      </c>
      <c r="X1137">
        <f t="shared" si="103"/>
        <v>1</v>
      </c>
      <c r="Y1137">
        <f t="shared" si="104"/>
        <v>0</v>
      </c>
      <c r="Z1137">
        <f t="shared" si="105"/>
        <v>0</v>
      </c>
      <c r="AA1137">
        <f t="shared" si="106"/>
        <v>0</v>
      </c>
      <c r="AB1137">
        <f t="shared" si="107"/>
        <v>0</v>
      </c>
      <c r="AC1137">
        <v>64.5</v>
      </c>
    </row>
    <row r="1138" spans="1:29" x14ac:dyDescent="0.25">
      <c r="A1138" t="s">
        <v>27</v>
      </c>
      <c r="B1138" t="s">
        <v>45</v>
      </c>
      <c r="C1138">
        <v>2008</v>
      </c>
      <c r="D1138" t="s">
        <v>24</v>
      </c>
      <c r="E1138">
        <v>224</v>
      </c>
      <c r="F1138">
        <v>1</v>
      </c>
      <c r="G1138">
        <v>14.67</v>
      </c>
      <c r="H1138">
        <v>501.80561410000001</v>
      </c>
      <c r="I1138">
        <v>98</v>
      </c>
      <c r="J1138">
        <v>0</v>
      </c>
      <c r="K1138">
        <v>58.2</v>
      </c>
      <c r="L1138">
        <v>1</v>
      </c>
      <c r="M1138">
        <v>98</v>
      </c>
      <c r="N1138">
        <v>5.95</v>
      </c>
      <c r="O1138">
        <v>97</v>
      </c>
      <c r="P1138">
        <v>0.1</v>
      </c>
      <c r="Q1138">
        <v>6376.1831529999999</v>
      </c>
      <c r="R1138">
        <v>9527985</v>
      </c>
      <c r="S1138">
        <v>2.1</v>
      </c>
      <c r="T1138">
        <v>2.2999999999999998</v>
      </c>
      <c r="U1138">
        <v>0.755</v>
      </c>
      <c r="V1138">
        <v>15.1</v>
      </c>
      <c r="W1138">
        <f t="shared" si="102"/>
        <v>0</v>
      </c>
      <c r="X1138">
        <f t="shared" si="103"/>
        <v>0</v>
      </c>
      <c r="Y1138">
        <f t="shared" si="104"/>
        <v>0</v>
      </c>
      <c r="Z1138">
        <f t="shared" si="105"/>
        <v>0</v>
      </c>
      <c r="AA1138">
        <f t="shared" si="106"/>
        <v>1</v>
      </c>
      <c r="AB1138">
        <f t="shared" si="107"/>
        <v>0</v>
      </c>
      <c r="AC1138">
        <v>70</v>
      </c>
    </row>
    <row r="1139" spans="1:29" x14ac:dyDescent="0.25">
      <c r="A1139" t="s">
        <v>25</v>
      </c>
      <c r="B1139" t="s">
        <v>66</v>
      </c>
      <c r="C1139">
        <v>2007</v>
      </c>
      <c r="D1139" t="s">
        <v>24</v>
      </c>
      <c r="E1139">
        <v>96</v>
      </c>
      <c r="F1139">
        <v>285</v>
      </c>
      <c r="G1139">
        <v>3.88</v>
      </c>
      <c r="H1139">
        <v>312.66248189999999</v>
      </c>
      <c r="I1139">
        <v>92</v>
      </c>
      <c r="J1139">
        <v>109023</v>
      </c>
      <c r="K1139">
        <v>25.7</v>
      </c>
      <c r="L1139">
        <v>332</v>
      </c>
      <c r="M1139">
        <v>94</v>
      </c>
      <c r="N1139">
        <v>4.32</v>
      </c>
      <c r="O1139">
        <v>93</v>
      </c>
      <c r="P1139">
        <v>0.1</v>
      </c>
      <c r="Q1139">
        <v>2695.366223</v>
      </c>
      <c r="R1139">
        <v>1317885</v>
      </c>
      <c r="S1139">
        <v>4.7</v>
      </c>
      <c r="T1139">
        <v>4.0999999999999996</v>
      </c>
      <c r="U1139">
        <v>0.65900000000000003</v>
      </c>
      <c r="V1139">
        <v>11.4</v>
      </c>
      <c r="W1139">
        <f t="shared" si="102"/>
        <v>0</v>
      </c>
      <c r="X1139">
        <f t="shared" si="103"/>
        <v>1</v>
      </c>
      <c r="Y1139">
        <f t="shared" si="104"/>
        <v>0</v>
      </c>
      <c r="Z1139">
        <f t="shared" si="105"/>
        <v>0</v>
      </c>
      <c r="AA1139">
        <f t="shared" si="106"/>
        <v>0</v>
      </c>
      <c r="AB1139">
        <f t="shared" si="107"/>
        <v>0</v>
      </c>
      <c r="AC1139">
        <v>74.400000000000006</v>
      </c>
    </row>
    <row r="1140" spans="1:29" x14ac:dyDescent="0.25">
      <c r="A1140" t="s">
        <v>34</v>
      </c>
      <c r="B1140" t="s">
        <v>102</v>
      </c>
      <c r="C1140">
        <v>2014</v>
      </c>
      <c r="D1140" t="s">
        <v>24</v>
      </c>
      <c r="E1140">
        <v>217</v>
      </c>
      <c r="F1140">
        <v>0</v>
      </c>
      <c r="G1140">
        <v>7.64</v>
      </c>
      <c r="H1140">
        <v>4.1412933450000002</v>
      </c>
      <c r="I1140">
        <v>98</v>
      </c>
      <c r="J1140">
        <v>0</v>
      </c>
      <c r="K1140">
        <v>45.9</v>
      </c>
      <c r="L1140">
        <v>1</v>
      </c>
      <c r="M1140">
        <v>97</v>
      </c>
      <c r="N1140">
        <v>5.25</v>
      </c>
      <c r="O1140">
        <v>98</v>
      </c>
      <c r="P1140">
        <v>0.3</v>
      </c>
      <c r="Q1140">
        <v>43.823210000000003</v>
      </c>
      <c r="R1140">
        <v>763393</v>
      </c>
      <c r="S1140">
        <v>5.5</v>
      </c>
      <c r="T1140">
        <v>5.3</v>
      </c>
      <c r="U1140">
        <v>0.63600000000000001</v>
      </c>
      <c r="V1140">
        <v>10.3</v>
      </c>
      <c r="W1140">
        <f t="shared" si="102"/>
        <v>0</v>
      </c>
      <c r="X1140">
        <f t="shared" si="103"/>
        <v>0</v>
      </c>
      <c r="Y1140">
        <f t="shared" si="104"/>
        <v>0</v>
      </c>
      <c r="Z1140">
        <f t="shared" si="105"/>
        <v>1</v>
      </c>
      <c r="AA1140">
        <f t="shared" si="106"/>
        <v>0</v>
      </c>
      <c r="AB1140">
        <f t="shared" si="107"/>
        <v>0</v>
      </c>
      <c r="AC1140">
        <v>66</v>
      </c>
    </row>
    <row r="1141" spans="1:29" x14ac:dyDescent="0.25">
      <c r="A1141" t="s">
        <v>27</v>
      </c>
      <c r="B1141" t="s">
        <v>72</v>
      </c>
      <c r="C1141">
        <v>2011</v>
      </c>
      <c r="D1141" t="s">
        <v>37</v>
      </c>
      <c r="E1141">
        <v>14</v>
      </c>
      <c r="F1141">
        <v>0</v>
      </c>
      <c r="G1141">
        <v>12.19</v>
      </c>
      <c r="H1141">
        <v>1913.356642</v>
      </c>
      <c r="I1141">
        <v>97</v>
      </c>
      <c r="J1141">
        <v>12</v>
      </c>
      <c r="K1141">
        <v>61.3</v>
      </c>
      <c r="L1141">
        <v>0</v>
      </c>
      <c r="M1141">
        <v>96</v>
      </c>
      <c r="N1141">
        <v>7.8</v>
      </c>
      <c r="O1141">
        <v>96</v>
      </c>
      <c r="P1141">
        <v>0.1</v>
      </c>
      <c r="Q1141">
        <v>14539.184209999999</v>
      </c>
      <c r="R1141">
        <v>428622</v>
      </c>
      <c r="S1141">
        <v>1.6</v>
      </c>
      <c r="T1141">
        <v>1.5</v>
      </c>
      <c r="U1141">
        <v>0.80800000000000005</v>
      </c>
      <c r="V1141">
        <v>14.5</v>
      </c>
      <c r="W1141">
        <f t="shared" si="102"/>
        <v>0</v>
      </c>
      <c r="X1141">
        <f t="shared" si="103"/>
        <v>0</v>
      </c>
      <c r="Y1141">
        <f t="shared" si="104"/>
        <v>0</v>
      </c>
      <c r="Z1141">
        <f t="shared" si="105"/>
        <v>0</v>
      </c>
      <c r="AA1141">
        <f t="shared" si="106"/>
        <v>1</v>
      </c>
      <c r="AB1141">
        <f t="shared" si="107"/>
        <v>1</v>
      </c>
      <c r="AC1141">
        <v>77</v>
      </c>
    </row>
    <row r="1142" spans="1:29" x14ac:dyDescent="0.25">
      <c r="A1142" t="s">
        <v>25</v>
      </c>
      <c r="B1142" t="s">
        <v>132</v>
      </c>
      <c r="C1142">
        <v>2007</v>
      </c>
      <c r="D1142" t="s">
        <v>24</v>
      </c>
      <c r="E1142">
        <v>133</v>
      </c>
      <c r="F1142">
        <v>3</v>
      </c>
      <c r="G1142">
        <v>0.43</v>
      </c>
      <c r="H1142">
        <v>409.98125229999999</v>
      </c>
      <c r="I1142">
        <v>96</v>
      </c>
      <c r="J1142">
        <v>394</v>
      </c>
      <c r="K1142">
        <v>32.5</v>
      </c>
      <c r="L1142">
        <v>4</v>
      </c>
      <c r="M1142">
        <v>97</v>
      </c>
      <c r="N1142">
        <v>3.61</v>
      </c>
      <c r="O1142">
        <v>97</v>
      </c>
      <c r="P1142">
        <v>0.1</v>
      </c>
      <c r="Q1142">
        <v>7269.1711400000004</v>
      </c>
      <c r="R1142">
        <v>26625845</v>
      </c>
      <c r="S1142">
        <v>8.6999999999999993</v>
      </c>
      <c r="T1142">
        <v>8.5</v>
      </c>
      <c r="U1142">
        <v>0.73599999999999999</v>
      </c>
      <c r="V1142">
        <v>12.3</v>
      </c>
      <c r="W1142">
        <f t="shared" si="102"/>
        <v>0</v>
      </c>
      <c r="X1142">
        <f t="shared" si="103"/>
        <v>1</v>
      </c>
      <c r="Y1142">
        <f t="shared" si="104"/>
        <v>0</v>
      </c>
      <c r="Z1142">
        <f t="shared" si="105"/>
        <v>0</v>
      </c>
      <c r="AA1142">
        <f t="shared" si="106"/>
        <v>0</v>
      </c>
      <c r="AB1142">
        <f t="shared" si="107"/>
        <v>0</v>
      </c>
      <c r="AC1142">
        <v>73.7</v>
      </c>
    </row>
    <row r="1143" spans="1:29" x14ac:dyDescent="0.25">
      <c r="A1143" t="s">
        <v>29</v>
      </c>
      <c r="B1143" t="s">
        <v>144</v>
      </c>
      <c r="C1143">
        <v>2007</v>
      </c>
      <c r="D1143" t="s">
        <v>24</v>
      </c>
      <c r="E1143">
        <v>128</v>
      </c>
      <c r="F1143">
        <v>21</v>
      </c>
      <c r="G1143">
        <v>0.56000000000000005</v>
      </c>
      <c r="H1143">
        <v>157.64314450000001</v>
      </c>
      <c r="I1143">
        <v>95</v>
      </c>
      <c r="J1143">
        <v>2248</v>
      </c>
      <c r="K1143">
        <v>5.8</v>
      </c>
      <c r="L1143">
        <v>25</v>
      </c>
      <c r="M1143">
        <v>95</v>
      </c>
      <c r="N1143">
        <v>5.48</v>
      </c>
      <c r="O1143">
        <v>95</v>
      </c>
      <c r="P1143">
        <v>0.1</v>
      </c>
      <c r="Q1143">
        <v>2494.353552</v>
      </c>
      <c r="R1143">
        <v>31225881</v>
      </c>
      <c r="S1143">
        <v>6.4</v>
      </c>
      <c r="T1143">
        <v>6.3</v>
      </c>
      <c r="U1143">
        <v>0.58099999999999996</v>
      </c>
      <c r="V1143">
        <v>10</v>
      </c>
      <c r="W1143">
        <f t="shared" si="102"/>
        <v>1</v>
      </c>
      <c r="X1143">
        <f t="shared" si="103"/>
        <v>0</v>
      </c>
      <c r="Y1143">
        <f t="shared" si="104"/>
        <v>0</v>
      </c>
      <c r="Z1143">
        <f t="shared" si="105"/>
        <v>0</v>
      </c>
      <c r="AA1143">
        <f t="shared" si="106"/>
        <v>0</v>
      </c>
      <c r="AB1143">
        <f t="shared" si="107"/>
        <v>0</v>
      </c>
      <c r="AC1143">
        <v>71.400000000000006</v>
      </c>
    </row>
    <row r="1144" spans="1:29" x14ac:dyDescent="0.25">
      <c r="A1144" t="s">
        <v>25</v>
      </c>
      <c r="B1144" t="s">
        <v>60</v>
      </c>
      <c r="C1144">
        <v>2012</v>
      </c>
      <c r="D1144" t="s">
        <v>24</v>
      </c>
      <c r="E1144">
        <v>186</v>
      </c>
      <c r="F1144">
        <v>12</v>
      </c>
      <c r="G1144">
        <v>0.01</v>
      </c>
      <c r="H1144">
        <v>6.914723983</v>
      </c>
      <c r="I1144">
        <v>86</v>
      </c>
      <c r="J1144">
        <v>15</v>
      </c>
      <c r="K1144">
        <v>17.600000000000001</v>
      </c>
      <c r="L1144">
        <v>14</v>
      </c>
      <c r="M1144">
        <v>84</v>
      </c>
      <c r="N1144">
        <v>6.24</v>
      </c>
      <c r="O1144">
        <v>86</v>
      </c>
      <c r="P1144">
        <v>0.3</v>
      </c>
      <c r="Q1144">
        <v>95.244131999999993</v>
      </c>
      <c r="R1144">
        <v>14776866</v>
      </c>
      <c r="S1144">
        <v>11</v>
      </c>
      <c r="T1144">
        <v>11.2</v>
      </c>
      <c r="U1144">
        <v>0.54</v>
      </c>
      <c r="V1144">
        <v>10.7</v>
      </c>
      <c r="W1144">
        <f t="shared" si="102"/>
        <v>0</v>
      </c>
      <c r="X1144">
        <f t="shared" si="103"/>
        <v>1</v>
      </c>
      <c r="Y1144">
        <f t="shared" si="104"/>
        <v>0</v>
      </c>
      <c r="Z1144">
        <f t="shared" si="105"/>
        <v>0</v>
      </c>
      <c r="AA1144">
        <f t="shared" si="106"/>
        <v>0</v>
      </c>
      <c r="AB1144">
        <f t="shared" si="107"/>
        <v>0</v>
      </c>
      <c r="AC1144">
        <v>67.400000000000006</v>
      </c>
    </row>
    <row r="1145" spans="1:29" x14ac:dyDescent="0.25">
      <c r="A1145" t="s">
        <v>38</v>
      </c>
      <c r="B1145" t="s">
        <v>89</v>
      </c>
      <c r="C1145">
        <v>2000</v>
      </c>
      <c r="D1145" t="s">
        <v>24</v>
      </c>
      <c r="E1145">
        <v>221</v>
      </c>
      <c r="F1145">
        <v>0</v>
      </c>
      <c r="G1145">
        <v>2.0499999999999998</v>
      </c>
      <c r="H1145">
        <v>31.258346159999999</v>
      </c>
      <c r="I1145">
        <v>98</v>
      </c>
      <c r="J1145">
        <v>0</v>
      </c>
      <c r="K1145">
        <v>5.2</v>
      </c>
      <c r="L1145">
        <v>0</v>
      </c>
      <c r="M1145">
        <v>91</v>
      </c>
      <c r="N1145">
        <v>3.87</v>
      </c>
      <c r="O1145">
        <v>9</v>
      </c>
      <c r="P1145">
        <v>0.1</v>
      </c>
      <c r="Q1145">
        <v>276.13380000000001</v>
      </c>
      <c r="R1145">
        <v>811223</v>
      </c>
      <c r="S1145">
        <v>4.3</v>
      </c>
      <c r="T1145">
        <v>4</v>
      </c>
      <c r="U1145">
        <v>0.68100000000000005</v>
      </c>
      <c r="V1145">
        <v>13.1</v>
      </c>
      <c r="W1145">
        <f t="shared" si="102"/>
        <v>0</v>
      </c>
      <c r="X1145">
        <f t="shared" si="103"/>
        <v>0</v>
      </c>
      <c r="Y1145">
        <f t="shared" si="104"/>
        <v>1</v>
      </c>
      <c r="Z1145">
        <f t="shared" si="105"/>
        <v>0</v>
      </c>
      <c r="AA1145">
        <f t="shared" si="106"/>
        <v>0</v>
      </c>
      <c r="AB1145">
        <f t="shared" si="107"/>
        <v>0</v>
      </c>
      <c r="AC1145">
        <v>67.7</v>
      </c>
    </row>
    <row r="1146" spans="1:29" x14ac:dyDescent="0.25">
      <c r="A1146" t="s">
        <v>29</v>
      </c>
      <c r="B1146" t="s">
        <v>77</v>
      </c>
      <c r="C1146">
        <v>2000</v>
      </c>
      <c r="D1146" t="s">
        <v>24</v>
      </c>
      <c r="E1146">
        <v>346</v>
      </c>
      <c r="F1146">
        <v>226</v>
      </c>
      <c r="G1146">
        <v>1.98</v>
      </c>
      <c r="H1146">
        <v>0</v>
      </c>
      <c r="J1146">
        <v>8282</v>
      </c>
      <c r="K1146">
        <v>14.9</v>
      </c>
      <c r="L1146">
        <v>332</v>
      </c>
      <c r="M1146">
        <v>42</v>
      </c>
      <c r="N1146">
        <v>1.45</v>
      </c>
      <c r="O1146">
        <v>4</v>
      </c>
      <c r="P1146">
        <v>2.5</v>
      </c>
      <c r="S1146">
        <v>12.4</v>
      </c>
      <c r="T1146">
        <v>12.3</v>
      </c>
      <c r="W1146">
        <f t="shared" si="102"/>
        <v>1</v>
      </c>
      <c r="X1146">
        <f t="shared" si="103"/>
        <v>0</v>
      </c>
      <c r="Y1146">
        <f t="shared" si="104"/>
        <v>0</v>
      </c>
      <c r="Z1146">
        <f t="shared" si="105"/>
        <v>0</v>
      </c>
      <c r="AA1146">
        <f t="shared" si="106"/>
        <v>0</v>
      </c>
      <c r="AB1146">
        <f t="shared" si="107"/>
        <v>0</v>
      </c>
      <c r="AC1146">
        <v>51.3</v>
      </c>
    </row>
    <row r="1147" spans="1:29" x14ac:dyDescent="0.25">
      <c r="A1147" t="s">
        <v>29</v>
      </c>
      <c r="B1147" t="s">
        <v>101</v>
      </c>
      <c r="C1147">
        <v>2011</v>
      </c>
      <c r="D1147" t="s">
        <v>24</v>
      </c>
      <c r="E1147">
        <v>289</v>
      </c>
      <c r="F1147">
        <v>4</v>
      </c>
      <c r="G1147">
        <v>3.57</v>
      </c>
      <c r="H1147">
        <v>40.45367358</v>
      </c>
      <c r="I1147">
        <v>86</v>
      </c>
      <c r="J1147">
        <v>0</v>
      </c>
      <c r="K1147">
        <v>23.7</v>
      </c>
      <c r="L1147">
        <v>7</v>
      </c>
      <c r="M1147">
        <v>85</v>
      </c>
      <c r="N1147">
        <v>5.46</v>
      </c>
      <c r="O1147">
        <v>86</v>
      </c>
      <c r="P1147">
        <v>5.7</v>
      </c>
      <c r="Q1147">
        <v>692.69988999999998</v>
      </c>
      <c r="R1147">
        <v>1596154</v>
      </c>
      <c r="S1147">
        <v>7.8</v>
      </c>
      <c r="T1147">
        <v>7.7</v>
      </c>
      <c r="U1147">
        <v>0.41</v>
      </c>
      <c r="V1147">
        <v>9</v>
      </c>
      <c r="W1147">
        <f t="shared" si="102"/>
        <v>1</v>
      </c>
      <c r="X1147">
        <f t="shared" si="103"/>
        <v>0</v>
      </c>
      <c r="Y1147">
        <f t="shared" si="104"/>
        <v>0</v>
      </c>
      <c r="Z1147">
        <f t="shared" si="105"/>
        <v>0</v>
      </c>
      <c r="AA1147">
        <f t="shared" si="106"/>
        <v>0</v>
      </c>
      <c r="AB1147">
        <f t="shared" si="107"/>
        <v>0</v>
      </c>
      <c r="AC1147">
        <v>57.1</v>
      </c>
    </row>
    <row r="1148" spans="1:29" x14ac:dyDescent="0.25">
      <c r="A1148" t="s">
        <v>27</v>
      </c>
      <c r="B1148" t="s">
        <v>143</v>
      </c>
      <c r="C1148">
        <v>2009</v>
      </c>
      <c r="D1148" t="s">
        <v>24</v>
      </c>
      <c r="E1148">
        <v>117</v>
      </c>
      <c r="F1148">
        <v>0</v>
      </c>
      <c r="G1148">
        <v>6.45</v>
      </c>
      <c r="H1148">
        <v>489.68186989999998</v>
      </c>
      <c r="I1148">
        <v>87</v>
      </c>
      <c r="J1148">
        <v>0</v>
      </c>
      <c r="K1148">
        <v>58.5</v>
      </c>
      <c r="L1148">
        <v>0</v>
      </c>
      <c r="M1148">
        <v>91</v>
      </c>
      <c r="N1148">
        <v>6.7</v>
      </c>
      <c r="O1148">
        <v>92</v>
      </c>
      <c r="P1148">
        <v>0.1</v>
      </c>
      <c r="Q1148">
        <v>6698.79439</v>
      </c>
      <c r="R1148">
        <v>618294</v>
      </c>
      <c r="S1148">
        <v>2</v>
      </c>
      <c r="T1148">
        <v>2.1</v>
      </c>
      <c r="U1148">
        <v>0.78500000000000003</v>
      </c>
      <c r="V1148">
        <v>14.6</v>
      </c>
      <c r="W1148">
        <f t="shared" si="102"/>
        <v>0</v>
      </c>
      <c r="X1148">
        <f t="shared" si="103"/>
        <v>0</v>
      </c>
      <c r="Y1148">
        <f t="shared" si="104"/>
        <v>0</v>
      </c>
      <c r="Z1148">
        <f t="shared" si="105"/>
        <v>0</v>
      </c>
      <c r="AA1148">
        <f t="shared" si="106"/>
        <v>1</v>
      </c>
      <c r="AB1148">
        <f t="shared" si="107"/>
        <v>0</v>
      </c>
      <c r="AC1148">
        <v>75</v>
      </c>
    </row>
    <row r="1149" spans="1:29" x14ac:dyDescent="0.25">
      <c r="A1149" t="s">
        <v>29</v>
      </c>
      <c r="B1149" t="s">
        <v>147</v>
      </c>
      <c r="C1149">
        <v>2009</v>
      </c>
      <c r="D1149" t="s">
        <v>24</v>
      </c>
      <c r="E1149">
        <v>36</v>
      </c>
      <c r="F1149">
        <v>3</v>
      </c>
      <c r="G1149">
        <v>7.99</v>
      </c>
      <c r="H1149">
        <v>575.67480690000002</v>
      </c>
      <c r="J1149">
        <v>4076</v>
      </c>
      <c r="K1149">
        <v>31</v>
      </c>
      <c r="L1149">
        <v>4</v>
      </c>
      <c r="M1149">
        <v>83</v>
      </c>
      <c r="N1149">
        <v>8.5</v>
      </c>
      <c r="O1149">
        <v>83</v>
      </c>
      <c r="P1149">
        <v>8.6999999999999993</v>
      </c>
      <c r="Q1149">
        <v>4153.4978849999998</v>
      </c>
      <c r="R1149">
        <v>21374</v>
      </c>
      <c r="S1149">
        <v>1.9</v>
      </c>
      <c r="T1149">
        <v>1.9</v>
      </c>
      <c r="U1149">
        <v>0.59799999999999998</v>
      </c>
      <c r="V1149">
        <v>11.4</v>
      </c>
      <c r="W1149">
        <f t="shared" si="102"/>
        <v>1</v>
      </c>
      <c r="X1149">
        <f t="shared" si="103"/>
        <v>0</v>
      </c>
      <c r="Y1149">
        <f t="shared" si="104"/>
        <v>0</v>
      </c>
      <c r="Z1149">
        <f t="shared" si="105"/>
        <v>0</v>
      </c>
      <c r="AA1149">
        <f t="shared" si="106"/>
        <v>0</v>
      </c>
      <c r="AB1149">
        <f t="shared" si="107"/>
        <v>0</v>
      </c>
      <c r="AC1149">
        <v>62.4</v>
      </c>
    </row>
    <row r="1150" spans="1:29" x14ac:dyDescent="0.25">
      <c r="A1150" t="s">
        <v>29</v>
      </c>
      <c r="B1150" t="s">
        <v>88</v>
      </c>
      <c r="C1150">
        <v>2015</v>
      </c>
      <c r="D1150" t="s">
        <v>24</v>
      </c>
      <c r="E1150">
        <v>225</v>
      </c>
      <c r="F1150">
        <v>136</v>
      </c>
      <c r="H1150">
        <v>0</v>
      </c>
      <c r="I1150">
        <v>77</v>
      </c>
      <c r="J1150">
        <v>17745</v>
      </c>
      <c r="K1150">
        <v>17.600000000000001</v>
      </c>
      <c r="L1150">
        <v>194</v>
      </c>
      <c r="M1150">
        <v>75</v>
      </c>
      <c r="O1150">
        <v>77</v>
      </c>
      <c r="P1150">
        <v>0.6</v>
      </c>
      <c r="Q1150">
        <v>645.46376269999996</v>
      </c>
      <c r="R1150">
        <v>9987333</v>
      </c>
      <c r="S1150">
        <v>1.4</v>
      </c>
      <c r="T1150">
        <v>1.2</v>
      </c>
      <c r="U1150">
        <v>0.441</v>
      </c>
      <c r="V1150">
        <v>8.4</v>
      </c>
      <c r="W1150">
        <f t="shared" si="102"/>
        <v>1</v>
      </c>
      <c r="X1150">
        <f t="shared" si="103"/>
        <v>0</v>
      </c>
      <c r="Y1150">
        <f t="shared" si="104"/>
        <v>0</v>
      </c>
      <c r="Z1150">
        <f t="shared" si="105"/>
        <v>0</v>
      </c>
      <c r="AA1150">
        <f t="shared" si="106"/>
        <v>0</v>
      </c>
      <c r="AB1150">
        <f t="shared" si="107"/>
        <v>0</v>
      </c>
      <c r="AC1150">
        <v>64.8</v>
      </c>
    </row>
    <row r="1151" spans="1:29" x14ac:dyDescent="0.25">
      <c r="A1151" t="s">
        <v>34</v>
      </c>
      <c r="B1151" t="s">
        <v>163</v>
      </c>
      <c r="C1151">
        <v>2015</v>
      </c>
      <c r="D1151" t="s">
        <v>24</v>
      </c>
      <c r="E1151">
        <v>123</v>
      </c>
      <c r="F1151">
        <v>8</v>
      </c>
      <c r="H1151">
        <v>0</v>
      </c>
      <c r="I1151">
        <v>9</v>
      </c>
      <c r="J1151">
        <v>4</v>
      </c>
      <c r="K1151">
        <v>55.6</v>
      </c>
      <c r="L1151">
        <v>10</v>
      </c>
      <c r="M1151">
        <v>88</v>
      </c>
      <c r="O1151">
        <v>9</v>
      </c>
      <c r="P1151">
        <v>0.1</v>
      </c>
      <c r="Q1151">
        <v>63.343259000000003</v>
      </c>
      <c r="R1151">
        <v>31376671</v>
      </c>
      <c r="S1151">
        <v>1.1000000000000001</v>
      </c>
      <c r="T1151">
        <v>1.1000000000000001</v>
      </c>
      <c r="U1151">
        <v>0.73699999999999999</v>
      </c>
      <c r="V1151">
        <v>13.4</v>
      </c>
      <c r="W1151">
        <f t="shared" si="102"/>
        <v>0</v>
      </c>
      <c r="X1151">
        <f t="shared" si="103"/>
        <v>0</v>
      </c>
      <c r="Y1151">
        <f t="shared" si="104"/>
        <v>0</v>
      </c>
      <c r="Z1151">
        <f t="shared" si="105"/>
        <v>1</v>
      </c>
      <c r="AA1151">
        <f t="shared" si="106"/>
        <v>0</v>
      </c>
      <c r="AB1151">
        <f t="shared" si="107"/>
        <v>0</v>
      </c>
      <c r="AC1151">
        <v>75.5</v>
      </c>
    </row>
    <row r="1152" spans="1:29" x14ac:dyDescent="0.25">
      <c r="A1152" t="s">
        <v>29</v>
      </c>
      <c r="B1152" t="s">
        <v>182</v>
      </c>
      <c r="C1152">
        <v>2010</v>
      </c>
      <c r="D1152" t="s">
        <v>24</v>
      </c>
      <c r="E1152">
        <v>18</v>
      </c>
      <c r="F1152">
        <v>0</v>
      </c>
      <c r="G1152">
        <v>6.51</v>
      </c>
      <c r="H1152">
        <v>16.492323169999999</v>
      </c>
      <c r="I1152">
        <v>99</v>
      </c>
      <c r="J1152">
        <v>0</v>
      </c>
      <c r="K1152">
        <v>33.5</v>
      </c>
      <c r="L1152">
        <v>0</v>
      </c>
      <c r="M1152">
        <v>99</v>
      </c>
      <c r="N1152">
        <v>3.59</v>
      </c>
      <c r="O1152">
        <v>99</v>
      </c>
      <c r="P1152">
        <v>0.1</v>
      </c>
      <c r="Q1152">
        <v>184.68447</v>
      </c>
      <c r="R1152">
        <v>8977</v>
      </c>
      <c r="S1152">
        <v>5.8</v>
      </c>
      <c r="T1152">
        <v>6.2</v>
      </c>
      <c r="U1152">
        <v>0.74</v>
      </c>
      <c r="V1152">
        <v>13.2</v>
      </c>
      <c r="W1152">
        <f t="shared" si="102"/>
        <v>1</v>
      </c>
      <c r="X1152">
        <f t="shared" si="103"/>
        <v>0</v>
      </c>
      <c r="Y1152">
        <f t="shared" si="104"/>
        <v>0</v>
      </c>
      <c r="Z1152">
        <f t="shared" si="105"/>
        <v>0</v>
      </c>
      <c r="AA1152">
        <f t="shared" si="106"/>
        <v>0</v>
      </c>
      <c r="AB1152">
        <f t="shared" si="107"/>
        <v>0</v>
      </c>
      <c r="AC1152">
        <v>72.400000000000006</v>
      </c>
    </row>
    <row r="1153" spans="1:29" x14ac:dyDescent="0.25">
      <c r="A1153" t="s">
        <v>38</v>
      </c>
      <c r="B1153" t="s">
        <v>218</v>
      </c>
      <c r="C1153">
        <v>2003</v>
      </c>
      <c r="D1153" t="s">
        <v>24</v>
      </c>
      <c r="E1153">
        <v>173</v>
      </c>
      <c r="F1153">
        <v>0</v>
      </c>
      <c r="G1153">
        <v>1.2</v>
      </c>
      <c r="H1153">
        <v>27.298390730000001</v>
      </c>
      <c r="I1153">
        <v>64</v>
      </c>
      <c r="J1153">
        <v>165</v>
      </c>
      <c r="K1153">
        <v>43.3</v>
      </c>
      <c r="L1153">
        <v>0</v>
      </c>
      <c r="M1153">
        <v>67</v>
      </c>
      <c r="N1153">
        <v>4.2</v>
      </c>
      <c r="O1153">
        <v>69</v>
      </c>
      <c r="P1153">
        <v>0.1</v>
      </c>
      <c r="Q1153">
        <v>158.52724000000001</v>
      </c>
      <c r="R1153">
        <v>198964</v>
      </c>
      <c r="S1153">
        <v>1.6</v>
      </c>
      <c r="T1153">
        <v>1.6</v>
      </c>
      <c r="U1153">
        <v>0</v>
      </c>
      <c r="V1153">
        <v>10.4</v>
      </c>
      <c r="W1153">
        <f t="shared" si="102"/>
        <v>0</v>
      </c>
      <c r="X1153">
        <f t="shared" si="103"/>
        <v>0</v>
      </c>
      <c r="Y1153">
        <f t="shared" si="104"/>
        <v>1</v>
      </c>
      <c r="Z1153">
        <f t="shared" si="105"/>
        <v>0</v>
      </c>
      <c r="AA1153">
        <f t="shared" si="106"/>
        <v>0</v>
      </c>
      <c r="AB1153">
        <f t="shared" si="107"/>
        <v>0</v>
      </c>
      <c r="AC1153">
        <v>69.400000000000006</v>
      </c>
    </row>
    <row r="1154" spans="1:29" x14ac:dyDescent="0.25">
      <c r="A1154" t="s">
        <v>27</v>
      </c>
      <c r="B1154" t="s">
        <v>150</v>
      </c>
      <c r="C1154">
        <v>2004</v>
      </c>
      <c r="D1154" t="s">
        <v>37</v>
      </c>
      <c r="E1154">
        <v>77</v>
      </c>
      <c r="F1154">
        <v>1</v>
      </c>
      <c r="G1154">
        <v>9.56</v>
      </c>
      <c r="H1154">
        <v>5170.1307029999998</v>
      </c>
      <c r="J1154">
        <v>11</v>
      </c>
      <c r="K1154">
        <v>55</v>
      </c>
      <c r="L1154">
        <v>1</v>
      </c>
      <c r="M1154">
        <v>98</v>
      </c>
      <c r="N1154">
        <v>8.52</v>
      </c>
      <c r="O1154">
        <v>98</v>
      </c>
      <c r="P1154">
        <v>0.1</v>
      </c>
      <c r="Q1154">
        <v>39954.642220000002</v>
      </c>
      <c r="R1154">
        <v>16281779</v>
      </c>
      <c r="S1154">
        <v>1</v>
      </c>
      <c r="T1154">
        <v>1</v>
      </c>
      <c r="U1154">
        <v>0.88500000000000001</v>
      </c>
      <c r="V1154">
        <v>16.5</v>
      </c>
      <c r="W1154">
        <f t="shared" si="102"/>
        <v>0</v>
      </c>
      <c r="X1154">
        <f t="shared" si="103"/>
        <v>0</v>
      </c>
      <c r="Y1154">
        <f t="shared" si="104"/>
        <v>0</v>
      </c>
      <c r="Z1154">
        <f t="shared" si="105"/>
        <v>0</v>
      </c>
      <c r="AA1154">
        <f t="shared" si="106"/>
        <v>1</v>
      </c>
      <c r="AB1154">
        <f t="shared" si="107"/>
        <v>1</v>
      </c>
      <c r="AC1154">
        <v>79.2</v>
      </c>
    </row>
    <row r="1155" spans="1:29" x14ac:dyDescent="0.25">
      <c r="A1155" t="s">
        <v>25</v>
      </c>
      <c r="B1155" t="s">
        <v>179</v>
      </c>
      <c r="C1155">
        <v>2001</v>
      </c>
      <c r="D1155" t="s">
        <v>24</v>
      </c>
      <c r="E1155">
        <v>17</v>
      </c>
      <c r="F1155">
        <v>10</v>
      </c>
      <c r="G1155">
        <v>0.05</v>
      </c>
      <c r="H1155">
        <v>710.49523969999996</v>
      </c>
      <c r="I1155">
        <v>95</v>
      </c>
      <c r="J1155">
        <v>155</v>
      </c>
      <c r="K1155">
        <v>56.9</v>
      </c>
      <c r="L1155">
        <v>12</v>
      </c>
      <c r="M1155">
        <v>97</v>
      </c>
      <c r="N1155">
        <v>4.49</v>
      </c>
      <c r="O1155">
        <v>97</v>
      </c>
      <c r="P1155">
        <v>0.1</v>
      </c>
      <c r="Q1155">
        <v>8643.4943999999996</v>
      </c>
      <c r="S1155">
        <v>7.3</v>
      </c>
      <c r="T1155">
        <v>7.3</v>
      </c>
      <c r="U1155">
        <v>0.74199999999999999</v>
      </c>
      <c r="V1155">
        <v>12</v>
      </c>
      <c r="W1155">
        <f t="shared" ref="W1155:W1218" si="108">IF(A1155="Africa",1,0)</f>
        <v>0</v>
      </c>
      <c r="X1155">
        <f t="shared" ref="X1155:X1218" si="109">IF(A1155="Asia",1,0)</f>
        <v>1</v>
      </c>
      <c r="Y1155">
        <f t="shared" ref="Y1155:Y1218" si="110">IF(A1155="Oceania",1,0)</f>
        <v>0</v>
      </c>
      <c r="Z1155">
        <f t="shared" ref="Z1155:Z1218" si="111">IF(A1155="South America",1,0)</f>
        <v>0</v>
      </c>
      <c r="AA1155">
        <f t="shared" ref="AA1155:AA1218" si="112">IF(A1155="Europe",1,0)</f>
        <v>0</v>
      </c>
      <c r="AB1155">
        <f t="shared" ref="AB1155:AB1218" si="113">IF(D1155="Developed",1,0)</f>
        <v>0</v>
      </c>
      <c r="AC1155">
        <v>72.8</v>
      </c>
    </row>
    <row r="1156" spans="1:29" x14ac:dyDescent="0.25">
      <c r="A1156" t="s">
        <v>29</v>
      </c>
      <c r="B1156" t="s">
        <v>190</v>
      </c>
      <c r="C1156">
        <v>2009</v>
      </c>
      <c r="D1156" t="s">
        <v>24</v>
      </c>
      <c r="E1156">
        <v>369</v>
      </c>
      <c r="F1156">
        <v>27</v>
      </c>
      <c r="H1156">
        <v>0</v>
      </c>
      <c r="J1156">
        <v>0</v>
      </c>
      <c r="L1156">
        <v>42</v>
      </c>
      <c r="P1156">
        <v>4.2</v>
      </c>
      <c r="Q1156">
        <v>1264.78998</v>
      </c>
      <c r="R1156">
        <v>967667</v>
      </c>
      <c r="U1156">
        <v>0</v>
      </c>
      <c r="V1156">
        <v>0</v>
      </c>
      <c r="W1156">
        <f t="shared" si="108"/>
        <v>1</v>
      </c>
      <c r="X1156">
        <f t="shared" si="109"/>
        <v>0</v>
      </c>
      <c r="Y1156">
        <f t="shared" si="110"/>
        <v>0</v>
      </c>
      <c r="Z1156">
        <f t="shared" si="111"/>
        <v>0</v>
      </c>
      <c r="AA1156">
        <f t="shared" si="112"/>
        <v>0</v>
      </c>
      <c r="AB1156">
        <f t="shared" si="113"/>
        <v>0</v>
      </c>
      <c r="AC1156">
        <v>54.3</v>
      </c>
    </row>
    <row r="1157" spans="1:29" x14ac:dyDescent="0.25">
      <c r="A1157" t="s">
        <v>34</v>
      </c>
      <c r="B1157" t="s">
        <v>102</v>
      </c>
      <c r="C1157">
        <v>2015</v>
      </c>
      <c r="D1157" t="s">
        <v>24</v>
      </c>
      <c r="E1157">
        <v>215</v>
      </c>
      <c r="F1157">
        <v>0</v>
      </c>
      <c r="H1157">
        <v>0</v>
      </c>
      <c r="I1157">
        <v>95</v>
      </c>
      <c r="J1157">
        <v>0</v>
      </c>
      <c r="K1157">
        <v>46.7</v>
      </c>
      <c r="L1157">
        <v>1</v>
      </c>
      <c r="M1157">
        <v>92</v>
      </c>
      <c r="O1157">
        <v>95</v>
      </c>
      <c r="P1157">
        <v>0.3</v>
      </c>
      <c r="Q1157">
        <v>4136.6899190000004</v>
      </c>
      <c r="R1157">
        <v>768514</v>
      </c>
      <c r="S1157">
        <v>5.5</v>
      </c>
      <c r="T1157">
        <v>5.3</v>
      </c>
      <c r="U1157">
        <v>0.63800000000000001</v>
      </c>
      <c r="V1157">
        <v>10.3</v>
      </c>
      <c r="W1157">
        <f t="shared" si="108"/>
        <v>0</v>
      </c>
      <c r="X1157">
        <f t="shared" si="109"/>
        <v>0</v>
      </c>
      <c r="Y1157">
        <f t="shared" si="110"/>
        <v>0</v>
      </c>
      <c r="Z1157">
        <f t="shared" si="111"/>
        <v>1</v>
      </c>
      <c r="AA1157">
        <f t="shared" si="112"/>
        <v>0</v>
      </c>
      <c r="AB1157">
        <f t="shared" si="113"/>
        <v>0</v>
      </c>
      <c r="AC1157">
        <v>66.2</v>
      </c>
    </row>
    <row r="1158" spans="1:29" x14ac:dyDescent="0.25">
      <c r="A1158" t="s">
        <v>25</v>
      </c>
      <c r="B1158" t="s">
        <v>158</v>
      </c>
      <c r="C1158">
        <v>2013</v>
      </c>
      <c r="D1158" t="s">
        <v>24</v>
      </c>
      <c r="E1158">
        <v>163</v>
      </c>
      <c r="F1158">
        <v>365</v>
      </c>
      <c r="G1158">
        <v>0.04</v>
      </c>
      <c r="H1158">
        <v>60.186488150000002</v>
      </c>
      <c r="I1158">
        <v>72</v>
      </c>
      <c r="J1158">
        <v>8749</v>
      </c>
      <c r="K1158">
        <v>23.9</v>
      </c>
      <c r="L1158">
        <v>450</v>
      </c>
      <c r="M1158">
        <v>72</v>
      </c>
      <c r="N1158">
        <v>2.7</v>
      </c>
      <c r="O1158">
        <v>72</v>
      </c>
      <c r="P1158">
        <v>0.1</v>
      </c>
      <c r="Q1158">
        <v>1272.4416100000001</v>
      </c>
      <c r="R1158">
        <v>181712595</v>
      </c>
      <c r="S1158">
        <v>19.600000000000001</v>
      </c>
      <c r="T1158">
        <v>2</v>
      </c>
      <c r="U1158">
        <v>0.53800000000000003</v>
      </c>
      <c r="V1158">
        <v>7.7</v>
      </c>
      <c r="W1158">
        <f t="shared" si="108"/>
        <v>0</v>
      </c>
      <c r="X1158">
        <f t="shared" si="109"/>
        <v>1</v>
      </c>
      <c r="Y1158">
        <f t="shared" si="110"/>
        <v>0</v>
      </c>
      <c r="Z1158">
        <f t="shared" si="111"/>
        <v>0</v>
      </c>
      <c r="AA1158">
        <f t="shared" si="112"/>
        <v>0</v>
      </c>
      <c r="AB1158">
        <f t="shared" si="113"/>
        <v>0</v>
      </c>
      <c r="AC1158">
        <v>66</v>
      </c>
    </row>
    <row r="1159" spans="1:29" x14ac:dyDescent="0.25">
      <c r="A1159" t="s">
        <v>29</v>
      </c>
      <c r="B1159" t="s">
        <v>206</v>
      </c>
      <c r="C1159">
        <v>2015</v>
      </c>
      <c r="D1159" t="s">
        <v>24</v>
      </c>
      <c r="E1159">
        <v>1</v>
      </c>
      <c r="F1159">
        <v>3</v>
      </c>
      <c r="H1159">
        <v>0</v>
      </c>
      <c r="I1159">
        <v>98</v>
      </c>
      <c r="J1159">
        <v>16</v>
      </c>
      <c r="K1159">
        <v>61.2</v>
      </c>
      <c r="L1159">
        <v>3</v>
      </c>
      <c r="M1159">
        <v>98</v>
      </c>
      <c r="O1159">
        <v>98</v>
      </c>
      <c r="P1159">
        <v>0.1</v>
      </c>
      <c r="Q1159">
        <v>3828.9158900000002</v>
      </c>
      <c r="R1159">
        <v>11273661</v>
      </c>
      <c r="S1159">
        <v>6.5</v>
      </c>
      <c r="T1159">
        <v>6.4</v>
      </c>
      <c r="U1159">
        <v>0.72299999999999998</v>
      </c>
      <c r="V1159">
        <v>14.6</v>
      </c>
      <c r="W1159">
        <f t="shared" si="108"/>
        <v>1</v>
      </c>
      <c r="X1159">
        <f t="shared" si="109"/>
        <v>0</v>
      </c>
      <c r="Y1159">
        <f t="shared" si="110"/>
        <v>0</v>
      </c>
      <c r="Z1159">
        <f t="shared" si="111"/>
        <v>0</v>
      </c>
      <c r="AA1159">
        <f t="shared" si="112"/>
        <v>0</v>
      </c>
      <c r="AB1159">
        <f t="shared" si="113"/>
        <v>0</v>
      </c>
      <c r="AC1159">
        <v>75.3</v>
      </c>
    </row>
    <row r="1160" spans="1:29" x14ac:dyDescent="0.25">
      <c r="A1160" t="s">
        <v>32</v>
      </c>
      <c r="B1160" t="s">
        <v>47</v>
      </c>
      <c r="C1160">
        <v>2010</v>
      </c>
      <c r="D1160" t="s">
        <v>24</v>
      </c>
      <c r="E1160">
        <v>186</v>
      </c>
      <c r="F1160">
        <v>0</v>
      </c>
      <c r="G1160">
        <v>6.76</v>
      </c>
      <c r="H1160">
        <v>569.95271219999995</v>
      </c>
      <c r="I1160">
        <v>96</v>
      </c>
      <c r="J1160">
        <v>0</v>
      </c>
      <c r="K1160">
        <v>47</v>
      </c>
      <c r="L1160">
        <v>0</v>
      </c>
      <c r="M1160">
        <v>96</v>
      </c>
      <c r="N1160">
        <v>5.85</v>
      </c>
      <c r="O1160">
        <v>96</v>
      </c>
      <c r="P1160">
        <v>0.2</v>
      </c>
      <c r="Q1160">
        <v>4344.1517700000004</v>
      </c>
      <c r="R1160">
        <v>32168</v>
      </c>
      <c r="S1160">
        <v>3.5</v>
      </c>
      <c r="T1160">
        <v>3.4</v>
      </c>
      <c r="U1160">
        <v>0.7</v>
      </c>
      <c r="V1160">
        <v>12.4</v>
      </c>
      <c r="W1160">
        <f t="shared" si="108"/>
        <v>0</v>
      </c>
      <c r="X1160">
        <f t="shared" si="109"/>
        <v>0</v>
      </c>
      <c r="Y1160">
        <f t="shared" si="110"/>
        <v>0</v>
      </c>
      <c r="Z1160">
        <f t="shared" si="111"/>
        <v>0</v>
      </c>
      <c r="AA1160">
        <f t="shared" si="112"/>
        <v>0</v>
      </c>
      <c r="AB1160">
        <f t="shared" si="113"/>
        <v>0</v>
      </c>
      <c r="AC1160">
        <v>69.5</v>
      </c>
    </row>
    <row r="1161" spans="1:29" x14ac:dyDescent="0.25">
      <c r="A1161" t="s">
        <v>25</v>
      </c>
      <c r="B1161" t="s">
        <v>112</v>
      </c>
      <c r="C1161">
        <v>2004</v>
      </c>
      <c r="D1161" t="s">
        <v>24</v>
      </c>
      <c r="E1161">
        <v>69</v>
      </c>
      <c r="F1161">
        <v>1</v>
      </c>
      <c r="G1161">
        <v>2.23</v>
      </c>
      <c r="H1161">
        <v>1895.3427919999999</v>
      </c>
      <c r="I1161">
        <v>99</v>
      </c>
      <c r="J1161">
        <v>116</v>
      </c>
      <c r="K1161">
        <v>6.1</v>
      </c>
      <c r="L1161">
        <v>1</v>
      </c>
      <c r="M1161">
        <v>95</v>
      </c>
      <c r="N1161">
        <v>7.35</v>
      </c>
      <c r="O1161">
        <v>95</v>
      </c>
      <c r="P1161">
        <v>0.1</v>
      </c>
      <c r="Q1161">
        <v>19888.171999999999</v>
      </c>
      <c r="R1161">
        <v>689</v>
      </c>
      <c r="S1161">
        <v>1.1000000000000001</v>
      </c>
      <c r="T1161">
        <v>1.1000000000000001</v>
      </c>
      <c r="U1161">
        <v>0.86299999999999999</v>
      </c>
      <c r="V1161">
        <v>15.9</v>
      </c>
      <c r="W1161">
        <f t="shared" si="108"/>
        <v>0</v>
      </c>
      <c r="X1161">
        <f t="shared" si="109"/>
        <v>1</v>
      </c>
      <c r="Y1161">
        <f t="shared" si="110"/>
        <v>0</v>
      </c>
      <c r="Z1161">
        <f t="shared" si="111"/>
        <v>0</v>
      </c>
      <c r="AA1161">
        <f t="shared" si="112"/>
        <v>0</v>
      </c>
      <c r="AB1161">
        <f t="shared" si="113"/>
        <v>0</v>
      </c>
      <c r="AC1161">
        <v>81</v>
      </c>
    </row>
    <row r="1162" spans="1:29" x14ac:dyDescent="0.25">
      <c r="A1162" t="s">
        <v>25</v>
      </c>
      <c r="B1162" t="s">
        <v>200</v>
      </c>
      <c r="C1162">
        <v>2003</v>
      </c>
      <c r="D1162" t="s">
        <v>24</v>
      </c>
      <c r="E1162">
        <v>189</v>
      </c>
      <c r="F1162">
        <v>15</v>
      </c>
      <c r="G1162">
        <v>6.14</v>
      </c>
      <c r="H1162">
        <v>282.83646119999997</v>
      </c>
      <c r="I1162">
        <v>96</v>
      </c>
      <c r="J1162">
        <v>4519</v>
      </c>
      <c r="K1162">
        <v>2.9</v>
      </c>
      <c r="L1162">
        <v>18</v>
      </c>
      <c r="M1162">
        <v>98</v>
      </c>
      <c r="N1162">
        <v>3.58</v>
      </c>
      <c r="O1162">
        <v>98</v>
      </c>
      <c r="P1162">
        <v>0.6</v>
      </c>
      <c r="Q1162">
        <v>2358.9362900000001</v>
      </c>
      <c r="R1162">
        <v>64554952</v>
      </c>
      <c r="S1162">
        <v>9.1</v>
      </c>
      <c r="T1162">
        <v>9.3000000000000007</v>
      </c>
      <c r="U1162">
        <v>0.66600000000000004</v>
      </c>
      <c r="V1162">
        <v>11.8</v>
      </c>
      <c r="W1162">
        <f t="shared" si="108"/>
        <v>0</v>
      </c>
      <c r="X1162">
        <f t="shared" si="109"/>
        <v>1</v>
      </c>
      <c r="Y1162">
        <f t="shared" si="110"/>
        <v>0</v>
      </c>
      <c r="Z1162">
        <f t="shared" si="111"/>
        <v>0</v>
      </c>
      <c r="AA1162">
        <f t="shared" si="112"/>
        <v>0</v>
      </c>
      <c r="AB1162">
        <f t="shared" si="113"/>
        <v>0</v>
      </c>
      <c r="AC1162">
        <v>71.7</v>
      </c>
    </row>
    <row r="1163" spans="1:29" x14ac:dyDescent="0.25">
      <c r="A1163" t="s">
        <v>27</v>
      </c>
      <c r="B1163" t="s">
        <v>169</v>
      </c>
      <c r="C1163">
        <v>2004</v>
      </c>
      <c r="D1163" t="s">
        <v>24</v>
      </c>
      <c r="E1163">
        <v>225</v>
      </c>
      <c r="F1163">
        <v>1</v>
      </c>
      <c r="G1163">
        <v>12.27</v>
      </c>
      <c r="H1163">
        <v>0</v>
      </c>
      <c r="I1163">
        <v>99</v>
      </c>
      <c r="J1163">
        <v>4</v>
      </c>
      <c r="K1163">
        <v>47.9</v>
      </c>
      <c r="L1163">
        <v>1</v>
      </c>
      <c r="M1163">
        <v>98</v>
      </c>
      <c r="N1163">
        <v>8.49</v>
      </c>
      <c r="O1163">
        <v>98</v>
      </c>
      <c r="P1163">
        <v>0.1</v>
      </c>
      <c r="S1163">
        <v>3.2</v>
      </c>
      <c r="T1163">
        <v>3.4</v>
      </c>
      <c r="W1163">
        <f t="shared" si="108"/>
        <v>0</v>
      </c>
      <c r="X1163">
        <f t="shared" si="109"/>
        <v>0</v>
      </c>
      <c r="Y1163">
        <f t="shared" si="110"/>
        <v>0</v>
      </c>
      <c r="Z1163">
        <f t="shared" si="111"/>
        <v>0</v>
      </c>
      <c r="AA1163">
        <f t="shared" si="112"/>
        <v>1</v>
      </c>
      <c r="AB1163">
        <f t="shared" si="113"/>
        <v>0</v>
      </c>
      <c r="AC1163">
        <v>68</v>
      </c>
    </row>
    <row r="1164" spans="1:29" x14ac:dyDescent="0.25">
      <c r="A1164" t="s">
        <v>29</v>
      </c>
      <c r="B1164" t="s">
        <v>56</v>
      </c>
      <c r="C1164">
        <v>2015</v>
      </c>
      <c r="D1164" t="s">
        <v>24</v>
      </c>
      <c r="E1164">
        <v>26</v>
      </c>
      <c r="F1164">
        <v>38</v>
      </c>
      <c r="H1164">
        <v>0</v>
      </c>
      <c r="I1164">
        <v>91</v>
      </c>
      <c r="J1164">
        <v>99</v>
      </c>
      <c r="K1164">
        <v>19.399999999999999</v>
      </c>
      <c r="L1164">
        <v>61</v>
      </c>
      <c r="M1164">
        <v>91</v>
      </c>
      <c r="O1164">
        <v>91</v>
      </c>
      <c r="P1164">
        <v>0.6</v>
      </c>
      <c r="Q1164">
        <v>615.59222499999998</v>
      </c>
      <c r="R1164">
        <v>1811624</v>
      </c>
      <c r="S1164">
        <v>8</v>
      </c>
      <c r="T1164">
        <v>7.5</v>
      </c>
      <c r="U1164">
        <v>0.39900000000000002</v>
      </c>
      <c r="V1164">
        <v>7.7</v>
      </c>
      <c r="W1164">
        <f t="shared" si="108"/>
        <v>1</v>
      </c>
      <c r="X1164">
        <f t="shared" si="109"/>
        <v>0</v>
      </c>
      <c r="Y1164">
        <f t="shared" si="110"/>
        <v>0</v>
      </c>
      <c r="Z1164">
        <f t="shared" si="111"/>
        <v>0</v>
      </c>
      <c r="AA1164">
        <f t="shared" si="112"/>
        <v>0</v>
      </c>
      <c r="AB1164">
        <f t="shared" si="113"/>
        <v>0</v>
      </c>
      <c r="AC1164">
        <v>59.9</v>
      </c>
    </row>
    <row r="1165" spans="1:29" x14ac:dyDescent="0.25">
      <c r="A1165" t="s">
        <v>25</v>
      </c>
      <c r="B1165" t="s">
        <v>115</v>
      </c>
      <c r="C1165">
        <v>2007</v>
      </c>
      <c r="D1165" t="s">
        <v>37</v>
      </c>
      <c r="E1165">
        <v>67</v>
      </c>
      <c r="F1165">
        <v>3</v>
      </c>
      <c r="G1165">
        <v>7.29</v>
      </c>
      <c r="H1165">
        <v>6599.9952389999999</v>
      </c>
      <c r="J1165">
        <v>0</v>
      </c>
      <c r="K1165">
        <v>25.4</v>
      </c>
      <c r="L1165">
        <v>4</v>
      </c>
      <c r="M1165">
        <v>97</v>
      </c>
      <c r="N1165">
        <v>8.25</v>
      </c>
      <c r="O1165">
        <v>98</v>
      </c>
      <c r="P1165">
        <v>0.1</v>
      </c>
      <c r="Q1165">
        <v>35275.228430000003</v>
      </c>
      <c r="R1165">
        <v>1281</v>
      </c>
      <c r="S1165">
        <v>1.8</v>
      </c>
      <c r="T1165">
        <v>1.5</v>
      </c>
      <c r="U1165">
        <v>0.877</v>
      </c>
      <c r="V1165">
        <v>15</v>
      </c>
      <c r="W1165">
        <f t="shared" si="108"/>
        <v>0</v>
      </c>
      <c r="X1165">
        <f t="shared" si="109"/>
        <v>1</v>
      </c>
      <c r="Y1165">
        <f t="shared" si="110"/>
        <v>0</v>
      </c>
      <c r="Z1165">
        <f t="shared" si="111"/>
        <v>0</v>
      </c>
      <c r="AA1165">
        <f t="shared" si="112"/>
        <v>0</v>
      </c>
      <c r="AB1165">
        <f t="shared" si="113"/>
        <v>1</v>
      </c>
      <c r="AC1165">
        <v>82.6</v>
      </c>
    </row>
    <row r="1166" spans="1:29" x14ac:dyDescent="0.25">
      <c r="A1166" t="s">
        <v>29</v>
      </c>
      <c r="B1166" t="s">
        <v>96</v>
      </c>
      <c r="C1166">
        <v>2007</v>
      </c>
      <c r="D1166" t="s">
        <v>24</v>
      </c>
      <c r="E1166">
        <v>28</v>
      </c>
      <c r="F1166">
        <v>41</v>
      </c>
      <c r="G1166">
        <v>1.25</v>
      </c>
      <c r="H1166">
        <v>3.1813736289999999</v>
      </c>
      <c r="I1166">
        <v>94</v>
      </c>
      <c r="J1166">
        <v>6</v>
      </c>
      <c r="K1166">
        <v>23.6</v>
      </c>
      <c r="L1166">
        <v>61</v>
      </c>
      <c r="M1166">
        <v>94</v>
      </c>
      <c r="N1166">
        <v>5.3</v>
      </c>
      <c r="O1166">
        <v>94</v>
      </c>
      <c r="P1166">
        <v>2.6</v>
      </c>
      <c r="Q1166">
        <v>19.686717999999999</v>
      </c>
      <c r="R1166">
        <v>227212</v>
      </c>
      <c r="S1166">
        <v>7.7</v>
      </c>
      <c r="T1166">
        <v>7.6</v>
      </c>
      <c r="U1166">
        <v>0.51900000000000002</v>
      </c>
      <c r="V1166">
        <v>9.1</v>
      </c>
      <c r="W1166">
        <f t="shared" si="108"/>
        <v>1</v>
      </c>
      <c r="X1166">
        <f t="shared" si="109"/>
        <v>0</v>
      </c>
      <c r="Y1166">
        <f t="shared" si="110"/>
        <v>0</v>
      </c>
      <c r="Z1166">
        <f t="shared" si="111"/>
        <v>0</v>
      </c>
      <c r="AA1166">
        <f t="shared" si="112"/>
        <v>0</v>
      </c>
      <c r="AB1166">
        <f t="shared" si="113"/>
        <v>0</v>
      </c>
      <c r="AC1166">
        <v>59.9</v>
      </c>
    </row>
    <row r="1167" spans="1:29" x14ac:dyDescent="0.25">
      <c r="A1167" t="s">
        <v>27</v>
      </c>
      <c r="B1167" t="s">
        <v>55</v>
      </c>
      <c r="C1167">
        <v>2013</v>
      </c>
      <c r="D1167" t="s">
        <v>37</v>
      </c>
      <c r="E1167">
        <v>14</v>
      </c>
      <c r="F1167">
        <v>1</v>
      </c>
      <c r="G1167">
        <v>12.06</v>
      </c>
      <c r="H1167">
        <v>149.65987899999999</v>
      </c>
      <c r="I1167">
        <v>95</v>
      </c>
      <c r="J1167">
        <v>14</v>
      </c>
      <c r="K1167">
        <v>64.5</v>
      </c>
      <c r="L1167">
        <v>1</v>
      </c>
      <c r="M1167">
        <v>95</v>
      </c>
      <c r="N1167">
        <v>7.93</v>
      </c>
      <c r="O1167">
        <v>95</v>
      </c>
      <c r="P1167">
        <v>0.1</v>
      </c>
      <c r="Q1167">
        <v>7674.8655900000003</v>
      </c>
      <c r="R1167">
        <v>7265115</v>
      </c>
      <c r="S1167">
        <v>1.9</v>
      </c>
      <c r="T1167">
        <v>1.9</v>
      </c>
      <c r="U1167">
        <v>0.78100000000000003</v>
      </c>
      <c r="V1167">
        <v>14.4</v>
      </c>
      <c r="W1167">
        <f t="shared" si="108"/>
        <v>0</v>
      </c>
      <c r="X1167">
        <f t="shared" si="109"/>
        <v>0</v>
      </c>
      <c r="Y1167">
        <f t="shared" si="110"/>
        <v>0</v>
      </c>
      <c r="Z1167">
        <f t="shared" si="111"/>
        <v>0</v>
      </c>
      <c r="AA1167">
        <f t="shared" si="112"/>
        <v>1</v>
      </c>
      <c r="AB1167">
        <f t="shared" si="113"/>
        <v>1</v>
      </c>
      <c r="AC1167">
        <v>74.099999999999994</v>
      </c>
    </row>
    <row r="1168" spans="1:29" x14ac:dyDescent="0.25">
      <c r="A1168" t="s">
        <v>32</v>
      </c>
      <c r="B1168" t="s">
        <v>205</v>
      </c>
      <c r="C1168">
        <v>2002</v>
      </c>
      <c r="D1168" t="s">
        <v>24</v>
      </c>
      <c r="E1168">
        <v>192</v>
      </c>
      <c r="F1168">
        <v>0</v>
      </c>
      <c r="G1168">
        <v>5.12</v>
      </c>
      <c r="H1168">
        <v>72.039117410000003</v>
      </c>
      <c r="I1168">
        <v>5</v>
      </c>
      <c r="J1168">
        <v>0</v>
      </c>
      <c r="K1168">
        <v>35.200000000000003</v>
      </c>
      <c r="L1168">
        <v>1</v>
      </c>
      <c r="M1168">
        <v>96</v>
      </c>
      <c r="N1168">
        <v>5</v>
      </c>
      <c r="O1168">
        <v>96</v>
      </c>
      <c r="P1168">
        <v>2</v>
      </c>
      <c r="Q1168">
        <v>749.62661200000002</v>
      </c>
      <c r="R1168">
        <v>1277837</v>
      </c>
      <c r="S1168">
        <v>6.5</v>
      </c>
      <c r="T1168">
        <v>7</v>
      </c>
      <c r="U1168">
        <v>0.72099999999999997</v>
      </c>
      <c r="V1168">
        <v>11.9</v>
      </c>
      <c r="W1168">
        <f t="shared" si="108"/>
        <v>0</v>
      </c>
      <c r="X1168">
        <f t="shared" si="109"/>
        <v>0</v>
      </c>
      <c r="Y1168">
        <f t="shared" si="110"/>
        <v>0</v>
      </c>
      <c r="Z1168">
        <f t="shared" si="111"/>
        <v>0</v>
      </c>
      <c r="AA1168">
        <f t="shared" si="112"/>
        <v>0</v>
      </c>
      <c r="AB1168">
        <f t="shared" si="113"/>
        <v>0</v>
      </c>
      <c r="AC1168">
        <v>69.2</v>
      </c>
    </row>
    <row r="1169" spans="1:29" x14ac:dyDescent="0.25">
      <c r="A1169" t="s">
        <v>27</v>
      </c>
      <c r="B1169" t="s">
        <v>166</v>
      </c>
      <c r="C1169">
        <v>2009</v>
      </c>
      <c r="D1169" t="s">
        <v>37</v>
      </c>
      <c r="E1169">
        <v>9</v>
      </c>
      <c r="F1169">
        <v>0</v>
      </c>
      <c r="G1169">
        <v>12.03</v>
      </c>
      <c r="H1169">
        <v>337.10235160000002</v>
      </c>
      <c r="I1169">
        <v>96</v>
      </c>
      <c r="J1169">
        <v>3</v>
      </c>
      <c r="K1169">
        <v>57.3</v>
      </c>
      <c r="L1169">
        <v>0</v>
      </c>
      <c r="M1169">
        <v>96</v>
      </c>
      <c r="N1169">
        <v>1.42</v>
      </c>
      <c r="O1169">
        <v>96</v>
      </c>
      <c r="P1169">
        <v>0.1</v>
      </c>
      <c r="Q1169">
        <v>2363.9716100000001</v>
      </c>
      <c r="R1169">
        <v>1568247</v>
      </c>
      <c r="S1169">
        <v>0.7</v>
      </c>
      <c r="T1169">
        <v>0.5</v>
      </c>
      <c r="U1169">
        <v>0.80900000000000005</v>
      </c>
      <c r="V1169">
        <v>16</v>
      </c>
      <c r="W1169">
        <f t="shared" si="108"/>
        <v>0</v>
      </c>
      <c r="X1169">
        <f t="shared" si="109"/>
        <v>0</v>
      </c>
      <c r="Y1169">
        <f t="shared" si="110"/>
        <v>0</v>
      </c>
      <c r="Z1169">
        <f t="shared" si="111"/>
        <v>0</v>
      </c>
      <c r="AA1169">
        <f t="shared" si="112"/>
        <v>1</v>
      </c>
      <c r="AB1169">
        <f t="shared" si="113"/>
        <v>1</v>
      </c>
      <c r="AC1169">
        <v>79.3</v>
      </c>
    </row>
    <row r="1170" spans="1:29" x14ac:dyDescent="0.25">
      <c r="A1170" t="s">
        <v>25</v>
      </c>
      <c r="B1170" t="s">
        <v>122</v>
      </c>
      <c r="C1170">
        <v>2013</v>
      </c>
      <c r="D1170" t="s">
        <v>24</v>
      </c>
      <c r="E1170">
        <v>23</v>
      </c>
      <c r="F1170">
        <v>9</v>
      </c>
      <c r="G1170">
        <v>0.01</v>
      </c>
      <c r="H1170">
        <v>0</v>
      </c>
      <c r="I1170">
        <v>87</v>
      </c>
      <c r="J1170">
        <v>71</v>
      </c>
      <c r="K1170">
        <v>2.1</v>
      </c>
      <c r="L1170">
        <v>12</v>
      </c>
      <c r="M1170">
        <v>86</v>
      </c>
      <c r="N1170">
        <v>2</v>
      </c>
      <c r="O1170">
        <v>87</v>
      </c>
      <c r="P1170">
        <v>0.3</v>
      </c>
      <c r="S1170">
        <v>9</v>
      </c>
      <c r="T1170">
        <v>9.1</v>
      </c>
      <c r="U1170">
        <v>0.56299999999999994</v>
      </c>
      <c r="V1170">
        <v>10.4</v>
      </c>
      <c r="W1170">
        <f t="shared" si="108"/>
        <v>0</v>
      </c>
      <c r="X1170">
        <f t="shared" si="109"/>
        <v>1</v>
      </c>
      <c r="Y1170">
        <f t="shared" si="110"/>
        <v>0</v>
      </c>
      <c r="Z1170">
        <f t="shared" si="111"/>
        <v>0</v>
      </c>
      <c r="AA1170">
        <f t="shared" si="112"/>
        <v>0</v>
      </c>
      <c r="AB1170">
        <f t="shared" si="113"/>
        <v>0</v>
      </c>
      <c r="AC1170">
        <v>64.900000000000006</v>
      </c>
    </row>
    <row r="1171" spans="1:29" x14ac:dyDescent="0.25">
      <c r="A1171" t="s">
        <v>34</v>
      </c>
      <c r="B1171" t="s">
        <v>216</v>
      </c>
      <c r="C1171">
        <v>2002</v>
      </c>
      <c r="D1171" t="s">
        <v>24</v>
      </c>
      <c r="E1171">
        <v>124</v>
      </c>
      <c r="F1171">
        <v>1</v>
      </c>
      <c r="G1171">
        <v>5.86</v>
      </c>
      <c r="H1171">
        <v>27.468809650000001</v>
      </c>
      <c r="I1171">
        <v>95</v>
      </c>
      <c r="J1171">
        <v>0</v>
      </c>
      <c r="K1171">
        <v>56.3</v>
      </c>
      <c r="L1171">
        <v>1</v>
      </c>
      <c r="M1171">
        <v>93</v>
      </c>
      <c r="N1171">
        <v>7.18</v>
      </c>
      <c r="O1171">
        <v>95</v>
      </c>
      <c r="P1171">
        <v>0.1</v>
      </c>
      <c r="Q1171">
        <v>488.76885499999997</v>
      </c>
      <c r="R1171">
        <v>3327773</v>
      </c>
      <c r="S1171">
        <v>1.7</v>
      </c>
      <c r="T1171">
        <v>1.7</v>
      </c>
      <c r="U1171">
        <v>0.746</v>
      </c>
      <c r="V1171">
        <v>14.7</v>
      </c>
      <c r="W1171">
        <f t="shared" si="108"/>
        <v>0</v>
      </c>
      <c r="X1171">
        <f t="shared" si="109"/>
        <v>0</v>
      </c>
      <c r="Y1171">
        <f t="shared" si="110"/>
        <v>0</v>
      </c>
      <c r="Z1171">
        <f t="shared" si="111"/>
        <v>1</v>
      </c>
      <c r="AA1171">
        <f t="shared" si="112"/>
        <v>0</v>
      </c>
      <c r="AB1171">
        <f t="shared" si="113"/>
        <v>0</v>
      </c>
      <c r="AC1171">
        <v>75.400000000000006</v>
      </c>
    </row>
    <row r="1172" spans="1:29" x14ac:dyDescent="0.25">
      <c r="A1172" t="s">
        <v>29</v>
      </c>
      <c r="B1172" t="s">
        <v>190</v>
      </c>
      <c r="C1172">
        <v>2010</v>
      </c>
      <c r="D1172" t="s">
        <v>24</v>
      </c>
      <c r="E1172">
        <v>359</v>
      </c>
      <c r="F1172">
        <v>27</v>
      </c>
      <c r="H1172">
        <v>0</v>
      </c>
      <c r="J1172">
        <v>0</v>
      </c>
      <c r="L1172">
        <v>41</v>
      </c>
      <c r="P1172">
        <v>4</v>
      </c>
      <c r="Q1172">
        <v>1562.2393460000001</v>
      </c>
      <c r="R1172">
        <v>167192</v>
      </c>
      <c r="U1172">
        <v>0</v>
      </c>
      <c r="V1172">
        <v>0</v>
      </c>
      <c r="W1172">
        <f t="shared" si="108"/>
        <v>1</v>
      </c>
      <c r="X1172">
        <f t="shared" si="109"/>
        <v>0</v>
      </c>
      <c r="Y1172">
        <f t="shared" si="110"/>
        <v>0</v>
      </c>
      <c r="Z1172">
        <f t="shared" si="111"/>
        <v>0</v>
      </c>
      <c r="AA1172">
        <f t="shared" si="112"/>
        <v>0</v>
      </c>
      <c r="AB1172">
        <f t="shared" si="113"/>
        <v>0</v>
      </c>
      <c r="AC1172">
        <v>55</v>
      </c>
    </row>
    <row r="1173" spans="1:29" x14ac:dyDescent="0.25">
      <c r="A1173" t="s">
        <v>27</v>
      </c>
      <c r="B1173" t="s">
        <v>128</v>
      </c>
      <c r="C1173">
        <v>2009</v>
      </c>
      <c r="D1173" t="s">
        <v>37</v>
      </c>
      <c r="E1173">
        <v>192</v>
      </c>
      <c r="F1173">
        <v>0</v>
      </c>
      <c r="G1173">
        <v>12.4</v>
      </c>
      <c r="H1173">
        <v>1446.529217</v>
      </c>
      <c r="I1173">
        <v>95</v>
      </c>
      <c r="J1173">
        <v>0</v>
      </c>
      <c r="K1173">
        <v>59.7</v>
      </c>
      <c r="L1173">
        <v>0</v>
      </c>
      <c r="M1173">
        <v>98</v>
      </c>
      <c r="N1173">
        <v>7.53</v>
      </c>
      <c r="O1173">
        <v>98</v>
      </c>
      <c r="P1173">
        <v>0.1</v>
      </c>
      <c r="Q1173">
        <v>11837.391299999999</v>
      </c>
      <c r="R1173">
        <v>3162916</v>
      </c>
      <c r="S1173">
        <v>2.8</v>
      </c>
      <c r="T1173">
        <v>2.9</v>
      </c>
      <c r="U1173">
        <v>0.82499999999999996</v>
      </c>
      <c r="V1173">
        <v>16.600000000000001</v>
      </c>
      <c r="W1173">
        <f t="shared" si="108"/>
        <v>0</v>
      </c>
      <c r="X1173">
        <f t="shared" si="109"/>
        <v>0</v>
      </c>
      <c r="Y1173">
        <f t="shared" si="110"/>
        <v>0</v>
      </c>
      <c r="Z1173">
        <f t="shared" si="111"/>
        <v>0</v>
      </c>
      <c r="AA1173">
        <f t="shared" si="112"/>
        <v>1</v>
      </c>
      <c r="AB1173">
        <f t="shared" si="113"/>
        <v>1</v>
      </c>
      <c r="AC1173">
        <v>72.2</v>
      </c>
    </row>
    <row r="1174" spans="1:29" x14ac:dyDescent="0.25">
      <c r="A1174" t="s">
        <v>29</v>
      </c>
      <c r="B1174" t="s">
        <v>223</v>
      </c>
      <c r="C1174">
        <v>2010</v>
      </c>
      <c r="D1174" t="s">
        <v>24</v>
      </c>
      <c r="E1174">
        <v>527</v>
      </c>
      <c r="F1174">
        <v>29</v>
      </c>
      <c r="G1174">
        <v>5.21</v>
      </c>
      <c r="H1174">
        <v>53.308580810000002</v>
      </c>
      <c r="I1174">
        <v>9</v>
      </c>
      <c r="J1174">
        <v>9696</v>
      </c>
      <c r="K1174">
        <v>29.4</v>
      </c>
      <c r="L1174">
        <v>44</v>
      </c>
      <c r="M1174">
        <v>89</v>
      </c>
      <c r="N1174">
        <v>5.37</v>
      </c>
      <c r="O1174">
        <v>89</v>
      </c>
      <c r="P1174">
        <v>15.7</v>
      </c>
      <c r="Q1174">
        <v>713.63562000000002</v>
      </c>
      <c r="R1174">
        <v>1486317</v>
      </c>
      <c r="S1174">
        <v>7.1</v>
      </c>
      <c r="T1174">
        <v>7</v>
      </c>
      <c r="U1174">
        <v>0.436</v>
      </c>
      <c r="V1174">
        <v>10</v>
      </c>
      <c r="W1174">
        <f t="shared" si="108"/>
        <v>1</v>
      </c>
      <c r="X1174">
        <f t="shared" si="109"/>
        <v>0</v>
      </c>
      <c r="Y1174">
        <f t="shared" si="110"/>
        <v>0</v>
      </c>
      <c r="Z1174">
        <f t="shared" si="111"/>
        <v>0</v>
      </c>
      <c r="AA1174">
        <f t="shared" si="112"/>
        <v>0</v>
      </c>
      <c r="AB1174">
        <f t="shared" si="113"/>
        <v>0</v>
      </c>
      <c r="AC1174">
        <v>52.4</v>
      </c>
    </row>
    <row r="1175" spans="1:29" x14ac:dyDescent="0.25">
      <c r="A1175" t="s">
        <v>29</v>
      </c>
      <c r="B1175" t="s">
        <v>56</v>
      </c>
      <c r="C1175">
        <v>2010</v>
      </c>
      <c r="D1175" t="s">
        <v>24</v>
      </c>
      <c r="E1175">
        <v>279</v>
      </c>
      <c r="F1175">
        <v>43</v>
      </c>
      <c r="G1175">
        <v>4.55</v>
      </c>
      <c r="H1175">
        <v>90.460182360000005</v>
      </c>
      <c r="I1175">
        <v>91</v>
      </c>
      <c r="J1175">
        <v>2511</v>
      </c>
      <c r="K1175">
        <v>16.600000000000001</v>
      </c>
      <c r="L1175">
        <v>74</v>
      </c>
      <c r="M1175">
        <v>9</v>
      </c>
      <c r="N1175">
        <v>7.17</v>
      </c>
      <c r="O1175">
        <v>91</v>
      </c>
      <c r="P1175">
        <v>1</v>
      </c>
      <c r="Q1175">
        <v>575.44645270000001</v>
      </c>
      <c r="R1175">
        <v>1565217</v>
      </c>
      <c r="S1175">
        <v>9</v>
      </c>
      <c r="T1175">
        <v>8.6</v>
      </c>
      <c r="U1175">
        <v>0.36499999999999999</v>
      </c>
      <c r="V1175">
        <v>6.3</v>
      </c>
      <c r="W1175">
        <f t="shared" si="108"/>
        <v>1</v>
      </c>
      <c r="X1175">
        <f t="shared" si="109"/>
        <v>0</v>
      </c>
      <c r="Y1175">
        <f t="shared" si="110"/>
        <v>0</v>
      </c>
      <c r="Z1175">
        <f t="shared" si="111"/>
        <v>0</v>
      </c>
      <c r="AA1175">
        <f t="shared" si="112"/>
        <v>0</v>
      </c>
      <c r="AB1175">
        <f t="shared" si="113"/>
        <v>0</v>
      </c>
      <c r="AC1175">
        <v>57.5</v>
      </c>
    </row>
    <row r="1176" spans="1:29" x14ac:dyDescent="0.25">
      <c r="A1176" t="s">
        <v>32</v>
      </c>
      <c r="B1176" t="s">
        <v>139</v>
      </c>
      <c r="C1176">
        <v>2001</v>
      </c>
      <c r="D1176" t="s">
        <v>24</v>
      </c>
      <c r="E1176">
        <v>126</v>
      </c>
      <c r="F1176">
        <v>52</v>
      </c>
      <c r="G1176">
        <v>4.8600000000000003</v>
      </c>
      <c r="H1176">
        <v>13.31109532</v>
      </c>
      <c r="I1176">
        <v>97</v>
      </c>
      <c r="J1176">
        <v>3</v>
      </c>
      <c r="K1176">
        <v>53.2</v>
      </c>
      <c r="L1176">
        <v>62</v>
      </c>
      <c r="M1176">
        <v>97</v>
      </c>
      <c r="N1176">
        <v>5.35</v>
      </c>
      <c r="O1176">
        <v>97</v>
      </c>
      <c r="P1176">
        <v>0.1</v>
      </c>
      <c r="Q1176">
        <v>731.37886400000002</v>
      </c>
      <c r="R1176">
        <v>136768</v>
      </c>
      <c r="S1176">
        <v>1.9</v>
      </c>
      <c r="T1176">
        <v>1.9</v>
      </c>
      <c r="U1176">
        <v>0.7</v>
      </c>
      <c r="V1176">
        <v>11.6</v>
      </c>
      <c r="W1176">
        <f t="shared" si="108"/>
        <v>0</v>
      </c>
      <c r="X1176">
        <f t="shared" si="109"/>
        <v>0</v>
      </c>
      <c r="Y1176">
        <f t="shared" si="110"/>
        <v>0</v>
      </c>
      <c r="Z1176">
        <f t="shared" si="111"/>
        <v>0</v>
      </c>
      <c r="AA1176">
        <f t="shared" si="112"/>
        <v>0</v>
      </c>
      <c r="AB1176">
        <f t="shared" si="113"/>
        <v>0</v>
      </c>
      <c r="AC1176">
        <v>75</v>
      </c>
    </row>
    <row r="1177" spans="1:29" x14ac:dyDescent="0.25">
      <c r="A1177" t="s">
        <v>25</v>
      </c>
      <c r="B1177" t="s">
        <v>217</v>
      </c>
      <c r="C1177">
        <v>2005</v>
      </c>
      <c r="D1177" t="s">
        <v>24</v>
      </c>
      <c r="E1177">
        <v>192</v>
      </c>
      <c r="F1177">
        <v>24</v>
      </c>
      <c r="G1177">
        <v>1.78</v>
      </c>
      <c r="H1177">
        <v>40.133420940000001</v>
      </c>
      <c r="I1177">
        <v>99</v>
      </c>
      <c r="J1177">
        <v>737</v>
      </c>
      <c r="K1177">
        <v>37.5</v>
      </c>
      <c r="L1177">
        <v>28</v>
      </c>
      <c r="M1177">
        <v>99</v>
      </c>
      <c r="N1177">
        <v>5.1100000000000003</v>
      </c>
      <c r="O1177">
        <v>99</v>
      </c>
      <c r="P1177">
        <v>0.3</v>
      </c>
      <c r="Q1177">
        <v>546.77685199999996</v>
      </c>
      <c r="R1177">
        <v>26167</v>
      </c>
      <c r="S1177">
        <v>3.2</v>
      </c>
      <c r="T1177">
        <v>3.2</v>
      </c>
      <c r="U1177">
        <v>0.62</v>
      </c>
      <c r="V1177">
        <v>11.7</v>
      </c>
      <c r="W1177">
        <f t="shared" si="108"/>
        <v>0</v>
      </c>
      <c r="X1177">
        <f t="shared" si="109"/>
        <v>1</v>
      </c>
      <c r="Y1177">
        <f t="shared" si="110"/>
        <v>0</v>
      </c>
      <c r="Z1177">
        <f t="shared" si="111"/>
        <v>0</v>
      </c>
      <c r="AA1177">
        <f t="shared" si="112"/>
        <v>0</v>
      </c>
      <c r="AB1177">
        <f t="shared" si="113"/>
        <v>0</v>
      </c>
      <c r="AC1177">
        <v>67.3</v>
      </c>
    </row>
    <row r="1178" spans="1:29" x14ac:dyDescent="0.25">
      <c r="A1178" t="s">
        <v>29</v>
      </c>
      <c r="B1178" t="s">
        <v>48</v>
      </c>
      <c r="C1178">
        <v>2008</v>
      </c>
      <c r="D1178" t="s">
        <v>24</v>
      </c>
      <c r="E1178">
        <v>278</v>
      </c>
      <c r="F1178">
        <v>25</v>
      </c>
      <c r="G1178">
        <v>1.28</v>
      </c>
      <c r="H1178">
        <v>7.6154301259999997</v>
      </c>
      <c r="I1178">
        <v>75</v>
      </c>
      <c r="J1178">
        <v>928</v>
      </c>
      <c r="K1178">
        <v>22</v>
      </c>
      <c r="L1178">
        <v>39</v>
      </c>
      <c r="M1178">
        <v>77</v>
      </c>
      <c r="N1178">
        <v>4.2</v>
      </c>
      <c r="O1178">
        <v>75</v>
      </c>
      <c r="P1178">
        <v>1.8</v>
      </c>
      <c r="Q1178">
        <v>82.151349800000006</v>
      </c>
      <c r="R1178">
        <v>8696916</v>
      </c>
      <c r="S1178">
        <v>8.1</v>
      </c>
      <c r="T1178">
        <v>8</v>
      </c>
      <c r="U1178">
        <v>0.44400000000000001</v>
      </c>
      <c r="V1178">
        <v>9.1</v>
      </c>
      <c r="W1178">
        <f t="shared" si="108"/>
        <v>1</v>
      </c>
      <c r="X1178">
        <f t="shared" si="109"/>
        <v>0</v>
      </c>
      <c r="Y1178">
        <f t="shared" si="110"/>
        <v>0</v>
      </c>
      <c r="Z1178">
        <f t="shared" si="111"/>
        <v>0</v>
      </c>
      <c r="AA1178">
        <f t="shared" si="112"/>
        <v>0</v>
      </c>
      <c r="AB1178">
        <f t="shared" si="113"/>
        <v>0</v>
      </c>
      <c r="AC1178">
        <v>57.6</v>
      </c>
    </row>
    <row r="1179" spans="1:29" x14ac:dyDescent="0.25">
      <c r="A1179" t="s">
        <v>38</v>
      </c>
      <c r="B1179" t="s">
        <v>119</v>
      </c>
      <c r="C1179">
        <v>2014</v>
      </c>
      <c r="D1179" t="s">
        <v>24</v>
      </c>
      <c r="E1179">
        <v>2</v>
      </c>
      <c r="F1179">
        <v>0</v>
      </c>
      <c r="G1179">
        <v>0.01</v>
      </c>
      <c r="H1179">
        <v>97.871933189999993</v>
      </c>
      <c r="I1179">
        <v>75</v>
      </c>
      <c r="J1179">
        <v>0</v>
      </c>
      <c r="K1179">
        <v>77.099999999999994</v>
      </c>
      <c r="L1179">
        <v>0</v>
      </c>
      <c r="M1179">
        <v>79</v>
      </c>
      <c r="N1179">
        <v>1.21</v>
      </c>
      <c r="O1179">
        <v>75</v>
      </c>
      <c r="P1179">
        <v>0.1</v>
      </c>
      <c r="Q1179">
        <v>1684.5427400000001</v>
      </c>
      <c r="R1179">
        <v>11458</v>
      </c>
      <c r="S1179">
        <v>0.1</v>
      </c>
      <c r="T1179">
        <v>0.1</v>
      </c>
      <c r="U1179">
        <v>0.59699999999999998</v>
      </c>
      <c r="V1179">
        <v>11.9</v>
      </c>
      <c r="W1179">
        <f t="shared" si="108"/>
        <v>0</v>
      </c>
      <c r="X1179">
        <f t="shared" si="109"/>
        <v>0</v>
      </c>
      <c r="Y1179">
        <f t="shared" si="110"/>
        <v>1</v>
      </c>
      <c r="Z1179">
        <f t="shared" si="111"/>
        <v>0</v>
      </c>
      <c r="AA1179">
        <f t="shared" si="112"/>
        <v>0</v>
      </c>
      <c r="AB1179">
        <f t="shared" si="113"/>
        <v>0</v>
      </c>
      <c r="AC1179">
        <v>66.099999999999994</v>
      </c>
    </row>
    <row r="1180" spans="1:29" x14ac:dyDescent="0.25">
      <c r="A1180" t="s">
        <v>27</v>
      </c>
      <c r="B1180" t="s">
        <v>171</v>
      </c>
      <c r="C1180">
        <v>2008</v>
      </c>
      <c r="D1180" t="s">
        <v>24</v>
      </c>
      <c r="E1180">
        <v>278</v>
      </c>
      <c r="F1180">
        <v>16</v>
      </c>
      <c r="G1180">
        <v>12.04</v>
      </c>
      <c r="H1180">
        <v>161.7301654</v>
      </c>
      <c r="I1180">
        <v>98</v>
      </c>
      <c r="J1180">
        <v>27</v>
      </c>
      <c r="K1180">
        <v>56.6</v>
      </c>
      <c r="L1180">
        <v>18</v>
      </c>
      <c r="M1180">
        <v>98</v>
      </c>
      <c r="N1180">
        <v>6.22</v>
      </c>
      <c r="O1180">
        <v>98</v>
      </c>
      <c r="P1180">
        <v>0.3</v>
      </c>
      <c r="Q1180">
        <v>11635.2637</v>
      </c>
      <c r="R1180">
        <v>14274235</v>
      </c>
      <c r="S1180">
        <v>2.2999999999999998</v>
      </c>
      <c r="T1180">
        <v>2.5</v>
      </c>
      <c r="U1180">
        <v>0.76900000000000002</v>
      </c>
      <c r="V1180">
        <v>13.9</v>
      </c>
      <c r="W1180">
        <f t="shared" si="108"/>
        <v>0</v>
      </c>
      <c r="X1180">
        <f t="shared" si="109"/>
        <v>0</v>
      </c>
      <c r="Y1180">
        <f t="shared" si="110"/>
        <v>0</v>
      </c>
      <c r="Z1180">
        <f t="shared" si="111"/>
        <v>0</v>
      </c>
      <c r="AA1180">
        <f t="shared" si="112"/>
        <v>1</v>
      </c>
      <c r="AB1180">
        <f t="shared" si="113"/>
        <v>0</v>
      </c>
      <c r="AC1180">
        <v>67.5</v>
      </c>
    </row>
    <row r="1181" spans="1:29" x14ac:dyDescent="0.25">
      <c r="A1181" t="s">
        <v>25</v>
      </c>
      <c r="B1181" t="s">
        <v>167</v>
      </c>
      <c r="C1181">
        <v>2006</v>
      </c>
      <c r="D1181" t="s">
        <v>24</v>
      </c>
      <c r="E1181">
        <v>83</v>
      </c>
      <c r="F1181">
        <v>0</v>
      </c>
      <c r="G1181">
        <v>1.28</v>
      </c>
      <c r="H1181">
        <v>448.59529889999999</v>
      </c>
      <c r="I1181">
        <v>96</v>
      </c>
      <c r="J1181">
        <v>144</v>
      </c>
      <c r="K1181">
        <v>65</v>
      </c>
      <c r="L1181">
        <v>0</v>
      </c>
      <c r="M1181">
        <v>95</v>
      </c>
      <c r="N1181">
        <v>2.58</v>
      </c>
      <c r="O1181">
        <v>96</v>
      </c>
      <c r="P1181">
        <v>0.1</v>
      </c>
      <c r="Q1181">
        <v>6256.55926</v>
      </c>
      <c r="S1181">
        <v>4.9000000000000004</v>
      </c>
      <c r="T1181">
        <v>4.5</v>
      </c>
      <c r="U1181">
        <v>0.83499999999999996</v>
      </c>
      <c r="V1181">
        <v>13.7</v>
      </c>
      <c r="W1181">
        <f t="shared" si="108"/>
        <v>0</v>
      </c>
      <c r="X1181">
        <f t="shared" si="109"/>
        <v>1</v>
      </c>
      <c r="Y1181">
        <f t="shared" si="110"/>
        <v>0</v>
      </c>
      <c r="Z1181">
        <f t="shared" si="111"/>
        <v>0</v>
      </c>
      <c r="AA1181">
        <f t="shared" si="112"/>
        <v>0</v>
      </c>
      <c r="AB1181">
        <f t="shared" si="113"/>
        <v>0</v>
      </c>
      <c r="AC1181">
        <v>76.599999999999994</v>
      </c>
    </row>
    <row r="1182" spans="1:29" x14ac:dyDescent="0.25">
      <c r="A1182" t="s">
        <v>34</v>
      </c>
      <c r="B1182" t="s">
        <v>33</v>
      </c>
      <c r="C1182">
        <v>2012</v>
      </c>
      <c r="D1182" t="s">
        <v>24</v>
      </c>
      <c r="E1182">
        <v>12</v>
      </c>
      <c r="F1182">
        <v>9</v>
      </c>
      <c r="G1182">
        <v>8.35</v>
      </c>
      <c r="H1182">
        <v>1133.5580030000001</v>
      </c>
      <c r="I1182">
        <v>91</v>
      </c>
      <c r="J1182">
        <v>2</v>
      </c>
      <c r="K1182">
        <v>61</v>
      </c>
      <c r="L1182">
        <v>10</v>
      </c>
      <c r="M1182">
        <v>99</v>
      </c>
      <c r="N1182">
        <v>5.2</v>
      </c>
      <c r="O1182">
        <v>91</v>
      </c>
      <c r="P1182">
        <v>0.1</v>
      </c>
      <c r="Q1182">
        <v>12969.771199999999</v>
      </c>
      <c r="R1182">
        <v>4296739</v>
      </c>
      <c r="S1182">
        <v>1</v>
      </c>
      <c r="T1182">
        <v>0.9</v>
      </c>
      <c r="U1182">
        <v>0.82199999999999995</v>
      </c>
      <c r="V1182">
        <v>17.2</v>
      </c>
      <c r="W1182">
        <f t="shared" si="108"/>
        <v>0</v>
      </c>
      <c r="X1182">
        <f t="shared" si="109"/>
        <v>0</v>
      </c>
      <c r="Y1182">
        <f t="shared" si="110"/>
        <v>0</v>
      </c>
      <c r="Z1182">
        <f t="shared" si="111"/>
        <v>1</v>
      </c>
      <c r="AA1182">
        <f t="shared" si="112"/>
        <v>0</v>
      </c>
      <c r="AB1182">
        <f t="shared" si="113"/>
        <v>0</v>
      </c>
      <c r="AC1182">
        <v>75.900000000000006</v>
      </c>
    </row>
    <row r="1183" spans="1:29" x14ac:dyDescent="0.25">
      <c r="A1183" t="s">
        <v>27</v>
      </c>
      <c r="B1183" t="s">
        <v>213</v>
      </c>
      <c r="C1183">
        <v>2009</v>
      </c>
      <c r="D1183" t="s">
        <v>37</v>
      </c>
      <c r="E1183">
        <v>78</v>
      </c>
      <c r="F1183">
        <v>4</v>
      </c>
      <c r="G1183">
        <v>10.79</v>
      </c>
      <c r="H1183">
        <v>0</v>
      </c>
      <c r="J1183">
        <v>1212</v>
      </c>
      <c r="K1183">
        <v>63.1</v>
      </c>
      <c r="L1183">
        <v>4</v>
      </c>
      <c r="M1183">
        <v>93</v>
      </c>
      <c r="N1183">
        <v>9.81</v>
      </c>
      <c r="O1183">
        <v>93</v>
      </c>
      <c r="P1183">
        <v>0.1</v>
      </c>
      <c r="S1183">
        <v>0.8</v>
      </c>
      <c r="T1183">
        <v>0.5</v>
      </c>
      <c r="W1183">
        <f t="shared" si="108"/>
        <v>0</v>
      </c>
      <c r="X1183">
        <f t="shared" si="109"/>
        <v>0</v>
      </c>
      <c r="Y1183">
        <f t="shared" si="110"/>
        <v>0</v>
      </c>
      <c r="Z1183">
        <f t="shared" si="111"/>
        <v>0</v>
      </c>
      <c r="AA1183">
        <f t="shared" si="112"/>
        <v>1</v>
      </c>
      <c r="AB1183">
        <f t="shared" si="113"/>
        <v>1</v>
      </c>
      <c r="AC1183">
        <v>81</v>
      </c>
    </row>
    <row r="1184" spans="1:29" x14ac:dyDescent="0.25">
      <c r="A1184" t="s">
        <v>29</v>
      </c>
      <c r="B1184" t="s">
        <v>101</v>
      </c>
      <c r="C1184">
        <v>2004</v>
      </c>
      <c r="D1184" t="s">
        <v>24</v>
      </c>
      <c r="E1184">
        <v>38</v>
      </c>
      <c r="F1184">
        <v>5</v>
      </c>
      <c r="G1184">
        <v>2.58</v>
      </c>
      <c r="H1184">
        <v>13.52999556</v>
      </c>
      <c r="J1184">
        <v>3526</v>
      </c>
      <c r="K1184">
        <v>19.600000000000001</v>
      </c>
      <c r="L1184">
        <v>8</v>
      </c>
      <c r="M1184">
        <v>69</v>
      </c>
      <c r="N1184">
        <v>5.41</v>
      </c>
      <c r="O1184">
        <v>64</v>
      </c>
      <c r="P1184">
        <v>5</v>
      </c>
      <c r="Q1184">
        <v>393.31382439999999</v>
      </c>
      <c r="R1184">
        <v>135345</v>
      </c>
      <c r="S1184">
        <v>9.4</v>
      </c>
      <c r="T1184">
        <v>9.3000000000000007</v>
      </c>
      <c r="U1184">
        <v>0</v>
      </c>
      <c r="V1184">
        <v>7.7</v>
      </c>
      <c r="W1184">
        <f t="shared" si="108"/>
        <v>1</v>
      </c>
      <c r="X1184">
        <f t="shared" si="109"/>
        <v>0</v>
      </c>
      <c r="Y1184">
        <f t="shared" si="110"/>
        <v>0</v>
      </c>
      <c r="Z1184">
        <f t="shared" si="111"/>
        <v>0</v>
      </c>
      <c r="AA1184">
        <f t="shared" si="112"/>
        <v>0</v>
      </c>
      <c r="AB1184">
        <f t="shared" si="113"/>
        <v>0</v>
      </c>
      <c r="AC1184">
        <v>53.5</v>
      </c>
    </row>
    <row r="1185" spans="1:29" x14ac:dyDescent="0.25">
      <c r="A1185" t="s">
        <v>25</v>
      </c>
      <c r="B1185" t="s">
        <v>54</v>
      </c>
      <c r="C1185">
        <v>2007</v>
      </c>
      <c r="D1185" t="s">
        <v>24</v>
      </c>
      <c r="E1185">
        <v>1</v>
      </c>
      <c r="F1185">
        <v>0</v>
      </c>
      <c r="G1185">
        <v>0.85</v>
      </c>
      <c r="H1185">
        <v>2048.5574219999999</v>
      </c>
      <c r="I1185">
        <v>97</v>
      </c>
      <c r="J1185">
        <v>0</v>
      </c>
      <c r="K1185">
        <v>33.200000000000003</v>
      </c>
      <c r="L1185">
        <v>0</v>
      </c>
      <c r="M1185">
        <v>95</v>
      </c>
      <c r="N1185">
        <v>2.3199999999999998</v>
      </c>
      <c r="O1185">
        <v>99</v>
      </c>
      <c r="P1185">
        <v>0.1</v>
      </c>
      <c r="Q1185">
        <v>32672.367170000001</v>
      </c>
      <c r="S1185">
        <v>6.2</v>
      </c>
      <c r="T1185">
        <v>5.7</v>
      </c>
      <c r="U1185">
        <v>0.84</v>
      </c>
      <c r="V1185">
        <v>14.3</v>
      </c>
      <c r="W1185">
        <f t="shared" si="108"/>
        <v>0</v>
      </c>
      <c r="X1185">
        <f t="shared" si="109"/>
        <v>1</v>
      </c>
      <c r="Y1185">
        <f t="shared" si="110"/>
        <v>0</v>
      </c>
      <c r="Z1185">
        <f t="shared" si="111"/>
        <v>0</v>
      </c>
      <c r="AA1185">
        <f t="shared" si="112"/>
        <v>0</v>
      </c>
      <c r="AB1185">
        <f t="shared" si="113"/>
        <v>0</v>
      </c>
      <c r="AC1185">
        <v>76</v>
      </c>
    </row>
    <row r="1186" spans="1:29" x14ac:dyDescent="0.25">
      <c r="A1186" t="s">
        <v>32</v>
      </c>
      <c r="B1186" t="s">
        <v>73</v>
      </c>
      <c r="C1186">
        <v>2013</v>
      </c>
      <c r="D1186" t="s">
        <v>24</v>
      </c>
      <c r="E1186">
        <v>96</v>
      </c>
      <c r="F1186">
        <v>1</v>
      </c>
      <c r="G1186">
        <v>4.18</v>
      </c>
      <c r="H1186">
        <v>95.675711759999999</v>
      </c>
      <c r="I1186">
        <v>96</v>
      </c>
      <c r="J1186">
        <v>0</v>
      </c>
      <c r="K1186">
        <v>59.9</v>
      </c>
      <c r="L1186">
        <v>1</v>
      </c>
      <c r="M1186">
        <v>99</v>
      </c>
      <c r="N1186">
        <v>9.48</v>
      </c>
      <c r="O1186">
        <v>99</v>
      </c>
      <c r="P1186">
        <v>0.1</v>
      </c>
      <c r="Q1186">
        <v>676.15344000000005</v>
      </c>
      <c r="S1186">
        <v>3.4</v>
      </c>
      <c r="T1186">
        <v>3.3</v>
      </c>
      <c r="U1186">
        <v>0.77300000000000002</v>
      </c>
      <c r="V1186">
        <v>14.7</v>
      </c>
      <c r="W1186">
        <f t="shared" si="108"/>
        <v>0</v>
      </c>
      <c r="X1186">
        <f t="shared" si="109"/>
        <v>0</v>
      </c>
      <c r="Y1186">
        <f t="shared" si="110"/>
        <v>0</v>
      </c>
      <c r="Z1186">
        <f t="shared" si="111"/>
        <v>0</v>
      </c>
      <c r="AA1186">
        <f t="shared" si="112"/>
        <v>0</v>
      </c>
      <c r="AB1186">
        <f t="shared" si="113"/>
        <v>0</v>
      </c>
      <c r="AC1186">
        <v>78.7</v>
      </c>
    </row>
    <row r="1187" spans="1:29" x14ac:dyDescent="0.25">
      <c r="A1187" t="s">
        <v>38</v>
      </c>
      <c r="B1187" t="s">
        <v>218</v>
      </c>
      <c r="C1187">
        <v>2008</v>
      </c>
      <c r="D1187" t="s">
        <v>24</v>
      </c>
      <c r="E1187">
        <v>153</v>
      </c>
      <c r="F1187">
        <v>0</v>
      </c>
      <c r="G1187">
        <v>1.18</v>
      </c>
      <c r="H1187">
        <v>345.33905600000003</v>
      </c>
      <c r="I1187">
        <v>61</v>
      </c>
      <c r="J1187">
        <v>0</v>
      </c>
      <c r="K1187">
        <v>47.4</v>
      </c>
      <c r="L1187">
        <v>0</v>
      </c>
      <c r="M1187">
        <v>66</v>
      </c>
      <c r="N1187">
        <v>3.66</v>
      </c>
      <c r="O1187">
        <v>67</v>
      </c>
      <c r="P1187">
        <v>0.1</v>
      </c>
      <c r="Q1187">
        <v>2697.9613749999999</v>
      </c>
      <c r="R1187">
        <v>22534</v>
      </c>
      <c r="S1187">
        <v>1.5</v>
      </c>
      <c r="T1187">
        <v>1.5</v>
      </c>
      <c r="U1187">
        <v>0.58199999999999996</v>
      </c>
      <c r="V1187">
        <v>10.7</v>
      </c>
      <c r="W1187">
        <f t="shared" si="108"/>
        <v>0</v>
      </c>
      <c r="X1187">
        <f t="shared" si="109"/>
        <v>0</v>
      </c>
      <c r="Y1187">
        <f t="shared" si="110"/>
        <v>1</v>
      </c>
      <c r="Z1187">
        <f t="shared" si="111"/>
        <v>0</v>
      </c>
      <c r="AA1187">
        <f t="shared" si="112"/>
        <v>0</v>
      </c>
      <c r="AB1187">
        <f t="shared" si="113"/>
        <v>0</v>
      </c>
      <c r="AC1187">
        <v>75</v>
      </c>
    </row>
    <row r="1188" spans="1:29" x14ac:dyDescent="0.25">
      <c r="A1188" t="s">
        <v>25</v>
      </c>
      <c r="B1188" t="s">
        <v>66</v>
      </c>
      <c r="C1188">
        <v>2008</v>
      </c>
      <c r="D1188" t="s">
        <v>24</v>
      </c>
      <c r="E1188">
        <v>97</v>
      </c>
      <c r="F1188">
        <v>266</v>
      </c>
      <c r="G1188">
        <v>4.2699999999999996</v>
      </c>
      <c r="H1188">
        <v>39.22509728</v>
      </c>
      <c r="I1188">
        <v>95</v>
      </c>
      <c r="J1188">
        <v>131441</v>
      </c>
      <c r="K1188">
        <v>26.5</v>
      </c>
      <c r="L1188">
        <v>308</v>
      </c>
      <c r="M1188">
        <v>99</v>
      </c>
      <c r="N1188">
        <v>4.59</v>
      </c>
      <c r="O1188">
        <v>97</v>
      </c>
      <c r="P1188">
        <v>0.1</v>
      </c>
      <c r="Q1188">
        <v>3471.2475469999999</v>
      </c>
      <c r="R1188">
        <v>1324655</v>
      </c>
      <c r="S1188">
        <v>4.5</v>
      </c>
      <c r="T1188">
        <v>4</v>
      </c>
      <c r="U1188">
        <v>0.67200000000000004</v>
      </c>
      <c r="V1188">
        <v>11.9</v>
      </c>
      <c r="W1188">
        <f t="shared" si="108"/>
        <v>0</v>
      </c>
      <c r="X1188">
        <f t="shared" si="109"/>
        <v>1</v>
      </c>
      <c r="Y1188">
        <f t="shared" si="110"/>
        <v>0</v>
      </c>
      <c r="Z1188">
        <f t="shared" si="111"/>
        <v>0</v>
      </c>
      <c r="AA1188">
        <f t="shared" si="112"/>
        <v>0</v>
      </c>
      <c r="AB1188">
        <f t="shared" si="113"/>
        <v>0</v>
      </c>
      <c r="AC1188">
        <v>74.5</v>
      </c>
    </row>
    <row r="1189" spans="1:29" x14ac:dyDescent="0.25">
      <c r="A1189" t="s">
        <v>25</v>
      </c>
      <c r="B1189" t="s">
        <v>202</v>
      </c>
      <c r="C1189">
        <v>2004</v>
      </c>
      <c r="D1189" t="s">
        <v>24</v>
      </c>
      <c r="E1189">
        <v>229</v>
      </c>
      <c r="F1189">
        <v>3</v>
      </c>
      <c r="G1189">
        <v>0.38</v>
      </c>
      <c r="H1189">
        <v>8.4157889350000001</v>
      </c>
      <c r="J1189">
        <v>41</v>
      </c>
      <c r="K1189">
        <v>13.2</v>
      </c>
      <c r="L1189">
        <v>3</v>
      </c>
      <c r="M1189">
        <v>57</v>
      </c>
      <c r="N1189">
        <v>1.31</v>
      </c>
      <c r="O1189">
        <v>57</v>
      </c>
      <c r="P1189">
        <v>0.1</v>
      </c>
      <c r="Q1189">
        <v>467.5438297</v>
      </c>
      <c r="R1189">
        <v>996698</v>
      </c>
      <c r="S1189">
        <v>12</v>
      </c>
      <c r="T1189">
        <v>12</v>
      </c>
      <c r="U1189">
        <v>0.48399999999999999</v>
      </c>
      <c r="V1189">
        <v>10.199999999999999</v>
      </c>
      <c r="W1189">
        <f t="shared" si="108"/>
        <v>0</v>
      </c>
      <c r="X1189">
        <f t="shared" si="109"/>
        <v>1</v>
      </c>
      <c r="Y1189">
        <f t="shared" si="110"/>
        <v>0</v>
      </c>
      <c r="Z1189">
        <f t="shared" si="111"/>
        <v>0</v>
      </c>
      <c r="AA1189">
        <f t="shared" si="112"/>
        <v>0</v>
      </c>
      <c r="AB1189">
        <f t="shared" si="113"/>
        <v>0</v>
      </c>
      <c r="AC1189">
        <v>62.3</v>
      </c>
    </row>
    <row r="1190" spans="1:29" x14ac:dyDescent="0.25">
      <c r="A1190" t="s">
        <v>29</v>
      </c>
      <c r="B1190" t="s">
        <v>223</v>
      </c>
      <c r="C1190">
        <v>2001</v>
      </c>
      <c r="D1190" t="s">
        <v>24</v>
      </c>
      <c r="E1190">
        <v>686</v>
      </c>
      <c r="F1190">
        <v>25</v>
      </c>
      <c r="G1190">
        <v>1.72</v>
      </c>
      <c r="H1190">
        <v>0</v>
      </c>
      <c r="I1190">
        <v>76</v>
      </c>
      <c r="J1190">
        <v>529</v>
      </c>
      <c r="K1190">
        <v>25.9</v>
      </c>
      <c r="L1190">
        <v>39</v>
      </c>
      <c r="M1190">
        <v>76</v>
      </c>
      <c r="N1190">
        <v>6.16</v>
      </c>
      <c r="O1190">
        <v>75</v>
      </c>
      <c r="P1190">
        <v>42.1</v>
      </c>
      <c r="Q1190">
        <v>548.587312</v>
      </c>
      <c r="R1190">
        <v>12366165</v>
      </c>
      <c r="S1190">
        <v>1.6</v>
      </c>
      <c r="T1190">
        <v>1.7</v>
      </c>
      <c r="U1190">
        <v>0.42699999999999999</v>
      </c>
      <c r="V1190">
        <v>9.8000000000000007</v>
      </c>
      <c r="W1190">
        <f t="shared" si="108"/>
        <v>1</v>
      </c>
      <c r="X1190">
        <f t="shared" si="109"/>
        <v>0</v>
      </c>
      <c r="Y1190">
        <f t="shared" si="110"/>
        <v>0</v>
      </c>
      <c r="Z1190">
        <f t="shared" si="111"/>
        <v>0</v>
      </c>
      <c r="AA1190">
        <f t="shared" si="112"/>
        <v>0</v>
      </c>
      <c r="AB1190">
        <f t="shared" si="113"/>
        <v>0</v>
      </c>
      <c r="AC1190">
        <v>45.3</v>
      </c>
    </row>
    <row r="1191" spans="1:29" x14ac:dyDescent="0.25">
      <c r="A1191" t="s">
        <v>29</v>
      </c>
      <c r="B1191" t="s">
        <v>154</v>
      </c>
      <c r="C1191">
        <v>2010</v>
      </c>
      <c r="D1191" t="s">
        <v>24</v>
      </c>
      <c r="E1191">
        <v>374</v>
      </c>
      <c r="F1191">
        <v>521</v>
      </c>
      <c r="G1191">
        <v>8.9</v>
      </c>
      <c r="H1191">
        <v>133.12308719999999</v>
      </c>
      <c r="I1191">
        <v>49</v>
      </c>
      <c r="J1191">
        <v>8491</v>
      </c>
      <c r="K1191">
        <v>22.2</v>
      </c>
      <c r="L1191">
        <v>817</v>
      </c>
      <c r="M1191">
        <v>54</v>
      </c>
      <c r="N1191">
        <v>3.47</v>
      </c>
      <c r="O1191">
        <v>54</v>
      </c>
      <c r="P1191">
        <v>4.8</v>
      </c>
      <c r="Q1191">
        <v>2327.3267000000001</v>
      </c>
      <c r="R1191">
        <v>158578261</v>
      </c>
      <c r="S1191">
        <v>11.3</v>
      </c>
      <c r="T1191">
        <v>11.2</v>
      </c>
      <c r="U1191">
        <v>0.49199999999999999</v>
      </c>
      <c r="V1191">
        <v>9.5</v>
      </c>
      <c r="W1191">
        <f t="shared" si="108"/>
        <v>1</v>
      </c>
      <c r="X1191">
        <f t="shared" si="109"/>
        <v>0</v>
      </c>
      <c r="Y1191">
        <f t="shared" si="110"/>
        <v>0</v>
      </c>
      <c r="Z1191">
        <f t="shared" si="111"/>
        <v>0</v>
      </c>
      <c r="AA1191">
        <f t="shared" si="112"/>
        <v>0</v>
      </c>
      <c r="AB1191">
        <f t="shared" si="113"/>
        <v>0</v>
      </c>
      <c r="AC1191">
        <v>52</v>
      </c>
    </row>
    <row r="1192" spans="1:29" x14ac:dyDescent="0.25">
      <c r="A1192" t="s">
        <v>29</v>
      </c>
      <c r="B1192" t="s">
        <v>30</v>
      </c>
      <c r="C1192">
        <v>2008</v>
      </c>
      <c r="D1192" t="s">
        <v>24</v>
      </c>
      <c r="E1192">
        <v>371</v>
      </c>
      <c r="F1192">
        <v>84</v>
      </c>
      <c r="G1192">
        <v>7.07</v>
      </c>
      <c r="H1192">
        <v>249.9101958</v>
      </c>
      <c r="I1192">
        <v>69</v>
      </c>
      <c r="J1192">
        <v>265</v>
      </c>
      <c r="K1192">
        <v>19.3</v>
      </c>
      <c r="L1192">
        <v>133</v>
      </c>
      <c r="M1192">
        <v>65</v>
      </c>
      <c r="N1192">
        <v>3.84</v>
      </c>
      <c r="O1192">
        <v>69</v>
      </c>
      <c r="P1192">
        <v>2.6</v>
      </c>
      <c r="Q1192">
        <v>3868.5788830000001</v>
      </c>
      <c r="R1192">
        <v>2175942</v>
      </c>
      <c r="S1192">
        <v>9.5</v>
      </c>
      <c r="T1192">
        <v>9.4</v>
      </c>
      <c r="U1192">
        <v>0.46800000000000003</v>
      </c>
      <c r="V1192">
        <v>8.1</v>
      </c>
      <c r="W1192">
        <f t="shared" si="108"/>
        <v>1</v>
      </c>
      <c r="X1192">
        <f t="shared" si="109"/>
        <v>0</v>
      </c>
      <c r="Y1192">
        <f t="shared" si="110"/>
        <v>0</v>
      </c>
      <c r="Z1192">
        <f t="shared" si="111"/>
        <v>0</v>
      </c>
      <c r="AA1192">
        <f t="shared" si="112"/>
        <v>0</v>
      </c>
      <c r="AB1192">
        <f t="shared" si="113"/>
        <v>0</v>
      </c>
      <c r="AC1192">
        <v>48.7</v>
      </c>
    </row>
    <row r="1193" spans="1:29" x14ac:dyDescent="0.25">
      <c r="A1193" t="s">
        <v>25</v>
      </c>
      <c r="B1193" t="s">
        <v>168</v>
      </c>
      <c r="C1193">
        <v>2007</v>
      </c>
      <c r="D1193" t="s">
        <v>24</v>
      </c>
      <c r="E1193">
        <v>77</v>
      </c>
      <c r="F1193">
        <v>2</v>
      </c>
      <c r="G1193">
        <v>9.0500000000000007</v>
      </c>
      <c r="H1193">
        <v>0</v>
      </c>
      <c r="I1193">
        <v>91</v>
      </c>
      <c r="J1193">
        <v>194</v>
      </c>
      <c r="K1193">
        <v>28.2</v>
      </c>
      <c r="L1193">
        <v>2</v>
      </c>
      <c r="M1193">
        <v>91</v>
      </c>
      <c r="N1193">
        <v>5.99</v>
      </c>
      <c r="O1193">
        <v>91</v>
      </c>
      <c r="P1193">
        <v>0.1</v>
      </c>
      <c r="S1193">
        <v>1.5</v>
      </c>
      <c r="T1193">
        <v>1</v>
      </c>
      <c r="W1193">
        <f t="shared" si="108"/>
        <v>0</v>
      </c>
      <c r="X1193">
        <f t="shared" si="109"/>
        <v>1</v>
      </c>
      <c r="Y1193">
        <f t="shared" si="110"/>
        <v>0</v>
      </c>
      <c r="Z1193">
        <f t="shared" si="111"/>
        <v>0</v>
      </c>
      <c r="AA1193">
        <f t="shared" si="112"/>
        <v>0</v>
      </c>
      <c r="AB1193">
        <f t="shared" si="113"/>
        <v>0</v>
      </c>
      <c r="AC1193">
        <v>79.8</v>
      </c>
    </row>
    <row r="1194" spans="1:29" x14ac:dyDescent="0.25">
      <c r="A1194" t="s">
        <v>25</v>
      </c>
      <c r="B1194" t="s">
        <v>133</v>
      </c>
      <c r="C1194">
        <v>2001</v>
      </c>
      <c r="D1194" t="s">
        <v>24</v>
      </c>
      <c r="E1194">
        <v>129</v>
      </c>
      <c r="F1194">
        <v>0</v>
      </c>
      <c r="G1194">
        <v>1.98</v>
      </c>
      <c r="H1194">
        <v>41.306888030000003</v>
      </c>
      <c r="I1194">
        <v>98</v>
      </c>
      <c r="J1194">
        <v>0</v>
      </c>
      <c r="K1194">
        <v>15.6</v>
      </c>
      <c r="L1194">
        <v>0</v>
      </c>
      <c r="M1194">
        <v>97</v>
      </c>
      <c r="N1194">
        <v>5.84</v>
      </c>
      <c r="O1194">
        <v>98</v>
      </c>
      <c r="P1194">
        <v>0.1</v>
      </c>
      <c r="Q1194">
        <v>298.67597999999998</v>
      </c>
      <c r="R1194">
        <v>292</v>
      </c>
      <c r="S1194">
        <v>14.7</v>
      </c>
      <c r="T1194">
        <v>14.8</v>
      </c>
      <c r="U1194">
        <v>0.58699999999999997</v>
      </c>
      <c r="V1194">
        <v>11.8</v>
      </c>
      <c r="W1194">
        <f t="shared" si="108"/>
        <v>0</v>
      </c>
      <c r="X1194">
        <f t="shared" si="109"/>
        <v>1</v>
      </c>
      <c r="Y1194">
        <f t="shared" si="110"/>
        <v>0</v>
      </c>
      <c r="Z1194">
        <f t="shared" si="111"/>
        <v>0</v>
      </c>
      <c r="AA1194">
        <f t="shared" si="112"/>
        <v>0</v>
      </c>
      <c r="AB1194">
        <f t="shared" si="113"/>
        <v>0</v>
      </c>
      <c r="AC1194">
        <v>78</v>
      </c>
    </row>
    <row r="1195" spans="1:29" x14ac:dyDescent="0.25">
      <c r="A1195" t="s">
        <v>25</v>
      </c>
      <c r="B1195" t="s">
        <v>54</v>
      </c>
      <c r="C1195">
        <v>2012</v>
      </c>
      <c r="D1195" t="s">
        <v>24</v>
      </c>
      <c r="E1195">
        <v>79</v>
      </c>
      <c r="F1195">
        <v>0</v>
      </c>
      <c r="G1195">
        <v>0.01</v>
      </c>
      <c r="H1195">
        <v>3192.6344130000002</v>
      </c>
      <c r="I1195">
        <v>99</v>
      </c>
      <c r="J1195">
        <v>1</v>
      </c>
      <c r="K1195">
        <v>38.200000000000003</v>
      </c>
      <c r="L1195">
        <v>0</v>
      </c>
      <c r="M1195">
        <v>99</v>
      </c>
      <c r="N1195">
        <v>2.2999999999999998</v>
      </c>
      <c r="O1195">
        <v>99</v>
      </c>
      <c r="P1195">
        <v>0.1</v>
      </c>
      <c r="Q1195">
        <v>47651.259899999997</v>
      </c>
      <c r="S1195">
        <v>5.8</v>
      </c>
      <c r="T1195">
        <v>5.3</v>
      </c>
      <c r="U1195">
        <v>0.85199999999999998</v>
      </c>
      <c r="V1195">
        <v>14.4</v>
      </c>
      <c r="W1195">
        <f t="shared" si="108"/>
        <v>0</v>
      </c>
      <c r="X1195">
        <f t="shared" si="109"/>
        <v>1</v>
      </c>
      <c r="Y1195">
        <f t="shared" si="110"/>
        <v>0</v>
      </c>
      <c r="Z1195">
        <f t="shared" si="111"/>
        <v>0</v>
      </c>
      <c r="AA1195">
        <f t="shared" si="112"/>
        <v>0</v>
      </c>
      <c r="AB1195">
        <f t="shared" si="113"/>
        <v>0</v>
      </c>
      <c r="AC1195">
        <v>78.3</v>
      </c>
    </row>
    <row r="1196" spans="1:29" x14ac:dyDescent="0.25">
      <c r="A1196" t="s">
        <v>25</v>
      </c>
      <c r="B1196" t="s">
        <v>109</v>
      </c>
      <c r="C1196">
        <v>2015</v>
      </c>
      <c r="D1196" t="s">
        <v>24</v>
      </c>
      <c r="E1196">
        <v>83</v>
      </c>
      <c r="F1196">
        <v>18</v>
      </c>
      <c r="H1196">
        <v>0</v>
      </c>
      <c r="I1196">
        <v>98</v>
      </c>
      <c r="J1196">
        <v>615</v>
      </c>
      <c r="K1196">
        <v>59.7</v>
      </c>
      <c r="L1196">
        <v>21</v>
      </c>
      <c r="M1196">
        <v>98</v>
      </c>
      <c r="O1196">
        <v>98</v>
      </c>
      <c r="P1196">
        <v>0.1</v>
      </c>
      <c r="S1196">
        <v>8.5</v>
      </c>
      <c r="T1196">
        <v>8.6</v>
      </c>
      <c r="U1196">
        <v>0.77400000000000002</v>
      </c>
      <c r="V1196">
        <v>14.8</v>
      </c>
      <c r="W1196">
        <f t="shared" si="108"/>
        <v>0</v>
      </c>
      <c r="X1196">
        <f t="shared" si="109"/>
        <v>1</v>
      </c>
      <c r="Y1196">
        <f t="shared" si="110"/>
        <v>0</v>
      </c>
      <c r="Z1196">
        <f t="shared" si="111"/>
        <v>0</v>
      </c>
      <c r="AA1196">
        <f t="shared" si="112"/>
        <v>0</v>
      </c>
      <c r="AB1196">
        <f t="shared" si="113"/>
        <v>0</v>
      </c>
      <c r="AC1196">
        <v>75.5</v>
      </c>
    </row>
    <row r="1197" spans="1:29" x14ac:dyDescent="0.25">
      <c r="A1197" t="s">
        <v>29</v>
      </c>
      <c r="B1197" t="s">
        <v>59</v>
      </c>
      <c r="C1197">
        <v>2004</v>
      </c>
      <c r="D1197" t="s">
        <v>24</v>
      </c>
      <c r="E1197">
        <v>14</v>
      </c>
      <c r="F1197">
        <v>0</v>
      </c>
      <c r="G1197">
        <v>4.1900000000000004</v>
      </c>
      <c r="H1197">
        <v>240.139715</v>
      </c>
      <c r="I1197">
        <v>91</v>
      </c>
      <c r="J1197">
        <v>0</v>
      </c>
      <c r="K1197">
        <v>23.7</v>
      </c>
      <c r="L1197">
        <v>0</v>
      </c>
      <c r="M1197">
        <v>94</v>
      </c>
      <c r="N1197">
        <v>5.6</v>
      </c>
      <c r="O1197">
        <v>93</v>
      </c>
      <c r="P1197">
        <v>0.8</v>
      </c>
      <c r="Q1197">
        <v>1976.45856</v>
      </c>
      <c r="R1197">
        <v>467664</v>
      </c>
      <c r="S1197">
        <v>8.6999999999999993</v>
      </c>
      <c r="T1197">
        <v>8.6999999999999993</v>
      </c>
      <c r="U1197">
        <v>0.57399999999999995</v>
      </c>
      <c r="V1197">
        <v>11.1</v>
      </c>
      <c r="W1197">
        <f t="shared" si="108"/>
        <v>1</v>
      </c>
      <c r="X1197">
        <f t="shared" si="109"/>
        <v>0</v>
      </c>
      <c r="Y1197">
        <f t="shared" si="110"/>
        <v>0</v>
      </c>
      <c r="Z1197">
        <f t="shared" si="111"/>
        <v>0</v>
      </c>
      <c r="AA1197">
        <f t="shared" si="112"/>
        <v>0</v>
      </c>
      <c r="AB1197">
        <f t="shared" si="113"/>
        <v>0</v>
      </c>
      <c r="AC1197">
        <v>71.400000000000006</v>
      </c>
    </row>
    <row r="1198" spans="1:29" x14ac:dyDescent="0.25">
      <c r="A1198" t="s">
        <v>25</v>
      </c>
      <c r="B1198" t="s">
        <v>179</v>
      </c>
      <c r="C1198">
        <v>2003</v>
      </c>
      <c r="D1198" t="s">
        <v>24</v>
      </c>
      <c r="E1198">
        <v>13</v>
      </c>
      <c r="F1198">
        <v>9</v>
      </c>
      <c r="G1198">
        <v>0.05</v>
      </c>
      <c r="H1198">
        <v>832.36887079999997</v>
      </c>
      <c r="I1198">
        <v>95</v>
      </c>
      <c r="J1198">
        <v>1208</v>
      </c>
      <c r="K1198">
        <v>58.5</v>
      </c>
      <c r="L1198">
        <v>11</v>
      </c>
      <c r="M1198">
        <v>95</v>
      </c>
      <c r="N1198">
        <v>4.2</v>
      </c>
      <c r="O1198">
        <v>95</v>
      </c>
      <c r="P1198">
        <v>0.1</v>
      </c>
      <c r="Q1198">
        <v>9567.4582850000006</v>
      </c>
      <c r="S1198">
        <v>7.2</v>
      </c>
      <c r="T1198">
        <v>7.3</v>
      </c>
      <c r="U1198">
        <v>0.747</v>
      </c>
      <c r="V1198">
        <v>12.2</v>
      </c>
      <c r="W1198">
        <f t="shared" si="108"/>
        <v>0</v>
      </c>
      <c r="X1198">
        <f t="shared" si="109"/>
        <v>1</v>
      </c>
      <c r="Y1198">
        <f t="shared" si="110"/>
        <v>0</v>
      </c>
      <c r="Z1198">
        <f t="shared" si="111"/>
        <v>0</v>
      </c>
      <c r="AA1198">
        <f t="shared" si="112"/>
        <v>0</v>
      </c>
      <c r="AB1198">
        <f t="shared" si="113"/>
        <v>0</v>
      </c>
      <c r="AC1198">
        <v>73</v>
      </c>
    </row>
    <row r="1199" spans="1:29" x14ac:dyDescent="0.25">
      <c r="A1199" t="s">
        <v>32</v>
      </c>
      <c r="B1199" t="s">
        <v>104</v>
      </c>
      <c r="C1199">
        <v>2015</v>
      </c>
      <c r="D1199" t="s">
        <v>24</v>
      </c>
      <c r="E1199">
        <v>147</v>
      </c>
      <c r="F1199">
        <v>3</v>
      </c>
      <c r="H1199">
        <v>0</v>
      </c>
      <c r="I1199">
        <v>97</v>
      </c>
      <c r="J1199">
        <v>0</v>
      </c>
      <c r="K1199">
        <v>51</v>
      </c>
      <c r="L1199">
        <v>4</v>
      </c>
      <c r="M1199">
        <v>97</v>
      </c>
      <c r="O1199">
        <v>97</v>
      </c>
      <c r="P1199">
        <v>0.3</v>
      </c>
      <c r="Q1199">
        <v>2326.1585599999999</v>
      </c>
      <c r="R1199">
        <v>896829</v>
      </c>
      <c r="S1199">
        <v>2.1</v>
      </c>
      <c r="T1199">
        <v>2.1</v>
      </c>
      <c r="U1199">
        <v>0.623</v>
      </c>
      <c r="V1199">
        <v>11.2</v>
      </c>
      <c r="W1199">
        <f t="shared" si="108"/>
        <v>0</v>
      </c>
      <c r="X1199">
        <f t="shared" si="109"/>
        <v>0</v>
      </c>
      <c r="Y1199">
        <f t="shared" si="110"/>
        <v>0</v>
      </c>
      <c r="Z1199">
        <f t="shared" si="111"/>
        <v>0</v>
      </c>
      <c r="AA1199">
        <f t="shared" si="112"/>
        <v>0</v>
      </c>
      <c r="AB1199">
        <f t="shared" si="113"/>
        <v>0</v>
      </c>
      <c r="AC1199">
        <v>74.599999999999994</v>
      </c>
    </row>
    <row r="1200" spans="1:29" x14ac:dyDescent="0.25">
      <c r="A1200" t="s">
        <v>34</v>
      </c>
      <c r="B1200" t="s">
        <v>216</v>
      </c>
      <c r="C1200">
        <v>2011</v>
      </c>
      <c r="D1200" t="s">
        <v>24</v>
      </c>
      <c r="E1200">
        <v>111</v>
      </c>
      <c r="F1200">
        <v>0</v>
      </c>
      <c r="G1200">
        <v>5.97</v>
      </c>
      <c r="H1200">
        <v>417.91174410000002</v>
      </c>
      <c r="I1200">
        <v>95</v>
      </c>
      <c r="J1200">
        <v>0</v>
      </c>
      <c r="K1200">
        <v>61.8</v>
      </c>
      <c r="L1200">
        <v>1</v>
      </c>
      <c r="M1200">
        <v>95</v>
      </c>
      <c r="N1200">
        <v>8.5500000000000007</v>
      </c>
      <c r="O1200">
        <v>95</v>
      </c>
      <c r="P1200">
        <v>0.1</v>
      </c>
      <c r="Q1200">
        <v>14166.4998</v>
      </c>
      <c r="R1200">
        <v>3385624</v>
      </c>
      <c r="S1200">
        <v>1.5</v>
      </c>
      <c r="T1200">
        <v>1.5</v>
      </c>
      <c r="U1200">
        <v>0.78</v>
      </c>
      <c r="V1200">
        <v>15.5</v>
      </c>
      <c r="W1200">
        <f t="shared" si="108"/>
        <v>0</v>
      </c>
      <c r="X1200">
        <f t="shared" si="109"/>
        <v>0</v>
      </c>
      <c r="Y1200">
        <f t="shared" si="110"/>
        <v>0</v>
      </c>
      <c r="Z1200">
        <f t="shared" si="111"/>
        <v>1</v>
      </c>
      <c r="AA1200">
        <f t="shared" si="112"/>
        <v>0</v>
      </c>
      <c r="AB1200">
        <f t="shared" si="113"/>
        <v>0</v>
      </c>
      <c r="AC1200">
        <v>77</v>
      </c>
    </row>
    <row r="1201" spans="1:29" x14ac:dyDescent="0.25">
      <c r="A1201" t="s">
        <v>32</v>
      </c>
      <c r="B1201" t="s">
        <v>160</v>
      </c>
      <c r="C1201">
        <v>2007</v>
      </c>
      <c r="D1201" t="s">
        <v>24</v>
      </c>
      <c r="E1201">
        <v>124</v>
      </c>
      <c r="F1201">
        <v>1</v>
      </c>
      <c r="G1201">
        <v>6.16</v>
      </c>
      <c r="H1201">
        <v>76.2508038</v>
      </c>
      <c r="I1201">
        <v>85</v>
      </c>
      <c r="J1201">
        <v>0</v>
      </c>
      <c r="K1201">
        <v>51.9</v>
      </c>
      <c r="L1201">
        <v>2</v>
      </c>
      <c r="M1201">
        <v>84</v>
      </c>
      <c r="N1201">
        <v>6.31</v>
      </c>
      <c r="O1201">
        <v>85</v>
      </c>
      <c r="P1201">
        <v>0.2</v>
      </c>
      <c r="Q1201">
        <v>668.86670000000004</v>
      </c>
      <c r="R1201">
        <v>345387</v>
      </c>
      <c r="S1201">
        <v>2.1</v>
      </c>
      <c r="T1201">
        <v>2</v>
      </c>
      <c r="U1201">
        <v>0.74299999999999999</v>
      </c>
      <c r="V1201">
        <v>12.9</v>
      </c>
      <c r="W1201">
        <f t="shared" si="108"/>
        <v>0</v>
      </c>
      <c r="X1201">
        <f t="shared" si="109"/>
        <v>0</v>
      </c>
      <c r="Y1201">
        <f t="shared" si="110"/>
        <v>0</v>
      </c>
      <c r="Z1201">
        <f t="shared" si="111"/>
        <v>0</v>
      </c>
      <c r="AA1201">
        <f t="shared" si="112"/>
        <v>0</v>
      </c>
      <c r="AB1201">
        <f t="shared" si="113"/>
        <v>0</v>
      </c>
      <c r="AC1201">
        <v>76.400000000000006</v>
      </c>
    </row>
    <row r="1202" spans="1:29" x14ac:dyDescent="0.25">
      <c r="A1202" t="s">
        <v>29</v>
      </c>
      <c r="B1202" t="s">
        <v>153</v>
      </c>
      <c r="C1202">
        <v>2000</v>
      </c>
      <c r="D1202" t="s">
        <v>24</v>
      </c>
      <c r="E1202">
        <v>284</v>
      </c>
      <c r="F1202">
        <v>58</v>
      </c>
      <c r="G1202">
        <v>0.1</v>
      </c>
      <c r="H1202">
        <v>13.35783844</v>
      </c>
      <c r="J1202">
        <v>21319</v>
      </c>
      <c r="K1202">
        <v>13.6</v>
      </c>
      <c r="L1202">
        <v>128</v>
      </c>
      <c r="M1202">
        <v>41</v>
      </c>
      <c r="N1202">
        <v>6.1</v>
      </c>
      <c r="O1202">
        <v>34</v>
      </c>
      <c r="P1202">
        <v>1.5</v>
      </c>
      <c r="Q1202">
        <v>158.455972</v>
      </c>
      <c r="R1202">
        <v>11352973</v>
      </c>
      <c r="S1202">
        <v>12.8</v>
      </c>
      <c r="T1202">
        <v>12.9</v>
      </c>
      <c r="U1202">
        <v>0.253</v>
      </c>
      <c r="V1202">
        <v>2.8</v>
      </c>
      <c r="W1202">
        <f t="shared" si="108"/>
        <v>1</v>
      </c>
      <c r="X1202">
        <f t="shared" si="109"/>
        <v>0</v>
      </c>
      <c r="Y1202">
        <f t="shared" si="110"/>
        <v>0</v>
      </c>
      <c r="Z1202">
        <f t="shared" si="111"/>
        <v>0</v>
      </c>
      <c r="AA1202">
        <f t="shared" si="112"/>
        <v>0</v>
      </c>
      <c r="AB1202">
        <f t="shared" si="113"/>
        <v>0</v>
      </c>
      <c r="AC1202">
        <v>50</v>
      </c>
    </row>
    <row r="1203" spans="1:29" x14ac:dyDescent="0.25">
      <c r="A1203" t="s">
        <v>32</v>
      </c>
      <c r="B1203" t="s">
        <v>84</v>
      </c>
      <c r="C1203">
        <v>2012</v>
      </c>
      <c r="D1203" t="s">
        <v>24</v>
      </c>
      <c r="E1203">
        <v>181</v>
      </c>
      <c r="F1203">
        <v>2</v>
      </c>
      <c r="G1203">
        <v>2.48</v>
      </c>
      <c r="H1203">
        <v>591.77575690000003</v>
      </c>
      <c r="I1203">
        <v>92</v>
      </c>
      <c r="J1203">
        <v>0</v>
      </c>
      <c r="K1203">
        <v>54.1</v>
      </c>
      <c r="L1203">
        <v>2</v>
      </c>
      <c r="M1203">
        <v>93</v>
      </c>
      <c r="N1203">
        <v>6.7</v>
      </c>
      <c r="O1203">
        <v>92</v>
      </c>
      <c r="P1203">
        <v>0.3</v>
      </c>
      <c r="Q1203">
        <v>3827.786267</v>
      </c>
      <c r="R1203">
        <v>6221246</v>
      </c>
      <c r="S1203">
        <v>1.6</v>
      </c>
      <c r="T1203">
        <v>1.6</v>
      </c>
      <c r="U1203">
        <v>0.67</v>
      </c>
      <c r="V1203">
        <v>13.2</v>
      </c>
      <c r="W1203">
        <f t="shared" si="108"/>
        <v>0</v>
      </c>
      <c r="X1203">
        <f t="shared" si="109"/>
        <v>0</v>
      </c>
      <c r="Y1203">
        <f t="shared" si="110"/>
        <v>0</v>
      </c>
      <c r="Z1203">
        <f t="shared" si="111"/>
        <v>0</v>
      </c>
      <c r="AA1203">
        <f t="shared" si="112"/>
        <v>0</v>
      </c>
      <c r="AB1203">
        <f t="shared" si="113"/>
        <v>0</v>
      </c>
      <c r="AC1203">
        <v>73</v>
      </c>
    </row>
    <row r="1204" spans="1:29" x14ac:dyDescent="0.25">
      <c r="A1204" t="s">
        <v>29</v>
      </c>
      <c r="B1204" t="s">
        <v>193</v>
      </c>
      <c r="C1204">
        <v>2010</v>
      </c>
      <c r="D1204" t="s">
        <v>24</v>
      </c>
      <c r="E1204">
        <v>243</v>
      </c>
      <c r="F1204">
        <v>62</v>
      </c>
      <c r="G1204">
        <v>1.77</v>
      </c>
      <c r="H1204">
        <v>172.00978839999999</v>
      </c>
      <c r="I1204">
        <v>75</v>
      </c>
      <c r="J1204">
        <v>680</v>
      </c>
      <c r="L1204">
        <v>92</v>
      </c>
      <c r="M1204">
        <v>9</v>
      </c>
      <c r="N1204">
        <v>7.97</v>
      </c>
      <c r="O1204">
        <v>9</v>
      </c>
      <c r="P1204">
        <v>0.3</v>
      </c>
      <c r="Q1204">
        <v>1476.4788699999999</v>
      </c>
      <c r="R1204">
        <v>34385963</v>
      </c>
      <c r="U1204">
        <v>0.46100000000000002</v>
      </c>
      <c r="V1204">
        <v>7</v>
      </c>
      <c r="W1204">
        <f t="shared" si="108"/>
        <v>1</v>
      </c>
      <c r="X1204">
        <f t="shared" si="109"/>
        <v>0</v>
      </c>
      <c r="Y1204">
        <f t="shared" si="110"/>
        <v>0</v>
      </c>
      <c r="Z1204">
        <f t="shared" si="111"/>
        <v>0</v>
      </c>
      <c r="AA1204">
        <f t="shared" si="112"/>
        <v>0</v>
      </c>
      <c r="AB1204">
        <f t="shared" si="113"/>
        <v>0</v>
      </c>
      <c r="AC1204">
        <v>62.5</v>
      </c>
    </row>
    <row r="1205" spans="1:29" x14ac:dyDescent="0.25">
      <c r="A1205" t="s">
        <v>32</v>
      </c>
      <c r="B1205" t="s">
        <v>104</v>
      </c>
      <c r="C1205">
        <v>2004</v>
      </c>
      <c r="D1205" t="s">
        <v>24</v>
      </c>
      <c r="E1205">
        <v>165</v>
      </c>
      <c r="F1205">
        <v>5</v>
      </c>
      <c r="G1205">
        <v>3.02</v>
      </c>
      <c r="H1205">
        <v>188.24992080000001</v>
      </c>
      <c r="I1205">
        <v>93</v>
      </c>
      <c r="J1205">
        <v>0</v>
      </c>
      <c r="K1205">
        <v>42</v>
      </c>
      <c r="L1205">
        <v>7</v>
      </c>
      <c r="M1205">
        <v>94</v>
      </c>
      <c r="N1205">
        <v>7.89</v>
      </c>
      <c r="O1205">
        <v>94</v>
      </c>
      <c r="P1205">
        <v>1.2</v>
      </c>
      <c r="Q1205">
        <v>1217.6579609999999</v>
      </c>
      <c r="R1205">
        <v>724153</v>
      </c>
      <c r="S1205">
        <v>2.6</v>
      </c>
      <c r="T1205">
        <v>2.5</v>
      </c>
      <c r="U1205">
        <v>0.57099999999999995</v>
      </c>
      <c r="V1205">
        <v>10.4</v>
      </c>
      <c r="W1205">
        <f t="shared" si="108"/>
        <v>0</v>
      </c>
      <c r="X1205">
        <f t="shared" si="109"/>
        <v>0</v>
      </c>
      <c r="Y1205">
        <f t="shared" si="110"/>
        <v>0</v>
      </c>
      <c r="Z1205">
        <f t="shared" si="111"/>
        <v>0</v>
      </c>
      <c r="AA1205">
        <f t="shared" si="112"/>
        <v>0</v>
      </c>
      <c r="AB1205">
        <f t="shared" si="113"/>
        <v>0</v>
      </c>
      <c r="AC1205">
        <v>72.2</v>
      </c>
    </row>
    <row r="1206" spans="1:29" x14ac:dyDescent="0.25">
      <c r="A1206" t="s">
        <v>25</v>
      </c>
      <c r="B1206" t="s">
        <v>184</v>
      </c>
      <c r="C1206">
        <v>2000</v>
      </c>
      <c r="D1206" t="s">
        <v>37</v>
      </c>
      <c r="E1206">
        <v>78</v>
      </c>
      <c r="F1206">
        <v>0</v>
      </c>
      <c r="G1206">
        <v>2.0299999999999998</v>
      </c>
      <c r="H1206">
        <v>1855.828806</v>
      </c>
      <c r="I1206">
        <v>97</v>
      </c>
      <c r="J1206">
        <v>141</v>
      </c>
      <c r="K1206">
        <v>28.5</v>
      </c>
      <c r="L1206">
        <v>0</v>
      </c>
      <c r="M1206">
        <v>98</v>
      </c>
      <c r="N1206">
        <v>2.71</v>
      </c>
      <c r="O1206">
        <v>98</v>
      </c>
      <c r="P1206">
        <v>0.1</v>
      </c>
      <c r="Q1206">
        <v>23792.677</v>
      </c>
      <c r="S1206">
        <v>2.1</v>
      </c>
      <c r="T1206">
        <v>2</v>
      </c>
      <c r="U1206">
        <v>0.81</v>
      </c>
      <c r="V1206">
        <v>12.5</v>
      </c>
      <c r="W1206">
        <f t="shared" si="108"/>
        <v>0</v>
      </c>
      <c r="X1206">
        <f t="shared" si="109"/>
        <v>1</v>
      </c>
      <c r="Y1206">
        <f t="shared" si="110"/>
        <v>0</v>
      </c>
      <c r="Z1206">
        <f t="shared" si="111"/>
        <v>0</v>
      </c>
      <c r="AA1206">
        <f t="shared" si="112"/>
        <v>0</v>
      </c>
      <c r="AB1206">
        <f t="shared" si="113"/>
        <v>1</v>
      </c>
      <c r="AC1206">
        <v>78.3</v>
      </c>
    </row>
    <row r="1207" spans="1:29" x14ac:dyDescent="0.25">
      <c r="A1207" t="s">
        <v>27</v>
      </c>
      <c r="B1207" t="s">
        <v>150</v>
      </c>
      <c r="C1207">
        <v>2000</v>
      </c>
      <c r="D1207" t="s">
        <v>37</v>
      </c>
      <c r="E1207">
        <v>84</v>
      </c>
      <c r="F1207">
        <v>1</v>
      </c>
      <c r="G1207">
        <v>10.06</v>
      </c>
      <c r="H1207">
        <v>2944.6401340000002</v>
      </c>
      <c r="J1207">
        <v>1019</v>
      </c>
      <c r="K1207">
        <v>51.8</v>
      </c>
      <c r="L1207">
        <v>1</v>
      </c>
      <c r="M1207">
        <v>97</v>
      </c>
      <c r="N1207">
        <v>7.42</v>
      </c>
      <c r="O1207">
        <v>97</v>
      </c>
      <c r="P1207">
        <v>0.1</v>
      </c>
      <c r="Q1207">
        <v>25921.127939999998</v>
      </c>
      <c r="R1207">
        <v>15925513</v>
      </c>
      <c r="S1207">
        <v>1.1000000000000001</v>
      </c>
      <c r="T1207">
        <v>1.1000000000000001</v>
      </c>
      <c r="U1207">
        <v>0.873</v>
      </c>
      <c r="V1207">
        <v>16.5</v>
      </c>
      <c r="W1207">
        <f t="shared" si="108"/>
        <v>0</v>
      </c>
      <c r="X1207">
        <f t="shared" si="109"/>
        <v>0</v>
      </c>
      <c r="Y1207">
        <f t="shared" si="110"/>
        <v>0</v>
      </c>
      <c r="Z1207">
        <f t="shared" si="111"/>
        <v>0</v>
      </c>
      <c r="AA1207">
        <f t="shared" si="112"/>
        <v>1</v>
      </c>
      <c r="AB1207">
        <f t="shared" si="113"/>
        <v>1</v>
      </c>
      <c r="AC1207">
        <v>78.099999999999994</v>
      </c>
    </row>
    <row r="1208" spans="1:29" x14ac:dyDescent="0.25">
      <c r="A1208" t="s">
        <v>29</v>
      </c>
      <c r="B1208" t="s">
        <v>56</v>
      </c>
      <c r="C1208">
        <v>2000</v>
      </c>
      <c r="D1208" t="s">
        <v>24</v>
      </c>
      <c r="E1208">
        <v>348</v>
      </c>
      <c r="F1208">
        <v>48</v>
      </c>
      <c r="G1208">
        <v>3.71</v>
      </c>
      <c r="H1208">
        <v>19.839295969999998</v>
      </c>
      <c r="J1208">
        <v>6074</v>
      </c>
      <c r="K1208">
        <v>12.2</v>
      </c>
      <c r="L1208">
        <v>92</v>
      </c>
      <c r="M1208">
        <v>45</v>
      </c>
      <c r="N1208">
        <v>5.6</v>
      </c>
      <c r="O1208">
        <v>45</v>
      </c>
      <c r="P1208">
        <v>4</v>
      </c>
      <c r="Q1208">
        <v>226.47598139999999</v>
      </c>
      <c r="R1208">
        <v>1167942</v>
      </c>
      <c r="S1208">
        <v>11.4</v>
      </c>
      <c r="T1208">
        <v>11.1</v>
      </c>
      <c r="U1208">
        <v>0</v>
      </c>
      <c r="V1208">
        <v>3.4</v>
      </c>
      <c r="W1208">
        <f t="shared" si="108"/>
        <v>1</v>
      </c>
      <c r="X1208">
        <f t="shared" si="109"/>
        <v>0</v>
      </c>
      <c r="Y1208">
        <f t="shared" si="110"/>
        <v>0</v>
      </c>
      <c r="Z1208">
        <f t="shared" si="111"/>
        <v>0</v>
      </c>
      <c r="AA1208">
        <f t="shared" si="112"/>
        <v>0</v>
      </c>
      <c r="AB1208">
        <f t="shared" si="113"/>
        <v>0</v>
      </c>
      <c r="AC1208">
        <v>51</v>
      </c>
    </row>
    <row r="1209" spans="1:29" x14ac:dyDescent="0.25">
      <c r="A1209" t="s">
        <v>27</v>
      </c>
      <c r="B1209" t="s">
        <v>87</v>
      </c>
      <c r="C1209">
        <v>2000</v>
      </c>
      <c r="D1209" t="s">
        <v>24</v>
      </c>
      <c r="E1209">
        <v>218</v>
      </c>
      <c r="F1209">
        <v>0</v>
      </c>
      <c r="G1209">
        <v>0.01</v>
      </c>
      <c r="H1209">
        <v>5.3480945100000001</v>
      </c>
      <c r="J1209">
        <v>9</v>
      </c>
      <c r="K1209">
        <v>54</v>
      </c>
      <c r="L1209">
        <v>0</v>
      </c>
      <c r="M1209">
        <v>93</v>
      </c>
      <c r="N1209">
        <v>5.28</v>
      </c>
      <c r="O1209">
        <v>93</v>
      </c>
      <c r="P1209">
        <v>0.1</v>
      </c>
      <c r="Q1209">
        <v>47.328270000000003</v>
      </c>
      <c r="R1209">
        <v>1396985</v>
      </c>
      <c r="S1209">
        <v>2.5</v>
      </c>
      <c r="T1209">
        <v>2.5</v>
      </c>
      <c r="U1209">
        <v>0.76400000000000001</v>
      </c>
      <c r="V1209">
        <v>14.4</v>
      </c>
      <c r="W1209">
        <f t="shared" si="108"/>
        <v>0</v>
      </c>
      <c r="X1209">
        <f t="shared" si="109"/>
        <v>0</v>
      </c>
      <c r="Y1209">
        <f t="shared" si="110"/>
        <v>0</v>
      </c>
      <c r="Z1209">
        <f t="shared" si="111"/>
        <v>0</v>
      </c>
      <c r="AA1209">
        <f t="shared" si="112"/>
        <v>1</v>
      </c>
      <c r="AB1209">
        <f t="shared" si="113"/>
        <v>0</v>
      </c>
      <c r="AC1209">
        <v>78</v>
      </c>
    </row>
    <row r="1210" spans="1:29" x14ac:dyDescent="0.25">
      <c r="A1210" t="s">
        <v>29</v>
      </c>
      <c r="B1210" t="s">
        <v>92</v>
      </c>
      <c r="C1210">
        <v>2008</v>
      </c>
      <c r="D1210" t="s">
        <v>24</v>
      </c>
      <c r="E1210">
        <v>298</v>
      </c>
      <c r="F1210">
        <v>2</v>
      </c>
      <c r="G1210">
        <v>8.75</v>
      </c>
      <c r="H1210">
        <v>11.05422474</v>
      </c>
      <c r="I1210">
        <v>82</v>
      </c>
      <c r="J1210">
        <v>3</v>
      </c>
      <c r="K1210">
        <v>32.4</v>
      </c>
      <c r="L1210">
        <v>3</v>
      </c>
      <c r="M1210">
        <v>81</v>
      </c>
      <c r="N1210">
        <v>2.54</v>
      </c>
      <c r="O1210">
        <v>82</v>
      </c>
      <c r="P1210">
        <v>8.9</v>
      </c>
      <c r="Q1210">
        <v>194.27459999999999</v>
      </c>
      <c r="R1210">
        <v>1536411</v>
      </c>
      <c r="S1210">
        <v>6.8</v>
      </c>
      <c r="T1210">
        <v>6.6</v>
      </c>
      <c r="U1210">
        <v>0.65100000000000002</v>
      </c>
      <c r="V1210">
        <v>12.4</v>
      </c>
      <c r="W1210">
        <f t="shared" si="108"/>
        <v>1</v>
      </c>
      <c r="X1210">
        <f t="shared" si="109"/>
        <v>0</v>
      </c>
      <c r="Y1210">
        <f t="shared" si="110"/>
        <v>0</v>
      </c>
      <c r="Z1210">
        <f t="shared" si="111"/>
        <v>0</v>
      </c>
      <c r="AA1210">
        <f t="shared" si="112"/>
        <v>0</v>
      </c>
      <c r="AB1210">
        <f t="shared" si="113"/>
        <v>0</v>
      </c>
      <c r="AC1210">
        <v>61.6</v>
      </c>
    </row>
    <row r="1211" spans="1:29" x14ac:dyDescent="0.25">
      <c r="A1211" t="s">
        <v>27</v>
      </c>
      <c r="B1211" t="s">
        <v>106</v>
      </c>
      <c r="C1211">
        <v>2014</v>
      </c>
      <c r="D1211" t="s">
        <v>37</v>
      </c>
      <c r="E1211">
        <v>49</v>
      </c>
      <c r="F1211">
        <v>0</v>
      </c>
      <c r="G1211">
        <v>7.45</v>
      </c>
      <c r="H1211">
        <v>8254.0207630000004</v>
      </c>
      <c r="J1211">
        <v>0</v>
      </c>
      <c r="K1211">
        <v>6.6</v>
      </c>
      <c r="L1211">
        <v>0</v>
      </c>
      <c r="M1211">
        <v>9</v>
      </c>
      <c r="N1211">
        <v>8.86</v>
      </c>
      <c r="O1211">
        <v>9</v>
      </c>
      <c r="P1211">
        <v>0.1</v>
      </c>
      <c r="Q1211">
        <v>52473.113559999998</v>
      </c>
      <c r="R1211">
        <v>327386</v>
      </c>
      <c r="S1211">
        <v>1</v>
      </c>
      <c r="T1211">
        <v>0.9</v>
      </c>
      <c r="U1211">
        <v>0.91500000000000004</v>
      </c>
      <c r="V1211">
        <v>19</v>
      </c>
      <c r="W1211">
        <f t="shared" si="108"/>
        <v>0</v>
      </c>
      <c r="X1211">
        <f t="shared" si="109"/>
        <v>0</v>
      </c>
      <c r="Y1211">
        <f t="shared" si="110"/>
        <v>0</v>
      </c>
      <c r="Z1211">
        <f t="shared" si="111"/>
        <v>0</v>
      </c>
      <c r="AA1211">
        <f t="shared" si="112"/>
        <v>1</v>
      </c>
      <c r="AB1211">
        <f t="shared" si="113"/>
        <v>1</v>
      </c>
      <c r="AC1211">
        <v>82.5</v>
      </c>
    </row>
    <row r="1212" spans="1:29" x14ac:dyDescent="0.25">
      <c r="A1212" t="s">
        <v>29</v>
      </c>
      <c r="B1212" t="s">
        <v>100</v>
      </c>
      <c r="C1212">
        <v>2004</v>
      </c>
      <c r="D1212" t="s">
        <v>24</v>
      </c>
      <c r="E1212">
        <v>334</v>
      </c>
      <c r="F1212">
        <v>33</v>
      </c>
      <c r="G1212">
        <v>0.34</v>
      </c>
      <c r="H1212">
        <v>18.93011259</v>
      </c>
      <c r="J1212">
        <v>10</v>
      </c>
      <c r="K1212">
        <v>18.100000000000001</v>
      </c>
      <c r="L1212">
        <v>53</v>
      </c>
      <c r="M1212">
        <v>65</v>
      </c>
      <c r="N1212">
        <v>3.14</v>
      </c>
      <c r="O1212">
        <v>6</v>
      </c>
      <c r="P1212">
        <v>2.8</v>
      </c>
      <c r="Q1212">
        <v>386.3288283</v>
      </c>
      <c r="R1212">
        <v>949229</v>
      </c>
      <c r="S1212">
        <v>9.5</v>
      </c>
      <c r="T1212">
        <v>9.5</v>
      </c>
      <c r="U1212">
        <v>0.32500000000000001</v>
      </c>
      <c r="V1212">
        <v>5.0999999999999996</v>
      </c>
      <c r="W1212">
        <f t="shared" si="108"/>
        <v>1</v>
      </c>
      <c r="X1212">
        <f t="shared" si="109"/>
        <v>0</v>
      </c>
      <c r="Y1212">
        <f t="shared" si="110"/>
        <v>0</v>
      </c>
      <c r="Z1212">
        <f t="shared" si="111"/>
        <v>0</v>
      </c>
      <c r="AA1212">
        <f t="shared" si="112"/>
        <v>0</v>
      </c>
      <c r="AB1212">
        <f t="shared" si="113"/>
        <v>0</v>
      </c>
      <c r="AC1212">
        <v>54</v>
      </c>
    </row>
    <row r="1213" spans="1:29" x14ac:dyDescent="0.25">
      <c r="A1213" t="s">
        <v>29</v>
      </c>
      <c r="B1213" t="s">
        <v>64</v>
      </c>
      <c r="C1213">
        <v>2014</v>
      </c>
      <c r="D1213" t="s">
        <v>24</v>
      </c>
      <c r="E1213">
        <v>362</v>
      </c>
      <c r="F1213">
        <v>46</v>
      </c>
      <c r="G1213">
        <v>0.01</v>
      </c>
      <c r="H1213">
        <v>11.3020668</v>
      </c>
      <c r="I1213">
        <v>37</v>
      </c>
      <c r="J1213">
        <v>1275</v>
      </c>
      <c r="K1213">
        <v>18.7</v>
      </c>
      <c r="L1213">
        <v>78</v>
      </c>
      <c r="M1213">
        <v>44</v>
      </c>
      <c r="N1213">
        <v>3.62</v>
      </c>
      <c r="O1213">
        <v>37</v>
      </c>
      <c r="P1213">
        <v>2.9</v>
      </c>
      <c r="Q1213">
        <v>125.998515</v>
      </c>
      <c r="R1213">
        <v>13569438</v>
      </c>
      <c r="S1213">
        <v>8.6999999999999993</v>
      </c>
      <c r="T1213">
        <v>8.5</v>
      </c>
      <c r="U1213">
        <v>0.39</v>
      </c>
      <c r="V1213">
        <v>7.3</v>
      </c>
      <c r="W1213">
        <f t="shared" si="108"/>
        <v>1</v>
      </c>
      <c r="X1213">
        <f t="shared" si="109"/>
        <v>0</v>
      </c>
      <c r="Y1213">
        <f t="shared" si="110"/>
        <v>0</v>
      </c>
      <c r="Z1213">
        <f t="shared" si="111"/>
        <v>0</v>
      </c>
      <c r="AA1213">
        <f t="shared" si="112"/>
        <v>0</v>
      </c>
      <c r="AB1213">
        <f t="shared" si="113"/>
        <v>0</v>
      </c>
      <c r="AC1213">
        <v>52.6</v>
      </c>
    </row>
    <row r="1214" spans="1:29" x14ac:dyDescent="0.25">
      <c r="A1214" t="s">
        <v>27</v>
      </c>
      <c r="B1214" t="s">
        <v>156</v>
      </c>
      <c r="C1214">
        <v>2002</v>
      </c>
      <c r="D1214" t="s">
        <v>37</v>
      </c>
      <c r="E1214">
        <v>81</v>
      </c>
      <c r="F1214">
        <v>0</v>
      </c>
      <c r="G1214">
        <v>5.89</v>
      </c>
      <c r="H1214">
        <v>749.6823382</v>
      </c>
      <c r="J1214">
        <v>5</v>
      </c>
      <c r="K1214">
        <v>54.6</v>
      </c>
      <c r="L1214">
        <v>0</v>
      </c>
      <c r="M1214">
        <v>93</v>
      </c>
      <c r="N1214">
        <v>9.6199999999999992</v>
      </c>
      <c r="O1214">
        <v>93</v>
      </c>
      <c r="P1214">
        <v>0.1</v>
      </c>
      <c r="Q1214">
        <v>4361.1538</v>
      </c>
      <c r="R1214">
        <v>4538159</v>
      </c>
      <c r="S1214">
        <v>0.8</v>
      </c>
      <c r="T1214">
        <v>0.7</v>
      </c>
      <c r="U1214">
        <v>0.91600000000000004</v>
      </c>
      <c r="V1214">
        <v>17.100000000000001</v>
      </c>
      <c r="W1214">
        <f t="shared" si="108"/>
        <v>0</v>
      </c>
      <c r="X1214">
        <f t="shared" si="109"/>
        <v>0</v>
      </c>
      <c r="Y1214">
        <f t="shared" si="110"/>
        <v>0</v>
      </c>
      <c r="Z1214">
        <f t="shared" si="111"/>
        <v>0</v>
      </c>
      <c r="AA1214">
        <f t="shared" si="112"/>
        <v>1</v>
      </c>
      <c r="AB1214">
        <f t="shared" si="113"/>
        <v>1</v>
      </c>
      <c r="AC1214">
        <v>78.900000000000006</v>
      </c>
    </row>
    <row r="1215" spans="1:29" x14ac:dyDescent="0.25">
      <c r="A1215" t="s">
        <v>25</v>
      </c>
      <c r="B1215" t="s">
        <v>146</v>
      </c>
      <c r="C1215">
        <v>2006</v>
      </c>
      <c r="D1215" t="s">
        <v>24</v>
      </c>
      <c r="E1215">
        <v>22</v>
      </c>
      <c r="F1215">
        <v>61</v>
      </c>
      <c r="G1215">
        <v>0.28000000000000003</v>
      </c>
      <c r="H1215">
        <v>4.6327763040000001</v>
      </c>
      <c r="I1215">
        <v>75</v>
      </c>
      <c r="J1215">
        <v>760</v>
      </c>
      <c r="K1215">
        <v>17</v>
      </c>
      <c r="L1215">
        <v>83</v>
      </c>
      <c r="M1215">
        <v>82</v>
      </c>
      <c r="N1215">
        <v>1.78</v>
      </c>
      <c r="O1215">
        <v>82</v>
      </c>
      <c r="P1215">
        <v>0.6</v>
      </c>
      <c r="Q1215">
        <v>296.97284000000002</v>
      </c>
      <c r="R1215">
        <v>48846474</v>
      </c>
      <c r="S1215">
        <v>13.2</v>
      </c>
      <c r="T1215">
        <v>13.5</v>
      </c>
      <c r="U1215">
        <v>0.47399999999999998</v>
      </c>
      <c r="V1215">
        <v>8</v>
      </c>
      <c r="W1215">
        <f t="shared" si="108"/>
        <v>0</v>
      </c>
      <c r="X1215">
        <f t="shared" si="109"/>
        <v>1</v>
      </c>
      <c r="Y1215">
        <f t="shared" si="110"/>
        <v>0</v>
      </c>
      <c r="Z1215">
        <f t="shared" si="111"/>
        <v>0</v>
      </c>
      <c r="AA1215">
        <f t="shared" si="112"/>
        <v>0</v>
      </c>
      <c r="AB1215">
        <f t="shared" si="113"/>
        <v>0</v>
      </c>
      <c r="AC1215">
        <v>64.2</v>
      </c>
    </row>
    <row r="1216" spans="1:29" x14ac:dyDescent="0.25">
      <c r="A1216" t="s">
        <v>25</v>
      </c>
      <c r="B1216" t="s">
        <v>121</v>
      </c>
      <c r="C1216">
        <v>2011</v>
      </c>
      <c r="D1216" t="s">
        <v>24</v>
      </c>
      <c r="E1216">
        <v>188</v>
      </c>
      <c r="F1216">
        <v>4</v>
      </c>
      <c r="G1216">
        <v>3.28</v>
      </c>
      <c r="H1216">
        <v>0</v>
      </c>
      <c r="I1216">
        <v>96</v>
      </c>
      <c r="J1216">
        <v>222</v>
      </c>
      <c r="K1216">
        <v>41.4</v>
      </c>
      <c r="L1216">
        <v>4</v>
      </c>
      <c r="M1216">
        <v>94</v>
      </c>
      <c r="N1216">
        <v>6.18</v>
      </c>
      <c r="O1216">
        <v>96</v>
      </c>
      <c r="P1216">
        <v>0.2</v>
      </c>
      <c r="S1216">
        <v>3.2</v>
      </c>
      <c r="T1216">
        <v>3.3</v>
      </c>
      <c r="U1216">
        <v>0.63200000000000001</v>
      </c>
      <c r="V1216">
        <v>12.1</v>
      </c>
      <c r="W1216">
        <f t="shared" si="108"/>
        <v>0</v>
      </c>
      <c r="X1216">
        <f t="shared" si="109"/>
        <v>1</v>
      </c>
      <c r="Y1216">
        <f t="shared" si="110"/>
        <v>0</v>
      </c>
      <c r="Z1216">
        <f t="shared" si="111"/>
        <v>0</v>
      </c>
      <c r="AA1216">
        <f t="shared" si="112"/>
        <v>0</v>
      </c>
      <c r="AB1216">
        <f t="shared" si="113"/>
        <v>0</v>
      </c>
      <c r="AC1216">
        <v>69.400000000000006</v>
      </c>
    </row>
    <row r="1217" spans="1:29" x14ac:dyDescent="0.25">
      <c r="A1217" t="s">
        <v>29</v>
      </c>
      <c r="B1217" t="s">
        <v>180</v>
      </c>
      <c r="C1217">
        <v>2007</v>
      </c>
      <c r="D1217" t="s">
        <v>24</v>
      </c>
      <c r="E1217">
        <v>23</v>
      </c>
      <c r="F1217">
        <v>22</v>
      </c>
      <c r="G1217">
        <v>0.32</v>
      </c>
      <c r="H1217">
        <v>8.3091529269999995</v>
      </c>
      <c r="I1217">
        <v>94</v>
      </c>
      <c r="J1217">
        <v>11</v>
      </c>
      <c r="K1217">
        <v>2.2999999999999998</v>
      </c>
      <c r="L1217">
        <v>36</v>
      </c>
      <c r="M1217">
        <v>93</v>
      </c>
      <c r="N1217">
        <v>4.72</v>
      </c>
      <c r="O1217">
        <v>94</v>
      </c>
      <c r="P1217">
        <v>0.7</v>
      </c>
      <c r="Q1217">
        <v>95.397852200000003</v>
      </c>
      <c r="R1217">
        <v>11873557</v>
      </c>
      <c r="S1217">
        <v>11</v>
      </c>
      <c r="T1217">
        <v>1.9</v>
      </c>
      <c r="U1217">
        <v>0.42499999999999999</v>
      </c>
      <c r="V1217">
        <v>6.8</v>
      </c>
      <c r="W1217">
        <f t="shared" si="108"/>
        <v>1</v>
      </c>
      <c r="X1217">
        <f t="shared" si="109"/>
        <v>0</v>
      </c>
      <c r="Y1217">
        <f t="shared" si="110"/>
        <v>0</v>
      </c>
      <c r="Z1217">
        <f t="shared" si="111"/>
        <v>0</v>
      </c>
      <c r="AA1217">
        <f t="shared" si="112"/>
        <v>0</v>
      </c>
      <c r="AB1217">
        <f t="shared" si="113"/>
        <v>0</v>
      </c>
      <c r="AC1217">
        <v>62.1</v>
      </c>
    </row>
    <row r="1218" spans="1:29" x14ac:dyDescent="0.25">
      <c r="A1218" t="s">
        <v>25</v>
      </c>
      <c r="B1218" t="s">
        <v>179</v>
      </c>
      <c r="C1218">
        <v>2008</v>
      </c>
      <c r="D1218" t="s">
        <v>24</v>
      </c>
      <c r="E1218">
        <v>98</v>
      </c>
      <c r="F1218">
        <v>9</v>
      </c>
      <c r="G1218">
        <v>0.09</v>
      </c>
      <c r="H1218">
        <v>15.50666857</v>
      </c>
      <c r="I1218">
        <v>98</v>
      </c>
      <c r="J1218">
        <v>158</v>
      </c>
      <c r="K1218">
        <v>62.4</v>
      </c>
      <c r="L1218">
        <v>10</v>
      </c>
      <c r="M1218">
        <v>98</v>
      </c>
      <c r="N1218">
        <v>2.87</v>
      </c>
      <c r="O1218">
        <v>98</v>
      </c>
      <c r="P1218">
        <v>0.1</v>
      </c>
      <c r="Q1218">
        <v>237.83233999999999</v>
      </c>
      <c r="S1218">
        <v>7.2</v>
      </c>
      <c r="T1218">
        <v>7.3</v>
      </c>
      <c r="U1218">
        <v>0.77900000000000003</v>
      </c>
      <c r="V1218">
        <v>12.8</v>
      </c>
      <c r="W1218">
        <f t="shared" si="108"/>
        <v>0</v>
      </c>
      <c r="X1218">
        <f t="shared" si="109"/>
        <v>1</v>
      </c>
      <c r="Y1218">
        <f t="shared" si="110"/>
        <v>0</v>
      </c>
      <c r="Z1218">
        <f t="shared" si="111"/>
        <v>0</v>
      </c>
      <c r="AA1218">
        <f t="shared" si="112"/>
        <v>0</v>
      </c>
      <c r="AB1218">
        <f t="shared" si="113"/>
        <v>0</v>
      </c>
      <c r="AC1218">
        <v>73.3</v>
      </c>
    </row>
    <row r="1219" spans="1:29" x14ac:dyDescent="0.25">
      <c r="A1219" t="s">
        <v>27</v>
      </c>
      <c r="B1219" t="s">
        <v>166</v>
      </c>
      <c r="C1219">
        <v>2005</v>
      </c>
      <c r="D1219" t="s">
        <v>37</v>
      </c>
      <c r="E1219">
        <v>11</v>
      </c>
      <c r="F1219">
        <v>0</v>
      </c>
      <c r="G1219">
        <v>13.33</v>
      </c>
      <c r="H1219">
        <v>2813.9852850000002</v>
      </c>
      <c r="I1219">
        <v>94</v>
      </c>
      <c r="J1219">
        <v>7</v>
      </c>
      <c r="K1219">
        <v>54.1</v>
      </c>
      <c r="L1219">
        <v>1</v>
      </c>
      <c r="M1219">
        <v>93</v>
      </c>
      <c r="N1219">
        <v>9.98</v>
      </c>
      <c r="O1219">
        <v>93</v>
      </c>
      <c r="P1219">
        <v>0.1</v>
      </c>
      <c r="Q1219">
        <v>18784.948499999999</v>
      </c>
      <c r="R1219">
        <v>15333</v>
      </c>
      <c r="S1219">
        <v>0.7</v>
      </c>
      <c r="T1219">
        <v>0.6</v>
      </c>
      <c r="U1219">
        <v>0.79</v>
      </c>
      <c r="V1219">
        <v>15.4</v>
      </c>
      <c r="W1219">
        <f t="shared" ref="W1219:W1282" si="114">IF(A1219="Africa",1,0)</f>
        <v>0</v>
      </c>
      <c r="X1219">
        <f t="shared" ref="X1219:X1282" si="115">IF(A1219="Asia",1,0)</f>
        <v>0</v>
      </c>
      <c r="Y1219">
        <f t="shared" ref="Y1219:Y1282" si="116">IF(A1219="Oceania",1,0)</f>
        <v>0</v>
      </c>
      <c r="Z1219">
        <f t="shared" ref="Z1219:Z1282" si="117">IF(A1219="South America",1,0)</f>
        <v>0</v>
      </c>
      <c r="AA1219">
        <f t="shared" ref="AA1219:AA1282" si="118">IF(A1219="Europe",1,0)</f>
        <v>1</v>
      </c>
      <c r="AB1219">
        <f t="shared" ref="AB1219:AB1282" si="119">IF(D1219="Developed",1,0)</f>
        <v>1</v>
      </c>
      <c r="AC1219">
        <v>77.7</v>
      </c>
    </row>
    <row r="1220" spans="1:29" x14ac:dyDescent="0.25">
      <c r="A1220" t="s">
        <v>27</v>
      </c>
      <c r="B1220" t="s">
        <v>39</v>
      </c>
      <c r="C1220">
        <v>2004</v>
      </c>
      <c r="D1220" t="s">
        <v>37</v>
      </c>
      <c r="E1220">
        <v>86</v>
      </c>
      <c r="F1220">
        <v>0</v>
      </c>
      <c r="G1220">
        <v>12.1</v>
      </c>
      <c r="H1220">
        <v>5316.8774560000002</v>
      </c>
      <c r="I1220">
        <v>83</v>
      </c>
      <c r="J1220">
        <v>15</v>
      </c>
      <c r="K1220">
        <v>52.2</v>
      </c>
      <c r="L1220">
        <v>0</v>
      </c>
      <c r="M1220">
        <v>83</v>
      </c>
      <c r="N1220">
        <v>1.56</v>
      </c>
      <c r="O1220">
        <v>83</v>
      </c>
      <c r="P1220">
        <v>0.1</v>
      </c>
      <c r="Q1220">
        <v>36693.426200000002</v>
      </c>
      <c r="R1220">
        <v>8171966</v>
      </c>
      <c r="S1220">
        <v>1.7</v>
      </c>
      <c r="T1220">
        <v>1.9</v>
      </c>
      <c r="U1220">
        <v>0.84099999999999997</v>
      </c>
      <c r="V1220">
        <v>14.7</v>
      </c>
      <c r="W1220">
        <f t="shared" si="114"/>
        <v>0</v>
      </c>
      <c r="X1220">
        <f t="shared" si="115"/>
        <v>0</v>
      </c>
      <c r="Y1220">
        <f t="shared" si="116"/>
        <v>0</v>
      </c>
      <c r="Z1220">
        <f t="shared" si="117"/>
        <v>0</v>
      </c>
      <c r="AA1220">
        <f t="shared" si="118"/>
        <v>1</v>
      </c>
      <c r="AB1220">
        <f t="shared" si="119"/>
        <v>1</v>
      </c>
      <c r="AC1220">
        <v>79.3</v>
      </c>
    </row>
    <row r="1221" spans="1:29" x14ac:dyDescent="0.25">
      <c r="A1221" t="s">
        <v>34</v>
      </c>
      <c r="B1221" t="s">
        <v>50</v>
      </c>
      <c r="C1221">
        <v>2008</v>
      </c>
      <c r="D1221" t="s">
        <v>24</v>
      </c>
      <c r="E1221">
        <v>211</v>
      </c>
      <c r="F1221">
        <v>10</v>
      </c>
      <c r="G1221">
        <v>3.77</v>
      </c>
      <c r="H1221">
        <v>0</v>
      </c>
      <c r="I1221">
        <v>88</v>
      </c>
      <c r="J1221">
        <v>0</v>
      </c>
      <c r="K1221">
        <v>48</v>
      </c>
      <c r="L1221">
        <v>13</v>
      </c>
      <c r="M1221">
        <v>87</v>
      </c>
      <c r="N1221">
        <v>5</v>
      </c>
      <c r="O1221">
        <v>88</v>
      </c>
      <c r="P1221">
        <v>0.2</v>
      </c>
      <c r="S1221">
        <v>1.3</v>
      </c>
      <c r="T1221">
        <v>1.1000000000000001</v>
      </c>
      <c r="U1221">
        <v>0.63200000000000001</v>
      </c>
      <c r="V1221">
        <v>14</v>
      </c>
      <c r="W1221">
        <f t="shared" si="114"/>
        <v>0</v>
      </c>
      <c r="X1221">
        <f t="shared" si="115"/>
        <v>0</v>
      </c>
      <c r="Y1221">
        <f t="shared" si="116"/>
        <v>0</v>
      </c>
      <c r="Z1221">
        <f t="shared" si="117"/>
        <v>1</v>
      </c>
      <c r="AA1221">
        <f t="shared" si="118"/>
        <v>0</v>
      </c>
      <c r="AB1221">
        <f t="shared" si="119"/>
        <v>0</v>
      </c>
      <c r="AC1221">
        <v>67.400000000000006</v>
      </c>
    </row>
    <row r="1222" spans="1:29" x14ac:dyDescent="0.25">
      <c r="A1222" t="s">
        <v>34</v>
      </c>
      <c r="B1222" t="s">
        <v>67</v>
      </c>
      <c r="C1222">
        <v>2015</v>
      </c>
      <c r="D1222" t="s">
        <v>24</v>
      </c>
      <c r="E1222">
        <v>143</v>
      </c>
      <c r="F1222">
        <v>10</v>
      </c>
      <c r="H1222">
        <v>0</v>
      </c>
      <c r="I1222">
        <v>91</v>
      </c>
      <c r="J1222">
        <v>1</v>
      </c>
      <c r="K1222">
        <v>57.9</v>
      </c>
      <c r="L1222">
        <v>12</v>
      </c>
      <c r="M1222">
        <v>91</v>
      </c>
      <c r="O1222">
        <v>91</v>
      </c>
      <c r="P1222">
        <v>0.1</v>
      </c>
      <c r="Q1222">
        <v>644.52555600000005</v>
      </c>
      <c r="R1222">
        <v>48228697</v>
      </c>
      <c r="S1222">
        <v>2.1</v>
      </c>
      <c r="T1222">
        <v>1.9</v>
      </c>
      <c r="U1222">
        <v>0.72399999999999998</v>
      </c>
      <c r="V1222">
        <v>13.6</v>
      </c>
      <c r="W1222">
        <f t="shared" si="114"/>
        <v>0</v>
      </c>
      <c r="X1222">
        <f t="shared" si="115"/>
        <v>0</v>
      </c>
      <c r="Y1222">
        <f t="shared" si="116"/>
        <v>0</v>
      </c>
      <c r="Z1222">
        <f t="shared" si="117"/>
        <v>1</v>
      </c>
      <c r="AA1222">
        <f t="shared" si="118"/>
        <v>0</v>
      </c>
      <c r="AB1222">
        <f t="shared" si="119"/>
        <v>0</v>
      </c>
      <c r="AC1222">
        <v>74.8</v>
      </c>
    </row>
    <row r="1223" spans="1:29" x14ac:dyDescent="0.25">
      <c r="A1223" t="s">
        <v>34</v>
      </c>
      <c r="B1223" t="s">
        <v>67</v>
      </c>
      <c r="C1223">
        <v>2009</v>
      </c>
      <c r="D1223" t="s">
        <v>24</v>
      </c>
      <c r="E1223">
        <v>15</v>
      </c>
      <c r="F1223">
        <v>13</v>
      </c>
      <c r="G1223">
        <v>4.34</v>
      </c>
      <c r="H1223">
        <v>941.64640450000002</v>
      </c>
      <c r="I1223">
        <v>92</v>
      </c>
      <c r="J1223">
        <v>0</v>
      </c>
      <c r="K1223">
        <v>53.5</v>
      </c>
      <c r="L1223">
        <v>15</v>
      </c>
      <c r="M1223">
        <v>92</v>
      </c>
      <c r="N1223">
        <v>7.1</v>
      </c>
      <c r="O1223">
        <v>92</v>
      </c>
      <c r="P1223">
        <v>0.1</v>
      </c>
      <c r="Q1223">
        <v>5148.4221129999996</v>
      </c>
      <c r="R1223">
        <v>45416181</v>
      </c>
      <c r="S1223">
        <v>2.2000000000000002</v>
      </c>
      <c r="T1223">
        <v>2</v>
      </c>
      <c r="U1223">
        <v>0.69099999999999995</v>
      </c>
      <c r="V1223">
        <v>12.4</v>
      </c>
      <c r="W1223">
        <f t="shared" si="114"/>
        <v>0</v>
      </c>
      <c r="X1223">
        <f t="shared" si="115"/>
        <v>0</v>
      </c>
      <c r="Y1223">
        <f t="shared" si="116"/>
        <v>0</v>
      </c>
      <c r="Z1223">
        <f t="shared" si="117"/>
        <v>1</v>
      </c>
      <c r="AA1223">
        <f t="shared" si="118"/>
        <v>0</v>
      </c>
      <c r="AB1223">
        <f t="shared" si="119"/>
        <v>0</v>
      </c>
      <c r="AC1223">
        <v>73.599999999999994</v>
      </c>
    </row>
    <row r="1224" spans="1:29" x14ac:dyDescent="0.25">
      <c r="A1224" t="s">
        <v>29</v>
      </c>
      <c r="B1224" t="s">
        <v>188</v>
      </c>
      <c r="C1224">
        <v>2015</v>
      </c>
      <c r="D1224" t="s">
        <v>24</v>
      </c>
      <c r="E1224">
        <v>312</v>
      </c>
      <c r="F1224">
        <v>50</v>
      </c>
      <c r="H1224">
        <v>0</v>
      </c>
      <c r="I1224">
        <v>42</v>
      </c>
      <c r="J1224">
        <v>7497</v>
      </c>
      <c r="K1224">
        <v>24.3</v>
      </c>
      <c r="L1224">
        <v>80</v>
      </c>
      <c r="M1224">
        <v>47</v>
      </c>
      <c r="O1224">
        <v>42</v>
      </c>
      <c r="P1224">
        <v>0.7</v>
      </c>
      <c r="Q1224">
        <v>426.98536999999999</v>
      </c>
      <c r="S1224">
        <v>6.6</v>
      </c>
      <c r="T1224">
        <v>6.4</v>
      </c>
      <c r="W1224">
        <f t="shared" si="114"/>
        <v>1</v>
      </c>
      <c r="X1224">
        <f t="shared" si="115"/>
        <v>0</v>
      </c>
      <c r="Y1224">
        <f t="shared" si="116"/>
        <v>0</v>
      </c>
      <c r="Z1224">
        <f t="shared" si="117"/>
        <v>0</v>
      </c>
      <c r="AA1224">
        <f t="shared" si="118"/>
        <v>0</v>
      </c>
      <c r="AB1224">
        <f t="shared" si="119"/>
        <v>0</v>
      </c>
      <c r="AC1224">
        <v>55</v>
      </c>
    </row>
    <row r="1225" spans="1:29" x14ac:dyDescent="0.25">
      <c r="A1225" t="s">
        <v>25</v>
      </c>
      <c r="B1225" t="s">
        <v>192</v>
      </c>
      <c r="C1225">
        <v>2005</v>
      </c>
      <c r="D1225" t="s">
        <v>24</v>
      </c>
      <c r="E1225">
        <v>138</v>
      </c>
      <c r="F1225">
        <v>4</v>
      </c>
      <c r="G1225">
        <v>1.97</v>
      </c>
      <c r="H1225">
        <v>97.766370620000004</v>
      </c>
      <c r="I1225">
        <v>99</v>
      </c>
      <c r="J1225">
        <v>3</v>
      </c>
      <c r="K1225">
        <v>16.600000000000001</v>
      </c>
      <c r="L1225">
        <v>5</v>
      </c>
      <c r="M1225">
        <v>99</v>
      </c>
      <c r="N1225">
        <v>4.5999999999999996</v>
      </c>
      <c r="O1225">
        <v>99</v>
      </c>
      <c r="P1225">
        <v>0.1</v>
      </c>
      <c r="Q1225">
        <v>1259.87591</v>
      </c>
      <c r="R1225">
        <v>19373</v>
      </c>
      <c r="S1225">
        <v>15.4</v>
      </c>
      <c r="T1225">
        <v>15.5</v>
      </c>
      <c r="U1225">
        <v>0.71199999999999997</v>
      </c>
      <c r="V1225">
        <v>12.9</v>
      </c>
      <c r="W1225">
        <f t="shared" si="114"/>
        <v>0</v>
      </c>
      <c r="X1225">
        <f t="shared" si="115"/>
        <v>1</v>
      </c>
      <c r="Y1225">
        <f t="shared" si="116"/>
        <v>0</v>
      </c>
      <c r="Z1225">
        <f t="shared" si="117"/>
        <v>0</v>
      </c>
      <c r="AA1225">
        <f t="shared" si="118"/>
        <v>0</v>
      </c>
      <c r="AB1225">
        <f t="shared" si="119"/>
        <v>0</v>
      </c>
      <c r="AC1225">
        <v>74.2</v>
      </c>
    </row>
    <row r="1226" spans="1:29" x14ac:dyDescent="0.25">
      <c r="A1226" t="s">
        <v>27</v>
      </c>
      <c r="B1226" t="s">
        <v>51</v>
      </c>
      <c r="C1226">
        <v>2014</v>
      </c>
      <c r="D1226" t="s">
        <v>24</v>
      </c>
      <c r="E1226">
        <v>89</v>
      </c>
      <c r="F1226">
        <v>0</v>
      </c>
      <c r="G1226">
        <v>4.03</v>
      </c>
      <c r="H1226">
        <v>732.8662491</v>
      </c>
      <c r="I1226">
        <v>89</v>
      </c>
      <c r="J1226">
        <v>3000</v>
      </c>
      <c r="K1226">
        <v>55.3</v>
      </c>
      <c r="L1226">
        <v>0</v>
      </c>
      <c r="M1226">
        <v>86</v>
      </c>
      <c r="N1226">
        <v>9.57</v>
      </c>
      <c r="O1226">
        <v>86</v>
      </c>
      <c r="P1226">
        <v>0.1</v>
      </c>
      <c r="Q1226">
        <v>5193.9493199999997</v>
      </c>
      <c r="R1226">
        <v>35662</v>
      </c>
      <c r="S1226">
        <v>2.4</v>
      </c>
      <c r="T1226">
        <v>2.4</v>
      </c>
      <c r="U1226">
        <v>0.74199999999999999</v>
      </c>
      <c r="V1226">
        <v>14.2</v>
      </c>
      <c r="W1226">
        <f t="shared" si="114"/>
        <v>0</v>
      </c>
      <c r="X1226">
        <f t="shared" si="115"/>
        <v>0</v>
      </c>
      <c r="Y1226">
        <f t="shared" si="116"/>
        <v>0</v>
      </c>
      <c r="Z1226">
        <f t="shared" si="117"/>
        <v>0</v>
      </c>
      <c r="AA1226">
        <f t="shared" si="118"/>
        <v>1</v>
      </c>
      <c r="AB1226">
        <f t="shared" si="119"/>
        <v>0</v>
      </c>
      <c r="AC1226">
        <v>77.2</v>
      </c>
    </row>
    <row r="1227" spans="1:29" x14ac:dyDescent="0.25">
      <c r="A1227" t="s">
        <v>25</v>
      </c>
      <c r="B1227" t="s">
        <v>94</v>
      </c>
      <c r="C1227">
        <v>2007</v>
      </c>
      <c r="D1227" t="s">
        <v>24</v>
      </c>
      <c r="E1227">
        <v>12</v>
      </c>
      <c r="F1227">
        <v>1</v>
      </c>
      <c r="G1227">
        <v>8.65</v>
      </c>
      <c r="H1227">
        <v>106.164686</v>
      </c>
      <c r="I1227">
        <v>94</v>
      </c>
      <c r="J1227">
        <v>44</v>
      </c>
      <c r="K1227">
        <v>49.9</v>
      </c>
      <c r="L1227">
        <v>1</v>
      </c>
      <c r="M1227">
        <v>88</v>
      </c>
      <c r="N1227">
        <v>8.17</v>
      </c>
      <c r="O1227">
        <v>98</v>
      </c>
      <c r="P1227">
        <v>0.1</v>
      </c>
      <c r="Q1227">
        <v>2492.12878</v>
      </c>
      <c r="R1227">
        <v>482</v>
      </c>
      <c r="S1227">
        <v>2.7</v>
      </c>
      <c r="T1227">
        <v>2.9</v>
      </c>
      <c r="U1227">
        <v>0.72199999999999998</v>
      </c>
      <c r="V1227">
        <v>12.5</v>
      </c>
      <c r="W1227">
        <f t="shared" si="114"/>
        <v>0</v>
      </c>
      <c r="X1227">
        <f t="shared" si="115"/>
        <v>1</v>
      </c>
      <c r="Y1227">
        <f t="shared" si="116"/>
        <v>0</v>
      </c>
      <c r="Z1227">
        <f t="shared" si="117"/>
        <v>0</v>
      </c>
      <c r="AA1227">
        <f t="shared" si="118"/>
        <v>0</v>
      </c>
      <c r="AB1227">
        <f t="shared" si="119"/>
        <v>0</v>
      </c>
      <c r="AC1227">
        <v>74.400000000000006</v>
      </c>
    </row>
    <row r="1228" spans="1:29" x14ac:dyDescent="0.25">
      <c r="A1228" t="s">
        <v>29</v>
      </c>
      <c r="B1228" t="s">
        <v>96</v>
      </c>
      <c r="C1228">
        <v>2012</v>
      </c>
      <c r="D1228" t="s">
        <v>24</v>
      </c>
      <c r="E1228">
        <v>257</v>
      </c>
      <c r="F1228">
        <v>39</v>
      </c>
      <c r="G1228">
        <v>0.01</v>
      </c>
      <c r="H1228">
        <v>151.899429</v>
      </c>
      <c r="I1228">
        <v>92</v>
      </c>
      <c r="J1228">
        <v>1613</v>
      </c>
      <c r="K1228">
        <v>26.7</v>
      </c>
      <c r="L1228">
        <v>56</v>
      </c>
      <c r="M1228">
        <v>91</v>
      </c>
      <c r="N1228">
        <v>4.79</v>
      </c>
      <c r="O1228">
        <v>92</v>
      </c>
      <c r="P1228">
        <v>0.9</v>
      </c>
      <c r="Q1228">
        <v>1629.8222000000001</v>
      </c>
      <c r="R1228">
        <v>2573349</v>
      </c>
      <c r="S1228">
        <v>6.7</v>
      </c>
      <c r="T1228">
        <v>6.6</v>
      </c>
      <c r="U1228">
        <v>0.56299999999999994</v>
      </c>
      <c r="V1228">
        <v>11.2</v>
      </c>
      <c r="W1228">
        <f t="shared" si="114"/>
        <v>1</v>
      </c>
      <c r="X1228">
        <f t="shared" si="115"/>
        <v>0</v>
      </c>
      <c r="Y1228">
        <f t="shared" si="116"/>
        <v>0</v>
      </c>
      <c r="Z1228">
        <f t="shared" si="117"/>
        <v>0</v>
      </c>
      <c r="AA1228">
        <f t="shared" si="118"/>
        <v>0</v>
      </c>
      <c r="AB1228">
        <f t="shared" si="119"/>
        <v>0</v>
      </c>
      <c r="AC1228">
        <v>61.6</v>
      </c>
    </row>
    <row r="1229" spans="1:29" x14ac:dyDescent="0.25">
      <c r="A1229" t="s">
        <v>25</v>
      </c>
      <c r="B1229" t="s">
        <v>192</v>
      </c>
      <c r="C1229">
        <v>2015</v>
      </c>
      <c r="D1229" t="s">
        <v>24</v>
      </c>
      <c r="E1229">
        <v>138</v>
      </c>
      <c r="F1229">
        <v>3</v>
      </c>
      <c r="H1229">
        <v>0</v>
      </c>
      <c r="I1229">
        <v>99</v>
      </c>
      <c r="J1229">
        <v>1568</v>
      </c>
      <c r="K1229">
        <v>23.4</v>
      </c>
      <c r="L1229">
        <v>3</v>
      </c>
      <c r="M1229">
        <v>99</v>
      </c>
      <c r="O1229">
        <v>99</v>
      </c>
      <c r="P1229">
        <v>0.1</v>
      </c>
      <c r="Q1229">
        <v>3844.8912300000002</v>
      </c>
      <c r="R1229">
        <v>2966</v>
      </c>
      <c r="S1229">
        <v>15.1</v>
      </c>
      <c r="T1229">
        <v>15</v>
      </c>
      <c r="U1229">
        <v>0.76400000000000001</v>
      </c>
      <c r="V1229">
        <v>14</v>
      </c>
      <c r="W1229">
        <f t="shared" si="114"/>
        <v>0</v>
      </c>
      <c r="X1229">
        <f t="shared" si="115"/>
        <v>1</v>
      </c>
      <c r="Y1229">
        <f t="shared" si="116"/>
        <v>0</v>
      </c>
      <c r="Z1229">
        <f t="shared" si="117"/>
        <v>0</v>
      </c>
      <c r="AA1229">
        <f t="shared" si="118"/>
        <v>0</v>
      </c>
      <c r="AB1229">
        <f t="shared" si="119"/>
        <v>0</v>
      </c>
      <c r="AC1229">
        <v>74.900000000000006</v>
      </c>
    </row>
    <row r="1230" spans="1:29" x14ac:dyDescent="0.25">
      <c r="A1230" t="s">
        <v>25</v>
      </c>
      <c r="B1230" t="s">
        <v>179</v>
      </c>
      <c r="C1230">
        <v>2009</v>
      </c>
      <c r="D1230" t="s">
        <v>24</v>
      </c>
      <c r="E1230">
        <v>97</v>
      </c>
      <c r="F1230">
        <v>8</v>
      </c>
      <c r="G1230">
        <v>0.09</v>
      </c>
      <c r="H1230">
        <v>117.92279980000001</v>
      </c>
      <c r="I1230">
        <v>98</v>
      </c>
      <c r="J1230">
        <v>82</v>
      </c>
      <c r="K1230">
        <v>63.1</v>
      </c>
      <c r="L1230">
        <v>10</v>
      </c>
      <c r="M1230">
        <v>98</v>
      </c>
      <c r="N1230">
        <v>4.9000000000000004</v>
      </c>
      <c r="O1230">
        <v>98</v>
      </c>
      <c r="P1230">
        <v>0.1</v>
      </c>
      <c r="Q1230">
        <v>1694.2931000000001</v>
      </c>
      <c r="S1230">
        <v>7.3</v>
      </c>
      <c r="T1230">
        <v>7.3</v>
      </c>
      <c r="U1230">
        <v>0.78700000000000003</v>
      </c>
      <c r="V1230">
        <v>13</v>
      </c>
      <c r="W1230">
        <f t="shared" si="114"/>
        <v>0</v>
      </c>
      <c r="X1230">
        <f t="shared" si="115"/>
        <v>1</v>
      </c>
      <c r="Y1230">
        <f t="shared" si="116"/>
        <v>0</v>
      </c>
      <c r="Z1230">
        <f t="shared" si="117"/>
        <v>0</v>
      </c>
      <c r="AA1230">
        <f t="shared" si="118"/>
        <v>0</v>
      </c>
      <c r="AB1230">
        <f t="shared" si="119"/>
        <v>0</v>
      </c>
      <c r="AC1230">
        <v>73.400000000000006</v>
      </c>
    </row>
    <row r="1231" spans="1:29" x14ac:dyDescent="0.25">
      <c r="A1231" t="s">
        <v>25</v>
      </c>
      <c r="B1231" t="s">
        <v>217</v>
      </c>
      <c r="C1231">
        <v>2011</v>
      </c>
      <c r="D1231" t="s">
        <v>24</v>
      </c>
      <c r="E1231">
        <v>183</v>
      </c>
      <c r="F1231">
        <v>19</v>
      </c>
      <c r="G1231">
        <v>2.83</v>
      </c>
      <c r="H1231">
        <v>140.69052840000001</v>
      </c>
      <c r="I1231">
        <v>99</v>
      </c>
      <c r="J1231">
        <v>476</v>
      </c>
      <c r="K1231">
        <v>41.4</v>
      </c>
      <c r="L1231">
        <v>22</v>
      </c>
      <c r="M1231">
        <v>99</v>
      </c>
      <c r="N1231">
        <v>5.65</v>
      </c>
      <c r="O1231">
        <v>99</v>
      </c>
      <c r="P1231">
        <v>0.1</v>
      </c>
      <c r="Q1231">
        <v>1564.9669449999999</v>
      </c>
      <c r="R1231">
        <v>293394</v>
      </c>
      <c r="S1231">
        <v>3</v>
      </c>
      <c r="T1231">
        <v>3.1</v>
      </c>
      <c r="U1231">
        <v>0.66400000000000003</v>
      </c>
      <c r="V1231">
        <v>12</v>
      </c>
      <c r="W1231">
        <f t="shared" si="114"/>
        <v>0</v>
      </c>
      <c r="X1231">
        <f t="shared" si="115"/>
        <v>1</v>
      </c>
      <c r="Y1231">
        <f t="shared" si="116"/>
        <v>0</v>
      </c>
      <c r="Z1231">
        <f t="shared" si="117"/>
        <v>0</v>
      </c>
      <c r="AA1231">
        <f t="shared" si="118"/>
        <v>0</v>
      </c>
      <c r="AB1231">
        <f t="shared" si="119"/>
        <v>0</v>
      </c>
      <c r="AC1231">
        <v>68.5</v>
      </c>
    </row>
    <row r="1232" spans="1:29" x14ac:dyDescent="0.25">
      <c r="A1232" t="s">
        <v>29</v>
      </c>
      <c r="B1232" t="s">
        <v>48</v>
      </c>
      <c r="C1232">
        <v>2007</v>
      </c>
      <c r="D1232" t="s">
        <v>24</v>
      </c>
      <c r="E1232">
        <v>283</v>
      </c>
      <c r="F1232">
        <v>25</v>
      </c>
      <c r="G1232">
        <v>1.1200000000000001</v>
      </c>
      <c r="H1232">
        <v>7.49281752</v>
      </c>
      <c r="I1232">
        <v>82</v>
      </c>
      <c r="J1232">
        <v>341</v>
      </c>
      <c r="K1232">
        <v>21.5</v>
      </c>
      <c r="L1232">
        <v>39</v>
      </c>
      <c r="M1232">
        <v>82</v>
      </c>
      <c r="N1232">
        <v>4.55</v>
      </c>
      <c r="O1232">
        <v>82</v>
      </c>
      <c r="P1232">
        <v>2</v>
      </c>
      <c r="Q1232">
        <v>76.535419000000005</v>
      </c>
      <c r="R1232">
        <v>8454791</v>
      </c>
      <c r="S1232">
        <v>8.3000000000000007</v>
      </c>
      <c r="T1232">
        <v>8.1999999999999993</v>
      </c>
      <c r="U1232">
        <v>0.438</v>
      </c>
      <c r="V1232">
        <v>8.9</v>
      </c>
      <c r="W1232">
        <f t="shared" si="114"/>
        <v>1</v>
      </c>
      <c r="X1232">
        <f t="shared" si="115"/>
        <v>0</v>
      </c>
      <c r="Y1232">
        <f t="shared" si="116"/>
        <v>0</v>
      </c>
      <c r="Z1232">
        <f t="shared" si="117"/>
        <v>0</v>
      </c>
      <c r="AA1232">
        <f t="shared" si="118"/>
        <v>0</v>
      </c>
      <c r="AB1232">
        <f t="shared" si="119"/>
        <v>0</v>
      </c>
      <c r="AC1232">
        <v>57.1</v>
      </c>
    </row>
    <row r="1233" spans="1:29" x14ac:dyDescent="0.25">
      <c r="A1233" t="s">
        <v>27</v>
      </c>
      <c r="B1233" t="s">
        <v>45</v>
      </c>
      <c r="C1233">
        <v>2001</v>
      </c>
      <c r="D1233" t="s">
        <v>24</v>
      </c>
      <c r="E1233">
        <v>254</v>
      </c>
      <c r="F1233">
        <v>1</v>
      </c>
      <c r="G1233">
        <v>10.74</v>
      </c>
      <c r="H1233">
        <v>14.06141699</v>
      </c>
      <c r="I1233">
        <v>93</v>
      </c>
      <c r="J1233">
        <v>45</v>
      </c>
      <c r="K1233">
        <v>54.9</v>
      </c>
      <c r="L1233">
        <v>1</v>
      </c>
      <c r="M1233">
        <v>99</v>
      </c>
      <c r="N1233">
        <v>6.62</v>
      </c>
      <c r="O1233">
        <v>99</v>
      </c>
      <c r="P1233">
        <v>0.1</v>
      </c>
      <c r="Q1233">
        <v>1244.3731849999999</v>
      </c>
      <c r="R1233">
        <v>9928549</v>
      </c>
      <c r="S1233">
        <v>2.6</v>
      </c>
      <c r="T1233">
        <v>2.7</v>
      </c>
      <c r="U1233">
        <v>0.68100000000000005</v>
      </c>
      <c r="V1233">
        <v>13.3</v>
      </c>
      <c r="W1233">
        <f t="shared" si="114"/>
        <v>0</v>
      </c>
      <c r="X1233">
        <f t="shared" si="115"/>
        <v>0</v>
      </c>
      <c r="Y1233">
        <f t="shared" si="116"/>
        <v>0</v>
      </c>
      <c r="Z1233">
        <f t="shared" si="117"/>
        <v>0</v>
      </c>
      <c r="AA1233">
        <f t="shared" si="118"/>
        <v>1</v>
      </c>
      <c r="AB1233">
        <f t="shared" si="119"/>
        <v>0</v>
      </c>
      <c r="AC1233">
        <v>67.7</v>
      </c>
    </row>
    <row r="1234" spans="1:29" x14ac:dyDescent="0.25">
      <c r="A1234" t="s">
        <v>27</v>
      </c>
      <c r="B1234" t="s">
        <v>196</v>
      </c>
      <c r="C1234">
        <v>2001</v>
      </c>
      <c r="D1234" t="s">
        <v>37</v>
      </c>
      <c r="E1234">
        <v>73</v>
      </c>
      <c r="F1234">
        <v>0</v>
      </c>
      <c r="G1234">
        <v>6.6</v>
      </c>
      <c r="H1234">
        <v>3554.5464339999999</v>
      </c>
      <c r="J1234">
        <v>5</v>
      </c>
      <c r="K1234">
        <v>53.4</v>
      </c>
      <c r="L1234">
        <v>0</v>
      </c>
      <c r="M1234">
        <v>99</v>
      </c>
      <c r="N1234">
        <v>8.86</v>
      </c>
      <c r="O1234">
        <v>99</v>
      </c>
      <c r="P1234">
        <v>0.1</v>
      </c>
      <c r="Q1234">
        <v>26969.244569999999</v>
      </c>
      <c r="R1234">
        <v>889596</v>
      </c>
      <c r="S1234">
        <v>1.3</v>
      </c>
      <c r="T1234">
        <v>1.3</v>
      </c>
      <c r="U1234">
        <v>0.877</v>
      </c>
      <c r="V1234">
        <v>15.9</v>
      </c>
      <c r="W1234">
        <f t="shared" si="114"/>
        <v>0</v>
      </c>
      <c r="X1234">
        <f t="shared" si="115"/>
        <v>0</v>
      </c>
      <c r="Y1234">
        <f t="shared" si="116"/>
        <v>0</v>
      </c>
      <c r="Z1234">
        <f t="shared" si="117"/>
        <v>0</v>
      </c>
      <c r="AA1234">
        <f t="shared" si="118"/>
        <v>1</v>
      </c>
      <c r="AB1234">
        <f t="shared" si="119"/>
        <v>1</v>
      </c>
      <c r="AC1234">
        <v>79.8</v>
      </c>
    </row>
    <row r="1235" spans="1:29" x14ac:dyDescent="0.25">
      <c r="A1235" t="s">
        <v>29</v>
      </c>
      <c r="B1235" t="s">
        <v>79</v>
      </c>
      <c r="C1235">
        <v>2008</v>
      </c>
      <c r="D1235" t="s">
        <v>24</v>
      </c>
      <c r="E1235">
        <v>289</v>
      </c>
      <c r="F1235">
        <v>1</v>
      </c>
      <c r="G1235">
        <v>0.49</v>
      </c>
      <c r="H1235">
        <v>171.7686449</v>
      </c>
      <c r="I1235">
        <v>88</v>
      </c>
      <c r="J1235">
        <v>143</v>
      </c>
      <c r="K1235">
        <v>31.3</v>
      </c>
      <c r="L1235">
        <v>2</v>
      </c>
      <c r="M1235">
        <v>89</v>
      </c>
      <c r="N1235">
        <v>8.5</v>
      </c>
      <c r="O1235">
        <v>89</v>
      </c>
      <c r="P1235">
        <v>3.3</v>
      </c>
      <c r="Q1235">
        <v>1214.77118</v>
      </c>
      <c r="R1235">
        <v>822934</v>
      </c>
      <c r="S1235">
        <v>5.7</v>
      </c>
      <c r="T1235">
        <v>5.6</v>
      </c>
      <c r="U1235">
        <v>0.42699999999999999</v>
      </c>
      <c r="V1235">
        <v>5</v>
      </c>
      <c r="W1235">
        <f t="shared" si="114"/>
        <v>1</v>
      </c>
      <c r="X1235">
        <f t="shared" si="115"/>
        <v>0</v>
      </c>
      <c r="Y1235">
        <f t="shared" si="116"/>
        <v>0</v>
      </c>
      <c r="Z1235">
        <f t="shared" si="117"/>
        <v>0</v>
      </c>
      <c r="AA1235">
        <f t="shared" si="118"/>
        <v>0</v>
      </c>
      <c r="AB1235">
        <f t="shared" si="119"/>
        <v>0</v>
      </c>
      <c r="AC1235">
        <v>62</v>
      </c>
    </row>
    <row r="1236" spans="1:29" x14ac:dyDescent="0.25">
      <c r="A1236" t="s">
        <v>25</v>
      </c>
      <c r="B1236" t="s">
        <v>184</v>
      </c>
      <c r="C1236">
        <v>2013</v>
      </c>
      <c r="D1236" t="s">
        <v>37</v>
      </c>
      <c r="E1236">
        <v>57</v>
      </c>
      <c r="F1236">
        <v>0</v>
      </c>
      <c r="G1236">
        <v>1.83</v>
      </c>
      <c r="H1236">
        <v>714.34410190000006</v>
      </c>
      <c r="I1236">
        <v>97</v>
      </c>
      <c r="J1236">
        <v>138</v>
      </c>
      <c r="K1236">
        <v>32.700000000000003</v>
      </c>
      <c r="L1236">
        <v>0</v>
      </c>
      <c r="M1236">
        <v>97</v>
      </c>
      <c r="N1236">
        <v>4.53</v>
      </c>
      <c r="O1236">
        <v>97</v>
      </c>
      <c r="P1236">
        <v>0.1</v>
      </c>
      <c r="Q1236">
        <v>5629.1891400000004</v>
      </c>
      <c r="S1236">
        <v>2.2000000000000002</v>
      </c>
      <c r="T1236">
        <v>2.2000000000000002</v>
      </c>
      <c r="U1236">
        <v>0.92</v>
      </c>
      <c r="V1236">
        <v>15.4</v>
      </c>
      <c r="W1236">
        <f t="shared" si="114"/>
        <v>0</v>
      </c>
      <c r="X1236">
        <f t="shared" si="115"/>
        <v>1</v>
      </c>
      <c r="Y1236">
        <f t="shared" si="116"/>
        <v>0</v>
      </c>
      <c r="Z1236">
        <f t="shared" si="117"/>
        <v>0</v>
      </c>
      <c r="AA1236">
        <f t="shared" si="118"/>
        <v>0</v>
      </c>
      <c r="AB1236">
        <f t="shared" si="119"/>
        <v>1</v>
      </c>
      <c r="AC1236">
        <v>82.7</v>
      </c>
    </row>
    <row r="1237" spans="1:29" x14ac:dyDescent="0.25">
      <c r="A1237" t="s">
        <v>25</v>
      </c>
      <c r="B1237" t="s">
        <v>208</v>
      </c>
      <c r="C1237">
        <v>2003</v>
      </c>
      <c r="D1237" t="s">
        <v>24</v>
      </c>
      <c r="E1237">
        <v>231</v>
      </c>
      <c r="F1237">
        <v>7</v>
      </c>
      <c r="G1237">
        <v>2.88</v>
      </c>
      <c r="H1237">
        <v>179.61564820000001</v>
      </c>
      <c r="I1237">
        <v>97</v>
      </c>
      <c r="J1237">
        <v>1</v>
      </c>
      <c r="K1237">
        <v>39.4</v>
      </c>
      <c r="L1237">
        <v>8</v>
      </c>
      <c r="M1237">
        <v>66</v>
      </c>
      <c r="N1237">
        <v>3.85</v>
      </c>
      <c r="O1237">
        <v>83</v>
      </c>
      <c r="P1237">
        <v>0.1</v>
      </c>
      <c r="Q1237">
        <v>1283.8859769999999</v>
      </c>
      <c r="R1237">
        <v>4655741</v>
      </c>
      <c r="S1237">
        <v>3.5</v>
      </c>
      <c r="T1237">
        <v>3.4</v>
      </c>
      <c r="U1237">
        <v>0</v>
      </c>
      <c r="V1237">
        <v>10.3</v>
      </c>
      <c r="W1237">
        <f t="shared" si="114"/>
        <v>0</v>
      </c>
      <c r="X1237">
        <f t="shared" si="115"/>
        <v>1</v>
      </c>
      <c r="Y1237">
        <f t="shared" si="116"/>
        <v>0</v>
      </c>
      <c r="Z1237">
        <f t="shared" si="117"/>
        <v>0</v>
      </c>
      <c r="AA1237">
        <f t="shared" si="118"/>
        <v>0</v>
      </c>
      <c r="AB1237">
        <f t="shared" si="119"/>
        <v>0</v>
      </c>
      <c r="AC1237">
        <v>63.4</v>
      </c>
    </row>
    <row r="1238" spans="1:29" x14ac:dyDescent="0.25">
      <c r="A1238" t="s">
        <v>29</v>
      </c>
      <c r="B1238" t="s">
        <v>68</v>
      </c>
      <c r="C1238">
        <v>2013</v>
      </c>
      <c r="D1238" t="s">
        <v>24</v>
      </c>
      <c r="E1238">
        <v>233</v>
      </c>
      <c r="F1238">
        <v>1</v>
      </c>
      <c r="G1238">
        <v>0.01</v>
      </c>
      <c r="H1238">
        <v>61.57443584</v>
      </c>
      <c r="I1238">
        <v>88</v>
      </c>
      <c r="J1238">
        <v>0</v>
      </c>
      <c r="K1238">
        <v>23.2</v>
      </c>
      <c r="L1238">
        <v>2</v>
      </c>
      <c r="M1238">
        <v>85</v>
      </c>
      <c r="N1238">
        <v>6.51</v>
      </c>
      <c r="O1238">
        <v>87</v>
      </c>
      <c r="P1238">
        <v>0.8</v>
      </c>
      <c r="Q1238">
        <v>834.341949</v>
      </c>
      <c r="R1238">
        <v>7415</v>
      </c>
      <c r="S1238">
        <v>6.8</v>
      </c>
      <c r="T1238">
        <v>6.6</v>
      </c>
      <c r="U1238">
        <v>0.49</v>
      </c>
      <c r="V1238">
        <v>10.9</v>
      </c>
      <c r="W1238">
        <f t="shared" si="114"/>
        <v>1</v>
      </c>
      <c r="X1238">
        <f t="shared" si="115"/>
        <v>0</v>
      </c>
      <c r="Y1238">
        <f t="shared" si="116"/>
        <v>0</v>
      </c>
      <c r="Z1238">
        <f t="shared" si="117"/>
        <v>0</v>
      </c>
      <c r="AA1238">
        <f t="shared" si="118"/>
        <v>0</v>
      </c>
      <c r="AB1238">
        <f t="shared" si="119"/>
        <v>0</v>
      </c>
      <c r="AC1238">
        <v>62.9</v>
      </c>
    </row>
    <row r="1239" spans="1:29" x14ac:dyDescent="0.25">
      <c r="A1239" t="s">
        <v>29</v>
      </c>
      <c r="B1239" t="s">
        <v>52</v>
      </c>
      <c r="C1239">
        <v>2001</v>
      </c>
      <c r="D1239" t="s">
        <v>24</v>
      </c>
      <c r="E1239">
        <v>679</v>
      </c>
      <c r="F1239">
        <v>2</v>
      </c>
      <c r="G1239">
        <v>5.48</v>
      </c>
      <c r="H1239">
        <v>306.9527349</v>
      </c>
      <c r="I1239">
        <v>87</v>
      </c>
      <c r="J1239">
        <v>1</v>
      </c>
      <c r="K1239">
        <v>3.5</v>
      </c>
      <c r="L1239">
        <v>4</v>
      </c>
      <c r="M1239">
        <v>97</v>
      </c>
      <c r="N1239">
        <v>5.73</v>
      </c>
      <c r="O1239">
        <v>97</v>
      </c>
      <c r="P1239">
        <v>37.200000000000003</v>
      </c>
      <c r="Q1239">
        <v>3128.97793</v>
      </c>
      <c r="R1239">
        <v>1754935</v>
      </c>
      <c r="S1239">
        <v>11.8</v>
      </c>
      <c r="T1239">
        <v>11.8</v>
      </c>
      <c r="U1239">
        <v>0.56000000000000005</v>
      </c>
      <c r="V1239">
        <v>11.8</v>
      </c>
      <c r="W1239">
        <f t="shared" si="114"/>
        <v>1</v>
      </c>
      <c r="X1239">
        <f t="shared" si="115"/>
        <v>0</v>
      </c>
      <c r="Y1239">
        <f t="shared" si="116"/>
        <v>0</v>
      </c>
      <c r="Z1239">
        <f t="shared" si="117"/>
        <v>0</v>
      </c>
      <c r="AA1239">
        <f t="shared" si="118"/>
        <v>0</v>
      </c>
      <c r="AB1239">
        <f t="shared" si="119"/>
        <v>0</v>
      </c>
      <c r="AC1239">
        <v>46.7</v>
      </c>
    </row>
    <row r="1240" spans="1:29" x14ac:dyDescent="0.25">
      <c r="A1240" t="s">
        <v>29</v>
      </c>
      <c r="B1240" t="s">
        <v>48</v>
      </c>
      <c r="C1240">
        <v>2001</v>
      </c>
      <c r="D1240" t="s">
        <v>24</v>
      </c>
      <c r="E1240">
        <v>281</v>
      </c>
      <c r="F1240">
        <v>25</v>
      </c>
      <c r="G1240">
        <v>1.29</v>
      </c>
      <c r="H1240">
        <v>45.334763840000001</v>
      </c>
      <c r="J1240">
        <v>5859</v>
      </c>
      <c r="K1240">
        <v>18.8</v>
      </c>
      <c r="L1240">
        <v>40</v>
      </c>
      <c r="M1240">
        <v>77</v>
      </c>
      <c r="N1240">
        <v>4.6900000000000004</v>
      </c>
      <c r="O1240">
        <v>76</v>
      </c>
      <c r="P1240">
        <v>2.1</v>
      </c>
      <c r="Q1240">
        <v>378.73653999999999</v>
      </c>
      <c r="R1240">
        <v>776733</v>
      </c>
      <c r="S1240">
        <v>9.5</v>
      </c>
      <c r="T1240">
        <v>9.4</v>
      </c>
      <c r="U1240">
        <v>0.39500000000000002</v>
      </c>
      <c r="V1240">
        <v>6.6</v>
      </c>
      <c r="W1240">
        <f t="shared" si="114"/>
        <v>1</v>
      </c>
      <c r="X1240">
        <f t="shared" si="115"/>
        <v>0</v>
      </c>
      <c r="Y1240">
        <f t="shared" si="116"/>
        <v>0</v>
      </c>
      <c r="Z1240">
        <f t="shared" si="117"/>
        <v>0</v>
      </c>
      <c r="AA1240">
        <f t="shared" si="118"/>
        <v>0</v>
      </c>
      <c r="AB1240">
        <f t="shared" si="119"/>
        <v>0</v>
      </c>
      <c r="AC1240">
        <v>55.5</v>
      </c>
    </row>
    <row r="1241" spans="1:29" x14ac:dyDescent="0.25">
      <c r="A1241" t="s">
        <v>29</v>
      </c>
      <c r="B1241" t="s">
        <v>145</v>
      </c>
      <c r="C1241">
        <v>2010</v>
      </c>
      <c r="D1241" t="s">
        <v>24</v>
      </c>
      <c r="E1241">
        <v>47</v>
      </c>
      <c r="F1241">
        <v>69</v>
      </c>
      <c r="G1241">
        <v>0.96</v>
      </c>
      <c r="H1241">
        <v>5.7433936640000001</v>
      </c>
      <c r="I1241">
        <v>74</v>
      </c>
      <c r="J1241">
        <v>2321</v>
      </c>
      <c r="K1241">
        <v>2.5</v>
      </c>
      <c r="L1241">
        <v>98</v>
      </c>
      <c r="M1241">
        <v>73</v>
      </c>
      <c r="N1241">
        <v>5.38</v>
      </c>
      <c r="O1241">
        <v>74</v>
      </c>
      <c r="P1241">
        <v>10.8</v>
      </c>
      <c r="Q1241">
        <v>419.22581489999999</v>
      </c>
      <c r="R1241">
        <v>2422145</v>
      </c>
      <c r="S1241">
        <v>3.7</v>
      </c>
      <c r="T1241">
        <v>3.6</v>
      </c>
      <c r="U1241">
        <v>0.39</v>
      </c>
      <c r="V1241">
        <v>9.3000000000000007</v>
      </c>
      <c r="W1241">
        <f t="shared" si="114"/>
        <v>1</v>
      </c>
      <c r="X1241">
        <f t="shared" si="115"/>
        <v>0</v>
      </c>
      <c r="Y1241">
        <f t="shared" si="116"/>
        <v>0</v>
      </c>
      <c r="Z1241">
        <f t="shared" si="117"/>
        <v>0</v>
      </c>
      <c r="AA1241">
        <f t="shared" si="118"/>
        <v>0</v>
      </c>
      <c r="AB1241">
        <f t="shared" si="119"/>
        <v>0</v>
      </c>
      <c r="AC1241">
        <v>54</v>
      </c>
    </row>
    <row r="1242" spans="1:29" x14ac:dyDescent="0.25">
      <c r="A1242" t="s">
        <v>25</v>
      </c>
      <c r="B1242" t="s">
        <v>212</v>
      </c>
      <c r="C1242">
        <v>2006</v>
      </c>
      <c r="D1242" t="s">
        <v>24</v>
      </c>
      <c r="E1242">
        <v>89</v>
      </c>
      <c r="F1242">
        <v>1</v>
      </c>
      <c r="G1242">
        <v>1.74</v>
      </c>
      <c r="H1242">
        <v>3749.941617</v>
      </c>
      <c r="I1242">
        <v>92</v>
      </c>
      <c r="J1242">
        <v>0</v>
      </c>
      <c r="K1242">
        <v>55.8</v>
      </c>
      <c r="L1242">
        <v>1</v>
      </c>
      <c r="M1242">
        <v>94</v>
      </c>
      <c r="N1242">
        <v>2.33</v>
      </c>
      <c r="O1242">
        <v>92</v>
      </c>
      <c r="P1242">
        <v>0.1</v>
      </c>
      <c r="Q1242">
        <v>42372.221660000003</v>
      </c>
      <c r="S1242">
        <v>5.0999999999999996</v>
      </c>
      <c r="T1242">
        <v>4.9000000000000004</v>
      </c>
      <c r="U1242">
        <v>0.82299999999999995</v>
      </c>
      <c r="V1242">
        <v>12.8</v>
      </c>
      <c r="W1242">
        <f t="shared" si="114"/>
        <v>0</v>
      </c>
      <c r="X1242">
        <f t="shared" si="115"/>
        <v>1</v>
      </c>
      <c r="Y1242">
        <f t="shared" si="116"/>
        <v>0</v>
      </c>
      <c r="Z1242">
        <f t="shared" si="117"/>
        <v>0</v>
      </c>
      <c r="AA1242">
        <f t="shared" si="118"/>
        <v>0</v>
      </c>
      <c r="AB1242">
        <f t="shared" si="119"/>
        <v>0</v>
      </c>
      <c r="AC1242">
        <v>75.400000000000006</v>
      </c>
    </row>
    <row r="1243" spans="1:29" x14ac:dyDescent="0.25">
      <c r="A1243" t="s">
        <v>25</v>
      </c>
      <c r="B1243" t="s">
        <v>184</v>
      </c>
      <c r="C1243">
        <v>2005</v>
      </c>
      <c r="D1243" t="s">
        <v>37</v>
      </c>
      <c r="E1243">
        <v>69</v>
      </c>
      <c r="F1243">
        <v>0</v>
      </c>
      <c r="G1243">
        <v>1.49</v>
      </c>
      <c r="H1243">
        <v>2356.731479</v>
      </c>
      <c r="I1243">
        <v>96</v>
      </c>
      <c r="J1243">
        <v>33</v>
      </c>
      <c r="K1243">
        <v>3.2</v>
      </c>
      <c r="L1243">
        <v>0</v>
      </c>
      <c r="M1243">
        <v>96</v>
      </c>
      <c r="N1243">
        <v>3.74</v>
      </c>
      <c r="O1243">
        <v>96</v>
      </c>
      <c r="P1243">
        <v>0.1</v>
      </c>
      <c r="Q1243">
        <v>29869.85398</v>
      </c>
      <c r="S1243">
        <v>2.1</v>
      </c>
      <c r="T1243">
        <v>2</v>
      </c>
      <c r="U1243">
        <v>0.82099999999999995</v>
      </c>
      <c r="V1243">
        <v>12.6</v>
      </c>
      <c r="W1243">
        <f t="shared" si="114"/>
        <v>0</v>
      </c>
      <c r="X1243">
        <f t="shared" si="115"/>
        <v>1</v>
      </c>
      <c r="Y1243">
        <f t="shared" si="116"/>
        <v>0</v>
      </c>
      <c r="Z1243">
        <f t="shared" si="117"/>
        <v>0</v>
      </c>
      <c r="AA1243">
        <f t="shared" si="118"/>
        <v>0</v>
      </c>
      <c r="AB1243">
        <f t="shared" si="119"/>
        <v>1</v>
      </c>
      <c r="AC1243">
        <v>82</v>
      </c>
    </row>
    <row r="1244" spans="1:29" x14ac:dyDescent="0.25">
      <c r="A1244" t="s">
        <v>25</v>
      </c>
      <c r="B1244" t="s">
        <v>184</v>
      </c>
      <c r="C1244">
        <v>2001</v>
      </c>
      <c r="D1244" t="s">
        <v>37</v>
      </c>
      <c r="E1244">
        <v>76</v>
      </c>
      <c r="F1244">
        <v>0</v>
      </c>
      <c r="G1244">
        <v>2.08</v>
      </c>
      <c r="H1244">
        <v>1003.366877</v>
      </c>
      <c r="I1244">
        <v>95</v>
      </c>
      <c r="J1244">
        <v>408</v>
      </c>
      <c r="K1244">
        <v>28.9</v>
      </c>
      <c r="L1244">
        <v>0</v>
      </c>
      <c r="M1244">
        <v>95</v>
      </c>
      <c r="N1244">
        <v>2.37</v>
      </c>
      <c r="O1244">
        <v>96</v>
      </c>
      <c r="P1244">
        <v>0.1</v>
      </c>
      <c r="Q1244">
        <v>21577.782299999999</v>
      </c>
      <c r="S1244">
        <v>2.1</v>
      </c>
      <c r="T1244">
        <v>2</v>
      </c>
      <c r="U1244">
        <v>0.82</v>
      </c>
      <c r="V1244">
        <v>12.7</v>
      </c>
      <c r="W1244">
        <f t="shared" si="114"/>
        <v>0</v>
      </c>
      <c r="X1244">
        <f t="shared" si="115"/>
        <v>1</v>
      </c>
      <c r="Y1244">
        <f t="shared" si="116"/>
        <v>0</v>
      </c>
      <c r="Z1244">
        <f t="shared" si="117"/>
        <v>0</v>
      </c>
      <c r="AA1244">
        <f t="shared" si="118"/>
        <v>0</v>
      </c>
      <c r="AB1244">
        <f t="shared" si="119"/>
        <v>1</v>
      </c>
      <c r="AC1244">
        <v>78.7</v>
      </c>
    </row>
    <row r="1245" spans="1:29" x14ac:dyDescent="0.25">
      <c r="A1245" t="s">
        <v>27</v>
      </c>
      <c r="B1245" t="s">
        <v>171</v>
      </c>
      <c r="C1245">
        <v>2001</v>
      </c>
      <c r="D1245" t="s">
        <v>24</v>
      </c>
      <c r="E1245">
        <v>38</v>
      </c>
      <c r="F1245">
        <v>21</v>
      </c>
      <c r="G1245">
        <v>10.47</v>
      </c>
      <c r="H1245">
        <v>2.6425271480000001</v>
      </c>
      <c r="I1245">
        <v>43</v>
      </c>
      <c r="J1245">
        <v>2072</v>
      </c>
      <c r="K1245">
        <v>54.2</v>
      </c>
      <c r="L1245">
        <v>25</v>
      </c>
      <c r="M1245">
        <v>97</v>
      </c>
      <c r="N1245">
        <v>5.67</v>
      </c>
      <c r="O1245">
        <v>96</v>
      </c>
      <c r="P1245">
        <v>0.3</v>
      </c>
      <c r="Q1245">
        <v>21.362386000000001</v>
      </c>
      <c r="R1245">
        <v>14597683</v>
      </c>
      <c r="S1245">
        <v>2.8</v>
      </c>
      <c r="T1245">
        <v>3</v>
      </c>
      <c r="U1245">
        <v>0.72</v>
      </c>
      <c r="V1245">
        <v>12.5</v>
      </c>
      <c r="W1245">
        <f t="shared" si="114"/>
        <v>0</v>
      </c>
      <c r="X1245">
        <f t="shared" si="115"/>
        <v>0</v>
      </c>
      <c r="Y1245">
        <f t="shared" si="116"/>
        <v>0</v>
      </c>
      <c r="Z1245">
        <f t="shared" si="117"/>
        <v>0</v>
      </c>
      <c r="AA1245">
        <f t="shared" si="118"/>
        <v>1</v>
      </c>
      <c r="AB1245">
        <f t="shared" si="119"/>
        <v>0</v>
      </c>
      <c r="AC1245">
        <v>65.099999999999994</v>
      </c>
    </row>
    <row r="1246" spans="1:29" x14ac:dyDescent="0.25">
      <c r="A1246" t="s">
        <v>29</v>
      </c>
      <c r="B1246" t="s">
        <v>30</v>
      </c>
      <c r="C1246">
        <v>2014</v>
      </c>
      <c r="D1246" t="s">
        <v>24</v>
      </c>
      <c r="E1246">
        <v>348</v>
      </c>
      <c r="F1246">
        <v>67</v>
      </c>
      <c r="G1246">
        <v>8.33</v>
      </c>
      <c r="H1246">
        <v>23.965612</v>
      </c>
      <c r="I1246">
        <v>64</v>
      </c>
      <c r="J1246">
        <v>11699</v>
      </c>
      <c r="K1246">
        <v>22.7</v>
      </c>
      <c r="L1246">
        <v>101</v>
      </c>
      <c r="M1246">
        <v>68</v>
      </c>
      <c r="N1246">
        <v>3.31</v>
      </c>
      <c r="O1246">
        <v>64</v>
      </c>
      <c r="P1246">
        <v>2</v>
      </c>
      <c r="Q1246">
        <v>479.31223999999997</v>
      </c>
      <c r="R1246">
        <v>2692466</v>
      </c>
      <c r="S1246">
        <v>8.5</v>
      </c>
      <c r="T1246">
        <v>8.3000000000000007</v>
      </c>
      <c r="U1246">
        <v>0.52700000000000002</v>
      </c>
      <c r="V1246">
        <v>11.4</v>
      </c>
      <c r="W1246">
        <f t="shared" si="114"/>
        <v>1</v>
      </c>
      <c r="X1246">
        <f t="shared" si="115"/>
        <v>0</v>
      </c>
      <c r="Y1246">
        <f t="shared" si="116"/>
        <v>0</v>
      </c>
      <c r="Z1246">
        <f t="shared" si="117"/>
        <v>0</v>
      </c>
      <c r="AA1246">
        <f t="shared" si="118"/>
        <v>0</v>
      </c>
      <c r="AB1246">
        <f t="shared" si="119"/>
        <v>0</v>
      </c>
      <c r="AC1246">
        <v>51.7</v>
      </c>
    </row>
    <row r="1247" spans="1:29" x14ac:dyDescent="0.25">
      <c r="A1247" t="s">
        <v>29</v>
      </c>
      <c r="B1247" t="s">
        <v>172</v>
      </c>
      <c r="C1247">
        <v>2010</v>
      </c>
      <c r="D1247" t="s">
        <v>24</v>
      </c>
      <c r="E1247">
        <v>26</v>
      </c>
      <c r="F1247">
        <v>16</v>
      </c>
      <c r="G1247">
        <v>7.92</v>
      </c>
      <c r="H1247">
        <v>63.787236329999999</v>
      </c>
      <c r="I1247">
        <v>97</v>
      </c>
      <c r="J1247">
        <v>121</v>
      </c>
      <c r="K1247">
        <v>18.3</v>
      </c>
      <c r="L1247">
        <v>23</v>
      </c>
      <c r="M1247">
        <v>93</v>
      </c>
      <c r="N1247">
        <v>7.91</v>
      </c>
      <c r="O1247">
        <v>97</v>
      </c>
      <c r="P1247">
        <v>2.2999999999999998</v>
      </c>
      <c r="Q1247">
        <v>563.49148700000001</v>
      </c>
      <c r="R1247">
        <v>1246842</v>
      </c>
      <c r="S1247">
        <v>6.5</v>
      </c>
      <c r="T1247">
        <v>6.3</v>
      </c>
      <c r="U1247">
        <v>0.45400000000000001</v>
      </c>
      <c r="V1247">
        <v>10</v>
      </c>
      <c r="W1247">
        <f t="shared" si="114"/>
        <v>1</v>
      </c>
      <c r="X1247">
        <f t="shared" si="115"/>
        <v>0</v>
      </c>
      <c r="Y1247">
        <f t="shared" si="116"/>
        <v>0</v>
      </c>
      <c r="Z1247">
        <f t="shared" si="117"/>
        <v>0</v>
      </c>
      <c r="AA1247">
        <f t="shared" si="118"/>
        <v>0</v>
      </c>
      <c r="AB1247">
        <f t="shared" si="119"/>
        <v>0</v>
      </c>
      <c r="AC1247">
        <v>62.8</v>
      </c>
    </row>
    <row r="1248" spans="1:29" x14ac:dyDescent="0.25">
      <c r="A1248" t="s">
        <v>27</v>
      </c>
      <c r="B1248" t="s">
        <v>169</v>
      </c>
      <c r="C1248">
        <v>2011</v>
      </c>
      <c r="D1248" t="s">
        <v>24</v>
      </c>
      <c r="E1248">
        <v>177</v>
      </c>
      <c r="F1248">
        <v>1</v>
      </c>
      <c r="G1248">
        <v>9.4499999999999993</v>
      </c>
      <c r="H1248">
        <v>0</v>
      </c>
      <c r="I1248">
        <v>96</v>
      </c>
      <c r="J1248">
        <v>0</v>
      </c>
      <c r="K1248">
        <v>5.9</v>
      </c>
      <c r="L1248">
        <v>1</v>
      </c>
      <c r="M1248">
        <v>96</v>
      </c>
      <c r="N1248">
        <v>1.61</v>
      </c>
      <c r="O1248">
        <v>93</v>
      </c>
      <c r="P1248">
        <v>0.1</v>
      </c>
      <c r="S1248">
        <v>2.8</v>
      </c>
      <c r="T1248">
        <v>3</v>
      </c>
      <c r="W1248">
        <f t="shared" si="114"/>
        <v>0</v>
      </c>
      <c r="X1248">
        <f t="shared" si="115"/>
        <v>0</v>
      </c>
      <c r="Y1248">
        <f t="shared" si="116"/>
        <v>0</v>
      </c>
      <c r="Z1248">
        <f t="shared" si="117"/>
        <v>0</v>
      </c>
      <c r="AA1248">
        <f t="shared" si="118"/>
        <v>1</v>
      </c>
      <c r="AB1248">
        <f t="shared" si="119"/>
        <v>0</v>
      </c>
      <c r="AC1248">
        <v>77</v>
      </c>
    </row>
    <row r="1249" spans="1:29" x14ac:dyDescent="0.25">
      <c r="A1249" t="s">
        <v>25</v>
      </c>
      <c r="B1249" t="s">
        <v>76</v>
      </c>
      <c r="C1249">
        <v>2004</v>
      </c>
      <c r="D1249" t="s">
        <v>24</v>
      </c>
      <c r="E1249">
        <v>165</v>
      </c>
      <c r="F1249">
        <v>11</v>
      </c>
      <c r="G1249">
        <v>3.13</v>
      </c>
      <c r="H1249">
        <v>0</v>
      </c>
      <c r="I1249">
        <v>98</v>
      </c>
      <c r="J1249">
        <v>0</v>
      </c>
      <c r="K1249">
        <v>27.2</v>
      </c>
      <c r="L1249">
        <v>14</v>
      </c>
      <c r="M1249">
        <v>99</v>
      </c>
      <c r="O1249">
        <v>72</v>
      </c>
      <c r="P1249">
        <v>0.1</v>
      </c>
      <c r="S1249">
        <v>5.7</v>
      </c>
      <c r="T1249">
        <v>5.7</v>
      </c>
      <c r="W1249">
        <f t="shared" si="114"/>
        <v>0</v>
      </c>
      <c r="X1249">
        <f t="shared" si="115"/>
        <v>1</v>
      </c>
      <c r="Y1249">
        <f t="shared" si="116"/>
        <v>0</v>
      </c>
      <c r="Z1249">
        <f t="shared" si="117"/>
        <v>0</v>
      </c>
      <c r="AA1249">
        <f t="shared" si="118"/>
        <v>0</v>
      </c>
      <c r="AB1249">
        <f t="shared" si="119"/>
        <v>0</v>
      </c>
      <c r="AC1249">
        <v>68.400000000000006</v>
      </c>
    </row>
    <row r="1250" spans="1:29" x14ac:dyDescent="0.25">
      <c r="A1250" t="s">
        <v>34</v>
      </c>
      <c r="B1250" t="s">
        <v>65</v>
      </c>
      <c r="C1250">
        <v>2004</v>
      </c>
      <c r="D1250" t="s">
        <v>24</v>
      </c>
      <c r="E1250">
        <v>97</v>
      </c>
      <c r="F1250">
        <v>2</v>
      </c>
      <c r="G1250">
        <v>6.32</v>
      </c>
      <c r="H1250">
        <v>78.785648780000002</v>
      </c>
      <c r="J1250">
        <v>0</v>
      </c>
      <c r="K1250">
        <v>56.8</v>
      </c>
      <c r="L1250">
        <v>2</v>
      </c>
      <c r="M1250">
        <v>94</v>
      </c>
      <c r="N1250">
        <v>6.93</v>
      </c>
      <c r="O1250">
        <v>93</v>
      </c>
      <c r="P1250">
        <v>0.1</v>
      </c>
      <c r="Q1250">
        <v>621.82832499999995</v>
      </c>
      <c r="R1250">
        <v>15973778</v>
      </c>
      <c r="S1250">
        <v>0.9</v>
      </c>
      <c r="T1250">
        <v>1</v>
      </c>
      <c r="U1250">
        <v>0.78100000000000003</v>
      </c>
      <c r="V1250">
        <v>14.3</v>
      </c>
      <c r="W1250">
        <f t="shared" si="114"/>
        <v>0</v>
      </c>
      <c r="X1250">
        <f t="shared" si="115"/>
        <v>0</v>
      </c>
      <c r="Y1250">
        <f t="shared" si="116"/>
        <v>0</v>
      </c>
      <c r="Z1250">
        <f t="shared" si="117"/>
        <v>1</v>
      </c>
      <c r="AA1250">
        <f t="shared" si="118"/>
        <v>0</v>
      </c>
      <c r="AB1250">
        <f t="shared" si="119"/>
        <v>0</v>
      </c>
      <c r="AC1250">
        <v>78</v>
      </c>
    </row>
    <row r="1251" spans="1:29" x14ac:dyDescent="0.25">
      <c r="A1251" t="s">
        <v>29</v>
      </c>
      <c r="B1251" t="s">
        <v>96</v>
      </c>
      <c r="C1251">
        <v>2001</v>
      </c>
      <c r="D1251" t="s">
        <v>24</v>
      </c>
      <c r="E1251">
        <v>39</v>
      </c>
      <c r="F1251">
        <v>42</v>
      </c>
      <c r="G1251">
        <v>1.49</v>
      </c>
      <c r="H1251">
        <v>25.559812879999999</v>
      </c>
      <c r="J1251">
        <v>13476</v>
      </c>
      <c r="K1251">
        <v>2.1</v>
      </c>
      <c r="L1251">
        <v>64</v>
      </c>
      <c r="M1251">
        <v>81</v>
      </c>
      <c r="N1251">
        <v>3.56</v>
      </c>
      <c r="O1251">
        <v>79</v>
      </c>
      <c r="P1251">
        <v>3.5</v>
      </c>
      <c r="Q1251">
        <v>273.65966680000002</v>
      </c>
      <c r="R1251">
        <v>1942165</v>
      </c>
      <c r="S1251">
        <v>9</v>
      </c>
      <c r="T1251">
        <v>9</v>
      </c>
      <c r="U1251">
        <v>0.48499999999999999</v>
      </c>
      <c r="V1251">
        <v>8</v>
      </c>
      <c r="W1251">
        <f t="shared" si="114"/>
        <v>1</v>
      </c>
      <c r="X1251">
        <f t="shared" si="115"/>
        <v>0</v>
      </c>
      <c r="Y1251">
        <f t="shared" si="116"/>
        <v>0</v>
      </c>
      <c r="Z1251">
        <f t="shared" si="117"/>
        <v>0</v>
      </c>
      <c r="AA1251">
        <f t="shared" si="118"/>
        <v>0</v>
      </c>
      <c r="AB1251">
        <f t="shared" si="119"/>
        <v>0</v>
      </c>
      <c r="AC1251">
        <v>57.4</v>
      </c>
    </row>
    <row r="1252" spans="1:29" x14ac:dyDescent="0.25">
      <c r="A1252" t="s">
        <v>32</v>
      </c>
      <c r="B1252" t="s">
        <v>205</v>
      </c>
      <c r="C1252">
        <v>2011</v>
      </c>
      <c r="D1252" t="s">
        <v>24</v>
      </c>
      <c r="E1252">
        <v>176</v>
      </c>
      <c r="F1252">
        <v>0</v>
      </c>
      <c r="G1252">
        <v>6.5</v>
      </c>
      <c r="H1252">
        <v>144.9850711</v>
      </c>
      <c r="I1252">
        <v>9</v>
      </c>
      <c r="J1252">
        <v>0</v>
      </c>
      <c r="K1252">
        <v>43</v>
      </c>
      <c r="L1252">
        <v>0</v>
      </c>
      <c r="M1252">
        <v>91</v>
      </c>
      <c r="N1252">
        <v>5.6</v>
      </c>
      <c r="O1252">
        <v>9</v>
      </c>
      <c r="P1252">
        <v>0.4</v>
      </c>
      <c r="Q1252">
        <v>1953.9766999999999</v>
      </c>
      <c r="R1252">
        <v>1334788</v>
      </c>
      <c r="S1252">
        <v>5.9</v>
      </c>
      <c r="T1252">
        <v>6.2</v>
      </c>
      <c r="U1252">
        <v>0.77400000000000002</v>
      </c>
      <c r="V1252">
        <v>12.6</v>
      </c>
      <c r="W1252">
        <f t="shared" si="114"/>
        <v>0</v>
      </c>
      <c r="X1252">
        <f t="shared" si="115"/>
        <v>0</v>
      </c>
      <c r="Y1252">
        <f t="shared" si="116"/>
        <v>0</v>
      </c>
      <c r="Z1252">
        <f t="shared" si="117"/>
        <v>0</v>
      </c>
      <c r="AA1252">
        <f t="shared" si="118"/>
        <v>0</v>
      </c>
      <c r="AB1252">
        <f t="shared" si="119"/>
        <v>0</v>
      </c>
      <c r="AC1252">
        <v>76</v>
      </c>
    </row>
    <row r="1253" spans="1:29" x14ac:dyDescent="0.25">
      <c r="A1253" t="s">
        <v>27</v>
      </c>
      <c r="B1253" t="s">
        <v>87</v>
      </c>
      <c r="C1253">
        <v>2001</v>
      </c>
      <c r="D1253" t="s">
        <v>24</v>
      </c>
      <c r="E1253">
        <v>225</v>
      </c>
      <c r="F1253">
        <v>0</v>
      </c>
      <c r="G1253">
        <v>0.01</v>
      </c>
      <c r="H1253">
        <v>88.629458220000004</v>
      </c>
      <c r="J1253">
        <v>0</v>
      </c>
      <c r="K1253">
        <v>54.3</v>
      </c>
      <c r="L1253">
        <v>0</v>
      </c>
      <c r="M1253">
        <v>94</v>
      </c>
      <c r="N1253">
        <v>4.8499999999999996</v>
      </c>
      <c r="O1253">
        <v>94</v>
      </c>
      <c r="P1253">
        <v>0.1</v>
      </c>
      <c r="Q1253">
        <v>4498.9572699999999</v>
      </c>
      <c r="R1253">
        <v>1388115</v>
      </c>
      <c r="S1253">
        <v>2.4</v>
      </c>
      <c r="T1253">
        <v>2.5</v>
      </c>
      <c r="U1253">
        <v>0.78100000000000003</v>
      </c>
      <c r="V1253">
        <v>15</v>
      </c>
      <c r="W1253">
        <f t="shared" si="114"/>
        <v>0</v>
      </c>
      <c r="X1253">
        <f t="shared" si="115"/>
        <v>0</v>
      </c>
      <c r="Y1253">
        <f t="shared" si="116"/>
        <v>0</v>
      </c>
      <c r="Z1253">
        <f t="shared" si="117"/>
        <v>0</v>
      </c>
      <c r="AA1253">
        <f t="shared" si="118"/>
        <v>1</v>
      </c>
      <c r="AB1253">
        <f t="shared" si="119"/>
        <v>0</v>
      </c>
      <c r="AC1253">
        <v>78</v>
      </c>
    </row>
    <row r="1254" spans="1:29" x14ac:dyDescent="0.25">
      <c r="A1254" t="s">
        <v>25</v>
      </c>
      <c r="B1254" t="s">
        <v>121</v>
      </c>
      <c r="C1254">
        <v>2015</v>
      </c>
      <c r="D1254" t="s">
        <v>24</v>
      </c>
      <c r="E1254">
        <v>166</v>
      </c>
      <c r="F1254">
        <v>3</v>
      </c>
      <c r="H1254">
        <v>0</v>
      </c>
      <c r="I1254">
        <v>97</v>
      </c>
      <c r="J1254">
        <v>17779</v>
      </c>
      <c r="K1254">
        <v>44.9</v>
      </c>
      <c r="L1254">
        <v>3</v>
      </c>
      <c r="M1254">
        <v>97</v>
      </c>
      <c r="O1254">
        <v>97</v>
      </c>
      <c r="P1254">
        <v>0.1</v>
      </c>
      <c r="S1254">
        <v>3.3</v>
      </c>
      <c r="T1254">
        <v>3.4</v>
      </c>
      <c r="U1254">
        <v>0.66200000000000003</v>
      </c>
      <c r="V1254">
        <v>13</v>
      </c>
      <c r="W1254">
        <f t="shared" si="114"/>
        <v>0</v>
      </c>
      <c r="X1254">
        <f t="shared" si="115"/>
        <v>1</v>
      </c>
      <c r="Y1254">
        <f t="shared" si="116"/>
        <v>0</v>
      </c>
      <c r="Z1254">
        <f t="shared" si="117"/>
        <v>0</v>
      </c>
      <c r="AA1254">
        <f t="shared" si="118"/>
        <v>0</v>
      </c>
      <c r="AB1254">
        <f t="shared" si="119"/>
        <v>0</v>
      </c>
      <c r="AC1254">
        <v>71.099999999999994</v>
      </c>
    </row>
    <row r="1255" spans="1:29" x14ac:dyDescent="0.25">
      <c r="A1255" t="s">
        <v>25</v>
      </c>
      <c r="B1255" t="s">
        <v>109</v>
      </c>
      <c r="C1255">
        <v>2005</v>
      </c>
      <c r="D1255" t="s">
        <v>24</v>
      </c>
      <c r="E1255">
        <v>139</v>
      </c>
      <c r="F1255">
        <v>27</v>
      </c>
      <c r="G1255">
        <v>0.01</v>
      </c>
      <c r="H1255">
        <v>0</v>
      </c>
      <c r="I1255">
        <v>94</v>
      </c>
      <c r="J1255">
        <v>7</v>
      </c>
      <c r="K1255">
        <v>48.5</v>
      </c>
      <c r="L1255">
        <v>32</v>
      </c>
      <c r="M1255">
        <v>95</v>
      </c>
      <c r="N1255">
        <v>6.6</v>
      </c>
      <c r="O1255">
        <v>95</v>
      </c>
      <c r="P1255">
        <v>0.1</v>
      </c>
      <c r="S1255">
        <v>7.4</v>
      </c>
      <c r="T1255">
        <v>7.7</v>
      </c>
      <c r="U1255">
        <v>0.68700000000000006</v>
      </c>
      <c r="V1255">
        <v>11.4</v>
      </c>
      <c r="W1255">
        <f t="shared" si="114"/>
        <v>0</v>
      </c>
      <c r="X1255">
        <f t="shared" si="115"/>
        <v>1</v>
      </c>
      <c r="Y1255">
        <f t="shared" si="116"/>
        <v>0</v>
      </c>
      <c r="Z1255">
        <f t="shared" si="117"/>
        <v>0</v>
      </c>
      <c r="AA1255">
        <f t="shared" si="118"/>
        <v>0</v>
      </c>
      <c r="AB1255">
        <f t="shared" si="119"/>
        <v>0</v>
      </c>
      <c r="AC1255">
        <v>72</v>
      </c>
    </row>
    <row r="1256" spans="1:29" x14ac:dyDescent="0.25">
      <c r="A1256" t="s">
        <v>25</v>
      </c>
      <c r="B1256" t="s">
        <v>142</v>
      </c>
      <c r="C1256">
        <v>2002</v>
      </c>
      <c r="D1256" t="s">
        <v>24</v>
      </c>
      <c r="E1256">
        <v>263</v>
      </c>
      <c r="F1256">
        <v>2</v>
      </c>
      <c r="G1256">
        <v>2.4300000000000002</v>
      </c>
      <c r="H1256">
        <v>55.608782159999997</v>
      </c>
      <c r="I1256">
        <v>98</v>
      </c>
      <c r="J1256">
        <v>1205</v>
      </c>
      <c r="K1256">
        <v>39.799999999999997</v>
      </c>
      <c r="L1256">
        <v>2</v>
      </c>
      <c r="M1256">
        <v>98</v>
      </c>
      <c r="N1256">
        <v>5.81</v>
      </c>
      <c r="O1256">
        <v>98</v>
      </c>
      <c r="P1256">
        <v>0.1</v>
      </c>
      <c r="Q1256">
        <v>571.51882999999998</v>
      </c>
      <c r="R1256">
        <v>2443659</v>
      </c>
      <c r="S1256">
        <v>2.4</v>
      </c>
      <c r="T1256">
        <v>2.5</v>
      </c>
      <c r="U1256">
        <v>0.59899999999999998</v>
      </c>
      <c r="V1256">
        <v>10.1</v>
      </c>
      <c r="W1256">
        <f t="shared" si="114"/>
        <v>0</v>
      </c>
      <c r="X1256">
        <f t="shared" si="115"/>
        <v>1</v>
      </c>
      <c r="Y1256">
        <f t="shared" si="116"/>
        <v>0</v>
      </c>
      <c r="Z1256">
        <f t="shared" si="117"/>
        <v>0</v>
      </c>
      <c r="AA1256">
        <f t="shared" si="118"/>
        <v>0</v>
      </c>
      <c r="AB1256">
        <f t="shared" si="119"/>
        <v>0</v>
      </c>
      <c r="AC1256">
        <v>63.8</v>
      </c>
    </row>
    <row r="1257" spans="1:29" x14ac:dyDescent="0.25">
      <c r="A1257" t="s">
        <v>29</v>
      </c>
      <c r="B1257" t="s">
        <v>153</v>
      </c>
      <c r="C1257">
        <v>2015</v>
      </c>
      <c r="D1257" t="s">
        <v>24</v>
      </c>
      <c r="E1257">
        <v>22</v>
      </c>
      <c r="F1257">
        <v>49</v>
      </c>
      <c r="H1257">
        <v>0</v>
      </c>
      <c r="I1257">
        <v>65</v>
      </c>
      <c r="J1257">
        <v>7693</v>
      </c>
      <c r="K1257">
        <v>19.3</v>
      </c>
      <c r="L1257">
        <v>87</v>
      </c>
      <c r="M1257">
        <v>65</v>
      </c>
      <c r="O1257">
        <v>65</v>
      </c>
      <c r="P1257">
        <v>0.4</v>
      </c>
      <c r="Q1257">
        <v>358.99731000000003</v>
      </c>
      <c r="R1257">
        <v>19896965</v>
      </c>
      <c r="S1257">
        <v>9.6</v>
      </c>
      <c r="T1257">
        <v>9.4</v>
      </c>
      <c r="U1257">
        <v>0.35099999999999998</v>
      </c>
      <c r="V1257">
        <v>5.4</v>
      </c>
      <c r="W1257">
        <f t="shared" si="114"/>
        <v>1</v>
      </c>
      <c r="X1257">
        <f t="shared" si="115"/>
        <v>0</v>
      </c>
      <c r="Y1257">
        <f t="shared" si="116"/>
        <v>0</v>
      </c>
      <c r="Z1257">
        <f t="shared" si="117"/>
        <v>0</v>
      </c>
      <c r="AA1257">
        <f t="shared" si="118"/>
        <v>0</v>
      </c>
      <c r="AB1257">
        <f t="shared" si="119"/>
        <v>0</v>
      </c>
      <c r="AC1257">
        <v>61.8</v>
      </c>
    </row>
    <row r="1258" spans="1:29" x14ac:dyDescent="0.25">
      <c r="A1258" t="s">
        <v>25</v>
      </c>
      <c r="B1258" t="s">
        <v>124</v>
      </c>
      <c r="C1258">
        <v>2012</v>
      </c>
      <c r="D1258" t="s">
        <v>24</v>
      </c>
      <c r="E1258">
        <v>93</v>
      </c>
      <c r="F1258">
        <v>1</v>
      </c>
      <c r="G1258">
        <v>1.53</v>
      </c>
      <c r="H1258">
        <v>151.1526829</v>
      </c>
      <c r="I1258">
        <v>81</v>
      </c>
      <c r="J1258">
        <v>9</v>
      </c>
      <c r="K1258">
        <v>64.400000000000006</v>
      </c>
      <c r="L1258">
        <v>1</v>
      </c>
      <c r="M1258">
        <v>75</v>
      </c>
      <c r="N1258">
        <v>6.99</v>
      </c>
      <c r="O1258">
        <v>81</v>
      </c>
      <c r="P1258">
        <v>0.1</v>
      </c>
      <c r="Q1258">
        <v>8787.9466799999991</v>
      </c>
      <c r="R1258">
        <v>491644</v>
      </c>
      <c r="S1258">
        <v>4.8</v>
      </c>
      <c r="T1258">
        <v>4.8</v>
      </c>
      <c r="U1258">
        <v>0.76300000000000001</v>
      </c>
      <c r="V1258">
        <v>13.3</v>
      </c>
      <c r="W1258">
        <f t="shared" si="114"/>
        <v>0</v>
      </c>
      <c r="X1258">
        <f t="shared" si="115"/>
        <v>1</v>
      </c>
      <c r="Y1258">
        <f t="shared" si="116"/>
        <v>0</v>
      </c>
      <c r="Z1258">
        <f t="shared" si="117"/>
        <v>0</v>
      </c>
      <c r="AA1258">
        <f t="shared" si="118"/>
        <v>0</v>
      </c>
      <c r="AB1258">
        <f t="shared" si="119"/>
        <v>0</v>
      </c>
      <c r="AC1258">
        <v>75</v>
      </c>
    </row>
    <row r="1259" spans="1:29" x14ac:dyDescent="0.25">
      <c r="A1259" t="s">
        <v>29</v>
      </c>
      <c r="B1259" t="s">
        <v>222</v>
      </c>
      <c r="C1259">
        <v>2011</v>
      </c>
      <c r="D1259" t="s">
        <v>24</v>
      </c>
      <c r="E1259">
        <v>366</v>
      </c>
      <c r="F1259">
        <v>29</v>
      </c>
      <c r="G1259">
        <v>2.57</v>
      </c>
      <c r="H1259">
        <v>183.04616949999999</v>
      </c>
      <c r="I1259">
        <v>81</v>
      </c>
      <c r="J1259">
        <v>13234</v>
      </c>
      <c r="K1259">
        <v>21.2</v>
      </c>
      <c r="L1259">
        <v>44</v>
      </c>
      <c r="M1259">
        <v>83</v>
      </c>
      <c r="N1259">
        <v>4.26</v>
      </c>
      <c r="O1259">
        <v>81</v>
      </c>
      <c r="P1259">
        <v>6.3</v>
      </c>
      <c r="Q1259">
        <v>1644.619672</v>
      </c>
      <c r="R1259">
        <v>14264756</v>
      </c>
      <c r="S1259">
        <v>6.6</v>
      </c>
      <c r="T1259">
        <v>6.4</v>
      </c>
      <c r="U1259">
        <v>0.54300000000000004</v>
      </c>
      <c r="V1259">
        <v>12</v>
      </c>
      <c r="W1259">
        <f t="shared" si="114"/>
        <v>1</v>
      </c>
      <c r="X1259">
        <f t="shared" si="115"/>
        <v>0</v>
      </c>
      <c r="Y1259">
        <f t="shared" si="116"/>
        <v>0</v>
      </c>
      <c r="Z1259">
        <f t="shared" si="117"/>
        <v>0</v>
      </c>
      <c r="AA1259">
        <f t="shared" si="118"/>
        <v>0</v>
      </c>
      <c r="AB1259">
        <f t="shared" si="119"/>
        <v>0</v>
      </c>
      <c r="AC1259">
        <v>58.2</v>
      </c>
    </row>
    <row r="1260" spans="1:29" x14ac:dyDescent="0.25">
      <c r="A1260" t="s">
        <v>29</v>
      </c>
      <c r="B1260" t="s">
        <v>153</v>
      </c>
      <c r="C1260">
        <v>2008</v>
      </c>
      <c r="D1260" t="s">
        <v>24</v>
      </c>
      <c r="E1260">
        <v>272</v>
      </c>
      <c r="F1260">
        <v>52</v>
      </c>
      <c r="G1260">
        <v>0.12</v>
      </c>
      <c r="H1260">
        <v>40.378356660000001</v>
      </c>
      <c r="J1260">
        <v>1317</v>
      </c>
      <c r="K1260">
        <v>16.5</v>
      </c>
      <c r="L1260">
        <v>102</v>
      </c>
      <c r="M1260">
        <v>68</v>
      </c>
      <c r="N1260">
        <v>6.76</v>
      </c>
      <c r="O1260">
        <v>67</v>
      </c>
      <c r="P1260">
        <v>1.3</v>
      </c>
      <c r="Q1260">
        <v>354.81859980000002</v>
      </c>
      <c r="R1260">
        <v>15228525</v>
      </c>
      <c r="S1260">
        <v>11.2</v>
      </c>
      <c r="T1260">
        <v>11</v>
      </c>
      <c r="U1260">
        <v>0.29799999999999999</v>
      </c>
      <c r="V1260">
        <v>4</v>
      </c>
      <c r="W1260">
        <f t="shared" si="114"/>
        <v>1</v>
      </c>
      <c r="X1260">
        <f t="shared" si="115"/>
        <v>0</v>
      </c>
      <c r="Y1260">
        <f t="shared" si="116"/>
        <v>0</v>
      </c>
      <c r="Z1260">
        <f t="shared" si="117"/>
        <v>0</v>
      </c>
      <c r="AA1260">
        <f t="shared" si="118"/>
        <v>0</v>
      </c>
      <c r="AB1260">
        <f t="shared" si="119"/>
        <v>0</v>
      </c>
      <c r="AC1260">
        <v>56</v>
      </c>
    </row>
    <row r="1261" spans="1:29" x14ac:dyDescent="0.25">
      <c r="A1261" t="s">
        <v>29</v>
      </c>
      <c r="B1261" t="s">
        <v>57</v>
      </c>
      <c r="C1261">
        <v>2003</v>
      </c>
      <c r="D1261" t="s">
        <v>24</v>
      </c>
      <c r="E1261">
        <v>387</v>
      </c>
      <c r="F1261">
        <v>24</v>
      </c>
      <c r="G1261">
        <v>5.84</v>
      </c>
      <c r="H1261">
        <v>6.5452636340000003</v>
      </c>
      <c r="J1261">
        <v>224</v>
      </c>
      <c r="K1261">
        <v>13.5</v>
      </c>
      <c r="L1261">
        <v>38</v>
      </c>
      <c r="M1261">
        <v>75</v>
      </c>
      <c r="N1261">
        <v>5.25</v>
      </c>
      <c r="O1261">
        <v>82</v>
      </c>
      <c r="P1261">
        <v>5.0999999999999996</v>
      </c>
      <c r="Q1261">
        <v>112.849373</v>
      </c>
      <c r="R1261">
        <v>6953113</v>
      </c>
      <c r="S1261">
        <v>8.5</v>
      </c>
      <c r="T1261">
        <v>8.5</v>
      </c>
      <c r="U1261">
        <v>0.27600000000000002</v>
      </c>
      <c r="V1261">
        <v>4.7</v>
      </c>
      <c r="W1261">
        <f t="shared" si="114"/>
        <v>1</v>
      </c>
      <c r="X1261">
        <f t="shared" si="115"/>
        <v>0</v>
      </c>
      <c r="Y1261">
        <f t="shared" si="116"/>
        <v>0</v>
      </c>
      <c r="Z1261">
        <f t="shared" si="117"/>
        <v>0</v>
      </c>
      <c r="AA1261">
        <f t="shared" si="118"/>
        <v>0</v>
      </c>
      <c r="AB1261">
        <f t="shared" si="119"/>
        <v>0</v>
      </c>
      <c r="AC1261">
        <v>51.9</v>
      </c>
    </row>
    <row r="1262" spans="1:29" x14ac:dyDescent="0.25">
      <c r="A1262" t="s">
        <v>29</v>
      </c>
      <c r="B1262" t="s">
        <v>59</v>
      </c>
      <c r="C1262">
        <v>2011</v>
      </c>
      <c r="D1262" t="s">
        <v>24</v>
      </c>
      <c r="E1262">
        <v>122</v>
      </c>
      <c r="F1262">
        <v>0</v>
      </c>
      <c r="G1262">
        <v>5.07</v>
      </c>
      <c r="H1262">
        <v>4.4091534360000004</v>
      </c>
      <c r="I1262">
        <v>9</v>
      </c>
      <c r="J1262">
        <v>0</v>
      </c>
      <c r="K1262">
        <v>28.2</v>
      </c>
      <c r="L1262">
        <v>0</v>
      </c>
      <c r="M1262">
        <v>9</v>
      </c>
      <c r="N1262">
        <v>4.5999999999999996</v>
      </c>
      <c r="O1262">
        <v>9</v>
      </c>
      <c r="P1262">
        <v>0.3</v>
      </c>
      <c r="Q1262">
        <v>367.42945300000002</v>
      </c>
      <c r="R1262">
        <v>5867</v>
      </c>
      <c r="S1262">
        <v>7.3</v>
      </c>
      <c r="T1262">
        <v>7.2</v>
      </c>
      <c r="U1262">
        <v>0.63200000000000001</v>
      </c>
      <c r="V1262">
        <v>13.1</v>
      </c>
      <c r="W1262">
        <f t="shared" si="114"/>
        <v>1</v>
      </c>
      <c r="X1262">
        <f t="shared" si="115"/>
        <v>0</v>
      </c>
      <c r="Y1262">
        <f t="shared" si="116"/>
        <v>0</v>
      </c>
      <c r="Z1262">
        <f t="shared" si="117"/>
        <v>0</v>
      </c>
      <c r="AA1262">
        <f t="shared" si="118"/>
        <v>0</v>
      </c>
      <c r="AB1262">
        <f t="shared" si="119"/>
        <v>0</v>
      </c>
      <c r="AC1262">
        <v>72.599999999999994</v>
      </c>
    </row>
    <row r="1263" spans="1:29" x14ac:dyDescent="0.25">
      <c r="A1263" t="s">
        <v>29</v>
      </c>
      <c r="B1263" t="s">
        <v>153</v>
      </c>
      <c r="C1263">
        <v>2001</v>
      </c>
      <c r="D1263" t="s">
        <v>24</v>
      </c>
      <c r="E1263">
        <v>283</v>
      </c>
      <c r="F1263">
        <v>57</v>
      </c>
      <c r="G1263">
        <v>0.11</v>
      </c>
      <c r="H1263">
        <v>1.817829717</v>
      </c>
      <c r="J1263">
        <v>61208</v>
      </c>
      <c r="K1263">
        <v>13.9</v>
      </c>
      <c r="L1263">
        <v>127</v>
      </c>
      <c r="M1263">
        <v>42</v>
      </c>
      <c r="N1263">
        <v>7.1</v>
      </c>
      <c r="O1263">
        <v>36</v>
      </c>
      <c r="P1263">
        <v>1.6</v>
      </c>
      <c r="Q1263">
        <v>165.25724700000001</v>
      </c>
      <c r="R1263">
        <v>11771976</v>
      </c>
      <c r="S1263">
        <v>12.7</v>
      </c>
      <c r="T1263">
        <v>12.7</v>
      </c>
      <c r="U1263">
        <v>0.255</v>
      </c>
      <c r="V1263">
        <v>2.9</v>
      </c>
      <c r="W1263">
        <f t="shared" si="114"/>
        <v>1</v>
      </c>
      <c r="X1263">
        <f t="shared" si="115"/>
        <v>0</v>
      </c>
      <c r="Y1263">
        <f t="shared" si="116"/>
        <v>0</v>
      </c>
      <c r="Z1263">
        <f t="shared" si="117"/>
        <v>0</v>
      </c>
      <c r="AA1263">
        <f t="shared" si="118"/>
        <v>0</v>
      </c>
      <c r="AB1263">
        <f t="shared" si="119"/>
        <v>0</v>
      </c>
      <c r="AC1263">
        <v>56</v>
      </c>
    </row>
    <row r="1264" spans="1:29" x14ac:dyDescent="0.25">
      <c r="A1264" t="s">
        <v>34</v>
      </c>
      <c r="B1264" t="s">
        <v>67</v>
      </c>
      <c r="C1264">
        <v>2006</v>
      </c>
      <c r="D1264" t="s">
        <v>24</v>
      </c>
      <c r="E1264">
        <v>147</v>
      </c>
      <c r="F1264">
        <v>15</v>
      </c>
      <c r="G1264">
        <v>4.53</v>
      </c>
      <c r="H1264">
        <v>62.437107740000002</v>
      </c>
      <c r="I1264">
        <v>93</v>
      </c>
      <c r="J1264">
        <v>0</v>
      </c>
      <c r="K1264">
        <v>51.3</v>
      </c>
      <c r="L1264">
        <v>17</v>
      </c>
      <c r="M1264">
        <v>94</v>
      </c>
      <c r="N1264">
        <v>6.11</v>
      </c>
      <c r="O1264">
        <v>93</v>
      </c>
      <c r="P1264">
        <v>0.1</v>
      </c>
      <c r="Q1264">
        <v>379.78775999999999</v>
      </c>
      <c r="R1264">
        <v>43835722</v>
      </c>
      <c r="S1264">
        <v>2.2999999999999998</v>
      </c>
      <c r="T1264">
        <v>2.1</v>
      </c>
      <c r="U1264">
        <v>0.66900000000000004</v>
      </c>
      <c r="V1264">
        <v>11.5</v>
      </c>
      <c r="W1264">
        <f t="shared" si="114"/>
        <v>0</v>
      </c>
      <c r="X1264">
        <f t="shared" si="115"/>
        <v>0</v>
      </c>
      <c r="Y1264">
        <f t="shared" si="116"/>
        <v>0</v>
      </c>
      <c r="Z1264">
        <f t="shared" si="117"/>
        <v>1</v>
      </c>
      <c r="AA1264">
        <f t="shared" si="118"/>
        <v>0</v>
      </c>
      <c r="AB1264">
        <f t="shared" si="119"/>
        <v>0</v>
      </c>
      <c r="AC1264">
        <v>73.099999999999994</v>
      </c>
    </row>
    <row r="1265" spans="1:29" x14ac:dyDescent="0.25">
      <c r="A1265" t="s">
        <v>27</v>
      </c>
      <c r="B1265" t="s">
        <v>156</v>
      </c>
      <c r="C1265">
        <v>2005</v>
      </c>
      <c r="D1265" t="s">
        <v>37</v>
      </c>
      <c r="E1265">
        <v>73</v>
      </c>
      <c r="F1265">
        <v>0</v>
      </c>
      <c r="G1265">
        <v>6.37</v>
      </c>
      <c r="H1265">
        <v>11792.53465</v>
      </c>
      <c r="J1265">
        <v>0</v>
      </c>
      <c r="K1265">
        <v>56.5</v>
      </c>
      <c r="L1265">
        <v>0</v>
      </c>
      <c r="M1265">
        <v>91</v>
      </c>
      <c r="N1265">
        <v>8.89</v>
      </c>
      <c r="O1265">
        <v>91</v>
      </c>
      <c r="P1265">
        <v>0.1</v>
      </c>
      <c r="Q1265">
        <v>66775.394400000005</v>
      </c>
      <c r="R1265">
        <v>4623291</v>
      </c>
      <c r="S1265">
        <v>0.8</v>
      </c>
      <c r="T1265">
        <v>0.7</v>
      </c>
      <c r="U1265">
        <v>0.92900000000000005</v>
      </c>
      <c r="V1265">
        <v>17.600000000000001</v>
      </c>
      <c r="W1265">
        <f t="shared" si="114"/>
        <v>0</v>
      </c>
      <c r="X1265">
        <f t="shared" si="115"/>
        <v>0</v>
      </c>
      <c r="Y1265">
        <f t="shared" si="116"/>
        <v>0</v>
      </c>
      <c r="Z1265">
        <f t="shared" si="117"/>
        <v>0</v>
      </c>
      <c r="AA1265">
        <f t="shared" si="118"/>
        <v>1</v>
      </c>
      <c r="AB1265">
        <f t="shared" si="119"/>
        <v>1</v>
      </c>
      <c r="AC1265">
        <v>81</v>
      </c>
    </row>
    <row r="1266" spans="1:29" x14ac:dyDescent="0.25">
      <c r="A1266" t="s">
        <v>38</v>
      </c>
      <c r="B1266" t="s">
        <v>204</v>
      </c>
      <c r="C1266">
        <v>2009</v>
      </c>
      <c r="D1266" t="s">
        <v>24</v>
      </c>
      <c r="E1266">
        <v>147</v>
      </c>
      <c r="F1266">
        <v>0</v>
      </c>
      <c r="G1266">
        <v>1.08</v>
      </c>
      <c r="H1266">
        <v>4.7838055629999996</v>
      </c>
      <c r="I1266">
        <v>84</v>
      </c>
      <c r="J1266">
        <v>0</v>
      </c>
      <c r="K1266">
        <v>72.099999999999994</v>
      </c>
      <c r="L1266">
        <v>0</v>
      </c>
      <c r="M1266">
        <v>86</v>
      </c>
      <c r="N1266">
        <v>4.67</v>
      </c>
      <c r="O1266">
        <v>84</v>
      </c>
      <c r="P1266">
        <v>0.1</v>
      </c>
      <c r="Q1266">
        <v>37.846563000000003</v>
      </c>
      <c r="R1266">
        <v>1364</v>
      </c>
      <c r="S1266">
        <v>0.1</v>
      </c>
      <c r="T1266">
        <v>0.1</v>
      </c>
      <c r="U1266">
        <v>0.70299999999999996</v>
      </c>
      <c r="V1266">
        <v>14.5</v>
      </c>
      <c r="W1266">
        <f t="shared" si="114"/>
        <v>0</v>
      </c>
      <c r="X1266">
        <f t="shared" si="115"/>
        <v>0</v>
      </c>
      <c r="Y1266">
        <f t="shared" si="116"/>
        <v>1</v>
      </c>
      <c r="Z1266">
        <f t="shared" si="117"/>
        <v>0</v>
      </c>
      <c r="AA1266">
        <f t="shared" si="118"/>
        <v>0</v>
      </c>
      <c r="AB1266">
        <f t="shared" si="119"/>
        <v>0</v>
      </c>
      <c r="AC1266">
        <v>72.5</v>
      </c>
    </row>
    <row r="1267" spans="1:29" x14ac:dyDescent="0.25">
      <c r="A1267" t="s">
        <v>32</v>
      </c>
      <c r="B1267" t="s">
        <v>98</v>
      </c>
      <c r="C1267">
        <v>2002</v>
      </c>
      <c r="D1267" t="s">
        <v>24</v>
      </c>
      <c r="E1267">
        <v>176</v>
      </c>
      <c r="F1267">
        <v>0</v>
      </c>
      <c r="G1267">
        <v>10.71</v>
      </c>
      <c r="H1267">
        <v>513.34654079999996</v>
      </c>
      <c r="I1267">
        <v>98</v>
      </c>
      <c r="J1267">
        <v>0</v>
      </c>
      <c r="K1267">
        <v>38.799999999999997</v>
      </c>
      <c r="L1267">
        <v>0</v>
      </c>
      <c r="M1267">
        <v>98</v>
      </c>
      <c r="N1267">
        <v>6.67</v>
      </c>
      <c r="O1267">
        <v>98</v>
      </c>
      <c r="P1267">
        <v>0.1</v>
      </c>
      <c r="Q1267">
        <v>5292.232379</v>
      </c>
      <c r="S1267">
        <v>4.0999999999999996</v>
      </c>
      <c r="T1267">
        <v>4.0999999999999996</v>
      </c>
      <c r="U1267">
        <v>0</v>
      </c>
      <c r="V1267">
        <v>14.4</v>
      </c>
      <c r="W1267">
        <f t="shared" si="114"/>
        <v>0</v>
      </c>
      <c r="X1267">
        <f t="shared" si="115"/>
        <v>0</v>
      </c>
      <c r="Y1267">
        <f t="shared" si="116"/>
        <v>0</v>
      </c>
      <c r="Z1267">
        <f t="shared" si="117"/>
        <v>0</v>
      </c>
      <c r="AA1267">
        <f t="shared" si="118"/>
        <v>0</v>
      </c>
      <c r="AB1267">
        <f t="shared" si="119"/>
        <v>0</v>
      </c>
      <c r="AC1267">
        <v>79</v>
      </c>
    </row>
    <row r="1268" spans="1:29" x14ac:dyDescent="0.25">
      <c r="A1268" t="s">
        <v>25</v>
      </c>
      <c r="B1268" t="s">
        <v>117</v>
      </c>
      <c r="C1268">
        <v>2005</v>
      </c>
      <c r="D1268" t="s">
        <v>24</v>
      </c>
      <c r="E1268">
        <v>294</v>
      </c>
      <c r="F1268">
        <v>8</v>
      </c>
      <c r="G1268">
        <v>6.94</v>
      </c>
      <c r="H1268">
        <v>351.86032669999997</v>
      </c>
      <c r="I1268">
        <v>94</v>
      </c>
      <c r="J1268">
        <v>16118</v>
      </c>
      <c r="K1268">
        <v>46.3</v>
      </c>
      <c r="L1268">
        <v>9</v>
      </c>
      <c r="M1268">
        <v>99</v>
      </c>
      <c r="N1268">
        <v>4.7</v>
      </c>
      <c r="O1268">
        <v>98</v>
      </c>
      <c r="P1268">
        <v>0.1</v>
      </c>
      <c r="Q1268">
        <v>3771.278957</v>
      </c>
      <c r="R1268">
        <v>1514729</v>
      </c>
      <c r="S1268">
        <v>2.4</v>
      </c>
      <c r="T1268">
        <v>2.5</v>
      </c>
      <c r="U1268">
        <v>0.73699999999999999</v>
      </c>
      <c r="V1268">
        <v>13.9</v>
      </c>
      <c r="W1268">
        <f t="shared" si="114"/>
        <v>0</v>
      </c>
      <c r="X1268">
        <f t="shared" si="115"/>
        <v>1</v>
      </c>
      <c r="Y1268">
        <f t="shared" si="116"/>
        <v>0</v>
      </c>
      <c r="Z1268">
        <f t="shared" si="117"/>
        <v>0</v>
      </c>
      <c r="AA1268">
        <f t="shared" si="118"/>
        <v>0</v>
      </c>
      <c r="AB1268">
        <f t="shared" si="119"/>
        <v>0</v>
      </c>
      <c r="AC1268">
        <v>64.599999999999994</v>
      </c>
    </row>
    <row r="1269" spans="1:29" x14ac:dyDescent="0.25">
      <c r="A1269" t="s">
        <v>27</v>
      </c>
      <c r="B1269" t="s">
        <v>87</v>
      </c>
      <c r="C1269">
        <v>2003</v>
      </c>
      <c r="D1269" t="s">
        <v>24</v>
      </c>
      <c r="E1269">
        <v>199</v>
      </c>
      <c r="F1269">
        <v>0</v>
      </c>
      <c r="G1269">
        <v>11.64</v>
      </c>
      <c r="H1269">
        <v>132.72339220000001</v>
      </c>
      <c r="J1269">
        <v>0</v>
      </c>
      <c r="K1269">
        <v>54.9</v>
      </c>
      <c r="L1269">
        <v>0</v>
      </c>
      <c r="M1269">
        <v>95</v>
      </c>
      <c r="N1269">
        <v>4.92</v>
      </c>
      <c r="O1269">
        <v>94</v>
      </c>
      <c r="P1269">
        <v>0.1</v>
      </c>
      <c r="Q1269">
        <v>7174.2374149999996</v>
      </c>
      <c r="R1269">
        <v>13772</v>
      </c>
      <c r="S1269">
        <v>2.2000000000000002</v>
      </c>
      <c r="T1269">
        <v>2.2999999999999998</v>
      </c>
      <c r="U1269">
        <v>0.79800000000000004</v>
      </c>
      <c r="V1269">
        <v>15.6</v>
      </c>
      <c r="W1269">
        <f t="shared" si="114"/>
        <v>0</v>
      </c>
      <c r="X1269">
        <f t="shared" si="115"/>
        <v>0</v>
      </c>
      <c r="Y1269">
        <f t="shared" si="116"/>
        <v>0</v>
      </c>
      <c r="Z1269">
        <f t="shared" si="117"/>
        <v>0</v>
      </c>
      <c r="AA1269">
        <f t="shared" si="118"/>
        <v>1</v>
      </c>
      <c r="AB1269">
        <f t="shared" si="119"/>
        <v>0</v>
      </c>
      <c r="AC1269">
        <v>71.900000000000006</v>
      </c>
    </row>
    <row r="1270" spans="1:29" x14ac:dyDescent="0.25">
      <c r="A1270" t="s">
        <v>25</v>
      </c>
      <c r="B1270" t="s">
        <v>157</v>
      </c>
      <c r="C1270">
        <v>2014</v>
      </c>
      <c r="D1270" t="s">
        <v>24</v>
      </c>
      <c r="E1270">
        <v>11</v>
      </c>
      <c r="F1270">
        <v>1</v>
      </c>
      <c r="G1270">
        <v>0.4</v>
      </c>
      <c r="H1270">
        <v>166.19137280000001</v>
      </c>
      <c r="I1270">
        <v>99</v>
      </c>
      <c r="J1270">
        <v>0</v>
      </c>
      <c r="K1270">
        <v>53.5</v>
      </c>
      <c r="L1270">
        <v>1</v>
      </c>
      <c r="M1270">
        <v>99</v>
      </c>
      <c r="N1270">
        <v>3.55</v>
      </c>
      <c r="O1270">
        <v>99</v>
      </c>
      <c r="P1270">
        <v>0.1</v>
      </c>
      <c r="Q1270">
        <v>2458.45226</v>
      </c>
      <c r="S1270">
        <v>7.1</v>
      </c>
      <c r="T1270">
        <v>6.9</v>
      </c>
      <c r="U1270">
        <v>0.79600000000000004</v>
      </c>
      <c r="V1270">
        <v>13.7</v>
      </c>
      <c r="W1270">
        <f t="shared" si="114"/>
        <v>0</v>
      </c>
      <c r="X1270">
        <f t="shared" si="115"/>
        <v>1</v>
      </c>
      <c r="Y1270">
        <f t="shared" si="116"/>
        <v>0</v>
      </c>
      <c r="Z1270">
        <f t="shared" si="117"/>
        <v>0</v>
      </c>
      <c r="AA1270">
        <f t="shared" si="118"/>
        <v>0</v>
      </c>
      <c r="AB1270">
        <f t="shared" si="119"/>
        <v>0</v>
      </c>
      <c r="AC1270">
        <v>76.400000000000006</v>
      </c>
    </row>
    <row r="1271" spans="1:29" x14ac:dyDescent="0.25">
      <c r="A1271" t="s">
        <v>32</v>
      </c>
      <c r="B1271" t="s">
        <v>160</v>
      </c>
      <c r="C1271">
        <v>2002</v>
      </c>
      <c r="D1271" t="s">
        <v>24</v>
      </c>
      <c r="E1271">
        <v>125</v>
      </c>
      <c r="F1271">
        <v>1</v>
      </c>
      <c r="G1271">
        <v>5.52</v>
      </c>
      <c r="H1271">
        <v>78.809402160000005</v>
      </c>
      <c r="I1271">
        <v>98</v>
      </c>
      <c r="J1271">
        <v>0</v>
      </c>
      <c r="K1271">
        <v>47.8</v>
      </c>
      <c r="L1271">
        <v>2</v>
      </c>
      <c r="M1271">
        <v>99</v>
      </c>
      <c r="N1271">
        <v>8.3000000000000007</v>
      </c>
      <c r="O1271">
        <v>99</v>
      </c>
      <c r="P1271">
        <v>0.2</v>
      </c>
      <c r="Q1271">
        <v>4126.14671</v>
      </c>
      <c r="R1271">
        <v>3149265</v>
      </c>
      <c r="S1271">
        <v>2.2999999999999998</v>
      </c>
      <c r="T1271">
        <v>2.2000000000000002</v>
      </c>
      <c r="U1271">
        <v>0.72499999999999998</v>
      </c>
      <c r="V1271">
        <v>12.6</v>
      </c>
      <c r="W1271">
        <f t="shared" si="114"/>
        <v>0</v>
      </c>
      <c r="X1271">
        <f t="shared" si="115"/>
        <v>0</v>
      </c>
      <c r="Y1271">
        <f t="shared" si="116"/>
        <v>0</v>
      </c>
      <c r="Z1271">
        <f t="shared" si="117"/>
        <v>0</v>
      </c>
      <c r="AA1271">
        <f t="shared" si="118"/>
        <v>0</v>
      </c>
      <c r="AB1271">
        <f t="shared" si="119"/>
        <v>0</v>
      </c>
      <c r="AC1271">
        <v>75.7</v>
      </c>
    </row>
    <row r="1272" spans="1:29" x14ac:dyDescent="0.25">
      <c r="A1272" t="s">
        <v>29</v>
      </c>
      <c r="B1272" t="s">
        <v>154</v>
      </c>
      <c r="C1272">
        <v>2003</v>
      </c>
      <c r="D1272" t="s">
        <v>24</v>
      </c>
      <c r="E1272">
        <v>41</v>
      </c>
      <c r="F1272">
        <v>567</v>
      </c>
      <c r="G1272">
        <v>9.75</v>
      </c>
      <c r="H1272">
        <v>30.195508490000002</v>
      </c>
      <c r="J1272">
        <v>141258</v>
      </c>
      <c r="K1272">
        <v>18.3</v>
      </c>
      <c r="L1272">
        <v>918</v>
      </c>
      <c r="M1272">
        <v>42</v>
      </c>
      <c r="N1272">
        <v>4.5</v>
      </c>
      <c r="O1272">
        <v>29</v>
      </c>
      <c r="P1272">
        <v>5.4</v>
      </c>
      <c r="Q1272">
        <v>512.65719000000001</v>
      </c>
      <c r="R1272">
        <v>131972533</v>
      </c>
      <c r="S1272">
        <v>13.5</v>
      </c>
      <c r="T1272">
        <v>13.6</v>
      </c>
      <c r="U1272">
        <v>0</v>
      </c>
      <c r="V1272">
        <v>8.1</v>
      </c>
      <c r="W1272">
        <f t="shared" si="114"/>
        <v>1</v>
      </c>
      <c r="X1272">
        <f t="shared" si="115"/>
        <v>0</v>
      </c>
      <c r="Y1272">
        <f t="shared" si="116"/>
        <v>0</v>
      </c>
      <c r="Z1272">
        <f t="shared" si="117"/>
        <v>0</v>
      </c>
      <c r="AA1272">
        <f t="shared" si="118"/>
        <v>0</v>
      </c>
      <c r="AB1272">
        <f t="shared" si="119"/>
        <v>0</v>
      </c>
      <c r="AC1272">
        <v>48.1</v>
      </c>
    </row>
    <row r="1273" spans="1:29" x14ac:dyDescent="0.25">
      <c r="A1273" t="s">
        <v>38</v>
      </c>
      <c r="B1273" t="s">
        <v>204</v>
      </c>
      <c r="C1273">
        <v>2006</v>
      </c>
      <c r="D1273" t="s">
        <v>24</v>
      </c>
      <c r="E1273">
        <v>148</v>
      </c>
      <c r="F1273">
        <v>0</v>
      </c>
      <c r="G1273">
        <v>1.79</v>
      </c>
      <c r="H1273">
        <v>503.58819560000001</v>
      </c>
      <c r="I1273">
        <v>89</v>
      </c>
      <c r="J1273">
        <v>0</v>
      </c>
      <c r="K1273">
        <v>7.1</v>
      </c>
      <c r="L1273">
        <v>0</v>
      </c>
      <c r="M1273">
        <v>89</v>
      </c>
      <c r="N1273">
        <v>5.61</v>
      </c>
      <c r="O1273">
        <v>88</v>
      </c>
      <c r="P1273">
        <v>0.1</v>
      </c>
      <c r="Q1273">
        <v>2892.5226630000002</v>
      </c>
      <c r="R1273">
        <v>11689</v>
      </c>
      <c r="S1273">
        <v>0.1</v>
      </c>
      <c r="T1273">
        <v>0.1</v>
      </c>
      <c r="U1273">
        <v>0.69499999999999995</v>
      </c>
      <c r="V1273">
        <v>14.6</v>
      </c>
      <c r="W1273">
        <f t="shared" si="114"/>
        <v>0</v>
      </c>
      <c r="X1273">
        <f t="shared" si="115"/>
        <v>0</v>
      </c>
      <c r="Y1273">
        <f t="shared" si="116"/>
        <v>1</v>
      </c>
      <c r="Z1273">
        <f t="shared" si="117"/>
        <v>0</v>
      </c>
      <c r="AA1273">
        <f t="shared" si="118"/>
        <v>0</v>
      </c>
      <c r="AB1273">
        <f t="shared" si="119"/>
        <v>0</v>
      </c>
      <c r="AC1273">
        <v>72.400000000000006</v>
      </c>
    </row>
    <row r="1274" spans="1:29" x14ac:dyDescent="0.25">
      <c r="A1274" t="s">
        <v>25</v>
      </c>
      <c r="B1274" t="s">
        <v>122</v>
      </c>
      <c r="C1274">
        <v>2002</v>
      </c>
      <c r="D1274" t="s">
        <v>24</v>
      </c>
      <c r="E1274">
        <v>265</v>
      </c>
      <c r="F1274">
        <v>13</v>
      </c>
      <c r="G1274">
        <v>3.33</v>
      </c>
      <c r="H1274">
        <v>0</v>
      </c>
      <c r="J1274">
        <v>2070</v>
      </c>
      <c r="K1274">
        <v>13.3</v>
      </c>
      <c r="L1274">
        <v>18</v>
      </c>
      <c r="M1274">
        <v>55</v>
      </c>
      <c r="N1274">
        <v>4.4000000000000004</v>
      </c>
      <c r="O1274">
        <v>53</v>
      </c>
      <c r="P1274">
        <v>0.1</v>
      </c>
      <c r="S1274">
        <v>1.3</v>
      </c>
      <c r="T1274">
        <v>1.4</v>
      </c>
      <c r="U1274">
        <v>0.46800000000000003</v>
      </c>
      <c r="V1274">
        <v>8</v>
      </c>
      <c r="W1274">
        <f t="shared" si="114"/>
        <v>0</v>
      </c>
      <c r="X1274">
        <f t="shared" si="115"/>
        <v>1</v>
      </c>
      <c r="Y1274">
        <f t="shared" si="116"/>
        <v>0</v>
      </c>
      <c r="Z1274">
        <f t="shared" si="117"/>
        <v>0</v>
      </c>
      <c r="AA1274">
        <f t="shared" si="118"/>
        <v>0</v>
      </c>
      <c r="AB1274">
        <f t="shared" si="119"/>
        <v>0</v>
      </c>
      <c r="AC1274">
        <v>59.3</v>
      </c>
    </row>
    <row r="1275" spans="1:29" x14ac:dyDescent="0.25">
      <c r="A1275" t="s">
        <v>29</v>
      </c>
      <c r="B1275" t="s">
        <v>210</v>
      </c>
      <c r="C1275">
        <v>2014</v>
      </c>
      <c r="D1275" t="s">
        <v>24</v>
      </c>
      <c r="E1275">
        <v>38</v>
      </c>
      <c r="F1275">
        <v>68</v>
      </c>
      <c r="G1275">
        <v>0.01</v>
      </c>
      <c r="H1275">
        <v>14.167701579999999</v>
      </c>
      <c r="I1275">
        <v>78</v>
      </c>
      <c r="J1275">
        <v>314</v>
      </c>
      <c r="K1275">
        <v>18.100000000000001</v>
      </c>
      <c r="L1275">
        <v>97</v>
      </c>
      <c r="M1275">
        <v>82</v>
      </c>
      <c r="N1275">
        <v>7.22</v>
      </c>
      <c r="O1275">
        <v>78</v>
      </c>
      <c r="P1275">
        <v>3.2</v>
      </c>
      <c r="Q1275">
        <v>719.17266900000004</v>
      </c>
      <c r="R1275">
        <v>38833338</v>
      </c>
      <c r="S1275">
        <v>5.7</v>
      </c>
      <c r="T1275">
        <v>5.6</v>
      </c>
      <c r="U1275">
        <v>0.48299999999999998</v>
      </c>
      <c r="V1275">
        <v>10</v>
      </c>
      <c r="W1275">
        <f t="shared" si="114"/>
        <v>1</v>
      </c>
      <c r="X1275">
        <f t="shared" si="115"/>
        <v>0</v>
      </c>
      <c r="Y1275">
        <f t="shared" si="116"/>
        <v>0</v>
      </c>
      <c r="Z1275">
        <f t="shared" si="117"/>
        <v>0</v>
      </c>
      <c r="AA1275">
        <f t="shared" si="118"/>
        <v>0</v>
      </c>
      <c r="AB1275">
        <f t="shared" si="119"/>
        <v>0</v>
      </c>
      <c r="AC1275">
        <v>61.5</v>
      </c>
    </row>
    <row r="1276" spans="1:29" x14ac:dyDescent="0.25">
      <c r="A1276" t="s">
        <v>29</v>
      </c>
      <c r="B1276" t="s">
        <v>125</v>
      </c>
      <c r="C1276">
        <v>2014</v>
      </c>
      <c r="D1276" t="s">
        <v>24</v>
      </c>
      <c r="E1276">
        <v>522</v>
      </c>
      <c r="F1276">
        <v>4</v>
      </c>
      <c r="G1276">
        <v>0.01</v>
      </c>
      <c r="H1276">
        <v>162.12781150000001</v>
      </c>
      <c r="I1276">
        <v>93</v>
      </c>
      <c r="J1276">
        <v>0</v>
      </c>
      <c r="K1276">
        <v>32</v>
      </c>
      <c r="L1276">
        <v>6</v>
      </c>
      <c r="M1276">
        <v>9</v>
      </c>
      <c r="N1276">
        <v>1.62</v>
      </c>
      <c r="O1276">
        <v>93</v>
      </c>
      <c r="P1276">
        <v>9.4</v>
      </c>
      <c r="Q1276">
        <v>1174.8392140000001</v>
      </c>
      <c r="R1276">
        <v>2145785</v>
      </c>
      <c r="S1276">
        <v>5.8</v>
      </c>
      <c r="T1276">
        <v>5.6</v>
      </c>
      <c r="U1276">
        <v>0.49099999999999999</v>
      </c>
      <c r="V1276">
        <v>10.8</v>
      </c>
      <c r="W1276">
        <f t="shared" si="114"/>
        <v>1</v>
      </c>
      <c r="X1276">
        <f t="shared" si="115"/>
        <v>0</v>
      </c>
      <c r="Y1276">
        <f t="shared" si="116"/>
        <v>0</v>
      </c>
      <c r="Z1276">
        <f t="shared" si="117"/>
        <v>0</v>
      </c>
      <c r="AA1276">
        <f t="shared" si="118"/>
        <v>0</v>
      </c>
      <c r="AB1276">
        <f t="shared" si="119"/>
        <v>0</v>
      </c>
      <c r="AC1276">
        <v>52.1</v>
      </c>
    </row>
    <row r="1277" spans="1:29" x14ac:dyDescent="0.25">
      <c r="A1277" t="s">
        <v>25</v>
      </c>
      <c r="B1277" t="s">
        <v>198</v>
      </c>
      <c r="C1277">
        <v>2014</v>
      </c>
      <c r="D1277" t="s">
        <v>24</v>
      </c>
      <c r="E1277">
        <v>294</v>
      </c>
      <c r="F1277">
        <v>7</v>
      </c>
      <c r="G1277">
        <v>0.01</v>
      </c>
      <c r="H1277">
        <v>0</v>
      </c>
      <c r="I1277">
        <v>47</v>
      </c>
      <c r="J1277">
        <v>594</v>
      </c>
      <c r="K1277">
        <v>56.2</v>
      </c>
      <c r="L1277">
        <v>8</v>
      </c>
      <c r="M1277">
        <v>52</v>
      </c>
      <c r="N1277">
        <v>3.25</v>
      </c>
      <c r="O1277">
        <v>43</v>
      </c>
      <c r="P1277">
        <v>0.1</v>
      </c>
      <c r="R1277">
        <v>19239</v>
      </c>
      <c r="S1277">
        <v>6.3</v>
      </c>
      <c r="T1277">
        <v>6.1</v>
      </c>
      <c r="U1277">
        <v>0.57499999999999996</v>
      </c>
      <c r="V1277">
        <v>9</v>
      </c>
      <c r="W1277">
        <f t="shared" si="114"/>
        <v>0</v>
      </c>
      <c r="X1277">
        <f t="shared" si="115"/>
        <v>1</v>
      </c>
      <c r="Y1277">
        <f t="shared" si="116"/>
        <v>0</v>
      </c>
      <c r="Z1277">
        <f t="shared" si="117"/>
        <v>0</v>
      </c>
      <c r="AA1277">
        <f t="shared" si="118"/>
        <v>0</v>
      </c>
      <c r="AB1277">
        <f t="shared" si="119"/>
        <v>0</v>
      </c>
      <c r="AC1277">
        <v>64.400000000000006</v>
      </c>
    </row>
    <row r="1278" spans="1:29" x14ac:dyDescent="0.25">
      <c r="A1278" t="s">
        <v>27</v>
      </c>
      <c r="B1278" t="s">
        <v>143</v>
      </c>
      <c r="C1278">
        <v>2015</v>
      </c>
      <c r="D1278" t="s">
        <v>24</v>
      </c>
      <c r="E1278">
        <v>16</v>
      </c>
      <c r="F1278">
        <v>0</v>
      </c>
      <c r="H1278">
        <v>0</v>
      </c>
      <c r="I1278">
        <v>82</v>
      </c>
      <c r="J1278">
        <v>0</v>
      </c>
      <c r="K1278">
        <v>61.8</v>
      </c>
      <c r="L1278">
        <v>0</v>
      </c>
      <c r="M1278">
        <v>89</v>
      </c>
      <c r="O1278">
        <v>89</v>
      </c>
      <c r="P1278">
        <v>0.1</v>
      </c>
      <c r="Q1278">
        <v>6461.1925540000002</v>
      </c>
      <c r="R1278">
        <v>622159</v>
      </c>
      <c r="S1278">
        <v>1.8</v>
      </c>
      <c r="T1278">
        <v>1.8</v>
      </c>
      <c r="U1278">
        <v>0.80400000000000005</v>
      </c>
      <c r="V1278">
        <v>15.1</v>
      </c>
      <c r="W1278">
        <f t="shared" si="114"/>
        <v>0</v>
      </c>
      <c r="X1278">
        <f t="shared" si="115"/>
        <v>0</v>
      </c>
      <c r="Y1278">
        <f t="shared" si="116"/>
        <v>0</v>
      </c>
      <c r="Z1278">
        <f t="shared" si="117"/>
        <v>0</v>
      </c>
      <c r="AA1278">
        <f t="shared" si="118"/>
        <v>1</v>
      </c>
      <c r="AB1278">
        <f t="shared" si="119"/>
        <v>0</v>
      </c>
      <c r="AC1278">
        <v>76.099999999999994</v>
      </c>
    </row>
    <row r="1279" spans="1:29" x14ac:dyDescent="0.25">
      <c r="A1279" t="s">
        <v>29</v>
      </c>
      <c r="B1279" t="s">
        <v>93</v>
      </c>
      <c r="C1279">
        <v>2001</v>
      </c>
      <c r="D1279" t="s">
        <v>24</v>
      </c>
      <c r="E1279">
        <v>3</v>
      </c>
      <c r="F1279">
        <v>3</v>
      </c>
      <c r="G1279">
        <v>2.25</v>
      </c>
      <c r="H1279">
        <v>0</v>
      </c>
      <c r="I1279">
        <v>91</v>
      </c>
      <c r="J1279">
        <v>99</v>
      </c>
      <c r="K1279">
        <v>18.5</v>
      </c>
      <c r="L1279">
        <v>6</v>
      </c>
      <c r="M1279">
        <v>85</v>
      </c>
      <c r="N1279">
        <v>3.71</v>
      </c>
      <c r="O1279">
        <v>87</v>
      </c>
      <c r="P1279">
        <v>2.2999999999999998</v>
      </c>
      <c r="S1279">
        <v>1</v>
      </c>
      <c r="T1279">
        <v>1</v>
      </c>
      <c r="U1279">
        <v>0.38400000000000001</v>
      </c>
      <c r="V1279">
        <v>6.8</v>
      </c>
      <c r="W1279">
        <f t="shared" si="114"/>
        <v>1</v>
      </c>
      <c r="X1279">
        <f t="shared" si="115"/>
        <v>0</v>
      </c>
      <c r="Y1279">
        <f t="shared" si="116"/>
        <v>0</v>
      </c>
      <c r="Z1279">
        <f t="shared" si="117"/>
        <v>0</v>
      </c>
      <c r="AA1279">
        <f t="shared" si="118"/>
        <v>0</v>
      </c>
      <c r="AB1279">
        <f t="shared" si="119"/>
        <v>0</v>
      </c>
      <c r="AC1279">
        <v>56.3</v>
      </c>
    </row>
    <row r="1280" spans="1:29" x14ac:dyDescent="0.25">
      <c r="A1280" t="s">
        <v>29</v>
      </c>
      <c r="B1280" t="s">
        <v>131</v>
      </c>
      <c r="C1280">
        <v>2015</v>
      </c>
      <c r="D1280" t="s">
        <v>24</v>
      </c>
      <c r="E1280">
        <v>365</v>
      </c>
      <c r="F1280">
        <v>26</v>
      </c>
      <c r="H1280">
        <v>0</v>
      </c>
      <c r="I1280">
        <v>88</v>
      </c>
      <c r="J1280">
        <v>0</v>
      </c>
      <c r="K1280">
        <v>19.600000000000001</v>
      </c>
      <c r="L1280">
        <v>38</v>
      </c>
      <c r="M1280">
        <v>88</v>
      </c>
      <c r="O1280">
        <v>88</v>
      </c>
      <c r="P1280">
        <v>4.8</v>
      </c>
      <c r="Q1280">
        <v>362.65754440000001</v>
      </c>
      <c r="R1280">
        <v>1757367</v>
      </c>
      <c r="S1280">
        <v>6.4</v>
      </c>
      <c r="T1280">
        <v>6.2</v>
      </c>
      <c r="U1280">
        <v>0.47299999999999998</v>
      </c>
      <c r="V1280">
        <v>10.8</v>
      </c>
      <c r="W1280">
        <f t="shared" si="114"/>
        <v>1</v>
      </c>
      <c r="X1280">
        <f t="shared" si="115"/>
        <v>0</v>
      </c>
      <c r="Y1280">
        <f t="shared" si="116"/>
        <v>0</v>
      </c>
      <c r="Z1280">
        <f t="shared" si="117"/>
        <v>0</v>
      </c>
      <c r="AA1280">
        <f t="shared" si="118"/>
        <v>0</v>
      </c>
      <c r="AB1280">
        <f t="shared" si="119"/>
        <v>0</v>
      </c>
      <c r="AC1280">
        <v>58.3</v>
      </c>
    </row>
    <row r="1281" spans="1:29" x14ac:dyDescent="0.25">
      <c r="A1281" t="s">
        <v>29</v>
      </c>
      <c r="B1281" t="s">
        <v>127</v>
      </c>
      <c r="C1281">
        <v>2001</v>
      </c>
      <c r="D1281" t="s">
        <v>24</v>
      </c>
      <c r="E1281">
        <v>147</v>
      </c>
      <c r="F1281">
        <v>3</v>
      </c>
      <c r="G1281">
        <v>0.01</v>
      </c>
      <c r="H1281">
        <v>362.38179509999998</v>
      </c>
      <c r="I1281">
        <v>93</v>
      </c>
      <c r="J1281">
        <v>633</v>
      </c>
      <c r="K1281">
        <v>53.4</v>
      </c>
      <c r="L1281">
        <v>3</v>
      </c>
      <c r="M1281">
        <v>94</v>
      </c>
      <c r="N1281">
        <v>4.5999999999999996</v>
      </c>
      <c r="O1281">
        <v>94</v>
      </c>
      <c r="P1281">
        <v>0.1</v>
      </c>
      <c r="Q1281">
        <v>6269.5812299999998</v>
      </c>
      <c r="S1281">
        <v>5.6</v>
      </c>
      <c r="T1281">
        <v>5.5</v>
      </c>
      <c r="U1281">
        <v>0.73199999999999998</v>
      </c>
      <c r="V1281">
        <v>15.7</v>
      </c>
      <c r="W1281">
        <f t="shared" si="114"/>
        <v>1</v>
      </c>
      <c r="X1281">
        <f t="shared" si="115"/>
        <v>0</v>
      </c>
      <c r="Y1281">
        <f t="shared" si="116"/>
        <v>0</v>
      </c>
      <c r="Z1281">
        <f t="shared" si="117"/>
        <v>0</v>
      </c>
      <c r="AA1281">
        <f t="shared" si="118"/>
        <v>0</v>
      </c>
      <c r="AB1281">
        <f t="shared" si="119"/>
        <v>0</v>
      </c>
      <c r="AC1281">
        <v>71</v>
      </c>
    </row>
    <row r="1282" spans="1:29" x14ac:dyDescent="0.25">
      <c r="A1282" t="s">
        <v>27</v>
      </c>
      <c r="B1282" t="s">
        <v>186</v>
      </c>
      <c r="C1282">
        <v>2003</v>
      </c>
      <c r="D1282" t="s">
        <v>37</v>
      </c>
      <c r="E1282">
        <v>119</v>
      </c>
      <c r="F1282">
        <v>0</v>
      </c>
      <c r="G1282">
        <v>11.58</v>
      </c>
      <c r="H1282">
        <v>203.3252124</v>
      </c>
      <c r="J1282">
        <v>0</v>
      </c>
      <c r="K1282">
        <v>52.9</v>
      </c>
      <c r="L1282">
        <v>0</v>
      </c>
      <c r="M1282">
        <v>95</v>
      </c>
      <c r="N1282">
        <v>8.77</v>
      </c>
      <c r="O1282">
        <v>95</v>
      </c>
      <c r="P1282">
        <v>0.1</v>
      </c>
      <c r="Q1282">
        <v>1488.47154</v>
      </c>
      <c r="R1282">
        <v>1995733</v>
      </c>
      <c r="S1282">
        <v>2</v>
      </c>
      <c r="T1282">
        <v>2.1</v>
      </c>
      <c r="U1282">
        <v>0.84299999999999997</v>
      </c>
      <c r="V1282">
        <v>16.100000000000001</v>
      </c>
      <c r="W1282">
        <f t="shared" si="114"/>
        <v>0</v>
      </c>
      <c r="X1282">
        <f t="shared" si="115"/>
        <v>0</v>
      </c>
      <c r="Y1282">
        <f t="shared" si="116"/>
        <v>0</v>
      </c>
      <c r="Z1282">
        <f t="shared" si="117"/>
        <v>0</v>
      </c>
      <c r="AA1282">
        <f t="shared" si="118"/>
        <v>1</v>
      </c>
      <c r="AB1282">
        <f t="shared" si="119"/>
        <v>1</v>
      </c>
      <c r="AC1282">
        <v>76.5</v>
      </c>
    </row>
    <row r="1283" spans="1:29" x14ac:dyDescent="0.25">
      <c r="A1283" t="s">
        <v>25</v>
      </c>
      <c r="B1283" t="s">
        <v>158</v>
      </c>
      <c r="C1283">
        <v>2005</v>
      </c>
      <c r="D1283" t="s">
        <v>24</v>
      </c>
      <c r="E1283">
        <v>2</v>
      </c>
      <c r="F1283">
        <v>364</v>
      </c>
      <c r="G1283">
        <v>0.04</v>
      </c>
      <c r="H1283">
        <v>30.59320769</v>
      </c>
      <c r="I1283">
        <v>7</v>
      </c>
      <c r="J1283">
        <v>2981</v>
      </c>
      <c r="K1283">
        <v>18.899999999999999</v>
      </c>
      <c r="L1283">
        <v>459</v>
      </c>
      <c r="M1283">
        <v>78</v>
      </c>
      <c r="N1283">
        <v>2.91</v>
      </c>
      <c r="O1283">
        <v>77</v>
      </c>
      <c r="P1283">
        <v>0.1</v>
      </c>
      <c r="Q1283">
        <v>711.46994629999995</v>
      </c>
      <c r="R1283">
        <v>15399667</v>
      </c>
      <c r="S1283">
        <v>21.2</v>
      </c>
      <c r="T1283">
        <v>21.7</v>
      </c>
      <c r="U1283">
        <v>0.48699999999999999</v>
      </c>
      <c r="V1283">
        <v>6.1</v>
      </c>
      <c r="W1283">
        <f t="shared" ref="W1283:W1346" si="120">IF(A1283="Africa",1,0)</f>
        <v>0</v>
      </c>
      <c r="X1283">
        <f t="shared" ref="X1283:X1346" si="121">IF(A1283="Asia",1,0)</f>
        <v>1</v>
      </c>
      <c r="Y1283">
        <f t="shared" ref="Y1283:Y1346" si="122">IF(A1283="Oceania",1,0)</f>
        <v>0</v>
      </c>
      <c r="Z1283">
        <f t="shared" ref="Z1283:Z1346" si="123">IF(A1283="South America",1,0)</f>
        <v>0</v>
      </c>
      <c r="AA1283">
        <f t="shared" ref="AA1283:AA1346" si="124">IF(A1283="Europe",1,0)</f>
        <v>0</v>
      </c>
      <c r="AB1283">
        <f t="shared" ref="AB1283:AB1346" si="125">IF(D1283="Developed",1,0)</f>
        <v>0</v>
      </c>
      <c r="AC1283">
        <v>62.9</v>
      </c>
    </row>
    <row r="1284" spans="1:29" x14ac:dyDescent="0.25">
      <c r="A1284" t="s">
        <v>29</v>
      </c>
      <c r="B1284" t="s">
        <v>56</v>
      </c>
      <c r="C1284">
        <v>2001</v>
      </c>
      <c r="D1284" t="s">
        <v>24</v>
      </c>
      <c r="E1284">
        <v>344</v>
      </c>
      <c r="F1284">
        <v>48</v>
      </c>
      <c r="G1284">
        <v>4.5599999999999996</v>
      </c>
      <c r="H1284">
        <v>23.1016899</v>
      </c>
      <c r="J1284">
        <v>4174</v>
      </c>
      <c r="K1284">
        <v>12.5</v>
      </c>
      <c r="L1284">
        <v>93</v>
      </c>
      <c r="M1284">
        <v>62</v>
      </c>
      <c r="N1284">
        <v>4.8499999999999996</v>
      </c>
      <c r="O1284">
        <v>62</v>
      </c>
      <c r="P1284">
        <v>3.6</v>
      </c>
      <c r="Q1284">
        <v>235.4912324</v>
      </c>
      <c r="R1284">
        <v>11944587</v>
      </c>
      <c r="S1284">
        <v>11.2</v>
      </c>
      <c r="T1284">
        <v>1.8</v>
      </c>
      <c r="U1284">
        <v>0</v>
      </c>
      <c r="V1284">
        <v>3.5</v>
      </c>
      <c r="W1284">
        <f t="shared" si="120"/>
        <v>1</v>
      </c>
      <c r="X1284">
        <f t="shared" si="121"/>
        <v>0</v>
      </c>
      <c r="Y1284">
        <f t="shared" si="122"/>
        <v>0</v>
      </c>
      <c r="Z1284">
        <f t="shared" si="123"/>
        <v>0</v>
      </c>
      <c r="AA1284">
        <f t="shared" si="124"/>
        <v>0</v>
      </c>
      <c r="AB1284">
        <f t="shared" si="125"/>
        <v>0</v>
      </c>
      <c r="AC1284">
        <v>56</v>
      </c>
    </row>
    <row r="1285" spans="1:29" x14ac:dyDescent="0.25">
      <c r="A1285" t="s">
        <v>38</v>
      </c>
      <c r="B1285" t="s">
        <v>176</v>
      </c>
      <c r="C1285">
        <v>2006</v>
      </c>
      <c r="D1285" t="s">
        <v>24</v>
      </c>
      <c r="E1285">
        <v>153</v>
      </c>
      <c r="F1285">
        <v>0</v>
      </c>
      <c r="G1285">
        <v>3.52</v>
      </c>
      <c r="H1285">
        <v>40.228556689999998</v>
      </c>
      <c r="I1285">
        <v>35</v>
      </c>
      <c r="J1285">
        <v>0</v>
      </c>
      <c r="K1285">
        <v>7.3</v>
      </c>
      <c r="L1285">
        <v>0</v>
      </c>
      <c r="M1285">
        <v>37</v>
      </c>
      <c r="N1285">
        <v>4.68</v>
      </c>
      <c r="O1285">
        <v>39</v>
      </c>
      <c r="P1285">
        <v>0.1</v>
      </c>
      <c r="Q1285">
        <v>287.96389900000003</v>
      </c>
      <c r="R1285">
        <v>18194</v>
      </c>
      <c r="S1285">
        <v>0.2</v>
      </c>
      <c r="T1285">
        <v>0.2</v>
      </c>
      <c r="U1285">
        <v>0.67700000000000005</v>
      </c>
      <c r="V1285">
        <v>12.7</v>
      </c>
      <c r="W1285">
        <f t="shared" si="120"/>
        <v>0</v>
      </c>
      <c r="X1285">
        <f t="shared" si="121"/>
        <v>0</v>
      </c>
      <c r="Y1285">
        <f t="shared" si="122"/>
        <v>1</v>
      </c>
      <c r="Z1285">
        <f t="shared" si="123"/>
        <v>0</v>
      </c>
      <c r="AA1285">
        <f t="shared" si="124"/>
        <v>0</v>
      </c>
      <c r="AB1285">
        <f t="shared" si="125"/>
        <v>0</v>
      </c>
      <c r="AC1285">
        <v>72</v>
      </c>
    </row>
    <row r="1286" spans="1:29" x14ac:dyDescent="0.25">
      <c r="A1286" t="s">
        <v>25</v>
      </c>
      <c r="B1286" t="s">
        <v>133</v>
      </c>
      <c r="C1286">
        <v>2004</v>
      </c>
      <c r="D1286" t="s">
        <v>24</v>
      </c>
      <c r="E1286">
        <v>16</v>
      </c>
      <c r="F1286">
        <v>0</v>
      </c>
      <c r="G1286">
        <v>1.6</v>
      </c>
      <c r="H1286">
        <v>611.90935660000002</v>
      </c>
      <c r="I1286">
        <v>97</v>
      </c>
      <c r="J1286">
        <v>37</v>
      </c>
      <c r="K1286">
        <v>17.3</v>
      </c>
      <c r="L1286">
        <v>0</v>
      </c>
      <c r="M1286">
        <v>96</v>
      </c>
      <c r="N1286">
        <v>5.89</v>
      </c>
      <c r="O1286">
        <v>96</v>
      </c>
      <c r="P1286">
        <v>0.1</v>
      </c>
      <c r="Q1286">
        <v>3853.3334799999998</v>
      </c>
      <c r="R1286">
        <v>312</v>
      </c>
      <c r="S1286">
        <v>14.5</v>
      </c>
      <c r="T1286">
        <v>14.6</v>
      </c>
      <c r="U1286">
        <v>0.61699999999999999</v>
      </c>
      <c r="V1286">
        <v>12.2</v>
      </c>
      <c r="W1286">
        <f t="shared" si="120"/>
        <v>0</v>
      </c>
      <c r="X1286">
        <f t="shared" si="121"/>
        <v>1</v>
      </c>
      <c r="Y1286">
        <f t="shared" si="122"/>
        <v>0</v>
      </c>
      <c r="Z1286">
        <f t="shared" si="123"/>
        <v>0</v>
      </c>
      <c r="AA1286">
        <f t="shared" si="124"/>
        <v>0</v>
      </c>
      <c r="AB1286">
        <f t="shared" si="125"/>
        <v>0</v>
      </c>
      <c r="AC1286">
        <v>73.400000000000006</v>
      </c>
    </row>
    <row r="1287" spans="1:29" x14ac:dyDescent="0.25">
      <c r="A1287" t="s">
        <v>25</v>
      </c>
      <c r="B1287" t="s">
        <v>109</v>
      </c>
      <c r="C1287">
        <v>2000</v>
      </c>
      <c r="D1287" t="s">
        <v>24</v>
      </c>
      <c r="E1287">
        <v>15</v>
      </c>
      <c r="F1287">
        <v>35</v>
      </c>
      <c r="G1287">
        <v>0.01</v>
      </c>
      <c r="H1287">
        <v>0</v>
      </c>
      <c r="I1287">
        <v>99</v>
      </c>
      <c r="J1287">
        <v>11874</v>
      </c>
      <c r="K1287">
        <v>44.9</v>
      </c>
      <c r="L1287">
        <v>43</v>
      </c>
      <c r="M1287">
        <v>99</v>
      </c>
      <c r="N1287">
        <v>4.47</v>
      </c>
      <c r="O1287">
        <v>99</v>
      </c>
      <c r="P1287">
        <v>0.1</v>
      </c>
      <c r="S1287">
        <v>7.8</v>
      </c>
      <c r="T1287">
        <v>7.9</v>
      </c>
      <c r="U1287">
        <v>0.66</v>
      </c>
      <c r="V1287">
        <v>11.6</v>
      </c>
      <c r="W1287">
        <f t="shared" si="120"/>
        <v>0</v>
      </c>
      <c r="X1287">
        <f t="shared" si="121"/>
        <v>1</v>
      </c>
      <c r="Y1287">
        <f t="shared" si="122"/>
        <v>0</v>
      </c>
      <c r="Z1287">
        <f t="shared" si="123"/>
        <v>0</v>
      </c>
      <c r="AA1287">
        <f t="shared" si="124"/>
        <v>0</v>
      </c>
      <c r="AB1287">
        <f t="shared" si="125"/>
        <v>0</v>
      </c>
      <c r="AC1287">
        <v>73</v>
      </c>
    </row>
    <row r="1288" spans="1:29" x14ac:dyDescent="0.25">
      <c r="A1288" t="s">
        <v>29</v>
      </c>
      <c r="B1288" t="s">
        <v>138</v>
      </c>
      <c r="C1288">
        <v>2010</v>
      </c>
      <c r="D1288" t="s">
        <v>24</v>
      </c>
      <c r="E1288">
        <v>163</v>
      </c>
      <c r="F1288">
        <v>0</v>
      </c>
      <c r="G1288">
        <v>2.95</v>
      </c>
      <c r="H1288">
        <v>0.108055973</v>
      </c>
      <c r="I1288">
        <v>99</v>
      </c>
      <c r="J1288">
        <v>12</v>
      </c>
      <c r="K1288">
        <v>3.7</v>
      </c>
      <c r="L1288">
        <v>0</v>
      </c>
      <c r="M1288">
        <v>99</v>
      </c>
      <c r="N1288">
        <v>5.29</v>
      </c>
      <c r="O1288">
        <v>99</v>
      </c>
      <c r="P1288">
        <v>0.2</v>
      </c>
      <c r="Q1288">
        <v>8.3764319999999994</v>
      </c>
      <c r="R1288">
        <v>1254</v>
      </c>
      <c r="S1288">
        <v>7.2</v>
      </c>
      <c r="T1288">
        <v>7.2</v>
      </c>
      <c r="U1288">
        <v>0.74</v>
      </c>
      <c r="V1288">
        <v>14</v>
      </c>
      <c r="W1288">
        <f t="shared" si="120"/>
        <v>1</v>
      </c>
      <c r="X1288">
        <f t="shared" si="121"/>
        <v>0</v>
      </c>
      <c r="Y1288">
        <f t="shared" si="122"/>
        <v>0</v>
      </c>
      <c r="Z1288">
        <f t="shared" si="123"/>
        <v>0</v>
      </c>
      <c r="AA1288">
        <f t="shared" si="124"/>
        <v>0</v>
      </c>
      <c r="AB1288">
        <f t="shared" si="125"/>
        <v>0</v>
      </c>
      <c r="AC1288">
        <v>73.3</v>
      </c>
    </row>
    <row r="1289" spans="1:29" x14ac:dyDescent="0.25">
      <c r="A1289" t="s">
        <v>29</v>
      </c>
      <c r="B1289" t="s">
        <v>178</v>
      </c>
      <c r="C1289">
        <v>2006</v>
      </c>
      <c r="D1289" t="s">
        <v>24</v>
      </c>
      <c r="E1289">
        <v>22</v>
      </c>
      <c r="F1289">
        <v>0</v>
      </c>
      <c r="G1289">
        <v>5.46</v>
      </c>
      <c r="H1289">
        <v>47.089311430000002</v>
      </c>
      <c r="I1289">
        <v>75</v>
      </c>
      <c r="J1289">
        <v>0</v>
      </c>
      <c r="K1289">
        <v>24</v>
      </c>
      <c r="L1289">
        <v>0</v>
      </c>
      <c r="M1289">
        <v>97</v>
      </c>
      <c r="N1289">
        <v>7.84</v>
      </c>
      <c r="O1289">
        <v>97</v>
      </c>
      <c r="P1289">
        <v>1.2</v>
      </c>
      <c r="Q1289">
        <v>843.89446999999996</v>
      </c>
      <c r="R1289">
        <v>159328</v>
      </c>
      <c r="S1289">
        <v>6.9</v>
      </c>
      <c r="T1289">
        <v>6.8</v>
      </c>
      <c r="U1289">
        <v>0.52100000000000002</v>
      </c>
      <c r="V1289">
        <v>10.199999999999999</v>
      </c>
      <c r="W1289">
        <f t="shared" si="120"/>
        <v>1</v>
      </c>
      <c r="X1289">
        <f t="shared" si="121"/>
        <v>0</v>
      </c>
      <c r="Y1289">
        <f t="shared" si="122"/>
        <v>0</v>
      </c>
      <c r="Z1289">
        <f t="shared" si="123"/>
        <v>0</v>
      </c>
      <c r="AA1289">
        <f t="shared" si="124"/>
        <v>0</v>
      </c>
      <c r="AB1289">
        <f t="shared" si="125"/>
        <v>0</v>
      </c>
      <c r="AC1289">
        <v>64.7</v>
      </c>
    </row>
    <row r="1290" spans="1:29" x14ac:dyDescent="0.25">
      <c r="A1290" t="s">
        <v>29</v>
      </c>
      <c r="B1290" t="s">
        <v>147</v>
      </c>
      <c r="C1290">
        <v>2000</v>
      </c>
      <c r="D1290" t="s">
        <v>24</v>
      </c>
      <c r="E1290">
        <v>41</v>
      </c>
      <c r="F1290">
        <v>3</v>
      </c>
      <c r="G1290">
        <v>5.73</v>
      </c>
      <c r="H1290">
        <v>35.809785120000001</v>
      </c>
      <c r="J1290">
        <v>469</v>
      </c>
      <c r="K1290">
        <v>24.5</v>
      </c>
      <c r="L1290">
        <v>4</v>
      </c>
      <c r="M1290">
        <v>8</v>
      </c>
      <c r="N1290">
        <v>6.11</v>
      </c>
      <c r="O1290">
        <v>79</v>
      </c>
      <c r="P1290">
        <v>22.8</v>
      </c>
      <c r="Q1290">
        <v>257.99556999999999</v>
      </c>
      <c r="R1290">
        <v>1899257</v>
      </c>
      <c r="S1290">
        <v>15.7</v>
      </c>
      <c r="T1290">
        <v>15.9</v>
      </c>
      <c r="U1290">
        <v>0.55900000000000005</v>
      </c>
      <c r="V1290">
        <v>11.5</v>
      </c>
      <c r="W1290">
        <f t="shared" si="120"/>
        <v>1</v>
      </c>
      <c r="X1290">
        <f t="shared" si="121"/>
        <v>0</v>
      </c>
      <c r="Y1290">
        <f t="shared" si="122"/>
        <v>0</v>
      </c>
      <c r="Z1290">
        <f t="shared" si="123"/>
        <v>0</v>
      </c>
      <c r="AA1290">
        <f t="shared" si="124"/>
        <v>0</v>
      </c>
      <c r="AB1290">
        <f t="shared" si="125"/>
        <v>0</v>
      </c>
      <c r="AC1290">
        <v>57.4</v>
      </c>
    </row>
    <row r="1291" spans="1:29" x14ac:dyDescent="0.25">
      <c r="A1291" t="s">
        <v>29</v>
      </c>
      <c r="B1291" t="s">
        <v>118</v>
      </c>
      <c r="C1291">
        <v>2003</v>
      </c>
      <c r="D1291" t="s">
        <v>24</v>
      </c>
      <c r="E1291">
        <v>437</v>
      </c>
      <c r="F1291">
        <v>74</v>
      </c>
      <c r="G1291">
        <v>1.49</v>
      </c>
      <c r="H1291">
        <v>35.852046680000001</v>
      </c>
      <c r="I1291">
        <v>73</v>
      </c>
      <c r="J1291">
        <v>65</v>
      </c>
      <c r="K1291">
        <v>15.5</v>
      </c>
      <c r="L1291">
        <v>115</v>
      </c>
      <c r="M1291">
        <v>75</v>
      </c>
      <c r="N1291">
        <v>4.45</v>
      </c>
      <c r="O1291">
        <v>73</v>
      </c>
      <c r="P1291">
        <v>14.5</v>
      </c>
      <c r="Q1291">
        <v>436.68753570000001</v>
      </c>
      <c r="R1291">
        <v>3413852</v>
      </c>
      <c r="S1291">
        <v>8.8000000000000007</v>
      </c>
      <c r="T1291">
        <v>8.8000000000000007</v>
      </c>
      <c r="U1291">
        <v>0.45</v>
      </c>
      <c r="V1291">
        <v>8.1999999999999993</v>
      </c>
      <c r="W1291">
        <f t="shared" si="120"/>
        <v>1</v>
      </c>
      <c r="X1291">
        <f t="shared" si="121"/>
        <v>0</v>
      </c>
      <c r="Y1291">
        <f t="shared" si="122"/>
        <v>0</v>
      </c>
      <c r="Z1291">
        <f t="shared" si="123"/>
        <v>0</v>
      </c>
      <c r="AA1291">
        <f t="shared" si="124"/>
        <v>0</v>
      </c>
      <c r="AB1291">
        <f t="shared" si="125"/>
        <v>0</v>
      </c>
      <c r="AC1291">
        <v>52.4</v>
      </c>
    </row>
    <row r="1292" spans="1:29" x14ac:dyDescent="0.25">
      <c r="A1292" t="s">
        <v>27</v>
      </c>
      <c r="B1292" t="s">
        <v>185</v>
      </c>
      <c r="C1292">
        <v>2004</v>
      </c>
      <c r="D1292" t="s">
        <v>37</v>
      </c>
      <c r="E1292">
        <v>138</v>
      </c>
      <c r="F1292">
        <v>0</v>
      </c>
      <c r="G1292">
        <v>10.029999999999999</v>
      </c>
      <c r="H1292">
        <v>0</v>
      </c>
      <c r="I1292">
        <v>99</v>
      </c>
      <c r="J1292">
        <v>2</v>
      </c>
      <c r="K1292">
        <v>52.6</v>
      </c>
      <c r="L1292">
        <v>0</v>
      </c>
      <c r="M1292">
        <v>99</v>
      </c>
      <c r="N1292">
        <v>7.21</v>
      </c>
      <c r="O1292">
        <v>99</v>
      </c>
      <c r="P1292">
        <v>0.1</v>
      </c>
      <c r="S1292">
        <v>1.4</v>
      </c>
      <c r="T1292">
        <v>1.5</v>
      </c>
      <c r="U1292">
        <v>0.77600000000000002</v>
      </c>
      <c r="V1292">
        <v>13.8</v>
      </c>
      <c r="W1292">
        <f t="shared" si="120"/>
        <v>0</v>
      </c>
      <c r="X1292">
        <f t="shared" si="121"/>
        <v>0</v>
      </c>
      <c r="Y1292">
        <f t="shared" si="122"/>
        <v>0</v>
      </c>
      <c r="Z1292">
        <f t="shared" si="123"/>
        <v>0</v>
      </c>
      <c r="AA1292">
        <f t="shared" si="124"/>
        <v>1</v>
      </c>
      <c r="AB1292">
        <f t="shared" si="125"/>
        <v>1</v>
      </c>
      <c r="AC1292">
        <v>74.099999999999994</v>
      </c>
    </row>
    <row r="1293" spans="1:29" x14ac:dyDescent="0.25">
      <c r="A1293" t="s">
        <v>25</v>
      </c>
      <c r="B1293" t="s">
        <v>168</v>
      </c>
      <c r="C1293">
        <v>2014</v>
      </c>
      <c r="D1293" t="s">
        <v>24</v>
      </c>
      <c r="E1293">
        <v>66</v>
      </c>
      <c r="F1293">
        <v>1</v>
      </c>
      <c r="G1293">
        <v>0.01</v>
      </c>
      <c r="H1293">
        <v>0</v>
      </c>
      <c r="I1293">
        <v>99</v>
      </c>
      <c r="J1293">
        <v>442</v>
      </c>
      <c r="K1293">
        <v>31.2</v>
      </c>
      <c r="L1293">
        <v>2</v>
      </c>
      <c r="M1293">
        <v>99</v>
      </c>
      <c r="N1293">
        <v>7.37</v>
      </c>
      <c r="O1293">
        <v>99</v>
      </c>
      <c r="P1293">
        <v>0.1</v>
      </c>
      <c r="S1293">
        <v>1.5</v>
      </c>
      <c r="T1293">
        <v>1</v>
      </c>
      <c r="W1293">
        <f t="shared" si="120"/>
        <v>0</v>
      </c>
      <c r="X1293">
        <f t="shared" si="121"/>
        <v>1</v>
      </c>
      <c r="Y1293">
        <f t="shared" si="122"/>
        <v>0</v>
      </c>
      <c r="Z1293">
        <f t="shared" si="123"/>
        <v>0</v>
      </c>
      <c r="AA1293">
        <f t="shared" si="124"/>
        <v>0</v>
      </c>
      <c r="AB1293">
        <f t="shared" si="125"/>
        <v>0</v>
      </c>
      <c r="AC1293">
        <v>82</v>
      </c>
    </row>
    <row r="1294" spans="1:29" x14ac:dyDescent="0.25">
      <c r="A1294" t="s">
        <v>29</v>
      </c>
      <c r="B1294" t="s">
        <v>172</v>
      </c>
      <c r="C1294">
        <v>2008</v>
      </c>
      <c r="D1294" t="s">
        <v>24</v>
      </c>
      <c r="E1294">
        <v>282</v>
      </c>
      <c r="F1294">
        <v>18</v>
      </c>
      <c r="G1294">
        <v>6.39</v>
      </c>
      <c r="H1294">
        <v>0.66154037099999996</v>
      </c>
      <c r="I1294">
        <v>97</v>
      </c>
      <c r="J1294">
        <v>6</v>
      </c>
      <c r="K1294">
        <v>17.100000000000001</v>
      </c>
      <c r="L1294">
        <v>28</v>
      </c>
      <c r="M1294">
        <v>97</v>
      </c>
      <c r="N1294">
        <v>7.66</v>
      </c>
      <c r="O1294">
        <v>97</v>
      </c>
      <c r="P1294">
        <v>3.7</v>
      </c>
      <c r="Q1294">
        <v>5.6687263999999997</v>
      </c>
      <c r="R1294">
        <v>978169</v>
      </c>
      <c r="S1294">
        <v>6.7</v>
      </c>
      <c r="T1294">
        <v>6.6</v>
      </c>
      <c r="U1294">
        <v>0.438</v>
      </c>
      <c r="V1294">
        <v>10.4</v>
      </c>
      <c r="W1294">
        <f t="shared" si="120"/>
        <v>1</v>
      </c>
      <c r="X1294">
        <f t="shared" si="121"/>
        <v>0</v>
      </c>
      <c r="Y1294">
        <f t="shared" si="122"/>
        <v>0</v>
      </c>
      <c r="Z1294">
        <f t="shared" si="123"/>
        <v>0</v>
      </c>
      <c r="AA1294">
        <f t="shared" si="124"/>
        <v>0</v>
      </c>
      <c r="AB1294">
        <f t="shared" si="125"/>
        <v>0</v>
      </c>
      <c r="AC1294">
        <v>68</v>
      </c>
    </row>
    <row r="1295" spans="1:29" x14ac:dyDescent="0.25">
      <c r="A1295" t="s">
        <v>25</v>
      </c>
      <c r="B1295" t="s">
        <v>167</v>
      </c>
      <c r="C1295">
        <v>2007</v>
      </c>
      <c r="D1295" t="s">
        <v>24</v>
      </c>
      <c r="E1295">
        <v>83</v>
      </c>
      <c r="F1295">
        <v>0</v>
      </c>
      <c r="G1295">
        <v>1.24</v>
      </c>
      <c r="H1295">
        <v>44.185062729999999</v>
      </c>
      <c r="I1295">
        <v>94</v>
      </c>
      <c r="J1295">
        <v>361</v>
      </c>
      <c r="K1295">
        <v>65.099999999999994</v>
      </c>
      <c r="L1295">
        <v>0</v>
      </c>
      <c r="M1295">
        <v>97</v>
      </c>
      <c r="N1295">
        <v>2.31</v>
      </c>
      <c r="O1295">
        <v>94</v>
      </c>
      <c r="P1295">
        <v>0.1</v>
      </c>
      <c r="Q1295">
        <v>675.61257999999998</v>
      </c>
      <c r="S1295">
        <v>4.9000000000000004</v>
      </c>
      <c r="T1295">
        <v>4.5</v>
      </c>
      <c r="U1295">
        <v>0.83</v>
      </c>
      <c r="V1295">
        <v>12.6</v>
      </c>
      <c r="W1295">
        <f t="shared" si="120"/>
        <v>0</v>
      </c>
      <c r="X1295">
        <f t="shared" si="121"/>
        <v>1</v>
      </c>
      <c r="Y1295">
        <f t="shared" si="122"/>
        <v>0</v>
      </c>
      <c r="Z1295">
        <f t="shared" si="123"/>
        <v>0</v>
      </c>
      <c r="AA1295">
        <f t="shared" si="124"/>
        <v>0</v>
      </c>
      <c r="AB1295">
        <f t="shared" si="125"/>
        <v>0</v>
      </c>
      <c r="AC1295">
        <v>76.7</v>
      </c>
    </row>
    <row r="1296" spans="1:29" x14ac:dyDescent="0.25">
      <c r="A1296" t="s">
        <v>29</v>
      </c>
      <c r="B1296" t="s">
        <v>144</v>
      </c>
      <c r="C1296">
        <v>2012</v>
      </c>
      <c r="D1296" t="s">
        <v>24</v>
      </c>
      <c r="E1296">
        <v>99</v>
      </c>
      <c r="F1296">
        <v>19</v>
      </c>
      <c r="G1296">
        <v>0.55000000000000004</v>
      </c>
      <c r="H1296">
        <v>19.158537320000001</v>
      </c>
      <c r="I1296">
        <v>99</v>
      </c>
      <c r="J1296">
        <v>668</v>
      </c>
      <c r="K1296">
        <v>55.5</v>
      </c>
      <c r="L1296">
        <v>22</v>
      </c>
      <c r="M1296">
        <v>99</v>
      </c>
      <c r="N1296">
        <v>6.15</v>
      </c>
      <c r="O1296">
        <v>99</v>
      </c>
      <c r="P1296">
        <v>0.1</v>
      </c>
      <c r="Q1296">
        <v>294.74672800000002</v>
      </c>
      <c r="R1296">
        <v>33333789</v>
      </c>
      <c r="S1296">
        <v>6.3</v>
      </c>
      <c r="T1296">
        <v>6.2</v>
      </c>
      <c r="U1296">
        <v>0.623</v>
      </c>
      <c r="V1296">
        <v>11.6</v>
      </c>
      <c r="W1296">
        <f t="shared" si="120"/>
        <v>1</v>
      </c>
      <c r="X1296">
        <f t="shared" si="121"/>
        <v>0</v>
      </c>
      <c r="Y1296">
        <f t="shared" si="122"/>
        <v>0</v>
      </c>
      <c r="Z1296">
        <f t="shared" si="123"/>
        <v>0</v>
      </c>
      <c r="AA1296">
        <f t="shared" si="124"/>
        <v>0</v>
      </c>
      <c r="AB1296">
        <f t="shared" si="125"/>
        <v>0</v>
      </c>
      <c r="AC1296">
        <v>73.599999999999994</v>
      </c>
    </row>
    <row r="1297" spans="1:29" x14ac:dyDescent="0.25">
      <c r="A1297" t="s">
        <v>25</v>
      </c>
      <c r="B1297" t="s">
        <v>146</v>
      </c>
      <c r="C1297">
        <v>2004</v>
      </c>
      <c r="D1297" t="s">
        <v>24</v>
      </c>
      <c r="E1297">
        <v>228</v>
      </c>
      <c r="F1297">
        <v>66</v>
      </c>
      <c r="G1297">
        <v>0.44</v>
      </c>
      <c r="H1297">
        <v>4.1545161400000001</v>
      </c>
      <c r="I1297">
        <v>39</v>
      </c>
      <c r="J1297">
        <v>1329</v>
      </c>
      <c r="K1297">
        <v>15.7</v>
      </c>
      <c r="L1297">
        <v>90</v>
      </c>
      <c r="M1297">
        <v>92</v>
      </c>
      <c r="N1297">
        <v>1.97</v>
      </c>
      <c r="O1297">
        <v>82</v>
      </c>
      <c r="P1297">
        <v>0.5</v>
      </c>
      <c r="Q1297">
        <v>219.8156688</v>
      </c>
      <c r="R1297">
        <v>487377</v>
      </c>
      <c r="S1297">
        <v>13.3</v>
      </c>
      <c r="T1297">
        <v>13.6</v>
      </c>
      <c r="U1297">
        <v>0.45500000000000002</v>
      </c>
      <c r="V1297">
        <v>7.8</v>
      </c>
      <c r="W1297">
        <f t="shared" si="120"/>
        <v>0</v>
      </c>
      <c r="X1297">
        <f t="shared" si="121"/>
        <v>1</v>
      </c>
      <c r="Y1297">
        <f t="shared" si="122"/>
        <v>0</v>
      </c>
      <c r="Z1297">
        <f t="shared" si="123"/>
        <v>0</v>
      </c>
      <c r="AA1297">
        <f t="shared" si="124"/>
        <v>0</v>
      </c>
      <c r="AB1297">
        <f t="shared" si="125"/>
        <v>0</v>
      </c>
      <c r="AC1297">
        <v>63.5</v>
      </c>
    </row>
    <row r="1298" spans="1:29" x14ac:dyDescent="0.25">
      <c r="A1298" t="s">
        <v>27</v>
      </c>
      <c r="B1298" t="s">
        <v>111</v>
      </c>
      <c r="C1298">
        <v>2014</v>
      </c>
      <c r="D1298" t="s">
        <v>37</v>
      </c>
      <c r="E1298">
        <v>66</v>
      </c>
      <c r="F1298">
        <v>0</v>
      </c>
      <c r="G1298">
        <v>10.75</v>
      </c>
      <c r="H1298">
        <v>746.36704529999997</v>
      </c>
      <c r="I1298">
        <v>95</v>
      </c>
      <c r="J1298">
        <v>33</v>
      </c>
      <c r="K1298">
        <v>62.1</v>
      </c>
      <c r="L1298">
        <v>0</v>
      </c>
      <c r="M1298">
        <v>96</v>
      </c>
      <c r="N1298">
        <v>7.78</v>
      </c>
      <c r="O1298">
        <v>96</v>
      </c>
      <c r="P1298">
        <v>0.1</v>
      </c>
      <c r="Q1298">
        <v>5553.3262299999997</v>
      </c>
      <c r="R1298">
        <v>4617225</v>
      </c>
      <c r="S1298">
        <v>0.3</v>
      </c>
      <c r="T1298">
        <v>0.2</v>
      </c>
      <c r="U1298">
        <v>0.91</v>
      </c>
      <c r="V1298">
        <v>18.600000000000001</v>
      </c>
      <c r="W1298">
        <f t="shared" si="120"/>
        <v>0</v>
      </c>
      <c r="X1298">
        <f t="shared" si="121"/>
        <v>0</v>
      </c>
      <c r="Y1298">
        <f t="shared" si="122"/>
        <v>0</v>
      </c>
      <c r="Z1298">
        <f t="shared" si="123"/>
        <v>0</v>
      </c>
      <c r="AA1298">
        <f t="shared" si="124"/>
        <v>1</v>
      </c>
      <c r="AB1298">
        <f t="shared" si="125"/>
        <v>1</v>
      </c>
      <c r="AC1298">
        <v>81.2</v>
      </c>
    </row>
    <row r="1299" spans="1:29" x14ac:dyDescent="0.25">
      <c r="A1299" t="s">
        <v>34</v>
      </c>
      <c r="B1299" t="s">
        <v>162</v>
      </c>
      <c r="C1299">
        <v>2012</v>
      </c>
      <c r="D1299" t="s">
        <v>24</v>
      </c>
      <c r="E1299">
        <v>148</v>
      </c>
      <c r="F1299">
        <v>3</v>
      </c>
      <c r="G1299">
        <v>5.36</v>
      </c>
      <c r="H1299">
        <v>441.84462439999999</v>
      </c>
      <c r="I1299">
        <v>87</v>
      </c>
      <c r="J1299">
        <v>0</v>
      </c>
      <c r="K1299">
        <v>47.9</v>
      </c>
      <c r="L1299">
        <v>3</v>
      </c>
      <c r="M1299">
        <v>83</v>
      </c>
      <c r="N1299">
        <v>1.33</v>
      </c>
      <c r="O1299">
        <v>87</v>
      </c>
      <c r="P1299">
        <v>0.1</v>
      </c>
      <c r="Q1299">
        <v>3855.5377349999999</v>
      </c>
      <c r="R1299">
        <v>6379219</v>
      </c>
      <c r="S1299">
        <v>2</v>
      </c>
      <c r="T1299">
        <v>2</v>
      </c>
      <c r="U1299">
        <v>0.67900000000000005</v>
      </c>
      <c r="V1299">
        <v>12.3</v>
      </c>
      <c r="W1299">
        <f t="shared" si="120"/>
        <v>0</v>
      </c>
      <c r="X1299">
        <f t="shared" si="121"/>
        <v>0</v>
      </c>
      <c r="Y1299">
        <f t="shared" si="122"/>
        <v>0</v>
      </c>
      <c r="Z1299">
        <f t="shared" si="123"/>
        <v>1</v>
      </c>
      <c r="AA1299">
        <f t="shared" si="124"/>
        <v>0</v>
      </c>
      <c r="AB1299">
        <f t="shared" si="125"/>
        <v>0</v>
      </c>
      <c r="AC1299">
        <v>73.599999999999994</v>
      </c>
    </row>
    <row r="1300" spans="1:29" x14ac:dyDescent="0.25">
      <c r="A1300" t="s">
        <v>25</v>
      </c>
      <c r="B1300" t="s">
        <v>43</v>
      </c>
      <c r="C1300">
        <v>2010</v>
      </c>
      <c r="D1300" t="s">
        <v>24</v>
      </c>
      <c r="E1300">
        <v>142</v>
      </c>
      <c r="F1300">
        <v>126</v>
      </c>
      <c r="G1300">
        <v>0.01</v>
      </c>
      <c r="H1300">
        <v>62.659454320000002</v>
      </c>
      <c r="I1300">
        <v>94</v>
      </c>
      <c r="J1300">
        <v>788</v>
      </c>
      <c r="K1300">
        <v>15.2</v>
      </c>
      <c r="L1300">
        <v>161</v>
      </c>
      <c r="M1300">
        <v>94</v>
      </c>
      <c r="N1300">
        <v>3.6</v>
      </c>
      <c r="O1300">
        <v>94</v>
      </c>
      <c r="P1300">
        <v>0.1</v>
      </c>
      <c r="Q1300">
        <v>757.6717572</v>
      </c>
      <c r="R1300">
        <v>15214912</v>
      </c>
      <c r="S1300">
        <v>18.899999999999999</v>
      </c>
      <c r="T1300">
        <v>19.399999999999999</v>
      </c>
      <c r="U1300">
        <v>0.53500000000000003</v>
      </c>
      <c r="V1300">
        <v>8.9</v>
      </c>
      <c r="W1300">
        <f t="shared" si="120"/>
        <v>0</v>
      </c>
      <c r="X1300">
        <f t="shared" si="121"/>
        <v>1</v>
      </c>
      <c r="Y1300">
        <f t="shared" si="122"/>
        <v>0</v>
      </c>
      <c r="Z1300">
        <f t="shared" si="123"/>
        <v>0</v>
      </c>
      <c r="AA1300">
        <f t="shared" si="124"/>
        <v>0</v>
      </c>
      <c r="AB1300">
        <f t="shared" si="125"/>
        <v>0</v>
      </c>
      <c r="AC1300">
        <v>69.900000000000006</v>
      </c>
    </row>
    <row r="1301" spans="1:29" x14ac:dyDescent="0.25">
      <c r="A1301" t="s">
        <v>29</v>
      </c>
      <c r="B1301" t="s">
        <v>52</v>
      </c>
      <c r="C1301">
        <v>2000</v>
      </c>
      <c r="D1301" t="s">
        <v>24</v>
      </c>
      <c r="E1301">
        <v>647</v>
      </c>
      <c r="F1301">
        <v>2</v>
      </c>
      <c r="G1301">
        <v>5.37</v>
      </c>
      <c r="H1301">
        <v>250.89164840000001</v>
      </c>
      <c r="I1301">
        <v>86</v>
      </c>
      <c r="J1301">
        <v>2672</v>
      </c>
      <c r="K1301">
        <v>29.9</v>
      </c>
      <c r="L1301">
        <v>4</v>
      </c>
      <c r="M1301">
        <v>97</v>
      </c>
      <c r="N1301">
        <v>4.6399999999999997</v>
      </c>
      <c r="O1301">
        <v>97</v>
      </c>
      <c r="P1301">
        <v>38.799999999999997</v>
      </c>
      <c r="Q1301">
        <v>3349.6882300000002</v>
      </c>
      <c r="R1301">
        <v>172834</v>
      </c>
      <c r="S1301">
        <v>12.3</v>
      </c>
      <c r="T1301">
        <v>12.2</v>
      </c>
      <c r="U1301">
        <v>0.55900000000000005</v>
      </c>
      <c r="V1301">
        <v>11.7</v>
      </c>
      <c r="W1301">
        <f t="shared" si="120"/>
        <v>1</v>
      </c>
      <c r="X1301">
        <f t="shared" si="121"/>
        <v>0</v>
      </c>
      <c r="Y1301">
        <f t="shared" si="122"/>
        <v>0</v>
      </c>
      <c r="Z1301">
        <f t="shared" si="123"/>
        <v>0</v>
      </c>
      <c r="AA1301">
        <f t="shared" si="124"/>
        <v>0</v>
      </c>
      <c r="AB1301">
        <f t="shared" si="125"/>
        <v>0</v>
      </c>
      <c r="AC1301">
        <v>47.8</v>
      </c>
    </row>
    <row r="1302" spans="1:29" x14ac:dyDescent="0.25">
      <c r="A1302" t="s">
        <v>27</v>
      </c>
      <c r="B1302" t="s">
        <v>156</v>
      </c>
      <c r="C1302">
        <v>2009</v>
      </c>
      <c r="D1302" t="s">
        <v>37</v>
      </c>
      <c r="E1302">
        <v>67</v>
      </c>
      <c r="F1302">
        <v>0</v>
      </c>
      <c r="G1302">
        <v>6.68</v>
      </c>
      <c r="H1302">
        <v>142.3749426</v>
      </c>
      <c r="J1302">
        <v>2</v>
      </c>
      <c r="K1302">
        <v>58.5</v>
      </c>
      <c r="L1302">
        <v>0</v>
      </c>
      <c r="M1302">
        <v>94</v>
      </c>
      <c r="N1302">
        <v>9.49</v>
      </c>
      <c r="O1302">
        <v>94</v>
      </c>
      <c r="P1302">
        <v>0.1</v>
      </c>
      <c r="Q1302">
        <v>817.77680999999995</v>
      </c>
      <c r="R1302">
        <v>4828726</v>
      </c>
      <c r="S1302">
        <v>0.7</v>
      </c>
      <c r="T1302">
        <v>0.7</v>
      </c>
      <c r="U1302">
        <v>0.93600000000000005</v>
      </c>
      <c r="V1302">
        <v>17.399999999999999</v>
      </c>
      <c r="W1302">
        <f t="shared" si="120"/>
        <v>0</v>
      </c>
      <c r="X1302">
        <f t="shared" si="121"/>
        <v>0</v>
      </c>
      <c r="Y1302">
        <f t="shared" si="122"/>
        <v>0</v>
      </c>
      <c r="Z1302">
        <f t="shared" si="123"/>
        <v>0</v>
      </c>
      <c r="AA1302">
        <f t="shared" si="124"/>
        <v>1</v>
      </c>
      <c r="AB1302">
        <f t="shared" si="125"/>
        <v>1</v>
      </c>
      <c r="AC1302">
        <v>89</v>
      </c>
    </row>
    <row r="1303" spans="1:29" x14ac:dyDescent="0.25">
      <c r="A1303" t="s">
        <v>32</v>
      </c>
      <c r="B1303" t="s">
        <v>73</v>
      </c>
      <c r="C1303">
        <v>2010</v>
      </c>
      <c r="D1303" t="s">
        <v>24</v>
      </c>
      <c r="E1303">
        <v>98</v>
      </c>
      <c r="F1303">
        <v>1</v>
      </c>
      <c r="G1303">
        <v>4.13</v>
      </c>
      <c r="H1303">
        <v>787.28081629999997</v>
      </c>
      <c r="I1303">
        <v>96</v>
      </c>
      <c r="J1303">
        <v>0</v>
      </c>
      <c r="K1303">
        <v>57.7</v>
      </c>
      <c r="L1303">
        <v>1</v>
      </c>
      <c r="M1303">
        <v>99</v>
      </c>
      <c r="N1303">
        <v>1.19</v>
      </c>
      <c r="O1303">
        <v>96</v>
      </c>
      <c r="P1303">
        <v>0.1</v>
      </c>
      <c r="Q1303">
        <v>5676.1414299999997</v>
      </c>
      <c r="S1303">
        <v>3.4</v>
      </c>
      <c r="T1303">
        <v>3.2</v>
      </c>
      <c r="U1303">
        <v>0.78400000000000003</v>
      </c>
      <c r="V1303">
        <v>17.600000000000001</v>
      </c>
      <c r="W1303">
        <f t="shared" si="120"/>
        <v>0</v>
      </c>
      <c r="X1303">
        <f t="shared" si="121"/>
        <v>0</v>
      </c>
      <c r="Y1303">
        <f t="shared" si="122"/>
        <v>0</v>
      </c>
      <c r="Z1303">
        <f t="shared" si="123"/>
        <v>0</v>
      </c>
      <c r="AA1303">
        <f t="shared" si="124"/>
        <v>0</v>
      </c>
      <c r="AB1303">
        <f t="shared" si="125"/>
        <v>0</v>
      </c>
      <c r="AC1303">
        <v>78</v>
      </c>
    </row>
    <row r="1304" spans="1:29" x14ac:dyDescent="0.25">
      <c r="A1304" t="s">
        <v>27</v>
      </c>
      <c r="B1304" t="s">
        <v>196</v>
      </c>
      <c r="C1304">
        <v>2004</v>
      </c>
      <c r="D1304" t="s">
        <v>37</v>
      </c>
      <c r="E1304">
        <v>7</v>
      </c>
      <c r="F1304">
        <v>0</v>
      </c>
      <c r="G1304">
        <v>6.6</v>
      </c>
      <c r="H1304">
        <v>5793.363644</v>
      </c>
      <c r="J1304">
        <v>5</v>
      </c>
      <c r="K1304">
        <v>54.9</v>
      </c>
      <c r="L1304">
        <v>0</v>
      </c>
      <c r="M1304">
        <v>99</v>
      </c>
      <c r="N1304">
        <v>9.9</v>
      </c>
      <c r="O1304">
        <v>99</v>
      </c>
      <c r="P1304">
        <v>0.1</v>
      </c>
      <c r="Q1304">
        <v>42442.224499999997</v>
      </c>
      <c r="R1304">
        <v>8993531</v>
      </c>
      <c r="S1304">
        <v>1.3</v>
      </c>
      <c r="T1304">
        <v>1.3</v>
      </c>
      <c r="U1304">
        <v>0.88800000000000001</v>
      </c>
      <c r="V1304">
        <v>16</v>
      </c>
      <c r="W1304">
        <f t="shared" si="120"/>
        <v>0</v>
      </c>
      <c r="X1304">
        <f t="shared" si="121"/>
        <v>0</v>
      </c>
      <c r="Y1304">
        <f t="shared" si="122"/>
        <v>0</v>
      </c>
      <c r="Z1304">
        <f t="shared" si="123"/>
        <v>0</v>
      </c>
      <c r="AA1304">
        <f t="shared" si="124"/>
        <v>1</v>
      </c>
      <c r="AB1304">
        <f t="shared" si="125"/>
        <v>1</v>
      </c>
      <c r="AC1304">
        <v>83</v>
      </c>
    </row>
    <row r="1305" spans="1:29" x14ac:dyDescent="0.25">
      <c r="A1305" t="s">
        <v>34</v>
      </c>
      <c r="B1305" t="s">
        <v>162</v>
      </c>
      <c r="C1305">
        <v>2009</v>
      </c>
      <c r="D1305" t="s">
        <v>24</v>
      </c>
      <c r="E1305">
        <v>155</v>
      </c>
      <c r="F1305">
        <v>3</v>
      </c>
      <c r="G1305">
        <v>5.39</v>
      </c>
      <c r="H1305">
        <v>30.935195480000001</v>
      </c>
      <c r="I1305">
        <v>85</v>
      </c>
      <c r="J1305">
        <v>0</v>
      </c>
      <c r="K1305">
        <v>45.6</v>
      </c>
      <c r="L1305">
        <v>3</v>
      </c>
      <c r="M1305">
        <v>81</v>
      </c>
      <c r="N1305">
        <v>9.14</v>
      </c>
      <c r="O1305">
        <v>85</v>
      </c>
      <c r="P1305">
        <v>0.1</v>
      </c>
      <c r="Q1305">
        <v>2599.5962589999999</v>
      </c>
      <c r="R1305">
        <v>6127837</v>
      </c>
      <c r="S1305">
        <v>2.1</v>
      </c>
      <c r="T1305">
        <v>2</v>
      </c>
      <c r="U1305">
        <v>0.66300000000000003</v>
      </c>
      <c r="V1305">
        <v>12.1</v>
      </c>
      <c r="W1305">
        <f t="shared" si="120"/>
        <v>0</v>
      </c>
      <c r="X1305">
        <f t="shared" si="121"/>
        <v>0</v>
      </c>
      <c r="Y1305">
        <f t="shared" si="122"/>
        <v>0</v>
      </c>
      <c r="Z1305">
        <f t="shared" si="123"/>
        <v>1</v>
      </c>
      <c r="AA1305">
        <f t="shared" si="124"/>
        <v>0</v>
      </c>
      <c r="AB1305">
        <f t="shared" si="125"/>
        <v>0</v>
      </c>
      <c r="AC1305">
        <v>73</v>
      </c>
    </row>
    <row r="1306" spans="1:29" x14ac:dyDescent="0.25">
      <c r="A1306" t="s">
        <v>38</v>
      </c>
      <c r="B1306" t="s">
        <v>89</v>
      </c>
      <c r="C1306">
        <v>2004</v>
      </c>
      <c r="D1306" t="s">
        <v>24</v>
      </c>
      <c r="E1306">
        <v>218</v>
      </c>
      <c r="F1306">
        <v>0</v>
      </c>
      <c r="G1306">
        <v>1.63</v>
      </c>
      <c r="H1306">
        <v>43.994524640000002</v>
      </c>
      <c r="I1306">
        <v>99</v>
      </c>
      <c r="J1306">
        <v>37</v>
      </c>
      <c r="K1306">
        <v>54.2</v>
      </c>
      <c r="L1306">
        <v>0</v>
      </c>
      <c r="M1306">
        <v>96</v>
      </c>
      <c r="N1306">
        <v>3.61</v>
      </c>
      <c r="O1306">
        <v>95</v>
      </c>
      <c r="P1306">
        <v>0.1</v>
      </c>
      <c r="Q1306">
        <v>3332.918533</v>
      </c>
      <c r="R1306">
        <v>818354</v>
      </c>
      <c r="S1306">
        <v>4.2</v>
      </c>
      <c r="T1306">
        <v>3.9</v>
      </c>
      <c r="U1306">
        <v>0.69099999999999995</v>
      </c>
      <c r="V1306">
        <v>13.4</v>
      </c>
      <c r="W1306">
        <f t="shared" si="120"/>
        <v>0</v>
      </c>
      <c r="X1306">
        <f t="shared" si="121"/>
        <v>0</v>
      </c>
      <c r="Y1306">
        <f t="shared" si="122"/>
        <v>1</v>
      </c>
      <c r="Z1306">
        <f t="shared" si="123"/>
        <v>0</v>
      </c>
      <c r="AA1306">
        <f t="shared" si="124"/>
        <v>0</v>
      </c>
      <c r="AB1306">
        <f t="shared" si="125"/>
        <v>0</v>
      </c>
      <c r="AC1306">
        <v>68.099999999999994</v>
      </c>
    </row>
    <row r="1307" spans="1:29" x14ac:dyDescent="0.25">
      <c r="A1307" t="s">
        <v>25</v>
      </c>
      <c r="B1307" t="s">
        <v>164</v>
      </c>
      <c r="C1307">
        <v>2008</v>
      </c>
      <c r="D1307" t="s">
        <v>24</v>
      </c>
      <c r="E1307">
        <v>217</v>
      </c>
      <c r="F1307">
        <v>60</v>
      </c>
      <c r="G1307">
        <v>4.21</v>
      </c>
      <c r="H1307">
        <v>155.47676179999999</v>
      </c>
      <c r="I1307">
        <v>88</v>
      </c>
      <c r="J1307">
        <v>341</v>
      </c>
      <c r="K1307">
        <v>21.6</v>
      </c>
      <c r="L1307">
        <v>78</v>
      </c>
      <c r="M1307">
        <v>91</v>
      </c>
      <c r="N1307">
        <v>4.5</v>
      </c>
      <c r="O1307">
        <v>91</v>
      </c>
      <c r="P1307">
        <v>0.1</v>
      </c>
      <c r="Q1307">
        <v>1919.466195</v>
      </c>
      <c r="R1307">
        <v>9751864</v>
      </c>
      <c r="S1307">
        <v>1</v>
      </c>
      <c r="T1307">
        <v>9.6999999999999993</v>
      </c>
      <c r="U1307">
        <v>0.65500000000000003</v>
      </c>
      <c r="V1307">
        <v>11.5</v>
      </c>
      <c r="W1307">
        <f t="shared" si="120"/>
        <v>0</v>
      </c>
      <c r="X1307">
        <f t="shared" si="121"/>
        <v>1</v>
      </c>
      <c r="Y1307">
        <f t="shared" si="122"/>
        <v>0</v>
      </c>
      <c r="Z1307">
        <f t="shared" si="123"/>
        <v>0</v>
      </c>
      <c r="AA1307">
        <f t="shared" si="124"/>
        <v>0</v>
      </c>
      <c r="AB1307">
        <f t="shared" si="125"/>
        <v>0</v>
      </c>
      <c r="AC1307">
        <v>67.5</v>
      </c>
    </row>
    <row r="1308" spans="1:29" x14ac:dyDescent="0.25">
      <c r="A1308" t="s">
        <v>25</v>
      </c>
      <c r="B1308" t="s">
        <v>122</v>
      </c>
      <c r="C1308">
        <v>2003</v>
      </c>
      <c r="D1308" t="s">
        <v>24</v>
      </c>
      <c r="E1308">
        <v>259</v>
      </c>
      <c r="F1308">
        <v>12</v>
      </c>
      <c r="G1308">
        <v>3.41</v>
      </c>
      <c r="H1308">
        <v>0</v>
      </c>
      <c r="I1308">
        <v>5</v>
      </c>
      <c r="J1308">
        <v>1810</v>
      </c>
      <c r="K1308">
        <v>13.8</v>
      </c>
      <c r="L1308">
        <v>17</v>
      </c>
      <c r="M1308">
        <v>52</v>
      </c>
      <c r="N1308">
        <v>4.91</v>
      </c>
      <c r="O1308">
        <v>49</v>
      </c>
      <c r="P1308">
        <v>0.1</v>
      </c>
      <c r="S1308">
        <v>1.2</v>
      </c>
      <c r="T1308">
        <v>1.3</v>
      </c>
      <c r="U1308">
        <v>0.47699999999999998</v>
      </c>
      <c r="V1308">
        <v>8.3000000000000007</v>
      </c>
      <c r="W1308">
        <f t="shared" si="120"/>
        <v>0</v>
      </c>
      <c r="X1308">
        <f t="shared" si="121"/>
        <v>1</v>
      </c>
      <c r="Y1308">
        <f t="shared" si="122"/>
        <v>0</v>
      </c>
      <c r="Z1308">
        <f t="shared" si="123"/>
        <v>0</v>
      </c>
      <c r="AA1308">
        <f t="shared" si="124"/>
        <v>0</v>
      </c>
      <c r="AB1308">
        <f t="shared" si="125"/>
        <v>0</v>
      </c>
      <c r="AC1308">
        <v>59.8</v>
      </c>
    </row>
    <row r="1309" spans="1:29" x14ac:dyDescent="0.25">
      <c r="A1309" t="s">
        <v>32</v>
      </c>
      <c r="B1309" t="s">
        <v>84</v>
      </c>
      <c r="C1309">
        <v>2003</v>
      </c>
      <c r="D1309" t="s">
        <v>24</v>
      </c>
      <c r="E1309">
        <v>29</v>
      </c>
      <c r="F1309">
        <v>3</v>
      </c>
      <c r="G1309">
        <v>3.1</v>
      </c>
      <c r="H1309">
        <v>400.13429710000003</v>
      </c>
      <c r="I1309">
        <v>94</v>
      </c>
      <c r="J1309">
        <v>0</v>
      </c>
      <c r="K1309">
        <v>47.8</v>
      </c>
      <c r="L1309">
        <v>4</v>
      </c>
      <c r="M1309">
        <v>93</v>
      </c>
      <c r="N1309">
        <v>7.61</v>
      </c>
      <c r="O1309">
        <v>94</v>
      </c>
      <c r="P1309">
        <v>0.3</v>
      </c>
      <c r="Q1309">
        <v>2519.7373870000001</v>
      </c>
      <c r="R1309">
        <v>5971535</v>
      </c>
      <c r="S1309">
        <v>2</v>
      </c>
      <c r="T1309">
        <v>1.9</v>
      </c>
      <c r="U1309">
        <v>0.628</v>
      </c>
      <c r="V1309">
        <v>12</v>
      </c>
      <c r="W1309">
        <f t="shared" si="120"/>
        <v>0</v>
      </c>
      <c r="X1309">
        <f t="shared" si="121"/>
        <v>0</v>
      </c>
      <c r="Y1309">
        <f t="shared" si="122"/>
        <v>0</v>
      </c>
      <c r="Z1309">
        <f t="shared" si="123"/>
        <v>0</v>
      </c>
      <c r="AA1309">
        <f t="shared" si="124"/>
        <v>0</v>
      </c>
      <c r="AB1309">
        <f t="shared" si="125"/>
        <v>0</v>
      </c>
      <c r="AC1309">
        <v>69.900000000000006</v>
      </c>
    </row>
    <row r="1310" spans="1:29" x14ac:dyDescent="0.25">
      <c r="A1310" t="s">
        <v>29</v>
      </c>
      <c r="B1310" t="s">
        <v>61</v>
      </c>
      <c r="C1310">
        <v>2012</v>
      </c>
      <c r="D1310" t="s">
        <v>24</v>
      </c>
      <c r="E1310">
        <v>369</v>
      </c>
      <c r="F1310">
        <v>50</v>
      </c>
      <c r="G1310">
        <v>0.01</v>
      </c>
      <c r="H1310">
        <v>68.558391119999996</v>
      </c>
      <c r="I1310">
        <v>85</v>
      </c>
      <c r="J1310">
        <v>609</v>
      </c>
      <c r="K1310">
        <v>27.2</v>
      </c>
      <c r="L1310">
        <v>76</v>
      </c>
      <c r="M1310">
        <v>85</v>
      </c>
      <c r="N1310">
        <v>4.34</v>
      </c>
      <c r="O1310">
        <v>85</v>
      </c>
      <c r="P1310">
        <v>4.5999999999999996</v>
      </c>
      <c r="Q1310">
        <v>1255.648189</v>
      </c>
      <c r="R1310">
        <v>2182383</v>
      </c>
      <c r="S1310">
        <v>5.9</v>
      </c>
      <c r="T1310">
        <v>5.9</v>
      </c>
      <c r="U1310">
        <v>0.496</v>
      </c>
      <c r="V1310">
        <v>10.4</v>
      </c>
      <c r="W1310">
        <f t="shared" si="120"/>
        <v>1</v>
      </c>
      <c r="X1310">
        <f t="shared" si="121"/>
        <v>0</v>
      </c>
      <c r="Y1310">
        <f t="shared" si="122"/>
        <v>0</v>
      </c>
      <c r="Z1310">
        <f t="shared" si="123"/>
        <v>0</v>
      </c>
      <c r="AA1310">
        <f t="shared" si="124"/>
        <v>0</v>
      </c>
      <c r="AB1310">
        <f t="shared" si="125"/>
        <v>0</v>
      </c>
      <c r="AC1310">
        <v>55.9</v>
      </c>
    </row>
    <row r="1311" spans="1:29" x14ac:dyDescent="0.25">
      <c r="A1311" t="s">
        <v>27</v>
      </c>
      <c r="B1311" t="s">
        <v>165</v>
      </c>
      <c r="C1311">
        <v>2014</v>
      </c>
      <c r="D1311" t="s">
        <v>37</v>
      </c>
      <c r="E1311">
        <v>12</v>
      </c>
      <c r="F1311">
        <v>2</v>
      </c>
      <c r="G1311">
        <v>10.71</v>
      </c>
      <c r="H1311">
        <v>243.80847499999999</v>
      </c>
      <c r="I1311">
        <v>96</v>
      </c>
      <c r="J1311">
        <v>0</v>
      </c>
      <c r="K1311">
        <v>61.1</v>
      </c>
      <c r="L1311">
        <v>2</v>
      </c>
      <c r="M1311">
        <v>94</v>
      </c>
      <c r="N1311">
        <v>6.35</v>
      </c>
      <c r="O1311">
        <v>98</v>
      </c>
      <c r="P1311">
        <v>0.1</v>
      </c>
      <c r="Q1311">
        <v>14341.674999999999</v>
      </c>
      <c r="R1311">
        <v>3811735</v>
      </c>
      <c r="S1311">
        <v>1.9</v>
      </c>
      <c r="T1311">
        <v>2.1</v>
      </c>
      <c r="U1311">
        <v>0.85</v>
      </c>
      <c r="V1311">
        <v>16.399999999999999</v>
      </c>
      <c r="W1311">
        <f t="shared" si="120"/>
        <v>0</v>
      </c>
      <c r="X1311">
        <f t="shared" si="121"/>
        <v>0</v>
      </c>
      <c r="Y1311">
        <f t="shared" si="122"/>
        <v>0</v>
      </c>
      <c r="Z1311">
        <f t="shared" si="123"/>
        <v>0</v>
      </c>
      <c r="AA1311">
        <f t="shared" si="124"/>
        <v>1</v>
      </c>
      <c r="AB1311">
        <f t="shared" si="125"/>
        <v>1</v>
      </c>
      <c r="AC1311">
        <v>77.3</v>
      </c>
    </row>
    <row r="1312" spans="1:29" x14ac:dyDescent="0.25">
      <c r="A1312" t="s">
        <v>32</v>
      </c>
      <c r="B1312" t="s">
        <v>62</v>
      </c>
      <c r="C1312">
        <v>2014</v>
      </c>
      <c r="D1312" t="s">
        <v>24</v>
      </c>
      <c r="E1312">
        <v>65</v>
      </c>
      <c r="F1312">
        <v>2</v>
      </c>
      <c r="G1312">
        <v>8.1</v>
      </c>
      <c r="H1312">
        <v>102.1902168</v>
      </c>
      <c r="I1312">
        <v>55</v>
      </c>
      <c r="J1312">
        <v>418</v>
      </c>
      <c r="K1312">
        <v>66.400000000000006</v>
      </c>
      <c r="L1312">
        <v>2</v>
      </c>
      <c r="M1312">
        <v>91</v>
      </c>
      <c r="N1312">
        <v>1.45</v>
      </c>
      <c r="O1312">
        <v>91</v>
      </c>
      <c r="P1312">
        <v>0.1</v>
      </c>
      <c r="Q1312">
        <v>544.43376000000001</v>
      </c>
      <c r="R1312">
        <v>35544564</v>
      </c>
      <c r="S1312">
        <v>0.5</v>
      </c>
      <c r="T1312">
        <v>0.5</v>
      </c>
      <c r="U1312">
        <v>0.91200000000000003</v>
      </c>
      <c r="V1312">
        <v>15.9</v>
      </c>
      <c r="W1312">
        <f t="shared" si="120"/>
        <v>0</v>
      </c>
      <c r="X1312">
        <f t="shared" si="121"/>
        <v>0</v>
      </c>
      <c r="Y1312">
        <f t="shared" si="122"/>
        <v>0</v>
      </c>
      <c r="Z1312">
        <f t="shared" si="123"/>
        <v>0</v>
      </c>
      <c r="AA1312">
        <f t="shared" si="124"/>
        <v>0</v>
      </c>
      <c r="AB1312">
        <f t="shared" si="125"/>
        <v>0</v>
      </c>
      <c r="AC1312">
        <v>82</v>
      </c>
    </row>
    <row r="1313" spans="1:29" x14ac:dyDescent="0.25">
      <c r="A1313" t="s">
        <v>27</v>
      </c>
      <c r="B1313" t="s">
        <v>171</v>
      </c>
      <c r="C1313">
        <v>2010</v>
      </c>
      <c r="D1313" t="s">
        <v>24</v>
      </c>
      <c r="E1313">
        <v>256</v>
      </c>
      <c r="F1313">
        <v>15</v>
      </c>
      <c r="G1313">
        <v>11.05</v>
      </c>
      <c r="H1313">
        <v>162.80880540000001</v>
      </c>
      <c r="I1313">
        <v>97</v>
      </c>
      <c r="J1313">
        <v>129</v>
      </c>
      <c r="K1313">
        <v>57.5</v>
      </c>
      <c r="L1313">
        <v>17</v>
      </c>
      <c r="M1313">
        <v>98</v>
      </c>
      <c r="N1313">
        <v>6.83</v>
      </c>
      <c r="O1313">
        <v>97</v>
      </c>
      <c r="P1313">
        <v>0.2</v>
      </c>
      <c r="Q1313">
        <v>1674.9877100000001</v>
      </c>
      <c r="R1313">
        <v>142849449</v>
      </c>
      <c r="S1313">
        <v>2.2999999999999998</v>
      </c>
      <c r="T1313">
        <v>2.5</v>
      </c>
      <c r="U1313">
        <v>0.77300000000000002</v>
      </c>
      <c r="V1313">
        <v>13.7</v>
      </c>
      <c r="W1313">
        <f t="shared" si="120"/>
        <v>0</v>
      </c>
      <c r="X1313">
        <f t="shared" si="121"/>
        <v>0</v>
      </c>
      <c r="Y1313">
        <f t="shared" si="122"/>
        <v>0</v>
      </c>
      <c r="Z1313">
        <f t="shared" si="123"/>
        <v>0</v>
      </c>
      <c r="AA1313">
        <f t="shared" si="124"/>
        <v>1</v>
      </c>
      <c r="AB1313">
        <f t="shared" si="125"/>
        <v>0</v>
      </c>
      <c r="AC1313">
        <v>68.400000000000006</v>
      </c>
    </row>
    <row r="1314" spans="1:29" x14ac:dyDescent="0.25">
      <c r="A1314" t="s">
        <v>29</v>
      </c>
      <c r="B1314" t="s">
        <v>178</v>
      </c>
      <c r="C1314">
        <v>2000</v>
      </c>
      <c r="D1314" t="s">
        <v>24</v>
      </c>
      <c r="E1314">
        <v>224</v>
      </c>
      <c r="F1314">
        <v>0</v>
      </c>
      <c r="G1314">
        <v>5.07</v>
      </c>
      <c r="H1314">
        <v>0</v>
      </c>
      <c r="J1314">
        <v>0</v>
      </c>
      <c r="K1314">
        <v>2.7</v>
      </c>
      <c r="L1314">
        <v>0</v>
      </c>
      <c r="M1314">
        <v>87</v>
      </c>
      <c r="N1314">
        <v>8.86</v>
      </c>
      <c r="O1314">
        <v>82</v>
      </c>
      <c r="P1314">
        <v>1.5</v>
      </c>
      <c r="R1314">
        <v>13866</v>
      </c>
      <c r="S1314">
        <v>8</v>
      </c>
      <c r="T1314">
        <v>8.1</v>
      </c>
      <c r="U1314">
        <v>0.48799999999999999</v>
      </c>
      <c r="V1314">
        <v>9.3000000000000007</v>
      </c>
      <c r="W1314">
        <f t="shared" si="120"/>
        <v>1</v>
      </c>
      <c r="X1314">
        <f t="shared" si="121"/>
        <v>0</v>
      </c>
      <c r="Y1314">
        <f t="shared" si="122"/>
        <v>0</v>
      </c>
      <c r="Z1314">
        <f t="shared" si="123"/>
        <v>0</v>
      </c>
      <c r="AA1314">
        <f t="shared" si="124"/>
        <v>0</v>
      </c>
      <c r="AB1314">
        <f t="shared" si="125"/>
        <v>0</v>
      </c>
      <c r="AC1314">
        <v>62.6</v>
      </c>
    </row>
    <row r="1315" spans="1:29" x14ac:dyDescent="0.25">
      <c r="A1315" t="s">
        <v>29</v>
      </c>
      <c r="B1315" t="s">
        <v>223</v>
      </c>
      <c r="C1315">
        <v>2011</v>
      </c>
      <c r="D1315" t="s">
        <v>24</v>
      </c>
      <c r="E1315">
        <v>464</v>
      </c>
      <c r="F1315">
        <v>28</v>
      </c>
      <c r="G1315">
        <v>6</v>
      </c>
      <c r="H1315">
        <v>63.750530339999997</v>
      </c>
      <c r="I1315">
        <v>94</v>
      </c>
      <c r="J1315">
        <v>0</v>
      </c>
      <c r="K1315">
        <v>29.9</v>
      </c>
      <c r="L1315">
        <v>42</v>
      </c>
      <c r="M1315">
        <v>93</v>
      </c>
      <c r="N1315">
        <v>6.31</v>
      </c>
      <c r="O1315">
        <v>93</v>
      </c>
      <c r="P1315">
        <v>13.3</v>
      </c>
      <c r="Q1315">
        <v>839.92793600000005</v>
      </c>
      <c r="R1315">
        <v>14386649</v>
      </c>
      <c r="S1315">
        <v>6.8</v>
      </c>
      <c r="T1315">
        <v>6.7</v>
      </c>
      <c r="U1315">
        <v>0.45200000000000001</v>
      </c>
      <c r="V1315">
        <v>10.1</v>
      </c>
      <c r="W1315">
        <f t="shared" si="120"/>
        <v>1</v>
      </c>
      <c r="X1315">
        <f t="shared" si="121"/>
        <v>0</v>
      </c>
      <c r="Y1315">
        <f t="shared" si="122"/>
        <v>0</v>
      </c>
      <c r="Z1315">
        <f t="shared" si="123"/>
        <v>0</v>
      </c>
      <c r="AA1315">
        <f t="shared" si="124"/>
        <v>0</v>
      </c>
      <c r="AB1315">
        <f t="shared" si="125"/>
        <v>0</v>
      </c>
      <c r="AC1315">
        <v>54.9</v>
      </c>
    </row>
    <row r="1316" spans="1:29" x14ac:dyDescent="0.25">
      <c r="A1316" t="s">
        <v>27</v>
      </c>
      <c r="B1316" t="s">
        <v>78</v>
      </c>
      <c r="C1316">
        <v>2012</v>
      </c>
      <c r="D1316" t="s">
        <v>37</v>
      </c>
      <c r="E1316">
        <v>76</v>
      </c>
      <c r="F1316">
        <v>0</v>
      </c>
      <c r="G1316">
        <v>9.26</v>
      </c>
      <c r="H1316">
        <v>928.4170785</v>
      </c>
      <c r="J1316">
        <v>2</v>
      </c>
      <c r="K1316">
        <v>57.7</v>
      </c>
      <c r="L1316">
        <v>0</v>
      </c>
      <c r="M1316">
        <v>94</v>
      </c>
      <c r="N1316">
        <v>1.98</v>
      </c>
      <c r="O1316">
        <v>94</v>
      </c>
      <c r="P1316">
        <v>0.1</v>
      </c>
      <c r="Q1316">
        <v>5857.5209999999997</v>
      </c>
      <c r="R1316">
        <v>5591572</v>
      </c>
      <c r="S1316">
        <v>1.1000000000000001</v>
      </c>
      <c r="T1316">
        <v>0.9</v>
      </c>
      <c r="U1316">
        <v>0.92200000000000004</v>
      </c>
      <c r="V1316">
        <v>18.399999999999999</v>
      </c>
      <c r="W1316">
        <f t="shared" si="120"/>
        <v>0</v>
      </c>
      <c r="X1316">
        <f t="shared" si="121"/>
        <v>0</v>
      </c>
      <c r="Y1316">
        <f t="shared" si="122"/>
        <v>0</v>
      </c>
      <c r="Z1316">
        <f t="shared" si="123"/>
        <v>0</v>
      </c>
      <c r="AA1316">
        <f t="shared" si="124"/>
        <v>1</v>
      </c>
      <c r="AB1316">
        <f t="shared" si="125"/>
        <v>1</v>
      </c>
      <c r="AC1316">
        <v>80</v>
      </c>
    </row>
    <row r="1317" spans="1:29" x14ac:dyDescent="0.25">
      <c r="A1317" t="s">
        <v>25</v>
      </c>
      <c r="B1317" t="s">
        <v>220</v>
      </c>
      <c r="C1317">
        <v>2011</v>
      </c>
      <c r="D1317" t="s">
        <v>24</v>
      </c>
      <c r="E1317">
        <v>131</v>
      </c>
      <c r="F1317">
        <v>29</v>
      </c>
      <c r="G1317">
        <v>3.94</v>
      </c>
      <c r="H1317">
        <v>0</v>
      </c>
      <c r="I1317">
        <v>95</v>
      </c>
      <c r="J1317">
        <v>750</v>
      </c>
      <c r="K1317">
        <v>14.7</v>
      </c>
      <c r="L1317">
        <v>36</v>
      </c>
      <c r="M1317">
        <v>96</v>
      </c>
      <c r="N1317">
        <v>6.2</v>
      </c>
      <c r="O1317">
        <v>95</v>
      </c>
      <c r="P1317">
        <v>0.1</v>
      </c>
      <c r="S1317">
        <v>14.4</v>
      </c>
      <c r="T1317">
        <v>15.2</v>
      </c>
      <c r="U1317">
        <v>0.65500000000000003</v>
      </c>
      <c r="V1317">
        <v>12</v>
      </c>
      <c r="W1317">
        <f t="shared" si="120"/>
        <v>0</v>
      </c>
      <c r="X1317">
        <f t="shared" si="121"/>
        <v>1</v>
      </c>
      <c r="Y1317">
        <f t="shared" si="122"/>
        <v>0</v>
      </c>
      <c r="Z1317">
        <f t="shared" si="123"/>
        <v>0</v>
      </c>
      <c r="AA1317">
        <f t="shared" si="124"/>
        <v>0</v>
      </c>
      <c r="AB1317">
        <f t="shared" si="125"/>
        <v>0</v>
      </c>
      <c r="AC1317">
        <v>75.400000000000006</v>
      </c>
    </row>
    <row r="1318" spans="1:29" x14ac:dyDescent="0.25">
      <c r="A1318" t="s">
        <v>25</v>
      </c>
      <c r="B1318" t="s">
        <v>207</v>
      </c>
      <c r="C1318">
        <v>2001</v>
      </c>
      <c r="D1318" t="s">
        <v>24</v>
      </c>
      <c r="E1318">
        <v>14</v>
      </c>
      <c r="F1318">
        <v>41</v>
      </c>
      <c r="G1318">
        <v>1.49</v>
      </c>
      <c r="H1318">
        <v>256.43417460000001</v>
      </c>
      <c r="I1318">
        <v>77</v>
      </c>
      <c r="J1318">
        <v>30509</v>
      </c>
      <c r="K1318">
        <v>54.3</v>
      </c>
      <c r="L1318">
        <v>50</v>
      </c>
      <c r="M1318">
        <v>88</v>
      </c>
      <c r="N1318">
        <v>5.16</v>
      </c>
      <c r="O1318">
        <v>88</v>
      </c>
      <c r="P1318">
        <v>0.1</v>
      </c>
      <c r="Q1318">
        <v>3119.6371600000002</v>
      </c>
      <c r="R1318">
        <v>64191474</v>
      </c>
      <c r="S1318">
        <v>5.2</v>
      </c>
      <c r="T1318">
        <v>5.0999999999999996</v>
      </c>
      <c r="U1318">
        <v>0.65300000000000002</v>
      </c>
      <c r="V1318">
        <v>11.1</v>
      </c>
      <c r="W1318">
        <f t="shared" si="120"/>
        <v>0</v>
      </c>
      <c r="X1318">
        <f t="shared" si="121"/>
        <v>1</v>
      </c>
      <c r="Y1318">
        <f t="shared" si="122"/>
        <v>0</v>
      </c>
      <c r="Z1318">
        <f t="shared" si="123"/>
        <v>0</v>
      </c>
      <c r="AA1318">
        <f t="shared" si="124"/>
        <v>0</v>
      </c>
      <c r="AB1318">
        <f t="shared" si="125"/>
        <v>0</v>
      </c>
      <c r="AC1318">
        <v>78</v>
      </c>
    </row>
    <row r="1319" spans="1:29" x14ac:dyDescent="0.25">
      <c r="A1319" t="s">
        <v>25</v>
      </c>
      <c r="B1319" t="s">
        <v>122</v>
      </c>
      <c r="C1319">
        <v>2012</v>
      </c>
      <c r="D1319" t="s">
        <v>24</v>
      </c>
      <c r="E1319">
        <v>28</v>
      </c>
      <c r="F1319">
        <v>9</v>
      </c>
      <c r="G1319">
        <v>0.01</v>
      </c>
      <c r="H1319">
        <v>0</v>
      </c>
      <c r="I1319">
        <v>79</v>
      </c>
      <c r="J1319">
        <v>32</v>
      </c>
      <c r="K1319">
        <v>19.399999999999999</v>
      </c>
      <c r="L1319">
        <v>12</v>
      </c>
      <c r="M1319">
        <v>78</v>
      </c>
      <c r="N1319">
        <v>2.12</v>
      </c>
      <c r="O1319">
        <v>79</v>
      </c>
      <c r="P1319">
        <v>0.3</v>
      </c>
      <c r="S1319">
        <v>9.1</v>
      </c>
      <c r="T1319">
        <v>9.1999999999999993</v>
      </c>
      <c r="U1319">
        <v>0.55400000000000005</v>
      </c>
      <c r="V1319">
        <v>10.199999999999999</v>
      </c>
      <c r="W1319">
        <f t="shared" si="120"/>
        <v>0</v>
      </c>
      <c r="X1319">
        <f t="shared" si="121"/>
        <v>1</v>
      </c>
      <c r="Y1319">
        <f t="shared" si="122"/>
        <v>0</v>
      </c>
      <c r="Z1319">
        <f t="shared" si="123"/>
        <v>0</v>
      </c>
      <c r="AA1319">
        <f t="shared" si="124"/>
        <v>0</v>
      </c>
      <c r="AB1319">
        <f t="shared" si="125"/>
        <v>0</v>
      </c>
      <c r="AC1319">
        <v>64.400000000000006</v>
      </c>
    </row>
    <row r="1320" spans="1:29" x14ac:dyDescent="0.25">
      <c r="A1320" t="s">
        <v>38</v>
      </c>
      <c r="B1320" t="s">
        <v>119</v>
      </c>
      <c r="C1320">
        <v>2007</v>
      </c>
      <c r="D1320" t="s">
        <v>24</v>
      </c>
      <c r="E1320">
        <v>211</v>
      </c>
      <c r="F1320">
        <v>0</v>
      </c>
      <c r="G1320">
        <v>0.68</v>
      </c>
      <c r="H1320">
        <v>188.71087729999999</v>
      </c>
      <c r="I1320">
        <v>96</v>
      </c>
      <c r="J1320">
        <v>0</v>
      </c>
      <c r="K1320">
        <v>73.400000000000006</v>
      </c>
      <c r="L1320">
        <v>0</v>
      </c>
      <c r="M1320">
        <v>93</v>
      </c>
      <c r="N1320">
        <v>13.66</v>
      </c>
      <c r="O1320">
        <v>94</v>
      </c>
      <c r="P1320">
        <v>0.1</v>
      </c>
      <c r="Q1320">
        <v>1357.6322110000001</v>
      </c>
      <c r="R1320">
        <v>96311</v>
      </c>
      <c r="S1320">
        <v>0.2</v>
      </c>
      <c r="T1320">
        <v>0.1</v>
      </c>
      <c r="U1320">
        <v>0.57399999999999995</v>
      </c>
      <c r="V1320">
        <v>11.8</v>
      </c>
      <c r="W1320">
        <f t="shared" si="120"/>
        <v>0</v>
      </c>
      <c r="X1320">
        <f t="shared" si="121"/>
        <v>0</v>
      </c>
      <c r="Y1320">
        <f t="shared" si="122"/>
        <v>1</v>
      </c>
      <c r="Z1320">
        <f t="shared" si="123"/>
        <v>0</v>
      </c>
      <c r="AA1320">
        <f t="shared" si="124"/>
        <v>0</v>
      </c>
      <c r="AB1320">
        <f t="shared" si="125"/>
        <v>0</v>
      </c>
      <c r="AC1320">
        <v>65</v>
      </c>
    </row>
    <row r="1321" spans="1:29" x14ac:dyDescent="0.25">
      <c r="A1321" t="s">
        <v>25</v>
      </c>
      <c r="B1321" t="s">
        <v>133</v>
      </c>
      <c r="C1321">
        <v>2009</v>
      </c>
      <c r="D1321" t="s">
        <v>24</v>
      </c>
      <c r="E1321">
        <v>75</v>
      </c>
      <c r="F1321">
        <v>0</v>
      </c>
      <c r="G1321">
        <v>1.59</v>
      </c>
      <c r="H1321">
        <v>100.503021</v>
      </c>
      <c r="I1321">
        <v>98</v>
      </c>
      <c r="J1321">
        <v>6</v>
      </c>
      <c r="K1321">
        <v>21.2</v>
      </c>
      <c r="L1321">
        <v>0</v>
      </c>
      <c r="M1321">
        <v>98</v>
      </c>
      <c r="N1321">
        <v>9.2200000000000006</v>
      </c>
      <c r="O1321">
        <v>98</v>
      </c>
      <c r="P1321">
        <v>0.1</v>
      </c>
      <c r="Q1321">
        <v>597.16589999999997</v>
      </c>
      <c r="R1321">
        <v>36</v>
      </c>
      <c r="S1321">
        <v>14.1</v>
      </c>
      <c r="T1321">
        <v>14.2</v>
      </c>
      <c r="U1321">
        <v>0.65100000000000002</v>
      </c>
      <c r="V1321">
        <v>11.8</v>
      </c>
      <c r="W1321">
        <f t="shared" si="120"/>
        <v>0</v>
      </c>
      <c r="X1321">
        <f t="shared" si="121"/>
        <v>1</v>
      </c>
      <c r="Y1321">
        <f t="shared" si="122"/>
        <v>0</v>
      </c>
      <c r="Z1321">
        <f t="shared" si="123"/>
        <v>0</v>
      </c>
      <c r="AA1321">
        <f t="shared" si="124"/>
        <v>0</v>
      </c>
      <c r="AB1321">
        <f t="shared" si="125"/>
        <v>0</v>
      </c>
      <c r="AC1321">
        <v>76.3</v>
      </c>
    </row>
    <row r="1322" spans="1:29" x14ac:dyDescent="0.25">
      <c r="A1322" t="s">
        <v>27</v>
      </c>
      <c r="B1322" t="s">
        <v>213</v>
      </c>
      <c r="C1322">
        <v>2007</v>
      </c>
      <c r="D1322" t="s">
        <v>37</v>
      </c>
      <c r="E1322">
        <v>8</v>
      </c>
      <c r="F1322">
        <v>4</v>
      </c>
      <c r="G1322">
        <v>11.84</v>
      </c>
      <c r="H1322">
        <v>0</v>
      </c>
      <c r="J1322">
        <v>1022</v>
      </c>
      <c r="K1322">
        <v>61.9</v>
      </c>
      <c r="L1322">
        <v>4</v>
      </c>
      <c r="M1322">
        <v>92</v>
      </c>
      <c r="N1322">
        <v>8.42</v>
      </c>
      <c r="O1322">
        <v>92</v>
      </c>
      <c r="P1322">
        <v>0.1</v>
      </c>
      <c r="S1322">
        <v>0.7</v>
      </c>
      <c r="T1322">
        <v>0.5</v>
      </c>
      <c r="W1322">
        <f t="shared" si="120"/>
        <v>0</v>
      </c>
      <c r="X1322">
        <f t="shared" si="121"/>
        <v>0</v>
      </c>
      <c r="Y1322">
        <f t="shared" si="122"/>
        <v>0</v>
      </c>
      <c r="Z1322">
        <f t="shared" si="123"/>
        <v>0</v>
      </c>
      <c r="AA1322">
        <f t="shared" si="124"/>
        <v>1</v>
      </c>
      <c r="AB1322">
        <f t="shared" si="125"/>
        <v>1</v>
      </c>
      <c r="AC1322">
        <v>79.5</v>
      </c>
    </row>
    <row r="1323" spans="1:29" x14ac:dyDescent="0.25">
      <c r="A1323" t="s">
        <v>38</v>
      </c>
      <c r="B1323" t="s">
        <v>218</v>
      </c>
      <c r="C1323">
        <v>2000</v>
      </c>
      <c r="D1323" t="s">
        <v>24</v>
      </c>
      <c r="E1323">
        <v>18</v>
      </c>
      <c r="F1323">
        <v>0</v>
      </c>
      <c r="G1323">
        <v>1.21</v>
      </c>
      <c r="H1323">
        <v>21.900752319999999</v>
      </c>
      <c r="I1323">
        <v>7</v>
      </c>
      <c r="J1323">
        <v>9</v>
      </c>
      <c r="K1323">
        <v>41.1</v>
      </c>
      <c r="L1323">
        <v>0</v>
      </c>
      <c r="M1323">
        <v>67</v>
      </c>
      <c r="N1323">
        <v>3.28</v>
      </c>
      <c r="O1323">
        <v>71</v>
      </c>
      <c r="P1323">
        <v>0.1</v>
      </c>
      <c r="Q1323">
        <v>1469.8491489999999</v>
      </c>
      <c r="R1323">
        <v>18563</v>
      </c>
      <c r="S1323">
        <v>1.7</v>
      </c>
      <c r="T1323">
        <v>1.7</v>
      </c>
      <c r="U1323">
        <v>0</v>
      </c>
      <c r="V1323">
        <v>9.6</v>
      </c>
      <c r="W1323">
        <f t="shared" si="120"/>
        <v>0</v>
      </c>
      <c r="X1323">
        <f t="shared" si="121"/>
        <v>0</v>
      </c>
      <c r="Y1323">
        <f t="shared" si="122"/>
        <v>1</v>
      </c>
      <c r="Z1323">
        <f t="shared" si="123"/>
        <v>0</v>
      </c>
      <c r="AA1323">
        <f t="shared" si="124"/>
        <v>0</v>
      </c>
      <c r="AB1323">
        <f t="shared" si="125"/>
        <v>0</v>
      </c>
      <c r="AC1323">
        <v>69</v>
      </c>
    </row>
    <row r="1324" spans="1:29" x14ac:dyDescent="0.25">
      <c r="A1324" t="s">
        <v>38</v>
      </c>
      <c r="B1324" t="s">
        <v>218</v>
      </c>
      <c r="C1324">
        <v>2011</v>
      </c>
      <c r="D1324" t="s">
        <v>24</v>
      </c>
      <c r="E1324">
        <v>141</v>
      </c>
      <c r="F1324">
        <v>0</v>
      </c>
      <c r="G1324">
        <v>0.85</v>
      </c>
      <c r="H1324">
        <v>457.97317420000002</v>
      </c>
      <c r="I1324">
        <v>63</v>
      </c>
      <c r="J1324">
        <v>0</v>
      </c>
      <c r="K1324">
        <v>49.9</v>
      </c>
      <c r="L1324">
        <v>0</v>
      </c>
      <c r="M1324">
        <v>65</v>
      </c>
      <c r="N1324">
        <v>3.85</v>
      </c>
      <c r="O1324">
        <v>65</v>
      </c>
      <c r="P1324">
        <v>0.1</v>
      </c>
      <c r="Q1324">
        <v>3275.9168399999999</v>
      </c>
      <c r="R1324">
        <v>241871</v>
      </c>
      <c r="S1324">
        <v>1.5</v>
      </c>
      <c r="T1324">
        <v>1.4</v>
      </c>
      <c r="U1324">
        <v>0.59099999999999997</v>
      </c>
      <c r="V1324">
        <v>10.8</v>
      </c>
      <c r="W1324">
        <f t="shared" si="120"/>
        <v>0</v>
      </c>
      <c r="X1324">
        <f t="shared" si="121"/>
        <v>0</v>
      </c>
      <c r="Y1324">
        <f t="shared" si="122"/>
        <v>1</v>
      </c>
      <c r="Z1324">
        <f t="shared" si="123"/>
        <v>0</v>
      </c>
      <c r="AA1324">
        <f t="shared" si="124"/>
        <v>0</v>
      </c>
      <c r="AB1324">
        <f t="shared" si="125"/>
        <v>0</v>
      </c>
      <c r="AC1324">
        <v>71.2</v>
      </c>
    </row>
    <row r="1325" spans="1:29" x14ac:dyDescent="0.25">
      <c r="A1325" t="s">
        <v>29</v>
      </c>
      <c r="B1325" t="s">
        <v>61</v>
      </c>
      <c r="C1325">
        <v>2009</v>
      </c>
      <c r="D1325" t="s">
        <v>24</v>
      </c>
      <c r="E1325">
        <v>373</v>
      </c>
      <c r="F1325">
        <v>54</v>
      </c>
      <c r="G1325">
        <v>5.89</v>
      </c>
      <c r="H1325">
        <v>9.0425408919999999</v>
      </c>
      <c r="I1325">
        <v>8</v>
      </c>
      <c r="J1325">
        <v>251</v>
      </c>
      <c r="K1325">
        <v>25.4</v>
      </c>
      <c r="L1325">
        <v>85</v>
      </c>
      <c r="M1325">
        <v>79</v>
      </c>
      <c r="N1325">
        <v>5.7</v>
      </c>
      <c r="O1325">
        <v>8</v>
      </c>
      <c r="P1325">
        <v>6.3</v>
      </c>
      <c r="Q1325">
        <v>123.19538</v>
      </c>
      <c r="R1325">
        <v>19432541</v>
      </c>
      <c r="S1325">
        <v>6.3</v>
      </c>
      <c r="T1325">
        <v>6.3</v>
      </c>
      <c r="U1325">
        <v>0.47299999999999998</v>
      </c>
      <c r="V1325">
        <v>9.1999999999999993</v>
      </c>
      <c r="W1325">
        <f t="shared" si="120"/>
        <v>1</v>
      </c>
      <c r="X1325">
        <f t="shared" si="121"/>
        <v>0</v>
      </c>
      <c r="Y1325">
        <f t="shared" si="122"/>
        <v>0</v>
      </c>
      <c r="Z1325">
        <f t="shared" si="123"/>
        <v>0</v>
      </c>
      <c r="AA1325">
        <f t="shared" si="124"/>
        <v>0</v>
      </c>
      <c r="AB1325">
        <f t="shared" si="125"/>
        <v>0</v>
      </c>
      <c r="AC1325">
        <v>54.8</v>
      </c>
    </row>
    <row r="1326" spans="1:29" x14ac:dyDescent="0.25">
      <c r="A1326" t="s">
        <v>38</v>
      </c>
      <c r="B1326" t="s">
        <v>204</v>
      </c>
      <c r="C1326">
        <v>2001</v>
      </c>
      <c r="D1326" t="s">
        <v>24</v>
      </c>
      <c r="E1326">
        <v>157</v>
      </c>
      <c r="F1326">
        <v>0</v>
      </c>
      <c r="G1326">
        <v>1.35</v>
      </c>
      <c r="H1326">
        <v>330.10073940000001</v>
      </c>
      <c r="I1326">
        <v>91</v>
      </c>
      <c r="J1326">
        <v>4</v>
      </c>
      <c r="K1326">
        <v>66.2</v>
      </c>
      <c r="L1326">
        <v>0</v>
      </c>
      <c r="M1326">
        <v>91</v>
      </c>
      <c r="N1326">
        <v>5.66</v>
      </c>
      <c r="O1326">
        <v>89</v>
      </c>
      <c r="P1326">
        <v>0.1</v>
      </c>
      <c r="Q1326">
        <v>1837.9773909999999</v>
      </c>
      <c r="R1326">
        <v>98611</v>
      </c>
      <c r="S1326">
        <v>0.1</v>
      </c>
      <c r="T1326">
        <v>0.1</v>
      </c>
      <c r="U1326">
        <v>0.67400000000000004</v>
      </c>
      <c r="V1326">
        <v>13.2</v>
      </c>
      <c r="W1326">
        <f t="shared" si="120"/>
        <v>0</v>
      </c>
      <c r="X1326">
        <f t="shared" si="121"/>
        <v>0</v>
      </c>
      <c r="Y1326">
        <f t="shared" si="122"/>
        <v>1</v>
      </c>
      <c r="Z1326">
        <f t="shared" si="123"/>
        <v>0</v>
      </c>
      <c r="AA1326">
        <f t="shared" si="124"/>
        <v>0</v>
      </c>
      <c r="AB1326">
        <f t="shared" si="125"/>
        <v>0</v>
      </c>
      <c r="AC1326">
        <v>71.8</v>
      </c>
    </row>
    <row r="1327" spans="1:29" x14ac:dyDescent="0.25">
      <c r="A1327" t="s">
        <v>38</v>
      </c>
      <c r="B1327" t="s">
        <v>140</v>
      </c>
      <c r="C1327">
        <v>2013</v>
      </c>
      <c r="D1327" t="s">
        <v>24</v>
      </c>
      <c r="E1327">
        <v>166</v>
      </c>
      <c r="F1327">
        <v>0</v>
      </c>
      <c r="G1327">
        <v>1.67</v>
      </c>
      <c r="H1327">
        <v>0</v>
      </c>
      <c r="I1327">
        <v>83</v>
      </c>
      <c r="J1327">
        <v>0</v>
      </c>
      <c r="K1327">
        <v>68.099999999999994</v>
      </c>
      <c r="L1327">
        <v>0</v>
      </c>
      <c r="M1327">
        <v>81</v>
      </c>
      <c r="N1327">
        <v>13.38</v>
      </c>
      <c r="O1327">
        <v>81</v>
      </c>
      <c r="P1327">
        <v>0.1</v>
      </c>
      <c r="S1327">
        <v>0.2</v>
      </c>
      <c r="T1327">
        <v>0.2</v>
      </c>
      <c r="U1327">
        <v>0.64100000000000001</v>
      </c>
      <c r="V1327">
        <v>11.7</v>
      </c>
      <c r="W1327">
        <f t="shared" si="120"/>
        <v>0</v>
      </c>
      <c r="X1327">
        <f t="shared" si="121"/>
        <v>0</v>
      </c>
      <c r="Y1327">
        <f t="shared" si="122"/>
        <v>1</v>
      </c>
      <c r="Z1327">
        <f t="shared" si="123"/>
        <v>0</v>
      </c>
      <c r="AA1327">
        <f t="shared" si="124"/>
        <v>0</v>
      </c>
      <c r="AB1327">
        <f t="shared" si="125"/>
        <v>0</v>
      </c>
      <c r="AC1327">
        <v>69.2</v>
      </c>
    </row>
    <row r="1328" spans="1:29" x14ac:dyDescent="0.25">
      <c r="A1328" t="s">
        <v>25</v>
      </c>
      <c r="B1328" t="s">
        <v>107</v>
      </c>
      <c r="C1328">
        <v>2001</v>
      </c>
      <c r="D1328" t="s">
        <v>24</v>
      </c>
      <c r="E1328">
        <v>222</v>
      </c>
      <c r="F1328">
        <v>1800</v>
      </c>
      <c r="G1328">
        <v>1</v>
      </c>
      <c r="H1328">
        <v>19.00340606</v>
      </c>
      <c r="J1328">
        <v>51780</v>
      </c>
      <c r="K1328">
        <v>11.8</v>
      </c>
      <c r="L1328">
        <v>2400</v>
      </c>
      <c r="M1328">
        <v>58</v>
      </c>
      <c r="N1328">
        <v>4.5</v>
      </c>
      <c r="O1328">
        <v>59</v>
      </c>
      <c r="P1328">
        <v>0.3</v>
      </c>
      <c r="Q1328">
        <v>447.13896599999998</v>
      </c>
      <c r="R1328">
        <v>171477855</v>
      </c>
      <c r="S1328">
        <v>27.5</v>
      </c>
      <c r="T1328">
        <v>28.5</v>
      </c>
      <c r="U1328">
        <v>0.49399999999999999</v>
      </c>
      <c r="V1328">
        <v>8.3000000000000007</v>
      </c>
      <c r="W1328">
        <f t="shared" si="120"/>
        <v>0</v>
      </c>
      <c r="X1328">
        <f t="shared" si="121"/>
        <v>1</v>
      </c>
      <c r="Y1328">
        <f t="shared" si="122"/>
        <v>0</v>
      </c>
      <c r="Z1328">
        <f t="shared" si="123"/>
        <v>0</v>
      </c>
      <c r="AA1328">
        <f t="shared" si="124"/>
        <v>0</v>
      </c>
      <c r="AB1328">
        <f t="shared" si="125"/>
        <v>0</v>
      </c>
      <c r="AC1328">
        <v>62.9</v>
      </c>
    </row>
    <row r="1329" spans="1:29" x14ac:dyDescent="0.25">
      <c r="A1329" t="s">
        <v>27</v>
      </c>
      <c r="B1329" t="s">
        <v>169</v>
      </c>
      <c r="C1329">
        <v>2007</v>
      </c>
      <c r="D1329" t="s">
        <v>24</v>
      </c>
      <c r="E1329">
        <v>237</v>
      </c>
      <c r="F1329">
        <v>1</v>
      </c>
      <c r="G1329">
        <v>9.66</v>
      </c>
      <c r="H1329">
        <v>0</v>
      </c>
      <c r="I1329">
        <v>95</v>
      </c>
      <c r="J1329">
        <v>10</v>
      </c>
      <c r="K1329">
        <v>49.1</v>
      </c>
      <c r="L1329">
        <v>1</v>
      </c>
      <c r="M1329">
        <v>93</v>
      </c>
      <c r="N1329">
        <v>1.88</v>
      </c>
      <c r="O1329">
        <v>92</v>
      </c>
      <c r="P1329">
        <v>0.1</v>
      </c>
      <c r="S1329">
        <v>3</v>
      </c>
      <c r="T1329">
        <v>3.2</v>
      </c>
      <c r="W1329">
        <f t="shared" si="120"/>
        <v>0</v>
      </c>
      <c r="X1329">
        <f t="shared" si="121"/>
        <v>0</v>
      </c>
      <c r="Y1329">
        <f t="shared" si="122"/>
        <v>0</v>
      </c>
      <c r="Z1329">
        <f t="shared" si="123"/>
        <v>0</v>
      </c>
      <c r="AA1329">
        <f t="shared" si="124"/>
        <v>1</v>
      </c>
      <c r="AB1329">
        <f t="shared" si="125"/>
        <v>0</v>
      </c>
      <c r="AC1329">
        <v>68.3</v>
      </c>
    </row>
    <row r="1330" spans="1:29" x14ac:dyDescent="0.25">
      <c r="A1330" t="s">
        <v>34</v>
      </c>
      <c r="B1330" t="s">
        <v>163</v>
      </c>
      <c r="C1330">
        <v>2001</v>
      </c>
      <c r="D1330" t="s">
        <v>24</v>
      </c>
      <c r="E1330">
        <v>142</v>
      </c>
      <c r="F1330">
        <v>17</v>
      </c>
      <c r="G1330">
        <v>4.22</v>
      </c>
      <c r="H1330">
        <v>302.53590580000002</v>
      </c>
      <c r="J1330">
        <v>0</v>
      </c>
      <c r="K1330">
        <v>46.1</v>
      </c>
      <c r="L1330">
        <v>22</v>
      </c>
      <c r="M1330">
        <v>9</v>
      </c>
      <c r="N1330">
        <v>4.9800000000000004</v>
      </c>
      <c r="O1330">
        <v>9</v>
      </c>
      <c r="P1330">
        <v>0.5</v>
      </c>
      <c r="Q1330">
        <v>1981.243653</v>
      </c>
      <c r="R1330">
        <v>26261363</v>
      </c>
      <c r="S1330">
        <v>1.4</v>
      </c>
      <c r="T1330">
        <v>1.4</v>
      </c>
      <c r="U1330">
        <v>0.67700000000000005</v>
      </c>
      <c r="V1330">
        <v>13.4</v>
      </c>
      <c r="W1330">
        <f t="shared" si="120"/>
        <v>0</v>
      </c>
      <c r="X1330">
        <f t="shared" si="121"/>
        <v>0</v>
      </c>
      <c r="Y1330">
        <f t="shared" si="122"/>
        <v>0</v>
      </c>
      <c r="Z1330">
        <f t="shared" si="123"/>
        <v>1</v>
      </c>
      <c r="AA1330">
        <f t="shared" si="124"/>
        <v>0</v>
      </c>
      <c r="AB1330">
        <f t="shared" si="125"/>
        <v>0</v>
      </c>
      <c r="AC1330">
        <v>72.400000000000006</v>
      </c>
    </row>
    <row r="1331" spans="1:29" x14ac:dyDescent="0.25">
      <c r="A1331" t="s">
        <v>27</v>
      </c>
      <c r="B1331" t="s">
        <v>123</v>
      </c>
      <c r="C1331">
        <v>2001</v>
      </c>
      <c r="D1331" t="s">
        <v>37</v>
      </c>
      <c r="E1331">
        <v>228</v>
      </c>
      <c r="F1331">
        <v>0</v>
      </c>
      <c r="G1331">
        <v>6.68</v>
      </c>
      <c r="H1331">
        <v>332.27517089999998</v>
      </c>
      <c r="I1331">
        <v>96</v>
      </c>
      <c r="J1331">
        <v>1</v>
      </c>
      <c r="K1331">
        <v>55.7</v>
      </c>
      <c r="L1331">
        <v>0</v>
      </c>
      <c r="M1331">
        <v>97</v>
      </c>
      <c r="N1331">
        <v>6.17</v>
      </c>
      <c r="O1331">
        <v>97</v>
      </c>
      <c r="P1331">
        <v>0.1</v>
      </c>
      <c r="Q1331">
        <v>3572.8512999999998</v>
      </c>
      <c r="R1331">
        <v>233717</v>
      </c>
      <c r="S1331">
        <v>2.8</v>
      </c>
      <c r="T1331">
        <v>2.8</v>
      </c>
      <c r="U1331">
        <v>0.72799999999999998</v>
      </c>
      <c r="V1331">
        <v>14.2</v>
      </c>
      <c r="W1331">
        <f t="shared" si="120"/>
        <v>0</v>
      </c>
      <c r="X1331">
        <f t="shared" si="121"/>
        <v>0</v>
      </c>
      <c r="Y1331">
        <f t="shared" si="122"/>
        <v>0</v>
      </c>
      <c r="Z1331">
        <f t="shared" si="123"/>
        <v>0</v>
      </c>
      <c r="AA1331">
        <f t="shared" si="124"/>
        <v>1</v>
      </c>
      <c r="AB1331">
        <f t="shared" si="125"/>
        <v>1</v>
      </c>
      <c r="AC1331">
        <v>69.900000000000006</v>
      </c>
    </row>
    <row r="1332" spans="1:29" x14ac:dyDescent="0.25">
      <c r="A1332" t="s">
        <v>25</v>
      </c>
      <c r="B1332" t="s">
        <v>66</v>
      </c>
      <c r="C1332">
        <v>2003</v>
      </c>
      <c r="D1332" t="s">
        <v>24</v>
      </c>
      <c r="E1332">
        <v>13</v>
      </c>
      <c r="F1332">
        <v>391</v>
      </c>
      <c r="G1332">
        <v>2.96</v>
      </c>
      <c r="H1332">
        <v>122.9365349</v>
      </c>
      <c r="I1332">
        <v>75</v>
      </c>
      <c r="J1332">
        <v>71879</v>
      </c>
      <c r="K1332">
        <v>22.6</v>
      </c>
      <c r="L1332">
        <v>467</v>
      </c>
      <c r="M1332">
        <v>87</v>
      </c>
      <c r="N1332">
        <v>4.82</v>
      </c>
      <c r="O1332">
        <v>86</v>
      </c>
      <c r="P1332">
        <v>0.1</v>
      </c>
      <c r="Q1332">
        <v>1288.642924</v>
      </c>
      <c r="R1332">
        <v>12884</v>
      </c>
      <c r="S1332">
        <v>5.3</v>
      </c>
      <c r="T1332">
        <v>4.7</v>
      </c>
      <c r="U1332">
        <v>0.61</v>
      </c>
      <c r="V1332">
        <v>9.9</v>
      </c>
      <c r="W1332">
        <f t="shared" si="120"/>
        <v>0</v>
      </c>
      <c r="X1332">
        <f t="shared" si="121"/>
        <v>1</v>
      </c>
      <c r="Y1332">
        <f t="shared" si="122"/>
        <v>0</v>
      </c>
      <c r="Z1332">
        <f t="shared" si="123"/>
        <v>0</v>
      </c>
      <c r="AA1332">
        <f t="shared" si="124"/>
        <v>0</v>
      </c>
      <c r="AB1332">
        <f t="shared" si="125"/>
        <v>0</v>
      </c>
      <c r="AC1332">
        <v>73.099999999999994</v>
      </c>
    </row>
    <row r="1333" spans="1:29" x14ac:dyDescent="0.25">
      <c r="A1333" t="s">
        <v>25</v>
      </c>
      <c r="B1333" t="s">
        <v>207</v>
      </c>
      <c r="C1333">
        <v>2004</v>
      </c>
      <c r="D1333" t="s">
        <v>24</v>
      </c>
      <c r="E1333">
        <v>132</v>
      </c>
      <c r="F1333">
        <v>33</v>
      </c>
      <c r="G1333">
        <v>1.35</v>
      </c>
      <c r="H1333">
        <v>1.1327667749999999</v>
      </c>
      <c r="I1333">
        <v>77</v>
      </c>
      <c r="J1333">
        <v>8927</v>
      </c>
      <c r="K1333">
        <v>56.8</v>
      </c>
      <c r="L1333">
        <v>39</v>
      </c>
      <c r="M1333">
        <v>85</v>
      </c>
      <c r="N1333">
        <v>5.37</v>
      </c>
      <c r="O1333">
        <v>85</v>
      </c>
      <c r="P1333">
        <v>0.1</v>
      </c>
      <c r="Q1333">
        <v>64.729529999999997</v>
      </c>
      <c r="R1333">
        <v>677855</v>
      </c>
      <c r="S1333">
        <v>5.0999999999999996</v>
      </c>
      <c r="T1333">
        <v>4.9000000000000004</v>
      </c>
      <c r="U1333">
        <v>0.67500000000000004</v>
      </c>
      <c r="V1333">
        <v>12</v>
      </c>
      <c r="W1333">
        <f t="shared" si="120"/>
        <v>0</v>
      </c>
      <c r="X1333">
        <f t="shared" si="121"/>
        <v>1</v>
      </c>
      <c r="Y1333">
        <f t="shared" si="122"/>
        <v>0</v>
      </c>
      <c r="Z1333">
        <f t="shared" si="123"/>
        <v>0</v>
      </c>
      <c r="AA1333">
        <f t="shared" si="124"/>
        <v>0</v>
      </c>
      <c r="AB1333">
        <f t="shared" si="125"/>
        <v>0</v>
      </c>
      <c r="AC1333">
        <v>72</v>
      </c>
    </row>
    <row r="1334" spans="1:29" x14ac:dyDescent="0.25">
      <c r="A1334" t="s">
        <v>32</v>
      </c>
      <c r="B1334" t="s">
        <v>205</v>
      </c>
      <c r="C1334">
        <v>2007</v>
      </c>
      <c r="D1334" t="s">
        <v>24</v>
      </c>
      <c r="E1334">
        <v>187</v>
      </c>
      <c r="F1334">
        <v>0</v>
      </c>
      <c r="G1334">
        <v>6.37</v>
      </c>
      <c r="H1334">
        <v>136.88366830000001</v>
      </c>
      <c r="I1334">
        <v>89</v>
      </c>
      <c r="J1334">
        <v>0</v>
      </c>
      <c r="K1334">
        <v>39.299999999999997</v>
      </c>
      <c r="L1334">
        <v>0</v>
      </c>
      <c r="M1334">
        <v>9</v>
      </c>
      <c r="N1334">
        <v>4.82</v>
      </c>
      <c r="O1334">
        <v>88</v>
      </c>
      <c r="P1334">
        <v>0.7</v>
      </c>
      <c r="Q1334">
        <v>1653.1844000000001</v>
      </c>
      <c r="R1334">
        <v>13926</v>
      </c>
      <c r="S1334">
        <v>6.1</v>
      </c>
      <c r="T1334">
        <v>6.5</v>
      </c>
      <c r="U1334">
        <v>0.76</v>
      </c>
      <c r="V1334">
        <v>12.4</v>
      </c>
      <c r="W1334">
        <f t="shared" si="120"/>
        <v>0</v>
      </c>
      <c r="X1334">
        <f t="shared" si="121"/>
        <v>0</v>
      </c>
      <c r="Y1334">
        <f t="shared" si="122"/>
        <v>0</v>
      </c>
      <c r="Z1334">
        <f t="shared" si="123"/>
        <v>0</v>
      </c>
      <c r="AA1334">
        <f t="shared" si="124"/>
        <v>0</v>
      </c>
      <c r="AB1334">
        <f t="shared" si="125"/>
        <v>0</v>
      </c>
      <c r="AC1334">
        <v>69.7</v>
      </c>
    </row>
    <row r="1335" spans="1:29" x14ac:dyDescent="0.25">
      <c r="A1335" t="s">
        <v>27</v>
      </c>
      <c r="B1335" t="s">
        <v>72</v>
      </c>
      <c r="C1335">
        <v>2002</v>
      </c>
      <c r="D1335" t="s">
        <v>37</v>
      </c>
      <c r="E1335">
        <v>124</v>
      </c>
      <c r="F1335">
        <v>0</v>
      </c>
      <c r="G1335">
        <v>13.39</v>
      </c>
      <c r="H1335">
        <v>11.63615139</v>
      </c>
      <c r="J1335">
        <v>6</v>
      </c>
      <c r="K1335">
        <v>55.8</v>
      </c>
      <c r="L1335">
        <v>0</v>
      </c>
      <c r="M1335">
        <v>95</v>
      </c>
      <c r="N1335">
        <v>6.19</v>
      </c>
      <c r="O1335">
        <v>95</v>
      </c>
      <c r="P1335">
        <v>0.1</v>
      </c>
      <c r="Q1335">
        <v>653.71636999999998</v>
      </c>
      <c r="R1335">
        <v>444</v>
      </c>
      <c r="S1335">
        <v>2</v>
      </c>
      <c r="T1335">
        <v>2</v>
      </c>
      <c r="U1335">
        <v>0.75900000000000001</v>
      </c>
      <c r="V1335">
        <v>12.6</v>
      </c>
      <c r="W1335">
        <f t="shared" si="120"/>
        <v>0</v>
      </c>
      <c r="X1335">
        <f t="shared" si="121"/>
        <v>0</v>
      </c>
      <c r="Y1335">
        <f t="shared" si="122"/>
        <v>0</v>
      </c>
      <c r="Z1335">
        <f t="shared" si="123"/>
        <v>0</v>
      </c>
      <c r="AA1335">
        <f t="shared" si="124"/>
        <v>1</v>
      </c>
      <c r="AB1335">
        <f t="shared" si="125"/>
        <v>1</v>
      </c>
      <c r="AC1335">
        <v>74.8</v>
      </c>
    </row>
    <row r="1336" spans="1:29" x14ac:dyDescent="0.25">
      <c r="A1336" t="s">
        <v>38</v>
      </c>
      <c r="B1336" t="s">
        <v>151</v>
      </c>
      <c r="C1336">
        <v>2000</v>
      </c>
      <c r="D1336" t="s">
        <v>37</v>
      </c>
      <c r="E1336">
        <v>87</v>
      </c>
      <c r="F1336">
        <v>0</v>
      </c>
      <c r="G1336">
        <v>8.91</v>
      </c>
      <c r="H1336">
        <v>2143.0210830000001</v>
      </c>
      <c r="I1336">
        <v>9</v>
      </c>
      <c r="J1336">
        <v>65</v>
      </c>
      <c r="K1336">
        <v>58.9</v>
      </c>
      <c r="L1336">
        <v>0</v>
      </c>
      <c r="M1336">
        <v>82</v>
      </c>
      <c r="N1336">
        <v>7.47</v>
      </c>
      <c r="O1336">
        <v>9</v>
      </c>
      <c r="P1336">
        <v>0.1</v>
      </c>
      <c r="Q1336">
        <v>13641.127200000001</v>
      </c>
      <c r="S1336">
        <v>0.3</v>
      </c>
      <c r="T1336">
        <v>0.3</v>
      </c>
      <c r="U1336">
        <v>0.86399999999999999</v>
      </c>
      <c r="V1336">
        <v>17.2</v>
      </c>
      <c r="W1336">
        <f t="shared" si="120"/>
        <v>0</v>
      </c>
      <c r="X1336">
        <f t="shared" si="121"/>
        <v>0</v>
      </c>
      <c r="Y1336">
        <f t="shared" si="122"/>
        <v>1</v>
      </c>
      <c r="Z1336">
        <f t="shared" si="123"/>
        <v>0</v>
      </c>
      <c r="AA1336">
        <f t="shared" si="124"/>
        <v>0</v>
      </c>
      <c r="AB1336">
        <f t="shared" si="125"/>
        <v>1</v>
      </c>
      <c r="AC1336">
        <v>78.599999999999994</v>
      </c>
    </row>
    <row r="1337" spans="1:29" x14ac:dyDescent="0.25">
      <c r="A1337" t="s">
        <v>29</v>
      </c>
      <c r="B1337" t="s">
        <v>28</v>
      </c>
      <c r="C1337">
        <v>2004</v>
      </c>
      <c r="D1337" t="s">
        <v>24</v>
      </c>
      <c r="E1337">
        <v>14</v>
      </c>
      <c r="F1337">
        <v>19</v>
      </c>
      <c r="G1337">
        <v>0.45</v>
      </c>
      <c r="H1337">
        <v>220.393699</v>
      </c>
      <c r="I1337">
        <v>81</v>
      </c>
      <c r="J1337">
        <v>3289</v>
      </c>
      <c r="K1337">
        <v>47.9</v>
      </c>
      <c r="L1337">
        <v>23</v>
      </c>
      <c r="M1337">
        <v>86</v>
      </c>
      <c r="N1337">
        <v>3.54</v>
      </c>
      <c r="O1337">
        <v>86</v>
      </c>
      <c r="P1337">
        <v>0.1</v>
      </c>
      <c r="Q1337">
        <v>2598.9823000000001</v>
      </c>
      <c r="R1337">
        <v>3283196</v>
      </c>
      <c r="S1337">
        <v>6.2</v>
      </c>
      <c r="T1337">
        <v>6.1</v>
      </c>
      <c r="U1337">
        <v>0.67300000000000004</v>
      </c>
      <c r="V1337">
        <v>11.7</v>
      </c>
      <c r="W1337">
        <f t="shared" si="120"/>
        <v>1</v>
      </c>
      <c r="X1337">
        <f t="shared" si="121"/>
        <v>0</v>
      </c>
      <c r="Y1337">
        <f t="shared" si="122"/>
        <v>0</v>
      </c>
      <c r="Z1337">
        <f t="shared" si="123"/>
        <v>0</v>
      </c>
      <c r="AA1337">
        <f t="shared" si="124"/>
        <v>0</v>
      </c>
      <c r="AB1337">
        <f t="shared" si="125"/>
        <v>0</v>
      </c>
      <c r="AC1337">
        <v>72.3</v>
      </c>
    </row>
    <row r="1338" spans="1:29" x14ac:dyDescent="0.25">
      <c r="A1338" t="s">
        <v>38</v>
      </c>
      <c r="B1338" t="s">
        <v>140</v>
      </c>
      <c r="C1338">
        <v>2006</v>
      </c>
      <c r="D1338" t="s">
        <v>24</v>
      </c>
      <c r="E1338">
        <v>176</v>
      </c>
      <c r="F1338">
        <v>0</v>
      </c>
      <c r="G1338">
        <v>1.73</v>
      </c>
      <c r="H1338">
        <v>0</v>
      </c>
      <c r="I1338">
        <v>84</v>
      </c>
      <c r="J1338">
        <v>0</v>
      </c>
      <c r="K1338">
        <v>64.099999999999994</v>
      </c>
      <c r="L1338">
        <v>0</v>
      </c>
      <c r="M1338">
        <v>81</v>
      </c>
      <c r="N1338">
        <v>11.92</v>
      </c>
      <c r="O1338">
        <v>67</v>
      </c>
      <c r="P1338">
        <v>0.1</v>
      </c>
      <c r="S1338">
        <v>0.2</v>
      </c>
      <c r="T1338">
        <v>0.2</v>
      </c>
      <c r="U1338">
        <v>0.622</v>
      </c>
      <c r="V1338">
        <v>10.9</v>
      </c>
      <c r="W1338">
        <f t="shared" si="120"/>
        <v>0</v>
      </c>
      <c r="X1338">
        <f t="shared" si="121"/>
        <v>0</v>
      </c>
      <c r="Y1338">
        <f t="shared" si="122"/>
        <v>1</v>
      </c>
      <c r="Z1338">
        <f t="shared" si="123"/>
        <v>0</v>
      </c>
      <c r="AA1338">
        <f t="shared" si="124"/>
        <v>0</v>
      </c>
      <c r="AB1338">
        <f t="shared" si="125"/>
        <v>0</v>
      </c>
      <c r="AC1338">
        <v>68</v>
      </c>
    </row>
    <row r="1339" spans="1:29" x14ac:dyDescent="0.25">
      <c r="A1339" t="s">
        <v>25</v>
      </c>
      <c r="B1339" t="s">
        <v>132</v>
      </c>
      <c r="C1339">
        <v>2010</v>
      </c>
      <c r="D1339" t="s">
        <v>24</v>
      </c>
      <c r="E1339">
        <v>131</v>
      </c>
      <c r="F1339">
        <v>3</v>
      </c>
      <c r="G1339">
        <v>0.49</v>
      </c>
      <c r="H1339">
        <v>65.566596619999999</v>
      </c>
      <c r="I1339">
        <v>96</v>
      </c>
      <c r="J1339">
        <v>73</v>
      </c>
      <c r="K1339">
        <v>35.299999999999997</v>
      </c>
      <c r="L1339">
        <v>4</v>
      </c>
      <c r="M1339">
        <v>96</v>
      </c>
      <c r="N1339">
        <v>3.99</v>
      </c>
      <c r="O1339">
        <v>96</v>
      </c>
      <c r="P1339">
        <v>0.1</v>
      </c>
      <c r="Q1339">
        <v>971.356987</v>
      </c>
      <c r="R1339">
        <v>28112289</v>
      </c>
      <c r="S1339">
        <v>8.1999999999999993</v>
      </c>
      <c r="T1339">
        <v>8</v>
      </c>
      <c r="U1339">
        <v>0.76400000000000001</v>
      </c>
      <c r="V1339">
        <v>12.8</v>
      </c>
      <c r="W1339">
        <f t="shared" si="120"/>
        <v>0</v>
      </c>
      <c r="X1339">
        <f t="shared" si="121"/>
        <v>1</v>
      </c>
      <c r="Y1339">
        <f t="shared" si="122"/>
        <v>0</v>
      </c>
      <c r="Z1339">
        <f t="shared" si="123"/>
        <v>0</v>
      </c>
      <c r="AA1339">
        <f t="shared" si="124"/>
        <v>0</v>
      </c>
      <c r="AB1339">
        <f t="shared" si="125"/>
        <v>0</v>
      </c>
      <c r="AC1339">
        <v>74.099999999999994</v>
      </c>
    </row>
    <row r="1340" spans="1:29" x14ac:dyDescent="0.25">
      <c r="A1340" t="s">
        <v>25</v>
      </c>
      <c r="B1340" t="s">
        <v>157</v>
      </c>
      <c r="C1340">
        <v>2008</v>
      </c>
      <c r="D1340" t="s">
        <v>24</v>
      </c>
      <c r="E1340">
        <v>19</v>
      </c>
      <c r="F1340">
        <v>1</v>
      </c>
      <c r="G1340">
        <v>0.56999999999999995</v>
      </c>
      <c r="H1340">
        <v>123.0966298</v>
      </c>
      <c r="I1340">
        <v>99</v>
      </c>
      <c r="J1340">
        <v>18</v>
      </c>
      <c r="K1340">
        <v>51.1</v>
      </c>
      <c r="L1340">
        <v>1</v>
      </c>
      <c r="M1340">
        <v>97</v>
      </c>
      <c r="N1340">
        <v>2.1</v>
      </c>
      <c r="O1340">
        <v>99</v>
      </c>
      <c r="P1340">
        <v>0.1</v>
      </c>
      <c r="Q1340">
        <v>2275.3535999999999</v>
      </c>
      <c r="S1340">
        <v>6.9</v>
      </c>
      <c r="T1340">
        <v>6.8</v>
      </c>
      <c r="U1340">
        <v>0.76500000000000001</v>
      </c>
      <c r="V1340">
        <v>11.9</v>
      </c>
      <c r="W1340">
        <f t="shared" si="120"/>
        <v>0</v>
      </c>
      <c r="X1340">
        <f t="shared" si="121"/>
        <v>1</v>
      </c>
      <c r="Y1340">
        <f t="shared" si="122"/>
        <v>0</v>
      </c>
      <c r="Z1340">
        <f t="shared" si="123"/>
        <v>0</v>
      </c>
      <c r="AA1340">
        <f t="shared" si="124"/>
        <v>0</v>
      </c>
      <c r="AB1340">
        <f t="shared" si="125"/>
        <v>0</v>
      </c>
      <c r="AC1340">
        <v>75.2</v>
      </c>
    </row>
    <row r="1341" spans="1:29" x14ac:dyDescent="0.25">
      <c r="A1341" t="s">
        <v>27</v>
      </c>
      <c r="B1341" t="s">
        <v>51</v>
      </c>
      <c r="C1341">
        <v>2009</v>
      </c>
      <c r="D1341" t="s">
        <v>24</v>
      </c>
      <c r="E1341">
        <v>97</v>
      </c>
      <c r="F1341">
        <v>0</v>
      </c>
      <c r="G1341">
        <v>4.75</v>
      </c>
      <c r="H1341">
        <v>645.02130199999999</v>
      </c>
      <c r="I1341">
        <v>9</v>
      </c>
      <c r="J1341">
        <v>22</v>
      </c>
      <c r="K1341">
        <v>52.6</v>
      </c>
      <c r="L1341">
        <v>0</v>
      </c>
      <c r="M1341">
        <v>9</v>
      </c>
      <c r="N1341">
        <v>9.64</v>
      </c>
      <c r="O1341">
        <v>9</v>
      </c>
      <c r="P1341">
        <v>0.1</v>
      </c>
      <c r="Q1341">
        <v>4697.89732</v>
      </c>
      <c r="R1341">
        <v>3746561</v>
      </c>
      <c r="S1341">
        <v>2.7</v>
      </c>
      <c r="T1341">
        <v>2.7</v>
      </c>
      <c r="U1341">
        <v>0.71599999999999997</v>
      </c>
      <c r="V1341">
        <v>13.3</v>
      </c>
      <c r="W1341">
        <f t="shared" si="120"/>
        <v>0</v>
      </c>
      <c r="X1341">
        <f t="shared" si="121"/>
        <v>0</v>
      </c>
      <c r="Y1341">
        <f t="shared" si="122"/>
        <v>0</v>
      </c>
      <c r="Z1341">
        <f t="shared" si="123"/>
        <v>0</v>
      </c>
      <c r="AA1341">
        <f t="shared" si="124"/>
        <v>1</v>
      </c>
      <c r="AB1341">
        <f t="shared" si="125"/>
        <v>0</v>
      </c>
      <c r="AC1341">
        <v>76.099999999999994</v>
      </c>
    </row>
    <row r="1342" spans="1:29" x14ac:dyDescent="0.25">
      <c r="A1342" t="s">
        <v>34</v>
      </c>
      <c r="B1342" t="s">
        <v>163</v>
      </c>
      <c r="C1342">
        <v>2011</v>
      </c>
      <c r="D1342" t="s">
        <v>24</v>
      </c>
      <c r="E1342">
        <v>133</v>
      </c>
      <c r="F1342">
        <v>9</v>
      </c>
      <c r="G1342">
        <v>4.83</v>
      </c>
      <c r="H1342">
        <v>759.53806950000001</v>
      </c>
      <c r="I1342">
        <v>91</v>
      </c>
      <c r="J1342">
        <v>0</v>
      </c>
      <c r="K1342">
        <v>52.9</v>
      </c>
      <c r="L1342">
        <v>12</v>
      </c>
      <c r="M1342">
        <v>91</v>
      </c>
      <c r="N1342">
        <v>4.93</v>
      </c>
      <c r="O1342">
        <v>91</v>
      </c>
      <c r="P1342">
        <v>0.2</v>
      </c>
      <c r="Q1342">
        <v>5771.5658780000003</v>
      </c>
      <c r="R1342">
        <v>29759989</v>
      </c>
      <c r="S1342">
        <v>1.1000000000000001</v>
      </c>
      <c r="T1342">
        <v>1.1000000000000001</v>
      </c>
      <c r="U1342">
        <v>0.72099999999999997</v>
      </c>
      <c r="V1342">
        <v>13.4</v>
      </c>
      <c r="W1342">
        <f t="shared" si="120"/>
        <v>0</v>
      </c>
      <c r="X1342">
        <f t="shared" si="121"/>
        <v>0</v>
      </c>
      <c r="Y1342">
        <f t="shared" si="122"/>
        <v>0</v>
      </c>
      <c r="Z1342">
        <f t="shared" si="123"/>
        <v>1</v>
      </c>
      <c r="AA1342">
        <f t="shared" si="124"/>
        <v>0</v>
      </c>
      <c r="AB1342">
        <f t="shared" si="125"/>
        <v>0</v>
      </c>
      <c r="AC1342">
        <v>74.5</v>
      </c>
    </row>
    <row r="1343" spans="1:29" x14ac:dyDescent="0.25">
      <c r="A1343" t="s">
        <v>25</v>
      </c>
      <c r="B1343" t="s">
        <v>167</v>
      </c>
      <c r="C1343">
        <v>2015</v>
      </c>
      <c r="D1343" t="s">
        <v>24</v>
      </c>
      <c r="E1343">
        <v>68</v>
      </c>
      <c r="F1343">
        <v>0</v>
      </c>
      <c r="H1343">
        <v>0</v>
      </c>
      <c r="I1343">
        <v>99</v>
      </c>
      <c r="J1343">
        <v>18</v>
      </c>
      <c r="K1343">
        <v>69.3</v>
      </c>
      <c r="L1343">
        <v>0</v>
      </c>
      <c r="M1343">
        <v>99</v>
      </c>
      <c r="O1343">
        <v>99</v>
      </c>
      <c r="P1343">
        <v>0.1</v>
      </c>
      <c r="Q1343">
        <v>66346.522670000006</v>
      </c>
      <c r="S1343">
        <v>5.2</v>
      </c>
      <c r="T1343">
        <v>4.9000000000000004</v>
      </c>
      <c r="U1343">
        <v>0.85499999999999998</v>
      </c>
      <c r="V1343">
        <v>13.4</v>
      </c>
      <c r="W1343">
        <f t="shared" si="120"/>
        <v>0</v>
      </c>
      <c r="X1343">
        <f t="shared" si="121"/>
        <v>1</v>
      </c>
      <c r="Y1343">
        <f t="shared" si="122"/>
        <v>0</v>
      </c>
      <c r="Z1343">
        <f t="shared" si="123"/>
        <v>0</v>
      </c>
      <c r="AA1343">
        <f t="shared" si="124"/>
        <v>0</v>
      </c>
      <c r="AB1343">
        <f t="shared" si="125"/>
        <v>0</v>
      </c>
      <c r="AC1343">
        <v>78.2</v>
      </c>
    </row>
    <row r="1344" spans="1:29" x14ac:dyDescent="0.25">
      <c r="A1344" t="s">
        <v>25</v>
      </c>
      <c r="B1344" t="s">
        <v>42</v>
      </c>
      <c r="C1344">
        <v>2004</v>
      </c>
      <c r="D1344" t="s">
        <v>24</v>
      </c>
      <c r="E1344">
        <v>83</v>
      </c>
      <c r="F1344">
        <v>0</v>
      </c>
      <c r="G1344">
        <v>2.16</v>
      </c>
      <c r="H1344">
        <v>1380.2280949999999</v>
      </c>
      <c r="I1344">
        <v>98</v>
      </c>
      <c r="J1344">
        <v>11</v>
      </c>
      <c r="K1344">
        <v>55.6</v>
      </c>
      <c r="L1344">
        <v>0</v>
      </c>
      <c r="M1344">
        <v>98</v>
      </c>
      <c r="N1344">
        <v>3.37</v>
      </c>
      <c r="O1344">
        <v>98</v>
      </c>
      <c r="P1344">
        <v>0.1</v>
      </c>
      <c r="Q1344">
        <v>15846.476409999999</v>
      </c>
      <c r="S1344">
        <v>6.1</v>
      </c>
      <c r="T1344">
        <v>5.9</v>
      </c>
      <c r="U1344">
        <v>0.80300000000000005</v>
      </c>
      <c r="V1344">
        <v>13.9</v>
      </c>
      <c r="W1344">
        <f t="shared" si="120"/>
        <v>0</v>
      </c>
      <c r="X1344">
        <f t="shared" si="121"/>
        <v>1</v>
      </c>
      <c r="Y1344">
        <f t="shared" si="122"/>
        <v>0</v>
      </c>
      <c r="Z1344">
        <f t="shared" si="123"/>
        <v>0</v>
      </c>
      <c r="AA1344">
        <f t="shared" si="124"/>
        <v>0</v>
      </c>
      <c r="AB1344">
        <f t="shared" si="125"/>
        <v>0</v>
      </c>
      <c r="AC1344">
        <v>75.2</v>
      </c>
    </row>
    <row r="1345" spans="1:29" x14ac:dyDescent="0.25">
      <c r="A1345" t="s">
        <v>27</v>
      </c>
      <c r="B1345" t="s">
        <v>191</v>
      </c>
      <c r="C1345">
        <v>2001</v>
      </c>
      <c r="D1345" t="s">
        <v>37</v>
      </c>
      <c r="E1345">
        <v>84</v>
      </c>
      <c r="F1345">
        <v>2</v>
      </c>
      <c r="G1345">
        <v>9.86</v>
      </c>
      <c r="H1345">
        <v>2044.1697610000001</v>
      </c>
      <c r="I1345">
        <v>83</v>
      </c>
      <c r="J1345">
        <v>0</v>
      </c>
      <c r="K1345">
        <v>58.2</v>
      </c>
      <c r="L1345">
        <v>2</v>
      </c>
      <c r="M1345">
        <v>95</v>
      </c>
      <c r="N1345">
        <v>7.24</v>
      </c>
      <c r="O1345">
        <v>96</v>
      </c>
      <c r="P1345">
        <v>0.1</v>
      </c>
      <c r="Q1345">
        <v>15323.6114</v>
      </c>
      <c r="R1345">
        <v>485412</v>
      </c>
      <c r="S1345">
        <v>0.6</v>
      </c>
      <c r="T1345">
        <v>0.5</v>
      </c>
      <c r="U1345">
        <v>0.82499999999999996</v>
      </c>
      <c r="V1345">
        <v>15.7</v>
      </c>
      <c r="W1345">
        <f t="shared" si="120"/>
        <v>0</v>
      </c>
      <c r="X1345">
        <f t="shared" si="121"/>
        <v>0</v>
      </c>
      <c r="Y1345">
        <f t="shared" si="122"/>
        <v>0</v>
      </c>
      <c r="Z1345">
        <f t="shared" si="123"/>
        <v>0</v>
      </c>
      <c r="AA1345">
        <f t="shared" si="124"/>
        <v>1</v>
      </c>
      <c r="AB1345">
        <f t="shared" si="125"/>
        <v>1</v>
      </c>
      <c r="AC1345">
        <v>79.400000000000006</v>
      </c>
    </row>
    <row r="1346" spans="1:29" x14ac:dyDescent="0.25">
      <c r="A1346" t="s">
        <v>29</v>
      </c>
      <c r="B1346" t="s">
        <v>190</v>
      </c>
      <c r="C1346">
        <v>2002</v>
      </c>
      <c r="D1346" t="s">
        <v>24</v>
      </c>
      <c r="E1346">
        <v>382</v>
      </c>
      <c r="F1346">
        <v>30</v>
      </c>
      <c r="H1346">
        <v>0</v>
      </c>
      <c r="J1346">
        <v>0</v>
      </c>
      <c r="L1346">
        <v>48</v>
      </c>
      <c r="P1346">
        <v>3.3</v>
      </c>
      <c r="R1346">
        <v>7237276</v>
      </c>
      <c r="U1346">
        <v>0</v>
      </c>
      <c r="V1346">
        <v>0</v>
      </c>
      <c r="W1346">
        <f t="shared" si="120"/>
        <v>1</v>
      </c>
      <c r="X1346">
        <f t="shared" si="121"/>
        <v>0</v>
      </c>
      <c r="Y1346">
        <f t="shared" si="122"/>
        <v>0</v>
      </c>
      <c r="Z1346">
        <f t="shared" si="123"/>
        <v>0</v>
      </c>
      <c r="AA1346">
        <f t="shared" si="124"/>
        <v>0</v>
      </c>
      <c r="AB1346">
        <f t="shared" si="125"/>
        <v>0</v>
      </c>
      <c r="AC1346">
        <v>52</v>
      </c>
    </row>
    <row r="1347" spans="1:29" x14ac:dyDescent="0.25">
      <c r="A1347" t="s">
        <v>29</v>
      </c>
      <c r="B1347" t="s">
        <v>153</v>
      </c>
      <c r="C1347">
        <v>2014</v>
      </c>
      <c r="D1347" t="s">
        <v>24</v>
      </c>
      <c r="E1347">
        <v>223</v>
      </c>
      <c r="F1347">
        <v>49</v>
      </c>
      <c r="G1347">
        <v>0.01</v>
      </c>
      <c r="H1347">
        <v>3.3040398990000002</v>
      </c>
      <c r="I1347">
        <v>68</v>
      </c>
      <c r="J1347">
        <v>1142</v>
      </c>
      <c r="K1347">
        <v>18.899999999999999</v>
      </c>
      <c r="L1347">
        <v>88</v>
      </c>
      <c r="M1347">
        <v>67</v>
      </c>
      <c r="N1347">
        <v>5.82</v>
      </c>
      <c r="O1347">
        <v>68</v>
      </c>
      <c r="P1347">
        <v>0.5</v>
      </c>
      <c r="Q1347">
        <v>43.646498000000001</v>
      </c>
      <c r="R1347">
        <v>19148219</v>
      </c>
      <c r="S1347">
        <v>9.8000000000000007</v>
      </c>
      <c r="T1347">
        <v>9.6</v>
      </c>
      <c r="U1347">
        <v>0.34499999999999997</v>
      </c>
      <c r="V1347">
        <v>5.3</v>
      </c>
      <c r="W1347">
        <f t="shared" ref="W1347:W1410" si="126">IF(A1347="Africa",1,0)</f>
        <v>1</v>
      </c>
      <c r="X1347">
        <f t="shared" ref="X1347:X1410" si="127">IF(A1347="Asia",1,0)</f>
        <v>0</v>
      </c>
      <c r="Y1347">
        <f t="shared" ref="Y1347:Y1410" si="128">IF(A1347="Oceania",1,0)</f>
        <v>0</v>
      </c>
      <c r="Z1347">
        <f t="shared" ref="Z1347:Z1410" si="129">IF(A1347="South America",1,0)</f>
        <v>0</v>
      </c>
      <c r="AA1347">
        <f t="shared" ref="AA1347:AA1410" si="130">IF(A1347="Europe",1,0)</f>
        <v>0</v>
      </c>
      <c r="AB1347">
        <f t="shared" ref="AB1347:AB1410" si="131">IF(D1347="Developed",1,0)</f>
        <v>0</v>
      </c>
      <c r="AC1347">
        <v>61.4</v>
      </c>
    </row>
    <row r="1348" spans="1:29" x14ac:dyDescent="0.25">
      <c r="A1348" t="s">
        <v>25</v>
      </c>
      <c r="B1348" t="s">
        <v>142</v>
      </c>
      <c r="C1348">
        <v>2001</v>
      </c>
      <c r="D1348" t="s">
        <v>24</v>
      </c>
      <c r="E1348">
        <v>266</v>
      </c>
      <c r="F1348">
        <v>2</v>
      </c>
      <c r="G1348">
        <v>2.87</v>
      </c>
      <c r="H1348">
        <v>61.84921903</v>
      </c>
      <c r="I1348">
        <v>95</v>
      </c>
      <c r="J1348">
        <v>10677</v>
      </c>
      <c r="K1348">
        <v>39.1</v>
      </c>
      <c r="L1348">
        <v>3</v>
      </c>
      <c r="M1348">
        <v>95</v>
      </c>
      <c r="N1348">
        <v>5.45</v>
      </c>
      <c r="O1348">
        <v>95</v>
      </c>
      <c r="P1348">
        <v>0.1</v>
      </c>
      <c r="Q1348">
        <v>524.14592400000004</v>
      </c>
      <c r="R1348">
        <v>2419776</v>
      </c>
      <c r="S1348">
        <v>2.5</v>
      </c>
      <c r="T1348">
        <v>2.6</v>
      </c>
      <c r="U1348">
        <v>0.58799999999999997</v>
      </c>
      <c r="V1348">
        <v>9.4</v>
      </c>
      <c r="W1348">
        <f t="shared" si="126"/>
        <v>0</v>
      </c>
      <c r="X1348">
        <f t="shared" si="127"/>
        <v>1</v>
      </c>
      <c r="Y1348">
        <f t="shared" si="128"/>
        <v>0</v>
      </c>
      <c r="Z1348">
        <f t="shared" si="129"/>
        <v>0</v>
      </c>
      <c r="AA1348">
        <f t="shared" si="130"/>
        <v>0</v>
      </c>
      <c r="AB1348">
        <f t="shared" si="131"/>
        <v>0</v>
      </c>
      <c r="AC1348">
        <v>63.2</v>
      </c>
    </row>
    <row r="1349" spans="1:29" x14ac:dyDescent="0.25">
      <c r="A1349" t="s">
        <v>27</v>
      </c>
      <c r="B1349" t="s">
        <v>106</v>
      </c>
      <c r="C1349">
        <v>2005</v>
      </c>
      <c r="D1349" t="s">
        <v>37</v>
      </c>
      <c r="E1349">
        <v>62</v>
      </c>
      <c r="F1349">
        <v>0</v>
      </c>
      <c r="G1349">
        <v>7.05</v>
      </c>
      <c r="H1349">
        <v>10631.20379</v>
      </c>
      <c r="J1349">
        <v>0</v>
      </c>
      <c r="K1349">
        <v>56.9</v>
      </c>
      <c r="L1349">
        <v>0</v>
      </c>
      <c r="M1349">
        <v>95</v>
      </c>
      <c r="N1349">
        <v>9.2100000000000009</v>
      </c>
      <c r="O1349">
        <v>95</v>
      </c>
      <c r="P1349">
        <v>0.1</v>
      </c>
      <c r="Q1349">
        <v>56249.755499999999</v>
      </c>
      <c r="R1349">
        <v>296734</v>
      </c>
      <c r="S1349">
        <v>0.9</v>
      </c>
      <c r="T1349">
        <v>0.9</v>
      </c>
      <c r="U1349">
        <v>0.879</v>
      </c>
      <c r="V1349">
        <v>17.899999999999999</v>
      </c>
      <c r="W1349">
        <f t="shared" si="126"/>
        <v>0</v>
      </c>
      <c r="X1349">
        <f t="shared" si="127"/>
        <v>0</v>
      </c>
      <c r="Y1349">
        <f t="shared" si="128"/>
        <v>0</v>
      </c>
      <c r="Z1349">
        <f t="shared" si="129"/>
        <v>0</v>
      </c>
      <c r="AA1349">
        <f t="shared" si="130"/>
        <v>1</v>
      </c>
      <c r="AB1349">
        <f t="shared" si="131"/>
        <v>1</v>
      </c>
      <c r="AC1349">
        <v>81</v>
      </c>
    </row>
    <row r="1350" spans="1:29" x14ac:dyDescent="0.25">
      <c r="A1350" t="s">
        <v>29</v>
      </c>
      <c r="B1350" t="s">
        <v>86</v>
      </c>
      <c r="C1350">
        <v>2014</v>
      </c>
      <c r="D1350" t="s">
        <v>24</v>
      </c>
      <c r="E1350">
        <v>261</v>
      </c>
      <c r="F1350">
        <v>5</v>
      </c>
      <c r="G1350">
        <v>0.01</v>
      </c>
      <c r="H1350">
        <v>0</v>
      </c>
      <c r="I1350">
        <v>94</v>
      </c>
      <c r="J1350">
        <v>127</v>
      </c>
      <c r="K1350">
        <v>18</v>
      </c>
      <c r="L1350">
        <v>8</v>
      </c>
      <c r="M1350">
        <v>94</v>
      </c>
      <c r="N1350">
        <v>3.34</v>
      </c>
      <c r="O1350">
        <v>94</v>
      </c>
      <c r="P1350">
        <v>0.4</v>
      </c>
      <c r="S1350">
        <v>8.5</v>
      </c>
      <c r="T1350">
        <v>8.3000000000000007</v>
      </c>
      <c r="U1350">
        <v>0.41599999999999998</v>
      </c>
      <c r="V1350">
        <v>5</v>
      </c>
      <c r="W1350">
        <f t="shared" si="126"/>
        <v>1</v>
      </c>
      <c r="X1350">
        <f t="shared" si="127"/>
        <v>0</v>
      </c>
      <c r="Y1350">
        <f t="shared" si="128"/>
        <v>0</v>
      </c>
      <c r="Z1350">
        <f t="shared" si="129"/>
        <v>0</v>
      </c>
      <c r="AA1350">
        <f t="shared" si="130"/>
        <v>0</v>
      </c>
      <c r="AB1350">
        <f t="shared" si="131"/>
        <v>0</v>
      </c>
      <c r="AC1350">
        <v>64.400000000000006</v>
      </c>
    </row>
    <row r="1351" spans="1:29" x14ac:dyDescent="0.25">
      <c r="A1351" t="s">
        <v>29</v>
      </c>
      <c r="B1351" t="s">
        <v>145</v>
      </c>
      <c r="C1351">
        <v>2007</v>
      </c>
      <c r="D1351" t="s">
        <v>24</v>
      </c>
      <c r="E1351">
        <v>425</v>
      </c>
      <c r="F1351">
        <v>74</v>
      </c>
      <c r="G1351">
        <v>1.03</v>
      </c>
      <c r="H1351">
        <v>53.950278900000001</v>
      </c>
      <c r="I1351">
        <v>75</v>
      </c>
      <c r="J1351">
        <v>267</v>
      </c>
      <c r="K1351">
        <v>19.3</v>
      </c>
      <c r="L1351">
        <v>108</v>
      </c>
      <c r="M1351">
        <v>75</v>
      </c>
      <c r="N1351">
        <v>5.25</v>
      </c>
      <c r="O1351">
        <v>75</v>
      </c>
      <c r="P1351">
        <v>14.1</v>
      </c>
      <c r="Q1351">
        <v>422.14615730000003</v>
      </c>
      <c r="R1351">
        <v>22188387</v>
      </c>
      <c r="S1351">
        <v>3.8</v>
      </c>
      <c r="T1351">
        <v>3.7</v>
      </c>
      <c r="U1351">
        <v>0.36</v>
      </c>
      <c r="V1351">
        <v>8.1999999999999993</v>
      </c>
      <c r="W1351">
        <f t="shared" si="126"/>
        <v>1</v>
      </c>
      <c r="X1351">
        <f t="shared" si="127"/>
        <v>0</v>
      </c>
      <c r="Y1351">
        <f t="shared" si="128"/>
        <v>0</v>
      </c>
      <c r="Z1351">
        <f t="shared" si="129"/>
        <v>0</v>
      </c>
      <c r="AA1351">
        <f t="shared" si="130"/>
        <v>0</v>
      </c>
      <c r="AB1351">
        <f t="shared" si="131"/>
        <v>0</v>
      </c>
      <c r="AC1351">
        <v>52.1</v>
      </c>
    </row>
    <row r="1352" spans="1:29" x14ac:dyDescent="0.25">
      <c r="A1352" t="s">
        <v>29</v>
      </c>
      <c r="B1352" t="s">
        <v>214</v>
      </c>
      <c r="C1352">
        <v>2013</v>
      </c>
      <c r="D1352" t="s">
        <v>24</v>
      </c>
      <c r="E1352">
        <v>323</v>
      </c>
      <c r="F1352">
        <v>86</v>
      </c>
      <c r="G1352">
        <v>4.2</v>
      </c>
      <c r="H1352">
        <v>0</v>
      </c>
      <c r="I1352">
        <v>91</v>
      </c>
      <c r="J1352">
        <v>185</v>
      </c>
      <c r="K1352">
        <v>22.5</v>
      </c>
      <c r="L1352">
        <v>124</v>
      </c>
      <c r="M1352">
        <v>91</v>
      </c>
      <c r="N1352">
        <v>5.57</v>
      </c>
      <c r="O1352">
        <v>91</v>
      </c>
      <c r="P1352">
        <v>2.1</v>
      </c>
      <c r="S1352">
        <v>6.8</v>
      </c>
      <c r="T1352">
        <v>6.7</v>
      </c>
      <c r="W1352">
        <f t="shared" si="126"/>
        <v>1</v>
      </c>
      <c r="X1352">
        <f t="shared" si="127"/>
        <v>0</v>
      </c>
      <c r="Y1352">
        <f t="shared" si="128"/>
        <v>0</v>
      </c>
      <c r="Z1352">
        <f t="shared" si="129"/>
        <v>0</v>
      </c>
      <c r="AA1352">
        <f t="shared" si="130"/>
        <v>0</v>
      </c>
      <c r="AB1352">
        <f t="shared" si="131"/>
        <v>0</v>
      </c>
      <c r="AC1352">
        <v>59.7</v>
      </c>
    </row>
    <row r="1353" spans="1:29" x14ac:dyDescent="0.25">
      <c r="A1353" t="s">
        <v>25</v>
      </c>
      <c r="B1353" t="s">
        <v>157</v>
      </c>
      <c r="C1353">
        <v>2010</v>
      </c>
      <c r="D1353" t="s">
        <v>24</v>
      </c>
      <c r="E1353">
        <v>16</v>
      </c>
      <c r="F1353">
        <v>1</v>
      </c>
      <c r="G1353">
        <v>0.56000000000000005</v>
      </c>
      <c r="H1353">
        <v>129.2260751</v>
      </c>
      <c r="I1353">
        <v>99</v>
      </c>
      <c r="J1353">
        <v>3</v>
      </c>
      <c r="K1353">
        <v>51.8</v>
      </c>
      <c r="L1353">
        <v>1</v>
      </c>
      <c r="M1353">
        <v>99</v>
      </c>
      <c r="N1353">
        <v>2.74</v>
      </c>
      <c r="O1353">
        <v>99</v>
      </c>
      <c r="P1353">
        <v>0.1</v>
      </c>
      <c r="Q1353">
        <v>1928.74739</v>
      </c>
      <c r="S1353">
        <v>6.9</v>
      </c>
      <c r="T1353">
        <v>6.8</v>
      </c>
      <c r="U1353">
        <v>0.79700000000000004</v>
      </c>
      <c r="V1353">
        <v>13.5</v>
      </c>
      <c r="W1353">
        <f t="shared" si="126"/>
        <v>0</v>
      </c>
      <c r="X1353">
        <f t="shared" si="127"/>
        <v>1</v>
      </c>
      <c r="Y1353">
        <f t="shared" si="128"/>
        <v>0</v>
      </c>
      <c r="Z1353">
        <f t="shared" si="129"/>
        <v>0</v>
      </c>
      <c r="AA1353">
        <f t="shared" si="130"/>
        <v>0</v>
      </c>
      <c r="AB1353">
        <f t="shared" si="131"/>
        <v>0</v>
      </c>
      <c r="AC1353">
        <v>75.599999999999994</v>
      </c>
    </row>
    <row r="1354" spans="1:29" x14ac:dyDescent="0.25">
      <c r="A1354" t="s">
        <v>25</v>
      </c>
      <c r="B1354" t="s">
        <v>35</v>
      </c>
      <c r="C1354">
        <v>2006</v>
      </c>
      <c r="D1354" t="s">
        <v>24</v>
      </c>
      <c r="E1354">
        <v>141</v>
      </c>
      <c r="F1354">
        <v>1</v>
      </c>
      <c r="G1354">
        <v>4.01</v>
      </c>
      <c r="H1354">
        <v>244.5352767</v>
      </c>
      <c r="I1354">
        <v>78</v>
      </c>
      <c r="J1354">
        <v>137</v>
      </c>
      <c r="K1354">
        <v>49.2</v>
      </c>
      <c r="L1354">
        <v>1</v>
      </c>
      <c r="M1354">
        <v>87</v>
      </c>
      <c r="N1354">
        <v>4.58</v>
      </c>
      <c r="O1354">
        <v>87</v>
      </c>
      <c r="P1354">
        <v>0.1</v>
      </c>
      <c r="Q1354">
        <v>2158.299</v>
      </c>
      <c r="R1354">
        <v>29585</v>
      </c>
      <c r="S1354">
        <v>2</v>
      </c>
      <c r="T1354">
        <v>2.1</v>
      </c>
      <c r="U1354">
        <v>0.69199999999999995</v>
      </c>
      <c r="V1354">
        <v>11.2</v>
      </c>
      <c r="W1354">
        <f t="shared" si="126"/>
        <v>0</v>
      </c>
      <c r="X1354">
        <f t="shared" si="127"/>
        <v>1</v>
      </c>
      <c r="Y1354">
        <f t="shared" si="128"/>
        <v>0</v>
      </c>
      <c r="Z1354">
        <f t="shared" si="129"/>
        <v>0</v>
      </c>
      <c r="AA1354">
        <f t="shared" si="130"/>
        <v>0</v>
      </c>
      <c r="AB1354">
        <f t="shared" si="131"/>
        <v>0</v>
      </c>
      <c r="AC1354">
        <v>72.900000000000006</v>
      </c>
    </row>
    <row r="1355" spans="1:29" x14ac:dyDescent="0.25">
      <c r="A1355" t="s">
        <v>29</v>
      </c>
      <c r="B1355" t="s">
        <v>154</v>
      </c>
      <c r="C1355">
        <v>2012</v>
      </c>
      <c r="D1355" t="s">
        <v>24</v>
      </c>
      <c r="E1355">
        <v>374</v>
      </c>
      <c r="F1355">
        <v>505</v>
      </c>
      <c r="G1355">
        <v>8.5399999999999991</v>
      </c>
      <c r="H1355">
        <v>204.7186256</v>
      </c>
      <c r="I1355">
        <v>42</v>
      </c>
      <c r="J1355">
        <v>6447</v>
      </c>
      <c r="K1355">
        <v>23.5</v>
      </c>
      <c r="L1355">
        <v>788</v>
      </c>
      <c r="M1355">
        <v>42</v>
      </c>
      <c r="N1355">
        <v>3.3</v>
      </c>
      <c r="O1355">
        <v>42</v>
      </c>
      <c r="P1355">
        <v>4.4000000000000004</v>
      </c>
      <c r="Q1355">
        <v>2755.297787</v>
      </c>
      <c r="R1355">
        <v>167297284</v>
      </c>
      <c r="S1355">
        <v>1.7</v>
      </c>
      <c r="T1355">
        <v>1.6</v>
      </c>
      <c r="U1355">
        <v>0.50700000000000001</v>
      </c>
      <c r="V1355">
        <v>9.6999999999999993</v>
      </c>
      <c r="W1355">
        <f t="shared" si="126"/>
        <v>1</v>
      </c>
      <c r="X1355">
        <f t="shared" si="127"/>
        <v>0</v>
      </c>
      <c r="Y1355">
        <f t="shared" si="128"/>
        <v>0</v>
      </c>
      <c r="Z1355">
        <f t="shared" si="129"/>
        <v>0</v>
      </c>
      <c r="AA1355">
        <f t="shared" si="130"/>
        <v>0</v>
      </c>
      <c r="AB1355">
        <f t="shared" si="131"/>
        <v>0</v>
      </c>
      <c r="AC1355">
        <v>52.7</v>
      </c>
    </row>
    <row r="1356" spans="1:29" x14ac:dyDescent="0.25">
      <c r="A1356" t="s">
        <v>27</v>
      </c>
      <c r="B1356" t="s">
        <v>55</v>
      </c>
      <c r="C1356">
        <v>2010</v>
      </c>
      <c r="D1356" t="s">
        <v>37</v>
      </c>
      <c r="E1356">
        <v>147</v>
      </c>
      <c r="F1356">
        <v>1</v>
      </c>
      <c r="G1356">
        <v>10.8</v>
      </c>
      <c r="H1356">
        <v>766.44548840000004</v>
      </c>
      <c r="I1356">
        <v>95</v>
      </c>
      <c r="J1356">
        <v>22004</v>
      </c>
      <c r="K1356">
        <v>62.7</v>
      </c>
      <c r="L1356">
        <v>1</v>
      </c>
      <c r="M1356">
        <v>94</v>
      </c>
      <c r="N1356">
        <v>7.24</v>
      </c>
      <c r="O1356">
        <v>94</v>
      </c>
      <c r="P1356">
        <v>0.1</v>
      </c>
      <c r="Q1356">
        <v>6843.2632890000004</v>
      </c>
      <c r="R1356">
        <v>7395599</v>
      </c>
      <c r="S1356">
        <v>2</v>
      </c>
      <c r="T1356">
        <v>2</v>
      </c>
      <c r="U1356">
        <v>0.77</v>
      </c>
      <c r="V1356">
        <v>13.9</v>
      </c>
      <c r="W1356">
        <f t="shared" si="126"/>
        <v>0</v>
      </c>
      <c r="X1356">
        <f t="shared" si="127"/>
        <v>0</v>
      </c>
      <c r="Y1356">
        <f t="shared" si="128"/>
        <v>0</v>
      </c>
      <c r="Z1356">
        <f t="shared" si="129"/>
        <v>0</v>
      </c>
      <c r="AA1356">
        <f t="shared" si="130"/>
        <v>1</v>
      </c>
      <c r="AB1356">
        <f t="shared" si="131"/>
        <v>1</v>
      </c>
      <c r="AC1356">
        <v>73.400000000000006</v>
      </c>
    </row>
    <row r="1357" spans="1:29" x14ac:dyDescent="0.25">
      <c r="A1357" t="s">
        <v>27</v>
      </c>
      <c r="B1357" t="s">
        <v>39</v>
      </c>
      <c r="C1357">
        <v>2002</v>
      </c>
      <c r="D1357" t="s">
        <v>37</v>
      </c>
      <c r="E1357">
        <v>9</v>
      </c>
      <c r="F1357">
        <v>0</v>
      </c>
      <c r="G1357">
        <v>12.5</v>
      </c>
      <c r="H1357">
        <v>3979.0577280000002</v>
      </c>
      <c r="I1357">
        <v>81</v>
      </c>
      <c r="J1357">
        <v>0</v>
      </c>
      <c r="K1357">
        <v>51.2</v>
      </c>
      <c r="L1357">
        <v>0</v>
      </c>
      <c r="M1357">
        <v>82</v>
      </c>
      <c r="N1357">
        <v>1.27</v>
      </c>
      <c r="O1357">
        <v>83</v>
      </c>
      <c r="P1357">
        <v>0.1</v>
      </c>
      <c r="Q1357">
        <v>26351.375680000001</v>
      </c>
      <c r="R1357">
        <v>881957</v>
      </c>
      <c r="S1357">
        <v>1.7</v>
      </c>
      <c r="T1357">
        <v>1.9</v>
      </c>
      <c r="U1357">
        <v>0.84699999999999998</v>
      </c>
      <c r="V1357">
        <v>16.100000000000001</v>
      </c>
      <c r="W1357">
        <f t="shared" si="126"/>
        <v>0</v>
      </c>
      <c r="X1357">
        <f t="shared" si="127"/>
        <v>0</v>
      </c>
      <c r="Y1357">
        <f t="shared" si="128"/>
        <v>0</v>
      </c>
      <c r="Z1357">
        <f t="shared" si="129"/>
        <v>0</v>
      </c>
      <c r="AA1357">
        <f t="shared" si="130"/>
        <v>1</v>
      </c>
      <c r="AB1357">
        <f t="shared" si="131"/>
        <v>1</v>
      </c>
      <c r="AC1357">
        <v>78.7</v>
      </c>
    </row>
    <row r="1358" spans="1:29" x14ac:dyDescent="0.25">
      <c r="A1358" t="s">
        <v>32</v>
      </c>
      <c r="B1358" t="s">
        <v>73</v>
      </c>
      <c r="C1358">
        <v>2015</v>
      </c>
      <c r="D1358" t="s">
        <v>24</v>
      </c>
      <c r="E1358">
        <v>92</v>
      </c>
      <c r="F1358">
        <v>1</v>
      </c>
      <c r="H1358">
        <v>0</v>
      </c>
      <c r="I1358">
        <v>99</v>
      </c>
      <c r="J1358">
        <v>0</v>
      </c>
      <c r="K1358">
        <v>61.4</v>
      </c>
      <c r="L1358">
        <v>1</v>
      </c>
      <c r="M1358">
        <v>99</v>
      </c>
      <c r="O1358">
        <v>99</v>
      </c>
      <c r="P1358">
        <v>0.1</v>
      </c>
      <c r="Q1358">
        <v>762.26121799999999</v>
      </c>
      <c r="S1358">
        <v>3.5</v>
      </c>
      <c r="T1358">
        <v>3.3</v>
      </c>
      <c r="U1358">
        <v>0.77300000000000002</v>
      </c>
      <c r="V1358">
        <v>13.9</v>
      </c>
      <c r="W1358">
        <f t="shared" si="126"/>
        <v>0</v>
      </c>
      <c r="X1358">
        <f t="shared" si="127"/>
        <v>0</v>
      </c>
      <c r="Y1358">
        <f t="shared" si="128"/>
        <v>0</v>
      </c>
      <c r="Z1358">
        <f t="shared" si="129"/>
        <v>0</v>
      </c>
      <c r="AA1358">
        <f t="shared" si="130"/>
        <v>0</v>
      </c>
      <c r="AB1358">
        <f t="shared" si="131"/>
        <v>0</v>
      </c>
      <c r="AC1358">
        <v>79.099999999999994</v>
      </c>
    </row>
    <row r="1359" spans="1:29" x14ac:dyDescent="0.25">
      <c r="A1359" t="s">
        <v>25</v>
      </c>
      <c r="B1359" t="s">
        <v>221</v>
      </c>
      <c r="C1359">
        <v>2008</v>
      </c>
      <c r="D1359" t="s">
        <v>24</v>
      </c>
      <c r="E1359">
        <v>238</v>
      </c>
      <c r="F1359">
        <v>37</v>
      </c>
      <c r="G1359">
        <v>0.04</v>
      </c>
      <c r="H1359">
        <v>0</v>
      </c>
      <c r="I1359">
        <v>78</v>
      </c>
      <c r="J1359">
        <v>7</v>
      </c>
      <c r="K1359">
        <v>35.700000000000003</v>
      </c>
      <c r="L1359">
        <v>47</v>
      </c>
      <c r="M1359">
        <v>78</v>
      </c>
      <c r="N1359">
        <v>5.12</v>
      </c>
      <c r="O1359">
        <v>78</v>
      </c>
      <c r="P1359">
        <v>0.1</v>
      </c>
      <c r="S1359">
        <v>13.8</v>
      </c>
      <c r="T1359">
        <v>13.7</v>
      </c>
      <c r="U1359">
        <v>0.48</v>
      </c>
      <c r="V1359">
        <v>8.5</v>
      </c>
      <c r="W1359">
        <f t="shared" si="126"/>
        <v>0</v>
      </c>
      <c r="X1359">
        <f t="shared" si="127"/>
        <v>1</v>
      </c>
      <c r="Y1359">
        <f t="shared" si="128"/>
        <v>0</v>
      </c>
      <c r="Z1359">
        <f t="shared" si="129"/>
        <v>0</v>
      </c>
      <c r="AA1359">
        <f t="shared" si="130"/>
        <v>0</v>
      </c>
      <c r="AB1359">
        <f t="shared" si="131"/>
        <v>0</v>
      </c>
      <c r="AC1359">
        <v>63.8</v>
      </c>
    </row>
    <row r="1360" spans="1:29" x14ac:dyDescent="0.25">
      <c r="A1360" t="s">
        <v>25</v>
      </c>
      <c r="B1360" t="s">
        <v>108</v>
      </c>
      <c r="C1360">
        <v>2010</v>
      </c>
      <c r="D1360" t="s">
        <v>24</v>
      </c>
      <c r="E1360">
        <v>187</v>
      </c>
      <c r="F1360">
        <v>138</v>
      </c>
      <c r="G1360">
        <v>0.08</v>
      </c>
      <c r="H1360">
        <v>190.5453646</v>
      </c>
      <c r="I1360">
        <v>83</v>
      </c>
      <c r="J1360">
        <v>18869</v>
      </c>
      <c r="K1360">
        <v>22.9</v>
      </c>
      <c r="L1360">
        <v>167</v>
      </c>
      <c r="M1360">
        <v>82</v>
      </c>
      <c r="N1360">
        <v>2.74</v>
      </c>
      <c r="O1360">
        <v>81</v>
      </c>
      <c r="P1360">
        <v>0.3</v>
      </c>
      <c r="Q1360">
        <v>3113.4863500000001</v>
      </c>
      <c r="R1360">
        <v>242524123</v>
      </c>
      <c r="S1360">
        <v>1.6</v>
      </c>
      <c r="T1360">
        <v>1.5</v>
      </c>
      <c r="U1360">
        <v>0.65600000000000003</v>
      </c>
      <c r="V1360">
        <v>12.1</v>
      </c>
      <c r="W1360">
        <f t="shared" si="126"/>
        <v>0</v>
      </c>
      <c r="X1360">
        <f t="shared" si="127"/>
        <v>1</v>
      </c>
      <c r="Y1360">
        <f t="shared" si="128"/>
        <v>0</v>
      </c>
      <c r="Z1360">
        <f t="shared" si="129"/>
        <v>0</v>
      </c>
      <c r="AA1360">
        <f t="shared" si="130"/>
        <v>0</v>
      </c>
      <c r="AB1360">
        <f t="shared" si="131"/>
        <v>0</v>
      </c>
      <c r="AC1360">
        <v>68.099999999999994</v>
      </c>
    </row>
    <row r="1361" spans="1:29" x14ac:dyDescent="0.25">
      <c r="A1361" t="s">
        <v>27</v>
      </c>
      <c r="B1361" t="s">
        <v>201</v>
      </c>
      <c r="C1361">
        <v>2003</v>
      </c>
      <c r="D1361" t="s">
        <v>24</v>
      </c>
      <c r="E1361">
        <v>126</v>
      </c>
      <c r="F1361">
        <v>0</v>
      </c>
      <c r="G1361">
        <v>2.4</v>
      </c>
      <c r="H1361">
        <v>0</v>
      </c>
      <c r="J1361">
        <v>18</v>
      </c>
      <c r="K1361">
        <v>54.1</v>
      </c>
      <c r="L1361">
        <v>0</v>
      </c>
      <c r="M1361">
        <v>96</v>
      </c>
      <c r="N1361">
        <v>9.17</v>
      </c>
      <c r="O1361">
        <v>96</v>
      </c>
      <c r="P1361">
        <v>0.1</v>
      </c>
      <c r="S1361">
        <v>2.7</v>
      </c>
      <c r="T1361">
        <v>2.7</v>
      </c>
      <c r="U1361">
        <v>0</v>
      </c>
      <c r="V1361">
        <v>11.9</v>
      </c>
      <c r="W1361">
        <f t="shared" si="126"/>
        <v>0</v>
      </c>
      <c r="X1361">
        <f t="shared" si="127"/>
        <v>0</v>
      </c>
      <c r="Y1361">
        <f t="shared" si="128"/>
        <v>0</v>
      </c>
      <c r="Z1361">
        <f t="shared" si="129"/>
        <v>0</v>
      </c>
      <c r="AA1361">
        <f t="shared" si="130"/>
        <v>1</v>
      </c>
      <c r="AB1361">
        <f t="shared" si="131"/>
        <v>0</v>
      </c>
      <c r="AC1361">
        <v>73.2</v>
      </c>
    </row>
    <row r="1362" spans="1:29" x14ac:dyDescent="0.25">
      <c r="A1362" t="s">
        <v>27</v>
      </c>
      <c r="B1362" t="s">
        <v>106</v>
      </c>
      <c r="C1362">
        <v>2015</v>
      </c>
      <c r="D1362" t="s">
        <v>37</v>
      </c>
      <c r="E1362">
        <v>49</v>
      </c>
      <c r="F1362">
        <v>0</v>
      </c>
      <c r="H1362">
        <v>0</v>
      </c>
      <c r="J1362">
        <v>0</v>
      </c>
      <c r="K1362">
        <v>61</v>
      </c>
      <c r="L1362">
        <v>0</v>
      </c>
      <c r="M1362">
        <v>92</v>
      </c>
      <c r="O1362">
        <v>92</v>
      </c>
      <c r="P1362">
        <v>0.1</v>
      </c>
      <c r="Q1362">
        <v>5734.4435999999996</v>
      </c>
      <c r="R1362">
        <v>33815</v>
      </c>
      <c r="S1362">
        <v>1</v>
      </c>
      <c r="T1362">
        <v>0.9</v>
      </c>
      <c r="U1362">
        <v>0.91900000000000004</v>
      </c>
      <c r="V1362">
        <v>19</v>
      </c>
      <c r="W1362">
        <f t="shared" si="126"/>
        <v>0</v>
      </c>
      <c r="X1362">
        <f t="shared" si="127"/>
        <v>0</v>
      </c>
      <c r="Y1362">
        <f t="shared" si="128"/>
        <v>0</v>
      </c>
      <c r="Z1362">
        <f t="shared" si="129"/>
        <v>0</v>
      </c>
      <c r="AA1362">
        <f t="shared" si="130"/>
        <v>1</v>
      </c>
      <c r="AB1362">
        <f t="shared" si="131"/>
        <v>1</v>
      </c>
      <c r="AC1362">
        <v>82.7</v>
      </c>
    </row>
    <row r="1363" spans="1:29" x14ac:dyDescent="0.25">
      <c r="A1363" t="s">
        <v>29</v>
      </c>
      <c r="B1363" t="s">
        <v>30</v>
      </c>
      <c r="C1363">
        <v>2013</v>
      </c>
      <c r="D1363" t="s">
        <v>24</v>
      </c>
      <c r="E1363">
        <v>355</v>
      </c>
      <c r="F1363">
        <v>69</v>
      </c>
      <c r="G1363">
        <v>8.1</v>
      </c>
      <c r="H1363">
        <v>35.958572789999998</v>
      </c>
      <c r="I1363">
        <v>77</v>
      </c>
      <c r="J1363">
        <v>8523</v>
      </c>
      <c r="K1363">
        <v>22.1</v>
      </c>
      <c r="L1363">
        <v>105</v>
      </c>
      <c r="M1363">
        <v>67</v>
      </c>
      <c r="N1363">
        <v>4.26</v>
      </c>
      <c r="O1363">
        <v>77</v>
      </c>
      <c r="P1363">
        <v>2.2999999999999998</v>
      </c>
      <c r="Q1363">
        <v>484.61688400000003</v>
      </c>
      <c r="R1363">
        <v>2599834</v>
      </c>
      <c r="S1363">
        <v>8.6</v>
      </c>
      <c r="T1363">
        <v>8.5</v>
      </c>
      <c r="U1363">
        <v>0.52300000000000002</v>
      </c>
      <c r="V1363">
        <v>11.4</v>
      </c>
      <c r="W1363">
        <f t="shared" si="126"/>
        <v>1</v>
      </c>
      <c r="X1363">
        <f t="shared" si="127"/>
        <v>0</v>
      </c>
      <c r="Y1363">
        <f t="shared" si="128"/>
        <v>0</v>
      </c>
      <c r="Z1363">
        <f t="shared" si="129"/>
        <v>0</v>
      </c>
      <c r="AA1363">
        <f t="shared" si="130"/>
        <v>0</v>
      </c>
      <c r="AB1363">
        <f t="shared" si="131"/>
        <v>0</v>
      </c>
      <c r="AC1363">
        <v>51.1</v>
      </c>
    </row>
    <row r="1364" spans="1:29" x14ac:dyDescent="0.25">
      <c r="A1364" t="s">
        <v>25</v>
      </c>
      <c r="B1364" t="s">
        <v>117</v>
      </c>
      <c r="C1364">
        <v>2006</v>
      </c>
      <c r="D1364" t="s">
        <v>24</v>
      </c>
      <c r="E1364">
        <v>295</v>
      </c>
      <c r="F1364">
        <v>8</v>
      </c>
      <c r="G1364">
        <v>7.08</v>
      </c>
      <c r="H1364">
        <v>76.198689360000003</v>
      </c>
      <c r="I1364">
        <v>99</v>
      </c>
      <c r="J1364">
        <v>109</v>
      </c>
      <c r="K1364">
        <v>46.8</v>
      </c>
      <c r="L1364">
        <v>9</v>
      </c>
      <c r="M1364">
        <v>99</v>
      </c>
      <c r="N1364">
        <v>3.73</v>
      </c>
      <c r="O1364">
        <v>99</v>
      </c>
      <c r="P1364">
        <v>0.1</v>
      </c>
      <c r="Q1364">
        <v>5291.5756499999998</v>
      </c>
      <c r="R1364">
        <v>153884</v>
      </c>
      <c r="S1364">
        <v>2.4</v>
      </c>
      <c r="T1364">
        <v>2.5</v>
      </c>
      <c r="U1364">
        <v>0.747</v>
      </c>
      <c r="V1364">
        <v>14.3</v>
      </c>
      <c r="W1364">
        <f t="shared" si="126"/>
        <v>0</v>
      </c>
      <c r="X1364">
        <f t="shared" si="127"/>
        <v>1</v>
      </c>
      <c r="Y1364">
        <f t="shared" si="128"/>
        <v>0</v>
      </c>
      <c r="Z1364">
        <f t="shared" si="129"/>
        <v>0</v>
      </c>
      <c r="AA1364">
        <f t="shared" si="130"/>
        <v>0</v>
      </c>
      <c r="AB1364">
        <f t="shared" si="131"/>
        <v>0</v>
      </c>
      <c r="AC1364">
        <v>65</v>
      </c>
    </row>
    <row r="1365" spans="1:29" x14ac:dyDescent="0.25">
      <c r="A1365" t="s">
        <v>34</v>
      </c>
      <c r="B1365" t="s">
        <v>194</v>
      </c>
      <c r="C1365">
        <v>2010</v>
      </c>
      <c r="D1365" t="s">
        <v>24</v>
      </c>
      <c r="E1365">
        <v>19</v>
      </c>
      <c r="F1365">
        <v>0</v>
      </c>
      <c r="G1365">
        <v>5.26</v>
      </c>
      <c r="H1365">
        <v>99.080953750000006</v>
      </c>
      <c r="I1365">
        <v>86</v>
      </c>
      <c r="J1365">
        <v>0</v>
      </c>
      <c r="K1365">
        <v>54.8</v>
      </c>
      <c r="L1365">
        <v>0</v>
      </c>
      <c r="M1365">
        <v>96</v>
      </c>
      <c r="N1365">
        <v>5.81</v>
      </c>
      <c r="O1365">
        <v>96</v>
      </c>
      <c r="P1365">
        <v>0.5</v>
      </c>
      <c r="Q1365">
        <v>833.31331999999998</v>
      </c>
      <c r="R1365">
        <v>52613</v>
      </c>
      <c r="S1365">
        <v>3.5</v>
      </c>
      <c r="T1365">
        <v>3.4</v>
      </c>
      <c r="U1365">
        <v>0.7</v>
      </c>
      <c r="V1365">
        <v>12.3</v>
      </c>
      <c r="W1365">
        <f t="shared" si="126"/>
        <v>0</v>
      </c>
      <c r="X1365">
        <f t="shared" si="127"/>
        <v>0</v>
      </c>
      <c r="Y1365">
        <f t="shared" si="128"/>
        <v>0</v>
      </c>
      <c r="Z1365">
        <f t="shared" si="129"/>
        <v>1</v>
      </c>
      <c r="AA1365">
        <f t="shared" si="130"/>
        <v>0</v>
      </c>
      <c r="AB1365">
        <f t="shared" si="131"/>
        <v>0</v>
      </c>
      <c r="AC1365">
        <v>73</v>
      </c>
    </row>
    <row r="1366" spans="1:29" x14ac:dyDescent="0.25">
      <c r="A1366" t="s">
        <v>27</v>
      </c>
      <c r="B1366" t="s">
        <v>165</v>
      </c>
      <c r="C1366">
        <v>2013</v>
      </c>
      <c r="D1366" t="s">
        <v>37</v>
      </c>
      <c r="E1366">
        <v>12</v>
      </c>
      <c r="F1366">
        <v>2</v>
      </c>
      <c r="G1366">
        <v>11.63</v>
      </c>
      <c r="H1366">
        <v>23.435334869999998</v>
      </c>
      <c r="I1366">
        <v>96</v>
      </c>
      <c r="J1366">
        <v>84</v>
      </c>
      <c r="K1366">
        <v>6.4</v>
      </c>
      <c r="L1366">
        <v>2</v>
      </c>
      <c r="M1366">
        <v>95</v>
      </c>
      <c r="N1366">
        <v>6.4</v>
      </c>
      <c r="O1366">
        <v>99</v>
      </c>
      <c r="P1366">
        <v>0.1</v>
      </c>
      <c r="Q1366">
        <v>1378.5491099999999</v>
      </c>
      <c r="R1366">
        <v>384196</v>
      </c>
      <c r="S1366">
        <v>2</v>
      </c>
      <c r="T1366">
        <v>2.1</v>
      </c>
      <c r="U1366">
        <v>0.83799999999999997</v>
      </c>
      <c r="V1366">
        <v>15.4</v>
      </c>
      <c r="W1366">
        <f t="shared" si="126"/>
        <v>0</v>
      </c>
      <c r="X1366">
        <f t="shared" si="127"/>
        <v>0</v>
      </c>
      <c r="Y1366">
        <f t="shared" si="128"/>
        <v>0</v>
      </c>
      <c r="Z1366">
        <f t="shared" si="129"/>
        <v>0</v>
      </c>
      <c r="AA1366">
        <f t="shared" si="130"/>
        <v>1</v>
      </c>
      <c r="AB1366">
        <f t="shared" si="131"/>
        <v>1</v>
      </c>
      <c r="AC1366">
        <v>77.099999999999994</v>
      </c>
    </row>
    <row r="1367" spans="1:29" x14ac:dyDescent="0.25">
      <c r="A1367" t="s">
        <v>27</v>
      </c>
      <c r="B1367" t="s">
        <v>87</v>
      </c>
      <c r="C1367">
        <v>2006</v>
      </c>
      <c r="D1367" t="s">
        <v>24</v>
      </c>
      <c r="E1367">
        <v>188</v>
      </c>
      <c r="F1367">
        <v>0</v>
      </c>
      <c r="G1367">
        <v>16.579999999999998</v>
      </c>
      <c r="H1367">
        <v>244.35108009999999</v>
      </c>
      <c r="I1367">
        <v>95</v>
      </c>
      <c r="J1367">
        <v>27</v>
      </c>
      <c r="K1367">
        <v>55.9</v>
      </c>
      <c r="L1367">
        <v>0</v>
      </c>
      <c r="M1367">
        <v>95</v>
      </c>
      <c r="N1367">
        <v>5.0999999999999996</v>
      </c>
      <c r="O1367">
        <v>95</v>
      </c>
      <c r="P1367">
        <v>0.1</v>
      </c>
      <c r="Q1367">
        <v>12595.416499999999</v>
      </c>
      <c r="R1367">
        <v>134681</v>
      </c>
      <c r="S1367">
        <v>2.1</v>
      </c>
      <c r="T1367">
        <v>2.2000000000000002</v>
      </c>
      <c r="U1367">
        <v>0.82199999999999995</v>
      </c>
      <c r="V1367">
        <v>16.100000000000001</v>
      </c>
      <c r="W1367">
        <f t="shared" si="126"/>
        <v>0</v>
      </c>
      <c r="X1367">
        <f t="shared" si="127"/>
        <v>0</v>
      </c>
      <c r="Y1367">
        <f t="shared" si="128"/>
        <v>0</v>
      </c>
      <c r="Z1367">
        <f t="shared" si="129"/>
        <v>0</v>
      </c>
      <c r="AA1367">
        <f t="shared" si="130"/>
        <v>1</v>
      </c>
      <c r="AB1367">
        <f t="shared" si="131"/>
        <v>0</v>
      </c>
      <c r="AC1367">
        <v>73</v>
      </c>
    </row>
    <row r="1368" spans="1:29" x14ac:dyDescent="0.25">
      <c r="A1368" t="s">
        <v>27</v>
      </c>
      <c r="B1368" t="s">
        <v>95</v>
      </c>
      <c r="C1368">
        <v>2009</v>
      </c>
      <c r="D1368" t="s">
        <v>37</v>
      </c>
      <c r="E1368">
        <v>79</v>
      </c>
      <c r="F1368">
        <v>2</v>
      </c>
      <c r="G1368">
        <v>11.22</v>
      </c>
      <c r="H1368">
        <v>7641.2706449999996</v>
      </c>
      <c r="I1368">
        <v>88</v>
      </c>
      <c r="J1368">
        <v>574</v>
      </c>
      <c r="K1368">
        <v>59.5</v>
      </c>
      <c r="L1368">
        <v>3</v>
      </c>
      <c r="M1368">
        <v>95</v>
      </c>
      <c r="N1368">
        <v>11.4</v>
      </c>
      <c r="O1368">
        <v>96</v>
      </c>
      <c r="P1368">
        <v>0.1</v>
      </c>
      <c r="Q1368">
        <v>41732.772499999999</v>
      </c>
      <c r="R1368">
        <v>819237</v>
      </c>
      <c r="S1368">
        <v>1.1000000000000001</v>
      </c>
      <c r="T1368">
        <v>1.1000000000000001</v>
      </c>
      <c r="U1368">
        <v>0.90600000000000003</v>
      </c>
      <c r="V1368">
        <v>16.7</v>
      </c>
      <c r="W1368">
        <f t="shared" si="126"/>
        <v>0</v>
      </c>
      <c r="X1368">
        <f t="shared" si="127"/>
        <v>0</v>
      </c>
      <c r="Y1368">
        <f t="shared" si="128"/>
        <v>0</v>
      </c>
      <c r="Z1368">
        <f t="shared" si="129"/>
        <v>0</v>
      </c>
      <c r="AA1368">
        <f t="shared" si="130"/>
        <v>1</v>
      </c>
      <c r="AB1368">
        <f t="shared" si="131"/>
        <v>1</v>
      </c>
      <c r="AC1368">
        <v>80</v>
      </c>
    </row>
    <row r="1369" spans="1:29" x14ac:dyDescent="0.25">
      <c r="A1369" t="s">
        <v>27</v>
      </c>
      <c r="B1369" t="s">
        <v>186</v>
      </c>
      <c r="C1369">
        <v>2004</v>
      </c>
      <c r="D1369" t="s">
        <v>37</v>
      </c>
      <c r="E1369">
        <v>113</v>
      </c>
      <c r="F1369">
        <v>0</v>
      </c>
      <c r="G1369">
        <v>10</v>
      </c>
      <c r="H1369">
        <v>235.37852810000001</v>
      </c>
      <c r="J1369">
        <v>0</v>
      </c>
      <c r="K1369">
        <v>53.5</v>
      </c>
      <c r="L1369">
        <v>0</v>
      </c>
      <c r="M1369">
        <v>94</v>
      </c>
      <c r="N1369">
        <v>8.4700000000000006</v>
      </c>
      <c r="O1369">
        <v>94</v>
      </c>
      <c r="P1369">
        <v>0.1</v>
      </c>
      <c r="Q1369">
        <v>1726.9150999999999</v>
      </c>
      <c r="R1369">
        <v>199712</v>
      </c>
      <c r="S1369">
        <v>2</v>
      </c>
      <c r="T1369">
        <v>2</v>
      </c>
      <c r="U1369">
        <v>0.85</v>
      </c>
      <c r="V1369">
        <v>16.600000000000001</v>
      </c>
      <c r="W1369">
        <f t="shared" si="126"/>
        <v>0</v>
      </c>
      <c r="X1369">
        <f t="shared" si="127"/>
        <v>0</v>
      </c>
      <c r="Y1369">
        <f t="shared" si="128"/>
        <v>0</v>
      </c>
      <c r="Z1369">
        <f t="shared" si="129"/>
        <v>0</v>
      </c>
      <c r="AA1369">
        <f t="shared" si="130"/>
        <v>1</v>
      </c>
      <c r="AB1369">
        <f t="shared" si="131"/>
        <v>1</v>
      </c>
      <c r="AC1369">
        <v>77.2</v>
      </c>
    </row>
    <row r="1370" spans="1:29" x14ac:dyDescent="0.25">
      <c r="A1370" t="s">
        <v>29</v>
      </c>
      <c r="B1370" t="s">
        <v>69</v>
      </c>
      <c r="C1370">
        <v>2007</v>
      </c>
      <c r="D1370" t="s">
        <v>24</v>
      </c>
      <c r="E1370">
        <v>354</v>
      </c>
      <c r="F1370">
        <v>8</v>
      </c>
      <c r="G1370">
        <v>2.75</v>
      </c>
      <c r="H1370">
        <v>0</v>
      </c>
      <c r="I1370">
        <v>64</v>
      </c>
      <c r="J1370">
        <v>84</v>
      </c>
      <c r="K1370">
        <v>22.8</v>
      </c>
      <c r="L1370">
        <v>11</v>
      </c>
      <c r="M1370">
        <v>71</v>
      </c>
      <c r="N1370">
        <v>2.54</v>
      </c>
      <c r="O1370">
        <v>72</v>
      </c>
      <c r="P1370">
        <v>5</v>
      </c>
      <c r="S1370">
        <v>8.5</v>
      </c>
      <c r="T1370">
        <v>8.1999999999999993</v>
      </c>
      <c r="U1370">
        <v>0.51700000000000002</v>
      </c>
      <c r="V1370">
        <v>9.8000000000000007</v>
      </c>
      <c r="W1370">
        <f t="shared" si="126"/>
        <v>1</v>
      </c>
      <c r="X1370">
        <f t="shared" si="127"/>
        <v>0</v>
      </c>
      <c r="Y1370">
        <f t="shared" si="128"/>
        <v>0</v>
      </c>
      <c r="Z1370">
        <f t="shared" si="129"/>
        <v>0</v>
      </c>
      <c r="AA1370">
        <f t="shared" si="130"/>
        <v>0</v>
      </c>
      <c r="AB1370">
        <f t="shared" si="131"/>
        <v>0</v>
      </c>
      <c r="AC1370">
        <v>58.2</v>
      </c>
    </row>
    <row r="1371" spans="1:29" x14ac:dyDescent="0.25">
      <c r="A1371" t="s">
        <v>29</v>
      </c>
      <c r="B1371" t="s">
        <v>100</v>
      </c>
      <c r="C1371">
        <v>2009</v>
      </c>
      <c r="D1371" t="s">
        <v>24</v>
      </c>
      <c r="E1371">
        <v>297</v>
      </c>
      <c r="F1371">
        <v>29</v>
      </c>
      <c r="G1371">
        <v>0.18</v>
      </c>
      <c r="H1371">
        <v>24.847635619999998</v>
      </c>
      <c r="I1371">
        <v>57</v>
      </c>
      <c r="J1371">
        <v>264</v>
      </c>
      <c r="K1371">
        <v>2.2999999999999998</v>
      </c>
      <c r="L1371">
        <v>46</v>
      </c>
      <c r="M1371">
        <v>6</v>
      </c>
      <c r="N1371">
        <v>3.85</v>
      </c>
      <c r="O1371">
        <v>57</v>
      </c>
      <c r="P1371">
        <v>2.2999999999999998</v>
      </c>
      <c r="Q1371">
        <v>436.68955390000002</v>
      </c>
      <c r="R1371">
        <v>1556524</v>
      </c>
      <c r="S1371">
        <v>8.4</v>
      </c>
      <c r="T1371">
        <v>8.4</v>
      </c>
      <c r="U1371">
        <v>0.376</v>
      </c>
      <c r="V1371">
        <v>8.1</v>
      </c>
      <c r="W1371">
        <f t="shared" si="126"/>
        <v>1</v>
      </c>
      <c r="X1371">
        <f t="shared" si="127"/>
        <v>0</v>
      </c>
      <c r="Y1371">
        <f t="shared" si="128"/>
        <v>0</v>
      </c>
      <c r="Z1371">
        <f t="shared" si="129"/>
        <v>0</v>
      </c>
      <c r="AA1371">
        <f t="shared" si="130"/>
        <v>0</v>
      </c>
      <c r="AB1371">
        <f t="shared" si="131"/>
        <v>0</v>
      </c>
      <c r="AC1371">
        <v>57.3</v>
      </c>
    </row>
    <row r="1372" spans="1:29" x14ac:dyDescent="0.25">
      <c r="A1372" t="s">
        <v>25</v>
      </c>
      <c r="B1372" t="s">
        <v>109</v>
      </c>
      <c r="C1372">
        <v>2012</v>
      </c>
      <c r="D1372" t="s">
        <v>24</v>
      </c>
      <c r="E1372">
        <v>85</v>
      </c>
      <c r="F1372">
        <v>21</v>
      </c>
      <c r="G1372">
        <v>0.01</v>
      </c>
      <c r="H1372">
        <v>0</v>
      </c>
      <c r="I1372">
        <v>98</v>
      </c>
      <c r="J1372">
        <v>332</v>
      </c>
      <c r="K1372">
        <v>56</v>
      </c>
      <c r="L1372">
        <v>24</v>
      </c>
      <c r="M1372">
        <v>99</v>
      </c>
      <c r="N1372">
        <v>6.98</v>
      </c>
      <c r="O1372">
        <v>99</v>
      </c>
      <c r="P1372">
        <v>0.1</v>
      </c>
      <c r="S1372">
        <v>8</v>
      </c>
      <c r="T1372">
        <v>8.1999999999999993</v>
      </c>
      <c r="U1372">
        <v>0.755</v>
      </c>
      <c r="V1372">
        <v>13.6</v>
      </c>
      <c r="W1372">
        <f t="shared" si="126"/>
        <v>0</v>
      </c>
      <c r="X1372">
        <f t="shared" si="127"/>
        <v>1</v>
      </c>
      <c r="Y1372">
        <f t="shared" si="128"/>
        <v>0</v>
      </c>
      <c r="Z1372">
        <f t="shared" si="129"/>
        <v>0</v>
      </c>
      <c r="AA1372">
        <f t="shared" si="130"/>
        <v>0</v>
      </c>
      <c r="AB1372">
        <f t="shared" si="131"/>
        <v>0</v>
      </c>
      <c r="AC1372">
        <v>75.099999999999994</v>
      </c>
    </row>
    <row r="1373" spans="1:29" x14ac:dyDescent="0.25">
      <c r="A1373" t="s">
        <v>34</v>
      </c>
      <c r="B1373" t="s">
        <v>33</v>
      </c>
      <c r="C1373">
        <v>2004</v>
      </c>
      <c r="D1373" t="s">
        <v>24</v>
      </c>
      <c r="E1373">
        <v>13</v>
      </c>
      <c r="F1373">
        <v>11</v>
      </c>
      <c r="G1373">
        <v>7.63</v>
      </c>
      <c r="H1373">
        <v>719.36637970000004</v>
      </c>
      <c r="I1373">
        <v>81</v>
      </c>
      <c r="J1373">
        <v>0</v>
      </c>
      <c r="K1373">
        <v>56.3</v>
      </c>
      <c r="L1373">
        <v>12</v>
      </c>
      <c r="M1373">
        <v>91</v>
      </c>
      <c r="N1373">
        <v>6.84</v>
      </c>
      <c r="O1373">
        <v>98</v>
      </c>
      <c r="P1373">
        <v>0.1</v>
      </c>
      <c r="Q1373">
        <v>4251.5743480000001</v>
      </c>
      <c r="R1373">
        <v>38728696</v>
      </c>
      <c r="S1373">
        <v>1.1000000000000001</v>
      </c>
      <c r="T1373">
        <v>1</v>
      </c>
      <c r="U1373">
        <v>0.77500000000000002</v>
      </c>
      <c r="V1373">
        <v>16.3</v>
      </c>
      <c r="W1373">
        <f t="shared" si="126"/>
        <v>0</v>
      </c>
      <c r="X1373">
        <f t="shared" si="127"/>
        <v>0</v>
      </c>
      <c r="Y1373">
        <f t="shared" si="128"/>
        <v>0</v>
      </c>
      <c r="Z1373">
        <f t="shared" si="129"/>
        <v>1</v>
      </c>
      <c r="AA1373">
        <f t="shared" si="130"/>
        <v>0</v>
      </c>
      <c r="AB1373">
        <f t="shared" si="131"/>
        <v>0</v>
      </c>
      <c r="AC1373">
        <v>74.7</v>
      </c>
    </row>
    <row r="1374" spans="1:29" x14ac:dyDescent="0.25">
      <c r="A1374" t="s">
        <v>27</v>
      </c>
      <c r="B1374" t="s">
        <v>213</v>
      </c>
      <c r="C1374">
        <v>2003</v>
      </c>
      <c r="D1374" t="s">
        <v>37</v>
      </c>
      <c r="E1374">
        <v>86</v>
      </c>
      <c r="F1374">
        <v>4</v>
      </c>
      <c r="G1374">
        <v>11.85</v>
      </c>
      <c r="H1374">
        <v>0</v>
      </c>
      <c r="J1374">
        <v>460</v>
      </c>
      <c r="K1374">
        <v>59.5</v>
      </c>
      <c r="L1374">
        <v>4</v>
      </c>
      <c r="M1374">
        <v>91</v>
      </c>
      <c r="N1374">
        <v>7.81</v>
      </c>
      <c r="O1374">
        <v>91</v>
      </c>
      <c r="P1374">
        <v>0.1</v>
      </c>
      <c r="S1374">
        <v>0.7</v>
      </c>
      <c r="T1374">
        <v>0.5</v>
      </c>
      <c r="W1374">
        <f t="shared" si="126"/>
        <v>0</v>
      </c>
      <c r="X1374">
        <f t="shared" si="127"/>
        <v>0</v>
      </c>
      <c r="Y1374">
        <f t="shared" si="128"/>
        <v>0</v>
      </c>
      <c r="Z1374">
        <f t="shared" si="129"/>
        <v>0</v>
      </c>
      <c r="AA1374">
        <f t="shared" si="130"/>
        <v>1</v>
      </c>
      <c r="AB1374">
        <f t="shared" si="131"/>
        <v>1</v>
      </c>
      <c r="AC1374">
        <v>78.3</v>
      </c>
    </row>
    <row r="1375" spans="1:29" x14ac:dyDescent="0.25">
      <c r="A1375" t="s">
        <v>25</v>
      </c>
      <c r="B1375" t="s">
        <v>149</v>
      </c>
      <c r="C1375">
        <v>2002</v>
      </c>
      <c r="D1375" t="s">
        <v>24</v>
      </c>
      <c r="E1375">
        <v>238</v>
      </c>
      <c r="F1375">
        <v>40</v>
      </c>
      <c r="G1375">
        <v>0.19</v>
      </c>
      <c r="H1375">
        <v>23.183945940000001</v>
      </c>
      <c r="J1375">
        <v>6749</v>
      </c>
      <c r="K1375">
        <v>12.4</v>
      </c>
      <c r="L1375">
        <v>54</v>
      </c>
      <c r="M1375">
        <v>72</v>
      </c>
      <c r="N1375">
        <v>5.6</v>
      </c>
      <c r="O1375">
        <v>72</v>
      </c>
      <c r="P1375">
        <v>0.1</v>
      </c>
      <c r="Q1375">
        <v>246.375621</v>
      </c>
      <c r="R1375">
        <v>24566342</v>
      </c>
      <c r="S1375">
        <v>18.2</v>
      </c>
      <c r="T1375">
        <v>18.8</v>
      </c>
      <c r="U1375">
        <v>0.44700000000000001</v>
      </c>
      <c r="V1375">
        <v>8.6</v>
      </c>
      <c r="W1375">
        <f t="shared" si="126"/>
        <v>0</v>
      </c>
      <c r="X1375">
        <f t="shared" si="127"/>
        <v>1</v>
      </c>
      <c r="Y1375">
        <f t="shared" si="128"/>
        <v>0</v>
      </c>
      <c r="Z1375">
        <f t="shared" si="129"/>
        <v>0</v>
      </c>
      <c r="AA1375">
        <f t="shared" si="130"/>
        <v>0</v>
      </c>
      <c r="AB1375">
        <f t="shared" si="131"/>
        <v>0</v>
      </c>
      <c r="AC1375">
        <v>63.1</v>
      </c>
    </row>
    <row r="1376" spans="1:29" x14ac:dyDescent="0.25">
      <c r="A1376" t="s">
        <v>25</v>
      </c>
      <c r="B1376" t="s">
        <v>107</v>
      </c>
      <c r="C1376">
        <v>2015</v>
      </c>
      <c r="D1376" t="s">
        <v>24</v>
      </c>
      <c r="E1376">
        <v>181</v>
      </c>
      <c r="F1376">
        <v>910</v>
      </c>
      <c r="H1376">
        <v>0</v>
      </c>
      <c r="I1376">
        <v>87</v>
      </c>
      <c r="J1376">
        <v>90387</v>
      </c>
      <c r="K1376">
        <v>18.7</v>
      </c>
      <c r="L1376">
        <v>1100</v>
      </c>
      <c r="M1376">
        <v>86</v>
      </c>
      <c r="O1376">
        <v>87</v>
      </c>
      <c r="P1376">
        <v>0.2</v>
      </c>
      <c r="Q1376">
        <v>1613.18878</v>
      </c>
      <c r="R1376">
        <v>1395398</v>
      </c>
      <c r="S1376">
        <v>26.7</v>
      </c>
      <c r="T1376">
        <v>27.3</v>
      </c>
      <c r="U1376">
        <v>0.61499999999999999</v>
      </c>
      <c r="V1376">
        <v>11.6</v>
      </c>
      <c r="W1376">
        <f t="shared" si="126"/>
        <v>0</v>
      </c>
      <c r="X1376">
        <f t="shared" si="127"/>
        <v>1</v>
      </c>
      <c r="Y1376">
        <f t="shared" si="128"/>
        <v>0</v>
      </c>
      <c r="Z1376">
        <f t="shared" si="129"/>
        <v>0</v>
      </c>
      <c r="AA1376">
        <f t="shared" si="130"/>
        <v>0</v>
      </c>
      <c r="AB1376">
        <f t="shared" si="131"/>
        <v>0</v>
      </c>
      <c r="AC1376">
        <v>68.3</v>
      </c>
    </row>
    <row r="1377" spans="1:29" x14ac:dyDescent="0.25">
      <c r="A1377" t="s">
        <v>29</v>
      </c>
      <c r="B1377" t="s">
        <v>190</v>
      </c>
      <c r="C1377">
        <v>2003</v>
      </c>
      <c r="D1377" t="s">
        <v>24</v>
      </c>
      <c r="E1377">
        <v>383</v>
      </c>
      <c r="F1377">
        <v>29</v>
      </c>
      <c r="H1377">
        <v>0</v>
      </c>
      <c r="J1377">
        <v>0</v>
      </c>
      <c r="L1377">
        <v>46</v>
      </c>
      <c r="P1377">
        <v>3.5</v>
      </c>
      <c r="R1377">
        <v>751642</v>
      </c>
      <c r="U1377">
        <v>0</v>
      </c>
      <c r="V1377">
        <v>0</v>
      </c>
      <c r="W1377">
        <f t="shared" si="126"/>
        <v>1</v>
      </c>
      <c r="X1377">
        <f t="shared" si="127"/>
        <v>0</v>
      </c>
      <c r="Y1377">
        <f t="shared" si="128"/>
        <v>0</v>
      </c>
      <c r="Z1377">
        <f t="shared" si="129"/>
        <v>0</v>
      </c>
      <c r="AA1377">
        <f t="shared" si="130"/>
        <v>0</v>
      </c>
      <c r="AB1377">
        <f t="shared" si="131"/>
        <v>0</v>
      </c>
      <c r="AC1377">
        <v>58</v>
      </c>
    </row>
    <row r="1378" spans="1:29" x14ac:dyDescent="0.25">
      <c r="A1378" t="s">
        <v>27</v>
      </c>
      <c r="B1378" t="s">
        <v>213</v>
      </c>
      <c r="C1378">
        <v>2015</v>
      </c>
      <c r="D1378" t="s">
        <v>37</v>
      </c>
      <c r="E1378">
        <v>69</v>
      </c>
      <c r="F1378">
        <v>3</v>
      </c>
      <c r="G1378">
        <v>10.66</v>
      </c>
      <c r="H1378">
        <v>0</v>
      </c>
      <c r="J1378">
        <v>91</v>
      </c>
      <c r="K1378">
        <v>66.599999999999994</v>
      </c>
      <c r="L1378">
        <v>4</v>
      </c>
      <c r="M1378">
        <v>96</v>
      </c>
      <c r="O1378">
        <v>96</v>
      </c>
      <c r="P1378">
        <v>0.1</v>
      </c>
      <c r="S1378">
        <v>0.8</v>
      </c>
      <c r="T1378">
        <v>0.6</v>
      </c>
      <c r="W1378">
        <f t="shared" si="126"/>
        <v>0</v>
      </c>
      <c r="X1378">
        <f t="shared" si="127"/>
        <v>0</v>
      </c>
      <c r="Y1378">
        <f t="shared" si="128"/>
        <v>0</v>
      </c>
      <c r="Z1378">
        <f t="shared" si="129"/>
        <v>0</v>
      </c>
      <c r="AA1378">
        <f t="shared" si="130"/>
        <v>1</v>
      </c>
      <c r="AB1378">
        <f t="shared" si="131"/>
        <v>1</v>
      </c>
      <c r="AC1378">
        <v>81.2</v>
      </c>
    </row>
    <row r="1379" spans="1:29" x14ac:dyDescent="0.25">
      <c r="A1379" t="s">
        <v>38</v>
      </c>
      <c r="B1379" t="s">
        <v>140</v>
      </c>
      <c r="C1379">
        <v>2002</v>
      </c>
      <c r="D1379" t="s">
        <v>24</v>
      </c>
      <c r="E1379">
        <v>21</v>
      </c>
      <c r="F1379">
        <v>0</v>
      </c>
      <c r="G1379">
        <v>2.78</v>
      </c>
      <c r="H1379">
        <v>0</v>
      </c>
      <c r="I1379">
        <v>85</v>
      </c>
      <c r="J1379">
        <v>0</v>
      </c>
      <c r="K1379">
        <v>62.4</v>
      </c>
      <c r="L1379">
        <v>0</v>
      </c>
      <c r="M1379">
        <v>84</v>
      </c>
      <c r="N1379">
        <v>8.1999999999999993</v>
      </c>
      <c r="O1379">
        <v>84</v>
      </c>
      <c r="P1379">
        <v>0.1</v>
      </c>
      <c r="S1379">
        <v>0.2</v>
      </c>
      <c r="T1379">
        <v>0.2</v>
      </c>
      <c r="U1379">
        <v>0.60799999999999998</v>
      </c>
      <c r="V1379">
        <v>10.199999999999999</v>
      </c>
      <c r="W1379">
        <f t="shared" si="126"/>
        <v>0</v>
      </c>
      <c r="X1379">
        <f t="shared" si="127"/>
        <v>0</v>
      </c>
      <c r="Y1379">
        <f t="shared" si="128"/>
        <v>1</v>
      </c>
      <c r="Z1379">
        <f t="shared" si="129"/>
        <v>0</v>
      </c>
      <c r="AA1379">
        <f t="shared" si="130"/>
        <v>0</v>
      </c>
      <c r="AB1379">
        <f t="shared" si="131"/>
        <v>0</v>
      </c>
      <c r="AC1379">
        <v>66.2</v>
      </c>
    </row>
    <row r="1380" spans="1:29" x14ac:dyDescent="0.25">
      <c r="A1380" t="s">
        <v>38</v>
      </c>
      <c r="B1380" t="s">
        <v>187</v>
      </c>
      <c r="C1380">
        <v>2013</v>
      </c>
      <c r="D1380" t="s">
        <v>24</v>
      </c>
      <c r="E1380">
        <v>182</v>
      </c>
      <c r="F1380">
        <v>0</v>
      </c>
      <c r="G1380">
        <v>0.01</v>
      </c>
      <c r="H1380">
        <v>24.733286079999999</v>
      </c>
      <c r="I1380">
        <v>94</v>
      </c>
      <c r="J1380">
        <v>0</v>
      </c>
      <c r="K1380">
        <v>48.9</v>
      </c>
      <c r="L1380">
        <v>0</v>
      </c>
      <c r="M1380">
        <v>99</v>
      </c>
      <c r="N1380">
        <v>5.42</v>
      </c>
      <c r="O1380">
        <v>94</v>
      </c>
      <c r="P1380">
        <v>0.1</v>
      </c>
      <c r="Q1380">
        <v>188.51589999999999</v>
      </c>
      <c r="R1380">
        <v>563513</v>
      </c>
      <c r="S1380">
        <v>1.1000000000000001</v>
      </c>
      <c r="T1380">
        <v>1.2</v>
      </c>
      <c r="U1380">
        <v>0.50900000000000001</v>
      </c>
      <c r="V1380">
        <v>9.5</v>
      </c>
      <c r="W1380">
        <f t="shared" si="126"/>
        <v>0</v>
      </c>
      <c r="X1380">
        <f t="shared" si="127"/>
        <v>0</v>
      </c>
      <c r="Y1380">
        <f t="shared" si="128"/>
        <v>1</v>
      </c>
      <c r="Z1380">
        <f t="shared" si="129"/>
        <v>0</v>
      </c>
      <c r="AA1380">
        <f t="shared" si="130"/>
        <v>0</v>
      </c>
      <c r="AB1380">
        <f t="shared" si="131"/>
        <v>0</v>
      </c>
      <c r="AC1380">
        <v>68.8</v>
      </c>
    </row>
    <row r="1381" spans="1:29" x14ac:dyDescent="0.25">
      <c r="A1381" t="s">
        <v>32</v>
      </c>
      <c r="B1381" t="s">
        <v>99</v>
      </c>
      <c r="C1381">
        <v>2007</v>
      </c>
      <c r="D1381" t="s">
        <v>24</v>
      </c>
      <c r="E1381">
        <v>192</v>
      </c>
      <c r="F1381">
        <v>13</v>
      </c>
      <c r="G1381">
        <v>2.4</v>
      </c>
      <c r="H1381">
        <v>380.96324290000001</v>
      </c>
      <c r="I1381">
        <v>85</v>
      </c>
      <c r="J1381">
        <v>0</v>
      </c>
      <c r="K1381">
        <v>45.2</v>
      </c>
      <c r="L1381">
        <v>16</v>
      </c>
      <c r="M1381">
        <v>85</v>
      </c>
      <c r="N1381">
        <v>6.86</v>
      </c>
      <c r="O1381">
        <v>85</v>
      </c>
      <c r="P1381">
        <v>0.4</v>
      </c>
      <c r="Q1381">
        <v>2489.9558360000001</v>
      </c>
      <c r="R1381">
        <v>137286</v>
      </c>
      <c r="S1381">
        <v>1.3</v>
      </c>
      <c r="T1381">
        <v>1.3</v>
      </c>
      <c r="U1381">
        <v>0.57799999999999996</v>
      </c>
      <c r="V1381">
        <v>10.1</v>
      </c>
      <c r="W1381">
        <f t="shared" si="126"/>
        <v>0</v>
      </c>
      <c r="X1381">
        <f t="shared" si="127"/>
        <v>0</v>
      </c>
      <c r="Y1381">
        <f t="shared" si="128"/>
        <v>0</v>
      </c>
      <c r="Z1381">
        <f t="shared" si="129"/>
        <v>0</v>
      </c>
      <c r="AA1381">
        <f t="shared" si="130"/>
        <v>0</v>
      </c>
      <c r="AB1381">
        <f t="shared" si="131"/>
        <v>0</v>
      </c>
      <c r="AC1381">
        <v>75</v>
      </c>
    </row>
    <row r="1382" spans="1:29" x14ac:dyDescent="0.25">
      <c r="A1382" t="s">
        <v>27</v>
      </c>
      <c r="B1382" t="s">
        <v>106</v>
      </c>
      <c r="C1382">
        <v>2011</v>
      </c>
      <c r="D1382" t="s">
        <v>37</v>
      </c>
      <c r="E1382">
        <v>51</v>
      </c>
      <c r="F1382">
        <v>0</v>
      </c>
      <c r="G1382">
        <v>8.1300000000000008</v>
      </c>
      <c r="H1382">
        <v>7.0480925000000001</v>
      </c>
      <c r="J1382">
        <v>0</v>
      </c>
      <c r="K1382">
        <v>59.3</v>
      </c>
      <c r="L1382">
        <v>0</v>
      </c>
      <c r="M1382">
        <v>95</v>
      </c>
      <c r="N1382">
        <v>8.65</v>
      </c>
      <c r="O1382">
        <v>95</v>
      </c>
      <c r="P1382">
        <v>0.1</v>
      </c>
      <c r="Q1382">
        <v>46.216999999999999</v>
      </c>
      <c r="R1382">
        <v>31914</v>
      </c>
      <c r="S1382">
        <v>0.9</v>
      </c>
      <c r="T1382">
        <v>0.9</v>
      </c>
      <c r="U1382">
        <v>0.89400000000000002</v>
      </c>
      <c r="V1382">
        <v>18.600000000000001</v>
      </c>
      <c r="W1382">
        <f t="shared" si="126"/>
        <v>0</v>
      </c>
      <c r="X1382">
        <f t="shared" si="127"/>
        <v>0</v>
      </c>
      <c r="Y1382">
        <f t="shared" si="128"/>
        <v>0</v>
      </c>
      <c r="Z1382">
        <f t="shared" si="129"/>
        <v>0</v>
      </c>
      <c r="AA1382">
        <f t="shared" si="130"/>
        <v>1</v>
      </c>
      <c r="AB1382">
        <f t="shared" si="131"/>
        <v>1</v>
      </c>
      <c r="AC1382">
        <v>82.1</v>
      </c>
    </row>
    <row r="1383" spans="1:29" x14ac:dyDescent="0.25">
      <c r="A1383" t="s">
        <v>34</v>
      </c>
      <c r="B1383" t="s">
        <v>33</v>
      </c>
      <c r="C1383">
        <v>2003</v>
      </c>
      <c r="D1383" t="s">
        <v>24</v>
      </c>
      <c r="E1383">
        <v>137</v>
      </c>
      <c r="F1383">
        <v>11</v>
      </c>
      <c r="G1383">
        <v>7.62</v>
      </c>
      <c r="H1383">
        <v>57.584673520000003</v>
      </c>
      <c r="I1383">
        <v>73</v>
      </c>
      <c r="J1383">
        <v>0</v>
      </c>
      <c r="K1383">
        <v>55.7</v>
      </c>
      <c r="L1383">
        <v>13</v>
      </c>
      <c r="M1383">
        <v>95</v>
      </c>
      <c r="N1383">
        <v>8.2200000000000006</v>
      </c>
      <c r="O1383">
        <v>96</v>
      </c>
      <c r="P1383">
        <v>0.1</v>
      </c>
      <c r="Q1383">
        <v>333.43759999999997</v>
      </c>
      <c r="R1383">
        <v>3839379</v>
      </c>
      <c r="S1383">
        <v>1.2</v>
      </c>
      <c r="T1383">
        <v>1</v>
      </c>
      <c r="U1383">
        <v>0.77</v>
      </c>
      <c r="V1383">
        <v>16.399999999999999</v>
      </c>
      <c r="W1383">
        <f t="shared" si="126"/>
        <v>0</v>
      </c>
      <c r="X1383">
        <f t="shared" si="127"/>
        <v>0</v>
      </c>
      <c r="Y1383">
        <f t="shared" si="128"/>
        <v>0</v>
      </c>
      <c r="Z1383">
        <f t="shared" si="129"/>
        <v>1</v>
      </c>
      <c r="AA1383">
        <f t="shared" si="130"/>
        <v>0</v>
      </c>
      <c r="AB1383">
        <f t="shared" si="131"/>
        <v>0</v>
      </c>
      <c r="AC1383">
        <v>74.099999999999994</v>
      </c>
    </row>
    <row r="1384" spans="1:29" x14ac:dyDescent="0.25">
      <c r="A1384" t="s">
        <v>29</v>
      </c>
      <c r="B1384" t="s">
        <v>147</v>
      </c>
      <c r="C1384">
        <v>2007</v>
      </c>
      <c r="D1384" t="s">
        <v>24</v>
      </c>
      <c r="E1384">
        <v>356</v>
      </c>
      <c r="F1384">
        <v>3</v>
      </c>
      <c r="G1384">
        <v>5.12</v>
      </c>
      <c r="H1384">
        <v>62.110392959999999</v>
      </c>
      <c r="J1384">
        <v>21</v>
      </c>
      <c r="K1384">
        <v>29.4</v>
      </c>
      <c r="L1384">
        <v>4</v>
      </c>
      <c r="M1384">
        <v>81</v>
      </c>
      <c r="N1384">
        <v>6.99</v>
      </c>
      <c r="O1384">
        <v>86</v>
      </c>
      <c r="P1384">
        <v>15.2</v>
      </c>
      <c r="Q1384">
        <v>422.51967999999999</v>
      </c>
      <c r="R1384">
        <v>279915</v>
      </c>
      <c r="S1384">
        <v>12</v>
      </c>
      <c r="T1384">
        <v>12</v>
      </c>
      <c r="U1384">
        <v>0.57799999999999996</v>
      </c>
      <c r="V1384">
        <v>11.3</v>
      </c>
      <c r="W1384">
        <f t="shared" si="126"/>
        <v>1</v>
      </c>
      <c r="X1384">
        <f t="shared" si="127"/>
        <v>0</v>
      </c>
      <c r="Y1384">
        <f t="shared" si="128"/>
        <v>0</v>
      </c>
      <c r="Z1384">
        <f t="shared" si="129"/>
        <v>0</v>
      </c>
      <c r="AA1384">
        <f t="shared" si="130"/>
        <v>0</v>
      </c>
      <c r="AB1384">
        <f t="shared" si="131"/>
        <v>0</v>
      </c>
      <c r="AC1384">
        <v>60</v>
      </c>
    </row>
    <row r="1385" spans="1:29" x14ac:dyDescent="0.25">
      <c r="A1385" t="s">
        <v>27</v>
      </c>
      <c r="B1385" t="s">
        <v>213</v>
      </c>
      <c r="C1385">
        <v>2010</v>
      </c>
      <c r="D1385" t="s">
        <v>37</v>
      </c>
      <c r="E1385">
        <v>77</v>
      </c>
      <c r="F1385">
        <v>3</v>
      </c>
      <c r="G1385">
        <v>10.88</v>
      </c>
      <c r="H1385">
        <v>0</v>
      </c>
      <c r="J1385">
        <v>443</v>
      </c>
      <c r="K1385">
        <v>63.6</v>
      </c>
      <c r="L1385">
        <v>4</v>
      </c>
      <c r="M1385">
        <v>94</v>
      </c>
      <c r="N1385">
        <v>9.51</v>
      </c>
      <c r="O1385">
        <v>94</v>
      </c>
      <c r="P1385">
        <v>0.1</v>
      </c>
      <c r="S1385">
        <v>0.8</v>
      </c>
      <c r="T1385">
        <v>0.5</v>
      </c>
      <c r="W1385">
        <f t="shared" si="126"/>
        <v>0</v>
      </c>
      <c r="X1385">
        <f t="shared" si="127"/>
        <v>0</v>
      </c>
      <c r="Y1385">
        <f t="shared" si="128"/>
        <v>0</v>
      </c>
      <c r="Z1385">
        <f t="shared" si="129"/>
        <v>0</v>
      </c>
      <c r="AA1385">
        <f t="shared" si="130"/>
        <v>1</v>
      </c>
      <c r="AB1385">
        <f t="shared" si="131"/>
        <v>1</v>
      </c>
      <c r="AC1385">
        <v>82</v>
      </c>
    </row>
    <row r="1386" spans="1:29" x14ac:dyDescent="0.25">
      <c r="A1386" t="s">
        <v>29</v>
      </c>
      <c r="B1386" t="s">
        <v>93</v>
      </c>
      <c r="C1386">
        <v>2007</v>
      </c>
      <c r="D1386" t="s">
        <v>24</v>
      </c>
      <c r="E1386">
        <v>288</v>
      </c>
      <c r="F1386">
        <v>3</v>
      </c>
      <c r="G1386">
        <v>2.64</v>
      </c>
      <c r="H1386">
        <v>0</v>
      </c>
      <c r="I1386">
        <v>97</v>
      </c>
      <c r="J1386">
        <v>0</v>
      </c>
      <c r="K1386">
        <v>22.2</v>
      </c>
      <c r="L1386">
        <v>6</v>
      </c>
      <c r="M1386">
        <v>94</v>
      </c>
      <c r="N1386">
        <v>5.76</v>
      </c>
      <c r="O1386">
        <v>95</v>
      </c>
      <c r="P1386">
        <v>3.1</v>
      </c>
      <c r="S1386">
        <v>8.8000000000000007</v>
      </c>
      <c r="T1386">
        <v>8.6999999999999993</v>
      </c>
      <c r="U1386">
        <v>0.42</v>
      </c>
      <c r="V1386">
        <v>8.4</v>
      </c>
      <c r="W1386">
        <f t="shared" si="126"/>
        <v>1</v>
      </c>
      <c r="X1386">
        <f t="shared" si="127"/>
        <v>0</v>
      </c>
      <c r="Y1386">
        <f t="shared" si="128"/>
        <v>0</v>
      </c>
      <c r="Z1386">
        <f t="shared" si="129"/>
        <v>0</v>
      </c>
      <c r="AA1386">
        <f t="shared" si="130"/>
        <v>0</v>
      </c>
      <c r="AB1386">
        <f t="shared" si="131"/>
        <v>0</v>
      </c>
      <c r="AC1386">
        <v>58.5</v>
      </c>
    </row>
    <row r="1387" spans="1:29" x14ac:dyDescent="0.25">
      <c r="A1387" t="s">
        <v>29</v>
      </c>
      <c r="B1387" t="s">
        <v>77</v>
      </c>
      <c r="C1387">
        <v>2006</v>
      </c>
      <c r="D1387" t="s">
        <v>24</v>
      </c>
      <c r="E1387">
        <v>36</v>
      </c>
      <c r="F1387">
        <v>235</v>
      </c>
      <c r="G1387">
        <v>1.53</v>
      </c>
      <c r="H1387">
        <v>0</v>
      </c>
      <c r="J1387">
        <v>80123</v>
      </c>
      <c r="K1387">
        <v>17.3</v>
      </c>
      <c r="L1387">
        <v>327</v>
      </c>
      <c r="M1387">
        <v>62</v>
      </c>
      <c r="N1387">
        <v>3.39</v>
      </c>
      <c r="O1387">
        <v>62</v>
      </c>
      <c r="P1387">
        <v>2</v>
      </c>
      <c r="S1387">
        <v>11.3</v>
      </c>
      <c r="T1387">
        <v>11.1</v>
      </c>
      <c r="W1387">
        <f t="shared" si="126"/>
        <v>1</v>
      </c>
      <c r="X1387">
        <f t="shared" si="127"/>
        <v>0</v>
      </c>
      <c r="Y1387">
        <f t="shared" si="128"/>
        <v>0</v>
      </c>
      <c r="Z1387">
        <f t="shared" si="129"/>
        <v>0</v>
      </c>
      <c r="AA1387">
        <f t="shared" si="130"/>
        <v>0</v>
      </c>
      <c r="AB1387">
        <f t="shared" si="131"/>
        <v>0</v>
      </c>
      <c r="AC1387">
        <v>55</v>
      </c>
    </row>
    <row r="1388" spans="1:29" x14ac:dyDescent="0.25">
      <c r="A1388" t="s">
        <v>38</v>
      </c>
      <c r="B1388" t="s">
        <v>161</v>
      </c>
      <c r="C1388">
        <v>2015</v>
      </c>
      <c r="D1388" t="s">
        <v>24</v>
      </c>
      <c r="E1388">
        <v>275</v>
      </c>
      <c r="F1388">
        <v>10</v>
      </c>
      <c r="H1388">
        <v>0</v>
      </c>
      <c r="I1388">
        <v>67</v>
      </c>
      <c r="J1388">
        <v>38</v>
      </c>
      <c r="K1388">
        <v>48.6</v>
      </c>
      <c r="L1388">
        <v>12</v>
      </c>
      <c r="M1388">
        <v>74</v>
      </c>
      <c r="O1388">
        <v>73</v>
      </c>
      <c r="P1388">
        <v>0.6</v>
      </c>
      <c r="R1388">
        <v>7919825</v>
      </c>
      <c r="S1388">
        <v>1.3</v>
      </c>
      <c r="T1388">
        <v>1.3</v>
      </c>
      <c r="U1388">
        <v>0.51500000000000001</v>
      </c>
      <c r="V1388">
        <v>10</v>
      </c>
      <c r="W1388">
        <f t="shared" si="126"/>
        <v>0</v>
      </c>
      <c r="X1388">
        <f t="shared" si="127"/>
        <v>0</v>
      </c>
      <c r="Y1388">
        <f t="shared" si="128"/>
        <v>1</v>
      </c>
      <c r="Z1388">
        <f t="shared" si="129"/>
        <v>0</v>
      </c>
      <c r="AA1388">
        <f t="shared" si="130"/>
        <v>0</v>
      </c>
      <c r="AB1388">
        <f t="shared" si="131"/>
        <v>0</v>
      </c>
      <c r="AC1388">
        <v>62.9</v>
      </c>
    </row>
    <row r="1389" spans="1:29" x14ac:dyDescent="0.25">
      <c r="A1389" t="s">
        <v>27</v>
      </c>
      <c r="B1389" t="s">
        <v>87</v>
      </c>
      <c r="C1389">
        <v>2014</v>
      </c>
      <c r="D1389" t="s">
        <v>24</v>
      </c>
      <c r="E1389">
        <v>122</v>
      </c>
      <c r="F1389">
        <v>0</v>
      </c>
      <c r="G1389">
        <v>0.01</v>
      </c>
      <c r="H1389">
        <v>2700.07305</v>
      </c>
      <c r="I1389">
        <v>93</v>
      </c>
      <c r="J1389">
        <v>0</v>
      </c>
      <c r="K1389">
        <v>59.4</v>
      </c>
      <c r="L1389">
        <v>0</v>
      </c>
      <c r="M1389">
        <v>93</v>
      </c>
      <c r="N1389">
        <v>6.38</v>
      </c>
      <c r="O1389">
        <v>93</v>
      </c>
      <c r="P1389">
        <v>0.1</v>
      </c>
      <c r="Q1389">
        <v>19941.455320000001</v>
      </c>
      <c r="R1389">
        <v>1314545</v>
      </c>
      <c r="S1389">
        <v>1.9</v>
      </c>
      <c r="T1389">
        <v>1.9</v>
      </c>
      <c r="U1389">
        <v>0.86</v>
      </c>
      <c r="V1389">
        <v>16.5</v>
      </c>
      <c r="W1389">
        <f t="shared" si="126"/>
        <v>0</v>
      </c>
      <c r="X1389">
        <f t="shared" si="127"/>
        <v>0</v>
      </c>
      <c r="Y1389">
        <f t="shared" si="128"/>
        <v>0</v>
      </c>
      <c r="Z1389">
        <f t="shared" si="129"/>
        <v>0</v>
      </c>
      <c r="AA1389">
        <f t="shared" si="130"/>
        <v>1</v>
      </c>
      <c r="AB1389">
        <f t="shared" si="131"/>
        <v>0</v>
      </c>
      <c r="AC1389">
        <v>77.3</v>
      </c>
    </row>
    <row r="1390" spans="1:29" x14ac:dyDescent="0.25">
      <c r="A1390" t="s">
        <v>29</v>
      </c>
      <c r="B1390" t="s">
        <v>145</v>
      </c>
      <c r="C1390">
        <v>2002</v>
      </c>
      <c r="D1390" t="s">
        <v>24</v>
      </c>
      <c r="E1390">
        <v>416</v>
      </c>
      <c r="F1390">
        <v>87</v>
      </c>
      <c r="G1390">
        <v>2.16</v>
      </c>
      <c r="H1390">
        <v>40.825970769999998</v>
      </c>
      <c r="I1390">
        <v>76</v>
      </c>
      <c r="J1390">
        <v>7155</v>
      </c>
      <c r="K1390">
        <v>17.3</v>
      </c>
      <c r="L1390">
        <v>127</v>
      </c>
      <c r="M1390">
        <v>76</v>
      </c>
      <c r="N1390">
        <v>6.45</v>
      </c>
      <c r="O1390">
        <v>76</v>
      </c>
      <c r="P1390">
        <v>14.5</v>
      </c>
      <c r="Q1390">
        <v>262.88455099999999</v>
      </c>
      <c r="R1390">
        <v>19139658</v>
      </c>
      <c r="S1390">
        <v>4</v>
      </c>
      <c r="T1390">
        <v>4</v>
      </c>
      <c r="U1390">
        <v>0.311</v>
      </c>
      <c r="V1390">
        <v>6.2</v>
      </c>
      <c r="W1390">
        <f t="shared" si="126"/>
        <v>1</v>
      </c>
      <c r="X1390">
        <f t="shared" si="127"/>
        <v>0</v>
      </c>
      <c r="Y1390">
        <f t="shared" si="128"/>
        <v>0</v>
      </c>
      <c r="Z1390">
        <f t="shared" si="129"/>
        <v>0</v>
      </c>
      <c r="AA1390">
        <f t="shared" si="130"/>
        <v>0</v>
      </c>
      <c r="AB1390">
        <f t="shared" si="131"/>
        <v>0</v>
      </c>
      <c r="AC1390">
        <v>49.8</v>
      </c>
    </row>
    <row r="1391" spans="1:29" x14ac:dyDescent="0.25">
      <c r="A1391" t="s">
        <v>25</v>
      </c>
      <c r="B1391" t="s">
        <v>179</v>
      </c>
      <c r="C1391">
        <v>2012</v>
      </c>
      <c r="D1391" t="s">
        <v>24</v>
      </c>
      <c r="E1391">
        <v>9</v>
      </c>
      <c r="F1391">
        <v>8</v>
      </c>
      <c r="G1391">
        <v>0.09</v>
      </c>
      <c r="H1391">
        <v>196.3808305</v>
      </c>
      <c r="I1391">
        <v>98</v>
      </c>
      <c r="J1391">
        <v>294</v>
      </c>
      <c r="K1391">
        <v>65.599999999999994</v>
      </c>
      <c r="L1391">
        <v>9</v>
      </c>
      <c r="M1391">
        <v>98</v>
      </c>
      <c r="N1391">
        <v>3.86</v>
      </c>
      <c r="O1391">
        <v>98</v>
      </c>
      <c r="P1391">
        <v>0.1</v>
      </c>
      <c r="Q1391">
        <v>2533.9461999999999</v>
      </c>
      <c r="S1391">
        <v>7.5</v>
      </c>
      <c r="T1391">
        <v>7.4</v>
      </c>
      <c r="U1391">
        <v>0.81799999999999995</v>
      </c>
      <c r="V1391">
        <v>14.5</v>
      </c>
      <c r="W1391">
        <f t="shared" si="126"/>
        <v>0</v>
      </c>
      <c r="X1391">
        <f t="shared" si="127"/>
        <v>1</v>
      </c>
      <c r="Y1391">
        <f t="shared" si="128"/>
        <v>0</v>
      </c>
      <c r="Z1391">
        <f t="shared" si="129"/>
        <v>0</v>
      </c>
      <c r="AA1391">
        <f t="shared" si="130"/>
        <v>0</v>
      </c>
      <c r="AB1391">
        <f t="shared" si="131"/>
        <v>0</v>
      </c>
      <c r="AC1391">
        <v>74.099999999999994</v>
      </c>
    </row>
    <row r="1392" spans="1:29" x14ac:dyDescent="0.25">
      <c r="A1392" t="s">
        <v>29</v>
      </c>
      <c r="B1392" t="s">
        <v>203</v>
      </c>
      <c r="C1392">
        <v>2009</v>
      </c>
      <c r="D1392" t="s">
        <v>24</v>
      </c>
      <c r="E1392">
        <v>336</v>
      </c>
      <c r="F1392">
        <v>14</v>
      </c>
      <c r="G1392">
        <v>1.24</v>
      </c>
      <c r="H1392">
        <v>77.095512240000005</v>
      </c>
      <c r="I1392">
        <v>78</v>
      </c>
      <c r="J1392">
        <v>425</v>
      </c>
      <c r="K1392">
        <v>2.9</v>
      </c>
      <c r="L1392">
        <v>22</v>
      </c>
      <c r="M1392">
        <v>78</v>
      </c>
      <c r="N1392">
        <v>6.64</v>
      </c>
      <c r="O1392">
        <v>78</v>
      </c>
      <c r="P1392">
        <v>4.3</v>
      </c>
      <c r="Q1392">
        <v>499.64687129999999</v>
      </c>
      <c r="R1392">
        <v>633472</v>
      </c>
      <c r="S1392">
        <v>7.5</v>
      </c>
      <c r="T1392">
        <v>7.4</v>
      </c>
      <c r="U1392">
        <v>0.442</v>
      </c>
      <c r="V1392">
        <v>10.6</v>
      </c>
      <c r="W1392">
        <f t="shared" si="126"/>
        <v>1</v>
      </c>
      <c r="X1392">
        <f t="shared" si="127"/>
        <v>0</v>
      </c>
      <c r="Y1392">
        <f t="shared" si="128"/>
        <v>0</v>
      </c>
      <c r="Z1392">
        <f t="shared" si="129"/>
        <v>0</v>
      </c>
      <c r="AA1392">
        <f t="shared" si="130"/>
        <v>0</v>
      </c>
      <c r="AB1392">
        <f t="shared" si="131"/>
        <v>0</v>
      </c>
      <c r="AC1392">
        <v>56.7</v>
      </c>
    </row>
    <row r="1393" spans="1:29" x14ac:dyDescent="0.25">
      <c r="A1393" t="s">
        <v>29</v>
      </c>
      <c r="B1393" t="s">
        <v>100</v>
      </c>
      <c r="C1393">
        <v>2006</v>
      </c>
      <c r="D1393" t="s">
        <v>24</v>
      </c>
      <c r="E1393">
        <v>317</v>
      </c>
      <c r="F1393">
        <v>31</v>
      </c>
      <c r="G1393">
        <v>0.16</v>
      </c>
      <c r="H1393">
        <v>10.3839337</v>
      </c>
      <c r="J1393">
        <v>4</v>
      </c>
      <c r="K1393">
        <v>19</v>
      </c>
      <c r="L1393">
        <v>49</v>
      </c>
      <c r="M1393">
        <v>53</v>
      </c>
      <c r="N1393">
        <v>3.2</v>
      </c>
      <c r="O1393">
        <v>57</v>
      </c>
      <c r="P1393">
        <v>2.6</v>
      </c>
      <c r="Q1393">
        <v>296.68382000000003</v>
      </c>
      <c r="R1393">
        <v>9881428</v>
      </c>
      <c r="S1393">
        <v>9.1</v>
      </c>
      <c r="T1393">
        <v>9.1</v>
      </c>
      <c r="U1393">
        <v>0.35599999999999998</v>
      </c>
      <c r="V1393">
        <v>7.1</v>
      </c>
      <c r="W1393">
        <f t="shared" si="126"/>
        <v>1</v>
      </c>
      <c r="X1393">
        <f t="shared" si="127"/>
        <v>0</v>
      </c>
      <c r="Y1393">
        <f t="shared" si="128"/>
        <v>0</v>
      </c>
      <c r="Z1393">
        <f t="shared" si="129"/>
        <v>0</v>
      </c>
      <c r="AA1393">
        <f t="shared" si="130"/>
        <v>0</v>
      </c>
      <c r="AB1393">
        <f t="shared" si="131"/>
        <v>0</v>
      </c>
      <c r="AC1393">
        <v>55.6</v>
      </c>
    </row>
    <row r="1394" spans="1:29" x14ac:dyDescent="0.25">
      <c r="A1394" t="s">
        <v>32</v>
      </c>
      <c r="B1394" t="s">
        <v>47</v>
      </c>
      <c r="C1394">
        <v>2004</v>
      </c>
      <c r="D1394" t="s">
        <v>24</v>
      </c>
      <c r="E1394">
        <v>197</v>
      </c>
      <c r="F1394">
        <v>0</v>
      </c>
      <c r="G1394">
        <v>6.2</v>
      </c>
      <c r="H1394">
        <v>325.68074619999999</v>
      </c>
      <c r="I1394">
        <v>97</v>
      </c>
      <c r="J1394">
        <v>0</v>
      </c>
      <c r="K1394">
        <v>43.2</v>
      </c>
      <c r="L1394">
        <v>0</v>
      </c>
      <c r="M1394">
        <v>97</v>
      </c>
      <c r="N1394">
        <v>4.3899999999999997</v>
      </c>
      <c r="O1394">
        <v>97</v>
      </c>
      <c r="P1394">
        <v>0.8</v>
      </c>
      <c r="Q1394">
        <v>3831.5381900000002</v>
      </c>
      <c r="R1394">
        <v>27689</v>
      </c>
      <c r="S1394">
        <v>3.6</v>
      </c>
      <c r="T1394">
        <v>3.5</v>
      </c>
      <c r="U1394">
        <v>0.69099999999999995</v>
      </c>
      <c r="V1394">
        <v>12.5</v>
      </c>
      <c r="W1394">
        <f t="shared" si="126"/>
        <v>0</v>
      </c>
      <c r="X1394">
        <f t="shared" si="127"/>
        <v>0</v>
      </c>
      <c r="Y1394">
        <f t="shared" si="128"/>
        <v>0</v>
      </c>
      <c r="Z1394">
        <f t="shared" si="129"/>
        <v>0</v>
      </c>
      <c r="AA1394">
        <f t="shared" si="130"/>
        <v>0</v>
      </c>
      <c r="AB1394">
        <f t="shared" si="131"/>
        <v>0</v>
      </c>
      <c r="AC1394">
        <v>68.7</v>
      </c>
    </row>
    <row r="1395" spans="1:29" x14ac:dyDescent="0.25">
      <c r="A1395" t="s">
        <v>27</v>
      </c>
      <c r="B1395" t="s">
        <v>143</v>
      </c>
      <c r="C1395">
        <v>2011</v>
      </c>
      <c r="D1395" t="s">
        <v>24</v>
      </c>
      <c r="E1395">
        <v>113</v>
      </c>
      <c r="F1395">
        <v>0</v>
      </c>
      <c r="G1395">
        <v>6.56</v>
      </c>
      <c r="H1395">
        <v>666.73743709999997</v>
      </c>
      <c r="I1395">
        <v>91</v>
      </c>
      <c r="J1395">
        <v>5</v>
      </c>
      <c r="K1395">
        <v>59.7</v>
      </c>
      <c r="L1395">
        <v>0</v>
      </c>
      <c r="M1395">
        <v>95</v>
      </c>
      <c r="N1395">
        <v>6.92</v>
      </c>
      <c r="O1395">
        <v>95</v>
      </c>
      <c r="P1395">
        <v>0.1</v>
      </c>
      <c r="Q1395">
        <v>7318.7424490000003</v>
      </c>
      <c r="R1395">
        <v>6279</v>
      </c>
      <c r="S1395">
        <v>1.9</v>
      </c>
      <c r="T1395">
        <v>2</v>
      </c>
      <c r="U1395">
        <v>0.79200000000000004</v>
      </c>
      <c r="V1395">
        <v>15.1</v>
      </c>
      <c r="W1395">
        <f t="shared" si="126"/>
        <v>0</v>
      </c>
      <c r="X1395">
        <f t="shared" si="127"/>
        <v>0</v>
      </c>
      <c r="Y1395">
        <f t="shared" si="128"/>
        <v>0</v>
      </c>
      <c r="Z1395">
        <f t="shared" si="129"/>
        <v>0</v>
      </c>
      <c r="AA1395">
        <f t="shared" si="130"/>
        <v>1</v>
      </c>
      <c r="AB1395">
        <f t="shared" si="131"/>
        <v>0</v>
      </c>
      <c r="AC1395">
        <v>75.400000000000006</v>
      </c>
    </row>
    <row r="1396" spans="1:29" x14ac:dyDescent="0.25">
      <c r="A1396" t="s">
        <v>29</v>
      </c>
      <c r="B1396" t="s">
        <v>193</v>
      </c>
      <c r="C1396">
        <v>2012</v>
      </c>
      <c r="D1396" t="s">
        <v>24</v>
      </c>
      <c r="E1396">
        <v>235</v>
      </c>
      <c r="F1396">
        <v>61</v>
      </c>
      <c r="G1396">
        <v>0.01</v>
      </c>
      <c r="H1396">
        <v>220.52219199999999</v>
      </c>
      <c r="I1396">
        <v>92</v>
      </c>
      <c r="J1396">
        <v>8523</v>
      </c>
      <c r="L1396">
        <v>89</v>
      </c>
      <c r="M1396">
        <v>92</v>
      </c>
      <c r="N1396">
        <v>8.1999999999999993</v>
      </c>
      <c r="O1396">
        <v>92</v>
      </c>
      <c r="P1396">
        <v>0.3</v>
      </c>
      <c r="Q1396">
        <v>1892.894352</v>
      </c>
      <c r="R1396">
        <v>3599192</v>
      </c>
      <c r="U1396">
        <v>0.46800000000000003</v>
      </c>
      <c r="V1396">
        <v>6.8</v>
      </c>
      <c r="W1396">
        <f t="shared" si="126"/>
        <v>1</v>
      </c>
      <c r="X1396">
        <f t="shared" si="127"/>
        <v>0</v>
      </c>
      <c r="Y1396">
        <f t="shared" si="128"/>
        <v>0</v>
      </c>
      <c r="Z1396">
        <f t="shared" si="129"/>
        <v>0</v>
      </c>
      <c r="AA1396">
        <f t="shared" si="130"/>
        <v>0</v>
      </c>
      <c r="AB1396">
        <f t="shared" si="131"/>
        <v>0</v>
      </c>
      <c r="AC1396">
        <v>63.2</v>
      </c>
    </row>
    <row r="1397" spans="1:29" x14ac:dyDescent="0.25">
      <c r="A1397" t="s">
        <v>25</v>
      </c>
      <c r="B1397" t="s">
        <v>199</v>
      </c>
      <c r="C1397">
        <v>2013</v>
      </c>
      <c r="D1397" t="s">
        <v>24</v>
      </c>
      <c r="E1397">
        <v>163</v>
      </c>
      <c r="F1397">
        <v>10</v>
      </c>
      <c r="G1397">
        <v>0.01</v>
      </c>
      <c r="H1397">
        <v>1.0419164000000001</v>
      </c>
      <c r="I1397">
        <v>96</v>
      </c>
      <c r="J1397">
        <v>1</v>
      </c>
      <c r="K1397">
        <v>39</v>
      </c>
      <c r="L1397">
        <v>11</v>
      </c>
      <c r="M1397">
        <v>97</v>
      </c>
      <c r="N1397">
        <v>6.75</v>
      </c>
      <c r="O1397">
        <v>96</v>
      </c>
      <c r="P1397">
        <v>0.2</v>
      </c>
      <c r="Q1397">
        <v>14.214411999999999</v>
      </c>
      <c r="R1397">
        <v>817789</v>
      </c>
      <c r="S1397">
        <v>3.6</v>
      </c>
      <c r="T1397">
        <v>3.7</v>
      </c>
      <c r="U1397">
        <v>0.61699999999999999</v>
      </c>
      <c r="V1397">
        <v>11.2</v>
      </c>
      <c r="W1397">
        <f t="shared" si="126"/>
        <v>0</v>
      </c>
      <c r="X1397">
        <f t="shared" si="127"/>
        <v>1</v>
      </c>
      <c r="Y1397">
        <f t="shared" si="128"/>
        <v>0</v>
      </c>
      <c r="Z1397">
        <f t="shared" si="129"/>
        <v>0</v>
      </c>
      <c r="AA1397">
        <f t="shared" si="130"/>
        <v>0</v>
      </c>
      <c r="AB1397">
        <f t="shared" si="131"/>
        <v>0</v>
      </c>
      <c r="AC1397">
        <v>69.3</v>
      </c>
    </row>
    <row r="1398" spans="1:29" x14ac:dyDescent="0.25">
      <c r="A1398" t="s">
        <v>27</v>
      </c>
      <c r="B1398" t="s">
        <v>181</v>
      </c>
      <c r="C1398">
        <v>2011</v>
      </c>
      <c r="D1398" t="s">
        <v>24</v>
      </c>
      <c r="E1398">
        <v>127</v>
      </c>
      <c r="F1398">
        <v>1</v>
      </c>
      <c r="G1398">
        <v>9.56</v>
      </c>
      <c r="H1398">
        <v>915.31907909999995</v>
      </c>
      <c r="I1398">
        <v>94</v>
      </c>
      <c r="J1398">
        <v>370</v>
      </c>
      <c r="K1398">
        <v>57.7</v>
      </c>
      <c r="L1398">
        <v>1</v>
      </c>
      <c r="M1398">
        <v>94</v>
      </c>
      <c r="N1398">
        <v>9.7200000000000006</v>
      </c>
      <c r="O1398">
        <v>94</v>
      </c>
      <c r="P1398">
        <v>0.1</v>
      </c>
      <c r="Q1398">
        <v>6423.2917829999997</v>
      </c>
      <c r="R1398">
        <v>723499</v>
      </c>
      <c r="S1398">
        <v>2.2000000000000002</v>
      </c>
      <c r="T1398">
        <v>2.2000000000000002</v>
      </c>
      <c r="U1398">
        <v>0.75700000000000001</v>
      </c>
      <c r="V1398">
        <v>13.5</v>
      </c>
      <c r="W1398">
        <f t="shared" si="126"/>
        <v>0</v>
      </c>
      <c r="X1398">
        <f t="shared" si="127"/>
        <v>0</v>
      </c>
      <c r="Y1398">
        <f t="shared" si="128"/>
        <v>0</v>
      </c>
      <c r="Z1398">
        <f t="shared" si="129"/>
        <v>0</v>
      </c>
      <c r="AA1398">
        <f t="shared" si="130"/>
        <v>1</v>
      </c>
      <c r="AB1398">
        <f t="shared" si="131"/>
        <v>0</v>
      </c>
      <c r="AC1398">
        <v>74.599999999999994</v>
      </c>
    </row>
    <row r="1399" spans="1:29" x14ac:dyDescent="0.25">
      <c r="A1399" t="s">
        <v>25</v>
      </c>
      <c r="B1399" t="s">
        <v>115</v>
      </c>
      <c r="C1399">
        <v>2004</v>
      </c>
      <c r="D1399" t="s">
        <v>37</v>
      </c>
      <c r="E1399">
        <v>68</v>
      </c>
      <c r="F1399">
        <v>3</v>
      </c>
      <c r="G1399">
        <v>7.7</v>
      </c>
      <c r="H1399">
        <v>6746.2812990000002</v>
      </c>
      <c r="J1399">
        <v>8752</v>
      </c>
      <c r="K1399">
        <v>23.8</v>
      </c>
      <c r="L1399">
        <v>4</v>
      </c>
      <c r="M1399">
        <v>97</v>
      </c>
      <c r="N1399">
        <v>8.3000000000000007</v>
      </c>
      <c r="O1399">
        <v>99</v>
      </c>
      <c r="P1399">
        <v>0.1</v>
      </c>
      <c r="Q1399">
        <v>37688.72234</v>
      </c>
      <c r="R1399">
        <v>127761</v>
      </c>
      <c r="S1399">
        <v>1.7</v>
      </c>
      <c r="T1399">
        <v>1.4</v>
      </c>
      <c r="U1399">
        <v>0.86599999999999999</v>
      </c>
      <c r="V1399">
        <v>14.8</v>
      </c>
      <c r="W1399">
        <f t="shared" si="126"/>
        <v>0</v>
      </c>
      <c r="X1399">
        <f t="shared" si="127"/>
        <v>1</v>
      </c>
      <c r="Y1399">
        <f t="shared" si="128"/>
        <v>0</v>
      </c>
      <c r="Z1399">
        <f t="shared" si="129"/>
        <v>0</v>
      </c>
      <c r="AA1399">
        <f t="shared" si="130"/>
        <v>0</v>
      </c>
      <c r="AB1399">
        <f t="shared" si="131"/>
        <v>1</v>
      </c>
      <c r="AC1399">
        <v>82.1</v>
      </c>
    </row>
    <row r="1400" spans="1:29" x14ac:dyDescent="0.25">
      <c r="A1400" t="s">
        <v>32</v>
      </c>
      <c r="B1400" t="s">
        <v>44</v>
      </c>
      <c r="C1400">
        <v>2014</v>
      </c>
      <c r="D1400" t="s">
        <v>24</v>
      </c>
      <c r="E1400">
        <v>1</v>
      </c>
      <c r="F1400">
        <v>0</v>
      </c>
      <c r="G1400">
        <v>8.82</v>
      </c>
      <c r="H1400">
        <v>294.90565839999999</v>
      </c>
      <c r="I1400">
        <v>94</v>
      </c>
      <c r="J1400">
        <v>0</v>
      </c>
      <c r="K1400">
        <v>53.7</v>
      </c>
      <c r="L1400">
        <v>0</v>
      </c>
      <c r="M1400">
        <v>95</v>
      </c>
      <c r="N1400">
        <v>7.47</v>
      </c>
      <c r="O1400">
        <v>94</v>
      </c>
      <c r="P1400">
        <v>0.1</v>
      </c>
      <c r="Q1400">
        <v>15359.66971</v>
      </c>
      <c r="S1400">
        <v>3.8</v>
      </c>
      <c r="T1400">
        <v>3.7</v>
      </c>
      <c r="U1400">
        <v>0.79300000000000004</v>
      </c>
      <c r="V1400">
        <v>15.3</v>
      </c>
      <c r="W1400">
        <f t="shared" si="126"/>
        <v>0</v>
      </c>
      <c r="X1400">
        <f t="shared" si="127"/>
        <v>0</v>
      </c>
      <c r="Y1400">
        <f t="shared" si="128"/>
        <v>0</v>
      </c>
      <c r="Z1400">
        <f t="shared" si="129"/>
        <v>0</v>
      </c>
      <c r="AA1400">
        <f t="shared" si="130"/>
        <v>0</v>
      </c>
      <c r="AB1400">
        <f t="shared" si="131"/>
        <v>0</v>
      </c>
      <c r="AC1400">
        <v>75.400000000000006</v>
      </c>
    </row>
    <row r="1401" spans="1:29" x14ac:dyDescent="0.25">
      <c r="A1401" t="s">
        <v>27</v>
      </c>
      <c r="B1401" t="s">
        <v>165</v>
      </c>
      <c r="C1401">
        <v>2000</v>
      </c>
      <c r="D1401" t="s">
        <v>37</v>
      </c>
      <c r="E1401">
        <v>153</v>
      </c>
      <c r="F1401">
        <v>3</v>
      </c>
      <c r="G1401">
        <v>8.4</v>
      </c>
      <c r="H1401">
        <v>412.43239740000001</v>
      </c>
      <c r="I1401">
        <v>99</v>
      </c>
      <c r="J1401">
        <v>77</v>
      </c>
      <c r="K1401">
        <v>53.1</v>
      </c>
      <c r="L1401">
        <v>4</v>
      </c>
      <c r="M1401">
        <v>98</v>
      </c>
      <c r="N1401">
        <v>5.5</v>
      </c>
      <c r="O1401">
        <v>98</v>
      </c>
      <c r="P1401">
        <v>0.1</v>
      </c>
      <c r="Q1401">
        <v>4492.7276400000001</v>
      </c>
      <c r="R1401">
        <v>38258629</v>
      </c>
      <c r="S1401">
        <v>2.5</v>
      </c>
      <c r="T1401">
        <v>2.8</v>
      </c>
      <c r="U1401">
        <v>0.77700000000000002</v>
      </c>
      <c r="V1401">
        <v>14.6</v>
      </c>
      <c r="W1401">
        <f t="shared" si="126"/>
        <v>0</v>
      </c>
      <c r="X1401">
        <f t="shared" si="127"/>
        <v>0</v>
      </c>
      <c r="Y1401">
        <f t="shared" si="128"/>
        <v>0</v>
      </c>
      <c r="Z1401">
        <f t="shared" si="129"/>
        <v>0</v>
      </c>
      <c r="AA1401">
        <f t="shared" si="130"/>
        <v>1</v>
      </c>
      <c r="AB1401">
        <f t="shared" si="131"/>
        <v>1</v>
      </c>
      <c r="AC1401">
        <v>73.7</v>
      </c>
    </row>
    <row r="1402" spans="1:29" x14ac:dyDescent="0.25">
      <c r="A1402" t="s">
        <v>29</v>
      </c>
      <c r="B1402" t="s">
        <v>48</v>
      </c>
      <c r="C1402">
        <v>2000</v>
      </c>
      <c r="D1402" t="s">
        <v>24</v>
      </c>
      <c r="E1402">
        <v>279</v>
      </c>
      <c r="F1402">
        <v>25</v>
      </c>
      <c r="G1402">
        <v>1.34</v>
      </c>
      <c r="H1402">
        <v>37.381820179999998</v>
      </c>
      <c r="J1402">
        <v>4244</v>
      </c>
      <c r="K1402">
        <v>18.399999999999999</v>
      </c>
      <c r="L1402">
        <v>40</v>
      </c>
      <c r="M1402">
        <v>78</v>
      </c>
      <c r="N1402">
        <v>4.34</v>
      </c>
      <c r="O1402">
        <v>78</v>
      </c>
      <c r="P1402">
        <v>2</v>
      </c>
      <c r="Q1402">
        <v>374.19239420000002</v>
      </c>
      <c r="R1402">
        <v>6865951</v>
      </c>
      <c r="S1402">
        <v>9.6999999999999993</v>
      </c>
      <c r="T1402">
        <v>9.6</v>
      </c>
      <c r="U1402">
        <v>0.38900000000000001</v>
      </c>
      <c r="V1402">
        <v>6.4</v>
      </c>
      <c r="W1402">
        <f t="shared" si="126"/>
        <v>1</v>
      </c>
      <c r="X1402">
        <f t="shared" si="127"/>
        <v>0</v>
      </c>
      <c r="Y1402">
        <f t="shared" si="128"/>
        <v>0</v>
      </c>
      <c r="Z1402">
        <f t="shared" si="129"/>
        <v>0</v>
      </c>
      <c r="AA1402">
        <f t="shared" si="130"/>
        <v>0</v>
      </c>
      <c r="AB1402">
        <f t="shared" si="131"/>
        <v>0</v>
      </c>
      <c r="AC1402">
        <v>55.4</v>
      </c>
    </row>
    <row r="1403" spans="1:29" x14ac:dyDescent="0.25">
      <c r="A1403" t="s">
        <v>25</v>
      </c>
      <c r="B1403" t="s">
        <v>133</v>
      </c>
      <c r="C1403">
        <v>2012</v>
      </c>
      <c r="D1403" t="s">
        <v>24</v>
      </c>
      <c r="E1403">
        <v>65</v>
      </c>
      <c r="F1403">
        <v>0</v>
      </c>
      <c r="G1403">
        <v>0.01</v>
      </c>
      <c r="H1403">
        <v>1259.940376</v>
      </c>
      <c r="I1403">
        <v>99</v>
      </c>
      <c r="J1403">
        <v>0</v>
      </c>
      <c r="K1403">
        <v>24.1</v>
      </c>
      <c r="L1403">
        <v>0</v>
      </c>
      <c r="M1403">
        <v>99</v>
      </c>
      <c r="N1403">
        <v>9.16</v>
      </c>
      <c r="O1403">
        <v>99</v>
      </c>
      <c r="P1403">
        <v>0.1</v>
      </c>
      <c r="Q1403">
        <v>6541.7465000000002</v>
      </c>
      <c r="R1403">
        <v>385</v>
      </c>
      <c r="S1403">
        <v>13.8</v>
      </c>
      <c r="T1403">
        <v>13.9</v>
      </c>
      <c r="U1403">
        <v>0.67500000000000004</v>
      </c>
      <c r="V1403">
        <v>12.1</v>
      </c>
      <c r="W1403">
        <f t="shared" si="126"/>
        <v>0</v>
      </c>
      <c r="X1403">
        <f t="shared" si="127"/>
        <v>1</v>
      </c>
      <c r="Y1403">
        <f t="shared" si="128"/>
        <v>0</v>
      </c>
      <c r="Z1403">
        <f t="shared" si="129"/>
        <v>0</v>
      </c>
      <c r="AA1403">
        <f t="shared" si="130"/>
        <v>0</v>
      </c>
      <c r="AB1403">
        <f t="shared" si="131"/>
        <v>0</v>
      </c>
      <c r="AC1403">
        <v>77.599999999999994</v>
      </c>
    </row>
    <row r="1404" spans="1:29" x14ac:dyDescent="0.25">
      <c r="A1404" t="s">
        <v>29</v>
      </c>
      <c r="B1404" t="s">
        <v>203</v>
      </c>
      <c r="C1404">
        <v>2000</v>
      </c>
      <c r="D1404" t="s">
        <v>24</v>
      </c>
      <c r="E1404">
        <v>339</v>
      </c>
      <c r="F1404">
        <v>14</v>
      </c>
      <c r="G1404">
        <v>1.1000000000000001</v>
      </c>
      <c r="H1404">
        <v>2.0296442699999999</v>
      </c>
      <c r="J1404">
        <v>3578</v>
      </c>
      <c r="K1404">
        <v>16.600000000000001</v>
      </c>
      <c r="L1404">
        <v>22</v>
      </c>
      <c r="M1404">
        <v>63</v>
      </c>
      <c r="N1404">
        <v>4.3499999999999996</v>
      </c>
      <c r="O1404">
        <v>64</v>
      </c>
      <c r="P1404">
        <v>5.0999999999999996</v>
      </c>
      <c r="Q1404">
        <v>26.393293499999999</v>
      </c>
      <c r="R1404">
        <v>497367</v>
      </c>
      <c r="S1404">
        <v>9.4</v>
      </c>
      <c r="T1404">
        <v>9.3000000000000007</v>
      </c>
      <c r="U1404">
        <v>0.42499999999999999</v>
      </c>
      <c r="V1404">
        <v>9.3000000000000007</v>
      </c>
      <c r="W1404">
        <f t="shared" si="126"/>
        <v>1</v>
      </c>
      <c r="X1404">
        <f t="shared" si="127"/>
        <v>0</v>
      </c>
      <c r="Y1404">
        <f t="shared" si="128"/>
        <v>0</v>
      </c>
      <c r="Z1404">
        <f t="shared" si="129"/>
        <v>0</v>
      </c>
      <c r="AA1404">
        <f t="shared" si="130"/>
        <v>0</v>
      </c>
      <c r="AB1404">
        <f t="shared" si="131"/>
        <v>0</v>
      </c>
      <c r="AC1404">
        <v>54.6</v>
      </c>
    </row>
    <row r="1405" spans="1:29" x14ac:dyDescent="0.25">
      <c r="A1405" t="s">
        <v>25</v>
      </c>
      <c r="B1405" t="s">
        <v>109</v>
      </c>
      <c r="C1405">
        <v>2006</v>
      </c>
      <c r="D1405" t="s">
        <v>24</v>
      </c>
      <c r="E1405">
        <v>139</v>
      </c>
      <c r="F1405">
        <v>26</v>
      </c>
      <c r="G1405">
        <v>0.02</v>
      </c>
      <c r="H1405">
        <v>0</v>
      </c>
      <c r="I1405">
        <v>98</v>
      </c>
      <c r="J1405">
        <v>220</v>
      </c>
      <c r="K1405">
        <v>49.4</v>
      </c>
      <c r="L1405">
        <v>30</v>
      </c>
      <c r="M1405">
        <v>99</v>
      </c>
      <c r="N1405">
        <v>5.95</v>
      </c>
      <c r="O1405">
        <v>98</v>
      </c>
      <c r="P1405">
        <v>0.1</v>
      </c>
      <c r="S1405">
        <v>7.4</v>
      </c>
      <c r="T1405">
        <v>7.7</v>
      </c>
      <c r="U1405">
        <v>0.69199999999999995</v>
      </c>
      <c r="V1405">
        <v>11.4</v>
      </c>
      <c r="W1405">
        <f t="shared" si="126"/>
        <v>0</v>
      </c>
      <c r="X1405">
        <f t="shared" si="127"/>
        <v>1</v>
      </c>
      <c r="Y1405">
        <f t="shared" si="128"/>
        <v>0</v>
      </c>
      <c r="Z1405">
        <f t="shared" si="129"/>
        <v>0</v>
      </c>
      <c r="AA1405">
        <f t="shared" si="130"/>
        <v>0</v>
      </c>
      <c r="AB1405">
        <f t="shared" si="131"/>
        <v>0</v>
      </c>
      <c r="AC1405">
        <v>72.2</v>
      </c>
    </row>
    <row r="1406" spans="1:29" x14ac:dyDescent="0.25">
      <c r="A1406" t="s">
        <v>29</v>
      </c>
      <c r="B1406" t="s">
        <v>64</v>
      </c>
      <c r="C1406">
        <v>2007</v>
      </c>
      <c r="D1406" t="s">
        <v>24</v>
      </c>
      <c r="E1406">
        <v>394</v>
      </c>
      <c r="F1406">
        <v>46</v>
      </c>
      <c r="G1406">
        <v>0.42</v>
      </c>
      <c r="H1406">
        <v>5.9629235319999996</v>
      </c>
      <c r="J1406">
        <v>441</v>
      </c>
      <c r="K1406">
        <v>16.100000000000001</v>
      </c>
      <c r="L1406">
        <v>80</v>
      </c>
      <c r="M1406">
        <v>38</v>
      </c>
      <c r="N1406">
        <v>3.35</v>
      </c>
      <c r="O1406">
        <v>28</v>
      </c>
      <c r="P1406">
        <v>4.9000000000000004</v>
      </c>
      <c r="Q1406">
        <v>81.683884000000006</v>
      </c>
      <c r="R1406">
        <v>177578</v>
      </c>
      <c r="S1406">
        <v>1</v>
      </c>
      <c r="T1406">
        <v>1</v>
      </c>
      <c r="U1406">
        <v>0.30599999999999999</v>
      </c>
      <c r="V1406">
        <v>5.7</v>
      </c>
      <c r="W1406">
        <f t="shared" si="126"/>
        <v>1</v>
      </c>
      <c r="X1406">
        <f t="shared" si="127"/>
        <v>0</v>
      </c>
      <c r="Y1406">
        <f t="shared" si="128"/>
        <v>0</v>
      </c>
      <c r="Z1406">
        <f t="shared" si="129"/>
        <v>0</v>
      </c>
      <c r="AA1406">
        <f t="shared" si="130"/>
        <v>0</v>
      </c>
      <c r="AB1406">
        <f t="shared" si="131"/>
        <v>0</v>
      </c>
      <c r="AC1406">
        <v>49.4</v>
      </c>
    </row>
    <row r="1407" spans="1:29" x14ac:dyDescent="0.25">
      <c r="A1407" t="s">
        <v>25</v>
      </c>
      <c r="B1407" t="s">
        <v>116</v>
      </c>
      <c r="C1407">
        <v>2001</v>
      </c>
      <c r="D1407" t="s">
        <v>24</v>
      </c>
      <c r="E1407">
        <v>131</v>
      </c>
      <c r="F1407">
        <v>4</v>
      </c>
      <c r="G1407">
        <v>0.55000000000000004</v>
      </c>
      <c r="H1407">
        <v>248.697463</v>
      </c>
      <c r="I1407">
        <v>97</v>
      </c>
      <c r="J1407">
        <v>61</v>
      </c>
      <c r="K1407">
        <v>54.8</v>
      </c>
      <c r="L1407">
        <v>4</v>
      </c>
      <c r="M1407">
        <v>97</v>
      </c>
      <c r="N1407">
        <v>9.9</v>
      </c>
      <c r="O1407">
        <v>99</v>
      </c>
      <c r="P1407">
        <v>0.1</v>
      </c>
      <c r="Q1407">
        <v>1728.2659000000001</v>
      </c>
      <c r="R1407">
        <v>5193482</v>
      </c>
      <c r="S1407">
        <v>4</v>
      </c>
      <c r="T1407">
        <v>3.9</v>
      </c>
      <c r="U1407">
        <v>0.70599999999999996</v>
      </c>
      <c r="V1407">
        <v>12.7</v>
      </c>
      <c r="W1407">
        <f t="shared" si="126"/>
        <v>0</v>
      </c>
      <c r="X1407">
        <f t="shared" si="127"/>
        <v>1</v>
      </c>
      <c r="Y1407">
        <f t="shared" si="128"/>
        <v>0</v>
      </c>
      <c r="Z1407">
        <f t="shared" si="129"/>
        <v>0</v>
      </c>
      <c r="AA1407">
        <f t="shared" si="130"/>
        <v>0</v>
      </c>
      <c r="AB1407">
        <f t="shared" si="131"/>
        <v>0</v>
      </c>
      <c r="AC1407">
        <v>71.900000000000006</v>
      </c>
    </row>
    <row r="1408" spans="1:29" x14ac:dyDescent="0.25">
      <c r="A1408" t="s">
        <v>29</v>
      </c>
      <c r="B1408" t="s">
        <v>69</v>
      </c>
      <c r="C1408">
        <v>2014</v>
      </c>
      <c r="D1408" t="s">
        <v>24</v>
      </c>
      <c r="E1408">
        <v>275</v>
      </c>
      <c r="F1408">
        <v>7</v>
      </c>
      <c r="G1408">
        <v>0.01</v>
      </c>
      <c r="H1408">
        <v>0</v>
      </c>
      <c r="I1408">
        <v>9</v>
      </c>
      <c r="J1408">
        <v>71</v>
      </c>
      <c r="K1408">
        <v>26.8</v>
      </c>
      <c r="L1408">
        <v>10</v>
      </c>
      <c r="M1408">
        <v>9</v>
      </c>
      <c r="N1408">
        <v>5.15</v>
      </c>
      <c r="O1408">
        <v>9</v>
      </c>
      <c r="P1408">
        <v>3</v>
      </c>
      <c r="S1408">
        <v>7.6</v>
      </c>
      <c r="T1408">
        <v>7.3</v>
      </c>
      <c r="U1408">
        <v>0.58099999999999996</v>
      </c>
      <c r="V1408">
        <v>11.1</v>
      </c>
      <c r="W1408">
        <f t="shared" si="126"/>
        <v>1</v>
      </c>
      <c r="X1408">
        <f t="shared" si="127"/>
        <v>0</v>
      </c>
      <c r="Y1408">
        <f t="shared" si="128"/>
        <v>0</v>
      </c>
      <c r="Z1408">
        <f t="shared" si="129"/>
        <v>0</v>
      </c>
      <c r="AA1408">
        <f t="shared" si="130"/>
        <v>0</v>
      </c>
      <c r="AB1408">
        <f t="shared" si="131"/>
        <v>0</v>
      </c>
      <c r="AC1408">
        <v>64.2</v>
      </c>
    </row>
    <row r="1409" spans="1:29" x14ac:dyDescent="0.25">
      <c r="A1409" t="s">
        <v>29</v>
      </c>
      <c r="B1409" t="s">
        <v>63</v>
      </c>
      <c r="C1409">
        <v>2014</v>
      </c>
      <c r="D1409" t="s">
        <v>24</v>
      </c>
      <c r="E1409">
        <v>437</v>
      </c>
      <c r="F1409">
        <v>15</v>
      </c>
      <c r="G1409">
        <v>0.01</v>
      </c>
      <c r="H1409">
        <v>53.439643230000001</v>
      </c>
      <c r="I1409">
        <v>47</v>
      </c>
      <c r="J1409">
        <v>210</v>
      </c>
      <c r="K1409">
        <v>22.1</v>
      </c>
      <c r="L1409">
        <v>22</v>
      </c>
      <c r="M1409">
        <v>47</v>
      </c>
      <c r="N1409">
        <v>4.2</v>
      </c>
      <c r="O1409">
        <v>47</v>
      </c>
      <c r="P1409">
        <v>4.5</v>
      </c>
      <c r="Q1409">
        <v>377.132274</v>
      </c>
      <c r="R1409">
        <v>4515392</v>
      </c>
      <c r="S1409">
        <v>8.4</v>
      </c>
      <c r="T1409">
        <v>8.3000000000000007</v>
      </c>
      <c r="U1409">
        <v>0.34499999999999997</v>
      </c>
      <c r="V1409">
        <v>7.1</v>
      </c>
      <c r="W1409">
        <f t="shared" si="126"/>
        <v>1</v>
      </c>
      <c r="X1409">
        <f t="shared" si="127"/>
        <v>0</v>
      </c>
      <c r="Y1409">
        <f t="shared" si="128"/>
        <v>0</v>
      </c>
      <c r="Z1409">
        <f t="shared" si="129"/>
        <v>0</v>
      </c>
      <c r="AA1409">
        <f t="shared" si="130"/>
        <v>0</v>
      </c>
      <c r="AB1409">
        <f t="shared" si="131"/>
        <v>0</v>
      </c>
      <c r="AC1409">
        <v>58</v>
      </c>
    </row>
    <row r="1410" spans="1:29" x14ac:dyDescent="0.25">
      <c r="A1410" t="s">
        <v>27</v>
      </c>
      <c r="B1410" t="s">
        <v>45</v>
      </c>
      <c r="C1410">
        <v>2011</v>
      </c>
      <c r="D1410" t="s">
        <v>24</v>
      </c>
      <c r="E1410">
        <v>232</v>
      </c>
      <c r="F1410">
        <v>0</v>
      </c>
      <c r="G1410">
        <v>17.309999999999999</v>
      </c>
      <c r="H1410">
        <v>846.91130710000004</v>
      </c>
      <c r="I1410">
        <v>98</v>
      </c>
      <c r="J1410">
        <v>50</v>
      </c>
      <c r="K1410">
        <v>59.9</v>
      </c>
      <c r="L1410">
        <v>1</v>
      </c>
      <c r="M1410">
        <v>98</v>
      </c>
      <c r="N1410">
        <v>4.92</v>
      </c>
      <c r="O1410">
        <v>98</v>
      </c>
      <c r="P1410">
        <v>0.1</v>
      </c>
      <c r="Q1410">
        <v>6519.7175299999999</v>
      </c>
      <c r="R1410">
        <v>9473172</v>
      </c>
      <c r="S1410">
        <v>2</v>
      </c>
      <c r="T1410">
        <v>2.1</v>
      </c>
      <c r="U1410">
        <v>0.78700000000000003</v>
      </c>
      <c r="V1410">
        <v>15.5</v>
      </c>
      <c r="W1410">
        <f t="shared" si="126"/>
        <v>0</v>
      </c>
      <c r="X1410">
        <f t="shared" si="127"/>
        <v>0</v>
      </c>
      <c r="Y1410">
        <f t="shared" si="128"/>
        <v>0</v>
      </c>
      <c r="Z1410">
        <f t="shared" si="129"/>
        <v>0</v>
      </c>
      <c r="AA1410">
        <f t="shared" si="130"/>
        <v>1</v>
      </c>
      <c r="AB1410">
        <f t="shared" si="131"/>
        <v>0</v>
      </c>
      <c r="AC1410">
        <v>72</v>
      </c>
    </row>
    <row r="1411" spans="1:29" x14ac:dyDescent="0.25">
      <c r="A1411" t="s">
        <v>27</v>
      </c>
      <c r="B1411" t="s">
        <v>196</v>
      </c>
      <c r="C1411">
        <v>2005</v>
      </c>
      <c r="D1411" t="s">
        <v>37</v>
      </c>
      <c r="E1411">
        <v>66</v>
      </c>
      <c r="F1411">
        <v>0</v>
      </c>
      <c r="G1411">
        <v>6.5</v>
      </c>
      <c r="H1411">
        <v>599.03924029999996</v>
      </c>
      <c r="J1411">
        <v>13</v>
      </c>
      <c r="K1411">
        <v>55.3</v>
      </c>
      <c r="L1411">
        <v>0</v>
      </c>
      <c r="M1411">
        <v>98</v>
      </c>
      <c r="N1411">
        <v>9.6</v>
      </c>
      <c r="O1411">
        <v>98</v>
      </c>
      <c r="P1411">
        <v>0.1</v>
      </c>
      <c r="Q1411">
        <v>4385.3531499999999</v>
      </c>
      <c r="R1411">
        <v>929572</v>
      </c>
      <c r="S1411">
        <v>1.3</v>
      </c>
      <c r="T1411">
        <v>1.3</v>
      </c>
      <c r="U1411">
        <v>0.89</v>
      </c>
      <c r="V1411">
        <v>16</v>
      </c>
      <c r="W1411">
        <f t="shared" ref="W1411:W1474" si="132">IF(A1411="Africa",1,0)</f>
        <v>0</v>
      </c>
      <c r="X1411">
        <f t="shared" ref="X1411:X1474" si="133">IF(A1411="Asia",1,0)</f>
        <v>0</v>
      </c>
      <c r="Y1411">
        <f t="shared" ref="Y1411:Y1474" si="134">IF(A1411="Oceania",1,0)</f>
        <v>0</v>
      </c>
      <c r="Z1411">
        <f t="shared" ref="Z1411:Z1474" si="135">IF(A1411="South America",1,0)</f>
        <v>0</v>
      </c>
      <c r="AA1411">
        <f t="shared" ref="AA1411:AA1474" si="136">IF(A1411="Europe",1,0)</f>
        <v>1</v>
      </c>
      <c r="AB1411">
        <f t="shared" ref="AB1411:AB1474" si="137">IF(D1411="Developed",1,0)</f>
        <v>1</v>
      </c>
      <c r="AC1411">
        <v>85</v>
      </c>
    </row>
    <row r="1412" spans="1:29" x14ac:dyDescent="0.25">
      <c r="A1412" t="s">
        <v>25</v>
      </c>
      <c r="B1412" t="s">
        <v>122</v>
      </c>
      <c r="C1412">
        <v>2010</v>
      </c>
      <c r="D1412" t="s">
        <v>24</v>
      </c>
      <c r="E1412">
        <v>218</v>
      </c>
      <c r="F1412">
        <v>10</v>
      </c>
      <c r="G1412">
        <v>5.95</v>
      </c>
      <c r="H1412">
        <v>0</v>
      </c>
      <c r="I1412">
        <v>74</v>
      </c>
      <c r="J1412">
        <v>153</v>
      </c>
      <c r="K1412">
        <v>18</v>
      </c>
      <c r="L1412">
        <v>13</v>
      </c>
      <c r="M1412">
        <v>76</v>
      </c>
      <c r="N1412">
        <v>2.75</v>
      </c>
      <c r="O1412">
        <v>74</v>
      </c>
      <c r="P1412">
        <v>0.3</v>
      </c>
      <c r="S1412">
        <v>9.3000000000000007</v>
      </c>
      <c r="T1412">
        <v>9.5</v>
      </c>
      <c r="U1412">
        <v>0.53500000000000003</v>
      </c>
      <c r="V1412">
        <v>9.6</v>
      </c>
      <c r="W1412">
        <f t="shared" si="132"/>
        <v>0</v>
      </c>
      <c r="X1412">
        <f t="shared" si="133"/>
        <v>1</v>
      </c>
      <c r="Y1412">
        <f t="shared" si="134"/>
        <v>0</v>
      </c>
      <c r="Z1412">
        <f t="shared" si="135"/>
        <v>0</v>
      </c>
      <c r="AA1412">
        <f t="shared" si="136"/>
        <v>0</v>
      </c>
      <c r="AB1412">
        <f t="shared" si="137"/>
        <v>0</v>
      </c>
      <c r="AC1412">
        <v>63.6</v>
      </c>
    </row>
    <row r="1413" spans="1:29" x14ac:dyDescent="0.25">
      <c r="A1413" t="s">
        <v>29</v>
      </c>
      <c r="B1413" t="s">
        <v>145</v>
      </c>
      <c r="C1413">
        <v>2005</v>
      </c>
      <c r="D1413" t="s">
        <v>24</v>
      </c>
      <c r="E1413">
        <v>434</v>
      </c>
      <c r="F1413">
        <v>80</v>
      </c>
      <c r="G1413">
        <v>1.23</v>
      </c>
      <c r="H1413">
        <v>67.333787349999994</v>
      </c>
      <c r="I1413">
        <v>75</v>
      </c>
      <c r="J1413">
        <v>12598</v>
      </c>
      <c r="K1413">
        <v>18.5</v>
      </c>
      <c r="L1413">
        <v>117</v>
      </c>
      <c r="M1413">
        <v>71</v>
      </c>
      <c r="N1413">
        <v>6.87</v>
      </c>
      <c r="O1413">
        <v>8</v>
      </c>
      <c r="P1413">
        <v>16.2</v>
      </c>
      <c r="Q1413">
        <v>369.15453589999998</v>
      </c>
      <c r="R1413">
        <v>29237</v>
      </c>
      <c r="S1413">
        <v>3.9</v>
      </c>
      <c r="T1413">
        <v>3.8</v>
      </c>
      <c r="U1413">
        <v>0.34100000000000003</v>
      </c>
      <c r="V1413">
        <v>7.3</v>
      </c>
      <c r="W1413">
        <f t="shared" si="132"/>
        <v>1</v>
      </c>
      <c r="X1413">
        <f t="shared" si="133"/>
        <v>0</v>
      </c>
      <c r="Y1413">
        <f t="shared" si="134"/>
        <v>0</v>
      </c>
      <c r="Z1413">
        <f t="shared" si="135"/>
        <v>0</v>
      </c>
      <c r="AA1413">
        <f t="shared" si="136"/>
        <v>0</v>
      </c>
      <c r="AB1413">
        <f t="shared" si="137"/>
        <v>0</v>
      </c>
      <c r="AC1413">
        <v>58</v>
      </c>
    </row>
    <row r="1414" spans="1:29" x14ac:dyDescent="0.25">
      <c r="A1414" t="s">
        <v>27</v>
      </c>
      <c r="B1414" t="s">
        <v>72</v>
      </c>
      <c r="C1414">
        <v>2013</v>
      </c>
      <c r="D1414" t="s">
        <v>37</v>
      </c>
      <c r="E1414">
        <v>97</v>
      </c>
      <c r="F1414">
        <v>0</v>
      </c>
      <c r="G1414">
        <v>12.39</v>
      </c>
      <c r="H1414">
        <v>1899.107385</v>
      </c>
      <c r="I1414">
        <v>96</v>
      </c>
      <c r="J1414">
        <v>0</v>
      </c>
      <c r="K1414">
        <v>62.5</v>
      </c>
      <c r="L1414">
        <v>0</v>
      </c>
      <c r="M1414">
        <v>96</v>
      </c>
      <c r="N1414">
        <v>7.83</v>
      </c>
      <c r="O1414">
        <v>96</v>
      </c>
      <c r="P1414">
        <v>0.1</v>
      </c>
      <c r="Q1414">
        <v>13574.749</v>
      </c>
      <c r="R1414">
        <v>4255689</v>
      </c>
      <c r="S1414">
        <v>1.5</v>
      </c>
      <c r="T1414">
        <v>1.5</v>
      </c>
      <c r="U1414">
        <v>0.81699999999999995</v>
      </c>
      <c r="V1414">
        <v>14.9</v>
      </c>
      <c r="W1414">
        <f t="shared" si="132"/>
        <v>0</v>
      </c>
      <c r="X1414">
        <f t="shared" si="133"/>
        <v>0</v>
      </c>
      <c r="Y1414">
        <f t="shared" si="134"/>
        <v>0</v>
      </c>
      <c r="Z1414">
        <f t="shared" si="135"/>
        <v>0</v>
      </c>
      <c r="AA1414">
        <f t="shared" si="136"/>
        <v>1</v>
      </c>
      <c r="AB1414">
        <f t="shared" si="137"/>
        <v>1</v>
      </c>
      <c r="AC1414">
        <v>77.7</v>
      </c>
    </row>
    <row r="1415" spans="1:29" x14ac:dyDescent="0.25">
      <c r="A1415" t="s">
        <v>32</v>
      </c>
      <c r="B1415" t="s">
        <v>44</v>
      </c>
      <c r="C1415">
        <v>2013</v>
      </c>
      <c r="D1415" t="s">
        <v>24</v>
      </c>
      <c r="E1415">
        <v>11</v>
      </c>
      <c r="F1415">
        <v>0</v>
      </c>
      <c r="G1415">
        <v>8.74</v>
      </c>
      <c r="H1415">
        <v>263.03728380000001</v>
      </c>
      <c r="I1415">
        <v>91</v>
      </c>
      <c r="J1415">
        <v>0</v>
      </c>
      <c r="K1415">
        <v>53</v>
      </c>
      <c r="L1415">
        <v>0</v>
      </c>
      <c r="M1415">
        <v>91</v>
      </c>
      <c r="N1415">
        <v>7.57</v>
      </c>
      <c r="O1415">
        <v>91</v>
      </c>
      <c r="P1415">
        <v>0.1</v>
      </c>
      <c r="Q1415">
        <v>15472.7814</v>
      </c>
      <c r="S1415">
        <v>3.8</v>
      </c>
      <c r="T1415">
        <v>3.8</v>
      </c>
      <c r="U1415">
        <v>0.79200000000000004</v>
      </c>
      <c r="V1415">
        <v>15.3</v>
      </c>
      <c r="W1415">
        <f t="shared" si="132"/>
        <v>0</v>
      </c>
      <c r="X1415">
        <f t="shared" si="133"/>
        <v>0</v>
      </c>
      <c r="Y1415">
        <f t="shared" si="134"/>
        <v>0</v>
      </c>
      <c r="Z1415">
        <f t="shared" si="135"/>
        <v>0</v>
      </c>
      <c r="AA1415">
        <f t="shared" si="136"/>
        <v>0</v>
      </c>
      <c r="AB1415">
        <f t="shared" si="137"/>
        <v>0</v>
      </c>
      <c r="AC1415">
        <v>75.2</v>
      </c>
    </row>
    <row r="1416" spans="1:29" x14ac:dyDescent="0.25">
      <c r="A1416" t="s">
        <v>25</v>
      </c>
      <c r="B1416" t="s">
        <v>108</v>
      </c>
      <c r="C1416">
        <v>2012</v>
      </c>
      <c r="D1416" t="s">
        <v>24</v>
      </c>
      <c r="E1416">
        <v>183</v>
      </c>
      <c r="F1416">
        <v>129</v>
      </c>
      <c r="G1416">
        <v>0.08</v>
      </c>
      <c r="H1416">
        <v>254.4688257</v>
      </c>
      <c r="I1416">
        <v>83</v>
      </c>
      <c r="J1416">
        <v>15489</v>
      </c>
      <c r="K1416">
        <v>24.7</v>
      </c>
      <c r="L1416">
        <v>154</v>
      </c>
      <c r="M1416">
        <v>84</v>
      </c>
      <c r="N1416">
        <v>2.9</v>
      </c>
      <c r="O1416">
        <v>83</v>
      </c>
      <c r="P1416">
        <v>0.3</v>
      </c>
      <c r="Q1416">
        <v>3687.9539960000002</v>
      </c>
      <c r="R1416">
        <v>248883232</v>
      </c>
      <c r="S1416">
        <v>1.5</v>
      </c>
      <c r="T1416">
        <v>1.4</v>
      </c>
      <c r="U1416">
        <v>0.66900000000000004</v>
      </c>
      <c r="V1416">
        <v>12.6</v>
      </c>
      <c r="W1416">
        <f t="shared" si="132"/>
        <v>0</v>
      </c>
      <c r="X1416">
        <f t="shared" si="133"/>
        <v>1</v>
      </c>
      <c r="Y1416">
        <f t="shared" si="134"/>
        <v>0</v>
      </c>
      <c r="Z1416">
        <f t="shared" si="135"/>
        <v>0</v>
      </c>
      <c r="AA1416">
        <f t="shared" si="136"/>
        <v>0</v>
      </c>
      <c r="AB1416">
        <f t="shared" si="137"/>
        <v>0</v>
      </c>
      <c r="AC1416">
        <v>68.5</v>
      </c>
    </row>
    <row r="1417" spans="1:29" x14ac:dyDescent="0.25">
      <c r="A1417" t="s">
        <v>29</v>
      </c>
      <c r="B1417" t="s">
        <v>190</v>
      </c>
      <c r="C1417">
        <v>2011</v>
      </c>
      <c r="D1417" t="s">
        <v>24</v>
      </c>
      <c r="E1417">
        <v>355</v>
      </c>
      <c r="F1417">
        <v>27</v>
      </c>
      <c r="H1417">
        <v>0</v>
      </c>
      <c r="J1417">
        <v>1256</v>
      </c>
      <c r="L1417">
        <v>41</v>
      </c>
      <c r="M1417">
        <v>66</v>
      </c>
      <c r="O1417">
        <v>61</v>
      </c>
      <c r="P1417">
        <v>3.9</v>
      </c>
      <c r="Q1417">
        <v>176.97130000000001</v>
      </c>
      <c r="R1417">
        <v>1448857</v>
      </c>
      <c r="U1417">
        <v>0.42899999999999999</v>
      </c>
      <c r="V1417">
        <v>4.9000000000000004</v>
      </c>
      <c r="W1417">
        <f t="shared" si="132"/>
        <v>1</v>
      </c>
      <c r="X1417">
        <f t="shared" si="133"/>
        <v>0</v>
      </c>
      <c r="Y1417">
        <f t="shared" si="134"/>
        <v>0</v>
      </c>
      <c r="Z1417">
        <f t="shared" si="135"/>
        <v>0</v>
      </c>
      <c r="AA1417">
        <f t="shared" si="136"/>
        <v>0</v>
      </c>
      <c r="AB1417">
        <f t="shared" si="137"/>
        <v>0</v>
      </c>
      <c r="AC1417">
        <v>55.4</v>
      </c>
    </row>
    <row r="1418" spans="1:29" x14ac:dyDescent="0.25">
      <c r="A1418" t="s">
        <v>34</v>
      </c>
      <c r="B1418" t="s">
        <v>53</v>
      </c>
      <c r="C1418">
        <v>2014</v>
      </c>
      <c r="D1418" t="s">
        <v>24</v>
      </c>
      <c r="E1418">
        <v>144</v>
      </c>
      <c r="F1418">
        <v>44</v>
      </c>
      <c r="G1418">
        <v>7.32</v>
      </c>
      <c r="H1418">
        <v>83.164653619999996</v>
      </c>
      <c r="I1418">
        <v>96</v>
      </c>
      <c r="J1418">
        <v>876</v>
      </c>
      <c r="K1418">
        <v>55.3</v>
      </c>
      <c r="L1418">
        <v>49</v>
      </c>
      <c r="M1418">
        <v>96</v>
      </c>
      <c r="N1418">
        <v>8.32</v>
      </c>
      <c r="O1418">
        <v>93</v>
      </c>
      <c r="P1418">
        <v>0.1</v>
      </c>
      <c r="Q1418">
        <v>1226.6173100000001</v>
      </c>
      <c r="R1418">
        <v>24213133</v>
      </c>
      <c r="S1418">
        <v>2.7</v>
      </c>
      <c r="T1418">
        <v>2.7</v>
      </c>
      <c r="U1418">
        <v>0.747</v>
      </c>
      <c r="V1418">
        <v>15.2</v>
      </c>
      <c r="W1418">
        <f t="shared" si="132"/>
        <v>0</v>
      </c>
      <c r="X1418">
        <f t="shared" si="133"/>
        <v>0</v>
      </c>
      <c r="Y1418">
        <f t="shared" si="134"/>
        <v>0</v>
      </c>
      <c r="Z1418">
        <f t="shared" si="135"/>
        <v>1</v>
      </c>
      <c r="AA1418">
        <f t="shared" si="136"/>
        <v>0</v>
      </c>
      <c r="AB1418">
        <f t="shared" si="137"/>
        <v>0</v>
      </c>
      <c r="AC1418">
        <v>74.8</v>
      </c>
    </row>
    <row r="1419" spans="1:29" x14ac:dyDescent="0.25">
      <c r="A1419" t="s">
        <v>25</v>
      </c>
      <c r="B1419" t="s">
        <v>49</v>
      </c>
      <c r="C1419">
        <v>2002</v>
      </c>
      <c r="D1419" t="s">
        <v>24</v>
      </c>
      <c r="E1419">
        <v>282</v>
      </c>
      <c r="F1419">
        <v>1</v>
      </c>
      <c r="G1419">
        <v>0.28999999999999998</v>
      </c>
      <c r="H1419">
        <v>151.9755193</v>
      </c>
      <c r="I1419">
        <v>83</v>
      </c>
      <c r="J1419">
        <v>27</v>
      </c>
      <c r="K1419">
        <v>14.9</v>
      </c>
      <c r="L1419">
        <v>1</v>
      </c>
      <c r="M1419">
        <v>89</v>
      </c>
      <c r="N1419">
        <v>7.75</v>
      </c>
      <c r="O1419">
        <v>86</v>
      </c>
      <c r="P1419">
        <v>0.1</v>
      </c>
      <c r="Q1419">
        <v>885.63822449999998</v>
      </c>
      <c r="R1419">
        <v>66399</v>
      </c>
      <c r="S1419">
        <v>18.600000000000001</v>
      </c>
      <c r="T1419">
        <v>19.399999999999999</v>
      </c>
      <c r="U1419">
        <v>0</v>
      </c>
      <c r="V1419">
        <v>8</v>
      </c>
      <c r="W1419">
        <f t="shared" si="132"/>
        <v>0</v>
      </c>
      <c r="X1419">
        <f t="shared" si="133"/>
        <v>1</v>
      </c>
      <c r="Y1419">
        <f t="shared" si="134"/>
        <v>0</v>
      </c>
      <c r="Z1419">
        <f t="shared" si="135"/>
        <v>0</v>
      </c>
      <c r="AA1419">
        <f t="shared" si="136"/>
        <v>0</v>
      </c>
      <c r="AB1419">
        <f t="shared" si="137"/>
        <v>0</v>
      </c>
      <c r="AC1419">
        <v>62.5</v>
      </c>
    </row>
    <row r="1420" spans="1:29" x14ac:dyDescent="0.25">
      <c r="A1420" t="s">
        <v>29</v>
      </c>
      <c r="B1420" t="s">
        <v>188</v>
      </c>
      <c r="C1420">
        <v>2006</v>
      </c>
      <c r="D1420" t="s">
        <v>24</v>
      </c>
      <c r="E1420">
        <v>337</v>
      </c>
      <c r="F1420">
        <v>51</v>
      </c>
      <c r="G1420">
        <v>0.01</v>
      </c>
      <c r="H1420">
        <v>0</v>
      </c>
      <c r="J1420">
        <v>7</v>
      </c>
      <c r="K1420">
        <v>2.2000000000000002</v>
      </c>
      <c r="L1420">
        <v>83</v>
      </c>
      <c r="M1420">
        <v>26</v>
      </c>
      <c r="O1420">
        <v>26</v>
      </c>
      <c r="P1420">
        <v>0.9</v>
      </c>
      <c r="S1420">
        <v>7.4</v>
      </c>
      <c r="T1420">
        <v>7.2</v>
      </c>
      <c r="W1420">
        <f t="shared" si="132"/>
        <v>1</v>
      </c>
      <c r="X1420">
        <f t="shared" si="133"/>
        <v>0</v>
      </c>
      <c r="Y1420">
        <f t="shared" si="134"/>
        <v>0</v>
      </c>
      <c r="Z1420">
        <f t="shared" si="135"/>
        <v>0</v>
      </c>
      <c r="AA1420">
        <f t="shared" si="136"/>
        <v>0</v>
      </c>
      <c r="AB1420">
        <f t="shared" si="137"/>
        <v>0</v>
      </c>
      <c r="AC1420">
        <v>51.5</v>
      </c>
    </row>
    <row r="1421" spans="1:29" x14ac:dyDescent="0.25">
      <c r="A1421" t="s">
        <v>27</v>
      </c>
      <c r="B1421" t="s">
        <v>26</v>
      </c>
      <c r="C1421">
        <v>2013</v>
      </c>
      <c r="D1421" t="s">
        <v>24</v>
      </c>
      <c r="E1421">
        <v>84</v>
      </c>
      <c r="F1421">
        <v>0</v>
      </c>
      <c r="G1421">
        <v>4.76</v>
      </c>
      <c r="H1421">
        <v>430.87697850000001</v>
      </c>
      <c r="I1421">
        <v>99</v>
      </c>
      <c r="J1421">
        <v>0</v>
      </c>
      <c r="K1421">
        <v>56.5</v>
      </c>
      <c r="L1421">
        <v>1</v>
      </c>
      <c r="M1421">
        <v>99</v>
      </c>
      <c r="N1421">
        <v>5.66</v>
      </c>
      <c r="O1421">
        <v>99</v>
      </c>
      <c r="P1421">
        <v>0.1</v>
      </c>
      <c r="Q1421">
        <v>4414.7231400000001</v>
      </c>
      <c r="R1421">
        <v>289592</v>
      </c>
      <c r="S1421">
        <v>1.3</v>
      </c>
      <c r="T1421">
        <v>1.4</v>
      </c>
      <c r="U1421">
        <v>0.75900000000000001</v>
      </c>
      <c r="V1421">
        <v>14.2</v>
      </c>
      <c r="W1421">
        <f t="shared" si="132"/>
        <v>0</v>
      </c>
      <c r="X1421">
        <f t="shared" si="133"/>
        <v>0</v>
      </c>
      <c r="Y1421">
        <f t="shared" si="134"/>
        <v>0</v>
      </c>
      <c r="Z1421">
        <f t="shared" si="135"/>
        <v>0</v>
      </c>
      <c r="AA1421">
        <f t="shared" si="136"/>
        <v>1</v>
      </c>
      <c r="AB1421">
        <f t="shared" si="137"/>
        <v>0</v>
      </c>
      <c r="AC1421">
        <v>77.2</v>
      </c>
    </row>
    <row r="1422" spans="1:29" x14ac:dyDescent="0.25">
      <c r="A1422" t="s">
        <v>29</v>
      </c>
      <c r="B1422" t="s">
        <v>153</v>
      </c>
      <c r="C1422">
        <v>2005</v>
      </c>
      <c r="D1422" t="s">
        <v>24</v>
      </c>
      <c r="E1422">
        <v>278</v>
      </c>
      <c r="F1422">
        <v>55</v>
      </c>
      <c r="G1422">
        <v>0.11</v>
      </c>
      <c r="H1422">
        <v>3.7517154420000001</v>
      </c>
      <c r="J1422">
        <v>2183</v>
      </c>
      <c r="K1422">
        <v>15.4</v>
      </c>
      <c r="L1422">
        <v>114</v>
      </c>
      <c r="M1422">
        <v>46</v>
      </c>
      <c r="N1422">
        <v>7.15</v>
      </c>
      <c r="O1422">
        <v>45</v>
      </c>
      <c r="P1422">
        <v>1.6</v>
      </c>
      <c r="Q1422">
        <v>25.383731000000001</v>
      </c>
      <c r="R1422">
        <v>13618449</v>
      </c>
      <c r="S1422">
        <v>11.9</v>
      </c>
      <c r="T1422">
        <v>11.8</v>
      </c>
      <c r="U1422">
        <v>0.27800000000000002</v>
      </c>
      <c r="V1422">
        <v>3.5</v>
      </c>
      <c r="W1422">
        <f t="shared" si="132"/>
        <v>1</v>
      </c>
      <c r="X1422">
        <f t="shared" si="133"/>
        <v>0</v>
      </c>
      <c r="Y1422">
        <f t="shared" si="134"/>
        <v>0</v>
      </c>
      <c r="Z1422">
        <f t="shared" si="135"/>
        <v>0</v>
      </c>
      <c r="AA1422">
        <f t="shared" si="136"/>
        <v>0</v>
      </c>
      <c r="AB1422">
        <f t="shared" si="137"/>
        <v>0</v>
      </c>
      <c r="AC1422">
        <v>53.7</v>
      </c>
    </row>
    <row r="1423" spans="1:29" x14ac:dyDescent="0.25">
      <c r="A1423" t="s">
        <v>25</v>
      </c>
      <c r="B1423" t="s">
        <v>157</v>
      </c>
      <c r="C1423">
        <v>2009</v>
      </c>
      <c r="D1423" t="s">
        <v>24</v>
      </c>
      <c r="E1423">
        <v>18</v>
      </c>
      <c r="F1423">
        <v>1</v>
      </c>
      <c r="G1423">
        <v>0.56000000000000005</v>
      </c>
      <c r="H1423">
        <v>1040.6294620000001</v>
      </c>
      <c r="I1423">
        <v>98</v>
      </c>
      <c r="J1423">
        <v>19</v>
      </c>
      <c r="K1423">
        <v>51.5</v>
      </c>
      <c r="L1423">
        <v>1</v>
      </c>
      <c r="M1423">
        <v>96</v>
      </c>
      <c r="N1423">
        <v>2.83</v>
      </c>
      <c r="O1423">
        <v>98</v>
      </c>
      <c r="P1423">
        <v>0.1</v>
      </c>
      <c r="Q1423">
        <v>16784.346160000001</v>
      </c>
      <c r="S1423">
        <v>6.9</v>
      </c>
      <c r="T1423">
        <v>6.8</v>
      </c>
      <c r="U1423">
        <v>0.78200000000000003</v>
      </c>
      <c r="V1423">
        <v>12.4</v>
      </c>
      <c r="W1423">
        <f t="shared" si="132"/>
        <v>0</v>
      </c>
      <c r="X1423">
        <f t="shared" si="133"/>
        <v>1</v>
      </c>
      <c r="Y1423">
        <f t="shared" si="134"/>
        <v>0</v>
      </c>
      <c r="Z1423">
        <f t="shared" si="135"/>
        <v>0</v>
      </c>
      <c r="AA1423">
        <f t="shared" si="136"/>
        <v>0</v>
      </c>
      <c r="AB1423">
        <f t="shared" si="137"/>
        <v>0</v>
      </c>
      <c r="AC1423">
        <v>75.400000000000006</v>
      </c>
    </row>
    <row r="1424" spans="1:29" x14ac:dyDescent="0.25">
      <c r="A1424" t="s">
        <v>32</v>
      </c>
      <c r="B1424" t="s">
        <v>175</v>
      </c>
      <c r="C1424">
        <v>2000</v>
      </c>
      <c r="D1424" t="s">
        <v>24</v>
      </c>
      <c r="E1424">
        <v>186</v>
      </c>
      <c r="F1424">
        <v>0</v>
      </c>
      <c r="G1424">
        <v>4.8</v>
      </c>
      <c r="H1424">
        <v>0</v>
      </c>
      <c r="J1424">
        <v>0</v>
      </c>
      <c r="K1424">
        <v>4.0999999999999996</v>
      </c>
      <c r="L1424">
        <v>0</v>
      </c>
      <c r="M1424">
        <v>99</v>
      </c>
      <c r="N1424">
        <v>3.73</v>
      </c>
      <c r="O1424">
        <v>98</v>
      </c>
      <c r="P1424">
        <v>0.7</v>
      </c>
      <c r="S1424">
        <v>4</v>
      </c>
      <c r="T1424">
        <v>3.9</v>
      </c>
      <c r="U1424">
        <v>0</v>
      </c>
      <c r="V1424">
        <v>12.7</v>
      </c>
      <c r="W1424">
        <f t="shared" si="132"/>
        <v>0</v>
      </c>
      <c r="X1424">
        <f t="shared" si="133"/>
        <v>0</v>
      </c>
      <c r="Y1424">
        <f t="shared" si="134"/>
        <v>0</v>
      </c>
      <c r="Z1424">
        <f t="shared" si="135"/>
        <v>0</v>
      </c>
      <c r="AA1424">
        <f t="shared" si="136"/>
        <v>0</v>
      </c>
      <c r="AB1424">
        <f t="shared" si="137"/>
        <v>0</v>
      </c>
      <c r="AC1424">
        <v>79</v>
      </c>
    </row>
    <row r="1425" spans="1:29" x14ac:dyDescent="0.25">
      <c r="A1425" t="s">
        <v>32</v>
      </c>
      <c r="B1425" t="s">
        <v>103</v>
      </c>
      <c r="C1425">
        <v>2006</v>
      </c>
      <c r="D1425" t="s">
        <v>24</v>
      </c>
      <c r="E1425">
        <v>28</v>
      </c>
      <c r="F1425">
        <v>17</v>
      </c>
      <c r="G1425">
        <v>6.18</v>
      </c>
      <c r="H1425">
        <v>6.9955563859999996</v>
      </c>
      <c r="J1425">
        <v>0</v>
      </c>
      <c r="K1425">
        <v>39.6</v>
      </c>
      <c r="L1425">
        <v>23</v>
      </c>
      <c r="M1425">
        <v>61</v>
      </c>
      <c r="N1425">
        <v>5.7</v>
      </c>
      <c r="O1425">
        <v>6</v>
      </c>
      <c r="P1425">
        <v>3.3</v>
      </c>
      <c r="Q1425">
        <v>55.476260000000003</v>
      </c>
      <c r="R1425">
        <v>949457</v>
      </c>
      <c r="S1425">
        <v>4.3</v>
      </c>
      <c r="T1425">
        <v>4.3</v>
      </c>
      <c r="U1425">
        <v>0.45500000000000002</v>
      </c>
      <c r="V1425">
        <v>8.3000000000000007</v>
      </c>
      <c r="W1425">
        <f t="shared" si="132"/>
        <v>0</v>
      </c>
      <c r="X1425">
        <f t="shared" si="133"/>
        <v>0</v>
      </c>
      <c r="Y1425">
        <f t="shared" si="134"/>
        <v>0</v>
      </c>
      <c r="Z1425">
        <f t="shared" si="135"/>
        <v>0</v>
      </c>
      <c r="AA1425">
        <f t="shared" si="136"/>
        <v>0</v>
      </c>
      <c r="AB1425">
        <f t="shared" si="137"/>
        <v>0</v>
      </c>
      <c r="AC1425">
        <v>61.1</v>
      </c>
    </row>
    <row r="1426" spans="1:29" x14ac:dyDescent="0.25">
      <c r="A1426" t="s">
        <v>27</v>
      </c>
      <c r="B1426" t="s">
        <v>39</v>
      </c>
      <c r="C1426">
        <v>2000</v>
      </c>
      <c r="D1426" t="s">
        <v>37</v>
      </c>
      <c r="E1426">
        <v>96</v>
      </c>
      <c r="F1426">
        <v>0</v>
      </c>
      <c r="G1426">
        <v>13.2</v>
      </c>
      <c r="H1426">
        <v>3557.4555070000001</v>
      </c>
      <c r="I1426">
        <v>33</v>
      </c>
      <c r="J1426">
        <v>0</v>
      </c>
      <c r="K1426">
        <v>5.0999999999999996</v>
      </c>
      <c r="L1426">
        <v>0</v>
      </c>
      <c r="M1426">
        <v>71</v>
      </c>
      <c r="N1426">
        <v>1.6</v>
      </c>
      <c r="O1426">
        <v>81</v>
      </c>
      <c r="P1426">
        <v>0.1</v>
      </c>
      <c r="Q1426">
        <v>24517.267449999999</v>
      </c>
      <c r="R1426">
        <v>811566</v>
      </c>
      <c r="S1426">
        <v>1.7</v>
      </c>
      <c r="T1426">
        <v>1.9</v>
      </c>
      <c r="U1426">
        <v>0.83299999999999996</v>
      </c>
      <c r="V1426">
        <v>15.4</v>
      </c>
      <c r="W1426">
        <f t="shared" si="132"/>
        <v>0</v>
      </c>
      <c r="X1426">
        <f t="shared" si="133"/>
        <v>0</v>
      </c>
      <c r="Y1426">
        <f t="shared" si="134"/>
        <v>0</v>
      </c>
      <c r="Z1426">
        <f t="shared" si="135"/>
        <v>0</v>
      </c>
      <c r="AA1426">
        <f t="shared" si="136"/>
        <v>1</v>
      </c>
      <c r="AB1426">
        <f t="shared" si="137"/>
        <v>1</v>
      </c>
      <c r="AC1426">
        <v>78.099999999999994</v>
      </c>
    </row>
    <row r="1427" spans="1:29" x14ac:dyDescent="0.25">
      <c r="A1427" t="s">
        <v>32</v>
      </c>
      <c r="B1427" t="s">
        <v>73</v>
      </c>
      <c r="C1427">
        <v>2007</v>
      </c>
      <c r="D1427" t="s">
        <v>24</v>
      </c>
      <c r="E1427">
        <v>14</v>
      </c>
      <c r="F1427">
        <v>1</v>
      </c>
      <c r="G1427">
        <v>4.13</v>
      </c>
      <c r="H1427">
        <v>750.71476410000002</v>
      </c>
      <c r="I1427">
        <v>93</v>
      </c>
      <c r="J1427">
        <v>0</v>
      </c>
      <c r="K1427">
        <v>55.4</v>
      </c>
      <c r="L1427">
        <v>1</v>
      </c>
      <c r="M1427">
        <v>99</v>
      </c>
      <c r="N1427">
        <v>1.42</v>
      </c>
      <c r="O1427">
        <v>93</v>
      </c>
      <c r="P1427">
        <v>0.1</v>
      </c>
      <c r="Q1427">
        <v>5184.4942270000001</v>
      </c>
      <c r="S1427">
        <v>3.4</v>
      </c>
      <c r="T1427">
        <v>3.2</v>
      </c>
      <c r="U1427">
        <v>0.754</v>
      </c>
      <c r="V1427">
        <v>16</v>
      </c>
      <c r="W1427">
        <f t="shared" si="132"/>
        <v>0</v>
      </c>
      <c r="X1427">
        <f t="shared" si="133"/>
        <v>0</v>
      </c>
      <c r="Y1427">
        <f t="shared" si="134"/>
        <v>0</v>
      </c>
      <c r="Z1427">
        <f t="shared" si="135"/>
        <v>0</v>
      </c>
      <c r="AA1427">
        <f t="shared" si="136"/>
        <v>0</v>
      </c>
      <c r="AB1427">
        <f t="shared" si="137"/>
        <v>0</v>
      </c>
      <c r="AC1427">
        <v>78.099999999999994</v>
      </c>
    </row>
    <row r="1428" spans="1:29" x14ac:dyDescent="0.25">
      <c r="A1428" t="s">
        <v>25</v>
      </c>
      <c r="B1428" t="s">
        <v>212</v>
      </c>
      <c r="C1428">
        <v>2011</v>
      </c>
      <c r="D1428" t="s">
        <v>24</v>
      </c>
      <c r="E1428">
        <v>81</v>
      </c>
      <c r="F1428">
        <v>1</v>
      </c>
      <c r="G1428">
        <v>1.73</v>
      </c>
      <c r="H1428">
        <v>387.774991</v>
      </c>
      <c r="I1428">
        <v>95</v>
      </c>
      <c r="J1428">
        <v>0</v>
      </c>
      <c r="K1428">
        <v>57.1</v>
      </c>
      <c r="L1428">
        <v>1</v>
      </c>
      <c r="M1428">
        <v>95</v>
      </c>
      <c r="N1428">
        <v>3.7</v>
      </c>
      <c r="O1428">
        <v>95</v>
      </c>
      <c r="P1428">
        <v>0.1</v>
      </c>
      <c r="Q1428">
        <v>4462.3128999999999</v>
      </c>
      <c r="S1428">
        <v>5.0999999999999996</v>
      </c>
      <c r="T1428">
        <v>4.9000000000000004</v>
      </c>
      <c r="U1428">
        <v>0.82399999999999995</v>
      </c>
      <c r="V1428">
        <v>13.3</v>
      </c>
      <c r="W1428">
        <f t="shared" si="132"/>
        <v>0</v>
      </c>
      <c r="X1428">
        <f t="shared" si="133"/>
        <v>1</v>
      </c>
      <c r="Y1428">
        <f t="shared" si="134"/>
        <v>0</v>
      </c>
      <c r="Z1428">
        <f t="shared" si="135"/>
        <v>0</v>
      </c>
      <c r="AA1428">
        <f t="shared" si="136"/>
        <v>0</v>
      </c>
      <c r="AB1428">
        <f t="shared" si="137"/>
        <v>0</v>
      </c>
      <c r="AC1428">
        <v>76.3</v>
      </c>
    </row>
    <row r="1429" spans="1:29" x14ac:dyDescent="0.25">
      <c r="A1429" t="s">
        <v>29</v>
      </c>
      <c r="B1429" t="s">
        <v>203</v>
      </c>
      <c r="C1429">
        <v>2001</v>
      </c>
      <c r="D1429" t="s">
        <v>24</v>
      </c>
      <c r="E1429">
        <v>345</v>
      </c>
      <c r="F1429">
        <v>14</v>
      </c>
      <c r="G1429">
        <v>0.95</v>
      </c>
      <c r="H1429">
        <v>2.0485748739999998</v>
      </c>
      <c r="J1429">
        <v>1833</v>
      </c>
      <c r="K1429">
        <v>17.100000000000001</v>
      </c>
      <c r="L1429">
        <v>22</v>
      </c>
      <c r="M1429">
        <v>51</v>
      </c>
      <c r="N1429">
        <v>4.29</v>
      </c>
      <c r="O1429">
        <v>5</v>
      </c>
      <c r="P1429">
        <v>5.3</v>
      </c>
      <c r="Q1429">
        <v>26.6394652</v>
      </c>
      <c r="R1429">
        <v>511177</v>
      </c>
      <c r="S1429">
        <v>9.1999999999999993</v>
      </c>
      <c r="T1429">
        <v>9.1</v>
      </c>
      <c r="U1429">
        <v>0.42599999999999999</v>
      </c>
      <c r="V1429">
        <v>9.4</v>
      </c>
      <c r="W1429">
        <f t="shared" si="132"/>
        <v>1</v>
      </c>
      <c r="X1429">
        <f t="shared" si="133"/>
        <v>0</v>
      </c>
      <c r="Y1429">
        <f t="shared" si="134"/>
        <v>0</v>
      </c>
      <c r="Z1429">
        <f t="shared" si="135"/>
        <v>0</v>
      </c>
      <c r="AA1429">
        <f t="shared" si="136"/>
        <v>0</v>
      </c>
      <c r="AB1429">
        <f t="shared" si="137"/>
        <v>0</v>
      </c>
      <c r="AC1429">
        <v>54.6</v>
      </c>
    </row>
    <row r="1430" spans="1:29" x14ac:dyDescent="0.25">
      <c r="A1430" t="s">
        <v>29</v>
      </c>
      <c r="B1430" t="s">
        <v>101</v>
      </c>
      <c r="C1430">
        <v>2012</v>
      </c>
      <c r="D1430" t="s">
        <v>24</v>
      </c>
      <c r="E1430">
        <v>285</v>
      </c>
      <c r="F1430">
        <v>4</v>
      </c>
      <c r="G1430">
        <v>0.01</v>
      </c>
      <c r="H1430">
        <v>0.94852636599999995</v>
      </c>
      <c r="I1430">
        <v>87</v>
      </c>
      <c r="J1430">
        <v>0</v>
      </c>
      <c r="K1430">
        <v>24.3</v>
      </c>
      <c r="L1430">
        <v>6</v>
      </c>
      <c r="M1430">
        <v>87</v>
      </c>
      <c r="N1430">
        <v>5.96</v>
      </c>
      <c r="O1430">
        <v>87</v>
      </c>
      <c r="P1430">
        <v>5.3</v>
      </c>
      <c r="Q1430">
        <v>67.751883300000003</v>
      </c>
      <c r="R1430">
        <v>1638139</v>
      </c>
      <c r="S1430">
        <v>7.7</v>
      </c>
      <c r="T1430">
        <v>7.5</v>
      </c>
      <c r="U1430">
        <v>0.41599999999999998</v>
      </c>
      <c r="V1430">
        <v>9.1</v>
      </c>
      <c r="W1430">
        <f t="shared" si="132"/>
        <v>1</v>
      </c>
      <c r="X1430">
        <f t="shared" si="133"/>
        <v>0</v>
      </c>
      <c r="Y1430">
        <f t="shared" si="134"/>
        <v>0</v>
      </c>
      <c r="Z1430">
        <f t="shared" si="135"/>
        <v>0</v>
      </c>
      <c r="AA1430">
        <f t="shared" si="136"/>
        <v>0</v>
      </c>
      <c r="AB1430">
        <f t="shared" si="137"/>
        <v>0</v>
      </c>
      <c r="AC1430">
        <v>57.6</v>
      </c>
    </row>
    <row r="1431" spans="1:29" x14ac:dyDescent="0.25">
      <c r="A1431" t="s">
        <v>27</v>
      </c>
      <c r="B1431" t="s">
        <v>46</v>
      </c>
      <c r="C1431">
        <v>2014</v>
      </c>
      <c r="D1431" t="s">
        <v>37</v>
      </c>
      <c r="E1431">
        <v>76</v>
      </c>
      <c r="F1431">
        <v>0</v>
      </c>
      <c r="G1431">
        <v>12.6</v>
      </c>
      <c r="H1431">
        <v>7163.3489229999996</v>
      </c>
      <c r="I1431">
        <v>98</v>
      </c>
      <c r="J1431">
        <v>70</v>
      </c>
      <c r="K1431">
        <v>63.4</v>
      </c>
      <c r="L1431">
        <v>1</v>
      </c>
      <c r="M1431">
        <v>99</v>
      </c>
      <c r="N1431">
        <v>1.59</v>
      </c>
      <c r="O1431">
        <v>99</v>
      </c>
      <c r="P1431">
        <v>0.1</v>
      </c>
      <c r="Q1431">
        <v>47439.396840000001</v>
      </c>
      <c r="R1431">
        <v>112957</v>
      </c>
      <c r="S1431">
        <v>1</v>
      </c>
      <c r="T1431">
        <v>1</v>
      </c>
      <c r="U1431">
        <v>0.89</v>
      </c>
      <c r="V1431">
        <v>16.3</v>
      </c>
      <c r="W1431">
        <f t="shared" si="132"/>
        <v>0</v>
      </c>
      <c r="X1431">
        <f t="shared" si="133"/>
        <v>0</v>
      </c>
      <c r="Y1431">
        <f t="shared" si="134"/>
        <v>0</v>
      </c>
      <c r="Z1431">
        <f t="shared" si="135"/>
        <v>0</v>
      </c>
      <c r="AA1431">
        <f t="shared" si="136"/>
        <v>1</v>
      </c>
      <c r="AB1431">
        <f t="shared" si="137"/>
        <v>1</v>
      </c>
      <c r="AC1431">
        <v>89</v>
      </c>
    </row>
    <row r="1432" spans="1:29" x14ac:dyDescent="0.25">
      <c r="A1432" t="s">
        <v>29</v>
      </c>
      <c r="B1432" t="s">
        <v>182</v>
      </c>
      <c r="C1432">
        <v>2005</v>
      </c>
      <c r="D1432" t="s">
        <v>24</v>
      </c>
      <c r="E1432">
        <v>185</v>
      </c>
      <c r="F1432">
        <v>0</v>
      </c>
      <c r="G1432">
        <v>7.82</v>
      </c>
      <c r="H1432">
        <v>21.465313200000001</v>
      </c>
      <c r="I1432">
        <v>99</v>
      </c>
      <c r="J1432">
        <v>0</v>
      </c>
      <c r="K1432">
        <v>3.1</v>
      </c>
      <c r="L1432">
        <v>0</v>
      </c>
      <c r="M1432">
        <v>99</v>
      </c>
      <c r="N1432">
        <v>3.91</v>
      </c>
      <c r="O1432">
        <v>99</v>
      </c>
      <c r="P1432">
        <v>0.1</v>
      </c>
      <c r="Q1432">
        <v>1192.5174</v>
      </c>
      <c r="R1432">
        <v>82858</v>
      </c>
      <c r="S1432">
        <v>6</v>
      </c>
      <c r="T1432">
        <v>6.4</v>
      </c>
      <c r="U1432">
        <v>0.71199999999999997</v>
      </c>
      <c r="V1432">
        <v>12.1</v>
      </c>
      <c r="W1432">
        <f t="shared" si="132"/>
        <v>1</v>
      </c>
      <c r="X1432">
        <f t="shared" si="133"/>
        <v>0</v>
      </c>
      <c r="Y1432">
        <f t="shared" si="134"/>
        <v>0</v>
      </c>
      <c r="Z1432">
        <f t="shared" si="135"/>
        <v>0</v>
      </c>
      <c r="AA1432">
        <f t="shared" si="136"/>
        <v>0</v>
      </c>
      <c r="AB1432">
        <f t="shared" si="137"/>
        <v>0</v>
      </c>
      <c r="AC1432">
        <v>72.2</v>
      </c>
    </row>
    <row r="1433" spans="1:29" x14ac:dyDescent="0.25">
      <c r="A1433" t="s">
        <v>27</v>
      </c>
      <c r="B1433" t="s">
        <v>150</v>
      </c>
      <c r="C1433">
        <v>2011</v>
      </c>
      <c r="D1433" t="s">
        <v>37</v>
      </c>
      <c r="E1433">
        <v>63</v>
      </c>
      <c r="F1433">
        <v>1</v>
      </c>
      <c r="G1433">
        <v>8.9600000000000009</v>
      </c>
      <c r="H1433">
        <v>1047.370244</v>
      </c>
      <c r="I1433">
        <v>2</v>
      </c>
      <c r="J1433">
        <v>51</v>
      </c>
      <c r="K1433">
        <v>59.9</v>
      </c>
      <c r="L1433">
        <v>1</v>
      </c>
      <c r="M1433">
        <v>97</v>
      </c>
      <c r="N1433">
        <v>1.53</v>
      </c>
      <c r="O1433">
        <v>97</v>
      </c>
      <c r="P1433">
        <v>0.1</v>
      </c>
      <c r="Q1433">
        <v>5354.6535999999996</v>
      </c>
      <c r="R1433">
        <v>1669374</v>
      </c>
      <c r="S1433">
        <v>1</v>
      </c>
      <c r="T1433">
        <v>0.9</v>
      </c>
      <c r="U1433">
        <v>0.91100000000000003</v>
      </c>
      <c r="V1433">
        <v>17.2</v>
      </c>
      <c r="W1433">
        <f t="shared" si="132"/>
        <v>0</v>
      </c>
      <c r="X1433">
        <f t="shared" si="133"/>
        <v>0</v>
      </c>
      <c r="Y1433">
        <f t="shared" si="134"/>
        <v>0</v>
      </c>
      <c r="Z1433">
        <f t="shared" si="135"/>
        <v>0</v>
      </c>
      <c r="AA1433">
        <f t="shared" si="136"/>
        <v>1</v>
      </c>
      <c r="AB1433">
        <f t="shared" si="137"/>
        <v>1</v>
      </c>
      <c r="AC1433">
        <v>81.099999999999994</v>
      </c>
    </row>
    <row r="1434" spans="1:29" x14ac:dyDescent="0.25">
      <c r="A1434" t="s">
        <v>29</v>
      </c>
      <c r="B1434" t="s">
        <v>101</v>
      </c>
      <c r="C1434">
        <v>2009</v>
      </c>
      <c r="D1434" t="s">
        <v>24</v>
      </c>
      <c r="E1434">
        <v>288</v>
      </c>
      <c r="F1434">
        <v>4</v>
      </c>
      <c r="G1434">
        <v>2.5499999999999998</v>
      </c>
      <c r="H1434">
        <v>47.129692660000003</v>
      </c>
      <c r="I1434">
        <v>8</v>
      </c>
      <c r="J1434">
        <v>0</v>
      </c>
      <c r="K1434">
        <v>22.5</v>
      </c>
      <c r="L1434">
        <v>7</v>
      </c>
      <c r="M1434">
        <v>78</v>
      </c>
      <c r="N1434">
        <v>6.81</v>
      </c>
      <c r="O1434">
        <v>8</v>
      </c>
      <c r="P1434">
        <v>6</v>
      </c>
      <c r="Q1434">
        <v>544.22277899999995</v>
      </c>
      <c r="R1434">
        <v>1517448</v>
      </c>
      <c r="S1434">
        <v>8.3000000000000007</v>
      </c>
      <c r="T1434">
        <v>8.1</v>
      </c>
      <c r="U1434">
        <v>0.40100000000000002</v>
      </c>
      <c r="V1434">
        <v>8.9</v>
      </c>
      <c r="W1434">
        <f t="shared" si="132"/>
        <v>1</v>
      </c>
      <c r="X1434">
        <f t="shared" si="133"/>
        <v>0</v>
      </c>
      <c r="Y1434">
        <f t="shared" si="134"/>
        <v>0</v>
      </c>
      <c r="Z1434">
        <f t="shared" si="135"/>
        <v>0</v>
      </c>
      <c r="AA1434">
        <f t="shared" si="136"/>
        <v>0</v>
      </c>
      <c r="AB1434">
        <f t="shared" si="137"/>
        <v>0</v>
      </c>
      <c r="AC1434">
        <v>56.3</v>
      </c>
    </row>
    <row r="1435" spans="1:29" x14ac:dyDescent="0.25">
      <c r="A1435" t="s">
        <v>25</v>
      </c>
      <c r="B1435" t="s">
        <v>40</v>
      </c>
      <c r="C1435">
        <v>2011</v>
      </c>
      <c r="D1435" t="s">
        <v>24</v>
      </c>
      <c r="E1435">
        <v>125</v>
      </c>
      <c r="F1435">
        <v>5</v>
      </c>
      <c r="G1435">
        <v>1.98</v>
      </c>
      <c r="H1435">
        <v>263.14269899999999</v>
      </c>
      <c r="I1435">
        <v>84</v>
      </c>
      <c r="J1435">
        <v>0</v>
      </c>
      <c r="K1435">
        <v>48.8</v>
      </c>
      <c r="L1435">
        <v>6</v>
      </c>
      <c r="M1435">
        <v>91</v>
      </c>
      <c r="N1435">
        <v>5.0999999999999996</v>
      </c>
      <c r="O1435">
        <v>87</v>
      </c>
      <c r="P1435">
        <v>0.1</v>
      </c>
      <c r="Q1435">
        <v>7189.691229</v>
      </c>
      <c r="R1435">
        <v>917382</v>
      </c>
      <c r="S1435">
        <v>2.8</v>
      </c>
      <c r="T1435">
        <v>2.9</v>
      </c>
      <c r="U1435">
        <v>0.74099999999999999</v>
      </c>
      <c r="V1435">
        <v>11.7</v>
      </c>
      <c r="W1435">
        <f t="shared" si="132"/>
        <v>0</v>
      </c>
      <c r="X1435">
        <f t="shared" si="133"/>
        <v>1</v>
      </c>
      <c r="Y1435">
        <f t="shared" si="134"/>
        <v>0</v>
      </c>
      <c r="Z1435">
        <f t="shared" si="135"/>
        <v>0</v>
      </c>
      <c r="AA1435">
        <f t="shared" si="136"/>
        <v>0</v>
      </c>
      <c r="AB1435">
        <f t="shared" si="137"/>
        <v>0</v>
      </c>
      <c r="AC1435">
        <v>71.599999999999994</v>
      </c>
    </row>
    <row r="1436" spans="1:29" x14ac:dyDescent="0.25">
      <c r="A1436" t="s">
        <v>29</v>
      </c>
      <c r="B1436" t="s">
        <v>126</v>
      </c>
      <c r="C1436">
        <v>2000</v>
      </c>
      <c r="D1436" t="s">
        <v>24</v>
      </c>
      <c r="E1436">
        <v>39</v>
      </c>
      <c r="F1436">
        <v>14</v>
      </c>
      <c r="G1436">
        <v>4.46</v>
      </c>
      <c r="H1436">
        <v>12.19709744</v>
      </c>
      <c r="J1436">
        <v>5977</v>
      </c>
      <c r="K1436">
        <v>2.2000000000000002</v>
      </c>
      <c r="L1436">
        <v>20</v>
      </c>
      <c r="M1436">
        <v>56</v>
      </c>
      <c r="N1436">
        <v>5.91</v>
      </c>
      <c r="O1436">
        <v>46</v>
      </c>
      <c r="P1436">
        <v>3.1</v>
      </c>
      <c r="Q1436">
        <v>183.41499909999999</v>
      </c>
      <c r="R1436">
        <v>2884522</v>
      </c>
      <c r="S1436">
        <v>9.1999999999999993</v>
      </c>
      <c r="T1436">
        <v>9.1999999999999993</v>
      </c>
      <c r="U1436">
        <v>0.33800000000000002</v>
      </c>
      <c r="V1436">
        <v>8.6999999999999993</v>
      </c>
      <c r="W1436">
        <f t="shared" si="132"/>
        <v>1</v>
      </c>
      <c r="X1436">
        <f t="shared" si="133"/>
        <v>0</v>
      </c>
      <c r="Y1436">
        <f t="shared" si="134"/>
        <v>0</v>
      </c>
      <c r="Z1436">
        <f t="shared" si="135"/>
        <v>0</v>
      </c>
      <c r="AA1436">
        <f t="shared" si="136"/>
        <v>0</v>
      </c>
      <c r="AB1436">
        <f t="shared" si="137"/>
        <v>0</v>
      </c>
      <c r="AC1436">
        <v>51.9</v>
      </c>
    </row>
    <row r="1437" spans="1:29" x14ac:dyDescent="0.25">
      <c r="A1437" t="s">
        <v>25</v>
      </c>
      <c r="B1437" t="s">
        <v>212</v>
      </c>
      <c r="C1437">
        <v>2005</v>
      </c>
      <c r="D1437" t="s">
        <v>24</v>
      </c>
      <c r="E1437">
        <v>92</v>
      </c>
      <c r="F1437">
        <v>1</v>
      </c>
      <c r="G1437">
        <v>1.79</v>
      </c>
      <c r="H1437">
        <v>3427.3203319999998</v>
      </c>
      <c r="I1437">
        <v>92</v>
      </c>
      <c r="J1437">
        <v>29</v>
      </c>
      <c r="K1437">
        <v>56.6</v>
      </c>
      <c r="L1437">
        <v>1</v>
      </c>
      <c r="M1437">
        <v>94</v>
      </c>
      <c r="N1437">
        <v>2.3199999999999998</v>
      </c>
      <c r="O1437">
        <v>94</v>
      </c>
      <c r="P1437">
        <v>0.1</v>
      </c>
      <c r="Q1437">
        <v>39439.8197</v>
      </c>
      <c r="S1437">
        <v>5.0999999999999996</v>
      </c>
      <c r="T1437">
        <v>4.9000000000000004</v>
      </c>
      <c r="U1437">
        <v>0.81799999999999995</v>
      </c>
      <c r="V1437">
        <v>12.6</v>
      </c>
      <c r="W1437">
        <f t="shared" si="132"/>
        <v>0</v>
      </c>
      <c r="X1437">
        <f t="shared" si="133"/>
        <v>1</v>
      </c>
      <c r="Y1437">
        <f t="shared" si="134"/>
        <v>0</v>
      </c>
      <c r="Z1437">
        <f t="shared" si="135"/>
        <v>0</v>
      </c>
      <c r="AA1437">
        <f t="shared" si="136"/>
        <v>0</v>
      </c>
      <c r="AB1437">
        <f t="shared" si="137"/>
        <v>0</v>
      </c>
      <c r="AC1437">
        <v>75.3</v>
      </c>
    </row>
    <row r="1438" spans="1:29" x14ac:dyDescent="0.25">
      <c r="A1438" t="s">
        <v>27</v>
      </c>
      <c r="B1438" t="s">
        <v>171</v>
      </c>
      <c r="C1438">
        <v>2002</v>
      </c>
      <c r="D1438" t="s">
        <v>24</v>
      </c>
      <c r="E1438">
        <v>313</v>
      </c>
      <c r="F1438">
        <v>20</v>
      </c>
      <c r="G1438">
        <v>10.87</v>
      </c>
      <c r="H1438">
        <v>266.5416917</v>
      </c>
      <c r="I1438">
        <v>81</v>
      </c>
      <c r="J1438">
        <v>580</v>
      </c>
      <c r="K1438">
        <v>54.5</v>
      </c>
      <c r="L1438">
        <v>24</v>
      </c>
      <c r="M1438">
        <v>97</v>
      </c>
      <c r="N1438">
        <v>5.99</v>
      </c>
      <c r="O1438">
        <v>97</v>
      </c>
      <c r="P1438">
        <v>0.3</v>
      </c>
      <c r="Q1438">
        <v>2375.5944</v>
      </c>
      <c r="R1438">
        <v>1453646</v>
      </c>
      <c r="S1438">
        <v>2.7</v>
      </c>
      <c r="T1438">
        <v>2.9</v>
      </c>
      <c r="U1438">
        <v>0.72699999999999998</v>
      </c>
      <c r="V1438">
        <v>12.8</v>
      </c>
      <c r="W1438">
        <f t="shared" si="132"/>
        <v>0</v>
      </c>
      <c r="X1438">
        <f t="shared" si="133"/>
        <v>0</v>
      </c>
      <c r="Y1438">
        <f t="shared" si="134"/>
        <v>0</v>
      </c>
      <c r="Z1438">
        <f t="shared" si="135"/>
        <v>0</v>
      </c>
      <c r="AA1438">
        <f t="shared" si="136"/>
        <v>1</v>
      </c>
      <c r="AB1438">
        <f t="shared" si="137"/>
        <v>0</v>
      </c>
      <c r="AC1438">
        <v>64.8</v>
      </c>
    </row>
    <row r="1439" spans="1:29" x14ac:dyDescent="0.25">
      <c r="A1439" t="s">
        <v>32</v>
      </c>
      <c r="B1439" t="s">
        <v>160</v>
      </c>
      <c r="C1439">
        <v>2004</v>
      </c>
      <c r="D1439" t="s">
        <v>24</v>
      </c>
      <c r="E1439">
        <v>123</v>
      </c>
      <c r="F1439">
        <v>1</v>
      </c>
      <c r="G1439">
        <v>5.69</v>
      </c>
      <c r="H1439">
        <v>527.60847999999999</v>
      </c>
      <c r="I1439">
        <v>95</v>
      </c>
      <c r="J1439">
        <v>0</v>
      </c>
      <c r="K1439">
        <v>49.5</v>
      </c>
      <c r="L1439">
        <v>2</v>
      </c>
      <c r="M1439">
        <v>92</v>
      </c>
      <c r="N1439">
        <v>8.9</v>
      </c>
      <c r="O1439">
        <v>95</v>
      </c>
      <c r="P1439">
        <v>0.2</v>
      </c>
      <c r="Q1439">
        <v>4591.8927759999997</v>
      </c>
      <c r="R1439">
        <v>3269541</v>
      </c>
      <c r="S1439">
        <v>2.2000000000000002</v>
      </c>
      <c r="T1439">
        <v>2.1</v>
      </c>
      <c r="U1439">
        <v>0.73299999999999998</v>
      </c>
      <c r="V1439">
        <v>12.8</v>
      </c>
      <c r="W1439">
        <f t="shared" si="132"/>
        <v>0</v>
      </c>
      <c r="X1439">
        <f t="shared" si="133"/>
        <v>0</v>
      </c>
      <c r="Y1439">
        <f t="shared" si="134"/>
        <v>0</v>
      </c>
      <c r="Z1439">
        <f t="shared" si="135"/>
        <v>0</v>
      </c>
      <c r="AA1439">
        <f t="shared" si="136"/>
        <v>0</v>
      </c>
      <c r="AB1439">
        <f t="shared" si="137"/>
        <v>0</v>
      </c>
      <c r="AC1439">
        <v>75.8</v>
      </c>
    </row>
    <row r="1440" spans="1:29" x14ac:dyDescent="0.25">
      <c r="A1440" t="s">
        <v>25</v>
      </c>
      <c r="B1440" t="s">
        <v>168</v>
      </c>
      <c r="C1440">
        <v>2010</v>
      </c>
      <c r="D1440" t="s">
        <v>24</v>
      </c>
      <c r="E1440">
        <v>74</v>
      </c>
      <c r="F1440">
        <v>2</v>
      </c>
      <c r="G1440">
        <v>9.23</v>
      </c>
      <c r="H1440">
        <v>0</v>
      </c>
      <c r="I1440">
        <v>94</v>
      </c>
      <c r="J1440">
        <v>114</v>
      </c>
      <c r="K1440">
        <v>29.5</v>
      </c>
      <c r="L1440">
        <v>2</v>
      </c>
      <c r="M1440">
        <v>95</v>
      </c>
      <c r="N1440">
        <v>6.79</v>
      </c>
      <c r="O1440">
        <v>94</v>
      </c>
      <c r="P1440">
        <v>0.1</v>
      </c>
      <c r="S1440">
        <v>1.5</v>
      </c>
      <c r="T1440">
        <v>1</v>
      </c>
      <c r="W1440">
        <f t="shared" si="132"/>
        <v>0</v>
      </c>
      <c r="X1440">
        <f t="shared" si="133"/>
        <v>1</v>
      </c>
      <c r="Y1440">
        <f t="shared" si="134"/>
        <v>0</v>
      </c>
      <c r="Z1440">
        <f t="shared" si="135"/>
        <v>0</v>
      </c>
      <c r="AA1440">
        <f t="shared" si="136"/>
        <v>0</v>
      </c>
      <c r="AB1440">
        <f t="shared" si="137"/>
        <v>0</v>
      </c>
      <c r="AC1440">
        <v>87</v>
      </c>
    </row>
    <row r="1441" spans="1:29" x14ac:dyDescent="0.25">
      <c r="A1441" t="s">
        <v>38</v>
      </c>
      <c r="B1441" t="s">
        <v>119</v>
      </c>
      <c r="C1441">
        <v>2012</v>
      </c>
      <c r="D1441" t="s">
        <v>24</v>
      </c>
      <c r="E1441">
        <v>24</v>
      </c>
      <c r="F1441">
        <v>0</v>
      </c>
      <c r="G1441">
        <v>0.01</v>
      </c>
      <c r="H1441">
        <v>147.45497549999999</v>
      </c>
      <c r="I1441">
        <v>94</v>
      </c>
      <c r="J1441">
        <v>0</v>
      </c>
      <c r="K1441">
        <v>76.2</v>
      </c>
      <c r="L1441">
        <v>0</v>
      </c>
      <c r="M1441">
        <v>92</v>
      </c>
      <c r="N1441">
        <v>1.37</v>
      </c>
      <c r="O1441">
        <v>94</v>
      </c>
      <c r="P1441">
        <v>0.1</v>
      </c>
      <c r="Q1441">
        <v>1763.8154970000001</v>
      </c>
      <c r="R1441">
        <v>16613</v>
      </c>
      <c r="S1441">
        <v>0.1</v>
      </c>
      <c r="T1441">
        <v>0.1</v>
      </c>
      <c r="U1441">
        <v>0.58099999999999996</v>
      </c>
      <c r="V1441">
        <v>11.9</v>
      </c>
      <c r="W1441">
        <f t="shared" si="132"/>
        <v>0</v>
      </c>
      <c r="X1441">
        <f t="shared" si="133"/>
        <v>0</v>
      </c>
      <c r="Y1441">
        <f t="shared" si="134"/>
        <v>1</v>
      </c>
      <c r="Z1441">
        <f t="shared" si="135"/>
        <v>0</v>
      </c>
      <c r="AA1441">
        <f t="shared" si="136"/>
        <v>0</v>
      </c>
      <c r="AB1441">
        <f t="shared" si="137"/>
        <v>0</v>
      </c>
      <c r="AC1441">
        <v>65.7</v>
      </c>
    </row>
    <row r="1442" spans="1:29" x14ac:dyDescent="0.25">
      <c r="A1442" t="s">
        <v>27</v>
      </c>
      <c r="B1442" t="s">
        <v>185</v>
      </c>
      <c r="C1442">
        <v>2015</v>
      </c>
      <c r="D1442" t="s">
        <v>37</v>
      </c>
      <c r="E1442">
        <v>19</v>
      </c>
      <c r="F1442">
        <v>0</v>
      </c>
      <c r="H1442">
        <v>0</v>
      </c>
      <c r="I1442">
        <v>96</v>
      </c>
      <c r="J1442">
        <v>1</v>
      </c>
      <c r="K1442">
        <v>59.1</v>
      </c>
      <c r="L1442">
        <v>0</v>
      </c>
      <c r="M1442">
        <v>96</v>
      </c>
      <c r="O1442">
        <v>96</v>
      </c>
      <c r="P1442">
        <v>0.1</v>
      </c>
      <c r="S1442">
        <v>1.2</v>
      </c>
      <c r="T1442">
        <v>1.2</v>
      </c>
      <c r="U1442">
        <v>0.84199999999999997</v>
      </c>
      <c r="V1442">
        <v>15</v>
      </c>
      <c r="W1442">
        <f t="shared" si="132"/>
        <v>0</v>
      </c>
      <c r="X1442">
        <f t="shared" si="133"/>
        <v>0</v>
      </c>
      <c r="Y1442">
        <f t="shared" si="134"/>
        <v>0</v>
      </c>
      <c r="Z1442">
        <f t="shared" si="135"/>
        <v>0</v>
      </c>
      <c r="AA1442">
        <f t="shared" si="136"/>
        <v>1</v>
      </c>
      <c r="AB1442">
        <f t="shared" si="137"/>
        <v>1</v>
      </c>
      <c r="AC1442">
        <v>76.7</v>
      </c>
    </row>
    <row r="1443" spans="1:29" x14ac:dyDescent="0.25">
      <c r="A1443" t="s">
        <v>32</v>
      </c>
      <c r="B1443" t="s">
        <v>103</v>
      </c>
      <c r="C1443">
        <v>2015</v>
      </c>
      <c r="D1443" t="s">
        <v>24</v>
      </c>
      <c r="E1443">
        <v>24</v>
      </c>
      <c r="F1443">
        <v>14</v>
      </c>
      <c r="H1443">
        <v>0</v>
      </c>
      <c r="I1443">
        <v>6</v>
      </c>
      <c r="J1443">
        <v>0</v>
      </c>
      <c r="K1443">
        <v>49.9</v>
      </c>
      <c r="L1443">
        <v>18</v>
      </c>
      <c r="M1443">
        <v>56</v>
      </c>
      <c r="O1443">
        <v>6</v>
      </c>
      <c r="P1443">
        <v>0.5</v>
      </c>
      <c r="Q1443">
        <v>814.54639520000001</v>
      </c>
      <c r="R1443">
        <v>171161</v>
      </c>
      <c r="S1443">
        <v>3.9</v>
      </c>
      <c r="T1443">
        <v>3.9</v>
      </c>
      <c r="U1443">
        <v>0.49</v>
      </c>
      <c r="V1443">
        <v>9.1</v>
      </c>
      <c r="W1443">
        <f t="shared" si="132"/>
        <v>0</v>
      </c>
      <c r="X1443">
        <f t="shared" si="133"/>
        <v>0</v>
      </c>
      <c r="Y1443">
        <f t="shared" si="134"/>
        <v>0</v>
      </c>
      <c r="Z1443">
        <f t="shared" si="135"/>
        <v>0</v>
      </c>
      <c r="AA1443">
        <f t="shared" si="136"/>
        <v>0</v>
      </c>
      <c r="AB1443">
        <f t="shared" si="137"/>
        <v>0</v>
      </c>
      <c r="AC1443">
        <v>63.5</v>
      </c>
    </row>
    <row r="1444" spans="1:29" x14ac:dyDescent="0.25">
      <c r="A1444" t="s">
        <v>25</v>
      </c>
      <c r="B1444" t="s">
        <v>117</v>
      </c>
      <c r="C1444">
        <v>2012</v>
      </c>
      <c r="D1444" t="s">
        <v>24</v>
      </c>
      <c r="E1444">
        <v>214</v>
      </c>
      <c r="F1444">
        <v>6</v>
      </c>
      <c r="G1444">
        <v>6.82</v>
      </c>
      <c r="H1444">
        <v>235.35660659999999</v>
      </c>
      <c r="I1444">
        <v>95</v>
      </c>
      <c r="J1444">
        <v>55</v>
      </c>
      <c r="K1444">
        <v>5.6</v>
      </c>
      <c r="L1444">
        <v>7</v>
      </c>
      <c r="M1444">
        <v>98</v>
      </c>
      <c r="N1444">
        <v>4.32</v>
      </c>
      <c r="O1444">
        <v>99</v>
      </c>
      <c r="P1444">
        <v>0.1</v>
      </c>
      <c r="Q1444">
        <v>12387.18982</v>
      </c>
      <c r="R1444">
        <v>16791425</v>
      </c>
      <c r="S1444">
        <v>2.4</v>
      </c>
      <c r="T1444">
        <v>2.5</v>
      </c>
      <c r="U1444">
        <v>0.77400000000000002</v>
      </c>
      <c r="V1444">
        <v>14.7</v>
      </c>
      <c r="W1444">
        <f t="shared" si="132"/>
        <v>0</v>
      </c>
      <c r="X1444">
        <f t="shared" si="133"/>
        <v>1</v>
      </c>
      <c r="Y1444">
        <f t="shared" si="134"/>
        <v>0</v>
      </c>
      <c r="Z1444">
        <f t="shared" si="135"/>
        <v>0</v>
      </c>
      <c r="AA1444">
        <f t="shared" si="136"/>
        <v>0</v>
      </c>
      <c r="AB1444">
        <f t="shared" si="137"/>
        <v>0</v>
      </c>
      <c r="AC1444">
        <v>69.099999999999994</v>
      </c>
    </row>
    <row r="1445" spans="1:29" x14ac:dyDescent="0.25">
      <c r="A1445" t="s">
        <v>25</v>
      </c>
      <c r="B1445" t="s">
        <v>42</v>
      </c>
      <c r="C1445">
        <v>2011</v>
      </c>
      <c r="D1445" t="s">
        <v>24</v>
      </c>
      <c r="E1445">
        <v>76</v>
      </c>
      <c r="F1445">
        <v>0</v>
      </c>
      <c r="G1445">
        <v>1.66</v>
      </c>
      <c r="H1445">
        <v>197.7734681</v>
      </c>
      <c r="I1445">
        <v>99</v>
      </c>
      <c r="J1445">
        <v>0</v>
      </c>
      <c r="K1445">
        <v>6.8</v>
      </c>
      <c r="L1445">
        <v>0</v>
      </c>
      <c r="M1445">
        <v>99</v>
      </c>
      <c r="N1445">
        <v>3.4</v>
      </c>
      <c r="O1445">
        <v>99</v>
      </c>
      <c r="P1445">
        <v>0.1</v>
      </c>
      <c r="Q1445">
        <v>2281.1242000000002</v>
      </c>
      <c r="S1445">
        <v>6.1</v>
      </c>
      <c r="T1445">
        <v>6</v>
      </c>
      <c r="U1445">
        <v>0.81200000000000006</v>
      </c>
      <c r="V1445">
        <v>14.4</v>
      </c>
      <c r="W1445">
        <f t="shared" si="132"/>
        <v>0</v>
      </c>
      <c r="X1445">
        <f t="shared" si="133"/>
        <v>1</v>
      </c>
      <c r="Y1445">
        <f t="shared" si="134"/>
        <v>0</v>
      </c>
      <c r="Z1445">
        <f t="shared" si="135"/>
        <v>0</v>
      </c>
      <c r="AA1445">
        <f t="shared" si="136"/>
        <v>0</v>
      </c>
      <c r="AB1445">
        <f t="shared" si="137"/>
        <v>0</v>
      </c>
      <c r="AC1445">
        <v>76.099999999999994</v>
      </c>
    </row>
    <row r="1446" spans="1:29" x14ac:dyDescent="0.25">
      <c r="A1446" t="s">
        <v>27</v>
      </c>
      <c r="B1446" t="s">
        <v>171</v>
      </c>
      <c r="C1446">
        <v>2015</v>
      </c>
      <c r="D1446" t="s">
        <v>24</v>
      </c>
      <c r="E1446">
        <v>222</v>
      </c>
      <c r="F1446">
        <v>13</v>
      </c>
      <c r="H1446">
        <v>0</v>
      </c>
      <c r="I1446">
        <v>97</v>
      </c>
      <c r="J1446">
        <v>843</v>
      </c>
      <c r="K1446">
        <v>6.5</v>
      </c>
      <c r="L1446">
        <v>15</v>
      </c>
      <c r="M1446">
        <v>97</v>
      </c>
      <c r="O1446">
        <v>97</v>
      </c>
      <c r="P1446">
        <v>0.1</v>
      </c>
      <c r="Q1446">
        <v>9329.2983509999995</v>
      </c>
      <c r="R1446">
        <v>1449687</v>
      </c>
      <c r="S1446">
        <v>2.2999999999999998</v>
      </c>
      <c r="T1446">
        <v>2.2999999999999998</v>
      </c>
      <c r="U1446">
        <v>0.80500000000000005</v>
      </c>
      <c r="V1446">
        <v>15</v>
      </c>
      <c r="W1446">
        <f t="shared" si="132"/>
        <v>0</v>
      </c>
      <c r="X1446">
        <f t="shared" si="133"/>
        <v>0</v>
      </c>
      <c r="Y1446">
        <f t="shared" si="134"/>
        <v>0</v>
      </c>
      <c r="Z1446">
        <f t="shared" si="135"/>
        <v>0</v>
      </c>
      <c r="AA1446">
        <f t="shared" si="136"/>
        <v>1</v>
      </c>
      <c r="AB1446">
        <f t="shared" si="137"/>
        <v>0</v>
      </c>
      <c r="AC1446">
        <v>75</v>
      </c>
    </row>
    <row r="1447" spans="1:29" x14ac:dyDescent="0.25">
      <c r="A1447" t="s">
        <v>29</v>
      </c>
      <c r="B1447" t="s">
        <v>96</v>
      </c>
      <c r="C1447">
        <v>2014</v>
      </c>
      <c r="D1447" t="s">
        <v>24</v>
      </c>
      <c r="E1447">
        <v>253</v>
      </c>
      <c r="F1447">
        <v>37</v>
      </c>
      <c r="G1447">
        <v>0.01</v>
      </c>
      <c r="H1447">
        <v>97.677945710000003</v>
      </c>
      <c r="I1447">
        <v>98</v>
      </c>
      <c r="J1447">
        <v>124</v>
      </c>
      <c r="K1447">
        <v>28</v>
      </c>
      <c r="L1447">
        <v>54</v>
      </c>
      <c r="M1447">
        <v>93</v>
      </c>
      <c r="N1447">
        <v>3.56</v>
      </c>
      <c r="O1447">
        <v>98</v>
      </c>
      <c r="P1447">
        <v>0.8</v>
      </c>
      <c r="Q1447">
        <v>1432.2279430000001</v>
      </c>
      <c r="R1447">
        <v>26962563</v>
      </c>
      <c r="S1447">
        <v>6.4</v>
      </c>
      <c r="T1447">
        <v>6.3</v>
      </c>
      <c r="U1447">
        <v>0.57599999999999996</v>
      </c>
      <c r="V1447">
        <v>11.7</v>
      </c>
      <c r="W1447">
        <f t="shared" si="132"/>
        <v>1</v>
      </c>
      <c r="X1447">
        <f t="shared" si="133"/>
        <v>0</v>
      </c>
      <c r="Y1447">
        <f t="shared" si="134"/>
        <v>0</v>
      </c>
      <c r="Z1447">
        <f t="shared" si="135"/>
        <v>0</v>
      </c>
      <c r="AA1447">
        <f t="shared" si="136"/>
        <v>0</v>
      </c>
      <c r="AB1447">
        <f t="shared" si="137"/>
        <v>0</v>
      </c>
      <c r="AC1447">
        <v>62.1</v>
      </c>
    </row>
    <row r="1448" spans="1:29" x14ac:dyDescent="0.25">
      <c r="A1448" t="s">
        <v>29</v>
      </c>
      <c r="B1448" t="s">
        <v>210</v>
      </c>
      <c r="C1448">
        <v>2013</v>
      </c>
      <c r="D1448" t="s">
        <v>24</v>
      </c>
      <c r="E1448">
        <v>325</v>
      </c>
      <c r="F1448">
        <v>71</v>
      </c>
      <c r="G1448">
        <v>0.01</v>
      </c>
      <c r="H1448">
        <v>90.761444139999995</v>
      </c>
      <c r="I1448">
        <v>78</v>
      </c>
      <c r="J1448">
        <v>7878</v>
      </c>
      <c r="K1448">
        <v>17.600000000000001</v>
      </c>
      <c r="L1448">
        <v>103</v>
      </c>
      <c r="M1448">
        <v>82</v>
      </c>
      <c r="N1448">
        <v>7.47</v>
      </c>
      <c r="O1448">
        <v>78</v>
      </c>
      <c r="P1448">
        <v>4</v>
      </c>
      <c r="Q1448">
        <v>662.49229300000002</v>
      </c>
      <c r="R1448">
        <v>37553726</v>
      </c>
      <c r="S1448">
        <v>5.7</v>
      </c>
      <c r="T1448">
        <v>5.7</v>
      </c>
      <c r="U1448">
        <v>0.47799999999999998</v>
      </c>
      <c r="V1448">
        <v>10</v>
      </c>
      <c r="W1448">
        <f t="shared" si="132"/>
        <v>1</v>
      </c>
      <c r="X1448">
        <f t="shared" si="133"/>
        <v>0</v>
      </c>
      <c r="Y1448">
        <f t="shared" si="134"/>
        <v>0</v>
      </c>
      <c r="Z1448">
        <f t="shared" si="135"/>
        <v>0</v>
      </c>
      <c r="AA1448">
        <f t="shared" si="136"/>
        <v>0</v>
      </c>
      <c r="AB1448">
        <f t="shared" si="137"/>
        <v>0</v>
      </c>
      <c r="AC1448">
        <v>67</v>
      </c>
    </row>
    <row r="1449" spans="1:29" x14ac:dyDescent="0.25">
      <c r="A1449" t="s">
        <v>38</v>
      </c>
      <c r="B1449" t="s">
        <v>151</v>
      </c>
      <c r="C1449">
        <v>2010</v>
      </c>
      <c r="D1449" t="s">
        <v>37</v>
      </c>
      <c r="E1449">
        <v>71</v>
      </c>
      <c r="F1449">
        <v>0</v>
      </c>
      <c r="G1449">
        <v>9.6199999999999992</v>
      </c>
      <c r="H1449">
        <v>6664.1487079999997</v>
      </c>
      <c r="I1449">
        <v>9</v>
      </c>
      <c r="J1449">
        <v>43</v>
      </c>
      <c r="K1449">
        <v>64.8</v>
      </c>
      <c r="L1449">
        <v>0</v>
      </c>
      <c r="M1449">
        <v>93</v>
      </c>
      <c r="N1449">
        <v>11.2</v>
      </c>
      <c r="O1449">
        <v>93</v>
      </c>
      <c r="P1449">
        <v>0.1</v>
      </c>
      <c r="Q1449">
        <v>33691.34837</v>
      </c>
      <c r="S1449">
        <v>0.3</v>
      </c>
      <c r="T1449">
        <v>0.3</v>
      </c>
      <c r="U1449">
        <v>0.89900000000000002</v>
      </c>
      <c r="V1449">
        <v>20.3</v>
      </c>
      <c r="W1449">
        <f t="shared" si="132"/>
        <v>0</v>
      </c>
      <c r="X1449">
        <f t="shared" si="133"/>
        <v>0</v>
      </c>
      <c r="Y1449">
        <f t="shared" si="134"/>
        <v>1</v>
      </c>
      <c r="Z1449">
        <f t="shared" si="135"/>
        <v>0</v>
      </c>
      <c r="AA1449">
        <f t="shared" si="136"/>
        <v>0</v>
      </c>
      <c r="AB1449">
        <f t="shared" si="137"/>
        <v>1</v>
      </c>
      <c r="AC1449">
        <v>89</v>
      </c>
    </row>
    <row r="1450" spans="1:29" x14ac:dyDescent="0.25">
      <c r="A1450" t="s">
        <v>25</v>
      </c>
      <c r="B1450" t="s">
        <v>164</v>
      </c>
      <c r="C1450">
        <v>2013</v>
      </c>
      <c r="D1450" t="s">
        <v>24</v>
      </c>
      <c r="E1450">
        <v>219</v>
      </c>
      <c r="F1450">
        <v>55</v>
      </c>
      <c r="G1450">
        <v>4.6100000000000003</v>
      </c>
      <c r="H1450">
        <v>24.589733989999999</v>
      </c>
      <c r="I1450">
        <v>89</v>
      </c>
      <c r="J1450">
        <v>2920</v>
      </c>
      <c r="K1450">
        <v>24.3</v>
      </c>
      <c r="L1450">
        <v>69</v>
      </c>
      <c r="M1450">
        <v>84</v>
      </c>
      <c r="N1450">
        <v>4.5599999999999996</v>
      </c>
      <c r="O1450">
        <v>89</v>
      </c>
      <c r="P1450">
        <v>0.1</v>
      </c>
      <c r="Q1450">
        <v>276.28914600000002</v>
      </c>
      <c r="R1450">
        <v>9848132</v>
      </c>
      <c r="S1450">
        <v>1</v>
      </c>
      <c r="T1450">
        <v>9.6999999999999993</v>
      </c>
      <c r="U1450">
        <v>0.67100000000000004</v>
      </c>
      <c r="V1450">
        <v>11.7</v>
      </c>
      <c r="W1450">
        <f t="shared" si="132"/>
        <v>0</v>
      </c>
      <c r="X1450">
        <f t="shared" si="133"/>
        <v>1</v>
      </c>
      <c r="Y1450">
        <f t="shared" si="134"/>
        <v>0</v>
      </c>
      <c r="Z1450">
        <f t="shared" si="135"/>
        <v>0</v>
      </c>
      <c r="AA1450">
        <f t="shared" si="136"/>
        <v>0</v>
      </c>
      <c r="AB1450">
        <f t="shared" si="137"/>
        <v>0</v>
      </c>
      <c r="AC1450">
        <v>68.099999999999994</v>
      </c>
    </row>
    <row r="1451" spans="1:29" x14ac:dyDescent="0.25">
      <c r="A1451" t="s">
        <v>34</v>
      </c>
      <c r="B1451" t="s">
        <v>216</v>
      </c>
      <c r="C1451">
        <v>2001</v>
      </c>
      <c r="D1451" t="s">
        <v>24</v>
      </c>
      <c r="E1451">
        <v>123</v>
      </c>
      <c r="F1451">
        <v>1</v>
      </c>
      <c r="G1451">
        <v>6.48</v>
      </c>
      <c r="H1451">
        <v>421.48042820000001</v>
      </c>
      <c r="I1451">
        <v>94</v>
      </c>
      <c r="J1451">
        <v>0</v>
      </c>
      <c r="K1451">
        <v>55.7</v>
      </c>
      <c r="L1451">
        <v>1</v>
      </c>
      <c r="M1451">
        <v>94</v>
      </c>
      <c r="N1451">
        <v>7.46</v>
      </c>
      <c r="O1451">
        <v>94</v>
      </c>
      <c r="P1451">
        <v>0.1</v>
      </c>
      <c r="Q1451">
        <v>6281.3774700000004</v>
      </c>
      <c r="R1451">
        <v>332713</v>
      </c>
      <c r="S1451">
        <v>1.8</v>
      </c>
      <c r="T1451">
        <v>1.7</v>
      </c>
      <c r="U1451">
        <v>0.74199999999999999</v>
      </c>
      <c r="V1451">
        <v>14.2</v>
      </c>
      <c r="W1451">
        <f t="shared" si="132"/>
        <v>0</v>
      </c>
      <c r="X1451">
        <f t="shared" si="133"/>
        <v>0</v>
      </c>
      <c r="Y1451">
        <f t="shared" si="134"/>
        <v>0</v>
      </c>
      <c r="Z1451">
        <f t="shared" si="135"/>
        <v>1</v>
      </c>
      <c r="AA1451">
        <f t="shared" si="136"/>
        <v>0</v>
      </c>
      <c r="AB1451">
        <f t="shared" si="137"/>
        <v>0</v>
      </c>
      <c r="AC1451">
        <v>75.2</v>
      </c>
    </row>
    <row r="1452" spans="1:29" x14ac:dyDescent="0.25">
      <c r="A1452" t="s">
        <v>29</v>
      </c>
      <c r="B1452" t="s">
        <v>52</v>
      </c>
      <c r="C1452">
        <v>2011</v>
      </c>
      <c r="D1452" t="s">
        <v>24</v>
      </c>
      <c r="E1452">
        <v>325</v>
      </c>
      <c r="F1452">
        <v>2</v>
      </c>
      <c r="G1452">
        <v>5.76</v>
      </c>
      <c r="H1452">
        <v>668.95628539999996</v>
      </c>
      <c r="I1452">
        <v>95</v>
      </c>
      <c r="J1452">
        <v>8</v>
      </c>
      <c r="K1452">
        <v>35.700000000000003</v>
      </c>
      <c r="L1452">
        <v>3</v>
      </c>
      <c r="M1452">
        <v>96</v>
      </c>
      <c r="N1452">
        <v>5.25</v>
      </c>
      <c r="O1452">
        <v>95</v>
      </c>
      <c r="P1452">
        <v>5.5</v>
      </c>
      <c r="Q1452">
        <v>7645.2146899999998</v>
      </c>
      <c r="R1452">
        <v>251339</v>
      </c>
      <c r="S1452">
        <v>7.7</v>
      </c>
      <c r="T1452">
        <v>7.4</v>
      </c>
      <c r="U1452">
        <v>0.67800000000000005</v>
      </c>
      <c r="V1452">
        <v>12.4</v>
      </c>
      <c r="W1452">
        <f t="shared" si="132"/>
        <v>1</v>
      </c>
      <c r="X1452">
        <f t="shared" si="133"/>
        <v>0</v>
      </c>
      <c r="Y1452">
        <f t="shared" si="134"/>
        <v>0</v>
      </c>
      <c r="Z1452">
        <f t="shared" si="135"/>
        <v>0</v>
      </c>
      <c r="AA1452">
        <f t="shared" si="136"/>
        <v>0</v>
      </c>
      <c r="AB1452">
        <f t="shared" si="137"/>
        <v>0</v>
      </c>
      <c r="AC1452">
        <v>62.2</v>
      </c>
    </row>
    <row r="1453" spans="1:29" x14ac:dyDescent="0.25">
      <c r="A1453" t="s">
        <v>32</v>
      </c>
      <c r="B1453" t="s">
        <v>104</v>
      </c>
      <c r="C1453">
        <v>2003</v>
      </c>
      <c r="D1453" t="s">
        <v>24</v>
      </c>
      <c r="E1453">
        <v>166</v>
      </c>
      <c r="F1453">
        <v>6</v>
      </c>
      <c r="G1453">
        <v>3.04</v>
      </c>
      <c r="H1453">
        <v>194.43357359999999</v>
      </c>
      <c r="I1453">
        <v>91</v>
      </c>
      <c r="J1453">
        <v>0</v>
      </c>
      <c r="K1453">
        <v>41.2</v>
      </c>
      <c r="L1453">
        <v>7</v>
      </c>
      <c r="M1453">
        <v>92</v>
      </c>
      <c r="N1453">
        <v>8.2899999999999991</v>
      </c>
      <c r="O1453">
        <v>92</v>
      </c>
      <c r="P1453">
        <v>1.4</v>
      </c>
      <c r="Q1453">
        <v>1157.3426999999999</v>
      </c>
      <c r="R1453">
        <v>733821</v>
      </c>
      <c r="S1453">
        <v>2.6</v>
      </c>
      <c r="T1453">
        <v>2.5</v>
      </c>
      <c r="U1453">
        <v>0.56599999999999995</v>
      </c>
      <c r="V1453">
        <v>10.3</v>
      </c>
      <c r="W1453">
        <f t="shared" si="132"/>
        <v>0</v>
      </c>
      <c r="X1453">
        <f t="shared" si="133"/>
        <v>0</v>
      </c>
      <c r="Y1453">
        <f t="shared" si="134"/>
        <v>0</v>
      </c>
      <c r="Z1453">
        <f t="shared" si="135"/>
        <v>0</v>
      </c>
      <c r="AA1453">
        <f t="shared" si="136"/>
        <v>0</v>
      </c>
      <c r="AB1453">
        <f t="shared" si="137"/>
        <v>0</v>
      </c>
      <c r="AC1453">
        <v>71.900000000000006</v>
      </c>
    </row>
    <row r="1454" spans="1:29" x14ac:dyDescent="0.25">
      <c r="A1454" t="s">
        <v>29</v>
      </c>
      <c r="B1454" t="s">
        <v>101</v>
      </c>
      <c r="C1454">
        <v>2003</v>
      </c>
      <c r="D1454" t="s">
        <v>24</v>
      </c>
      <c r="E1454">
        <v>38</v>
      </c>
      <c r="F1454">
        <v>5</v>
      </c>
      <c r="G1454">
        <v>2.16</v>
      </c>
      <c r="H1454">
        <v>2.5271154220000001</v>
      </c>
      <c r="J1454">
        <v>1158</v>
      </c>
      <c r="K1454">
        <v>19</v>
      </c>
      <c r="L1454">
        <v>8</v>
      </c>
      <c r="M1454">
        <v>65</v>
      </c>
      <c r="N1454">
        <v>5.62</v>
      </c>
      <c r="O1454">
        <v>6</v>
      </c>
      <c r="P1454">
        <v>4.5999999999999996</v>
      </c>
      <c r="Q1454">
        <v>36.571858499999998</v>
      </c>
      <c r="R1454">
        <v>132122</v>
      </c>
      <c r="S1454">
        <v>9.6</v>
      </c>
      <c r="T1454">
        <v>9.5</v>
      </c>
      <c r="U1454">
        <v>0</v>
      </c>
      <c r="V1454">
        <v>7.4</v>
      </c>
      <c r="W1454">
        <f t="shared" si="132"/>
        <v>1</v>
      </c>
      <c r="X1454">
        <f t="shared" si="133"/>
        <v>0</v>
      </c>
      <c r="Y1454">
        <f t="shared" si="134"/>
        <v>0</v>
      </c>
      <c r="Z1454">
        <f t="shared" si="135"/>
        <v>0</v>
      </c>
      <c r="AA1454">
        <f t="shared" si="136"/>
        <v>0</v>
      </c>
      <c r="AB1454">
        <f t="shared" si="137"/>
        <v>0</v>
      </c>
      <c r="AC1454">
        <v>53</v>
      </c>
    </row>
    <row r="1455" spans="1:29" x14ac:dyDescent="0.25">
      <c r="A1455" t="s">
        <v>34</v>
      </c>
      <c r="B1455" t="s">
        <v>65</v>
      </c>
      <c r="C1455">
        <v>2010</v>
      </c>
      <c r="D1455" t="s">
        <v>24</v>
      </c>
      <c r="E1455">
        <v>89</v>
      </c>
      <c r="F1455">
        <v>2</v>
      </c>
      <c r="G1455">
        <v>7.93</v>
      </c>
      <c r="H1455">
        <v>177.49251430000001</v>
      </c>
      <c r="I1455">
        <v>92</v>
      </c>
      <c r="J1455">
        <v>0</v>
      </c>
      <c r="K1455">
        <v>6.6</v>
      </c>
      <c r="L1455">
        <v>2</v>
      </c>
      <c r="M1455">
        <v>92</v>
      </c>
      <c r="N1455">
        <v>6.97</v>
      </c>
      <c r="O1455">
        <v>92</v>
      </c>
      <c r="P1455">
        <v>0.1</v>
      </c>
      <c r="Q1455">
        <v>1286.1776400000001</v>
      </c>
      <c r="R1455">
        <v>16993354</v>
      </c>
      <c r="S1455">
        <v>0.8</v>
      </c>
      <c r="T1455">
        <v>0.9</v>
      </c>
      <c r="U1455">
        <v>0.81499999999999995</v>
      </c>
      <c r="V1455">
        <v>15.2</v>
      </c>
      <c r="W1455">
        <f t="shared" si="132"/>
        <v>0</v>
      </c>
      <c r="X1455">
        <f t="shared" si="133"/>
        <v>0</v>
      </c>
      <c r="Y1455">
        <f t="shared" si="134"/>
        <v>0</v>
      </c>
      <c r="Z1455">
        <f t="shared" si="135"/>
        <v>1</v>
      </c>
      <c r="AA1455">
        <f t="shared" si="136"/>
        <v>0</v>
      </c>
      <c r="AB1455">
        <f t="shared" si="137"/>
        <v>0</v>
      </c>
      <c r="AC1455">
        <v>79.099999999999994</v>
      </c>
    </row>
    <row r="1456" spans="1:29" x14ac:dyDescent="0.25">
      <c r="A1456" t="s">
        <v>25</v>
      </c>
      <c r="B1456" t="s">
        <v>66</v>
      </c>
      <c r="C1456">
        <v>2011</v>
      </c>
      <c r="D1456" t="s">
        <v>24</v>
      </c>
      <c r="E1456">
        <v>91</v>
      </c>
      <c r="F1456">
        <v>215</v>
      </c>
      <c r="G1456">
        <v>5.63</v>
      </c>
      <c r="H1456">
        <v>91.267497789999993</v>
      </c>
      <c r="I1456">
        <v>99</v>
      </c>
      <c r="J1456">
        <v>9943</v>
      </c>
      <c r="K1456">
        <v>29</v>
      </c>
      <c r="L1456">
        <v>251</v>
      </c>
      <c r="M1456">
        <v>99</v>
      </c>
      <c r="N1456">
        <v>5.3</v>
      </c>
      <c r="O1456">
        <v>99</v>
      </c>
      <c r="P1456">
        <v>0.1</v>
      </c>
      <c r="Q1456">
        <v>5633.7961599999999</v>
      </c>
      <c r="R1456">
        <v>134413</v>
      </c>
      <c r="S1456">
        <v>4.0999999999999996</v>
      </c>
      <c r="T1456">
        <v>3.5</v>
      </c>
      <c r="U1456">
        <v>0.7</v>
      </c>
      <c r="V1456">
        <v>12.8</v>
      </c>
      <c r="W1456">
        <f t="shared" si="132"/>
        <v>0</v>
      </c>
      <c r="X1456">
        <f t="shared" si="133"/>
        <v>1</v>
      </c>
      <c r="Y1456">
        <f t="shared" si="134"/>
        <v>0</v>
      </c>
      <c r="Z1456">
        <f t="shared" si="135"/>
        <v>0</v>
      </c>
      <c r="AA1456">
        <f t="shared" si="136"/>
        <v>0</v>
      </c>
      <c r="AB1456">
        <f t="shared" si="137"/>
        <v>0</v>
      </c>
      <c r="AC1456">
        <v>75.2</v>
      </c>
    </row>
    <row r="1457" spans="1:29" x14ac:dyDescent="0.25">
      <c r="A1457" t="s">
        <v>27</v>
      </c>
      <c r="B1457" t="s">
        <v>170</v>
      </c>
      <c r="C1457">
        <v>2000</v>
      </c>
      <c r="D1457" t="s">
        <v>37</v>
      </c>
      <c r="E1457">
        <v>175</v>
      </c>
      <c r="F1457">
        <v>4</v>
      </c>
      <c r="G1457">
        <v>10.16</v>
      </c>
      <c r="H1457">
        <v>152.6368899</v>
      </c>
      <c r="I1457">
        <v>98</v>
      </c>
      <c r="J1457">
        <v>35</v>
      </c>
      <c r="K1457">
        <v>51.4</v>
      </c>
      <c r="L1457">
        <v>5</v>
      </c>
      <c r="M1457">
        <v>99</v>
      </c>
      <c r="N1457">
        <v>4.33</v>
      </c>
      <c r="O1457">
        <v>99</v>
      </c>
      <c r="P1457">
        <v>0.1</v>
      </c>
      <c r="Q1457">
        <v>1668.1627309999999</v>
      </c>
      <c r="R1457">
        <v>22442971</v>
      </c>
      <c r="S1457">
        <v>4</v>
      </c>
      <c r="T1457">
        <v>4.3</v>
      </c>
      <c r="U1457">
        <v>0.70299999999999996</v>
      </c>
      <c r="V1457">
        <v>11.5</v>
      </c>
      <c r="W1457">
        <f t="shared" si="132"/>
        <v>0</v>
      </c>
      <c r="X1457">
        <f t="shared" si="133"/>
        <v>0</v>
      </c>
      <c r="Y1457">
        <f t="shared" si="134"/>
        <v>0</v>
      </c>
      <c r="Z1457">
        <f t="shared" si="135"/>
        <v>0</v>
      </c>
      <c r="AA1457">
        <f t="shared" si="136"/>
        <v>1</v>
      </c>
      <c r="AB1457">
        <f t="shared" si="137"/>
        <v>1</v>
      </c>
      <c r="AC1457">
        <v>77</v>
      </c>
    </row>
    <row r="1458" spans="1:29" x14ac:dyDescent="0.25">
      <c r="A1458" t="s">
        <v>25</v>
      </c>
      <c r="B1458" t="s">
        <v>157</v>
      </c>
      <c r="C1458">
        <v>2002</v>
      </c>
      <c r="D1458" t="s">
        <v>24</v>
      </c>
      <c r="E1458">
        <v>13</v>
      </c>
      <c r="F1458">
        <v>1</v>
      </c>
      <c r="G1458">
        <v>0.54</v>
      </c>
      <c r="H1458">
        <v>585.91709449999996</v>
      </c>
      <c r="I1458">
        <v>99</v>
      </c>
      <c r="J1458">
        <v>5</v>
      </c>
      <c r="K1458">
        <v>47.3</v>
      </c>
      <c r="L1458">
        <v>1</v>
      </c>
      <c r="M1458">
        <v>99</v>
      </c>
      <c r="N1458">
        <v>3.18</v>
      </c>
      <c r="O1458">
        <v>99</v>
      </c>
      <c r="P1458">
        <v>0.1</v>
      </c>
      <c r="Q1458">
        <v>8629.1177399999997</v>
      </c>
      <c r="S1458">
        <v>7.1</v>
      </c>
      <c r="T1458">
        <v>6.8</v>
      </c>
      <c r="U1458">
        <v>0.71599999999999997</v>
      </c>
      <c r="V1458">
        <v>11</v>
      </c>
      <c r="W1458">
        <f t="shared" si="132"/>
        <v>0</v>
      </c>
      <c r="X1458">
        <f t="shared" si="133"/>
        <v>1</v>
      </c>
      <c r="Y1458">
        <f t="shared" si="134"/>
        <v>0</v>
      </c>
      <c r="Z1458">
        <f t="shared" si="135"/>
        <v>0</v>
      </c>
      <c r="AA1458">
        <f t="shared" si="136"/>
        <v>0</v>
      </c>
      <c r="AB1458">
        <f t="shared" si="137"/>
        <v>0</v>
      </c>
      <c r="AC1458">
        <v>73.3</v>
      </c>
    </row>
    <row r="1459" spans="1:29" x14ac:dyDescent="0.25">
      <c r="A1459" t="s">
        <v>29</v>
      </c>
      <c r="B1459" t="s">
        <v>134</v>
      </c>
      <c r="C1459">
        <v>2003</v>
      </c>
      <c r="D1459" t="s">
        <v>24</v>
      </c>
      <c r="E1459">
        <v>299</v>
      </c>
      <c r="F1459">
        <v>59</v>
      </c>
      <c r="G1459">
        <v>0.54</v>
      </c>
      <c r="H1459">
        <v>6.6604517769999996</v>
      </c>
      <c r="I1459">
        <v>79</v>
      </c>
      <c r="J1459">
        <v>232</v>
      </c>
      <c r="K1459">
        <v>17</v>
      </c>
      <c r="L1459">
        <v>106</v>
      </c>
      <c r="M1459">
        <v>67</v>
      </c>
      <c r="N1459">
        <v>6.25</v>
      </c>
      <c r="O1459">
        <v>63</v>
      </c>
      <c r="P1459">
        <v>2.2000000000000002</v>
      </c>
      <c r="Q1459">
        <v>391.79128100000003</v>
      </c>
      <c r="R1459">
        <v>125128</v>
      </c>
      <c r="S1459">
        <v>1.3</v>
      </c>
      <c r="T1459">
        <v>1.2</v>
      </c>
      <c r="U1459">
        <v>0.318</v>
      </c>
      <c r="V1459">
        <v>5.2</v>
      </c>
      <c r="W1459">
        <f t="shared" si="132"/>
        <v>1</v>
      </c>
      <c r="X1459">
        <f t="shared" si="133"/>
        <v>0</v>
      </c>
      <c r="Y1459">
        <f t="shared" si="134"/>
        <v>0</v>
      </c>
      <c r="Z1459">
        <f t="shared" si="135"/>
        <v>0</v>
      </c>
      <c r="AA1459">
        <f t="shared" si="136"/>
        <v>0</v>
      </c>
      <c r="AB1459">
        <f t="shared" si="137"/>
        <v>0</v>
      </c>
      <c r="AC1459">
        <v>52</v>
      </c>
    </row>
    <row r="1460" spans="1:29" x14ac:dyDescent="0.25">
      <c r="A1460" t="s">
        <v>25</v>
      </c>
      <c r="B1460" t="s">
        <v>115</v>
      </c>
      <c r="C1460">
        <v>2012</v>
      </c>
      <c r="D1460" t="s">
        <v>37</v>
      </c>
      <c r="E1460">
        <v>58</v>
      </c>
      <c r="F1460">
        <v>2</v>
      </c>
      <c r="G1460">
        <v>7.39</v>
      </c>
      <c r="H1460">
        <v>121.5869163</v>
      </c>
      <c r="J1460">
        <v>228</v>
      </c>
      <c r="K1460">
        <v>27.8</v>
      </c>
      <c r="L1460">
        <v>3</v>
      </c>
      <c r="M1460">
        <v>99</v>
      </c>
      <c r="N1460">
        <v>1.17</v>
      </c>
      <c r="O1460">
        <v>97</v>
      </c>
      <c r="P1460">
        <v>0.1</v>
      </c>
      <c r="Q1460">
        <v>4863.4766499999996</v>
      </c>
      <c r="R1460">
        <v>127629</v>
      </c>
      <c r="S1460">
        <v>1.9</v>
      </c>
      <c r="T1460">
        <v>1.7</v>
      </c>
      <c r="U1460">
        <v>0.88900000000000001</v>
      </c>
      <c r="V1460">
        <v>15.3</v>
      </c>
      <c r="W1460">
        <f t="shared" si="132"/>
        <v>0</v>
      </c>
      <c r="X1460">
        <f t="shared" si="133"/>
        <v>1</v>
      </c>
      <c r="Y1460">
        <f t="shared" si="134"/>
        <v>0</v>
      </c>
      <c r="Z1460">
        <f t="shared" si="135"/>
        <v>0</v>
      </c>
      <c r="AA1460">
        <f t="shared" si="136"/>
        <v>0</v>
      </c>
      <c r="AB1460">
        <f t="shared" si="137"/>
        <v>1</v>
      </c>
      <c r="AC1460">
        <v>83.3</v>
      </c>
    </row>
    <row r="1461" spans="1:29" x14ac:dyDescent="0.25">
      <c r="A1461" t="s">
        <v>25</v>
      </c>
      <c r="B1461" t="s">
        <v>112</v>
      </c>
      <c r="C1461">
        <v>2001</v>
      </c>
      <c r="D1461" t="s">
        <v>24</v>
      </c>
      <c r="E1461">
        <v>74</v>
      </c>
      <c r="F1461">
        <v>1</v>
      </c>
      <c r="G1461">
        <v>2.5299999999999998</v>
      </c>
      <c r="H1461">
        <v>22.273326180000002</v>
      </c>
      <c r="I1461">
        <v>96</v>
      </c>
      <c r="J1461">
        <v>19</v>
      </c>
      <c r="K1461">
        <v>58.7</v>
      </c>
      <c r="L1461">
        <v>1</v>
      </c>
      <c r="M1461">
        <v>93</v>
      </c>
      <c r="N1461">
        <v>7.61</v>
      </c>
      <c r="O1461">
        <v>92</v>
      </c>
      <c r="P1461">
        <v>0.1</v>
      </c>
      <c r="Q1461">
        <v>236.19646</v>
      </c>
      <c r="R1461">
        <v>6439</v>
      </c>
      <c r="S1461">
        <v>1.1000000000000001</v>
      </c>
      <c r="T1461">
        <v>1.1000000000000001</v>
      </c>
      <c r="U1461">
        <v>0.85</v>
      </c>
      <c r="V1461">
        <v>15.1</v>
      </c>
      <c r="W1461">
        <f t="shared" si="132"/>
        <v>0</v>
      </c>
      <c r="X1461">
        <f t="shared" si="133"/>
        <v>1</v>
      </c>
      <c r="Y1461">
        <f t="shared" si="134"/>
        <v>0</v>
      </c>
      <c r="Z1461">
        <f t="shared" si="135"/>
        <v>0</v>
      </c>
      <c r="AA1461">
        <f t="shared" si="136"/>
        <v>0</v>
      </c>
      <c r="AB1461">
        <f t="shared" si="137"/>
        <v>0</v>
      </c>
      <c r="AC1461">
        <v>79.3</v>
      </c>
    </row>
    <row r="1462" spans="1:29" x14ac:dyDescent="0.25">
      <c r="A1462" t="s">
        <v>25</v>
      </c>
      <c r="B1462" t="s">
        <v>157</v>
      </c>
      <c r="C1462">
        <v>2015</v>
      </c>
      <c r="D1462" t="s">
        <v>24</v>
      </c>
      <c r="E1462">
        <v>99</v>
      </c>
      <c r="F1462">
        <v>1</v>
      </c>
      <c r="H1462">
        <v>0</v>
      </c>
      <c r="I1462">
        <v>99</v>
      </c>
      <c r="J1462">
        <v>0</v>
      </c>
      <c r="K1462">
        <v>54.6</v>
      </c>
      <c r="L1462">
        <v>1</v>
      </c>
      <c r="M1462">
        <v>99</v>
      </c>
      <c r="O1462">
        <v>99</v>
      </c>
      <c r="P1462">
        <v>0.1</v>
      </c>
      <c r="Q1462">
        <v>16627.36433</v>
      </c>
      <c r="S1462">
        <v>7.1</v>
      </c>
      <c r="T1462">
        <v>6.9</v>
      </c>
      <c r="U1462">
        <v>0.79500000000000004</v>
      </c>
      <c r="V1462">
        <v>13.7</v>
      </c>
      <c r="W1462">
        <f t="shared" si="132"/>
        <v>0</v>
      </c>
      <c r="X1462">
        <f t="shared" si="133"/>
        <v>1</v>
      </c>
      <c r="Y1462">
        <f t="shared" si="134"/>
        <v>0</v>
      </c>
      <c r="Z1462">
        <f t="shared" si="135"/>
        <v>0</v>
      </c>
      <c r="AA1462">
        <f t="shared" si="136"/>
        <v>0</v>
      </c>
      <c r="AB1462">
        <f t="shared" si="137"/>
        <v>0</v>
      </c>
      <c r="AC1462">
        <v>76.599999999999994</v>
      </c>
    </row>
    <row r="1463" spans="1:29" x14ac:dyDescent="0.25">
      <c r="A1463" t="s">
        <v>32</v>
      </c>
      <c r="B1463" t="s">
        <v>81</v>
      </c>
      <c r="C1463">
        <v>2008</v>
      </c>
      <c r="D1463" t="s">
        <v>24</v>
      </c>
      <c r="E1463">
        <v>161</v>
      </c>
      <c r="F1463">
        <v>6</v>
      </c>
      <c r="G1463">
        <v>6.12</v>
      </c>
      <c r="H1463">
        <v>49.09241952</v>
      </c>
      <c r="I1463">
        <v>81</v>
      </c>
      <c r="J1463">
        <v>0</v>
      </c>
      <c r="K1463">
        <v>51.5</v>
      </c>
      <c r="L1463">
        <v>8</v>
      </c>
      <c r="M1463">
        <v>86</v>
      </c>
      <c r="N1463">
        <v>4.2</v>
      </c>
      <c r="O1463">
        <v>82</v>
      </c>
      <c r="P1463">
        <v>1.4</v>
      </c>
      <c r="Q1463">
        <v>511.37936999999999</v>
      </c>
      <c r="R1463">
        <v>963652</v>
      </c>
      <c r="S1463">
        <v>3.4</v>
      </c>
      <c r="T1463">
        <v>3.3</v>
      </c>
      <c r="U1463">
        <v>0.69199999999999995</v>
      </c>
      <c r="V1463">
        <v>12.8</v>
      </c>
      <c r="W1463">
        <f t="shared" si="132"/>
        <v>0</v>
      </c>
      <c r="X1463">
        <f t="shared" si="133"/>
        <v>0</v>
      </c>
      <c r="Y1463">
        <f t="shared" si="134"/>
        <v>0</v>
      </c>
      <c r="Z1463">
        <f t="shared" si="135"/>
        <v>0</v>
      </c>
      <c r="AA1463">
        <f t="shared" si="136"/>
        <v>0</v>
      </c>
      <c r="AB1463">
        <f t="shared" si="137"/>
        <v>0</v>
      </c>
      <c r="AC1463">
        <v>73.3</v>
      </c>
    </row>
    <row r="1464" spans="1:29" x14ac:dyDescent="0.25">
      <c r="A1464" t="s">
        <v>27</v>
      </c>
      <c r="B1464" t="s">
        <v>143</v>
      </c>
      <c r="C1464">
        <v>2002</v>
      </c>
      <c r="D1464" t="s">
        <v>24</v>
      </c>
      <c r="E1464">
        <v>136</v>
      </c>
      <c r="F1464">
        <v>0</v>
      </c>
      <c r="G1464">
        <v>0.01</v>
      </c>
      <c r="H1464">
        <v>36.48024032</v>
      </c>
      <c r="J1464">
        <v>0</v>
      </c>
      <c r="K1464">
        <v>53.5</v>
      </c>
      <c r="L1464">
        <v>0</v>
      </c>
      <c r="N1464">
        <v>8.33</v>
      </c>
      <c r="P1464">
        <v>0.1</v>
      </c>
      <c r="Q1464">
        <v>216.24327400000001</v>
      </c>
      <c r="R1464">
        <v>69828</v>
      </c>
      <c r="S1464">
        <v>2.5</v>
      </c>
      <c r="T1464">
        <v>2.5</v>
      </c>
      <c r="U1464">
        <v>0</v>
      </c>
      <c r="V1464">
        <v>0</v>
      </c>
      <c r="W1464">
        <f t="shared" si="132"/>
        <v>0</v>
      </c>
      <c r="X1464">
        <f t="shared" si="133"/>
        <v>0</v>
      </c>
      <c r="Y1464">
        <f t="shared" si="134"/>
        <v>0</v>
      </c>
      <c r="Z1464">
        <f t="shared" si="135"/>
        <v>0</v>
      </c>
      <c r="AA1464">
        <f t="shared" si="136"/>
        <v>1</v>
      </c>
      <c r="AB1464">
        <f t="shared" si="137"/>
        <v>0</v>
      </c>
      <c r="AC1464">
        <v>73.400000000000006</v>
      </c>
    </row>
    <row r="1465" spans="1:29" x14ac:dyDescent="0.25">
      <c r="A1465" t="s">
        <v>29</v>
      </c>
      <c r="B1465" t="s">
        <v>61</v>
      </c>
      <c r="C1465">
        <v>2001</v>
      </c>
      <c r="D1465" t="s">
        <v>24</v>
      </c>
      <c r="E1465">
        <v>41</v>
      </c>
      <c r="F1465">
        <v>61</v>
      </c>
      <c r="G1465">
        <v>4.43</v>
      </c>
      <c r="H1465">
        <v>41.736292210000002</v>
      </c>
      <c r="J1465">
        <v>23934</v>
      </c>
      <c r="K1465">
        <v>21.3</v>
      </c>
      <c r="L1465">
        <v>99</v>
      </c>
      <c r="M1465">
        <v>61</v>
      </c>
      <c r="N1465">
        <v>4.7</v>
      </c>
      <c r="O1465">
        <v>63</v>
      </c>
      <c r="P1465">
        <v>7.9</v>
      </c>
      <c r="Q1465">
        <v>614.67293389999998</v>
      </c>
      <c r="R1465">
        <v>15671927</v>
      </c>
      <c r="S1465">
        <v>7.5</v>
      </c>
      <c r="T1465">
        <v>7.7</v>
      </c>
      <c r="U1465">
        <v>0.437</v>
      </c>
      <c r="V1465">
        <v>7.1</v>
      </c>
      <c r="W1465">
        <f t="shared" si="132"/>
        <v>1</v>
      </c>
      <c r="X1465">
        <f t="shared" si="133"/>
        <v>0</v>
      </c>
      <c r="Y1465">
        <f t="shared" si="134"/>
        <v>0</v>
      </c>
      <c r="Z1465">
        <f t="shared" si="135"/>
        <v>0</v>
      </c>
      <c r="AA1465">
        <f t="shared" si="136"/>
        <v>0</v>
      </c>
      <c r="AB1465">
        <f t="shared" si="137"/>
        <v>0</v>
      </c>
      <c r="AC1465">
        <v>51.5</v>
      </c>
    </row>
    <row r="1466" spans="1:29" x14ac:dyDescent="0.25">
      <c r="A1466" t="s">
        <v>25</v>
      </c>
      <c r="B1466" t="s">
        <v>112</v>
      </c>
      <c r="C1466">
        <v>2013</v>
      </c>
      <c r="D1466" t="s">
        <v>24</v>
      </c>
      <c r="E1466">
        <v>61</v>
      </c>
      <c r="F1466">
        <v>1</v>
      </c>
      <c r="G1466">
        <v>2.69</v>
      </c>
      <c r="H1466">
        <v>4279.8955120000001</v>
      </c>
      <c r="I1466">
        <v>97</v>
      </c>
      <c r="J1466">
        <v>50</v>
      </c>
      <c r="K1466">
        <v>64.2</v>
      </c>
      <c r="L1466">
        <v>1</v>
      </c>
      <c r="M1466">
        <v>96</v>
      </c>
      <c r="N1466">
        <v>7.89</v>
      </c>
      <c r="O1466">
        <v>96</v>
      </c>
      <c r="P1466">
        <v>0.1</v>
      </c>
      <c r="Q1466">
        <v>36393.669320000001</v>
      </c>
      <c r="R1466">
        <v>8595</v>
      </c>
      <c r="S1466">
        <v>1.2</v>
      </c>
      <c r="T1466">
        <v>1.1000000000000001</v>
      </c>
      <c r="U1466">
        <v>0.89100000000000001</v>
      </c>
      <c r="V1466">
        <v>15.9</v>
      </c>
      <c r="W1466">
        <f t="shared" si="132"/>
        <v>0</v>
      </c>
      <c r="X1466">
        <f t="shared" si="133"/>
        <v>1</v>
      </c>
      <c r="Y1466">
        <f t="shared" si="134"/>
        <v>0</v>
      </c>
      <c r="Z1466">
        <f t="shared" si="135"/>
        <v>0</v>
      </c>
      <c r="AA1466">
        <f t="shared" si="136"/>
        <v>0</v>
      </c>
      <c r="AB1466">
        <f t="shared" si="137"/>
        <v>0</v>
      </c>
      <c r="AC1466">
        <v>82.1</v>
      </c>
    </row>
    <row r="1467" spans="1:29" x14ac:dyDescent="0.25">
      <c r="A1467" t="s">
        <v>25</v>
      </c>
      <c r="B1467" t="s">
        <v>121</v>
      </c>
      <c r="C1467">
        <v>2010</v>
      </c>
      <c r="D1467" t="s">
        <v>24</v>
      </c>
      <c r="E1467">
        <v>199</v>
      </c>
      <c r="F1467">
        <v>4</v>
      </c>
      <c r="G1467">
        <v>2.73</v>
      </c>
      <c r="H1467">
        <v>0</v>
      </c>
      <c r="I1467">
        <v>96</v>
      </c>
      <c r="J1467">
        <v>0</v>
      </c>
      <c r="K1467">
        <v>4.7</v>
      </c>
      <c r="L1467">
        <v>4</v>
      </c>
      <c r="M1467">
        <v>88</v>
      </c>
      <c r="N1467">
        <v>6.66</v>
      </c>
      <c r="O1467">
        <v>96</v>
      </c>
      <c r="P1467">
        <v>0.1</v>
      </c>
      <c r="S1467">
        <v>3.2</v>
      </c>
      <c r="T1467">
        <v>3.3</v>
      </c>
      <c r="U1467">
        <v>0.63100000000000001</v>
      </c>
      <c r="V1467">
        <v>12.2</v>
      </c>
      <c r="W1467">
        <f t="shared" si="132"/>
        <v>0</v>
      </c>
      <c r="X1467">
        <f t="shared" si="133"/>
        <v>1</v>
      </c>
      <c r="Y1467">
        <f t="shared" si="134"/>
        <v>0</v>
      </c>
      <c r="Z1467">
        <f t="shared" si="135"/>
        <v>0</v>
      </c>
      <c r="AA1467">
        <f t="shared" si="136"/>
        <v>0</v>
      </c>
      <c r="AB1467">
        <f t="shared" si="137"/>
        <v>0</v>
      </c>
      <c r="AC1467">
        <v>68.8</v>
      </c>
    </row>
    <row r="1468" spans="1:29" x14ac:dyDescent="0.25">
      <c r="A1468" t="s">
        <v>27</v>
      </c>
      <c r="B1468" t="s">
        <v>201</v>
      </c>
      <c r="C1468">
        <v>2000</v>
      </c>
      <c r="D1468" t="s">
        <v>24</v>
      </c>
      <c r="E1468">
        <v>125</v>
      </c>
      <c r="F1468">
        <v>0</v>
      </c>
      <c r="G1468">
        <v>2.86</v>
      </c>
      <c r="H1468">
        <v>0</v>
      </c>
      <c r="J1468">
        <v>36</v>
      </c>
      <c r="K1468">
        <v>52.7</v>
      </c>
      <c r="L1468">
        <v>0</v>
      </c>
      <c r="M1468">
        <v>96</v>
      </c>
      <c r="N1468">
        <v>8.52</v>
      </c>
      <c r="O1468">
        <v>95</v>
      </c>
      <c r="P1468">
        <v>0.1</v>
      </c>
      <c r="S1468">
        <v>2.8</v>
      </c>
      <c r="T1468">
        <v>2.8</v>
      </c>
      <c r="U1468">
        <v>0</v>
      </c>
      <c r="V1468">
        <v>11.7</v>
      </c>
      <c r="W1468">
        <f t="shared" si="132"/>
        <v>0</v>
      </c>
      <c r="X1468">
        <f t="shared" si="133"/>
        <v>0</v>
      </c>
      <c r="Y1468">
        <f t="shared" si="134"/>
        <v>0</v>
      </c>
      <c r="Z1468">
        <f t="shared" si="135"/>
        <v>0</v>
      </c>
      <c r="AA1468">
        <f t="shared" si="136"/>
        <v>1</v>
      </c>
      <c r="AB1468">
        <f t="shared" si="137"/>
        <v>0</v>
      </c>
      <c r="AC1468">
        <v>72.599999999999994</v>
      </c>
    </row>
    <row r="1469" spans="1:29" x14ac:dyDescent="0.25">
      <c r="A1469" t="s">
        <v>25</v>
      </c>
      <c r="B1469" t="s">
        <v>149</v>
      </c>
      <c r="C1469">
        <v>2006</v>
      </c>
      <c r="D1469" t="s">
        <v>24</v>
      </c>
      <c r="E1469">
        <v>21</v>
      </c>
      <c r="F1469">
        <v>31</v>
      </c>
      <c r="G1469">
        <v>0.2</v>
      </c>
      <c r="H1469">
        <v>45.879899270000003</v>
      </c>
      <c r="I1469">
        <v>69</v>
      </c>
      <c r="J1469">
        <v>2838</v>
      </c>
      <c r="K1469">
        <v>14.4</v>
      </c>
      <c r="L1469">
        <v>41</v>
      </c>
      <c r="M1469">
        <v>91</v>
      </c>
      <c r="N1469">
        <v>5.7</v>
      </c>
      <c r="O1469">
        <v>89</v>
      </c>
      <c r="P1469">
        <v>0.2</v>
      </c>
      <c r="Q1469">
        <v>348.6314534</v>
      </c>
      <c r="R1469">
        <v>2594618</v>
      </c>
      <c r="S1469">
        <v>17.399999999999999</v>
      </c>
      <c r="T1469">
        <v>18</v>
      </c>
      <c r="U1469">
        <v>0.47599999999999998</v>
      </c>
      <c r="V1469">
        <v>9.6</v>
      </c>
      <c r="W1469">
        <f t="shared" si="132"/>
        <v>0</v>
      </c>
      <c r="X1469">
        <f t="shared" si="133"/>
        <v>1</v>
      </c>
      <c r="Y1469">
        <f t="shared" si="134"/>
        <v>0</v>
      </c>
      <c r="Z1469">
        <f t="shared" si="135"/>
        <v>0</v>
      </c>
      <c r="AA1469">
        <f t="shared" si="136"/>
        <v>0</v>
      </c>
      <c r="AB1469">
        <f t="shared" si="137"/>
        <v>0</v>
      </c>
      <c r="AC1469">
        <v>66</v>
      </c>
    </row>
    <row r="1470" spans="1:29" x14ac:dyDescent="0.25">
      <c r="A1470" t="s">
        <v>27</v>
      </c>
      <c r="B1470" t="s">
        <v>197</v>
      </c>
      <c r="C1470">
        <v>2000</v>
      </c>
      <c r="D1470" t="s">
        <v>37</v>
      </c>
      <c r="E1470">
        <v>78</v>
      </c>
      <c r="F1470">
        <v>0</v>
      </c>
      <c r="G1470">
        <v>11.26</v>
      </c>
      <c r="H1470">
        <v>5834.5820460000004</v>
      </c>
      <c r="J1470">
        <v>0</v>
      </c>
      <c r="K1470">
        <v>5.8</v>
      </c>
      <c r="L1470">
        <v>0</v>
      </c>
      <c r="M1470">
        <v>95</v>
      </c>
      <c r="N1470">
        <v>9.91</v>
      </c>
      <c r="O1470">
        <v>93</v>
      </c>
      <c r="P1470">
        <v>0.1</v>
      </c>
      <c r="Q1470">
        <v>37813.234259999997</v>
      </c>
      <c r="R1470">
        <v>718425</v>
      </c>
      <c r="S1470">
        <v>0.7</v>
      </c>
      <c r="T1470">
        <v>0.5</v>
      </c>
      <c r="U1470">
        <v>0.879</v>
      </c>
      <c r="V1470">
        <v>15.1</v>
      </c>
      <c r="W1470">
        <f t="shared" si="132"/>
        <v>0</v>
      </c>
      <c r="X1470">
        <f t="shared" si="133"/>
        <v>0</v>
      </c>
      <c r="Y1470">
        <f t="shared" si="134"/>
        <v>0</v>
      </c>
      <c r="Z1470">
        <f t="shared" si="135"/>
        <v>0</v>
      </c>
      <c r="AA1470">
        <f t="shared" si="136"/>
        <v>1</v>
      </c>
      <c r="AB1470">
        <f t="shared" si="137"/>
        <v>1</v>
      </c>
      <c r="AC1470">
        <v>79.7</v>
      </c>
    </row>
    <row r="1471" spans="1:29" x14ac:dyDescent="0.25">
      <c r="A1471" t="s">
        <v>27</v>
      </c>
      <c r="B1471" t="s">
        <v>129</v>
      </c>
      <c r="C1471">
        <v>2000</v>
      </c>
      <c r="D1471" t="s">
        <v>37</v>
      </c>
      <c r="E1471">
        <v>98</v>
      </c>
      <c r="F1471">
        <v>0</v>
      </c>
      <c r="G1471">
        <v>13.14</v>
      </c>
      <c r="H1471">
        <v>8246.1304369999998</v>
      </c>
      <c r="I1471">
        <v>77</v>
      </c>
      <c r="J1471">
        <v>0</v>
      </c>
      <c r="K1471">
        <v>54</v>
      </c>
      <c r="L1471">
        <v>0</v>
      </c>
      <c r="M1471">
        <v>99</v>
      </c>
      <c r="N1471">
        <v>7.48</v>
      </c>
      <c r="O1471">
        <v>99</v>
      </c>
      <c r="P1471">
        <v>0.1</v>
      </c>
      <c r="Q1471">
        <v>48735.995490000001</v>
      </c>
      <c r="R1471">
        <v>4363</v>
      </c>
      <c r="S1471">
        <v>1</v>
      </c>
      <c r="T1471">
        <v>1</v>
      </c>
      <c r="U1471">
        <v>0.84799999999999998</v>
      </c>
      <c r="V1471">
        <v>13.5</v>
      </c>
      <c r="W1471">
        <f t="shared" si="132"/>
        <v>0</v>
      </c>
      <c r="X1471">
        <f t="shared" si="133"/>
        <v>0</v>
      </c>
      <c r="Y1471">
        <f t="shared" si="134"/>
        <v>0</v>
      </c>
      <c r="Z1471">
        <f t="shared" si="135"/>
        <v>0</v>
      </c>
      <c r="AA1471">
        <f t="shared" si="136"/>
        <v>1</v>
      </c>
      <c r="AB1471">
        <f t="shared" si="137"/>
        <v>1</v>
      </c>
      <c r="AC1471">
        <v>77.8</v>
      </c>
    </row>
    <row r="1472" spans="1:29" x14ac:dyDescent="0.25">
      <c r="A1472" t="s">
        <v>25</v>
      </c>
      <c r="B1472" t="s">
        <v>124</v>
      </c>
      <c r="C1472">
        <v>2005</v>
      </c>
      <c r="D1472" t="s">
        <v>24</v>
      </c>
      <c r="E1472">
        <v>11</v>
      </c>
      <c r="F1472">
        <v>1</v>
      </c>
      <c r="G1472">
        <v>1.94</v>
      </c>
      <c r="H1472">
        <v>630.05407230000003</v>
      </c>
      <c r="I1472">
        <v>77</v>
      </c>
      <c r="J1472">
        <v>618</v>
      </c>
      <c r="K1472">
        <v>6.8</v>
      </c>
      <c r="L1472">
        <v>1</v>
      </c>
      <c r="M1472">
        <v>74</v>
      </c>
      <c r="N1472">
        <v>8.42</v>
      </c>
      <c r="O1472">
        <v>77</v>
      </c>
      <c r="P1472">
        <v>0.1</v>
      </c>
      <c r="Q1472">
        <v>5339.4412910000001</v>
      </c>
      <c r="R1472">
        <v>3986852</v>
      </c>
      <c r="S1472">
        <v>4.7</v>
      </c>
      <c r="T1472">
        <v>4.5999999999999996</v>
      </c>
      <c r="U1472">
        <v>0</v>
      </c>
      <c r="V1472">
        <v>13.7</v>
      </c>
      <c r="W1472">
        <f t="shared" si="132"/>
        <v>0</v>
      </c>
      <c r="X1472">
        <f t="shared" si="133"/>
        <v>1</v>
      </c>
      <c r="Y1472">
        <f t="shared" si="134"/>
        <v>0</v>
      </c>
      <c r="Z1472">
        <f t="shared" si="135"/>
        <v>0</v>
      </c>
      <c r="AA1472">
        <f t="shared" si="136"/>
        <v>0</v>
      </c>
      <c r="AB1472">
        <f t="shared" si="137"/>
        <v>0</v>
      </c>
      <c r="AC1472">
        <v>73.900000000000006</v>
      </c>
    </row>
    <row r="1473" spans="1:29" x14ac:dyDescent="0.25">
      <c r="A1473" t="s">
        <v>27</v>
      </c>
      <c r="B1473" t="s">
        <v>181</v>
      </c>
      <c r="C1473">
        <v>2001</v>
      </c>
      <c r="D1473" t="s">
        <v>24</v>
      </c>
      <c r="E1473">
        <v>135</v>
      </c>
      <c r="F1473">
        <v>1</v>
      </c>
      <c r="G1473">
        <v>7.53</v>
      </c>
      <c r="H1473">
        <v>222.50657050000001</v>
      </c>
      <c r="J1473">
        <v>35</v>
      </c>
      <c r="K1473">
        <v>51.7</v>
      </c>
      <c r="L1473">
        <v>1</v>
      </c>
      <c r="M1473">
        <v>93</v>
      </c>
      <c r="N1473">
        <v>6.89</v>
      </c>
      <c r="O1473">
        <v>93</v>
      </c>
      <c r="P1473">
        <v>0.1</v>
      </c>
      <c r="Q1473">
        <v>1634.8756100000001</v>
      </c>
      <c r="R1473">
        <v>753433</v>
      </c>
      <c r="S1473">
        <v>2.8</v>
      </c>
      <c r="T1473">
        <v>2.8</v>
      </c>
      <c r="U1473">
        <v>0.70899999999999996</v>
      </c>
      <c r="V1473">
        <v>13.1</v>
      </c>
      <c r="W1473">
        <f t="shared" si="132"/>
        <v>0</v>
      </c>
      <c r="X1473">
        <f t="shared" si="133"/>
        <v>0</v>
      </c>
      <c r="Y1473">
        <f t="shared" si="134"/>
        <v>0</v>
      </c>
      <c r="Z1473">
        <f t="shared" si="135"/>
        <v>0</v>
      </c>
      <c r="AA1473">
        <f t="shared" si="136"/>
        <v>1</v>
      </c>
      <c r="AB1473">
        <f t="shared" si="137"/>
        <v>0</v>
      </c>
      <c r="AC1473">
        <v>73.099999999999994</v>
      </c>
    </row>
    <row r="1474" spans="1:29" x14ac:dyDescent="0.25">
      <c r="A1474" t="s">
        <v>29</v>
      </c>
      <c r="B1474" t="s">
        <v>77</v>
      </c>
      <c r="C1474">
        <v>2002</v>
      </c>
      <c r="D1474" t="s">
        <v>24</v>
      </c>
      <c r="E1474">
        <v>341</v>
      </c>
      <c r="F1474">
        <v>229</v>
      </c>
      <c r="G1474">
        <v>1.85</v>
      </c>
      <c r="H1474">
        <v>0</v>
      </c>
      <c r="J1474">
        <v>30466</v>
      </c>
      <c r="K1474">
        <v>15.7</v>
      </c>
      <c r="L1474">
        <v>331</v>
      </c>
      <c r="M1474">
        <v>4</v>
      </c>
      <c r="N1474">
        <v>2.59</v>
      </c>
      <c r="O1474">
        <v>38</v>
      </c>
      <c r="P1474">
        <v>2.4</v>
      </c>
      <c r="S1474">
        <v>12.1</v>
      </c>
      <c r="T1474">
        <v>11.9</v>
      </c>
      <c r="W1474">
        <f t="shared" si="132"/>
        <v>1</v>
      </c>
      <c r="X1474">
        <f t="shared" si="133"/>
        <v>0</v>
      </c>
      <c r="Y1474">
        <f t="shared" si="134"/>
        <v>0</v>
      </c>
      <c r="Z1474">
        <f t="shared" si="135"/>
        <v>0</v>
      </c>
      <c r="AA1474">
        <f t="shared" si="136"/>
        <v>0</v>
      </c>
      <c r="AB1474">
        <f t="shared" si="137"/>
        <v>0</v>
      </c>
      <c r="AC1474">
        <v>52.1</v>
      </c>
    </row>
    <row r="1475" spans="1:29" x14ac:dyDescent="0.25">
      <c r="A1475" t="s">
        <v>29</v>
      </c>
      <c r="B1475" t="s">
        <v>172</v>
      </c>
      <c r="C1475">
        <v>2000</v>
      </c>
      <c r="D1475" t="s">
        <v>24</v>
      </c>
      <c r="E1475">
        <v>426</v>
      </c>
      <c r="F1475">
        <v>34</v>
      </c>
      <c r="G1475">
        <v>7.13</v>
      </c>
      <c r="H1475">
        <v>18.41791804</v>
      </c>
      <c r="J1475">
        <v>2095</v>
      </c>
      <c r="K1475">
        <v>13.2</v>
      </c>
      <c r="L1475">
        <v>57</v>
      </c>
      <c r="M1475">
        <v>9</v>
      </c>
      <c r="N1475">
        <v>4.22</v>
      </c>
      <c r="O1475">
        <v>9</v>
      </c>
      <c r="P1475">
        <v>8.5</v>
      </c>
      <c r="Q1475">
        <v>216.17274699999999</v>
      </c>
      <c r="R1475">
        <v>82573</v>
      </c>
      <c r="S1475">
        <v>7.6</v>
      </c>
      <c r="T1475">
        <v>7.7</v>
      </c>
      <c r="U1475">
        <v>0.318</v>
      </c>
      <c r="V1475">
        <v>6.6</v>
      </c>
      <c r="W1475">
        <f t="shared" ref="W1475:W1538" si="138">IF(A1475="Africa",1,0)</f>
        <v>1</v>
      </c>
      <c r="X1475">
        <f t="shared" ref="X1475:X1538" si="139">IF(A1475="Asia",1,0)</f>
        <v>0</v>
      </c>
      <c r="Y1475">
        <f t="shared" ref="Y1475:Y1538" si="140">IF(A1475="Oceania",1,0)</f>
        <v>0</v>
      </c>
      <c r="Z1475">
        <f t="shared" ref="Z1475:Z1538" si="141">IF(A1475="South America",1,0)</f>
        <v>0</v>
      </c>
      <c r="AA1475">
        <f t="shared" ref="AA1475:AA1538" si="142">IF(A1475="Europe",1,0)</f>
        <v>0</v>
      </c>
      <c r="AB1475">
        <f t="shared" ref="AB1475:AB1538" si="143">IF(D1475="Developed",1,0)</f>
        <v>0</v>
      </c>
      <c r="AC1475">
        <v>48.3</v>
      </c>
    </row>
    <row r="1476" spans="1:29" x14ac:dyDescent="0.25">
      <c r="A1476" t="s">
        <v>25</v>
      </c>
      <c r="B1476" t="s">
        <v>108</v>
      </c>
      <c r="C1476">
        <v>2005</v>
      </c>
      <c r="D1476" t="s">
        <v>24</v>
      </c>
      <c r="E1476">
        <v>19</v>
      </c>
      <c r="F1476">
        <v>163</v>
      </c>
      <c r="G1476">
        <v>0.06</v>
      </c>
      <c r="H1476">
        <v>5.3817825619999997</v>
      </c>
      <c r="I1476">
        <v>65</v>
      </c>
      <c r="J1476">
        <v>15853</v>
      </c>
      <c r="K1476">
        <v>19</v>
      </c>
      <c r="L1476">
        <v>201</v>
      </c>
      <c r="M1476">
        <v>79</v>
      </c>
      <c r="N1476">
        <v>2.79</v>
      </c>
      <c r="O1476">
        <v>72</v>
      </c>
      <c r="P1476">
        <v>0.1</v>
      </c>
      <c r="Q1476">
        <v>126.92883399999999</v>
      </c>
      <c r="R1476">
        <v>22671273</v>
      </c>
      <c r="S1476">
        <v>1.9</v>
      </c>
      <c r="T1476">
        <v>1.9</v>
      </c>
      <c r="U1476">
        <v>0.629</v>
      </c>
      <c r="V1476">
        <v>11.1</v>
      </c>
      <c r="W1476">
        <f t="shared" si="138"/>
        <v>0</v>
      </c>
      <c r="X1476">
        <f t="shared" si="139"/>
        <v>1</v>
      </c>
      <c r="Y1476">
        <f t="shared" si="140"/>
        <v>0</v>
      </c>
      <c r="Z1476">
        <f t="shared" si="141"/>
        <v>0</v>
      </c>
      <c r="AA1476">
        <f t="shared" si="142"/>
        <v>0</v>
      </c>
      <c r="AB1476">
        <f t="shared" si="143"/>
        <v>0</v>
      </c>
      <c r="AC1476">
        <v>67.2</v>
      </c>
    </row>
    <row r="1477" spans="1:29" x14ac:dyDescent="0.25">
      <c r="A1477" t="s">
        <v>27</v>
      </c>
      <c r="B1477" t="s">
        <v>45</v>
      </c>
      <c r="C1477">
        <v>2013</v>
      </c>
      <c r="D1477" t="s">
        <v>24</v>
      </c>
      <c r="E1477">
        <v>23</v>
      </c>
      <c r="F1477">
        <v>0</v>
      </c>
      <c r="G1477">
        <v>14.66</v>
      </c>
      <c r="H1477">
        <v>1109.854619</v>
      </c>
      <c r="I1477">
        <v>98</v>
      </c>
      <c r="J1477">
        <v>16</v>
      </c>
      <c r="K1477">
        <v>61.1</v>
      </c>
      <c r="L1477">
        <v>1</v>
      </c>
      <c r="M1477">
        <v>98</v>
      </c>
      <c r="N1477">
        <v>6.7</v>
      </c>
      <c r="O1477">
        <v>98</v>
      </c>
      <c r="P1477">
        <v>0.1</v>
      </c>
      <c r="Q1477">
        <v>7978.8254429999997</v>
      </c>
      <c r="R1477">
        <v>9465997</v>
      </c>
      <c r="S1477">
        <v>2</v>
      </c>
      <c r="T1477">
        <v>2</v>
      </c>
      <c r="U1477">
        <v>0.79600000000000004</v>
      </c>
      <c r="V1477">
        <v>15.7</v>
      </c>
      <c r="W1477">
        <f t="shared" si="138"/>
        <v>0</v>
      </c>
      <c r="X1477">
        <f t="shared" si="139"/>
        <v>0</v>
      </c>
      <c r="Y1477">
        <f t="shared" si="140"/>
        <v>0</v>
      </c>
      <c r="Z1477">
        <f t="shared" si="141"/>
        <v>0</v>
      </c>
      <c r="AA1477">
        <f t="shared" si="142"/>
        <v>1</v>
      </c>
      <c r="AB1477">
        <f t="shared" si="143"/>
        <v>0</v>
      </c>
      <c r="AC1477">
        <v>71.7</v>
      </c>
    </row>
    <row r="1478" spans="1:29" x14ac:dyDescent="0.25">
      <c r="A1478" t="s">
        <v>29</v>
      </c>
      <c r="B1478" t="s">
        <v>56</v>
      </c>
      <c r="C1478">
        <v>2004</v>
      </c>
      <c r="D1478" t="s">
        <v>24</v>
      </c>
      <c r="E1478">
        <v>323</v>
      </c>
      <c r="F1478">
        <v>49</v>
      </c>
      <c r="G1478">
        <v>4.54</v>
      </c>
      <c r="H1478">
        <v>56.961080889999998</v>
      </c>
      <c r="J1478">
        <v>77</v>
      </c>
      <c r="K1478">
        <v>13.7</v>
      </c>
      <c r="L1478">
        <v>91</v>
      </c>
      <c r="M1478">
        <v>83</v>
      </c>
      <c r="N1478">
        <v>6.45</v>
      </c>
      <c r="O1478">
        <v>79</v>
      </c>
      <c r="P1478">
        <v>2.5</v>
      </c>
      <c r="Q1478">
        <v>371.32386500000001</v>
      </c>
      <c r="R1478">
        <v>133569</v>
      </c>
      <c r="S1478">
        <v>1.5</v>
      </c>
      <c r="T1478">
        <v>1.1000000000000001</v>
      </c>
      <c r="U1478">
        <v>0</v>
      </c>
      <c r="V1478">
        <v>3.9</v>
      </c>
      <c r="W1478">
        <f t="shared" si="138"/>
        <v>1</v>
      </c>
      <c r="X1478">
        <f t="shared" si="139"/>
        <v>0</v>
      </c>
      <c r="Y1478">
        <f t="shared" si="140"/>
        <v>0</v>
      </c>
      <c r="Z1478">
        <f t="shared" si="141"/>
        <v>0</v>
      </c>
      <c r="AA1478">
        <f t="shared" si="142"/>
        <v>0</v>
      </c>
      <c r="AB1478">
        <f t="shared" si="143"/>
        <v>0</v>
      </c>
      <c r="AC1478">
        <v>52.4</v>
      </c>
    </row>
    <row r="1479" spans="1:29" x14ac:dyDescent="0.25">
      <c r="A1479" t="s">
        <v>29</v>
      </c>
      <c r="B1479" t="s">
        <v>58</v>
      </c>
      <c r="C1479">
        <v>2004</v>
      </c>
      <c r="D1479" t="s">
        <v>24</v>
      </c>
      <c r="E1479">
        <v>472</v>
      </c>
      <c r="F1479">
        <v>64</v>
      </c>
      <c r="G1479">
        <v>3.08</v>
      </c>
      <c r="H1479">
        <v>0</v>
      </c>
      <c r="I1479">
        <v>67</v>
      </c>
      <c r="J1479">
        <v>3466</v>
      </c>
      <c r="K1479">
        <v>21.5</v>
      </c>
      <c r="L1479">
        <v>91</v>
      </c>
      <c r="M1479">
        <v>76</v>
      </c>
      <c r="N1479">
        <v>5.24</v>
      </c>
      <c r="O1479">
        <v>67</v>
      </c>
      <c r="P1479">
        <v>6.5</v>
      </c>
      <c r="S1479">
        <v>7.3</v>
      </c>
      <c r="T1479">
        <v>7.3</v>
      </c>
      <c r="W1479">
        <f t="shared" si="138"/>
        <v>1</v>
      </c>
      <c r="X1479">
        <f t="shared" si="139"/>
        <v>0</v>
      </c>
      <c r="Y1479">
        <f t="shared" si="140"/>
        <v>0</v>
      </c>
      <c r="Z1479">
        <f t="shared" si="141"/>
        <v>0</v>
      </c>
      <c r="AA1479">
        <f t="shared" si="142"/>
        <v>0</v>
      </c>
      <c r="AB1479">
        <f t="shared" si="143"/>
        <v>0</v>
      </c>
      <c r="AC1479">
        <v>48.2</v>
      </c>
    </row>
    <row r="1480" spans="1:29" x14ac:dyDescent="0.25">
      <c r="A1480" t="s">
        <v>27</v>
      </c>
      <c r="B1480" t="s">
        <v>45</v>
      </c>
      <c r="C1480">
        <v>2005</v>
      </c>
      <c r="D1480" t="s">
        <v>24</v>
      </c>
      <c r="E1480">
        <v>252</v>
      </c>
      <c r="F1480">
        <v>1</v>
      </c>
      <c r="G1480">
        <v>11.01</v>
      </c>
      <c r="H1480">
        <v>45.650077979999999</v>
      </c>
      <c r="I1480">
        <v>99</v>
      </c>
      <c r="J1480">
        <v>1</v>
      </c>
      <c r="K1480">
        <v>56.7</v>
      </c>
      <c r="L1480">
        <v>1</v>
      </c>
      <c r="M1480">
        <v>98</v>
      </c>
      <c r="N1480">
        <v>6.89</v>
      </c>
      <c r="O1480">
        <v>99</v>
      </c>
      <c r="P1480">
        <v>0.1</v>
      </c>
      <c r="Q1480">
        <v>3126.71767</v>
      </c>
      <c r="R1480">
        <v>9663915</v>
      </c>
      <c r="S1480">
        <v>2.2999999999999998</v>
      </c>
      <c r="T1480">
        <v>2.5</v>
      </c>
      <c r="U1480">
        <v>0.71299999999999997</v>
      </c>
      <c r="V1480">
        <v>14.4</v>
      </c>
      <c r="W1480">
        <f t="shared" si="138"/>
        <v>0</v>
      </c>
      <c r="X1480">
        <f t="shared" si="139"/>
        <v>0</v>
      </c>
      <c r="Y1480">
        <f t="shared" si="140"/>
        <v>0</v>
      </c>
      <c r="Z1480">
        <f t="shared" si="141"/>
        <v>0</v>
      </c>
      <c r="AA1480">
        <f t="shared" si="142"/>
        <v>1</v>
      </c>
      <c r="AB1480">
        <f t="shared" si="143"/>
        <v>0</v>
      </c>
      <c r="AC1480">
        <v>68.099999999999994</v>
      </c>
    </row>
    <row r="1481" spans="1:29" x14ac:dyDescent="0.25">
      <c r="A1481" t="s">
        <v>25</v>
      </c>
      <c r="B1481" t="s">
        <v>133</v>
      </c>
      <c r="C1481">
        <v>2013</v>
      </c>
      <c r="D1481" t="s">
        <v>24</v>
      </c>
      <c r="E1481">
        <v>64</v>
      </c>
      <c r="F1481">
        <v>0</v>
      </c>
      <c r="G1481">
        <v>0.01</v>
      </c>
      <c r="H1481">
        <v>1626.5911860000001</v>
      </c>
      <c r="I1481">
        <v>99</v>
      </c>
      <c r="J1481">
        <v>0</v>
      </c>
      <c r="K1481">
        <v>25.1</v>
      </c>
      <c r="L1481">
        <v>0</v>
      </c>
      <c r="M1481">
        <v>99</v>
      </c>
      <c r="N1481">
        <v>11.16</v>
      </c>
      <c r="O1481">
        <v>99</v>
      </c>
      <c r="P1481">
        <v>0.1</v>
      </c>
      <c r="Q1481">
        <v>7112.3357500000002</v>
      </c>
      <c r="R1481">
        <v>393</v>
      </c>
      <c r="S1481">
        <v>13.7</v>
      </c>
      <c r="T1481">
        <v>13.8</v>
      </c>
      <c r="U1481">
        <v>0.68300000000000005</v>
      </c>
      <c r="V1481">
        <v>12.4</v>
      </c>
      <c r="W1481">
        <f t="shared" si="138"/>
        <v>0</v>
      </c>
      <c r="X1481">
        <f t="shared" si="139"/>
        <v>1</v>
      </c>
      <c r="Y1481">
        <f t="shared" si="140"/>
        <v>0</v>
      </c>
      <c r="Z1481">
        <f t="shared" si="141"/>
        <v>0</v>
      </c>
      <c r="AA1481">
        <f t="shared" si="142"/>
        <v>0</v>
      </c>
      <c r="AB1481">
        <f t="shared" si="143"/>
        <v>0</v>
      </c>
      <c r="AC1481">
        <v>77.900000000000006</v>
      </c>
    </row>
    <row r="1482" spans="1:29" x14ac:dyDescent="0.25">
      <c r="A1482" t="s">
        <v>34</v>
      </c>
      <c r="B1482" t="s">
        <v>194</v>
      </c>
      <c r="C1482">
        <v>2012</v>
      </c>
      <c r="D1482" t="s">
        <v>24</v>
      </c>
      <c r="E1482">
        <v>178</v>
      </c>
      <c r="F1482">
        <v>0</v>
      </c>
      <c r="G1482">
        <v>5.73</v>
      </c>
      <c r="H1482">
        <v>1168.3240949999999</v>
      </c>
      <c r="I1482">
        <v>84</v>
      </c>
      <c r="J1482">
        <v>0</v>
      </c>
      <c r="K1482">
        <v>56.3</v>
      </c>
      <c r="L1482">
        <v>0</v>
      </c>
      <c r="M1482">
        <v>84</v>
      </c>
      <c r="N1482">
        <v>6.9</v>
      </c>
      <c r="O1482">
        <v>84</v>
      </c>
      <c r="P1482">
        <v>0.9</v>
      </c>
      <c r="Q1482">
        <v>9272.4134529999992</v>
      </c>
      <c r="R1482">
        <v>53777</v>
      </c>
      <c r="S1482">
        <v>3.5</v>
      </c>
      <c r="T1482">
        <v>3.4</v>
      </c>
      <c r="U1482">
        <v>0.70799999999999996</v>
      </c>
      <c r="V1482">
        <v>12.7</v>
      </c>
      <c r="W1482">
        <f t="shared" si="138"/>
        <v>0</v>
      </c>
      <c r="X1482">
        <f t="shared" si="139"/>
        <v>0</v>
      </c>
      <c r="Y1482">
        <f t="shared" si="140"/>
        <v>0</v>
      </c>
      <c r="Z1482">
        <f t="shared" si="141"/>
        <v>1</v>
      </c>
      <c r="AA1482">
        <f t="shared" si="142"/>
        <v>0</v>
      </c>
      <c r="AB1482">
        <f t="shared" si="143"/>
        <v>0</v>
      </c>
      <c r="AC1482">
        <v>71.3</v>
      </c>
    </row>
    <row r="1483" spans="1:29" x14ac:dyDescent="0.25">
      <c r="A1483" t="s">
        <v>27</v>
      </c>
      <c r="B1483" t="s">
        <v>196</v>
      </c>
      <c r="C1483">
        <v>2002</v>
      </c>
      <c r="D1483" t="s">
        <v>37</v>
      </c>
      <c r="E1483">
        <v>71</v>
      </c>
      <c r="F1483">
        <v>0</v>
      </c>
      <c r="G1483">
        <v>6.9</v>
      </c>
      <c r="H1483">
        <v>3998.09987</v>
      </c>
      <c r="J1483">
        <v>9</v>
      </c>
      <c r="K1483">
        <v>53.9</v>
      </c>
      <c r="L1483">
        <v>0</v>
      </c>
      <c r="M1483">
        <v>99</v>
      </c>
      <c r="N1483">
        <v>9.23</v>
      </c>
      <c r="O1483">
        <v>99</v>
      </c>
      <c r="P1483">
        <v>0.1</v>
      </c>
      <c r="Q1483">
        <v>29571.744600000002</v>
      </c>
      <c r="R1483">
        <v>8924958</v>
      </c>
      <c r="S1483">
        <v>1.3</v>
      </c>
      <c r="T1483">
        <v>1.3</v>
      </c>
      <c r="U1483">
        <v>0.88</v>
      </c>
      <c r="V1483">
        <v>15.9</v>
      </c>
      <c r="W1483">
        <f t="shared" si="138"/>
        <v>0</v>
      </c>
      <c r="X1483">
        <f t="shared" si="139"/>
        <v>0</v>
      </c>
      <c r="Y1483">
        <f t="shared" si="140"/>
        <v>0</v>
      </c>
      <c r="Z1483">
        <f t="shared" si="141"/>
        <v>0</v>
      </c>
      <c r="AA1483">
        <f t="shared" si="142"/>
        <v>1</v>
      </c>
      <c r="AB1483">
        <f t="shared" si="143"/>
        <v>1</v>
      </c>
      <c r="AC1483">
        <v>79.900000000000006</v>
      </c>
    </row>
    <row r="1484" spans="1:29" x14ac:dyDescent="0.25">
      <c r="A1484" t="s">
        <v>34</v>
      </c>
      <c r="B1484" t="s">
        <v>67</v>
      </c>
      <c r="C1484">
        <v>2001</v>
      </c>
      <c r="D1484" t="s">
        <v>24</v>
      </c>
      <c r="E1484">
        <v>165</v>
      </c>
      <c r="F1484">
        <v>17</v>
      </c>
      <c r="G1484">
        <v>4.43</v>
      </c>
      <c r="H1484">
        <v>404.42058580000003</v>
      </c>
      <c r="I1484">
        <v>8</v>
      </c>
      <c r="J1484">
        <v>3</v>
      </c>
      <c r="K1484">
        <v>47.5</v>
      </c>
      <c r="L1484">
        <v>21</v>
      </c>
      <c r="M1484">
        <v>83</v>
      </c>
      <c r="N1484">
        <v>5.96</v>
      </c>
      <c r="O1484">
        <v>8</v>
      </c>
      <c r="P1484">
        <v>0.1</v>
      </c>
      <c r="Q1484">
        <v>2395.8565509999999</v>
      </c>
      <c r="R1484">
        <v>498899</v>
      </c>
      <c r="S1484">
        <v>2.5</v>
      </c>
      <c r="T1484">
        <v>2.2999999999999998</v>
      </c>
      <c r="U1484">
        <v>0.65300000000000002</v>
      </c>
      <c r="V1484">
        <v>11.4</v>
      </c>
      <c r="W1484">
        <f t="shared" si="138"/>
        <v>0</v>
      </c>
      <c r="X1484">
        <f t="shared" si="139"/>
        <v>0</v>
      </c>
      <c r="Y1484">
        <f t="shared" si="140"/>
        <v>0</v>
      </c>
      <c r="Z1484">
        <f t="shared" si="141"/>
        <v>1</v>
      </c>
      <c r="AA1484">
        <f t="shared" si="142"/>
        <v>0</v>
      </c>
      <c r="AB1484">
        <f t="shared" si="143"/>
        <v>0</v>
      </c>
      <c r="AC1484">
        <v>71.5</v>
      </c>
    </row>
    <row r="1485" spans="1:29" x14ac:dyDescent="0.25">
      <c r="A1485" t="s">
        <v>29</v>
      </c>
      <c r="B1485" t="s">
        <v>59</v>
      </c>
      <c r="C1485">
        <v>2009</v>
      </c>
      <c r="D1485" t="s">
        <v>24</v>
      </c>
      <c r="E1485">
        <v>124</v>
      </c>
      <c r="F1485">
        <v>0</v>
      </c>
      <c r="G1485">
        <v>4.45</v>
      </c>
      <c r="H1485">
        <v>339.97773640000003</v>
      </c>
      <c r="I1485">
        <v>98</v>
      </c>
      <c r="J1485">
        <v>0</v>
      </c>
      <c r="K1485">
        <v>26.8</v>
      </c>
      <c r="L1485">
        <v>0</v>
      </c>
      <c r="M1485">
        <v>99</v>
      </c>
      <c r="N1485">
        <v>4.24</v>
      </c>
      <c r="O1485">
        <v>99</v>
      </c>
      <c r="P1485">
        <v>0.4</v>
      </c>
      <c r="Q1485">
        <v>3444.5565999999999</v>
      </c>
      <c r="R1485">
        <v>496963</v>
      </c>
      <c r="S1485">
        <v>7.6</v>
      </c>
      <c r="T1485">
        <v>7.6</v>
      </c>
      <c r="U1485">
        <v>0.621</v>
      </c>
      <c r="V1485">
        <v>12.4</v>
      </c>
      <c r="W1485">
        <f t="shared" si="138"/>
        <v>1</v>
      </c>
      <c r="X1485">
        <f t="shared" si="139"/>
        <v>0</v>
      </c>
      <c r="Y1485">
        <f t="shared" si="140"/>
        <v>0</v>
      </c>
      <c r="Z1485">
        <f t="shared" si="141"/>
        <v>0</v>
      </c>
      <c r="AA1485">
        <f t="shared" si="142"/>
        <v>0</v>
      </c>
      <c r="AB1485">
        <f t="shared" si="143"/>
        <v>0</v>
      </c>
      <c r="AC1485">
        <v>72.400000000000006</v>
      </c>
    </row>
    <row r="1486" spans="1:29" x14ac:dyDescent="0.25">
      <c r="A1486" t="s">
        <v>27</v>
      </c>
      <c r="B1486" t="s">
        <v>171</v>
      </c>
      <c r="C1486">
        <v>2005</v>
      </c>
      <c r="D1486" t="s">
        <v>24</v>
      </c>
      <c r="E1486">
        <v>327</v>
      </c>
      <c r="F1486">
        <v>18</v>
      </c>
      <c r="G1486">
        <v>11.57</v>
      </c>
      <c r="H1486">
        <v>625.50818049999998</v>
      </c>
      <c r="I1486">
        <v>97</v>
      </c>
      <c r="J1486">
        <v>454</v>
      </c>
      <c r="K1486">
        <v>55.3</v>
      </c>
      <c r="L1486">
        <v>20</v>
      </c>
      <c r="M1486">
        <v>98</v>
      </c>
      <c r="N1486">
        <v>5.21</v>
      </c>
      <c r="O1486">
        <v>98</v>
      </c>
      <c r="P1486">
        <v>0.3</v>
      </c>
      <c r="Q1486">
        <v>5323.4738770000004</v>
      </c>
      <c r="R1486">
        <v>143518523</v>
      </c>
      <c r="S1486">
        <v>2.4</v>
      </c>
      <c r="T1486">
        <v>2.7</v>
      </c>
      <c r="U1486">
        <v>0.748</v>
      </c>
      <c r="V1486">
        <v>13.7</v>
      </c>
      <c r="W1486">
        <f t="shared" si="138"/>
        <v>0</v>
      </c>
      <c r="X1486">
        <f t="shared" si="139"/>
        <v>0</v>
      </c>
      <c r="Y1486">
        <f t="shared" si="140"/>
        <v>0</v>
      </c>
      <c r="Z1486">
        <f t="shared" si="141"/>
        <v>0</v>
      </c>
      <c r="AA1486">
        <f t="shared" si="142"/>
        <v>1</v>
      </c>
      <c r="AB1486">
        <f t="shared" si="143"/>
        <v>0</v>
      </c>
      <c r="AC1486">
        <v>65</v>
      </c>
    </row>
    <row r="1487" spans="1:29" x14ac:dyDescent="0.25">
      <c r="A1487" t="s">
        <v>25</v>
      </c>
      <c r="B1487" t="s">
        <v>146</v>
      </c>
      <c r="C1487">
        <v>2002</v>
      </c>
      <c r="D1487" t="s">
        <v>24</v>
      </c>
      <c r="E1487">
        <v>235</v>
      </c>
      <c r="F1487">
        <v>71</v>
      </c>
      <c r="G1487">
        <v>0.41</v>
      </c>
      <c r="H1487">
        <v>3.4218809380000001</v>
      </c>
      <c r="J1487">
        <v>736</v>
      </c>
      <c r="K1487">
        <v>14.6</v>
      </c>
      <c r="L1487">
        <v>96</v>
      </c>
      <c r="M1487">
        <v>84</v>
      </c>
      <c r="N1487">
        <v>2.5</v>
      </c>
      <c r="O1487">
        <v>79</v>
      </c>
      <c r="P1487">
        <v>0.4</v>
      </c>
      <c r="Q1487">
        <v>143.77651</v>
      </c>
      <c r="R1487">
        <v>471422</v>
      </c>
      <c r="S1487">
        <v>13.3</v>
      </c>
      <c r="T1487">
        <v>13.7</v>
      </c>
      <c r="U1487">
        <v>0.435</v>
      </c>
      <c r="V1487">
        <v>7.6</v>
      </c>
      <c r="W1487">
        <f t="shared" si="138"/>
        <v>0</v>
      </c>
      <c r="X1487">
        <f t="shared" si="139"/>
        <v>1</v>
      </c>
      <c r="Y1487">
        <f t="shared" si="140"/>
        <v>0</v>
      </c>
      <c r="Z1487">
        <f t="shared" si="141"/>
        <v>0</v>
      </c>
      <c r="AA1487">
        <f t="shared" si="142"/>
        <v>0</v>
      </c>
      <c r="AB1487">
        <f t="shared" si="143"/>
        <v>0</v>
      </c>
      <c r="AC1487">
        <v>62.8</v>
      </c>
    </row>
    <row r="1488" spans="1:29" x14ac:dyDescent="0.25">
      <c r="A1488" t="s">
        <v>27</v>
      </c>
      <c r="B1488" t="s">
        <v>201</v>
      </c>
      <c r="C1488">
        <v>2004</v>
      </c>
      <c r="D1488" t="s">
        <v>24</v>
      </c>
      <c r="E1488">
        <v>12</v>
      </c>
      <c r="F1488">
        <v>0</v>
      </c>
      <c r="G1488">
        <v>2.0699999999999998</v>
      </c>
      <c r="H1488">
        <v>0</v>
      </c>
      <c r="J1488">
        <v>9</v>
      </c>
      <c r="K1488">
        <v>54.5</v>
      </c>
      <c r="L1488">
        <v>0</v>
      </c>
      <c r="M1488">
        <v>95</v>
      </c>
      <c r="N1488">
        <v>8.64</v>
      </c>
      <c r="O1488">
        <v>94</v>
      </c>
      <c r="P1488">
        <v>0.1</v>
      </c>
      <c r="S1488">
        <v>2.6</v>
      </c>
      <c r="T1488">
        <v>2.6</v>
      </c>
      <c r="U1488">
        <v>0</v>
      </c>
      <c r="V1488">
        <v>11.9</v>
      </c>
      <c r="W1488">
        <f t="shared" si="138"/>
        <v>0</v>
      </c>
      <c r="X1488">
        <f t="shared" si="139"/>
        <v>0</v>
      </c>
      <c r="Y1488">
        <f t="shared" si="140"/>
        <v>0</v>
      </c>
      <c r="Z1488">
        <f t="shared" si="141"/>
        <v>0</v>
      </c>
      <c r="AA1488">
        <f t="shared" si="142"/>
        <v>1</v>
      </c>
      <c r="AB1488">
        <f t="shared" si="143"/>
        <v>0</v>
      </c>
      <c r="AC1488">
        <v>73.5</v>
      </c>
    </row>
    <row r="1489" spans="1:29" x14ac:dyDescent="0.25">
      <c r="A1489" t="s">
        <v>34</v>
      </c>
      <c r="B1489" t="s">
        <v>67</v>
      </c>
      <c r="C1489">
        <v>2002</v>
      </c>
      <c r="D1489" t="s">
        <v>24</v>
      </c>
      <c r="E1489">
        <v>163</v>
      </c>
      <c r="F1489">
        <v>17</v>
      </c>
      <c r="G1489">
        <v>4.45</v>
      </c>
      <c r="H1489">
        <v>393.87736330000001</v>
      </c>
      <c r="I1489">
        <v>78</v>
      </c>
      <c r="J1489">
        <v>139</v>
      </c>
      <c r="K1489">
        <v>48.2</v>
      </c>
      <c r="L1489">
        <v>20</v>
      </c>
      <c r="M1489">
        <v>83</v>
      </c>
      <c r="N1489">
        <v>5.67</v>
      </c>
      <c r="O1489">
        <v>81</v>
      </c>
      <c r="P1489">
        <v>0.1</v>
      </c>
      <c r="Q1489">
        <v>2355.7258569999999</v>
      </c>
      <c r="R1489">
        <v>41572491</v>
      </c>
      <c r="S1489">
        <v>2.5</v>
      </c>
      <c r="T1489">
        <v>2.2999999999999998</v>
      </c>
      <c r="U1489">
        <v>0.65600000000000003</v>
      </c>
      <c r="V1489">
        <v>11.5</v>
      </c>
      <c r="W1489">
        <f t="shared" si="138"/>
        <v>0</v>
      </c>
      <c r="X1489">
        <f t="shared" si="139"/>
        <v>0</v>
      </c>
      <c r="Y1489">
        <f t="shared" si="140"/>
        <v>0</v>
      </c>
      <c r="Z1489">
        <f t="shared" si="141"/>
        <v>1</v>
      </c>
      <c r="AA1489">
        <f t="shared" si="142"/>
        <v>0</v>
      </c>
      <c r="AB1489">
        <f t="shared" si="143"/>
        <v>0</v>
      </c>
      <c r="AC1489">
        <v>71.8</v>
      </c>
    </row>
    <row r="1490" spans="1:29" x14ac:dyDescent="0.25">
      <c r="A1490" t="s">
        <v>25</v>
      </c>
      <c r="B1490" t="s">
        <v>108</v>
      </c>
      <c r="C1490">
        <v>2001</v>
      </c>
      <c r="D1490" t="s">
        <v>24</v>
      </c>
      <c r="E1490">
        <v>188</v>
      </c>
      <c r="F1490">
        <v>182</v>
      </c>
      <c r="G1490">
        <v>0.06</v>
      </c>
      <c r="H1490">
        <v>33.958371249999999</v>
      </c>
      <c r="I1490">
        <v>62</v>
      </c>
      <c r="J1490">
        <v>3825</v>
      </c>
      <c r="K1490">
        <v>16</v>
      </c>
      <c r="L1490">
        <v>229</v>
      </c>
      <c r="M1490">
        <v>77</v>
      </c>
      <c r="N1490">
        <v>2.23</v>
      </c>
      <c r="O1490">
        <v>76</v>
      </c>
      <c r="P1490">
        <v>0.1</v>
      </c>
      <c r="Q1490">
        <v>747.98174549999999</v>
      </c>
      <c r="R1490">
        <v>2145652</v>
      </c>
      <c r="S1490">
        <v>11</v>
      </c>
      <c r="T1490">
        <v>11.1</v>
      </c>
      <c r="U1490">
        <v>0.60399999999999998</v>
      </c>
      <c r="V1490">
        <v>10.6</v>
      </c>
      <c r="W1490">
        <f t="shared" si="138"/>
        <v>0</v>
      </c>
      <c r="X1490">
        <f t="shared" si="139"/>
        <v>1</v>
      </c>
      <c r="Y1490">
        <f t="shared" si="140"/>
        <v>0</v>
      </c>
      <c r="Z1490">
        <f t="shared" si="141"/>
        <v>0</v>
      </c>
      <c r="AA1490">
        <f t="shared" si="142"/>
        <v>0</v>
      </c>
      <c r="AB1490">
        <f t="shared" si="143"/>
        <v>0</v>
      </c>
      <c r="AC1490">
        <v>66.5</v>
      </c>
    </row>
    <row r="1491" spans="1:29" x14ac:dyDescent="0.25">
      <c r="A1491" t="s">
        <v>29</v>
      </c>
      <c r="B1491" t="s">
        <v>63</v>
      </c>
      <c r="C1491">
        <v>2013</v>
      </c>
      <c r="D1491" t="s">
        <v>24</v>
      </c>
      <c r="E1491">
        <v>451</v>
      </c>
      <c r="F1491">
        <v>16</v>
      </c>
      <c r="G1491">
        <v>0.01</v>
      </c>
      <c r="H1491">
        <v>52.377666009999999</v>
      </c>
      <c r="I1491">
        <v>23</v>
      </c>
      <c r="J1491">
        <v>596</v>
      </c>
      <c r="K1491">
        <v>21.6</v>
      </c>
      <c r="L1491">
        <v>23</v>
      </c>
      <c r="M1491">
        <v>23</v>
      </c>
      <c r="N1491">
        <v>3.82</v>
      </c>
      <c r="O1491">
        <v>23</v>
      </c>
      <c r="P1491">
        <v>5.0999999999999996</v>
      </c>
      <c r="Q1491">
        <v>337.48496139999997</v>
      </c>
      <c r="R1491">
        <v>4499653</v>
      </c>
      <c r="S1491">
        <v>8.5</v>
      </c>
      <c r="T1491">
        <v>8.5</v>
      </c>
      <c r="U1491">
        <v>0.37</v>
      </c>
      <c r="V1491">
        <v>7.1</v>
      </c>
      <c r="W1491">
        <f t="shared" si="138"/>
        <v>1</v>
      </c>
      <c r="X1491">
        <f t="shared" si="139"/>
        <v>0</v>
      </c>
      <c r="Y1491">
        <f t="shared" si="140"/>
        <v>0</v>
      </c>
      <c r="Z1491">
        <f t="shared" si="141"/>
        <v>0</v>
      </c>
      <c r="AA1491">
        <f t="shared" si="142"/>
        <v>0</v>
      </c>
      <c r="AB1491">
        <f t="shared" si="143"/>
        <v>0</v>
      </c>
      <c r="AC1491">
        <v>49.9</v>
      </c>
    </row>
    <row r="1492" spans="1:29" x14ac:dyDescent="0.25">
      <c r="A1492" t="s">
        <v>25</v>
      </c>
      <c r="B1492" t="s">
        <v>124</v>
      </c>
      <c r="C1492">
        <v>2011</v>
      </c>
      <c r="D1492" t="s">
        <v>24</v>
      </c>
      <c r="E1492">
        <v>93</v>
      </c>
      <c r="F1492">
        <v>1</v>
      </c>
      <c r="G1492">
        <v>1.57</v>
      </c>
      <c r="H1492">
        <v>835.06268269999998</v>
      </c>
      <c r="I1492">
        <v>81</v>
      </c>
      <c r="J1492">
        <v>9</v>
      </c>
      <c r="K1492">
        <v>64</v>
      </c>
      <c r="L1492">
        <v>1</v>
      </c>
      <c r="M1492">
        <v>75</v>
      </c>
      <c r="N1492">
        <v>7.12</v>
      </c>
      <c r="O1492">
        <v>81</v>
      </c>
      <c r="P1492">
        <v>0.1</v>
      </c>
      <c r="Q1492">
        <v>8734.9652999999998</v>
      </c>
      <c r="R1492">
        <v>4588368</v>
      </c>
      <c r="S1492">
        <v>4.7</v>
      </c>
      <c r="T1492">
        <v>4.7</v>
      </c>
      <c r="U1492">
        <v>0.75800000000000001</v>
      </c>
      <c r="V1492">
        <v>13.2</v>
      </c>
      <c r="W1492">
        <f t="shared" si="138"/>
        <v>0</v>
      </c>
      <c r="X1492">
        <f t="shared" si="139"/>
        <v>1</v>
      </c>
      <c r="Y1492">
        <f t="shared" si="140"/>
        <v>0</v>
      </c>
      <c r="Z1492">
        <f t="shared" si="141"/>
        <v>0</v>
      </c>
      <c r="AA1492">
        <f t="shared" si="142"/>
        <v>0</v>
      </c>
      <c r="AB1492">
        <f t="shared" si="143"/>
        <v>0</v>
      </c>
      <c r="AC1492">
        <v>75</v>
      </c>
    </row>
    <row r="1493" spans="1:29" x14ac:dyDescent="0.25">
      <c r="A1493" t="s">
        <v>27</v>
      </c>
      <c r="B1493" t="s">
        <v>181</v>
      </c>
      <c r="C1493">
        <v>2005</v>
      </c>
      <c r="D1493" t="s">
        <v>24</v>
      </c>
      <c r="E1493">
        <v>135</v>
      </c>
      <c r="F1493">
        <v>1</v>
      </c>
      <c r="G1493">
        <v>9.6</v>
      </c>
      <c r="H1493">
        <v>503.11159470000001</v>
      </c>
      <c r="I1493">
        <v>65</v>
      </c>
      <c r="J1493">
        <v>2</v>
      </c>
      <c r="K1493">
        <v>53.9</v>
      </c>
      <c r="L1493">
        <v>1</v>
      </c>
      <c r="M1493">
        <v>98</v>
      </c>
      <c r="N1493">
        <v>8.6999999999999993</v>
      </c>
      <c r="O1493">
        <v>98</v>
      </c>
      <c r="P1493">
        <v>0.1</v>
      </c>
      <c r="Q1493">
        <v>3528.1318000000001</v>
      </c>
      <c r="R1493">
        <v>744769</v>
      </c>
      <c r="S1493">
        <v>2.5</v>
      </c>
      <c r="T1493">
        <v>2.6</v>
      </c>
      <c r="U1493">
        <v>0.73</v>
      </c>
      <c r="V1493">
        <v>13.2</v>
      </c>
      <c r="W1493">
        <f t="shared" si="138"/>
        <v>0</v>
      </c>
      <c r="X1493">
        <f t="shared" si="139"/>
        <v>0</v>
      </c>
      <c r="Y1493">
        <f t="shared" si="140"/>
        <v>0</v>
      </c>
      <c r="Z1493">
        <f t="shared" si="141"/>
        <v>0</v>
      </c>
      <c r="AA1493">
        <f t="shared" si="142"/>
        <v>1</v>
      </c>
      <c r="AB1493">
        <f t="shared" si="143"/>
        <v>0</v>
      </c>
      <c r="AC1493">
        <v>73</v>
      </c>
    </row>
    <row r="1494" spans="1:29" x14ac:dyDescent="0.25">
      <c r="A1494" t="s">
        <v>38</v>
      </c>
      <c r="B1494" t="s">
        <v>204</v>
      </c>
      <c r="C1494">
        <v>2004</v>
      </c>
      <c r="D1494" t="s">
        <v>24</v>
      </c>
      <c r="E1494">
        <v>151</v>
      </c>
      <c r="F1494">
        <v>0</v>
      </c>
      <c r="G1494">
        <v>1.8</v>
      </c>
      <c r="H1494">
        <v>423.29535090000002</v>
      </c>
      <c r="I1494">
        <v>9</v>
      </c>
      <c r="J1494">
        <v>0</v>
      </c>
      <c r="K1494">
        <v>68.599999999999994</v>
      </c>
      <c r="L1494">
        <v>0</v>
      </c>
      <c r="M1494">
        <v>91</v>
      </c>
      <c r="N1494">
        <v>4.87</v>
      </c>
      <c r="O1494">
        <v>9</v>
      </c>
      <c r="P1494">
        <v>0.1</v>
      </c>
      <c r="Q1494">
        <v>2284.3785800000001</v>
      </c>
      <c r="R1494">
        <v>146</v>
      </c>
      <c r="S1494">
        <v>0.1</v>
      </c>
      <c r="T1494">
        <v>0.1</v>
      </c>
      <c r="U1494">
        <v>0.69299999999999995</v>
      </c>
      <c r="V1494">
        <v>14.6</v>
      </c>
      <c r="W1494">
        <f t="shared" si="138"/>
        <v>0</v>
      </c>
      <c r="X1494">
        <f t="shared" si="139"/>
        <v>0</v>
      </c>
      <c r="Y1494">
        <f t="shared" si="140"/>
        <v>1</v>
      </c>
      <c r="Z1494">
        <f t="shared" si="141"/>
        <v>0</v>
      </c>
      <c r="AA1494">
        <f t="shared" si="142"/>
        <v>0</v>
      </c>
      <c r="AB1494">
        <f t="shared" si="143"/>
        <v>0</v>
      </c>
      <c r="AC1494">
        <v>72.2</v>
      </c>
    </row>
    <row r="1495" spans="1:29" x14ac:dyDescent="0.25">
      <c r="A1495" t="s">
        <v>27</v>
      </c>
      <c r="B1495" t="s">
        <v>129</v>
      </c>
      <c r="C1495">
        <v>2015</v>
      </c>
      <c r="D1495" t="s">
        <v>37</v>
      </c>
      <c r="E1495">
        <v>63</v>
      </c>
      <c r="F1495">
        <v>0</v>
      </c>
      <c r="H1495">
        <v>0</v>
      </c>
      <c r="I1495">
        <v>94</v>
      </c>
      <c r="J1495">
        <v>0</v>
      </c>
      <c r="K1495">
        <v>61.3</v>
      </c>
      <c r="L1495">
        <v>0</v>
      </c>
      <c r="M1495">
        <v>99</v>
      </c>
      <c r="O1495">
        <v>99</v>
      </c>
      <c r="P1495">
        <v>0.1</v>
      </c>
      <c r="Q1495">
        <v>1199.8223</v>
      </c>
      <c r="R1495">
        <v>56964</v>
      </c>
      <c r="S1495">
        <v>1</v>
      </c>
      <c r="T1495">
        <v>0.9</v>
      </c>
      <c r="U1495">
        <v>0.89600000000000002</v>
      </c>
      <c r="V1495">
        <v>13.9</v>
      </c>
      <c r="W1495">
        <f t="shared" si="138"/>
        <v>0</v>
      </c>
      <c r="X1495">
        <f t="shared" si="139"/>
        <v>0</v>
      </c>
      <c r="Y1495">
        <f t="shared" si="140"/>
        <v>0</v>
      </c>
      <c r="Z1495">
        <f t="shared" si="141"/>
        <v>0</v>
      </c>
      <c r="AA1495">
        <f t="shared" si="142"/>
        <v>1</v>
      </c>
      <c r="AB1495">
        <f t="shared" si="143"/>
        <v>1</v>
      </c>
      <c r="AC1495">
        <v>82</v>
      </c>
    </row>
    <row r="1496" spans="1:29" x14ac:dyDescent="0.25">
      <c r="A1496" t="s">
        <v>29</v>
      </c>
      <c r="B1496" t="s">
        <v>223</v>
      </c>
      <c r="C1496">
        <v>2008</v>
      </c>
      <c r="D1496" t="s">
        <v>24</v>
      </c>
      <c r="E1496">
        <v>632</v>
      </c>
      <c r="F1496">
        <v>30</v>
      </c>
      <c r="G1496">
        <v>3.56</v>
      </c>
      <c r="H1496">
        <v>20.843428670000002</v>
      </c>
      <c r="I1496">
        <v>75</v>
      </c>
      <c r="J1496">
        <v>0</v>
      </c>
      <c r="K1496">
        <v>28.6</v>
      </c>
      <c r="L1496">
        <v>46</v>
      </c>
      <c r="M1496">
        <v>75</v>
      </c>
      <c r="N1496">
        <v>4.96</v>
      </c>
      <c r="O1496">
        <v>75</v>
      </c>
      <c r="P1496">
        <v>20.5</v>
      </c>
      <c r="Q1496">
        <v>325.67857299999997</v>
      </c>
      <c r="R1496">
        <v>13558469</v>
      </c>
      <c r="S1496">
        <v>7.8</v>
      </c>
      <c r="T1496">
        <v>7.8</v>
      </c>
      <c r="U1496">
        <v>0.42099999999999999</v>
      </c>
      <c r="V1496">
        <v>9.6999999999999993</v>
      </c>
      <c r="W1496">
        <f t="shared" si="138"/>
        <v>1</v>
      </c>
      <c r="X1496">
        <f t="shared" si="139"/>
        <v>0</v>
      </c>
      <c r="Y1496">
        <f t="shared" si="140"/>
        <v>0</v>
      </c>
      <c r="Z1496">
        <f t="shared" si="141"/>
        <v>0</v>
      </c>
      <c r="AA1496">
        <f t="shared" si="142"/>
        <v>0</v>
      </c>
      <c r="AB1496">
        <f t="shared" si="143"/>
        <v>0</v>
      </c>
      <c r="AC1496">
        <v>48.2</v>
      </c>
    </row>
    <row r="1497" spans="1:29" x14ac:dyDescent="0.25">
      <c r="A1497" t="s">
        <v>29</v>
      </c>
      <c r="B1497" t="s">
        <v>118</v>
      </c>
      <c r="C1497">
        <v>2015</v>
      </c>
      <c r="D1497" t="s">
        <v>24</v>
      </c>
      <c r="E1497">
        <v>249</v>
      </c>
      <c r="F1497">
        <v>54</v>
      </c>
      <c r="H1497">
        <v>0</v>
      </c>
      <c r="I1497">
        <v>89</v>
      </c>
      <c r="J1497">
        <v>95</v>
      </c>
      <c r="K1497">
        <v>22</v>
      </c>
      <c r="L1497">
        <v>75</v>
      </c>
      <c r="M1497">
        <v>83</v>
      </c>
      <c r="O1497">
        <v>89</v>
      </c>
      <c r="P1497">
        <v>2.8</v>
      </c>
      <c r="Q1497">
        <v>1349.97144</v>
      </c>
      <c r="R1497">
        <v>47236259</v>
      </c>
      <c r="S1497">
        <v>7.8</v>
      </c>
      <c r="T1497">
        <v>7.6</v>
      </c>
      <c r="U1497">
        <v>0.55000000000000004</v>
      </c>
      <c r="V1497">
        <v>11.1</v>
      </c>
      <c r="W1497">
        <f t="shared" si="138"/>
        <v>1</v>
      </c>
      <c r="X1497">
        <f t="shared" si="139"/>
        <v>0</v>
      </c>
      <c r="Y1497">
        <f t="shared" si="140"/>
        <v>0</v>
      </c>
      <c r="Z1497">
        <f t="shared" si="141"/>
        <v>0</v>
      </c>
      <c r="AA1497">
        <f t="shared" si="142"/>
        <v>0</v>
      </c>
      <c r="AB1497">
        <f t="shared" si="143"/>
        <v>0</v>
      </c>
      <c r="AC1497">
        <v>63.4</v>
      </c>
    </row>
    <row r="1498" spans="1:29" x14ac:dyDescent="0.25">
      <c r="A1498" t="s">
        <v>38</v>
      </c>
      <c r="B1498" t="s">
        <v>176</v>
      </c>
      <c r="C1498">
        <v>2002</v>
      </c>
      <c r="D1498" t="s">
        <v>24</v>
      </c>
      <c r="E1498">
        <v>174</v>
      </c>
      <c r="F1498">
        <v>0</v>
      </c>
      <c r="G1498">
        <v>3.3</v>
      </c>
      <c r="H1498">
        <v>208.1688437</v>
      </c>
      <c r="I1498">
        <v>86</v>
      </c>
      <c r="J1498">
        <v>0</v>
      </c>
      <c r="K1498">
        <v>67.400000000000006</v>
      </c>
      <c r="L1498">
        <v>0</v>
      </c>
      <c r="M1498">
        <v>85</v>
      </c>
      <c r="N1498">
        <v>5.0999999999999996</v>
      </c>
      <c r="O1498">
        <v>86</v>
      </c>
      <c r="P1498">
        <v>0.1</v>
      </c>
      <c r="Q1498">
        <v>1631.4172699999999</v>
      </c>
      <c r="R1498">
        <v>176582</v>
      </c>
      <c r="S1498">
        <v>0.2</v>
      </c>
      <c r="T1498">
        <v>0.2</v>
      </c>
      <c r="U1498">
        <v>0.65300000000000002</v>
      </c>
      <c r="V1498">
        <v>12.1</v>
      </c>
      <c r="W1498">
        <f t="shared" si="138"/>
        <v>0</v>
      </c>
      <c r="X1498">
        <f t="shared" si="139"/>
        <v>0</v>
      </c>
      <c r="Y1498">
        <f t="shared" si="140"/>
        <v>1</v>
      </c>
      <c r="Z1498">
        <f t="shared" si="141"/>
        <v>0</v>
      </c>
      <c r="AA1498">
        <f t="shared" si="142"/>
        <v>0</v>
      </c>
      <c r="AB1498">
        <f t="shared" si="143"/>
        <v>0</v>
      </c>
      <c r="AC1498">
        <v>76</v>
      </c>
    </row>
    <row r="1499" spans="1:29" x14ac:dyDescent="0.25">
      <c r="A1499" t="s">
        <v>32</v>
      </c>
      <c r="B1499" t="s">
        <v>114</v>
      </c>
      <c r="C1499">
        <v>2015</v>
      </c>
      <c r="D1499" t="s">
        <v>24</v>
      </c>
      <c r="E1499">
        <v>125</v>
      </c>
      <c r="F1499">
        <v>1</v>
      </c>
      <c r="H1499">
        <v>0</v>
      </c>
      <c r="I1499">
        <v>91</v>
      </c>
      <c r="J1499">
        <v>0</v>
      </c>
      <c r="K1499">
        <v>54.2</v>
      </c>
      <c r="L1499">
        <v>1</v>
      </c>
      <c r="M1499">
        <v>91</v>
      </c>
      <c r="O1499">
        <v>91</v>
      </c>
      <c r="P1499">
        <v>0.5</v>
      </c>
      <c r="Q1499">
        <v>4965.9898569999996</v>
      </c>
      <c r="R1499">
        <v>2871934</v>
      </c>
      <c r="S1499">
        <v>1.8</v>
      </c>
      <c r="T1499">
        <v>1.7</v>
      </c>
      <c r="U1499">
        <v>0.72899999999999998</v>
      </c>
      <c r="V1499">
        <v>12.8</v>
      </c>
      <c r="W1499">
        <f t="shared" si="138"/>
        <v>0</v>
      </c>
      <c r="X1499">
        <f t="shared" si="139"/>
        <v>0</v>
      </c>
      <c r="Y1499">
        <f t="shared" si="140"/>
        <v>0</v>
      </c>
      <c r="Z1499">
        <f t="shared" si="141"/>
        <v>0</v>
      </c>
      <c r="AA1499">
        <f t="shared" si="142"/>
        <v>0</v>
      </c>
      <c r="AB1499">
        <f t="shared" si="143"/>
        <v>0</v>
      </c>
      <c r="AC1499">
        <v>76.2</v>
      </c>
    </row>
    <row r="1500" spans="1:29" x14ac:dyDescent="0.25">
      <c r="A1500" t="s">
        <v>29</v>
      </c>
      <c r="B1500" t="s">
        <v>195</v>
      </c>
      <c r="C1500">
        <v>2009</v>
      </c>
      <c r="D1500" t="s">
        <v>24</v>
      </c>
      <c r="E1500">
        <v>46</v>
      </c>
      <c r="F1500">
        <v>3</v>
      </c>
      <c r="G1500">
        <v>4.9000000000000004</v>
      </c>
      <c r="H1500">
        <v>47.616452299999999</v>
      </c>
      <c r="I1500">
        <v>88</v>
      </c>
      <c r="J1500">
        <v>26</v>
      </c>
      <c r="K1500">
        <v>29.3</v>
      </c>
      <c r="L1500">
        <v>4</v>
      </c>
      <c r="M1500">
        <v>89</v>
      </c>
      <c r="N1500">
        <v>8.4600000000000009</v>
      </c>
      <c r="O1500">
        <v>88</v>
      </c>
      <c r="P1500">
        <v>33.700000000000003</v>
      </c>
      <c r="Q1500">
        <v>332.51712500000002</v>
      </c>
      <c r="R1500">
        <v>118675</v>
      </c>
      <c r="S1500">
        <v>5.8</v>
      </c>
      <c r="T1500">
        <v>5.9</v>
      </c>
      <c r="U1500">
        <v>0.51900000000000002</v>
      </c>
      <c r="V1500">
        <v>10.8</v>
      </c>
      <c r="W1500">
        <f t="shared" si="138"/>
        <v>1</v>
      </c>
      <c r="X1500">
        <f t="shared" si="139"/>
        <v>0</v>
      </c>
      <c r="Y1500">
        <f t="shared" si="140"/>
        <v>0</v>
      </c>
      <c r="Z1500">
        <f t="shared" si="141"/>
        <v>0</v>
      </c>
      <c r="AA1500">
        <f t="shared" si="142"/>
        <v>0</v>
      </c>
      <c r="AB1500">
        <f t="shared" si="143"/>
        <v>0</v>
      </c>
      <c r="AC1500">
        <v>52.6</v>
      </c>
    </row>
    <row r="1501" spans="1:29" x14ac:dyDescent="0.25">
      <c r="A1501" t="s">
        <v>32</v>
      </c>
      <c r="B1501" t="s">
        <v>31</v>
      </c>
      <c r="C1501">
        <v>2010</v>
      </c>
      <c r="D1501" t="s">
        <v>24</v>
      </c>
      <c r="E1501">
        <v>138</v>
      </c>
      <c r="F1501">
        <v>0</v>
      </c>
      <c r="G1501">
        <v>7.84</v>
      </c>
      <c r="H1501">
        <v>1983.9569369999999</v>
      </c>
      <c r="I1501">
        <v>98</v>
      </c>
      <c r="J1501">
        <v>0</v>
      </c>
      <c r="K1501">
        <v>44.4</v>
      </c>
      <c r="L1501">
        <v>0</v>
      </c>
      <c r="M1501">
        <v>99</v>
      </c>
      <c r="N1501">
        <v>5.63</v>
      </c>
      <c r="O1501">
        <v>98</v>
      </c>
      <c r="P1501">
        <v>0.1</v>
      </c>
      <c r="Q1501">
        <v>12126.87614</v>
      </c>
      <c r="S1501">
        <v>3.3</v>
      </c>
      <c r="T1501">
        <v>3.3</v>
      </c>
      <c r="U1501">
        <v>0.78300000000000003</v>
      </c>
      <c r="V1501">
        <v>14.1</v>
      </c>
      <c r="W1501">
        <f t="shared" si="138"/>
        <v>0</v>
      </c>
      <c r="X1501">
        <f t="shared" si="139"/>
        <v>0</v>
      </c>
      <c r="Y1501">
        <f t="shared" si="140"/>
        <v>0</v>
      </c>
      <c r="Z1501">
        <f t="shared" si="141"/>
        <v>0</v>
      </c>
      <c r="AA1501">
        <f t="shared" si="142"/>
        <v>0</v>
      </c>
      <c r="AB1501">
        <f t="shared" si="143"/>
        <v>0</v>
      </c>
      <c r="AC1501">
        <v>75.599999999999994</v>
      </c>
    </row>
    <row r="1502" spans="1:29" x14ac:dyDescent="0.25">
      <c r="A1502" t="s">
        <v>29</v>
      </c>
      <c r="B1502" t="s">
        <v>85</v>
      </c>
      <c r="C1502">
        <v>2010</v>
      </c>
      <c r="D1502" t="s">
        <v>24</v>
      </c>
      <c r="E1502">
        <v>339</v>
      </c>
      <c r="F1502">
        <v>3</v>
      </c>
      <c r="G1502">
        <v>9.93</v>
      </c>
      <c r="H1502">
        <v>1192.6966190000001</v>
      </c>
      <c r="J1502">
        <v>0</v>
      </c>
      <c r="K1502">
        <v>22.1</v>
      </c>
      <c r="L1502">
        <v>4</v>
      </c>
      <c r="M1502">
        <v>59</v>
      </c>
      <c r="N1502">
        <v>3.84</v>
      </c>
      <c r="O1502">
        <v>44</v>
      </c>
      <c r="P1502">
        <v>7.2</v>
      </c>
      <c r="Q1502">
        <v>17136.445680000001</v>
      </c>
      <c r="R1502">
        <v>95114</v>
      </c>
      <c r="S1502">
        <v>9</v>
      </c>
      <c r="T1502">
        <v>9</v>
      </c>
      <c r="U1502">
        <v>0.58899999999999997</v>
      </c>
      <c r="V1502">
        <v>9.1999999999999993</v>
      </c>
      <c r="W1502">
        <f t="shared" si="138"/>
        <v>1</v>
      </c>
      <c r="X1502">
        <f t="shared" si="139"/>
        <v>0</v>
      </c>
      <c r="Y1502">
        <f t="shared" si="140"/>
        <v>0</v>
      </c>
      <c r="Z1502">
        <f t="shared" si="141"/>
        <v>0</v>
      </c>
      <c r="AA1502">
        <f t="shared" si="142"/>
        <v>0</v>
      </c>
      <c r="AB1502">
        <f t="shared" si="143"/>
        <v>0</v>
      </c>
      <c r="AC1502">
        <v>56.1</v>
      </c>
    </row>
    <row r="1503" spans="1:29" x14ac:dyDescent="0.25">
      <c r="A1503" t="s">
        <v>29</v>
      </c>
      <c r="B1503" t="s">
        <v>182</v>
      </c>
      <c r="C1503">
        <v>2001</v>
      </c>
      <c r="D1503" t="s">
        <v>24</v>
      </c>
      <c r="E1503">
        <v>187</v>
      </c>
      <c r="F1503">
        <v>0</v>
      </c>
      <c r="G1503">
        <v>6.72</v>
      </c>
      <c r="H1503">
        <v>643.70357520000005</v>
      </c>
      <c r="I1503">
        <v>96</v>
      </c>
      <c r="J1503">
        <v>0</v>
      </c>
      <c r="K1503">
        <v>27.6</v>
      </c>
      <c r="L1503">
        <v>0</v>
      </c>
      <c r="M1503">
        <v>96</v>
      </c>
      <c r="N1503">
        <v>4.45</v>
      </c>
      <c r="O1503">
        <v>96</v>
      </c>
      <c r="P1503">
        <v>0.1</v>
      </c>
      <c r="Q1503">
        <v>7663.1378000000004</v>
      </c>
      <c r="R1503">
        <v>8122</v>
      </c>
      <c r="S1503">
        <v>6.2</v>
      </c>
      <c r="T1503">
        <v>6.6</v>
      </c>
      <c r="U1503">
        <v>0.71399999999999997</v>
      </c>
      <c r="V1503">
        <v>12.2</v>
      </c>
      <c r="W1503">
        <f t="shared" si="138"/>
        <v>1</v>
      </c>
      <c r="X1503">
        <f t="shared" si="139"/>
        <v>0</v>
      </c>
      <c r="Y1503">
        <f t="shared" si="140"/>
        <v>0</v>
      </c>
      <c r="Z1503">
        <f t="shared" si="141"/>
        <v>0</v>
      </c>
      <c r="AA1503">
        <f t="shared" si="142"/>
        <v>0</v>
      </c>
      <c r="AB1503">
        <f t="shared" si="143"/>
        <v>0</v>
      </c>
      <c r="AC1503">
        <v>72</v>
      </c>
    </row>
    <row r="1504" spans="1:29" x14ac:dyDescent="0.25">
      <c r="A1504" t="s">
        <v>32</v>
      </c>
      <c r="B1504" t="s">
        <v>31</v>
      </c>
      <c r="C1504">
        <v>2004</v>
      </c>
      <c r="D1504" t="s">
        <v>24</v>
      </c>
      <c r="E1504">
        <v>149</v>
      </c>
      <c r="F1504">
        <v>0</v>
      </c>
      <c r="G1504">
        <v>7.28</v>
      </c>
      <c r="H1504">
        <v>22.862952060000001</v>
      </c>
      <c r="I1504">
        <v>97</v>
      </c>
      <c r="J1504">
        <v>0</v>
      </c>
      <c r="K1504">
        <v>4.8</v>
      </c>
      <c r="L1504">
        <v>0</v>
      </c>
      <c r="M1504">
        <v>97</v>
      </c>
      <c r="N1504">
        <v>4.21</v>
      </c>
      <c r="O1504">
        <v>97</v>
      </c>
      <c r="P1504">
        <v>0.1</v>
      </c>
      <c r="Q1504">
        <v>1352.8373999999999</v>
      </c>
      <c r="S1504">
        <v>3.5</v>
      </c>
      <c r="T1504">
        <v>3.4</v>
      </c>
      <c r="U1504">
        <v>0</v>
      </c>
      <c r="V1504">
        <v>0</v>
      </c>
      <c r="W1504">
        <f t="shared" si="138"/>
        <v>0</v>
      </c>
      <c r="X1504">
        <f t="shared" si="139"/>
        <v>0</v>
      </c>
      <c r="Y1504">
        <f t="shared" si="140"/>
        <v>0</v>
      </c>
      <c r="Z1504">
        <f t="shared" si="141"/>
        <v>0</v>
      </c>
      <c r="AA1504">
        <f t="shared" si="142"/>
        <v>0</v>
      </c>
      <c r="AB1504">
        <f t="shared" si="143"/>
        <v>0</v>
      </c>
      <c r="AC1504">
        <v>74.400000000000006</v>
      </c>
    </row>
    <row r="1505" spans="1:29" x14ac:dyDescent="0.25">
      <c r="A1505" t="s">
        <v>34</v>
      </c>
      <c r="B1505" t="s">
        <v>53</v>
      </c>
      <c r="C1505">
        <v>2010</v>
      </c>
      <c r="D1505" t="s">
        <v>24</v>
      </c>
      <c r="E1505">
        <v>154</v>
      </c>
      <c r="F1505">
        <v>54</v>
      </c>
      <c r="G1505">
        <v>7.52</v>
      </c>
      <c r="H1505">
        <v>1111.191325</v>
      </c>
      <c r="I1505">
        <v>96</v>
      </c>
      <c r="J1505">
        <v>68</v>
      </c>
      <c r="K1505">
        <v>52</v>
      </c>
      <c r="L1505">
        <v>61</v>
      </c>
      <c r="M1505">
        <v>99</v>
      </c>
      <c r="N1505">
        <v>8.27</v>
      </c>
      <c r="O1505">
        <v>99</v>
      </c>
      <c r="P1505">
        <v>0.1</v>
      </c>
      <c r="Q1505">
        <v>11224.1548</v>
      </c>
      <c r="R1505">
        <v>196796269</v>
      </c>
      <c r="S1505">
        <v>2.9</v>
      </c>
      <c r="T1505">
        <v>2.9</v>
      </c>
      <c r="U1505">
        <v>0.71599999999999997</v>
      </c>
      <c r="V1505">
        <v>13.8</v>
      </c>
      <c r="W1505">
        <f t="shared" si="138"/>
        <v>0</v>
      </c>
      <c r="X1505">
        <f t="shared" si="139"/>
        <v>0</v>
      </c>
      <c r="Y1505">
        <f t="shared" si="140"/>
        <v>0</v>
      </c>
      <c r="Z1505">
        <f t="shared" si="141"/>
        <v>1</v>
      </c>
      <c r="AA1505">
        <f t="shared" si="142"/>
        <v>0</v>
      </c>
      <c r="AB1505">
        <f t="shared" si="143"/>
        <v>0</v>
      </c>
      <c r="AC1505">
        <v>73.8</v>
      </c>
    </row>
    <row r="1506" spans="1:29" x14ac:dyDescent="0.25">
      <c r="A1506" t="s">
        <v>29</v>
      </c>
      <c r="B1506" t="s">
        <v>222</v>
      </c>
      <c r="C1506">
        <v>2015</v>
      </c>
      <c r="D1506" t="s">
        <v>24</v>
      </c>
      <c r="E1506">
        <v>33</v>
      </c>
      <c r="F1506">
        <v>27</v>
      </c>
      <c r="H1506">
        <v>0</v>
      </c>
      <c r="I1506">
        <v>9</v>
      </c>
      <c r="J1506">
        <v>9</v>
      </c>
      <c r="K1506">
        <v>23.4</v>
      </c>
      <c r="L1506">
        <v>40</v>
      </c>
      <c r="M1506">
        <v>9</v>
      </c>
      <c r="O1506">
        <v>9</v>
      </c>
      <c r="P1506">
        <v>4.0999999999999996</v>
      </c>
      <c r="Q1506">
        <v>1313.8896460000001</v>
      </c>
      <c r="R1506">
        <v>161587</v>
      </c>
      <c r="S1506">
        <v>6.3</v>
      </c>
      <c r="T1506">
        <v>6.1</v>
      </c>
      <c r="U1506">
        <v>0.57599999999999996</v>
      </c>
      <c r="V1506">
        <v>12.5</v>
      </c>
      <c r="W1506">
        <f t="shared" si="138"/>
        <v>1</v>
      </c>
      <c r="X1506">
        <f t="shared" si="139"/>
        <v>0</v>
      </c>
      <c r="Y1506">
        <f t="shared" si="140"/>
        <v>0</v>
      </c>
      <c r="Z1506">
        <f t="shared" si="141"/>
        <v>0</v>
      </c>
      <c r="AA1506">
        <f t="shared" si="142"/>
        <v>0</v>
      </c>
      <c r="AB1506">
        <f t="shared" si="143"/>
        <v>0</v>
      </c>
      <c r="AC1506">
        <v>61.8</v>
      </c>
    </row>
    <row r="1507" spans="1:29" x14ac:dyDescent="0.25">
      <c r="A1507" t="s">
        <v>29</v>
      </c>
      <c r="B1507" t="s">
        <v>134</v>
      </c>
      <c r="C1507">
        <v>2007</v>
      </c>
      <c r="D1507" t="s">
        <v>24</v>
      </c>
      <c r="E1507">
        <v>282</v>
      </c>
      <c r="F1507">
        <v>56</v>
      </c>
      <c r="G1507">
        <v>0.55000000000000004</v>
      </c>
      <c r="H1507">
        <v>81.840500700000007</v>
      </c>
      <c r="I1507">
        <v>74</v>
      </c>
      <c r="J1507">
        <v>2</v>
      </c>
      <c r="K1507">
        <v>19</v>
      </c>
      <c r="L1507">
        <v>96</v>
      </c>
      <c r="M1507">
        <v>76</v>
      </c>
      <c r="N1507">
        <v>6.97</v>
      </c>
      <c r="O1507">
        <v>74</v>
      </c>
      <c r="P1507">
        <v>1.7</v>
      </c>
      <c r="Q1507">
        <v>595.63683189999995</v>
      </c>
      <c r="R1507">
        <v>1367566</v>
      </c>
      <c r="S1507">
        <v>9.4</v>
      </c>
      <c r="T1507">
        <v>9.3000000000000007</v>
      </c>
      <c r="U1507">
        <v>0.36299999999999999</v>
      </c>
      <c r="V1507">
        <v>6.4</v>
      </c>
      <c r="W1507">
        <f t="shared" si="138"/>
        <v>1</v>
      </c>
      <c r="X1507">
        <f t="shared" si="139"/>
        <v>0</v>
      </c>
      <c r="Y1507">
        <f t="shared" si="140"/>
        <v>0</v>
      </c>
      <c r="Z1507">
        <f t="shared" si="141"/>
        <v>0</v>
      </c>
      <c r="AA1507">
        <f t="shared" si="142"/>
        <v>0</v>
      </c>
      <c r="AB1507">
        <f t="shared" si="143"/>
        <v>0</v>
      </c>
      <c r="AC1507">
        <v>55</v>
      </c>
    </row>
    <row r="1508" spans="1:29" x14ac:dyDescent="0.25">
      <c r="A1508" t="s">
        <v>38</v>
      </c>
      <c r="B1508" t="s">
        <v>187</v>
      </c>
      <c r="C1508">
        <v>2009</v>
      </c>
      <c r="D1508" t="s">
        <v>24</v>
      </c>
      <c r="E1508">
        <v>192</v>
      </c>
      <c r="F1508">
        <v>0</v>
      </c>
      <c r="G1508">
        <v>1.21</v>
      </c>
      <c r="H1508">
        <v>244.3976438</v>
      </c>
      <c r="I1508">
        <v>92</v>
      </c>
      <c r="J1508">
        <v>0</v>
      </c>
      <c r="K1508">
        <v>45.5</v>
      </c>
      <c r="L1508">
        <v>0</v>
      </c>
      <c r="M1508">
        <v>98</v>
      </c>
      <c r="N1508">
        <v>7.92</v>
      </c>
      <c r="O1508">
        <v>92</v>
      </c>
      <c r="P1508">
        <v>0.1</v>
      </c>
      <c r="Q1508">
        <v>1158.282672</v>
      </c>
      <c r="R1508">
        <v>51679</v>
      </c>
      <c r="S1508">
        <v>1.2</v>
      </c>
      <c r="T1508">
        <v>1.2</v>
      </c>
      <c r="U1508">
        <v>0.49399999999999999</v>
      </c>
      <c r="V1508">
        <v>9.3000000000000007</v>
      </c>
      <c r="W1508">
        <f t="shared" si="138"/>
        <v>0</v>
      </c>
      <c r="X1508">
        <f t="shared" si="139"/>
        <v>0</v>
      </c>
      <c r="Y1508">
        <f t="shared" si="140"/>
        <v>1</v>
      </c>
      <c r="Z1508">
        <f t="shared" si="141"/>
        <v>0</v>
      </c>
      <c r="AA1508">
        <f t="shared" si="142"/>
        <v>0</v>
      </c>
      <c r="AB1508">
        <f t="shared" si="143"/>
        <v>0</v>
      </c>
      <c r="AC1508">
        <v>68.099999999999994</v>
      </c>
    </row>
    <row r="1509" spans="1:29" x14ac:dyDescent="0.25">
      <c r="A1509" t="s">
        <v>25</v>
      </c>
      <c r="B1509" t="s">
        <v>221</v>
      </c>
      <c r="C1509">
        <v>2011</v>
      </c>
      <c r="D1509" t="s">
        <v>24</v>
      </c>
      <c r="E1509">
        <v>234</v>
      </c>
      <c r="F1509">
        <v>35</v>
      </c>
      <c r="G1509">
        <v>0.04</v>
      </c>
      <c r="H1509">
        <v>0</v>
      </c>
      <c r="I1509">
        <v>69</v>
      </c>
      <c r="J1509">
        <v>2676</v>
      </c>
      <c r="K1509">
        <v>37.9</v>
      </c>
      <c r="L1509">
        <v>45</v>
      </c>
      <c r="M1509">
        <v>69</v>
      </c>
      <c r="N1509">
        <v>5.4</v>
      </c>
      <c r="O1509">
        <v>69</v>
      </c>
      <c r="P1509">
        <v>0.1</v>
      </c>
      <c r="S1509">
        <v>13.7</v>
      </c>
      <c r="T1509">
        <v>13.6</v>
      </c>
      <c r="U1509">
        <v>0.49299999999999999</v>
      </c>
      <c r="V1509">
        <v>8.6</v>
      </c>
      <c r="W1509">
        <f t="shared" si="138"/>
        <v>0</v>
      </c>
      <c r="X1509">
        <f t="shared" si="139"/>
        <v>1</v>
      </c>
      <c r="Y1509">
        <f t="shared" si="140"/>
        <v>0</v>
      </c>
      <c r="Z1509">
        <f t="shared" si="141"/>
        <v>0</v>
      </c>
      <c r="AA1509">
        <f t="shared" si="142"/>
        <v>0</v>
      </c>
      <c r="AB1509">
        <f t="shared" si="143"/>
        <v>0</v>
      </c>
      <c r="AC1509">
        <v>64.599999999999994</v>
      </c>
    </row>
    <row r="1510" spans="1:29" x14ac:dyDescent="0.25">
      <c r="A1510" t="s">
        <v>38</v>
      </c>
      <c r="B1510" t="s">
        <v>148</v>
      </c>
      <c r="C1510">
        <v>2013</v>
      </c>
      <c r="D1510" t="s">
        <v>24</v>
      </c>
      <c r="F1510">
        <v>0</v>
      </c>
      <c r="G1510">
        <v>0.01</v>
      </c>
      <c r="H1510">
        <v>15.60659587</v>
      </c>
      <c r="I1510">
        <v>87</v>
      </c>
      <c r="J1510">
        <v>0</v>
      </c>
      <c r="K1510">
        <v>87.3</v>
      </c>
      <c r="L1510">
        <v>0</v>
      </c>
      <c r="M1510">
        <v>87</v>
      </c>
      <c r="N1510">
        <v>4.6500000000000004</v>
      </c>
      <c r="O1510">
        <v>87</v>
      </c>
      <c r="P1510">
        <v>0.1</v>
      </c>
      <c r="Q1510">
        <v>136.18321</v>
      </c>
      <c r="S1510">
        <v>0.1</v>
      </c>
      <c r="T1510">
        <v>0.1</v>
      </c>
      <c r="V1510">
        <v>9.6</v>
      </c>
      <c r="W1510">
        <f t="shared" si="138"/>
        <v>0</v>
      </c>
      <c r="X1510">
        <f t="shared" si="139"/>
        <v>0</v>
      </c>
      <c r="Y1510">
        <f t="shared" si="140"/>
        <v>1</v>
      </c>
      <c r="Z1510">
        <f t="shared" si="141"/>
        <v>0</v>
      </c>
      <c r="AA1510">
        <f t="shared" si="142"/>
        <v>0</v>
      </c>
      <c r="AB1510">
        <f t="shared" si="143"/>
        <v>0</v>
      </c>
    </row>
    <row r="1511" spans="1:29" x14ac:dyDescent="0.25">
      <c r="A1511" t="s">
        <v>29</v>
      </c>
      <c r="B1511" t="s">
        <v>131</v>
      </c>
      <c r="C1511">
        <v>2010</v>
      </c>
      <c r="D1511" t="s">
        <v>24</v>
      </c>
      <c r="E1511">
        <v>462</v>
      </c>
      <c r="F1511">
        <v>35</v>
      </c>
      <c r="G1511">
        <v>1.08</v>
      </c>
      <c r="H1511">
        <v>9.7280052969999993</v>
      </c>
      <c r="I1511">
        <v>93</v>
      </c>
      <c r="J1511">
        <v>118712</v>
      </c>
      <c r="K1511">
        <v>17.600000000000001</v>
      </c>
      <c r="L1511">
        <v>54</v>
      </c>
      <c r="M1511">
        <v>86</v>
      </c>
      <c r="N1511">
        <v>1.5</v>
      </c>
      <c r="O1511">
        <v>93</v>
      </c>
      <c r="P1511">
        <v>13.7</v>
      </c>
      <c r="Q1511">
        <v>458.86817439999999</v>
      </c>
      <c r="R1511">
        <v>1516795</v>
      </c>
      <c r="S1511">
        <v>6.8</v>
      </c>
      <c r="T1511">
        <v>6.7</v>
      </c>
      <c r="U1511">
        <v>0.43</v>
      </c>
      <c r="V1511">
        <v>10.199999999999999</v>
      </c>
      <c r="W1511">
        <f t="shared" si="138"/>
        <v>1</v>
      </c>
      <c r="X1511">
        <f t="shared" si="139"/>
        <v>0</v>
      </c>
      <c r="Y1511">
        <f t="shared" si="140"/>
        <v>0</v>
      </c>
      <c r="Z1511">
        <f t="shared" si="141"/>
        <v>0</v>
      </c>
      <c r="AA1511">
        <f t="shared" si="142"/>
        <v>0</v>
      </c>
      <c r="AB1511">
        <f t="shared" si="143"/>
        <v>0</v>
      </c>
      <c r="AC1511">
        <v>52.9</v>
      </c>
    </row>
    <row r="1512" spans="1:29" x14ac:dyDescent="0.25">
      <c r="A1512" t="s">
        <v>38</v>
      </c>
      <c r="B1512" t="s">
        <v>176</v>
      </c>
      <c r="C1512">
        <v>2012</v>
      </c>
      <c r="D1512" t="s">
        <v>24</v>
      </c>
      <c r="E1512">
        <v>136</v>
      </c>
      <c r="F1512">
        <v>0</v>
      </c>
      <c r="G1512">
        <v>0.01</v>
      </c>
      <c r="H1512">
        <v>492.05522630000002</v>
      </c>
      <c r="I1512">
        <v>64</v>
      </c>
      <c r="J1512">
        <v>1</v>
      </c>
      <c r="K1512">
        <v>73.400000000000006</v>
      </c>
      <c r="L1512">
        <v>0</v>
      </c>
      <c r="M1512">
        <v>62</v>
      </c>
      <c r="N1512">
        <v>5.2</v>
      </c>
      <c r="O1512">
        <v>64</v>
      </c>
      <c r="P1512">
        <v>0.1</v>
      </c>
      <c r="Q1512">
        <v>4234.554443</v>
      </c>
      <c r="R1512">
        <v>189194</v>
      </c>
      <c r="S1512">
        <v>0.2</v>
      </c>
      <c r="T1512">
        <v>0.1</v>
      </c>
      <c r="U1512">
        <v>0.69799999999999995</v>
      </c>
      <c r="V1512">
        <v>12.9</v>
      </c>
      <c r="W1512">
        <f t="shared" si="138"/>
        <v>0</v>
      </c>
      <c r="X1512">
        <f t="shared" si="139"/>
        <v>0</v>
      </c>
      <c r="Y1512">
        <f t="shared" si="140"/>
        <v>1</v>
      </c>
      <c r="Z1512">
        <f t="shared" si="141"/>
        <v>0</v>
      </c>
      <c r="AA1512">
        <f t="shared" si="142"/>
        <v>0</v>
      </c>
      <c r="AB1512">
        <f t="shared" si="143"/>
        <v>0</v>
      </c>
      <c r="AC1512">
        <v>73.2</v>
      </c>
    </row>
    <row r="1513" spans="1:29" x14ac:dyDescent="0.25">
      <c r="A1513" t="s">
        <v>34</v>
      </c>
      <c r="B1513" t="s">
        <v>162</v>
      </c>
      <c r="C1513">
        <v>2002</v>
      </c>
      <c r="D1513" t="s">
        <v>24</v>
      </c>
      <c r="E1513">
        <v>168</v>
      </c>
      <c r="F1513">
        <v>4</v>
      </c>
      <c r="G1513">
        <v>5.66</v>
      </c>
      <c r="H1513">
        <v>152.82939730000001</v>
      </c>
      <c r="J1513">
        <v>0</v>
      </c>
      <c r="K1513">
        <v>4.5999999999999996</v>
      </c>
      <c r="L1513">
        <v>4</v>
      </c>
      <c r="M1513">
        <v>87</v>
      </c>
      <c r="N1513">
        <v>6.77</v>
      </c>
      <c r="O1513">
        <v>87</v>
      </c>
      <c r="P1513">
        <v>0.1</v>
      </c>
      <c r="Q1513">
        <v>1148.2298820000001</v>
      </c>
      <c r="R1513">
        <v>558611</v>
      </c>
      <c r="S1513">
        <v>2.4</v>
      </c>
      <c r="T1513">
        <v>2.2999999999999998</v>
      </c>
      <c r="U1513">
        <v>0.63200000000000001</v>
      </c>
      <c r="V1513">
        <v>12.2</v>
      </c>
      <c r="W1513">
        <f t="shared" si="138"/>
        <v>0</v>
      </c>
      <c r="X1513">
        <f t="shared" si="139"/>
        <v>0</v>
      </c>
      <c r="Y1513">
        <f t="shared" si="140"/>
        <v>0</v>
      </c>
      <c r="Z1513">
        <f t="shared" si="141"/>
        <v>1</v>
      </c>
      <c r="AA1513">
        <f t="shared" si="142"/>
        <v>0</v>
      </c>
      <c r="AB1513">
        <f t="shared" si="143"/>
        <v>0</v>
      </c>
      <c r="AC1513">
        <v>71.5</v>
      </c>
    </row>
    <row r="1514" spans="1:29" x14ac:dyDescent="0.25">
      <c r="A1514" t="s">
        <v>27</v>
      </c>
      <c r="B1514" t="s">
        <v>135</v>
      </c>
      <c r="C1514">
        <v>2013</v>
      </c>
      <c r="D1514" t="s">
        <v>37</v>
      </c>
      <c r="E1514">
        <v>57</v>
      </c>
      <c r="F1514">
        <v>0</v>
      </c>
      <c r="G1514">
        <v>8.58</v>
      </c>
      <c r="H1514">
        <v>374.29472829999997</v>
      </c>
      <c r="I1514">
        <v>94</v>
      </c>
      <c r="J1514">
        <v>0</v>
      </c>
      <c r="K1514">
        <v>68.8</v>
      </c>
      <c r="L1514">
        <v>0</v>
      </c>
      <c r="M1514">
        <v>99</v>
      </c>
      <c r="N1514">
        <v>9.89</v>
      </c>
      <c r="O1514">
        <v>99</v>
      </c>
      <c r="P1514">
        <v>0.1</v>
      </c>
      <c r="Q1514">
        <v>2393.1887999999999</v>
      </c>
      <c r="R1514">
        <v>423374</v>
      </c>
      <c r="S1514">
        <v>0.8</v>
      </c>
      <c r="T1514">
        <v>0.7</v>
      </c>
      <c r="U1514">
        <v>0.82799999999999996</v>
      </c>
      <c r="V1514">
        <v>14.2</v>
      </c>
      <c r="W1514">
        <f t="shared" si="138"/>
        <v>0</v>
      </c>
      <c r="X1514">
        <f t="shared" si="139"/>
        <v>0</v>
      </c>
      <c r="Y1514">
        <f t="shared" si="140"/>
        <v>0</v>
      </c>
      <c r="Z1514">
        <f t="shared" si="141"/>
        <v>0</v>
      </c>
      <c r="AA1514">
        <f t="shared" si="142"/>
        <v>1</v>
      </c>
      <c r="AB1514">
        <f t="shared" si="143"/>
        <v>1</v>
      </c>
      <c r="AC1514">
        <v>81.099999999999994</v>
      </c>
    </row>
    <row r="1515" spans="1:29" x14ac:dyDescent="0.25">
      <c r="A1515" t="s">
        <v>34</v>
      </c>
      <c r="B1515" t="s">
        <v>216</v>
      </c>
      <c r="C1515">
        <v>2014</v>
      </c>
      <c r="D1515" t="s">
        <v>24</v>
      </c>
      <c r="E1515">
        <v>117</v>
      </c>
      <c r="F1515">
        <v>0</v>
      </c>
      <c r="G1515">
        <v>6.03</v>
      </c>
      <c r="H1515">
        <v>463.63978209999999</v>
      </c>
      <c r="I1515">
        <v>95</v>
      </c>
      <c r="J1515">
        <v>0</v>
      </c>
      <c r="K1515">
        <v>63.4</v>
      </c>
      <c r="L1515">
        <v>0</v>
      </c>
      <c r="M1515">
        <v>95</v>
      </c>
      <c r="N1515">
        <v>8.58</v>
      </c>
      <c r="O1515">
        <v>95</v>
      </c>
      <c r="P1515">
        <v>0.1</v>
      </c>
      <c r="Q1515">
        <v>16737.898270000002</v>
      </c>
      <c r="R1515">
        <v>3419546</v>
      </c>
      <c r="S1515">
        <v>1.5</v>
      </c>
      <c r="T1515">
        <v>1.4</v>
      </c>
      <c r="U1515">
        <v>0.79100000000000004</v>
      </c>
      <c r="V1515">
        <v>15.5</v>
      </c>
      <c r="W1515">
        <f t="shared" si="138"/>
        <v>0</v>
      </c>
      <c r="X1515">
        <f t="shared" si="139"/>
        <v>0</v>
      </c>
      <c r="Y1515">
        <f t="shared" si="140"/>
        <v>0</v>
      </c>
      <c r="Z1515">
        <f t="shared" si="141"/>
        <v>1</v>
      </c>
      <c r="AA1515">
        <f t="shared" si="142"/>
        <v>0</v>
      </c>
      <c r="AB1515">
        <f t="shared" si="143"/>
        <v>0</v>
      </c>
      <c r="AC1515">
        <v>76.8</v>
      </c>
    </row>
    <row r="1516" spans="1:29" x14ac:dyDescent="0.25">
      <c r="A1516" t="s">
        <v>27</v>
      </c>
      <c r="B1516" t="s">
        <v>39</v>
      </c>
      <c r="C1516">
        <v>2014</v>
      </c>
      <c r="D1516" t="s">
        <v>37</v>
      </c>
      <c r="E1516">
        <v>66</v>
      </c>
      <c r="F1516">
        <v>0</v>
      </c>
      <c r="G1516">
        <v>12.32</v>
      </c>
      <c r="H1516">
        <v>8350.1935229999999</v>
      </c>
      <c r="I1516">
        <v>98</v>
      </c>
      <c r="J1516">
        <v>117</v>
      </c>
      <c r="K1516">
        <v>57.1</v>
      </c>
      <c r="L1516">
        <v>0</v>
      </c>
      <c r="M1516">
        <v>98</v>
      </c>
      <c r="N1516">
        <v>11.21</v>
      </c>
      <c r="O1516">
        <v>98</v>
      </c>
      <c r="P1516">
        <v>0.1</v>
      </c>
      <c r="Q1516">
        <v>51322.639969999997</v>
      </c>
      <c r="R1516">
        <v>8541575</v>
      </c>
      <c r="S1516">
        <v>1.8</v>
      </c>
      <c r="T1516">
        <v>2</v>
      </c>
      <c r="U1516">
        <v>0.89200000000000002</v>
      </c>
      <c r="V1516">
        <v>15.9</v>
      </c>
      <c r="W1516">
        <f t="shared" si="138"/>
        <v>0</v>
      </c>
      <c r="X1516">
        <f t="shared" si="139"/>
        <v>0</v>
      </c>
      <c r="Y1516">
        <f t="shared" si="140"/>
        <v>0</v>
      </c>
      <c r="Z1516">
        <f t="shared" si="141"/>
        <v>0</v>
      </c>
      <c r="AA1516">
        <f t="shared" si="142"/>
        <v>1</v>
      </c>
      <c r="AB1516">
        <f t="shared" si="143"/>
        <v>1</v>
      </c>
      <c r="AC1516">
        <v>81.400000000000006</v>
      </c>
    </row>
    <row r="1517" spans="1:29" x14ac:dyDescent="0.25">
      <c r="A1517" t="s">
        <v>25</v>
      </c>
      <c r="B1517" t="s">
        <v>107</v>
      </c>
      <c r="C1517">
        <v>2013</v>
      </c>
      <c r="D1517" t="s">
        <v>24</v>
      </c>
      <c r="E1517">
        <v>187</v>
      </c>
      <c r="F1517">
        <v>1000</v>
      </c>
      <c r="G1517">
        <v>3.11</v>
      </c>
      <c r="H1517">
        <v>67.67230438</v>
      </c>
      <c r="I1517">
        <v>7</v>
      </c>
      <c r="J1517">
        <v>13822</v>
      </c>
      <c r="K1517">
        <v>17.5</v>
      </c>
      <c r="L1517">
        <v>1300</v>
      </c>
      <c r="M1517">
        <v>82</v>
      </c>
      <c r="N1517">
        <v>4.53</v>
      </c>
      <c r="O1517">
        <v>83</v>
      </c>
      <c r="P1517">
        <v>0.2</v>
      </c>
      <c r="Q1517">
        <v>1452.195373</v>
      </c>
      <c r="R1517">
        <v>127856227</v>
      </c>
      <c r="S1517">
        <v>26.8</v>
      </c>
      <c r="T1517">
        <v>27.5</v>
      </c>
      <c r="U1517">
        <v>0.59899999999999998</v>
      </c>
      <c r="V1517">
        <v>11.5</v>
      </c>
      <c r="W1517">
        <f t="shared" si="138"/>
        <v>0</v>
      </c>
      <c r="X1517">
        <f t="shared" si="139"/>
        <v>1</v>
      </c>
      <c r="Y1517">
        <f t="shared" si="140"/>
        <v>0</v>
      </c>
      <c r="Z1517">
        <f t="shared" si="141"/>
        <v>0</v>
      </c>
      <c r="AA1517">
        <f t="shared" si="142"/>
        <v>0</v>
      </c>
      <c r="AB1517">
        <f t="shared" si="143"/>
        <v>0</v>
      </c>
      <c r="AC1517">
        <v>67.599999999999994</v>
      </c>
    </row>
    <row r="1518" spans="1:29" x14ac:dyDescent="0.25">
      <c r="A1518" t="s">
        <v>34</v>
      </c>
      <c r="B1518" t="s">
        <v>50</v>
      </c>
      <c r="C1518">
        <v>2014</v>
      </c>
      <c r="D1518" t="s">
        <v>24</v>
      </c>
      <c r="E1518">
        <v>189</v>
      </c>
      <c r="F1518">
        <v>8</v>
      </c>
      <c r="G1518">
        <v>3.62</v>
      </c>
      <c r="H1518">
        <v>0</v>
      </c>
      <c r="I1518">
        <v>98</v>
      </c>
      <c r="J1518">
        <v>0</v>
      </c>
      <c r="K1518">
        <v>51.9</v>
      </c>
      <c r="L1518">
        <v>10</v>
      </c>
      <c r="M1518">
        <v>99</v>
      </c>
      <c r="N1518">
        <v>6.33</v>
      </c>
      <c r="O1518">
        <v>98</v>
      </c>
      <c r="P1518">
        <v>0.1</v>
      </c>
      <c r="S1518">
        <v>1.2</v>
      </c>
      <c r="T1518">
        <v>1.1000000000000001</v>
      </c>
      <c r="U1518">
        <v>0.66600000000000004</v>
      </c>
      <c r="V1518">
        <v>13.8</v>
      </c>
      <c r="W1518">
        <f t="shared" si="138"/>
        <v>0</v>
      </c>
      <c r="X1518">
        <f t="shared" si="139"/>
        <v>0</v>
      </c>
      <c r="Y1518">
        <f t="shared" si="140"/>
        <v>0</v>
      </c>
      <c r="Z1518">
        <f t="shared" si="141"/>
        <v>1</v>
      </c>
      <c r="AA1518">
        <f t="shared" si="142"/>
        <v>0</v>
      </c>
      <c r="AB1518">
        <f t="shared" si="143"/>
        <v>0</v>
      </c>
      <c r="AC1518">
        <v>74</v>
      </c>
    </row>
    <row r="1519" spans="1:29" x14ac:dyDescent="0.25">
      <c r="A1519" t="s">
        <v>32</v>
      </c>
      <c r="B1519" t="s">
        <v>98</v>
      </c>
      <c r="C1519">
        <v>2001</v>
      </c>
      <c r="D1519" t="s">
        <v>24</v>
      </c>
      <c r="E1519">
        <v>178</v>
      </c>
      <c r="F1519">
        <v>0</v>
      </c>
      <c r="G1519">
        <v>9.61</v>
      </c>
      <c r="H1519">
        <v>81.113559539999997</v>
      </c>
      <c r="I1519">
        <v>96</v>
      </c>
      <c r="J1519">
        <v>0</v>
      </c>
      <c r="K1519">
        <v>38.200000000000003</v>
      </c>
      <c r="L1519">
        <v>0</v>
      </c>
      <c r="M1519">
        <v>96</v>
      </c>
      <c r="N1519">
        <v>7.67</v>
      </c>
      <c r="O1519">
        <v>96</v>
      </c>
      <c r="P1519">
        <v>0.1</v>
      </c>
      <c r="Q1519">
        <v>519.95871499999998</v>
      </c>
      <c r="S1519">
        <v>4.2</v>
      </c>
      <c r="T1519">
        <v>4.2</v>
      </c>
      <c r="U1519">
        <v>0</v>
      </c>
      <c r="V1519">
        <v>14.3</v>
      </c>
      <c r="W1519">
        <f t="shared" si="138"/>
        <v>0</v>
      </c>
      <c r="X1519">
        <f t="shared" si="139"/>
        <v>0</v>
      </c>
      <c r="Y1519">
        <f t="shared" si="140"/>
        <v>0</v>
      </c>
      <c r="Z1519">
        <f t="shared" si="141"/>
        <v>0</v>
      </c>
      <c r="AA1519">
        <f t="shared" si="142"/>
        <v>0</v>
      </c>
      <c r="AB1519">
        <f t="shared" si="143"/>
        <v>0</v>
      </c>
      <c r="AC1519">
        <v>77</v>
      </c>
    </row>
    <row r="1520" spans="1:29" x14ac:dyDescent="0.25">
      <c r="A1520" t="s">
        <v>25</v>
      </c>
      <c r="B1520" t="s">
        <v>212</v>
      </c>
      <c r="C1520">
        <v>2003</v>
      </c>
      <c r="D1520" t="s">
        <v>24</v>
      </c>
      <c r="E1520">
        <v>98</v>
      </c>
      <c r="F1520">
        <v>1</v>
      </c>
      <c r="G1520">
        <v>1.74</v>
      </c>
      <c r="H1520">
        <v>277.18183320000003</v>
      </c>
      <c r="I1520">
        <v>92</v>
      </c>
      <c r="J1520">
        <v>42</v>
      </c>
      <c r="K1520">
        <v>56.8</v>
      </c>
      <c r="L1520">
        <v>1</v>
      </c>
      <c r="M1520">
        <v>94</v>
      </c>
      <c r="N1520">
        <v>2.65</v>
      </c>
      <c r="O1520">
        <v>94</v>
      </c>
      <c r="P1520">
        <v>0.1</v>
      </c>
      <c r="Q1520">
        <v>3323.5231800000001</v>
      </c>
      <c r="S1520">
        <v>5.2</v>
      </c>
      <c r="T1520">
        <v>5</v>
      </c>
      <c r="U1520">
        <v>0.80800000000000005</v>
      </c>
      <c r="V1520">
        <v>12.3</v>
      </c>
      <c r="W1520">
        <f t="shared" si="138"/>
        <v>0</v>
      </c>
      <c r="X1520">
        <f t="shared" si="139"/>
        <v>1</v>
      </c>
      <c r="Y1520">
        <f t="shared" si="140"/>
        <v>0</v>
      </c>
      <c r="Z1520">
        <f t="shared" si="141"/>
        <v>0</v>
      </c>
      <c r="AA1520">
        <f t="shared" si="142"/>
        <v>0</v>
      </c>
      <c r="AB1520">
        <f t="shared" si="143"/>
        <v>0</v>
      </c>
      <c r="AC1520">
        <v>74.900000000000006</v>
      </c>
    </row>
    <row r="1521" spans="1:29" x14ac:dyDescent="0.25">
      <c r="A1521" t="s">
        <v>32</v>
      </c>
      <c r="B1521" t="s">
        <v>174</v>
      </c>
      <c r="C1521">
        <v>2005</v>
      </c>
      <c r="D1521" t="s">
        <v>24</v>
      </c>
      <c r="E1521">
        <v>16</v>
      </c>
      <c r="F1521">
        <v>0</v>
      </c>
      <c r="G1521">
        <v>12.32</v>
      </c>
      <c r="H1521">
        <v>0</v>
      </c>
      <c r="I1521">
        <v>95</v>
      </c>
      <c r="J1521">
        <v>0</v>
      </c>
      <c r="K1521">
        <v>39.6</v>
      </c>
      <c r="L1521">
        <v>0</v>
      </c>
      <c r="M1521">
        <v>95</v>
      </c>
      <c r="N1521">
        <v>6.25</v>
      </c>
      <c r="O1521">
        <v>95</v>
      </c>
      <c r="P1521">
        <v>0.2</v>
      </c>
      <c r="S1521">
        <v>4.4000000000000004</v>
      </c>
      <c r="T1521">
        <v>4.4000000000000004</v>
      </c>
      <c r="U1521">
        <v>0.68899999999999995</v>
      </c>
      <c r="V1521">
        <v>12.2</v>
      </c>
      <c r="W1521">
        <f t="shared" si="138"/>
        <v>0</v>
      </c>
      <c r="X1521">
        <f t="shared" si="139"/>
        <v>0</v>
      </c>
      <c r="Y1521">
        <f t="shared" si="140"/>
        <v>0</v>
      </c>
      <c r="Z1521">
        <f t="shared" si="141"/>
        <v>0</v>
      </c>
      <c r="AA1521">
        <f t="shared" si="142"/>
        <v>0</v>
      </c>
      <c r="AB1521">
        <f t="shared" si="143"/>
        <v>0</v>
      </c>
      <c r="AC1521">
        <v>73.099999999999994</v>
      </c>
    </row>
    <row r="1522" spans="1:29" x14ac:dyDescent="0.25">
      <c r="A1522" t="s">
        <v>27</v>
      </c>
      <c r="B1522" t="s">
        <v>171</v>
      </c>
      <c r="C1522">
        <v>2011</v>
      </c>
      <c r="D1522" t="s">
        <v>24</v>
      </c>
      <c r="E1522">
        <v>242</v>
      </c>
      <c r="F1522">
        <v>14</v>
      </c>
      <c r="G1522">
        <v>11.04</v>
      </c>
      <c r="H1522">
        <v>184.76493099999999</v>
      </c>
      <c r="I1522">
        <v>97</v>
      </c>
      <c r="J1522">
        <v>629</v>
      </c>
      <c r="K1522">
        <v>58.1</v>
      </c>
      <c r="L1522">
        <v>17</v>
      </c>
      <c r="M1522">
        <v>97</v>
      </c>
      <c r="N1522">
        <v>6.61</v>
      </c>
      <c r="O1522">
        <v>97</v>
      </c>
      <c r="P1522">
        <v>0.3</v>
      </c>
      <c r="Q1522">
        <v>14212.687</v>
      </c>
      <c r="R1522">
        <v>14296868</v>
      </c>
      <c r="S1522">
        <v>2.2999999999999998</v>
      </c>
      <c r="T1522">
        <v>2.4</v>
      </c>
      <c r="U1522">
        <v>0.78500000000000003</v>
      </c>
      <c r="V1522">
        <v>14</v>
      </c>
      <c r="W1522">
        <f t="shared" si="138"/>
        <v>0</v>
      </c>
      <c r="X1522">
        <f t="shared" si="139"/>
        <v>0</v>
      </c>
      <c r="Y1522">
        <f t="shared" si="140"/>
        <v>0</v>
      </c>
      <c r="Z1522">
        <f t="shared" si="141"/>
        <v>0</v>
      </c>
      <c r="AA1522">
        <f t="shared" si="142"/>
        <v>1</v>
      </c>
      <c r="AB1522">
        <f t="shared" si="143"/>
        <v>0</v>
      </c>
      <c r="AC1522">
        <v>69.400000000000006</v>
      </c>
    </row>
    <row r="1523" spans="1:29" x14ac:dyDescent="0.25">
      <c r="A1523" t="s">
        <v>38</v>
      </c>
      <c r="B1523" t="s">
        <v>161</v>
      </c>
      <c r="C1523">
        <v>2000</v>
      </c>
      <c r="D1523" t="s">
        <v>24</v>
      </c>
      <c r="E1523">
        <v>335</v>
      </c>
      <c r="F1523">
        <v>11</v>
      </c>
      <c r="G1523">
        <v>0.73</v>
      </c>
      <c r="H1523">
        <v>62.562738410000001</v>
      </c>
      <c r="I1523">
        <v>57</v>
      </c>
      <c r="J1523">
        <v>7135</v>
      </c>
      <c r="K1523">
        <v>37.5</v>
      </c>
      <c r="L1523">
        <v>14</v>
      </c>
      <c r="M1523">
        <v>51</v>
      </c>
      <c r="N1523">
        <v>3.98</v>
      </c>
      <c r="O1523">
        <v>59</v>
      </c>
      <c r="P1523">
        <v>1.1000000000000001</v>
      </c>
      <c r="Q1523">
        <v>631.94685260000006</v>
      </c>
      <c r="R1523">
        <v>5572222</v>
      </c>
      <c r="S1523">
        <v>1.6</v>
      </c>
      <c r="T1523">
        <v>1.5</v>
      </c>
      <c r="U1523">
        <v>0.41799999999999998</v>
      </c>
      <c r="V1523">
        <v>6.2</v>
      </c>
      <c r="W1523">
        <f t="shared" si="138"/>
        <v>0</v>
      </c>
      <c r="X1523">
        <f t="shared" si="139"/>
        <v>0</v>
      </c>
      <c r="Y1523">
        <f t="shared" si="140"/>
        <v>1</v>
      </c>
      <c r="Z1523">
        <f t="shared" si="141"/>
        <v>0</v>
      </c>
      <c r="AA1523">
        <f t="shared" si="142"/>
        <v>0</v>
      </c>
      <c r="AB1523">
        <f t="shared" si="143"/>
        <v>0</v>
      </c>
      <c r="AC1523">
        <v>58.9</v>
      </c>
    </row>
    <row r="1524" spans="1:29" x14ac:dyDescent="0.25">
      <c r="A1524" t="s">
        <v>27</v>
      </c>
      <c r="B1524" t="s">
        <v>72</v>
      </c>
      <c r="C1524">
        <v>2015</v>
      </c>
      <c r="D1524" t="s">
        <v>37</v>
      </c>
      <c r="E1524">
        <v>95</v>
      </c>
      <c r="F1524">
        <v>0</v>
      </c>
      <c r="H1524">
        <v>0</v>
      </c>
      <c r="I1524">
        <v>94</v>
      </c>
      <c r="J1524">
        <v>206</v>
      </c>
      <c r="K1524">
        <v>63.7</v>
      </c>
      <c r="L1524">
        <v>0</v>
      </c>
      <c r="M1524">
        <v>94</v>
      </c>
      <c r="O1524">
        <v>94</v>
      </c>
      <c r="P1524">
        <v>0.1</v>
      </c>
      <c r="Q1524">
        <v>11579.6674</v>
      </c>
      <c r="R1524">
        <v>42364</v>
      </c>
      <c r="S1524">
        <v>1.5</v>
      </c>
      <c r="T1524">
        <v>1.4</v>
      </c>
      <c r="U1524">
        <v>0.82299999999999995</v>
      </c>
      <c r="V1524">
        <v>15.3</v>
      </c>
      <c r="W1524">
        <f t="shared" si="138"/>
        <v>0</v>
      </c>
      <c r="X1524">
        <f t="shared" si="139"/>
        <v>0</v>
      </c>
      <c r="Y1524">
        <f t="shared" si="140"/>
        <v>0</v>
      </c>
      <c r="Z1524">
        <f t="shared" si="141"/>
        <v>0</v>
      </c>
      <c r="AA1524">
        <f t="shared" si="142"/>
        <v>1</v>
      </c>
      <c r="AB1524">
        <f t="shared" si="143"/>
        <v>1</v>
      </c>
      <c r="AC1524">
        <v>78</v>
      </c>
    </row>
    <row r="1525" spans="1:29" x14ac:dyDescent="0.25">
      <c r="A1525" t="s">
        <v>25</v>
      </c>
      <c r="B1525" t="s">
        <v>109</v>
      </c>
      <c r="C1525">
        <v>2008</v>
      </c>
      <c r="D1525" t="s">
        <v>24</v>
      </c>
      <c r="E1525">
        <v>135</v>
      </c>
      <c r="F1525">
        <v>24</v>
      </c>
      <c r="G1525">
        <v>0.02</v>
      </c>
      <c r="H1525">
        <v>0</v>
      </c>
      <c r="I1525">
        <v>99</v>
      </c>
      <c r="J1525">
        <v>127</v>
      </c>
      <c r="K1525">
        <v>51.4</v>
      </c>
      <c r="L1525">
        <v>28</v>
      </c>
      <c r="M1525">
        <v>99</v>
      </c>
      <c r="N1525">
        <v>6.28</v>
      </c>
      <c r="O1525">
        <v>99</v>
      </c>
      <c r="P1525">
        <v>0.1</v>
      </c>
      <c r="S1525">
        <v>7.6</v>
      </c>
      <c r="T1525">
        <v>7.8</v>
      </c>
      <c r="U1525">
        <v>0.71599999999999997</v>
      </c>
      <c r="V1525">
        <v>12.1</v>
      </c>
      <c r="W1525">
        <f t="shared" si="138"/>
        <v>0</v>
      </c>
      <c r="X1525">
        <f t="shared" si="139"/>
        <v>1</v>
      </c>
      <c r="Y1525">
        <f t="shared" si="140"/>
        <v>0</v>
      </c>
      <c r="Z1525">
        <f t="shared" si="141"/>
        <v>0</v>
      </c>
      <c r="AA1525">
        <f t="shared" si="142"/>
        <v>0</v>
      </c>
      <c r="AB1525">
        <f t="shared" si="143"/>
        <v>0</v>
      </c>
      <c r="AC1525">
        <v>72.7</v>
      </c>
    </row>
    <row r="1526" spans="1:29" x14ac:dyDescent="0.25">
      <c r="A1526" t="s">
        <v>27</v>
      </c>
      <c r="B1526" t="s">
        <v>170</v>
      </c>
      <c r="C1526">
        <v>2002</v>
      </c>
      <c r="D1526" t="s">
        <v>37</v>
      </c>
      <c r="E1526">
        <v>178</v>
      </c>
      <c r="F1526">
        <v>4</v>
      </c>
      <c r="G1526">
        <v>9.6199999999999992</v>
      </c>
      <c r="H1526">
        <v>37.822750310000004</v>
      </c>
      <c r="I1526">
        <v>99</v>
      </c>
      <c r="J1526">
        <v>14</v>
      </c>
      <c r="K1526">
        <v>52.4</v>
      </c>
      <c r="L1526">
        <v>5</v>
      </c>
      <c r="M1526">
        <v>98</v>
      </c>
      <c r="N1526">
        <v>4.57</v>
      </c>
      <c r="O1526">
        <v>98</v>
      </c>
      <c r="P1526">
        <v>0.1</v>
      </c>
      <c r="Q1526">
        <v>2124.8736130000002</v>
      </c>
      <c r="R1526">
        <v>2173496</v>
      </c>
      <c r="S1526">
        <v>3.7</v>
      </c>
      <c r="T1526">
        <v>4.0999999999999996</v>
      </c>
      <c r="U1526">
        <v>0.71399999999999997</v>
      </c>
      <c r="V1526">
        <v>12</v>
      </c>
      <c r="W1526">
        <f t="shared" si="138"/>
        <v>0</v>
      </c>
      <c r="X1526">
        <f t="shared" si="139"/>
        <v>0</v>
      </c>
      <c r="Y1526">
        <f t="shared" si="140"/>
        <v>0</v>
      </c>
      <c r="Z1526">
        <f t="shared" si="141"/>
        <v>0</v>
      </c>
      <c r="AA1526">
        <f t="shared" si="142"/>
        <v>1</v>
      </c>
      <c r="AB1526">
        <f t="shared" si="143"/>
        <v>1</v>
      </c>
      <c r="AC1526">
        <v>77</v>
      </c>
    </row>
    <row r="1527" spans="1:29" x14ac:dyDescent="0.25">
      <c r="A1527" t="s">
        <v>29</v>
      </c>
      <c r="B1527" t="s">
        <v>210</v>
      </c>
      <c r="C1527">
        <v>2008</v>
      </c>
      <c r="D1527" t="s">
        <v>24</v>
      </c>
      <c r="E1527">
        <v>41</v>
      </c>
      <c r="F1527">
        <v>84</v>
      </c>
      <c r="G1527">
        <v>9.7899999999999991</v>
      </c>
      <c r="H1527">
        <v>72.850236559999999</v>
      </c>
      <c r="I1527">
        <v>71</v>
      </c>
      <c r="J1527">
        <v>1319</v>
      </c>
      <c r="K1527">
        <v>15.6</v>
      </c>
      <c r="L1527">
        <v>130</v>
      </c>
      <c r="M1527">
        <v>69</v>
      </c>
      <c r="N1527">
        <v>9.1</v>
      </c>
      <c r="O1527">
        <v>71</v>
      </c>
      <c r="P1527">
        <v>8.1999999999999993</v>
      </c>
      <c r="Q1527">
        <v>449.6928183</v>
      </c>
      <c r="R1527">
        <v>31663896</v>
      </c>
      <c r="S1527">
        <v>6.2</v>
      </c>
      <c r="T1527">
        <v>6.2</v>
      </c>
      <c r="U1527">
        <v>0.45300000000000001</v>
      </c>
      <c r="V1527">
        <v>10.6</v>
      </c>
      <c r="W1527">
        <f t="shared" si="138"/>
        <v>1</v>
      </c>
      <c r="X1527">
        <f t="shared" si="139"/>
        <v>0</v>
      </c>
      <c r="Y1527">
        <f t="shared" si="140"/>
        <v>0</v>
      </c>
      <c r="Z1527">
        <f t="shared" si="141"/>
        <v>0</v>
      </c>
      <c r="AA1527">
        <f t="shared" si="142"/>
        <v>0</v>
      </c>
      <c r="AB1527">
        <f t="shared" si="143"/>
        <v>0</v>
      </c>
      <c r="AC1527">
        <v>56.3</v>
      </c>
    </row>
    <row r="1528" spans="1:29" x14ac:dyDescent="0.25">
      <c r="A1528" t="s">
        <v>34</v>
      </c>
      <c r="B1528" t="s">
        <v>194</v>
      </c>
      <c r="C1528">
        <v>2014</v>
      </c>
      <c r="D1528" t="s">
        <v>24</v>
      </c>
      <c r="E1528">
        <v>178</v>
      </c>
      <c r="F1528">
        <v>0</v>
      </c>
      <c r="G1528">
        <v>6.32</v>
      </c>
      <c r="H1528">
        <v>1132.432517</v>
      </c>
      <c r="I1528">
        <v>85</v>
      </c>
      <c r="J1528">
        <v>0</v>
      </c>
      <c r="K1528">
        <v>57.7</v>
      </c>
      <c r="L1528">
        <v>0</v>
      </c>
      <c r="M1528">
        <v>85</v>
      </c>
      <c r="N1528">
        <v>5.69</v>
      </c>
      <c r="O1528">
        <v>85</v>
      </c>
      <c r="P1528">
        <v>0.4</v>
      </c>
      <c r="Q1528">
        <v>9564.4638300000006</v>
      </c>
      <c r="R1528">
        <v>547928</v>
      </c>
      <c r="S1528">
        <v>3.5</v>
      </c>
      <c r="T1528">
        <v>3.5</v>
      </c>
      <c r="U1528">
        <v>0.72199999999999998</v>
      </c>
      <c r="V1528">
        <v>12.7</v>
      </c>
      <c r="W1528">
        <f t="shared" si="138"/>
        <v>0</v>
      </c>
      <c r="X1528">
        <f t="shared" si="139"/>
        <v>0</v>
      </c>
      <c r="Y1528">
        <f t="shared" si="140"/>
        <v>0</v>
      </c>
      <c r="Z1528">
        <f t="shared" si="141"/>
        <v>1</v>
      </c>
      <c r="AA1528">
        <f t="shared" si="142"/>
        <v>0</v>
      </c>
      <c r="AB1528">
        <f t="shared" si="143"/>
        <v>0</v>
      </c>
      <c r="AC1528">
        <v>71.400000000000006</v>
      </c>
    </row>
    <row r="1529" spans="1:29" x14ac:dyDescent="0.25">
      <c r="A1529" t="s">
        <v>29</v>
      </c>
      <c r="B1529" t="s">
        <v>138</v>
      </c>
      <c r="C1529">
        <v>2015</v>
      </c>
      <c r="D1529" t="s">
        <v>24</v>
      </c>
      <c r="E1529">
        <v>146</v>
      </c>
      <c r="F1529">
        <v>0</v>
      </c>
      <c r="H1529">
        <v>0</v>
      </c>
      <c r="I1529">
        <v>97</v>
      </c>
      <c r="J1529">
        <v>0</v>
      </c>
      <c r="K1529">
        <v>33.299999999999997</v>
      </c>
      <c r="L1529">
        <v>0</v>
      </c>
      <c r="M1529">
        <v>98</v>
      </c>
      <c r="O1529">
        <v>97</v>
      </c>
      <c r="P1529">
        <v>0.1</v>
      </c>
      <c r="Q1529">
        <v>9252.1172399999996</v>
      </c>
      <c r="R1529">
        <v>126265</v>
      </c>
      <c r="S1529">
        <v>6.9</v>
      </c>
      <c r="T1529">
        <v>6.8</v>
      </c>
      <c r="U1529">
        <v>0.77900000000000003</v>
      </c>
      <c r="V1529">
        <v>15.2</v>
      </c>
      <c r="W1529">
        <f t="shared" si="138"/>
        <v>1</v>
      </c>
      <c r="X1529">
        <f t="shared" si="139"/>
        <v>0</v>
      </c>
      <c r="Y1529">
        <f t="shared" si="140"/>
        <v>0</v>
      </c>
      <c r="Z1529">
        <f t="shared" si="141"/>
        <v>0</v>
      </c>
      <c r="AA1529">
        <f t="shared" si="142"/>
        <v>0</v>
      </c>
      <c r="AB1529">
        <f t="shared" si="143"/>
        <v>0</v>
      </c>
      <c r="AC1529">
        <v>74.599999999999994</v>
      </c>
    </row>
    <row r="1530" spans="1:29" x14ac:dyDescent="0.25">
      <c r="A1530" t="s">
        <v>32</v>
      </c>
      <c r="B1530" t="s">
        <v>71</v>
      </c>
      <c r="C1530">
        <v>2007</v>
      </c>
      <c r="D1530" t="s">
        <v>24</v>
      </c>
      <c r="E1530">
        <v>93</v>
      </c>
      <c r="F1530">
        <v>1</v>
      </c>
      <c r="G1530">
        <v>4.2</v>
      </c>
      <c r="H1530">
        <v>150.88914790000001</v>
      </c>
      <c r="I1530">
        <v>89</v>
      </c>
      <c r="J1530">
        <v>0</v>
      </c>
      <c r="K1530">
        <v>52.4</v>
      </c>
      <c r="L1530">
        <v>1</v>
      </c>
      <c r="M1530">
        <v>89</v>
      </c>
      <c r="N1530">
        <v>8.3699999999999992</v>
      </c>
      <c r="O1530">
        <v>89</v>
      </c>
      <c r="P1530">
        <v>0.1</v>
      </c>
      <c r="Q1530">
        <v>612.62341800000002</v>
      </c>
      <c r="R1530">
        <v>4369469</v>
      </c>
      <c r="S1530">
        <v>1.9</v>
      </c>
      <c r="T1530">
        <v>1.9</v>
      </c>
      <c r="U1530">
        <v>0.73399999999999999</v>
      </c>
      <c r="V1530">
        <v>12.8</v>
      </c>
      <c r="W1530">
        <f t="shared" si="138"/>
        <v>0</v>
      </c>
      <c r="X1530">
        <f t="shared" si="139"/>
        <v>0</v>
      </c>
      <c r="Y1530">
        <f t="shared" si="140"/>
        <v>0</v>
      </c>
      <c r="Z1530">
        <f t="shared" si="141"/>
        <v>0</v>
      </c>
      <c r="AA1530">
        <f t="shared" si="142"/>
        <v>0</v>
      </c>
      <c r="AB1530">
        <f t="shared" si="143"/>
        <v>0</v>
      </c>
      <c r="AC1530">
        <v>78.900000000000006</v>
      </c>
    </row>
    <row r="1531" spans="1:29" x14ac:dyDescent="0.25">
      <c r="A1531" t="s">
        <v>27</v>
      </c>
      <c r="B1531" t="s">
        <v>185</v>
      </c>
      <c r="C1531">
        <v>2008</v>
      </c>
      <c r="D1531" t="s">
        <v>37</v>
      </c>
      <c r="E1531">
        <v>136</v>
      </c>
      <c r="F1531">
        <v>0</v>
      </c>
      <c r="G1531">
        <v>11.37</v>
      </c>
      <c r="H1531">
        <v>0</v>
      </c>
      <c r="I1531">
        <v>99</v>
      </c>
      <c r="J1531">
        <v>0</v>
      </c>
      <c r="K1531">
        <v>54.8</v>
      </c>
      <c r="L1531">
        <v>0</v>
      </c>
      <c r="M1531">
        <v>99</v>
      </c>
      <c r="N1531">
        <v>8.1999999999999993</v>
      </c>
      <c r="O1531">
        <v>99</v>
      </c>
      <c r="P1531">
        <v>0.1</v>
      </c>
      <c r="S1531">
        <v>1.3</v>
      </c>
      <c r="T1531">
        <v>1.4</v>
      </c>
      <c r="U1531">
        <v>0.81299999999999994</v>
      </c>
      <c r="V1531">
        <v>14.8</v>
      </c>
      <c r="W1531">
        <f t="shared" si="138"/>
        <v>0</v>
      </c>
      <c r="X1531">
        <f t="shared" si="139"/>
        <v>0</v>
      </c>
      <c r="Y1531">
        <f t="shared" si="140"/>
        <v>0</v>
      </c>
      <c r="Z1531">
        <f t="shared" si="141"/>
        <v>0</v>
      </c>
      <c r="AA1531">
        <f t="shared" si="142"/>
        <v>1</v>
      </c>
      <c r="AB1531">
        <f t="shared" si="143"/>
        <v>1</v>
      </c>
      <c r="AC1531">
        <v>74.7</v>
      </c>
    </row>
    <row r="1532" spans="1:29" x14ac:dyDescent="0.25">
      <c r="A1532" t="s">
        <v>29</v>
      </c>
      <c r="B1532" t="s">
        <v>190</v>
      </c>
      <c r="C1532">
        <v>2013</v>
      </c>
      <c r="D1532" t="s">
        <v>24</v>
      </c>
      <c r="E1532">
        <v>345</v>
      </c>
      <c r="F1532">
        <v>26</v>
      </c>
      <c r="H1532">
        <v>47.44453</v>
      </c>
      <c r="J1532">
        <v>525</v>
      </c>
      <c r="L1532">
        <v>40</v>
      </c>
      <c r="M1532">
        <v>5</v>
      </c>
      <c r="N1532">
        <v>2.62</v>
      </c>
      <c r="O1532">
        <v>45</v>
      </c>
      <c r="P1532">
        <v>3.6</v>
      </c>
      <c r="Q1532">
        <v>1186.1132500000001</v>
      </c>
      <c r="R1532">
        <v>1117749</v>
      </c>
      <c r="U1532">
        <v>0.41699999999999998</v>
      </c>
      <c r="V1532">
        <v>4.9000000000000004</v>
      </c>
      <c r="W1532">
        <f t="shared" si="138"/>
        <v>1</v>
      </c>
      <c r="X1532">
        <f t="shared" si="139"/>
        <v>0</v>
      </c>
      <c r="Y1532">
        <f t="shared" si="140"/>
        <v>0</v>
      </c>
      <c r="Z1532">
        <f t="shared" si="141"/>
        <v>0</v>
      </c>
      <c r="AA1532">
        <f t="shared" si="142"/>
        <v>0</v>
      </c>
      <c r="AB1532">
        <f t="shared" si="143"/>
        <v>0</v>
      </c>
      <c r="AC1532">
        <v>56.4</v>
      </c>
    </row>
    <row r="1533" spans="1:29" x14ac:dyDescent="0.25">
      <c r="A1533" t="s">
        <v>29</v>
      </c>
      <c r="B1533" t="s">
        <v>193</v>
      </c>
      <c r="C1533">
        <v>2013</v>
      </c>
      <c r="D1533" t="s">
        <v>24</v>
      </c>
      <c r="E1533">
        <v>232</v>
      </c>
      <c r="F1533">
        <v>60</v>
      </c>
      <c r="G1533">
        <v>0.01</v>
      </c>
      <c r="H1533">
        <v>227.83532080000001</v>
      </c>
      <c r="I1533">
        <v>93</v>
      </c>
      <c r="J1533">
        <v>2813</v>
      </c>
      <c r="L1533">
        <v>88</v>
      </c>
      <c r="M1533">
        <v>93</v>
      </c>
      <c r="N1533">
        <v>8.42</v>
      </c>
      <c r="O1533">
        <v>93</v>
      </c>
      <c r="P1533">
        <v>0.3</v>
      </c>
      <c r="Q1533">
        <v>1955.6679899999999</v>
      </c>
      <c r="R1533">
        <v>36849918</v>
      </c>
      <c r="U1533">
        <v>0.47799999999999998</v>
      </c>
      <c r="V1533">
        <v>7</v>
      </c>
      <c r="W1533">
        <f t="shared" si="138"/>
        <v>1</v>
      </c>
      <c r="X1533">
        <f t="shared" si="139"/>
        <v>0</v>
      </c>
      <c r="Y1533">
        <f t="shared" si="140"/>
        <v>0</v>
      </c>
      <c r="Z1533">
        <f t="shared" si="141"/>
        <v>0</v>
      </c>
      <c r="AA1533">
        <f t="shared" si="142"/>
        <v>0</v>
      </c>
      <c r="AB1533">
        <f t="shared" si="143"/>
        <v>0</v>
      </c>
      <c r="AC1533">
        <v>63.5</v>
      </c>
    </row>
    <row r="1534" spans="1:29" x14ac:dyDescent="0.25">
      <c r="A1534" t="s">
        <v>25</v>
      </c>
      <c r="B1534" t="s">
        <v>121</v>
      </c>
      <c r="C1534">
        <v>2014</v>
      </c>
      <c r="D1534" t="s">
        <v>24</v>
      </c>
      <c r="E1534">
        <v>17</v>
      </c>
      <c r="F1534">
        <v>3</v>
      </c>
      <c r="G1534">
        <v>0.01</v>
      </c>
      <c r="H1534">
        <v>0</v>
      </c>
      <c r="I1534">
        <v>96</v>
      </c>
      <c r="J1534">
        <v>318</v>
      </c>
      <c r="K1534">
        <v>43.9</v>
      </c>
      <c r="L1534">
        <v>4</v>
      </c>
      <c r="M1534">
        <v>95</v>
      </c>
      <c r="N1534">
        <v>6.48</v>
      </c>
      <c r="O1534">
        <v>96</v>
      </c>
      <c r="P1534">
        <v>0.1</v>
      </c>
      <c r="S1534">
        <v>3.3</v>
      </c>
      <c r="T1534">
        <v>3.4</v>
      </c>
      <c r="U1534">
        <v>0.65600000000000003</v>
      </c>
      <c r="V1534">
        <v>12.8</v>
      </c>
      <c r="W1534">
        <f t="shared" si="138"/>
        <v>0</v>
      </c>
      <c r="X1534">
        <f t="shared" si="139"/>
        <v>1</v>
      </c>
      <c r="Y1534">
        <f t="shared" si="140"/>
        <v>0</v>
      </c>
      <c r="Z1534">
        <f t="shared" si="141"/>
        <v>0</v>
      </c>
      <c r="AA1534">
        <f t="shared" si="142"/>
        <v>0</v>
      </c>
      <c r="AB1534">
        <f t="shared" si="143"/>
        <v>0</v>
      </c>
      <c r="AC1534">
        <v>78</v>
      </c>
    </row>
    <row r="1535" spans="1:29" x14ac:dyDescent="0.25">
      <c r="A1535" t="s">
        <v>29</v>
      </c>
      <c r="B1535" t="s">
        <v>180</v>
      </c>
      <c r="C1535">
        <v>2013</v>
      </c>
      <c r="D1535" t="s">
        <v>24</v>
      </c>
      <c r="E1535">
        <v>196</v>
      </c>
      <c r="F1535">
        <v>20</v>
      </c>
      <c r="G1535">
        <v>0.26</v>
      </c>
      <c r="H1535">
        <v>11.8385319</v>
      </c>
      <c r="I1535">
        <v>92</v>
      </c>
      <c r="J1535">
        <v>17</v>
      </c>
      <c r="K1535">
        <v>23.2</v>
      </c>
      <c r="L1535">
        <v>28</v>
      </c>
      <c r="M1535">
        <v>89</v>
      </c>
      <c r="N1535">
        <v>4.51</v>
      </c>
      <c r="O1535">
        <v>92</v>
      </c>
      <c r="P1535">
        <v>0.3</v>
      </c>
      <c r="Q1535">
        <v>148.912351</v>
      </c>
      <c r="R1535">
        <v>141232</v>
      </c>
      <c r="S1535">
        <v>9.9</v>
      </c>
      <c r="T1535">
        <v>9.6999999999999993</v>
      </c>
      <c r="U1535">
        <v>0.47399999999999998</v>
      </c>
      <c r="V1535">
        <v>8.6999999999999993</v>
      </c>
      <c r="W1535">
        <f t="shared" si="138"/>
        <v>1</v>
      </c>
      <c r="X1535">
        <f t="shared" si="139"/>
        <v>0</v>
      </c>
      <c r="Y1535">
        <f t="shared" si="140"/>
        <v>0</v>
      </c>
      <c r="Z1535">
        <f t="shared" si="141"/>
        <v>0</v>
      </c>
      <c r="AA1535">
        <f t="shared" si="142"/>
        <v>0</v>
      </c>
      <c r="AB1535">
        <f t="shared" si="143"/>
        <v>0</v>
      </c>
      <c r="AC1535">
        <v>66</v>
      </c>
    </row>
    <row r="1536" spans="1:29" x14ac:dyDescent="0.25">
      <c r="A1536" t="s">
        <v>29</v>
      </c>
      <c r="B1536" t="s">
        <v>93</v>
      </c>
      <c r="C1536">
        <v>2000</v>
      </c>
      <c r="D1536" t="s">
        <v>24</v>
      </c>
      <c r="E1536">
        <v>33</v>
      </c>
      <c r="F1536">
        <v>3</v>
      </c>
      <c r="G1536">
        <v>2.1800000000000002</v>
      </c>
      <c r="H1536">
        <v>0</v>
      </c>
      <c r="I1536">
        <v>91</v>
      </c>
      <c r="J1536">
        <v>336</v>
      </c>
      <c r="K1536">
        <v>18</v>
      </c>
      <c r="L1536">
        <v>6</v>
      </c>
      <c r="M1536">
        <v>84</v>
      </c>
      <c r="N1536">
        <v>3.61</v>
      </c>
      <c r="O1536">
        <v>8</v>
      </c>
      <c r="P1536">
        <v>2</v>
      </c>
      <c r="S1536">
        <v>1.2</v>
      </c>
      <c r="T1536">
        <v>1.2</v>
      </c>
      <c r="U1536">
        <v>0.377</v>
      </c>
      <c r="V1536">
        <v>6.5</v>
      </c>
      <c r="W1536">
        <f t="shared" si="138"/>
        <v>1</v>
      </c>
      <c r="X1536">
        <f t="shared" si="139"/>
        <v>0</v>
      </c>
      <c r="Y1536">
        <f t="shared" si="140"/>
        <v>0</v>
      </c>
      <c r="Z1536">
        <f t="shared" si="141"/>
        <v>0</v>
      </c>
      <c r="AA1536">
        <f t="shared" si="142"/>
        <v>0</v>
      </c>
      <c r="AB1536">
        <f t="shared" si="143"/>
        <v>0</v>
      </c>
      <c r="AC1536">
        <v>55.9</v>
      </c>
    </row>
    <row r="1537" spans="1:29" x14ac:dyDescent="0.25">
      <c r="A1537" t="s">
        <v>29</v>
      </c>
      <c r="B1537" t="s">
        <v>126</v>
      </c>
      <c r="C1537">
        <v>2009</v>
      </c>
      <c r="D1537" t="s">
        <v>24</v>
      </c>
      <c r="E1537">
        <v>277</v>
      </c>
      <c r="F1537">
        <v>10</v>
      </c>
      <c r="G1537">
        <v>3.75</v>
      </c>
      <c r="H1537">
        <v>5.5921702550000001</v>
      </c>
      <c r="I1537">
        <v>64</v>
      </c>
      <c r="J1537">
        <v>6</v>
      </c>
      <c r="K1537">
        <v>24</v>
      </c>
      <c r="L1537">
        <v>13</v>
      </c>
      <c r="M1537">
        <v>84</v>
      </c>
      <c r="N1537">
        <v>14.39</v>
      </c>
      <c r="O1537">
        <v>81</v>
      </c>
      <c r="P1537">
        <v>2.1</v>
      </c>
      <c r="Q1537">
        <v>33.667490999999998</v>
      </c>
      <c r="R1537">
        <v>3811528</v>
      </c>
      <c r="S1537">
        <v>7.6</v>
      </c>
      <c r="T1537">
        <v>7.4</v>
      </c>
      <c r="U1537">
        <v>0.4</v>
      </c>
      <c r="V1537">
        <v>9.6999999999999993</v>
      </c>
      <c r="W1537">
        <f t="shared" si="138"/>
        <v>1</v>
      </c>
      <c r="X1537">
        <f t="shared" si="139"/>
        <v>0</v>
      </c>
      <c r="Y1537">
        <f t="shared" si="140"/>
        <v>0</v>
      </c>
      <c r="Z1537">
        <f t="shared" si="141"/>
        <v>0</v>
      </c>
      <c r="AA1537">
        <f t="shared" si="142"/>
        <v>0</v>
      </c>
      <c r="AB1537">
        <f t="shared" si="143"/>
        <v>0</v>
      </c>
      <c r="AC1537">
        <v>59.2</v>
      </c>
    </row>
    <row r="1538" spans="1:29" x14ac:dyDescent="0.25">
      <c r="A1538" t="s">
        <v>25</v>
      </c>
      <c r="B1538" t="s">
        <v>179</v>
      </c>
      <c r="C1538">
        <v>2004</v>
      </c>
      <c r="D1538" t="s">
        <v>24</v>
      </c>
      <c r="E1538">
        <v>12</v>
      </c>
      <c r="F1538">
        <v>9</v>
      </c>
      <c r="G1538">
        <v>0.06</v>
      </c>
      <c r="H1538">
        <v>816.47950820000005</v>
      </c>
      <c r="I1538">
        <v>96</v>
      </c>
      <c r="J1538">
        <v>1880</v>
      </c>
      <c r="K1538">
        <v>59.4</v>
      </c>
      <c r="L1538">
        <v>11</v>
      </c>
      <c r="M1538">
        <v>96</v>
      </c>
      <c r="N1538">
        <v>3.58</v>
      </c>
      <c r="O1538">
        <v>96</v>
      </c>
      <c r="P1538">
        <v>0.1</v>
      </c>
      <c r="Q1538">
        <v>11138.874599999999</v>
      </c>
      <c r="S1538">
        <v>7.2</v>
      </c>
      <c r="T1538">
        <v>7.3</v>
      </c>
      <c r="U1538">
        <v>0.754</v>
      </c>
      <c r="V1538">
        <v>12.3</v>
      </c>
      <c r="W1538">
        <f t="shared" si="138"/>
        <v>0</v>
      </c>
      <c r="X1538">
        <f t="shared" si="139"/>
        <v>1</v>
      </c>
      <c r="Y1538">
        <f t="shared" si="140"/>
        <v>0</v>
      </c>
      <c r="Z1538">
        <f t="shared" si="141"/>
        <v>0</v>
      </c>
      <c r="AA1538">
        <f t="shared" si="142"/>
        <v>0</v>
      </c>
      <c r="AB1538">
        <f t="shared" si="143"/>
        <v>0</v>
      </c>
      <c r="AC1538">
        <v>73.099999999999994</v>
      </c>
    </row>
    <row r="1539" spans="1:29" x14ac:dyDescent="0.25">
      <c r="A1539" t="s">
        <v>34</v>
      </c>
      <c r="B1539" t="s">
        <v>82</v>
      </c>
      <c r="C1539">
        <v>2009</v>
      </c>
      <c r="D1539" t="s">
        <v>24</v>
      </c>
      <c r="E1539">
        <v>137</v>
      </c>
      <c r="F1539">
        <v>7</v>
      </c>
      <c r="G1539">
        <v>3.87</v>
      </c>
      <c r="H1539">
        <v>282.14400660000001</v>
      </c>
      <c r="I1539">
        <v>91</v>
      </c>
      <c r="J1539">
        <v>0</v>
      </c>
      <c r="K1539">
        <v>5</v>
      </c>
      <c r="L1539">
        <v>8</v>
      </c>
      <c r="M1539">
        <v>91</v>
      </c>
      <c r="N1539">
        <v>5.58</v>
      </c>
      <c r="O1539">
        <v>94</v>
      </c>
      <c r="P1539">
        <v>0.1</v>
      </c>
      <c r="Q1539">
        <v>4255.5657099999999</v>
      </c>
      <c r="R1539">
        <v>14691275</v>
      </c>
      <c r="S1539">
        <v>1.3</v>
      </c>
      <c r="T1539">
        <v>1.2</v>
      </c>
      <c r="U1539">
        <v>0.70199999999999996</v>
      </c>
      <c r="V1539">
        <v>13.1</v>
      </c>
      <c r="W1539">
        <f t="shared" ref="W1539:W1602" si="144">IF(A1539="Africa",1,0)</f>
        <v>0</v>
      </c>
      <c r="X1539">
        <f t="shared" ref="X1539:X1602" si="145">IF(A1539="Asia",1,0)</f>
        <v>0</v>
      </c>
      <c r="Y1539">
        <f t="shared" ref="Y1539:Y1602" si="146">IF(A1539="Oceania",1,0)</f>
        <v>0</v>
      </c>
      <c r="Z1539">
        <f t="shared" ref="Z1539:Z1602" si="147">IF(A1539="South America",1,0)</f>
        <v>1</v>
      </c>
      <c r="AA1539">
        <f t="shared" ref="AA1539:AA1602" si="148">IF(A1539="Europe",1,0)</f>
        <v>0</v>
      </c>
      <c r="AB1539">
        <f t="shared" ref="AB1539:AB1602" si="149">IF(D1539="Developed",1,0)</f>
        <v>0</v>
      </c>
      <c r="AC1539">
        <v>75.099999999999994</v>
      </c>
    </row>
    <row r="1540" spans="1:29" x14ac:dyDescent="0.25">
      <c r="A1540" t="s">
        <v>27</v>
      </c>
      <c r="B1540" t="s">
        <v>106</v>
      </c>
      <c r="C1540">
        <v>2006</v>
      </c>
      <c r="D1540" t="s">
        <v>37</v>
      </c>
      <c r="E1540">
        <v>61</v>
      </c>
      <c r="F1540">
        <v>0</v>
      </c>
      <c r="G1540">
        <v>7.2</v>
      </c>
      <c r="H1540">
        <v>1003.139804</v>
      </c>
      <c r="J1540">
        <v>0</v>
      </c>
      <c r="K1540">
        <v>57.4</v>
      </c>
      <c r="L1540">
        <v>0</v>
      </c>
      <c r="M1540">
        <v>97</v>
      </c>
      <c r="N1540">
        <v>8.9600000000000009</v>
      </c>
      <c r="O1540">
        <v>97</v>
      </c>
      <c r="P1540">
        <v>0.1</v>
      </c>
      <c r="Q1540">
        <v>5613.54115</v>
      </c>
      <c r="R1540">
        <v>33782</v>
      </c>
      <c r="S1540">
        <v>0.9</v>
      </c>
      <c r="T1540">
        <v>0.9</v>
      </c>
      <c r="U1540">
        <v>0.88400000000000001</v>
      </c>
      <c r="V1540">
        <v>18.100000000000001</v>
      </c>
      <c r="W1540">
        <f t="shared" si="144"/>
        <v>0</v>
      </c>
      <c r="X1540">
        <f t="shared" si="145"/>
        <v>0</v>
      </c>
      <c r="Y1540">
        <f t="shared" si="146"/>
        <v>0</v>
      </c>
      <c r="Z1540">
        <f t="shared" si="147"/>
        <v>0</v>
      </c>
      <c r="AA1540">
        <f t="shared" si="148"/>
        <v>1</v>
      </c>
      <c r="AB1540">
        <f t="shared" si="149"/>
        <v>1</v>
      </c>
      <c r="AC1540">
        <v>81.099999999999994</v>
      </c>
    </row>
    <row r="1541" spans="1:29" x14ac:dyDescent="0.25">
      <c r="A1541" t="s">
        <v>25</v>
      </c>
      <c r="B1541" t="s">
        <v>200</v>
      </c>
      <c r="C1541">
        <v>2004</v>
      </c>
      <c r="D1541" t="s">
        <v>24</v>
      </c>
      <c r="E1541">
        <v>189</v>
      </c>
      <c r="F1541">
        <v>14</v>
      </c>
      <c r="G1541">
        <v>6.17</v>
      </c>
      <c r="H1541">
        <v>301.35977910000003</v>
      </c>
      <c r="I1541">
        <v>96</v>
      </c>
      <c r="J1541">
        <v>4165</v>
      </c>
      <c r="K1541">
        <v>21.7</v>
      </c>
      <c r="L1541">
        <v>16</v>
      </c>
      <c r="M1541">
        <v>98</v>
      </c>
      <c r="N1541">
        <v>3.51</v>
      </c>
      <c r="O1541">
        <v>98</v>
      </c>
      <c r="P1541">
        <v>0.5</v>
      </c>
      <c r="Q1541">
        <v>2659.8391799999999</v>
      </c>
      <c r="R1541">
        <v>652231</v>
      </c>
      <c r="S1541">
        <v>9</v>
      </c>
      <c r="T1541">
        <v>9.1999999999999993</v>
      </c>
      <c r="U1541">
        <v>0.67400000000000004</v>
      </c>
      <c r="V1541">
        <v>11.9</v>
      </c>
      <c r="W1541">
        <f t="shared" si="144"/>
        <v>0</v>
      </c>
      <c r="X1541">
        <f t="shared" si="145"/>
        <v>1</v>
      </c>
      <c r="Y1541">
        <f t="shared" si="146"/>
        <v>0</v>
      </c>
      <c r="Z1541">
        <f t="shared" si="147"/>
        <v>0</v>
      </c>
      <c r="AA1541">
        <f t="shared" si="148"/>
        <v>0</v>
      </c>
      <c r="AB1541">
        <f t="shared" si="149"/>
        <v>0</v>
      </c>
      <c r="AC1541">
        <v>71.599999999999994</v>
      </c>
    </row>
    <row r="1542" spans="1:29" x14ac:dyDescent="0.25">
      <c r="A1542" t="s">
        <v>27</v>
      </c>
      <c r="B1542" t="s">
        <v>45</v>
      </c>
      <c r="C1542">
        <v>2009</v>
      </c>
      <c r="D1542" t="s">
        <v>24</v>
      </c>
      <c r="E1542">
        <v>226</v>
      </c>
      <c r="F1542">
        <v>0</v>
      </c>
      <c r="G1542">
        <v>14.09</v>
      </c>
      <c r="H1542">
        <v>434.79850249999998</v>
      </c>
      <c r="I1542">
        <v>98</v>
      </c>
      <c r="J1542">
        <v>0</v>
      </c>
      <c r="K1542">
        <v>58.7</v>
      </c>
      <c r="L1542">
        <v>1</v>
      </c>
      <c r="M1542">
        <v>98</v>
      </c>
      <c r="N1542">
        <v>6.9</v>
      </c>
      <c r="O1542">
        <v>96</v>
      </c>
      <c r="P1542">
        <v>0.1</v>
      </c>
      <c r="Q1542">
        <v>5176.1726490000001</v>
      </c>
      <c r="R1542">
        <v>956765</v>
      </c>
      <c r="S1542">
        <v>2.1</v>
      </c>
      <c r="T1542">
        <v>2.2000000000000002</v>
      </c>
      <c r="U1542">
        <v>0.77100000000000002</v>
      </c>
      <c r="V1542">
        <v>15.4</v>
      </c>
      <c r="W1542">
        <f t="shared" si="144"/>
        <v>0</v>
      </c>
      <c r="X1542">
        <f t="shared" si="145"/>
        <v>0</v>
      </c>
      <c r="Y1542">
        <f t="shared" si="146"/>
        <v>0</v>
      </c>
      <c r="Z1542">
        <f t="shared" si="147"/>
        <v>0</v>
      </c>
      <c r="AA1542">
        <f t="shared" si="148"/>
        <v>1</v>
      </c>
      <c r="AB1542">
        <f t="shared" si="149"/>
        <v>0</v>
      </c>
      <c r="AC1542">
        <v>70</v>
      </c>
    </row>
    <row r="1543" spans="1:29" x14ac:dyDescent="0.25">
      <c r="A1543" t="s">
        <v>29</v>
      </c>
      <c r="B1543" t="s">
        <v>127</v>
      </c>
      <c r="C1543">
        <v>2009</v>
      </c>
      <c r="D1543" t="s">
        <v>24</v>
      </c>
      <c r="E1543">
        <v>132</v>
      </c>
      <c r="F1543">
        <v>2</v>
      </c>
      <c r="G1543">
        <v>0.01</v>
      </c>
      <c r="H1543">
        <v>63.551702970000001</v>
      </c>
      <c r="I1543">
        <v>98</v>
      </c>
      <c r="J1543">
        <v>329</v>
      </c>
      <c r="K1543">
        <v>59</v>
      </c>
      <c r="L1543">
        <v>2</v>
      </c>
      <c r="M1543">
        <v>98</v>
      </c>
      <c r="N1543">
        <v>3.16</v>
      </c>
      <c r="O1543">
        <v>98</v>
      </c>
      <c r="P1543">
        <v>0.1</v>
      </c>
      <c r="Q1543">
        <v>1296.97353</v>
      </c>
      <c r="S1543">
        <v>5.6</v>
      </c>
      <c r="T1543">
        <v>5.4</v>
      </c>
      <c r="U1543">
        <v>0.75700000000000001</v>
      </c>
      <c r="V1543">
        <v>14.6</v>
      </c>
      <c r="W1543">
        <f t="shared" si="144"/>
        <v>1</v>
      </c>
      <c r="X1543">
        <f t="shared" si="145"/>
        <v>0</v>
      </c>
      <c r="Y1543">
        <f t="shared" si="146"/>
        <v>0</v>
      </c>
      <c r="Z1543">
        <f t="shared" si="147"/>
        <v>0</v>
      </c>
      <c r="AA1543">
        <f t="shared" si="148"/>
        <v>0</v>
      </c>
      <c r="AB1543">
        <f t="shared" si="149"/>
        <v>0</v>
      </c>
      <c r="AC1543">
        <v>72.7</v>
      </c>
    </row>
    <row r="1544" spans="1:29" x14ac:dyDescent="0.25">
      <c r="A1544" t="s">
        <v>32</v>
      </c>
      <c r="B1544" t="s">
        <v>71</v>
      </c>
      <c r="C1544">
        <v>2015</v>
      </c>
      <c r="D1544" t="s">
        <v>24</v>
      </c>
      <c r="E1544">
        <v>95</v>
      </c>
      <c r="F1544">
        <v>1</v>
      </c>
      <c r="H1544">
        <v>0</v>
      </c>
      <c r="I1544">
        <v>92</v>
      </c>
      <c r="J1544">
        <v>0</v>
      </c>
      <c r="K1544">
        <v>6.5</v>
      </c>
      <c r="L1544">
        <v>1</v>
      </c>
      <c r="M1544">
        <v>92</v>
      </c>
      <c r="O1544">
        <v>92</v>
      </c>
      <c r="P1544">
        <v>0.1</v>
      </c>
      <c r="Q1544">
        <v>1146.3627300000001</v>
      </c>
      <c r="R1544">
        <v>487852</v>
      </c>
      <c r="S1544">
        <v>1.7</v>
      </c>
      <c r="T1544">
        <v>1.7</v>
      </c>
      <c r="U1544">
        <v>0.77500000000000002</v>
      </c>
      <c r="V1544">
        <v>14.2</v>
      </c>
      <c r="W1544">
        <f t="shared" si="144"/>
        <v>0</v>
      </c>
      <c r="X1544">
        <f t="shared" si="145"/>
        <v>0</v>
      </c>
      <c r="Y1544">
        <f t="shared" si="146"/>
        <v>0</v>
      </c>
      <c r="Z1544">
        <f t="shared" si="147"/>
        <v>0</v>
      </c>
      <c r="AA1544">
        <f t="shared" si="148"/>
        <v>0</v>
      </c>
      <c r="AB1544">
        <f t="shared" si="149"/>
        <v>0</v>
      </c>
      <c r="AC1544">
        <v>79.599999999999994</v>
      </c>
    </row>
    <row r="1545" spans="1:29" x14ac:dyDescent="0.25">
      <c r="A1545" t="s">
        <v>25</v>
      </c>
      <c r="B1545" t="s">
        <v>184</v>
      </c>
      <c r="C1545">
        <v>2010</v>
      </c>
      <c r="D1545" t="s">
        <v>37</v>
      </c>
      <c r="E1545">
        <v>61</v>
      </c>
      <c r="F1545">
        <v>0</v>
      </c>
      <c r="G1545">
        <v>1.84</v>
      </c>
      <c r="H1545">
        <v>4540.5437519999996</v>
      </c>
      <c r="I1545">
        <v>96</v>
      </c>
      <c r="J1545">
        <v>50</v>
      </c>
      <c r="K1545">
        <v>31.8</v>
      </c>
      <c r="L1545">
        <v>0</v>
      </c>
      <c r="M1545">
        <v>96</v>
      </c>
      <c r="N1545">
        <v>3.96</v>
      </c>
      <c r="O1545">
        <v>96</v>
      </c>
      <c r="P1545">
        <v>0.1</v>
      </c>
      <c r="Q1545">
        <v>46569.679510000002</v>
      </c>
      <c r="S1545">
        <v>2.1</v>
      </c>
      <c r="T1545">
        <v>2.1</v>
      </c>
      <c r="U1545">
        <v>0.88900000000000001</v>
      </c>
      <c r="V1545">
        <v>14.5</v>
      </c>
      <c r="W1545">
        <f t="shared" si="144"/>
        <v>0</v>
      </c>
      <c r="X1545">
        <f t="shared" si="145"/>
        <v>1</v>
      </c>
      <c r="Y1545">
        <f t="shared" si="146"/>
        <v>0</v>
      </c>
      <c r="Z1545">
        <f t="shared" si="147"/>
        <v>0</v>
      </c>
      <c r="AA1545">
        <f t="shared" si="148"/>
        <v>0</v>
      </c>
      <c r="AB1545">
        <f t="shared" si="149"/>
        <v>1</v>
      </c>
      <c r="AC1545">
        <v>82</v>
      </c>
    </row>
    <row r="1546" spans="1:29" x14ac:dyDescent="0.25">
      <c r="A1546" t="s">
        <v>29</v>
      </c>
      <c r="B1546" t="s">
        <v>134</v>
      </c>
      <c r="C1546">
        <v>2001</v>
      </c>
      <c r="D1546" t="s">
        <v>24</v>
      </c>
      <c r="E1546">
        <v>34</v>
      </c>
      <c r="F1546">
        <v>60</v>
      </c>
      <c r="G1546">
        <v>0.51</v>
      </c>
      <c r="H1546">
        <v>4.3958857169999996</v>
      </c>
      <c r="J1546">
        <v>4464</v>
      </c>
      <c r="K1546">
        <v>16.100000000000001</v>
      </c>
      <c r="L1546">
        <v>110</v>
      </c>
      <c r="M1546">
        <v>56</v>
      </c>
      <c r="N1546">
        <v>6.39</v>
      </c>
      <c r="O1546">
        <v>49</v>
      </c>
      <c r="P1546">
        <v>2.4</v>
      </c>
      <c r="Q1546">
        <v>36.847323699999997</v>
      </c>
      <c r="R1546">
        <v>11293258</v>
      </c>
      <c r="S1546">
        <v>1.8</v>
      </c>
      <c r="T1546">
        <v>1.7</v>
      </c>
      <c r="U1546">
        <v>0.29699999999999999</v>
      </c>
      <c r="V1546">
        <v>4.5999999999999996</v>
      </c>
      <c r="W1546">
        <f t="shared" si="144"/>
        <v>1</v>
      </c>
      <c r="X1546">
        <f t="shared" si="145"/>
        <v>0</v>
      </c>
      <c r="Y1546">
        <f t="shared" si="146"/>
        <v>0</v>
      </c>
      <c r="Z1546">
        <f t="shared" si="147"/>
        <v>0</v>
      </c>
      <c r="AA1546">
        <f t="shared" si="148"/>
        <v>0</v>
      </c>
      <c r="AB1546">
        <f t="shared" si="149"/>
        <v>0</v>
      </c>
      <c r="AC1546">
        <v>55</v>
      </c>
    </row>
    <row r="1547" spans="1:29" x14ac:dyDescent="0.25">
      <c r="A1547" t="s">
        <v>25</v>
      </c>
      <c r="B1547" t="s">
        <v>122</v>
      </c>
      <c r="C1547">
        <v>2007</v>
      </c>
      <c r="D1547" t="s">
        <v>24</v>
      </c>
      <c r="E1547">
        <v>234</v>
      </c>
      <c r="F1547">
        <v>11</v>
      </c>
      <c r="G1547">
        <v>5</v>
      </c>
      <c r="H1547">
        <v>0</v>
      </c>
      <c r="I1547">
        <v>5</v>
      </c>
      <c r="J1547">
        <v>1678</v>
      </c>
      <c r="K1547">
        <v>16.100000000000001</v>
      </c>
      <c r="L1547">
        <v>15</v>
      </c>
      <c r="M1547">
        <v>46</v>
      </c>
      <c r="N1547">
        <v>4.1399999999999997</v>
      </c>
      <c r="O1547">
        <v>5</v>
      </c>
      <c r="P1547">
        <v>0.2</v>
      </c>
      <c r="S1547">
        <v>9.6999999999999993</v>
      </c>
      <c r="T1547">
        <v>9.8000000000000007</v>
      </c>
      <c r="U1547">
        <v>0.50900000000000001</v>
      </c>
      <c r="V1547">
        <v>9</v>
      </c>
      <c r="W1547">
        <f t="shared" si="144"/>
        <v>0</v>
      </c>
      <c r="X1547">
        <f t="shared" si="145"/>
        <v>1</v>
      </c>
      <c r="Y1547">
        <f t="shared" si="146"/>
        <v>0</v>
      </c>
      <c r="Z1547">
        <f t="shared" si="147"/>
        <v>0</v>
      </c>
      <c r="AA1547">
        <f t="shared" si="148"/>
        <v>0</v>
      </c>
      <c r="AB1547">
        <f t="shared" si="149"/>
        <v>0</v>
      </c>
      <c r="AC1547">
        <v>62.1</v>
      </c>
    </row>
    <row r="1548" spans="1:29" x14ac:dyDescent="0.25">
      <c r="A1548" t="s">
        <v>27</v>
      </c>
      <c r="B1548" t="s">
        <v>111</v>
      </c>
      <c r="C1548">
        <v>2008</v>
      </c>
      <c r="D1548" t="s">
        <v>37</v>
      </c>
      <c r="E1548">
        <v>75</v>
      </c>
      <c r="F1548">
        <v>0</v>
      </c>
      <c r="G1548">
        <v>12.66</v>
      </c>
      <c r="H1548">
        <v>9528.2305739999993</v>
      </c>
      <c r="J1548">
        <v>57</v>
      </c>
      <c r="K1548">
        <v>57.4</v>
      </c>
      <c r="L1548">
        <v>0</v>
      </c>
      <c r="M1548">
        <v>93</v>
      </c>
      <c r="N1548">
        <v>8.64</v>
      </c>
      <c r="O1548">
        <v>93</v>
      </c>
      <c r="P1548">
        <v>0.1</v>
      </c>
      <c r="Q1548">
        <v>61235.415000000001</v>
      </c>
      <c r="R1548">
        <v>4489544</v>
      </c>
      <c r="S1548">
        <v>0.3</v>
      </c>
      <c r="T1548">
        <v>0.2</v>
      </c>
      <c r="U1548">
        <v>0.90800000000000003</v>
      </c>
      <c r="V1548">
        <v>17.899999999999999</v>
      </c>
      <c r="W1548">
        <f t="shared" si="144"/>
        <v>0</v>
      </c>
      <c r="X1548">
        <f t="shared" si="145"/>
        <v>0</v>
      </c>
      <c r="Y1548">
        <f t="shared" si="146"/>
        <v>0</v>
      </c>
      <c r="Z1548">
        <f t="shared" si="147"/>
        <v>0</v>
      </c>
      <c r="AA1548">
        <f t="shared" si="148"/>
        <v>1</v>
      </c>
      <c r="AB1548">
        <f t="shared" si="149"/>
        <v>1</v>
      </c>
      <c r="AC1548">
        <v>79.8</v>
      </c>
    </row>
    <row r="1549" spans="1:29" x14ac:dyDescent="0.25">
      <c r="A1549" t="s">
        <v>34</v>
      </c>
      <c r="B1549" t="s">
        <v>102</v>
      </c>
      <c r="C1549">
        <v>2010</v>
      </c>
      <c r="D1549" t="s">
        <v>24</v>
      </c>
      <c r="E1549">
        <v>221</v>
      </c>
      <c r="F1549">
        <v>0</v>
      </c>
      <c r="G1549">
        <v>7.52</v>
      </c>
      <c r="H1549">
        <v>48.028594409999997</v>
      </c>
      <c r="I1549">
        <v>95</v>
      </c>
      <c r="J1549">
        <v>0</v>
      </c>
      <c r="K1549">
        <v>42.4</v>
      </c>
      <c r="L1549">
        <v>1</v>
      </c>
      <c r="M1549">
        <v>95</v>
      </c>
      <c r="N1549">
        <v>6.6</v>
      </c>
      <c r="O1549">
        <v>95</v>
      </c>
      <c r="P1549">
        <v>0.4</v>
      </c>
      <c r="Q1549">
        <v>326.28121199999998</v>
      </c>
      <c r="R1549">
        <v>746556</v>
      </c>
      <c r="S1549">
        <v>5.6</v>
      </c>
      <c r="T1549">
        <v>5.3</v>
      </c>
      <c r="U1549">
        <v>0.61799999999999999</v>
      </c>
      <c r="V1549">
        <v>10.199999999999999</v>
      </c>
      <c r="W1549">
        <f t="shared" si="144"/>
        <v>0</v>
      </c>
      <c r="X1549">
        <f t="shared" si="145"/>
        <v>0</v>
      </c>
      <c r="Y1549">
        <f t="shared" si="146"/>
        <v>0</v>
      </c>
      <c r="Z1549">
        <f t="shared" si="147"/>
        <v>1</v>
      </c>
      <c r="AA1549">
        <f t="shared" si="148"/>
        <v>0</v>
      </c>
      <c r="AB1549">
        <f t="shared" si="149"/>
        <v>0</v>
      </c>
      <c r="AC1549">
        <v>65.900000000000006</v>
      </c>
    </row>
    <row r="1550" spans="1:29" x14ac:dyDescent="0.25">
      <c r="A1550" t="s">
        <v>25</v>
      </c>
      <c r="B1550" t="s">
        <v>168</v>
      </c>
      <c r="C1550">
        <v>2000</v>
      </c>
      <c r="D1550" t="s">
        <v>24</v>
      </c>
      <c r="E1550">
        <v>116</v>
      </c>
      <c r="F1550">
        <v>4</v>
      </c>
      <c r="G1550">
        <v>10.33</v>
      </c>
      <c r="H1550">
        <v>0</v>
      </c>
      <c r="I1550">
        <v>93</v>
      </c>
      <c r="J1550">
        <v>32647</v>
      </c>
      <c r="K1550">
        <v>24.7</v>
      </c>
      <c r="L1550">
        <v>4</v>
      </c>
      <c r="M1550">
        <v>99</v>
      </c>
      <c r="N1550">
        <v>4.2300000000000004</v>
      </c>
      <c r="O1550">
        <v>97</v>
      </c>
      <c r="P1550">
        <v>0.1</v>
      </c>
      <c r="S1550">
        <v>1.6</v>
      </c>
      <c r="T1550">
        <v>1.1000000000000001</v>
      </c>
      <c r="W1550">
        <f t="shared" si="144"/>
        <v>0</v>
      </c>
      <c r="X1550">
        <f t="shared" si="145"/>
        <v>1</v>
      </c>
      <c r="Y1550">
        <f t="shared" si="146"/>
        <v>0</v>
      </c>
      <c r="Z1550">
        <f t="shared" si="147"/>
        <v>0</v>
      </c>
      <c r="AA1550">
        <f t="shared" si="148"/>
        <v>0</v>
      </c>
      <c r="AB1550">
        <f t="shared" si="149"/>
        <v>0</v>
      </c>
      <c r="AC1550">
        <v>76</v>
      </c>
    </row>
    <row r="1551" spans="1:29" x14ac:dyDescent="0.25">
      <c r="A1551" t="s">
        <v>29</v>
      </c>
      <c r="B1551" t="s">
        <v>64</v>
      </c>
      <c r="C1551">
        <v>2011</v>
      </c>
      <c r="D1551" t="s">
        <v>24</v>
      </c>
      <c r="E1551">
        <v>365</v>
      </c>
      <c r="F1551">
        <v>46</v>
      </c>
      <c r="G1551">
        <v>0.56000000000000005</v>
      </c>
      <c r="H1551">
        <v>67.762690890000002</v>
      </c>
      <c r="I1551">
        <v>33</v>
      </c>
      <c r="J1551">
        <v>8650</v>
      </c>
      <c r="K1551">
        <v>17.5</v>
      </c>
      <c r="L1551">
        <v>79</v>
      </c>
      <c r="M1551">
        <v>4</v>
      </c>
      <c r="N1551">
        <v>3.17</v>
      </c>
      <c r="O1551">
        <v>33</v>
      </c>
      <c r="P1551">
        <v>3.9</v>
      </c>
      <c r="Q1551">
        <v>989.23636329999999</v>
      </c>
      <c r="R1551">
        <v>12288651</v>
      </c>
      <c r="S1551">
        <v>9.1999999999999993</v>
      </c>
      <c r="T1551">
        <v>9.1</v>
      </c>
      <c r="U1551">
        <v>0.37</v>
      </c>
      <c r="V1551">
        <v>6.7</v>
      </c>
      <c r="W1551">
        <f t="shared" si="144"/>
        <v>1</v>
      </c>
      <c r="X1551">
        <f t="shared" si="145"/>
        <v>0</v>
      </c>
      <c r="Y1551">
        <f t="shared" si="146"/>
        <v>0</v>
      </c>
      <c r="Z1551">
        <f t="shared" si="147"/>
        <v>0</v>
      </c>
      <c r="AA1551">
        <f t="shared" si="148"/>
        <v>0</v>
      </c>
      <c r="AB1551">
        <f t="shared" si="149"/>
        <v>0</v>
      </c>
      <c r="AC1551">
        <v>51.6</v>
      </c>
    </row>
    <row r="1552" spans="1:29" x14ac:dyDescent="0.25">
      <c r="A1552" t="s">
        <v>27</v>
      </c>
      <c r="B1552" t="s">
        <v>26</v>
      </c>
      <c r="C1552">
        <v>2005</v>
      </c>
      <c r="D1552" t="s">
        <v>24</v>
      </c>
      <c r="E1552">
        <v>15</v>
      </c>
      <c r="F1552">
        <v>1</v>
      </c>
      <c r="G1552">
        <v>5.16</v>
      </c>
      <c r="H1552">
        <v>26.993121429999999</v>
      </c>
      <c r="I1552">
        <v>98</v>
      </c>
      <c r="J1552">
        <v>6</v>
      </c>
      <c r="K1552">
        <v>49.9</v>
      </c>
      <c r="L1552">
        <v>1</v>
      </c>
      <c r="M1552">
        <v>97</v>
      </c>
      <c r="N1552">
        <v>6.12</v>
      </c>
      <c r="O1552">
        <v>98</v>
      </c>
      <c r="P1552">
        <v>0.1</v>
      </c>
      <c r="Q1552">
        <v>279.14293099999998</v>
      </c>
      <c r="R1552">
        <v>311487</v>
      </c>
      <c r="S1552">
        <v>1.8</v>
      </c>
      <c r="T1552">
        <v>1.8</v>
      </c>
      <c r="U1552">
        <v>0.68500000000000005</v>
      </c>
      <c r="V1552">
        <v>10.8</v>
      </c>
      <c r="W1552">
        <f t="shared" si="144"/>
        <v>0</v>
      </c>
      <c r="X1552">
        <f t="shared" si="145"/>
        <v>0</v>
      </c>
      <c r="Y1552">
        <f t="shared" si="146"/>
        <v>0</v>
      </c>
      <c r="Z1552">
        <f t="shared" si="147"/>
        <v>0</v>
      </c>
      <c r="AA1552">
        <f t="shared" si="148"/>
        <v>1</v>
      </c>
      <c r="AB1552">
        <f t="shared" si="149"/>
        <v>0</v>
      </c>
      <c r="AC1552">
        <v>73.5</v>
      </c>
    </row>
    <row r="1553" spans="1:29" x14ac:dyDescent="0.25">
      <c r="A1553" t="s">
        <v>38</v>
      </c>
      <c r="B1553" t="s">
        <v>176</v>
      </c>
      <c r="C1553">
        <v>2011</v>
      </c>
      <c r="D1553" t="s">
        <v>24</v>
      </c>
      <c r="E1553">
        <v>139</v>
      </c>
      <c r="F1553">
        <v>0</v>
      </c>
      <c r="G1553">
        <v>2.15</v>
      </c>
      <c r="H1553">
        <v>558.7206486</v>
      </c>
      <c r="I1553">
        <v>58</v>
      </c>
      <c r="J1553">
        <v>0</v>
      </c>
      <c r="K1553">
        <v>72.900000000000006</v>
      </c>
      <c r="L1553">
        <v>0</v>
      </c>
      <c r="M1553">
        <v>6</v>
      </c>
      <c r="N1553">
        <v>5.8</v>
      </c>
      <c r="O1553">
        <v>65</v>
      </c>
      <c r="P1553">
        <v>0.1</v>
      </c>
      <c r="Q1553">
        <v>3942.9827</v>
      </c>
      <c r="R1553">
        <v>187665</v>
      </c>
      <c r="S1553">
        <v>0.2</v>
      </c>
      <c r="T1553">
        <v>0.1</v>
      </c>
      <c r="U1553">
        <v>0.69299999999999995</v>
      </c>
      <c r="V1553">
        <v>12.9</v>
      </c>
      <c r="W1553">
        <f t="shared" si="144"/>
        <v>0</v>
      </c>
      <c r="X1553">
        <f t="shared" si="145"/>
        <v>0</v>
      </c>
      <c r="Y1553">
        <f t="shared" si="146"/>
        <v>1</v>
      </c>
      <c r="Z1553">
        <f t="shared" si="147"/>
        <v>0</v>
      </c>
      <c r="AA1553">
        <f t="shared" si="148"/>
        <v>0</v>
      </c>
      <c r="AB1553">
        <f t="shared" si="149"/>
        <v>0</v>
      </c>
      <c r="AC1553">
        <v>73</v>
      </c>
    </row>
    <row r="1554" spans="1:29" x14ac:dyDescent="0.25">
      <c r="A1554" t="s">
        <v>29</v>
      </c>
      <c r="B1554" t="s">
        <v>63</v>
      </c>
      <c r="C1554">
        <v>2006</v>
      </c>
      <c r="D1554" t="s">
        <v>24</v>
      </c>
      <c r="E1554">
        <v>56</v>
      </c>
      <c r="F1554">
        <v>17</v>
      </c>
      <c r="G1554">
        <v>1.54</v>
      </c>
      <c r="H1554">
        <v>46.901179159999998</v>
      </c>
      <c r="J1554">
        <v>3</v>
      </c>
      <c r="K1554">
        <v>18.600000000000001</v>
      </c>
      <c r="L1554">
        <v>26</v>
      </c>
      <c r="M1554">
        <v>47</v>
      </c>
      <c r="N1554">
        <v>3.99</v>
      </c>
      <c r="O1554">
        <v>51</v>
      </c>
      <c r="P1554">
        <v>10</v>
      </c>
      <c r="Q1554">
        <v>347.673678</v>
      </c>
      <c r="R1554">
        <v>421758</v>
      </c>
      <c r="S1554">
        <v>9.6</v>
      </c>
      <c r="T1554">
        <v>9.6</v>
      </c>
      <c r="U1554">
        <v>0.32300000000000001</v>
      </c>
      <c r="V1554">
        <v>6</v>
      </c>
      <c r="W1554">
        <f t="shared" si="144"/>
        <v>1</v>
      </c>
      <c r="X1554">
        <f t="shared" si="145"/>
        <v>0</v>
      </c>
      <c r="Y1554">
        <f t="shared" si="146"/>
        <v>0</v>
      </c>
      <c r="Z1554">
        <f t="shared" si="147"/>
        <v>0</v>
      </c>
      <c r="AA1554">
        <f t="shared" si="148"/>
        <v>0</v>
      </c>
      <c r="AB1554">
        <f t="shared" si="149"/>
        <v>0</v>
      </c>
      <c r="AC1554">
        <v>46.3</v>
      </c>
    </row>
    <row r="1555" spans="1:29" x14ac:dyDescent="0.25">
      <c r="A1555" t="s">
        <v>25</v>
      </c>
      <c r="B1555" t="s">
        <v>76</v>
      </c>
      <c r="C1555">
        <v>2011</v>
      </c>
      <c r="D1555" t="s">
        <v>24</v>
      </c>
      <c r="E1555">
        <v>153</v>
      </c>
      <c r="F1555">
        <v>8</v>
      </c>
      <c r="G1555">
        <v>3.39</v>
      </c>
      <c r="H1555">
        <v>0</v>
      </c>
      <c r="I1555">
        <v>94</v>
      </c>
      <c r="J1555">
        <v>0</v>
      </c>
      <c r="K1555">
        <v>3.8</v>
      </c>
      <c r="L1555">
        <v>10</v>
      </c>
      <c r="M1555">
        <v>99</v>
      </c>
      <c r="O1555">
        <v>94</v>
      </c>
      <c r="P1555">
        <v>0.1</v>
      </c>
      <c r="S1555">
        <v>5.0999999999999996</v>
      </c>
      <c r="T1555">
        <v>5.2</v>
      </c>
      <c r="W1555">
        <f t="shared" si="144"/>
        <v>0</v>
      </c>
      <c r="X1555">
        <f t="shared" si="145"/>
        <v>1</v>
      </c>
      <c r="Y1555">
        <f t="shared" si="146"/>
        <v>0</v>
      </c>
      <c r="Z1555">
        <f t="shared" si="147"/>
        <v>0</v>
      </c>
      <c r="AA1555">
        <f t="shared" si="148"/>
        <v>0</v>
      </c>
      <c r="AB1555">
        <f t="shared" si="149"/>
        <v>0</v>
      </c>
      <c r="AC1555">
        <v>69.400000000000006</v>
      </c>
    </row>
    <row r="1556" spans="1:29" x14ac:dyDescent="0.25">
      <c r="A1556" t="s">
        <v>27</v>
      </c>
      <c r="B1556" t="s">
        <v>201</v>
      </c>
      <c r="C1556">
        <v>2011</v>
      </c>
      <c r="D1556" t="s">
        <v>24</v>
      </c>
      <c r="E1556">
        <v>17</v>
      </c>
      <c r="F1556">
        <v>0</v>
      </c>
      <c r="G1556">
        <v>1.1599999999999999</v>
      </c>
      <c r="H1556">
        <v>0</v>
      </c>
      <c r="I1556">
        <v>96</v>
      </c>
      <c r="J1556">
        <v>701</v>
      </c>
      <c r="K1556">
        <v>57.9</v>
      </c>
      <c r="L1556">
        <v>0</v>
      </c>
      <c r="M1556">
        <v>97</v>
      </c>
      <c r="N1556">
        <v>6.61</v>
      </c>
      <c r="O1556">
        <v>96</v>
      </c>
      <c r="P1556">
        <v>0.1</v>
      </c>
      <c r="S1556">
        <v>2.2000000000000002</v>
      </c>
      <c r="T1556">
        <v>2.2999999999999998</v>
      </c>
      <c r="U1556">
        <v>0.73499999999999999</v>
      </c>
      <c r="V1556">
        <v>12.9</v>
      </c>
      <c r="W1556">
        <f t="shared" si="144"/>
        <v>0</v>
      </c>
      <c r="X1556">
        <f t="shared" si="145"/>
        <v>0</v>
      </c>
      <c r="Y1556">
        <f t="shared" si="146"/>
        <v>0</v>
      </c>
      <c r="Z1556">
        <f t="shared" si="147"/>
        <v>0</v>
      </c>
      <c r="AA1556">
        <f t="shared" si="148"/>
        <v>1</v>
      </c>
      <c r="AB1556">
        <f t="shared" si="149"/>
        <v>0</v>
      </c>
      <c r="AC1556">
        <v>74.900000000000006</v>
      </c>
    </row>
    <row r="1557" spans="1:29" x14ac:dyDescent="0.25">
      <c r="A1557" t="s">
        <v>27</v>
      </c>
      <c r="B1557" t="s">
        <v>156</v>
      </c>
      <c r="C1557">
        <v>2007</v>
      </c>
      <c r="D1557" t="s">
        <v>37</v>
      </c>
      <c r="E1557">
        <v>67</v>
      </c>
      <c r="F1557">
        <v>0</v>
      </c>
      <c r="G1557">
        <v>6.6</v>
      </c>
      <c r="H1557">
        <v>14829.41215</v>
      </c>
      <c r="J1557">
        <v>0</v>
      </c>
      <c r="K1557">
        <v>57.5</v>
      </c>
      <c r="L1557">
        <v>0</v>
      </c>
      <c r="M1557">
        <v>93</v>
      </c>
      <c r="N1557">
        <v>8.58</v>
      </c>
      <c r="O1557">
        <v>93</v>
      </c>
      <c r="P1557">
        <v>0.1</v>
      </c>
      <c r="Q1557">
        <v>85128.657590000003</v>
      </c>
      <c r="R1557">
        <v>479153</v>
      </c>
      <c r="S1557">
        <v>0.7</v>
      </c>
      <c r="T1557">
        <v>0.7</v>
      </c>
      <c r="U1557">
        <v>0.93400000000000005</v>
      </c>
      <c r="V1557">
        <v>17.600000000000001</v>
      </c>
      <c r="W1557">
        <f t="shared" si="144"/>
        <v>0</v>
      </c>
      <c r="X1557">
        <f t="shared" si="145"/>
        <v>0</v>
      </c>
      <c r="Y1557">
        <f t="shared" si="146"/>
        <v>0</v>
      </c>
      <c r="Z1557">
        <f t="shared" si="147"/>
        <v>0</v>
      </c>
      <c r="AA1557">
        <f t="shared" si="148"/>
        <v>1</v>
      </c>
      <c r="AB1557">
        <f t="shared" si="149"/>
        <v>1</v>
      </c>
      <c r="AC1557">
        <v>85</v>
      </c>
    </row>
    <row r="1558" spans="1:29" x14ac:dyDescent="0.25">
      <c r="A1558" t="s">
        <v>32</v>
      </c>
      <c r="B1558" t="s">
        <v>215</v>
      </c>
      <c r="C1558">
        <v>2008</v>
      </c>
      <c r="D1558" t="s">
        <v>37</v>
      </c>
      <c r="E1558">
        <v>18</v>
      </c>
      <c r="F1558">
        <v>27</v>
      </c>
      <c r="G1558">
        <v>8.74</v>
      </c>
      <c r="H1558">
        <v>0</v>
      </c>
      <c r="I1558">
        <v>94</v>
      </c>
      <c r="J1558">
        <v>140</v>
      </c>
      <c r="K1558">
        <v>65.7</v>
      </c>
      <c r="L1558">
        <v>31</v>
      </c>
      <c r="M1558">
        <v>94</v>
      </c>
      <c r="N1558">
        <v>16.2</v>
      </c>
      <c r="O1558">
        <v>96</v>
      </c>
      <c r="P1558">
        <v>0.1</v>
      </c>
      <c r="S1558">
        <v>0.7</v>
      </c>
      <c r="T1558">
        <v>0.6</v>
      </c>
      <c r="W1558">
        <f t="shared" si="144"/>
        <v>0</v>
      </c>
      <c r="X1558">
        <f t="shared" si="145"/>
        <v>0</v>
      </c>
      <c r="Y1558">
        <f t="shared" si="146"/>
        <v>0</v>
      </c>
      <c r="Z1558">
        <f t="shared" si="147"/>
        <v>0</v>
      </c>
      <c r="AA1558">
        <f t="shared" si="148"/>
        <v>0</v>
      </c>
      <c r="AB1558">
        <f t="shared" si="149"/>
        <v>1</v>
      </c>
      <c r="AC1558">
        <v>78.2</v>
      </c>
    </row>
    <row r="1559" spans="1:29" x14ac:dyDescent="0.25">
      <c r="A1559" t="s">
        <v>27</v>
      </c>
      <c r="B1559" t="s">
        <v>75</v>
      </c>
      <c r="C1559">
        <v>2009</v>
      </c>
      <c r="D1559" t="s">
        <v>37</v>
      </c>
      <c r="E1559">
        <v>12</v>
      </c>
      <c r="F1559">
        <v>0</v>
      </c>
      <c r="G1559">
        <v>13.23</v>
      </c>
      <c r="H1559">
        <v>0</v>
      </c>
      <c r="I1559">
        <v>99</v>
      </c>
      <c r="J1559">
        <v>5</v>
      </c>
      <c r="K1559">
        <v>63.1</v>
      </c>
      <c r="L1559">
        <v>0</v>
      </c>
      <c r="M1559">
        <v>99</v>
      </c>
      <c r="N1559">
        <v>7.85</v>
      </c>
      <c r="O1559">
        <v>99</v>
      </c>
      <c r="P1559">
        <v>0.1</v>
      </c>
      <c r="S1559">
        <v>1.9</v>
      </c>
      <c r="T1559">
        <v>2</v>
      </c>
      <c r="W1559">
        <f t="shared" si="144"/>
        <v>0</v>
      </c>
      <c r="X1559">
        <f t="shared" si="145"/>
        <v>0</v>
      </c>
      <c r="Y1559">
        <f t="shared" si="146"/>
        <v>0</v>
      </c>
      <c r="Z1559">
        <f t="shared" si="147"/>
        <v>0</v>
      </c>
      <c r="AA1559">
        <f t="shared" si="148"/>
        <v>1</v>
      </c>
      <c r="AB1559">
        <f t="shared" si="149"/>
        <v>1</v>
      </c>
      <c r="AC1559">
        <v>77.099999999999994</v>
      </c>
    </row>
    <row r="1560" spans="1:29" x14ac:dyDescent="0.25">
      <c r="A1560" t="s">
        <v>32</v>
      </c>
      <c r="B1560" t="s">
        <v>139</v>
      </c>
      <c r="C1560">
        <v>2007</v>
      </c>
      <c r="D1560" t="s">
        <v>24</v>
      </c>
      <c r="E1560">
        <v>123</v>
      </c>
      <c r="F1560">
        <v>38</v>
      </c>
      <c r="G1560">
        <v>5.35</v>
      </c>
      <c r="H1560">
        <v>105.7476131</v>
      </c>
      <c r="I1560">
        <v>98</v>
      </c>
      <c r="J1560">
        <v>0</v>
      </c>
      <c r="K1560">
        <v>57.9</v>
      </c>
      <c r="L1560">
        <v>45</v>
      </c>
      <c r="M1560">
        <v>98</v>
      </c>
      <c r="N1560">
        <v>5.92</v>
      </c>
      <c r="O1560">
        <v>98</v>
      </c>
      <c r="P1560">
        <v>0.1</v>
      </c>
      <c r="Q1560">
        <v>933.34168699999998</v>
      </c>
      <c r="R1560">
        <v>111836346</v>
      </c>
      <c r="S1560">
        <v>1.7</v>
      </c>
      <c r="T1560">
        <v>1.7</v>
      </c>
      <c r="U1560">
        <v>0.73099999999999998</v>
      </c>
      <c r="V1560">
        <v>12.3</v>
      </c>
      <c r="W1560">
        <f t="shared" si="144"/>
        <v>0</v>
      </c>
      <c r="X1560">
        <f t="shared" si="145"/>
        <v>0</v>
      </c>
      <c r="Y1560">
        <f t="shared" si="146"/>
        <v>0</v>
      </c>
      <c r="Z1560">
        <f t="shared" si="147"/>
        <v>0</v>
      </c>
      <c r="AA1560">
        <f t="shared" si="148"/>
        <v>0</v>
      </c>
      <c r="AB1560">
        <f t="shared" si="149"/>
        <v>0</v>
      </c>
      <c r="AC1560">
        <v>76</v>
      </c>
    </row>
    <row r="1561" spans="1:29" x14ac:dyDescent="0.25">
      <c r="A1561" t="s">
        <v>29</v>
      </c>
      <c r="B1561" t="s">
        <v>28</v>
      </c>
      <c r="C1561">
        <v>2015</v>
      </c>
      <c r="D1561" t="s">
        <v>24</v>
      </c>
      <c r="E1561">
        <v>19</v>
      </c>
      <c r="F1561">
        <v>21</v>
      </c>
      <c r="H1561">
        <v>0</v>
      </c>
      <c r="I1561">
        <v>95</v>
      </c>
      <c r="J1561">
        <v>63</v>
      </c>
      <c r="K1561">
        <v>59.5</v>
      </c>
      <c r="L1561">
        <v>24</v>
      </c>
      <c r="M1561">
        <v>95</v>
      </c>
      <c r="O1561">
        <v>95</v>
      </c>
      <c r="P1561">
        <v>0.1</v>
      </c>
      <c r="Q1561">
        <v>4132.7629200000001</v>
      </c>
      <c r="R1561">
        <v>39871528</v>
      </c>
      <c r="S1561">
        <v>6</v>
      </c>
      <c r="T1561">
        <v>5.8</v>
      </c>
      <c r="U1561">
        <v>0.74299999999999999</v>
      </c>
      <c r="V1561">
        <v>14.4</v>
      </c>
      <c r="W1561">
        <f t="shared" si="144"/>
        <v>1</v>
      </c>
      <c r="X1561">
        <f t="shared" si="145"/>
        <v>0</v>
      </c>
      <c r="Y1561">
        <f t="shared" si="146"/>
        <v>0</v>
      </c>
      <c r="Z1561">
        <f t="shared" si="147"/>
        <v>0</v>
      </c>
      <c r="AA1561">
        <f t="shared" si="148"/>
        <v>0</v>
      </c>
      <c r="AB1561">
        <f t="shared" si="149"/>
        <v>0</v>
      </c>
      <c r="AC1561">
        <v>75.599999999999994</v>
      </c>
    </row>
    <row r="1562" spans="1:29" x14ac:dyDescent="0.25">
      <c r="A1562" t="s">
        <v>29</v>
      </c>
      <c r="B1562" t="s">
        <v>61</v>
      </c>
      <c r="C1562">
        <v>2011</v>
      </c>
      <c r="D1562" t="s">
        <v>24</v>
      </c>
      <c r="E1562">
        <v>371</v>
      </c>
      <c r="F1562">
        <v>51</v>
      </c>
      <c r="G1562">
        <v>6.19</v>
      </c>
      <c r="H1562">
        <v>83.180712409999998</v>
      </c>
      <c r="I1562">
        <v>82</v>
      </c>
      <c r="J1562">
        <v>504</v>
      </c>
      <c r="K1562">
        <v>26.6</v>
      </c>
      <c r="L1562">
        <v>79</v>
      </c>
      <c r="M1562">
        <v>8</v>
      </c>
      <c r="N1562">
        <v>3.96</v>
      </c>
      <c r="O1562">
        <v>82</v>
      </c>
      <c r="P1562">
        <v>4.9000000000000004</v>
      </c>
      <c r="Q1562">
        <v>1295.6497260000001</v>
      </c>
      <c r="R1562">
        <v>252447</v>
      </c>
      <c r="S1562">
        <v>6</v>
      </c>
      <c r="T1562">
        <v>6</v>
      </c>
      <c r="U1562">
        <v>0.48599999999999999</v>
      </c>
      <c r="V1562">
        <v>10</v>
      </c>
      <c r="W1562">
        <f t="shared" si="144"/>
        <v>1</v>
      </c>
      <c r="X1562">
        <f t="shared" si="145"/>
        <v>0</v>
      </c>
      <c r="Y1562">
        <f t="shared" si="146"/>
        <v>0</v>
      </c>
      <c r="Z1562">
        <f t="shared" si="147"/>
        <v>0</v>
      </c>
      <c r="AA1562">
        <f t="shared" si="148"/>
        <v>0</v>
      </c>
      <c r="AB1562">
        <f t="shared" si="149"/>
        <v>0</v>
      </c>
      <c r="AC1562">
        <v>55.6</v>
      </c>
    </row>
    <row r="1563" spans="1:29" x14ac:dyDescent="0.25">
      <c r="A1563" t="s">
        <v>29</v>
      </c>
      <c r="B1563" t="s">
        <v>134</v>
      </c>
      <c r="C1563">
        <v>2012</v>
      </c>
      <c r="D1563" t="s">
        <v>24</v>
      </c>
      <c r="E1563">
        <v>27</v>
      </c>
      <c r="F1563">
        <v>53</v>
      </c>
      <c r="G1563">
        <v>0.01</v>
      </c>
      <c r="H1563">
        <v>96.546582700000002</v>
      </c>
      <c r="I1563">
        <v>66</v>
      </c>
      <c r="J1563">
        <v>341</v>
      </c>
      <c r="K1563">
        <v>21.9</v>
      </c>
      <c r="L1563">
        <v>88</v>
      </c>
      <c r="M1563">
        <v>72</v>
      </c>
      <c r="N1563">
        <v>6.47</v>
      </c>
      <c r="O1563">
        <v>66</v>
      </c>
      <c r="P1563">
        <v>1.5</v>
      </c>
      <c r="Q1563">
        <v>777.34768680000002</v>
      </c>
      <c r="R1563">
        <v>16667</v>
      </c>
      <c r="S1563">
        <v>8.3000000000000007</v>
      </c>
      <c r="T1563">
        <v>8.1</v>
      </c>
      <c r="U1563">
        <v>0.41099999999999998</v>
      </c>
      <c r="V1563">
        <v>7.7</v>
      </c>
      <c r="W1563">
        <f t="shared" si="144"/>
        <v>1</v>
      </c>
      <c r="X1563">
        <f t="shared" si="145"/>
        <v>0</v>
      </c>
      <c r="Y1563">
        <f t="shared" si="146"/>
        <v>0</v>
      </c>
      <c r="Z1563">
        <f t="shared" si="147"/>
        <v>0</v>
      </c>
      <c r="AA1563">
        <f t="shared" si="148"/>
        <v>0</v>
      </c>
      <c r="AB1563">
        <f t="shared" si="149"/>
        <v>0</v>
      </c>
      <c r="AC1563">
        <v>57.2</v>
      </c>
    </row>
    <row r="1564" spans="1:29" x14ac:dyDescent="0.25">
      <c r="A1564" t="s">
        <v>34</v>
      </c>
      <c r="B1564" t="s">
        <v>82</v>
      </c>
      <c r="C1564">
        <v>2011</v>
      </c>
      <c r="D1564" t="s">
        <v>24</v>
      </c>
      <c r="E1564">
        <v>131</v>
      </c>
      <c r="F1564">
        <v>7</v>
      </c>
      <c r="G1564">
        <v>3.99</v>
      </c>
      <c r="H1564">
        <v>344.74121639999998</v>
      </c>
      <c r="I1564">
        <v>88</v>
      </c>
      <c r="J1564">
        <v>257</v>
      </c>
      <c r="K1564">
        <v>51.4</v>
      </c>
      <c r="L1564">
        <v>8</v>
      </c>
      <c r="M1564">
        <v>85</v>
      </c>
      <c r="N1564">
        <v>5.92</v>
      </c>
      <c r="O1564">
        <v>88</v>
      </c>
      <c r="P1564">
        <v>0.1</v>
      </c>
      <c r="Q1564">
        <v>5223.3517629999997</v>
      </c>
      <c r="R1564">
        <v>15177355</v>
      </c>
      <c r="S1564">
        <v>1.3</v>
      </c>
      <c r="T1564">
        <v>1.2</v>
      </c>
      <c r="U1564">
        <v>0.71</v>
      </c>
      <c r="V1564">
        <v>13.2</v>
      </c>
      <c r="W1564">
        <f t="shared" si="144"/>
        <v>0</v>
      </c>
      <c r="X1564">
        <f t="shared" si="145"/>
        <v>0</v>
      </c>
      <c r="Y1564">
        <f t="shared" si="146"/>
        <v>0</v>
      </c>
      <c r="Z1564">
        <f t="shared" si="147"/>
        <v>1</v>
      </c>
      <c r="AA1564">
        <f t="shared" si="148"/>
        <v>0</v>
      </c>
      <c r="AB1564">
        <f t="shared" si="149"/>
        <v>0</v>
      </c>
      <c r="AC1564">
        <v>75.3</v>
      </c>
    </row>
    <row r="1565" spans="1:29" x14ac:dyDescent="0.25">
      <c r="A1565" t="s">
        <v>29</v>
      </c>
      <c r="B1565" t="s">
        <v>85</v>
      </c>
      <c r="C1565">
        <v>2009</v>
      </c>
      <c r="D1565" t="s">
        <v>24</v>
      </c>
      <c r="E1565">
        <v>34</v>
      </c>
      <c r="F1565">
        <v>3</v>
      </c>
      <c r="G1565">
        <v>7.97</v>
      </c>
      <c r="H1565">
        <v>115.0692415</v>
      </c>
      <c r="J1565">
        <v>78</v>
      </c>
      <c r="K1565">
        <v>21.7</v>
      </c>
      <c r="L1565">
        <v>4</v>
      </c>
      <c r="M1565">
        <v>57</v>
      </c>
      <c r="N1565">
        <v>5.32</v>
      </c>
      <c r="O1565">
        <v>43</v>
      </c>
      <c r="P1565">
        <v>7.3</v>
      </c>
      <c r="Q1565">
        <v>1653.2936999999999</v>
      </c>
      <c r="R1565">
        <v>99111</v>
      </c>
      <c r="S1565">
        <v>9.1999999999999993</v>
      </c>
      <c r="T1565">
        <v>9.1999999999999993</v>
      </c>
      <c r="U1565">
        <v>0.59</v>
      </c>
      <c r="V1565">
        <v>9.1</v>
      </c>
      <c r="W1565">
        <f t="shared" si="144"/>
        <v>1</v>
      </c>
      <c r="X1565">
        <f t="shared" si="145"/>
        <v>0</v>
      </c>
      <c r="Y1565">
        <f t="shared" si="146"/>
        <v>0</v>
      </c>
      <c r="Z1565">
        <f t="shared" si="147"/>
        <v>0</v>
      </c>
      <c r="AA1565">
        <f t="shared" si="148"/>
        <v>0</v>
      </c>
      <c r="AB1565">
        <f t="shared" si="149"/>
        <v>0</v>
      </c>
      <c r="AC1565">
        <v>55.7</v>
      </c>
    </row>
    <row r="1566" spans="1:29" x14ac:dyDescent="0.25">
      <c r="A1566" t="s">
        <v>27</v>
      </c>
      <c r="B1566" t="s">
        <v>55</v>
      </c>
      <c r="C1566">
        <v>2001</v>
      </c>
      <c r="D1566" t="s">
        <v>37</v>
      </c>
      <c r="E1566">
        <v>16</v>
      </c>
      <c r="F1566">
        <v>1</v>
      </c>
      <c r="G1566">
        <v>10.72</v>
      </c>
      <c r="H1566">
        <v>25.062628950000001</v>
      </c>
      <c r="I1566">
        <v>93</v>
      </c>
      <c r="J1566">
        <v>8</v>
      </c>
      <c r="K1566">
        <v>57.5</v>
      </c>
      <c r="L1566">
        <v>1</v>
      </c>
      <c r="M1566">
        <v>94</v>
      </c>
      <c r="N1566">
        <v>7.23</v>
      </c>
      <c r="O1566">
        <v>94</v>
      </c>
      <c r="P1566">
        <v>0.1</v>
      </c>
      <c r="Q1566">
        <v>1764.97387</v>
      </c>
      <c r="R1566">
        <v>89142</v>
      </c>
      <c r="S1566">
        <v>2.4</v>
      </c>
      <c r="T1566">
        <v>2.5</v>
      </c>
      <c r="U1566">
        <v>0.71299999999999997</v>
      </c>
      <c r="V1566">
        <v>12.9</v>
      </c>
      <c r="W1566">
        <f t="shared" si="144"/>
        <v>0</v>
      </c>
      <c r="X1566">
        <f t="shared" si="145"/>
        <v>0</v>
      </c>
      <c r="Y1566">
        <f t="shared" si="146"/>
        <v>0</v>
      </c>
      <c r="Z1566">
        <f t="shared" si="147"/>
        <v>0</v>
      </c>
      <c r="AA1566">
        <f t="shared" si="148"/>
        <v>1</v>
      </c>
      <c r="AB1566">
        <f t="shared" si="149"/>
        <v>1</v>
      </c>
      <c r="AC1566">
        <v>71.599999999999994</v>
      </c>
    </row>
    <row r="1567" spans="1:29" x14ac:dyDescent="0.25">
      <c r="A1567" t="s">
        <v>27</v>
      </c>
      <c r="B1567" t="s">
        <v>211</v>
      </c>
      <c r="C1567">
        <v>2008</v>
      </c>
      <c r="D1567" t="s">
        <v>24</v>
      </c>
      <c r="E1567">
        <v>273</v>
      </c>
      <c r="F1567">
        <v>5</v>
      </c>
      <c r="G1567">
        <v>9.4600000000000009</v>
      </c>
      <c r="H1567">
        <v>456.45866640000003</v>
      </c>
      <c r="I1567">
        <v>84</v>
      </c>
      <c r="J1567">
        <v>48</v>
      </c>
      <c r="K1567">
        <v>57.6</v>
      </c>
      <c r="L1567">
        <v>6</v>
      </c>
      <c r="M1567">
        <v>91</v>
      </c>
      <c r="N1567">
        <v>6.63</v>
      </c>
      <c r="O1567">
        <v>9</v>
      </c>
      <c r="P1567">
        <v>0.4</v>
      </c>
      <c r="Q1567">
        <v>3891.3782299999998</v>
      </c>
      <c r="R1567">
        <v>462582</v>
      </c>
      <c r="S1567">
        <v>2.5</v>
      </c>
      <c r="T1567">
        <v>2.6</v>
      </c>
      <c r="U1567">
        <v>0.73</v>
      </c>
      <c r="V1567">
        <v>14.9</v>
      </c>
      <c r="W1567">
        <f t="shared" si="144"/>
        <v>0</v>
      </c>
      <c r="X1567">
        <f t="shared" si="145"/>
        <v>0</v>
      </c>
      <c r="Y1567">
        <f t="shared" si="146"/>
        <v>0</v>
      </c>
      <c r="Z1567">
        <f t="shared" si="147"/>
        <v>0</v>
      </c>
      <c r="AA1567">
        <f t="shared" si="148"/>
        <v>1</v>
      </c>
      <c r="AB1567">
        <f t="shared" si="149"/>
        <v>0</v>
      </c>
      <c r="AC1567">
        <v>67.7</v>
      </c>
    </row>
    <row r="1568" spans="1:29" x14ac:dyDescent="0.25">
      <c r="A1568" t="s">
        <v>25</v>
      </c>
      <c r="B1568" t="s">
        <v>107</v>
      </c>
      <c r="C1568">
        <v>2003</v>
      </c>
      <c r="D1568" t="s">
        <v>24</v>
      </c>
      <c r="E1568">
        <v>216</v>
      </c>
      <c r="F1568">
        <v>1700</v>
      </c>
      <c r="G1568">
        <v>1.19</v>
      </c>
      <c r="H1568">
        <v>19.4808682</v>
      </c>
      <c r="J1568">
        <v>47147</v>
      </c>
      <c r="K1568">
        <v>12.6</v>
      </c>
      <c r="L1568">
        <v>2200</v>
      </c>
      <c r="M1568">
        <v>57</v>
      </c>
      <c r="N1568">
        <v>4.3</v>
      </c>
      <c r="O1568">
        <v>61</v>
      </c>
      <c r="P1568">
        <v>0.3</v>
      </c>
      <c r="Q1568">
        <v>541.13522790000002</v>
      </c>
      <c r="R1568">
        <v>11827848</v>
      </c>
      <c r="S1568">
        <v>27.3</v>
      </c>
      <c r="T1568">
        <v>28.3</v>
      </c>
      <c r="U1568">
        <v>0.505</v>
      </c>
      <c r="V1568">
        <v>8.6</v>
      </c>
      <c r="W1568">
        <f t="shared" si="144"/>
        <v>0</v>
      </c>
      <c r="X1568">
        <f t="shared" si="145"/>
        <v>1</v>
      </c>
      <c r="Y1568">
        <f t="shared" si="146"/>
        <v>0</v>
      </c>
      <c r="Z1568">
        <f t="shared" si="147"/>
        <v>0</v>
      </c>
      <c r="AA1568">
        <f t="shared" si="148"/>
        <v>0</v>
      </c>
      <c r="AB1568">
        <f t="shared" si="149"/>
        <v>0</v>
      </c>
      <c r="AC1568">
        <v>63.7</v>
      </c>
    </row>
    <row r="1569" spans="1:29" x14ac:dyDescent="0.25">
      <c r="A1569" t="s">
        <v>27</v>
      </c>
      <c r="B1569" t="s">
        <v>46</v>
      </c>
      <c r="C1569">
        <v>2004</v>
      </c>
      <c r="D1569" t="s">
        <v>37</v>
      </c>
      <c r="E1569">
        <v>91</v>
      </c>
      <c r="F1569">
        <v>1</v>
      </c>
      <c r="G1569">
        <v>12.05</v>
      </c>
      <c r="H1569">
        <v>5160.5083780000004</v>
      </c>
      <c r="I1569">
        <v>64</v>
      </c>
      <c r="J1569">
        <v>61</v>
      </c>
      <c r="K1569">
        <v>59.8</v>
      </c>
      <c r="L1569">
        <v>1</v>
      </c>
      <c r="M1569">
        <v>96</v>
      </c>
      <c r="N1569">
        <v>9.32</v>
      </c>
      <c r="O1569">
        <v>95</v>
      </c>
      <c r="P1569">
        <v>0.1</v>
      </c>
      <c r="Q1569">
        <v>35589.712950000001</v>
      </c>
      <c r="R1569">
        <v>1421137</v>
      </c>
      <c r="S1569">
        <v>0.8</v>
      </c>
      <c r="T1569">
        <v>0.8</v>
      </c>
      <c r="U1569">
        <v>0.88</v>
      </c>
      <c r="V1569">
        <v>18.8</v>
      </c>
      <c r="W1569">
        <f t="shared" si="144"/>
        <v>0</v>
      </c>
      <c r="X1569">
        <f t="shared" si="145"/>
        <v>0</v>
      </c>
      <c r="Y1569">
        <f t="shared" si="146"/>
        <v>0</v>
      </c>
      <c r="Z1569">
        <f t="shared" si="147"/>
        <v>0</v>
      </c>
      <c r="AA1569">
        <f t="shared" si="148"/>
        <v>1</v>
      </c>
      <c r="AB1569">
        <f t="shared" si="149"/>
        <v>1</v>
      </c>
      <c r="AC1569">
        <v>78.8</v>
      </c>
    </row>
    <row r="1570" spans="1:29" x14ac:dyDescent="0.25">
      <c r="A1570" t="s">
        <v>29</v>
      </c>
      <c r="B1570" t="s">
        <v>138</v>
      </c>
      <c r="C1570">
        <v>2005</v>
      </c>
      <c r="D1570" t="s">
        <v>24</v>
      </c>
      <c r="E1570">
        <v>168</v>
      </c>
      <c r="F1570">
        <v>0</v>
      </c>
      <c r="G1570">
        <v>3.94</v>
      </c>
      <c r="H1570">
        <v>479.92340769999998</v>
      </c>
      <c r="I1570">
        <v>97</v>
      </c>
      <c r="J1570">
        <v>7</v>
      </c>
      <c r="K1570">
        <v>28</v>
      </c>
      <c r="L1570">
        <v>0</v>
      </c>
      <c r="M1570">
        <v>97</v>
      </c>
      <c r="N1570">
        <v>4.47</v>
      </c>
      <c r="O1570">
        <v>97</v>
      </c>
      <c r="P1570">
        <v>0.1</v>
      </c>
      <c r="Q1570">
        <v>5116.45424</v>
      </c>
      <c r="R1570">
        <v>1228254</v>
      </c>
      <c r="S1570">
        <v>7.7</v>
      </c>
      <c r="T1570">
        <v>7.6</v>
      </c>
      <c r="U1570">
        <v>0.70399999999999996</v>
      </c>
      <c r="V1570">
        <v>13</v>
      </c>
      <c r="W1570">
        <f t="shared" si="144"/>
        <v>1</v>
      </c>
      <c r="X1570">
        <f t="shared" si="145"/>
        <v>0</v>
      </c>
      <c r="Y1570">
        <f t="shared" si="146"/>
        <v>0</v>
      </c>
      <c r="Z1570">
        <f t="shared" si="147"/>
        <v>0</v>
      </c>
      <c r="AA1570">
        <f t="shared" si="148"/>
        <v>0</v>
      </c>
      <c r="AB1570">
        <f t="shared" si="149"/>
        <v>0</v>
      </c>
      <c r="AC1570">
        <v>72.099999999999994</v>
      </c>
    </row>
    <row r="1571" spans="1:29" x14ac:dyDescent="0.25">
      <c r="A1571" t="s">
        <v>25</v>
      </c>
      <c r="B1571" t="s">
        <v>164</v>
      </c>
      <c r="C1571">
        <v>2014</v>
      </c>
      <c r="D1571" t="s">
        <v>24</v>
      </c>
      <c r="E1571">
        <v>214</v>
      </c>
      <c r="F1571">
        <v>54</v>
      </c>
      <c r="G1571">
        <v>4.5199999999999996</v>
      </c>
      <c r="H1571">
        <v>31.27232188</v>
      </c>
      <c r="I1571">
        <v>67</v>
      </c>
      <c r="J1571">
        <v>58848</v>
      </c>
      <c r="K1571">
        <v>24.8</v>
      </c>
      <c r="L1571">
        <v>68</v>
      </c>
      <c r="M1571">
        <v>77</v>
      </c>
      <c r="N1571">
        <v>4.71</v>
      </c>
      <c r="O1571">
        <v>67</v>
      </c>
      <c r="P1571">
        <v>0.1</v>
      </c>
      <c r="Q1571">
        <v>2842.938353</v>
      </c>
      <c r="R1571">
        <v>112249</v>
      </c>
      <c r="S1571">
        <v>1</v>
      </c>
      <c r="T1571">
        <v>9.6999999999999993</v>
      </c>
      <c r="U1571">
        <v>0.67600000000000005</v>
      </c>
      <c r="V1571">
        <v>11.7</v>
      </c>
      <c r="W1571">
        <f t="shared" si="144"/>
        <v>0</v>
      </c>
      <c r="X1571">
        <f t="shared" si="145"/>
        <v>1</v>
      </c>
      <c r="Y1571">
        <f t="shared" si="146"/>
        <v>0</v>
      </c>
      <c r="Z1571">
        <f t="shared" si="147"/>
        <v>0</v>
      </c>
      <c r="AA1571">
        <f t="shared" si="148"/>
        <v>0</v>
      </c>
      <c r="AB1571">
        <f t="shared" si="149"/>
        <v>0</v>
      </c>
      <c r="AC1571">
        <v>68.400000000000006</v>
      </c>
    </row>
    <row r="1572" spans="1:29" x14ac:dyDescent="0.25">
      <c r="A1572" t="s">
        <v>29</v>
      </c>
      <c r="B1572" t="s">
        <v>144</v>
      </c>
      <c r="C1572">
        <v>2008</v>
      </c>
      <c r="D1572" t="s">
        <v>24</v>
      </c>
      <c r="E1572">
        <v>123</v>
      </c>
      <c r="F1572">
        <v>21</v>
      </c>
      <c r="G1572">
        <v>0.51</v>
      </c>
      <c r="H1572">
        <v>171.3658969</v>
      </c>
      <c r="I1572">
        <v>97</v>
      </c>
      <c r="J1572">
        <v>1455</v>
      </c>
      <c r="K1572">
        <v>51.7</v>
      </c>
      <c r="L1572">
        <v>24</v>
      </c>
      <c r="M1572">
        <v>99</v>
      </c>
      <c r="N1572">
        <v>5.41</v>
      </c>
      <c r="O1572">
        <v>99</v>
      </c>
      <c r="P1572">
        <v>0.1</v>
      </c>
      <c r="Q1572">
        <v>2884.94776</v>
      </c>
      <c r="R1572">
        <v>31596855</v>
      </c>
      <c r="S1572">
        <v>6.4</v>
      </c>
      <c r="T1572">
        <v>6.3</v>
      </c>
      <c r="U1572">
        <v>0.58899999999999997</v>
      </c>
      <c r="V1572">
        <v>10.3</v>
      </c>
      <c r="W1572">
        <f t="shared" si="144"/>
        <v>1</v>
      </c>
      <c r="X1572">
        <f t="shared" si="145"/>
        <v>0</v>
      </c>
      <c r="Y1572">
        <f t="shared" si="146"/>
        <v>0</v>
      </c>
      <c r="Z1572">
        <f t="shared" si="147"/>
        <v>0</v>
      </c>
      <c r="AA1572">
        <f t="shared" si="148"/>
        <v>0</v>
      </c>
      <c r="AB1572">
        <f t="shared" si="149"/>
        <v>0</v>
      </c>
      <c r="AC1572">
        <v>71.8</v>
      </c>
    </row>
    <row r="1573" spans="1:29" x14ac:dyDescent="0.25">
      <c r="A1573" t="s">
        <v>25</v>
      </c>
      <c r="B1573" t="s">
        <v>110</v>
      </c>
      <c r="C1573">
        <v>2015</v>
      </c>
      <c r="D1573" t="s">
        <v>24</v>
      </c>
      <c r="E1573">
        <v>182</v>
      </c>
      <c r="F1573">
        <v>32</v>
      </c>
      <c r="H1573">
        <v>0</v>
      </c>
      <c r="I1573">
        <v>56</v>
      </c>
      <c r="J1573">
        <v>1433</v>
      </c>
      <c r="K1573">
        <v>59.1</v>
      </c>
      <c r="L1573">
        <v>38</v>
      </c>
      <c r="M1573">
        <v>63</v>
      </c>
      <c r="O1573">
        <v>58</v>
      </c>
      <c r="P1573">
        <v>0.1</v>
      </c>
      <c r="Q1573">
        <v>4974.2692999999999</v>
      </c>
      <c r="R1573">
        <v>36115649</v>
      </c>
      <c r="S1573">
        <v>5.3</v>
      </c>
      <c r="T1573">
        <v>5.0999999999999996</v>
      </c>
      <c r="U1573">
        <v>0.64900000000000002</v>
      </c>
      <c r="V1573">
        <v>10.1</v>
      </c>
      <c r="W1573">
        <f t="shared" si="144"/>
        <v>0</v>
      </c>
      <c r="X1573">
        <f t="shared" si="145"/>
        <v>1</v>
      </c>
      <c r="Y1573">
        <f t="shared" si="146"/>
        <v>0</v>
      </c>
      <c r="Z1573">
        <f t="shared" si="147"/>
        <v>0</v>
      </c>
      <c r="AA1573">
        <f t="shared" si="148"/>
        <v>0</v>
      </c>
      <c r="AB1573">
        <f t="shared" si="149"/>
        <v>0</v>
      </c>
      <c r="AC1573">
        <v>68.900000000000006</v>
      </c>
    </row>
    <row r="1574" spans="1:29" x14ac:dyDescent="0.25">
      <c r="A1574" t="s">
        <v>32</v>
      </c>
      <c r="B1574" t="s">
        <v>47</v>
      </c>
      <c r="C1574">
        <v>2008</v>
      </c>
      <c r="D1574" t="s">
        <v>24</v>
      </c>
      <c r="E1574">
        <v>181</v>
      </c>
      <c r="F1574">
        <v>0</v>
      </c>
      <c r="G1574">
        <v>7.22</v>
      </c>
      <c r="H1574">
        <v>51.252324219999998</v>
      </c>
      <c r="I1574">
        <v>94</v>
      </c>
      <c r="J1574">
        <v>0</v>
      </c>
      <c r="K1574">
        <v>45.7</v>
      </c>
      <c r="L1574">
        <v>0</v>
      </c>
      <c r="M1574">
        <v>94</v>
      </c>
      <c r="N1574">
        <v>5.9</v>
      </c>
      <c r="O1574">
        <v>94</v>
      </c>
      <c r="P1574">
        <v>0.1</v>
      </c>
      <c r="Q1574">
        <v>447.22796</v>
      </c>
      <c r="R1574">
        <v>36165</v>
      </c>
      <c r="S1574">
        <v>3.5</v>
      </c>
      <c r="T1574">
        <v>3.4</v>
      </c>
      <c r="U1574">
        <v>0.69899999999999995</v>
      </c>
      <c r="V1574">
        <v>12.8</v>
      </c>
      <c r="W1574">
        <f t="shared" si="144"/>
        <v>0</v>
      </c>
      <c r="X1574">
        <f t="shared" si="145"/>
        <v>0</v>
      </c>
      <c r="Y1574">
        <f t="shared" si="146"/>
        <v>0</v>
      </c>
      <c r="Z1574">
        <f t="shared" si="147"/>
        <v>0</v>
      </c>
      <c r="AA1574">
        <f t="shared" si="148"/>
        <v>0</v>
      </c>
      <c r="AB1574">
        <f t="shared" si="149"/>
        <v>0</v>
      </c>
      <c r="AC1574">
        <v>69.599999999999994</v>
      </c>
    </row>
    <row r="1575" spans="1:29" x14ac:dyDescent="0.25">
      <c r="A1575" t="s">
        <v>27</v>
      </c>
      <c r="B1575" t="s">
        <v>185</v>
      </c>
      <c r="C1575">
        <v>2003</v>
      </c>
      <c r="D1575" t="s">
        <v>37</v>
      </c>
      <c r="E1575">
        <v>144</v>
      </c>
      <c r="F1575">
        <v>0</v>
      </c>
      <c r="G1575">
        <v>9.85</v>
      </c>
      <c r="H1575">
        <v>0</v>
      </c>
      <c r="I1575">
        <v>99</v>
      </c>
      <c r="J1575">
        <v>1</v>
      </c>
      <c r="K1575">
        <v>52.1</v>
      </c>
      <c r="L1575">
        <v>0</v>
      </c>
      <c r="M1575">
        <v>98</v>
      </c>
      <c r="N1575">
        <v>5.82</v>
      </c>
      <c r="O1575">
        <v>99</v>
      </c>
      <c r="P1575">
        <v>0.1</v>
      </c>
      <c r="S1575">
        <v>1.5</v>
      </c>
      <c r="T1575">
        <v>1.6</v>
      </c>
      <c r="U1575">
        <v>0.77100000000000002</v>
      </c>
      <c r="V1575">
        <v>13.6</v>
      </c>
      <c r="W1575">
        <f t="shared" si="144"/>
        <v>0</v>
      </c>
      <c r="X1575">
        <f t="shared" si="145"/>
        <v>0</v>
      </c>
      <c r="Y1575">
        <f t="shared" si="146"/>
        <v>0</v>
      </c>
      <c r="Z1575">
        <f t="shared" si="147"/>
        <v>0</v>
      </c>
      <c r="AA1575">
        <f t="shared" si="148"/>
        <v>1</v>
      </c>
      <c r="AB1575">
        <f t="shared" si="149"/>
        <v>1</v>
      </c>
      <c r="AC1575">
        <v>73.8</v>
      </c>
    </row>
    <row r="1576" spans="1:29" x14ac:dyDescent="0.25">
      <c r="A1576" t="s">
        <v>38</v>
      </c>
      <c r="B1576" t="s">
        <v>151</v>
      </c>
      <c r="C1576">
        <v>2005</v>
      </c>
      <c r="D1576" t="s">
        <v>37</v>
      </c>
      <c r="E1576">
        <v>78</v>
      </c>
      <c r="F1576">
        <v>0</v>
      </c>
      <c r="G1576">
        <v>9.31</v>
      </c>
      <c r="H1576">
        <v>491.05585200000002</v>
      </c>
      <c r="I1576">
        <v>87</v>
      </c>
      <c r="J1576">
        <v>20</v>
      </c>
      <c r="K1576">
        <v>62.1</v>
      </c>
      <c r="L1576">
        <v>0</v>
      </c>
      <c r="M1576">
        <v>89</v>
      </c>
      <c r="N1576">
        <v>8.25</v>
      </c>
      <c r="O1576">
        <v>89</v>
      </c>
      <c r="P1576">
        <v>0.1</v>
      </c>
      <c r="Q1576">
        <v>2775.8951499999998</v>
      </c>
      <c r="S1576">
        <v>0.3</v>
      </c>
      <c r="T1576">
        <v>0.3</v>
      </c>
      <c r="U1576">
        <v>0.88600000000000001</v>
      </c>
      <c r="V1576">
        <v>18.899999999999999</v>
      </c>
      <c r="W1576">
        <f t="shared" si="144"/>
        <v>0</v>
      </c>
      <c r="X1576">
        <f t="shared" si="145"/>
        <v>0</v>
      </c>
      <c r="Y1576">
        <f t="shared" si="146"/>
        <v>1</v>
      </c>
      <c r="Z1576">
        <f t="shared" si="147"/>
        <v>0</v>
      </c>
      <c r="AA1576">
        <f t="shared" si="148"/>
        <v>0</v>
      </c>
      <c r="AB1576">
        <f t="shared" si="149"/>
        <v>1</v>
      </c>
      <c r="AC1576">
        <v>79.900000000000006</v>
      </c>
    </row>
    <row r="1577" spans="1:29" x14ac:dyDescent="0.25">
      <c r="A1577" t="s">
        <v>34</v>
      </c>
      <c r="B1577" t="s">
        <v>65</v>
      </c>
      <c r="C1577">
        <v>2001</v>
      </c>
      <c r="D1577" t="s">
        <v>24</v>
      </c>
      <c r="E1577">
        <v>16</v>
      </c>
      <c r="F1577">
        <v>2</v>
      </c>
      <c r="G1577">
        <v>6.1</v>
      </c>
      <c r="H1577">
        <v>687.51168250000001</v>
      </c>
      <c r="J1577">
        <v>0</v>
      </c>
      <c r="K1577">
        <v>54.7</v>
      </c>
      <c r="L1577">
        <v>3</v>
      </c>
      <c r="M1577">
        <v>96</v>
      </c>
      <c r="N1577">
        <v>6.51</v>
      </c>
      <c r="O1577">
        <v>97</v>
      </c>
      <c r="P1577">
        <v>0.1</v>
      </c>
      <c r="Q1577">
        <v>4595.6663269999999</v>
      </c>
      <c r="R1577">
        <v>15444969</v>
      </c>
      <c r="S1577">
        <v>1</v>
      </c>
      <c r="T1577">
        <v>1</v>
      </c>
      <c r="U1577">
        <v>0.76100000000000001</v>
      </c>
      <c r="V1577">
        <v>13.7</v>
      </c>
      <c r="W1577">
        <f t="shared" si="144"/>
        <v>0</v>
      </c>
      <c r="X1577">
        <f t="shared" si="145"/>
        <v>0</v>
      </c>
      <c r="Y1577">
        <f t="shared" si="146"/>
        <v>0</v>
      </c>
      <c r="Z1577">
        <f t="shared" si="147"/>
        <v>1</v>
      </c>
      <c r="AA1577">
        <f t="shared" si="148"/>
        <v>0</v>
      </c>
      <c r="AB1577">
        <f t="shared" si="149"/>
        <v>0</v>
      </c>
      <c r="AC1577">
        <v>77.3</v>
      </c>
    </row>
    <row r="1578" spans="1:29" x14ac:dyDescent="0.25">
      <c r="A1578" t="s">
        <v>29</v>
      </c>
      <c r="B1578" t="s">
        <v>85</v>
      </c>
      <c r="C1578">
        <v>2002</v>
      </c>
      <c r="D1578" t="s">
        <v>24</v>
      </c>
      <c r="E1578">
        <v>334</v>
      </c>
      <c r="F1578">
        <v>3</v>
      </c>
      <c r="G1578">
        <v>6.01</v>
      </c>
      <c r="H1578">
        <v>234.78742070000001</v>
      </c>
      <c r="J1578">
        <v>24</v>
      </c>
      <c r="K1578">
        <v>19.100000000000001</v>
      </c>
      <c r="L1578">
        <v>4</v>
      </c>
      <c r="M1578">
        <v>44</v>
      </c>
      <c r="N1578">
        <v>2.5</v>
      </c>
      <c r="O1578">
        <v>36</v>
      </c>
      <c r="P1578">
        <v>2.9</v>
      </c>
      <c r="Q1578">
        <v>2711.1711399999999</v>
      </c>
      <c r="R1578">
        <v>66647</v>
      </c>
      <c r="S1578">
        <v>1.4</v>
      </c>
      <c r="T1578">
        <v>1.3</v>
      </c>
      <c r="U1578">
        <v>0.54200000000000004</v>
      </c>
      <c r="V1578">
        <v>8.1999999999999993</v>
      </c>
      <c r="W1578">
        <f t="shared" si="144"/>
        <v>1</v>
      </c>
      <c r="X1578">
        <f t="shared" si="145"/>
        <v>0</v>
      </c>
      <c r="Y1578">
        <f t="shared" si="146"/>
        <v>0</v>
      </c>
      <c r="Z1578">
        <f t="shared" si="147"/>
        <v>0</v>
      </c>
      <c r="AA1578">
        <f t="shared" si="148"/>
        <v>0</v>
      </c>
      <c r="AB1578">
        <f t="shared" si="149"/>
        <v>0</v>
      </c>
      <c r="AC1578">
        <v>53.5</v>
      </c>
    </row>
    <row r="1579" spans="1:29" x14ac:dyDescent="0.25">
      <c r="A1579" t="s">
        <v>34</v>
      </c>
      <c r="B1579" t="s">
        <v>219</v>
      </c>
      <c r="C1579">
        <v>2007</v>
      </c>
      <c r="D1579" t="s">
        <v>24</v>
      </c>
      <c r="E1579">
        <v>165</v>
      </c>
      <c r="F1579">
        <v>9</v>
      </c>
      <c r="G1579">
        <v>8.6999999999999993</v>
      </c>
      <c r="H1579">
        <v>0</v>
      </c>
      <c r="I1579">
        <v>62</v>
      </c>
      <c r="J1579">
        <v>32</v>
      </c>
      <c r="K1579">
        <v>57.6</v>
      </c>
      <c r="L1579">
        <v>10</v>
      </c>
      <c r="M1579">
        <v>67</v>
      </c>
      <c r="N1579">
        <v>5.25</v>
      </c>
      <c r="O1579">
        <v>62</v>
      </c>
      <c r="P1579">
        <v>0.1</v>
      </c>
      <c r="S1579">
        <v>1.6</v>
      </c>
      <c r="T1579">
        <v>1.5</v>
      </c>
      <c r="U1579">
        <v>0.72799999999999998</v>
      </c>
      <c r="V1579">
        <v>12.9</v>
      </c>
      <c r="W1579">
        <f t="shared" si="144"/>
        <v>0</v>
      </c>
      <c r="X1579">
        <f t="shared" si="145"/>
        <v>0</v>
      </c>
      <c r="Y1579">
        <f t="shared" si="146"/>
        <v>0</v>
      </c>
      <c r="Z1579">
        <f t="shared" si="147"/>
        <v>1</v>
      </c>
      <c r="AA1579">
        <f t="shared" si="148"/>
        <v>0</v>
      </c>
      <c r="AB1579">
        <f t="shared" si="149"/>
        <v>0</v>
      </c>
      <c r="AC1579">
        <v>73.400000000000006</v>
      </c>
    </row>
    <row r="1580" spans="1:29" x14ac:dyDescent="0.25">
      <c r="A1580" t="s">
        <v>25</v>
      </c>
      <c r="B1580" t="s">
        <v>121</v>
      </c>
      <c r="C1580">
        <v>2009</v>
      </c>
      <c r="D1580" t="s">
        <v>24</v>
      </c>
      <c r="E1580">
        <v>21</v>
      </c>
      <c r="F1580">
        <v>4</v>
      </c>
      <c r="G1580">
        <v>2.39</v>
      </c>
      <c r="H1580">
        <v>0</v>
      </c>
      <c r="I1580">
        <v>96</v>
      </c>
      <c r="J1580">
        <v>1</v>
      </c>
      <c r="K1580">
        <v>4.0999999999999996</v>
      </c>
      <c r="L1580">
        <v>4</v>
      </c>
      <c r="M1580">
        <v>96</v>
      </c>
      <c r="N1580">
        <v>6.79</v>
      </c>
      <c r="O1580">
        <v>95</v>
      </c>
      <c r="P1580">
        <v>0.1</v>
      </c>
      <c r="S1580">
        <v>3.3</v>
      </c>
      <c r="T1580">
        <v>3.4</v>
      </c>
      <c r="U1580">
        <v>0.629</v>
      </c>
      <c r="V1580">
        <v>12.4</v>
      </c>
      <c r="W1580">
        <f t="shared" si="144"/>
        <v>0</v>
      </c>
      <c r="X1580">
        <f t="shared" si="145"/>
        <v>1</v>
      </c>
      <c r="Y1580">
        <f t="shared" si="146"/>
        <v>0</v>
      </c>
      <c r="Z1580">
        <f t="shared" si="147"/>
        <v>0</v>
      </c>
      <c r="AA1580">
        <f t="shared" si="148"/>
        <v>0</v>
      </c>
      <c r="AB1580">
        <f t="shared" si="149"/>
        <v>0</v>
      </c>
      <c r="AC1580">
        <v>68.5</v>
      </c>
    </row>
    <row r="1581" spans="1:29" x14ac:dyDescent="0.25">
      <c r="A1581" t="s">
        <v>38</v>
      </c>
      <c r="B1581" t="s">
        <v>218</v>
      </c>
      <c r="C1581">
        <v>2007</v>
      </c>
      <c r="D1581" t="s">
        <v>24</v>
      </c>
      <c r="E1581">
        <v>157</v>
      </c>
      <c r="F1581">
        <v>0</v>
      </c>
      <c r="G1581">
        <v>1.01</v>
      </c>
      <c r="H1581">
        <v>342.49085559999997</v>
      </c>
      <c r="I1581">
        <v>6</v>
      </c>
      <c r="J1581">
        <v>0</v>
      </c>
      <c r="K1581">
        <v>46.6</v>
      </c>
      <c r="L1581">
        <v>0</v>
      </c>
      <c r="M1581">
        <v>67</v>
      </c>
      <c r="N1581">
        <v>3.67</v>
      </c>
      <c r="O1581">
        <v>67</v>
      </c>
      <c r="P1581">
        <v>0.1</v>
      </c>
      <c r="Q1581">
        <v>2393.3672649999999</v>
      </c>
      <c r="R1581">
        <v>219953</v>
      </c>
      <c r="S1581">
        <v>1.6</v>
      </c>
      <c r="T1581">
        <v>1.5</v>
      </c>
      <c r="U1581">
        <v>0.57899999999999996</v>
      </c>
      <c r="V1581">
        <v>10.7</v>
      </c>
      <c r="W1581">
        <f t="shared" si="144"/>
        <v>0</v>
      </c>
      <c r="X1581">
        <f t="shared" si="145"/>
        <v>0</v>
      </c>
      <c r="Y1581">
        <f t="shared" si="146"/>
        <v>1</v>
      </c>
      <c r="Z1581">
        <f t="shared" si="147"/>
        <v>0</v>
      </c>
      <c r="AA1581">
        <f t="shared" si="148"/>
        <v>0</v>
      </c>
      <c r="AB1581">
        <f t="shared" si="149"/>
        <v>0</v>
      </c>
      <c r="AC1581">
        <v>73</v>
      </c>
    </row>
    <row r="1582" spans="1:29" x14ac:dyDescent="0.25">
      <c r="A1582" t="s">
        <v>29</v>
      </c>
      <c r="B1582" t="s">
        <v>223</v>
      </c>
      <c r="C1582">
        <v>2003</v>
      </c>
      <c r="D1582" t="s">
        <v>24</v>
      </c>
      <c r="E1582">
        <v>715</v>
      </c>
      <c r="F1582">
        <v>26</v>
      </c>
      <c r="G1582">
        <v>4.0599999999999996</v>
      </c>
      <c r="H1582">
        <v>0</v>
      </c>
      <c r="I1582">
        <v>7</v>
      </c>
      <c r="J1582">
        <v>998</v>
      </c>
      <c r="K1582">
        <v>26.7</v>
      </c>
      <c r="L1582">
        <v>41</v>
      </c>
      <c r="M1582">
        <v>7</v>
      </c>
      <c r="N1582">
        <v>6.52</v>
      </c>
      <c r="O1582">
        <v>68</v>
      </c>
      <c r="P1582">
        <v>36.700000000000003</v>
      </c>
      <c r="Q1582">
        <v>453.35115519999999</v>
      </c>
      <c r="R1582">
        <v>12633897</v>
      </c>
      <c r="S1582">
        <v>9.8000000000000007</v>
      </c>
      <c r="T1582">
        <v>9.9</v>
      </c>
      <c r="U1582">
        <v>0.41799999999999998</v>
      </c>
      <c r="V1582">
        <v>9.5</v>
      </c>
      <c r="W1582">
        <f t="shared" si="144"/>
        <v>1</v>
      </c>
      <c r="X1582">
        <f t="shared" si="145"/>
        <v>0</v>
      </c>
      <c r="Y1582">
        <f t="shared" si="146"/>
        <v>0</v>
      </c>
      <c r="Z1582">
        <f t="shared" si="147"/>
        <v>0</v>
      </c>
      <c r="AA1582">
        <f t="shared" si="148"/>
        <v>0</v>
      </c>
      <c r="AB1582">
        <f t="shared" si="149"/>
        <v>0</v>
      </c>
      <c r="AC1582">
        <v>44.5</v>
      </c>
    </row>
    <row r="1583" spans="1:29" x14ac:dyDescent="0.25">
      <c r="A1583" t="s">
        <v>25</v>
      </c>
      <c r="B1583" t="s">
        <v>132</v>
      </c>
      <c r="C1583">
        <v>2011</v>
      </c>
      <c r="D1583" t="s">
        <v>24</v>
      </c>
      <c r="E1583">
        <v>13</v>
      </c>
      <c r="F1583">
        <v>3</v>
      </c>
      <c r="G1583">
        <v>0.51</v>
      </c>
      <c r="H1583">
        <v>9.2300263200000003</v>
      </c>
      <c r="I1583">
        <v>96</v>
      </c>
      <c r="J1583">
        <v>1569</v>
      </c>
      <c r="K1583">
        <v>36.299999999999997</v>
      </c>
      <c r="L1583">
        <v>4</v>
      </c>
      <c r="M1583">
        <v>96</v>
      </c>
      <c r="N1583">
        <v>3.89</v>
      </c>
      <c r="O1583">
        <v>96</v>
      </c>
      <c r="P1583">
        <v>0.1</v>
      </c>
      <c r="Q1583">
        <v>145.12620000000001</v>
      </c>
      <c r="R1583">
        <v>28635128</v>
      </c>
      <c r="S1583">
        <v>8</v>
      </c>
      <c r="T1583">
        <v>7.8</v>
      </c>
      <c r="U1583">
        <v>0.77400000000000002</v>
      </c>
      <c r="V1583">
        <v>13</v>
      </c>
      <c r="W1583">
        <f t="shared" si="144"/>
        <v>0</v>
      </c>
      <c r="X1583">
        <f t="shared" si="145"/>
        <v>1</v>
      </c>
      <c r="Y1583">
        <f t="shared" si="146"/>
        <v>0</v>
      </c>
      <c r="Z1583">
        <f t="shared" si="147"/>
        <v>0</v>
      </c>
      <c r="AA1583">
        <f t="shared" si="148"/>
        <v>0</v>
      </c>
      <c r="AB1583">
        <f t="shared" si="149"/>
        <v>0</v>
      </c>
      <c r="AC1583">
        <v>74.3</v>
      </c>
    </row>
    <row r="1584" spans="1:29" x14ac:dyDescent="0.25">
      <c r="A1584" t="s">
        <v>27</v>
      </c>
      <c r="B1584" t="s">
        <v>211</v>
      </c>
      <c r="C1584">
        <v>2002</v>
      </c>
      <c r="D1584" t="s">
        <v>24</v>
      </c>
      <c r="E1584">
        <v>256</v>
      </c>
      <c r="F1584">
        <v>6</v>
      </c>
      <c r="G1584">
        <v>4.8899999999999997</v>
      </c>
      <c r="H1584">
        <v>115.738974</v>
      </c>
      <c r="I1584">
        <v>48</v>
      </c>
      <c r="J1584">
        <v>7587</v>
      </c>
      <c r="K1584">
        <v>55.4</v>
      </c>
      <c r="L1584">
        <v>7</v>
      </c>
      <c r="M1584">
        <v>99</v>
      </c>
      <c r="N1584">
        <v>6.25</v>
      </c>
      <c r="O1584">
        <v>99</v>
      </c>
      <c r="P1584">
        <v>0.9</v>
      </c>
      <c r="Q1584">
        <v>879.47548600000005</v>
      </c>
      <c r="R1584">
        <v>48225</v>
      </c>
      <c r="S1584">
        <v>2.9</v>
      </c>
      <c r="T1584">
        <v>3</v>
      </c>
      <c r="U1584">
        <v>0.68300000000000005</v>
      </c>
      <c r="V1584">
        <v>13.9</v>
      </c>
      <c r="W1584">
        <f t="shared" si="144"/>
        <v>0</v>
      </c>
      <c r="X1584">
        <f t="shared" si="145"/>
        <v>0</v>
      </c>
      <c r="Y1584">
        <f t="shared" si="146"/>
        <v>0</v>
      </c>
      <c r="Z1584">
        <f t="shared" si="147"/>
        <v>0</v>
      </c>
      <c r="AA1584">
        <f t="shared" si="148"/>
        <v>1</v>
      </c>
      <c r="AB1584">
        <f t="shared" si="149"/>
        <v>0</v>
      </c>
      <c r="AC1584">
        <v>67.599999999999994</v>
      </c>
    </row>
    <row r="1585" spans="1:29" x14ac:dyDescent="0.25">
      <c r="A1585" t="s">
        <v>27</v>
      </c>
      <c r="B1585" t="s">
        <v>129</v>
      </c>
      <c r="C1585">
        <v>2009</v>
      </c>
      <c r="D1585" t="s">
        <v>37</v>
      </c>
      <c r="E1585">
        <v>76</v>
      </c>
      <c r="F1585">
        <v>0</v>
      </c>
      <c r="G1585">
        <v>11.42</v>
      </c>
      <c r="H1585">
        <v>2052.3930759999998</v>
      </c>
      <c r="I1585">
        <v>95</v>
      </c>
      <c r="J1585">
        <v>0</v>
      </c>
      <c r="K1585">
        <v>58.8</v>
      </c>
      <c r="L1585">
        <v>0</v>
      </c>
      <c r="M1585">
        <v>96</v>
      </c>
      <c r="N1585">
        <v>8.11</v>
      </c>
      <c r="O1585">
        <v>99</v>
      </c>
      <c r="P1585">
        <v>0.1</v>
      </c>
      <c r="Q1585">
        <v>13198.6693</v>
      </c>
      <c r="R1585">
        <v>497783</v>
      </c>
      <c r="S1585">
        <v>0.9</v>
      </c>
      <c r="T1585">
        <v>0.9</v>
      </c>
      <c r="U1585">
        <v>0.88800000000000001</v>
      </c>
      <c r="V1585">
        <v>13.5</v>
      </c>
      <c r="W1585">
        <f t="shared" si="144"/>
        <v>0</v>
      </c>
      <c r="X1585">
        <f t="shared" si="145"/>
        <v>0</v>
      </c>
      <c r="Y1585">
        <f t="shared" si="146"/>
        <v>0</v>
      </c>
      <c r="Z1585">
        <f t="shared" si="147"/>
        <v>0</v>
      </c>
      <c r="AA1585">
        <f t="shared" si="148"/>
        <v>1</v>
      </c>
      <c r="AB1585">
        <f t="shared" si="149"/>
        <v>1</v>
      </c>
      <c r="AC1585">
        <v>83</v>
      </c>
    </row>
    <row r="1586" spans="1:29" x14ac:dyDescent="0.25">
      <c r="A1586" t="s">
        <v>29</v>
      </c>
      <c r="B1586" t="s">
        <v>203</v>
      </c>
      <c r="C1586">
        <v>2015</v>
      </c>
      <c r="D1586" t="s">
        <v>24</v>
      </c>
      <c r="E1586">
        <v>287</v>
      </c>
      <c r="F1586">
        <v>13</v>
      </c>
      <c r="H1586">
        <v>0</v>
      </c>
      <c r="I1586">
        <v>88</v>
      </c>
      <c r="J1586">
        <v>20</v>
      </c>
      <c r="K1586">
        <v>24.3</v>
      </c>
      <c r="L1586">
        <v>20</v>
      </c>
      <c r="M1586">
        <v>88</v>
      </c>
      <c r="O1586">
        <v>88</v>
      </c>
      <c r="P1586">
        <v>1</v>
      </c>
      <c r="Q1586">
        <v>551.13834599999996</v>
      </c>
      <c r="R1586">
        <v>741682</v>
      </c>
      <c r="S1586">
        <v>6.5</v>
      </c>
      <c r="T1586">
        <v>6.2</v>
      </c>
      <c r="U1586">
        <v>0.48399999999999999</v>
      </c>
      <c r="V1586">
        <v>12</v>
      </c>
      <c r="W1586">
        <f t="shared" si="144"/>
        <v>1</v>
      </c>
      <c r="X1586">
        <f t="shared" si="145"/>
        <v>0</v>
      </c>
      <c r="Y1586">
        <f t="shared" si="146"/>
        <v>0</v>
      </c>
      <c r="Z1586">
        <f t="shared" si="147"/>
        <v>0</v>
      </c>
      <c r="AA1586">
        <f t="shared" si="148"/>
        <v>0</v>
      </c>
      <c r="AB1586">
        <f t="shared" si="149"/>
        <v>0</v>
      </c>
      <c r="AC1586">
        <v>59.9</v>
      </c>
    </row>
    <row r="1587" spans="1:29" x14ac:dyDescent="0.25">
      <c r="A1587" t="s">
        <v>25</v>
      </c>
      <c r="B1587" t="s">
        <v>158</v>
      </c>
      <c r="C1587">
        <v>2001</v>
      </c>
      <c r="D1587" t="s">
        <v>24</v>
      </c>
      <c r="E1587">
        <v>189</v>
      </c>
      <c r="F1587">
        <v>377</v>
      </c>
      <c r="G1587">
        <v>0.01</v>
      </c>
      <c r="H1587">
        <v>1.7666630969999999</v>
      </c>
      <c r="J1587">
        <v>3849</v>
      </c>
      <c r="K1587">
        <v>16.899999999999999</v>
      </c>
      <c r="L1587">
        <v>483</v>
      </c>
      <c r="M1587">
        <v>68</v>
      </c>
      <c r="N1587">
        <v>2.61</v>
      </c>
      <c r="O1587">
        <v>65</v>
      </c>
      <c r="P1587">
        <v>0.1</v>
      </c>
      <c r="Q1587">
        <v>51.656815700000003</v>
      </c>
      <c r="R1587">
        <v>14161437</v>
      </c>
      <c r="S1587">
        <v>22</v>
      </c>
      <c r="T1587">
        <v>22.4</v>
      </c>
      <c r="U1587">
        <v>0.45</v>
      </c>
      <c r="V1587">
        <v>5.4</v>
      </c>
      <c r="W1587">
        <f t="shared" si="144"/>
        <v>0</v>
      </c>
      <c r="X1587">
        <f t="shared" si="145"/>
        <v>1</v>
      </c>
      <c r="Y1587">
        <f t="shared" si="146"/>
        <v>0</v>
      </c>
      <c r="Z1587">
        <f t="shared" si="147"/>
        <v>0</v>
      </c>
      <c r="AA1587">
        <f t="shared" si="148"/>
        <v>0</v>
      </c>
      <c r="AB1587">
        <f t="shared" si="149"/>
        <v>0</v>
      </c>
      <c r="AC1587">
        <v>63</v>
      </c>
    </row>
    <row r="1588" spans="1:29" x14ac:dyDescent="0.25">
      <c r="A1588" t="s">
        <v>25</v>
      </c>
      <c r="B1588" t="s">
        <v>120</v>
      </c>
      <c r="C1588">
        <v>2014</v>
      </c>
      <c r="D1588" t="s">
        <v>24</v>
      </c>
      <c r="E1588">
        <v>82</v>
      </c>
      <c r="F1588">
        <v>0</v>
      </c>
      <c r="G1588">
        <v>0.01</v>
      </c>
      <c r="H1588">
        <v>2480.8969649999999</v>
      </c>
      <c r="I1588">
        <v>96</v>
      </c>
      <c r="J1588">
        <v>55</v>
      </c>
      <c r="K1588">
        <v>7.8</v>
      </c>
      <c r="L1588">
        <v>1</v>
      </c>
      <c r="M1588">
        <v>94</v>
      </c>
      <c r="N1588">
        <v>3.4</v>
      </c>
      <c r="O1588">
        <v>95</v>
      </c>
      <c r="P1588">
        <v>0.1</v>
      </c>
      <c r="Q1588">
        <v>42996.481200000002</v>
      </c>
      <c r="S1588">
        <v>3.4</v>
      </c>
      <c r="T1588">
        <v>3.4</v>
      </c>
      <c r="U1588">
        <v>0.78700000000000003</v>
      </c>
      <c r="V1588">
        <v>13</v>
      </c>
      <c r="W1588">
        <f t="shared" si="144"/>
        <v>0</v>
      </c>
      <c r="X1588">
        <f t="shared" si="145"/>
        <v>1</v>
      </c>
      <c r="Y1588">
        <f t="shared" si="146"/>
        <v>0</v>
      </c>
      <c r="Z1588">
        <f t="shared" si="147"/>
        <v>0</v>
      </c>
      <c r="AA1588">
        <f t="shared" si="148"/>
        <v>0</v>
      </c>
      <c r="AB1588">
        <f t="shared" si="149"/>
        <v>0</v>
      </c>
      <c r="AC1588">
        <v>74.599999999999994</v>
      </c>
    </row>
    <row r="1589" spans="1:29" x14ac:dyDescent="0.25">
      <c r="A1589" t="s">
        <v>25</v>
      </c>
      <c r="B1589" t="s">
        <v>133</v>
      </c>
      <c r="C1589">
        <v>2005</v>
      </c>
      <c r="D1589" t="s">
        <v>24</v>
      </c>
      <c r="E1589">
        <v>93</v>
      </c>
      <c r="F1589">
        <v>0</v>
      </c>
      <c r="G1589">
        <v>1.47</v>
      </c>
      <c r="H1589">
        <v>620.95189089999997</v>
      </c>
      <c r="I1589">
        <v>98</v>
      </c>
      <c r="J1589">
        <v>1395</v>
      </c>
      <c r="K1589">
        <v>18</v>
      </c>
      <c r="L1589">
        <v>0</v>
      </c>
      <c r="M1589">
        <v>98</v>
      </c>
      <c r="N1589">
        <v>9.52</v>
      </c>
      <c r="O1589">
        <v>98</v>
      </c>
      <c r="P1589">
        <v>0.1</v>
      </c>
      <c r="Q1589">
        <v>3488.4937690000002</v>
      </c>
      <c r="R1589">
        <v>321</v>
      </c>
      <c r="S1589">
        <v>14.4</v>
      </c>
      <c r="T1589">
        <v>14.5</v>
      </c>
      <c r="U1589">
        <v>0.625</v>
      </c>
      <c r="V1589">
        <v>12.1</v>
      </c>
      <c r="W1589">
        <f t="shared" si="144"/>
        <v>0</v>
      </c>
      <c r="X1589">
        <f t="shared" si="145"/>
        <v>1</v>
      </c>
      <c r="Y1589">
        <f t="shared" si="146"/>
        <v>0</v>
      </c>
      <c r="Z1589">
        <f t="shared" si="147"/>
        <v>0</v>
      </c>
      <c r="AA1589">
        <f t="shared" si="148"/>
        <v>0</v>
      </c>
      <c r="AB1589">
        <f t="shared" si="149"/>
        <v>0</v>
      </c>
      <c r="AC1589">
        <v>74.3</v>
      </c>
    </row>
    <row r="1590" spans="1:29" x14ac:dyDescent="0.25">
      <c r="A1590" t="s">
        <v>29</v>
      </c>
      <c r="B1590" t="s">
        <v>56</v>
      </c>
      <c r="C1590">
        <v>2012</v>
      </c>
      <c r="D1590" t="s">
        <v>24</v>
      </c>
      <c r="E1590">
        <v>271</v>
      </c>
      <c r="F1590">
        <v>41</v>
      </c>
      <c r="G1590">
        <v>4.75</v>
      </c>
      <c r="H1590">
        <v>78.769873630000006</v>
      </c>
      <c r="I1590">
        <v>9</v>
      </c>
      <c r="J1590">
        <v>7362</v>
      </c>
      <c r="K1590">
        <v>17.7</v>
      </c>
      <c r="L1590">
        <v>68</v>
      </c>
      <c r="M1590">
        <v>9</v>
      </c>
      <c r="N1590">
        <v>5.33</v>
      </c>
      <c r="O1590">
        <v>9</v>
      </c>
      <c r="P1590">
        <v>0.8</v>
      </c>
      <c r="Q1590">
        <v>673.82270000000005</v>
      </c>
      <c r="R1590">
        <v>16571216</v>
      </c>
      <c r="S1590">
        <v>8.6</v>
      </c>
      <c r="T1590">
        <v>8.1</v>
      </c>
      <c r="U1590">
        <v>0.38400000000000001</v>
      </c>
      <c r="V1590">
        <v>7.2</v>
      </c>
      <c r="W1590">
        <f t="shared" si="144"/>
        <v>1</v>
      </c>
      <c r="X1590">
        <f t="shared" si="145"/>
        <v>0</v>
      </c>
      <c r="Y1590">
        <f t="shared" si="146"/>
        <v>0</v>
      </c>
      <c r="Z1590">
        <f t="shared" si="147"/>
        <v>0</v>
      </c>
      <c r="AA1590">
        <f t="shared" si="148"/>
        <v>0</v>
      </c>
      <c r="AB1590">
        <f t="shared" si="149"/>
        <v>0</v>
      </c>
      <c r="AC1590">
        <v>58.6</v>
      </c>
    </row>
    <row r="1591" spans="1:29" x14ac:dyDescent="0.25">
      <c r="A1591" t="s">
        <v>25</v>
      </c>
      <c r="B1591" t="s">
        <v>74</v>
      </c>
      <c r="C1591">
        <v>2001</v>
      </c>
      <c r="D1591" t="s">
        <v>37</v>
      </c>
      <c r="E1591">
        <v>69</v>
      </c>
      <c r="F1591">
        <v>0</v>
      </c>
      <c r="G1591">
        <v>10.16</v>
      </c>
      <c r="H1591">
        <v>100.8086193</v>
      </c>
      <c r="I1591">
        <v>89</v>
      </c>
      <c r="J1591">
        <v>0</v>
      </c>
      <c r="K1591">
        <v>53.3</v>
      </c>
      <c r="L1591">
        <v>0</v>
      </c>
      <c r="M1591">
        <v>97</v>
      </c>
      <c r="N1591">
        <v>5.78</v>
      </c>
      <c r="O1591">
        <v>97</v>
      </c>
      <c r="P1591">
        <v>0.1</v>
      </c>
      <c r="Q1591">
        <v>1562.9243300000001</v>
      </c>
      <c r="R1591">
        <v>96282</v>
      </c>
      <c r="S1591">
        <v>0.9</v>
      </c>
      <c r="T1591">
        <v>1</v>
      </c>
      <c r="U1591">
        <v>0.8</v>
      </c>
      <c r="V1591">
        <v>12.4</v>
      </c>
      <c r="W1591">
        <f t="shared" si="144"/>
        <v>0</v>
      </c>
      <c r="X1591">
        <f t="shared" si="145"/>
        <v>1</v>
      </c>
      <c r="Y1591">
        <f t="shared" si="146"/>
        <v>0</v>
      </c>
      <c r="Z1591">
        <f t="shared" si="147"/>
        <v>0</v>
      </c>
      <c r="AA1591">
        <f t="shared" si="148"/>
        <v>0</v>
      </c>
      <c r="AB1591">
        <f t="shared" si="149"/>
        <v>1</v>
      </c>
      <c r="AC1591">
        <v>78.2</v>
      </c>
    </row>
    <row r="1592" spans="1:29" x14ac:dyDescent="0.25">
      <c r="A1592" t="s">
        <v>32</v>
      </c>
      <c r="B1592" t="s">
        <v>84</v>
      </c>
      <c r="C1592">
        <v>2005</v>
      </c>
      <c r="D1592" t="s">
        <v>24</v>
      </c>
      <c r="E1592">
        <v>213</v>
      </c>
      <c r="F1592">
        <v>3</v>
      </c>
      <c r="G1592">
        <v>2.77</v>
      </c>
      <c r="H1592">
        <v>440.60270420000001</v>
      </c>
      <c r="I1592">
        <v>89</v>
      </c>
      <c r="J1592">
        <v>0</v>
      </c>
      <c r="K1592">
        <v>49.4</v>
      </c>
      <c r="L1592">
        <v>3</v>
      </c>
      <c r="M1592">
        <v>89</v>
      </c>
      <c r="N1592">
        <v>7.19</v>
      </c>
      <c r="O1592">
        <v>89</v>
      </c>
      <c r="P1592">
        <v>0.2</v>
      </c>
      <c r="Q1592">
        <v>2835.2812370000001</v>
      </c>
      <c r="R1592">
        <v>628961</v>
      </c>
      <c r="S1592">
        <v>1.9</v>
      </c>
      <c r="T1592">
        <v>1.8</v>
      </c>
      <c r="U1592">
        <v>0.64400000000000002</v>
      </c>
      <c r="V1592">
        <v>12.7</v>
      </c>
      <c r="W1592">
        <f t="shared" si="144"/>
        <v>0</v>
      </c>
      <c r="X1592">
        <f t="shared" si="145"/>
        <v>0</v>
      </c>
      <c r="Y1592">
        <f t="shared" si="146"/>
        <v>0</v>
      </c>
      <c r="Z1592">
        <f t="shared" si="147"/>
        <v>0</v>
      </c>
      <c r="AA1592">
        <f t="shared" si="148"/>
        <v>0</v>
      </c>
      <c r="AB1592">
        <f t="shared" si="149"/>
        <v>0</v>
      </c>
      <c r="AC1592">
        <v>71</v>
      </c>
    </row>
    <row r="1593" spans="1:29" x14ac:dyDescent="0.25">
      <c r="A1593" t="s">
        <v>25</v>
      </c>
      <c r="B1593" t="s">
        <v>49</v>
      </c>
      <c r="C1593">
        <v>2011</v>
      </c>
      <c r="D1593" t="s">
        <v>24</v>
      </c>
      <c r="E1593">
        <v>225</v>
      </c>
      <c r="F1593">
        <v>0</v>
      </c>
      <c r="G1593">
        <v>0.23</v>
      </c>
      <c r="H1593">
        <v>289.85240570000002</v>
      </c>
      <c r="I1593">
        <v>95</v>
      </c>
      <c r="J1593">
        <v>10</v>
      </c>
      <c r="K1593">
        <v>21.1</v>
      </c>
      <c r="L1593">
        <v>1</v>
      </c>
      <c r="M1593">
        <v>95</v>
      </c>
      <c r="N1593">
        <v>4.7300000000000004</v>
      </c>
      <c r="O1593">
        <v>95</v>
      </c>
      <c r="P1593">
        <v>0.5</v>
      </c>
      <c r="Q1593">
        <v>2458.4597600000002</v>
      </c>
      <c r="R1593">
        <v>7451</v>
      </c>
      <c r="S1593">
        <v>16.3</v>
      </c>
      <c r="T1593">
        <v>17</v>
      </c>
      <c r="U1593">
        <v>0.57199999999999995</v>
      </c>
      <c r="V1593">
        <v>11.9</v>
      </c>
      <c r="W1593">
        <f t="shared" si="144"/>
        <v>0</v>
      </c>
      <c r="X1593">
        <f t="shared" si="145"/>
        <v>1</v>
      </c>
      <c r="Y1593">
        <f t="shared" si="146"/>
        <v>0</v>
      </c>
      <c r="Z1593">
        <f t="shared" si="147"/>
        <v>0</v>
      </c>
      <c r="AA1593">
        <f t="shared" si="148"/>
        <v>0</v>
      </c>
      <c r="AB1593">
        <f t="shared" si="149"/>
        <v>0</v>
      </c>
      <c r="AC1593">
        <v>68.3</v>
      </c>
    </row>
    <row r="1594" spans="1:29" x14ac:dyDescent="0.25">
      <c r="A1594" t="s">
        <v>25</v>
      </c>
      <c r="B1594" t="s">
        <v>208</v>
      </c>
      <c r="C1594">
        <v>2009</v>
      </c>
      <c r="D1594" t="s">
        <v>24</v>
      </c>
      <c r="E1594">
        <v>215</v>
      </c>
      <c r="F1594">
        <v>6</v>
      </c>
      <c r="G1594">
        <v>2.35</v>
      </c>
      <c r="H1594">
        <v>37.88466056</v>
      </c>
      <c r="I1594">
        <v>97</v>
      </c>
      <c r="J1594">
        <v>0</v>
      </c>
      <c r="K1594">
        <v>43.4</v>
      </c>
      <c r="L1594">
        <v>8</v>
      </c>
      <c r="M1594">
        <v>97</v>
      </c>
      <c r="N1594">
        <v>1.88</v>
      </c>
      <c r="O1594">
        <v>96</v>
      </c>
      <c r="P1594">
        <v>0.1</v>
      </c>
      <c r="Q1594">
        <v>436.45922300000001</v>
      </c>
      <c r="R1594">
        <v>5795</v>
      </c>
      <c r="S1594">
        <v>3.2</v>
      </c>
      <c r="T1594">
        <v>3.3</v>
      </c>
      <c r="U1594">
        <v>0</v>
      </c>
      <c r="V1594">
        <v>10.5</v>
      </c>
      <c r="W1594">
        <f t="shared" si="144"/>
        <v>0</v>
      </c>
      <c r="X1594">
        <f t="shared" si="145"/>
        <v>1</v>
      </c>
      <c r="Y1594">
        <f t="shared" si="146"/>
        <v>0</v>
      </c>
      <c r="Z1594">
        <f t="shared" si="147"/>
        <v>0</v>
      </c>
      <c r="AA1594">
        <f t="shared" si="148"/>
        <v>0</v>
      </c>
      <c r="AB1594">
        <f t="shared" si="149"/>
        <v>0</v>
      </c>
      <c r="AC1594">
        <v>65.599999999999994</v>
      </c>
    </row>
    <row r="1595" spans="1:29" x14ac:dyDescent="0.25">
      <c r="A1595" t="s">
        <v>25</v>
      </c>
      <c r="B1595" t="s">
        <v>76</v>
      </c>
      <c r="C1595">
        <v>2012</v>
      </c>
      <c r="D1595" t="s">
        <v>24</v>
      </c>
      <c r="E1595">
        <v>149</v>
      </c>
      <c r="F1595">
        <v>7</v>
      </c>
      <c r="G1595">
        <v>3.61</v>
      </c>
      <c r="H1595">
        <v>0</v>
      </c>
      <c r="I1595">
        <v>96</v>
      </c>
      <c r="J1595">
        <v>0</v>
      </c>
      <c r="K1595">
        <v>31.3</v>
      </c>
      <c r="L1595">
        <v>9</v>
      </c>
      <c r="M1595">
        <v>99</v>
      </c>
      <c r="O1595">
        <v>96</v>
      </c>
      <c r="P1595">
        <v>0.1</v>
      </c>
      <c r="S1595">
        <v>5.0999999999999996</v>
      </c>
      <c r="T1595">
        <v>5.0999999999999996</v>
      </c>
      <c r="W1595">
        <f t="shared" si="144"/>
        <v>0</v>
      </c>
      <c r="X1595">
        <f t="shared" si="145"/>
        <v>1</v>
      </c>
      <c r="Y1595">
        <f t="shared" si="146"/>
        <v>0</v>
      </c>
      <c r="Z1595">
        <f t="shared" si="147"/>
        <v>0</v>
      </c>
      <c r="AA1595">
        <f t="shared" si="148"/>
        <v>0</v>
      </c>
      <c r="AB1595">
        <f t="shared" si="149"/>
        <v>0</v>
      </c>
      <c r="AC1595">
        <v>69.8</v>
      </c>
    </row>
    <row r="1596" spans="1:29" x14ac:dyDescent="0.25">
      <c r="A1596" t="s">
        <v>27</v>
      </c>
      <c r="B1596" t="s">
        <v>185</v>
      </c>
      <c r="C1596">
        <v>2013</v>
      </c>
      <c r="D1596" t="s">
        <v>37</v>
      </c>
      <c r="E1596">
        <v>114</v>
      </c>
      <c r="F1596">
        <v>0</v>
      </c>
      <c r="G1596">
        <v>9.89</v>
      </c>
      <c r="H1596">
        <v>0</v>
      </c>
      <c r="I1596">
        <v>98</v>
      </c>
      <c r="J1596">
        <v>0</v>
      </c>
      <c r="K1596">
        <v>57.8</v>
      </c>
      <c r="L1596">
        <v>0</v>
      </c>
      <c r="M1596">
        <v>98</v>
      </c>
      <c r="N1596">
        <v>8</v>
      </c>
      <c r="O1596">
        <v>98</v>
      </c>
      <c r="P1596">
        <v>0.1</v>
      </c>
      <c r="S1596">
        <v>1.2</v>
      </c>
      <c r="T1596">
        <v>1.3</v>
      </c>
      <c r="U1596">
        <v>0.83799999999999997</v>
      </c>
      <c r="V1596">
        <v>15</v>
      </c>
      <c r="W1596">
        <f t="shared" si="144"/>
        <v>0</v>
      </c>
      <c r="X1596">
        <f t="shared" si="145"/>
        <v>0</v>
      </c>
      <c r="Y1596">
        <f t="shared" si="146"/>
        <v>0</v>
      </c>
      <c r="Z1596">
        <f t="shared" si="147"/>
        <v>0</v>
      </c>
      <c r="AA1596">
        <f t="shared" si="148"/>
        <v>1</v>
      </c>
      <c r="AB1596">
        <f t="shared" si="149"/>
        <v>1</v>
      </c>
      <c r="AC1596">
        <v>76.099999999999994</v>
      </c>
    </row>
    <row r="1597" spans="1:29" x14ac:dyDescent="0.25">
      <c r="A1597" t="s">
        <v>27</v>
      </c>
      <c r="B1597" t="s">
        <v>166</v>
      </c>
      <c r="C1597">
        <v>2010</v>
      </c>
      <c r="D1597" t="s">
        <v>37</v>
      </c>
      <c r="E1597">
        <v>88</v>
      </c>
      <c r="F1597">
        <v>0</v>
      </c>
      <c r="G1597">
        <v>12.25</v>
      </c>
      <c r="H1597">
        <v>3119.3498239999999</v>
      </c>
      <c r="I1597">
        <v>97</v>
      </c>
      <c r="J1597">
        <v>5</v>
      </c>
      <c r="K1597">
        <v>58.1</v>
      </c>
      <c r="L1597">
        <v>0</v>
      </c>
      <c r="M1597">
        <v>97</v>
      </c>
      <c r="N1597">
        <v>1.44</v>
      </c>
      <c r="O1597">
        <v>98</v>
      </c>
      <c r="P1597">
        <v>0.1</v>
      </c>
      <c r="Q1597">
        <v>22538.6548</v>
      </c>
      <c r="R1597">
        <v>15731</v>
      </c>
      <c r="S1597">
        <v>0.7</v>
      </c>
      <c r="T1597">
        <v>0.5</v>
      </c>
      <c r="U1597">
        <v>0.81200000000000006</v>
      </c>
      <c r="V1597">
        <v>16</v>
      </c>
      <c r="W1597">
        <f t="shared" si="144"/>
        <v>0</v>
      </c>
      <c r="X1597">
        <f t="shared" si="145"/>
        <v>0</v>
      </c>
      <c r="Y1597">
        <f t="shared" si="146"/>
        <v>0</v>
      </c>
      <c r="Z1597">
        <f t="shared" si="147"/>
        <v>0</v>
      </c>
      <c r="AA1597">
        <f t="shared" si="148"/>
        <v>1</v>
      </c>
      <c r="AB1597">
        <f t="shared" si="149"/>
        <v>1</v>
      </c>
      <c r="AC1597">
        <v>79.599999999999994</v>
      </c>
    </row>
    <row r="1598" spans="1:29" x14ac:dyDescent="0.25">
      <c r="A1598" t="s">
        <v>25</v>
      </c>
      <c r="B1598" t="s">
        <v>107</v>
      </c>
      <c r="C1598">
        <v>2014</v>
      </c>
      <c r="D1598" t="s">
        <v>24</v>
      </c>
      <c r="E1598">
        <v>184</v>
      </c>
      <c r="F1598">
        <v>957</v>
      </c>
      <c r="G1598">
        <v>3.07</v>
      </c>
      <c r="H1598">
        <v>86.521538949999993</v>
      </c>
      <c r="I1598">
        <v>79</v>
      </c>
      <c r="J1598">
        <v>79563</v>
      </c>
      <c r="K1598">
        <v>18.100000000000001</v>
      </c>
      <c r="L1598">
        <v>1200</v>
      </c>
      <c r="M1598">
        <v>84</v>
      </c>
      <c r="N1598">
        <v>4.6900000000000004</v>
      </c>
      <c r="O1598">
        <v>85</v>
      </c>
      <c r="P1598">
        <v>0.2</v>
      </c>
      <c r="Q1598">
        <v>1573.11889</v>
      </c>
      <c r="R1598">
        <v>1293859294</v>
      </c>
      <c r="S1598">
        <v>26.8</v>
      </c>
      <c r="T1598">
        <v>27.4</v>
      </c>
      <c r="U1598">
        <v>0.60699999999999998</v>
      </c>
      <c r="V1598">
        <v>11.6</v>
      </c>
      <c r="W1598">
        <f t="shared" si="144"/>
        <v>0</v>
      </c>
      <c r="X1598">
        <f t="shared" si="145"/>
        <v>1</v>
      </c>
      <c r="Y1598">
        <f t="shared" si="146"/>
        <v>0</v>
      </c>
      <c r="Z1598">
        <f t="shared" si="147"/>
        <v>0</v>
      </c>
      <c r="AA1598">
        <f t="shared" si="148"/>
        <v>0</v>
      </c>
      <c r="AB1598">
        <f t="shared" si="149"/>
        <v>0</v>
      </c>
      <c r="AC1598">
        <v>68</v>
      </c>
    </row>
    <row r="1599" spans="1:29" x14ac:dyDescent="0.25">
      <c r="A1599" t="s">
        <v>25</v>
      </c>
      <c r="B1599" t="s">
        <v>122</v>
      </c>
      <c r="C1599">
        <v>2014</v>
      </c>
      <c r="D1599" t="s">
        <v>24</v>
      </c>
      <c r="E1599">
        <v>199</v>
      </c>
      <c r="F1599">
        <v>8</v>
      </c>
      <c r="G1599">
        <v>0.01</v>
      </c>
      <c r="H1599">
        <v>0</v>
      </c>
      <c r="I1599">
        <v>88</v>
      </c>
      <c r="J1599">
        <v>339</v>
      </c>
      <c r="K1599">
        <v>2.9</v>
      </c>
      <c r="L1599">
        <v>11</v>
      </c>
      <c r="M1599">
        <v>88</v>
      </c>
      <c r="N1599">
        <v>1.87</v>
      </c>
      <c r="O1599">
        <v>88</v>
      </c>
      <c r="P1599">
        <v>0.2</v>
      </c>
      <c r="S1599">
        <v>8.9</v>
      </c>
      <c r="T1599">
        <v>9</v>
      </c>
      <c r="U1599">
        <v>0.57299999999999995</v>
      </c>
      <c r="V1599">
        <v>10.6</v>
      </c>
      <c r="W1599">
        <f t="shared" si="144"/>
        <v>0</v>
      </c>
      <c r="X1599">
        <f t="shared" si="145"/>
        <v>1</v>
      </c>
      <c r="Y1599">
        <f t="shared" si="146"/>
        <v>0</v>
      </c>
      <c r="Z1599">
        <f t="shared" si="147"/>
        <v>0</v>
      </c>
      <c r="AA1599">
        <f t="shared" si="148"/>
        <v>0</v>
      </c>
      <c r="AB1599">
        <f t="shared" si="149"/>
        <v>0</v>
      </c>
      <c r="AC1599">
        <v>65.3</v>
      </c>
    </row>
    <row r="1600" spans="1:29" x14ac:dyDescent="0.25">
      <c r="A1600" t="s">
        <v>25</v>
      </c>
      <c r="B1600" t="s">
        <v>198</v>
      </c>
      <c r="C1600">
        <v>2000</v>
      </c>
      <c r="D1600" t="s">
        <v>24</v>
      </c>
      <c r="E1600">
        <v>136</v>
      </c>
      <c r="F1600">
        <v>10</v>
      </c>
      <c r="G1600">
        <v>1.41</v>
      </c>
      <c r="H1600">
        <v>81.727471199999997</v>
      </c>
      <c r="I1600">
        <v>79</v>
      </c>
      <c r="J1600">
        <v>146</v>
      </c>
      <c r="K1600">
        <v>43.9</v>
      </c>
      <c r="L1600">
        <v>12</v>
      </c>
      <c r="M1600">
        <v>86</v>
      </c>
      <c r="N1600">
        <v>4.92</v>
      </c>
      <c r="O1600">
        <v>84</v>
      </c>
      <c r="P1600">
        <v>0.1</v>
      </c>
      <c r="Q1600">
        <v>1177.6292679999999</v>
      </c>
      <c r="R1600">
        <v>1641848</v>
      </c>
      <c r="S1600">
        <v>6.8</v>
      </c>
      <c r="T1600">
        <v>6.6</v>
      </c>
      <c r="U1600">
        <v>0.58799999999999997</v>
      </c>
      <c r="V1600">
        <v>10</v>
      </c>
      <c r="W1600">
        <f t="shared" si="144"/>
        <v>0</v>
      </c>
      <c r="X1600">
        <f t="shared" si="145"/>
        <v>1</v>
      </c>
      <c r="Y1600">
        <f t="shared" si="146"/>
        <v>0</v>
      </c>
      <c r="Z1600">
        <f t="shared" si="147"/>
        <v>0</v>
      </c>
      <c r="AA1600">
        <f t="shared" si="148"/>
        <v>0</v>
      </c>
      <c r="AB1600">
        <f t="shared" si="149"/>
        <v>0</v>
      </c>
      <c r="AC1600">
        <v>72.599999999999994</v>
      </c>
    </row>
    <row r="1601" spans="1:29" x14ac:dyDescent="0.25">
      <c r="A1601" t="s">
        <v>29</v>
      </c>
      <c r="B1601" t="s">
        <v>145</v>
      </c>
      <c r="C1601">
        <v>2000</v>
      </c>
      <c r="D1601" t="s">
        <v>24</v>
      </c>
      <c r="E1601">
        <v>43</v>
      </c>
      <c r="F1601">
        <v>93</v>
      </c>
      <c r="G1601">
        <v>1.1399999999999999</v>
      </c>
      <c r="H1601">
        <v>47.172507179999997</v>
      </c>
      <c r="J1601">
        <v>7375</v>
      </c>
      <c r="K1601">
        <v>16.5</v>
      </c>
      <c r="L1601">
        <v>136</v>
      </c>
      <c r="M1601">
        <v>69</v>
      </c>
      <c r="N1601">
        <v>6.16</v>
      </c>
      <c r="O1601">
        <v>7</v>
      </c>
      <c r="P1601">
        <v>12.2</v>
      </c>
      <c r="Q1601">
        <v>277.64865909999997</v>
      </c>
      <c r="R1601">
        <v>1867687</v>
      </c>
      <c r="S1601">
        <v>4.2</v>
      </c>
      <c r="T1601">
        <v>4.0999999999999996</v>
      </c>
      <c r="U1601">
        <v>0.29099999999999998</v>
      </c>
      <c r="V1601">
        <v>5.4</v>
      </c>
      <c r="W1601">
        <f t="shared" si="144"/>
        <v>1</v>
      </c>
      <c r="X1601">
        <f t="shared" si="145"/>
        <v>0</v>
      </c>
      <c r="Y1601">
        <f t="shared" si="146"/>
        <v>0</v>
      </c>
      <c r="Z1601">
        <f t="shared" si="147"/>
        <v>0</v>
      </c>
      <c r="AA1601">
        <f t="shared" si="148"/>
        <v>0</v>
      </c>
      <c r="AB1601">
        <f t="shared" si="149"/>
        <v>0</v>
      </c>
      <c r="AC1601">
        <v>49</v>
      </c>
    </row>
    <row r="1602" spans="1:29" x14ac:dyDescent="0.25">
      <c r="A1602" t="s">
        <v>25</v>
      </c>
      <c r="B1602" t="s">
        <v>198</v>
      </c>
      <c r="C1602">
        <v>2003</v>
      </c>
      <c r="D1602" t="s">
        <v>24</v>
      </c>
      <c r="E1602">
        <v>134</v>
      </c>
      <c r="F1602">
        <v>9</v>
      </c>
      <c r="G1602">
        <v>1.29</v>
      </c>
      <c r="H1602">
        <v>94.756392109999993</v>
      </c>
      <c r="I1602">
        <v>81</v>
      </c>
      <c r="J1602">
        <v>801</v>
      </c>
      <c r="K1602">
        <v>46</v>
      </c>
      <c r="L1602">
        <v>11</v>
      </c>
      <c r="M1602">
        <v>85</v>
      </c>
      <c r="N1602">
        <v>5.12</v>
      </c>
      <c r="O1602">
        <v>83</v>
      </c>
      <c r="P1602">
        <v>0.1</v>
      </c>
      <c r="Q1602">
        <v>1253.3914299999999</v>
      </c>
      <c r="R1602">
        <v>17415266</v>
      </c>
      <c r="S1602">
        <v>6.6</v>
      </c>
      <c r="T1602">
        <v>6.4</v>
      </c>
      <c r="U1602">
        <v>0.59899999999999998</v>
      </c>
      <c r="V1602">
        <v>10.3</v>
      </c>
      <c r="W1602">
        <f t="shared" si="144"/>
        <v>0</v>
      </c>
      <c r="X1602">
        <f t="shared" si="145"/>
        <v>1</v>
      </c>
      <c r="Y1602">
        <f t="shared" si="146"/>
        <v>0</v>
      </c>
      <c r="Z1602">
        <f t="shared" si="147"/>
        <v>0</v>
      </c>
      <c r="AA1602">
        <f t="shared" si="148"/>
        <v>0</v>
      </c>
      <c r="AB1602">
        <f t="shared" si="149"/>
        <v>0</v>
      </c>
      <c r="AC1602">
        <v>73</v>
      </c>
    </row>
    <row r="1603" spans="1:29" x14ac:dyDescent="0.25">
      <c r="A1603" t="s">
        <v>29</v>
      </c>
      <c r="B1603" t="s">
        <v>182</v>
      </c>
      <c r="C1603">
        <v>2000</v>
      </c>
      <c r="D1603" t="s">
        <v>24</v>
      </c>
      <c r="E1603">
        <v>188</v>
      </c>
      <c r="F1603">
        <v>0</v>
      </c>
      <c r="G1603">
        <v>8.24</v>
      </c>
      <c r="H1603">
        <v>601.76081150000005</v>
      </c>
      <c r="I1603">
        <v>98</v>
      </c>
      <c r="J1603">
        <v>0</v>
      </c>
      <c r="K1603">
        <v>27.1</v>
      </c>
      <c r="L1603">
        <v>0</v>
      </c>
      <c r="M1603">
        <v>98</v>
      </c>
      <c r="N1603">
        <v>4.62</v>
      </c>
      <c r="O1603">
        <v>98</v>
      </c>
      <c r="P1603">
        <v>0.1</v>
      </c>
      <c r="Q1603">
        <v>7578.8515299999999</v>
      </c>
      <c r="R1603">
        <v>81131</v>
      </c>
      <c r="S1603">
        <v>6.3</v>
      </c>
      <c r="T1603">
        <v>6.7</v>
      </c>
      <c r="U1603">
        <v>0</v>
      </c>
      <c r="V1603">
        <v>12.3</v>
      </c>
      <c r="W1603">
        <f t="shared" ref="W1603:W1666" si="150">IF(A1603="Africa",1,0)</f>
        <v>1</v>
      </c>
      <c r="X1603">
        <f t="shared" ref="X1603:X1666" si="151">IF(A1603="Asia",1,0)</f>
        <v>0</v>
      </c>
      <c r="Y1603">
        <f t="shared" ref="Y1603:Y1666" si="152">IF(A1603="Oceania",1,0)</f>
        <v>0</v>
      </c>
      <c r="Z1603">
        <f t="shared" ref="Z1603:Z1666" si="153">IF(A1603="South America",1,0)</f>
        <v>0</v>
      </c>
      <c r="AA1603">
        <f t="shared" ref="AA1603:AA1666" si="154">IF(A1603="Europe",1,0)</f>
        <v>0</v>
      </c>
      <c r="AB1603">
        <f t="shared" ref="AB1603:AB1666" si="155">IF(D1603="Developed",1,0)</f>
        <v>0</v>
      </c>
      <c r="AC1603">
        <v>71.8</v>
      </c>
    </row>
    <row r="1604" spans="1:29" x14ac:dyDescent="0.25">
      <c r="A1604" t="s">
        <v>32</v>
      </c>
      <c r="B1604" t="s">
        <v>173</v>
      </c>
      <c r="C1604">
        <v>2013</v>
      </c>
      <c r="D1604" t="s">
        <v>24</v>
      </c>
      <c r="F1604">
        <v>0</v>
      </c>
      <c r="G1604">
        <v>8.5399999999999991</v>
      </c>
      <c r="H1604">
        <v>0</v>
      </c>
      <c r="I1604">
        <v>97</v>
      </c>
      <c r="J1604">
        <v>0</v>
      </c>
      <c r="K1604">
        <v>5.2</v>
      </c>
      <c r="L1604">
        <v>0</v>
      </c>
      <c r="M1604">
        <v>96</v>
      </c>
      <c r="N1604">
        <v>6.14</v>
      </c>
      <c r="O1604">
        <v>96</v>
      </c>
      <c r="P1604">
        <v>0.1</v>
      </c>
      <c r="S1604">
        <v>3.7</v>
      </c>
      <c r="T1604">
        <v>3.6</v>
      </c>
      <c r="U1604">
        <v>0.749</v>
      </c>
      <c r="V1604">
        <v>13.4</v>
      </c>
      <c r="W1604">
        <f t="shared" si="150"/>
        <v>0</v>
      </c>
      <c r="X1604">
        <f t="shared" si="151"/>
        <v>0</v>
      </c>
      <c r="Y1604">
        <f t="shared" si="152"/>
        <v>0</v>
      </c>
      <c r="Z1604">
        <f t="shared" si="153"/>
        <v>0</v>
      </c>
      <c r="AA1604">
        <f t="shared" si="154"/>
        <v>0</v>
      </c>
      <c r="AB1604">
        <f t="shared" si="155"/>
        <v>0</v>
      </c>
    </row>
    <row r="1605" spans="1:29" x14ac:dyDescent="0.25">
      <c r="A1605" t="s">
        <v>29</v>
      </c>
      <c r="B1605" t="s">
        <v>58</v>
      </c>
      <c r="C1605">
        <v>2014</v>
      </c>
      <c r="D1605" t="s">
        <v>24</v>
      </c>
      <c r="E1605">
        <v>47</v>
      </c>
      <c r="F1605">
        <v>58</v>
      </c>
      <c r="G1605">
        <v>0.01</v>
      </c>
      <c r="H1605">
        <v>0</v>
      </c>
      <c r="I1605">
        <v>76</v>
      </c>
      <c r="J1605">
        <v>50</v>
      </c>
      <c r="K1605">
        <v>27.4</v>
      </c>
      <c r="L1605">
        <v>80</v>
      </c>
      <c r="M1605">
        <v>76</v>
      </c>
      <c r="N1605">
        <v>5.72</v>
      </c>
      <c r="O1605">
        <v>76</v>
      </c>
      <c r="P1605">
        <v>2</v>
      </c>
      <c r="S1605">
        <v>5.6</v>
      </c>
      <c r="T1605">
        <v>5.6</v>
      </c>
      <c r="W1605">
        <f t="shared" si="150"/>
        <v>1</v>
      </c>
      <c r="X1605">
        <f t="shared" si="151"/>
        <v>0</v>
      </c>
      <c r="Y1605">
        <f t="shared" si="152"/>
        <v>0</v>
      </c>
      <c r="Z1605">
        <f t="shared" si="153"/>
        <v>0</v>
      </c>
      <c r="AA1605">
        <f t="shared" si="154"/>
        <v>0</v>
      </c>
      <c r="AB1605">
        <f t="shared" si="155"/>
        <v>0</v>
      </c>
      <c r="AC1605">
        <v>52.8</v>
      </c>
    </row>
    <row r="1606" spans="1:29" x14ac:dyDescent="0.25">
      <c r="A1606" t="s">
        <v>25</v>
      </c>
      <c r="B1606" t="s">
        <v>146</v>
      </c>
      <c r="C1606">
        <v>2003</v>
      </c>
      <c r="D1606" t="s">
        <v>24</v>
      </c>
      <c r="E1606">
        <v>231</v>
      </c>
      <c r="F1606">
        <v>69</v>
      </c>
      <c r="G1606">
        <v>0.4</v>
      </c>
      <c r="H1606">
        <v>3.8242124720000001</v>
      </c>
      <c r="I1606">
        <v>8</v>
      </c>
      <c r="J1606">
        <v>830</v>
      </c>
      <c r="K1606">
        <v>15.2</v>
      </c>
      <c r="L1606">
        <v>93</v>
      </c>
      <c r="M1606">
        <v>86</v>
      </c>
      <c r="N1606">
        <v>1.97</v>
      </c>
      <c r="O1606">
        <v>78</v>
      </c>
      <c r="P1606">
        <v>0.5</v>
      </c>
      <c r="Q1606">
        <v>219.78232600000001</v>
      </c>
      <c r="R1606">
        <v>47624894</v>
      </c>
      <c r="S1606">
        <v>13.3</v>
      </c>
      <c r="T1606">
        <v>13.6</v>
      </c>
      <c r="U1606">
        <v>0.44500000000000001</v>
      </c>
      <c r="V1606">
        <v>7.7</v>
      </c>
      <c r="W1606">
        <f t="shared" si="150"/>
        <v>0</v>
      </c>
      <c r="X1606">
        <f t="shared" si="151"/>
        <v>1</v>
      </c>
      <c r="Y1606">
        <f t="shared" si="152"/>
        <v>0</v>
      </c>
      <c r="Z1606">
        <f t="shared" si="153"/>
        <v>0</v>
      </c>
      <c r="AA1606">
        <f t="shared" si="154"/>
        <v>0</v>
      </c>
      <c r="AB1606">
        <f t="shared" si="155"/>
        <v>0</v>
      </c>
      <c r="AC1606">
        <v>63.2</v>
      </c>
    </row>
    <row r="1607" spans="1:29" x14ac:dyDescent="0.25">
      <c r="A1607" t="s">
        <v>25</v>
      </c>
      <c r="B1607" t="s">
        <v>110</v>
      </c>
      <c r="C1607">
        <v>2003</v>
      </c>
      <c r="D1607" t="s">
        <v>24</v>
      </c>
      <c r="E1607">
        <v>213</v>
      </c>
      <c r="F1607">
        <v>30</v>
      </c>
      <c r="G1607">
        <v>7.0000000000000007E-2</v>
      </c>
      <c r="H1607">
        <v>0</v>
      </c>
      <c r="I1607">
        <v>63</v>
      </c>
      <c r="J1607">
        <v>0</v>
      </c>
      <c r="K1607">
        <v>51.3</v>
      </c>
      <c r="L1607">
        <v>37</v>
      </c>
      <c r="M1607">
        <v>73</v>
      </c>
      <c r="N1607">
        <v>4.3600000000000003</v>
      </c>
      <c r="O1607">
        <v>75</v>
      </c>
      <c r="P1607">
        <v>0.1</v>
      </c>
      <c r="R1607">
        <v>25627626</v>
      </c>
      <c r="S1607">
        <v>5.5</v>
      </c>
      <c r="T1607">
        <v>5.2</v>
      </c>
      <c r="U1607">
        <v>0.61599999999999999</v>
      </c>
      <c r="V1607">
        <v>9.4</v>
      </c>
      <c r="W1607">
        <f t="shared" si="150"/>
        <v>0</v>
      </c>
      <c r="X1607">
        <f t="shared" si="151"/>
        <v>1</v>
      </c>
      <c r="Y1607">
        <f t="shared" si="152"/>
        <v>0</v>
      </c>
      <c r="Z1607">
        <f t="shared" si="153"/>
        <v>0</v>
      </c>
      <c r="AA1607">
        <f t="shared" si="154"/>
        <v>0</v>
      </c>
      <c r="AB1607">
        <f t="shared" si="155"/>
        <v>0</v>
      </c>
      <c r="AC1607">
        <v>66.5</v>
      </c>
    </row>
    <row r="1608" spans="1:29" x14ac:dyDescent="0.25">
      <c r="A1608" t="s">
        <v>29</v>
      </c>
      <c r="B1608" t="s">
        <v>203</v>
      </c>
      <c r="C1608">
        <v>2006</v>
      </c>
      <c r="D1608" t="s">
        <v>24</v>
      </c>
      <c r="E1608">
        <v>345</v>
      </c>
      <c r="F1608">
        <v>15</v>
      </c>
      <c r="G1608">
        <v>1.37</v>
      </c>
      <c r="H1608">
        <v>6.2260487849999997</v>
      </c>
      <c r="J1608">
        <v>26</v>
      </c>
      <c r="K1608">
        <v>19.3</v>
      </c>
      <c r="L1608">
        <v>22</v>
      </c>
      <c r="M1608">
        <v>85</v>
      </c>
      <c r="N1608">
        <v>5.56</v>
      </c>
      <c r="O1608">
        <v>84</v>
      </c>
      <c r="P1608">
        <v>5</v>
      </c>
      <c r="Q1608">
        <v>377.33629000000002</v>
      </c>
      <c r="R1608">
        <v>5837792</v>
      </c>
      <c r="S1608">
        <v>8.1</v>
      </c>
      <c r="T1608">
        <v>8</v>
      </c>
      <c r="U1608">
        <v>0.436</v>
      </c>
      <c r="V1608">
        <v>10.199999999999999</v>
      </c>
      <c r="W1608">
        <f t="shared" si="150"/>
        <v>1</v>
      </c>
      <c r="X1608">
        <f t="shared" si="151"/>
        <v>0</v>
      </c>
      <c r="Y1608">
        <f t="shared" si="152"/>
        <v>0</v>
      </c>
      <c r="Z1608">
        <f t="shared" si="153"/>
        <v>0</v>
      </c>
      <c r="AA1608">
        <f t="shared" si="154"/>
        <v>0</v>
      </c>
      <c r="AB1608">
        <f t="shared" si="155"/>
        <v>0</v>
      </c>
      <c r="AC1608">
        <v>55.7</v>
      </c>
    </row>
    <row r="1609" spans="1:29" x14ac:dyDescent="0.25">
      <c r="A1609" t="s">
        <v>29</v>
      </c>
      <c r="B1609" t="s">
        <v>172</v>
      </c>
      <c r="C1609">
        <v>2012</v>
      </c>
      <c r="D1609" t="s">
        <v>24</v>
      </c>
      <c r="E1609">
        <v>239</v>
      </c>
      <c r="F1609">
        <v>13</v>
      </c>
      <c r="G1609">
        <v>0.01</v>
      </c>
      <c r="H1609">
        <v>9.7746764109999997</v>
      </c>
      <c r="I1609">
        <v>98</v>
      </c>
      <c r="J1609">
        <v>75</v>
      </c>
      <c r="K1609">
        <v>19.5</v>
      </c>
      <c r="L1609">
        <v>18</v>
      </c>
      <c r="M1609">
        <v>98</v>
      </c>
      <c r="N1609">
        <v>7.68</v>
      </c>
      <c r="O1609">
        <v>98</v>
      </c>
      <c r="P1609">
        <v>0.7</v>
      </c>
      <c r="Q1609">
        <v>678.79697299999998</v>
      </c>
      <c r="R1609">
        <v>1788853</v>
      </c>
      <c r="S1609">
        <v>6.1</v>
      </c>
      <c r="T1609">
        <v>6.1</v>
      </c>
      <c r="U1609">
        <v>0.47499999999999998</v>
      </c>
      <c r="V1609">
        <v>10.5</v>
      </c>
      <c r="W1609">
        <f t="shared" si="150"/>
        <v>1</v>
      </c>
      <c r="X1609">
        <f t="shared" si="151"/>
        <v>0</v>
      </c>
      <c r="Y1609">
        <f t="shared" si="152"/>
        <v>0</v>
      </c>
      <c r="Z1609">
        <f t="shared" si="153"/>
        <v>0</v>
      </c>
      <c r="AA1609">
        <f t="shared" si="154"/>
        <v>0</v>
      </c>
      <c r="AB1609">
        <f t="shared" si="155"/>
        <v>0</v>
      </c>
      <c r="AC1609">
        <v>64.599999999999994</v>
      </c>
    </row>
    <row r="1610" spans="1:29" x14ac:dyDescent="0.25">
      <c r="A1610" t="s">
        <v>32</v>
      </c>
      <c r="B1610" t="s">
        <v>215</v>
      </c>
      <c r="C1610">
        <v>2011</v>
      </c>
      <c r="D1610" t="s">
        <v>37</v>
      </c>
      <c r="E1610">
        <v>16</v>
      </c>
      <c r="F1610">
        <v>25</v>
      </c>
      <c r="G1610">
        <v>8.67</v>
      </c>
      <c r="H1610">
        <v>0</v>
      </c>
      <c r="I1610">
        <v>91</v>
      </c>
      <c r="J1610">
        <v>220</v>
      </c>
      <c r="K1610">
        <v>67.5</v>
      </c>
      <c r="L1610">
        <v>29</v>
      </c>
      <c r="M1610">
        <v>94</v>
      </c>
      <c r="N1610">
        <v>17.600000000000001</v>
      </c>
      <c r="O1610">
        <v>96</v>
      </c>
      <c r="P1610">
        <v>0.1</v>
      </c>
      <c r="S1610">
        <v>0.7</v>
      </c>
      <c r="T1610">
        <v>0.6</v>
      </c>
      <c r="W1610">
        <f t="shared" si="150"/>
        <v>0</v>
      </c>
      <c r="X1610">
        <f t="shared" si="151"/>
        <v>0</v>
      </c>
      <c r="Y1610">
        <f t="shared" si="152"/>
        <v>0</v>
      </c>
      <c r="Z1610">
        <f t="shared" si="153"/>
        <v>0</v>
      </c>
      <c r="AA1610">
        <f t="shared" si="154"/>
        <v>0</v>
      </c>
      <c r="AB1610">
        <f t="shared" si="155"/>
        <v>1</v>
      </c>
      <c r="AC1610">
        <v>78.7</v>
      </c>
    </row>
    <row r="1611" spans="1:29" x14ac:dyDescent="0.25">
      <c r="A1611" t="s">
        <v>34</v>
      </c>
      <c r="B1611" t="s">
        <v>67</v>
      </c>
      <c r="C1611">
        <v>2011</v>
      </c>
      <c r="D1611" t="s">
        <v>24</v>
      </c>
      <c r="E1611">
        <v>144</v>
      </c>
      <c r="F1611">
        <v>12</v>
      </c>
      <c r="G1611">
        <v>4.37</v>
      </c>
      <c r="H1611">
        <v>184.3073618</v>
      </c>
      <c r="I1611">
        <v>85</v>
      </c>
      <c r="J1611">
        <v>6</v>
      </c>
      <c r="K1611">
        <v>55</v>
      </c>
      <c r="L1611">
        <v>14</v>
      </c>
      <c r="M1611">
        <v>85</v>
      </c>
      <c r="N1611">
        <v>6.64</v>
      </c>
      <c r="O1611">
        <v>85</v>
      </c>
      <c r="P1611">
        <v>0.1</v>
      </c>
      <c r="Q1611">
        <v>7227.7396799999997</v>
      </c>
      <c r="R1611">
        <v>4646646</v>
      </c>
      <c r="S1611">
        <v>2.2000000000000002</v>
      </c>
      <c r="T1611">
        <v>2</v>
      </c>
      <c r="U1611">
        <v>0.7</v>
      </c>
      <c r="V1611">
        <v>13</v>
      </c>
      <c r="W1611">
        <f t="shared" si="150"/>
        <v>0</v>
      </c>
      <c r="X1611">
        <f t="shared" si="151"/>
        <v>0</v>
      </c>
      <c r="Y1611">
        <f t="shared" si="152"/>
        <v>0</v>
      </c>
      <c r="Z1611">
        <f t="shared" si="153"/>
        <v>1</v>
      </c>
      <c r="AA1611">
        <f t="shared" si="154"/>
        <v>0</v>
      </c>
      <c r="AB1611">
        <f t="shared" si="155"/>
        <v>0</v>
      </c>
      <c r="AC1611">
        <v>74.2</v>
      </c>
    </row>
    <row r="1612" spans="1:29" x14ac:dyDescent="0.25">
      <c r="A1612" t="s">
        <v>27</v>
      </c>
      <c r="B1612" t="s">
        <v>213</v>
      </c>
      <c r="C1612">
        <v>2012</v>
      </c>
      <c r="D1612" t="s">
        <v>37</v>
      </c>
      <c r="E1612">
        <v>72</v>
      </c>
      <c r="F1612">
        <v>3</v>
      </c>
      <c r="G1612">
        <v>10.42</v>
      </c>
      <c r="H1612">
        <v>0</v>
      </c>
      <c r="J1612">
        <v>2092</v>
      </c>
      <c r="K1612">
        <v>64.8</v>
      </c>
      <c r="L1612">
        <v>4</v>
      </c>
      <c r="M1612">
        <v>95</v>
      </c>
      <c r="N1612">
        <v>9.41</v>
      </c>
      <c r="O1612">
        <v>95</v>
      </c>
      <c r="P1612">
        <v>0.1</v>
      </c>
      <c r="S1612">
        <v>0.8</v>
      </c>
      <c r="T1612">
        <v>0.5</v>
      </c>
      <c r="W1612">
        <f t="shared" si="150"/>
        <v>0</v>
      </c>
      <c r="X1612">
        <f t="shared" si="151"/>
        <v>0</v>
      </c>
      <c r="Y1612">
        <f t="shared" si="152"/>
        <v>0</v>
      </c>
      <c r="Z1612">
        <f t="shared" si="153"/>
        <v>0</v>
      </c>
      <c r="AA1612">
        <f t="shared" si="154"/>
        <v>1</v>
      </c>
      <c r="AB1612">
        <f t="shared" si="155"/>
        <v>1</v>
      </c>
      <c r="AC1612">
        <v>86</v>
      </c>
    </row>
    <row r="1613" spans="1:29" x14ac:dyDescent="0.25">
      <c r="A1613" t="s">
        <v>29</v>
      </c>
      <c r="B1613" t="s">
        <v>88</v>
      </c>
      <c r="C1613">
        <v>2014</v>
      </c>
      <c r="D1613" t="s">
        <v>24</v>
      </c>
      <c r="E1613">
        <v>234</v>
      </c>
      <c r="F1613">
        <v>140</v>
      </c>
      <c r="G1613">
        <v>0.01</v>
      </c>
      <c r="H1613">
        <v>89.958058449999996</v>
      </c>
      <c r="I1613">
        <v>77</v>
      </c>
      <c r="J1613">
        <v>12739</v>
      </c>
      <c r="K1613">
        <v>17.2</v>
      </c>
      <c r="L1613">
        <v>202</v>
      </c>
      <c r="M1613">
        <v>75</v>
      </c>
      <c r="N1613">
        <v>4.88</v>
      </c>
      <c r="O1613">
        <v>77</v>
      </c>
      <c r="P1613">
        <v>0.6</v>
      </c>
      <c r="Q1613">
        <v>571.16227590000005</v>
      </c>
      <c r="R1613">
        <v>97366774</v>
      </c>
      <c r="S1613">
        <v>1.5</v>
      </c>
      <c r="T1613">
        <v>1.3</v>
      </c>
      <c r="U1613">
        <v>0.435</v>
      </c>
      <c r="V1613">
        <v>8.4</v>
      </c>
      <c r="W1613">
        <f t="shared" si="150"/>
        <v>1</v>
      </c>
      <c r="X1613">
        <f t="shared" si="151"/>
        <v>0</v>
      </c>
      <c r="Y1613">
        <f t="shared" si="152"/>
        <v>0</v>
      </c>
      <c r="Z1613">
        <f t="shared" si="153"/>
        <v>0</v>
      </c>
      <c r="AA1613">
        <f t="shared" si="154"/>
        <v>0</v>
      </c>
      <c r="AB1613">
        <f t="shared" si="155"/>
        <v>0</v>
      </c>
      <c r="AC1613">
        <v>64.2</v>
      </c>
    </row>
    <row r="1614" spans="1:29" x14ac:dyDescent="0.25">
      <c r="A1614" t="s">
        <v>29</v>
      </c>
      <c r="B1614" t="s">
        <v>63</v>
      </c>
      <c r="C1614">
        <v>2015</v>
      </c>
      <c r="D1614" t="s">
        <v>24</v>
      </c>
      <c r="E1614">
        <v>397</v>
      </c>
      <c r="F1614">
        <v>15</v>
      </c>
      <c r="H1614">
        <v>0</v>
      </c>
      <c r="I1614">
        <v>47</v>
      </c>
      <c r="J1614">
        <v>150</v>
      </c>
      <c r="K1614">
        <v>22.7</v>
      </c>
      <c r="L1614">
        <v>21</v>
      </c>
      <c r="M1614">
        <v>47</v>
      </c>
      <c r="O1614">
        <v>47</v>
      </c>
      <c r="P1614">
        <v>4.4000000000000004</v>
      </c>
      <c r="Q1614">
        <v>348.381417</v>
      </c>
      <c r="R1614">
        <v>45461</v>
      </c>
      <c r="S1614">
        <v>8.1999999999999993</v>
      </c>
      <c r="T1614">
        <v>8.1999999999999993</v>
      </c>
      <c r="U1614">
        <v>0.34699999999999998</v>
      </c>
      <c r="V1614">
        <v>7.1</v>
      </c>
      <c r="W1614">
        <f t="shared" si="150"/>
        <v>1</v>
      </c>
      <c r="X1614">
        <f t="shared" si="151"/>
        <v>0</v>
      </c>
      <c r="Y1614">
        <f t="shared" si="152"/>
        <v>0</v>
      </c>
      <c r="Z1614">
        <f t="shared" si="153"/>
        <v>0</v>
      </c>
      <c r="AA1614">
        <f t="shared" si="154"/>
        <v>0</v>
      </c>
      <c r="AB1614">
        <f t="shared" si="155"/>
        <v>0</v>
      </c>
      <c r="AC1614">
        <v>52.5</v>
      </c>
    </row>
    <row r="1615" spans="1:29" x14ac:dyDescent="0.25">
      <c r="A1615" t="s">
        <v>29</v>
      </c>
      <c r="B1615" t="s">
        <v>137</v>
      </c>
      <c r="C1615">
        <v>2015</v>
      </c>
      <c r="D1615" t="s">
        <v>24</v>
      </c>
      <c r="E1615">
        <v>25</v>
      </c>
      <c r="F1615">
        <v>8</v>
      </c>
      <c r="H1615">
        <v>0</v>
      </c>
      <c r="I1615">
        <v>73</v>
      </c>
      <c r="J1615">
        <v>1</v>
      </c>
      <c r="K1615">
        <v>3.8</v>
      </c>
      <c r="L1615">
        <v>12</v>
      </c>
      <c r="M1615">
        <v>67</v>
      </c>
      <c r="O1615">
        <v>73</v>
      </c>
      <c r="P1615">
        <v>0.9</v>
      </c>
      <c r="Q1615">
        <v>1158.2564689999999</v>
      </c>
      <c r="R1615">
        <v>4182341</v>
      </c>
      <c r="S1615">
        <v>7.8</v>
      </c>
      <c r="T1615">
        <v>7.5</v>
      </c>
      <c r="U1615">
        <v>0.51300000000000001</v>
      </c>
      <c r="V1615">
        <v>8.5</v>
      </c>
      <c r="W1615">
        <f t="shared" si="150"/>
        <v>1</v>
      </c>
      <c r="X1615">
        <f t="shared" si="151"/>
        <v>0</v>
      </c>
      <c r="Y1615">
        <f t="shared" si="152"/>
        <v>0</v>
      </c>
      <c r="Z1615">
        <f t="shared" si="153"/>
        <v>0</v>
      </c>
      <c r="AA1615">
        <f t="shared" si="154"/>
        <v>0</v>
      </c>
      <c r="AB1615">
        <f t="shared" si="155"/>
        <v>0</v>
      </c>
      <c r="AC1615">
        <v>63.1</v>
      </c>
    </row>
    <row r="1616" spans="1:29" x14ac:dyDescent="0.25">
      <c r="A1616" t="s">
        <v>27</v>
      </c>
      <c r="B1616" t="s">
        <v>211</v>
      </c>
      <c r="C1616">
        <v>2015</v>
      </c>
      <c r="D1616" t="s">
        <v>24</v>
      </c>
      <c r="E1616">
        <v>195</v>
      </c>
      <c r="F1616">
        <v>4</v>
      </c>
      <c r="H1616">
        <v>0</v>
      </c>
      <c r="I1616">
        <v>22</v>
      </c>
      <c r="J1616">
        <v>105</v>
      </c>
      <c r="K1616">
        <v>61.3</v>
      </c>
      <c r="L1616">
        <v>5</v>
      </c>
      <c r="M1616">
        <v>51</v>
      </c>
      <c r="O1616">
        <v>23</v>
      </c>
      <c r="P1616">
        <v>0.2</v>
      </c>
      <c r="Q1616">
        <v>2124.6626660000002</v>
      </c>
      <c r="R1616">
        <v>4515429</v>
      </c>
      <c r="S1616">
        <v>2.2999999999999998</v>
      </c>
      <c r="T1616">
        <v>2.4</v>
      </c>
      <c r="U1616">
        <v>0.748</v>
      </c>
      <c r="V1616">
        <v>15.3</v>
      </c>
      <c r="W1616">
        <f t="shared" si="150"/>
        <v>0</v>
      </c>
      <c r="X1616">
        <f t="shared" si="151"/>
        <v>0</v>
      </c>
      <c r="Y1616">
        <f t="shared" si="152"/>
        <v>0</v>
      </c>
      <c r="Z1616">
        <f t="shared" si="153"/>
        <v>0</v>
      </c>
      <c r="AA1616">
        <f t="shared" si="154"/>
        <v>1</v>
      </c>
      <c r="AB1616">
        <f t="shared" si="155"/>
        <v>0</v>
      </c>
      <c r="AC1616">
        <v>71.3</v>
      </c>
    </row>
    <row r="1617" spans="1:29" x14ac:dyDescent="0.25">
      <c r="A1617" t="s">
        <v>32</v>
      </c>
      <c r="B1617" t="s">
        <v>47</v>
      </c>
      <c r="C1617">
        <v>2005</v>
      </c>
      <c r="D1617" t="s">
        <v>24</v>
      </c>
      <c r="E1617">
        <v>191</v>
      </c>
      <c r="F1617">
        <v>0</v>
      </c>
      <c r="G1617">
        <v>6.25</v>
      </c>
      <c r="H1617">
        <v>365.79989599999999</v>
      </c>
      <c r="I1617">
        <v>96</v>
      </c>
      <c r="J1617">
        <v>0</v>
      </c>
      <c r="K1617">
        <v>43.8</v>
      </c>
      <c r="L1617">
        <v>0</v>
      </c>
      <c r="M1617">
        <v>96</v>
      </c>
      <c r="N1617">
        <v>4.45</v>
      </c>
      <c r="O1617">
        <v>96</v>
      </c>
      <c r="P1617">
        <v>0.8</v>
      </c>
      <c r="Q1617">
        <v>3933.3322149999999</v>
      </c>
      <c r="R1617">
        <v>283277</v>
      </c>
      <c r="S1617">
        <v>3.6</v>
      </c>
      <c r="T1617">
        <v>3.5</v>
      </c>
      <c r="U1617">
        <v>0.69499999999999995</v>
      </c>
      <c r="V1617">
        <v>12.8</v>
      </c>
      <c r="W1617">
        <f t="shared" si="150"/>
        <v>0</v>
      </c>
      <c r="X1617">
        <f t="shared" si="151"/>
        <v>0</v>
      </c>
      <c r="Y1617">
        <f t="shared" si="152"/>
        <v>0</v>
      </c>
      <c r="Z1617">
        <f t="shared" si="153"/>
        <v>0</v>
      </c>
      <c r="AA1617">
        <f t="shared" si="154"/>
        <v>0</v>
      </c>
      <c r="AB1617">
        <f t="shared" si="155"/>
        <v>0</v>
      </c>
      <c r="AC1617">
        <v>69</v>
      </c>
    </row>
    <row r="1618" spans="1:29" x14ac:dyDescent="0.25">
      <c r="A1618" t="s">
        <v>29</v>
      </c>
      <c r="B1618" t="s">
        <v>210</v>
      </c>
      <c r="C1618">
        <v>2015</v>
      </c>
      <c r="D1618" t="s">
        <v>24</v>
      </c>
      <c r="E1618">
        <v>291</v>
      </c>
      <c r="F1618">
        <v>66</v>
      </c>
      <c r="H1618">
        <v>0</v>
      </c>
      <c r="I1618">
        <v>78</v>
      </c>
      <c r="J1618">
        <v>478</v>
      </c>
      <c r="K1618">
        <v>18.5</v>
      </c>
      <c r="L1618">
        <v>93</v>
      </c>
      <c r="M1618">
        <v>82</v>
      </c>
      <c r="O1618">
        <v>78</v>
      </c>
      <c r="P1618">
        <v>3.1</v>
      </c>
      <c r="Q1618">
        <v>693.89638290000005</v>
      </c>
      <c r="R1618">
        <v>414487</v>
      </c>
      <c r="S1618">
        <v>5.6</v>
      </c>
      <c r="T1618">
        <v>5.6</v>
      </c>
      <c r="U1618">
        <v>0.48799999999999999</v>
      </c>
      <c r="V1618">
        <v>10</v>
      </c>
      <c r="W1618">
        <f t="shared" si="150"/>
        <v>1</v>
      </c>
      <c r="X1618">
        <f t="shared" si="151"/>
        <v>0</v>
      </c>
      <c r="Y1618">
        <f t="shared" si="152"/>
        <v>0</v>
      </c>
      <c r="Z1618">
        <f t="shared" si="153"/>
        <v>0</v>
      </c>
      <c r="AA1618">
        <f t="shared" si="154"/>
        <v>0</v>
      </c>
      <c r="AB1618">
        <f t="shared" si="155"/>
        <v>0</v>
      </c>
      <c r="AC1618">
        <v>62.3</v>
      </c>
    </row>
    <row r="1619" spans="1:29" x14ac:dyDescent="0.25">
      <c r="A1619" t="s">
        <v>29</v>
      </c>
      <c r="B1619" t="s">
        <v>130</v>
      </c>
      <c r="C1619">
        <v>2004</v>
      </c>
      <c r="D1619" t="s">
        <v>24</v>
      </c>
      <c r="E1619">
        <v>267</v>
      </c>
      <c r="F1619">
        <v>38</v>
      </c>
      <c r="G1619">
        <v>0.81</v>
      </c>
      <c r="H1619">
        <v>23.727963280000001</v>
      </c>
      <c r="I1619">
        <v>71</v>
      </c>
      <c r="J1619">
        <v>35558</v>
      </c>
      <c r="K1619">
        <v>15.4</v>
      </c>
      <c r="L1619">
        <v>58</v>
      </c>
      <c r="M1619">
        <v>74</v>
      </c>
      <c r="N1619">
        <v>4.8899999999999997</v>
      </c>
      <c r="O1619">
        <v>78</v>
      </c>
      <c r="P1619">
        <v>0.6</v>
      </c>
      <c r="Q1619">
        <v>245.12358760000001</v>
      </c>
      <c r="R1619">
        <v>1782997</v>
      </c>
      <c r="S1619">
        <v>8.1999999999999993</v>
      </c>
      <c r="T1619">
        <v>8.1</v>
      </c>
      <c r="U1619">
        <v>0.46600000000000003</v>
      </c>
      <c r="V1619">
        <v>8.6999999999999993</v>
      </c>
      <c r="W1619">
        <f t="shared" si="150"/>
        <v>1</v>
      </c>
      <c r="X1619">
        <f t="shared" si="151"/>
        <v>0</v>
      </c>
      <c r="Y1619">
        <f t="shared" si="152"/>
        <v>0</v>
      </c>
      <c r="Z1619">
        <f t="shared" si="153"/>
        <v>0</v>
      </c>
      <c r="AA1619">
        <f t="shared" si="154"/>
        <v>0</v>
      </c>
      <c r="AB1619">
        <f t="shared" si="155"/>
        <v>0</v>
      </c>
      <c r="AC1619">
        <v>64</v>
      </c>
    </row>
    <row r="1620" spans="1:29" x14ac:dyDescent="0.25">
      <c r="A1620" t="s">
        <v>29</v>
      </c>
      <c r="B1620" t="s">
        <v>214</v>
      </c>
      <c r="C1620">
        <v>2003</v>
      </c>
      <c r="D1620" t="s">
        <v>24</v>
      </c>
      <c r="E1620">
        <v>459</v>
      </c>
      <c r="F1620">
        <v>103</v>
      </c>
      <c r="G1620">
        <v>2.34</v>
      </c>
      <c r="H1620">
        <v>0</v>
      </c>
      <c r="I1620">
        <v>95</v>
      </c>
      <c r="J1620">
        <v>1673</v>
      </c>
      <c r="K1620">
        <v>17.2</v>
      </c>
      <c r="L1620">
        <v>160</v>
      </c>
      <c r="M1620">
        <v>97</v>
      </c>
      <c r="N1620">
        <v>4.5999999999999996</v>
      </c>
      <c r="O1620">
        <v>95</v>
      </c>
      <c r="P1620">
        <v>11.5</v>
      </c>
      <c r="S1620">
        <v>7.9</v>
      </c>
      <c r="T1620">
        <v>7.9</v>
      </c>
      <c r="W1620">
        <f t="shared" si="150"/>
        <v>1</v>
      </c>
      <c r="X1620">
        <f t="shared" si="151"/>
        <v>0</v>
      </c>
      <c r="Y1620">
        <f t="shared" si="152"/>
        <v>0</v>
      </c>
      <c r="Z1620">
        <f t="shared" si="153"/>
        <v>0</v>
      </c>
      <c r="AA1620">
        <f t="shared" si="154"/>
        <v>0</v>
      </c>
      <c r="AB1620">
        <f t="shared" si="155"/>
        <v>0</v>
      </c>
      <c r="AC1620">
        <v>58</v>
      </c>
    </row>
    <row r="1621" spans="1:29" x14ac:dyDescent="0.25">
      <c r="A1621" t="s">
        <v>32</v>
      </c>
      <c r="B1621" t="s">
        <v>152</v>
      </c>
      <c r="C1621">
        <v>2001</v>
      </c>
      <c r="D1621" t="s">
        <v>24</v>
      </c>
      <c r="E1621">
        <v>193</v>
      </c>
      <c r="F1621">
        <v>4</v>
      </c>
      <c r="G1621">
        <v>3.51</v>
      </c>
      <c r="H1621">
        <v>22.355954480000001</v>
      </c>
      <c r="I1621">
        <v>87</v>
      </c>
      <c r="J1621">
        <v>0</v>
      </c>
      <c r="K1621">
        <v>43.5</v>
      </c>
      <c r="L1621">
        <v>5</v>
      </c>
      <c r="M1621">
        <v>89</v>
      </c>
      <c r="N1621">
        <v>5.26</v>
      </c>
      <c r="O1621">
        <v>87</v>
      </c>
      <c r="P1621">
        <v>0.4</v>
      </c>
      <c r="Q1621">
        <v>143.67580000000001</v>
      </c>
      <c r="R1621">
        <v>5175</v>
      </c>
      <c r="S1621">
        <v>2.2000000000000002</v>
      </c>
      <c r="T1621">
        <v>2.1</v>
      </c>
      <c r="U1621">
        <v>0.56999999999999995</v>
      </c>
      <c r="V1621">
        <v>10.4</v>
      </c>
      <c r="W1621">
        <f t="shared" si="150"/>
        <v>0</v>
      </c>
      <c r="X1621">
        <f t="shared" si="151"/>
        <v>0</v>
      </c>
      <c r="Y1621">
        <f t="shared" si="152"/>
        <v>0</v>
      </c>
      <c r="Z1621">
        <f t="shared" si="153"/>
        <v>0</v>
      </c>
      <c r="AA1621">
        <f t="shared" si="154"/>
        <v>0</v>
      </c>
      <c r="AB1621">
        <f t="shared" si="155"/>
        <v>0</v>
      </c>
      <c r="AC1621">
        <v>73</v>
      </c>
    </row>
    <row r="1622" spans="1:29" x14ac:dyDescent="0.25">
      <c r="A1622" t="s">
        <v>27</v>
      </c>
      <c r="B1622" t="s">
        <v>150</v>
      </c>
      <c r="C1622">
        <v>2005</v>
      </c>
      <c r="D1622" t="s">
        <v>37</v>
      </c>
      <c r="E1622">
        <v>72</v>
      </c>
      <c r="F1622">
        <v>1</v>
      </c>
      <c r="G1622">
        <v>9.69</v>
      </c>
      <c r="H1622">
        <v>6577.5081360000004</v>
      </c>
      <c r="J1622">
        <v>4</v>
      </c>
      <c r="K1622">
        <v>55.8</v>
      </c>
      <c r="L1622">
        <v>1</v>
      </c>
      <c r="M1622">
        <v>96</v>
      </c>
      <c r="N1622">
        <v>9.6</v>
      </c>
      <c r="O1622">
        <v>96</v>
      </c>
      <c r="P1622">
        <v>0.1</v>
      </c>
      <c r="Q1622">
        <v>41577.169000000002</v>
      </c>
      <c r="R1622">
        <v>16319868</v>
      </c>
      <c r="S1622">
        <v>1</v>
      </c>
      <c r="T1622">
        <v>1</v>
      </c>
      <c r="U1622">
        <v>0.88800000000000001</v>
      </c>
      <c r="V1622">
        <v>16.399999999999999</v>
      </c>
      <c r="W1622">
        <f t="shared" si="150"/>
        <v>0</v>
      </c>
      <c r="X1622">
        <f t="shared" si="151"/>
        <v>0</v>
      </c>
      <c r="Y1622">
        <f t="shared" si="152"/>
        <v>0</v>
      </c>
      <c r="Z1622">
        <f t="shared" si="153"/>
        <v>0</v>
      </c>
      <c r="AA1622">
        <f t="shared" si="154"/>
        <v>1</v>
      </c>
      <c r="AB1622">
        <f t="shared" si="155"/>
        <v>1</v>
      </c>
      <c r="AC1622">
        <v>79.400000000000006</v>
      </c>
    </row>
    <row r="1623" spans="1:29" x14ac:dyDescent="0.25">
      <c r="A1623" t="s">
        <v>25</v>
      </c>
      <c r="B1623" t="s">
        <v>54</v>
      </c>
      <c r="C1623">
        <v>2009</v>
      </c>
      <c r="D1623" t="s">
        <v>24</v>
      </c>
      <c r="E1623">
        <v>88</v>
      </c>
      <c r="F1623">
        <v>0</v>
      </c>
      <c r="G1623">
        <v>0.25</v>
      </c>
      <c r="H1623">
        <v>1873.686852</v>
      </c>
      <c r="I1623">
        <v>96</v>
      </c>
      <c r="J1623">
        <v>2</v>
      </c>
      <c r="K1623">
        <v>35.200000000000003</v>
      </c>
      <c r="L1623">
        <v>0</v>
      </c>
      <c r="M1623">
        <v>99</v>
      </c>
      <c r="N1623">
        <v>2.85</v>
      </c>
      <c r="O1623">
        <v>99</v>
      </c>
      <c r="P1623">
        <v>0.1</v>
      </c>
      <c r="Q1623">
        <v>27965.475399999999</v>
      </c>
      <c r="S1623">
        <v>6</v>
      </c>
      <c r="T1623">
        <v>5.5</v>
      </c>
      <c r="U1623">
        <v>0.84099999999999997</v>
      </c>
      <c r="V1623">
        <v>14.1</v>
      </c>
      <c r="W1623">
        <f t="shared" si="150"/>
        <v>0</v>
      </c>
      <c r="X1623">
        <f t="shared" si="151"/>
        <v>1</v>
      </c>
      <c r="Y1623">
        <f t="shared" si="152"/>
        <v>0</v>
      </c>
      <c r="Z1623">
        <f t="shared" si="153"/>
        <v>0</v>
      </c>
      <c r="AA1623">
        <f t="shared" si="154"/>
        <v>0</v>
      </c>
      <c r="AB1623">
        <f t="shared" si="155"/>
        <v>0</v>
      </c>
      <c r="AC1623">
        <v>76.8</v>
      </c>
    </row>
    <row r="1624" spans="1:29" x14ac:dyDescent="0.25">
      <c r="A1624" t="s">
        <v>29</v>
      </c>
      <c r="B1624" t="s">
        <v>59</v>
      </c>
      <c r="C1624">
        <v>2014</v>
      </c>
      <c r="D1624" t="s">
        <v>24</v>
      </c>
      <c r="E1624">
        <v>117</v>
      </c>
      <c r="F1624">
        <v>0</v>
      </c>
      <c r="G1624">
        <v>0.01</v>
      </c>
      <c r="H1624">
        <v>414.02424180000003</v>
      </c>
      <c r="I1624">
        <v>97</v>
      </c>
      <c r="J1624">
        <v>0</v>
      </c>
      <c r="K1624">
        <v>3.5</v>
      </c>
      <c r="L1624">
        <v>0</v>
      </c>
      <c r="M1624">
        <v>95</v>
      </c>
      <c r="N1624">
        <v>4.76</v>
      </c>
      <c r="O1624">
        <v>95</v>
      </c>
      <c r="P1624">
        <v>0.2</v>
      </c>
      <c r="Q1624">
        <v>3529.61843</v>
      </c>
      <c r="R1624">
        <v>526437</v>
      </c>
      <c r="S1624">
        <v>6.8</v>
      </c>
      <c r="T1624">
        <v>6.7</v>
      </c>
      <c r="U1624">
        <v>0.64300000000000002</v>
      </c>
      <c r="V1624">
        <v>13.5</v>
      </c>
      <c r="W1624">
        <f t="shared" si="150"/>
        <v>1</v>
      </c>
      <c r="X1624">
        <f t="shared" si="151"/>
        <v>0</v>
      </c>
      <c r="Y1624">
        <f t="shared" si="152"/>
        <v>0</v>
      </c>
      <c r="Z1624">
        <f t="shared" si="153"/>
        <v>0</v>
      </c>
      <c r="AA1624">
        <f t="shared" si="154"/>
        <v>0</v>
      </c>
      <c r="AB1624">
        <f t="shared" si="155"/>
        <v>0</v>
      </c>
      <c r="AC1624">
        <v>73</v>
      </c>
    </row>
    <row r="1625" spans="1:29" x14ac:dyDescent="0.25">
      <c r="A1625" t="s">
        <v>29</v>
      </c>
      <c r="B1625" t="s">
        <v>147</v>
      </c>
      <c r="C1625">
        <v>2013</v>
      </c>
      <c r="D1625" t="s">
        <v>24</v>
      </c>
      <c r="E1625">
        <v>232</v>
      </c>
      <c r="F1625">
        <v>3</v>
      </c>
      <c r="G1625">
        <v>0.01</v>
      </c>
      <c r="H1625">
        <v>760.65505529999996</v>
      </c>
      <c r="I1625">
        <v>89</v>
      </c>
      <c r="J1625">
        <v>1028</v>
      </c>
      <c r="K1625">
        <v>34.1</v>
      </c>
      <c r="L1625">
        <v>3</v>
      </c>
      <c r="M1625">
        <v>89</v>
      </c>
      <c r="N1625">
        <v>8.5299999999999994</v>
      </c>
      <c r="O1625">
        <v>89</v>
      </c>
      <c r="P1625">
        <v>2.5</v>
      </c>
      <c r="Q1625">
        <v>5488.1317120000003</v>
      </c>
      <c r="R1625">
        <v>231652</v>
      </c>
      <c r="S1625">
        <v>9</v>
      </c>
      <c r="T1625">
        <v>8.9</v>
      </c>
      <c r="U1625">
        <v>0.625</v>
      </c>
      <c r="V1625">
        <v>11.6</v>
      </c>
      <c r="W1625">
        <f t="shared" si="150"/>
        <v>1</v>
      </c>
      <c r="X1625">
        <f t="shared" si="151"/>
        <v>0</v>
      </c>
      <c r="Y1625">
        <f t="shared" si="152"/>
        <v>0</v>
      </c>
      <c r="Z1625">
        <f t="shared" si="153"/>
        <v>0</v>
      </c>
      <c r="AA1625">
        <f t="shared" si="154"/>
        <v>0</v>
      </c>
      <c r="AB1625">
        <f t="shared" si="155"/>
        <v>0</v>
      </c>
      <c r="AC1625">
        <v>66.099999999999994</v>
      </c>
    </row>
    <row r="1626" spans="1:29" x14ac:dyDescent="0.25">
      <c r="A1626" t="s">
        <v>25</v>
      </c>
      <c r="B1626" t="s">
        <v>115</v>
      </c>
      <c r="C1626">
        <v>2013</v>
      </c>
      <c r="D1626" t="s">
        <v>37</v>
      </c>
      <c r="E1626">
        <v>56</v>
      </c>
      <c r="F1626">
        <v>2</v>
      </c>
      <c r="G1626">
        <v>7.55</v>
      </c>
      <c r="H1626">
        <v>94.434286150000005</v>
      </c>
      <c r="J1626">
        <v>229</v>
      </c>
      <c r="K1626">
        <v>28.2</v>
      </c>
      <c r="L1626">
        <v>3</v>
      </c>
      <c r="M1626">
        <v>99</v>
      </c>
      <c r="N1626">
        <v>1.25</v>
      </c>
      <c r="O1626">
        <v>96</v>
      </c>
      <c r="P1626">
        <v>0.1</v>
      </c>
      <c r="Q1626">
        <v>4454.4474600000003</v>
      </c>
      <c r="R1626">
        <v>127445</v>
      </c>
      <c r="S1626">
        <v>2</v>
      </c>
      <c r="T1626">
        <v>1.7</v>
      </c>
      <c r="U1626">
        <v>0.89400000000000002</v>
      </c>
      <c r="V1626">
        <v>15.3</v>
      </c>
      <c r="W1626">
        <f t="shared" si="150"/>
        <v>0</v>
      </c>
      <c r="X1626">
        <f t="shared" si="151"/>
        <v>1</v>
      </c>
      <c r="Y1626">
        <f t="shared" si="152"/>
        <v>0</v>
      </c>
      <c r="Z1626">
        <f t="shared" si="153"/>
        <v>0</v>
      </c>
      <c r="AA1626">
        <f t="shared" si="154"/>
        <v>0</v>
      </c>
      <c r="AB1626">
        <f t="shared" si="155"/>
        <v>1</v>
      </c>
      <c r="AC1626">
        <v>83.5</v>
      </c>
    </row>
    <row r="1627" spans="1:29" x14ac:dyDescent="0.25">
      <c r="A1627" t="s">
        <v>29</v>
      </c>
      <c r="B1627" t="s">
        <v>193</v>
      </c>
      <c r="C1627">
        <v>2004</v>
      </c>
      <c r="D1627" t="s">
        <v>24</v>
      </c>
      <c r="E1627">
        <v>278</v>
      </c>
      <c r="F1627">
        <v>68</v>
      </c>
      <c r="G1627">
        <v>1.59</v>
      </c>
      <c r="H1627">
        <v>37.044799560000001</v>
      </c>
      <c r="J1627">
        <v>9562</v>
      </c>
      <c r="L1627">
        <v>102</v>
      </c>
      <c r="M1627">
        <v>74</v>
      </c>
      <c r="N1627">
        <v>3.39</v>
      </c>
      <c r="O1627">
        <v>74</v>
      </c>
      <c r="P1627">
        <v>0.2</v>
      </c>
      <c r="Q1627">
        <v>565.56945900000005</v>
      </c>
      <c r="R1627">
        <v>3186341</v>
      </c>
      <c r="U1627">
        <v>0.41499999999999998</v>
      </c>
      <c r="V1627">
        <v>5.7</v>
      </c>
      <c r="W1627">
        <f t="shared" si="150"/>
        <v>1</v>
      </c>
      <c r="X1627">
        <f t="shared" si="151"/>
        <v>0</v>
      </c>
      <c r="Y1627">
        <f t="shared" si="152"/>
        <v>0</v>
      </c>
      <c r="Z1627">
        <f t="shared" si="153"/>
        <v>0</v>
      </c>
      <c r="AA1627">
        <f t="shared" si="154"/>
        <v>0</v>
      </c>
      <c r="AB1627">
        <f t="shared" si="155"/>
        <v>0</v>
      </c>
      <c r="AC1627">
        <v>59.7</v>
      </c>
    </row>
    <row r="1628" spans="1:29" x14ac:dyDescent="0.25">
      <c r="A1628" t="s">
        <v>34</v>
      </c>
      <c r="B1628" t="s">
        <v>102</v>
      </c>
      <c r="C1628">
        <v>2002</v>
      </c>
      <c r="D1628" t="s">
        <v>24</v>
      </c>
      <c r="E1628">
        <v>244</v>
      </c>
      <c r="F1628">
        <v>1</v>
      </c>
      <c r="G1628">
        <v>7.73</v>
      </c>
      <c r="H1628">
        <v>10.9363388</v>
      </c>
      <c r="I1628">
        <v>91</v>
      </c>
      <c r="J1628">
        <v>0</v>
      </c>
      <c r="K1628">
        <v>37.1</v>
      </c>
      <c r="L1628">
        <v>1</v>
      </c>
      <c r="M1628">
        <v>93</v>
      </c>
      <c r="N1628">
        <v>5.84</v>
      </c>
      <c r="O1628">
        <v>91</v>
      </c>
      <c r="P1628">
        <v>2.2999999999999998</v>
      </c>
      <c r="Q1628">
        <v>96.867482699999996</v>
      </c>
      <c r="R1628">
        <v>751884</v>
      </c>
      <c r="S1628">
        <v>5.9</v>
      </c>
      <c r="T1628">
        <v>5.7</v>
      </c>
      <c r="U1628">
        <v>0.60899999999999999</v>
      </c>
      <c r="V1628">
        <v>11</v>
      </c>
      <c r="W1628">
        <f t="shared" si="150"/>
        <v>0</v>
      </c>
      <c r="X1628">
        <f t="shared" si="151"/>
        <v>0</v>
      </c>
      <c r="Y1628">
        <f t="shared" si="152"/>
        <v>0</v>
      </c>
      <c r="Z1628">
        <f t="shared" si="153"/>
        <v>1</v>
      </c>
      <c r="AA1628">
        <f t="shared" si="154"/>
        <v>0</v>
      </c>
      <c r="AB1628">
        <f t="shared" si="155"/>
        <v>0</v>
      </c>
      <c r="AC1628">
        <v>65.3</v>
      </c>
    </row>
    <row r="1629" spans="1:29" x14ac:dyDescent="0.25">
      <c r="A1629" t="s">
        <v>29</v>
      </c>
      <c r="B1629" t="s">
        <v>206</v>
      </c>
      <c r="C1629">
        <v>2010</v>
      </c>
      <c r="D1629" t="s">
        <v>24</v>
      </c>
      <c r="E1629">
        <v>12</v>
      </c>
      <c r="F1629">
        <v>3</v>
      </c>
      <c r="G1629">
        <v>1.28</v>
      </c>
      <c r="H1629">
        <v>64.85616718</v>
      </c>
      <c r="I1629">
        <v>98</v>
      </c>
      <c r="J1629">
        <v>1</v>
      </c>
      <c r="K1629">
        <v>56.5</v>
      </c>
      <c r="L1629">
        <v>3</v>
      </c>
      <c r="M1629">
        <v>98</v>
      </c>
      <c r="N1629">
        <v>6.54</v>
      </c>
      <c r="O1629">
        <v>98</v>
      </c>
      <c r="P1629">
        <v>0.1</v>
      </c>
      <c r="Q1629">
        <v>414.15177</v>
      </c>
      <c r="R1629">
        <v>1639931</v>
      </c>
      <c r="S1629">
        <v>6.3</v>
      </c>
      <c r="T1629">
        <v>6.3</v>
      </c>
      <c r="U1629">
        <v>0.71</v>
      </c>
      <c r="V1629">
        <v>14.4</v>
      </c>
      <c r="W1629">
        <f t="shared" si="150"/>
        <v>1</v>
      </c>
      <c r="X1629">
        <f t="shared" si="151"/>
        <v>0</v>
      </c>
      <c r="Y1629">
        <f t="shared" si="152"/>
        <v>0</v>
      </c>
      <c r="Z1629">
        <f t="shared" si="153"/>
        <v>0</v>
      </c>
      <c r="AA1629">
        <f t="shared" si="154"/>
        <v>0</v>
      </c>
      <c r="AB1629">
        <f t="shared" si="155"/>
        <v>0</v>
      </c>
      <c r="AC1629">
        <v>74.8</v>
      </c>
    </row>
    <row r="1630" spans="1:29" x14ac:dyDescent="0.25">
      <c r="A1630" t="s">
        <v>29</v>
      </c>
      <c r="B1630" t="s">
        <v>48</v>
      </c>
      <c r="C1630">
        <v>2010</v>
      </c>
      <c r="D1630" t="s">
        <v>24</v>
      </c>
      <c r="E1630">
        <v>254</v>
      </c>
      <c r="F1630">
        <v>25</v>
      </c>
      <c r="G1630">
        <v>1.33</v>
      </c>
      <c r="H1630">
        <v>94.257379169999993</v>
      </c>
      <c r="I1630">
        <v>76</v>
      </c>
      <c r="J1630">
        <v>392</v>
      </c>
      <c r="K1630">
        <v>23</v>
      </c>
      <c r="L1630">
        <v>39</v>
      </c>
      <c r="M1630">
        <v>77</v>
      </c>
      <c r="N1630">
        <v>4.95</v>
      </c>
      <c r="O1630">
        <v>76</v>
      </c>
      <c r="P1630">
        <v>1.4</v>
      </c>
      <c r="Q1630">
        <v>757.69597399999998</v>
      </c>
      <c r="R1630">
        <v>9199259</v>
      </c>
      <c r="S1630">
        <v>7.8</v>
      </c>
      <c r="T1630">
        <v>7.6</v>
      </c>
      <c r="U1630">
        <v>0.45100000000000001</v>
      </c>
      <c r="V1630">
        <v>9.5</v>
      </c>
      <c r="W1630">
        <f t="shared" si="150"/>
        <v>1</v>
      </c>
      <c r="X1630">
        <f t="shared" si="151"/>
        <v>0</v>
      </c>
      <c r="Y1630">
        <f t="shared" si="152"/>
        <v>0</v>
      </c>
      <c r="Z1630">
        <f t="shared" si="153"/>
        <v>0</v>
      </c>
      <c r="AA1630">
        <f t="shared" si="154"/>
        <v>0</v>
      </c>
      <c r="AB1630">
        <f t="shared" si="155"/>
        <v>0</v>
      </c>
      <c r="AC1630">
        <v>58.7</v>
      </c>
    </row>
    <row r="1631" spans="1:29" x14ac:dyDescent="0.25">
      <c r="A1631" t="s">
        <v>25</v>
      </c>
      <c r="B1631" t="s">
        <v>221</v>
      </c>
      <c r="C1631">
        <v>2002</v>
      </c>
      <c r="D1631" t="s">
        <v>24</v>
      </c>
      <c r="E1631">
        <v>25</v>
      </c>
      <c r="F1631">
        <v>45</v>
      </c>
      <c r="G1631">
        <v>7.0000000000000007E-2</v>
      </c>
      <c r="H1631">
        <v>0</v>
      </c>
      <c r="I1631">
        <v>31</v>
      </c>
      <c r="J1631">
        <v>890</v>
      </c>
      <c r="K1631">
        <v>32.200000000000003</v>
      </c>
      <c r="L1631">
        <v>61</v>
      </c>
      <c r="M1631">
        <v>64</v>
      </c>
      <c r="N1631">
        <v>4.22</v>
      </c>
      <c r="O1631">
        <v>65</v>
      </c>
      <c r="P1631">
        <v>0.1</v>
      </c>
      <c r="S1631">
        <v>14</v>
      </c>
      <c r="T1631">
        <v>14</v>
      </c>
      <c r="U1631">
        <v>0.45</v>
      </c>
      <c r="V1631">
        <v>8</v>
      </c>
      <c r="W1631">
        <f t="shared" si="150"/>
        <v>0</v>
      </c>
      <c r="X1631">
        <f t="shared" si="151"/>
        <v>1</v>
      </c>
      <c r="Y1631">
        <f t="shared" si="152"/>
        <v>0</v>
      </c>
      <c r="Z1631">
        <f t="shared" si="153"/>
        <v>0</v>
      </c>
      <c r="AA1631">
        <f t="shared" si="154"/>
        <v>0</v>
      </c>
      <c r="AB1631">
        <f t="shared" si="155"/>
        <v>0</v>
      </c>
      <c r="AC1631">
        <v>61.5</v>
      </c>
    </row>
    <row r="1632" spans="1:29" x14ac:dyDescent="0.25">
      <c r="A1632" t="s">
        <v>32</v>
      </c>
      <c r="B1632" t="s">
        <v>175</v>
      </c>
      <c r="C1632">
        <v>2012</v>
      </c>
      <c r="D1632" t="s">
        <v>24</v>
      </c>
      <c r="E1632">
        <v>159</v>
      </c>
      <c r="F1632">
        <v>0</v>
      </c>
      <c r="G1632">
        <v>6.93</v>
      </c>
      <c r="H1632">
        <v>0</v>
      </c>
      <c r="I1632">
        <v>96</v>
      </c>
      <c r="J1632">
        <v>0</v>
      </c>
      <c r="K1632">
        <v>51.2</v>
      </c>
      <c r="L1632">
        <v>0</v>
      </c>
      <c r="M1632">
        <v>96</v>
      </c>
      <c r="N1632">
        <v>8.48</v>
      </c>
      <c r="O1632">
        <v>96</v>
      </c>
      <c r="P1632">
        <v>0.1</v>
      </c>
      <c r="S1632">
        <v>3.5</v>
      </c>
      <c r="T1632">
        <v>3.5</v>
      </c>
      <c r="U1632">
        <v>0.71299999999999997</v>
      </c>
      <c r="V1632">
        <v>13.3</v>
      </c>
      <c r="W1632">
        <f t="shared" si="150"/>
        <v>0</v>
      </c>
      <c r="X1632">
        <f t="shared" si="151"/>
        <v>0</v>
      </c>
      <c r="Y1632">
        <f t="shared" si="152"/>
        <v>0</v>
      </c>
      <c r="Z1632">
        <f t="shared" si="153"/>
        <v>0</v>
      </c>
      <c r="AA1632">
        <f t="shared" si="154"/>
        <v>0</v>
      </c>
      <c r="AB1632">
        <f t="shared" si="155"/>
        <v>0</v>
      </c>
      <c r="AC1632">
        <v>72.8</v>
      </c>
    </row>
    <row r="1633" spans="1:29" x14ac:dyDescent="0.25">
      <c r="A1633" t="s">
        <v>27</v>
      </c>
      <c r="B1633" t="s">
        <v>97</v>
      </c>
      <c r="C1633">
        <v>2007</v>
      </c>
      <c r="D1633" t="s">
        <v>24</v>
      </c>
      <c r="E1633">
        <v>8</v>
      </c>
      <c r="F1633">
        <v>0</v>
      </c>
      <c r="G1633">
        <v>9.67</v>
      </c>
      <c r="H1633">
        <v>3632.243121</v>
      </c>
      <c r="I1633">
        <v>95</v>
      </c>
      <c r="J1633">
        <v>2</v>
      </c>
      <c r="K1633">
        <v>61.8</v>
      </c>
      <c r="L1633">
        <v>0</v>
      </c>
      <c r="M1633">
        <v>99</v>
      </c>
      <c r="N1633">
        <v>9.41</v>
      </c>
      <c r="O1633">
        <v>99</v>
      </c>
      <c r="P1633">
        <v>0.1</v>
      </c>
      <c r="Q1633">
        <v>28827.326359999999</v>
      </c>
      <c r="R1633">
        <v>1148473</v>
      </c>
      <c r="S1633">
        <v>0.8</v>
      </c>
      <c r="T1633">
        <v>0.7</v>
      </c>
      <c r="U1633">
        <v>0.85499999999999998</v>
      </c>
      <c r="V1633">
        <v>16.399999999999999</v>
      </c>
      <c r="W1633">
        <f t="shared" si="150"/>
        <v>0</v>
      </c>
      <c r="X1633">
        <f t="shared" si="151"/>
        <v>0</v>
      </c>
      <c r="Y1633">
        <f t="shared" si="152"/>
        <v>0</v>
      </c>
      <c r="Z1633">
        <f t="shared" si="153"/>
        <v>0</v>
      </c>
      <c r="AA1633">
        <f t="shared" si="154"/>
        <v>1</v>
      </c>
      <c r="AB1633">
        <f t="shared" si="155"/>
        <v>0</v>
      </c>
      <c r="AC1633">
        <v>79.400000000000006</v>
      </c>
    </row>
    <row r="1634" spans="1:29" x14ac:dyDescent="0.25">
      <c r="A1634" t="s">
        <v>29</v>
      </c>
      <c r="B1634" t="s">
        <v>153</v>
      </c>
      <c r="C1634">
        <v>2002</v>
      </c>
      <c r="D1634" t="s">
        <v>24</v>
      </c>
      <c r="E1634">
        <v>282</v>
      </c>
      <c r="F1634">
        <v>57</v>
      </c>
      <c r="G1634">
        <v>0.1</v>
      </c>
      <c r="H1634">
        <v>17.587227179999999</v>
      </c>
      <c r="J1634">
        <v>31584</v>
      </c>
      <c r="K1634">
        <v>14.3</v>
      </c>
      <c r="L1634">
        <v>124</v>
      </c>
      <c r="M1634">
        <v>43</v>
      </c>
      <c r="N1634">
        <v>6.55</v>
      </c>
      <c r="O1634">
        <v>39</v>
      </c>
      <c r="P1634">
        <v>1.6</v>
      </c>
      <c r="Q1634">
        <v>177.828384</v>
      </c>
      <c r="R1634">
        <v>12262</v>
      </c>
      <c r="S1634">
        <v>12.5</v>
      </c>
      <c r="T1634">
        <v>12.5</v>
      </c>
      <c r="U1634">
        <v>0.26100000000000001</v>
      </c>
      <c r="V1634">
        <v>2.9</v>
      </c>
      <c r="W1634">
        <f t="shared" si="150"/>
        <v>1</v>
      </c>
      <c r="X1634">
        <f t="shared" si="151"/>
        <v>0</v>
      </c>
      <c r="Y1634">
        <f t="shared" si="152"/>
        <v>0</v>
      </c>
      <c r="Z1634">
        <f t="shared" si="153"/>
        <v>0</v>
      </c>
      <c r="AA1634">
        <f t="shared" si="154"/>
        <v>0</v>
      </c>
      <c r="AB1634">
        <f t="shared" si="155"/>
        <v>0</v>
      </c>
      <c r="AC1634">
        <v>51.4</v>
      </c>
    </row>
    <row r="1635" spans="1:29" x14ac:dyDescent="0.25">
      <c r="A1635" t="s">
        <v>34</v>
      </c>
      <c r="B1635" t="s">
        <v>216</v>
      </c>
      <c r="C1635">
        <v>2009</v>
      </c>
      <c r="D1635" t="s">
        <v>24</v>
      </c>
      <c r="E1635">
        <v>118</v>
      </c>
      <c r="F1635">
        <v>0</v>
      </c>
      <c r="G1635">
        <v>6.67</v>
      </c>
      <c r="H1635">
        <v>1871.7365629999999</v>
      </c>
      <c r="I1635">
        <v>95</v>
      </c>
      <c r="J1635">
        <v>0</v>
      </c>
      <c r="K1635">
        <v>6.7</v>
      </c>
      <c r="L1635">
        <v>1</v>
      </c>
      <c r="M1635">
        <v>95</v>
      </c>
      <c r="N1635">
        <v>8.7799999999999994</v>
      </c>
      <c r="O1635">
        <v>95</v>
      </c>
      <c r="P1635">
        <v>0.1</v>
      </c>
      <c r="Q1635">
        <v>9415.1738600000008</v>
      </c>
      <c r="R1635">
        <v>3362755</v>
      </c>
      <c r="S1635">
        <v>1.5</v>
      </c>
      <c r="T1635">
        <v>1.5</v>
      </c>
      <c r="U1635">
        <v>0.77400000000000002</v>
      </c>
      <c r="V1635">
        <v>15.5</v>
      </c>
      <c r="W1635">
        <f t="shared" si="150"/>
        <v>0</v>
      </c>
      <c r="X1635">
        <f t="shared" si="151"/>
        <v>0</v>
      </c>
      <c r="Y1635">
        <f t="shared" si="152"/>
        <v>0</v>
      </c>
      <c r="Z1635">
        <f t="shared" si="153"/>
        <v>1</v>
      </c>
      <c r="AA1635">
        <f t="shared" si="154"/>
        <v>0</v>
      </c>
      <c r="AB1635">
        <f t="shared" si="155"/>
        <v>0</v>
      </c>
      <c r="AC1635">
        <v>76.599999999999994</v>
      </c>
    </row>
    <row r="1636" spans="1:29" x14ac:dyDescent="0.25">
      <c r="A1636" t="s">
        <v>27</v>
      </c>
      <c r="B1636" t="s">
        <v>51</v>
      </c>
      <c r="C1636">
        <v>2013</v>
      </c>
      <c r="D1636" t="s">
        <v>24</v>
      </c>
      <c r="E1636">
        <v>9</v>
      </c>
      <c r="F1636">
        <v>0</v>
      </c>
      <c r="G1636">
        <v>4.12</v>
      </c>
      <c r="H1636">
        <v>75.610629110000005</v>
      </c>
      <c r="I1636">
        <v>91</v>
      </c>
      <c r="J1636">
        <v>0</v>
      </c>
      <c r="K1636">
        <v>54.7</v>
      </c>
      <c r="L1636">
        <v>0</v>
      </c>
      <c r="M1636">
        <v>87</v>
      </c>
      <c r="N1636">
        <v>9.4600000000000009</v>
      </c>
      <c r="O1636">
        <v>89</v>
      </c>
      <c r="P1636">
        <v>0.1</v>
      </c>
      <c r="Q1636">
        <v>535.86554999999998</v>
      </c>
      <c r="R1636">
        <v>364999</v>
      </c>
      <c r="S1636">
        <v>2.4</v>
      </c>
      <c r="T1636">
        <v>2.4</v>
      </c>
      <c r="U1636">
        <v>0.73499999999999999</v>
      </c>
      <c r="V1636">
        <v>14.2</v>
      </c>
      <c r="W1636">
        <f t="shared" si="150"/>
        <v>0</v>
      </c>
      <c r="X1636">
        <f t="shared" si="151"/>
        <v>0</v>
      </c>
      <c r="Y1636">
        <f t="shared" si="152"/>
        <v>0</v>
      </c>
      <c r="Z1636">
        <f t="shared" si="153"/>
        <v>0</v>
      </c>
      <c r="AA1636">
        <f t="shared" si="154"/>
        <v>1</v>
      </c>
      <c r="AB1636">
        <f t="shared" si="155"/>
        <v>0</v>
      </c>
      <c r="AC1636">
        <v>77</v>
      </c>
    </row>
    <row r="1637" spans="1:29" x14ac:dyDescent="0.25">
      <c r="A1637" t="s">
        <v>29</v>
      </c>
      <c r="B1637" t="s">
        <v>88</v>
      </c>
      <c r="C1637">
        <v>2002</v>
      </c>
      <c r="D1637" t="s">
        <v>24</v>
      </c>
      <c r="E1637">
        <v>369</v>
      </c>
      <c r="F1637">
        <v>237</v>
      </c>
      <c r="G1637">
        <v>0.8</v>
      </c>
      <c r="H1637">
        <v>10.824525939999999</v>
      </c>
      <c r="J1637">
        <v>3332</v>
      </c>
      <c r="K1637">
        <v>12.9</v>
      </c>
      <c r="L1637">
        <v>377</v>
      </c>
      <c r="M1637">
        <v>55</v>
      </c>
      <c r="N1637">
        <v>4.7300000000000004</v>
      </c>
      <c r="O1637">
        <v>35</v>
      </c>
      <c r="P1637">
        <v>4.5999999999999996</v>
      </c>
      <c r="Q1637">
        <v>111.3634356</v>
      </c>
      <c r="R1637">
        <v>7497192</v>
      </c>
      <c r="S1637">
        <v>11.7</v>
      </c>
      <c r="T1637">
        <v>11.6</v>
      </c>
      <c r="U1637">
        <v>0.29799999999999999</v>
      </c>
      <c r="V1637">
        <v>4.9000000000000004</v>
      </c>
      <c r="W1637">
        <f t="shared" si="150"/>
        <v>1</v>
      </c>
      <c r="X1637">
        <f t="shared" si="151"/>
        <v>0</v>
      </c>
      <c r="Y1637">
        <f t="shared" si="152"/>
        <v>0</v>
      </c>
      <c r="Z1637">
        <f t="shared" si="153"/>
        <v>0</v>
      </c>
      <c r="AA1637">
        <f t="shared" si="154"/>
        <v>0</v>
      </c>
      <c r="AB1637">
        <f t="shared" si="155"/>
        <v>0</v>
      </c>
      <c r="AC1637">
        <v>53.2</v>
      </c>
    </row>
    <row r="1638" spans="1:29" x14ac:dyDescent="0.25">
      <c r="A1638" t="s">
        <v>27</v>
      </c>
      <c r="B1638" t="s">
        <v>185</v>
      </c>
      <c r="C1638">
        <v>2009</v>
      </c>
      <c r="D1638" t="s">
        <v>37</v>
      </c>
      <c r="E1638">
        <v>131</v>
      </c>
      <c r="F1638">
        <v>0</v>
      </c>
      <c r="G1638">
        <v>10.63</v>
      </c>
      <c r="H1638">
        <v>0</v>
      </c>
      <c r="I1638">
        <v>99</v>
      </c>
      <c r="J1638">
        <v>0</v>
      </c>
      <c r="K1638">
        <v>55.3</v>
      </c>
      <c r="L1638">
        <v>0</v>
      </c>
      <c r="M1638">
        <v>99</v>
      </c>
      <c r="N1638">
        <v>9.15</v>
      </c>
      <c r="O1638">
        <v>99</v>
      </c>
      <c r="P1638">
        <v>0.1</v>
      </c>
      <c r="S1638">
        <v>1.3</v>
      </c>
      <c r="T1638">
        <v>1.4</v>
      </c>
      <c r="U1638">
        <v>0.82</v>
      </c>
      <c r="V1638">
        <v>14.9</v>
      </c>
      <c r="W1638">
        <f t="shared" si="150"/>
        <v>0</v>
      </c>
      <c r="X1638">
        <f t="shared" si="151"/>
        <v>0</v>
      </c>
      <c r="Y1638">
        <f t="shared" si="152"/>
        <v>0</v>
      </c>
      <c r="Z1638">
        <f t="shared" si="153"/>
        <v>0</v>
      </c>
      <c r="AA1638">
        <f t="shared" si="154"/>
        <v>1</v>
      </c>
      <c r="AB1638">
        <f t="shared" si="155"/>
        <v>1</v>
      </c>
      <c r="AC1638">
        <v>75</v>
      </c>
    </row>
    <row r="1639" spans="1:29" x14ac:dyDescent="0.25">
      <c r="A1639" t="s">
        <v>25</v>
      </c>
      <c r="B1639" t="s">
        <v>109</v>
      </c>
      <c r="C1639">
        <v>2010</v>
      </c>
      <c r="D1639" t="s">
        <v>24</v>
      </c>
      <c r="E1639">
        <v>16</v>
      </c>
      <c r="F1639">
        <v>22</v>
      </c>
      <c r="G1639">
        <v>0.03</v>
      </c>
      <c r="H1639">
        <v>0</v>
      </c>
      <c r="I1639">
        <v>99</v>
      </c>
      <c r="J1639">
        <v>538</v>
      </c>
      <c r="K1639">
        <v>53.6</v>
      </c>
      <c r="L1639">
        <v>26</v>
      </c>
      <c r="M1639">
        <v>99</v>
      </c>
      <c r="N1639">
        <v>8.1999999999999993</v>
      </c>
      <c r="O1639">
        <v>99</v>
      </c>
      <c r="P1639">
        <v>0.1</v>
      </c>
      <c r="S1639">
        <v>7.8</v>
      </c>
      <c r="T1639">
        <v>8</v>
      </c>
      <c r="U1639">
        <v>0.73499999999999999</v>
      </c>
      <c r="V1639">
        <v>12.9</v>
      </c>
      <c r="W1639">
        <f t="shared" si="150"/>
        <v>0</v>
      </c>
      <c r="X1639">
        <f t="shared" si="151"/>
        <v>1</v>
      </c>
      <c r="Y1639">
        <f t="shared" si="152"/>
        <v>0</v>
      </c>
      <c r="Z1639">
        <f t="shared" si="153"/>
        <v>0</v>
      </c>
      <c r="AA1639">
        <f t="shared" si="154"/>
        <v>0</v>
      </c>
      <c r="AB1639">
        <f t="shared" si="155"/>
        <v>0</v>
      </c>
      <c r="AC1639">
        <v>74.099999999999994</v>
      </c>
    </row>
    <row r="1640" spans="1:29" x14ac:dyDescent="0.25">
      <c r="A1640" t="s">
        <v>27</v>
      </c>
      <c r="B1640" t="s">
        <v>106</v>
      </c>
      <c r="C1640">
        <v>2007</v>
      </c>
      <c r="D1640" t="s">
        <v>37</v>
      </c>
      <c r="E1640">
        <v>59</v>
      </c>
      <c r="F1640">
        <v>0</v>
      </c>
      <c r="G1640">
        <v>7.53</v>
      </c>
      <c r="H1640">
        <v>12042.97366</v>
      </c>
      <c r="J1640">
        <v>0</v>
      </c>
      <c r="K1640">
        <v>57.8</v>
      </c>
      <c r="L1640">
        <v>0</v>
      </c>
      <c r="M1640">
        <v>97</v>
      </c>
      <c r="N1640">
        <v>8.75</v>
      </c>
      <c r="O1640">
        <v>97</v>
      </c>
      <c r="P1640">
        <v>0.1</v>
      </c>
      <c r="Q1640">
        <v>68348.318169999999</v>
      </c>
      <c r="R1640">
        <v>311566</v>
      </c>
      <c r="S1640">
        <v>0.9</v>
      </c>
      <c r="T1640">
        <v>0.9</v>
      </c>
      <c r="U1640">
        <v>0.88700000000000001</v>
      </c>
      <c r="V1640">
        <v>18.2</v>
      </c>
      <c r="W1640">
        <f t="shared" si="150"/>
        <v>0</v>
      </c>
      <c r="X1640">
        <f t="shared" si="151"/>
        <v>0</v>
      </c>
      <c r="Y1640">
        <f t="shared" si="152"/>
        <v>0</v>
      </c>
      <c r="Z1640">
        <f t="shared" si="153"/>
        <v>0</v>
      </c>
      <c r="AA1640">
        <f t="shared" si="154"/>
        <v>1</v>
      </c>
      <c r="AB1640">
        <f t="shared" si="155"/>
        <v>1</v>
      </c>
      <c r="AC1640">
        <v>81.3</v>
      </c>
    </row>
    <row r="1641" spans="1:29" x14ac:dyDescent="0.25">
      <c r="A1641" t="s">
        <v>27</v>
      </c>
      <c r="B1641" t="s">
        <v>46</v>
      </c>
      <c r="C1641">
        <v>2001</v>
      </c>
      <c r="D1641" t="s">
        <v>37</v>
      </c>
      <c r="E1641">
        <v>1</v>
      </c>
      <c r="F1641">
        <v>1</v>
      </c>
      <c r="G1641">
        <v>11.01</v>
      </c>
      <c r="H1641">
        <v>2943.3753959999999</v>
      </c>
      <c r="I1641">
        <v>6</v>
      </c>
      <c r="J1641">
        <v>83</v>
      </c>
      <c r="K1641">
        <v>58.5</v>
      </c>
      <c r="L1641">
        <v>1</v>
      </c>
      <c r="M1641">
        <v>96</v>
      </c>
      <c r="N1641">
        <v>8.2899999999999991</v>
      </c>
      <c r="O1641">
        <v>95</v>
      </c>
      <c r="P1641">
        <v>0.1</v>
      </c>
      <c r="Q1641">
        <v>23121.566350000001</v>
      </c>
      <c r="R1641">
        <v>128657</v>
      </c>
      <c r="S1641">
        <v>0.8</v>
      </c>
      <c r="T1641">
        <v>0.8</v>
      </c>
      <c r="U1641">
        <v>0.873</v>
      </c>
      <c r="V1641">
        <v>18.2</v>
      </c>
      <c r="W1641">
        <f t="shared" si="150"/>
        <v>0</v>
      </c>
      <c r="X1641">
        <f t="shared" si="151"/>
        <v>0</v>
      </c>
      <c r="Y1641">
        <f t="shared" si="152"/>
        <v>0</v>
      </c>
      <c r="Z1641">
        <f t="shared" si="153"/>
        <v>0</v>
      </c>
      <c r="AA1641">
        <f t="shared" si="154"/>
        <v>1</v>
      </c>
      <c r="AB1641">
        <f t="shared" si="155"/>
        <v>1</v>
      </c>
      <c r="AC1641">
        <v>78</v>
      </c>
    </row>
    <row r="1642" spans="1:29" x14ac:dyDescent="0.25">
      <c r="A1642" t="s">
        <v>32</v>
      </c>
      <c r="B1642" t="s">
        <v>98</v>
      </c>
      <c r="C1642">
        <v>2004</v>
      </c>
      <c r="D1642" t="s">
        <v>24</v>
      </c>
      <c r="E1642">
        <v>187</v>
      </c>
      <c r="F1642">
        <v>0</v>
      </c>
      <c r="G1642">
        <v>8.43</v>
      </c>
      <c r="H1642">
        <v>100.965873</v>
      </c>
      <c r="I1642">
        <v>83</v>
      </c>
      <c r="J1642">
        <v>0</v>
      </c>
      <c r="K1642">
        <v>39.9</v>
      </c>
      <c r="L1642">
        <v>0</v>
      </c>
      <c r="M1642">
        <v>84</v>
      </c>
      <c r="N1642">
        <v>5.24</v>
      </c>
      <c r="O1642">
        <v>83</v>
      </c>
      <c r="P1642">
        <v>0.1</v>
      </c>
      <c r="Q1642">
        <v>5836.1776300000001</v>
      </c>
      <c r="S1642">
        <v>4</v>
      </c>
      <c r="T1642">
        <v>4</v>
      </c>
      <c r="U1642">
        <v>0</v>
      </c>
      <c r="V1642">
        <v>14.8</v>
      </c>
      <c r="W1642">
        <f t="shared" si="150"/>
        <v>0</v>
      </c>
      <c r="X1642">
        <f t="shared" si="151"/>
        <v>0</v>
      </c>
      <c r="Y1642">
        <f t="shared" si="152"/>
        <v>0</v>
      </c>
      <c r="Z1642">
        <f t="shared" si="153"/>
        <v>0</v>
      </c>
      <c r="AA1642">
        <f t="shared" si="154"/>
        <v>0</v>
      </c>
      <c r="AB1642">
        <f t="shared" si="155"/>
        <v>0</v>
      </c>
      <c r="AC1642">
        <v>73</v>
      </c>
    </row>
    <row r="1643" spans="1:29" x14ac:dyDescent="0.25">
      <c r="A1643" t="s">
        <v>32</v>
      </c>
      <c r="B1643" t="s">
        <v>104</v>
      </c>
      <c r="C1643">
        <v>2007</v>
      </c>
      <c r="D1643" t="s">
        <v>24</v>
      </c>
      <c r="E1643">
        <v>16</v>
      </c>
      <c r="F1643">
        <v>5</v>
      </c>
      <c r="G1643">
        <v>3.16</v>
      </c>
      <c r="H1643">
        <v>222.48233379999999</v>
      </c>
      <c r="I1643">
        <v>93</v>
      </c>
      <c r="J1643">
        <v>0</v>
      </c>
      <c r="K1643">
        <v>44.3</v>
      </c>
      <c r="L1643">
        <v>6</v>
      </c>
      <c r="M1643">
        <v>94</v>
      </c>
      <c r="N1643">
        <v>7.89</v>
      </c>
      <c r="O1643">
        <v>94</v>
      </c>
      <c r="P1643">
        <v>0.7</v>
      </c>
      <c r="Q1643">
        <v>1592.5721820000001</v>
      </c>
      <c r="R1643">
        <v>777972</v>
      </c>
      <c r="S1643">
        <v>2.4</v>
      </c>
      <c r="T1643">
        <v>2.2999999999999998</v>
      </c>
      <c r="U1643">
        <v>0.59</v>
      </c>
      <c r="V1643">
        <v>10.9</v>
      </c>
      <c r="W1643">
        <f t="shared" si="150"/>
        <v>0</v>
      </c>
      <c r="X1643">
        <f t="shared" si="151"/>
        <v>0</v>
      </c>
      <c r="Y1643">
        <f t="shared" si="152"/>
        <v>0</v>
      </c>
      <c r="Z1643">
        <f t="shared" si="153"/>
        <v>0</v>
      </c>
      <c r="AA1643">
        <f t="shared" si="154"/>
        <v>0</v>
      </c>
      <c r="AB1643">
        <f t="shared" si="155"/>
        <v>0</v>
      </c>
      <c r="AC1643">
        <v>73</v>
      </c>
    </row>
    <row r="1644" spans="1:29" x14ac:dyDescent="0.25">
      <c r="A1644" t="s">
        <v>34</v>
      </c>
      <c r="B1644" t="s">
        <v>162</v>
      </c>
      <c r="C1644">
        <v>2001</v>
      </c>
      <c r="D1644" t="s">
        <v>24</v>
      </c>
      <c r="E1644">
        <v>17</v>
      </c>
      <c r="F1644">
        <v>4</v>
      </c>
      <c r="G1644">
        <v>6.66</v>
      </c>
      <c r="H1644">
        <v>233.84886030000001</v>
      </c>
      <c r="J1644">
        <v>0</v>
      </c>
      <c r="K1644">
        <v>39.799999999999997</v>
      </c>
      <c r="L1644">
        <v>5</v>
      </c>
      <c r="M1644">
        <v>9</v>
      </c>
      <c r="N1644">
        <v>7.61</v>
      </c>
      <c r="O1644">
        <v>89</v>
      </c>
      <c r="P1644">
        <v>0.1</v>
      </c>
      <c r="Q1644">
        <v>1417.2658200000001</v>
      </c>
      <c r="R1644">
        <v>546624</v>
      </c>
      <c r="S1644">
        <v>2.5</v>
      </c>
      <c r="T1644">
        <v>2.4</v>
      </c>
      <c r="U1644">
        <v>0.624</v>
      </c>
      <c r="V1644">
        <v>11.8</v>
      </c>
      <c r="W1644">
        <f t="shared" si="150"/>
        <v>0</v>
      </c>
      <c r="X1644">
        <f t="shared" si="151"/>
        <v>0</v>
      </c>
      <c r="Y1644">
        <f t="shared" si="152"/>
        <v>0</v>
      </c>
      <c r="Z1644">
        <f t="shared" si="153"/>
        <v>1</v>
      </c>
      <c r="AA1644">
        <f t="shared" si="154"/>
        <v>0</v>
      </c>
      <c r="AB1644">
        <f t="shared" si="155"/>
        <v>0</v>
      </c>
      <c r="AC1644">
        <v>71.2</v>
      </c>
    </row>
    <row r="1645" spans="1:29" x14ac:dyDescent="0.25">
      <c r="A1645" t="s">
        <v>34</v>
      </c>
      <c r="B1645" t="s">
        <v>219</v>
      </c>
      <c r="C1645">
        <v>2008</v>
      </c>
      <c r="D1645" t="s">
        <v>24</v>
      </c>
      <c r="E1645">
        <v>168</v>
      </c>
      <c r="F1645">
        <v>9</v>
      </c>
      <c r="G1645">
        <v>8.18</v>
      </c>
      <c r="H1645">
        <v>0</v>
      </c>
      <c r="I1645">
        <v>53</v>
      </c>
      <c r="J1645">
        <v>0</v>
      </c>
      <c r="K1645">
        <v>58.2</v>
      </c>
      <c r="L1645">
        <v>10</v>
      </c>
      <c r="M1645">
        <v>76</v>
      </c>
      <c r="N1645">
        <v>3.98</v>
      </c>
      <c r="O1645">
        <v>5</v>
      </c>
      <c r="P1645">
        <v>0.1</v>
      </c>
      <c r="S1645">
        <v>1.6</v>
      </c>
      <c r="T1645">
        <v>1.5</v>
      </c>
      <c r="U1645">
        <v>0.745</v>
      </c>
      <c r="V1645">
        <v>13.4</v>
      </c>
      <c r="W1645">
        <f t="shared" si="150"/>
        <v>0</v>
      </c>
      <c r="X1645">
        <f t="shared" si="151"/>
        <v>0</v>
      </c>
      <c r="Y1645">
        <f t="shared" si="152"/>
        <v>0</v>
      </c>
      <c r="Z1645">
        <f t="shared" si="153"/>
        <v>1</v>
      </c>
      <c r="AA1645">
        <f t="shared" si="154"/>
        <v>0</v>
      </c>
      <c r="AB1645">
        <f t="shared" si="155"/>
        <v>0</v>
      </c>
      <c r="AC1645">
        <v>73.2</v>
      </c>
    </row>
    <row r="1646" spans="1:29" x14ac:dyDescent="0.25">
      <c r="A1646" t="s">
        <v>27</v>
      </c>
      <c r="B1646" t="s">
        <v>201</v>
      </c>
      <c r="C1646">
        <v>2015</v>
      </c>
      <c r="D1646" t="s">
        <v>24</v>
      </c>
      <c r="E1646">
        <v>12</v>
      </c>
      <c r="F1646">
        <v>0</v>
      </c>
      <c r="H1646">
        <v>0</v>
      </c>
      <c r="I1646">
        <v>92</v>
      </c>
      <c r="J1646">
        <v>1</v>
      </c>
      <c r="K1646">
        <v>6.3</v>
      </c>
      <c r="L1646">
        <v>0</v>
      </c>
      <c r="M1646">
        <v>92</v>
      </c>
      <c r="O1646">
        <v>91</v>
      </c>
      <c r="P1646">
        <v>0.1</v>
      </c>
      <c r="S1646">
        <v>2.1</v>
      </c>
      <c r="T1646">
        <v>2.1</v>
      </c>
      <c r="U1646">
        <v>0.746</v>
      </c>
      <c r="V1646">
        <v>12.9</v>
      </c>
      <c r="W1646">
        <f t="shared" si="150"/>
        <v>0</v>
      </c>
      <c r="X1646">
        <f t="shared" si="151"/>
        <v>0</v>
      </c>
      <c r="Y1646">
        <f t="shared" si="152"/>
        <v>0</v>
      </c>
      <c r="Z1646">
        <f t="shared" si="153"/>
        <v>0</v>
      </c>
      <c r="AA1646">
        <f t="shared" si="154"/>
        <v>1</v>
      </c>
      <c r="AB1646">
        <f t="shared" si="155"/>
        <v>0</v>
      </c>
      <c r="AC1646">
        <v>75.7</v>
      </c>
    </row>
    <row r="1647" spans="1:29" x14ac:dyDescent="0.25">
      <c r="A1647" t="s">
        <v>27</v>
      </c>
      <c r="B1647" t="s">
        <v>90</v>
      </c>
      <c r="C1647">
        <v>2012</v>
      </c>
      <c r="D1647" t="s">
        <v>24</v>
      </c>
      <c r="E1647">
        <v>82</v>
      </c>
      <c r="F1647">
        <v>0</v>
      </c>
      <c r="G1647">
        <v>9.24</v>
      </c>
      <c r="H1647">
        <v>5889.0125360000002</v>
      </c>
      <c r="J1647">
        <v>0</v>
      </c>
      <c r="K1647">
        <v>61</v>
      </c>
      <c r="L1647">
        <v>0</v>
      </c>
      <c r="M1647">
        <v>99</v>
      </c>
      <c r="N1647">
        <v>9.3000000000000007</v>
      </c>
      <c r="O1647">
        <v>99</v>
      </c>
      <c r="P1647">
        <v>0.1</v>
      </c>
      <c r="Q1647">
        <v>47415.559869999997</v>
      </c>
      <c r="R1647">
        <v>5413971</v>
      </c>
      <c r="S1647">
        <v>0.9</v>
      </c>
      <c r="T1647">
        <v>0.8</v>
      </c>
      <c r="U1647">
        <v>0.88400000000000001</v>
      </c>
      <c r="V1647">
        <v>17</v>
      </c>
      <c r="W1647">
        <f t="shared" si="150"/>
        <v>0</v>
      </c>
      <c r="X1647">
        <f t="shared" si="151"/>
        <v>0</v>
      </c>
      <c r="Y1647">
        <f t="shared" si="152"/>
        <v>0</v>
      </c>
      <c r="Z1647">
        <f t="shared" si="153"/>
        <v>0</v>
      </c>
      <c r="AA1647">
        <f t="shared" si="154"/>
        <v>1</v>
      </c>
      <c r="AB1647">
        <f t="shared" si="155"/>
        <v>0</v>
      </c>
      <c r="AC1647">
        <v>84</v>
      </c>
    </row>
    <row r="1648" spans="1:29" x14ac:dyDescent="0.25">
      <c r="A1648" t="s">
        <v>27</v>
      </c>
      <c r="B1648" t="s">
        <v>191</v>
      </c>
      <c r="C1648">
        <v>2007</v>
      </c>
      <c r="D1648" t="s">
        <v>37</v>
      </c>
      <c r="E1648">
        <v>72</v>
      </c>
      <c r="F1648">
        <v>2</v>
      </c>
      <c r="G1648">
        <v>11.05</v>
      </c>
      <c r="H1648">
        <v>510.9327012</v>
      </c>
      <c r="I1648">
        <v>96</v>
      </c>
      <c r="J1648">
        <v>267</v>
      </c>
      <c r="K1648">
        <v>61.7</v>
      </c>
      <c r="L1648">
        <v>2</v>
      </c>
      <c r="M1648">
        <v>96</v>
      </c>
      <c r="N1648">
        <v>8.36</v>
      </c>
      <c r="O1648">
        <v>96</v>
      </c>
      <c r="P1648">
        <v>0.1</v>
      </c>
      <c r="Q1648">
        <v>3279.4140000000002</v>
      </c>
      <c r="R1648">
        <v>4522683</v>
      </c>
      <c r="S1648">
        <v>0.6</v>
      </c>
      <c r="T1648">
        <v>0.5</v>
      </c>
      <c r="U1648">
        <v>0.84899999999999998</v>
      </c>
      <c r="V1648">
        <v>16</v>
      </c>
      <c r="W1648">
        <f t="shared" si="150"/>
        <v>0</v>
      </c>
      <c r="X1648">
        <f t="shared" si="151"/>
        <v>0</v>
      </c>
      <c r="Y1648">
        <f t="shared" si="152"/>
        <v>0</v>
      </c>
      <c r="Z1648">
        <f t="shared" si="153"/>
        <v>0</v>
      </c>
      <c r="AA1648">
        <f t="shared" si="154"/>
        <v>1</v>
      </c>
      <c r="AB1648">
        <f t="shared" si="155"/>
        <v>1</v>
      </c>
      <c r="AC1648">
        <v>89</v>
      </c>
    </row>
    <row r="1649" spans="1:29" x14ac:dyDescent="0.25">
      <c r="A1649" t="s">
        <v>25</v>
      </c>
      <c r="B1649" t="s">
        <v>121</v>
      </c>
      <c r="C1649">
        <v>2013</v>
      </c>
      <c r="D1649" t="s">
        <v>24</v>
      </c>
      <c r="E1649">
        <v>174</v>
      </c>
      <c r="F1649">
        <v>3</v>
      </c>
      <c r="G1649">
        <v>0.01</v>
      </c>
      <c r="H1649">
        <v>0</v>
      </c>
      <c r="I1649">
        <v>97</v>
      </c>
      <c r="J1649">
        <v>1</v>
      </c>
      <c r="K1649">
        <v>43</v>
      </c>
      <c r="L1649">
        <v>4</v>
      </c>
      <c r="M1649">
        <v>97</v>
      </c>
      <c r="N1649">
        <v>6.68</v>
      </c>
      <c r="O1649">
        <v>97</v>
      </c>
      <c r="P1649">
        <v>0.1</v>
      </c>
      <c r="S1649">
        <v>3.3</v>
      </c>
      <c r="T1649">
        <v>3.3</v>
      </c>
      <c r="U1649">
        <v>0.64700000000000002</v>
      </c>
      <c r="V1649">
        <v>12.5</v>
      </c>
      <c r="W1649">
        <f t="shared" si="150"/>
        <v>0</v>
      </c>
      <c r="X1649">
        <f t="shared" si="151"/>
        <v>1</v>
      </c>
      <c r="Y1649">
        <f t="shared" si="152"/>
        <v>0</v>
      </c>
      <c r="Z1649">
        <f t="shared" si="153"/>
        <v>0</v>
      </c>
      <c r="AA1649">
        <f t="shared" si="154"/>
        <v>0</v>
      </c>
      <c r="AB1649">
        <f t="shared" si="155"/>
        <v>0</v>
      </c>
      <c r="AC1649">
        <v>77</v>
      </c>
    </row>
    <row r="1650" spans="1:29" x14ac:dyDescent="0.25">
      <c r="A1650" t="s">
        <v>25</v>
      </c>
      <c r="B1650" t="s">
        <v>217</v>
      </c>
      <c r="C1650">
        <v>2009</v>
      </c>
      <c r="D1650" t="s">
        <v>24</v>
      </c>
      <c r="E1650">
        <v>183</v>
      </c>
      <c r="F1650">
        <v>21</v>
      </c>
      <c r="G1650">
        <v>2.56</v>
      </c>
      <c r="H1650">
        <v>92.814797589999998</v>
      </c>
      <c r="I1650">
        <v>98</v>
      </c>
      <c r="J1650">
        <v>0</v>
      </c>
      <c r="K1650">
        <v>4</v>
      </c>
      <c r="L1650">
        <v>24</v>
      </c>
      <c r="M1650">
        <v>99</v>
      </c>
      <c r="N1650">
        <v>6.31</v>
      </c>
      <c r="O1650">
        <v>98</v>
      </c>
      <c r="P1650">
        <v>0.2</v>
      </c>
      <c r="Q1650">
        <v>1213.265328</v>
      </c>
      <c r="R1650">
        <v>277674</v>
      </c>
      <c r="S1650">
        <v>3.1</v>
      </c>
      <c r="T1650">
        <v>3.1</v>
      </c>
      <c r="U1650">
        <v>0.65100000000000002</v>
      </c>
      <c r="V1650">
        <v>11.8</v>
      </c>
      <c r="W1650">
        <f t="shared" si="150"/>
        <v>0</v>
      </c>
      <c r="X1650">
        <f t="shared" si="151"/>
        <v>1</v>
      </c>
      <c r="Y1650">
        <f t="shared" si="152"/>
        <v>0</v>
      </c>
      <c r="Z1650">
        <f t="shared" si="153"/>
        <v>0</v>
      </c>
      <c r="AA1650">
        <f t="shared" si="154"/>
        <v>0</v>
      </c>
      <c r="AB1650">
        <f t="shared" si="155"/>
        <v>0</v>
      </c>
      <c r="AC1650">
        <v>68</v>
      </c>
    </row>
    <row r="1651" spans="1:29" x14ac:dyDescent="0.25">
      <c r="A1651" t="s">
        <v>32</v>
      </c>
      <c r="B1651" t="s">
        <v>73</v>
      </c>
      <c r="C1651">
        <v>2011</v>
      </c>
      <c r="D1651" t="s">
        <v>24</v>
      </c>
      <c r="E1651">
        <v>92</v>
      </c>
      <c r="F1651">
        <v>1</v>
      </c>
      <c r="G1651">
        <v>4.1399999999999997</v>
      </c>
      <c r="H1651">
        <v>102.0645784</v>
      </c>
      <c r="I1651">
        <v>96</v>
      </c>
      <c r="J1651">
        <v>0</v>
      </c>
      <c r="K1651">
        <v>58.4</v>
      </c>
      <c r="L1651">
        <v>1</v>
      </c>
      <c r="M1651">
        <v>99</v>
      </c>
      <c r="N1651">
        <v>1.6</v>
      </c>
      <c r="O1651">
        <v>97</v>
      </c>
      <c r="P1651">
        <v>0.1</v>
      </c>
      <c r="Q1651">
        <v>675.92435999999998</v>
      </c>
      <c r="S1651">
        <v>3.4</v>
      </c>
      <c r="T1651">
        <v>3.2</v>
      </c>
      <c r="U1651">
        <v>0.78</v>
      </c>
      <c r="V1651">
        <v>16.5</v>
      </c>
      <c r="W1651">
        <f t="shared" si="150"/>
        <v>0</v>
      </c>
      <c r="X1651">
        <f t="shared" si="151"/>
        <v>0</v>
      </c>
      <c r="Y1651">
        <f t="shared" si="152"/>
        <v>0</v>
      </c>
      <c r="Z1651">
        <f t="shared" si="153"/>
        <v>0</v>
      </c>
      <c r="AA1651">
        <f t="shared" si="154"/>
        <v>0</v>
      </c>
      <c r="AB1651">
        <f t="shared" si="155"/>
        <v>0</v>
      </c>
      <c r="AC1651">
        <v>78.8</v>
      </c>
    </row>
    <row r="1652" spans="1:29" x14ac:dyDescent="0.25">
      <c r="A1652" t="s">
        <v>29</v>
      </c>
      <c r="B1652" t="s">
        <v>214</v>
      </c>
      <c r="C1652">
        <v>2000</v>
      </c>
      <c r="D1652" t="s">
        <v>24</v>
      </c>
      <c r="E1652">
        <v>457</v>
      </c>
      <c r="F1652">
        <v>114</v>
      </c>
      <c r="G1652">
        <v>3.89</v>
      </c>
      <c r="H1652">
        <v>0</v>
      </c>
      <c r="J1652">
        <v>14649</v>
      </c>
      <c r="K1652">
        <v>16</v>
      </c>
      <c r="L1652">
        <v>181</v>
      </c>
      <c r="M1652">
        <v>64</v>
      </c>
      <c r="N1652">
        <v>2.64</v>
      </c>
      <c r="O1652">
        <v>79</v>
      </c>
      <c r="P1652">
        <v>12.8</v>
      </c>
      <c r="S1652">
        <v>8.3000000000000007</v>
      </c>
      <c r="T1652">
        <v>8.3000000000000007</v>
      </c>
      <c r="W1652">
        <f t="shared" si="150"/>
        <v>1</v>
      </c>
      <c r="X1652">
        <f t="shared" si="151"/>
        <v>0</v>
      </c>
      <c r="Y1652">
        <f t="shared" si="152"/>
        <v>0</v>
      </c>
      <c r="Z1652">
        <f t="shared" si="153"/>
        <v>0</v>
      </c>
      <c r="AA1652">
        <f t="shared" si="154"/>
        <v>0</v>
      </c>
      <c r="AB1652">
        <f t="shared" si="155"/>
        <v>0</v>
      </c>
      <c r="AC1652">
        <v>49.2</v>
      </c>
    </row>
    <row r="1653" spans="1:29" x14ac:dyDescent="0.25">
      <c r="A1653" t="s">
        <v>38</v>
      </c>
      <c r="B1653" t="s">
        <v>204</v>
      </c>
      <c r="C1653">
        <v>2005</v>
      </c>
      <c r="D1653" t="s">
        <v>24</v>
      </c>
      <c r="E1653">
        <v>15</v>
      </c>
      <c r="F1653">
        <v>0</v>
      </c>
      <c r="G1653">
        <v>1.57</v>
      </c>
      <c r="H1653">
        <v>689.94402230000003</v>
      </c>
      <c r="I1653">
        <v>89</v>
      </c>
      <c r="J1653">
        <v>0</v>
      </c>
      <c r="K1653">
        <v>69.400000000000006</v>
      </c>
      <c r="L1653">
        <v>0</v>
      </c>
      <c r="M1653">
        <v>9</v>
      </c>
      <c r="N1653">
        <v>6.52</v>
      </c>
      <c r="O1653">
        <v>89</v>
      </c>
      <c r="P1653">
        <v>0.1</v>
      </c>
      <c r="Q1653">
        <v>2594.7499899999998</v>
      </c>
      <c r="R1653">
        <v>1141</v>
      </c>
      <c r="S1653">
        <v>0.1</v>
      </c>
      <c r="T1653">
        <v>0.1</v>
      </c>
      <c r="U1653">
        <v>0.69399999999999995</v>
      </c>
      <c r="V1653">
        <v>14.6</v>
      </c>
      <c r="W1653">
        <f t="shared" si="150"/>
        <v>0</v>
      </c>
      <c r="X1653">
        <f t="shared" si="151"/>
        <v>0</v>
      </c>
      <c r="Y1653">
        <f t="shared" si="152"/>
        <v>1</v>
      </c>
      <c r="Z1653">
        <f t="shared" si="153"/>
        <v>0</v>
      </c>
      <c r="AA1653">
        <f t="shared" si="154"/>
        <v>0</v>
      </c>
      <c r="AB1653">
        <f t="shared" si="155"/>
        <v>0</v>
      </c>
      <c r="AC1653">
        <v>72.3</v>
      </c>
    </row>
    <row r="1654" spans="1:29" x14ac:dyDescent="0.25">
      <c r="A1654" t="s">
        <v>29</v>
      </c>
      <c r="B1654" t="s">
        <v>153</v>
      </c>
      <c r="C1654">
        <v>2012</v>
      </c>
      <c r="D1654" t="s">
        <v>24</v>
      </c>
      <c r="E1654">
        <v>232</v>
      </c>
      <c r="F1654">
        <v>49</v>
      </c>
      <c r="G1654">
        <v>0.01</v>
      </c>
      <c r="H1654">
        <v>29.755179819999999</v>
      </c>
      <c r="I1654">
        <v>71</v>
      </c>
      <c r="J1654">
        <v>272</v>
      </c>
      <c r="K1654">
        <v>18.100000000000001</v>
      </c>
      <c r="L1654">
        <v>90</v>
      </c>
      <c r="M1654">
        <v>71</v>
      </c>
      <c r="N1654">
        <v>6.11</v>
      </c>
      <c r="O1654">
        <v>71</v>
      </c>
      <c r="P1654">
        <v>0.7</v>
      </c>
      <c r="Q1654">
        <v>391.51552400000003</v>
      </c>
      <c r="R1654">
        <v>17731634</v>
      </c>
      <c r="S1654">
        <v>1.3</v>
      </c>
      <c r="T1654">
        <v>1.1000000000000001</v>
      </c>
      <c r="U1654">
        <v>0.33100000000000002</v>
      </c>
      <c r="V1654">
        <v>5.0999999999999996</v>
      </c>
      <c r="W1654">
        <f t="shared" si="150"/>
        <v>1</v>
      </c>
      <c r="X1654">
        <f t="shared" si="151"/>
        <v>0</v>
      </c>
      <c r="Y1654">
        <f t="shared" si="152"/>
        <v>0</v>
      </c>
      <c r="Z1654">
        <f t="shared" si="153"/>
        <v>0</v>
      </c>
      <c r="AA1654">
        <f t="shared" si="154"/>
        <v>0</v>
      </c>
      <c r="AB1654">
        <f t="shared" si="155"/>
        <v>0</v>
      </c>
      <c r="AC1654">
        <v>63</v>
      </c>
    </row>
    <row r="1655" spans="1:29" x14ac:dyDescent="0.25">
      <c r="A1655" t="s">
        <v>29</v>
      </c>
      <c r="B1655" t="s">
        <v>79</v>
      </c>
      <c r="C1655">
        <v>2010</v>
      </c>
      <c r="D1655" t="s">
        <v>24</v>
      </c>
      <c r="E1655">
        <v>273</v>
      </c>
      <c r="F1655">
        <v>1</v>
      </c>
      <c r="G1655">
        <v>0.44</v>
      </c>
      <c r="H1655">
        <v>187.4960097</v>
      </c>
      <c r="I1655">
        <v>88</v>
      </c>
      <c r="J1655">
        <v>7</v>
      </c>
      <c r="K1655">
        <v>32.200000000000003</v>
      </c>
      <c r="L1655">
        <v>2</v>
      </c>
      <c r="M1655">
        <v>88</v>
      </c>
      <c r="N1655">
        <v>8.84</v>
      </c>
      <c r="O1655">
        <v>88</v>
      </c>
      <c r="P1655">
        <v>3.1</v>
      </c>
      <c r="Q1655">
        <v>1325.9972399999999</v>
      </c>
      <c r="R1655">
        <v>851146</v>
      </c>
      <c r="S1655">
        <v>5.6</v>
      </c>
      <c r="T1655">
        <v>5.6</v>
      </c>
      <c r="U1655">
        <v>0.441</v>
      </c>
      <c r="V1655">
        <v>5.5</v>
      </c>
      <c r="W1655">
        <f t="shared" si="150"/>
        <v>1</v>
      </c>
      <c r="X1655">
        <f t="shared" si="151"/>
        <v>0</v>
      </c>
      <c r="Y1655">
        <f t="shared" si="152"/>
        <v>0</v>
      </c>
      <c r="Z1655">
        <f t="shared" si="153"/>
        <v>0</v>
      </c>
      <c r="AA1655">
        <f t="shared" si="154"/>
        <v>0</v>
      </c>
      <c r="AB1655">
        <f t="shared" si="155"/>
        <v>0</v>
      </c>
      <c r="AC1655">
        <v>61.3</v>
      </c>
    </row>
    <row r="1656" spans="1:29" x14ac:dyDescent="0.25">
      <c r="A1656" t="s">
        <v>27</v>
      </c>
      <c r="B1656" t="s">
        <v>123</v>
      </c>
      <c r="C1656">
        <v>2014</v>
      </c>
      <c r="D1656" t="s">
        <v>37</v>
      </c>
      <c r="E1656">
        <v>156</v>
      </c>
      <c r="F1656">
        <v>0</v>
      </c>
      <c r="G1656">
        <v>0.01</v>
      </c>
      <c r="H1656">
        <v>1542.6359789999999</v>
      </c>
      <c r="I1656">
        <v>92</v>
      </c>
      <c r="J1656">
        <v>36</v>
      </c>
      <c r="K1656">
        <v>6.7</v>
      </c>
      <c r="L1656">
        <v>0</v>
      </c>
      <c r="M1656">
        <v>92</v>
      </c>
      <c r="N1656">
        <v>5.88</v>
      </c>
      <c r="O1656">
        <v>92</v>
      </c>
      <c r="P1656">
        <v>0.1</v>
      </c>
      <c r="Q1656">
        <v>15725.1374</v>
      </c>
      <c r="R1656">
        <v>1993782</v>
      </c>
      <c r="S1656">
        <v>2.2000000000000002</v>
      </c>
      <c r="T1656">
        <v>2.2000000000000002</v>
      </c>
      <c r="U1656">
        <v>0.82199999999999995</v>
      </c>
      <c r="V1656">
        <v>16</v>
      </c>
      <c r="W1656">
        <f t="shared" si="150"/>
        <v>0</v>
      </c>
      <c r="X1656">
        <f t="shared" si="151"/>
        <v>0</v>
      </c>
      <c r="Y1656">
        <f t="shared" si="152"/>
        <v>0</v>
      </c>
      <c r="Z1656">
        <f t="shared" si="153"/>
        <v>0</v>
      </c>
      <c r="AA1656">
        <f t="shared" si="154"/>
        <v>1</v>
      </c>
      <c r="AB1656">
        <f t="shared" si="155"/>
        <v>1</v>
      </c>
      <c r="AC1656">
        <v>74.400000000000006</v>
      </c>
    </row>
    <row r="1657" spans="1:29" x14ac:dyDescent="0.25">
      <c r="A1657" t="s">
        <v>29</v>
      </c>
      <c r="B1657" t="s">
        <v>134</v>
      </c>
      <c r="C1657">
        <v>2006</v>
      </c>
      <c r="D1657" t="s">
        <v>24</v>
      </c>
      <c r="E1657">
        <v>288</v>
      </c>
      <c r="F1657">
        <v>57</v>
      </c>
      <c r="G1657">
        <v>0.53</v>
      </c>
      <c r="H1657">
        <v>67.709206829999999</v>
      </c>
      <c r="I1657">
        <v>9</v>
      </c>
      <c r="J1657">
        <v>128</v>
      </c>
      <c r="K1657">
        <v>18.5</v>
      </c>
      <c r="L1657">
        <v>98</v>
      </c>
      <c r="M1657">
        <v>79</v>
      </c>
      <c r="N1657">
        <v>6.56</v>
      </c>
      <c r="O1657">
        <v>78</v>
      </c>
      <c r="P1657">
        <v>1.8</v>
      </c>
      <c r="Q1657">
        <v>521.64257959999998</v>
      </c>
      <c r="R1657">
        <v>1322764</v>
      </c>
      <c r="S1657">
        <v>9.6999999999999993</v>
      </c>
      <c r="T1657">
        <v>9.5</v>
      </c>
      <c r="U1657">
        <v>0.35</v>
      </c>
      <c r="V1657">
        <v>6.1</v>
      </c>
      <c r="W1657">
        <f t="shared" si="150"/>
        <v>1</v>
      </c>
      <c r="X1657">
        <f t="shared" si="151"/>
        <v>0</v>
      </c>
      <c r="Y1657">
        <f t="shared" si="152"/>
        <v>0</v>
      </c>
      <c r="Z1657">
        <f t="shared" si="153"/>
        <v>0</v>
      </c>
      <c r="AA1657">
        <f t="shared" si="154"/>
        <v>0</v>
      </c>
      <c r="AB1657">
        <f t="shared" si="155"/>
        <v>0</v>
      </c>
      <c r="AC1657">
        <v>54.3</v>
      </c>
    </row>
    <row r="1658" spans="1:29" x14ac:dyDescent="0.25">
      <c r="A1658" t="s">
        <v>27</v>
      </c>
      <c r="B1658" t="s">
        <v>26</v>
      </c>
      <c r="C1658">
        <v>2003</v>
      </c>
      <c r="D1658" t="s">
        <v>24</v>
      </c>
      <c r="E1658">
        <v>18</v>
      </c>
      <c r="F1658">
        <v>1</v>
      </c>
      <c r="G1658">
        <v>4.29</v>
      </c>
      <c r="H1658">
        <v>14.719288819999999</v>
      </c>
      <c r="I1658">
        <v>97</v>
      </c>
      <c r="J1658">
        <v>8</v>
      </c>
      <c r="K1658">
        <v>47.9</v>
      </c>
      <c r="L1658">
        <v>1</v>
      </c>
      <c r="M1658">
        <v>97</v>
      </c>
      <c r="N1658">
        <v>6.27</v>
      </c>
      <c r="O1658">
        <v>97</v>
      </c>
      <c r="P1658">
        <v>0.1</v>
      </c>
      <c r="Q1658">
        <v>189.681557</v>
      </c>
      <c r="R1658">
        <v>339616</v>
      </c>
      <c r="S1658">
        <v>1.9</v>
      </c>
      <c r="T1658">
        <v>2</v>
      </c>
      <c r="U1658">
        <v>0.67400000000000004</v>
      </c>
      <c r="V1658">
        <v>10.7</v>
      </c>
      <c r="W1658">
        <f t="shared" si="150"/>
        <v>0</v>
      </c>
      <c r="X1658">
        <f t="shared" si="151"/>
        <v>0</v>
      </c>
      <c r="Y1658">
        <f t="shared" si="152"/>
        <v>0</v>
      </c>
      <c r="Z1658">
        <f t="shared" si="153"/>
        <v>0</v>
      </c>
      <c r="AA1658">
        <f t="shared" si="154"/>
        <v>1</v>
      </c>
      <c r="AB1658">
        <f t="shared" si="155"/>
        <v>0</v>
      </c>
      <c r="AC1658">
        <v>72.8</v>
      </c>
    </row>
    <row r="1659" spans="1:29" x14ac:dyDescent="0.25">
      <c r="A1659" t="s">
        <v>29</v>
      </c>
      <c r="B1659" t="s">
        <v>57</v>
      </c>
      <c r="C1659">
        <v>2005</v>
      </c>
      <c r="D1659" t="s">
        <v>24</v>
      </c>
      <c r="E1659">
        <v>369</v>
      </c>
      <c r="F1659">
        <v>24</v>
      </c>
      <c r="G1659">
        <v>5.54</v>
      </c>
      <c r="H1659">
        <v>1.7474409479999999</v>
      </c>
      <c r="I1659">
        <v>87</v>
      </c>
      <c r="J1659">
        <v>0</v>
      </c>
      <c r="K1659">
        <v>14.1</v>
      </c>
      <c r="L1659">
        <v>37</v>
      </c>
      <c r="M1659">
        <v>82</v>
      </c>
      <c r="N1659">
        <v>9.84</v>
      </c>
      <c r="O1659">
        <v>87</v>
      </c>
      <c r="P1659">
        <v>4.3</v>
      </c>
      <c r="Q1659">
        <v>15.574339999999999</v>
      </c>
      <c r="R1659">
        <v>7423289</v>
      </c>
      <c r="S1659">
        <v>8.1999999999999993</v>
      </c>
      <c r="T1659">
        <v>8.3000000000000007</v>
      </c>
      <c r="U1659">
        <v>0.28599999999999998</v>
      </c>
      <c r="V1659">
        <v>5.6</v>
      </c>
      <c r="W1659">
        <f t="shared" si="150"/>
        <v>1</v>
      </c>
      <c r="X1659">
        <f t="shared" si="151"/>
        <v>0</v>
      </c>
      <c r="Y1659">
        <f t="shared" si="152"/>
        <v>0</v>
      </c>
      <c r="Z1659">
        <f t="shared" si="153"/>
        <v>0</v>
      </c>
      <c r="AA1659">
        <f t="shared" si="154"/>
        <v>0</v>
      </c>
      <c r="AB1659">
        <f t="shared" si="155"/>
        <v>0</v>
      </c>
      <c r="AC1659">
        <v>53.4</v>
      </c>
    </row>
    <row r="1660" spans="1:29" x14ac:dyDescent="0.25">
      <c r="A1660" t="s">
        <v>32</v>
      </c>
      <c r="B1660" t="s">
        <v>41</v>
      </c>
      <c r="C1660">
        <v>2010</v>
      </c>
      <c r="D1660" t="s">
        <v>24</v>
      </c>
      <c r="E1660">
        <v>161</v>
      </c>
      <c r="F1660">
        <v>0</v>
      </c>
      <c r="G1660">
        <v>9.19</v>
      </c>
      <c r="H1660">
        <v>0</v>
      </c>
      <c r="I1660">
        <v>98</v>
      </c>
      <c r="J1660">
        <v>0</v>
      </c>
      <c r="K1660">
        <v>61.3</v>
      </c>
      <c r="L1660">
        <v>0</v>
      </c>
      <c r="M1660">
        <v>97</v>
      </c>
      <c r="N1660">
        <v>7.44</v>
      </c>
      <c r="O1660">
        <v>99</v>
      </c>
      <c r="P1660">
        <v>0.2</v>
      </c>
      <c r="S1660">
        <v>2.5</v>
      </c>
      <c r="T1660">
        <v>2.5</v>
      </c>
      <c r="U1660">
        <v>0.78800000000000003</v>
      </c>
      <c r="V1660">
        <v>12.6</v>
      </c>
      <c r="W1660">
        <f t="shared" si="150"/>
        <v>0</v>
      </c>
      <c r="X1660">
        <f t="shared" si="151"/>
        <v>0</v>
      </c>
      <c r="Y1660">
        <f t="shared" si="152"/>
        <v>0</v>
      </c>
      <c r="Z1660">
        <f t="shared" si="153"/>
        <v>0</v>
      </c>
      <c r="AA1660">
        <f t="shared" si="154"/>
        <v>0</v>
      </c>
      <c r="AB1660">
        <f t="shared" si="155"/>
        <v>0</v>
      </c>
      <c r="AC1660">
        <v>75</v>
      </c>
    </row>
    <row r="1661" spans="1:29" x14ac:dyDescent="0.25">
      <c r="A1661" t="s">
        <v>32</v>
      </c>
      <c r="B1661" t="s">
        <v>175</v>
      </c>
      <c r="C1661">
        <v>2011</v>
      </c>
      <c r="D1661" t="s">
        <v>24</v>
      </c>
      <c r="E1661">
        <v>16</v>
      </c>
      <c r="F1661">
        <v>0</v>
      </c>
      <c r="G1661">
        <v>7.02</v>
      </c>
      <c r="H1661">
        <v>0</v>
      </c>
      <c r="I1661">
        <v>96</v>
      </c>
      <c r="J1661">
        <v>0</v>
      </c>
      <c r="K1661">
        <v>5.3</v>
      </c>
      <c r="L1661">
        <v>0</v>
      </c>
      <c r="M1661">
        <v>96</v>
      </c>
      <c r="N1661">
        <v>4.99</v>
      </c>
      <c r="O1661">
        <v>96</v>
      </c>
      <c r="P1661">
        <v>0.1</v>
      </c>
      <c r="S1661">
        <v>3.5</v>
      </c>
      <c r="T1661">
        <v>3.5</v>
      </c>
      <c r="U1661">
        <v>0.71199999999999997</v>
      </c>
      <c r="V1661">
        <v>13.3</v>
      </c>
      <c r="W1661">
        <f t="shared" si="150"/>
        <v>0</v>
      </c>
      <c r="X1661">
        <f t="shared" si="151"/>
        <v>0</v>
      </c>
      <c r="Y1661">
        <f t="shared" si="152"/>
        <v>0</v>
      </c>
      <c r="Z1661">
        <f t="shared" si="153"/>
        <v>0</v>
      </c>
      <c r="AA1661">
        <f t="shared" si="154"/>
        <v>0</v>
      </c>
      <c r="AB1661">
        <f t="shared" si="155"/>
        <v>0</v>
      </c>
      <c r="AC1661">
        <v>72.7</v>
      </c>
    </row>
    <row r="1662" spans="1:29" x14ac:dyDescent="0.25">
      <c r="A1662" t="s">
        <v>38</v>
      </c>
      <c r="B1662" t="s">
        <v>218</v>
      </c>
      <c r="C1662">
        <v>2005</v>
      </c>
      <c r="D1662" t="s">
        <v>24</v>
      </c>
      <c r="E1662">
        <v>165</v>
      </c>
      <c r="F1662">
        <v>0</v>
      </c>
      <c r="G1662">
        <v>0.88</v>
      </c>
      <c r="H1662">
        <v>337.29428460000003</v>
      </c>
      <c r="I1662">
        <v>61</v>
      </c>
      <c r="J1662">
        <v>3</v>
      </c>
      <c r="K1662">
        <v>44.9</v>
      </c>
      <c r="L1662">
        <v>0</v>
      </c>
      <c r="M1662">
        <v>67</v>
      </c>
      <c r="N1662">
        <v>3.87</v>
      </c>
      <c r="O1662">
        <v>68</v>
      </c>
      <c r="P1662">
        <v>0.1</v>
      </c>
      <c r="Q1662">
        <v>1886.4333590000001</v>
      </c>
      <c r="R1662">
        <v>2937</v>
      </c>
      <c r="S1662">
        <v>1.6</v>
      </c>
      <c r="T1662">
        <v>1.5</v>
      </c>
      <c r="U1662">
        <v>0</v>
      </c>
      <c r="V1662">
        <v>10.6</v>
      </c>
      <c r="W1662">
        <f t="shared" si="150"/>
        <v>0</v>
      </c>
      <c r="X1662">
        <f t="shared" si="151"/>
        <v>0</v>
      </c>
      <c r="Y1662">
        <f t="shared" si="152"/>
        <v>1</v>
      </c>
      <c r="Z1662">
        <f t="shared" si="153"/>
        <v>0</v>
      </c>
      <c r="AA1662">
        <f t="shared" si="154"/>
        <v>0</v>
      </c>
      <c r="AB1662">
        <f t="shared" si="155"/>
        <v>0</v>
      </c>
      <c r="AC1662">
        <v>69.900000000000006</v>
      </c>
    </row>
    <row r="1663" spans="1:29" x14ac:dyDescent="0.25">
      <c r="A1663" t="s">
        <v>25</v>
      </c>
      <c r="B1663" t="s">
        <v>157</v>
      </c>
      <c r="C1663">
        <v>2007</v>
      </c>
      <c r="D1663" t="s">
        <v>24</v>
      </c>
      <c r="E1663">
        <v>113</v>
      </c>
      <c r="F1663">
        <v>1</v>
      </c>
      <c r="G1663">
        <v>0.56999999999999995</v>
      </c>
      <c r="H1663">
        <v>88.450380109999998</v>
      </c>
      <c r="I1663">
        <v>99</v>
      </c>
      <c r="J1663">
        <v>24</v>
      </c>
      <c r="K1663">
        <v>5.6</v>
      </c>
      <c r="L1663">
        <v>1</v>
      </c>
      <c r="M1663">
        <v>97</v>
      </c>
      <c r="N1663">
        <v>2.4300000000000002</v>
      </c>
      <c r="O1663">
        <v>99</v>
      </c>
      <c r="P1663">
        <v>0.1</v>
      </c>
      <c r="Q1663">
        <v>1585.1322600000001</v>
      </c>
      <c r="S1663">
        <v>7</v>
      </c>
      <c r="T1663">
        <v>6.8</v>
      </c>
      <c r="U1663">
        <v>0.753</v>
      </c>
      <c r="V1663">
        <v>11.5</v>
      </c>
      <c r="W1663">
        <f t="shared" si="150"/>
        <v>0</v>
      </c>
      <c r="X1663">
        <f t="shared" si="151"/>
        <v>1</v>
      </c>
      <c r="Y1663">
        <f t="shared" si="152"/>
        <v>0</v>
      </c>
      <c r="Z1663">
        <f t="shared" si="153"/>
        <v>0</v>
      </c>
      <c r="AA1663">
        <f t="shared" si="154"/>
        <v>0</v>
      </c>
      <c r="AB1663">
        <f t="shared" si="155"/>
        <v>0</v>
      </c>
      <c r="AC1663">
        <v>74.900000000000006</v>
      </c>
    </row>
    <row r="1664" spans="1:29" x14ac:dyDescent="0.25">
      <c r="A1664" t="s">
        <v>34</v>
      </c>
      <c r="B1664" t="s">
        <v>216</v>
      </c>
      <c r="C1664">
        <v>2008</v>
      </c>
      <c r="D1664" t="s">
        <v>24</v>
      </c>
      <c r="E1664">
        <v>119</v>
      </c>
      <c r="F1664">
        <v>1</v>
      </c>
      <c r="G1664">
        <v>6.76</v>
      </c>
      <c r="H1664">
        <v>24.731422609999999</v>
      </c>
      <c r="I1664">
        <v>94</v>
      </c>
      <c r="J1664">
        <v>0</v>
      </c>
      <c r="K1664">
        <v>6.1</v>
      </c>
      <c r="L1664">
        <v>1</v>
      </c>
      <c r="M1664">
        <v>94</v>
      </c>
      <c r="N1664">
        <v>8.17</v>
      </c>
      <c r="O1664">
        <v>94</v>
      </c>
      <c r="P1664">
        <v>0.1</v>
      </c>
      <c r="Q1664">
        <v>962.31216400000005</v>
      </c>
      <c r="R1664">
        <v>335824</v>
      </c>
      <c r="S1664">
        <v>1.6</v>
      </c>
      <c r="T1664">
        <v>1.5</v>
      </c>
      <c r="U1664">
        <v>0.77</v>
      </c>
      <c r="V1664">
        <v>15.7</v>
      </c>
      <c r="W1664">
        <f t="shared" si="150"/>
        <v>0</v>
      </c>
      <c r="X1664">
        <f t="shared" si="151"/>
        <v>0</v>
      </c>
      <c r="Y1664">
        <f t="shared" si="152"/>
        <v>0</v>
      </c>
      <c r="Z1664">
        <f t="shared" si="153"/>
        <v>1</v>
      </c>
      <c r="AA1664">
        <f t="shared" si="154"/>
        <v>0</v>
      </c>
      <c r="AB1664">
        <f t="shared" si="155"/>
        <v>0</v>
      </c>
      <c r="AC1664">
        <v>76.400000000000006</v>
      </c>
    </row>
    <row r="1665" spans="1:29" x14ac:dyDescent="0.25">
      <c r="A1665" t="s">
        <v>34</v>
      </c>
      <c r="B1665" t="s">
        <v>33</v>
      </c>
      <c r="C1665">
        <v>2008</v>
      </c>
      <c r="D1665" t="s">
        <v>24</v>
      </c>
      <c r="E1665">
        <v>126</v>
      </c>
      <c r="F1665">
        <v>10</v>
      </c>
      <c r="G1665">
        <v>8.41</v>
      </c>
      <c r="H1665">
        <v>1413.73543</v>
      </c>
      <c r="I1665">
        <v>9</v>
      </c>
      <c r="J1665">
        <v>0</v>
      </c>
      <c r="K1665">
        <v>58.6</v>
      </c>
      <c r="L1665">
        <v>11</v>
      </c>
      <c r="M1665">
        <v>94</v>
      </c>
      <c r="N1665">
        <v>6.66</v>
      </c>
      <c r="O1665">
        <v>93</v>
      </c>
      <c r="P1665">
        <v>0.1</v>
      </c>
      <c r="Q1665">
        <v>8953.3592750000007</v>
      </c>
      <c r="R1665">
        <v>4382389</v>
      </c>
      <c r="S1665">
        <v>1</v>
      </c>
      <c r="T1665">
        <v>0.9</v>
      </c>
      <c r="U1665">
        <v>0.79200000000000004</v>
      </c>
      <c r="V1665">
        <v>16.3</v>
      </c>
      <c r="W1665">
        <f t="shared" si="150"/>
        <v>0</v>
      </c>
      <c r="X1665">
        <f t="shared" si="151"/>
        <v>0</v>
      </c>
      <c r="Y1665">
        <f t="shared" si="152"/>
        <v>0</v>
      </c>
      <c r="Z1665">
        <f t="shared" si="153"/>
        <v>1</v>
      </c>
      <c r="AA1665">
        <f t="shared" si="154"/>
        <v>0</v>
      </c>
      <c r="AB1665">
        <f t="shared" si="155"/>
        <v>0</v>
      </c>
      <c r="AC1665">
        <v>75.400000000000006</v>
      </c>
    </row>
    <row r="1666" spans="1:29" x14ac:dyDescent="0.25">
      <c r="A1666" t="s">
        <v>25</v>
      </c>
      <c r="B1666" t="s">
        <v>110</v>
      </c>
      <c r="C1666">
        <v>2006</v>
      </c>
      <c r="D1666" t="s">
        <v>24</v>
      </c>
      <c r="E1666">
        <v>249</v>
      </c>
      <c r="F1666">
        <v>31</v>
      </c>
      <c r="G1666">
        <v>0.03</v>
      </c>
      <c r="H1666">
        <v>75.25799773</v>
      </c>
      <c r="I1666">
        <v>59</v>
      </c>
      <c r="J1666">
        <v>474</v>
      </c>
      <c r="K1666">
        <v>53.2</v>
      </c>
      <c r="L1666">
        <v>38</v>
      </c>
      <c r="M1666">
        <v>63</v>
      </c>
      <c r="N1666">
        <v>3</v>
      </c>
      <c r="O1666">
        <v>59</v>
      </c>
      <c r="P1666">
        <v>0.1</v>
      </c>
      <c r="Q1666">
        <v>2351.8124290000001</v>
      </c>
      <c r="R1666">
        <v>27697912</v>
      </c>
      <c r="S1666">
        <v>5.4</v>
      </c>
      <c r="T1666">
        <v>5.0999999999999996</v>
      </c>
      <c r="U1666">
        <v>0.63100000000000001</v>
      </c>
      <c r="V1666">
        <v>10.199999999999999</v>
      </c>
      <c r="W1666">
        <f t="shared" si="150"/>
        <v>0</v>
      </c>
      <c r="X1666">
        <f t="shared" si="151"/>
        <v>1</v>
      </c>
      <c r="Y1666">
        <f t="shared" si="152"/>
        <v>0</v>
      </c>
      <c r="Z1666">
        <f t="shared" si="153"/>
        <v>0</v>
      </c>
      <c r="AA1666">
        <f t="shared" si="154"/>
        <v>0</v>
      </c>
      <c r="AB1666">
        <f t="shared" si="155"/>
        <v>0</v>
      </c>
      <c r="AC1666">
        <v>64.7</v>
      </c>
    </row>
    <row r="1667" spans="1:29" x14ac:dyDescent="0.25">
      <c r="A1667" t="s">
        <v>29</v>
      </c>
      <c r="B1667" t="s">
        <v>88</v>
      </c>
      <c r="C1667">
        <v>2010</v>
      </c>
      <c r="D1667" t="s">
        <v>24</v>
      </c>
      <c r="E1667">
        <v>261</v>
      </c>
      <c r="F1667">
        <v>162</v>
      </c>
      <c r="G1667">
        <v>1.34</v>
      </c>
      <c r="H1667">
        <v>67.733744130000005</v>
      </c>
      <c r="I1667">
        <v>62</v>
      </c>
      <c r="J1667">
        <v>4235</v>
      </c>
      <c r="K1667">
        <v>15.6</v>
      </c>
      <c r="L1667">
        <v>243</v>
      </c>
      <c r="M1667">
        <v>69</v>
      </c>
      <c r="N1667">
        <v>6.86</v>
      </c>
      <c r="O1667">
        <v>61</v>
      </c>
      <c r="P1667">
        <v>1.7</v>
      </c>
      <c r="Q1667">
        <v>341.39992000000001</v>
      </c>
      <c r="R1667">
        <v>877267</v>
      </c>
      <c r="S1667">
        <v>11</v>
      </c>
      <c r="T1667">
        <v>1.7</v>
      </c>
      <c r="U1667">
        <v>0.40100000000000002</v>
      </c>
      <c r="V1667">
        <v>8.1</v>
      </c>
      <c r="W1667">
        <f t="shared" ref="W1667:W1730" si="156">IF(A1667="Africa",1,0)</f>
        <v>1</v>
      </c>
      <c r="X1667">
        <f t="shared" ref="X1667:X1730" si="157">IF(A1667="Asia",1,0)</f>
        <v>0</v>
      </c>
      <c r="Y1667">
        <f t="shared" ref="Y1667:Y1730" si="158">IF(A1667="Oceania",1,0)</f>
        <v>0</v>
      </c>
      <c r="Z1667">
        <f t="shared" ref="Z1667:Z1730" si="159">IF(A1667="South America",1,0)</f>
        <v>0</v>
      </c>
      <c r="AA1667">
        <f t="shared" ref="AA1667:AA1730" si="160">IF(A1667="Europe",1,0)</f>
        <v>0</v>
      </c>
      <c r="AB1667">
        <f t="shared" ref="AB1667:AB1730" si="161">IF(D1667="Developed",1,0)</f>
        <v>0</v>
      </c>
      <c r="AC1667">
        <v>61.8</v>
      </c>
    </row>
    <row r="1668" spans="1:29" x14ac:dyDescent="0.25">
      <c r="A1668" t="s">
        <v>29</v>
      </c>
      <c r="B1668" t="s">
        <v>130</v>
      </c>
      <c r="C1668">
        <v>2002</v>
      </c>
      <c r="D1668" t="s">
        <v>24</v>
      </c>
      <c r="E1668">
        <v>271</v>
      </c>
      <c r="F1668">
        <v>41</v>
      </c>
      <c r="G1668">
        <v>0.9</v>
      </c>
      <c r="H1668">
        <v>47.526213800000001</v>
      </c>
      <c r="I1668">
        <v>51</v>
      </c>
      <c r="J1668">
        <v>10795</v>
      </c>
      <c r="K1668">
        <v>14.7</v>
      </c>
      <c r="L1668">
        <v>63</v>
      </c>
      <c r="M1668">
        <v>61</v>
      </c>
      <c r="N1668">
        <v>5.29</v>
      </c>
      <c r="O1668">
        <v>62</v>
      </c>
      <c r="P1668">
        <v>0.7</v>
      </c>
      <c r="Q1668">
        <v>262.28594809999998</v>
      </c>
      <c r="R1668">
        <v>16765117</v>
      </c>
      <c r="S1668">
        <v>8.5</v>
      </c>
      <c r="T1668">
        <v>8.4</v>
      </c>
      <c r="U1668">
        <v>0.46200000000000002</v>
      </c>
      <c r="V1668">
        <v>8.3000000000000007</v>
      </c>
      <c r="W1668">
        <f t="shared" si="156"/>
        <v>1</v>
      </c>
      <c r="X1668">
        <f t="shared" si="157"/>
        <v>0</v>
      </c>
      <c r="Y1668">
        <f t="shared" si="158"/>
        <v>0</v>
      </c>
      <c r="Z1668">
        <f t="shared" si="159"/>
        <v>0</v>
      </c>
      <c r="AA1668">
        <f t="shared" si="160"/>
        <v>0</v>
      </c>
      <c r="AB1668">
        <f t="shared" si="161"/>
        <v>0</v>
      </c>
      <c r="AC1668">
        <v>59.3</v>
      </c>
    </row>
    <row r="1669" spans="1:29" x14ac:dyDescent="0.25">
      <c r="A1669" t="s">
        <v>25</v>
      </c>
      <c r="B1669" t="s">
        <v>164</v>
      </c>
      <c r="C1669">
        <v>2006</v>
      </c>
      <c r="D1669" t="s">
        <v>24</v>
      </c>
      <c r="E1669">
        <v>219</v>
      </c>
      <c r="F1669">
        <v>63</v>
      </c>
      <c r="G1669">
        <v>4.08</v>
      </c>
      <c r="H1669">
        <v>121.3625467</v>
      </c>
      <c r="I1669">
        <v>77</v>
      </c>
      <c r="J1669">
        <v>9</v>
      </c>
      <c r="K1669">
        <v>2.6</v>
      </c>
      <c r="L1669">
        <v>82</v>
      </c>
      <c r="M1669">
        <v>88</v>
      </c>
      <c r="N1669">
        <v>3.95</v>
      </c>
      <c r="O1669">
        <v>88</v>
      </c>
      <c r="P1669">
        <v>0.1</v>
      </c>
      <c r="Q1669">
        <v>1391.7723249999999</v>
      </c>
      <c r="R1669">
        <v>8789419</v>
      </c>
      <c r="S1669">
        <v>1</v>
      </c>
      <c r="T1669">
        <v>9.6999999999999993</v>
      </c>
      <c r="U1669">
        <v>0.64600000000000002</v>
      </c>
      <c r="V1669">
        <v>11.5</v>
      </c>
      <c r="W1669">
        <f t="shared" si="156"/>
        <v>0</v>
      </c>
      <c r="X1669">
        <f t="shared" si="157"/>
        <v>1</v>
      </c>
      <c r="Y1669">
        <f t="shared" si="158"/>
        <v>0</v>
      </c>
      <c r="Z1669">
        <f t="shared" si="159"/>
        <v>0</v>
      </c>
      <c r="AA1669">
        <f t="shared" si="160"/>
        <v>0</v>
      </c>
      <c r="AB1669">
        <f t="shared" si="161"/>
        <v>0</v>
      </c>
      <c r="AC1669">
        <v>67.3</v>
      </c>
    </row>
    <row r="1670" spans="1:29" x14ac:dyDescent="0.25">
      <c r="A1670" t="s">
        <v>29</v>
      </c>
      <c r="B1670" t="s">
        <v>125</v>
      </c>
      <c r="C1670">
        <v>2002</v>
      </c>
      <c r="D1670" t="s">
        <v>24</v>
      </c>
      <c r="E1670">
        <v>622</v>
      </c>
      <c r="F1670">
        <v>5</v>
      </c>
      <c r="G1670">
        <v>2.95</v>
      </c>
      <c r="H1670">
        <v>3.53457351</v>
      </c>
      <c r="J1670">
        <v>0</v>
      </c>
      <c r="K1670">
        <v>25.9</v>
      </c>
      <c r="L1670">
        <v>7</v>
      </c>
      <c r="M1670">
        <v>84</v>
      </c>
      <c r="N1670">
        <v>6.91</v>
      </c>
      <c r="O1670">
        <v>84</v>
      </c>
      <c r="P1670">
        <v>32.5</v>
      </c>
      <c r="Q1670">
        <v>47.893949999999997</v>
      </c>
      <c r="R1670">
        <v>192312</v>
      </c>
      <c r="S1670">
        <v>1.6</v>
      </c>
      <c r="T1670">
        <v>1.6</v>
      </c>
      <c r="U1670">
        <v>0.44600000000000001</v>
      </c>
      <c r="V1670">
        <v>10.4</v>
      </c>
      <c r="W1670">
        <f t="shared" si="156"/>
        <v>1</v>
      </c>
      <c r="X1670">
        <f t="shared" si="157"/>
        <v>0</v>
      </c>
      <c r="Y1670">
        <f t="shared" si="158"/>
        <v>0</v>
      </c>
      <c r="Z1670">
        <f t="shared" si="159"/>
        <v>0</v>
      </c>
      <c r="AA1670">
        <f t="shared" si="160"/>
        <v>0</v>
      </c>
      <c r="AB1670">
        <f t="shared" si="161"/>
        <v>0</v>
      </c>
      <c r="AC1670">
        <v>46.4</v>
      </c>
    </row>
    <row r="1671" spans="1:29" x14ac:dyDescent="0.25">
      <c r="A1671" t="s">
        <v>25</v>
      </c>
      <c r="B1671" t="s">
        <v>132</v>
      </c>
      <c r="C1671">
        <v>2013</v>
      </c>
      <c r="D1671" t="s">
        <v>24</v>
      </c>
      <c r="E1671">
        <v>128</v>
      </c>
      <c r="F1671">
        <v>3</v>
      </c>
      <c r="G1671">
        <v>0.53</v>
      </c>
      <c r="H1671">
        <v>110.67797109999999</v>
      </c>
      <c r="I1671">
        <v>96</v>
      </c>
      <c r="J1671">
        <v>195</v>
      </c>
      <c r="K1671">
        <v>38.5</v>
      </c>
      <c r="L1671">
        <v>4</v>
      </c>
      <c r="M1671">
        <v>97</v>
      </c>
      <c r="N1671">
        <v>4.2</v>
      </c>
      <c r="O1671">
        <v>97</v>
      </c>
      <c r="P1671">
        <v>0.1</v>
      </c>
      <c r="Q1671">
        <v>1882.2784200000001</v>
      </c>
      <c r="R1671">
        <v>2976724</v>
      </c>
      <c r="S1671">
        <v>7.8</v>
      </c>
      <c r="T1671">
        <v>7.6</v>
      </c>
      <c r="U1671">
        <v>0.77900000000000003</v>
      </c>
      <c r="V1671">
        <v>12.9</v>
      </c>
      <c r="W1671">
        <f t="shared" si="156"/>
        <v>0</v>
      </c>
      <c r="X1671">
        <f t="shared" si="157"/>
        <v>1</v>
      </c>
      <c r="Y1671">
        <f t="shared" si="158"/>
        <v>0</v>
      </c>
      <c r="Z1671">
        <f t="shared" si="159"/>
        <v>0</v>
      </c>
      <c r="AA1671">
        <f t="shared" si="160"/>
        <v>0</v>
      </c>
      <c r="AB1671">
        <f t="shared" si="161"/>
        <v>0</v>
      </c>
      <c r="AC1671">
        <v>74.599999999999994</v>
      </c>
    </row>
    <row r="1672" spans="1:29" x14ac:dyDescent="0.25">
      <c r="A1672" t="s">
        <v>32</v>
      </c>
      <c r="B1672" t="s">
        <v>73</v>
      </c>
      <c r="C1672">
        <v>2014</v>
      </c>
      <c r="D1672" t="s">
        <v>24</v>
      </c>
      <c r="E1672">
        <v>93</v>
      </c>
      <c r="F1672">
        <v>1</v>
      </c>
      <c r="G1672">
        <v>4.37</v>
      </c>
      <c r="H1672">
        <v>13.669101899999999</v>
      </c>
      <c r="I1672">
        <v>97</v>
      </c>
      <c r="J1672">
        <v>0</v>
      </c>
      <c r="K1672">
        <v>6.7</v>
      </c>
      <c r="L1672">
        <v>1</v>
      </c>
      <c r="M1672">
        <v>99</v>
      </c>
      <c r="N1672">
        <v>11.6</v>
      </c>
      <c r="O1672">
        <v>99</v>
      </c>
      <c r="P1672">
        <v>0.1</v>
      </c>
      <c r="Q1672">
        <v>75.519900000000007</v>
      </c>
      <c r="S1672">
        <v>3.4</v>
      </c>
      <c r="T1672">
        <v>3.3</v>
      </c>
      <c r="U1672">
        <v>0.77200000000000002</v>
      </c>
      <c r="V1672">
        <v>14</v>
      </c>
      <c r="W1672">
        <f t="shared" si="156"/>
        <v>0</v>
      </c>
      <c r="X1672">
        <f t="shared" si="157"/>
        <v>0</v>
      </c>
      <c r="Y1672">
        <f t="shared" si="158"/>
        <v>0</v>
      </c>
      <c r="Z1672">
        <f t="shared" si="159"/>
        <v>0</v>
      </c>
      <c r="AA1672">
        <f t="shared" si="160"/>
        <v>0</v>
      </c>
      <c r="AB1672">
        <f t="shared" si="161"/>
        <v>0</v>
      </c>
      <c r="AC1672">
        <v>79</v>
      </c>
    </row>
    <row r="1673" spans="1:29" x14ac:dyDescent="0.25">
      <c r="A1673" t="s">
        <v>25</v>
      </c>
      <c r="B1673" t="s">
        <v>122</v>
      </c>
      <c r="C1673">
        <v>2005</v>
      </c>
      <c r="D1673" t="s">
        <v>24</v>
      </c>
      <c r="E1673">
        <v>246</v>
      </c>
      <c r="F1673">
        <v>11</v>
      </c>
      <c r="G1673">
        <v>3.68</v>
      </c>
      <c r="H1673">
        <v>0</v>
      </c>
      <c r="I1673">
        <v>49</v>
      </c>
      <c r="J1673">
        <v>295</v>
      </c>
      <c r="K1673">
        <v>14.9</v>
      </c>
      <c r="L1673">
        <v>16</v>
      </c>
      <c r="M1673">
        <v>5</v>
      </c>
      <c r="N1673">
        <v>4.32</v>
      </c>
      <c r="O1673">
        <v>49</v>
      </c>
      <c r="P1673">
        <v>0.2</v>
      </c>
      <c r="S1673">
        <v>1</v>
      </c>
      <c r="T1673">
        <v>1.1000000000000001</v>
      </c>
      <c r="U1673">
        <v>0.49399999999999999</v>
      </c>
      <c r="V1673">
        <v>8.6999999999999993</v>
      </c>
      <c r="W1673">
        <f t="shared" si="156"/>
        <v>0</v>
      </c>
      <c r="X1673">
        <f t="shared" si="157"/>
        <v>1</v>
      </c>
      <c r="Y1673">
        <f t="shared" si="158"/>
        <v>0</v>
      </c>
      <c r="Z1673">
        <f t="shared" si="159"/>
        <v>0</v>
      </c>
      <c r="AA1673">
        <f t="shared" si="160"/>
        <v>0</v>
      </c>
      <c r="AB1673">
        <f t="shared" si="161"/>
        <v>0</v>
      </c>
      <c r="AC1673">
        <v>61</v>
      </c>
    </row>
    <row r="1674" spans="1:29" x14ac:dyDescent="0.25">
      <c r="A1674" t="s">
        <v>32</v>
      </c>
      <c r="B1674" t="s">
        <v>41</v>
      </c>
      <c r="C1674">
        <v>2013</v>
      </c>
      <c r="D1674" t="s">
        <v>24</v>
      </c>
      <c r="E1674">
        <v>172</v>
      </c>
      <c r="F1674">
        <v>0</v>
      </c>
      <c r="G1674">
        <v>9.42</v>
      </c>
      <c r="H1674">
        <v>0</v>
      </c>
      <c r="I1674">
        <v>97</v>
      </c>
      <c r="J1674">
        <v>0</v>
      </c>
      <c r="K1674">
        <v>63.2</v>
      </c>
      <c r="L1674">
        <v>0</v>
      </c>
      <c r="M1674">
        <v>97</v>
      </c>
      <c r="N1674">
        <v>7.5</v>
      </c>
      <c r="O1674">
        <v>97</v>
      </c>
      <c r="P1674">
        <v>0.1</v>
      </c>
      <c r="S1674">
        <v>2.5</v>
      </c>
      <c r="T1674">
        <v>2.5</v>
      </c>
      <c r="U1674">
        <v>0.79</v>
      </c>
      <c r="V1674">
        <v>12.6</v>
      </c>
      <c r="W1674">
        <f t="shared" si="156"/>
        <v>0</v>
      </c>
      <c r="X1674">
        <f t="shared" si="157"/>
        <v>0</v>
      </c>
      <c r="Y1674">
        <f t="shared" si="158"/>
        <v>0</v>
      </c>
      <c r="Z1674">
        <f t="shared" si="159"/>
        <v>0</v>
      </c>
      <c r="AA1674">
        <f t="shared" si="160"/>
        <v>0</v>
      </c>
      <c r="AB1674">
        <f t="shared" si="161"/>
        <v>0</v>
      </c>
      <c r="AC1674">
        <v>74.8</v>
      </c>
    </row>
    <row r="1675" spans="1:29" x14ac:dyDescent="0.25">
      <c r="A1675" t="s">
        <v>27</v>
      </c>
      <c r="B1675" t="s">
        <v>166</v>
      </c>
      <c r="C1675">
        <v>2002</v>
      </c>
      <c r="D1675" t="s">
        <v>37</v>
      </c>
      <c r="E1675">
        <v>17</v>
      </c>
      <c r="F1675">
        <v>1</v>
      </c>
      <c r="G1675">
        <v>12</v>
      </c>
      <c r="H1675">
        <v>1904.0023100000001</v>
      </c>
      <c r="I1675">
        <v>82</v>
      </c>
      <c r="J1675">
        <v>8</v>
      </c>
      <c r="K1675">
        <v>51.7</v>
      </c>
      <c r="L1675">
        <v>1</v>
      </c>
      <c r="M1675">
        <v>96</v>
      </c>
      <c r="N1675">
        <v>9.15</v>
      </c>
      <c r="O1675">
        <v>98</v>
      </c>
      <c r="P1675">
        <v>0.1</v>
      </c>
      <c r="Q1675">
        <v>12882.28897</v>
      </c>
      <c r="R1675">
        <v>1419631</v>
      </c>
      <c r="S1675">
        <v>0.8</v>
      </c>
      <c r="T1675">
        <v>0.6</v>
      </c>
      <c r="U1675">
        <v>0.78800000000000003</v>
      </c>
      <c r="V1675">
        <v>15.9</v>
      </c>
      <c r="W1675">
        <f t="shared" si="156"/>
        <v>0</v>
      </c>
      <c r="X1675">
        <f t="shared" si="157"/>
        <v>0</v>
      </c>
      <c r="Y1675">
        <f t="shared" si="158"/>
        <v>0</v>
      </c>
      <c r="Z1675">
        <f t="shared" si="159"/>
        <v>0</v>
      </c>
      <c r="AA1675">
        <f t="shared" si="160"/>
        <v>1</v>
      </c>
      <c r="AB1675">
        <f t="shared" si="161"/>
        <v>1</v>
      </c>
      <c r="AC1675">
        <v>77.2</v>
      </c>
    </row>
    <row r="1676" spans="1:29" x14ac:dyDescent="0.25">
      <c r="A1676" t="s">
        <v>38</v>
      </c>
      <c r="B1676" t="s">
        <v>89</v>
      </c>
      <c r="C1676">
        <v>2015</v>
      </c>
      <c r="D1676" t="s">
        <v>24</v>
      </c>
      <c r="E1676">
        <v>188</v>
      </c>
      <c r="F1676">
        <v>0</v>
      </c>
      <c r="H1676">
        <v>0</v>
      </c>
      <c r="I1676">
        <v>99</v>
      </c>
      <c r="J1676">
        <v>0</v>
      </c>
      <c r="K1676">
        <v>62.7</v>
      </c>
      <c r="L1676">
        <v>0</v>
      </c>
      <c r="M1676">
        <v>99</v>
      </c>
      <c r="O1676">
        <v>99</v>
      </c>
      <c r="P1676">
        <v>0.1</v>
      </c>
      <c r="Q1676">
        <v>4921.8962899999997</v>
      </c>
      <c r="R1676">
        <v>892149</v>
      </c>
      <c r="S1676">
        <v>4</v>
      </c>
      <c r="T1676">
        <v>3.7</v>
      </c>
      <c r="U1676">
        <v>0.73399999999999999</v>
      </c>
      <c r="V1676">
        <v>15.3</v>
      </c>
      <c r="W1676">
        <f t="shared" si="156"/>
        <v>0</v>
      </c>
      <c r="X1676">
        <f t="shared" si="157"/>
        <v>0</v>
      </c>
      <c r="Y1676">
        <f t="shared" si="158"/>
        <v>1</v>
      </c>
      <c r="Z1676">
        <f t="shared" si="159"/>
        <v>0</v>
      </c>
      <c r="AA1676">
        <f t="shared" si="160"/>
        <v>0</v>
      </c>
      <c r="AB1676">
        <f t="shared" si="161"/>
        <v>0</v>
      </c>
      <c r="AC1676">
        <v>69.900000000000006</v>
      </c>
    </row>
    <row r="1677" spans="1:29" x14ac:dyDescent="0.25">
      <c r="A1677" t="s">
        <v>34</v>
      </c>
      <c r="B1677" t="s">
        <v>53</v>
      </c>
      <c r="C1677">
        <v>2000</v>
      </c>
      <c r="D1677" t="s">
        <v>24</v>
      </c>
      <c r="E1677">
        <v>183</v>
      </c>
      <c r="F1677">
        <v>111</v>
      </c>
      <c r="G1677">
        <v>7.26</v>
      </c>
      <c r="H1677">
        <v>179.47772929999999</v>
      </c>
      <c r="I1677">
        <v>94</v>
      </c>
      <c r="J1677">
        <v>36</v>
      </c>
      <c r="K1677">
        <v>43.7</v>
      </c>
      <c r="L1677">
        <v>127</v>
      </c>
      <c r="M1677">
        <v>99</v>
      </c>
      <c r="N1677">
        <v>7.3</v>
      </c>
      <c r="O1677">
        <v>98</v>
      </c>
      <c r="P1677">
        <v>0.1</v>
      </c>
      <c r="Q1677">
        <v>3739.1193600000001</v>
      </c>
      <c r="R1677">
        <v>175287587</v>
      </c>
      <c r="S1677">
        <v>3.4</v>
      </c>
      <c r="T1677">
        <v>3.4</v>
      </c>
      <c r="U1677">
        <v>0.67700000000000005</v>
      </c>
      <c r="V1677">
        <v>14.1</v>
      </c>
      <c r="W1677">
        <f t="shared" si="156"/>
        <v>0</v>
      </c>
      <c r="X1677">
        <f t="shared" si="157"/>
        <v>0</v>
      </c>
      <c r="Y1677">
        <f t="shared" si="158"/>
        <v>0</v>
      </c>
      <c r="Z1677">
        <f t="shared" si="159"/>
        <v>1</v>
      </c>
      <c r="AA1677">
        <f t="shared" si="160"/>
        <v>0</v>
      </c>
      <c r="AB1677">
        <f t="shared" si="161"/>
        <v>0</v>
      </c>
      <c r="AC1677">
        <v>75</v>
      </c>
    </row>
    <row r="1678" spans="1:29" x14ac:dyDescent="0.25">
      <c r="A1678" t="s">
        <v>25</v>
      </c>
      <c r="B1678" t="s">
        <v>74</v>
      </c>
      <c r="C1678">
        <v>2013</v>
      </c>
      <c r="D1678" t="s">
        <v>37</v>
      </c>
      <c r="E1678">
        <v>54</v>
      </c>
      <c r="F1678">
        <v>0</v>
      </c>
      <c r="G1678">
        <v>9.0399999999999991</v>
      </c>
      <c r="H1678">
        <v>212.08592590000001</v>
      </c>
      <c r="I1678">
        <v>96</v>
      </c>
      <c r="J1678">
        <v>0</v>
      </c>
      <c r="K1678">
        <v>59.2</v>
      </c>
      <c r="L1678">
        <v>0</v>
      </c>
      <c r="M1678">
        <v>99</v>
      </c>
      <c r="N1678">
        <v>7.46</v>
      </c>
      <c r="O1678">
        <v>99</v>
      </c>
      <c r="P1678">
        <v>0.1</v>
      </c>
      <c r="Q1678">
        <v>2797.9673600000001</v>
      </c>
      <c r="R1678">
        <v>1143896</v>
      </c>
      <c r="S1678">
        <v>0.9</v>
      </c>
      <c r="T1678">
        <v>1</v>
      </c>
      <c r="U1678">
        <v>0.85</v>
      </c>
      <c r="V1678">
        <v>13.8</v>
      </c>
      <c r="W1678">
        <f t="shared" si="156"/>
        <v>0</v>
      </c>
      <c r="X1678">
        <f t="shared" si="157"/>
        <v>1</v>
      </c>
      <c r="Y1678">
        <f t="shared" si="158"/>
        <v>0</v>
      </c>
      <c r="Z1678">
        <f t="shared" si="159"/>
        <v>0</v>
      </c>
      <c r="AA1678">
        <f t="shared" si="160"/>
        <v>0</v>
      </c>
      <c r="AB1678">
        <f t="shared" si="161"/>
        <v>1</v>
      </c>
      <c r="AC1678">
        <v>81</v>
      </c>
    </row>
    <row r="1679" spans="1:29" x14ac:dyDescent="0.25">
      <c r="A1679" t="s">
        <v>27</v>
      </c>
      <c r="B1679" t="s">
        <v>87</v>
      </c>
      <c r="C1679">
        <v>2012</v>
      </c>
      <c r="D1679" t="s">
        <v>24</v>
      </c>
      <c r="E1679">
        <v>135</v>
      </c>
      <c r="F1679">
        <v>0</v>
      </c>
      <c r="G1679">
        <v>0.01</v>
      </c>
      <c r="H1679">
        <v>2263.1037970000002</v>
      </c>
      <c r="I1679">
        <v>94</v>
      </c>
      <c r="J1679">
        <v>4</v>
      </c>
      <c r="K1679">
        <v>58.5</v>
      </c>
      <c r="L1679">
        <v>0</v>
      </c>
      <c r="M1679">
        <v>94</v>
      </c>
      <c r="N1679">
        <v>6.36</v>
      </c>
      <c r="O1679">
        <v>94</v>
      </c>
      <c r="P1679">
        <v>0.1</v>
      </c>
      <c r="Q1679">
        <v>17421.892199999998</v>
      </c>
      <c r="R1679">
        <v>1322696</v>
      </c>
      <c r="S1679">
        <v>1.9</v>
      </c>
      <c r="T1679">
        <v>1.9</v>
      </c>
      <c r="U1679">
        <v>0.85</v>
      </c>
      <c r="V1679">
        <v>16.5</v>
      </c>
      <c r="W1679">
        <f t="shared" si="156"/>
        <v>0</v>
      </c>
      <c r="X1679">
        <f t="shared" si="157"/>
        <v>0</v>
      </c>
      <c r="Y1679">
        <f t="shared" si="158"/>
        <v>0</v>
      </c>
      <c r="Z1679">
        <f t="shared" si="159"/>
        <v>0</v>
      </c>
      <c r="AA1679">
        <f t="shared" si="160"/>
        <v>1</v>
      </c>
      <c r="AB1679">
        <f t="shared" si="161"/>
        <v>0</v>
      </c>
      <c r="AC1679">
        <v>76.3</v>
      </c>
    </row>
    <row r="1680" spans="1:29" x14ac:dyDescent="0.25">
      <c r="A1680" t="s">
        <v>27</v>
      </c>
      <c r="B1680" t="s">
        <v>191</v>
      </c>
      <c r="C1680">
        <v>2013</v>
      </c>
      <c r="D1680" t="s">
        <v>37</v>
      </c>
      <c r="E1680">
        <v>6</v>
      </c>
      <c r="F1680">
        <v>1</v>
      </c>
      <c r="G1680">
        <v>9.25</v>
      </c>
      <c r="H1680">
        <v>423.68045899999998</v>
      </c>
      <c r="I1680">
        <v>95</v>
      </c>
      <c r="J1680">
        <v>131</v>
      </c>
      <c r="K1680">
        <v>65.400000000000006</v>
      </c>
      <c r="L1680">
        <v>2</v>
      </c>
      <c r="M1680">
        <v>96</v>
      </c>
      <c r="N1680">
        <v>9.1</v>
      </c>
      <c r="O1680">
        <v>96</v>
      </c>
      <c r="P1680">
        <v>0.1</v>
      </c>
      <c r="Q1680">
        <v>2921.9342000000001</v>
      </c>
      <c r="R1680">
        <v>466245</v>
      </c>
      <c r="S1680">
        <v>0.6</v>
      </c>
      <c r="T1680">
        <v>0.5</v>
      </c>
      <c r="U1680">
        <v>0.874</v>
      </c>
      <c r="V1680">
        <v>17.5</v>
      </c>
      <c r="W1680">
        <f t="shared" si="156"/>
        <v>0</v>
      </c>
      <c r="X1680">
        <f t="shared" si="157"/>
        <v>0</v>
      </c>
      <c r="Y1680">
        <f t="shared" si="158"/>
        <v>0</v>
      </c>
      <c r="Z1680">
        <f t="shared" si="159"/>
        <v>0</v>
      </c>
      <c r="AA1680">
        <f t="shared" si="160"/>
        <v>1</v>
      </c>
      <c r="AB1680">
        <f t="shared" si="161"/>
        <v>1</v>
      </c>
      <c r="AC1680">
        <v>82.4</v>
      </c>
    </row>
    <row r="1681" spans="1:29" x14ac:dyDescent="0.25">
      <c r="A1681" t="s">
        <v>29</v>
      </c>
      <c r="B1681" t="s">
        <v>127</v>
      </c>
      <c r="C1681">
        <v>2010</v>
      </c>
      <c r="D1681" t="s">
        <v>24</v>
      </c>
      <c r="E1681">
        <v>132</v>
      </c>
      <c r="F1681">
        <v>2</v>
      </c>
      <c r="G1681">
        <v>0.01</v>
      </c>
      <c r="H1681">
        <v>52.503941959999999</v>
      </c>
      <c r="I1681">
        <v>98</v>
      </c>
      <c r="J1681">
        <v>0</v>
      </c>
      <c r="K1681">
        <v>59.9</v>
      </c>
      <c r="L1681">
        <v>2</v>
      </c>
      <c r="M1681">
        <v>98</v>
      </c>
      <c r="N1681">
        <v>3.5</v>
      </c>
      <c r="O1681">
        <v>98</v>
      </c>
      <c r="P1681">
        <v>0.1</v>
      </c>
      <c r="Q1681">
        <v>1212.5621699999999</v>
      </c>
      <c r="S1681">
        <v>5.6</v>
      </c>
      <c r="T1681">
        <v>5.4</v>
      </c>
      <c r="U1681">
        <v>0.755</v>
      </c>
      <c r="V1681">
        <v>14.3</v>
      </c>
      <c r="W1681">
        <f t="shared" si="156"/>
        <v>1</v>
      </c>
      <c r="X1681">
        <f t="shared" si="157"/>
        <v>0</v>
      </c>
      <c r="Y1681">
        <f t="shared" si="158"/>
        <v>0</v>
      </c>
      <c r="Z1681">
        <f t="shared" si="159"/>
        <v>0</v>
      </c>
      <c r="AA1681">
        <f t="shared" si="160"/>
        <v>0</v>
      </c>
      <c r="AB1681">
        <f t="shared" si="161"/>
        <v>0</v>
      </c>
      <c r="AC1681">
        <v>72.8</v>
      </c>
    </row>
    <row r="1682" spans="1:29" x14ac:dyDescent="0.25">
      <c r="A1682" t="s">
        <v>29</v>
      </c>
      <c r="B1682" t="s">
        <v>85</v>
      </c>
      <c r="C1682">
        <v>2007</v>
      </c>
      <c r="D1682" t="s">
        <v>24</v>
      </c>
      <c r="E1682">
        <v>339</v>
      </c>
      <c r="F1682">
        <v>3</v>
      </c>
      <c r="G1682">
        <v>6.86</v>
      </c>
      <c r="H1682">
        <v>1024.5195430000001</v>
      </c>
      <c r="J1682">
        <v>5</v>
      </c>
      <c r="K1682">
        <v>2.9</v>
      </c>
      <c r="L1682">
        <v>4</v>
      </c>
      <c r="M1682">
        <v>54</v>
      </c>
      <c r="N1682">
        <v>2.25</v>
      </c>
      <c r="O1682">
        <v>41</v>
      </c>
      <c r="P1682">
        <v>5.9</v>
      </c>
      <c r="Q1682">
        <v>15761.83913</v>
      </c>
      <c r="R1682">
        <v>829327</v>
      </c>
      <c r="S1682">
        <v>9.5</v>
      </c>
      <c r="T1682">
        <v>9.5</v>
      </c>
      <c r="U1682">
        <v>0.58699999999999997</v>
      </c>
      <c r="V1682">
        <v>9</v>
      </c>
      <c r="W1682">
        <f t="shared" si="156"/>
        <v>1</v>
      </c>
      <c r="X1682">
        <f t="shared" si="157"/>
        <v>0</v>
      </c>
      <c r="Y1682">
        <f t="shared" si="158"/>
        <v>0</v>
      </c>
      <c r="Z1682">
        <f t="shared" si="159"/>
        <v>0</v>
      </c>
      <c r="AA1682">
        <f t="shared" si="160"/>
        <v>0</v>
      </c>
      <c r="AB1682">
        <f t="shared" si="161"/>
        <v>0</v>
      </c>
      <c r="AC1682">
        <v>55</v>
      </c>
    </row>
    <row r="1683" spans="1:29" x14ac:dyDescent="0.25">
      <c r="A1683" t="s">
        <v>25</v>
      </c>
      <c r="B1683" t="s">
        <v>198</v>
      </c>
      <c r="C1683">
        <v>2011</v>
      </c>
      <c r="D1683" t="s">
        <v>24</v>
      </c>
      <c r="E1683">
        <v>163</v>
      </c>
      <c r="F1683">
        <v>7</v>
      </c>
      <c r="G1683">
        <v>0.76</v>
      </c>
      <c r="H1683">
        <v>0</v>
      </c>
      <c r="I1683">
        <v>66</v>
      </c>
      <c r="J1683">
        <v>13</v>
      </c>
      <c r="K1683">
        <v>53.2</v>
      </c>
      <c r="L1683">
        <v>8</v>
      </c>
      <c r="M1683">
        <v>6</v>
      </c>
      <c r="N1683">
        <v>3.23</v>
      </c>
      <c r="O1683">
        <v>72</v>
      </c>
      <c r="P1683">
        <v>0.1</v>
      </c>
      <c r="R1683">
        <v>2863993</v>
      </c>
      <c r="S1683">
        <v>6.3</v>
      </c>
      <c r="T1683">
        <v>6.1</v>
      </c>
      <c r="U1683">
        <v>0.64600000000000002</v>
      </c>
      <c r="V1683">
        <v>12</v>
      </c>
      <c r="W1683">
        <f t="shared" si="156"/>
        <v>0</v>
      </c>
      <c r="X1683">
        <f t="shared" si="157"/>
        <v>1</v>
      </c>
      <c r="Y1683">
        <f t="shared" si="158"/>
        <v>0</v>
      </c>
      <c r="Z1683">
        <f t="shared" si="159"/>
        <v>0</v>
      </c>
      <c r="AA1683">
        <f t="shared" si="160"/>
        <v>0</v>
      </c>
      <c r="AB1683">
        <f t="shared" si="161"/>
        <v>0</v>
      </c>
      <c r="AC1683">
        <v>71.7</v>
      </c>
    </row>
    <row r="1684" spans="1:29" x14ac:dyDescent="0.25">
      <c r="A1684" t="s">
        <v>32</v>
      </c>
      <c r="B1684" t="s">
        <v>160</v>
      </c>
      <c r="C1684">
        <v>2005</v>
      </c>
      <c r="D1684" t="s">
        <v>24</v>
      </c>
      <c r="E1684">
        <v>122</v>
      </c>
      <c r="F1684">
        <v>1</v>
      </c>
      <c r="G1684">
        <v>5.53</v>
      </c>
      <c r="H1684">
        <v>623.91005029999997</v>
      </c>
      <c r="I1684">
        <v>92</v>
      </c>
      <c r="J1684">
        <v>0</v>
      </c>
      <c r="K1684">
        <v>5.3</v>
      </c>
      <c r="L1684">
        <v>2</v>
      </c>
      <c r="M1684">
        <v>88</v>
      </c>
      <c r="N1684">
        <v>7.48</v>
      </c>
      <c r="O1684">
        <v>92</v>
      </c>
      <c r="P1684">
        <v>0.1</v>
      </c>
      <c r="Q1684">
        <v>4916.5488599999999</v>
      </c>
      <c r="R1684">
        <v>333465</v>
      </c>
      <c r="S1684">
        <v>2.1</v>
      </c>
      <c r="T1684">
        <v>2.1</v>
      </c>
      <c r="U1684">
        <v>0.74</v>
      </c>
      <c r="V1684">
        <v>12.9</v>
      </c>
      <c r="W1684">
        <f t="shared" si="156"/>
        <v>0</v>
      </c>
      <c r="X1684">
        <f t="shared" si="157"/>
        <v>0</v>
      </c>
      <c r="Y1684">
        <f t="shared" si="158"/>
        <v>0</v>
      </c>
      <c r="Z1684">
        <f t="shared" si="159"/>
        <v>0</v>
      </c>
      <c r="AA1684">
        <f t="shared" si="160"/>
        <v>0</v>
      </c>
      <c r="AB1684">
        <f t="shared" si="161"/>
        <v>0</v>
      </c>
      <c r="AC1684">
        <v>75.8</v>
      </c>
    </row>
    <row r="1685" spans="1:29" x14ac:dyDescent="0.25">
      <c r="A1685" t="s">
        <v>29</v>
      </c>
      <c r="B1685" t="s">
        <v>86</v>
      </c>
      <c r="C1685">
        <v>2008</v>
      </c>
      <c r="D1685" t="s">
        <v>24</v>
      </c>
      <c r="E1685">
        <v>322</v>
      </c>
      <c r="F1685">
        <v>6</v>
      </c>
      <c r="G1685">
        <v>0.49</v>
      </c>
      <c r="H1685">
        <v>11.76572311</v>
      </c>
      <c r="I1685">
        <v>94</v>
      </c>
      <c r="J1685">
        <v>0</v>
      </c>
      <c r="K1685">
        <v>15.1</v>
      </c>
      <c r="L1685">
        <v>9</v>
      </c>
      <c r="M1685">
        <v>94</v>
      </c>
      <c r="N1685">
        <v>3.69</v>
      </c>
      <c r="O1685">
        <v>94</v>
      </c>
      <c r="P1685">
        <v>1.1000000000000001</v>
      </c>
      <c r="Q1685">
        <v>326.82564200000002</v>
      </c>
      <c r="R1685">
        <v>4232636</v>
      </c>
      <c r="S1685">
        <v>9.1</v>
      </c>
      <c r="T1685">
        <v>9.1</v>
      </c>
      <c r="U1685">
        <v>0.40600000000000003</v>
      </c>
      <c r="V1685">
        <v>5.2</v>
      </c>
      <c r="W1685">
        <f t="shared" si="156"/>
        <v>1</v>
      </c>
      <c r="X1685">
        <f t="shared" si="157"/>
        <v>0</v>
      </c>
      <c r="Y1685">
        <f t="shared" si="158"/>
        <v>0</v>
      </c>
      <c r="Z1685">
        <f t="shared" si="159"/>
        <v>0</v>
      </c>
      <c r="AA1685">
        <f t="shared" si="160"/>
        <v>0</v>
      </c>
      <c r="AB1685">
        <f t="shared" si="161"/>
        <v>0</v>
      </c>
      <c r="AC1685">
        <v>67</v>
      </c>
    </row>
    <row r="1686" spans="1:29" x14ac:dyDescent="0.25">
      <c r="A1686" t="s">
        <v>25</v>
      </c>
      <c r="B1686" t="s">
        <v>208</v>
      </c>
      <c r="C1686">
        <v>2006</v>
      </c>
      <c r="D1686" t="s">
        <v>24</v>
      </c>
      <c r="E1686">
        <v>245</v>
      </c>
      <c r="F1686">
        <v>6</v>
      </c>
      <c r="G1686">
        <v>2.71</v>
      </c>
      <c r="H1686">
        <v>29.27235366</v>
      </c>
      <c r="I1686">
        <v>98</v>
      </c>
      <c r="J1686">
        <v>48</v>
      </c>
      <c r="K1686">
        <v>41.3</v>
      </c>
      <c r="L1686">
        <v>8</v>
      </c>
      <c r="M1686">
        <v>98</v>
      </c>
      <c r="N1686">
        <v>2.9</v>
      </c>
      <c r="O1686">
        <v>98</v>
      </c>
      <c r="P1686">
        <v>0.1</v>
      </c>
      <c r="Q1686">
        <v>2136.66815</v>
      </c>
      <c r="R1686">
        <v>48115</v>
      </c>
      <c r="S1686">
        <v>3.3</v>
      </c>
      <c r="T1686">
        <v>3.3</v>
      </c>
      <c r="U1686">
        <v>0</v>
      </c>
      <c r="V1686">
        <v>10.4</v>
      </c>
      <c r="W1686">
        <f t="shared" si="156"/>
        <v>0</v>
      </c>
      <c r="X1686">
        <f t="shared" si="157"/>
        <v>1</v>
      </c>
      <c r="Y1686">
        <f t="shared" si="158"/>
        <v>0</v>
      </c>
      <c r="Z1686">
        <f t="shared" si="159"/>
        <v>0</v>
      </c>
      <c r="AA1686">
        <f t="shared" si="160"/>
        <v>0</v>
      </c>
      <c r="AB1686">
        <f t="shared" si="161"/>
        <v>0</v>
      </c>
      <c r="AC1686">
        <v>63.7</v>
      </c>
    </row>
    <row r="1687" spans="1:29" x14ac:dyDescent="0.25">
      <c r="A1687" t="s">
        <v>25</v>
      </c>
      <c r="B1687" t="s">
        <v>221</v>
      </c>
      <c r="C1687">
        <v>2015</v>
      </c>
      <c r="D1687" t="s">
        <v>24</v>
      </c>
      <c r="E1687">
        <v>224</v>
      </c>
      <c r="F1687">
        <v>37</v>
      </c>
      <c r="H1687">
        <v>0</v>
      </c>
      <c r="I1687">
        <v>69</v>
      </c>
      <c r="J1687">
        <v>468</v>
      </c>
      <c r="K1687">
        <v>41.3</v>
      </c>
      <c r="L1687">
        <v>47</v>
      </c>
      <c r="M1687">
        <v>63</v>
      </c>
      <c r="O1687">
        <v>69</v>
      </c>
      <c r="P1687">
        <v>0.1</v>
      </c>
      <c r="S1687">
        <v>13.6</v>
      </c>
      <c r="T1687">
        <v>13.4</v>
      </c>
      <c r="U1687">
        <v>0.499</v>
      </c>
      <c r="V1687">
        <v>9</v>
      </c>
      <c r="W1687">
        <f t="shared" si="156"/>
        <v>0</v>
      </c>
      <c r="X1687">
        <f t="shared" si="157"/>
        <v>1</v>
      </c>
      <c r="Y1687">
        <f t="shared" si="158"/>
        <v>0</v>
      </c>
      <c r="Z1687">
        <f t="shared" si="159"/>
        <v>0</v>
      </c>
      <c r="AA1687">
        <f t="shared" si="160"/>
        <v>0</v>
      </c>
      <c r="AB1687">
        <f t="shared" si="161"/>
        <v>0</v>
      </c>
      <c r="AC1687">
        <v>65.7</v>
      </c>
    </row>
    <row r="1688" spans="1:29" x14ac:dyDescent="0.25">
      <c r="A1688" t="s">
        <v>25</v>
      </c>
      <c r="B1688" t="s">
        <v>35</v>
      </c>
      <c r="C1688">
        <v>2001</v>
      </c>
      <c r="D1688" t="s">
        <v>24</v>
      </c>
      <c r="E1688">
        <v>141</v>
      </c>
      <c r="F1688">
        <v>1</v>
      </c>
      <c r="G1688">
        <v>2.86</v>
      </c>
      <c r="H1688">
        <v>53.193730119999998</v>
      </c>
      <c r="I1688">
        <v>69</v>
      </c>
      <c r="J1688">
        <v>69</v>
      </c>
      <c r="K1688">
        <v>47.4</v>
      </c>
      <c r="L1688">
        <v>1</v>
      </c>
      <c r="M1688">
        <v>97</v>
      </c>
      <c r="N1688">
        <v>5.94</v>
      </c>
      <c r="O1688">
        <v>94</v>
      </c>
      <c r="P1688">
        <v>0.1</v>
      </c>
      <c r="Q1688">
        <v>694.43511899999999</v>
      </c>
      <c r="R1688">
        <v>35655</v>
      </c>
      <c r="S1688">
        <v>2.1</v>
      </c>
      <c r="T1688">
        <v>2.1</v>
      </c>
      <c r="U1688">
        <v>0.64400000000000002</v>
      </c>
      <c r="V1688">
        <v>11.1</v>
      </c>
      <c r="W1688">
        <f t="shared" si="156"/>
        <v>0</v>
      </c>
      <c r="X1688">
        <f t="shared" si="157"/>
        <v>1</v>
      </c>
      <c r="Y1688">
        <f t="shared" si="158"/>
        <v>0</v>
      </c>
      <c r="Z1688">
        <f t="shared" si="159"/>
        <v>0</v>
      </c>
      <c r="AA1688">
        <f t="shared" si="160"/>
        <v>0</v>
      </c>
      <c r="AB1688">
        <f t="shared" si="161"/>
        <v>0</v>
      </c>
      <c r="AC1688">
        <v>72.599999999999994</v>
      </c>
    </row>
    <row r="1689" spans="1:29" x14ac:dyDescent="0.25">
      <c r="A1689" t="s">
        <v>27</v>
      </c>
      <c r="B1689" t="s">
        <v>213</v>
      </c>
      <c r="C1689">
        <v>2004</v>
      </c>
      <c r="D1689" t="s">
        <v>37</v>
      </c>
      <c r="E1689">
        <v>83</v>
      </c>
      <c r="F1689">
        <v>4</v>
      </c>
      <c r="G1689">
        <v>12.22</v>
      </c>
      <c r="H1689">
        <v>0</v>
      </c>
      <c r="J1689">
        <v>189</v>
      </c>
      <c r="K1689">
        <v>6.1</v>
      </c>
      <c r="L1689">
        <v>4</v>
      </c>
      <c r="M1689">
        <v>92</v>
      </c>
      <c r="N1689">
        <v>7.98</v>
      </c>
      <c r="O1689">
        <v>92</v>
      </c>
      <c r="P1689">
        <v>0.1</v>
      </c>
      <c r="S1689">
        <v>0.7</v>
      </c>
      <c r="T1689">
        <v>0.5</v>
      </c>
      <c r="W1689">
        <f t="shared" si="156"/>
        <v>0</v>
      </c>
      <c r="X1689">
        <f t="shared" si="157"/>
        <v>0</v>
      </c>
      <c r="Y1689">
        <f t="shared" si="158"/>
        <v>0</v>
      </c>
      <c r="Z1689">
        <f t="shared" si="159"/>
        <v>0</v>
      </c>
      <c r="AA1689">
        <f t="shared" si="160"/>
        <v>1</v>
      </c>
      <c r="AB1689">
        <f t="shared" si="161"/>
        <v>1</v>
      </c>
      <c r="AC1689">
        <v>78.8</v>
      </c>
    </row>
    <row r="1690" spans="1:29" x14ac:dyDescent="0.25">
      <c r="A1690" t="s">
        <v>32</v>
      </c>
      <c r="B1690" t="s">
        <v>47</v>
      </c>
      <c r="C1690">
        <v>2009</v>
      </c>
      <c r="D1690" t="s">
        <v>24</v>
      </c>
      <c r="E1690">
        <v>184</v>
      </c>
      <c r="F1690">
        <v>0</v>
      </c>
      <c r="G1690">
        <v>6.85</v>
      </c>
      <c r="H1690">
        <v>549.80960970000001</v>
      </c>
      <c r="I1690">
        <v>97</v>
      </c>
      <c r="J1690">
        <v>0</v>
      </c>
      <c r="K1690">
        <v>46.3</v>
      </c>
      <c r="L1690">
        <v>0</v>
      </c>
      <c r="M1690">
        <v>98</v>
      </c>
      <c r="N1690">
        <v>5.81</v>
      </c>
      <c r="O1690">
        <v>97</v>
      </c>
      <c r="P1690">
        <v>0.3</v>
      </c>
      <c r="Q1690">
        <v>4258.7886109999999</v>
      </c>
      <c r="R1690">
        <v>313929</v>
      </c>
      <c r="S1690">
        <v>3.5</v>
      </c>
      <c r="T1690">
        <v>3.4</v>
      </c>
      <c r="U1690">
        <v>0.7</v>
      </c>
      <c r="V1690">
        <v>12.7</v>
      </c>
      <c r="W1690">
        <f t="shared" si="156"/>
        <v>0</v>
      </c>
      <c r="X1690">
        <f t="shared" si="157"/>
        <v>0</v>
      </c>
      <c r="Y1690">
        <f t="shared" si="158"/>
        <v>0</v>
      </c>
      <c r="Z1690">
        <f t="shared" si="159"/>
        <v>0</v>
      </c>
      <c r="AA1690">
        <f t="shared" si="160"/>
        <v>0</v>
      </c>
      <c r="AB1690">
        <f t="shared" si="161"/>
        <v>0</v>
      </c>
      <c r="AC1690">
        <v>69.5</v>
      </c>
    </row>
    <row r="1691" spans="1:29" x14ac:dyDescent="0.25">
      <c r="A1691" t="s">
        <v>38</v>
      </c>
      <c r="B1691" t="s">
        <v>204</v>
      </c>
      <c r="C1691">
        <v>2008</v>
      </c>
      <c r="D1691" t="s">
        <v>24</v>
      </c>
      <c r="E1691">
        <v>145</v>
      </c>
      <c r="F1691">
        <v>0</v>
      </c>
      <c r="G1691">
        <v>1.1000000000000001</v>
      </c>
      <c r="H1691">
        <v>569.62550350000004</v>
      </c>
      <c r="I1691">
        <v>84</v>
      </c>
      <c r="J1691">
        <v>0</v>
      </c>
      <c r="K1691">
        <v>71.5</v>
      </c>
      <c r="L1691">
        <v>0</v>
      </c>
      <c r="M1691">
        <v>88</v>
      </c>
      <c r="N1691">
        <v>5.13</v>
      </c>
      <c r="O1691">
        <v>86</v>
      </c>
      <c r="P1691">
        <v>0.1</v>
      </c>
      <c r="Q1691">
        <v>3392.64743</v>
      </c>
      <c r="R1691">
        <v>135</v>
      </c>
      <c r="S1691">
        <v>0.1</v>
      </c>
      <c r="T1691">
        <v>0.1</v>
      </c>
      <c r="U1691">
        <v>0.69799999999999995</v>
      </c>
      <c r="V1691">
        <v>14.5</v>
      </c>
      <c r="W1691">
        <f t="shared" si="156"/>
        <v>0</v>
      </c>
      <c r="X1691">
        <f t="shared" si="157"/>
        <v>0</v>
      </c>
      <c r="Y1691">
        <f t="shared" si="158"/>
        <v>1</v>
      </c>
      <c r="Z1691">
        <f t="shared" si="159"/>
        <v>0</v>
      </c>
      <c r="AA1691">
        <f t="shared" si="160"/>
        <v>0</v>
      </c>
      <c r="AB1691">
        <f t="shared" si="161"/>
        <v>0</v>
      </c>
      <c r="AC1691">
        <v>72.599999999999994</v>
      </c>
    </row>
    <row r="1692" spans="1:29" x14ac:dyDescent="0.25">
      <c r="A1692" t="s">
        <v>32</v>
      </c>
      <c r="B1692" t="s">
        <v>71</v>
      </c>
      <c r="C1692">
        <v>2000</v>
      </c>
      <c r="D1692" t="s">
        <v>24</v>
      </c>
      <c r="E1692">
        <v>98</v>
      </c>
      <c r="F1692">
        <v>1</v>
      </c>
      <c r="G1692">
        <v>4.34</v>
      </c>
      <c r="H1692">
        <v>94.178194579999996</v>
      </c>
      <c r="I1692">
        <v>89</v>
      </c>
      <c r="J1692">
        <v>0</v>
      </c>
      <c r="K1692">
        <v>45.4</v>
      </c>
      <c r="L1692">
        <v>1</v>
      </c>
      <c r="M1692">
        <v>8</v>
      </c>
      <c r="N1692">
        <v>7.12</v>
      </c>
      <c r="O1692">
        <v>88</v>
      </c>
      <c r="P1692">
        <v>0.1</v>
      </c>
      <c r="Q1692">
        <v>388.36368900000002</v>
      </c>
      <c r="R1692">
        <v>3925443</v>
      </c>
      <c r="S1692">
        <v>2.4</v>
      </c>
      <c r="T1692">
        <v>2.2999999999999998</v>
      </c>
      <c r="U1692">
        <v>0.70199999999999996</v>
      </c>
      <c r="V1692">
        <v>11.6</v>
      </c>
      <c r="W1692">
        <f t="shared" si="156"/>
        <v>0</v>
      </c>
      <c r="X1692">
        <f t="shared" si="157"/>
        <v>0</v>
      </c>
      <c r="Y1692">
        <f t="shared" si="158"/>
        <v>0</v>
      </c>
      <c r="Z1692">
        <f t="shared" si="159"/>
        <v>0</v>
      </c>
      <c r="AA1692">
        <f t="shared" si="160"/>
        <v>0</v>
      </c>
      <c r="AB1692">
        <f t="shared" si="161"/>
        <v>0</v>
      </c>
      <c r="AC1692">
        <v>77.599999999999994</v>
      </c>
    </row>
    <row r="1693" spans="1:29" x14ac:dyDescent="0.25">
      <c r="A1693" t="s">
        <v>34</v>
      </c>
      <c r="B1693" t="s">
        <v>50</v>
      </c>
      <c r="C1693">
        <v>2015</v>
      </c>
      <c r="D1693" t="s">
        <v>24</v>
      </c>
      <c r="E1693">
        <v>186</v>
      </c>
      <c r="F1693">
        <v>8</v>
      </c>
      <c r="H1693">
        <v>0</v>
      </c>
      <c r="I1693">
        <v>99</v>
      </c>
      <c r="J1693">
        <v>0</v>
      </c>
      <c r="K1693">
        <v>52.6</v>
      </c>
      <c r="L1693">
        <v>10</v>
      </c>
      <c r="M1693">
        <v>99</v>
      </c>
      <c r="O1693">
        <v>99</v>
      </c>
      <c r="P1693">
        <v>0.1</v>
      </c>
      <c r="S1693">
        <v>1.2</v>
      </c>
      <c r="T1693">
        <v>1.1000000000000001</v>
      </c>
      <c r="U1693">
        <v>0.67100000000000004</v>
      </c>
      <c r="V1693">
        <v>13.8</v>
      </c>
      <c r="W1693">
        <f t="shared" si="156"/>
        <v>0</v>
      </c>
      <c r="X1693">
        <f t="shared" si="157"/>
        <v>0</v>
      </c>
      <c r="Y1693">
        <f t="shared" si="158"/>
        <v>0</v>
      </c>
      <c r="Z1693">
        <f t="shared" si="159"/>
        <v>1</v>
      </c>
      <c r="AA1693">
        <f t="shared" si="160"/>
        <v>0</v>
      </c>
      <c r="AB1693">
        <f t="shared" si="161"/>
        <v>0</v>
      </c>
      <c r="AC1693">
        <v>77</v>
      </c>
    </row>
    <row r="1694" spans="1:29" x14ac:dyDescent="0.25">
      <c r="A1694" t="s">
        <v>27</v>
      </c>
      <c r="B1694" t="s">
        <v>169</v>
      </c>
      <c r="C1694">
        <v>2009</v>
      </c>
      <c r="D1694" t="s">
        <v>24</v>
      </c>
      <c r="E1694">
        <v>218</v>
      </c>
      <c r="F1694">
        <v>1</v>
      </c>
      <c r="G1694">
        <v>8.4499999999999993</v>
      </c>
      <c r="H1694">
        <v>0</v>
      </c>
      <c r="I1694">
        <v>89</v>
      </c>
      <c r="J1694">
        <v>0</v>
      </c>
      <c r="K1694">
        <v>49.9</v>
      </c>
      <c r="L1694">
        <v>1</v>
      </c>
      <c r="M1694">
        <v>87</v>
      </c>
      <c r="N1694">
        <v>12.49</v>
      </c>
      <c r="O1694">
        <v>85</v>
      </c>
      <c r="P1694">
        <v>0.1</v>
      </c>
      <c r="S1694">
        <v>2.9</v>
      </c>
      <c r="T1694">
        <v>3.1</v>
      </c>
      <c r="W1694">
        <f t="shared" si="156"/>
        <v>0</v>
      </c>
      <c r="X1694">
        <f t="shared" si="157"/>
        <v>0</v>
      </c>
      <c r="Y1694">
        <f t="shared" si="158"/>
        <v>0</v>
      </c>
      <c r="Z1694">
        <f t="shared" si="159"/>
        <v>0</v>
      </c>
      <c r="AA1694">
        <f t="shared" si="160"/>
        <v>1</v>
      </c>
      <c r="AB1694">
        <f t="shared" si="161"/>
        <v>0</v>
      </c>
      <c r="AC1694">
        <v>69</v>
      </c>
    </row>
    <row r="1695" spans="1:29" x14ac:dyDescent="0.25">
      <c r="A1695" t="s">
        <v>32</v>
      </c>
      <c r="B1695" t="s">
        <v>215</v>
      </c>
      <c r="C1695">
        <v>2009</v>
      </c>
      <c r="D1695" t="s">
        <v>37</v>
      </c>
      <c r="E1695">
        <v>18</v>
      </c>
      <c r="F1695">
        <v>26</v>
      </c>
      <c r="G1695">
        <v>8.7100000000000009</v>
      </c>
      <c r="H1695">
        <v>0</v>
      </c>
      <c r="I1695">
        <v>92</v>
      </c>
      <c r="J1695">
        <v>71</v>
      </c>
      <c r="K1695">
        <v>66.3</v>
      </c>
      <c r="L1695">
        <v>31</v>
      </c>
      <c r="M1695">
        <v>93</v>
      </c>
      <c r="N1695">
        <v>17</v>
      </c>
      <c r="O1695">
        <v>95</v>
      </c>
      <c r="P1695">
        <v>0.1</v>
      </c>
      <c r="S1695">
        <v>0.7</v>
      </c>
      <c r="T1695">
        <v>0.6</v>
      </c>
      <c r="W1695">
        <f t="shared" si="156"/>
        <v>0</v>
      </c>
      <c r="X1695">
        <f t="shared" si="157"/>
        <v>0</v>
      </c>
      <c r="Y1695">
        <f t="shared" si="158"/>
        <v>0</v>
      </c>
      <c r="Z1695">
        <f t="shared" si="159"/>
        <v>0</v>
      </c>
      <c r="AA1695">
        <f t="shared" si="160"/>
        <v>0</v>
      </c>
      <c r="AB1695">
        <f t="shared" si="161"/>
        <v>1</v>
      </c>
      <c r="AC1695">
        <v>78.5</v>
      </c>
    </row>
    <row r="1696" spans="1:29" x14ac:dyDescent="0.25">
      <c r="A1696" t="s">
        <v>25</v>
      </c>
      <c r="B1696" t="s">
        <v>76</v>
      </c>
      <c r="C1696">
        <v>2014</v>
      </c>
      <c r="D1696" t="s">
        <v>24</v>
      </c>
      <c r="E1696">
        <v>142</v>
      </c>
      <c r="F1696">
        <v>6</v>
      </c>
      <c r="G1696">
        <v>0.01</v>
      </c>
      <c r="H1696">
        <v>0</v>
      </c>
      <c r="I1696">
        <v>93</v>
      </c>
      <c r="J1696">
        <v>3</v>
      </c>
      <c r="K1696">
        <v>32.4</v>
      </c>
      <c r="L1696">
        <v>8</v>
      </c>
      <c r="M1696">
        <v>99</v>
      </c>
      <c r="O1696">
        <v>93</v>
      </c>
      <c r="P1696">
        <v>0.1</v>
      </c>
      <c r="S1696">
        <v>4.9000000000000004</v>
      </c>
      <c r="T1696">
        <v>4.9000000000000004</v>
      </c>
      <c r="W1696">
        <f t="shared" si="156"/>
        <v>0</v>
      </c>
      <c r="X1696">
        <f t="shared" si="157"/>
        <v>1</v>
      </c>
      <c r="Y1696">
        <f t="shared" si="158"/>
        <v>0</v>
      </c>
      <c r="Z1696">
        <f t="shared" si="159"/>
        <v>0</v>
      </c>
      <c r="AA1696">
        <f t="shared" si="160"/>
        <v>0</v>
      </c>
      <c r="AB1696">
        <f t="shared" si="161"/>
        <v>0</v>
      </c>
      <c r="AC1696">
        <v>73</v>
      </c>
    </row>
    <row r="1697" spans="1:29" x14ac:dyDescent="0.25">
      <c r="A1697" t="s">
        <v>25</v>
      </c>
      <c r="B1697" t="s">
        <v>115</v>
      </c>
      <c r="C1697">
        <v>2006</v>
      </c>
      <c r="D1697" t="s">
        <v>37</v>
      </c>
      <c r="E1697">
        <v>68</v>
      </c>
      <c r="F1697">
        <v>3</v>
      </c>
      <c r="G1697">
        <v>7.49</v>
      </c>
      <c r="H1697">
        <v>6502.136974</v>
      </c>
      <c r="J1697">
        <v>520</v>
      </c>
      <c r="K1697">
        <v>24.9</v>
      </c>
      <c r="L1697">
        <v>4</v>
      </c>
      <c r="M1697">
        <v>95</v>
      </c>
      <c r="N1697">
        <v>8.19</v>
      </c>
      <c r="O1697">
        <v>98</v>
      </c>
      <c r="P1697">
        <v>0.1</v>
      </c>
      <c r="Q1697">
        <v>35433.988960000002</v>
      </c>
      <c r="R1697">
        <v>127854</v>
      </c>
      <c r="S1697">
        <v>1.7</v>
      </c>
      <c r="T1697">
        <v>1.5</v>
      </c>
      <c r="U1697">
        <v>0.873</v>
      </c>
      <c r="V1697">
        <v>14.9</v>
      </c>
      <c r="W1697">
        <f t="shared" si="156"/>
        <v>0</v>
      </c>
      <c r="X1697">
        <f t="shared" si="157"/>
        <v>1</v>
      </c>
      <c r="Y1697">
        <f t="shared" si="158"/>
        <v>0</v>
      </c>
      <c r="Z1697">
        <f t="shared" si="159"/>
        <v>0</v>
      </c>
      <c r="AA1697">
        <f t="shared" si="160"/>
        <v>0</v>
      </c>
      <c r="AB1697">
        <f t="shared" si="161"/>
        <v>1</v>
      </c>
      <c r="AC1697">
        <v>82.4</v>
      </c>
    </row>
    <row r="1698" spans="1:29" x14ac:dyDescent="0.25">
      <c r="A1698" t="s">
        <v>27</v>
      </c>
      <c r="B1698" t="s">
        <v>78</v>
      </c>
      <c r="C1698">
        <v>2014</v>
      </c>
      <c r="D1698" t="s">
        <v>37</v>
      </c>
      <c r="E1698">
        <v>73</v>
      </c>
      <c r="F1698">
        <v>0</v>
      </c>
      <c r="G1698">
        <v>9.64</v>
      </c>
      <c r="H1698">
        <v>10468.762919999999</v>
      </c>
      <c r="J1698">
        <v>27</v>
      </c>
      <c r="K1698">
        <v>58.4</v>
      </c>
      <c r="L1698">
        <v>0</v>
      </c>
      <c r="M1698">
        <v>94</v>
      </c>
      <c r="N1698">
        <v>1.8</v>
      </c>
      <c r="O1698">
        <v>94</v>
      </c>
      <c r="P1698">
        <v>0.1</v>
      </c>
      <c r="Q1698">
        <v>62425.539199999999</v>
      </c>
      <c r="R1698">
        <v>5643475</v>
      </c>
      <c r="S1698">
        <v>1.1000000000000001</v>
      </c>
      <c r="T1698">
        <v>0.9</v>
      </c>
      <c r="U1698">
        <v>0.92600000000000005</v>
      </c>
      <c r="V1698">
        <v>19.2</v>
      </c>
      <c r="W1698">
        <f t="shared" si="156"/>
        <v>0</v>
      </c>
      <c r="X1698">
        <f t="shared" si="157"/>
        <v>0</v>
      </c>
      <c r="Y1698">
        <f t="shared" si="158"/>
        <v>0</v>
      </c>
      <c r="Z1698">
        <f t="shared" si="159"/>
        <v>0</v>
      </c>
      <c r="AA1698">
        <f t="shared" si="160"/>
        <v>1</v>
      </c>
      <c r="AB1698">
        <f t="shared" si="161"/>
        <v>1</v>
      </c>
      <c r="AC1698">
        <v>84</v>
      </c>
    </row>
    <row r="1699" spans="1:29" x14ac:dyDescent="0.25">
      <c r="A1699" t="s">
        <v>25</v>
      </c>
      <c r="B1699" t="s">
        <v>164</v>
      </c>
      <c r="C1699">
        <v>2015</v>
      </c>
      <c r="D1699" t="s">
        <v>24</v>
      </c>
      <c r="E1699">
        <v>211</v>
      </c>
      <c r="F1699">
        <v>52</v>
      </c>
      <c r="H1699">
        <v>0</v>
      </c>
      <c r="I1699">
        <v>6</v>
      </c>
      <c r="J1699">
        <v>619</v>
      </c>
      <c r="K1699">
        <v>25.4</v>
      </c>
      <c r="L1699">
        <v>66</v>
      </c>
      <c r="M1699">
        <v>79</v>
      </c>
      <c r="O1699">
        <v>6</v>
      </c>
      <c r="P1699">
        <v>0.1</v>
      </c>
      <c r="Q1699">
        <v>2878.3383699999999</v>
      </c>
      <c r="R1699">
        <v>11716359</v>
      </c>
      <c r="S1699">
        <v>1</v>
      </c>
      <c r="T1699">
        <v>9.6999999999999993</v>
      </c>
      <c r="U1699">
        <v>0.67900000000000005</v>
      </c>
      <c r="V1699">
        <v>11.7</v>
      </c>
      <c r="W1699">
        <f t="shared" si="156"/>
        <v>0</v>
      </c>
      <c r="X1699">
        <f t="shared" si="157"/>
        <v>1</v>
      </c>
      <c r="Y1699">
        <f t="shared" si="158"/>
        <v>0</v>
      </c>
      <c r="Z1699">
        <f t="shared" si="159"/>
        <v>0</v>
      </c>
      <c r="AA1699">
        <f t="shared" si="160"/>
        <v>0</v>
      </c>
      <c r="AB1699">
        <f t="shared" si="161"/>
        <v>0</v>
      </c>
      <c r="AC1699">
        <v>68.5</v>
      </c>
    </row>
    <row r="1700" spans="1:29" x14ac:dyDescent="0.25">
      <c r="A1700" t="s">
        <v>25</v>
      </c>
      <c r="B1700" t="s">
        <v>76</v>
      </c>
      <c r="C1700">
        <v>2009</v>
      </c>
      <c r="D1700" t="s">
        <v>24</v>
      </c>
      <c r="E1700">
        <v>161</v>
      </c>
      <c r="F1700">
        <v>9</v>
      </c>
      <c r="G1700">
        <v>3.35</v>
      </c>
      <c r="H1700">
        <v>0</v>
      </c>
      <c r="I1700">
        <v>93</v>
      </c>
      <c r="J1700">
        <v>0</v>
      </c>
      <c r="K1700">
        <v>29.7</v>
      </c>
      <c r="L1700">
        <v>11</v>
      </c>
      <c r="M1700">
        <v>98</v>
      </c>
      <c r="O1700">
        <v>93</v>
      </c>
      <c r="P1700">
        <v>0.1</v>
      </c>
      <c r="S1700">
        <v>5.3</v>
      </c>
      <c r="T1700">
        <v>5.3</v>
      </c>
      <c r="W1700">
        <f t="shared" si="156"/>
        <v>0</v>
      </c>
      <c r="X1700">
        <f t="shared" si="157"/>
        <v>1</v>
      </c>
      <c r="Y1700">
        <f t="shared" si="158"/>
        <v>0</v>
      </c>
      <c r="Z1700">
        <f t="shared" si="159"/>
        <v>0</v>
      </c>
      <c r="AA1700">
        <f t="shared" si="160"/>
        <v>0</v>
      </c>
      <c r="AB1700">
        <f t="shared" si="161"/>
        <v>0</v>
      </c>
      <c r="AC1700">
        <v>68.7</v>
      </c>
    </row>
    <row r="1701" spans="1:29" x14ac:dyDescent="0.25">
      <c r="A1701" t="s">
        <v>25</v>
      </c>
      <c r="B1701" t="s">
        <v>116</v>
      </c>
      <c r="C1701">
        <v>2010</v>
      </c>
      <c r="D1701" t="s">
        <v>24</v>
      </c>
      <c r="E1701">
        <v>117</v>
      </c>
      <c r="F1701">
        <v>4</v>
      </c>
      <c r="G1701">
        <v>0.51</v>
      </c>
      <c r="H1701">
        <v>715.97090920000005</v>
      </c>
      <c r="I1701">
        <v>98</v>
      </c>
      <c r="J1701">
        <v>0</v>
      </c>
      <c r="K1701">
        <v>61.7</v>
      </c>
      <c r="L1701">
        <v>4</v>
      </c>
      <c r="M1701">
        <v>98</v>
      </c>
      <c r="N1701">
        <v>8.42</v>
      </c>
      <c r="O1701">
        <v>98</v>
      </c>
      <c r="P1701">
        <v>0.1</v>
      </c>
      <c r="Q1701">
        <v>3679.1927500000002</v>
      </c>
      <c r="R1701">
        <v>718239</v>
      </c>
      <c r="S1701">
        <v>3.8</v>
      </c>
      <c r="T1701">
        <v>3.8</v>
      </c>
      <c r="U1701">
        <v>0.73899999999999999</v>
      </c>
      <c r="V1701">
        <v>13.2</v>
      </c>
      <c r="W1701">
        <f t="shared" si="156"/>
        <v>0</v>
      </c>
      <c r="X1701">
        <f t="shared" si="157"/>
        <v>1</v>
      </c>
      <c r="Y1701">
        <f t="shared" si="158"/>
        <v>0</v>
      </c>
      <c r="Z1701">
        <f t="shared" si="159"/>
        <v>0</v>
      </c>
      <c r="AA1701">
        <f t="shared" si="160"/>
        <v>0</v>
      </c>
      <c r="AB1701">
        <f t="shared" si="161"/>
        <v>0</v>
      </c>
      <c r="AC1701">
        <v>73.400000000000006</v>
      </c>
    </row>
    <row r="1702" spans="1:29" x14ac:dyDescent="0.25">
      <c r="A1702" t="s">
        <v>27</v>
      </c>
      <c r="B1702" t="s">
        <v>113</v>
      </c>
      <c r="C1702">
        <v>2012</v>
      </c>
      <c r="D1702" t="s">
        <v>37</v>
      </c>
      <c r="E1702">
        <v>6</v>
      </c>
      <c r="F1702">
        <v>2</v>
      </c>
      <c r="G1702">
        <v>7.49</v>
      </c>
      <c r="H1702">
        <v>4793.9049240000004</v>
      </c>
      <c r="I1702">
        <v>96</v>
      </c>
      <c r="J1702">
        <v>376</v>
      </c>
      <c r="K1702">
        <v>62.1</v>
      </c>
      <c r="L1702">
        <v>2</v>
      </c>
      <c r="M1702">
        <v>96</v>
      </c>
      <c r="N1702">
        <v>9.2799999999999994</v>
      </c>
      <c r="O1702">
        <v>97</v>
      </c>
      <c r="P1702">
        <v>0.1</v>
      </c>
      <c r="Q1702">
        <v>34814.124360000002</v>
      </c>
      <c r="R1702">
        <v>59539717</v>
      </c>
      <c r="S1702">
        <v>0.5</v>
      </c>
      <c r="T1702">
        <v>0.6</v>
      </c>
      <c r="U1702">
        <v>0.877</v>
      </c>
      <c r="V1702">
        <v>16.600000000000001</v>
      </c>
      <c r="W1702">
        <f t="shared" si="156"/>
        <v>0</v>
      </c>
      <c r="X1702">
        <f t="shared" si="157"/>
        <v>0</v>
      </c>
      <c r="Y1702">
        <f t="shared" si="158"/>
        <v>0</v>
      </c>
      <c r="Z1702">
        <f t="shared" si="159"/>
        <v>0</v>
      </c>
      <c r="AA1702">
        <f t="shared" si="160"/>
        <v>1</v>
      </c>
      <c r="AB1702">
        <f t="shared" si="161"/>
        <v>1</v>
      </c>
      <c r="AC1702">
        <v>82</v>
      </c>
    </row>
    <row r="1703" spans="1:29" x14ac:dyDescent="0.25">
      <c r="A1703" t="s">
        <v>29</v>
      </c>
      <c r="B1703" t="s">
        <v>61</v>
      </c>
      <c r="C1703">
        <v>2006</v>
      </c>
      <c r="D1703" t="s">
        <v>24</v>
      </c>
      <c r="E1703">
        <v>394</v>
      </c>
      <c r="F1703">
        <v>58</v>
      </c>
      <c r="G1703">
        <v>5.22</v>
      </c>
      <c r="H1703">
        <v>0.96249705200000002</v>
      </c>
      <c r="I1703">
        <v>81</v>
      </c>
      <c r="J1703">
        <v>196</v>
      </c>
      <c r="K1703">
        <v>23.8</v>
      </c>
      <c r="L1703">
        <v>91</v>
      </c>
      <c r="M1703">
        <v>78</v>
      </c>
      <c r="N1703">
        <v>4.6900000000000004</v>
      </c>
      <c r="O1703">
        <v>81</v>
      </c>
      <c r="P1703">
        <v>7.2</v>
      </c>
      <c r="Q1703">
        <v>12.989164000000001</v>
      </c>
      <c r="R1703">
        <v>17899562</v>
      </c>
      <c r="S1703">
        <v>6.7</v>
      </c>
      <c r="T1703">
        <v>6.8</v>
      </c>
      <c r="U1703">
        <v>0.45600000000000002</v>
      </c>
      <c r="V1703">
        <v>8.1999999999999993</v>
      </c>
      <c r="W1703">
        <f t="shared" si="156"/>
        <v>1</v>
      </c>
      <c r="X1703">
        <f t="shared" si="157"/>
        <v>0</v>
      </c>
      <c r="Y1703">
        <f t="shared" si="158"/>
        <v>0</v>
      </c>
      <c r="Z1703">
        <f t="shared" si="159"/>
        <v>0</v>
      </c>
      <c r="AA1703">
        <f t="shared" si="160"/>
        <v>0</v>
      </c>
      <c r="AB1703">
        <f t="shared" si="161"/>
        <v>0</v>
      </c>
      <c r="AC1703">
        <v>53.3</v>
      </c>
    </row>
    <row r="1704" spans="1:29" x14ac:dyDescent="0.25">
      <c r="A1704" t="s">
        <v>38</v>
      </c>
      <c r="B1704" t="s">
        <v>89</v>
      </c>
      <c r="C1704">
        <v>2012</v>
      </c>
      <c r="D1704" t="s">
        <v>24</v>
      </c>
      <c r="E1704">
        <v>195</v>
      </c>
      <c r="F1704">
        <v>0</v>
      </c>
      <c r="G1704">
        <v>0.01</v>
      </c>
      <c r="H1704">
        <v>431.48548740000001</v>
      </c>
      <c r="I1704">
        <v>99</v>
      </c>
      <c r="J1704">
        <v>0</v>
      </c>
      <c r="K1704">
        <v>6.2</v>
      </c>
      <c r="L1704">
        <v>0</v>
      </c>
      <c r="M1704">
        <v>99</v>
      </c>
      <c r="N1704">
        <v>4.16</v>
      </c>
      <c r="O1704">
        <v>99</v>
      </c>
      <c r="P1704">
        <v>0.1</v>
      </c>
      <c r="Q1704">
        <v>4546.7385400000003</v>
      </c>
      <c r="R1704">
        <v>873596</v>
      </c>
      <c r="S1704">
        <v>4</v>
      </c>
      <c r="T1704">
        <v>3.7</v>
      </c>
      <c r="U1704">
        <v>0.71399999999999997</v>
      </c>
      <c r="V1704">
        <v>14.9</v>
      </c>
      <c r="W1704">
        <f t="shared" si="156"/>
        <v>0</v>
      </c>
      <c r="X1704">
        <f t="shared" si="157"/>
        <v>0</v>
      </c>
      <c r="Y1704">
        <f t="shared" si="158"/>
        <v>1</v>
      </c>
      <c r="Z1704">
        <f t="shared" si="159"/>
        <v>0</v>
      </c>
      <c r="AA1704">
        <f t="shared" si="160"/>
        <v>0</v>
      </c>
      <c r="AB1704">
        <f t="shared" si="161"/>
        <v>0</v>
      </c>
      <c r="AC1704">
        <v>69.400000000000006</v>
      </c>
    </row>
    <row r="1705" spans="1:29" x14ac:dyDescent="0.25">
      <c r="A1705" t="s">
        <v>25</v>
      </c>
      <c r="B1705" t="s">
        <v>212</v>
      </c>
      <c r="C1705">
        <v>2004</v>
      </c>
      <c r="D1705" t="s">
        <v>24</v>
      </c>
      <c r="E1705">
        <v>95</v>
      </c>
      <c r="F1705">
        <v>1</v>
      </c>
      <c r="G1705">
        <v>1.77</v>
      </c>
      <c r="H1705">
        <v>2972.4486750000001</v>
      </c>
      <c r="I1705">
        <v>92</v>
      </c>
      <c r="J1705">
        <v>22</v>
      </c>
      <c r="K1705">
        <v>57</v>
      </c>
      <c r="L1705">
        <v>1</v>
      </c>
      <c r="M1705">
        <v>94</v>
      </c>
      <c r="N1705">
        <v>2.46</v>
      </c>
      <c r="O1705">
        <v>94</v>
      </c>
      <c r="P1705">
        <v>0.1</v>
      </c>
      <c r="Q1705">
        <v>36161.176099999997</v>
      </c>
      <c r="S1705">
        <v>5.2</v>
      </c>
      <c r="T1705">
        <v>4.9000000000000004</v>
      </c>
      <c r="U1705">
        <v>0.81299999999999994</v>
      </c>
      <c r="V1705">
        <v>12.4</v>
      </c>
      <c r="W1705">
        <f t="shared" si="156"/>
        <v>0</v>
      </c>
      <c r="X1705">
        <f t="shared" si="157"/>
        <v>1</v>
      </c>
      <c r="Y1705">
        <f t="shared" si="158"/>
        <v>0</v>
      </c>
      <c r="Z1705">
        <f t="shared" si="159"/>
        <v>0</v>
      </c>
      <c r="AA1705">
        <f t="shared" si="160"/>
        <v>0</v>
      </c>
      <c r="AB1705">
        <f t="shared" si="161"/>
        <v>0</v>
      </c>
      <c r="AC1705">
        <v>75.099999999999994</v>
      </c>
    </row>
    <row r="1706" spans="1:29" x14ac:dyDescent="0.25">
      <c r="A1706" t="s">
        <v>27</v>
      </c>
      <c r="B1706" t="s">
        <v>39</v>
      </c>
      <c r="C1706">
        <v>2001</v>
      </c>
      <c r="D1706" t="s">
        <v>37</v>
      </c>
      <c r="E1706">
        <v>92</v>
      </c>
      <c r="F1706">
        <v>0</v>
      </c>
      <c r="G1706">
        <v>12.4</v>
      </c>
      <c r="H1706">
        <v>3582.8483080000001</v>
      </c>
      <c r="I1706">
        <v>44</v>
      </c>
      <c r="J1706">
        <v>0</v>
      </c>
      <c r="K1706">
        <v>5.6</v>
      </c>
      <c r="L1706">
        <v>0</v>
      </c>
      <c r="M1706">
        <v>83</v>
      </c>
      <c r="N1706">
        <v>1.1200000000000001</v>
      </c>
      <c r="O1706">
        <v>84</v>
      </c>
      <c r="P1706">
        <v>0.1</v>
      </c>
      <c r="Q1706">
        <v>24489.735530000002</v>
      </c>
      <c r="R1706">
        <v>842293</v>
      </c>
      <c r="S1706">
        <v>1.7</v>
      </c>
      <c r="T1706">
        <v>1.9</v>
      </c>
      <c r="U1706">
        <v>0.83699999999999997</v>
      </c>
      <c r="V1706">
        <v>15.5</v>
      </c>
      <c r="W1706">
        <f t="shared" si="156"/>
        <v>0</v>
      </c>
      <c r="X1706">
        <f t="shared" si="157"/>
        <v>0</v>
      </c>
      <c r="Y1706">
        <f t="shared" si="158"/>
        <v>0</v>
      </c>
      <c r="Z1706">
        <f t="shared" si="159"/>
        <v>0</v>
      </c>
      <c r="AA1706">
        <f t="shared" si="160"/>
        <v>1</v>
      </c>
      <c r="AB1706">
        <f t="shared" si="161"/>
        <v>1</v>
      </c>
      <c r="AC1706">
        <v>78.599999999999994</v>
      </c>
    </row>
    <row r="1707" spans="1:29" x14ac:dyDescent="0.25">
      <c r="A1707" t="s">
        <v>25</v>
      </c>
      <c r="B1707" t="s">
        <v>158</v>
      </c>
      <c r="C1707">
        <v>2012</v>
      </c>
      <c r="D1707" t="s">
        <v>24</v>
      </c>
      <c r="E1707">
        <v>165</v>
      </c>
      <c r="F1707">
        <v>369</v>
      </c>
      <c r="G1707">
        <v>0.04</v>
      </c>
      <c r="H1707">
        <v>59.65900139</v>
      </c>
      <c r="I1707">
        <v>72</v>
      </c>
      <c r="J1707">
        <v>8046</v>
      </c>
      <c r="K1707">
        <v>23.2</v>
      </c>
      <c r="L1707">
        <v>456</v>
      </c>
      <c r="M1707">
        <v>72</v>
      </c>
      <c r="N1707">
        <v>2.76</v>
      </c>
      <c r="O1707">
        <v>72</v>
      </c>
      <c r="P1707">
        <v>0.1</v>
      </c>
      <c r="Q1707">
        <v>1261.2896699999999</v>
      </c>
      <c r="R1707">
        <v>177911533</v>
      </c>
      <c r="S1707">
        <v>19.8</v>
      </c>
      <c r="T1707">
        <v>2.2000000000000002</v>
      </c>
      <c r="U1707">
        <v>0.52900000000000003</v>
      </c>
      <c r="V1707">
        <v>7.6</v>
      </c>
      <c r="W1707">
        <f t="shared" si="156"/>
        <v>0</v>
      </c>
      <c r="X1707">
        <f t="shared" si="157"/>
        <v>1</v>
      </c>
      <c r="Y1707">
        <f t="shared" si="158"/>
        <v>0</v>
      </c>
      <c r="Z1707">
        <f t="shared" si="159"/>
        <v>0</v>
      </c>
      <c r="AA1707">
        <f t="shared" si="160"/>
        <v>0</v>
      </c>
      <c r="AB1707">
        <f t="shared" si="161"/>
        <v>0</v>
      </c>
      <c r="AC1707">
        <v>65.7</v>
      </c>
    </row>
    <row r="1708" spans="1:29" x14ac:dyDescent="0.25">
      <c r="A1708" t="s">
        <v>34</v>
      </c>
      <c r="B1708" t="s">
        <v>67</v>
      </c>
      <c r="C1708">
        <v>2004</v>
      </c>
      <c r="D1708" t="s">
        <v>24</v>
      </c>
      <c r="E1708">
        <v>148</v>
      </c>
      <c r="F1708">
        <v>16</v>
      </c>
      <c r="G1708">
        <v>4.26</v>
      </c>
      <c r="H1708">
        <v>42.17956418</v>
      </c>
      <c r="I1708">
        <v>89</v>
      </c>
      <c r="J1708">
        <v>0</v>
      </c>
      <c r="K1708">
        <v>49.8</v>
      </c>
      <c r="L1708">
        <v>19</v>
      </c>
      <c r="M1708">
        <v>89</v>
      </c>
      <c r="N1708">
        <v>5.37</v>
      </c>
      <c r="O1708">
        <v>89</v>
      </c>
      <c r="P1708">
        <v>0.1</v>
      </c>
      <c r="Q1708">
        <v>274.24944199999999</v>
      </c>
      <c r="R1708">
        <v>42724163</v>
      </c>
      <c r="S1708">
        <v>2.4</v>
      </c>
      <c r="T1708">
        <v>2.2000000000000002</v>
      </c>
      <c r="U1708">
        <v>0.65800000000000003</v>
      </c>
      <c r="V1708">
        <v>11.3</v>
      </c>
      <c r="W1708">
        <f t="shared" si="156"/>
        <v>0</v>
      </c>
      <c r="X1708">
        <f t="shared" si="157"/>
        <v>0</v>
      </c>
      <c r="Y1708">
        <f t="shared" si="158"/>
        <v>0</v>
      </c>
      <c r="Z1708">
        <f t="shared" si="159"/>
        <v>1</v>
      </c>
      <c r="AA1708">
        <f t="shared" si="160"/>
        <v>0</v>
      </c>
      <c r="AB1708">
        <f t="shared" si="161"/>
        <v>0</v>
      </c>
      <c r="AC1708">
        <v>72.8</v>
      </c>
    </row>
    <row r="1709" spans="1:29" x14ac:dyDescent="0.25">
      <c r="A1709" t="s">
        <v>32</v>
      </c>
      <c r="B1709" t="s">
        <v>139</v>
      </c>
      <c r="C1709">
        <v>2009</v>
      </c>
      <c r="D1709" t="s">
        <v>24</v>
      </c>
      <c r="E1709">
        <v>13</v>
      </c>
      <c r="F1709">
        <v>36</v>
      </c>
      <c r="G1709">
        <v>5.27</v>
      </c>
      <c r="H1709">
        <v>881.73643270000002</v>
      </c>
      <c r="I1709">
        <v>95</v>
      </c>
      <c r="J1709">
        <v>0</v>
      </c>
      <c r="K1709">
        <v>59.4</v>
      </c>
      <c r="L1709">
        <v>42</v>
      </c>
      <c r="M1709">
        <v>95</v>
      </c>
      <c r="N1709">
        <v>6.6</v>
      </c>
      <c r="O1709">
        <v>95</v>
      </c>
      <c r="P1709">
        <v>0.1</v>
      </c>
      <c r="Q1709">
        <v>7748.1233099999999</v>
      </c>
      <c r="R1709">
        <v>11555228</v>
      </c>
      <c r="S1709">
        <v>1.7</v>
      </c>
      <c r="T1709">
        <v>1.6</v>
      </c>
      <c r="U1709">
        <v>0.73799999999999999</v>
      </c>
      <c r="V1709">
        <v>12.5</v>
      </c>
      <c r="W1709">
        <f t="shared" si="156"/>
        <v>0</v>
      </c>
      <c r="X1709">
        <f t="shared" si="157"/>
        <v>0</v>
      </c>
      <c r="Y1709">
        <f t="shared" si="158"/>
        <v>0</v>
      </c>
      <c r="Z1709">
        <f t="shared" si="159"/>
        <v>0</v>
      </c>
      <c r="AA1709">
        <f t="shared" si="160"/>
        <v>0</v>
      </c>
      <c r="AB1709">
        <f t="shared" si="161"/>
        <v>0</v>
      </c>
      <c r="AC1709">
        <v>75.7</v>
      </c>
    </row>
    <row r="1710" spans="1:29" x14ac:dyDescent="0.25">
      <c r="A1710" t="s">
        <v>29</v>
      </c>
      <c r="B1710" t="s">
        <v>131</v>
      </c>
      <c r="C1710">
        <v>2011</v>
      </c>
      <c r="D1710" t="s">
        <v>24</v>
      </c>
      <c r="E1710">
        <v>441</v>
      </c>
      <c r="F1710">
        <v>32</v>
      </c>
      <c r="G1710">
        <v>1.23</v>
      </c>
      <c r="H1710">
        <v>13.77617463</v>
      </c>
      <c r="I1710">
        <v>97</v>
      </c>
      <c r="J1710">
        <v>26</v>
      </c>
      <c r="K1710">
        <v>18</v>
      </c>
      <c r="L1710">
        <v>50</v>
      </c>
      <c r="M1710">
        <v>97</v>
      </c>
      <c r="N1710">
        <v>11.67</v>
      </c>
      <c r="O1710">
        <v>97</v>
      </c>
      <c r="P1710">
        <v>11.2</v>
      </c>
      <c r="Q1710">
        <v>512.125451</v>
      </c>
      <c r="R1710">
        <v>15627618</v>
      </c>
      <c r="S1710">
        <v>6.7</v>
      </c>
      <c r="T1710">
        <v>6.6</v>
      </c>
      <c r="U1710">
        <v>0.44400000000000001</v>
      </c>
      <c r="V1710">
        <v>10.6</v>
      </c>
      <c r="W1710">
        <f t="shared" si="156"/>
        <v>1</v>
      </c>
      <c r="X1710">
        <f t="shared" si="157"/>
        <v>0</v>
      </c>
      <c r="Y1710">
        <f t="shared" si="158"/>
        <v>0</v>
      </c>
      <c r="Z1710">
        <f t="shared" si="159"/>
        <v>0</v>
      </c>
      <c r="AA1710">
        <f t="shared" si="160"/>
        <v>0</v>
      </c>
      <c r="AB1710">
        <f t="shared" si="161"/>
        <v>0</v>
      </c>
      <c r="AC1710">
        <v>54.1</v>
      </c>
    </row>
    <row r="1711" spans="1:29" x14ac:dyDescent="0.25">
      <c r="A1711" t="s">
        <v>38</v>
      </c>
      <c r="B1711" t="s">
        <v>204</v>
      </c>
      <c r="C1711">
        <v>2012</v>
      </c>
      <c r="D1711" t="s">
        <v>24</v>
      </c>
      <c r="E1711">
        <v>138</v>
      </c>
      <c r="F1711">
        <v>0</v>
      </c>
      <c r="G1711">
        <v>0.01</v>
      </c>
      <c r="H1711">
        <v>63.80294988</v>
      </c>
      <c r="I1711">
        <v>77</v>
      </c>
      <c r="J1711">
        <v>0</v>
      </c>
      <c r="K1711">
        <v>73.8</v>
      </c>
      <c r="L1711">
        <v>0</v>
      </c>
      <c r="M1711">
        <v>79</v>
      </c>
      <c r="N1711">
        <v>4.51</v>
      </c>
      <c r="O1711">
        <v>77</v>
      </c>
      <c r="P1711">
        <v>0.1</v>
      </c>
      <c r="Q1711">
        <v>451.542462</v>
      </c>
      <c r="R1711">
        <v>14951</v>
      </c>
      <c r="S1711">
        <v>0.1</v>
      </c>
      <c r="T1711">
        <v>0.1</v>
      </c>
      <c r="U1711">
        <v>0.71699999999999997</v>
      </c>
      <c r="V1711">
        <v>14.4</v>
      </c>
      <c r="W1711">
        <f t="shared" si="156"/>
        <v>0</v>
      </c>
      <c r="X1711">
        <f t="shared" si="157"/>
        <v>0</v>
      </c>
      <c r="Y1711">
        <f t="shared" si="158"/>
        <v>1</v>
      </c>
      <c r="Z1711">
        <f t="shared" si="159"/>
        <v>0</v>
      </c>
      <c r="AA1711">
        <f t="shared" si="160"/>
        <v>0</v>
      </c>
      <c r="AB1711">
        <f t="shared" si="161"/>
        <v>0</v>
      </c>
      <c r="AC1711">
        <v>73</v>
      </c>
    </row>
    <row r="1712" spans="1:29" x14ac:dyDescent="0.25">
      <c r="A1712" t="s">
        <v>32</v>
      </c>
      <c r="B1712" t="s">
        <v>103</v>
      </c>
      <c r="C1712">
        <v>2003</v>
      </c>
      <c r="D1712" t="s">
        <v>24</v>
      </c>
      <c r="E1712">
        <v>3</v>
      </c>
      <c r="F1712">
        <v>18</v>
      </c>
      <c r="G1712">
        <v>6.64</v>
      </c>
      <c r="H1712">
        <v>44.256871349999997</v>
      </c>
      <c r="J1712">
        <v>0</v>
      </c>
      <c r="K1712">
        <v>36.5</v>
      </c>
      <c r="L1712">
        <v>25</v>
      </c>
      <c r="M1712">
        <v>56</v>
      </c>
      <c r="N1712">
        <v>5.32</v>
      </c>
      <c r="O1712">
        <v>53</v>
      </c>
      <c r="P1712">
        <v>4.5999999999999996</v>
      </c>
      <c r="Q1712">
        <v>329.78294599999998</v>
      </c>
      <c r="R1712">
        <v>8976552</v>
      </c>
      <c r="S1712">
        <v>4.5</v>
      </c>
      <c r="T1712">
        <v>4.5999999999999996</v>
      </c>
      <c r="U1712">
        <v>0.44700000000000001</v>
      </c>
      <c r="V1712">
        <v>8.1</v>
      </c>
      <c r="W1712">
        <f t="shared" si="156"/>
        <v>0</v>
      </c>
      <c r="X1712">
        <f t="shared" si="157"/>
        <v>0</v>
      </c>
      <c r="Y1712">
        <f t="shared" si="158"/>
        <v>0</v>
      </c>
      <c r="Z1712">
        <f t="shared" si="159"/>
        <v>0</v>
      </c>
      <c r="AA1712">
        <f t="shared" si="160"/>
        <v>0</v>
      </c>
      <c r="AB1712">
        <f t="shared" si="161"/>
        <v>0</v>
      </c>
      <c r="AC1712">
        <v>59.7</v>
      </c>
    </row>
    <row r="1713" spans="1:29" x14ac:dyDescent="0.25">
      <c r="A1713" t="s">
        <v>32</v>
      </c>
      <c r="B1713" t="s">
        <v>84</v>
      </c>
      <c r="C1713">
        <v>2007</v>
      </c>
      <c r="D1713" t="s">
        <v>24</v>
      </c>
      <c r="E1713">
        <v>23</v>
      </c>
      <c r="F1713">
        <v>2</v>
      </c>
      <c r="G1713">
        <v>2.83</v>
      </c>
      <c r="H1713">
        <v>52.301722150000003</v>
      </c>
      <c r="I1713">
        <v>99</v>
      </c>
      <c r="J1713">
        <v>0</v>
      </c>
      <c r="K1713">
        <v>5.8</v>
      </c>
      <c r="L1713">
        <v>3</v>
      </c>
      <c r="M1713">
        <v>99</v>
      </c>
      <c r="N1713">
        <v>6.32</v>
      </c>
      <c r="O1713">
        <v>99</v>
      </c>
      <c r="P1713">
        <v>0.3</v>
      </c>
      <c r="Q1713">
        <v>334.83816999999999</v>
      </c>
      <c r="R1713">
        <v>683475</v>
      </c>
      <c r="S1713">
        <v>1.8</v>
      </c>
      <c r="T1713">
        <v>1.7</v>
      </c>
      <c r="U1713">
        <v>0.65700000000000003</v>
      </c>
      <c r="V1713">
        <v>12.9</v>
      </c>
      <c r="W1713">
        <f t="shared" si="156"/>
        <v>0</v>
      </c>
      <c r="X1713">
        <f t="shared" si="157"/>
        <v>0</v>
      </c>
      <c r="Y1713">
        <f t="shared" si="158"/>
        <v>0</v>
      </c>
      <c r="Z1713">
        <f t="shared" si="159"/>
        <v>0</v>
      </c>
      <c r="AA1713">
        <f t="shared" si="160"/>
        <v>0</v>
      </c>
      <c r="AB1713">
        <f t="shared" si="161"/>
        <v>0</v>
      </c>
      <c r="AC1713">
        <v>71.2</v>
      </c>
    </row>
    <row r="1714" spans="1:29" x14ac:dyDescent="0.25">
      <c r="A1714" t="s">
        <v>27</v>
      </c>
      <c r="B1714" t="s">
        <v>165</v>
      </c>
      <c r="C1714">
        <v>2002</v>
      </c>
      <c r="D1714" t="s">
        <v>37</v>
      </c>
      <c r="E1714">
        <v>145</v>
      </c>
      <c r="F1714">
        <v>3</v>
      </c>
      <c r="G1714">
        <v>8.02</v>
      </c>
      <c r="H1714">
        <v>516.05543909999994</v>
      </c>
      <c r="I1714">
        <v>98</v>
      </c>
      <c r="J1714">
        <v>34</v>
      </c>
      <c r="K1714">
        <v>54</v>
      </c>
      <c r="L1714">
        <v>3</v>
      </c>
      <c r="M1714">
        <v>98</v>
      </c>
      <c r="N1714">
        <v>6.32</v>
      </c>
      <c r="O1714">
        <v>99</v>
      </c>
      <c r="P1714">
        <v>0.1</v>
      </c>
      <c r="Q1714">
        <v>5196.9329209999996</v>
      </c>
      <c r="R1714">
        <v>3823364</v>
      </c>
      <c r="S1714">
        <v>2.5</v>
      </c>
      <c r="T1714">
        <v>2.6</v>
      </c>
      <c r="U1714">
        <v>0.79</v>
      </c>
      <c r="V1714">
        <v>15</v>
      </c>
      <c r="W1714">
        <f t="shared" si="156"/>
        <v>0</v>
      </c>
      <c r="X1714">
        <f t="shared" si="157"/>
        <v>0</v>
      </c>
      <c r="Y1714">
        <f t="shared" si="158"/>
        <v>0</v>
      </c>
      <c r="Z1714">
        <f t="shared" si="159"/>
        <v>0</v>
      </c>
      <c r="AA1714">
        <f t="shared" si="160"/>
        <v>1</v>
      </c>
      <c r="AB1714">
        <f t="shared" si="161"/>
        <v>1</v>
      </c>
      <c r="AC1714">
        <v>74.5</v>
      </c>
    </row>
    <row r="1715" spans="1:29" x14ac:dyDescent="0.25">
      <c r="A1715" t="s">
        <v>25</v>
      </c>
      <c r="B1715" t="s">
        <v>40</v>
      </c>
      <c r="C1715">
        <v>2008</v>
      </c>
      <c r="D1715" t="s">
        <v>24</v>
      </c>
      <c r="E1715">
        <v>141</v>
      </c>
      <c r="F1715">
        <v>6</v>
      </c>
      <c r="G1715">
        <v>1.18</v>
      </c>
      <c r="H1715">
        <v>206.26161339999999</v>
      </c>
      <c r="I1715">
        <v>68</v>
      </c>
      <c r="J1715">
        <v>5</v>
      </c>
      <c r="K1715">
        <v>46.6</v>
      </c>
      <c r="L1715">
        <v>6</v>
      </c>
      <c r="M1715">
        <v>85</v>
      </c>
      <c r="N1715">
        <v>4.37</v>
      </c>
      <c r="O1715">
        <v>81</v>
      </c>
      <c r="P1715">
        <v>0.1</v>
      </c>
      <c r="Q1715">
        <v>5574.6382000000003</v>
      </c>
      <c r="R1715">
        <v>87634</v>
      </c>
      <c r="S1715">
        <v>2.8</v>
      </c>
      <c r="T1715">
        <v>2.9</v>
      </c>
      <c r="U1715">
        <v>0.71899999999999997</v>
      </c>
      <c r="V1715">
        <v>11.6</v>
      </c>
      <c r="W1715">
        <f t="shared" si="156"/>
        <v>0</v>
      </c>
      <c r="X1715">
        <f t="shared" si="157"/>
        <v>1</v>
      </c>
      <c r="Y1715">
        <f t="shared" si="158"/>
        <v>0</v>
      </c>
      <c r="Z1715">
        <f t="shared" si="159"/>
        <v>0</v>
      </c>
      <c r="AA1715">
        <f t="shared" si="160"/>
        <v>0</v>
      </c>
      <c r="AB1715">
        <f t="shared" si="161"/>
        <v>0</v>
      </c>
      <c r="AC1715">
        <v>73</v>
      </c>
    </row>
    <row r="1716" spans="1:29" x14ac:dyDescent="0.25">
      <c r="A1716" t="s">
        <v>32</v>
      </c>
      <c r="B1716" t="s">
        <v>205</v>
      </c>
      <c r="C1716">
        <v>2008</v>
      </c>
      <c r="D1716" t="s">
        <v>24</v>
      </c>
      <c r="E1716">
        <v>185</v>
      </c>
      <c r="F1716">
        <v>0</v>
      </c>
      <c r="G1716">
        <v>6.41</v>
      </c>
      <c r="H1716">
        <v>1902.6930480000001</v>
      </c>
      <c r="I1716">
        <v>9</v>
      </c>
      <c r="J1716">
        <v>0</v>
      </c>
      <c r="K1716">
        <v>4.2</v>
      </c>
      <c r="L1716">
        <v>0</v>
      </c>
      <c r="M1716">
        <v>91</v>
      </c>
      <c r="N1716">
        <v>4.4000000000000004</v>
      </c>
      <c r="O1716">
        <v>9</v>
      </c>
      <c r="P1716">
        <v>0.3</v>
      </c>
      <c r="Q1716">
        <v>21188.118569999999</v>
      </c>
      <c r="R1716">
        <v>1315372</v>
      </c>
      <c r="S1716">
        <v>6.1</v>
      </c>
      <c r="T1716">
        <v>6.4</v>
      </c>
      <c r="U1716">
        <v>0.76700000000000002</v>
      </c>
      <c r="V1716">
        <v>12.4</v>
      </c>
      <c r="W1716">
        <f t="shared" si="156"/>
        <v>0</v>
      </c>
      <c r="X1716">
        <f t="shared" si="157"/>
        <v>0</v>
      </c>
      <c r="Y1716">
        <f t="shared" si="158"/>
        <v>0</v>
      </c>
      <c r="Z1716">
        <f t="shared" si="159"/>
        <v>0</v>
      </c>
      <c r="AA1716">
        <f t="shared" si="160"/>
        <v>0</v>
      </c>
      <c r="AB1716">
        <f t="shared" si="161"/>
        <v>0</v>
      </c>
      <c r="AC1716">
        <v>69.900000000000006</v>
      </c>
    </row>
    <row r="1717" spans="1:29" x14ac:dyDescent="0.25">
      <c r="A1717" t="s">
        <v>27</v>
      </c>
      <c r="B1717" t="s">
        <v>143</v>
      </c>
      <c r="C1717">
        <v>2012</v>
      </c>
      <c r="D1717" t="s">
        <v>24</v>
      </c>
      <c r="E1717">
        <v>11</v>
      </c>
      <c r="F1717">
        <v>0</v>
      </c>
      <c r="G1717">
        <v>0.01</v>
      </c>
      <c r="H1717">
        <v>648.13317810000001</v>
      </c>
      <c r="I1717">
        <v>9</v>
      </c>
      <c r="J1717">
        <v>0</v>
      </c>
      <c r="K1717">
        <v>6.2</v>
      </c>
      <c r="L1717">
        <v>0</v>
      </c>
      <c r="M1717">
        <v>94</v>
      </c>
      <c r="N1717">
        <v>7.25</v>
      </c>
      <c r="O1717">
        <v>94</v>
      </c>
      <c r="P1717">
        <v>0.1</v>
      </c>
      <c r="Q1717">
        <v>6586.71929</v>
      </c>
      <c r="R1717">
        <v>6261</v>
      </c>
      <c r="S1717">
        <v>1.9</v>
      </c>
      <c r="T1717">
        <v>1.9</v>
      </c>
      <c r="U1717">
        <v>0.79700000000000004</v>
      </c>
      <c r="V1717">
        <v>15.1</v>
      </c>
      <c r="W1717">
        <f t="shared" si="156"/>
        <v>0</v>
      </c>
      <c r="X1717">
        <f t="shared" si="157"/>
        <v>0</v>
      </c>
      <c r="Y1717">
        <f t="shared" si="158"/>
        <v>0</v>
      </c>
      <c r="Z1717">
        <f t="shared" si="159"/>
        <v>0</v>
      </c>
      <c r="AA1717">
        <f t="shared" si="160"/>
        <v>1</v>
      </c>
      <c r="AB1717">
        <f t="shared" si="161"/>
        <v>0</v>
      </c>
      <c r="AC1717">
        <v>75.599999999999994</v>
      </c>
    </row>
    <row r="1718" spans="1:29" x14ac:dyDescent="0.25">
      <c r="A1718" t="s">
        <v>27</v>
      </c>
      <c r="B1718" t="s">
        <v>170</v>
      </c>
      <c r="C1718">
        <v>2015</v>
      </c>
      <c r="D1718" t="s">
        <v>37</v>
      </c>
      <c r="E1718">
        <v>133</v>
      </c>
      <c r="F1718">
        <v>2</v>
      </c>
      <c r="H1718">
        <v>0</v>
      </c>
      <c r="I1718">
        <v>9</v>
      </c>
      <c r="J1718">
        <v>4</v>
      </c>
      <c r="K1718">
        <v>6.7</v>
      </c>
      <c r="L1718">
        <v>2</v>
      </c>
      <c r="M1718">
        <v>89</v>
      </c>
      <c r="O1718">
        <v>89</v>
      </c>
      <c r="P1718">
        <v>0.1</v>
      </c>
      <c r="Q1718">
        <v>8958.7885929999993</v>
      </c>
      <c r="R1718">
        <v>19815481</v>
      </c>
      <c r="S1718">
        <v>2.5</v>
      </c>
      <c r="T1718">
        <v>2.7</v>
      </c>
      <c r="U1718">
        <v>0.79800000000000004</v>
      </c>
      <c r="V1718">
        <v>14.7</v>
      </c>
      <c r="W1718">
        <f t="shared" si="156"/>
        <v>0</v>
      </c>
      <c r="X1718">
        <f t="shared" si="157"/>
        <v>0</v>
      </c>
      <c r="Y1718">
        <f t="shared" si="158"/>
        <v>0</v>
      </c>
      <c r="Z1718">
        <f t="shared" si="159"/>
        <v>0</v>
      </c>
      <c r="AA1718">
        <f t="shared" si="160"/>
        <v>1</v>
      </c>
      <c r="AB1718">
        <f t="shared" si="161"/>
        <v>1</v>
      </c>
      <c r="AC1718">
        <v>75</v>
      </c>
    </row>
    <row r="1719" spans="1:29" x14ac:dyDescent="0.25">
      <c r="A1719" t="s">
        <v>29</v>
      </c>
      <c r="B1719" t="s">
        <v>222</v>
      </c>
      <c r="C1719">
        <v>2002</v>
      </c>
      <c r="D1719" t="s">
        <v>24</v>
      </c>
      <c r="E1719">
        <v>69</v>
      </c>
      <c r="F1719">
        <v>41</v>
      </c>
      <c r="G1719">
        <v>2.44</v>
      </c>
      <c r="H1719">
        <v>54.043480469999999</v>
      </c>
      <c r="J1719">
        <v>25036</v>
      </c>
      <c r="K1719">
        <v>17.3</v>
      </c>
      <c r="L1719">
        <v>66</v>
      </c>
      <c r="M1719">
        <v>85</v>
      </c>
      <c r="N1719">
        <v>6.93</v>
      </c>
      <c r="O1719">
        <v>84</v>
      </c>
      <c r="P1719">
        <v>18.399999999999999</v>
      </c>
      <c r="Q1719">
        <v>377.135244</v>
      </c>
      <c r="R1719">
        <v>111249</v>
      </c>
      <c r="S1719">
        <v>7.4</v>
      </c>
      <c r="T1719">
        <v>7.3</v>
      </c>
      <c r="U1719">
        <v>0.433</v>
      </c>
      <c r="V1719">
        <v>10</v>
      </c>
      <c r="W1719">
        <f t="shared" si="156"/>
        <v>1</v>
      </c>
      <c r="X1719">
        <f t="shared" si="157"/>
        <v>0</v>
      </c>
      <c r="Y1719">
        <f t="shared" si="158"/>
        <v>0</v>
      </c>
      <c r="Z1719">
        <f t="shared" si="159"/>
        <v>0</v>
      </c>
      <c r="AA1719">
        <f t="shared" si="160"/>
        <v>0</v>
      </c>
      <c r="AB1719">
        <f t="shared" si="161"/>
        <v>0</v>
      </c>
      <c r="AC1719">
        <v>45.5</v>
      </c>
    </row>
    <row r="1720" spans="1:29" x14ac:dyDescent="0.25">
      <c r="A1720" t="s">
        <v>32</v>
      </c>
      <c r="B1720" t="s">
        <v>81</v>
      </c>
      <c r="C1720">
        <v>2007</v>
      </c>
      <c r="D1720" t="s">
        <v>24</v>
      </c>
      <c r="E1720">
        <v>164</v>
      </c>
      <c r="F1720">
        <v>6</v>
      </c>
      <c r="G1720">
        <v>6.05</v>
      </c>
      <c r="H1720">
        <v>74.821748799999995</v>
      </c>
      <c r="I1720">
        <v>81</v>
      </c>
      <c r="J1720">
        <v>0</v>
      </c>
      <c r="K1720">
        <v>5.4</v>
      </c>
      <c r="L1720">
        <v>8</v>
      </c>
      <c r="M1720">
        <v>86</v>
      </c>
      <c r="N1720">
        <v>4.34</v>
      </c>
      <c r="O1720">
        <v>85</v>
      </c>
      <c r="P1720">
        <v>1.6</v>
      </c>
      <c r="Q1720">
        <v>4647.3135899999997</v>
      </c>
      <c r="R1720">
        <v>954353</v>
      </c>
      <c r="S1720">
        <v>3.4</v>
      </c>
      <c r="T1720">
        <v>3.4</v>
      </c>
      <c r="U1720">
        <v>0.68500000000000005</v>
      </c>
      <c r="V1720">
        <v>12.7</v>
      </c>
      <c r="W1720">
        <f t="shared" si="156"/>
        <v>0</v>
      </c>
      <c r="X1720">
        <f t="shared" si="157"/>
        <v>0</v>
      </c>
      <c r="Y1720">
        <f t="shared" si="158"/>
        <v>0</v>
      </c>
      <c r="Z1720">
        <f t="shared" si="159"/>
        <v>0</v>
      </c>
      <c r="AA1720">
        <f t="shared" si="160"/>
        <v>0</v>
      </c>
      <c r="AB1720">
        <f t="shared" si="161"/>
        <v>0</v>
      </c>
      <c r="AC1720">
        <v>72.900000000000006</v>
      </c>
    </row>
    <row r="1721" spans="1:29" x14ac:dyDescent="0.25">
      <c r="A1721" t="s">
        <v>27</v>
      </c>
      <c r="B1721" t="s">
        <v>95</v>
      </c>
      <c r="C1721">
        <v>2004</v>
      </c>
      <c r="D1721" t="s">
        <v>37</v>
      </c>
      <c r="E1721">
        <v>86</v>
      </c>
      <c r="F1721">
        <v>3</v>
      </c>
      <c r="G1721">
        <v>11.83</v>
      </c>
      <c r="H1721">
        <v>5842.3747649999996</v>
      </c>
      <c r="I1721">
        <v>88</v>
      </c>
      <c r="J1721">
        <v>121</v>
      </c>
      <c r="K1721">
        <v>57.1</v>
      </c>
      <c r="L1721">
        <v>3</v>
      </c>
      <c r="M1721">
        <v>96</v>
      </c>
      <c r="N1721">
        <v>1.37</v>
      </c>
      <c r="O1721">
        <v>96</v>
      </c>
      <c r="P1721">
        <v>0.1</v>
      </c>
      <c r="Q1721">
        <v>34165.934300000001</v>
      </c>
      <c r="R1721">
        <v>8251626</v>
      </c>
      <c r="S1721">
        <v>1.1000000000000001</v>
      </c>
      <c r="T1721">
        <v>1.1000000000000001</v>
      </c>
      <c r="U1721">
        <v>0.877</v>
      </c>
      <c r="V1721">
        <v>16.399999999999999</v>
      </c>
      <c r="W1721">
        <f t="shared" si="156"/>
        <v>0</v>
      </c>
      <c r="X1721">
        <f t="shared" si="157"/>
        <v>0</v>
      </c>
      <c r="Y1721">
        <f t="shared" si="158"/>
        <v>0</v>
      </c>
      <c r="Z1721">
        <f t="shared" si="159"/>
        <v>0</v>
      </c>
      <c r="AA1721">
        <f t="shared" si="160"/>
        <v>1</v>
      </c>
      <c r="AB1721">
        <f t="shared" si="161"/>
        <v>1</v>
      </c>
      <c r="AC1721">
        <v>79.099999999999994</v>
      </c>
    </row>
    <row r="1722" spans="1:29" x14ac:dyDescent="0.25">
      <c r="A1722" t="s">
        <v>27</v>
      </c>
      <c r="B1722" t="s">
        <v>191</v>
      </c>
      <c r="C1722">
        <v>2004</v>
      </c>
      <c r="D1722" t="s">
        <v>37</v>
      </c>
      <c r="E1722">
        <v>79</v>
      </c>
      <c r="F1722">
        <v>2</v>
      </c>
      <c r="G1722">
        <v>11.96</v>
      </c>
      <c r="H1722">
        <v>3715.3700950000002</v>
      </c>
      <c r="I1722">
        <v>97</v>
      </c>
      <c r="J1722">
        <v>26</v>
      </c>
      <c r="K1722">
        <v>59.9</v>
      </c>
      <c r="L1722">
        <v>2</v>
      </c>
      <c r="M1722">
        <v>97</v>
      </c>
      <c r="N1722">
        <v>8.5</v>
      </c>
      <c r="O1722">
        <v>97</v>
      </c>
      <c r="P1722">
        <v>0.1</v>
      </c>
      <c r="Q1722">
        <v>24918.645840000001</v>
      </c>
      <c r="R1722">
        <v>42921895</v>
      </c>
      <c r="S1722">
        <v>0.6</v>
      </c>
      <c r="T1722">
        <v>0.5</v>
      </c>
      <c r="U1722">
        <v>0.83299999999999996</v>
      </c>
      <c r="V1722">
        <v>15.6</v>
      </c>
      <c r="W1722">
        <f t="shared" si="156"/>
        <v>0</v>
      </c>
      <c r="X1722">
        <f t="shared" si="157"/>
        <v>0</v>
      </c>
      <c r="Y1722">
        <f t="shared" si="158"/>
        <v>0</v>
      </c>
      <c r="Z1722">
        <f t="shared" si="159"/>
        <v>0</v>
      </c>
      <c r="AA1722">
        <f t="shared" si="160"/>
        <v>1</v>
      </c>
      <c r="AB1722">
        <f t="shared" si="161"/>
        <v>1</v>
      </c>
      <c r="AC1722">
        <v>81</v>
      </c>
    </row>
    <row r="1723" spans="1:29" x14ac:dyDescent="0.25">
      <c r="A1723" t="s">
        <v>34</v>
      </c>
      <c r="B1723" t="s">
        <v>194</v>
      </c>
      <c r="C1723">
        <v>2000</v>
      </c>
      <c r="D1723" t="s">
        <v>24</v>
      </c>
      <c r="E1723">
        <v>224</v>
      </c>
      <c r="F1723">
        <v>0</v>
      </c>
      <c r="G1723">
        <v>4.29</v>
      </c>
      <c r="H1723">
        <v>268.18379720000001</v>
      </c>
      <c r="J1723">
        <v>0</v>
      </c>
      <c r="K1723">
        <v>47.6</v>
      </c>
      <c r="L1723">
        <v>0</v>
      </c>
      <c r="M1723">
        <v>7</v>
      </c>
      <c r="N1723">
        <v>9.65</v>
      </c>
      <c r="O1723">
        <v>71</v>
      </c>
      <c r="P1723">
        <v>0.4</v>
      </c>
      <c r="Q1723">
        <v>1888.6182899999999</v>
      </c>
      <c r="R1723">
        <v>47239</v>
      </c>
      <c r="S1723">
        <v>3.6</v>
      </c>
      <c r="T1723">
        <v>3.6</v>
      </c>
      <c r="U1723">
        <v>0</v>
      </c>
      <c r="V1723">
        <v>11.1</v>
      </c>
      <c r="W1723">
        <f t="shared" si="156"/>
        <v>0</v>
      </c>
      <c r="X1723">
        <f t="shared" si="157"/>
        <v>0</v>
      </c>
      <c r="Y1723">
        <f t="shared" si="158"/>
        <v>0</v>
      </c>
      <c r="Z1723">
        <f t="shared" si="159"/>
        <v>1</v>
      </c>
      <c r="AA1723">
        <f t="shared" si="160"/>
        <v>0</v>
      </c>
      <c r="AB1723">
        <f t="shared" si="161"/>
        <v>0</v>
      </c>
      <c r="AC1723">
        <v>67.400000000000006</v>
      </c>
    </row>
    <row r="1724" spans="1:29" x14ac:dyDescent="0.25">
      <c r="A1724" t="s">
        <v>25</v>
      </c>
      <c r="B1724" t="s">
        <v>35</v>
      </c>
      <c r="C1724">
        <v>2014</v>
      </c>
      <c r="D1724" t="s">
        <v>24</v>
      </c>
      <c r="E1724">
        <v>12</v>
      </c>
      <c r="F1724">
        <v>1</v>
      </c>
      <c r="G1724">
        <v>3.91</v>
      </c>
      <c r="H1724">
        <v>295.60871429999997</v>
      </c>
      <c r="I1724">
        <v>93</v>
      </c>
      <c r="J1724">
        <v>13</v>
      </c>
      <c r="K1724">
        <v>54.1</v>
      </c>
      <c r="L1724">
        <v>1</v>
      </c>
      <c r="M1724">
        <v>95</v>
      </c>
      <c r="N1724">
        <v>4.4800000000000004</v>
      </c>
      <c r="O1724">
        <v>93</v>
      </c>
      <c r="P1724">
        <v>0.1</v>
      </c>
      <c r="Q1724">
        <v>3994.7123550000001</v>
      </c>
      <c r="R1724">
        <v>29622</v>
      </c>
      <c r="S1724">
        <v>2.1</v>
      </c>
      <c r="T1724">
        <v>2.1</v>
      </c>
      <c r="U1724">
        <v>0.73899999999999999</v>
      </c>
      <c r="V1724">
        <v>12.7</v>
      </c>
      <c r="W1724">
        <f t="shared" si="156"/>
        <v>0</v>
      </c>
      <c r="X1724">
        <f t="shared" si="157"/>
        <v>1</v>
      </c>
      <c r="Y1724">
        <f t="shared" si="158"/>
        <v>0</v>
      </c>
      <c r="Z1724">
        <f t="shared" si="159"/>
        <v>0</v>
      </c>
      <c r="AA1724">
        <f t="shared" si="160"/>
        <v>0</v>
      </c>
      <c r="AB1724">
        <f t="shared" si="161"/>
        <v>0</v>
      </c>
      <c r="AC1724">
        <v>74.599999999999994</v>
      </c>
    </row>
    <row r="1725" spans="1:29" x14ac:dyDescent="0.25">
      <c r="A1725" t="s">
        <v>29</v>
      </c>
      <c r="B1725" t="s">
        <v>193</v>
      </c>
      <c r="C1725">
        <v>2007</v>
      </c>
      <c r="D1725" t="s">
        <v>24</v>
      </c>
      <c r="E1725">
        <v>254</v>
      </c>
      <c r="F1725">
        <v>65</v>
      </c>
      <c r="G1725">
        <v>2.0099999999999998</v>
      </c>
      <c r="H1725">
        <v>86.131669439999996</v>
      </c>
      <c r="I1725">
        <v>78</v>
      </c>
      <c r="J1725">
        <v>327</v>
      </c>
      <c r="L1725">
        <v>97</v>
      </c>
      <c r="M1725">
        <v>84</v>
      </c>
      <c r="N1725">
        <v>4.72</v>
      </c>
      <c r="O1725">
        <v>84</v>
      </c>
      <c r="P1725">
        <v>0.3</v>
      </c>
      <c r="Q1725">
        <v>1115.6952000000001</v>
      </c>
      <c r="R1725">
        <v>32282526</v>
      </c>
      <c r="U1725">
        <v>0.44</v>
      </c>
      <c r="V1725">
        <v>6.4</v>
      </c>
      <c r="W1725">
        <f t="shared" si="156"/>
        <v>1</v>
      </c>
      <c r="X1725">
        <f t="shared" si="157"/>
        <v>0</v>
      </c>
      <c r="Y1725">
        <f t="shared" si="158"/>
        <v>0</v>
      </c>
      <c r="Z1725">
        <f t="shared" si="159"/>
        <v>0</v>
      </c>
      <c r="AA1725">
        <f t="shared" si="160"/>
        <v>0</v>
      </c>
      <c r="AB1725">
        <f t="shared" si="161"/>
        <v>0</v>
      </c>
      <c r="AC1725">
        <v>61.4</v>
      </c>
    </row>
    <row r="1726" spans="1:29" x14ac:dyDescent="0.25">
      <c r="A1726" t="s">
        <v>25</v>
      </c>
      <c r="B1726" t="s">
        <v>60</v>
      </c>
      <c r="C1726">
        <v>2010</v>
      </c>
      <c r="D1726" t="s">
        <v>24</v>
      </c>
      <c r="E1726">
        <v>192</v>
      </c>
      <c r="F1726">
        <v>14</v>
      </c>
      <c r="G1726">
        <v>2.2000000000000002</v>
      </c>
      <c r="H1726">
        <v>56.884164810000001</v>
      </c>
      <c r="I1726">
        <v>89</v>
      </c>
      <c r="J1726">
        <v>1156</v>
      </c>
      <c r="K1726">
        <v>16.399999999999999</v>
      </c>
      <c r="L1726">
        <v>16</v>
      </c>
      <c r="M1726">
        <v>88</v>
      </c>
      <c r="N1726">
        <v>5.95</v>
      </c>
      <c r="O1726">
        <v>89</v>
      </c>
      <c r="P1726">
        <v>0.5</v>
      </c>
      <c r="Q1726">
        <v>785.69288410000001</v>
      </c>
      <c r="R1726">
        <v>143874</v>
      </c>
      <c r="S1726">
        <v>11</v>
      </c>
      <c r="T1726">
        <v>11.3</v>
      </c>
      <c r="U1726">
        <v>0.51900000000000002</v>
      </c>
      <c r="V1726">
        <v>10.6</v>
      </c>
      <c r="W1726">
        <f t="shared" si="156"/>
        <v>0</v>
      </c>
      <c r="X1726">
        <f t="shared" si="157"/>
        <v>1</v>
      </c>
      <c r="Y1726">
        <f t="shared" si="158"/>
        <v>0</v>
      </c>
      <c r="Z1726">
        <f t="shared" si="159"/>
        <v>0</v>
      </c>
      <c r="AA1726">
        <f t="shared" si="160"/>
        <v>0</v>
      </c>
      <c r="AB1726">
        <f t="shared" si="161"/>
        <v>0</v>
      </c>
      <c r="AC1726">
        <v>66.599999999999994</v>
      </c>
    </row>
    <row r="1727" spans="1:29" x14ac:dyDescent="0.25">
      <c r="A1727" t="s">
        <v>25</v>
      </c>
      <c r="B1727" t="s">
        <v>192</v>
      </c>
      <c r="C1727">
        <v>2002</v>
      </c>
      <c r="D1727" t="s">
        <v>24</v>
      </c>
      <c r="E1727">
        <v>149</v>
      </c>
      <c r="F1727">
        <v>5</v>
      </c>
      <c r="G1727">
        <v>1.62</v>
      </c>
      <c r="H1727">
        <v>59.635956739999997</v>
      </c>
      <c r="J1727">
        <v>139</v>
      </c>
      <c r="K1727">
        <v>15.1</v>
      </c>
      <c r="L1727">
        <v>5</v>
      </c>
      <c r="M1727">
        <v>98</v>
      </c>
      <c r="N1727">
        <v>3.89</v>
      </c>
      <c r="O1727">
        <v>98</v>
      </c>
      <c r="P1727">
        <v>0.1</v>
      </c>
      <c r="Q1727">
        <v>873.14724360000002</v>
      </c>
      <c r="R1727">
        <v>18939</v>
      </c>
      <c r="S1727">
        <v>15.4</v>
      </c>
      <c r="T1727">
        <v>15.6</v>
      </c>
      <c r="U1727">
        <v>0.69899999999999995</v>
      </c>
      <c r="V1727">
        <v>12.6</v>
      </c>
      <c r="W1727">
        <f t="shared" si="156"/>
        <v>0</v>
      </c>
      <c r="X1727">
        <f t="shared" si="157"/>
        <v>1</v>
      </c>
      <c r="Y1727">
        <f t="shared" si="158"/>
        <v>0</v>
      </c>
      <c r="Z1727">
        <f t="shared" si="159"/>
        <v>0</v>
      </c>
      <c r="AA1727">
        <f t="shared" si="160"/>
        <v>0</v>
      </c>
      <c r="AB1727">
        <f t="shared" si="161"/>
        <v>0</v>
      </c>
      <c r="AC1727">
        <v>73.7</v>
      </c>
    </row>
    <row r="1728" spans="1:29" x14ac:dyDescent="0.25">
      <c r="A1728" t="s">
        <v>29</v>
      </c>
      <c r="B1728" t="s">
        <v>28</v>
      </c>
      <c r="C1728">
        <v>2010</v>
      </c>
      <c r="D1728" t="s">
        <v>24</v>
      </c>
      <c r="E1728">
        <v>119</v>
      </c>
      <c r="F1728">
        <v>21</v>
      </c>
      <c r="G1728">
        <v>0.45</v>
      </c>
      <c r="H1728">
        <v>430.71758610000001</v>
      </c>
      <c r="I1728">
        <v>95</v>
      </c>
      <c r="J1728">
        <v>103</v>
      </c>
      <c r="K1728">
        <v>53.9</v>
      </c>
      <c r="L1728">
        <v>24</v>
      </c>
      <c r="M1728">
        <v>95</v>
      </c>
      <c r="N1728">
        <v>5.12</v>
      </c>
      <c r="O1728">
        <v>95</v>
      </c>
      <c r="P1728">
        <v>0.1</v>
      </c>
      <c r="Q1728">
        <v>4463.3946749999996</v>
      </c>
      <c r="R1728">
        <v>36117637</v>
      </c>
      <c r="S1728">
        <v>5.9</v>
      </c>
      <c r="T1728">
        <v>5.8</v>
      </c>
      <c r="U1728">
        <v>0.71399999999999997</v>
      </c>
      <c r="V1728">
        <v>13.6</v>
      </c>
      <c r="W1728">
        <f t="shared" si="156"/>
        <v>1</v>
      </c>
      <c r="X1728">
        <f t="shared" si="157"/>
        <v>0</v>
      </c>
      <c r="Y1728">
        <f t="shared" si="158"/>
        <v>0</v>
      </c>
      <c r="Z1728">
        <f t="shared" si="159"/>
        <v>0</v>
      </c>
      <c r="AA1728">
        <f t="shared" si="160"/>
        <v>0</v>
      </c>
      <c r="AB1728">
        <f t="shared" si="161"/>
        <v>0</v>
      </c>
      <c r="AC1728">
        <v>74.7</v>
      </c>
    </row>
    <row r="1729" spans="1:29" x14ac:dyDescent="0.25">
      <c r="A1729" t="s">
        <v>29</v>
      </c>
      <c r="B1729" t="s">
        <v>182</v>
      </c>
      <c r="C1729">
        <v>2013</v>
      </c>
      <c r="D1729" t="s">
        <v>24</v>
      </c>
      <c r="E1729">
        <v>172</v>
      </c>
      <c r="F1729">
        <v>0</v>
      </c>
      <c r="G1729">
        <v>0.01</v>
      </c>
      <c r="H1729">
        <v>1521.6727510000001</v>
      </c>
      <c r="I1729">
        <v>99</v>
      </c>
      <c r="J1729">
        <v>0</v>
      </c>
      <c r="K1729">
        <v>35.5</v>
      </c>
      <c r="L1729">
        <v>0</v>
      </c>
      <c r="M1729">
        <v>98</v>
      </c>
      <c r="N1729">
        <v>3.58</v>
      </c>
      <c r="O1729">
        <v>98</v>
      </c>
      <c r="P1729">
        <v>0.1</v>
      </c>
      <c r="Q1729">
        <v>15687.347949999999</v>
      </c>
      <c r="R1729">
        <v>89949</v>
      </c>
      <c r="S1729">
        <v>5.7</v>
      </c>
      <c r="T1729">
        <v>6.1</v>
      </c>
      <c r="U1729">
        <v>0.76200000000000001</v>
      </c>
      <c r="V1729">
        <v>13.5</v>
      </c>
      <c r="W1729">
        <f t="shared" si="156"/>
        <v>1</v>
      </c>
      <c r="X1729">
        <f t="shared" si="157"/>
        <v>0</v>
      </c>
      <c r="Y1729">
        <f t="shared" si="158"/>
        <v>0</v>
      </c>
      <c r="Z1729">
        <f t="shared" si="159"/>
        <v>0</v>
      </c>
      <c r="AA1729">
        <f t="shared" si="160"/>
        <v>0</v>
      </c>
      <c r="AB1729">
        <f t="shared" si="161"/>
        <v>0</v>
      </c>
      <c r="AC1729">
        <v>72.900000000000006</v>
      </c>
    </row>
    <row r="1730" spans="1:29" x14ac:dyDescent="0.25">
      <c r="A1730" t="s">
        <v>27</v>
      </c>
      <c r="B1730" t="s">
        <v>165</v>
      </c>
      <c r="C1730">
        <v>2015</v>
      </c>
      <c r="D1730" t="s">
        <v>37</v>
      </c>
      <c r="E1730">
        <v>117</v>
      </c>
      <c r="F1730">
        <v>2</v>
      </c>
      <c r="H1730">
        <v>0</v>
      </c>
      <c r="I1730">
        <v>96</v>
      </c>
      <c r="J1730">
        <v>0</v>
      </c>
      <c r="K1730">
        <v>61.7</v>
      </c>
      <c r="L1730">
        <v>2</v>
      </c>
      <c r="M1730">
        <v>92</v>
      </c>
      <c r="O1730">
        <v>98</v>
      </c>
      <c r="P1730">
        <v>0.1</v>
      </c>
      <c r="Q1730">
        <v>12565.9876</v>
      </c>
      <c r="R1730">
        <v>37986412</v>
      </c>
      <c r="S1730">
        <v>1.9</v>
      </c>
      <c r="T1730">
        <v>2</v>
      </c>
      <c r="U1730">
        <v>0.85199999999999998</v>
      </c>
      <c r="V1730">
        <v>16.399999999999999</v>
      </c>
      <c r="W1730">
        <f t="shared" si="156"/>
        <v>0</v>
      </c>
      <c r="X1730">
        <f t="shared" si="157"/>
        <v>0</v>
      </c>
      <c r="Y1730">
        <f t="shared" si="158"/>
        <v>0</v>
      </c>
      <c r="Z1730">
        <f t="shared" si="159"/>
        <v>0</v>
      </c>
      <c r="AA1730">
        <f t="shared" si="160"/>
        <v>1</v>
      </c>
      <c r="AB1730">
        <f t="shared" si="161"/>
        <v>1</v>
      </c>
      <c r="AC1730">
        <v>77.5</v>
      </c>
    </row>
    <row r="1731" spans="1:29" x14ac:dyDescent="0.25">
      <c r="A1731" t="s">
        <v>38</v>
      </c>
      <c r="B1731" t="s">
        <v>140</v>
      </c>
      <c r="C1731">
        <v>2009</v>
      </c>
      <c r="D1731" t="s">
        <v>24</v>
      </c>
      <c r="E1731">
        <v>172</v>
      </c>
      <c r="F1731">
        <v>0</v>
      </c>
      <c r="G1731">
        <v>2.06</v>
      </c>
      <c r="H1731">
        <v>0</v>
      </c>
      <c r="I1731">
        <v>89</v>
      </c>
      <c r="J1731">
        <v>0</v>
      </c>
      <c r="K1731">
        <v>65.8</v>
      </c>
      <c r="L1731">
        <v>0</v>
      </c>
      <c r="M1731">
        <v>81</v>
      </c>
      <c r="N1731">
        <v>13.44</v>
      </c>
      <c r="O1731">
        <v>91</v>
      </c>
      <c r="P1731">
        <v>0.1</v>
      </c>
      <c r="S1731">
        <v>0.2</v>
      </c>
      <c r="T1731">
        <v>0.2</v>
      </c>
      <c r="U1731">
        <v>0.629</v>
      </c>
      <c r="V1731">
        <v>11.4</v>
      </c>
      <c r="W1731">
        <f t="shared" ref="W1731:W1794" si="162">IF(A1731="Africa",1,0)</f>
        <v>0</v>
      </c>
      <c r="X1731">
        <f t="shared" ref="X1731:X1794" si="163">IF(A1731="Asia",1,0)</f>
        <v>0</v>
      </c>
      <c r="Y1731">
        <f t="shared" ref="Y1731:Y1794" si="164">IF(A1731="Oceania",1,0)</f>
        <v>1</v>
      </c>
      <c r="Z1731">
        <f t="shared" ref="Z1731:Z1794" si="165">IF(A1731="South America",1,0)</f>
        <v>0</v>
      </c>
      <c r="AA1731">
        <f t="shared" ref="AA1731:AA1794" si="166">IF(A1731="Europe",1,0)</f>
        <v>0</v>
      </c>
      <c r="AB1731">
        <f t="shared" ref="AB1731:AB1794" si="167">IF(D1731="Developed",1,0)</f>
        <v>0</v>
      </c>
      <c r="AC1731">
        <v>68.5</v>
      </c>
    </row>
    <row r="1732" spans="1:29" x14ac:dyDescent="0.25">
      <c r="A1732" t="s">
        <v>29</v>
      </c>
      <c r="B1732" t="s">
        <v>28</v>
      </c>
      <c r="C1732">
        <v>2007</v>
      </c>
      <c r="D1732" t="s">
        <v>24</v>
      </c>
      <c r="E1732">
        <v>129</v>
      </c>
      <c r="F1732">
        <v>20</v>
      </c>
      <c r="G1732">
        <v>0.44</v>
      </c>
      <c r="H1732">
        <v>320.3239241</v>
      </c>
      <c r="I1732">
        <v>9</v>
      </c>
      <c r="J1732">
        <v>0</v>
      </c>
      <c r="K1732">
        <v>5.8</v>
      </c>
      <c r="L1732">
        <v>23</v>
      </c>
      <c r="M1732">
        <v>95</v>
      </c>
      <c r="N1732">
        <v>3.82</v>
      </c>
      <c r="O1732">
        <v>95</v>
      </c>
      <c r="P1732">
        <v>0.1</v>
      </c>
      <c r="Q1732">
        <v>3935.1833430000001</v>
      </c>
      <c r="R1732">
        <v>34376</v>
      </c>
      <c r="S1732">
        <v>6</v>
      </c>
      <c r="T1732">
        <v>5.9</v>
      </c>
      <c r="U1732">
        <v>0.69</v>
      </c>
      <c r="V1732">
        <v>12.3</v>
      </c>
      <c r="W1732">
        <f t="shared" si="162"/>
        <v>1</v>
      </c>
      <c r="X1732">
        <f t="shared" si="163"/>
        <v>0</v>
      </c>
      <c r="Y1732">
        <f t="shared" si="164"/>
        <v>0</v>
      </c>
      <c r="Z1732">
        <f t="shared" si="165"/>
        <v>0</v>
      </c>
      <c r="AA1732">
        <f t="shared" si="166"/>
        <v>0</v>
      </c>
      <c r="AB1732">
        <f t="shared" si="167"/>
        <v>0</v>
      </c>
      <c r="AC1732">
        <v>73.8</v>
      </c>
    </row>
    <row r="1733" spans="1:29" x14ac:dyDescent="0.25">
      <c r="A1733" t="s">
        <v>32</v>
      </c>
      <c r="B1733" t="s">
        <v>174</v>
      </c>
      <c r="C1733">
        <v>2004</v>
      </c>
      <c r="D1733" t="s">
        <v>24</v>
      </c>
      <c r="E1733">
        <v>166</v>
      </c>
      <c r="F1733">
        <v>0</v>
      </c>
      <c r="G1733">
        <v>11.93</v>
      </c>
      <c r="H1733">
        <v>0</v>
      </c>
      <c r="I1733">
        <v>91</v>
      </c>
      <c r="J1733">
        <v>0</v>
      </c>
      <c r="K1733">
        <v>39</v>
      </c>
      <c r="L1733">
        <v>0</v>
      </c>
      <c r="M1733">
        <v>91</v>
      </c>
      <c r="N1733">
        <v>6.2</v>
      </c>
      <c r="O1733">
        <v>91</v>
      </c>
      <c r="P1733">
        <v>0.2</v>
      </c>
      <c r="S1733">
        <v>4.4000000000000004</v>
      </c>
      <c r="T1733">
        <v>4.4000000000000004</v>
      </c>
      <c r="U1733">
        <v>0.68600000000000005</v>
      </c>
      <c r="V1733">
        <v>12.3</v>
      </c>
      <c r="W1733">
        <f t="shared" si="162"/>
        <v>0</v>
      </c>
      <c r="X1733">
        <f t="shared" si="163"/>
        <v>0</v>
      </c>
      <c r="Y1733">
        <f t="shared" si="164"/>
        <v>0</v>
      </c>
      <c r="Z1733">
        <f t="shared" si="165"/>
        <v>0</v>
      </c>
      <c r="AA1733">
        <f t="shared" si="166"/>
        <v>0</v>
      </c>
      <c r="AB1733">
        <f t="shared" si="167"/>
        <v>0</v>
      </c>
      <c r="AC1733">
        <v>72.599999999999994</v>
      </c>
    </row>
    <row r="1734" spans="1:29" x14ac:dyDescent="0.25">
      <c r="A1734" t="s">
        <v>29</v>
      </c>
      <c r="B1734" t="s">
        <v>96</v>
      </c>
      <c r="C1734">
        <v>2000</v>
      </c>
      <c r="D1734" t="s">
        <v>24</v>
      </c>
      <c r="E1734">
        <v>38</v>
      </c>
      <c r="F1734">
        <v>43</v>
      </c>
      <c r="G1734">
        <v>1.6</v>
      </c>
      <c r="H1734">
        <v>20.65432873</v>
      </c>
      <c r="J1734">
        <v>23068</v>
      </c>
      <c r="K1734">
        <v>19.5</v>
      </c>
      <c r="L1734">
        <v>65</v>
      </c>
      <c r="M1734">
        <v>88</v>
      </c>
      <c r="N1734">
        <v>3</v>
      </c>
      <c r="O1734">
        <v>88</v>
      </c>
      <c r="P1734">
        <v>3.6</v>
      </c>
      <c r="Q1734">
        <v>263.11246790000001</v>
      </c>
      <c r="R1734">
        <v>18938762</v>
      </c>
      <c r="S1734">
        <v>9.1999999999999993</v>
      </c>
      <c r="T1734">
        <v>9.1999999999999993</v>
      </c>
      <c r="U1734">
        <v>0.48</v>
      </c>
      <c r="V1734">
        <v>7.7</v>
      </c>
      <c r="W1734">
        <f t="shared" si="162"/>
        <v>1</v>
      </c>
      <c r="X1734">
        <f t="shared" si="163"/>
        <v>0</v>
      </c>
      <c r="Y1734">
        <f t="shared" si="164"/>
        <v>0</v>
      </c>
      <c r="Z1734">
        <f t="shared" si="165"/>
        <v>0</v>
      </c>
      <c r="AA1734">
        <f t="shared" si="166"/>
        <v>0</v>
      </c>
      <c r="AB1734">
        <f t="shared" si="167"/>
        <v>0</v>
      </c>
      <c r="AC1734">
        <v>57.2</v>
      </c>
    </row>
    <row r="1735" spans="1:29" x14ac:dyDescent="0.25">
      <c r="A1735" t="s">
        <v>25</v>
      </c>
      <c r="B1735" t="s">
        <v>76</v>
      </c>
      <c r="C1735">
        <v>2001</v>
      </c>
      <c r="D1735" t="s">
        <v>24</v>
      </c>
      <c r="E1735">
        <v>177</v>
      </c>
      <c r="F1735">
        <v>16</v>
      </c>
      <c r="G1735">
        <v>2.5299999999999998</v>
      </c>
      <c r="H1735">
        <v>0</v>
      </c>
      <c r="J1735">
        <v>0</v>
      </c>
      <c r="K1735">
        <v>25.7</v>
      </c>
      <c r="L1735">
        <v>21</v>
      </c>
      <c r="M1735">
        <v>98</v>
      </c>
      <c r="O1735">
        <v>62</v>
      </c>
      <c r="P1735">
        <v>0.1</v>
      </c>
      <c r="S1735">
        <v>5.9</v>
      </c>
      <c r="T1735">
        <v>6</v>
      </c>
      <c r="W1735">
        <f t="shared" si="162"/>
        <v>0</v>
      </c>
      <c r="X1735">
        <f t="shared" si="163"/>
        <v>1</v>
      </c>
      <c r="Y1735">
        <f t="shared" si="164"/>
        <v>0</v>
      </c>
      <c r="Z1735">
        <f t="shared" si="165"/>
        <v>0</v>
      </c>
      <c r="AA1735">
        <f t="shared" si="166"/>
        <v>0</v>
      </c>
      <c r="AB1735">
        <f t="shared" si="167"/>
        <v>0</v>
      </c>
      <c r="AC1735">
        <v>66.599999999999994</v>
      </c>
    </row>
    <row r="1736" spans="1:29" x14ac:dyDescent="0.25">
      <c r="A1736" t="s">
        <v>27</v>
      </c>
      <c r="B1736" t="s">
        <v>186</v>
      </c>
      <c r="C1736">
        <v>2002</v>
      </c>
      <c r="D1736" t="s">
        <v>37</v>
      </c>
      <c r="E1736">
        <v>117</v>
      </c>
      <c r="F1736">
        <v>0</v>
      </c>
      <c r="G1736">
        <v>9.2899999999999991</v>
      </c>
      <c r="H1736">
        <v>1617.473418</v>
      </c>
      <c r="J1736">
        <v>0</v>
      </c>
      <c r="K1736">
        <v>52.3</v>
      </c>
      <c r="L1736">
        <v>0</v>
      </c>
      <c r="M1736">
        <v>93</v>
      </c>
      <c r="N1736">
        <v>8.6199999999999992</v>
      </c>
      <c r="O1736">
        <v>93</v>
      </c>
      <c r="P1736">
        <v>0.1</v>
      </c>
      <c r="Q1736">
        <v>11814.999400000001</v>
      </c>
      <c r="R1736">
        <v>199453</v>
      </c>
      <c r="S1736">
        <v>2.1</v>
      </c>
      <c r="T1736">
        <v>2.2000000000000002</v>
      </c>
      <c r="U1736">
        <v>0.83499999999999996</v>
      </c>
      <c r="V1736">
        <v>15.6</v>
      </c>
      <c r="W1736">
        <f t="shared" si="162"/>
        <v>0</v>
      </c>
      <c r="X1736">
        <f t="shared" si="163"/>
        <v>0</v>
      </c>
      <c r="Y1736">
        <f t="shared" si="164"/>
        <v>0</v>
      </c>
      <c r="Z1736">
        <f t="shared" si="165"/>
        <v>0</v>
      </c>
      <c r="AA1736">
        <f t="shared" si="166"/>
        <v>1</v>
      </c>
      <c r="AB1736">
        <f t="shared" si="167"/>
        <v>1</v>
      </c>
      <c r="AC1736">
        <v>76.599999999999994</v>
      </c>
    </row>
    <row r="1737" spans="1:29" x14ac:dyDescent="0.25">
      <c r="A1737" t="s">
        <v>27</v>
      </c>
      <c r="B1737" t="s">
        <v>90</v>
      </c>
      <c r="C1737">
        <v>2005</v>
      </c>
      <c r="D1737" t="s">
        <v>24</v>
      </c>
      <c r="E1737">
        <v>11</v>
      </c>
      <c r="F1737">
        <v>0</v>
      </c>
      <c r="G1737">
        <v>9.9499999999999993</v>
      </c>
      <c r="H1737">
        <v>4816.5896130000001</v>
      </c>
      <c r="J1737">
        <v>1</v>
      </c>
      <c r="K1737">
        <v>58.1</v>
      </c>
      <c r="L1737">
        <v>0</v>
      </c>
      <c r="M1737">
        <v>97</v>
      </c>
      <c r="N1737">
        <v>8.43</v>
      </c>
      <c r="O1737">
        <v>97</v>
      </c>
      <c r="P1737">
        <v>0.1</v>
      </c>
      <c r="Q1737">
        <v>38969.171629999997</v>
      </c>
      <c r="R1737">
        <v>524696</v>
      </c>
      <c r="S1737">
        <v>0.9</v>
      </c>
      <c r="T1737">
        <v>0.8</v>
      </c>
      <c r="U1737">
        <v>0.86399999999999999</v>
      </c>
      <c r="V1737">
        <v>17.100000000000001</v>
      </c>
      <c r="W1737">
        <f t="shared" si="162"/>
        <v>0</v>
      </c>
      <c r="X1737">
        <f t="shared" si="163"/>
        <v>0</v>
      </c>
      <c r="Y1737">
        <f t="shared" si="164"/>
        <v>0</v>
      </c>
      <c r="Z1737">
        <f t="shared" si="165"/>
        <v>0</v>
      </c>
      <c r="AA1737">
        <f t="shared" si="166"/>
        <v>1</v>
      </c>
      <c r="AB1737">
        <f t="shared" si="167"/>
        <v>0</v>
      </c>
      <c r="AC1737">
        <v>78.900000000000006</v>
      </c>
    </row>
    <row r="1738" spans="1:29" x14ac:dyDescent="0.25">
      <c r="A1738" t="s">
        <v>29</v>
      </c>
      <c r="B1738" t="s">
        <v>63</v>
      </c>
      <c r="C1738">
        <v>2012</v>
      </c>
      <c r="D1738" t="s">
        <v>24</v>
      </c>
      <c r="E1738">
        <v>439</v>
      </c>
      <c r="F1738">
        <v>16</v>
      </c>
      <c r="G1738">
        <v>0.01</v>
      </c>
      <c r="H1738">
        <v>7.3448082140000004</v>
      </c>
      <c r="I1738">
        <v>47</v>
      </c>
      <c r="J1738">
        <v>141</v>
      </c>
      <c r="K1738">
        <v>21.2</v>
      </c>
      <c r="L1738">
        <v>23</v>
      </c>
      <c r="M1738">
        <v>47</v>
      </c>
      <c r="N1738">
        <v>3.62</v>
      </c>
      <c r="O1738">
        <v>47</v>
      </c>
      <c r="P1738">
        <v>5.0999999999999996</v>
      </c>
      <c r="Q1738">
        <v>486.41113999999999</v>
      </c>
      <c r="R1738">
        <v>449416</v>
      </c>
      <c r="S1738">
        <v>8.6999999999999993</v>
      </c>
      <c r="T1738">
        <v>8.6</v>
      </c>
      <c r="U1738">
        <v>0.36599999999999999</v>
      </c>
      <c r="V1738">
        <v>7.1</v>
      </c>
      <c r="W1738">
        <f t="shared" si="162"/>
        <v>1</v>
      </c>
      <c r="X1738">
        <f t="shared" si="163"/>
        <v>0</v>
      </c>
      <c r="Y1738">
        <f t="shared" si="164"/>
        <v>0</v>
      </c>
      <c r="Z1738">
        <f t="shared" si="165"/>
        <v>0</v>
      </c>
      <c r="AA1738">
        <f t="shared" si="166"/>
        <v>0</v>
      </c>
      <c r="AB1738">
        <f t="shared" si="167"/>
        <v>0</v>
      </c>
      <c r="AC1738">
        <v>53</v>
      </c>
    </row>
    <row r="1739" spans="1:29" x14ac:dyDescent="0.25">
      <c r="A1739" t="s">
        <v>25</v>
      </c>
      <c r="B1739" t="s">
        <v>184</v>
      </c>
      <c r="C1739">
        <v>2008</v>
      </c>
      <c r="D1739" t="s">
        <v>37</v>
      </c>
      <c r="E1739">
        <v>64</v>
      </c>
      <c r="F1739">
        <v>0</v>
      </c>
      <c r="G1739">
        <v>1.7</v>
      </c>
      <c r="H1739">
        <v>3404.1309900000001</v>
      </c>
      <c r="I1739">
        <v>97</v>
      </c>
      <c r="J1739">
        <v>18</v>
      </c>
      <c r="K1739">
        <v>31.2</v>
      </c>
      <c r="L1739">
        <v>0</v>
      </c>
      <c r="M1739">
        <v>97</v>
      </c>
      <c r="N1739">
        <v>3.91</v>
      </c>
      <c r="O1739">
        <v>97</v>
      </c>
      <c r="P1739">
        <v>0.1</v>
      </c>
      <c r="Q1739">
        <v>39721.481800000001</v>
      </c>
      <c r="S1739">
        <v>2.1</v>
      </c>
      <c r="T1739">
        <v>2.1</v>
      </c>
      <c r="U1739">
        <v>0.88</v>
      </c>
      <c r="V1739">
        <v>14.2</v>
      </c>
      <c r="W1739">
        <f t="shared" si="162"/>
        <v>0</v>
      </c>
      <c r="X1739">
        <f t="shared" si="163"/>
        <v>1</v>
      </c>
      <c r="Y1739">
        <f t="shared" si="164"/>
        <v>0</v>
      </c>
      <c r="Z1739">
        <f t="shared" si="165"/>
        <v>0</v>
      </c>
      <c r="AA1739">
        <f t="shared" si="166"/>
        <v>0</v>
      </c>
      <c r="AB1739">
        <f t="shared" si="167"/>
        <v>1</v>
      </c>
      <c r="AC1739">
        <v>81.400000000000006</v>
      </c>
    </row>
    <row r="1740" spans="1:29" x14ac:dyDescent="0.25">
      <c r="A1740" t="s">
        <v>25</v>
      </c>
      <c r="B1740" t="s">
        <v>94</v>
      </c>
      <c r="C1740">
        <v>2003</v>
      </c>
      <c r="D1740" t="s">
        <v>24</v>
      </c>
      <c r="E1740">
        <v>132</v>
      </c>
      <c r="F1740">
        <v>1</v>
      </c>
      <c r="G1740">
        <v>3.36</v>
      </c>
      <c r="H1740">
        <v>70.541852520000006</v>
      </c>
      <c r="I1740">
        <v>48</v>
      </c>
      <c r="J1740">
        <v>216</v>
      </c>
      <c r="K1740">
        <v>47.5</v>
      </c>
      <c r="L1740">
        <v>2</v>
      </c>
      <c r="M1740">
        <v>74</v>
      </c>
      <c r="N1740">
        <v>8.49</v>
      </c>
      <c r="O1740">
        <v>75</v>
      </c>
      <c r="P1740">
        <v>0.1</v>
      </c>
      <c r="Q1740">
        <v>928.18227000000002</v>
      </c>
      <c r="R1740">
        <v>431</v>
      </c>
      <c r="S1740">
        <v>2.9</v>
      </c>
      <c r="T1740">
        <v>3</v>
      </c>
      <c r="U1740">
        <v>0.68400000000000005</v>
      </c>
      <c r="V1740">
        <v>11.8</v>
      </c>
      <c r="W1740">
        <f t="shared" si="162"/>
        <v>0</v>
      </c>
      <c r="X1740">
        <f t="shared" si="163"/>
        <v>1</v>
      </c>
      <c r="Y1740">
        <f t="shared" si="164"/>
        <v>0</v>
      </c>
      <c r="Z1740">
        <f t="shared" si="165"/>
        <v>0</v>
      </c>
      <c r="AA1740">
        <f t="shared" si="166"/>
        <v>0</v>
      </c>
      <c r="AB1740">
        <f t="shared" si="167"/>
        <v>0</v>
      </c>
      <c r="AC1740">
        <v>72.7</v>
      </c>
    </row>
    <row r="1741" spans="1:29" x14ac:dyDescent="0.25">
      <c r="A1741" t="s">
        <v>27</v>
      </c>
      <c r="B1741" t="s">
        <v>150</v>
      </c>
      <c r="C1741">
        <v>2014</v>
      </c>
      <c r="D1741" t="s">
        <v>37</v>
      </c>
      <c r="E1741">
        <v>58</v>
      </c>
      <c r="F1741">
        <v>1</v>
      </c>
      <c r="G1741">
        <v>0.01</v>
      </c>
      <c r="H1741">
        <v>1491.7036049999999</v>
      </c>
      <c r="I1741">
        <v>92</v>
      </c>
      <c r="J1741">
        <v>140</v>
      </c>
      <c r="K1741">
        <v>61.6</v>
      </c>
      <c r="L1741">
        <v>1</v>
      </c>
      <c r="M1741">
        <v>96</v>
      </c>
      <c r="N1741">
        <v>1.9</v>
      </c>
      <c r="O1741">
        <v>96</v>
      </c>
      <c r="P1741">
        <v>0.1</v>
      </c>
      <c r="Q1741">
        <v>52157.468699999998</v>
      </c>
      <c r="R1741">
        <v>168658</v>
      </c>
      <c r="S1741">
        <v>1</v>
      </c>
      <c r="T1741">
        <v>0.9</v>
      </c>
      <c r="U1741">
        <v>0.92300000000000004</v>
      </c>
      <c r="V1741">
        <v>18.100000000000001</v>
      </c>
      <c r="W1741">
        <f t="shared" si="162"/>
        <v>0</v>
      </c>
      <c r="X1741">
        <f t="shared" si="163"/>
        <v>0</v>
      </c>
      <c r="Y1741">
        <f t="shared" si="164"/>
        <v>0</v>
      </c>
      <c r="Z1741">
        <f t="shared" si="165"/>
        <v>0</v>
      </c>
      <c r="AA1741">
        <f t="shared" si="166"/>
        <v>1</v>
      </c>
      <c r="AB1741">
        <f t="shared" si="167"/>
        <v>1</v>
      </c>
      <c r="AC1741">
        <v>81.7</v>
      </c>
    </row>
    <row r="1742" spans="1:29" x14ac:dyDescent="0.25">
      <c r="A1742" t="s">
        <v>29</v>
      </c>
      <c r="B1742" t="s">
        <v>127</v>
      </c>
      <c r="C1742">
        <v>2006</v>
      </c>
      <c r="D1742" t="s">
        <v>24</v>
      </c>
      <c r="E1742">
        <v>134</v>
      </c>
      <c r="F1742">
        <v>2</v>
      </c>
      <c r="G1742">
        <v>0.01</v>
      </c>
      <c r="H1742">
        <v>493.41534100000001</v>
      </c>
      <c r="I1742">
        <v>98</v>
      </c>
      <c r="J1742">
        <v>1</v>
      </c>
      <c r="K1742">
        <v>56.7</v>
      </c>
      <c r="L1742">
        <v>3</v>
      </c>
      <c r="M1742">
        <v>98</v>
      </c>
      <c r="N1742">
        <v>2.5099999999999998</v>
      </c>
      <c r="O1742">
        <v>98</v>
      </c>
      <c r="P1742">
        <v>0.1</v>
      </c>
      <c r="Q1742">
        <v>9344.9875179999999</v>
      </c>
      <c r="S1742">
        <v>5.5</v>
      </c>
      <c r="T1742">
        <v>5.4</v>
      </c>
      <c r="U1742">
        <v>0.752</v>
      </c>
      <c r="V1742">
        <v>15.4</v>
      </c>
      <c r="W1742">
        <f t="shared" si="162"/>
        <v>1</v>
      </c>
      <c r="X1742">
        <f t="shared" si="163"/>
        <v>0</v>
      </c>
      <c r="Y1742">
        <f t="shared" si="164"/>
        <v>0</v>
      </c>
      <c r="Z1742">
        <f t="shared" si="165"/>
        <v>0</v>
      </c>
      <c r="AA1742">
        <f t="shared" si="166"/>
        <v>0</v>
      </c>
      <c r="AB1742">
        <f t="shared" si="167"/>
        <v>0</v>
      </c>
      <c r="AC1742">
        <v>72.2</v>
      </c>
    </row>
    <row r="1743" spans="1:29" x14ac:dyDescent="0.25">
      <c r="A1743" t="s">
        <v>25</v>
      </c>
      <c r="B1743" t="s">
        <v>49</v>
      </c>
      <c r="C1743">
        <v>2006</v>
      </c>
      <c r="D1743" t="s">
        <v>24</v>
      </c>
      <c r="E1743">
        <v>245</v>
      </c>
      <c r="F1743">
        <v>1</v>
      </c>
      <c r="G1743">
        <v>0.28999999999999998</v>
      </c>
      <c r="H1743">
        <v>169.2023968</v>
      </c>
      <c r="I1743">
        <v>95</v>
      </c>
      <c r="J1743">
        <v>2</v>
      </c>
      <c r="K1743">
        <v>17.399999999999999</v>
      </c>
      <c r="L1743">
        <v>1</v>
      </c>
      <c r="M1743">
        <v>96</v>
      </c>
      <c r="N1743">
        <v>5.27</v>
      </c>
      <c r="O1743">
        <v>95</v>
      </c>
      <c r="P1743">
        <v>0.3</v>
      </c>
      <c r="Q1743">
        <v>1335.45696</v>
      </c>
      <c r="R1743">
        <v>672228</v>
      </c>
      <c r="S1743">
        <v>17.5</v>
      </c>
      <c r="T1743">
        <v>18.3</v>
      </c>
      <c r="U1743">
        <v>0</v>
      </c>
      <c r="V1743">
        <v>9.6</v>
      </c>
      <c r="W1743">
        <f t="shared" si="162"/>
        <v>0</v>
      </c>
      <c r="X1743">
        <f t="shared" si="163"/>
        <v>1</v>
      </c>
      <c r="Y1743">
        <f t="shared" si="164"/>
        <v>0</v>
      </c>
      <c r="Z1743">
        <f t="shared" si="165"/>
        <v>0</v>
      </c>
      <c r="AA1743">
        <f t="shared" si="166"/>
        <v>0</v>
      </c>
      <c r="AB1743">
        <f t="shared" si="167"/>
        <v>0</v>
      </c>
      <c r="AC1743">
        <v>65.8</v>
      </c>
    </row>
    <row r="1744" spans="1:29" x14ac:dyDescent="0.25">
      <c r="A1744" t="s">
        <v>29</v>
      </c>
      <c r="B1744" t="s">
        <v>137</v>
      </c>
      <c r="C1744">
        <v>2000</v>
      </c>
      <c r="D1744" t="s">
        <v>24</v>
      </c>
      <c r="E1744">
        <v>23</v>
      </c>
      <c r="F1744">
        <v>7</v>
      </c>
      <c r="G1744">
        <v>0.03</v>
      </c>
      <c r="H1744">
        <v>8.5945702320000006</v>
      </c>
      <c r="J1744">
        <v>0</v>
      </c>
      <c r="K1744">
        <v>21.1</v>
      </c>
      <c r="L1744">
        <v>11</v>
      </c>
      <c r="M1744">
        <v>58</v>
      </c>
      <c r="N1744">
        <v>5.26</v>
      </c>
      <c r="O1744">
        <v>51</v>
      </c>
      <c r="P1744">
        <v>1.1000000000000001</v>
      </c>
      <c r="Q1744">
        <v>477.47612400000003</v>
      </c>
      <c r="R1744">
        <v>279359</v>
      </c>
      <c r="S1744">
        <v>1.9</v>
      </c>
      <c r="T1744">
        <v>1.7</v>
      </c>
      <c r="U1744">
        <v>0.443</v>
      </c>
      <c r="V1744">
        <v>6.4</v>
      </c>
      <c r="W1744">
        <f t="shared" si="162"/>
        <v>1</v>
      </c>
      <c r="X1744">
        <f t="shared" si="163"/>
        <v>0</v>
      </c>
      <c r="Y1744">
        <f t="shared" si="164"/>
        <v>0</v>
      </c>
      <c r="Z1744">
        <f t="shared" si="165"/>
        <v>0</v>
      </c>
      <c r="AA1744">
        <f t="shared" si="166"/>
        <v>0</v>
      </c>
      <c r="AB1744">
        <f t="shared" si="167"/>
        <v>0</v>
      </c>
      <c r="AC1744">
        <v>60</v>
      </c>
    </row>
    <row r="1745" spans="1:29" x14ac:dyDescent="0.25">
      <c r="A1745" t="s">
        <v>27</v>
      </c>
      <c r="B1745" t="s">
        <v>87</v>
      </c>
      <c r="C1745">
        <v>2009</v>
      </c>
      <c r="D1745" t="s">
        <v>24</v>
      </c>
      <c r="E1745">
        <v>156</v>
      </c>
      <c r="F1745">
        <v>0</v>
      </c>
      <c r="G1745">
        <v>15.04</v>
      </c>
      <c r="H1745">
        <v>1717.0887110000001</v>
      </c>
      <c r="I1745">
        <v>95</v>
      </c>
      <c r="J1745">
        <v>0</v>
      </c>
      <c r="K1745">
        <v>57.1</v>
      </c>
      <c r="L1745">
        <v>0</v>
      </c>
      <c r="M1745">
        <v>95</v>
      </c>
      <c r="N1745">
        <v>6.93</v>
      </c>
      <c r="O1745">
        <v>95</v>
      </c>
      <c r="P1745">
        <v>0.1</v>
      </c>
      <c r="Q1745">
        <v>14726.31828</v>
      </c>
      <c r="R1745">
        <v>1334515</v>
      </c>
      <c r="S1745">
        <v>2</v>
      </c>
      <c r="T1745">
        <v>2</v>
      </c>
      <c r="U1745">
        <v>0.83599999999999997</v>
      </c>
      <c r="V1745">
        <v>16.100000000000001</v>
      </c>
      <c r="W1745">
        <f t="shared" si="162"/>
        <v>0</v>
      </c>
      <c r="X1745">
        <f t="shared" si="163"/>
        <v>0</v>
      </c>
      <c r="Y1745">
        <f t="shared" si="164"/>
        <v>0</v>
      </c>
      <c r="Z1745">
        <f t="shared" si="165"/>
        <v>0</v>
      </c>
      <c r="AA1745">
        <f t="shared" si="166"/>
        <v>1</v>
      </c>
      <c r="AB1745">
        <f t="shared" si="167"/>
        <v>0</v>
      </c>
      <c r="AC1745">
        <v>74.900000000000006</v>
      </c>
    </row>
    <row r="1746" spans="1:29" x14ac:dyDescent="0.25">
      <c r="A1746" t="s">
        <v>29</v>
      </c>
      <c r="B1746" t="s">
        <v>83</v>
      </c>
      <c r="C1746">
        <v>2005</v>
      </c>
      <c r="D1746" t="s">
        <v>24</v>
      </c>
      <c r="E1746">
        <v>174</v>
      </c>
      <c r="F1746">
        <v>56</v>
      </c>
      <c r="G1746">
        <v>0.16</v>
      </c>
      <c r="H1746">
        <v>0</v>
      </c>
      <c r="I1746">
        <v>98</v>
      </c>
      <c r="J1746">
        <v>77</v>
      </c>
      <c r="K1746">
        <v>53.5</v>
      </c>
      <c r="L1746">
        <v>68</v>
      </c>
      <c r="M1746">
        <v>98</v>
      </c>
      <c r="N1746">
        <v>5.6</v>
      </c>
      <c r="O1746">
        <v>98</v>
      </c>
      <c r="P1746">
        <v>0.1</v>
      </c>
      <c r="S1746">
        <v>3.2</v>
      </c>
      <c r="T1746">
        <v>3.2</v>
      </c>
      <c r="U1746">
        <v>0.629</v>
      </c>
      <c r="V1746">
        <v>11.4</v>
      </c>
      <c r="W1746">
        <f t="shared" si="162"/>
        <v>1</v>
      </c>
      <c r="X1746">
        <f t="shared" si="163"/>
        <v>0</v>
      </c>
      <c r="Y1746">
        <f t="shared" si="164"/>
        <v>0</v>
      </c>
      <c r="Z1746">
        <f t="shared" si="165"/>
        <v>0</v>
      </c>
      <c r="AA1746">
        <f t="shared" si="166"/>
        <v>0</v>
      </c>
      <c r="AB1746">
        <f t="shared" si="167"/>
        <v>0</v>
      </c>
      <c r="AC1746">
        <v>69.400000000000006</v>
      </c>
    </row>
    <row r="1747" spans="1:29" x14ac:dyDescent="0.25">
      <c r="A1747" t="s">
        <v>34</v>
      </c>
      <c r="B1747" t="s">
        <v>219</v>
      </c>
      <c r="C1747">
        <v>2011</v>
      </c>
      <c r="D1747" t="s">
        <v>24</v>
      </c>
      <c r="E1747">
        <v>158</v>
      </c>
      <c r="F1747">
        <v>9</v>
      </c>
      <c r="G1747">
        <v>6.74</v>
      </c>
      <c r="H1747">
        <v>0</v>
      </c>
      <c r="I1747">
        <v>78</v>
      </c>
      <c r="J1747">
        <v>0</v>
      </c>
      <c r="K1747">
        <v>59.9</v>
      </c>
      <c r="L1747">
        <v>10</v>
      </c>
      <c r="M1747">
        <v>78</v>
      </c>
      <c r="N1747">
        <v>5.24</v>
      </c>
      <c r="O1747">
        <v>78</v>
      </c>
      <c r="P1747">
        <v>0.1</v>
      </c>
      <c r="S1747">
        <v>1.6</v>
      </c>
      <c r="T1747">
        <v>1.5</v>
      </c>
      <c r="U1747">
        <v>0.75600000000000001</v>
      </c>
      <c r="V1747">
        <v>14.1</v>
      </c>
      <c r="W1747">
        <f t="shared" si="162"/>
        <v>0</v>
      </c>
      <c r="X1747">
        <f t="shared" si="163"/>
        <v>0</v>
      </c>
      <c r="Y1747">
        <f t="shared" si="164"/>
        <v>0</v>
      </c>
      <c r="Z1747">
        <f t="shared" si="165"/>
        <v>1</v>
      </c>
      <c r="AA1747">
        <f t="shared" si="166"/>
        <v>0</v>
      </c>
      <c r="AB1747">
        <f t="shared" si="167"/>
        <v>0</v>
      </c>
      <c r="AC1747">
        <v>73.8</v>
      </c>
    </row>
    <row r="1748" spans="1:29" x14ac:dyDescent="0.25">
      <c r="A1748" t="s">
        <v>29</v>
      </c>
      <c r="B1748" t="s">
        <v>58</v>
      </c>
      <c r="C1748">
        <v>2012</v>
      </c>
      <c r="D1748" t="s">
        <v>24</v>
      </c>
      <c r="E1748">
        <v>415</v>
      </c>
      <c r="F1748">
        <v>59</v>
      </c>
      <c r="G1748">
        <v>3.24</v>
      </c>
      <c r="H1748">
        <v>0</v>
      </c>
      <c r="I1748">
        <v>82</v>
      </c>
      <c r="J1748">
        <v>137</v>
      </c>
      <c r="K1748">
        <v>26.2</v>
      </c>
      <c r="L1748">
        <v>82</v>
      </c>
      <c r="M1748">
        <v>83</v>
      </c>
      <c r="N1748">
        <v>6.14</v>
      </c>
      <c r="O1748">
        <v>82</v>
      </c>
      <c r="P1748">
        <v>2.9</v>
      </c>
      <c r="S1748">
        <v>5.9</v>
      </c>
      <c r="T1748">
        <v>5.9</v>
      </c>
      <c r="W1748">
        <f t="shared" si="162"/>
        <v>1</v>
      </c>
      <c r="X1748">
        <f t="shared" si="163"/>
        <v>0</v>
      </c>
      <c r="Y1748">
        <f t="shared" si="164"/>
        <v>0</v>
      </c>
      <c r="Z1748">
        <f t="shared" si="165"/>
        <v>0</v>
      </c>
      <c r="AA1748">
        <f t="shared" si="166"/>
        <v>0</v>
      </c>
      <c r="AB1748">
        <f t="shared" si="167"/>
        <v>0</v>
      </c>
      <c r="AC1748">
        <v>52</v>
      </c>
    </row>
    <row r="1749" spans="1:29" x14ac:dyDescent="0.25">
      <c r="A1749" t="s">
        <v>27</v>
      </c>
      <c r="B1749" t="s">
        <v>97</v>
      </c>
      <c r="C1749">
        <v>2008</v>
      </c>
      <c r="D1749" t="s">
        <v>24</v>
      </c>
      <c r="E1749">
        <v>77</v>
      </c>
      <c r="F1749">
        <v>0</v>
      </c>
      <c r="G1749">
        <v>9.51</v>
      </c>
      <c r="H1749">
        <v>3682.88717</v>
      </c>
      <c r="I1749">
        <v>95</v>
      </c>
      <c r="J1749">
        <v>1</v>
      </c>
      <c r="K1749">
        <v>62.4</v>
      </c>
      <c r="L1749">
        <v>0</v>
      </c>
      <c r="M1749">
        <v>99</v>
      </c>
      <c r="N1749">
        <v>9.76</v>
      </c>
      <c r="O1749">
        <v>99</v>
      </c>
      <c r="P1749">
        <v>0.1</v>
      </c>
      <c r="Q1749">
        <v>31997.2821</v>
      </c>
      <c r="R1749">
        <v>1177841</v>
      </c>
      <c r="S1749">
        <v>0.8</v>
      </c>
      <c r="T1749">
        <v>0.7</v>
      </c>
      <c r="U1749">
        <v>0.85299999999999998</v>
      </c>
      <c r="V1749">
        <v>15.9</v>
      </c>
      <c r="W1749">
        <f t="shared" si="162"/>
        <v>0</v>
      </c>
      <c r="X1749">
        <f t="shared" si="163"/>
        <v>0</v>
      </c>
      <c r="Y1749">
        <f t="shared" si="164"/>
        <v>0</v>
      </c>
      <c r="Z1749">
        <f t="shared" si="165"/>
        <v>0</v>
      </c>
      <c r="AA1749">
        <f t="shared" si="166"/>
        <v>1</v>
      </c>
      <c r="AB1749">
        <f t="shared" si="167"/>
        <v>0</v>
      </c>
      <c r="AC1749">
        <v>79.900000000000006</v>
      </c>
    </row>
    <row r="1750" spans="1:29" x14ac:dyDescent="0.25">
      <c r="A1750" t="s">
        <v>38</v>
      </c>
      <c r="B1750" t="s">
        <v>36</v>
      </c>
      <c r="C1750">
        <v>2012</v>
      </c>
      <c r="D1750" t="s">
        <v>37</v>
      </c>
      <c r="E1750">
        <v>61</v>
      </c>
      <c r="F1750">
        <v>1</v>
      </c>
      <c r="G1750">
        <v>10.029999999999999</v>
      </c>
      <c r="H1750">
        <v>11714.998579999999</v>
      </c>
      <c r="I1750">
        <v>91</v>
      </c>
      <c r="J1750">
        <v>199</v>
      </c>
      <c r="K1750">
        <v>65</v>
      </c>
      <c r="L1750">
        <v>1</v>
      </c>
      <c r="M1750">
        <v>92</v>
      </c>
      <c r="N1750">
        <v>9.36</v>
      </c>
      <c r="O1750">
        <v>92</v>
      </c>
      <c r="P1750">
        <v>0.1</v>
      </c>
      <c r="Q1750">
        <v>67677.634770000004</v>
      </c>
      <c r="R1750">
        <v>22728254</v>
      </c>
      <c r="S1750">
        <v>0.6</v>
      </c>
      <c r="T1750">
        <v>0.6</v>
      </c>
      <c r="U1750">
        <v>0.93</v>
      </c>
      <c r="V1750">
        <v>20.100000000000001</v>
      </c>
      <c r="W1750">
        <f t="shared" si="162"/>
        <v>0</v>
      </c>
      <c r="X1750">
        <f t="shared" si="163"/>
        <v>0</v>
      </c>
      <c r="Y1750">
        <f t="shared" si="164"/>
        <v>1</v>
      </c>
      <c r="Z1750">
        <f t="shared" si="165"/>
        <v>0</v>
      </c>
      <c r="AA1750">
        <f t="shared" si="166"/>
        <v>0</v>
      </c>
      <c r="AB1750">
        <f t="shared" si="167"/>
        <v>1</v>
      </c>
      <c r="AC1750">
        <v>82.3</v>
      </c>
    </row>
    <row r="1751" spans="1:29" x14ac:dyDescent="0.25">
      <c r="A1751" t="s">
        <v>27</v>
      </c>
      <c r="B1751" t="s">
        <v>113</v>
      </c>
      <c r="C1751">
        <v>2004</v>
      </c>
      <c r="D1751" t="s">
        <v>37</v>
      </c>
      <c r="E1751">
        <v>66</v>
      </c>
      <c r="F1751">
        <v>2</v>
      </c>
      <c r="G1751">
        <v>8.98</v>
      </c>
      <c r="H1751">
        <v>4270.914882</v>
      </c>
      <c r="I1751">
        <v>96</v>
      </c>
      <c r="J1751">
        <v>599</v>
      </c>
      <c r="K1751">
        <v>57.6</v>
      </c>
      <c r="L1751">
        <v>3</v>
      </c>
      <c r="M1751">
        <v>97</v>
      </c>
      <c r="N1751">
        <v>8.49</v>
      </c>
      <c r="O1751">
        <v>94</v>
      </c>
      <c r="P1751">
        <v>0.1</v>
      </c>
      <c r="Q1751">
        <v>31174.561180000001</v>
      </c>
      <c r="R1751">
        <v>57685327</v>
      </c>
      <c r="S1751">
        <v>0.5</v>
      </c>
      <c r="T1751">
        <v>0.5</v>
      </c>
      <c r="U1751">
        <v>0.84599999999999997</v>
      </c>
      <c r="V1751">
        <v>15.6</v>
      </c>
      <c r="W1751">
        <f t="shared" si="162"/>
        <v>0</v>
      </c>
      <c r="X1751">
        <f t="shared" si="163"/>
        <v>0</v>
      </c>
      <c r="Y1751">
        <f t="shared" si="164"/>
        <v>0</v>
      </c>
      <c r="Z1751">
        <f t="shared" si="165"/>
        <v>0</v>
      </c>
      <c r="AA1751">
        <f t="shared" si="166"/>
        <v>1</v>
      </c>
      <c r="AB1751">
        <f t="shared" si="167"/>
        <v>1</v>
      </c>
      <c r="AC1751">
        <v>89</v>
      </c>
    </row>
    <row r="1752" spans="1:29" x14ac:dyDescent="0.25">
      <c r="A1752" t="s">
        <v>29</v>
      </c>
      <c r="B1752" t="s">
        <v>203</v>
      </c>
      <c r="C1752">
        <v>2013</v>
      </c>
      <c r="D1752" t="s">
        <v>24</v>
      </c>
      <c r="E1752">
        <v>287</v>
      </c>
      <c r="F1752">
        <v>14</v>
      </c>
      <c r="G1752">
        <v>0.01</v>
      </c>
      <c r="H1752">
        <v>48.730470889999999</v>
      </c>
      <c r="I1752">
        <v>84</v>
      </c>
      <c r="J1752">
        <v>564</v>
      </c>
      <c r="K1752">
        <v>23.1</v>
      </c>
      <c r="L1752">
        <v>20</v>
      </c>
      <c r="M1752">
        <v>84</v>
      </c>
      <c r="N1752">
        <v>5.12</v>
      </c>
      <c r="O1752">
        <v>84</v>
      </c>
      <c r="P1752">
        <v>1.5</v>
      </c>
      <c r="Q1752">
        <v>579.43484999999998</v>
      </c>
      <c r="R1752">
        <v>742948</v>
      </c>
      <c r="S1752">
        <v>6.8</v>
      </c>
      <c r="T1752">
        <v>6.6</v>
      </c>
      <c r="U1752">
        <v>0.47</v>
      </c>
      <c r="V1752">
        <v>12</v>
      </c>
      <c r="W1752">
        <f t="shared" si="162"/>
        <v>1</v>
      </c>
      <c r="X1752">
        <f t="shared" si="163"/>
        <v>0</v>
      </c>
      <c r="Y1752">
        <f t="shared" si="164"/>
        <v>0</v>
      </c>
      <c r="Z1752">
        <f t="shared" si="165"/>
        <v>0</v>
      </c>
      <c r="AA1752">
        <f t="shared" si="166"/>
        <v>0</v>
      </c>
      <c r="AB1752">
        <f t="shared" si="167"/>
        <v>0</v>
      </c>
      <c r="AC1752">
        <v>59.4</v>
      </c>
    </row>
    <row r="1753" spans="1:29" x14ac:dyDescent="0.25">
      <c r="A1753" t="s">
        <v>29</v>
      </c>
      <c r="B1753" t="s">
        <v>214</v>
      </c>
      <c r="C1753">
        <v>2011</v>
      </c>
      <c r="D1753" t="s">
        <v>24</v>
      </c>
      <c r="E1753">
        <v>348</v>
      </c>
      <c r="F1753">
        <v>88</v>
      </c>
      <c r="G1753">
        <v>4.04</v>
      </c>
      <c r="H1753">
        <v>0</v>
      </c>
      <c r="I1753">
        <v>9</v>
      </c>
      <c r="J1753">
        <v>1622</v>
      </c>
      <c r="K1753">
        <v>21.3</v>
      </c>
      <c r="L1753">
        <v>128</v>
      </c>
      <c r="M1753">
        <v>88</v>
      </c>
      <c r="N1753">
        <v>5.72</v>
      </c>
      <c r="O1753">
        <v>9</v>
      </c>
      <c r="P1753">
        <v>3.1</v>
      </c>
      <c r="S1753">
        <v>7</v>
      </c>
      <c r="T1753">
        <v>6.9</v>
      </c>
      <c r="W1753">
        <f t="shared" si="162"/>
        <v>1</v>
      </c>
      <c r="X1753">
        <f t="shared" si="163"/>
        <v>0</v>
      </c>
      <c r="Y1753">
        <f t="shared" si="164"/>
        <v>0</v>
      </c>
      <c r="Z1753">
        <f t="shared" si="165"/>
        <v>0</v>
      </c>
      <c r="AA1753">
        <f t="shared" si="166"/>
        <v>0</v>
      </c>
      <c r="AB1753">
        <f t="shared" si="167"/>
        <v>0</v>
      </c>
      <c r="AC1753">
        <v>58.3</v>
      </c>
    </row>
    <row r="1754" spans="1:29" x14ac:dyDescent="0.25">
      <c r="A1754" t="s">
        <v>29</v>
      </c>
      <c r="B1754" t="s">
        <v>52</v>
      </c>
      <c r="C1754">
        <v>2009</v>
      </c>
      <c r="D1754" t="s">
        <v>24</v>
      </c>
      <c r="E1754">
        <v>393</v>
      </c>
      <c r="F1754">
        <v>2</v>
      </c>
      <c r="G1754">
        <v>5.01</v>
      </c>
      <c r="H1754">
        <v>426.78556620000001</v>
      </c>
      <c r="I1754">
        <v>94</v>
      </c>
      <c r="J1754">
        <v>184</v>
      </c>
      <c r="K1754">
        <v>34.700000000000003</v>
      </c>
      <c r="L1754">
        <v>3</v>
      </c>
      <c r="M1754">
        <v>96</v>
      </c>
      <c r="N1754">
        <v>6.39</v>
      </c>
      <c r="O1754">
        <v>96</v>
      </c>
      <c r="P1754">
        <v>9</v>
      </c>
      <c r="Q1754">
        <v>5185.7298449999998</v>
      </c>
      <c r="R1754">
        <v>1979882</v>
      </c>
      <c r="S1754">
        <v>8.4</v>
      </c>
      <c r="T1754">
        <v>8.1999999999999993</v>
      </c>
      <c r="U1754">
        <v>0.66100000000000003</v>
      </c>
      <c r="V1754">
        <v>12.2</v>
      </c>
      <c r="W1754">
        <f t="shared" si="162"/>
        <v>1</v>
      </c>
      <c r="X1754">
        <f t="shared" si="163"/>
        <v>0</v>
      </c>
      <c r="Y1754">
        <f t="shared" si="164"/>
        <v>0</v>
      </c>
      <c r="Z1754">
        <f t="shared" si="165"/>
        <v>0</v>
      </c>
      <c r="AA1754">
        <f t="shared" si="166"/>
        <v>0</v>
      </c>
      <c r="AB1754">
        <f t="shared" si="167"/>
        <v>0</v>
      </c>
      <c r="AC1754">
        <v>59.2</v>
      </c>
    </row>
    <row r="1755" spans="1:29" x14ac:dyDescent="0.25">
      <c r="A1755" t="s">
        <v>29</v>
      </c>
      <c r="B1755" t="s">
        <v>68</v>
      </c>
      <c r="C1755">
        <v>2014</v>
      </c>
      <c r="D1755" t="s">
        <v>24</v>
      </c>
      <c r="E1755">
        <v>23</v>
      </c>
      <c r="F1755">
        <v>1</v>
      </c>
      <c r="G1755">
        <v>0.01</v>
      </c>
      <c r="H1755">
        <v>73.865849220000001</v>
      </c>
      <c r="I1755">
        <v>88</v>
      </c>
      <c r="J1755">
        <v>0</v>
      </c>
      <c r="K1755">
        <v>23.7</v>
      </c>
      <c r="L1755">
        <v>2</v>
      </c>
      <c r="M1755">
        <v>87</v>
      </c>
      <c r="N1755">
        <v>6.75</v>
      </c>
      <c r="O1755">
        <v>87</v>
      </c>
      <c r="P1755">
        <v>0.8</v>
      </c>
      <c r="Q1755">
        <v>852.95437900000002</v>
      </c>
      <c r="R1755">
        <v>759385</v>
      </c>
      <c r="S1755">
        <v>6.8</v>
      </c>
      <c r="T1755">
        <v>6.6</v>
      </c>
      <c r="U1755">
        <v>0.497</v>
      </c>
      <c r="V1755">
        <v>11.1</v>
      </c>
      <c r="W1755">
        <f t="shared" si="162"/>
        <v>1</v>
      </c>
      <c r="X1755">
        <f t="shared" si="163"/>
        <v>0</v>
      </c>
      <c r="Y1755">
        <f t="shared" si="164"/>
        <v>0</v>
      </c>
      <c r="Z1755">
        <f t="shared" si="165"/>
        <v>0</v>
      </c>
      <c r="AA1755">
        <f t="shared" si="166"/>
        <v>0</v>
      </c>
      <c r="AB1755">
        <f t="shared" si="167"/>
        <v>0</v>
      </c>
      <c r="AC1755">
        <v>63.2</v>
      </c>
    </row>
    <row r="1756" spans="1:29" x14ac:dyDescent="0.25">
      <c r="A1756" t="s">
        <v>27</v>
      </c>
      <c r="B1756" t="s">
        <v>211</v>
      </c>
      <c r="C1756">
        <v>2009</v>
      </c>
      <c r="D1756" t="s">
        <v>24</v>
      </c>
      <c r="E1756">
        <v>231</v>
      </c>
      <c r="F1756">
        <v>5</v>
      </c>
      <c r="G1756">
        <v>8.7100000000000009</v>
      </c>
      <c r="H1756">
        <v>324.54913479999999</v>
      </c>
      <c r="I1756">
        <v>66</v>
      </c>
      <c r="J1756">
        <v>0</v>
      </c>
      <c r="K1756">
        <v>58</v>
      </c>
      <c r="L1756">
        <v>6</v>
      </c>
      <c r="M1756">
        <v>74</v>
      </c>
      <c r="N1756">
        <v>7.8</v>
      </c>
      <c r="O1756">
        <v>71</v>
      </c>
      <c r="P1756">
        <v>0.3</v>
      </c>
      <c r="Q1756">
        <v>2545.4834099999998</v>
      </c>
      <c r="R1756">
        <v>46533</v>
      </c>
      <c r="S1756">
        <v>2.5</v>
      </c>
      <c r="T1756">
        <v>2.6</v>
      </c>
      <c r="U1756">
        <v>0.73399999999999999</v>
      </c>
      <c r="V1756">
        <v>14.9</v>
      </c>
      <c r="W1756">
        <f t="shared" si="162"/>
        <v>0</v>
      </c>
      <c r="X1756">
        <f t="shared" si="163"/>
        <v>0</v>
      </c>
      <c r="Y1756">
        <f t="shared" si="164"/>
        <v>0</v>
      </c>
      <c r="Z1756">
        <f t="shared" si="165"/>
        <v>0</v>
      </c>
      <c r="AA1756">
        <f t="shared" si="166"/>
        <v>1</v>
      </c>
      <c r="AB1756">
        <f t="shared" si="167"/>
        <v>0</v>
      </c>
      <c r="AC1756">
        <v>69.2</v>
      </c>
    </row>
    <row r="1757" spans="1:29" x14ac:dyDescent="0.25">
      <c r="A1757" t="s">
        <v>25</v>
      </c>
      <c r="B1757" t="s">
        <v>168</v>
      </c>
      <c r="C1757">
        <v>2005</v>
      </c>
      <c r="D1757" t="s">
        <v>24</v>
      </c>
      <c r="E1757">
        <v>84</v>
      </c>
      <c r="F1757">
        <v>2</v>
      </c>
      <c r="G1757">
        <v>9.0299999999999994</v>
      </c>
      <c r="H1757">
        <v>0</v>
      </c>
      <c r="I1757">
        <v>99</v>
      </c>
      <c r="J1757">
        <v>7</v>
      </c>
      <c r="K1757">
        <v>27.2</v>
      </c>
      <c r="L1757">
        <v>3</v>
      </c>
      <c r="M1757">
        <v>96</v>
      </c>
      <c r="N1757">
        <v>5.33</v>
      </c>
      <c r="O1757">
        <v>96</v>
      </c>
      <c r="P1757">
        <v>0.1</v>
      </c>
      <c r="S1757">
        <v>1.6</v>
      </c>
      <c r="T1757">
        <v>1</v>
      </c>
      <c r="W1757">
        <f t="shared" si="162"/>
        <v>0</v>
      </c>
      <c r="X1757">
        <f t="shared" si="163"/>
        <v>1</v>
      </c>
      <c r="Y1757">
        <f t="shared" si="164"/>
        <v>0</v>
      </c>
      <c r="Z1757">
        <f t="shared" si="165"/>
        <v>0</v>
      </c>
      <c r="AA1757">
        <f t="shared" si="166"/>
        <v>0</v>
      </c>
      <c r="AB1757">
        <f t="shared" si="167"/>
        <v>0</v>
      </c>
      <c r="AC1757">
        <v>78.7</v>
      </c>
    </row>
    <row r="1758" spans="1:29" x14ac:dyDescent="0.25">
      <c r="A1758" t="s">
        <v>27</v>
      </c>
      <c r="B1758" t="s">
        <v>143</v>
      </c>
      <c r="C1758">
        <v>2001</v>
      </c>
      <c r="D1758" t="s">
        <v>24</v>
      </c>
      <c r="E1758">
        <v>136</v>
      </c>
      <c r="F1758">
        <v>0</v>
      </c>
      <c r="G1758">
        <v>0.01</v>
      </c>
      <c r="H1758">
        <v>33.669813550000001</v>
      </c>
      <c r="J1758">
        <v>0</v>
      </c>
      <c r="K1758">
        <v>52.7</v>
      </c>
      <c r="L1758">
        <v>0</v>
      </c>
      <c r="N1758">
        <v>8.23</v>
      </c>
      <c r="P1758">
        <v>0.1</v>
      </c>
      <c r="Q1758">
        <v>199.583957</v>
      </c>
      <c r="R1758">
        <v>67389</v>
      </c>
      <c r="S1758">
        <v>2.5</v>
      </c>
      <c r="T1758">
        <v>2.6</v>
      </c>
      <c r="U1758">
        <v>0</v>
      </c>
      <c r="V1758">
        <v>0</v>
      </c>
      <c r="W1758">
        <f t="shared" si="162"/>
        <v>0</v>
      </c>
      <c r="X1758">
        <f t="shared" si="163"/>
        <v>0</v>
      </c>
      <c r="Y1758">
        <f t="shared" si="164"/>
        <v>0</v>
      </c>
      <c r="Z1758">
        <f t="shared" si="165"/>
        <v>0</v>
      </c>
      <c r="AA1758">
        <f t="shared" si="166"/>
        <v>1</v>
      </c>
      <c r="AB1758">
        <f t="shared" si="167"/>
        <v>0</v>
      </c>
      <c r="AC1758">
        <v>73.3</v>
      </c>
    </row>
    <row r="1759" spans="1:29" x14ac:dyDescent="0.25">
      <c r="A1759" t="s">
        <v>29</v>
      </c>
      <c r="B1759" t="s">
        <v>154</v>
      </c>
      <c r="C1759">
        <v>2001</v>
      </c>
      <c r="D1759" t="s">
        <v>24</v>
      </c>
      <c r="E1759">
        <v>48</v>
      </c>
      <c r="F1759">
        <v>574</v>
      </c>
      <c r="G1759">
        <v>9.58</v>
      </c>
      <c r="H1759">
        <v>15.830985</v>
      </c>
      <c r="J1759">
        <v>168107</v>
      </c>
      <c r="K1759">
        <v>17.3</v>
      </c>
      <c r="L1759">
        <v>936</v>
      </c>
      <c r="M1759">
        <v>36</v>
      </c>
      <c r="N1759">
        <v>3.25</v>
      </c>
      <c r="O1759">
        <v>27</v>
      </c>
      <c r="P1759">
        <v>5.0999999999999996</v>
      </c>
      <c r="Q1759">
        <v>351.79966660000002</v>
      </c>
      <c r="R1759">
        <v>125463434</v>
      </c>
      <c r="S1759">
        <v>14.1</v>
      </c>
      <c r="T1759">
        <v>14.1</v>
      </c>
      <c r="U1759">
        <v>0</v>
      </c>
      <c r="V1759">
        <v>8</v>
      </c>
      <c r="W1759">
        <f t="shared" si="162"/>
        <v>1</v>
      </c>
      <c r="X1759">
        <f t="shared" si="163"/>
        <v>0</v>
      </c>
      <c r="Y1759">
        <f t="shared" si="164"/>
        <v>0</v>
      </c>
      <c r="Z1759">
        <f t="shared" si="165"/>
        <v>0</v>
      </c>
      <c r="AA1759">
        <f t="shared" si="166"/>
        <v>0</v>
      </c>
      <c r="AB1759">
        <f t="shared" si="167"/>
        <v>0</v>
      </c>
      <c r="AC1759">
        <v>47.4</v>
      </c>
    </row>
    <row r="1760" spans="1:29" x14ac:dyDescent="0.25">
      <c r="A1760" t="s">
        <v>29</v>
      </c>
      <c r="B1760" t="s">
        <v>118</v>
      </c>
      <c r="C1760">
        <v>2001</v>
      </c>
      <c r="D1760" t="s">
        <v>24</v>
      </c>
      <c r="E1760">
        <v>434</v>
      </c>
      <c r="F1760">
        <v>77</v>
      </c>
      <c r="G1760">
        <v>1.63</v>
      </c>
      <c r="H1760">
        <v>3.847602867</v>
      </c>
      <c r="J1760">
        <v>11304</v>
      </c>
      <c r="K1760">
        <v>14.7</v>
      </c>
      <c r="L1760">
        <v>120</v>
      </c>
      <c r="M1760">
        <v>77</v>
      </c>
      <c r="N1760">
        <v>4.62</v>
      </c>
      <c r="O1760">
        <v>8</v>
      </c>
      <c r="P1760">
        <v>16.899999999999999</v>
      </c>
      <c r="Q1760">
        <v>41.776361199999997</v>
      </c>
      <c r="R1760">
        <v>32321482</v>
      </c>
      <c r="S1760">
        <v>9</v>
      </c>
      <c r="T1760">
        <v>9</v>
      </c>
      <c r="U1760">
        <v>0.44700000000000001</v>
      </c>
      <c r="V1760">
        <v>8.4</v>
      </c>
      <c r="W1760">
        <f t="shared" si="162"/>
        <v>1</v>
      </c>
      <c r="X1760">
        <f t="shared" si="163"/>
        <v>0</v>
      </c>
      <c r="Y1760">
        <f t="shared" si="164"/>
        <v>0</v>
      </c>
      <c r="Z1760">
        <f t="shared" si="165"/>
        <v>0</v>
      </c>
      <c r="AA1760">
        <f t="shared" si="166"/>
        <v>0</v>
      </c>
      <c r="AB1760">
        <f t="shared" si="167"/>
        <v>0</v>
      </c>
      <c r="AC1760">
        <v>51.9</v>
      </c>
    </row>
    <row r="1761" spans="1:29" x14ac:dyDescent="0.25">
      <c r="A1761" t="s">
        <v>29</v>
      </c>
      <c r="B1761" t="s">
        <v>61</v>
      </c>
      <c r="C1761">
        <v>2008</v>
      </c>
      <c r="D1761" t="s">
        <v>24</v>
      </c>
      <c r="E1761">
        <v>382</v>
      </c>
      <c r="F1761">
        <v>56</v>
      </c>
      <c r="G1761">
        <v>5.9</v>
      </c>
      <c r="H1761">
        <v>68.707304399999998</v>
      </c>
      <c r="I1761">
        <v>84</v>
      </c>
      <c r="J1761">
        <v>495</v>
      </c>
      <c r="K1761">
        <v>24.9</v>
      </c>
      <c r="L1761">
        <v>87</v>
      </c>
      <c r="M1761">
        <v>82</v>
      </c>
      <c r="N1761">
        <v>5.18</v>
      </c>
      <c r="O1761">
        <v>84</v>
      </c>
      <c r="P1761">
        <v>6.7</v>
      </c>
      <c r="Q1761">
        <v>1233.524316</v>
      </c>
      <c r="R1761">
        <v>18978</v>
      </c>
      <c r="S1761">
        <v>6.4</v>
      </c>
      <c r="T1761">
        <v>6.5</v>
      </c>
      <c r="U1761">
        <v>0.46600000000000003</v>
      </c>
      <c r="V1761">
        <v>8.8000000000000007</v>
      </c>
      <c r="W1761">
        <f t="shared" si="162"/>
        <v>1</v>
      </c>
      <c r="X1761">
        <f t="shared" si="163"/>
        <v>0</v>
      </c>
      <c r="Y1761">
        <f t="shared" si="164"/>
        <v>0</v>
      </c>
      <c r="Z1761">
        <f t="shared" si="165"/>
        <v>0</v>
      </c>
      <c r="AA1761">
        <f t="shared" si="166"/>
        <v>0</v>
      </c>
      <c r="AB1761">
        <f t="shared" si="167"/>
        <v>0</v>
      </c>
      <c r="AC1761">
        <v>54.2</v>
      </c>
    </row>
    <row r="1762" spans="1:29" x14ac:dyDescent="0.25">
      <c r="A1762" t="s">
        <v>25</v>
      </c>
      <c r="B1762" t="s">
        <v>117</v>
      </c>
      <c r="C1762">
        <v>2011</v>
      </c>
      <c r="D1762" t="s">
        <v>24</v>
      </c>
      <c r="E1762">
        <v>224</v>
      </c>
      <c r="F1762">
        <v>7</v>
      </c>
      <c r="G1762">
        <v>6.63</v>
      </c>
      <c r="H1762">
        <v>179.17013299999999</v>
      </c>
      <c r="I1762">
        <v>99</v>
      </c>
      <c r="J1762">
        <v>127</v>
      </c>
      <c r="K1762">
        <v>49.9</v>
      </c>
      <c r="L1762">
        <v>7</v>
      </c>
      <c r="M1762">
        <v>99</v>
      </c>
      <c r="N1762">
        <v>4.5999999999999996</v>
      </c>
      <c r="O1762">
        <v>99</v>
      </c>
      <c r="P1762">
        <v>0.1</v>
      </c>
      <c r="Q1762">
        <v>11634.424220000001</v>
      </c>
      <c r="R1762">
        <v>165566</v>
      </c>
      <c r="S1762">
        <v>2.2999999999999998</v>
      </c>
      <c r="T1762">
        <v>2.5</v>
      </c>
      <c r="U1762">
        <v>0.76600000000000001</v>
      </c>
      <c r="V1762">
        <v>14.4</v>
      </c>
      <c r="W1762">
        <f t="shared" si="162"/>
        <v>0</v>
      </c>
      <c r="X1762">
        <f t="shared" si="163"/>
        <v>1</v>
      </c>
      <c r="Y1762">
        <f t="shared" si="164"/>
        <v>0</v>
      </c>
      <c r="Z1762">
        <f t="shared" si="165"/>
        <v>0</v>
      </c>
      <c r="AA1762">
        <f t="shared" si="166"/>
        <v>0</v>
      </c>
      <c r="AB1762">
        <f t="shared" si="167"/>
        <v>0</v>
      </c>
      <c r="AC1762">
        <v>68.5</v>
      </c>
    </row>
    <row r="1763" spans="1:29" x14ac:dyDescent="0.25">
      <c r="A1763" t="s">
        <v>29</v>
      </c>
      <c r="B1763" t="s">
        <v>83</v>
      </c>
      <c r="C1763">
        <v>2012</v>
      </c>
      <c r="D1763" t="s">
        <v>24</v>
      </c>
      <c r="E1763">
        <v>165</v>
      </c>
      <c r="F1763">
        <v>54</v>
      </c>
      <c r="G1763">
        <v>0.23</v>
      </c>
      <c r="H1763">
        <v>0</v>
      </c>
      <c r="I1763">
        <v>93</v>
      </c>
      <c r="J1763">
        <v>245</v>
      </c>
      <c r="K1763">
        <v>58.6</v>
      </c>
      <c r="L1763">
        <v>64</v>
      </c>
      <c r="M1763">
        <v>93</v>
      </c>
      <c r="N1763">
        <v>5.29</v>
      </c>
      <c r="O1763">
        <v>93</v>
      </c>
      <c r="P1763">
        <v>0.1</v>
      </c>
      <c r="S1763">
        <v>2.9</v>
      </c>
      <c r="T1763">
        <v>2.8</v>
      </c>
      <c r="U1763">
        <v>0.67300000000000004</v>
      </c>
      <c r="V1763">
        <v>12.4</v>
      </c>
      <c r="W1763">
        <f t="shared" si="162"/>
        <v>1</v>
      </c>
      <c r="X1763">
        <f t="shared" si="163"/>
        <v>0</v>
      </c>
      <c r="Y1763">
        <f t="shared" si="164"/>
        <v>0</v>
      </c>
      <c r="Z1763">
        <f t="shared" si="165"/>
        <v>0</v>
      </c>
      <c r="AA1763">
        <f t="shared" si="166"/>
        <v>0</v>
      </c>
      <c r="AB1763">
        <f t="shared" si="167"/>
        <v>0</v>
      </c>
      <c r="AC1763">
        <v>72</v>
      </c>
    </row>
    <row r="1764" spans="1:29" x14ac:dyDescent="0.25">
      <c r="A1764" t="s">
        <v>32</v>
      </c>
      <c r="B1764" t="s">
        <v>73</v>
      </c>
      <c r="C1764">
        <v>2012</v>
      </c>
      <c r="D1764" t="s">
        <v>24</v>
      </c>
      <c r="E1764">
        <v>96</v>
      </c>
      <c r="F1764">
        <v>1</v>
      </c>
      <c r="G1764">
        <v>4.16</v>
      </c>
      <c r="H1764">
        <v>742.19619920000002</v>
      </c>
      <c r="I1764">
        <v>96</v>
      </c>
      <c r="J1764">
        <v>0</v>
      </c>
      <c r="K1764">
        <v>59.2</v>
      </c>
      <c r="L1764">
        <v>1</v>
      </c>
      <c r="M1764">
        <v>98</v>
      </c>
      <c r="N1764">
        <v>8.59</v>
      </c>
      <c r="O1764">
        <v>99</v>
      </c>
      <c r="P1764">
        <v>0.1</v>
      </c>
      <c r="Q1764">
        <v>6425.9411190000001</v>
      </c>
      <c r="S1764">
        <v>3.4</v>
      </c>
      <c r="T1764">
        <v>3.2</v>
      </c>
      <c r="U1764">
        <v>0.77800000000000002</v>
      </c>
      <c r="V1764">
        <v>15.7</v>
      </c>
      <c r="W1764">
        <f t="shared" si="162"/>
        <v>0</v>
      </c>
      <c r="X1764">
        <f t="shared" si="163"/>
        <v>0</v>
      </c>
      <c r="Y1764">
        <f t="shared" si="164"/>
        <v>0</v>
      </c>
      <c r="Z1764">
        <f t="shared" si="165"/>
        <v>0</v>
      </c>
      <c r="AA1764">
        <f t="shared" si="166"/>
        <v>0</v>
      </c>
      <c r="AB1764">
        <f t="shared" si="167"/>
        <v>0</v>
      </c>
      <c r="AC1764">
        <v>78.7</v>
      </c>
    </row>
    <row r="1765" spans="1:29" x14ac:dyDescent="0.25">
      <c r="A1765" t="s">
        <v>25</v>
      </c>
      <c r="B1765" t="s">
        <v>74</v>
      </c>
      <c r="C1765">
        <v>2002</v>
      </c>
      <c r="D1765" t="s">
        <v>37</v>
      </c>
      <c r="E1765">
        <v>68</v>
      </c>
      <c r="F1765">
        <v>0</v>
      </c>
      <c r="G1765">
        <v>11.68</v>
      </c>
      <c r="H1765">
        <v>1128.050886</v>
      </c>
      <c r="I1765">
        <v>88</v>
      </c>
      <c r="J1765">
        <v>0</v>
      </c>
      <c r="K1765">
        <v>53.8</v>
      </c>
      <c r="L1765">
        <v>0</v>
      </c>
      <c r="M1765">
        <v>98</v>
      </c>
      <c r="N1765">
        <v>6.12</v>
      </c>
      <c r="O1765">
        <v>98</v>
      </c>
      <c r="P1765">
        <v>0.1</v>
      </c>
      <c r="Q1765">
        <v>16372.291520000001</v>
      </c>
      <c r="R1765">
        <v>976966</v>
      </c>
      <c r="S1765">
        <v>0.9</v>
      </c>
      <c r="T1765">
        <v>1</v>
      </c>
      <c r="U1765">
        <v>0.80500000000000005</v>
      </c>
      <c r="V1765">
        <v>12.5</v>
      </c>
      <c r="W1765">
        <f t="shared" si="162"/>
        <v>0</v>
      </c>
      <c r="X1765">
        <f t="shared" si="163"/>
        <v>1</v>
      </c>
      <c r="Y1765">
        <f t="shared" si="164"/>
        <v>0</v>
      </c>
      <c r="Z1765">
        <f t="shared" si="165"/>
        <v>0</v>
      </c>
      <c r="AA1765">
        <f t="shared" si="166"/>
        <v>0</v>
      </c>
      <c r="AB1765">
        <f t="shared" si="167"/>
        <v>1</v>
      </c>
      <c r="AC1765">
        <v>78.400000000000006</v>
      </c>
    </row>
    <row r="1766" spans="1:29" x14ac:dyDescent="0.25">
      <c r="A1766" t="s">
        <v>34</v>
      </c>
      <c r="B1766" t="s">
        <v>50</v>
      </c>
      <c r="C1766">
        <v>2010</v>
      </c>
      <c r="D1766" t="s">
        <v>24</v>
      </c>
      <c r="E1766">
        <v>22</v>
      </c>
      <c r="F1766">
        <v>9</v>
      </c>
      <c r="G1766">
        <v>3.95</v>
      </c>
      <c r="H1766">
        <v>0</v>
      </c>
      <c r="I1766">
        <v>91</v>
      </c>
      <c r="J1766">
        <v>0</v>
      </c>
      <c r="K1766">
        <v>49.3</v>
      </c>
      <c r="L1766">
        <v>12</v>
      </c>
      <c r="M1766">
        <v>9</v>
      </c>
      <c r="N1766">
        <v>5.44</v>
      </c>
      <c r="O1766">
        <v>91</v>
      </c>
      <c r="P1766">
        <v>0.2</v>
      </c>
      <c r="S1766">
        <v>1.2</v>
      </c>
      <c r="T1766">
        <v>1.1000000000000001</v>
      </c>
      <c r="U1766">
        <v>0.64300000000000002</v>
      </c>
      <c r="V1766">
        <v>13.8</v>
      </c>
      <c r="W1766">
        <f t="shared" si="162"/>
        <v>0</v>
      </c>
      <c r="X1766">
        <f t="shared" si="163"/>
        <v>0</v>
      </c>
      <c r="Y1766">
        <f t="shared" si="164"/>
        <v>0</v>
      </c>
      <c r="Z1766">
        <f t="shared" si="165"/>
        <v>1</v>
      </c>
      <c r="AA1766">
        <f t="shared" si="166"/>
        <v>0</v>
      </c>
      <c r="AB1766">
        <f t="shared" si="167"/>
        <v>0</v>
      </c>
      <c r="AC1766">
        <v>68.7</v>
      </c>
    </row>
    <row r="1767" spans="1:29" x14ac:dyDescent="0.25">
      <c r="A1767" t="s">
        <v>25</v>
      </c>
      <c r="B1767" t="s">
        <v>199</v>
      </c>
      <c r="C1767">
        <v>2002</v>
      </c>
      <c r="D1767" t="s">
        <v>24</v>
      </c>
      <c r="E1767">
        <v>193</v>
      </c>
      <c r="F1767">
        <v>12</v>
      </c>
      <c r="G1767">
        <v>0.6</v>
      </c>
      <c r="H1767">
        <v>10.681474850000001</v>
      </c>
      <c r="I1767">
        <v>39</v>
      </c>
      <c r="J1767">
        <v>927</v>
      </c>
      <c r="K1767">
        <v>32.1</v>
      </c>
      <c r="L1767">
        <v>15</v>
      </c>
      <c r="M1767">
        <v>84</v>
      </c>
      <c r="N1767">
        <v>4.4800000000000004</v>
      </c>
      <c r="O1767">
        <v>85</v>
      </c>
      <c r="P1767">
        <v>0.3</v>
      </c>
      <c r="Q1767">
        <v>189.38785189999999</v>
      </c>
      <c r="R1767">
        <v>6447688</v>
      </c>
      <c r="S1767">
        <v>4</v>
      </c>
      <c r="T1767">
        <v>4</v>
      </c>
      <c r="U1767">
        <v>0.54300000000000004</v>
      </c>
      <c r="V1767">
        <v>9.8000000000000007</v>
      </c>
      <c r="W1767">
        <f t="shared" si="162"/>
        <v>0</v>
      </c>
      <c r="X1767">
        <f t="shared" si="163"/>
        <v>1</v>
      </c>
      <c r="Y1767">
        <f t="shared" si="164"/>
        <v>0</v>
      </c>
      <c r="Z1767">
        <f t="shared" si="165"/>
        <v>0</v>
      </c>
      <c r="AA1767">
        <f t="shared" si="166"/>
        <v>0</v>
      </c>
      <c r="AB1767">
        <f t="shared" si="167"/>
        <v>0</v>
      </c>
      <c r="AC1767">
        <v>64.3</v>
      </c>
    </row>
    <row r="1768" spans="1:29" x14ac:dyDescent="0.25">
      <c r="A1768" t="s">
        <v>29</v>
      </c>
      <c r="B1768" t="s">
        <v>183</v>
      </c>
      <c r="C1768">
        <v>2013</v>
      </c>
      <c r="D1768" t="s">
        <v>24</v>
      </c>
      <c r="E1768">
        <v>47</v>
      </c>
      <c r="F1768">
        <v>23</v>
      </c>
      <c r="G1768">
        <v>0.01</v>
      </c>
      <c r="H1768">
        <v>1.321464076</v>
      </c>
      <c r="I1768">
        <v>92</v>
      </c>
      <c r="J1768">
        <v>15</v>
      </c>
      <c r="K1768">
        <v>23.3</v>
      </c>
      <c r="L1768">
        <v>33</v>
      </c>
      <c r="M1768">
        <v>92</v>
      </c>
      <c r="N1768">
        <v>11.59</v>
      </c>
      <c r="O1768">
        <v>92</v>
      </c>
      <c r="P1768">
        <v>0.8</v>
      </c>
      <c r="Q1768">
        <v>71.818699800000005</v>
      </c>
      <c r="R1768">
        <v>692279</v>
      </c>
      <c r="S1768">
        <v>7.7</v>
      </c>
      <c r="T1768">
        <v>7.6</v>
      </c>
      <c r="U1768">
        <v>0.41299999999999998</v>
      </c>
      <c r="V1768">
        <v>9.3000000000000007</v>
      </c>
      <c r="W1768">
        <f t="shared" si="162"/>
        <v>1</v>
      </c>
      <c r="X1768">
        <f t="shared" si="163"/>
        <v>0</v>
      </c>
      <c r="Y1768">
        <f t="shared" si="164"/>
        <v>0</v>
      </c>
      <c r="Z1768">
        <f t="shared" si="165"/>
        <v>0</v>
      </c>
      <c r="AA1768">
        <f t="shared" si="166"/>
        <v>0</v>
      </c>
      <c r="AB1768">
        <f t="shared" si="167"/>
        <v>0</v>
      </c>
      <c r="AC1768">
        <v>54</v>
      </c>
    </row>
    <row r="1769" spans="1:29" x14ac:dyDescent="0.25">
      <c r="A1769" t="s">
        <v>32</v>
      </c>
      <c r="B1769" t="s">
        <v>205</v>
      </c>
      <c r="C1769">
        <v>2013</v>
      </c>
      <c r="D1769" t="s">
        <v>24</v>
      </c>
      <c r="E1769">
        <v>172</v>
      </c>
      <c r="F1769">
        <v>0</v>
      </c>
      <c r="G1769">
        <v>6.71</v>
      </c>
      <c r="H1769">
        <v>167.2657906</v>
      </c>
      <c r="I1769">
        <v>92</v>
      </c>
      <c r="J1769">
        <v>0</v>
      </c>
      <c r="K1769">
        <v>45</v>
      </c>
      <c r="L1769">
        <v>0</v>
      </c>
      <c r="M1769">
        <v>94</v>
      </c>
      <c r="N1769">
        <v>5.98</v>
      </c>
      <c r="O1769">
        <v>92</v>
      </c>
      <c r="P1769">
        <v>0.3</v>
      </c>
      <c r="Q1769">
        <v>1967.8328300000001</v>
      </c>
      <c r="R1769">
        <v>1348248</v>
      </c>
      <c r="S1769">
        <v>5.8</v>
      </c>
      <c r="T1769">
        <v>6</v>
      </c>
      <c r="U1769">
        <v>0.77300000000000002</v>
      </c>
      <c r="V1769">
        <v>12.7</v>
      </c>
      <c r="W1769">
        <f t="shared" si="162"/>
        <v>0</v>
      </c>
      <c r="X1769">
        <f t="shared" si="163"/>
        <v>0</v>
      </c>
      <c r="Y1769">
        <f t="shared" si="164"/>
        <v>0</v>
      </c>
      <c r="Z1769">
        <f t="shared" si="165"/>
        <v>0</v>
      </c>
      <c r="AA1769">
        <f t="shared" si="166"/>
        <v>0</v>
      </c>
      <c r="AB1769">
        <f t="shared" si="167"/>
        <v>0</v>
      </c>
      <c r="AC1769">
        <v>71</v>
      </c>
    </row>
    <row r="1770" spans="1:29" x14ac:dyDescent="0.25">
      <c r="A1770" t="s">
        <v>32</v>
      </c>
      <c r="B1770" t="s">
        <v>98</v>
      </c>
      <c r="C1770">
        <v>2008</v>
      </c>
      <c r="D1770" t="s">
        <v>24</v>
      </c>
      <c r="E1770">
        <v>162</v>
      </c>
      <c r="F1770">
        <v>0</v>
      </c>
      <c r="G1770">
        <v>8.92</v>
      </c>
      <c r="H1770">
        <v>754.9597129</v>
      </c>
      <c r="I1770">
        <v>99</v>
      </c>
      <c r="J1770">
        <v>0</v>
      </c>
      <c r="K1770">
        <v>42.4</v>
      </c>
      <c r="L1770">
        <v>0</v>
      </c>
      <c r="M1770">
        <v>99</v>
      </c>
      <c r="N1770">
        <v>5.76</v>
      </c>
      <c r="O1770">
        <v>99</v>
      </c>
      <c r="P1770">
        <v>0.1</v>
      </c>
      <c r="Q1770">
        <v>7946.9443460000002</v>
      </c>
      <c r="S1770">
        <v>3.8</v>
      </c>
      <c r="T1770">
        <v>3.9</v>
      </c>
      <c r="U1770">
        <v>0</v>
      </c>
      <c r="V1770">
        <v>15.4</v>
      </c>
      <c r="W1770">
        <f t="shared" si="162"/>
        <v>0</v>
      </c>
      <c r="X1770">
        <f t="shared" si="163"/>
        <v>0</v>
      </c>
      <c r="Y1770">
        <f t="shared" si="164"/>
        <v>0</v>
      </c>
      <c r="Z1770">
        <f t="shared" si="165"/>
        <v>0</v>
      </c>
      <c r="AA1770">
        <f t="shared" si="166"/>
        <v>0</v>
      </c>
      <c r="AB1770">
        <f t="shared" si="167"/>
        <v>0</v>
      </c>
      <c r="AC1770">
        <v>72.099999999999994</v>
      </c>
    </row>
    <row r="1771" spans="1:29" x14ac:dyDescent="0.25">
      <c r="A1771" t="s">
        <v>34</v>
      </c>
      <c r="B1771" t="s">
        <v>194</v>
      </c>
      <c r="C1771">
        <v>2006</v>
      </c>
      <c r="D1771" t="s">
        <v>24</v>
      </c>
      <c r="E1771">
        <v>199</v>
      </c>
      <c r="F1771">
        <v>0</v>
      </c>
      <c r="G1771">
        <v>4.5199999999999996</v>
      </c>
      <c r="H1771">
        <v>72.800167999999999</v>
      </c>
      <c r="I1771">
        <v>84</v>
      </c>
      <c r="J1771">
        <v>0</v>
      </c>
      <c r="K1771">
        <v>51.8</v>
      </c>
      <c r="L1771">
        <v>0</v>
      </c>
      <c r="M1771">
        <v>84</v>
      </c>
      <c r="N1771">
        <v>6.22</v>
      </c>
      <c r="O1771">
        <v>84</v>
      </c>
      <c r="P1771">
        <v>0.6</v>
      </c>
      <c r="Q1771">
        <v>527.91999999999996</v>
      </c>
      <c r="R1771">
        <v>5437</v>
      </c>
      <c r="S1771">
        <v>3.5</v>
      </c>
      <c r="T1771">
        <v>3.4</v>
      </c>
      <c r="U1771">
        <v>0.67800000000000005</v>
      </c>
      <c r="V1771">
        <v>11.5</v>
      </c>
      <c r="W1771">
        <f t="shared" si="162"/>
        <v>0</v>
      </c>
      <c r="X1771">
        <f t="shared" si="163"/>
        <v>0</v>
      </c>
      <c r="Y1771">
        <f t="shared" si="164"/>
        <v>0</v>
      </c>
      <c r="Z1771">
        <f t="shared" si="165"/>
        <v>1</v>
      </c>
      <c r="AA1771">
        <f t="shared" si="166"/>
        <v>0</v>
      </c>
      <c r="AB1771">
        <f t="shared" si="167"/>
        <v>0</v>
      </c>
      <c r="AC1771">
        <v>69.3</v>
      </c>
    </row>
    <row r="1772" spans="1:29" x14ac:dyDescent="0.25">
      <c r="A1772" t="s">
        <v>25</v>
      </c>
      <c r="B1772" t="s">
        <v>109</v>
      </c>
      <c r="C1772">
        <v>2011</v>
      </c>
      <c r="D1772" t="s">
        <v>24</v>
      </c>
      <c r="E1772">
        <v>93</v>
      </c>
      <c r="F1772">
        <v>22</v>
      </c>
      <c r="G1772">
        <v>0.03</v>
      </c>
      <c r="H1772">
        <v>0</v>
      </c>
      <c r="I1772">
        <v>99</v>
      </c>
      <c r="J1772">
        <v>73</v>
      </c>
      <c r="K1772">
        <v>54.8</v>
      </c>
      <c r="L1772">
        <v>25</v>
      </c>
      <c r="M1772">
        <v>99</v>
      </c>
      <c r="N1772">
        <v>7.12</v>
      </c>
      <c r="O1772">
        <v>99</v>
      </c>
      <c r="P1772">
        <v>0.1</v>
      </c>
      <c r="S1772">
        <v>7.9</v>
      </c>
      <c r="T1772">
        <v>8.1</v>
      </c>
      <c r="U1772">
        <v>0.745</v>
      </c>
      <c r="V1772">
        <v>13.1</v>
      </c>
      <c r="W1772">
        <f t="shared" si="162"/>
        <v>0</v>
      </c>
      <c r="X1772">
        <f t="shared" si="163"/>
        <v>1</v>
      </c>
      <c r="Y1772">
        <f t="shared" si="164"/>
        <v>0</v>
      </c>
      <c r="Z1772">
        <f t="shared" si="165"/>
        <v>0</v>
      </c>
      <c r="AA1772">
        <f t="shared" si="166"/>
        <v>0</v>
      </c>
      <c r="AB1772">
        <f t="shared" si="167"/>
        <v>0</v>
      </c>
      <c r="AC1772">
        <v>74.7</v>
      </c>
    </row>
    <row r="1773" spans="1:29" x14ac:dyDescent="0.25">
      <c r="A1773" t="s">
        <v>32</v>
      </c>
      <c r="B1773" t="s">
        <v>139</v>
      </c>
      <c r="C1773">
        <v>2006</v>
      </c>
      <c r="D1773" t="s">
        <v>24</v>
      </c>
      <c r="E1773">
        <v>125</v>
      </c>
      <c r="F1773">
        <v>40</v>
      </c>
      <c r="G1773">
        <v>5.1100000000000003</v>
      </c>
      <c r="H1773">
        <v>980.25374439999996</v>
      </c>
      <c r="I1773">
        <v>98</v>
      </c>
      <c r="J1773">
        <v>23</v>
      </c>
      <c r="K1773">
        <v>57.2</v>
      </c>
      <c r="L1773">
        <v>47</v>
      </c>
      <c r="M1773">
        <v>98</v>
      </c>
      <c r="N1773">
        <v>5.83</v>
      </c>
      <c r="O1773">
        <v>98</v>
      </c>
      <c r="P1773">
        <v>0.1</v>
      </c>
      <c r="Q1773">
        <v>8767.9225800000004</v>
      </c>
      <c r="R1773">
        <v>1192378</v>
      </c>
      <c r="S1773">
        <v>1.8</v>
      </c>
      <c r="T1773">
        <v>1.7</v>
      </c>
      <c r="U1773">
        <v>0.72299999999999998</v>
      </c>
      <c r="V1773">
        <v>12.2</v>
      </c>
      <c r="W1773">
        <f t="shared" si="162"/>
        <v>0</v>
      </c>
      <c r="X1773">
        <f t="shared" si="163"/>
        <v>0</v>
      </c>
      <c r="Y1773">
        <f t="shared" si="164"/>
        <v>0</v>
      </c>
      <c r="Z1773">
        <f t="shared" si="165"/>
        <v>0</v>
      </c>
      <c r="AA1773">
        <f t="shared" si="166"/>
        <v>0</v>
      </c>
      <c r="AB1773">
        <f t="shared" si="167"/>
        <v>0</v>
      </c>
      <c r="AC1773">
        <v>75.8</v>
      </c>
    </row>
    <row r="1774" spans="1:29" x14ac:dyDescent="0.25">
      <c r="A1774" t="s">
        <v>27</v>
      </c>
      <c r="B1774" t="s">
        <v>213</v>
      </c>
      <c r="C1774">
        <v>2000</v>
      </c>
      <c r="D1774" t="s">
        <v>37</v>
      </c>
      <c r="E1774">
        <v>89</v>
      </c>
      <c r="F1774">
        <v>4</v>
      </c>
      <c r="G1774">
        <v>10.59</v>
      </c>
      <c r="H1774">
        <v>0</v>
      </c>
      <c r="J1774">
        <v>104</v>
      </c>
      <c r="K1774">
        <v>57.5</v>
      </c>
      <c r="L1774">
        <v>5</v>
      </c>
      <c r="M1774">
        <v>91</v>
      </c>
      <c r="N1774">
        <v>6.94</v>
      </c>
      <c r="O1774">
        <v>91</v>
      </c>
      <c r="P1774">
        <v>0.1</v>
      </c>
      <c r="S1774">
        <v>0.7</v>
      </c>
      <c r="T1774">
        <v>0.5</v>
      </c>
      <c r="W1774">
        <f t="shared" si="162"/>
        <v>0</v>
      </c>
      <c r="X1774">
        <f t="shared" si="163"/>
        <v>0</v>
      </c>
      <c r="Y1774">
        <f t="shared" si="164"/>
        <v>0</v>
      </c>
      <c r="Z1774">
        <f t="shared" si="165"/>
        <v>0</v>
      </c>
      <c r="AA1774">
        <f t="shared" si="166"/>
        <v>1</v>
      </c>
      <c r="AB1774">
        <f t="shared" si="167"/>
        <v>1</v>
      </c>
      <c r="AC1774">
        <v>77.8</v>
      </c>
    </row>
    <row r="1775" spans="1:29" x14ac:dyDescent="0.25">
      <c r="A1775" t="s">
        <v>27</v>
      </c>
      <c r="B1775" t="s">
        <v>166</v>
      </c>
      <c r="C1775">
        <v>2014</v>
      </c>
      <c r="D1775" t="s">
        <v>37</v>
      </c>
      <c r="E1775">
        <v>78</v>
      </c>
      <c r="F1775">
        <v>0</v>
      </c>
      <c r="G1775">
        <v>9.8800000000000008</v>
      </c>
      <c r="H1775">
        <v>271.25455310000001</v>
      </c>
      <c r="I1775">
        <v>98</v>
      </c>
      <c r="J1775">
        <v>0</v>
      </c>
      <c r="K1775">
        <v>6.9</v>
      </c>
      <c r="L1775">
        <v>0</v>
      </c>
      <c r="M1775">
        <v>98</v>
      </c>
      <c r="N1775">
        <v>9.5</v>
      </c>
      <c r="O1775">
        <v>98</v>
      </c>
      <c r="P1775">
        <v>0.1</v>
      </c>
      <c r="Q1775">
        <v>2277.53613</v>
      </c>
      <c r="R1775">
        <v>14162</v>
      </c>
      <c r="S1775">
        <v>0.7</v>
      </c>
      <c r="T1775">
        <v>0.5</v>
      </c>
      <c r="U1775">
        <v>0.83699999999999997</v>
      </c>
      <c r="V1775">
        <v>16.8</v>
      </c>
      <c r="W1775">
        <f t="shared" si="162"/>
        <v>0</v>
      </c>
      <c r="X1775">
        <f t="shared" si="163"/>
        <v>0</v>
      </c>
      <c r="Y1775">
        <f t="shared" si="164"/>
        <v>0</v>
      </c>
      <c r="Z1775">
        <f t="shared" si="165"/>
        <v>0</v>
      </c>
      <c r="AA1775">
        <f t="shared" si="166"/>
        <v>1</v>
      </c>
      <c r="AB1775">
        <f t="shared" si="167"/>
        <v>1</v>
      </c>
      <c r="AC1775">
        <v>89</v>
      </c>
    </row>
    <row r="1776" spans="1:29" x14ac:dyDescent="0.25">
      <c r="A1776" t="s">
        <v>27</v>
      </c>
      <c r="B1776" t="s">
        <v>170</v>
      </c>
      <c r="C1776">
        <v>2001</v>
      </c>
      <c r="D1776" t="s">
        <v>37</v>
      </c>
      <c r="E1776">
        <v>179</v>
      </c>
      <c r="F1776">
        <v>4</v>
      </c>
      <c r="G1776">
        <v>9.7799999999999994</v>
      </c>
      <c r="H1776">
        <v>180.10951320000001</v>
      </c>
      <c r="I1776">
        <v>98</v>
      </c>
      <c r="J1776">
        <v>10</v>
      </c>
      <c r="K1776">
        <v>51.9</v>
      </c>
      <c r="L1776">
        <v>5</v>
      </c>
      <c r="M1776">
        <v>99</v>
      </c>
      <c r="N1776">
        <v>4.3600000000000003</v>
      </c>
      <c r="O1776">
        <v>99</v>
      </c>
      <c r="P1776">
        <v>0.1</v>
      </c>
      <c r="Q1776">
        <v>1839.72945</v>
      </c>
      <c r="R1776">
        <v>2213197</v>
      </c>
      <c r="S1776">
        <v>3.8</v>
      </c>
      <c r="T1776">
        <v>4.2</v>
      </c>
      <c r="U1776">
        <v>0.70799999999999996</v>
      </c>
      <c r="V1776">
        <v>11.7</v>
      </c>
      <c r="W1776">
        <f t="shared" si="162"/>
        <v>0</v>
      </c>
      <c r="X1776">
        <f t="shared" si="163"/>
        <v>0</v>
      </c>
      <c r="Y1776">
        <f t="shared" si="164"/>
        <v>0</v>
      </c>
      <c r="Z1776">
        <f t="shared" si="165"/>
        <v>0</v>
      </c>
      <c r="AA1776">
        <f t="shared" si="166"/>
        <v>1</v>
      </c>
      <c r="AB1776">
        <f t="shared" si="167"/>
        <v>1</v>
      </c>
      <c r="AC1776">
        <v>78</v>
      </c>
    </row>
    <row r="1777" spans="1:29" x14ac:dyDescent="0.25">
      <c r="A1777" t="s">
        <v>29</v>
      </c>
      <c r="B1777" t="s">
        <v>183</v>
      </c>
      <c r="C1777">
        <v>2002</v>
      </c>
      <c r="D1777" t="s">
        <v>24</v>
      </c>
      <c r="E1777">
        <v>513</v>
      </c>
      <c r="F1777">
        <v>30</v>
      </c>
      <c r="G1777">
        <v>4.0599999999999996</v>
      </c>
      <c r="H1777">
        <v>36.591148949999997</v>
      </c>
      <c r="J1777">
        <v>568</v>
      </c>
      <c r="K1777">
        <v>17.899999999999999</v>
      </c>
      <c r="L1777">
        <v>48</v>
      </c>
      <c r="M1777">
        <v>54</v>
      </c>
      <c r="N1777">
        <v>11.96</v>
      </c>
      <c r="O1777">
        <v>53</v>
      </c>
      <c r="P1777">
        <v>1.7</v>
      </c>
      <c r="Q1777">
        <v>249.93954199999999</v>
      </c>
      <c r="R1777">
        <v>4957216</v>
      </c>
      <c r="S1777">
        <v>9.9</v>
      </c>
      <c r="T1777">
        <v>1</v>
      </c>
      <c r="U1777">
        <v>0.30599999999999999</v>
      </c>
      <c r="V1777">
        <v>7.2</v>
      </c>
      <c r="W1777">
        <f t="shared" si="162"/>
        <v>1</v>
      </c>
      <c r="X1777">
        <f t="shared" si="163"/>
        <v>0</v>
      </c>
      <c r="Y1777">
        <f t="shared" si="164"/>
        <v>0</v>
      </c>
      <c r="Z1777">
        <f t="shared" si="165"/>
        <v>0</v>
      </c>
      <c r="AA1777">
        <f t="shared" si="166"/>
        <v>0</v>
      </c>
      <c r="AB1777">
        <f t="shared" si="167"/>
        <v>0</v>
      </c>
      <c r="AC1777">
        <v>48</v>
      </c>
    </row>
    <row r="1778" spans="1:29" x14ac:dyDescent="0.25">
      <c r="A1778" t="s">
        <v>32</v>
      </c>
      <c r="B1778" t="s">
        <v>175</v>
      </c>
      <c r="C1778">
        <v>2005</v>
      </c>
      <c r="D1778" t="s">
        <v>24</v>
      </c>
      <c r="E1778">
        <v>177</v>
      </c>
      <c r="F1778">
        <v>0</v>
      </c>
      <c r="G1778">
        <v>6.04</v>
      </c>
      <c r="H1778">
        <v>0</v>
      </c>
      <c r="I1778">
        <v>99</v>
      </c>
      <c r="J1778">
        <v>0</v>
      </c>
      <c r="K1778">
        <v>44.7</v>
      </c>
      <c r="L1778">
        <v>0</v>
      </c>
      <c r="M1778">
        <v>93</v>
      </c>
      <c r="N1778">
        <v>3.66</v>
      </c>
      <c r="O1778">
        <v>99</v>
      </c>
      <c r="P1778">
        <v>0.2</v>
      </c>
      <c r="S1778">
        <v>3.7</v>
      </c>
      <c r="T1778">
        <v>3.7</v>
      </c>
      <c r="U1778">
        <v>0.69199999999999995</v>
      </c>
      <c r="V1778">
        <v>13.3</v>
      </c>
      <c r="W1778">
        <f t="shared" si="162"/>
        <v>0</v>
      </c>
      <c r="X1778">
        <f t="shared" si="163"/>
        <v>0</v>
      </c>
      <c r="Y1778">
        <f t="shared" si="164"/>
        <v>0</v>
      </c>
      <c r="Z1778">
        <f t="shared" si="165"/>
        <v>0</v>
      </c>
      <c r="AA1778">
        <f t="shared" si="166"/>
        <v>0</v>
      </c>
      <c r="AB1778">
        <f t="shared" si="167"/>
        <v>0</v>
      </c>
      <c r="AC1778">
        <v>71.400000000000006</v>
      </c>
    </row>
    <row r="1779" spans="1:29" x14ac:dyDescent="0.25">
      <c r="A1779" t="s">
        <v>29</v>
      </c>
      <c r="B1779" t="s">
        <v>88</v>
      </c>
      <c r="C1779">
        <v>2001</v>
      </c>
      <c r="D1779" t="s">
        <v>24</v>
      </c>
      <c r="E1779">
        <v>372</v>
      </c>
      <c r="F1779">
        <v>246</v>
      </c>
      <c r="G1779">
        <v>0.85</v>
      </c>
      <c r="H1779">
        <v>1.1862275769999999</v>
      </c>
      <c r="J1779">
        <v>2366</v>
      </c>
      <c r="K1779">
        <v>12.6</v>
      </c>
      <c r="L1779">
        <v>392</v>
      </c>
      <c r="M1779">
        <v>55</v>
      </c>
      <c r="N1779">
        <v>4.26</v>
      </c>
      <c r="O1779">
        <v>32</v>
      </c>
      <c r="P1779">
        <v>4.9000000000000004</v>
      </c>
      <c r="Q1779">
        <v>12.1789279</v>
      </c>
      <c r="R1779">
        <v>68492257</v>
      </c>
      <c r="S1779">
        <v>11.8</v>
      </c>
      <c r="T1779">
        <v>11.7</v>
      </c>
      <c r="U1779">
        <v>0.28299999999999997</v>
      </c>
      <c r="V1779">
        <v>4.3</v>
      </c>
      <c r="W1779">
        <f t="shared" si="162"/>
        <v>1</v>
      </c>
      <c r="X1779">
        <f t="shared" si="163"/>
        <v>0</v>
      </c>
      <c r="Y1779">
        <f t="shared" si="164"/>
        <v>0</v>
      </c>
      <c r="Z1779">
        <f t="shared" si="165"/>
        <v>0</v>
      </c>
      <c r="AA1779">
        <f t="shared" si="166"/>
        <v>0</v>
      </c>
      <c r="AB1779">
        <f t="shared" si="167"/>
        <v>0</v>
      </c>
      <c r="AC1779">
        <v>52.5</v>
      </c>
    </row>
    <row r="1780" spans="1:29" x14ac:dyDescent="0.25">
      <c r="A1780" t="s">
        <v>27</v>
      </c>
      <c r="B1780" t="s">
        <v>75</v>
      </c>
      <c r="C1780">
        <v>2015</v>
      </c>
      <c r="D1780" t="s">
        <v>37</v>
      </c>
      <c r="E1780">
        <v>86</v>
      </c>
      <c r="F1780">
        <v>0</v>
      </c>
      <c r="H1780">
        <v>0</v>
      </c>
      <c r="I1780">
        <v>97</v>
      </c>
      <c r="J1780">
        <v>9</v>
      </c>
      <c r="K1780">
        <v>66.099999999999994</v>
      </c>
      <c r="L1780">
        <v>0</v>
      </c>
      <c r="M1780">
        <v>97</v>
      </c>
      <c r="O1780">
        <v>97</v>
      </c>
      <c r="P1780">
        <v>0.1</v>
      </c>
      <c r="S1780">
        <v>1.8</v>
      </c>
      <c r="T1780">
        <v>1.8</v>
      </c>
      <c r="W1780">
        <f t="shared" si="162"/>
        <v>0</v>
      </c>
      <c r="X1780">
        <f t="shared" si="163"/>
        <v>0</v>
      </c>
      <c r="Y1780">
        <f t="shared" si="164"/>
        <v>0</v>
      </c>
      <c r="Z1780">
        <f t="shared" si="165"/>
        <v>0</v>
      </c>
      <c r="AA1780">
        <f t="shared" si="166"/>
        <v>1</v>
      </c>
      <c r="AB1780">
        <f t="shared" si="167"/>
        <v>1</v>
      </c>
      <c r="AC1780">
        <v>78.8</v>
      </c>
    </row>
    <row r="1781" spans="1:29" x14ac:dyDescent="0.25">
      <c r="A1781" t="s">
        <v>27</v>
      </c>
      <c r="B1781" t="s">
        <v>87</v>
      </c>
      <c r="C1781">
        <v>2013</v>
      </c>
      <c r="D1781" t="s">
        <v>24</v>
      </c>
      <c r="E1781">
        <v>127</v>
      </c>
      <c r="F1781">
        <v>0</v>
      </c>
      <c r="G1781">
        <v>0.01</v>
      </c>
      <c r="H1781">
        <v>261.29148079999999</v>
      </c>
      <c r="I1781">
        <v>93</v>
      </c>
      <c r="J1781">
        <v>2</v>
      </c>
      <c r="K1781">
        <v>59</v>
      </c>
      <c r="L1781">
        <v>0</v>
      </c>
      <c r="M1781">
        <v>94</v>
      </c>
      <c r="N1781">
        <v>6.48</v>
      </c>
      <c r="O1781">
        <v>94</v>
      </c>
      <c r="P1781">
        <v>0.1</v>
      </c>
      <c r="Q1781">
        <v>1929.7746</v>
      </c>
      <c r="R1781">
        <v>1317997</v>
      </c>
      <c r="S1781">
        <v>1.9</v>
      </c>
      <c r="T1781">
        <v>1.9</v>
      </c>
      <c r="U1781">
        <v>0.85599999999999998</v>
      </c>
      <c r="V1781">
        <v>16.5</v>
      </c>
      <c r="W1781">
        <f t="shared" si="162"/>
        <v>0</v>
      </c>
      <c r="X1781">
        <f t="shared" si="163"/>
        <v>0</v>
      </c>
      <c r="Y1781">
        <f t="shared" si="164"/>
        <v>0</v>
      </c>
      <c r="Z1781">
        <f t="shared" si="165"/>
        <v>0</v>
      </c>
      <c r="AA1781">
        <f t="shared" si="166"/>
        <v>1</v>
      </c>
      <c r="AB1781">
        <f t="shared" si="167"/>
        <v>0</v>
      </c>
      <c r="AC1781">
        <v>76.900000000000006</v>
      </c>
    </row>
    <row r="1782" spans="1:29" x14ac:dyDescent="0.25">
      <c r="A1782" t="s">
        <v>32</v>
      </c>
      <c r="B1782" t="s">
        <v>152</v>
      </c>
      <c r="C1782">
        <v>2010</v>
      </c>
      <c r="D1782" t="s">
        <v>24</v>
      </c>
      <c r="E1782">
        <v>154</v>
      </c>
      <c r="F1782">
        <v>3</v>
      </c>
      <c r="G1782">
        <v>3.38</v>
      </c>
      <c r="H1782">
        <v>302.70454109999997</v>
      </c>
      <c r="I1782">
        <v>98</v>
      </c>
      <c r="J1782">
        <v>0</v>
      </c>
      <c r="K1782">
        <v>5.2</v>
      </c>
      <c r="L1782">
        <v>3</v>
      </c>
      <c r="M1782">
        <v>99</v>
      </c>
      <c r="N1782">
        <v>6.58</v>
      </c>
      <c r="O1782">
        <v>98</v>
      </c>
      <c r="P1782">
        <v>0.1</v>
      </c>
      <c r="Q1782">
        <v>1526.497938</v>
      </c>
      <c r="R1782">
        <v>5737723</v>
      </c>
      <c r="S1782">
        <v>1.9</v>
      </c>
      <c r="T1782">
        <v>1.8</v>
      </c>
      <c r="U1782">
        <v>0.61399999999999999</v>
      </c>
      <c r="V1782">
        <v>11.4</v>
      </c>
      <c r="W1782">
        <f t="shared" si="162"/>
        <v>0</v>
      </c>
      <c r="X1782">
        <f t="shared" si="163"/>
        <v>0</v>
      </c>
      <c r="Y1782">
        <f t="shared" si="164"/>
        <v>0</v>
      </c>
      <c r="Z1782">
        <f t="shared" si="165"/>
        <v>0</v>
      </c>
      <c r="AA1782">
        <f t="shared" si="166"/>
        <v>0</v>
      </c>
      <c r="AB1782">
        <f t="shared" si="167"/>
        <v>0</v>
      </c>
      <c r="AC1782">
        <v>73.2</v>
      </c>
    </row>
    <row r="1783" spans="1:29" x14ac:dyDescent="0.25">
      <c r="A1783" t="s">
        <v>38</v>
      </c>
      <c r="B1783" t="s">
        <v>119</v>
      </c>
      <c r="C1783">
        <v>2009</v>
      </c>
      <c r="D1783" t="s">
        <v>24</v>
      </c>
      <c r="E1783">
        <v>28</v>
      </c>
      <c r="F1783">
        <v>0</v>
      </c>
      <c r="G1783">
        <v>0.54</v>
      </c>
      <c r="H1783">
        <v>162.29037109999999</v>
      </c>
      <c r="I1783">
        <v>86</v>
      </c>
      <c r="J1783">
        <v>0</v>
      </c>
      <c r="K1783">
        <v>74.599999999999994</v>
      </c>
      <c r="L1783">
        <v>0</v>
      </c>
      <c r="M1783">
        <v>84</v>
      </c>
      <c r="N1783">
        <v>12.24</v>
      </c>
      <c r="O1783">
        <v>86</v>
      </c>
      <c r="P1783">
        <v>0.1</v>
      </c>
      <c r="Q1783">
        <v>1297.2851410000001</v>
      </c>
      <c r="R1783">
        <v>1568</v>
      </c>
      <c r="S1783">
        <v>0.1</v>
      </c>
      <c r="T1783">
        <v>0.1</v>
      </c>
      <c r="U1783">
        <v>0.57599999999999996</v>
      </c>
      <c r="V1783">
        <v>11.9</v>
      </c>
      <c r="W1783">
        <f t="shared" si="162"/>
        <v>0</v>
      </c>
      <c r="X1783">
        <f t="shared" si="163"/>
        <v>0</v>
      </c>
      <c r="Y1783">
        <f t="shared" si="164"/>
        <v>1</v>
      </c>
      <c r="Z1783">
        <f t="shared" si="165"/>
        <v>0</v>
      </c>
      <c r="AA1783">
        <f t="shared" si="166"/>
        <v>0</v>
      </c>
      <c r="AB1783">
        <f t="shared" si="167"/>
        <v>0</v>
      </c>
      <c r="AC1783">
        <v>65.2</v>
      </c>
    </row>
    <row r="1784" spans="1:29" x14ac:dyDescent="0.25">
      <c r="A1784" t="s">
        <v>29</v>
      </c>
      <c r="B1784" t="s">
        <v>125</v>
      </c>
      <c r="C1784">
        <v>2010</v>
      </c>
      <c r="D1784" t="s">
        <v>24</v>
      </c>
      <c r="E1784">
        <v>527</v>
      </c>
      <c r="F1784">
        <v>4</v>
      </c>
      <c r="G1784">
        <v>2.71</v>
      </c>
      <c r="H1784">
        <v>154.87059980000001</v>
      </c>
      <c r="I1784">
        <v>93</v>
      </c>
      <c r="J1784">
        <v>2488</v>
      </c>
      <c r="K1784">
        <v>29.7</v>
      </c>
      <c r="L1784">
        <v>6</v>
      </c>
      <c r="M1784">
        <v>92</v>
      </c>
      <c r="N1784">
        <v>1.87</v>
      </c>
      <c r="O1784">
        <v>93</v>
      </c>
      <c r="P1784">
        <v>13.4</v>
      </c>
      <c r="Q1784">
        <v>1173.2621200000001</v>
      </c>
      <c r="R1784">
        <v>24551</v>
      </c>
      <c r="S1784">
        <v>7.2</v>
      </c>
      <c r="T1784">
        <v>7</v>
      </c>
      <c r="U1784">
        <v>0.46400000000000002</v>
      </c>
      <c r="V1784">
        <v>10.9</v>
      </c>
      <c r="W1784">
        <f t="shared" si="162"/>
        <v>1</v>
      </c>
      <c r="X1784">
        <f t="shared" si="163"/>
        <v>0</v>
      </c>
      <c r="Y1784">
        <f t="shared" si="164"/>
        <v>0</v>
      </c>
      <c r="Z1784">
        <f t="shared" si="165"/>
        <v>0</v>
      </c>
      <c r="AA1784">
        <f t="shared" si="166"/>
        <v>0</v>
      </c>
      <c r="AB1784">
        <f t="shared" si="167"/>
        <v>0</v>
      </c>
      <c r="AC1784">
        <v>51.1</v>
      </c>
    </row>
    <row r="1785" spans="1:29" x14ac:dyDescent="0.25">
      <c r="A1785" t="s">
        <v>25</v>
      </c>
      <c r="B1785" t="s">
        <v>35</v>
      </c>
      <c r="C1785">
        <v>2009</v>
      </c>
      <c r="D1785" t="s">
        <v>24</v>
      </c>
      <c r="E1785">
        <v>137</v>
      </c>
      <c r="F1785">
        <v>1</v>
      </c>
      <c r="G1785">
        <v>3.96</v>
      </c>
      <c r="H1785">
        <v>201.18554610000001</v>
      </c>
      <c r="I1785">
        <v>93</v>
      </c>
      <c r="J1785">
        <v>0</v>
      </c>
      <c r="K1785">
        <v>5.7</v>
      </c>
      <c r="L1785">
        <v>1</v>
      </c>
      <c r="M1785">
        <v>94</v>
      </c>
      <c r="N1785">
        <v>4.55</v>
      </c>
      <c r="O1785">
        <v>93</v>
      </c>
      <c r="P1785">
        <v>0.1</v>
      </c>
      <c r="Q1785">
        <v>2993.832531</v>
      </c>
      <c r="R1785">
        <v>2888584</v>
      </c>
      <c r="S1785">
        <v>2</v>
      </c>
      <c r="T1785">
        <v>2.1</v>
      </c>
      <c r="U1785">
        <v>0.72499999999999998</v>
      </c>
      <c r="V1785">
        <v>11.9</v>
      </c>
      <c r="W1785">
        <f t="shared" si="162"/>
        <v>0</v>
      </c>
      <c r="X1785">
        <f t="shared" si="163"/>
        <v>1</v>
      </c>
      <c r="Y1785">
        <f t="shared" si="164"/>
        <v>0</v>
      </c>
      <c r="Z1785">
        <f t="shared" si="165"/>
        <v>0</v>
      </c>
      <c r="AA1785">
        <f t="shared" si="166"/>
        <v>0</v>
      </c>
      <c r="AB1785">
        <f t="shared" si="167"/>
        <v>0</v>
      </c>
      <c r="AC1785">
        <v>73.3</v>
      </c>
    </row>
    <row r="1786" spans="1:29" x14ac:dyDescent="0.25">
      <c r="A1786" t="s">
        <v>27</v>
      </c>
      <c r="B1786" t="s">
        <v>39</v>
      </c>
      <c r="C1786">
        <v>2006</v>
      </c>
      <c r="D1786" t="s">
        <v>37</v>
      </c>
      <c r="E1786">
        <v>81</v>
      </c>
      <c r="F1786">
        <v>0</v>
      </c>
      <c r="G1786">
        <v>12.4</v>
      </c>
      <c r="H1786">
        <v>69.928993579999997</v>
      </c>
      <c r="I1786">
        <v>83</v>
      </c>
      <c r="J1786">
        <v>23</v>
      </c>
      <c r="K1786">
        <v>53.2</v>
      </c>
      <c r="L1786">
        <v>0</v>
      </c>
      <c r="M1786">
        <v>83</v>
      </c>
      <c r="N1786">
        <v>1.35</v>
      </c>
      <c r="O1786">
        <v>83</v>
      </c>
      <c r="P1786">
        <v>0.1</v>
      </c>
      <c r="Q1786">
        <v>443.99360999999999</v>
      </c>
      <c r="R1786">
        <v>8268641</v>
      </c>
      <c r="S1786">
        <v>1.7</v>
      </c>
      <c r="T1786">
        <v>1.9</v>
      </c>
      <c r="U1786">
        <v>0.85399999999999998</v>
      </c>
      <c r="V1786">
        <v>15</v>
      </c>
      <c r="W1786">
        <f t="shared" si="162"/>
        <v>0</v>
      </c>
      <c r="X1786">
        <f t="shared" si="163"/>
        <v>0</v>
      </c>
      <c r="Y1786">
        <f t="shared" si="164"/>
        <v>0</v>
      </c>
      <c r="Z1786">
        <f t="shared" si="165"/>
        <v>0</v>
      </c>
      <c r="AA1786">
        <f t="shared" si="166"/>
        <v>1</v>
      </c>
      <c r="AB1786">
        <f t="shared" si="167"/>
        <v>1</v>
      </c>
      <c r="AC1786">
        <v>79.8</v>
      </c>
    </row>
    <row r="1787" spans="1:29" x14ac:dyDescent="0.25">
      <c r="A1787" t="s">
        <v>34</v>
      </c>
      <c r="B1787" t="s">
        <v>50</v>
      </c>
      <c r="C1787">
        <v>2005</v>
      </c>
      <c r="D1787" t="s">
        <v>24</v>
      </c>
      <c r="E1787">
        <v>222</v>
      </c>
      <c r="F1787">
        <v>12</v>
      </c>
      <c r="G1787">
        <v>2.86</v>
      </c>
      <c r="H1787">
        <v>0</v>
      </c>
      <c r="I1787">
        <v>85</v>
      </c>
      <c r="J1787">
        <v>0</v>
      </c>
      <c r="K1787">
        <v>46</v>
      </c>
      <c r="L1787">
        <v>16</v>
      </c>
      <c r="M1787">
        <v>84</v>
      </c>
      <c r="N1787">
        <v>5.67</v>
      </c>
      <c r="O1787">
        <v>85</v>
      </c>
      <c r="P1787">
        <v>0.2</v>
      </c>
      <c r="S1787">
        <v>1.3</v>
      </c>
      <c r="T1787">
        <v>1.2</v>
      </c>
      <c r="U1787">
        <v>0.622</v>
      </c>
      <c r="V1787">
        <v>14.4</v>
      </c>
      <c r="W1787">
        <f t="shared" si="162"/>
        <v>0</v>
      </c>
      <c r="X1787">
        <f t="shared" si="163"/>
        <v>0</v>
      </c>
      <c r="Y1787">
        <f t="shared" si="164"/>
        <v>0</v>
      </c>
      <c r="Z1787">
        <f t="shared" si="165"/>
        <v>1</v>
      </c>
      <c r="AA1787">
        <f t="shared" si="166"/>
        <v>0</v>
      </c>
      <c r="AB1787">
        <f t="shared" si="167"/>
        <v>0</v>
      </c>
      <c r="AC1787">
        <v>65.7</v>
      </c>
    </row>
    <row r="1788" spans="1:29" x14ac:dyDescent="0.25">
      <c r="A1788" t="s">
        <v>29</v>
      </c>
      <c r="B1788" t="s">
        <v>182</v>
      </c>
      <c r="C1788">
        <v>2004</v>
      </c>
      <c r="D1788" t="s">
        <v>24</v>
      </c>
      <c r="E1788">
        <v>186</v>
      </c>
      <c r="F1788">
        <v>0</v>
      </c>
      <c r="G1788">
        <v>7.91</v>
      </c>
      <c r="H1788">
        <v>12.943245810000001</v>
      </c>
      <c r="I1788">
        <v>99</v>
      </c>
      <c r="J1788">
        <v>0</v>
      </c>
      <c r="K1788">
        <v>29.2</v>
      </c>
      <c r="L1788">
        <v>0</v>
      </c>
      <c r="M1788">
        <v>99</v>
      </c>
      <c r="N1788">
        <v>4.17</v>
      </c>
      <c r="O1788">
        <v>99</v>
      </c>
      <c r="P1788">
        <v>0.1</v>
      </c>
      <c r="Q1788">
        <v>1176.6587099999999</v>
      </c>
      <c r="R1788">
        <v>82475</v>
      </c>
      <c r="S1788">
        <v>6</v>
      </c>
      <c r="T1788">
        <v>6.4</v>
      </c>
      <c r="U1788">
        <v>0.71499999999999997</v>
      </c>
      <c r="V1788">
        <v>12.3</v>
      </c>
      <c r="W1788">
        <f t="shared" si="162"/>
        <v>1</v>
      </c>
      <c r="X1788">
        <f t="shared" si="163"/>
        <v>0</v>
      </c>
      <c r="Y1788">
        <f t="shared" si="164"/>
        <v>0</v>
      </c>
      <c r="Z1788">
        <f t="shared" si="165"/>
        <v>0</v>
      </c>
      <c r="AA1788">
        <f t="shared" si="166"/>
        <v>0</v>
      </c>
      <c r="AB1788">
        <f t="shared" si="167"/>
        <v>0</v>
      </c>
      <c r="AC1788">
        <v>72.099999999999994</v>
      </c>
    </row>
    <row r="1789" spans="1:29" x14ac:dyDescent="0.25">
      <c r="A1789" t="s">
        <v>29</v>
      </c>
      <c r="B1789" t="s">
        <v>88</v>
      </c>
      <c r="C1789">
        <v>2004</v>
      </c>
      <c r="D1789" t="s">
        <v>24</v>
      </c>
      <c r="E1789">
        <v>354</v>
      </c>
      <c r="F1789">
        <v>217</v>
      </c>
      <c r="G1789">
        <v>0.86</v>
      </c>
      <c r="H1789">
        <v>1.506962482</v>
      </c>
      <c r="J1789">
        <v>73</v>
      </c>
      <c r="K1789">
        <v>13.5</v>
      </c>
      <c r="L1789">
        <v>342</v>
      </c>
      <c r="M1789">
        <v>54</v>
      </c>
      <c r="N1789">
        <v>4.2300000000000004</v>
      </c>
      <c r="O1789">
        <v>4</v>
      </c>
      <c r="P1789">
        <v>4.0999999999999996</v>
      </c>
      <c r="Q1789">
        <v>135.7623858</v>
      </c>
      <c r="R1789">
        <v>7462445</v>
      </c>
      <c r="S1789">
        <v>11.5</v>
      </c>
      <c r="T1789">
        <v>11.3</v>
      </c>
      <c r="U1789">
        <v>0.31</v>
      </c>
      <c r="V1789">
        <v>5.4</v>
      </c>
      <c r="W1789">
        <f t="shared" si="162"/>
        <v>1</v>
      </c>
      <c r="X1789">
        <f t="shared" si="163"/>
        <v>0</v>
      </c>
      <c r="Y1789">
        <f t="shared" si="164"/>
        <v>0</v>
      </c>
      <c r="Z1789">
        <f t="shared" si="165"/>
        <v>0</v>
      </c>
      <c r="AA1789">
        <f t="shared" si="166"/>
        <v>0</v>
      </c>
      <c r="AB1789">
        <f t="shared" si="167"/>
        <v>0</v>
      </c>
      <c r="AC1789">
        <v>55</v>
      </c>
    </row>
    <row r="1790" spans="1:29" x14ac:dyDescent="0.25">
      <c r="A1790" t="s">
        <v>29</v>
      </c>
      <c r="B1790" t="s">
        <v>178</v>
      </c>
      <c r="C1790">
        <v>2010</v>
      </c>
      <c r="D1790" t="s">
        <v>24</v>
      </c>
      <c r="E1790">
        <v>24</v>
      </c>
      <c r="F1790">
        <v>0</v>
      </c>
      <c r="G1790">
        <v>5.58</v>
      </c>
      <c r="H1790">
        <v>63.040326819999997</v>
      </c>
      <c r="I1790">
        <v>98</v>
      </c>
      <c r="J1790">
        <v>0</v>
      </c>
      <c r="K1790">
        <v>26.9</v>
      </c>
      <c r="L1790">
        <v>0</v>
      </c>
      <c r="M1790">
        <v>98</v>
      </c>
      <c r="N1790">
        <v>5.24</v>
      </c>
      <c r="O1790">
        <v>98</v>
      </c>
      <c r="P1790">
        <v>0.5</v>
      </c>
      <c r="Q1790">
        <v>1129.7549610000001</v>
      </c>
      <c r="R1790">
        <v>174776</v>
      </c>
      <c r="S1790">
        <v>6.1</v>
      </c>
      <c r="T1790">
        <v>6</v>
      </c>
      <c r="U1790">
        <v>0.54200000000000004</v>
      </c>
      <c r="V1790">
        <v>10.6</v>
      </c>
      <c r="W1790">
        <f t="shared" si="162"/>
        <v>1</v>
      </c>
      <c r="X1790">
        <f t="shared" si="163"/>
        <v>0</v>
      </c>
      <c r="Y1790">
        <f t="shared" si="164"/>
        <v>0</v>
      </c>
      <c r="Z1790">
        <f t="shared" si="165"/>
        <v>0</v>
      </c>
      <c r="AA1790">
        <f t="shared" si="166"/>
        <v>0</v>
      </c>
      <c r="AB1790">
        <f t="shared" si="167"/>
        <v>0</v>
      </c>
      <c r="AC1790">
        <v>66.2</v>
      </c>
    </row>
    <row r="1791" spans="1:29" x14ac:dyDescent="0.25">
      <c r="A1791" t="s">
        <v>29</v>
      </c>
      <c r="B1791" t="s">
        <v>61</v>
      </c>
      <c r="C1791">
        <v>2002</v>
      </c>
      <c r="D1791" t="s">
        <v>24</v>
      </c>
      <c r="E1791">
        <v>47</v>
      </c>
      <c r="F1791">
        <v>60</v>
      </c>
      <c r="G1791">
        <v>4.58</v>
      </c>
      <c r="H1791">
        <v>53.70597428</v>
      </c>
      <c r="J1791">
        <v>1448</v>
      </c>
      <c r="K1791">
        <v>21.8</v>
      </c>
      <c r="L1791">
        <v>97</v>
      </c>
      <c r="M1791">
        <v>66</v>
      </c>
      <c r="N1791">
        <v>4.8600000000000003</v>
      </c>
      <c r="O1791">
        <v>66</v>
      </c>
      <c r="P1791">
        <v>7.8</v>
      </c>
      <c r="Q1791">
        <v>676.39766099999997</v>
      </c>
      <c r="R1791">
        <v>1684886</v>
      </c>
      <c r="S1791">
        <v>7.4</v>
      </c>
      <c r="T1791">
        <v>7.5</v>
      </c>
      <c r="U1791">
        <v>0.45200000000000001</v>
      </c>
      <c r="V1791">
        <v>8.4</v>
      </c>
      <c r="W1791">
        <f t="shared" si="162"/>
        <v>1</v>
      </c>
      <c r="X1791">
        <f t="shared" si="163"/>
        <v>0</v>
      </c>
      <c r="Y1791">
        <f t="shared" si="164"/>
        <v>0</v>
      </c>
      <c r="Z1791">
        <f t="shared" si="165"/>
        <v>0</v>
      </c>
      <c r="AA1791">
        <f t="shared" si="166"/>
        <v>0</v>
      </c>
      <c r="AB1791">
        <f t="shared" si="167"/>
        <v>0</v>
      </c>
      <c r="AC1791">
        <v>51.6</v>
      </c>
    </row>
    <row r="1792" spans="1:29" x14ac:dyDescent="0.25">
      <c r="A1792" t="s">
        <v>32</v>
      </c>
      <c r="B1792" t="s">
        <v>99</v>
      </c>
      <c r="C1792">
        <v>2000</v>
      </c>
      <c r="D1792" t="s">
        <v>24</v>
      </c>
      <c r="E1792">
        <v>221</v>
      </c>
      <c r="F1792">
        <v>17</v>
      </c>
      <c r="G1792">
        <v>2.63</v>
      </c>
      <c r="H1792">
        <v>238.7369808</v>
      </c>
      <c r="J1792">
        <v>0</v>
      </c>
      <c r="K1792">
        <v>4.4000000000000004</v>
      </c>
      <c r="L1792">
        <v>21</v>
      </c>
      <c r="M1792">
        <v>8</v>
      </c>
      <c r="N1792">
        <v>5.25</v>
      </c>
      <c r="O1792">
        <v>81</v>
      </c>
      <c r="P1792">
        <v>0.2</v>
      </c>
      <c r="Q1792">
        <v>1655.5962609999999</v>
      </c>
      <c r="R1792">
        <v>1165743</v>
      </c>
      <c r="S1792">
        <v>1.6</v>
      </c>
      <c r="T1792">
        <v>1.6</v>
      </c>
      <c r="U1792">
        <v>0.53900000000000003</v>
      </c>
      <c r="V1792">
        <v>8.1999999999999993</v>
      </c>
      <c r="W1792">
        <f t="shared" si="162"/>
        <v>0</v>
      </c>
      <c r="X1792">
        <f t="shared" si="163"/>
        <v>0</v>
      </c>
      <c r="Y1792">
        <f t="shared" si="164"/>
        <v>0</v>
      </c>
      <c r="Z1792">
        <f t="shared" si="165"/>
        <v>0</v>
      </c>
      <c r="AA1792">
        <f t="shared" si="166"/>
        <v>0</v>
      </c>
      <c r="AB1792">
        <f t="shared" si="167"/>
        <v>0</v>
      </c>
      <c r="AC1792">
        <v>67.7</v>
      </c>
    </row>
    <row r="1793" spans="1:29" x14ac:dyDescent="0.25">
      <c r="A1793" t="s">
        <v>29</v>
      </c>
      <c r="B1793" t="s">
        <v>30</v>
      </c>
      <c r="C1793">
        <v>2001</v>
      </c>
      <c r="D1793" t="s">
        <v>24</v>
      </c>
      <c r="E1793">
        <v>44</v>
      </c>
      <c r="F1793">
        <v>97</v>
      </c>
      <c r="G1793">
        <v>2.58</v>
      </c>
      <c r="H1793">
        <v>30.359936470000001</v>
      </c>
      <c r="J1793">
        <v>9046</v>
      </c>
      <c r="K1793">
        <v>15.8</v>
      </c>
      <c r="L1793">
        <v>159</v>
      </c>
      <c r="M1793">
        <v>41</v>
      </c>
      <c r="N1793">
        <v>5.38</v>
      </c>
      <c r="O1793">
        <v>38</v>
      </c>
      <c r="P1793">
        <v>2.1</v>
      </c>
      <c r="Q1793">
        <v>526.16874299999995</v>
      </c>
      <c r="R1793">
        <v>16983266</v>
      </c>
      <c r="S1793">
        <v>1.7</v>
      </c>
      <c r="T1793">
        <v>1.7</v>
      </c>
      <c r="U1793">
        <v>0.39100000000000001</v>
      </c>
      <c r="V1793">
        <v>5.0999999999999996</v>
      </c>
      <c r="W1793">
        <f t="shared" si="162"/>
        <v>1</v>
      </c>
      <c r="X1793">
        <f t="shared" si="163"/>
        <v>0</v>
      </c>
      <c r="Y1793">
        <f t="shared" si="164"/>
        <v>0</v>
      </c>
      <c r="Z1793">
        <f t="shared" si="165"/>
        <v>0</v>
      </c>
      <c r="AA1793">
        <f t="shared" si="166"/>
        <v>0</v>
      </c>
      <c r="AB1793">
        <f t="shared" si="167"/>
        <v>0</v>
      </c>
      <c r="AC1793">
        <v>45.7</v>
      </c>
    </row>
    <row r="1794" spans="1:29" x14ac:dyDescent="0.25">
      <c r="A1794" t="s">
        <v>29</v>
      </c>
      <c r="B1794" t="s">
        <v>118</v>
      </c>
      <c r="C1794">
        <v>2006</v>
      </c>
      <c r="D1794" t="s">
        <v>24</v>
      </c>
      <c r="E1794">
        <v>388</v>
      </c>
      <c r="F1794">
        <v>68</v>
      </c>
      <c r="G1794">
        <v>1.76</v>
      </c>
      <c r="H1794">
        <v>52.603854290000001</v>
      </c>
      <c r="I1794">
        <v>8</v>
      </c>
      <c r="J1794">
        <v>1847</v>
      </c>
      <c r="K1794">
        <v>16.899999999999999</v>
      </c>
      <c r="L1794">
        <v>104</v>
      </c>
      <c r="M1794">
        <v>77</v>
      </c>
      <c r="N1794">
        <v>4.24</v>
      </c>
      <c r="O1794">
        <v>8</v>
      </c>
      <c r="P1794">
        <v>10.3</v>
      </c>
      <c r="Q1794">
        <v>697.66385000000002</v>
      </c>
      <c r="R1794">
        <v>37525</v>
      </c>
      <c r="S1794">
        <v>8.5</v>
      </c>
      <c r="T1794">
        <v>8.4</v>
      </c>
      <c r="U1794">
        <v>0.48299999999999998</v>
      </c>
      <c r="V1794">
        <v>9.6999999999999993</v>
      </c>
      <c r="W1794">
        <f t="shared" si="162"/>
        <v>1</v>
      </c>
      <c r="X1794">
        <f t="shared" si="163"/>
        <v>0</v>
      </c>
      <c r="Y1794">
        <f t="shared" si="164"/>
        <v>0</v>
      </c>
      <c r="Z1794">
        <f t="shared" si="165"/>
        <v>0</v>
      </c>
      <c r="AA1794">
        <f t="shared" si="166"/>
        <v>0</v>
      </c>
      <c r="AB1794">
        <f t="shared" si="167"/>
        <v>0</v>
      </c>
      <c r="AC1794">
        <v>55.3</v>
      </c>
    </row>
    <row r="1795" spans="1:29" x14ac:dyDescent="0.25">
      <c r="A1795" t="s">
        <v>27</v>
      </c>
      <c r="B1795" t="s">
        <v>128</v>
      </c>
      <c r="C1795">
        <v>2007</v>
      </c>
      <c r="D1795" t="s">
        <v>37</v>
      </c>
      <c r="E1795">
        <v>24</v>
      </c>
      <c r="F1795">
        <v>0</v>
      </c>
      <c r="G1795">
        <v>13.4</v>
      </c>
      <c r="H1795">
        <v>1581.5119139999999</v>
      </c>
      <c r="I1795">
        <v>96</v>
      </c>
      <c r="J1795">
        <v>0</v>
      </c>
      <c r="K1795">
        <v>59</v>
      </c>
      <c r="L1795">
        <v>0</v>
      </c>
      <c r="M1795">
        <v>95</v>
      </c>
      <c r="N1795">
        <v>6.22</v>
      </c>
      <c r="O1795">
        <v>95</v>
      </c>
      <c r="P1795">
        <v>0.1</v>
      </c>
      <c r="Q1795">
        <v>12297.915349999999</v>
      </c>
      <c r="R1795">
        <v>3231294</v>
      </c>
      <c r="S1795">
        <v>2.9</v>
      </c>
      <c r="T1795">
        <v>3</v>
      </c>
      <c r="U1795">
        <v>0.81200000000000006</v>
      </c>
      <c r="V1795">
        <v>16.399999999999999</v>
      </c>
      <c r="W1795">
        <f t="shared" ref="W1795:W1858" si="168">IF(A1795="Africa",1,0)</f>
        <v>0</v>
      </c>
      <c r="X1795">
        <f t="shared" ref="X1795:X1858" si="169">IF(A1795="Asia",1,0)</f>
        <v>0</v>
      </c>
      <c r="Y1795">
        <f t="shared" ref="Y1795:Y1858" si="170">IF(A1795="Oceania",1,0)</f>
        <v>0</v>
      </c>
      <c r="Z1795">
        <f t="shared" ref="Z1795:Z1858" si="171">IF(A1795="South America",1,0)</f>
        <v>0</v>
      </c>
      <c r="AA1795">
        <f t="shared" ref="AA1795:AA1858" si="172">IF(A1795="Europe",1,0)</f>
        <v>1</v>
      </c>
      <c r="AB1795">
        <f t="shared" ref="AB1795:AB1858" si="173">IF(D1795="Developed",1,0)</f>
        <v>1</v>
      </c>
      <c r="AC1795">
        <v>72</v>
      </c>
    </row>
    <row r="1796" spans="1:29" x14ac:dyDescent="0.25">
      <c r="A1796" t="s">
        <v>32</v>
      </c>
      <c r="B1796" t="s">
        <v>152</v>
      </c>
      <c r="C1796">
        <v>2009</v>
      </c>
      <c r="D1796" t="s">
        <v>24</v>
      </c>
      <c r="E1796">
        <v>163</v>
      </c>
      <c r="F1796">
        <v>3</v>
      </c>
      <c r="G1796">
        <v>3.36</v>
      </c>
      <c r="H1796">
        <v>292.75310100000002</v>
      </c>
      <c r="I1796">
        <v>98</v>
      </c>
      <c r="J1796">
        <v>0</v>
      </c>
      <c r="K1796">
        <v>49.4</v>
      </c>
      <c r="L1796">
        <v>3</v>
      </c>
      <c r="M1796">
        <v>99</v>
      </c>
      <c r="N1796">
        <v>6.82</v>
      </c>
      <c r="O1796">
        <v>98</v>
      </c>
      <c r="P1796">
        <v>0.2</v>
      </c>
      <c r="Q1796">
        <v>1464.497754</v>
      </c>
      <c r="R1796">
        <v>5666581</v>
      </c>
      <c r="S1796">
        <v>1.9</v>
      </c>
      <c r="T1796">
        <v>1.8</v>
      </c>
      <c r="U1796">
        <v>0.61299999999999999</v>
      </c>
      <c r="V1796">
        <v>11.3</v>
      </c>
      <c r="W1796">
        <f t="shared" si="168"/>
        <v>0</v>
      </c>
      <c r="X1796">
        <f t="shared" si="169"/>
        <v>0</v>
      </c>
      <c r="Y1796">
        <f t="shared" si="170"/>
        <v>0</v>
      </c>
      <c r="Z1796">
        <f t="shared" si="171"/>
        <v>0</v>
      </c>
      <c r="AA1796">
        <f t="shared" si="172"/>
        <v>0</v>
      </c>
      <c r="AB1796">
        <f t="shared" si="173"/>
        <v>0</v>
      </c>
      <c r="AC1796">
        <v>73.2</v>
      </c>
    </row>
    <row r="1797" spans="1:29" x14ac:dyDescent="0.25">
      <c r="A1797" t="s">
        <v>29</v>
      </c>
      <c r="B1797" t="s">
        <v>85</v>
      </c>
      <c r="C1797">
        <v>2005</v>
      </c>
      <c r="D1797" t="s">
        <v>24</v>
      </c>
      <c r="E1797">
        <v>337</v>
      </c>
      <c r="F1797">
        <v>3</v>
      </c>
      <c r="G1797">
        <v>7.19</v>
      </c>
      <c r="H1797">
        <v>12.066167099999999</v>
      </c>
      <c r="J1797">
        <v>0</v>
      </c>
      <c r="K1797">
        <v>2.2000000000000002</v>
      </c>
      <c r="L1797">
        <v>4</v>
      </c>
      <c r="M1797">
        <v>5</v>
      </c>
      <c r="N1797">
        <v>1.63</v>
      </c>
      <c r="O1797">
        <v>39</v>
      </c>
      <c r="P1797">
        <v>4.9000000000000004</v>
      </c>
      <c r="Q1797">
        <v>185.63334</v>
      </c>
      <c r="R1797">
        <v>757317</v>
      </c>
      <c r="S1797">
        <v>9.8000000000000007</v>
      </c>
      <c r="T1797">
        <v>9.8000000000000007</v>
      </c>
      <c r="U1797">
        <v>0.56299999999999994</v>
      </c>
      <c r="V1797">
        <v>8.6999999999999993</v>
      </c>
      <c r="W1797">
        <f t="shared" si="168"/>
        <v>1</v>
      </c>
      <c r="X1797">
        <f t="shared" si="169"/>
        <v>0</v>
      </c>
      <c r="Y1797">
        <f t="shared" si="170"/>
        <v>0</v>
      </c>
      <c r="Z1797">
        <f t="shared" si="171"/>
        <v>0</v>
      </c>
      <c r="AA1797">
        <f t="shared" si="172"/>
        <v>0</v>
      </c>
      <c r="AB1797">
        <f t="shared" si="173"/>
        <v>0</v>
      </c>
      <c r="AC1797">
        <v>54.4</v>
      </c>
    </row>
    <row r="1798" spans="1:29" x14ac:dyDescent="0.25">
      <c r="A1798" t="s">
        <v>27</v>
      </c>
      <c r="B1798" t="s">
        <v>129</v>
      </c>
      <c r="C1798">
        <v>2013</v>
      </c>
      <c r="D1798" t="s">
        <v>37</v>
      </c>
      <c r="E1798">
        <v>68</v>
      </c>
      <c r="F1798">
        <v>0</v>
      </c>
      <c r="G1798">
        <v>11.02</v>
      </c>
      <c r="H1798">
        <v>15515.752339999999</v>
      </c>
      <c r="I1798">
        <v>94</v>
      </c>
      <c r="J1798">
        <v>0</v>
      </c>
      <c r="K1798">
        <v>6.5</v>
      </c>
      <c r="L1798">
        <v>0</v>
      </c>
      <c r="M1798">
        <v>99</v>
      </c>
      <c r="N1798">
        <v>7.1</v>
      </c>
      <c r="O1798">
        <v>99</v>
      </c>
      <c r="P1798">
        <v>0.1</v>
      </c>
      <c r="Q1798">
        <v>113751.85</v>
      </c>
      <c r="R1798">
        <v>54336</v>
      </c>
      <c r="S1798">
        <v>0.9</v>
      </c>
      <c r="T1798">
        <v>0.9</v>
      </c>
      <c r="U1798">
        <v>0.89200000000000002</v>
      </c>
      <c r="V1798">
        <v>13.9</v>
      </c>
      <c r="W1798">
        <f t="shared" si="168"/>
        <v>0</v>
      </c>
      <c r="X1798">
        <f t="shared" si="169"/>
        <v>0</v>
      </c>
      <c r="Y1798">
        <f t="shared" si="170"/>
        <v>0</v>
      </c>
      <c r="Z1798">
        <f t="shared" si="171"/>
        <v>0</v>
      </c>
      <c r="AA1798">
        <f t="shared" si="172"/>
        <v>1</v>
      </c>
      <c r="AB1798">
        <f t="shared" si="173"/>
        <v>1</v>
      </c>
      <c r="AC1798">
        <v>81.400000000000006</v>
      </c>
    </row>
    <row r="1799" spans="1:29" x14ac:dyDescent="0.25">
      <c r="A1799" t="s">
        <v>25</v>
      </c>
      <c r="B1799" t="s">
        <v>199</v>
      </c>
      <c r="C1799">
        <v>2012</v>
      </c>
      <c r="D1799" t="s">
        <v>24</v>
      </c>
      <c r="E1799">
        <v>164</v>
      </c>
      <c r="F1799">
        <v>10</v>
      </c>
      <c r="G1799">
        <v>0.01</v>
      </c>
      <c r="H1799">
        <v>71.508921450000003</v>
      </c>
      <c r="I1799">
        <v>94</v>
      </c>
      <c r="J1799">
        <v>16</v>
      </c>
      <c r="K1799">
        <v>38.200000000000003</v>
      </c>
      <c r="L1799">
        <v>12</v>
      </c>
      <c r="M1799">
        <v>96</v>
      </c>
      <c r="N1799">
        <v>6.39</v>
      </c>
      <c r="O1799">
        <v>94</v>
      </c>
      <c r="P1799">
        <v>0.2</v>
      </c>
      <c r="Q1799">
        <v>954.72525299999995</v>
      </c>
      <c r="R1799">
        <v>799562</v>
      </c>
      <c r="S1799">
        <v>3.6</v>
      </c>
      <c r="T1799">
        <v>3.7</v>
      </c>
      <c r="U1799">
        <v>0.61299999999999999</v>
      </c>
      <c r="V1799">
        <v>11.1</v>
      </c>
      <c r="W1799">
        <f t="shared" si="168"/>
        <v>0</v>
      </c>
      <c r="X1799">
        <f t="shared" si="169"/>
        <v>1</v>
      </c>
      <c r="Y1799">
        <f t="shared" si="170"/>
        <v>0</v>
      </c>
      <c r="Z1799">
        <f t="shared" si="171"/>
        <v>0</v>
      </c>
      <c r="AA1799">
        <f t="shared" si="172"/>
        <v>0</v>
      </c>
      <c r="AB1799">
        <f t="shared" si="173"/>
        <v>0</v>
      </c>
      <c r="AC1799">
        <v>68.8</v>
      </c>
    </row>
    <row r="1800" spans="1:29" x14ac:dyDescent="0.25">
      <c r="A1800" t="s">
        <v>38</v>
      </c>
      <c r="B1800" t="s">
        <v>218</v>
      </c>
      <c r="C1800">
        <v>2010</v>
      </c>
      <c r="D1800" t="s">
        <v>24</v>
      </c>
      <c r="E1800">
        <v>145</v>
      </c>
      <c r="F1800">
        <v>0</v>
      </c>
      <c r="G1800">
        <v>0.91</v>
      </c>
      <c r="H1800">
        <v>471.86265250000002</v>
      </c>
      <c r="I1800">
        <v>62</v>
      </c>
      <c r="J1800">
        <v>0</v>
      </c>
      <c r="K1800">
        <v>49.1</v>
      </c>
      <c r="L1800">
        <v>0</v>
      </c>
      <c r="M1800">
        <v>66</v>
      </c>
      <c r="N1800">
        <v>4.71</v>
      </c>
      <c r="O1800">
        <v>65</v>
      </c>
      <c r="P1800">
        <v>0.1</v>
      </c>
      <c r="Q1800">
        <v>2965.8243400000001</v>
      </c>
      <c r="R1800">
        <v>236295</v>
      </c>
      <c r="S1800">
        <v>1.5</v>
      </c>
      <c r="T1800">
        <v>1.4</v>
      </c>
      <c r="U1800">
        <v>0.59</v>
      </c>
      <c r="V1800">
        <v>10.8</v>
      </c>
      <c r="W1800">
        <f t="shared" si="168"/>
        <v>0</v>
      </c>
      <c r="X1800">
        <f t="shared" si="169"/>
        <v>0</v>
      </c>
      <c r="Y1800">
        <f t="shared" si="170"/>
        <v>1</v>
      </c>
      <c r="Z1800">
        <f t="shared" si="171"/>
        <v>0</v>
      </c>
      <c r="AA1800">
        <f t="shared" si="172"/>
        <v>0</v>
      </c>
      <c r="AB1800">
        <f t="shared" si="173"/>
        <v>0</v>
      </c>
      <c r="AC1800">
        <v>71</v>
      </c>
    </row>
    <row r="1801" spans="1:29" x14ac:dyDescent="0.25">
      <c r="A1801" t="s">
        <v>27</v>
      </c>
      <c r="B1801" t="s">
        <v>90</v>
      </c>
      <c r="C1801">
        <v>2003</v>
      </c>
      <c r="D1801" t="s">
        <v>24</v>
      </c>
      <c r="E1801">
        <v>98</v>
      </c>
      <c r="F1801">
        <v>0</v>
      </c>
      <c r="G1801">
        <v>9.31</v>
      </c>
      <c r="H1801">
        <v>3869.0263020000002</v>
      </c>
      <c r="J1801">
        <v>0</v>
      </c>
      <c r="K1801">
        <v>57.1</v>
      </c>
      <c r="L1801">
        <v>0</v>
      </c>
      <c r="M1801">
        <v>96</v>
      </c>
      <c r="N1801">
        <v>8.15</v>
      </c>
      <c r="O1801">
        <v>98</v>
      </c>
      <c r="P1801">
        <v>0.1</v>
      </c>
      <c r="Q1801">
        <v>32816.168799999999</v>
      </c>
      <c r="R1801">
        <v>521314</v>
      </c>
      <c r="S1801">
        <v>0.9</v>
      </c>
      <c r="T1801">
        <v>0.8</v>
      </c>
      <c r="U1801">
        <v>0.86599999999999999</v>
      </c>
      <c r="V1801">
        <v>18.100000000000001</v>
      </c>
      <c r="W1801">
        <f t="shared" si="168"/>
        <v>0</v>
      </c>
      <c r="X1801">
        <f t="shared" si="169"/>
        <v>0</v>
      </c>
      <c r="Y1801">
        <f t="shared" si="170"/>
        <v>0</v>
      </c>
      <c r="Z1801">
        <f t="shared" si="171"/>
        <v>0</v>
      </c>
      <c r="AA1801">
        <f t="shared" si="172"/>
        <v>1</v>
      </c>
      <c r="AB1801">
        <f t="shared" si="173"/>
        <v>0</v>
      </c>
      <c r="AC1801">
        <v>78.400000000000006</v>
      </c>
    </row>
    <row r="1802" spans="1:29" x14ac:dyDescent="0.25">
      <c r="A1802" t="s">
        <v>25</v>
      </c>
      <c r="B1802" t="s">
        <v>94</v>
      </c>
      <c r="C1802">
        <v>2009</v>
      </c>
      <c r="D1802" t="s">
        <v>24</v>
      </c>
      <c r="E1802">
        <v>133</v>
      </c>
      <c r="F1802">
        <v>1</v>
      </c>
      <c r="G1802">
        <v>6.66</v>
      </c>
      <c r="H1802">
        <v>18.5314303</v>
      </c>
      <c r="I1802">
        <v>54</v>
      </c>
      <c r="J1802">
        <v>23</v>
      </c>
      <c r="K1802">
        <v>51.3</v>
      </c>
      <c r="L1802">
        <v>1</v>
      </c>
      <c r="M1802">
        <v>93</v>
      </c>
      <c r="N1802">
        <v>1.19</v>
      </c>
      <c r="O1802">
        <v>88</v>
      </c>
      <c r="P1802">
        <v>0.1</v>
      </c>
      <c r="Q1802">
        <v>276.58851199999998</v>
      </c>
      <c r="R1802">
        <v>3978</v>
      </c>
      <c r="S1802">
        <v>2.6</v>
      </c>
      <c r="T1802">
        <v>2.8</v>
      </c>
      <c r="U1802">
        <v>0.73399999999999999</v>
      </c>
      <c r="V1802">
        <v>12.8</v>
      </c>
      <c r="W1802">
        <f t="shared" si="168"/>
        <v>0</v>
      </c>
      <c r="X1802">
        <f t="shared" si="169"/>
        <v>1</v>
      </c>
      <c r="Y1802">
        <f t="shared" si="170"/>
        <v>0</v>
      </c>
      <c r="Z1802">
        <f t="shared" si="171"/>
        <v>0</v>
      </c>
      <c r="AA1802">
        <f t="shared" si="172"/>
        <v>0</v>
      </c>
      <c r="AB1802">
        <f t="shared" si="173"/>
        <v>0</v>
      </c>
      <c r="AC1802">
        <v>73.2</v>
      </c>
    </row>
    <row r="1803" spans="1:29" x14ac:dyDescent="0.25">
      <c r="A1803" t="s">
        <v>25</v>
      </c>
      <c r="B1803" t="s">
        <v>184</v>
      </c>
      <c r="C1803">
        <v>2002</v>
      </c>
      <c r="D1803" t="s">
        <v>37</v>
      </c>
      <c r="E1803">
        <v>74</v>
      </c>
      <c r="F1803">
        <v>0</v>
      </c>
      <c r="G1803">
        <v>2.16</v>
      </c>
      <c r="H1803">
        <v>142.09898179999999</v>
      </c>
      <c r="I1803">
        <v>95</v>
      </c>
      <c r="J1803">
        <v>211</v>
      </c>
      <c r="K1803">
        <v>29.2</v>
      </c>
      <c r="L1803">
        <v>0</v>
      </c>
      <c r="M1803">
        <v>94</v>
      </c>
      <c r="N1803">
        <v>2.84</v>
      </c>
      <c r="O1803">
        <v>94</v>
      </c>
      <c r="P1803">
        <v>0.1</v>
      </c>
      <c r="Q1803">
        <v>2216.8327899999999</v>
      </c>
      <c r="S1803">
        <v>2.1</v>
      </c>
      <c r="T1803">
        <v>2</v>
      </c>
      <c r="U1803">
        <v>0.81799999999999995</v>
      </c>
      <c r="V1803">
        <v>12.6</v>
      </c>
      <c r="W1803">
        <f t="shared" si="168"/>
        <v>0</v>
      </c>
      <c r="X1803">
        <f t="shared" si="169"/>
        <v>1</v>
      </c>
      <c r="Y1803">
        <f t="shared" si="170"/>
        <v>0</v>
      </c>
      <c r="Z1803">
        <f t="shared" si="171"/>
        <v>0</v>
      </c>
      <c r="AA1803">
        <f t="shared" si="172"/>
        <v>0</v>
      </c>
      <c r="AB1803">
        <f t="shared" si="173"/>
        <v>1</v>
      </c>
      <c r="AC1803">
        <v>79</v>
      </c>
    </row>
    <row r="1804" spans="1:29" x14ac:dyDescent="0.25">
      <c r="A1804" t="s">
        <v>32</v>
      </c>
      <c r="B1804" t="s">
        <v>31</v>
      </c>
      <c r="C1804">
        <v>2011</v>
      </c>
      <c r="D1804" t="s">
        <v>24</v>
      </c>
      <c r="E1804">
        <v>136</v>
      </c>
      <c r="F1804">
        <v>0</v>
      </c>
      <c r="G1804">
        <v>7.84</v>
      </c>
      <c r="H1804">
        <v>1810.8753160000001</v>
      </c>
      <c r="I1804">
        <v>99</v>
      </c>
      <c r="J1804">
        <v>0</v>
      </c>
      <c r="K1804">
        <v>45.1</v>
      </c>
      <c r="L1804">
        <v>0</v>
      </c>
      <c r="M1804">
        <v>99</v>
      </c>
      <c r="N1804">
        <v>5.65</v>
      </c>
      <c r="O1804">
        <v>99</v>
      </c>
      <c r="P1804">
        <v>0.1</v>
      </c>
      <c r="Q1804">
        <v>11929.349910000001</v>
      </c>
      <c r="S1804">
        <v>3.3</v>
      </c>
      <c r="T1804">
        <v>3.3</v>
      </c>
      <c r="U1804">
        <v>0.78200000000000003</v>
      </c>
      <c r="V1804">
        <v>14.1</v>
      </c>
      <c r="W1804">
        <f t="shared" si="168"/>
        <v>0</v>
      </c>
      <c r="X1804">
        <f t="shared" si="169"/>
        <v>0</v>
      </c>
      <c r="Y1804">
        <f t="shared" si="170"/>
        <v>0</v>
      </c>
      <c r="Z1804">
        <f t="shared" si="171"/>
        <v>0</v>
      </c>
      <c r="AA1804">
        <f t="shared" si="172"/>
        <v>0</v>
      </c>
      <c r="AB1804">
        <f t="shared" si="173"/>
        <v>0</v>
      </c>
      <c r="AC1804">
        <v>75.7</v>
      </c>
    </row>
    <row r="1805" spans="1:29" x14ac:dyDescent="0.25">
      <c r="A1805" t="s">
        <v>32</v>
      </c>
      <c r="B1805" t="s">
        <v>98</v>
      </c>
      <c r="C1805">
        <v>2014</v>
      </c>
      <c r="D1805" t="s">
        <v>24</v>
      </c>
      <c r="E1805">
        <v>143</v>
      </c>
      <c r="F1805">
        <v>0</v>
      </c>
      <c r="G1805">
        <v>8.42</v>
      </c>
      <c r="H1805">
        <v>789.27646149999998</v>
      </c>
      <c r="I1805">
        <v>97</v>
      </c>
      <c r="J1805">
        <v>0</v>
      </c>
      <c r="K1805">
        <v>47.4</v>
      </c>
      <c r="L1805">
        <v>0</v>
      </c>
      <c r="M1805">
        <v>81</v>
      </c>
      <c r="N1805">
        <v>6.1</v>
      </c>
      <c r="O1805">
        <v>97</v>
      </c>
      <c r="P1805">
        <v>0.1</v>
      </c>
      <c r="Q1805">
        <v>8569.7769979999994</v>
      </c>
      <c r="S1805">
        <v>3.8</v>
      </c>
      <c r="T1805">
        <v>3.8</v>
      </c>
      <c r="U1805">
        <v>0.749</v>
      </c>
      <c r="V1805">
        <v>15.8</v>
      </c>
      <c r="W1805">
        <f t="shared" si="168"/>
        <v>0</v>
      </c>
      <c r="X1805">
        <f t="shared" si="169"/>
        <v>0</v>
      </c>
      <c r="Y1805">
        <f t="shared" si="170"/>
        <v>0</v>
      </c>
      <c r="Z1805">
        <f t="shared" si="171"/>
        <v>0</v>
      </c>
      <c r="AA1805">
        <f t="shared" si="172"/>
        <v>0</v>
      </c>
      <c r="AB1805">
        <f t="shared" si="173"/>
        <v>0</v>
      </c>
      <c r="AC1805">
        <v>73.5</v>
      </c>
    </row>
    <row r="1806" spans="1:29" x14ac:dyDescent="0.25">
      <c r="A1806" t="s">
        <v>25</v>
      </c>
      <c r="B1806" t="s">
        <v>121</v>
      </c>
      <c r="C1806">
        <v>2008</v>
      </c>
      <c r="D1806" t="s">
        <v>24</v>
      </c>
      <c r="E1806">
        <v>217</v>
      </c>
      <c r="F1806">
        <v>4</v>
      </c>
      <c r="G1806">
        <v>2.5299999999999998</v>
      </c>
      <c r="H1806">
        <v>0</v>
      </c>
      <c r="I1806">
        <v>97</v>
      </c>
      <c r="J1806">
        <v>16</v>
      </c>
      <c r="K1806">
        <v>39.5</v>
      </c>
      <c r="L1806">
        <v>4</v>
      </c>
      <c r="M1806">
        <v>95</v>
      </c>
      <c r="N1806">
        <v>6.7</v>
      </c>
      <c r="O1806">
        <v>95</v>
      </c>
      <c r="P1806">
        <v>0.2</v>
      </c>
      <c r="S1806">
        <v>3.3</v>
      </c>
      <c r="T1806">
        <v>3.4</v>
      </c>
      <c r="U1806">
        <v>0.624</v>
      </c>
      <c r="V1806">
        <v>12.6</v>
      </c>
      <c r="W1806">
        <f t="shared" si="168"/>
        <v>0</v>
      </c>
      <c r="X1806">
        <f t="shared" si="169"/>
        <v>1</v>
      </c>
      <c r="Y1806">
        <f t="shared" si="170"/>
        <v>0</v>
      </c>
      <c r="Z1806">
        <f t="shared" si="171"/>
        <v>0</v>
      </c>
      <c r="AA1806">
        <f t="shared" si="172"/>
        <v>0</v>
      </c>
      <c r="AB1806">
        <f t="shared" si="173"/>
        <v>0</v>
      </c>
      <c r="AC1806">
        <v>67.599999999999994</v>
      </c>
    </row>
    <row r="1807" spans="1:29" x14ac:dyDescent="0.25">
      <c r="A1807" t="s">
        <v>27</v>
      </c>
      <c r="B1807" t="s">
        <v>181</v>
      </c>
      <c r="C1807">
        <v>2008</v>
      </c>
      <c r="D1807" t="s">
        <v>24</v>
      </c>
      <c r="E1807">
        <v>132</v>
      </c>
      <c r="F1807">
        <v>1</v>
      </c>
      <c r="G1807">
        <v>9.5399999999999991</v>
      </c>
      <c r="H1807">
        <v>96.332379119999999</v>
      </c>
      <c r="I1807">
        <v>93</v>
      </c>
      <c r="J1807">
        <v>2</v>
      </c>
      <c r="K1807">
        <v>55.8</v>
      </c>
      <c r="L1807">
        <v>1</v>
      </c>
      <c r="M1807">
        <v>95</v>
      </c>
      <c r="N1807">
        <v>1.5</v>
      </c>
      <c r="O1807">
        <v>95</v>
      </c>
      <c r="P1807">
        <v>0.1</v>
      </c>
      <c r="Q1807">
        <v>671.77391299999999</v>
      </c>
      <c r="R1807">
        <v>735222</v>
      </c>
      <c r="S1807">
        <v>2.2999999999999998</v>
      </c>
      <c r="T1807">
        <v>2.4</v>
      </c>
      <c r="U1807">
        <v>0.749</v>
      </c>
      <c r="V1807">
        <v>13.5</v>
      </c>
      <c r="W1807">
        <f t="shared" si="168"/>
        <v>0</v>
      </c>
      <c r="X1807">
        <f t="shared" si="169"/>
        <v>0</v>
      </c>
      <c r="Y1807">
        <f t="shared" si="170"/>
        <v>0</v>
      </c>
      <c r="Z1807">
        <f t="shared" si="171"/>
        <v>0</v>
      </c>
      <c r="AA1807">
        <f t="shared" si="172"/>
        <v>1</v>
      </c>
      <c r="AB1807">
        <f t="shared" si="173"/>
        <v>0</v>
      </c>
      <c r="AC1807">
        <v>74</v>
      </c>
    </row>
    <row r="1808" spans="1:29" x14ac:dyDescent="0.25">
      <c r="A1808" t="s">
        <v>29</v>
      </c>
      <c r="B1808" t="s">
        <v>178</v>
      </c>
      <c r="C1808">
        <v>2008</v>
      </c>
      <c r="D1808" t="s">
        <v>24</v>
      </c>
      <c r="E1808">
        <v>215</v>
      </c>
      <c r="F1808">
        <v>0</v>
      </c>
      <c r="G1808">
        <v>4.3600000000000003</v>
      </c>
      <c r="H1808">
        <v>62.856586299999996</v>
      </c>
      <c r="I1808">
        <v>99</v>
      </c>
      <c r="J1808">
        <v>0</v>
      </c>
      <c r="K1808">
        <v>25.4</v>
      </c>
      <c r="L1808">
        <v>0</v>
      </c>
      <c r="M1808">
        <v>99</v>
      </c>
      <c r="N1808">
        <v>5.66</v>
      </c>
      <c r="O1808">
        <v>99</v>
      </c>
      <c r="P1808">
        <v>0.9</v>
      </c>
      <c r="Q1808">
        <v>1126.4621199999999</v>
      </c>
      <c r="R1808">
        <v>166913</v>
      </c>
      <c r="S1808">
        <v>6.5</v>
      </c>
      <c r="T1808">
        <v>6.4</v>
      </c>
      <c r="U1808">
        <v>0.53100000000000003</v>
      </c>
      <c r="V1808">
        <v>10.4</v>
      </c>
      <c r="W1808">
        <f t="shared" si="168"/>
        <v>1</v>
      </c>
      <c r="X1808">
        <f t="shared" si="169"/>
        <v>0</v>
      </c>
      <c r="Y1808">
        <f t="shared" si="170"/>
        <v>0</v>
      </c>
      <c r="Z1808">
        <f t="shared" si="171"/>
        <v>0</v>
      </c>
      <c r="AA1808">
        <f t="shared" si="172"/>
        <v>0</v>
      </c>
      <c r="AB1808">
        <f t="shared" si="173"/>
        <v>0</v>
      </c>
      <c r="AC1808">
        <v>65.400000000000006</v>
      </c>
    </row>
    <row r="1809" spans="1:29" x14ac:dyDescent="0.25">
      <c r="A1809" t="s">
        <v>38</v>
      </c>
      <c r="B1809" t="s">
        <v>161</v>
      </c>
      <c r="C1809">
        <v>2005</v>
      </c>
      <c r="D1809" t="s">
        <v>24</v>
      </c>
      <c r="E1809">
        <v>37</v>
      </c>
      <c r="F1809">
        <v>11</v>
      </c>
      <c r="G1809">
        <v>0.84</v>
      </c>
      <c r="H1809">
        <v>12.055519970000001</v>
      </c>
      <c r="I1809">
        <v>63</v>
      </c>
      <c r="J1809">
        <v>1222</v>
      </c>
      <c r="K1809">
        <v>41.1</v>
      </c>
      <c r="L1809">
        <v>15</v>
      </c>
      <c r="M1809">
        <v>61</v>
      </c>
      <c r="N1809">
        <v>6.42</v>
      </c>
      <c r="O1809">
        <v>72</v>
      </c>
      <c r="P1809">
        <v>1.5</v>
      </c>
      <c r="Q1809">
        <v>77.577348599999993</v>
      </c>
      <c r="R1809">
        <v>631479</v>
      </c>
      <c r="S1809">
        <v>1.4</v>
      </c>
      <c r="T1809">
        <v>1.4</v>
      </c>
      <c r="U1809">
        <v>0.44600000000000001</v>
      </c>
      <c r="V1809">
        <v>7.9</v>
      </c>
      <c r="W1809">
        <f t="shared" si="168"/>
        <v>0</v>
      </c>
      <c r="X1809">
        <f t="shared" si="169"/>
        <v>0</v>
      </c>
      <c r="Y1809">
        <f t="shared" si="170"/>
        <v>1</v>
      </c>
      <c r="Z1809">
        <f t="shared" si="171"/>
        <v>0</v>
      </c>
      <c r="AA1809">
        <f t="shared" si="172"/>
        <v>0</v>
      </c>
      <c r="AB1809">
        <f t="shared" si="173"/>
        <v>0</v>
      </c>
      <c r="AC1809">
        <v>64</v>
      </c>
    </row>
    <row r="1810" spans="1:29" x14ac:dyDescent="0.25">
      <c r="A1810" t="s">
        <v>27</v>
      </c>
      <c r="B1810" t="s">
        <v>166</v>
      </c>
      <c r="C1810">
        <v>2003</v>
      </c>
      <c r="D1810" t="s">
        <v>37</v>
      </c>
      <c r="E1810">
        <v>15</v>
      </c>
      <c r="F1810">
        <v>0</v>
      </c>
      <c r="G1810">
        <v>14.21</v>
      </c>
      <c r="H1810">
        <v>2283.8917959999999</v>
      </c>
      <c r="I1810">
        <v>94</v>
      </c>
      <c r="J1810">
        <v>8</v>
      </c>
      <c r="K1810">
        <v>52.5</v>
      </c>
      <c r="L1810">
        <v>1</v>
      </c>
      <c r="M1810">
        <v>96</v>
      </c>
      <c r="N1810">
        <v>9.5399999999999991</v>
      </c>
      <c r="O1810">
        <v>99</v>
      </c>
      <c r="P1810">
        <v>0.1</v>
      </c>
      <c r="Q1810">
        <v>15772.733399999999</v>
      </c>
      <c r="R1810">
        <v>1458821</v>
      </c>
      <c r="S1810">
        <v>0.7</v>
      </c>
      <c r="T1810">
        <v>0.6</v>
      </c>
      <c r="U1810">
        <v>0.78900000000000003</v>
      </c>
      <c r="V1810">
        <v>15.8</v>
      </c>
      <c r="W1810">
        <f t="shared" si="168"/>
        <v>0</v>
      </c>
      <c r="X1810">
        <f t="shared" si="169"/>
        <v>0</v>
      </c>
      <c r="Y1810">
        <f t="shared" si="170"/>
        <v>0</v>
      </c>
      <c r="Z1810">
        <f t="shared" si="171"/>
        <v>0</v>
      </c>
      <c r="AA1810">
        <f t="shared" si="172"/>
        <v>1</v>
      </c>
      <c r="AB1810">
        <f t="shared" si="173"/>
        <v>1</v>
      </c>
      <c r="AC1810">
        <v>77.3</v>
      </c>
    </row>
    <row r="1811" spans="1:29" x14ac:dyDescent="0.25">
      <c r="A1811" t="s">
        <v>38</v>
      </c>
      <c r="B1811" t="s">
        <v>187</v>
      </c>
      <c r="C1811">
        <v>2006</v>
      </c>
      <c r="D1811" t="s">
        <v>24</v>
      </c>
      <c r="E1811">
        <v>2</v>
      </c>
      <c r="F1811">
        <v>0</v>
      </c>
      <c r="G1811">
        <v>0.99</v>
      </c>
      <c r="H1811">
        <v>240.48512020000001</v>
      </c>
      <c r="I1811">
        <v>99</v>
      </c>
      <c r="J1811">
        <v>0</v>
      </c>
      <c r="K1811">
        <v>43</v>
      </c>
      <c r="L1811">
        <v>0</v>
      </c>
      <c r="M1811">
        <v>99</v>
      </c>
      <c r="N1811">
        <v>6.66</v>
      </c>
      <c r="O1811">
        <v>99</v>
      </c>
      <c r="P1811">
        <v>0.1</v>
      </c>
      <c r="Q1811">
        <v>948.65925110000001</v>
      </c>
      <c r="R1811">
        <v>481422</v>
      </c>
      <c r="S1811">
        <v>1.3</v>
      </c>
      <c r="T1811">
        <v>1.3</v>
      </c>
      <c r="U1811">
        <v>0.47</v>
      </c>
      <c r="V1811">
        <v>8.4</v>
      </c>
      <c r="W1811">
        <f t="shared" si="168"/>
        <v>0</v>
      </c>
      <c r="X1811">
        <f t="shared" si="169"/>
        <v>0</v>
      </c>
      <c r="Y1811">
        <f t="shared" si="170"/>
        <v>1</v>
      </c>
      <c r="Z1811">
        <f t="shared" si="171"/>
        <v>0</v>
      </c>
      <c r="AA1811">
        <f t="shared" si="172"/>
        <v>0</v>
      </c>
      <c r="AB1811">
        <f t="shared" si="173"/>
        <v>0</v>
      </c>
      <c r="AC1811">
        <v>67.599999999999994</v>
      </c>
    </row>
    <row r="1812" spans="1:29" x14ac:dyDescent="0.25">
      <c r="A1812" t="s">
        <v>32</v>
      </c>
      <c r="B1812" t="s">
        <v>31</v>
      </c>
      <c r="C1812">
        <v>2001</v>
      </c>
      <c r="D1812" t="s">
        <v>24</v>
      </c>
      <c r="E1812">
        <v>154</v>
      </c>
      <c r="F1812">
        <v>0</v>
      </c>
      <c r="G1812">
        <v>7.51</v>
      </c>
      <c r="H1812">
        <v>163.76769780000001</v>
      </c>
      <c r="I1812">
        <v>96</v>
      </c>
      <c r="J1812">
        <v>0</v>
      </c>
      <c r="K1812">
        <v>38.9</v>
      </c>
      <c r="L1812">
        <v>0</v>
      </c>
      <c r="M1812">
        <v>99</v>
      </c>
      <c r="N1812">
        <v>4.4800000000000004</v>
      </c>
      <c r="O1812">
        <v>97</v>
      </c>
      <c r="P1812">
        <v>0.1</v>
      </c>
      <c r="Q1812">
        <v>9358.1541620000007</v>
      </c>
      <c r="S1812">
        <v>3.6</v>
      </c>
      <c r="T1812">
        <v>3.5</v>
      </c>
      <c r="U1812">
        <v>0</v>
      </c>
      <c r="V1812">
        <v>0</v>
      </c>
      <c r="W1812">
        <f t="shared" si="168"/>
        <v>0</v>
      </c>
      <c r="X1812">
        <f t="shared" si="169"/>
        <v>0</v>
      </c>
      <c r="Y1812">
        <f t="shared" si="170"/>
        <v>0</v>
      </c>
      <c r="Z1812">
        <f t="shared" si="171"/>
        <v>0</v>
      </c>
      <c r="AA1812">
        <f t="shared" si="172"/>
        <v>0</v>
      </c>
      <c r="AB1812">
        <f t="shared" si="173"/>
        <v>0</v>
      </c>
      <c r="AC1812">
        <v>73.8</v>
      </c>
    </row>
    <row r="1813" spans="1:29" x14ac:dyDescent="0.25">
      <c r="A1813" t="s">
        <v>32</v>
      </c>
      <c r="B1813" t="s">
        <v>215</v>
      </c>
      <c r="C1813">
        <v>2007</v>
      </c>
      <c r="D1813" t="s">
        <v>37</v>
      </c>
      <c r="E1813">
        <v>11</v>
      </c>
      <c r="F1813">
        <v>27</v>
      </c>
      <c r="G1813">
        <v>8.74</v>
      </c>
      <c r="H1813">
        <v>0</v>
      </c>
      <c r="I1813">
        <v>93</v>
      </c>
      <c r="J1813">
        <v>43</v>
      </c>
      <c r="K1813">
        <v>65.099999999999994</v>
      </c>
      <c r="L1813">
        <v>32</v>
      </c>
      <c r="M1813">
        <v>93</v>
      </c>
      <c r="N1813">
        <v>15.57</v>
      </c>
      <c r="O1813">
        <v>96</v>
      </c>
      <c r="P1813">
        <v>0.1</v>
      </c>
      <c r="S1813">
        <v>0.7</v>
      </c>
      <c r="T1813">
        <v>0.6</v>
      </c>
      <c r="W1813">
        <f t="shared" si="168"/>
        <v>0</v>
      </c>
      <c r="X1813">
        <f t="shared" si="169"/>
        <v>0</v>
      </c>
      <c r="Y1813">
        <f t="shared" si="170"/>
        <v>0</v>
      </c>
      <c r="Z1813">
        <f t="shared" si="171"/>
        <v>0</v>
      </c>
      <c r="AA1813">
        <f t="shared" si="172"/>
        <v>0</v>
      </c>
      <c r="AB1813">
        <f t="shared" si="173"/>
        <v>1</v>
      </c>
      <c r="AC1813">
        <v>78.099999999999994</v>
      </c>
    </row>
    <row r="1814" spans="1:29" x14ac:dyDescent="0.25">
      <c r="A1814" t="s">
        <v>32</v>
      </c>
      <c r="B1814" t="s">
        <v>62</v>
      </c>
      <c r="C1814">
        <v>2004</v>
      </c>
      <c r="D1814" t="s">
        <v>24</v>
      </c>
      <c r="E1814">
        <v>77</v>
      </c>
      <c r="F1814">
        <v>2</v>
      </c>
      <c r="G1814">
        <v>7.8</v>
      </c>
      <c r="H1814">
        <v>5513.3299239999997</v>
      </c>
      <c r="I1814">
        <v>14</v>
      </c>
      <c r="J1814">
        <v>7</v>
      </c>
      <c r="K1814">
        <v>6.6</v>
      </c>
      <c r="L1814">
        <v>2</v>
      </c>
      <c r="M1814">
        <v>91</v>
      </c>
      <c r="N1814">
        <v>9.56</v>
      </c>
      <c r="O1814">
        <v>91</v>
      </c>
      <c r="P1814">
        <v>0.1</v>
      </c>
      <c r="Q1814">
        <v>31979.871950000001</v>
      </c>
      <c r="R1814">
        <v>31995</v>
      </c>
      <c r="S1814">
        <v>0.5</v>
      </c>
      <c r="T1814">
        <v>0.4</v>
      </c>
      <c r="U1814">
        <v>0.88100000000000001</v>
      </c>
      <c r="V1814">
        <v>15.8</v>
      </c>
      <c r="W1814">
        <f t="shared" si="168"/>
        <v>0</v>
      </c>
      <c r="X1814">
        <f t="shared" si="169"/>
        <v>0</v>
      </c>
      <c r="Y1814">
        <f t="shared" si="170"/>
        <v>0</v>
      </c>
      <c r="Z1814">
        <f t="shared" si="171"/>
        <v>0</v>
      </c>
      <c r="AA1814">
        <f t="shared" si="172"/>
        <v>0</v>
      </c>
      <c r="AB1814">
        <f t="shared" si="173"/>
        <v>0</v>
      </c>
      <c r="AC1814">
        <v>80</v>
      </c>
    </row>
    <row r="1815" spans="1:29" x14ac:dyDescent="0.25">
      <c r="A1815" t="s">
        <v>29</v>
      </c>
      <c r="B1815" t="s">
        <v>153</v>
      </c>
      <c r="C1815">
        <v>2003</v>
      </c>
      <c r="D1815" t="s">
        <v>24</v>
      </c>
      <c r="E1815">
        <v>28</v>
      </c>
      <c r="F1815">
        <v>56</v>
      </c>
      <c r="G1815">
        <v>0.1</v>
      </c>
      <c r="H1815">
        <v>20.268765720000001</v>
      </c>
      <c r="J1815">
        <v>54190</v>
      </c>
      <c r="K1815">
        <v>14.6</v>
      </c>
      <c r="L1815">
        <v>121</v>
      </c>
      <c r="M1815">
        <v>44</v>
      </c>
      <c r="N1815">
        <v>6.23</v>
      </c>
      <c r="O1815">
        <v>41</v>
      </c>
      <c r="P1815">
        <v>1.6</v>
      </c>
      <c r="Q1815">
        <v>215.85480000000001</v>
      </c>
      <c r="R1815">
        <v>1265687</v>
      </c>
      <c r="S1815">
        <v>12.3</v>
      </c>
      <c r="T1815">
        <v>12.2</v>
      </c>
      <c r="U1815">
        <v>0.26600000000000001</v>
      </c>
      <c r="V1815">
        <v>3</v>
      </c>
      <c r="W1815">
        <f t="shared" si="168"/>
        <v>1</v>
      </c>
      <c r="X1815">
        <f t="shared" si="169"/>
        <v>0</v>
      </c>
      <c r="Y1815">
        <f t="shared" si="170"/>
        <v>0</v>
      </c>
      <c r="Z1815">
        <f t="shared" si="171"/>
        <v>0</v>
      </c>
      <c r="AA1815">
        <f t="shared" si="172"/>
        <v>0</v>
      </c>
      <c r="AB1815">
        <f t="shared" si="173"/>
        <v>0</v>
      </c>
      <c r="AC1815">
        <v>52.1</v>
      </c>
    </row>
    <row r="1816" spans="1:29" x14ac:dyDescent="0.25">
      <c r="A1816" t="s">
        <v>27</v>
      </c>
      <c r="B1816" t="s">
        <v>51</v>
      </c>
      <c r="C1816">
        <v>2007</v>
      </c>
      <c r="D1816" t="s">
        <v>24</v>
      </c>
      <c r="E1816">
        <v>16</v>
      </c>
      <c r="F1816">
        <v>0</v>
      </c>
      <c r="G1816">
        <v>5.16</v>
      </c>
      <c r="H1816">
        <v>8.2403558669999999</v>
      </c>
      <c r="I1816">
        <v>94</v>
      </c>
      <c r="J1816">
        <v>166</v>
      </c>
      <c r="K1816">
        <v>51.5</v>
      </c>
      <c r="L1816">
        <v>0</v>
      </c>
      <c r="M1816">
        <v>95</v>
      </c>
      <c r="N1816">
        <v>8.3699999999999992</v>
      </c>
      <c r="O1816">
        <v>95</v>
      </c>
      <c r="P1816">
        <v>0.1</v>
      </c>
      <c r="Q1816">
        <v>418.29217599999998</v>
      </c>
      <c r="R1816">
        <v>3774</v>
      </c>
      <c r="S1816">
        <v>2.8</v>
      </c>
      <c r="T1816">
        <v>2.8</v>
      </c>
      <c r="U1816">
        <v>0.70299999999999996</v>
      </c>
      <c r="V1816">
        <v>12.9</v>
      </c>
      <c r="W1816">
        <f t="shared" si="168"/>
        <v>0</v>
      </c>
      <c r="X1816">
        <f t="shared" si="169"/>
        <v>0</v>
      </c>
      <c r="Y1816">
        <f t="shared" si="170"/>
        <v>0</v>
      </c>
      <c r="Z1816">
        <f t="shared" si="171"/>
        <v>0</v>
      </c>
      <c r="AA1816">
        <f t="shared" si="172"/>
        <v>1</v>
      </c>
      <c r="AB1816">
        <f t="shared" si="173"/>
        <v>0</v>
      </c>
      <c r="AC1816">
        <v>75.400000000000006</v>
      </c>
    </row>
    <row r="1817" spans="1:29" x14ac:dyDescent="0.25">
      <c r="A1817" t="s">
        <v>29</v>
      </c>
      <c r="B1817" t="s">
        <v>147</v>
      </c>
      <c r="C1817">
        <v>2002</v>
      </c>
      <c r="D1817" t="s">
        <v>24</v>
      </c>
      <c r="E1817">
        <v>452</v>
      </c>
      <c r="F1817">
        <v>3</v>
      </c>
      <c r="G1817">
        <v>5.09</v>
      </c>
      <c r="H1817">
        <v>203.73228929999999</v>
      </c>
      <c r="J1817">
        <v>1278</v>
      </c>
      <c r="K1817">
        <v>25.8</v>
      </c>
      <c r="L1817">
        <v>4</v>
      </c>
      <c r="M1817">
        <v>78</v>
      </c>
      <c r="N1817">
        <v>6.17</v>
      </c>
      <c r="O1817">
        <v>77</v>
      </c>
      <c r="P1817">
        <v>24.6</v>
      </c>
      <c r="Q1817">
        <v>1713.47594</v>
      </c>
      <c r="R1817">
        <v>1962147</v>
      </c>
      <c r="S1817">
        <v>14.7</v>
      </c>
      <c r="T1817">
        <v>14.8</v>
      </c>
      <c r="U1817">
        <v>0.55600000000000005</v>
      </c>
      <c r="V1817">
        <v>11.8</v>
      </c>
      <c r="W1817">
        <f t="shared" si="168"/>
        <v>1</v>
      </c>
      <c r="X1817">
        <f t="shared" si="169"/>
        <v>0</v>
      </c>
      <c r="Y1817">
        <f t="shared" si="170"/>
        <v>0</v>
      </c>
      <c r="Z1817">
        <f t="shared" si="171"/>
        <v>0</v>
      </c>
      <c r="AA1817">
        <f t="shared" si="172"/>
        <v>0</v>
      </c>
      <c r="AB1817">
        <f t="shared" si="173"/>
        <v>0</v>
      </c>
      <c r="AC1817">
        <v>55.7</v>
      </c>
    </row>
    <row r="1818" spans="1:29" x14ac:dyDescent="0.25">
      <c r="A1818" t="s">
        <v>27</v>
      </c>
      <c r="B1818" t="s">
        <v>123</v>
      </c>
      <c r="C1818">
        <v>2002</v>
      </c>
      <c r="D1818" t="s">
        <v>37</v>
      </c>
      <c r="E1818">
        <v>219</v>
      </c>
      <c r="F1818">
        <v>0</v>
      </c>
      <c r="G1818">
        <v>7.44</v>
      </c>
      <c r="H1818">
        <v>376.4570185</v>
      </c>
      <c r="I1818">
        <v>98</v>
      </c>
      <c r="J1818">
        <v>0</v>
      </c>
      <c r="K1818">
        <v>56</v>
      </c>
      <c r="L1818">
        <v>0</v>
      </c>
      <c r="M1818">
        <v>98</v>
      </c>
      <c r="N1818">
        <v>6.29</v>
      </c>
      <c r="O1818">
        <v>97</v>
      </c>
      <c r="P1818">
        <v>0.1</v>
      </c>
      <c r="Q1818">
        <v>4132.3492699999997</v>
      </c>
      <c r="R1818">
        <v>231173</v>
      </c>
      <c r="S1818">
        <v>2.7</v>
      </c>
      <c r="T1818">
        <v>2.7</v>
      </c>
      <c r="U1818">
        <v>0.746</v>
      </c>
      <c r="V1818">
        <v>14.8</v>
      </c>
      <c r="W1818">
        <f t="shared" si="168"/>
        <v>0</v>
      </c>
      <c r="X1818">
        <f t="shared" si="169"/>
        <v>0</v>
      </c>
      <c r="Y1818">
        <f t="shared" si="170"/>
        <v>0</v>
      </c>
      <c r="Z1818">
        <f t="shared" si="171"/>
        <v>0</v>
      </c>
      <c r="AA1818">
        <f t="shared" si="172"/>
        <v>1</v>
      </c>
      <c r="AB1818">
        <f t="shared" si="173"/>
        <v>1</v>
      </c>
      <c r="AC1818">
        <v>73</v>
      </c>
    </row>
    <row r="1819" spans="1:29" x14ac:dyDescent="0.25">
      <c r="A1819" t="s">
        <v>38</v>
      </c>
      <c r="B1819" t="s">
        <v>89</v>
      </c>
      <c r="C1819">
        <v>2010</v>
      </c>
      <c r="D1819" t="s">
        <v>24</v>
      </c>
      <c r="E1819">
        <v>2</v>
      </c>
      <c r="F1819">
        <v>0</v>
      </c>
      <c r="G1819">
        <v>2.25</v>
      </c>
      <c r="H1819">
        <v>62.08343533</v>
      </c>
      <c r="I1819">
        <v>99</v>
      </c>
      <c r="J1819">
        <v>0</v>
      </c>
      <c r="K1819">
        <v>58.7</v>
      </c>
      <c r="L1819">
        <v>0</v>
      </c>
      <c r="M1819">
        <v>99</v>
      </c>
      <c r="N1819">
        <v>4.2300000000000004</v>
      </c>
      <c r="O1819">
        <v>99</v>
      </c>
      <c r="P1819">
        <v>0.1</v>
      </c>
      <c r="Q1819">
        <v>3651.9667840000002</v>
      </c>
      <c r="R1819">
        <v>85995</v>
      </c>
      <c r="S1819">
        <v>4</v>
      </c>
      <c r="T1819">
        <v>3.7</v>
      </c>
      <c r="U1819">
        <v>0.70599999999999996</v>
      </c>
      <c r="V1819">
        <v>14.6</v>
      </c>
      <c r="W1819">
        <f t="shared" si="168"/>
        <v>0</v>
      </c>
      <c r="X1819">
        <f t="shared" si="169"/>
        <v>0</v>
      </c>
      <c r="Y1819">
        <f t="shared" si="170"/>
        <v>1</v>
      </c>
      <c r="Z1819">
        <f t="shared" si="171"/>
        <v>0</v>
      </c>
      <c r="AA1819">
        <f t="shared" si="172"/>
        <v>0</v>
      </c>
      <c r="AB1819">
        <f t="shared" si="173"/>
        <v>0</v>
      </c>
      <c r="AC1819">
        <v>69.099999999999994</v>
      </c>
    </row>
    <row r="1820" spans="1:29" x14ac:dyDescent="0.25">
      <c r="A1820" t="s">
        <v>34</v>
      </c>
      <c r="B1820" t="s">
        <v>216</v>
      </c>
      <c r="C1820">
        <v>2000</v>
      </c>
      <c r="D1820" t="s">
        <v>24</v>
      </c>
      <c r="E1820">
        <v>131</v>
      </c>
      <c r="F1820">
        <v>1</v>
      </c>
      <c r="G1820">
        <v>6.65</v>
      </c>
      <c r="H1820">
        <v>645.95838160000005</v>
      </c>
      <c r="I1820">
        <v>92</v>
      </c>
      <c r="J1820">
        <v>0</v>
      </c>
      <c r="K1820">
        <v>55</v>
      </c>
      <c r="L1820">
        <v>1</v>
      </c>
      <c r="M1820">
        <v>92</v>
      </c>
      <c r="N1820">
        <v>7.82</v>
      </c>
      <c r="O1820">
        <v>9</v>
      </c>
      <c r="P1820">
        <v>0.1</v>
      </c>
      <c r="Q1820">
        <v>6871.8976769999999</v>
      </c>
      <c r="R1820">
        <v>3321245</v>
      </c>
      <c r="S1820">
        <v>1.8</v>
      </c>
      <c r="T1820">
        <v>1.7</v>
      </c>
      <c r="U1820">
        <v>0.73799999999999999</v>
      </c>
      <c r="V1820">
        <v>14</v>
      </c>
      <c r="W1820">
        <f t="shared" si="168"/>
        <v>0</v>
      </c>
      <c r="X1820">
        <f t="shared" si="169"/>
        <v>0</v>
      </c>
      <c r="Y1820">
        <f t="shared" si="170"/>
        <v>0</v>
      </c>
      <c r="Z1820">
        <f t="shared" si="171"/>
        <v>1</v>
      </c>
      <c r="AA1820">
        <f t="shared" si="172"/>
        <v>0</v>
      </c>
      <c r="AB1820">
        <f t="shared" si="173"/>
        <v>0</v>
      </c>
      <c r="AC1820">
        <v>75.099999999999994</v>
      </c>
    </row>
    <row r="1821" spans="1:29" x14ac:dyDescent="0.25">
      <c r="A1821" t="s">
        <v>25</v>
      </c>
      <c r="B1821" t="s">
        <v>43</v>
      </c>
      <c r="C1821">
        <v>2008</v>
      </c>
      <c r="D1821" t="s">
        <v>24</v>
      </c>
      <c r="E1821">
        <v>147</v>
      </c>
      <c r="F1821">
        <v>144</v>
      </c>
      <c r="G1821">
        <v>0.01</v>
      </c>
      <c r="H1821">
        <v>42.48865034</v>
      </c>
      <c r="I1821">
        <v>96</v>
      </c>
      <c r="J1821">
        <v>2660</v>
      </c>
      <c r="K1821">
        <v>14</v>
      </c>
      <c r="L1821">
        <v>186</v>
      </c>
      <c r="M1821">
        <v>96</v>
      </c>
      <c r="N1821">
        <v>2.85</v>
      </c>
      <c r="O1821">
        <v>96</v>
      </c>
      <c r="P1821">
        <v>0.1</v>
      </c>
      <c r="Q1821">
        <v>615.77754110000001</v>
      </c>
      <c r="R1821">
        <v>14885814</v>
      </c>
      <c r="S1821">
        <v>19.3</v>
      </c>
      <c r="T1821">
        <v>19.899999999999999</v>
      </c>
      <c r="U1821">
        <v>0.52</v>
      </c>
      <c r="V1821">
        <v>8.6</v>
      </c>
      <c r="W1821">
        <f t="shared" si="168"/>
        <v>0</v>
      </c>
      <c r="X1821">
        <f t="shared" si="169"/>
        <v>1</v>
      </c>
      <c r="Y1821">
        <f t="shared" si="170"/>
        <v>0</v>
      </c>
      <c r="Z1821">
        <f t="shared" si="171"/>
        <v>0</v>
      </c>
      <c r="AA1821">
        <f t="shared" si="172"/>
        <v>0</v>
      </c>
      <c r="AB1821">
        <f t="shared" si="173"/>
        <v>0</v>
      </c>
      <c r="AC1821">
        <v>69.099999999999994</v>
      </c>
    </row>
    <row r="1822" spans="1:29" x14ac:dyDescent="0.25">
      <c r="A1822" t="s">
        <v>34</v>
      </c>
      <c r="B1822" t="s">
        <v>194</v>
      </c>
      <c r="C1822">
        <v>2001</v>
      </c>
      <c r="D1822" t="s">
        <v>24</v>
      </c>
      <c r="E1822">
        <v>219</v>
      </c>
      <c r="F1822">
        <v>0</v>
      </c>
      <c r="G1822">
        <v>4.2300000000000004</v>
      </c>
      <c r="H1822">
        <v>191.21350440000001</v>
      </c>
      <c r="J1822">
        <v>0</v>
      </c>
      <c r="K1822">
        <v>48.3</v>
      </c>
      <c r="L1822">
        <v>0</v>
      </c>
      <c r="M1822">
        <v>65</v>
      </c>
      <c r="N1822">
        <v>8.3800000000000008</v>
      </c>
      <c r="O1822">
        <v>68</v>
      </c>
      <c r="P1822">
        <v>1.8</v>
      </c>
      <c r="Q1822">
        <v>1598.77512</v>
      </c>
      <c r="R1822">
        <v>47774</v>
      </c>
      <c r="S1822">
        <v>3.6</v>
      </c>
      <c r="T1822">
        <v>3.5</v>
      </c>
      <c r="U1822">
        <v>0</v>
      </c>
      <c r="V1822">
        <v>11</v>
      </c>
      <c r="W1822">
        <f t="shared" si="168"/>
        <v>0</v>
      </c>
      <c r="X1822">
        <f t="shared" si="169"/>
        <v>0</v>
      </c>
      <c r="Y1822">
        <f t="shared" si="170"/>
        <v>0</v>
      </c>
      <c r="Z1822">
        <f t="shared" si="171"/>
        <v>1</v>
      </c>
      <c r="AA1822">
        <f t="shared" si="172"/>
        <v>0</v>
      </c>
      <c r="AB1822">
        <f t="shared" si="173"/>
        <v>0</v>
      </c>
      <c r="AC1822">
        <v>67.7</v>
      </c>
    </row>
    <row r="1823" spans="1:29" x14ac:dyDescent="0.25">
      <c r="A1823" t="s">
        <v>25</v>
      </c>
      <c r="B1823" t="s">
        <v>54</v>
      </c>
      <c r="C1823">
        <v>2013</v>
      </c>
      <c r="D1823" t="s">
        <v>24</v>
      </c>
      <c r="E1823">
        <v>84</v>
      </c>
      <c r="F1823">
        <v>0</v>
      </c>
      <c r="G1823">
        <v>0.01</v>
      </c>
      <c r="H1823">
        <v>2845.3064439999998</v>
      </c>
      <c r="I1823">
        <v>98</v>
      </c>
      <c r="J1823">
        <v>0</v>
      </c>
      <c r="K1823">
        <v>39.200000000000003</v>
      </c>
      <c r="L1823">
        <v>0</v>
      </c>
      <c r="M1823">
        <v>99</v>
      </c>
      <c r="N1823">
        <v>2.61</v>
      </c>
      <c r="O1823">
        <v>99</v>
      </c>
      <c r="P1823">
        <v>0.1</v>
      </c>
      <c r="Q1823">
        <v>44597.27968</v>
      </c>
      <c r="S1823">
        <v>5.8</v>
      </c>
      <c r="T1823">
        <v>5.2</v>
      </c>
      <c r="U1823">
        <v>0.86</v>
      </c>
      <c r="V1823">
        <v>14.9</v>
      </c>
      <c r="W1823">
        <f t="shared" si="168"/>
        <v>0</v>
      </c>
      <c r="X1823">
        <f t="shared" si="169"/>
        <v>1</v>
      </c>
      <c r="Y1823">
        <f t="shared" si="170"/>
        <v>0</v>
      </c>
      <c r="Z1823">
        <f t="shared" si="171"/>
        <v>0</v>
      </c>
      <c r="AA1823">
        <f t="shared" si="172"/>
        <v>0</v>
      </c>
      <c r="AB1823">
        <f t="shared" si="173"/>
        <v>0</v>
      </c>
      <c r="AC1823">
        <v>77.099999999999994</v>
      </c>
    </row>
    <row r="1824" spans="1:29" x14ac:dyDescent="0.25">
      <c r="A1824" t="s">
        <v>29</v>
      </c>
      <c r="B1824" t="s">
        <v>126</v>
      </c>
      <c r="C1824">
        <v>2005</v>
      </c>
      <c r="D1824" t="s">
        <v>24</v>
      </c>
      <c r="E1824">
        <v>316</v>
      </c>
      <c r="F1824">
        <v>12</v>
      </c>
      <c r="G1824">
        <v>4.1900000000000004</v>
      </c>
      <c r="H1824">
        <v>22.396488130000002</v>
      </c>
      <c r="J1824">
        <v>8</v>
      </c>
      <c r="K1824">
        <v>22</v>
      </c>
      <c r="L1824">
        <v>16</v>
      </c>
      <c r="M1824">
        <v>66</v>
      </c>
      <c r="N1824">
        <v>8.4</v>
      </c>
      <c r="O1824">
        <v>6</v>
      </c>
      <c r="P1824">
        <v>3.1</v>
      </c>
      <c r="Q1824">
        <v>168.64825400000001</v>
      </c>
      <c r="R1824">
        <v>326123</v>
      </c>
      <c r="S1824">
        <v>8.3000000000000007</v>
      </c>
      <c r="T1824">
        <v>8.3000000000000007</v>
      </c>
      <c r="U1824">
        <v>0.372</v>
      </c>
      <c r="V1824">
        <v>10.1</v>
      </c>
      <c r="W1824">
        <f t="shared" si="168"/>
        <v>1</v>
      </c>
      <c r="X1824">
        <f t="shared" si="169"/>
        <v>0</v>
      </c>
      <c r="Y1824">
        <f t="shared" si="170"/>
        <v>0</v>
      </c>
      <c r="Z1824">
        <f t="shared" si="171"/>
        <v>0</v>
      </c>
      <c r="AA1824">
        <f t="shared" si="172"/>
        <v>0</v>
      </c>
      <c r="AB1824">
        <f t="shared" si="173"/>
        <v>0</v>
      </c>
      <c r="AC1824">
        <v>55.3</v>
      </c>
    </row>
    <row r="1825" spans="1:29" x14ac:dyDescent="0.25">
      <c r="A1825" t="s">
        <v>25</v>
      </c>
      <c r="B1825" t="s">
        <v>220</v>
      </c>
      <c r="C1825">
        <v>2002</v>
      </c>
      <c r="D1825" t="s">
        <v>24</v>
      </c>
      <c r="E1825">
        <v>137</v>
      </c>
      <c r="F1825">
        <v>30</v>
      </c>
      <c r="G1825">
        <v>2.0299999999999998</v>
      </c>
      <c r="H1825">
        <v>0</v>
      </c>
      <c r="J1825">
        <v>6755</v>
      </c>
      <c r="K1825">
        <v>1</v>
      </c>
      <c r="L1825">
        <v>39</v>
      </c>
      <c r="M1825">
        <v>92</v>
      </c>
      <c r="N1825">
        <v>4.7</v>
      </c>
      <c r="O1825">
        <v>75</v>
      </c>
      <c r="P1825">
        <v>0.2</v>
      </c>
      <c r="S1825">
        <v>15.6</v>
      </c>
      <c r="T1825">
        <v>16.3</v>
      </c>
      <c r="U1825">
        <v>0.58399999999999996</v>
      </c>
      <c r="V1825">
        <v>10.7</v>
      </c>
      <c r="W1825">
        <f t="shared" si="168"/>
        <v>0</v>
      </c>
      <c r="X1825">
        <f t="shared" si="169"/>
        <v>1</v>
      </c>
      <c r="Y1825">
        <f t="shared" si="170"/>
        <v>0</v>
      </c>
      <c r="Z1825">
        <f t="shared" si="171"/>
        <v>0</v>
      </c>
      <c r="AA1825">
        <f t="shared" si="172"/>
        <v>0</v>
      </c>
      <c r="AB1825">
        <f t="shared" si="173"/>
        <v>0</v>
      </c>
      <c r="AC1825">
        <v>73.8</v>
      </c>
    </row>
    <row r="1826" spans="1:29" x14ac:dyDescent="0.25">
      <c r="A1826" t="s">
        <v>34</v>
      </c>
      <c r="B1826" t="s">
        <v>194</v>
      </c>
      <c r="C1826">
        <v>2011</v>
      </c>
      <c r="D1826" t="s">
        <v>24</v>
      </c>
      <c r="E1826">
        <v>187</v>
      </c>
      <c r="F1826">
        <v>0</v>
      </c>
      <c r="G1826">
        <v>5.64</v>
      </c>
      <c r="H1826">
        <v>989.12635580000006</v>
      </c>
      <c r="I1826">
        <v>86</v>
      </c>
      <c r="J1826">
        <v>0</v>
      </c>
      <c r="K1826">
        <v>55.5</v>
      </c>
      <c r="L1826">
        <v>0</v>
      </c>
      <c r="M1826">
        <v>86</v>
      </c>
      <c r="N1826">
        <v>5.93</v>
      </c>
      <c r="O1826">
        <v>86</v>
      </c>
      <c r="P1826">
        <v>0.1</v>
      </c>
      <c r="Q1826">
        <v>8318.9769199999992</v>
      </c>
      <c r="R1826">
        <v>531589</v>
      </c>
      <c r="S1826">
        <v>3.5</v>
      </c>
      <c r="T1826">
        <v>3.4</v>
      </c>
      <c r="U1826">
        <v>0.70399999999999996</v>
      </c>
      <c r="V1826">
        <v>12.5</v>
      </c>
      <c r="W1826">
        <f t="shared" si="168"/>
        <v>0</v>
      </c>
      <c r="X1826">
        <f t="shared" si="169"/>
        <v>0</v>
      </c>
      <c r="Y1826">
        <f t="shared" si="170"/>
        <v>0</v>
      </c>
      <c r="Z1826">
        <f t="shared" si="171"/>
        <v>1</v>
      </c>
      <c r="AA1826">
        <f t="shared" si="172"/>
        <v>0</v>
      </c>
      <c r="AB1826">
        <f t="shared" si="173"/>
        <v>0</v>
      </c>
      <c r="AC1826">
        <v>76</v>
      </c>
    </row>
    <row r="1827" spans="1:29" x14ac:dyDescent="0.25">
      <c r="A1827" t="s">
        <v>25</v>
      </c>
      <c r="B1827" t="s">
        <v>107</v>
      </c>
      <c r="C1827">
        <v>2012</v>
      </c>
      <c r="D1827" t="s">
        <v>24</v>
      </c>
      <c r="E1827">
        <v>19</v>
      </c>
      <c r="F1827">
        <v>1100</v>
      </c>
      <c r="G1827">
        <v>3.1</v>
      </c>
      <c r="H1827">
        <v>64.96964491</v>
      </c>
      <c r="I1827">
        <v>73</v>
      </c>
      <c r="J1827">
        <v>18668</v>
      </c>
      <c r="K1827">
        <v>17</v>
      </c>
      <c r="L1827">
        <v>1400</v>
      </c>
      <c r="M1827">
        <v>79</v>
      </c>
      <c r="N1827">
        <v>4.3899999999999997</v>
      </c>
      <c r="O1827">
        <v>82</v>
      </c>
      <c r="P1827">
        <v>0.2</v>
      </c>
      <c r="Q1827">
        <v>1446.98541</v>
      </c>
      <c r="R1827">
        <v>126365852</v>
      </c>
      <c r="S1827">
        <v>26.9</v>
      </c>
      <c r="T1827">
        <v>27.6</v>
      </c>
      <c r="U1827">
        <v>0.59</v>
      </c>
      <c r="V1827">
        <v>11.3</v>
      </c>
      <c r="W1827">
        <f t="shared" si="168"/>
        <v>0</v>
      </c>
      <c r="X1827">
        <f t="shared" si="169"/>
        <v>1</v>
      </c>
      <c r="Y1827">
        <f t="shared" si="170"/>
        <v>0</v>
      </c>
      <c r="Z1827">
        <f t="shared" si="171"/>
        <v>0</v>
      </c>
      <c r="AA1827">
        <f t="shared" si="172"/>
        <v>0</v>
      </c>
      <c r="AB1827">
        <f t="shared" si="173"/>
        <v>0</v>
      </c>
      <c r="AC1827">
        <v>67.3</v>
      </c>
    </row>
    <row r="1828" spans="1:29" x14ac:dyDescent="0.25">
      <c r="A1828" t="s">
        <v>25</v>
      </c>
      <c r="B1828" t="s">
        <v>149</v>
      </c>
      <c r="C1828">
        <v>2013</v>
      </c>
      <c r="D1828" t="s">
        <v>24</v>
      </c>
      <c r="E1828">
        <v>162</v>
      </c>
      <c r="F1828">
        <v>19</v>
      </c>
      <c r="G1828">
        <v>0.27</v>
      </c>
      <c r="H1828">
        <v>80.15505125</v>
      </c>
      <c r="I1828">
        <v>92</v>
      </c>
      <c r="J1828">
        <v>1861</v>
      </c>
      <c r="K1828">
        <v>18</v>
      </c>
      <c r="L1828">
        <v>24</v>
      </c>
      <c r="M1828">
        <v>92</v>
      </c>
      <c r="N1828">
        <v>5.69</v>
      </c>
      <c r="O1828">
        <v>92</v>
      </c>
      <c r="P1828">
        <v>0.1</v>
      </c>
      <c r="Q1828">
        <v>688.61727880000001</v>
      </c>
      <c r="R1828">
        <v>2798531</v>
      </c>
      <c r="S1828">
        <v>16.100000000000001</v>
      </c>
      <c r="T1828">
        <v>16.5</v>
      </c>
      <c r="U1828">
        <v>0.54500000000000004</v>
      </c>
      <c r="V1828">
        <v>12.3</v>
      </c>
      <c r="W1828">
        <f t="shared" si="168"/>
        <v>0</v>
      </c>
      <c r="X1828">
        <f t="shared" si="169"/>
        <v>1</v>
      </c>
      <c r="Y1828">
        <f t="shared" si="170"/>
        <v>0</v>
      </c>
      <c r="Z1828">
        <f t="shared" si="171"/>
        <v>0</v>
      </c>
      <c r="AA1828">
        <f t="shared" si="172"/>
        <v>0</v>
      </c>
      <c r="AB1828">
        <f t="shared" si="173"/>
        <v>0</v>
      </c>
      <c r="AC1828">
        <v>69.3</v>
      </c>
    </row>
    <row r="1829" spans="1:29" x14ac:dyDescent="0.25">
      <c r="A1829" t="s">
        <v>25</v>
      </c>
      <c r="B1829" t="s">
        <v>192</v>
      </c>
      <c r="C1829">
        <v>2014</v>
      </c>
      <c r="D1829" t="s">
        <v>24</v>
      </c>
      <c r="E1829">
        <v>141</v>
      </c>
      <c r="F1829">
        <v>3</v>
      </c>
      <c r="G1829">
        <v>2.37</v>
      </c>
      <c r="H1829">
        <v>42.730828299999999</v>
      </c>
      <c r="I1829">
        <v>99</v>
      </c>
      <c r="J1829">
        <v>1686</v>
      </c>
      <c r="K1829">
        <v>22.7</v>
      </c>
      <c r="L1829">
        <v>3</v>
      </c>
      <c r="M1829">
        <v>99</v>
      </c>
      <c r="N1829">
        <v>3.5</v>
      </c>
      <c r="O1829">
        <v>99</v>
      </c>
      <c r="P1829">
        <v>0.1</v>
      </c>
      <c r="Q1829">
        <v>382.54993999999999</v>
      </c>
      <c r="R1829">
        <v>2771</v>
      </c>
      <c r="S1829">
        <v>15.2</v>
      </c>
      <c r="T1829">
        <v>15</v>
      </c>
      <c r="U1829">
        <v>0.76</v>
      </c>
      <c r="V1829">
        <v>14</v>
      </c>
      <c r="W1829">
        <f t="shared" si="168"/>
        <v>0</v>
      </c>
      <c r="X1829">
        <f t="shared" si="169"/>
        <v>1</v>
      </c>
      <c r="Y1829">
        <f t="shared" si="170"/>
        <v>0</v>
      </c>
      <c r="Z1829">
        <f t="shared" si="171"/>
        <v>0</v>
      </c>
      <c r="AA1829">
        <f t="shared" si="172"/>
        <v>0</v>
      </c>
      <c r="AB1829">
        <f t="shared" si="173"/>
        <v>0</v>
      </c>
      <c r="AC1829">
        <v>74.7</v>
      </c>
    </row>
    <row r="1830" spans="1:29" x14ac:dyDescent="0.25">
      <c r="A1830" t="s">
        <v>27</v>
      </c>
      <c r="B1830" t="s">
        <v>170</v>
      </c>
      <c r="C1830">
        <v>2011</v>
      </c>
      <c r="D1830" t="s">
        <v>37</v>
      </c>
      <c r="E1830">
        <v>139</v>
      </c>
      <c r="F1830">
        <v>2</v>
      </c>
      <c r="G1830">
        <v>9.1</v>
      </c>
      <c r="H1830">
        <v>10.325888620000001</v>
      </c>
      <c r="I1830">
        <v>96</v>
      </c>
      <c r="J1830">
        <v>4189</v>
      </c>
      <c r="K1830">
        <v>57.7</v>
      </c>
      <c r="L1830">
        <v>2</v>
      </c>
      <c r="M1830">
        <v>89</v>
      </c>
      <c r="N1830">
        <v>5.53</v>
      </c>
      <c r="O1830">
        <v>89</v>
      </c>
      <c r="P1830">
        <v>0.1</v>
      </c>
      <c r="Q1830">
        <v>92.277825000000007</v>
      </c>
      <c r="R1830">
        <v>2147528</v>
      </c>
      <c r="S1830">
        <v>2.9</v>
      </c>
      <c r="T1830">
        <v>3.1</v>
      </c>
      <c r="U1830">
        <v>0.79800000000000004</v>
      </c>
      <c r="V1830">
        <v>15.7</v>
      </c>
      <c r="W1830">
        <f t="shared" si="168"/>
        <v>0</v>
      </c>
      <c r="X1830">
        <f t="shared" si="169"/>
        <v>0</v>
      </c>
      <c r="Y1830">
        <f t="shared" si="170"/>
        <v>0</v>
      </c>
      <c r="Z1830">
        <f t="shared" si="171"/>
        <v>0</v>
      </c>
      <c r="AA1830">
        <f t="shared" si="172"/>
        <v>1</v>
      </c>
      <c r="AB1830">
        <f t="shared" si="173"/>
        <v>1</v>
      </c>
      <c r="AC1830">
        <v>74.3</v>
      </c>
    </row>
    <row r="1831" spans="1:29" x14ac:dyDescent="0.25">
      <c r="A1831" t="s">
        <v>27</v>
      </c>
      <c r="B1831" t="s">
        <v>97</v>
      </c>
      <c r="C1831">
        <v>2009</v>
      </c>
      <c r="D1831" t="s">
        <v>24</v>
      </c>
      <c r="E1831">
        <v>78</v>
      </c>
      <c r="F1831">
        <v>0</v>
      </c>
      <c r="G1831">
        <v>9.08</v>
      </c>
      <c r="H1831">
        <v>372.68541420000003</v>
      </c>
      <c r="I1831">
        <v>95</v>
      </c>
      <c r="J1831">
        <v>2</v>
      </c>
      <c r="K1831">
        <v>63.1</v>
      </c>
      <c r="L1831">
        <v>0</v>
      </c>
      <c r="M1831">
        <v>99</v>
      </c>
      <c r="N1831">
        <v>9.76</v>
      </c>
      <c r="O1831">
        <v>99</v>
      </c>
      <c r="P1831">
        <v>0.1</v>
      </c>
      <c r="Q1831">
        <v>2971.973</v>
      </c>
      <c r="R1831">
        <v>111717</v>
      </c>
      <c r="S1831">
        <v>0.8</v>
      </c>
      <c r="T1831">
        <v>0.7</v>
      </c>
      <c r="U1831">
        <v>0.85699999999999998</v>
      </c>
      <c r="V1831">
        <v>16.2</v>
      </c>
      <c r="W1831">
        <f t="shared" si="168"/>
        <v>0</v>
      </c>
      <c r="X1831">
        <f t="shared" si="169"/>
        <v>0</v>
      </c>
      <c r="Y1831">
        <f t="shared" si="170"/>
        <v>0</v>
      </c>
      <c r="Z1831">
        <f t="shared" si="171"/>
        <v>0</v>
      </c>
      <c r="AA1831">
        <f t="shared" si="172"/>
        <v>1</v>
      </c>
      <c r="AB1831">
        <f t="shared" si="173"/>
        <v>0</v>
      </c>
      <c r="AC1831">
        <v>80</v>
      </c>
    </row>
    <row r="1832" spans="1:29" x14ac:dyDescent="0.25">
      <c r="A1832" t="s">
        <v>29</v>
      </c>
      <c r="B1832" t="s">
        <v>57</v>
      </c>
      <c r="C1832">
        <v>2004</v>
      </c>
      <c r="D1832" t="s">
        <v>24</v>
      </c>
      <c r="E1832">
        <v>378</v>
      </c>
      <c r="F1832">
        <v>24</v>
      </c>
      <c r="G1832">
        <v>5.72</v>
      </c>
      <c r="H1832">
        <v>11.226553470000001</v>
      </c>
      <c r="I1832">
        <v>83</v>
      </c>
      <c r="J1832">
        <v>2</v>
      </c>
      <c r="K1832">
        <v>13.8</v>
      </c>
      <c r="L1832">
        <v>38</v>
      </c>
      <c r="M1832">
        <v>76</v>
      </c>
      <c r="N1832">
        <v>7.1</v>
      </c>
      <c r="O1832">
        <v>83</v>
      </c>
      <c r="P1832">
        <v>4.8</v>
      </c>
      <c r="Q1832">
        <v>127.4296648</v>
      </c>
      <c r="R1832">
        <v>7182451</v>
      </c>
      <c r="S1832">
        <v>8.4</v>
      </c>
      <c r="T1832">
        <v>8.4</v>
      </c>
      <c r="U1832">
        <v>0.27900000000000003</v>
      </c>
      <c r="V1832">
        <v>5.2</v>
      </c>
      <c r="W1832">
        <f t="shared" si="168"/>
        <v>1</v>
      </c>
      <c r="X1832">
        <f t="shared" si="169"/>
        <v>0</v>
      </c>
      <c r="Y1832">
        <f t="shared" si="170"/>
        <v>0</v>
      </c>
      <c r="Z1832">
        <f t="shared" si="171"/>
        <v>0</v>
      </c>
      <c r="AA1832">
        <f t="shared" si="172"/>
        <v>0</v>
      </c>
      <c r="AB1832">
        <f t="shared" si="173"/>
        <v>0</v>
      </c>
      <c r="AC1832">
        <v>52.6</v>
      </c>
    </row>
    <row r="1833" spans="1:29" x14ac:dyDescent="0.25">
      <c r="A1833" t="s">
        <v>29</v>
      </c>
      <c r="B1833" t="s">
        <v>69</v>
      </c>
      <c r="C1833">
        <v>2001</v>
      </c>
      <c r="D1833" t="s">
        <v>24</v>
      </c>
      <c r="E1833">
        <v>419</v>
      </c>
      <c r="F1833">
        <v>9</v>
      </c>
      <c r="G1833">
        <v>2.2999999999999998</v>
      </c>
      <c r="H1833">
        <v>0</v>
      </c>
      <c r="J1833">
        <v>2152</v>
      </c>
      <c r="K1833">
        <v>19.8</v>
      </c>
      <c r="L1833">
        <v>14</v>
      </c>
      <c r="M1833">
        <v>32</v>
      </c>
      <c r="N1833">
        <v>2.44</v>
      </c>
      <c r="O1833">
        <v>31</v>
      </c>
      <c r="P1833">
        <v>7.6</v>
      </c>
      <c r="S1833">
        <v>9.4</v>
      </c>
      <c r="T1833">
        <v>9</v>
      </c>
      <c r="U1833">
        <v>0.48699999999999999</v>
      </c>
      <c r="V1833">
        <v>9.6999999999999993</v>
      </c>
      <c r="W1833">
        <f t="shared" si="168"/>
        <v>1</v>
      </c>
      <c r="X1833">
        <f t="shared" si="169"/>
        <v>0</v>
      </c>
      <c r="Y1833">
        <f t="shared" si="170"/>
        <v>0</v>
      </c>
      <c r="Z1833">
        <f t="shared" si="171"/>
        <v>0</v>
      </c>
      <c r="AA1833">
        <f t="shared" si="172"/>
        <v>0</v>
      </c>
      <c r="AB1833">
        <f t="shared" si="173"/>
        <v>0</v>
      </c>
      <c r="AC1833">
        <v>52.7</v>
      </c>
    </row>
    <row r="1834" spans="1:29" x14ac:dyDescent="0.25">
      <c r="A1834" t="s">
        <v>25</v>
      </c>
      <c r="B1834" t="s">
        <v>149</v>
      </c>
      <c r="C1834">
        <v>2005</v>
      </c>
      <c r="D1834" t="s">
        <v>24</v>
      </c>
      <c r="E1834">
        <v>28</v>
      </c>
      <c r="F1834">
        <v>33</v>
      </c>
      <c r="G1834">
        <v>0.2</v>
      </c>
      <c r="H1834">
        <v>4.2597525320000003</v>
      </c>
      <c r="I1834">
        <v>41</v>
      </c>
      <c r="J1834">
        <v>5023</v>
      </c>
      <c r="K1834">
        <v>13.9</v>
      </c>
      <c r="L1834">
        <v>44</v>
      </c>
      <c r="M1834">
        <v>78</v>
      </c>
      <c r="N1834">
        <v>5.72</v>
      </c>
      <c r="O1834">
        <v>75</v>
      </c>
      <c r="P1834">
        <v>0.2</v>
      </c>
      <c r="Q1834">
        <v>317.89197999999999</v>
      </c>
      <c r="R1834">
        <v>2564287</v>
      </c>
      <c r="S1834">
        <v>17.600000000000001</v>
      </c>
      <c r="T1834">
        <v>18.2</v>
      </c>
      <c r="U1834">
        <v>0.46899999999999997</v>
      </c>
      <c r="V1834">
        <v>9.4</v>
      </c>
      <c r="W1834">
        <f t="shared" si="168"/>
        <v>0</v>
      </c>
      <c r="X1834">
        <f t="shared" si="169"/>
        <v>1</v>
      </c>
      <c r="Y1834">
        <f t="shared" si="170"/>
        <v>0</v>
      </c>
      <c r="Z1834">
        <f t="shared" si="171"/>
        <v>0</v>
      </c>
      <c r="AA1834">
        <f t="shared" si="172"/>
        <v>0</v>
      </c>
      <c r="AB1834">
        <f t="shared" si="173"/>
        <v>0</v>
      </c>
      <c r="AC1834">
        <v>65.400000000000006</v>
      </c>
    </row>
    <row r="1835" spans="1:29" x14ac:dyDescent="0.25">
      <c r="A1835" t="s">
        <v>29</v>
      </c>
      <c r="B1835" t="s">
        <v>56</v>
      </c>
      <c r="C1835">
        <v>2014</v>
      </c>
      <c r="D1835" t="s">
        <v>24</v>
      </c>
      <c r="E1835">
        <v>268</v>
      </c>
      <c r="F1835">
        <v>39</v>
      </c>
      <c r="G1835">
        <v>0.01</v>
      </c>
      <c r="H1835">
        <v>8.3863395010000001</v>
      </c>
      <c r="I1835">
        <v>91</v>
      </c>
      <c r="J1835">
        <v>343</v>
      </c>
      <c r="K1835">
        <v>18.8</v>
      </c>
      <c r="L1835">
        <v>63</v>
      </c>
      <c r="M1835">
        <v>91</v>
      </c>
      <c r="N1835">
        <v>4.96</v>
      </c>
      <c r="O1835">
        <v>91</v>
      </c>
      <c r="P1835">
        <v>0.6</v>
      </c>
      <c r="Q1835">
        <v>75.146411299999997</v>
      </c>
      <c r="R1835">
        <v>17585977</v>
      </c>
      <c r="S1835">
        <v>8.1999999999999993</v>
      </c>
      <c r="T1835">
        <v>7.7</v>
      </c>
      <c r="U1835">
        <v>0.39800000000000002</v>
      </c>
      <c r="V1835">
        <v>7.7</v>
      </c>
      <c r="W1835">
        <f t="shared" si="168"/>
        <v>1</v>
      </c>
      <c r="X1835">
        <f t="shared" si="169"/>
        <v>0</v>
      </c>
      <c r="Y1835">
        <f t="shared" si="170"/>
        <v>0</v>
      </c>
      <c r="Z1835">
        <f t="shared" si="171"/>
        <v>0</v>
      </c>
      <c r="AA1835">
        <f t="shared" si="172"/>
        <v>0</v>
      </c>
      <c r="AB1835">
        <f t="shared" si="173"/>
        <v>0</v>
      </c>
      <c r="AC1835">
        <v>59.3</v>
      </c>
    </row>
    <row r="1836" spans="1:29" x14ac:dyDescent="0.25">
      <c r="A1836" t="s">
        <v>25</v>
      </c>
      <c r="B1836" t="s">
        <v>207</v>
      </c>
      <c r="C1836">
        <v>2010</v>
      </c>
      <c r="D1836" t="s">
        <v>24</v>
      </c>
      <c r="E1836">
        <v>116</v>
      </c>
      <c r="F1836">
        <v>21</v>
      </c>
      <c r="G1836">
        <v>1.49</v>
      </c>
      <c r="H1836">
        <v>32.782358279999997</v>
      </c>
      <c r="I1836">
        <v>96</v>
      </c>
      <c r="J1836">
        <v>7</v>
      </c>
      <c r="K1836">
        <v>61.9</v>
      </c>
      <c r="L1836">
        <v>25</v>
      </c>
      <c r="M1836">
        <v>97</v>
      </c>
      <c r="N1836">
        <v>5.61</v>
      </c>
      <c r="O1836">
        <v>97</v>
      </c>
      <c r="P1836">
        <v>0.1</v>
      </c>
      <c r="Q1836">
        <v>1672.5693000000001</v>
      </c>
      <c r="R1836">
        <v>72326914</v>
      </c>
      <c r="S1836">
        <v>4.9000000000000004</v>
      </c>
      <c r="T1836">
        <v>4.7</v>
      </c>
      <c r="U1836">
        <v>0.71499999999999997</v>
      </c>
      <c r="V1836">
        <v>13</v>
      </c>
      <c r="W1836">
        <f t="shared" si="168"/>
        <v>0</v>
      </c>
      <c r="X1836">
        <f t="shared" si="169"/>
        <v>1</v>
      </c>
      <c r="Y1836">
        <f t="shared" si="170"/>
        <v>0</v>
      </c>
      <c r="Z1836">
        <f t="shared" si="171"/>
        <v>0</v>
      </c>
      <c r="AA1836">
        <f t="shared" si="172"/>
        <v>0</v>
      </c>
      <c r="AB1836">
        <f t="shared" si="173"/>
        <v>0</v>
      </c>
      <c r="AC1836">
        <v>74.2</v>
      </c>
    </row>
    <row r="1837" spans="1:29" x14ac:dyDescent="0.25">
      <c r="A1837" t="s">
        <v>34</v>
      </c>
      <c r="B1837" t="s">
        <v>102</v>
      </c>
      <c r="C1837">
        <v>2006</v>
      </c>
      <c r="D1837" t="s">
        <v>24</v>
      </c>
      <c r="E1837">
        <v>24</v>
      </c>
      <c r="F1837">
        <v>1</v>
      </c>
      <c r="G1837">
        <v>7.04</v>
      </c>
      <c r="H1837">
        <v>170.6325842</v>
      </c>
      <c r="I1837">
        <v>93</v>
      </c>
      <c r="J1837">
        <v>0</v>
      </c>
      <c r="K1837">
        <v>39.6</v>
      </c>
      <c r="L1837">
        <v>1</v>
      </c>
      <c r="M1837">
        <v>92</v>
      </c>
      <c r="N1837">
        <v>4.67</v>
      </c>
      <c r="O1837">
        <v>93</v>
      </c>
      <c r="P1837">
        <v>1.1000000000000001</v>
      </c>
      <c r="Q1837">
        <v>1945.6395</v>
      </c>
      <c r="R1837">
        <v>74961</v>
      </c>
      <c r="S1837">
        <v>5.7</v>
      </c>
      <c r="T1837">
        <v>5.5</v>
      </c>
      <c r="U1837">
        <v>0.622</v>
      </c>
      <c r="V1837">
        <v>11.7</v>
      </c>
      <c r="W1837">
        <f t="shared" si="168"/>
        <v>0</v>
      </c>
      <c r="X1837">
        <f t="shared" si="169"/>
        <v>0</v>
      </c>
      <c r="Y1837">
        <f t="shared" si="170"/>
        <v>0</v>
      </c>
      <c r="Z1837">
        <f t="shared" si="171"/>
        <v>1</v>
      </c>
      <c r="AA1837">
        <f t="shared" si="172"/>
        <v>0</v>
      </c>
      <c r="AB1837">
        <f t="shared" si="173"/>
        <v>0</v>
      </c>
      <c r="AC1837">
        <v>65.2</v>
      </c>
    </row>
    <row r="1838" spans="1:29" x14ac:dyDescent="0.25">
      <c r="A1838" t="s">
        <v>25</v>
      </c>
      <c r="B1838" t="s">
        <v>66</v>
      </c>
      <c r="C1838">
        <v>2010</v>
      </c>
      <c r="D1838" t="s">
        <v>24</v>
      </c>
      <c r="E1838">
        <v>92</v>
      </c>
      <c r="F1838">
        <v>231</v>
      </c>
      <c r="G1838">
        <v>5.75</v>
      </c>
      <c r="H1838">
        <v>5.660754839</v>
      </c>
      <c r="I1838">
        <v>99</v>
      </c>
      <c r="J1838">
        <v>38159</v>
      </c>
      <c r="K1838">
        <v>28.1</v>
      </c>
      <c r="L1838">
        <v>268</v>
      </c>
      <c r="M1838">
        <v>99</v>
      </c>
      <c r="N1838">
        <v>4.8899999999999997</v>
      </c>
      <c r="O1838">
        <v>99</v>
      </c>
      <c r="P1838">
        <v>0.1</v>
      </c>
      <c r="Q1838">
        <v>456.51248700000002</v>
      </c>
      <c r="R1838">
        <v>133775</v>
      </c>
      <c r="S1838">
        <v>4.2</v>
      </c>
      <c r="T1838">
        <v>3.6</v>
      </c>
      <c r="U1838">
        <v>0.69099999999999995</v>
      </c>
      <c r="V1838">
        <v>12.5</v>
      </c>
      <c r="W1838">
        <f t="shared" si="168"/>
        <v>0</v>
      </c>
      <c r="X1838">
        <f t="shared" si="169"/>
        <v>1</v>
      </c>
      <c r="Y1838">
        <f t="shared" si="170"/>
        <v>0</v>
      </c>
      <c r="Z1838">
        <f t="shared" si="171"/>
        <v>0</v>
      </c>
      <c r="AA1838">
        <f t="shared" si="172"/>
        <v>0</v>
      </c>
      <c r="AB1838">
        <f t="shared" si="173"/>
        <v>0</v>
      </c>
      <c r="AC1838">
        <v>75</v>
      </c>
    </row>
    <row r="1839" spans="1:29" x14ac:dyDescent="0.25">
      <c r="A1839" t="s">
        <v>27</v>
      </c>
      <c r="B1839" t="s">
        <v>39</v>
      </c>
      <c r="C1839">
        <v>2012</v>
      </c>
      <c r="D1839" t="s">
        <v>37</v>
      </c>
      <c r="E1839">
        <v>7</v>
      </c>
      <c r="F1839">
        <v>0</v>
      </c>
      <c r="G1839">
        <v>12.26</v>
      </c>
      <c r="H1839">
        <v>7878.3723550000004</v>
      </c>
      <c r="I1839">
        <v>92</v>
      </c>
      <c r="J1839">
        <v>36</v>
      </c>
      <c r="K1839">
        <v>56.1</v>
      </c>
      <c r="L1839">
        <v>0</v>
      </c>
      <c r="M1839">
        <v>92</v>
      </c>
      <c r="N1839">
        <v>11.17</v>
      </c>
      <c r="O1839">
        <v>92</v>
      </c>
      <c r="P1839">
        <v>0.1</v>
      </c>
      <c r="Q1839">
        <v>48333.57273</v>
      </c>
      <c r="R1839">
        <v>8429991</v>
      </c>
      <c r="S1839">
        <v>1.8</v>
      </c>
      <c r="T1839">
        <v>2</v>
      </c>
      <c r="U1839">
        <v>0.88400000000000001</v>
      </c>
      <c r="V1839">
        <v>15.7</v>
      </c>
      <c r="W1839">
        <f t="shared" si="168"/>
        <v>0</v>
      </c>
      <c r="X1839">
        <f t="shared" si="169"/>
        <v>0</v>
      </c>
      <c r="Y1839">
        <f t="shared" si="170"/>
        <v>0</v>
      </c>
      <c r="Z1839">
        <f t="shared" si="171"/>
        <v>0</v>
      </c>
      <c r="AA1839">
        <f t="shared" si="172"/>
        <v>1</v>
      </c>
      <c r="AB1839">
        <f t="shared" si="173"/>
        <v>1</v>
      </c>
      <c r="AC1839">
        <v>88</v>
      </c>
    </row>
    <row r="1840" spans="1:29" x14ac:dyDescent="0.25">
      <c r="A1840" t="s">
        <v>25</v>
      </c>
      <c r="B1840" t="s">
        <v>198</v>
      </c>
      <c r="C1840">
        <v>2013</v>
      </c>
      <c r="D1840" t="s">
        <v>24</v>
      </c>
      <c r="E1840">
        <v>37</v>
      </c>
      <c r="F1840">
        <v>7</v>
      </c>
      <c r="G1840">
        <v>0.01</v>
      </c>
      <c r="H1840">
        <v>0</v>
      </c>
      <c r="I1840">
        <v>71</v>
      </c>
      <c r="J1840">
        <v>740</v>
      </c>
      <c r="K1840">
        <v>55.2</v>
      </c>
      <c r="L1840">
        <v>9</v>
      </c>
      <c r="M1840">
        <v>5</v>
      </c>
      <c r="N1840">
        <v>3.25</v>
      </c>
      <c r="O1840">
        <v>41</v>
      </c>
      <c r="P1840">
        <v>0.1</v>
      </c>
      <c r="R1840">
        <v>1989141</v>
      </c>
      <c r="S1840">
        <v>6.3</v>
      </c>
      <c r="T1840">
        <v>6.1</v>
      </c>
      <c r="U1840">
        <v>0.63500000000000001</v>
      </c>
      <c r="V1840">
        <v>13</v>
      </c>
      <c r="W1840">
        <f t="shared" si="168"/>
        <v>0</v>
      </c>
      <c r="X1840">
        <f t="shared" si="169"/>
        <v>1</v>
      </c>
      <c r="Y1840">
        <f t="shared" si="170"/>
        <v>0</v>
      </c>
      <c r="Z1840">
        <f t="shared" si="171"/>
        <v>0</v>
      </c>
      <c r="AA1840">
        <f t="shared" si="172"/>
        <v>0</v>
      </c>
      <c r="AB1840">
        <f t="shared" si="173"/>
        <v>0</v>
      </c>
      <c r="AC1840">
        <v>63.6</v>
      </c>
    </row>
    <row r="1841" spans="1:29" x14ac:dyDescent="0.25">
      <c r="A1841" t="s">
        <v>27</v>
      </c>
      <c r="B1841" t="s">
        <v>75</v>
      </c>
      <c r="C1841">
        <v>2005</v>
      </c>
      <c r="D1841" t="s">
        <v>37</v>
      </c>
      <c r="E1841">
        <v>114</v>
      </c>
      <c r="F1841">
        <v>0</v>
      </c>
      <c r="G1841">
        <v>13.19</v>
      </c>
      <c r="H1841">
        <v>0</v>
      </c>
      <c r="I1841">
        <v>99</v>
      </c>
      <c r="J1841">
        <v>0</v>
      </c>
      <c r="K1841">
        <v>61.3</v>
      </c>
      <c r="L1841">
        <v>0</v>
      </c>
      <c r="M1841">
        <v>96</v>
      </c>
      <c r="N1841">
        <v>6.93</v>
      </c>
      <c r="O1841">
        <v>97</v>
      </c>
      <c r="P1841">
        <v>0.1</v>
      </c>
      <c r="S1841">
        <v>2.1</v>
      </c>
      <c r="T1841">
        <v>2.1</v>
      </c>
      <c r="W1841">
        <f t="shared" si="168"/>
        <v>0</v>
      </c>
      <c r="X1841">
        <f t="shared" si="169"/>
        <v>0</v>
      </c>
      <c r="Y1841">
        <f t="shared" si="170"/>
        <v>0</v>
      </c>
      <c r="Z1841">
        <f t="shared" si="171"/>
        <v>0</v>
      </c>
      <c r="AA1841">
        <f t="shared" si="172"/>
        <v>1</v>
      </c>
      <c r="AB1841">
        <f t="shared" si="173"/>
        <v>1</v>
      </c>
      <c r="AC1841">
        <v>75.900000000000006</v>
      </c>
    </row>
    <row r="1842" spans="1:29" x14ac:dyDescent="0.25">
      <c r="A1842" t="s">
        <v>29</v>
      </c>
      <c r="B1842" t="s">
        <v>59</v>
      </c>
      <c r="C1842">
        <v>2013</v>
      </c>
      <c r="D1842" t="s">
        <v>24</v>
      </c>
      <c r="E1842">
        <v>12</v>
      </c>
      <c r="F1842">
        <v>0</v>
      </c>
      <c r="G1842">
        <v>0.01</v>
      </c>
      <c r="H1842">
        <v>325.62986269999999</v>
      </c>
      <c r="I1842">
        <v>94</v>
      </c>
      <c r="J1842">
        <v>0</v>
      </c>
      <c r="K1842">
        <v>29.7</v>
      </c>
      <c r="L1842">
        <v>0</v>
      </c>
      <c r="M1842">
        <v>93</v>
      </c>
      <c r="N1842">
        <v>4.29</v>
      </c>
      <c r="O1842">
        <v>93</v>
      </c>
      <c r="P1842">
        <v>0.2</v>
      </c>
      <c r="Q1842">
        <v>3558.7963140000002</v>
      </c>
      <c r="R1842">
        <v>5216</v>
      </c>
      <c r="S1842">
        <v>6.9</v>
      </c>
      <c r="T1842">
        <v>6.9</v>
      </c>
      <c r="U1842">
        <v>0.64300000000000002</v>
      </c>
      <c r="V1842">
        <v>13.6</v>
      </c>
      <c r="W1842">
        <f t="shared" si="168"/>
        <v>1</v>
      </c>
      <c r="X1842">
        <f t="shared" si="169"/>
        <v>0</v>
      </c>
      <c r="Y1842">
        <f t="shared" si="170"/>
        <v>0</v>
      </c>
      <c r="Z1842">
        <f t="shared" si="171"/>
        <v>0</v>
      </c>
      <c r="AA1842">
        <f t="shared" si="172"/>
        <v>0</v>
      </c>
      <c r="AB1842">
        <f t="shared" si="173"/>
        <v>0</v>
      </c>
      <c r="AC1842">
        <v>72.8</v>
      </c>
    </row>
    <row r="1843" spans="1:29" x14ac:dyDescent="0.25">
      <c r="A1843" t="s">
        <v>25</v>
      </c>
      <c r="B1843" t="s">
        <v>116</v>
      </c>
      <c r="C1843">
        <v>2008</v>
      </c>
      <c r="D1843" t="s">
        <v>24</v>
      </c>
      <c r="E1843">
        <v>119</v>
      </c>
      <c r="F1843">
        <v>4</v>
      </c>
      <c r="G1843">
        <v>0.61</v>
      </c>
      <c r="H1843">
        <v>535.27864039999997</v>
      </c>
      <c r="I1843">
        <v>97</v>
      </c>
      <c r="J1843">
        <v>2</v>
      </c>
      <c r="K1843">
        <v>6.1</v>
      </c>
      <c r="L1843">
        <v>4</v>
      </c>
      <c r="M1843">
        <v>98</v>
      </c>
      <c r="N1843">
        <v>8.7799999999999994</v>
      </c>
      <c r="O1843">
        <v>97</v>
      </c>
      <c r="P1843">
        <v>0.1</v>
      </c>
      <c r="Q1843">
        <v>3385.6966499999999</v>
      </c>
      <c r="R1843">
        <v>6489822</v>
      </c>
      <c r="S1843">
        <v>3.8</v>
      </c>
      <c r="T1843">
        <v>3.8</v>
      </c>
      <c r="U1843">
        <v>0.73899999999999999</v>
      </c>
      <c r="V1843">
        <v>13.6</v>
      </c>
      <c r="W1843">
        <f t="shared" si="168"/>
        <v>0</v>
      </c>
      <c r="X1843">
        <f t="shared" si="169"/>
        <v>1</v>
      </c>
      <c r="Y1843">
        <f t="shared" si="170"/>
        <v>0</v>
      </c>
      <c r="Z1843">
        <f t="shared" si="171"/>
        <v>0</v>
      </c>
      <c r="AA1843">
        <f t="shared" si="172"/>
        <v>0</v>
      </c>
      <c r="AB1843">
        <f t="shared" si="173"/>
        <v>0</v>
      </c>
      <c r="AC1843">
        <v>73.099999999999994</v>
      </c>
    </row>
    <row r="1844" spans="1:29" x14ac:dyDescent="0.25">
      <c r="A1844" t="s">
        <v>29</v>
      </c>
      <c r="B1844" t="s">
        <v>96</v>
      </c>
      <c r="C1844">
        <v>2006</v>
      </c>
      <c r="D1844" t="s">
        <v>24</v>
      </c>
      <c r="E1844">
        <v>288</v>
      </c>
      <c r="F1844">
        <v>41</v>
      </c>
      <c r="G1844">
        <v>1.7</v>
      </c>
      <c r="H1844">
        <v>129.02633639999999</v>
      </c>
      <c r="I1844">
        <v>84</v>
      </c>
      <c r="J1844">
        <v>420</v>
      </c>
      <c r="K1844">
        <v>23</v>
      </c>
      <c r="L1844">
        <v>62</v>
      </c>
      <c r="M1844">
        <v>84</v>
      </c>
      <c r="N1844">
        <v>4.6399999999999997</v>
      </c>
      <c r="O1844">
        <v>84</v>
      </c>
      <c r="P1844">
        <v>2.9</v>
      </c>
      <c r="Q1844">
        <v>922.93516769999997</v>
      </c>
      <c r="R1844">
        <v>22113425</v>
      </c>
      <c r="S1844">
        <v>7.9</v>
      </c>
      <c r="T1844">
        <v>7.9</v>
      </c>
      <c r="U1844">
        <v>0.51</v>
      </c>
      <c r="V1844">
        <v>8.6999999999999993</v>
      </c>
      <c r="W1844">
        <f t="shared" si="168"/>
        <v>1</v>
      </c>
      <c r="X1844">
        <f t="shared" si="169"/>
        <v>0</v>
      </c>
      <c r="Y1844">
        <f t="shared" si="170"/>
        <v>0</v>
      </c>
      <c r="Z1844">
        <f t="shared" si="171"/>
        <v>0</v>
      </c>
      <c r="AA1844">
        <f t="shared" si="172"/>
        <v>0</v>
      </c>
      <c r="AB1844">
        <f t="shared" si="173"/>
        <v>0</v>
      </c>
      <c r="AC1844">
        <v>59.4</v>
      </c>
    </row>
    <row r="1845" spans="1:29" x14ac:dyDescent="0.25">
      <c r="A1845" t="s">
        <v>25</v>
      </c>
      <c r="B1845" t="s">
        <v>220</v>
      </c>
      <c r="C1845">
        <v>2000</v>
      </c>
      <c r="D1845" t="s">
        <v>24</v>
      </c>
      <c r="E1845">
        <v>139</v>
      </c>
      <c r="F1845">
        <v>33</v>
      </c>
      <c r="G1845">
        <v>1.6</v>
      </c>
      <c r="H1845">
        <v>0</v>
      </c>
      <c r="J1845">
        <v>16512</v>
      </c>
      <c r="K1845">
        <v>9.1999999999999993</v>
      </c>
      <c r="L1845">
        <v>43</v>
      </c>
      <c r="M1845">
        <v>96</v>
      </c>
      <c r="N1845">
        <v>4.8899999999999997</v>
      </c>
      <c r="O1845">
        <v>96</v>
      </c>
      <c r="P1845">
        <v>0.1</v>
      </c>
      <c r="S1845">
        <v>15.8</v>
      </c>
      <c r="T1845">
        <v>16.399999999999999</v>
      </c>
      <c r="U1845">
        <v>0.56899999999999995</v>
      </c>
      <c r="V1845">
        <v>10.4</v>
      </c>
      <c r="W1845">
        <f t="shared" si="168"/>
        <v>0</v>
      </c>
      <c r="X1845">
        <f t="shared" si="169"/>
        <v>1</v>
      </c>
      <c r="Y1845">
        <f t="shared" si="170"/>
        <v>0</v>
      </c>
      <c r="Z1845">
        <f t="shared" si="171"/>
        <v>0</v>
      </c>
      <c r="AA1845">
        <f t="shared" si="172"/>
        <v>0</v>
      </c>
      <c r="AB1845">
        <f t="shared" si="173"/>
        <v>0</v>
      </c>
      <c r="AC1845">
        <v>73.400000000000006</v>
      </c>
    </row>
    <row r="1846" spans="1:29" x14ac:dyDescent="0.25">
      <c r="A1846" t="s">
        <v>27</v>
      </c>
      <c r="B1846" t="s">
        <v>135</v>
      </c>
      <c r="C1846">
        <v>2001</v>
      </c>
      <c r="D1846" t="s">
        <v>37</v>
      </c>
      <c r="E1846">
        <v>79</v>
      </c>
      <c r="F1846">
        <v>0</v>
      </c>
      <c r="G1846">
        <v>5.62</v>
      </c>
      <c r="H1846">
        <v>130.0150391</v>
      </c>
      <c r="J1846">
        <v>2</v>
      </c>
      <c r="K1846">
        <v>62.8</v>
      </c>
      <c r="L1846">
        <v>0</v>
      </c>
      <c r="M1846">
        <v>95</v>
      </c>
      <c r="N1846">
        <v>7.11</v>
      </c>
      <c r="O1846">
        <v>95</v>
      </c>
      <c r="P1846">
        <v>0.1</v>
      </c>
      <c r="Q1846">
        <v>1121.7863600000001</v>
      </c>
      <c r="R1846">
        <v>39328</v>
      </c>
      <c r="S1846">
        <v>0.7</v>
      </c>
      <c r="T1846">
        <v>0.7</v>
      </c>
      <c r="U1846">
        <v>0.78300000000000003</v>
      </c>
      <c r="V1846">
        <v>13.7</v>
      </c>
      <c r="W1846">
        <f t="shared" si="168"/>
        <v>0</v>
      </c>
      <c r="X1846">
        <f t="shared" si="169"/>
        <v>0</v>
      </c>
      <c r="Y1846">
        <f t="shared" si="170"/>
        <v>0</v>
      </c>
      <c r="Z1846">
        <f t="shared" si="171"/>
        <v>0</v>
      </c>
      <c r="AA1846">
        <f t="shared" si="172"/>
        <v>1</v>
      </c>
      <c r="AB1846">
        <f t="shared" si="173"/>
        <v>1</v>
      </c>
      <c r="AC1846">
        <v>77.8</v>
      </c>
    </row>
    <row r="1847" spans="1:29" x14ac:dyDescent="0.25">
      <c r="A1847" t="s">
        <v>27</v>
      </c>
      <c r="B1847" t="s">
        <v>95</v>
      </c>
      <c r="C1847">
        <v>2013</v>
      </c>
      <c r="D1847" t="s">
        <v>37</v>
      </c>
      <c r="E1847">
        <v>71</v>
      </c>
      <c r="F1847">
        <v>2</v>
      </c>
      <c r="G1847">
        <v>10.94</v>
      </c>
      <c r="H1847">
        <v>895.87795029999995</v>
      </c>
      <c r="I1847">
        <v>88</v>
      </c>
      <c r="J1847">
        <v>1771</v>
      </c>
      <c r="K1847">
        <v>61.4</v>
      </c>
      <c r="L1847">
        <v>3</v>
      </c>
      <c r="M1847">
        <v>94</v>
      </c>
      <c r="N1847">
        <v>11.16</v>
      </c>
      <c r="O1847">
        <v>95</v>
      </c>
      <c r="P1847">
        <v>0.1</v>
      </c>
      <c r="Q1847">
        <v>4653.9114300000001</v>
      </c>
      <c r="R1847">
        <v>864565</v>
      </c>
      <c r="S1847">
        <v>1.1000000000000001</v>
      </c>
      <c r="T1847">
        <v>1.1000000000000001</v>
      </c>
      <c r="U1847">
        <v>0.91900000000000004</v>
      </c>
      <c r="V1847">
        <v>16.899999999999999</v>
      </c>
      <c r="W1847">
        <f t="shared" si="168"/>
        <v>0</v>
      </c>
      <c r="X1847">
        <f t="shared" si="169"/>
        <v>0</v>
      </c>
      <c r="Y1847">
        <f t="shared" si="170"/>
        <v>0</v>
      </c>
      <c r="Z1847">
        <f t="shared" si="171"/>
        <v>0</v>
      </c>
      <c r="AA1847">
        <f t="shared" si="172"/>
        <v>1</v>
      </c>
      <c r="AB1847">
        <f t="shared" si="173"/>
        <v>1</v>
      </c>
      <c r="AC1847">
        <v>86</v>
      </c>
    </row>
    <row r="1848" spans="1:29" x14ac:dyDescent="0.25">
      <c r="A1848" t="s">
        <v>29</v>
      </c>
      <c r="B1848" t="s">
        <v>93</v>
      </c>
      <c r="C1848">
        <v>2006</v>
      </c>
      <c r="D1848" t="s">
        <v>24</v>
      </c>
      <c r="E1848">
        <v>288</v>
      </c>
      <c r="F1848">
        <v>3</v>
      </c>
      <c r="G1848">
        <v>2.93</v>
      </c>
      <c r="H1848">
        <v>0</v>
      </c>
      <c r="I1848">
        <v>95</v>
      </c>
      <c r="J1848">
        <v>0</v>
      </c>
      <c r="K1848">
        <v>21.5</v>
      </c>
      <c r="L1848">
        <v>6</v>
      </c>
      <c r="M1848">
        <v>94</v>
      </c>
      <c r="N1848">
        <v>5.52</v>
      </c>
      <c r="O1848">
        <v>95</v>
      </c>
      <c r="P1848">
        <v>3</v>
      </c>
      <c r="S1848">
        <v>9</v>
      </c>
      <c r="T1848">
        <v>8.9</v>
      </c>
      <c r="U1848">
        <v>0.41499999999999998</v>
      </c>
      <c r="V1848">
        <v>8.1</v>
      </c>
      <c r="W1848">
        <f t="shared" si="168"/>
        <v>1</v>
      </c>
      <c r="X1848">
        <f t="shared" si="169"/>
        <v>0</v>
      </c>
      <c r="Y1848">
        <f t="shared" si="170"/>
        <v>0</v>
      </c>
      <c r="Z1848">
        <f t="shared" si="171"/>
        <v>0</v>
      </c>
      <c r="AA1848">
        <f t="shared" si="172"/>
        <v>0</v>
      </c>
      <c r="AB1848">
        <f t="shared" si="173"/>
        <v>0</v>
      </c>
      <c r="AC1848">
        <v>58.2</v>
      </c>
    </row>
    <row r="1849" spans="1:29" x14ac:dyDescent="0.25">
      <c r="A1849" t="s">
        <v>32</v>
      </c>
      <c r="B1849" t="s">
        <v>139</v>
      </c>
      <c r="C1849">
        <v>2003</v>
      </c>
      <c r="D1849" t="s">
        <v>24</v>
      </c>
      <c r="E1849">
        <v>127</v>
      </c>
      <c r="F1849">
        <v>46</v>
      </c>
      <c r="G1849">
        <v>4.88</v>
      </c>
      <c r="H1849">
        <v>781.20628280000005</v>
      </c>
      <c r="I1849">
        <v>98</v>
      </c>
      <c r="J1849">
        <v>44</v>
      </c>
      <c r="K1849">
        <v>54.9</v>
      </c>
      <c r="L1849">
        <v>55</v>
      </c>
      <c r="M1849">
        <v>98</v>
      </c>
      <c r="N1849">
        <v>6.2</v>
      </c>
      <c r="O1849">
        <v>98</v>
      </c>
      <c r="P1849">
        <v>0.1</v>
      </c>
      <c r="Q1849">
        <v>6751.9989869999999</v>
      </c>
      <c r="R1849">
        <v>1564453</v>
      </c>
      <c r="S1849">
        <v>1.9</v>
      </c>
      <c r="T1849">
        <v>1.8</v>
      </c>
      <c r="U1849">
        <v>0.70799999999999996</v>
      </c>
      <c r="V1849">
        <v>11.9</v>
      </c>
      <c r="W1849">
        <f t="shared" si="168"/>
        <v>0</v>
      </c>
      <c r="X1849">
        <f t="shared" si="169"/>
        <v>0</v>
      </c>
      <c r="Y1849">
        <f t="shared" si="170"/>
        <v>0</v>
      </c>
      <c r="Z1849">
        <f t="shared" si="171"/>
        <v>0</v>
      </c>
      <c r="AA1849">
        <f t="shared" si="172"/>
        <v>0</v>
      </c>
      <c r="AB1849">
        <f t="shared" si="173"/>
        <v>0</v>
      </c>
      <c r="AC1849">
        <v>75</v>
      </c>
    </row>
    <row r="1850" spans="1:29" x14ac:dyDescent="0.25">
      <c r="A1850" t="s">
        <v>25</v>
      </c>
      <c r="B1850" t="s">
        <v>110</v>
      </c>
      <c r="C1850">
        <v>2002</v>
      </c>
      <c r="D1850" t="s">
        <v>24</v>
      </c>
      <c r="E1850">
        <v>14</v>
      </c>
      <c r="F1850">
        <v>30</v>
      </c>
      <c r="G1850">
        <v>0.15</v>
      </c>
      <c r="H1850">
        <v>0</v>
      </c>
      <c r="I1850">
        <v>65</v>
      </c>
      <c r="J1850">
        <v>0</v>
      </c>
      <c r="K1850">
        <v>5.6</v>
      </c>
      <c r="L1850">
        <v>37</v>
      </c>
      <c r="M1850">
        <v>76</v>
      </c>
      <c r="O1850">
        <v>77</v>
      </c>
      <c r="P1850">
        <v>0.1</v>
      </c>
      <c r="R1850">
        <v>24939299</v>
      </c>
      <c r="S1850">
        <v>5.5</v>
      </c>
      <c r="T1850">
        <v>5.3</v>
      </c>
      <c r="U1850">
        <v>0.61399999999999999</v>
      </c>
      <c r="V1850">
        <v>9.1</v>
      </c>
      <c r="W1850">
        <f t="shared" si="168"/>
        <v>0</v>
      </c>
      <c r="X1850">
        <f t="shared" si="169"/>
        <v>1</v>
      </c>
      <c r="Y1850">
        <f t="shared" si="170"/>
        <v>0</v>
      </c>
      <c r="Z1850">
        <f t="shared" si="171"/>
        <v>0</v>
      </c>
      <c r="AA1850">
        <f t="shared" si="172"/>
        <v>0</v>
      </c>
      <c r="AB1850">
        <f t="shared" si="173"/>
        <v>0</v>
      </c>
      <c r="AC1850">
        <v>74</v>
      </c>
    </row>
    <row r="1851" spans="1:29" x14ac:dyDescent="0.25">
      <c r="A1851" t="s">
        <v>27</v>
      </c>
      <c r="B1851" t="s">
        <v>90</v>
      </c>
      <c r="C1851">
        <v>2006</v>
      </c>
      <c r="D1851" t="s">
        <v>24</v>
      </c>
      <c r="E1851">
        <v>96</v>
      </c>
      <c r="F1851">
        <v>0</v>
      </c>
      <c r="G1851">
        <v>10.15</v>
      </c>
      <c r="H1851">
        <v>524.77752269999996</v>
      </c>
      <c r="J1851">
        <v>0</v>
      </c>
      <c r="K1851">
        <v>58.6</v>
      </c>
      <c r="L1851">
        <v>0</v>
      </c>
      <c r="M1851">
        <v>97</v>
      </c>
      <c r="N1851">
        <v>8.3800000000000008</v>
      </c>
      <c r="O1851">
        <v>97</v>
      </c>
      <c r="P1851">
        <v>0.1</v>
      </c>
      <c r="Q1851">
        <v>4112.6765100000002</v>
      </c>
      <c r="R1851">
        <v>5266268</v>
      </c>
      <c r="S1851">
        <v>0.9</v>
      </c>
      <c r="T1851">
        <v>0.8</v>
      </c>
      <c r="U1851">
        <v>0.86899999999999999</v>
      </c>
      <c r="V1851">
        <v>17.2</v>
      </c>
      <c r="W1851">
        <f t="shared" si="168"/>
        <v>0</v>
      </c>
      <c r="X1851">
        <f t="shared" si="169"/>
        <v>0</v>
      </c>
      <c r="Y1851">
        <f t="shared" si="170"/>
        <v>0</v>
      </c>
      <c r="Z1851">
        <f t="shared" si="171"/>
        <v>0</v>
      </c>
      <c r="AA1851">
        <f t="shared" si="172"/>
        <v>1</v>
      </c>
      <c r="AB1851">
        <f t="shared" si="173"/>
        <v>0</v>
      </c>
      <c r="AC1851">
        <v>79.2</v>
      </c>
    </row>
    <row r="1852" spans="1:29" x14ac:dyDescent="0.25">
      <c r="A1852" t="s">
        <v>38</v>
      </c>
      <c r="B1852" t="s">
        <v>119</v>
      </c>
      <c r="C1852">
        <v>2013</v>
      </c>
      <c r="D1852" t="s">
        <v>24</v>
      </c>
      <c r="E1852">
        <v>22</v>
      </c>
      <c r="F1852">
        <v>0</v>
      </c>
      <c r="G1852">
        <v>0.01</v>
      </c>
      <c r="H1852">
        <v>137.25919429999999</v>
      </c>
      <c r="I1852">
        <v>95</v>
      </c>
      <c r="J1852">
        <v>0</v>
      </c>
      <c r="K1852">
        <v>76.7</v>
      </c>
      <c r="L1852">
        <v>0</v>
      </c>
      <c r="M1852">
        <v>91</v>
      </c>
      <c r="N1852">
        <v>1.1499999999999999</v>
      </c>
      <c r="O1852">
        <v>95</v>
      </c>
      <c r="P1852">
        <v>0.1</v>
      </c>
      <c r="Q1852">
        <v>1724.3617369999999</v>
      </c>
      <c r="R1852">
        <v>18535</v>
      </c>
      <c r="S1852">
        <v>0.1</v>
      </c>
      <c r="T1852">
        <v>0.1</v>
      </c>
      <c r="U1852">
        <v>0.58899999999999997</v>
      </c>
      <c r="V1852">
        <v>11.9</v>
      </c>
      <c r="W1852">
        <f t="shared" si="168"/>
        <v>0</v>
      </c>
      <c r="X1852">
        <f t="shared" si="169"/>
        <v>0</v>
      </c>
      <c r="Y1852">
        <f t="shared" si="170"/>
        <v>1</v>
      </c>
      <c r="Z1852">
        <f t="shared" si="171"/>
        <v>0</v>
      </c>
      <c r="AA1852">
        <f t="shared" si="172"/>
        <v>0</v>
      </c>
      <c r="AB1852">
        <f t="shared" si="173"/>
        <v>0</v>
      </c>
      <c r="AC1852">
        <v>65.8</v>
      </c>
    </row>
    <row r="1853" spans="1:29" x14ac:dyDescent="0.25">
      <c r="A1853" t="s">
        <v>29</v>
      </c>
      <c r="B1853" t="s">
        <v>182</v>
      </c>
      <c r="C1853">
        <v>2007</v>
      </c>
      <c r="D1853" t="s">
        <v>24</v>
      </c>
      <c r="E1853">
        <v>185</v>
      </c>
      <c r="F1853">
        <v>0</v>
      </c>
      <c r="G1853">
        <v>8.1199999999999992</v>
      </c>
      <c r="H1853">
        <v>916.4741775</v>
      </c>
      <c r="I1853">
        <v>99</v>
      </c>
      <c r="J1853">
        <v>1</v>
      </c>
      <c r="K1853">
        <v>31.2</v>
      </c>
      <c r="L1853">
        <v>0</v>
      </c>
      <c r="M1853">
        <v>99</v>
      </c>
      <c r="N1853">
        <v>3.3</v>
      </c>
      <c r="O1853">
        <v>99</v>
      </c>
      <c r="P1853">
        <v>0.1</v>
      </c>
      <c r="Q1853">
        <v>12154.82994</v>
      </c>
      <c r="R1853">
        <v>8533</v>
      </c>
      <c r="S1853">
        <v>5.9</v>
      </c>
      <c r="T1853">
        <v>6.3</v>
      </c>
      <c r="U1853">
        <v>0.73299999999999998</v>
      </c>
      <c r="V1853">
        <v>13.1</v>
      </c>
      <c r="W1853">
        <f t="shared" si="168"/>
        <v>1</v>
      </c>
      <c r="X1853">
        <f t="shared" si="169"/>
        <v>0</v>
      </c>
      <c r="Y1853">
        <f t="shared" si="170"/>
        <v>0</v>
      </c>
      <c r="Z1853">
        <f t="shared" si="171"/>
        <v>0</v>
      </c>
      <c r="AA1853">
        <f t="shared" si="172"/>
        <v>0</v>
      </c>
      <c r="AB1853">
        <f t="shared" si="173"/>
        <v>0</v>
      </c>
      <c r="AC1853">
        <v>72.2</v>
      </c>
    </row>
    <row r="1854" spans="1:29" x14ac:dyDescent="0.25">
      <c r="A1854" t="s">
        <v>27</v>
      </c>
      <c r="B1854" t="s">
        <v>106</v>
      </c>
      <c r="C1854">
        <v>2004</v>
      </c>
      <c r="D1854" t="s">
        <v>37</v>
      </c>
      <c r="E1854">
        <v>65</v>
      </c>
      <c r="F1854">
        <v>0</v>
      </c>
      <c r="G1854">
        <v>6.79</v>
      </c>
      <c r="H1854">
        <v>8506.1014429999996</v>
      </c>
      <c r="J1854">
        <v>0</v>
      </c>
      <c r="K1854">
        <v>56.5</v>
      </c>
      <c r="L1854">
        <v>0</v>
      </c>
      <c r="M1854">
        <v>99</v>
      </c>
      <c r="N1854">
        <v>9.59</v>
      </c>
      <c r="O1854">
        <v>99</v>
      </c>
      <c r="P1854">
        <v>0.1</v>
      </c>
      <c r="Q1854">
        <v>46917.27216</v>
      </c>
      <c r="R1854">
        <v>29274</v>
      </c>
      <c r="S1854">
        <v>1</v>
      </c>
      <c r="T1854">
        <v>0.9</v>
      </c>
      <c r="U1854">
        <v>0.873</v>
      </c>
      <c r="V1854">
        <v>18.3</v>
      </c>
      <c r="W1854">
        <f t="shared" si="168"/>
        <v>0</v>
      </c>
      <c r="X1854">
        <f t="shared" si="169"/>
        <v>0</v>
      </c>
      <c r="Y1854">
        <f t="shared" si="170"/>
        <v>0</v>
      </c>
      <c r="Z1854">
        <f t="shared" si="171"/>
        <v>0</v>
      </c>
      <c r="AA1854">
        <f t="shared" si="172"/>
        <v>1</v>
      </c>
      <c r="AB1854">
        <f t="shared" si="173"/>
        <v>1</v>
      </c>
      <c r="AC1854">
        <v>88</v>
      </c>
    </row>
    <row r="1855" spans="1:29" x14ac:dyDescent="0.25">
      <c r="A1855" t="s">
        <v>25</v>
      </c>
      <c r="B1855" t="s">
        <v>74</v>
      </c>
      <c r="C1855">
        <v>2010</v>
      </c>
      <c r="D1855" t="s">
        <v>37</v>
      </c>
      <c r="E1855">
        <v>59</v>
      </c>
      <c r="F1855">
        <v>0</v>
      </c>
      <c r="G1855">
        <v>11.32</v>
      </c>
      <c r="H1855">
        <v>283.33002579999999</v>
      </c>
      <c r="I1855">
        <v>96</v>
      </c>
      <c r="J1855">
        <v>18</v>
      </c>
      <c r="K1855">
        <v>57.8</v>
      </c>
      <c r="L1855">
        <v>0</v>
      </c>
      <c r="M1855">
        <v>99</v>
      </c>
      <c r="N1855">
        <v>7.23</v>
      </c>
      <c r="O1855">
        <v>99</v>
      </c>
      <c r="P1855">
        <v>0.1</v>
      </c>
      <c r="Q1855">
        <v>3818.46396</v>
      </c>
      <c r="R1855">
        <v>111267</v>
      </c>
      <c r="S1855">
        <v>0.9</v>
      </c>
      <c r="T1855">
        <v>1</v>
      </c>
      <c r="U1855">
        <v>0.85299999999999998</v>
      </c>
      <c r="V1855">
        <v>14.6</v>
      </c>
      <c r="W1855">
        <f t="shared" si="168"/>
        <v>0</v>
      </c>
      <c r="X1855">
        <f t="shared" si="169"/>
        <v>1</v>
      </c>
      <c r="Y1855">
        <f t="shared" si="170"/>
        <v>0</v>
      </c>
      <c r="Z1855">
        <f t="shared" si="171"/>
        <v>0</v>
      </c>
      <c r="AA1855">
        <f t="shared" si="172"/>
        <v>0</v>
      </c>
      <c r="AB1855">
        <f t="shared" si="173"/>
        <v>1</v>
      </c>
      <c r="AC1855">
        <v>79.5</v>
      </c>
    </row>
    <row r="1856" spans="1:29" x14ac:dyDescent="0.25">
      <c r="A1856" t="s">
        <v>38</v>
      </c>
      <c r="B1856" t="s">
        <v>161</v>
      </c>
      <c r="C1856">
        <v>2012</v>
      </c>
      <c r="D1856" t="s">
        <v>24</v>
      </c>
      <c r="E1856">
        <v>284</v>
      </c>
      <c r="F1856">
        <v>10</v>
      </c>
      <c r="G1856">
        <v>0.01</v>
      </c>
      <c r="H1856">
        <v>31.635765200000002</v>
      </c>
      <c r="I1856">
        <v>68</v>
      </c>
      <c r="J1856">
        <v>0</v>
      </c>
      <c r="K1856">
        <v>46.4</v>
      </c>
      <c r="L1856">
        <v>13</v>
      </c>
      <c r="M1856">
        <v>81</v>
      </c>
      <c r="N1856">
        <v>4.55</v>
      </c>
      <c r="O1856">
        <v>74</v>
      </c>
      <c r="P1856">
        <v>1</v>
      </c>
      <c r="Q1856">
        <v>271.31874099999999</v>
      </c>
      <c r="R1856">
        <v>743836</v>
      </c>
      <c r="S1856">
        <v>1.3</v>
      </c>
      <c r="T1856">
        <v>1.3</v>
      </c>
      <c r="U1856">
        <v>0.501</v>
      </c>
      <c r="V1856">
        <v>9.9</v>
      </c>
      <c r="W1856">
        <f t="shared" si="168"/>
        <v>0</v>
      </c>
      <c r="X1856">
        <f t="shared" si="169"/>
        <v>0</v>
      </c>
      <c r="Y1856">
        <f t="shared" si="170"/>
        <v>1</v>
      </c>
      <c r="Z1856">
        <f t="shared" si="171"/>
        <v>0</v>
      </c>
      <c r="AA1856">
        <f t="shared" si="172"/>
        <v>0</v>
      </c>
      <c r="AB1856">
        <f t="shared" si="173"/>
        <v>0</v>
      </c>
      <c r="AC1856">
        <v>62.2</v>
      </c>
    </row>
    <row r="1857" spans="1:29" x14ac:dyDescent="0.25">
      <c r="A1857" t="s">
        <v>34</v>
      </c>
      <c r="B1857" t="s">
        <v>82</v>
      </c>
      <c r="C1857">
        <v>2008</v>
      </c>
      <c r="D1857" t="s">
        <v>24</v>
      </c>
      <c r="E1857">
        <v>139</v>
      </c>
      <c r="F1857">
        <v>7</v>
      </c>
      <c r="G1857">
        <v>3.76</v>
      </c>
      <c r="H1857">
        <v>197.93030769999999</v>
      </c>
      <c r="I1857">
        <v>93</v>
      </c>
      <c r="J1857">
        <v>1</v>
      </c>
      <c r="K1857">
        <v>49.3</v>
      </c>
      <c r="L1857">
        <v>9</v>
      </c>
      <c r="M1857">
        <v>94</v>
      </c>
      <c r="N1857">
        <v>5.66</v>
      </c>
      <c r="O1857">
        <v>96</v>
      </c>
      <c r="P1857">
        <v>0.1</v>
      </c>
      <c r="Q1857">
        <v>4274.9526500000002</v>
      </c>
      <c r="R1857">
        <v>14447562</v>
      </c>
      <c r="S1857">
        <v>1.3</v>
      </c>
      <c r="T1857">
        <v>1.2</v>
      </c>
      <c r="U1857">
        <v>0.69799999999999995</v>
      </c>
      <c r="V1857">
        <v>13</v>
      </c>
      <c r="W1857">
        <f t="shared" si="168"/>
        <v>0</v>
      </c>
      <c r="X1857">
        <f t="shared" si="169"/>
        <v>0</v>
      </c>
      <c r="Y1857">
        <f t="shared" si="170"/>
        <v>0</v>
      </c>
      <c r="Z1857">
        <f t="shared" si="171"/>
        <v>1</v>
      </c>
      <c r="AA1857">
        <f t="shared" si="172"/>
        <v>0</v>
      </c>
      <c r="AB1857">
        <f t="shared" si="173"/>
        <v>0</v>
      </c>
      <c r="AC1857">
        <v>74.599999999999994</v>
      </c>
    </row>
    <row r="1858" spans="1:29" x14ac:dyDescent="0.25">
      <c r="A1858" t="s">
        <v>25</v>
      </c>
      <c r="B1858" t="s">
        <v>120</v>
      </c>
      <c r="C1858">
        <v>2000</v>
      </c>
      <c r="D1858" t="s">
        <v>24</v>
      </c>
      <c r="E1858">
        <v>96</v>
      </c>
      <c r="F1858">
        <v>0</v>
      </c>
      <c r="G1858">
        <v>0.01</v>
      </c>
      <c r="H1858">
        <v>959.92586200000005</v>
      </c>
      <c r="I1858">
        <v>95</v>
      </c>
      <c r="J1858">
        <v>6</v>
      </c>
      <c r="K1858">
        <v>64</v>
      </c>
      <c r="L1858">
        <v>1</v>
      </c>
      <c r="M1858">
        <v>94</v>
      </c>
      <c r="N1858">
        <v>2.5099999999999998</v>
      </c>
      <c r="O1858">
        <v>98</v>
      </c>
      <c r="P1858">
        <v>0.1</v>
      </c>
      <c r="Q1858">
        <v>18389.384330000001</v>
      </c>
      <c r="S1858">
        <v>3.2</v>
      </c>
      <c r="T1858">
        <v>3.1</v>
      </c>
      <c r="U1858">
        <v>0.78600000000000003</v>
      </c>
      <c r="V1858">
        <v>14.1</v>
      </c>
      <c r="W1858">
        <f t="shared" si="168"/>
        <v>0</v>
      </c>
      <c r="X1858">
        <f t="shared" si="169"/>
        <v>1</v>
      </c>
      <c r="Y1858">
        <f t="shared" si="170"/>
        <v>0</v>
      </c>
      <c r="Z1858">
        <f t="shared" si="171"/>
        <v>0</v>
      </c>
      <c r="AA1858">
        <f t="shared" si="172"/>
        <v>0</v>
      </c>
      <c r="AB1858">
        <f t="shared" si="173"/>
        <v>0</v>
      </c>
      <c r="AC1858">
        <v>73.2</v>
      </c>
    </row>
    <row r="1859" spans="1:29" x14ac:dyDescent="0.25">
      <c r="A1859" t="s">
        <v>29</v>
      </c>
      <c r="B1859" t="s">
        <v>130</v>
      </c>
      <c r="C1859">
        <v>2015</v>
      </c>
      <c r="D1859" t="s">
        <v>24</v>
      </c>
      <c r="E1859">
        <v>22</v>
      </c>
      <c r="F1859">
        <v>28</v>
      </c>
      <c r="H1859">
        <v>0</v>
      </c>
      <c r="I1859">
        <v>69</v>
      </c>
      <c r="J1859">
        <v>3</v>
      </c>
      <c r="K1859">
        <v>2.5</v>
      </c>
      <c r="L1859">
        <v>38</v>
      </c>
      <c r="M1859">
        <v>71</v>
      </c>
      <c r="O1859">
        <v>69</v>
      </c>
      <c r="P1859">
        <v>0.3</v>
      </c>
      <c r="Q1859">
        <v>41.857595099999998</v>
      </c>
      <c r="R1859">
        <v>2423488</v>
      </c>
      <c r="S1859">
        <v>7.1</v>
      </c>
      <c r="T1859">
        <v>7.1</v>
      </c>
      <c r="U1859">
        <v>0.51100000000000001</v>
      </c>
      <c r="V1859">
        <v>10.3</v>
      </c>
      <c r="W1859">
        <f t="shared" ref="W1859:W1922" si="174">IF(A1859="Africa",1,0)</f>
        <v>1</v>
      </c>
      <c r="X1859">
        <f t="shared" ref="X1859:X1922" si="175">IF(A1859="Asia",1,0)</f>
        <v>0</v>
      </c>
      <c r="Y1859">
        <f t="shared" ref="Y1859:Y1922" si="176">IF(A1859="Oceania",1,0)</f>
        <v>0</v>
      </c>
      <c r="Z1859">
        <f t="shared" ref="Z1859:Z1922" si="177">IF(A1859="South America",1,0)</f>
        <v>0</v>
      </c>
      <c r="AA1859">
        <f t="shared" ref="AA1859:AA1922" si="178">IF(A1859="Europe",1,0)</f>
        <v>0</v>
      </c>
      <c r="AB1859">
        <f t="shared" ref="AB1859:AB1922" si="179">IF(D1859="Developed",1,0)</f>
        <v>0</v>
      </c>
      <c r="AC1859">
        <v>65.5</v>
      </c>
    </row>
    <row r="1860" spans="1:29" x14ac:dyDescent="0.25">
      <c r="A1860" t="s">
        <v>27</v>
      </c>
      <c r="B1860" t="s">
        <v>26</v>
      </c>
      <c r="C1860">
        <v>2001</v>
      </c>
      <c r="D1860" t="s">
        <v>24</v>
      </c>
      <c r="E1860">
        <v>14</v>
      </c>
      <c r="F1860">
        <v>1</v>
      </c>
      <c r="G1860">
        <v>4.25</v>
      </c>
      <c r="H1860">
        <v>96.205570780000002</v>
      </c>
      <c r="I1860">
        <v>96</v>
      </c>
      <c r="J1860">
        <v>18</v>
      </c>
      <c r="K1860">
        <v>46</v>
      </c>
      <c r="L1860">
        <v>1</v>
      </c>
      <c r="M1860">
        <v>97</v>
      </c>
      <c r="N1860">
        <v>6</v>
      </c>
      <c r="O1860">
        <v>97</v>
      </c>
      <c r="P1860">
        <v>0.1</v>
      </c>
      <c r="Q1860">
        <v>1326.9733900000001</v>
      </c>
      <c r="R1860">
        <v>36173</v>
      </c>
      <c r="S1860">
        <v>2.1</v>
      </c>
      <c r="T1860">
        <v>2.1</v>
      </c>
      <c r="U1860">
        <v>0.66200000000000003</v>
      </c>
      <c r="V1860">
        <v>10.6</v>
      </c>
      <c r="W1860">
        <f t="shared" si="174"/>
        <v>0</v>
      </c>
      <c r="X1860">
        <f t="shared" si="175"/>
        <v>0</v>
      </c>
      <c r="Y1860">
        <f t="shared" si="176"/>
        <v>0</v>
      </c>
      <c r="Z1860">
        <f t="shared" si="177"/>
        <v>0</v>
      </c>
      <c r="AA1860">
        <f t="shared" si="178"/>
        <v>1</v>
      </c>
      <c r="AB1860">
        <f t="shared" si="179"/>
        <v>0</v>
      </c>
      <c r="AC1860">
        <v>73.599999999999994</v>
      </c>
    </row>
    <row r="1861" spans="1:29" x14ac:dyDescent="0.25">
      <c r="A1861" t="s">
        <v>29</v>
      </c>
      <c r="B1861" t="s">
        <v>86</v>
      </c>
      <c r="C1861">
        <v>2010</v>
      </c>
      <c r="D1861" t="s">
        <v>24</v>
      </c>
      <c r="E1861">
        <v>298</v>
      </c>
      <c r="F1861">
        <v>6</v>
      </c>
      <c r="G1861">
        <v>0.61</v>
      </c>
      <c r="H1861">
        <v>17.357397840000001</v>
      </c>
      <c r="I1861">
        <v>9</v>
      </c>
      <c r="J1861">
        <v>51</v>
      </c>
      <c r="K1861">
        <v>16</v>
      </c>
      <c r="L1861">
        <v>9</v>
      </c>
      <c r="M1861">
        <v>9</v>
      </c>
      <c r="N1861">
        <v>3.24</v>
      </c>
      <c r="O1861">
        <v>9</v>
      </c>
      <c r="P1861">
        <v>0.9</v>
      </c>
      <c r="Q1861">
        <v>482.14994000000002</v>
      </c>
      <c r="R1861">
        <v>43984</v>
      </c>
      <c r="S1861">
        <v>8.9</v>
      </c>
      <c r="T1861">
        <v>8.8000000000000007</v>
      </c>
      <c r="U1861">
        <v>0.40400000000000003</v>
      </c>
      <c r="V1861">
        <v>5.0999999999999996</v>
      </c>
      <c r="W1861">
        <f t="shared" si="174"/>
        <v>1</v>
      </c>
      <c r="X1861">
        <f t="shared" si="175"/>
        <v>0</v>
      </c>
      <c r="Y1861">
        <f t="shared" si="176"/>
        <v>0</v>
      </c>
      <c r="Z1861">
        <f t="shared" si="177"/>
        <v>0</v>
      </c>
      <c r="AA1861">
        <f t="shared" si="178"/>
        <v>0</v>
      </c>
      <c r="AB1861">
        <f t="shared" si="179"/>
        <v>0</v>
      </c>
      <c r="AC1861">
        <v>62.1</v>
      </c>
    </row>
    <row r="1862" spans="1:29" x14ac:dyDescent="0.25">
      <c r="A1862" t="s">
        <v>29</v>
      </c>
      <c r="B1862" t="s">
        <v>210</v>
      </c>
      <c r="C1862">
        <v>2004</v>
      </c>
      <c r="D1862" t="s">
        <v>24</v>
      </c>
      <c r="E1862">
        <v>485</v>
      </c>
      <c r="F1862">
        <v>104</v>
      </c>
      <c r="G1862">
        <v>9.89</v>
      </c>
      <c r="H1862">
        <v>36.606092519999997</v>
      </c>
      <c r="I1862">
        <v>62</v>
      </c>
      <c r="J1862">
        <v>141</v>
      </c>
      <c r="K1862">
        <v>14.2</v>
      </c>
      <c r="L1862">
        <v>164</v>
      </c>
      <c r="M1862">
        <v>58</v>
      </c>
      <c r="N1862">
        <v>8.9</v>
      </c>
      <c r="O1862">
        <v>62</v>
      </c>
      <c r="P1862">
        <v>8.9</v>
      </c>
      <c r="Q1862">
        <v>288.23694899999998</v>
      </c>
      <c r="R1862">
        <v>27568436</v>
      </c>
      <c r="S1862">
        <v>6.6</v>
      </c>
      <c r="T1862">
        <v>6.6</v>
      </c>
      <c r="U1862">
        <v>0.42699999999999999</v>
      </c>
      <c r="V1862">
        <v>11.6</v>
      </c>
      <c r="W1862">
        <f t="shared" si="174"/>
        <v>1</v>
      </c>
      <c r="X1862">
        <f t="shared" si="175"/>
        <v>0</v>
      </c>
      <c r="Y1862">
        <f t="shared" si="176"/>
        <v>0</v>
      </c>
      <c r="Z1862">
        <f t="shared" si="177"/>
        <v>0</v>
      </c>
      <c r="AA1862">
        <f t="shared" si="178"/>
        <v>0</v>
      </c>
      <c r="AB1862">
        <f t="shared" si="179"/>
        <v>0</v>
      </c>
      <c r="AC1862">
        <v>51.3</v>
      </c>
    </row>
    <row r="1863" spans="1:29" x14ac:dyDescent="0.25">
      <c r="A1863" t="s">
        <v>29</v>
      </c>
      <c r="B1863" t="s">
        <v>56</v>
      </c>
      <c r="C1863">
        <v>2008</v>
      </c>
      <c r="D1863" t="s">
        <v>24</v>
      </c>
      <c r="E1863">
        <v>288</v>
      </c>
      <c r="F1863">
        <v>45</v>
      </c>
      <c r="G1863">
        <v>4.5</v>
      </c>
      <c r="H1863">
        <v>107.79883390000001</v>
      </c>
      <c r="I1863">
        <v>93</v>
      </c>
      <c r="J1863">
        <v>395</v>
      </c>
      <c r="K1863">
        <v>15.6</v>
      </c>
      <c r="L1863">
        <v>80</v>
      </c>
      <c r="M1863">
        <v>92</v>
      </c>
      <c r="N1863">
        <v>6.77</v>
      </c>
      <c r="O1863">
        <v>93</v>
      </c>
      <c r="P1863">
        <v>1.5</v>
      </c>
      <c r="Q1863">
        <v>569.76127840000004</v>
      </c>
      <c r="R1863">
        <v>14689726</v>
      </c>
      <c r="S1863">
        <v>9.5</v>
      </c>
      <c r="T1863">
        <v>9.1</v>
      </c>
      <c r="U1863">
        <v>0.34499999999999997</v>
      </c>
      <c r="V1863">
        <v>5.4</v>
      </c>
      <c r="W1863">
        <f t="shared" si="174"/>
        <v>1</v>
      </c>
      <c r="X1863">
        <f t="shared" si="175"/>
        <v>0</v>
      </c>
      <c r="Y1863">
        <f t="shared" si="176"/>
        <v>0</v>
      </c>
      <c r="Z1863">
        <f t="shared" si="177"/>
        <v>0</v>
      </c>
      <c r="AA1863">
        <f t="shared" si="178"/>
        <v>0</v>
      </c>
      <c r="AB1863">
        <f t="shared" si="179"/>
        <v>0</v>
      </c>
      <c r="AC1863">
        <v>56.1</v>
      </c>
    </row>
    <row r="1864" spans="1:29" x14ac:dyDescent="0.25">
      <c r="A1864" t="s">
        <v>32</v>
      </c>
      <c r="B1864" t="s">
        <v>104</v>
      </c>
      <c r="C1864">
        <v>2006</v>
      </c>
      <c r="D1864" t="s">
        <v>24</v>
      </c>
      <c r="E1864">
        <v>161</v>
      </c>
      <c r="F1864">
        <v>5</v>
      </c>
      <c r="G1864">
        <v>3.23</v>
      </c>
      <c r="H1864">
        <v>192.92978289999999</v>
      </c>
      <c r="I1864">
        <v>94</v>
      </c>
      <c r="J1864">
        <v>0</v>
      </c>
      <c r="K1864">
        <v>43.5</v>
      </c>
      <c r="L1864">
        <v>6</v>
      </c>
      <c r="M1864">
        <v>94</v>
      </c>
      <c r="N1864">
        <v>7.63</v>
      </c>
      <c r="O1864">
        <v>95</v>
      </c>
      <c r="P1864">
        <v>0.8</v>
      </c>
      <c r="Q1864">
        <v>1437.6287850000001</v>
      </c>
      <c r="R1864">
        <v>754146</v>
      </c>
      <c r="S1864">
        <v>2.4</v>
      </c>
      <c r="T1864">
        <v>2.4</v>
      </c>
      <c r="U1864">
        <v>0.58299999999999996</v>
      </c>
      <c r="V1864">
        <v>10.8</v>
      </c>
      <c r="W1864">
        <f t="shared" si="174"/>
        <v>0</v>
      </c>
      <c r="X1864">
        <f t="shared" si="175"/>
        <v>0</v>
      </c>
      <c r="Y1864">
        <f t="shared" si="176"/>
        <v>0</v>
      </c>
      <c r="Z1864">
        <f t="shared" si="177"/>
        <v>0</v>
      </c>
      <c r="AA1864">
        <f t="shared" si="178"/>
        <v>0</v>
      </c>
      <c r="AB1864">
        <f t="shared" si="179"/>
        <v>0</v>
      </c>
      <c r="AC1864">
        <v>72.8</v>
      </c>
    </row>
    <row r="1865" spans="1:29" x14ac:dyDescent="0.25">
      <c r="A1865" t="s">
        <v>38</v>
      </c>
      <c r="B1865" t="s">
        <v>204</v>
      </c>
      <c r="C1865">
        <v>2011</v>
      </c>
      <c r="D1865" t="s">
        <v>24</v>
      </c>
      <c r="E1865">
        <v>14</v>
      </c>
      <c r="F1865">
        <v>0</v>
      </c>
      <c r="G1865">
        <v>0.96</v>
      </c>
      <c r="H1865">
        <v>7.0339808279999998</v>
      </c>
      <c r="I1865">
        <v>82</v>
      </c>
      <c r="J1865">
        <v>0</v>
      </c>
      <c r="K1865">
        <v>73.3</v>
      </c>
      <c r="L1865">
        <v>0</v>
      </c>
      <c r="M1865">
        <v>84</v>
      </c>
      <c r="N1865">
        <v>4.5999999999999996</v>
      </c>
      <c r="O1865">
        <v>82</v>
      </c>
      <c r="P1865">
        <v>0.1</v>
      </c>
      <c r="Q1865">
        <v>445.18866000000003</v>
      </c>
      <c r="R1865">
        <v>14577</v>
      </c>
      <c r="S1865">
        <v>0.1</v>
      </c>
      <c r="T1865">
        <v>0.1</v>
      </c>
      <c r="U1865">
        <v>0.71199999999999997</v>
      </c>
      <c r="V1865">
        <v>14.4</v>
      </c>
      <c r="W1865">
        <f t="shared" si="174"/>
        <v>0</v>
      </c>
      <c r="X1865">
        <f t="shared" si="175"/>
        <v>0</v>
      </c>
      <c r="Y1865">
        <f t="shared" si="176"/>
        <v>1</v>
      </c>
      <c r="Z1865">
        <f t="shared" si="177"/>
        <v>0</v>
      </c>
      <c r="AA1865">
        <f t="shared" si="178"/>
        <v>0</v>
      </c>
      <c r="AB1865">
        <f t="shared" si="179"/>
        <v>0</v>
      </c>
      <c r="AC1865">
        <v>72.900000000000006</v>
      </c>
    </row>
    <row r="1866" spans="1:29" x14ac:dyDescent="0.25">
      <c r="A1866" t="s">
        <v>29</v>
      </c>
      <c r="B1866" t="s">
        <v>64</v>
      </c>
      <c r="C1866">
        <v>2005</v>
      </c>
      <c r="D1866" t="s">
        <v>24</v>
      </c>
      <c r="E1866">
        <v>46</v>
      </c>
      <c r="F1866">
        <v>45</v>
      </c>
      <c r="G1866">
        <v>0.42</v>
      </c>
      <c r="H1866">
        <v>8.9360646320000008</v>
      </c>
      <c r="J1866">
        <v>2</v>
      </c>
      <c r="K1866">
        <v>15.4</v>
      </c>
      <c r="L1866">
        <v>79</v>
      </c>
      <c r="M1866">
        <v>37</v>
      </c>
      <c r="N1866">
        <v>3.91</v>
      </c>
      <c r="O1866">
        <v>25</v>
      </c>
      <c r="P1866">
        <v>5.2</v>
      </c>
      <c r="Q1866">
        <v>66.242139600000002</v>
      </c>
      <c r="R1866">
        <v>1679</v>
      </c>
      <c r="S1866">
        <v>1.5</v>
      </c>
      <c r="T1866">
        <v>1.4</v>
      </c>
      <c r="U1866">
        <v>0.30599999999999999</v>
      </c>
      <c r="V1866">
        <v>5.6</v>
      </c>
      <c r="W1866">
        <f t="shared" si="174"/>
        <v>1</v>
      </c>
      <c r="X1866">
        <f t="shared" si="175"/>
        <v>0</v>
      </c>
      <c r="Y1866">
        <f t="shared" si="176"/>
        <v>0</v>
      </c>
      <c r="Z1866">
        <f t="shared" si="177"/>
        <v>0</v>
      </c>
      <c r="AA1866">
        <f t="shared" si="178"/>
        <v>0</v>
      </c>
      <c r="AB1866">
        <f t="shared" si="179"/>
        <v>0</v>
      </c>
      <c r="AC1866">
        <v>48.6</v>
      </c>
    </row>
    <row r="1867" spans="1:29" x14ac:dyDescent="0.25">
      <c r="A1867" t="s">
        <v>29</v>
      </c>
      <c r="B1867" t="s">
        <v>100</v>
      </c>
      <c r="C1867">
        <v>2015</v>
      </c>
      <c r="D1867" t="s">
        <v>24</v>
      </c>
      <c r="E1867">
        <v>284</v>
      </c>
      <c r="F1867">
        <v>26</v>
      </c>
      <c r="H1867">
        <v>0</v>
      </c>
      <c r="I1867">
        <v>54</v>
      </c>
      <c r="J1867">
        <v>243</v>
      </c>
      <c r="K1867">
        <v>23.3</v>
      </c>
      <c r="L1867">
        <v>40</v>
      </c>
      <c r="M1867">
        <v>42</v>
      </c>
      <c r="O1867">
        <v>54</v>
      </c>
      <c r="P1867">
        <v>0.5</v>
      </c>
      <c r="Q1867">
        <v>554.48766000000001</v>
      </c>
      <c r="R1867">
        <v>1291533</v>
      </c>
      <c r="S1867">
        <v>7.3</v>
      </c>
      <c r="T1867">
        <v>7.3</v>
      </c>
      <c r="U1867">
        <v>0.41399999999999998</v>
      </c>
      <c r="V1867">
        <v>8.8000000000000007</v>
      </c>
      <c r="W1867">
        <f t="shared" si="174"/>
        <v>1</v>
      </c>
      <c r="X1867">
        <f t="shared" si="175"/>
        <v>0</v>
      </c>
      <c r="Y1867">
        <f t="shared" si="176"/>
        <v>0</v>
      </c>
      <c r="Z1867">
        <f t="shared" si="177"/>
        <v>0</v>
      </c>
      <c r="AA1867">
        <f t="shared" si="178"/>
        <v>0</v>
      </c>
      <c r="AB1867">
        <f t="shared" si="179"/>
        <v>0</v>
      </c>
      <c r="AC1867">
        <v>59</v>
      </c>
    </row>
    <row r="1868" spans="1:29" x14ac:dyDescent="0.25">
      <c r="A1868" t="s">
        <v>34</v>
      </c>
      <c r="B1868" t="s">
        <v>162</v>
      </c>
      <c r="C1868">
        <v>2015</v>
      </c>
      <c r="D1868" t="s">
        <v>24</v>
      </c>
      <c r="E1868">
        <v>146</v>
      </c>
      <c r="F1868">
        <v>2</v>
      </c>
      <c r="H1868">
        <v>0</v>
      </c>
      <c r="I1868">
        <v>93</v>
      </c>
      <c r="J1868">
        <v>0</v>
      </c>
      <c r="K1868">
        <v>5.2</v>
      </c>
      <c r="L1868">
        <v>3</v>
      </c>
      <c r="M1868">
        <v>89</v>
      </c>
      <c r="O1868">
        <v>93</v>
      </c>
      <c r="P1868">
        <v>0.2</v>
      </c>
      <c r="Q1868">
        <v>419.36772400000001</v>
      </c>
      <c r="R1868">
        <v>6639119</v>
      </c>
      <c r="S1868">
        <v>2</v>
      </c>
      <c r="T1868">
        <v>1.9</v>
      </c>
      <c r="U1868">
        <v>0.69199999999999995</v>
      </c>
      <c r="V1868">
        <v>12.3</v>
      </c>
      <c r="W1868">
        <f t="shared" si="174"/>
        <v>0</v>
      </c>
      <c r="X1868">
        <f t="shared" si="175"/>
        <v>0</v>
      </c>
      <c r="Y1868">
        <f t="shared" si="176"/>
        <v>0</v>
      </c>
      <c r="Z1868">
        <f t="shared" si="177"/>
        <v>1</v>
      </c>
      <c r="AA1868">
        <f t="shared" si="178"/>
        <v>0</v>
      </c>
      <c r="AB1868">
        <f t="shared" si="179"/>
        <v>0</v>
      </c>
      <c r="AC1868">
        <v>74</v>
      </c>
    </row>
    <row r="1869" spans="1:29" x14ac:dyDescent="0.25">
      <c r="A1869" t="s">
        <v>32</v>
      </c>
      <c r="B1869" t="s">
        <v>73</v>
      </c>
      <c r="C1869">
        <v>2002</v>
      </c>
      <c r="D1869" t="s">
        <v>24</v>
      </c>
      <c r="E1869">
        <v>19</v>
      </c>
      <c r="F1869">
        <v>1</v>
      </c>
      <c r="G1869">
        <v>4.0999999999999996</v>
      </c>
      <c r="H1869">
        <v>334.76721070000002</v>
      </c>
      <c r="I1869">
        <v>98</v>
      </c>
      <c r="J1869">
        <v>0</v>
      </c>
      <c r="K1869">
        <v>51.3</v>
      </c>
      <c r="L1869">
        <v>1</v>
      </c>
      <c r="M1869">
        <v>98</v>
      </c>
      <c r="N1869">
        <v>6.5</v>
      </c>
      <c r="O1869">
        <v>99</v>
      </c>
      <c r="P1869">
        <v>0.1</v>
      </c>
      <c r="Q1869">
        <v>2994.3399880000002</v>
      </c>
      <c r="S1869">
        <v>3.5</v>
      </c>
      <c r="T1869">
        <v>3.3</v>
      </c>
      <c r="U1869">
        <v>0.69199999999999995</v>
      </c>
      <c r="V1869">
        <v>12.5</v>
      </c>
      <c r="W1869">
        <f t="shared" si="174"/>
        <v>0</v>
      </c>
      <c r="X1869">
        <f t="shared" si="175"/>
        <v>0</v>
      </c>
      <c r="Y1869">
        <f t="shared" si="176"/>
        <v>0</v>
      </c>
      <c r="Z1869">
        <f t="shared" si="177"/>
        <v>0</v>
      </c>
      <c r="AA1869">
        <f t="shared" si="178"/>
        <v>0</v>
      </c>
      <c r="AB1869">
        <f t="shared" si="179"/>
        <v>0</v>
      </c>
      <c r="AC1869">
        <v>77.7</v>
      </c>
    </row>
    <row r="1870" spans="1:29" x14ac:dyDescent="0.25">
      <c r="A1870" t="s">
        <v>29</v>
      </c>
      <c r="B1870" t="s">
        <v>126</v>
      </c>
      <c r="C1870">
        <v>2008</v>
      </c>
      <c r="D1870" t="s">
        <v>24</v>
      </c>
      <c r="E1870">
        <v>281</v>
      </c>
      <c r="F1870">
        <v>10</v>
      </c>
      <c r="G1870">
        <v>3.88</v>
      </c>
      <c r="H1870">
        <v>40.033440769999999</v>
      </c>
      <c r="I1870">
        <v>64</v>
      </c>
      <c r="J1870">
        <v>1</v>
      </c>
      <c r="K1870">
        <v>23.4</v>
      </c>
      <c r="L1870">
        <v>14</v>
      </c>
      <c r="M1870">
        <v>79</v>
      </c>
      <c r="N1870">
        <v>11.83</v>
      </c>
      <c r="O1870">
        <v>75</v>
      </c>
      <c r="P1870">
        <v>2.4</v>
      </c>
      <c r="Q1870">
        <v>232.61732000000001</v>
      </c>
      <c r="R1870">
        <v>3662993</v>
      </c>
      <c r="S1870">
        <v>7.7</v>
      </c>
      <c r="T1870">
        <v>7.6</v>
      </c>
      <c r="U1870">
        <v>0.39400000000000002</v>
      </c>
      <c r="V1870">
        <v>9.8000000000000007</v>
      </c>
      <c r="W1870">
        <f t="shared" si="174"/>
        <v>1</v>
      </c>
      <c r="X1870">
        <f t="shared" si="175"/>
        <v>0</v>
      </c>
      <c r="Y1870">
        <f t="shared" si="176"/>
        <v>0</v>
      </c>
      <c r="Z1870">
        <f t="shared" si="177"/>
        <v>0</v>
      </c>
      <c r="AA1870">
        <f t="shared" si="178"/>
        <v>0</v>
      </c>
      <c r="AB1870">
        <f t="shared" si="179"/>
        <v>0</v>
      </c>
      <c r="AC1870">
        <v>58.6</v>
      </c>
    </row>
    <row r="1871" spans="1:29" x14ac:dyDescent="0.25">
      <c r="A1871" t="s">
        <v>25</v>
      </c>
      <c r="B1871" t="s">
        <v>94</v>
      </c>
      <c r="C1871">
        <v>2015</v>
      </c>
      <c r="D1871" t="s">
        <v>24</v>
      </c>
      <c r="E1871">
        <v>129</v>
      </c>
      <c r="F1871">
        <v>1</v>
      </c>
      <c r="H1871">
        <v>0</v>
      </c>
      <c r="I1871">
        <v>94</v>
      </c>
      <c r="J1871">
        <v>431</v>
      </c>
      <c r="K1871">
        <v>56.2</v>
      </c>
      <c r="L1871">
        <v>1</v>
      </c>
      <c r="M1871">
        <v>91</v>
      </c>
      <c r="O1871">
        <v>94</v>
      </c>
      <c r="P1871">
        <v>0.1</v>
      </c>
      <c r="Q1871">
        <v>3764.64912</v>
      </c>
      <c r="R1871">
        <v>37171</v>
      </c>
      <c r="S1871">
        <v>2.7</v>
      </c>
      <c r="T1871">
        <v>2.8</v>
      </c>
      <c r="U1871">
        <v>0.76800000000000002</v>
      </c>
      <c r="V1871">
        <v>13.9</v>
      </c>
      <c r="W1871">
        <f t="shared" si="174"/>
        <v>0</v>
      </c>
      <c r="X1871">
        <f t="shared" si="175"/>
        <v>1</v>
      </c>
      <c r="Y1871">
        <f t="shared" si="176"/>
        <v>0</v>
      </c>
      <c r="Z1871">
        <f t="shared" si="177"/>
        <v>0</v>
      </c>
      <c r="AA1871">
        <f t="shared" si="178"/>
        <v>0</v>
      </c>
      <c r="AB1871">
        <f t="shared" si="179"/>
        <v>0</v>
      </c>
      <c r="AC1871">
        <v>74.400000000000006</v>
      </c>
    </row>
    <row r="1872" spans="1:29" x14ac:dyDescent="0.25">
      <c r="A1872" t="s">
        <v>29</v>
      </c>
      <c r="B1872" t="s">
        <v>30</v>
      </c>
      <c r="C1872">
        <v>2005</v>
      </c>
      <c r="D1872" t="s">
        <v>24</v>
      </c>
      <c r="E1872">
        <v>382</v>
      </c>
      <c r="F1872">
        <v>92</v>
      </c>
      <c r="G1872">
        <v>5.04</v>
      </c>
      <c r="H1872">
        <v>98.191451169999993</v>
      </c>
      <c r="J1872">
        <v>258</v>
      </c>
      <c r="K1872">
        <v>17.7</v>
      </c>
      <c r="L1872">
        <v>148</v>
      </c>
      <c r="M1872">
        <v>39</v>
      </c>
      <c r="N1872">
        <v>4.0999999999999996</v>
      </c>
      <c r="O1872">
        <v>38</v>
      </c>
      <c r="P1872">
        <v>2.6</v>
      </c>
      <c r="Q1872">
        <v>1443.991929</v>
      </c>
      <c r="R1872">
        <v>19552542</v>
      </c>
      <c r="S1872">
        <v>1</v>
      </c>
      <c r="T1872">
        <v>9.9</v>
      </c>
      <c r="U1872">
        <v>0.42599999999999999</v>
      </c>
      <c r="V1872">
        <v>6.8</v>
      </c>
      <c r="W1872">
        <f t="shared" si="174"/>
        <v>1</v>
      </c>
      <c r="X1872">
        <f t="shared" si="175"/>
        <v>0</v>
      </c>
      <c r="Y1872">
        <f t="shared" si="176"/>
        <v>0</v>
      </c>
      <c r="Z1872">
        <f t="shared" si="177"/>
        <v>0</v>
      </c>
      <c r="AA1872">
        <f t="shared" si="178"/>
        <v>0</v>
      </c>
      <c r="AB1872">
        <f t="shared" si="179"/>
        <v>0</v>
      </c>
      <c r="AC1872">
        <v>47.4</v>
      </c>
    </row>
    <row r="1873" spans="1:29" x14ac:dyDescent="0.25">
      <c r="A1873" t="s">
        <v>29</v>
      </c>
      <c r="B1873" t="s">
        <v>125</v>
      </c>
      <c r="C1873">
        <v>2003</v>
      </c>
      <c r="D1873" t="s">
        <v>24</v>
      </c>
      <c r="E1873">
        <v>648</v>
      </c>
      <c r="F1873">
        <v>5</v>
      </c>
      <c r="G1873">
        <v>1.99</v>
      </c>
      <c r="H1873">
        <v>5.3009020409999996</v>
      </c>
      <c r="I1873">
        <v>17</v>
      </c>
      <c r="J1873">
        <v>1</v>
      </c>
      <c r="K1873">
        <v>26.4</v>
      </c>
      <c r="L1873">
        <v>7</v>
      </c>
      <c r="M1873">
        <v>9</v>
      </c>
      <c r="N1873">
        <v>7.13</v>
      </c>
      <c r="O1873">
        <v>9</v>
      </c>
      <c r="P1873">
        <v>33.799999999999997</v>
      </c>
      <c r="Q1873">
        <v>63.636279000000002</v>
      </c>
      <c r="R1873">
        <v>191897</v>
      </c>
      <c r="S1873">
        <v>1.2</v>
      </c>
      <c r="T1873">
        <v>1.1000000000000001</v>
      </c>
      <c r="U1873">
        <v>0.44</v>
      </c>
      <c r="V1873">
        <v>10.5</v>
      </c>
      <c r="W1873">
        <f t="shared" si="174"/>
        <v>1</v>
      </c>
      <c r="X1873">
        <f t="shared" si="175"/>
        <v>0</v>
      </c>
      <c r="Y1873">
        <f t="shared" si="176"/>
        <v>0</v>
      </c>
      <c r="Z1873">
        <f t="shared" si="177"/>
        <v>0</v>
      </c>
      <c r="AA1873">
        <f t="shared" si="178"/>
        <v>0</v>
      </c>
      <c r="AB1873">
        <f t="shared" si="179"/>
        <v>0</v>
      </c>
      <c r="AC1873">
        <v>45.5</v>
      </c>
    </row>
    <row r="1874" spans="1:29" x14ac:dyDescent="0.25">
      <c r="A1874" t="s">
        <v>34</v>
      </c>
      <c r="B1874" t="s">
        <v>102</v>
      </c>
      <c r="C1874">
        <v>2008</v>
      </c>
      <c r="D1874" t="s">
        <v>24</v>
      </c>
      <c r="E1874">
        <v>218</v>
      </c>
      <c r="F1874">
        <v>1</v>
      </c>
      <c r="G1874">
        <v>7.32</v>
      </c>
      <c r="H1874">
        <v>493.32792929999999</v>
      </c>
      <c r="I1874">
        <v>93</v>
      </c>
      <c r="J1874">
        <v>0</v>
      </c>
      <c r="K1874">
        <v>4.9000000000000004</v>
      </c>
      <c r="L1874">
        <v>1</v>
      </c>
      <c r="M1874">
        <v>93</v>
      </c>
      <c r="N1874">
        <v>7.46</v>
      </c>
      <c r="O1874">
        <v>93</v>
      </c>
      <c r="P1874">
        <v>0.8</v>
      </c>
      <c r="Q1874">
        <v>2576.124957</v>
      </c>
      <c r="R1874">
        <v>746314</v>
      </c>
      <c r="S1874">
        <v>5.6</v>
      </c>
      <c r="T1874">
        <v>5.4</v>
      </c>
      <c r="U1874">
        <v>0.61799999999999999</v>
      </c>
      <c r="V1874">
        <v>10.7</v>
      </c>
      <c r="W1874">
        <f t="shared" si="174"/>
        <v>0</v>
      </c>
      <c r="X1874">
        <f t="shared" si="175"/>
        <v>0</v>
      </c>
      <c r="Y1874">
        <f t="shared" si="176"/>
        <v>0</v>
      </c>
      <c r="Z1874">
        <f t="shared" si="177"/>
        <v>1</v>
      </c>
      <c r="AA1874">
        <f t="shared" si="178"/>
        <v>0</v>
      </c>
      <c r="AB1874">
        <f t="shared" si="179"/>
        <v>0</v>
      </c>
      <c r="AC1874">
        <v>66.3</v>
      </c>
    </row>
    <row r="1875" spans="1:29" x14ac:dyDescent="0.25">
      <c r="A1875" t="s">
        <v>29</v>
      </c>
      <c r="B1875" t="s">
        <v>131</v>
      </c>
      <c r="C1875">
        <v>2014</v>
      </c>
      <c r="D1875" t="s">
        <v>24</v>
      </c>
      <c r="E1875">
        <v>377</v>
      </c>
      <c r="F1875">
        <v>27</v>
      </c>
      <c r="G1875">
        <v>0.01</v>
      </c>
      <c r="H1875">
        <v>59.487448929999999</v>
      </c>
      <c r="I1875">
        <v>91</v>
      </c>
      <c r="J1875">
        <v>3</v>
      </c>
      <c r="K1875">
        <v>19.2</v>
      </c>
      <c r="L1875">
        <v>40</v>
      </c>
      <c r="M1875">
        <v>87</v>
      </c>
      <c r="N1875">
        <v>11.38</v>
      </c>
      <c r="O1875">
        <v>91</v>
      </c>
      <c r="P1875">
        <v>5.0999999999999996</v>
      </c>
      <c r="Q1875">
        <v>354.72539610000001</v>
      </c>
      <c r="R1875">
        <v>1768838</v>
      </c>
      <c r="S1875">
        <v>6.5</v>
      </c>
      <c r="T1875">
        <v>6.3</v>
      </c>
      <c r="U1875">
        <v>0.46600000000000003</v>
      </c>
      <c r="V1875">
        <v>10.7</v>
      </c>
      <c r="W1875">
        <f t="shared" si="174"/>
        <v>1</v>
      </c>
      <c r="X1875">
        <f t="shared" si="175"/>
        <v>0</v>
      </c>
      <c r="Y1875">
        <f t="shared" si="176"/>
        <v>0</v>
      </c>
      <c r="Z1875">
        <f t="shared" si="177"/>
        <v>0</v>
      </c>
      <c r="AA1875">
        <f t="shared" si="178"/>
        <v>0</v>
      </c>
      <c r="AB1875">
        <f t="shared" si="179"/>
        <v>0</v>
      </c>
      <c r="AC1875">
        <v>57.6</v>
      </c>
    </row>
    <row r="1876" spans="1:29" x14ac:dyDescent="0.25">
      <c r="A1876" t="s">
        <v>32</v>
      </c>
      <c r="B1876" t="s">
        <v>44</v>
      </c>
      <c r="C1876">
        <v>2001</v>
      </c>
      <c r="D1876" t="s">
        <v>24</v>
      </c>
      <c r="E1876">
        <v>125</v>
      </c>
      <c r="F1876">
        <v>0</v>
      </c>
      <c r="G1876">
        <v>7.38</v>
      </c>
      <c r="H1876">
        <v>138.16646270000001</v>
      </c>
      <c r="I1876">
        <v>18</v>
      </c>
      <c r="J1876">
        <v>0</v>
      </c>
      <c r="K1876">
        <v>43.8</v>
      </c>
      <c r="L1876">
        <v>0</v>
      </c>
      <c r="M1876">
        <v>93</v>
      </c>
      <c r="N1876">
        <v>5.47</v>
      </c>
      <c r="O1876">
        <v>84</v>
      </c>
      <c r="P1876">
        <v>0.7</v>
      </c>
      <c r="Q1876">
        <v>11513.87189</v>
      </c>
      <c r="S1876">
        <v>4.2</v>
      </c>
      <c r="T1876">
        <v>4.2</v>
      </c>
      <c r="U1876">
        <v>0.75</v>
      </c>
      <c r="V1876">
        <v>14</v>
      </c>
      <c r="W1876">
        <f t="shared" si="174"/>
        <v>0</v>
      </c>
      <c r="X1876">
        <f t="shared" si="175"/>
        <v>0</v>
      </c>
      <c r="Y1876">
        <f t="shared" si="176"/>
        <v>0</v>
      </c>
      <c r="Z1876">
        <f t="shared" si="177"/>
        <v>0</v>
      </c>
      <c r="AA1876">
        <f t="shared" si="178"/>
        <v>0</v>
      </c>
      <c r="AB1876">
        <f t="shared" si="179"/>
        <v>0</v>
      </c>
      <c r="AC1876">
        <v>73.400000000000006</v>
      </c>
    </row>
    <row r="1877" spans="1:29" x14ac:dyDescent="0.25">
      <c r="A1877" t="s">
        <v>25</v>
      </c>
      <c r="B1877" t="s">
        <v>49</v>
      </c>
      <c r="C1877">
        <v>2014</v>
      </c>
      <c r="D1877" t="s">
        <v>24</v>
      </c>
      <c r="E1877">
        <v>216</v>
      </c>
      <c r="F1877">
        <v>0</v>
      </c>
      <c r="G1877">
        <v>0.01</v>
      </c>
      <c r="H1877">
        <v>209.3921344</v>
      </c>
      <c r="I1877">
        <v>99</v>
      </c>
      <c r="J1877">
        <v>0</v>
      </c>
      <c r="K1877">
        <v>23.6</v>
      </c>
      <c r="L1877">
        <v>1</v>
      </c>
      <c r="M1877">
        <v>98</v>
      </c>
      <c r="N1877">
        <v>3.57</v>
      </c>
      <c r="O1877">
        <v>99</v>
      </c>
      <c r="P1877">
        <v>0.5</v>
      </c>
      <c r="Q1877">
        <v>2522.7968000000001</v>
      </c>
      <c r="R1877">
        <v>776448</v>
      </c>
      <c r="S1877">
        <v>15.7</v>
      </c>
      <c r="T1877">
        <v>16.2</v>
      </c>
      <c r="U1877">
        <v>0.59599999999999997</v>
      </c>
      <c r="V1877">
        <v>12.5</v>
      </c>
      <c r="W1877">
        <f t="shared" si="174"/>
        <v>0</v>
      </c>
      <c r="X1877">
        <f t="shared" si="175"/>
        <v>1</v>
      </c>
      <c r="Y1877">
        <f t="shared" si="176"/>
        <v>0</v>
      </c>
      <c r="Z1877">
        <f t="shared" si="177"/>
        <v>0</v>
      </c>
      <c r="AA1877">
        <f t="shared" si="178"/>
        <v>0</v>
      </c>
      <c r="AB1877">
        <f t="shared" si="179"/>
        <v>0</v>
      </c>
      <c r="AC1877">
        <v>69.400000000000006</v>
      </c>
    </row>
    <row r="1878" spans="1:29" x14ac:dyDescent="0.25">
      <c r="A1878" t="s">
        <v>27</v>
      </c>
      <c r="B1878" t="s">
        <v>105</v>
      </c>
      <c r="C1878">
        <v>2002</v>
      </c>
      <c r="D1878" t="s">
        <v>37</v>
      </c>
      <c r="E1878">
        <v>184</v>
      </c>
      <c r="F1878">
        <v>1</v>
      </c>
      <c r="G1878">
        <v>13.29</v>
      </c>
      <c r="H1878">
        <v>8.9861980500000005</v>
      </c>
      <c r="J1878">
        <v>0</v>
      </c>
      <c r="K1878">
        <v>57.1</v>
      </c>
      <c r="L1878">
        <v>1</v>
      </c>
      <c r="M1878">
        <v>98</v>
      </c>
      <c r="N1878">
        <v>7.47</v>
      </c>
      <c r="O1878">
        <v>99</v>
      </c>
      <c r="P1878">
        <v>0.1</v>
      </c>
      <c r="Q1878">
        <v>665.64430000000004</v>
      </c>
      <c r="R1878">
        <v>115868</v>
      </c>
      <c r="S1878">
        <v>2.2000000000000002</v>
      </c>
      <c r="T1878">
        <v>2.2000000000000002</v>
      </c>
      <c r="U1878">
        <v>0.77500000000000002</v>
      </c>
      <c r="V1878">
        <v>14.6</v>
      </c>
      <c r="W1878">
        <f t="shared" si="174"/>
        <v>0</v>
      </c>
      <c r="X1878">
        <f t="shared" si="175"/>
        <v>0</v>
      </c>
      <c r="Y1878">
        <f t="shared" si="176"/>
        <v>0</v>
      </c>
      <c r="Z1878">
        <f t="shared" si="177"/>
        <v>0</v>
      </c>
      <c r="AA1878">
        <f t="shared" si="178"/>
        <v>1</v>
      </c>
      <c r="AB1878">
        <f t="shared" si="179"/>
        <v>1</v>
      </c>
      <c r="AC1878">
        <v>72.5</v>
      </c>
    </row>
    <row r="1879" spans="1:29" x14ac:dyDescent="0.25">
      <c r="A1879" t="s">
        <v>25</v>
      </c>
      <c r="B1879" t="s">
        <v>40</v>
      </c>
      <c r="C1879">
        <v>2004</v>
      </c>
      <c r="D1879" t="s">
        <v>24</v>
      </c>
      <c r="E1879">
        <v>154</v>
      </c>
      <c r="F1879">
        <v>6</v>
      </c>
      <c r="G1879">
        <v>0.62</v>
      </c>
      <c r="H1879">
        <v>8.5968049600000001</v>
      </c>
      <c r="I1879">
        <v>5</v>
      </c>
      <c r="J1879">
        <v>827</v>
      </c>
      <c r="K1879">
        <v>44.2</v>
      </c>
      <c r="L1879">
        <v>8</v>
      </c>
      <c r="M1879">
        <v>78</v>
      </c>
      <c r="N1879">
        <v>7.92</v>
      </c>
      <c r="O1879">
        <v>77</v>
      </c>
      <c r="P1879">
        <v>0.1</v>
      </c>
      <c r="Q1879">
        <v>145.21629999999999</v>
      </c>
      <c r="R1879">
        <v>8365</v>
      </c>
      <c r="S1879">
        <v>3</v>
      </c>
      <c r="T1879">
        <v>3</v>
      </c>
      <c r="U1879">
        <v>0.66800000000000004</v>
      </c>
      <c r="V1879">
        <v>11</v>
      </c>
      <c r="W1879">
        <f t="shared" si="174"/>
        <v>0</v>
      </c>
      <c r="X1879">
        <f t="shared" si="175"/>
        <v>1</v>
      </c>
      <c r="Y1879">
        <f t="shared" si="176"/>
        <v>0</v>
      </c>
      <c r="Z1879">
        <f t="shared" si="177"/>
        <v>0</v>
      </c>
      <c r="AA1879">
        <f t="shared" si="178"/>
        <v>0</v>
      </c>
      <c r="AB1879">
        <f t="shared" si="179"/>
        <v>0</v>
      </c>
      <c r="AC1879">
        <v>68.400000000000006</v>
      </c>
    </row>
    <row r="1880" spans="1:29" x14ac:dyDescent="0.25">
      <c r="A1880" t="s">
        <v>29</v>
      </c>
      <c r="B1880" t="s">
        <v>125</v>
      </c>
      <c r="C1880">
        <v>2001</v>
      </c>
      <c r="D1880" t="s">
        <v>24</v>
      </c>
      <c r="E1880">
        <v>586</v>
      </c>
      <c r="F1880">
        <v>5</v>
      </c>
      <c r="G1880">
        <v>2.86</v>
      </c>
      <c r="H1880">
        <v>38.571870109999999</v>
      </c>
      <c r="J1880">
        <v>217</v>
      </c>
      <c r="K1880">
        <v>25.4</v>
      </c>
      <c r="L1880">
        <v>7</v>
      </c>
      <c r="M1880">
        <v>78</v>
      </c>
      <c r="N1880">
        <v>7.53</v>
      </c>
      <c r="O1880">
        <v>78</v>
      </c>
      <c r="P1880">
        <v>31.2</v>
      </c>
      <c r="Q1880">
        <v>437.81918400000001</v>
      </c>
      <c r="R1880">
        <v>1885955</v>
      </c>
      <c r="S1880">
        <v>11.1</v>
      </c>
      <c r="T1880">
        <v>11.1</v>
      </c>
      <c r="U1880">
        <v>0.443</v>
      </c>
      <c r="V1880">
        <v>10.3</v>
      </c>
      <c r="W1880">
        <f t="shared" si="174"/>
        <v>1</v>
      </c>
      <c r="X1880">
        <f t="shared" si="175"/>
        <v>0</v>
      </c>
      <c r="Y1880">
        <f t="shared" si="176"/>
        <v>0</v>
      </c>
      <c r="Z1880">
        <f t="shared" si="177"/>
        <v>0</v>
      </c>
      <c r="AA1880">
        <f t="shared" si="178"/>
        <v>0</v>
      </c>
      <c r="AB1880">
        <f t="shared" si="179"/>
        <v>0</v>
      </c>
      <c r="AC1880">
        <v>47.8</v>
      </c>
    </row>
    <row r="1881" spans="1:29" x14ac:dyDescent="0.25">
      <c r="A1881" t="s">
        <v>25</v>
      </c>
      <c r="B1881" t="s">
        <v>207</v>
      </c>
      <c r="C1881">
        <v>2013</v>
      </c>
      <c r="D1881" t="s">
        <v>24</v>
      </c>
      <c r="E1881">
        <v>19</v>
      </c>
      <c r="F1881">
        <v>17</v>
      </c>
      <c r="G1881">
        <v>1.41</v>
      </c>
      <c r="H1881">
        <v>188.14403479999999</v>
      </c>
      <c r="I1881">
        <v>97</v>
      </c>
      <c r="J1881">
        <v>7405</v>
      </c>
      <c r="K1881">
        <v>64.5</v>
      </c>
      <c r="L1881">
        <v>20</v>
      </c>
      <c r="M1881">
        <v>98</v>
      </c>
      <c r="N1881">
        <v>5.38</v>
      </c>
      <c r="O1881">
        <v>98</v>
      </c>
      <c r="P1881">
        <v>0.1</v>
      </c>
      <c r="Q1881">
        <v>12542.935649999999</v>
      </c>
      <c r="R1881">
        <v>75787333</v>
      </c>
      <c r="S1881">
        <v>4.9000000000000004</v>
      </c>
      <c r="T1881">
        <v>4.7</v>
      </c>
      <c r="U1881">
        <v>0.754</v>
      </c>
      <c r="V1881">
        <v>14.4</v>
      </c>
      <c r="W1881">
        <f t="shared" si="174"/>
        <v>0</v>
      </c>
      <c r="X1881">
        <f t="shared" si="175"/>
        <v>1</v>
      </c>
      <c r="Y1881">
        <f t="shared" si="176"/>
        <v>0</v>
      </c>
      <c r="Z1881">
        <f t="shared" si="177"/>
        <v>0</v>
      </c>
      <c r="AA1881">
        <f t="shared" si="178"/>
        <v>0</v>
      </c>
      <c r="AB1881">
        <f t="shared" si="179"/>
        <v>0</v>
      </c>
      <c r="AC1881">
        <v>75.2</v>
      </c>
    </row>
    <row r="1882" spans="1:29" x14ac:dyDescent="0.25">
      <c r="A1882" t="s">
        <v>29</v>
      </c>
      <c r="B1882" t="s">
        <v>222</v>
      </c>
      <c r="C1882">
        <v>2005</v>
      </c>
      <c r="D1882" t="s">
        <v>24</v>
      </c>
      <c r="E1882">
        <v>554</v>
      </c>
      <c r="F1882">
        <v>34</v>
      </c>
      <c r="G1882">
        <v>2.33</v>
      </c>
      <c r="H1882">
        <v>121.87933099999999</v>
      </c>
      <c r="I1882">
        <v>82</v>
      </c>
      <c r="J1882">
        <v>45</v>
      </c>
      <c r="K1882">
        <v>18.399999999999999</v>
      </c>
      <c r="L1882">
        <v>55</v>
      </c>
      <c r="M1882">
        <v>84</v>
      </c>
      <c r="N1882">
        <v>7.56</v>
      </c>
      <c r="O1882">
        <v>82</v>
      </c>
      <c r="P1882">
        <v>17</v>
      </c>
      <c r="Q1882">
        <v>691.31781639999997</v>
      </c>
      <c r="R1882">
        <v>1252156</v>
      </c>
      <c r="S1882">
        <v>7.1</v>
      </c>
      <c r="T1882">
        <v>7</v>
      </c>
      <c r="U1882">
        <v>0.46700000000000003</v>
      </c>
      <c r="V1882">
        <v>10.7</v>
      </c>
      <c r="W1882">
        <f t="shared" si="174"/>
        <v>1</v>
      </c>
      <c r="X1882">
        <f t="shared" si="175"/>
        <v>0</v>
      </c>
      <c r="Y1882">
        <f t="shared" si="176"/>
        <v>0</v>
      </c>
      <c r="Z1882">
        <f t="shared" si="177"/>
        <v>0</v>
      </c>
      <c r="AA1882">
        <f t="shared" si="178"/>
        <v>0</v>
      </c>
      <c r="AB1882">
        <f t="shared" si="179"/>
        <v>0</v>
      </c>
      <c r="AC1882">
        <v>49.3</v>
      </c>
    </row>
    <row r="1883" spans="1:29" x14ac:dyDescent="0.25">
      <c r="A1883" t="s">
        <v>25</v>
      </c>
      <c r="B1883" t="s">
        <v>60</v>
      </c>
      <c r="C1883">
        <v>2011</v>
      </c>
      <c r="D1883" t="s">
        <v>24</v>
      </c>
      <c r="E1883">
        <v>19</v>
      </c>
      <c r="F1883">
        <v>13</v>
      </c>
      <c r="G1883">
        <v>2.12</v>
      </c>
      <c r="H1883">
        <v>60.185917709999998</v>
      </c>
      <c r="I1883">
        <v>88</v>
      </c>
      <c r="J1883">
        <v>722</v>
      </c>
      <c r="K1883">
        <v>17</v>
      </c>
      <c r="L1883">
        <v>15</v>
      </c>
      <c r="M1883">
        <v>87</v>
      </c>
      <c r="N1883">
        <v>5.64</v>
      </c>
      <c r="O1883">
        <v>88</v>
      </c>
      <c r="P1883">
        <v>0.3</v>
      </c>
      <c r="Q1883">
        <v>882.49146199999996</v>
      </c>
      <c r="R1883">
        <v>14537886</v>
      </c>
      <c r="S1883">
        <v>11</v>
      </c>
      <c r="T1883">
        <v>11.2</v>
      </c>
      <c r="U1883">
        <v>0.53300000000000003</v>
      </c>
      <c r="V1883">
        <v>10.7</v>
      </c>
      <c r="W1883">
        <f t="shared" si="174"/>
        <v>0</v>
      </c>
      <c r="X1883">
        <f t="shared" si="175"/>
        <v>1</v>
      </c>
      <c r="Y1883">
        <f t="shared" si="176"/>
        <v>0</v>
      </c>
      <c r="Z1883">
        <f t="shared" si="177"/>
        <v>0</v>
      </c>
      <c r="AA1883">
        <f t="shared" si="178"/>
        <v>0</v>
      </c>
      <c r="AB1883">
        <f t="shared" si="179"/>
        <v>0</v>
      </c>
      <c r="AC1883">
        <v>67</v>
      </c>
    </row>
    <row r="1884" spans="1:29" x14ac:dyDescent="0.25">
      <c r="A1884" t="s">
        <v>27</v>
      </c>
      <c r="B1884" t="s">
        <v>26</v>
      </c>
      <c r="C1884">
        <v>2006</v>
      </c>
      <c r="D1884" t="s">
        <v>24</v>
      </c>
      <c r="E1884">
        <v>99</v>
      </c>
      <c r="F1884">
        <v>1</v>
      </c>
      <c r="G1884">
        <v>5.31</v>
      </c>
      <c r="H1884">
        <v>3.3021541999999999</v>
      </c>
      <c r="I1884">
        <v>98</v>
      </c>
      <c r="J1884">
        <v>68</v>
      </c>
      <c r="K1884">
        <v>5.8</v>
      </c>
      <c r="L1884">
        <v>1</v>
      </c>
      <c r="M1884">
        <v>97</v>
      </c>
      <c r="N1884">
        <v>5.86</v>
      </c>
      <c r="O1884">
        <v>97</v>
      </c>
      <c r="P1884">
        <v>0.1</v>
      </c>
      <c r="Q1884">
        <v>35.129300000000001</v>
      </c>
      <c r="R1884">
        <v>2992547</v>
      </c>
      <c r="S1884">
        <v>1.7</v>
      </c>
      <c r="T1884">
        <v>1.8</v>
      </c>
      <c r="U1884">
        <v>0.69599999999999995</v>
      </c>
      <c r="V1884">
        <v>11.4</v>
      </c>
      <c r="W1884">
        <f t="shared" si="174"/>
        <v>0</v>
      </c>
      <c r="X1884">
        <f t="shared" si="175"/>
        <v>0</v>
      </c>
      <c r="Y1884">
        <f t="shared" si="176"/>
        <v>0</v>
      </c>
      <c r="Z1884">
        <f t="shared" si="177"/>
        <v>0</v>
      </c>
      <c r="AA1884">
        <f t="shared" si="178"/>
        <v>1</v>
      </c>
      <c r="AB1884">
        <f t="shared" si="179"/>
        <v>0</v>
      </c>
      <c r="AC1884">
        <v>74.2</v>
      </c>
    </row>
    <row r="1885" spans="1:29" x14ac:dyDescent="0.25">
      <c r="A1885" t="s">
        <v>27</v>
      </c>
      <c r="B1885" t="s">
        <v>87</v>
      </c>
      <c r="C1885">
        <v>2005</v>
      </c>
      <c r="D1885" t="s">
        <v>24</v>
      </c>
      <c r="E1885">
        <v>189</v>
      </c>
      <c r="F1885">
        <v>0</v>
      </c>
      <c r="G1885">
        <v>15.52</v>
      </c>
      <c r="H1885">
        <v>153.50452630000001</v>
      </c>
      <c r="I1885">
        <v>95</v>
      </c>
      <c r="J1885">
        <v>2</v>
      </c>
      <c r="K1885">
        <v>55.5</v>
      </c>
      <c r="L1885">
        <v>0</v>
      </c>
      <c r="M1885">
        <v>96</v>
      </c>
      <c r="N1885">
        <v>5.2</v>
      </c>
      <c r="O1885">
        <v>96</v>
      </c>
      <c r="P1885">
        <v>0.1</v>
      </c>
      <c r="Q1885">
        <v>1338.31322</v>
      </c>
      <c r="R1885">
        <v>1354775</v>
      </c>
      <c r="S1885">
        <v>2.1</v>
      </c>
      <c r="T1885">
        <v>2.2000000000000002</v>
      </c>
      <c r="U1885">
        <v>0.81200000000000006</v>
      </c>
      <c r="V1885">
        <v>15.9</v>
      </c>
      <c r="W1885">
        <f t="shared" si="174"/>
        <v>0</v>
      </c>
      <c r="X1885">
        <f t="shared" si="175"/>
        <v>0</v>
      </c>
      <c r="Y1885">
        <f t="shared" si="176"/>
        <v>0</v>
      </c>
      <c r="Z1885">
        <f t="shared" si="177"/>
        <v>0</v>
      </c>
      <c r="AA1885">
        <f t="shared" si="178"/>
        <v>1</v>
      </c>
      <c r="AB1885">
        <f t="shared" si="179"/>
        <v>0</v>
      </c>
      <c r="AC1885">
        <v>72.8</v>
      </c>
    </row>
    <row r="1886" spans="1:29" x14ac:dyDescent="0.25">
      <c r="A1886" t="s">
        <v>29</v>
      </c>
      <c r="B1886" t="s">
        <v>131</v>
      </c>
      <c r="C1886">
        <v>2012</v>
      </c>
      <c r="D1886" t="s">
        <v>24</v>
      </c>
      <c r="E1886">
        <v>42</v>
      </c>
      <c r="F1886">
        <v>31</v>
      </c>
      <c r="G1886">
        <v>0.01</v>
      </c>
      <c r="H1886">
        <v>82.768659220000004</v>
      </c>
      <c r="I1886">
        <v>96</v>
      </c>
      <c r="J1886">
        <v>11</v>
      </c>
      <c r="K1886">
        <v>18.399999999999999</v>
      </c>
      <c r="L1886">
        <v>46</v>
      </c>
      <c r="M1886">
        <v>95</v>
      </c>
      <c r="N1886">
        <v>12.6</v>
      </c>
      <c r="O1886">
        <v>96</v>
      </c>
      <c r="P1886">
        <v>8.3000000000000007</v>
      </c>
      <c r="Q1886">
        <v>374.51882000000001</v>
      </c>
      <c r="R1886">
        <v>169735</v>
      </c>
      <c r="S1886">
        <v>6.6</v>
      </c>
      <c r="T1886">
        <v>6.5</v>
      </c>
      <c r="U1886">
        <v>0.45400000000000001</v>
      </c>
      <c r="V1886">
        <v>10.7</v>
      </c>
      <c r="W1886">
        <f t="shared" si="174"/>
        <v>1</v>
      </c>
      <c r="X1886">
        <f t="shared" si="175"/>
        <v>0</v>
      </c>
      <c r="Y1886">
        <f t="shared" si="176"/>
        <v>0</v>
      </c>
      <c r="Z1886">
        <f t="shared" si="177"/>
        <v>0</v>
      </c>
      <c r="AA1886">
        <f t="shared" si="178"/>
        <v>0</v>
      </c>
      <c r="AB1886">
        <f t="shared" si="179"/>
        <v>0</v>
      </c>
      <c r="AC1886">
        <v>55.3</v>
      </c>
    </row>
    <row r="1887" spans="1:29" x14ac:dyDescent="0.25">
      <c r="A1887" t="s">
        <v>25</v>
      </c>
      <c r="B1887" t="s">
        <v>192</v>
      </c>
      <c r="C1887">
        <v>2001</v>
      </c>
      <c r="D1887" t="s">
        <v>24</v>
      </c>
      <c r="E1887">
        <v>16</v>
      </c>
      <c r="F1887">
        <v>5</v>
      </c>
      <c r="G1887">
        <v>1.68</v>
      </c>
      <c r="H1887">
        <v>53.612786370000002</v>
      </c>
      <c r="J1887">
        <v>309</v>
      </c>
      <c r="K1887">
        <v>14.6</v>
      </c>
      <c r="L1887">
        <v>6</v>
      </c>
      <c r="M1887">
        <v>98</v>
      </c>
      <c r="N1887">
        <v>3.81</v>
      </c>
      <c r="O1887">
        <v>98</v>
      </c>
      <c r="P1887">
        <v>0.1</v>
      </c>
      <c r="Q1887">
        <v>837.69978700000001</v>
      </c>
      <c r="R1887">
        <v>18797</v>
      </c>
      <c r="S1887">
        <v>15.4</v>
      </c>
      <c r="T1887">
        <v>15.6</v>
      </c>
      <c r="U1887">
        <v>0.68600000000000005</v>
      </c>
      <c r="V1887">
        <v>12.5</v>
      </c>
      <c r="W1887">
        <f t="shared" si="174"/>
        <v>0</v>
      </c>
      <c r="X1887">
        <f t="shared" si="175"/>
        <v>1</v>
      </c>
      <c r="Y1887">
        <f t="shared" si="176"/>
        <v>0</v>
      </c>
      <c r="Z1887">
        <f t="shared" si="177"/>
        <v>0</v>
      </c>
      <c r="AA1887">
        <f t="shared" si="178"/>
        <v>0</v>
      </c>
      <c r="AB1887">
        <f t="shared" si="179"/>
        <v>0</v>
      </c>
      <c r="AC1887">
        <v>72.7</v>
      </c>
    </row>
    <row r="1888" spans="1:29" x14ac:dyDescent="0.25">
      <c r="A1888" t="s">
        <v>25</v>
      </c>
      <c r="B1888" t="s">
        <v>112</v>
      </c>
      <c r="C1888">
        <v>2005</v>
      </c>
      <c r="D1888" t="s">
        <v>24</v>
      </c>
      <c r="E1888">
        <v>71</v>
      </c>
      <c r="F1888">
        <v>1</v>
      </c>
      <c r="G1888">
        <v>2.41</v>
      </c>
      <c r="H1888">
        <v>250.9343317</v>
      </c>
      <c r="I1888">
        <v>96</v>
      </c>
      <c r="J1888">
        <v>2</v>
      </c>
      <c r="K1888">
        <v>6.6</v>
      </c>
      <c r="L1888">
        <v>1</v>
      </c>
      <c r="M1888">
        <v>95</v>
      </c>
      <c r="N1888">
        <v>7.44</v>
      </c>
      <c r="O1888">
        <v>93</v>
      </c>
      <c r="P1888">
        <v>0.1</v>
      </c>
      <c r="Q1888">
        <v>2611.17931</v>
      </c>
      <c r="R1888">
        <v>6931</v>
      </c>
      <c r="S1888">
        <v>1.1000000000000001</v>
      </c>
      <c r="T1888">
        <v>1.1000000000000001</v>
      </c>
      <c r="U1888">
        <v>0.86599999999999999</v>
      </c>
      <c r="V1888">
        <v>15.8</v>
      </c>
      <c r="W1888">
        <f t="shared" si="174"/>
        <v>0</v>
      </c>
      <c r="X1888">
        <f t="shared" si="175"/>
        <v>1</v>
      </c>
      <c r="Y1888">
        <f t="shared" si="176"/>
        <v>0</v>
      </c>
      <c r="Z1888">
        <f t="shared" si="177"/>
        <v>0</v>
      </c>
      <c r="AA1888">
        <f t="shared" si="178"/>
        <v>0</v>
      </c>
      <c r="AB1888">
        <f t="shared" si="179"/>
        <v>0</v>
      </c>
      <c r="AC1888">
        <v>80</v>
      </c>
    </row>
    <row r="1889" spans="1:29" x14ac:dyDescent="0.25">
      <c r="A1889" t="s">
        <v>29</v>
      </c>
      <c r="B1889" t="s">
        <v>131</v>
      </c>
      <c r="C1889">
        <v>2006</v>
      </c>
      <c r="D1889" t="s">
        <v>24</v>
      </c>
      <c r="E1889">
        <v>587</v>
      </c>
      <c r="F1889">
        <v>38</v>
      </c>
      <c r="G1889">
        <v>1.18</v>
      </c>
      <c r="H1889">
        <v>6.8470337849999998</v>
      </c>
      <c r="I1889">
        <v>99</v>
      </c>
      <c r="J1889">
        <v>1</v>
      </c>
      <c r="K1889">
        <v>16.2</v>
      </c>
      <c r="L1889">
        <v>61</v>
      </c>
      <c r="M1889">
        <v>99</v>
      </c>
      <c r="N1889">
        <v>8.99</v>
      </c>
      <c r="O1889">
        <v>99</v>
      </c>
      <c r="P1889">
        <v>21.1</v>
      </c>
      <c r="Q1889">
        <v>297.6971211</v>
      </c>
      <c r="R1889">
        <v>13429262</v>
      </c>
      <c r="S1889">
        <v>7.3</v>
      </c>
      <c r="T1889">
        <v>7.1</v>
      </c>
      <c r="U1889">
        <v>0.377</v>
      </c>
      <c r="V1889">
        <v>9.6</v>
      </c>
      <c r="W1889">
        <f t="shared" si="174"/>
        <v>1</v>
      </c>
      <c r="X1889">
        <f t="shared" si="175"/>
        <v>0</v>
      </c>
      <c r="Y1889">
        <f t="shared" si="176"/>
        <v>0</v>
      </c>
      <c r="Z1889">
        <f t="shared" si="177"/>
        <v>0</v>
      </c>
      <c r="AA1889">
        <f t="shared" si="178"/>
        <v>0</v>
      </c>
      <c r="AB1889">
        <f t="shared" si="179"/>
        <v>0</v>
      </c>
      <c r="AC1889">
        <v>47.1</v>
      </c>
    </row>
    <row r="1890" spans="1:29" x14ac:dyDescent="0.25">
      <c r="A1890" t="s">
        <v>32</v>
      </c>
      <c r="B1890" t="s">
        <v>103</v>
      </c>
      <c r="C1890">
        <v>2005</v>
      </c>
      <c r="D1890" t="s">
        <v>24</v>
      </c>
      <c r="E1890">
        <v>29</v>
      </c>
      <c r="F1890">
        <v>17</v>
      </c>
      <c r="G1890">
        <v>5.57</v>
      </c>
      <c r="H1890">
        <v>38.109042639999998</v>
      </c>
      <c r="J1890">
        <v>0</v>
      </c>
      <c r="K1890">
        <v>38.5</v>
      </c>
      <c r="L1890">
        <v>24</v>
      </c>
      <c r="M1890">
        <v>6</v>
      </c>
      <c r="N1890">
        <v>4.41</v>
      </c>
      <c r="O1890">
        <v>6</v>
      </c>
      <c r="P1890">
        <v>3.9</v>
      </c>
      <c r="Q1890">
        <v>465.31187599999998</v>
      </c>
      <c r="R1890">
        <v>926344</v>
      </c>
      <c r="S1890">
        <v>4.4000000000000004</v>
      </c>
      <c r="T1890">
        <v>4.4000000000000004</v>
      </c>
      <c r="U1890">
        <v>0.45200000000000001</v>
      </c>
      <c r="V1890">
        <v>8.1999999999999993</v>
      </c>
      <c r="W1890">
        <f t="shared" si="174"/>
        <v>0</v>
      </c>
      <c r="X1890">
        <f t="shared" si="175"/>
        <v>0</v>
      </c>
      <c r="Y1890">
        <f t="shared" si="176"/>
        <v>0</v>
      </c>
      <c r="Z1890">
        <f t="shared" si="177"/>
        <v>0</v>
      </c>
      <c r="AA1890">
        <f t="shared" si="178"/>
        <v>0</v>
      </c>
      <c r="AB1890">
        <f t="shared" si="179"/>
        <v>0</v>
      </c>
      <c r="AC1890">
        <v>65</v>
      </c>
    </row>
    <row r="1891" spans="1:29" x14ac:dyDescent="0.25">
      <c r="A1891" t="s">
        <v>25</v>
      </c>
      <c r="B1891" t="s">
        <v>208</v>
      </c>
      <c r="C1891">
        <v>2004</v>
      </c>
      <c r="D1891" t="s">
        <v>24</v>
      </c>
      <c r="E1891">
        <v>238</v>
      </c>
      <c r="F1891">
        <v>6</v>
      </c>
      <c r="G1891">
        <v>2.86</v>
      </c>
      <c r="H1891">
        <v>186.10139720000001</v>
      </c>
      <c r="I1891">
        <v>96</v>
      </c>
      <c r="J1891">
        <v>1</v>
      </c>
      <c r="K1891">
        <v>4</v>
      </c>
      <c r="L1891">
        <v>8</v>
      </c>
      <c r="M1891">
        <v>98</v>
      </c>
      <c r="N1891">
        <v>4.3</v>
      </c>
      <c r="O1891">
        <v>97</v>
      </c>
      <c r="P1891">
        <v>0.1</v>
      </c>
      <c r="Q1891">
        <v>1453.917166</v>
      </c>
      <c r="R1891">
        <v>473398</v>
      </c>
      <c r="S1891">
        <v>3.4</v>
      </c>
      <c r="T1891">
        <v>3.4</v>
      </c>
      <c r="U1891">
        <v>0</v>
      </c>
      <c r="V1891">
        <v>10.3</v>
      </c>
      <c r="W1891">
        <f t="shared" si="174"/>
        <v>0</v>
      </c>
      <c r="X1891">
        <f t="shared" si="175"/>
        <v>1</v>
      </c>
      <c r="Y1891">
        <f t="shared" si="176"/>
        <v>0</v>
      </c>
      <c r="Z1891">
        <f t="shared" si="177"/>
        <v>0</v>
      </c>
      <c r="AA1891">
        <f t="shared" si="178"/>
        <v>0</v>
      </c>
      <c r="AB1891">
        <f t="shared" si="179"/>
        <v>0</v>
      </c>
      <c r="AC1891">
        <v>63.5</v>
      </c>
    </row>
    <row r="1892" spans="1:29" x14ac:dyDescent="0.25">
      <c r="A1892" t="s">
        <v>29</v>
      </c>
      <c r="B1892" t="s">
        <v>153</v>
      </c>
      <c r="C1892">
        <v>2007</v>
      </c>
      <c r="D1892" t="s">
        <v>24</v>
      </c>
      <c r="E1892">
        <v>276</v>
      </c>
      <c r="F1892">
        <v>53</v>
      </c>
      <c r="G1892">
        <v>0.1</v>
      </c>
      <c r="H1892">
        <v>35.809297489999999</v>
      </c>
      <c r="J1892">
        <v>282</v>
      </c>
      <c r="K1892">
        <v>16.100000000000001</v>
      </c>
      <c r="L1892">
        <v>106</v>
      </c>
      <c r="M1892">
        <v>57</v>
      </c>
      <c r="N1892">
        <v>6.94</v>
      </c>
      <c r="O1892">
        <v>57</v>
      </c>
      <c r="P1892">
        <v>1.4</v>
      </c>
      <c r="Q1892">
        <v>292.55962</v>
      </c>
      <c r="R1892">
        <v>14668338</v>
      </c>
      <c r="S1892">
        <v>11.4</v>
      </c>
      <c r="T1892">
        <v>11.3</v>
      </c>
      <c r="U1892">
        <v>0.29299999999999998</v>
      </c>
      <c r="V1892">
        <v>3.8</v>
      </c>
      <c r="W1892">
        <f t="shared" si="174"/>
        <v>1</v>
      </c>
      <c r="X1892">
        <f t="shared" si="175"/>
        <v>0</v>
      </c>
      <c r="Y1892">
        <f t="shared" si="176"/>
        <v>0</v>
      </c>
      <c r="Z1892">
        <f t="shared" si="177"/>
        <v>0</v>
      </c>
      <c r="AA1892">
        <f t="shared" si="178"/>
        <v>0</v>
      </c>
      <c r="AB1892">
        <f t="shared" si="179"/>
        <v>0</v>
      </c>
      <c r="AC1892">
        <v>55.2</v>
      </c>
    </row>
    <row r="1893" spans="1:29" x14ac:dyDescent="0.25">
      <c r="A1893" t="s">
        <v>27</v>
      </c>
      <c r="B1893" t="s">
        <v>196</v>
      </c>
      <c r="C1893">
        <v>2009</v>
      </c>
      <c r="D1893" t="s">
        <v>37</v>
      </c>
      <c r="E1893">
        <v>62</v>
      </c>
      <c r="F1893">
        <v>0</v>
      </c>
      <c r="G1893">
        <v>7.3</v>
      </c>
      <c r="H1893">
        <v>682.1070608</v>
      </c>
      <c r="J1893">
        <v>3</v>
      </c>
      <c r="K1893">
        <v>56.9</v>
      </c>
      <c r="L1893">
        <v>0</v>
      </c>
      <c r="M1893">
        <v>98</v>
      </c>
      <c r="N1893">
        <v>9.94</v>
      </c>
      <c r="O1893">
        <v>98</v>
      </c>
      <c r="P1893">
        <v>0.1</v>
      </c>
      <c r="Q1893">
        <v>4627.5919999999996</v>
      </c>
      <c r="R1893">
        <v>9298515</v>
      </c>
      <c r="S1893">
        <v>1.3</v>
      </c>
      <c r="T1893">
        <v>1.3</v>
      </c>
      <c r="U1893">
        <v>0.89800000000000002</v>
      </c>
      <c r="V1893">
        <v>15.8</v>
      </c>
      <c r="W1893">
        <f t="shared" si="174"/>
        <v>0</v>
      </c>
      <c r="X1893">
        <f t="shared" si="175"/>
        <v>0</v>
      </c>
      <c r="Y1893">
        <f t="shared" si="176"/>
        <v>0</v>
      </c>
      <c r="Z1893">
        <f t="shared" si="177"/>
        <v>0</v>
      </c>
      <c r="AA1893">
        <f t="shared" si="178"/>
        <v>1</v>
      </c>
      <c r="AB1893">
        <f t="shared" si="179"/>
        <v>1</v>
      </c>
      <c r="AC1893">
        <v>81.400000000000006</v>
      </c>
    </row>
    <row r="1894" spans="1:29" x14ac:dyDescent="0.25">
      <c r="A1894" t="s">
        <v>25</v>
      </c>
      <c r="B1894" t="s">
        <v>74</v>
      </c>
      <c r="C1894">
        <v>2007</v>
      </c>
      <c r="D1894" t="s">
        <v>37</v>
      </c>
      <c r="E1894">
        <v>63</v>
      </c>
      <c r="F1894">
        <v>0</v>
      </c>
      <c r="G1894">
        <v>11.56</v>
      </c>
      <c r="H1894">
        <v>1958.525877</v>
      </c>
      <c r="I1894">
        <v>93</v>
      </c>
      <c r="J1894">
        <v>0</v>
      </c>
      <c r="K1894">
        <v>56.3</v>
      </c>
      <c r="L1894">
        <v>0</v>
      </c>
      <c r="M1894">
        <v>97</v>
      </c>
      <c r="N1894">
        <v>6.5</v>
      </c>
      <c r="O1894">
        <v>97</v>
      </c>
      <c r="P1894">
        <v>0.1</v>
      </c>
      <c r="Q1894">
        <v>31386.63265</v>
      </c>
      <c r="R1894">
        <v>163712</v>
      </c>
      <c r="S1894">
        <v>0.9</v>
      </c>
      <c r="T1894">
        <v>1</v>
      </c>
      <c r="U1894">
        <v>0.83599999999999997</v>
      </c>
      <c r="V1894">
        <v>13.5</v>
      </c>
      <c r="W1894">
        <f t="shared" si="174"/>
        <v>0</v>
      </c>
      <c r="X1894">
        <f t="shared" si="175"/>
        <v>1</v>
      </c>
      <c r="Y1894">
        <f t="shared" si="176"/>
        <v>0</v>
      </c>
      <c r="Z1894">
        <f t="shared" si="177"/>
        <v>0</v>
      </c>
      <c r="AA1894">
        <f t="shared" si="178"/>
        <v>0</v>
      </c>
      <c r="AB1894">
        <f t="shared" si="179"/>
        <v>1</v>
      </c>
      <c r="AC1894">
        <v>78.900000000000006</v>
      </c>
    </row>
    <row r="1895" spans="1:29" x14ac:dyDescent="0.25">
      <c r="A1895" t="s">
        <v>29</v>
      </c>
      <c r="B1895" t="s">
        <v>127</v>
      </c>
      <c r="C1895">
        <v>2002</v>
      </c>
      <c r="D1895" t="s">
        <v>24</v>
      </c>
      <c r="E1895">
        <v>146</v>
      </c>
      <c r="F1895">
        <v>3</v>
      </c>
      <c r="G1895">
        <v>0.01</v>
      </c>
      <c r="H1895">
        <v>29.134348710000001</v>
      </c>
      <c r="I1895">
        <v>91</v>
      </c>
      <c r="J1895">
        <v>3890</v>
      </c>
      <c r="K1895">
        <v>54</v>
      </c>
      <c r="L1895">
        <v>3</v>
      </c>
      <c r="M1895">
        <v>93</v>
      </c>
      <c r="N1895">
        <v>4.57</v>
      </c>
      <c r="O1895">
        <v>93</v>
      </c>
      <c r="P1895">
        <v>0.1</v>
      </c>
      <c r="Q1895">
        <v>375.44263799999999</v>
      </c>
      <c r="S1895">
        <v>5.6</v>
      </c>
      <c r="T1895">
        <v>5.4</v>
      </c>
      <c r="U1895">
        <v>0.73599999999999999</v>
      </c>
      <c r="V1895">
        <v>15.8</v>
      </c>
      <c r="W1895">
        <f t="shared" si="174"/>
        <v>1</v>
      </c>
      <c r="X1895">
        <f t="shared" si="175"/>
        <v>0</v>
      </c>
      <c r="Y1895">
        <f t="shared" si="176"/>
        <v>0</v>
      </c>
      <c r="Z1895">
        <f t="shared" si="177"/>
        <v>0</v>
      </c>
      <c r="AA1895">
        <f t="shared" si="178"/>
        <v>0</v>
      </c>
      <c r="AB1895">
        <f t="shared" si="179"/>
        <v>0</v>
      </c>
      <c r="AC1895">
        <v>71.099999999999994</v>
      </c>
    </row>
    <row r="1896" spans="1:29" x14ac:dyDescent="0.25">
      <c r="A1896" t="s">
        <v>25</v>
      </c>
      <c r="B1896" t="s">
        <v>124</v>
      </c>
      <c r="C1896">
        <v>2014</v>
      </c>
      <c r="D1896" t="s">
        <v>24</v>
      </c>
      <c r="E1896">
        <v>99</v>
      </c>
      <c r="F1896">
        <v>1</v>
      </c>
      <c r="G1896">
        <v>1.32</v>
      </c>
      <c r="H1896">
        <v>140.3771361</v>
      </c>
      <c r="I1896">
        <v>81</v>
      </c>
      <c r="J1896">
        <v>112</v>
      </c>
      <c r="K1896">
        <v>65.400000000000006</v>
      </c>
      <c r="L1896">
        <v>1</v>
      </c>
      <c r="M1896">
        <v>75</v>
      </c>
      <c r="N1896">
        <v>6.39</v>
      </c>
      <c r="O1896">
        <v>81</v>
      </c>
      <c r="P1896">
        <v>0.1</v>
      </c>
      <c r="Q1896">
        <v>8161.4614000000001</v>
      </c>
      <c r="R1896">
        <v>563279</v>
      </c>
      <c r="S1896">
        <v>4.8</v>
      </c>
      <c r="T1896">
        <v>4.9000000000000004</v>
      </c>
      <c r="U1896">
        <v>0.76300000000000001</v>
      </c>
      <c r="V1896">
        <v>13.3</v>
      </c>
      <c r="W1896">
        <f t="shared" si="174"/>
        <v>0</v>
      </c>
      <c r="X1896">
        <f t="shared" si="175"/>
        <v>1</v>
      </c>
      <c r="Y1896">
        <f t="shared" si="176"/>
        <v>0</v>
      </c>
      <c r="Z1896">
        <f t="shared" si="177"/>
        <v>0</v>
      </c>
      <c r="AA1896">
        <f t="shared" si="178"/>
        <v>0</v>
      </c>
      <c r="AB1896">
        <f t="shared" si="179"/>
        <v>0</v>
      </c>
      <c r="AC1896">
        <v>74.8</v>
      </c>
    </row>
    <row r="1897" spans="1:29" x14ac:dyDescent="0.25">
      <c r="A1897" t="s">
        <v>29</v>
      </c>
      <c r="B1897" t="s">
        <v>118</v>
      </c>
      <c r="C1897">
        <v>2002</v>
      </c>
      <c r="D1897" t="s">
        <v>24</v>
      </c>
      <c r="E1897">
        <v>437</v>
      </c>
      <c r="F1897">
        <v>76</v>
      </c>
      <c r="G1897">
        <v>1.66</v>
      </c>
      <c r="H1897">
        <v>32.736741340000002</v>
      </c>
      <c r="I1897">
        <v>84</v>
      </c>
      <c r="J1897">
        <v>766</v>
      </c>
      <c r="K1897">
        <v>15.1</v>
      </c>
      <c r="L1897">
        <v>118</v>
      </c>
      <c r="M1897">
        <v>83</v>
      </c>
      <c r="N1897">
        <v>4.54</v>
      </c>
      <c r="O1897">
        <v>84</v>
      </c>
      <c r="P1897">
        <v>15.7</v>
      </c>
      <c r="Q1897">
        <v>395.84935109999998</v>
      </c>
      <c r="R1897">
        <v>332149</v>
      </c>
      <c r="S1897">
        <v>8.9</v>
      </c>
      <c r="T1897">
        <v>8.9</v>
      </c>
      <c r="U1897">
        <v>0.45100000000000001</v>
      </c>
      <c r="V1897">
        <v>8.5</v>
      </c>
      <c r="W1897">
        <f t="shared" si="174"/>
        <v>1</v>
      </c>
      <c r="X1897">
        <f t="shared" si="175"/>
        <v>0</v>
      </c>
      <c r="Y1897">
        <f t="shared" si="176"/>
        <v>0</v>
      </c>
      <c r="Z1897">
        <f t="shared" si="177"/>
        <v>0</v>
      </c>
      <c r="AA1897">
        <f t="shared" si="178"/>
        <v>0</v>
      </c>
      <c r="AB1897">
        <f t="shared" si="179"/>
        <v>0</v>
      </c>
      <c r="AC1897">
        <v>52.1</v>
      </c>
    </row>
    <row r="1898" spans="1:29" x14ac:dyDescent="0.25">
      <c r="A1898" t="s">
        <v>25</v>
      </c>
      <c r="B1898" t="s">
        <v>146</v>
      </c>
      <c r="C1898">
        <v>2015</v>
      </c>
      <c r="D1898" t="s">
        <v>24</v>
      </c>
      <c r="E1898">
        <v>199</v>
      </c>
      <c r="F1898">
        <v>39</v>
      </c>
      <c r="H1898">
        <v>0</v>
      </c>
      <c r="I1898">
        <v>89</v>
      </c>
      <c r="J1898">
        <v>6</v>
      </c>
      <c r="K1898">
        <v>23.8</v>
      </c>
      <c r="L1898">
        <v>50</v>
      </c>
      <c r="M1898">
        <v>89</v>
      </c>
      <c r="O1898">
        <v>89</v>
      </c>
      <c r="P1898">
        <v>0.3</v>
      </c>
      <c r="Q1898">
        <v>1194.5913700000001</v>
      </c>
      <c r="R1898">
        <v>5243669</v>
      </c>
      <c r="S1898">
        <v>12.8</v>
      </c>
      <c r="T1898">
        <v>13</v>
      </c>
      <c r="U1898">
        <v>0.55200000000000005</v>
      </c>
      <c r="V1898">
        <v>9.1</v>
      </c>
      <c r="W1898">
        <f t="shared" si="174"/>
        <v>0</v>
      </c>
      <c r="X1898">
        <f t="shared" si="175"/>
        <v>1</v>
      </c>
      <c r="Y1898">
        <f t="shared" si="176"/>
        <v>0</v>
      </c>
      <c r="Z1898">
        <f t="shared" si="177"/>
        <v>0</v>
      </c>
      <c r="AA1898">
        <f t="shared" si="178"/>
        <v>0</v>
      </c>
      <c r="AB1898">
        <f t="shared" si="179"/>
        <v>0</v>
      </c>
      <c r="AC1898">
        <v>66.599999999999994</v>
      </c>
    </row>
    <row r="1899" spans="1:29" x14ac:dyDescent="0.25">
      <c r="A1899" t="s">
        <v>29</v>
      </c>
      <c r="B1899" t="s">
        <v>222</v>
      </c>
      <c r="C1899">
        <v>2006</v>
      </c>
      <c r="D1899" t="s">
        <v>24</v>
      </c>
      <c r="E1899">
        <v>526</v>
      </c>
      <c r="F1899">
        <v>33</v>
      </c>
      <c r="G1899">
        <v>2.25</v>
      </c>
      <c r="H1899">
        <v>1.8600037389999999</v>
      </c>
      <c r="I1899">
        <v>81</v>
      </c>
      <c r="J1899">
        <v>459</v>
      </c>
      <c r="K1899">
        <v>18.8</v>
      </c>
      <c r="L1899">
        <v>52</v>
      </c>
      <c r="M1899">
        <v>83</v>
      </c>
      <c r="N1899">
        <v>6.11</v>
      </c>
      <c r="O1899">
        <v>81</v>
      </c>
      <c r="P1899">
        <v>15.9</v>
      </c>
      <c r="Q1899">
        <v>13.154199</v>
      </c>
      <c r="R1899">
        <v>12383446</v>
      </c>
      <c r="S1899">
        <v>7</v>
      </c>
      <c r="T1899">
        <v>6.9</v>
      </c>
      <c r="U1899">
        <v>0.47899999999999998</v>
      </c>
      <c r="V1899">
        <v>10.9</v>
      </c>
      <c r="W1899">
        <f t="shared" si="174"/>
        <v>1</v>
      </c>
      <c r="X1899">
        <f t="shared" si="175"/>
        <v>0</v>
      </c>
      <c r="Y1899">
        <f t="shared" si="176"/>
        <v>0</v>
      </c>
      <c r="Z1899">
        <f t="shared" si="177"/>
        <v>0</v>
      </c>
      <c r="AA1899">
        <f t="shared" si="178"/>
        <v>0</v>
      </c>
      <c r="AB1899">
        <f t="shared" si="179"/>
        <v>0</v>
      </c>
      <c r="AC1899">
        <v>58</v>
      </c>
    </row>
    <row r="1900" spans="1:29" x14ac:dyDescent="0.25">
      <c r="A1900" t="s">
        <v>38</v>
      </c>
      <c r="B1900" t="s">
        <v>140</v>
      </c>
      <c r="C1900">
        <v>2004</v>
      </c>
      <c r="D1900" t="s">
        <v>24</v>
      </c>
      <c r="E1900">
        <v>179</v>
      </c>
      <c r="F1900">
        <v>0</v>
      </c>
      <c r="G1900">
        <v>2.02</v>
      </c>
      <c r="H1900">
        <v>0</v>
      </c>
      <c r="I1900">
        <v>8</v>
      </c>
      <c r="J1900">
        <v>0</v>
      </c>
      <c r="K1900">
        <v>63.2</v>
      </c>
      <c r="L1900">
        <v>0</v>
      </c>
      <c r="M1900">
        <v>82</v>
      </c>
      <c r="N1900">
        <v>1.64</v>
      </c>
      <c r="O1900">
        <v>78</v>
      </c>
      <c r="P1900">
        <v>0.1</v>
      </c>
      <c r="S1900">
        <v>0.2</v>
      </c>
      <c r="T1900">
        <v>0.2</v>
      </c>
      <c r="U1900">
        <v>0.61599999999999999</v>
      </c>
      <c r="V1900">
        <v>10.5</v>
      </c>
      <c r="W1900">
        <f t="shared" si="174"/>
        <v>0</v>
      </c>
      <c r="X1900">
        <f t="shared" si="175"/>
        <v>0</v>
      </c>
      <c r="Y1900">
        <f t="shared" si="176"/>
        <v>1</v>
      </c>
      <c r="Z1900">
        <f t="shared" si="177"/>
        <v>0</v>
      </c>
      <c r="AA1900">
        <f t="shared" si="178"/>
        <v>0</v>
      </c>
      <c r="AB1900">
        <f t="shared" si="179"/>
        <v>0</v>
      </c>
      <c r="AC1900">
        <v>67.7</v>
      </c>
    </row>
    <row r="1901" spans="1:29" x14ac:dyDescent="0.25">
      <c r="A1901" t="s">
        <v>29</v>
      </c>
      <c r="B1901" t="s">
        <v>52</v>
      </c>
      <c r="C1901">
        <v>2004</v>
      </c>
      <c r="D1901" t="s">
        <v>24</v>
      </c>
      <c r="E1901">
        <v>652</v>
      </c>
      <c r="F1901">
        <v>2</v>
      </c>
      <c r="G1901">
        <v>4.9000000000000004</v>
      </c>
      <c r="H1901">
        <v>469.58238979999999</v>
      </c>
      <c r="I1901">
        <v>91</v>
      </c>
      <c r="J1901">
        <v>1</v>
      </c>
      <c r="K1901">
        <v>32.200000000000003</v>
      </c>
      <c r="L1901">
        <v>4</v>
      </c>
      <c r="M1901">
        <v>96</v>
      </c>
      <c r="N1901">
        <v>5.56</v>
      </c>
      <c r="O1901">
        <v>96</v>
      </c>
      <c r="P1901">
        <v>28.4</v>
      </c>
      <c r="Q1901">
        <v>4896.5838350000004</v>
      </c>
      <c r="R1901">
        <v>182933</v>
      </c>
      <c r="S1901">
        <v>1.5</v>
      </c>
      <c r="T1901">
        <v>1.4</v>
      </c>
      <c r="U1901">
        <v>0.57999999999999996</v>
      </c>
      <c r="V1901">
        <v>11.8</v>
      </c>
      <c r="W1901">
        <f t="shared" si="174"/>
        <v>1</v>
      </c>
      <c r="X1901">
        <f t="shared" si="175"/>
        <v>0</v>
      </c>
      <c r="Y1901">
        <f t="shared" si="176"/>
        <v>0</v>
      </c>
      <c r="Z1901">
        <f t="shared" si="177"/>
        <v>0</v>
      </c>
      <c r="AA1901">
        <f t="shared" si="178"/>
        <v>0</v>
      </c>
      <c r="AB1901">
        <f t="shared" si="179"/>
        <v>0</v>
      </c>
      <c r="AC1901">
        <v>48.1</v>
      </c>
    </row>
    <row r="1902" spans="1:29" x14ac:dyDescent="0.25">
      <c r="A1902" t="s">
        <v>25</v>
      </c>
      <c r="B1902" t="s">
        <v>35</v>
      </c>
      <c r="C1902">
        <v>2004</v>
      </c>
      <c r="D1902" t="s">
        <v>24</v>
      </c>
      <c r="E1902">
        <v>132</v>
      </c>
      <c r="F1902">
        <v>1</v>
      </c>
      <c r="G1902">
        <v>3.81</v>
      </c>
      <c r="H1902">
        <v>97.740877440000006</v>
      </c>
      <c r="I1902">
        <v>91</v>
      </c>
      <c r="J1902">
        <v>1783</v>
      </c>
      <c r="K1902">
        <v>48.4</v>
      </c>
      <c r="L1902">
        <v>1</v>
      </c>
      <c r="M1902">
        <v>93</v>
      </c>
      <c r="N1902">
        <v>5.5</v>
      </c>
      <c r="O1902">
        <v>91</v>
      </c>
      <c r="P1902">
        <v>0.1</v>
      </c>
      <c r="Q1902">
        <v>1191.96192</v>
      </c>
      <c r="R1902">
        <v>3612</v>
      </c>
      <c r="S1902">
        <v>2</v>
      </c>
      <c r="T1902">
        <v>2.1</v>
      </c>
      <c r="U1902">
        <v>0.66800000000000004</v>
      </c>
      <c r="V1902">
        <v>10.9</v>
      </c>
      <c r="W1902">
        <f t="shared" si="174"/>
        <v>0</v>
      </c>
      <c r="X1902">
        <f t="shared" si="175"/>
        <v>1</v>
      </c>
      <c r="Y1902">
        <f t="shared" si="176"/>
        <v>0</v>
      </c>
      <c r="Z1902">
        <f t="shared" si="177"/>
        <v>0</v>
      </c>
      <c r="AA1902">
        <f t="shared" si="178"/>
        <v>0</v>
      </c>
      <c r="AB1902">
        <f t="shared" si="179"/>
        <v>0</v>
      </c>
      <c r="AC1902">
        <v>73</v>
      </c>
    </row>
    <row r="1903" spans="1:29" x14ac:dyDescent="0.25">
      <c r="A1903" t="s">
        <v>29</v>
      </c>
      <c r="B1903" t="s">
        <v>86</v>
      </c>
      <c r="C1903">
        <v>2005</v>
      </c>
      <c r="D1903" t="s">
        <v>24</v>
      </c>
      <c r="E1903">
        <v>34</v>
      </c>
      <c r="F1903">
        <v>7</v>
      </c>
      <c r="G1903">
        <v>1.07</v>
      </c>
      <c r="H1903">
        <v>5.0646889679999996</v>
      </c>
      <c r="I1903">
        <v>96</v>
      </c>
      <c r="J1903">
        <v>19</v>
      </c>
      <c r="K1903">
        <v>13.9</v>
      </c>
      <c r="L1903">
        <v>9</v>
      </c>
      <c r="M1903">
        <v>96</v>
      </c>
      <c r="N1903">
        <v>2.97</v>
      </c>
      <c r="O1903">
        <v>96</v>
      </c>
      <c r="P1903">
        <v>1.6</v>
      </c>
      <c r="Q1903">
        <v>276.75896</v>
      </c>
      <c r="R1903">
        <v>39697</v>
      </c>
      <c r="S1903">
        <v>9.4</v>
      </c>
      <c r="T1903">
        <v>9.5</v>
      </c>
      <c r="U1903">
        <v>0</v>
      </c>
      <c r="V1903">
        <v>5.4</v>
      </c>
      <c r="W1903">
        <f t="shared" si="174"/>
        <v>1</v>
      </c>
      <c r="X1903">
        <f t="shared" si="175"/>
        <v>0</v>
      </c>
      <c r="Y1903">
        <f t="shared" si="176"/>
        <v>0</v>
      </c>
      <c r="Z1903">
        <f t="shared" si="177"/>
        <v>0</v>
      </c>
      <c r="AA1903">
        <f t="shared" si="178"/>
        <v>0</v>
      </c>
      <c r="AB1903">
        <f t="shared" si="179"/>
        <v>0</v>
      </c>
      <c r="AC1903">
        <v>59.4</v>
      </c>
    </row>
    <row r="1904" spans="1:29" x14ac:dyDescent="0.25">
      <c r="A1904" t="s">
        <v>34</v>
      </c>
      <c r="B1904" t="s">
        <v>163</v>
      </c>
      <c r="C1904">
        <v>2013</v>
      </c>
      <c r="D1904" t="s">
        <v>24</v>
      </c>
      <c r="E1904">
        <v>125</v>
      </c>
      <c r="F1904">
        <v>8</v>
      </c>
      <c r="G1904">
        <v>5.38</v>
      </c>
      <c r="H1904">
        <v>946.65211650000003</v>
      </c>
      <c r="I1904">
        <v>88</v>
      </c>
      <c r="J1904">
        <v>0</v>
      </c>
      <c r="K1904">
        <v>54.2</v>
      </c>
      <c r="L1904">
        <v>11</v>
      </c>
      <c r="M1904">
        <v>71</v>
      </c>
      <c r="N1904">
        <v>5.23</v>
      </c>
      <c r="O1904">
        <v>88</v>
      </c>
      <c r="P1904">
        <v>0.1</v>
      </c>
      <c r="Q1904">
        <v>6583.1162480000003</v>
      </c>
      <c r="R1904">
        <v>3565716</v>
      </c>
      <c r="S1904">
        <v>1.1000000000000001</v>
      </c>
      <c r="T1904">
        <v>1.1000000000000001</v>
      </c>
      <c r="U1904">
        <v>0.73099999999999998</v>
      </c>
      <c r="V1904">
        <v>13.4</v>
      </c>
      <c r="W1904">
        <f t="shared" si="174"/>
        <v>0</v>
      </c>
      <c r="X1904">
        <f t="shared" si="175"/>
        <v>0</v>
      </c>
      <c r="Y1904">
        <f t="shared" si="176"/>
        <v>0</v>
      </c>
      <c r="Z1904">
        <f t="shared" si="177"/>
        <v>1</v>
      </c>
      <c r="AA1904">
        <f t="shared" si="178"/>
        <v>0</v>
      </c>
      <c r="AB1904">
        <f t="shared" si="179"/>
        <v>0</v>
      </c>
      <c r="AC1904">
        <v>75.3</v>
      </c>
    </row>
    <row r="1905" spans="1:29" x14ac:dyDescent="0.25">
      <c r="A1905" t="s">
        <v>34</v>
      </c>
      <c r="B1905" t="s">
        <v>50</v>
      </c>
      <c r="C1905">
        <v>2012</v>
      </c>
      <c r="D1905" t="s">
        <v>24</v>
      </c>
      <c r="E1905">
        <v>194</v>
      </c>
      <c r="F1905">
        <v>8</v>
      </c>
      <c r="G1905">
        <v>3.89</v>
      </c>
      <c r="H1905">
        <v>0</v>
      </c>
      <c r="I1905">
        <v>93</v>
      </c>
      <c r="J1905">
        <v>0</v>
      </c>
      <c r="K1905">
        <v>5.6</v>
      </c>
      <c r="L1905">
        <v>11</v>
      </c>
      <c r="M1905">
        <v>93</v>
      </c>
      <c r="N1905">
        <v>5.56</v>
      </c>
      <c r="O1905">
        <v>93</v>
      </c>
      <c r="P1905">
        <v>0.1</v>
      </c>
      <c r="S1905">
        <v>1.2</v>
      </c>
      <c r="T1905">
        <v>1.1000000000000001</v>
      </c>
      <c r="U1905">
        <v>0.65500000000000003</v>
      </c>
      <c r="V1905">
        <v>13.8</v>
      </c>
      <c r="W1905">
        <f t="shared" si="174"/>
        <v>0</v>
      </c>
      <c r="X1905">
        <f t="shared" si="175"/>
        <v>0</v>
      </c>
      <c r="Y1905">
        <f t="shared" si="176"/>
        <v>0</v>
      </c>
      <c r="Z1905">
        <f t="shared" si="177"/>
        <v>1</v>
      </c>
      <c r="AA1905">
        <f t="shared" si="178"/>
        <v>0</v>
      </c>
      <c r="AB1905">
        <f t="shared" si="179"/>
        <v>0</v>
      </c>
      <c r="AC1905">
        <v>69.8</v>
      </c>
    </row>
    <row r="1906" spans="1:29" x14ac:dyDescent="0.25">
      <c r="A1906" t="s">
        <v>25</v>
      </c>
      <c r="B1906" t="s">
        <v>217</v>
      </c>
      <c r="C1906">
        <v>2001</v>
      </c>
      <c r="D1906" t="s">
        <v>24</v>
      </c>
      <c r="E1906">
        <v>185</v>
      </c>
      <c r="F1906">
        <v>28</v>
      </c>
      <c r="G1906">
        <v>1.53</v>
      </c>
      <c r="H1906">
        <v>43.663855679999998</v>
      </c>
      <c r="J1906">
        <v>22</v>
      </c>
      <c r="K1906">
        <v>35.299999999999997</v>
      </c>
      <c r="L1906">
        <v>34</v>
      </c>
      <c r="M1906">
        <v>99</v>
      </c>
      <c r="N1906">
        <v>5.28</v>
      </c>
      <c r="O1906">
        <v>99</v>
      </c>
      <c r="P1906">
        <v>0.2</v>
      </c>
      <c r="Q1906">
        <v>456.734892</v>
      </c>
      <c r="R1906">
        <v>2496445</v>
      </c>
      <c r="S1906">
        <v>3.4</v>
      </c>
      <c r="T1906">
        <v>3.3</v>
      </c>
      <c r="U1906">
        <v>0.59399999999999997</v>
      </c>
      <c r="V1906">
        <v>10.7</v>
      </c>
      <c r="W1906">
        <f t="shared" si="174"/>
        <v>0</v>
      </c>
      <c r="X1906">
        <f t="shared" si="175"/>
        <v>1</v>
      </c>
      <c r="Y1906">
        <f t="shared" si="176"/>
        <v>0</v>
      </c>
      <c r="Z1906">
        <f t="shared" si="177"/>
        <v>0</v>
      </c>
      <c r="AA1906">
        <f t="shared" si="178"/>
        <v>0</v>
      </c>
      <c r="AB1906">
        <f t="shared" si="179"/>
        <v>0</v>
      </c>
      <c r="AC1906">
        <v>67.400000000000006</v>
      </c>
    </row>
    <row r="1907" spans="1:29" x14ac:dyDescent="0.25">
      <c r="A1907" t="s">
        <v>29</v>
      </c>
      <c r="B1907" t="s">
        <v>144</v>
      </c>
      <c r="C1907">
        <v>2009</v>
      </c>
      <c r="D1907" t="s">
        <v>24</v>
      </c>
      <c r="E1907">
        <v>116</v>
      </c>
      <c r="F1907">
        <v>20</v>
      </c>
      <c r="G1907">
        <v>0.62</v>
      </c>
      <c r="H1907">
        <v>188.2902861</v>
      </c>
      <c r="I1907">
        <v>98</v>
      </c>
      <c r="J1907">
        <v>834</v>
      </c>
      <c r="K1907">
        <v>52.7</v>
      </c>
      <c r="L1907">
        <v>23</v>
      </c>
      <c r="M1907">
        <v>99</v>
      </c>
      <c r="N1907">
        <v>5.67</v>
      </c>
      <c r="O1907">
        <v>99</v>
      </c>
      <c r="P1907">
        <v>0.1</v>
      </c>
      <c r="Q1907">
        <v>2861.5545000000002</v>
      </c>
      <c r="R1907">
        <v>31989897</v>
      </c>
      <c r="S1907">
        <v>6.4</v>
      </c>
      <c r="T1907">
        <v>6.2</v>
      </c>
      <c r="U1907">
        <v>0.59599999999999997</v>
      </c>
      <c r="V1907">
        <v>10.5</v>
      </c>
      <c r="W1907">
        <f t="shared" si="174"/>
        <v>1</v>
      </c>
      <c r="X1907">
        <f t="shared" si="175"/>
        <v>0</v>
      </c>
      <c r="Y1907">
        <f t="shared" si="176"/>
        <v>0</v>
      </c>
      <c r="Z1907">
        <f t="shared" si="177"/>
        <v>0</v>
      </c>
      <c r="AA1907">
        <f t="shared" si="178"/>
        <v>0</v>
      </c>
      <c r="AB1907">
        <f t="shared" si="179"/>
        <v>0</v>
      </c>
      <c r="AC1907">
        <v>72.3</v>
      </c>
    </row>
    <row r="1908" spans="1:29" x14ac:dyDescent="0.25">
      <c r="A1908" t="s">
        <v>38</v>
      </c>
      <c r="B1908" t="s">
        <v>140</v>
      </c>
      <c r="C1908">
        <v>2008</v>
      </c>
      <c r="D1908" t="s">
        <v>24</v>
      </c>
      <c r="E1908">
        <v>174</v>
      </c>
      <c r="F1908">
        <v>0</v>
      </c>
      <c r="G1908">
        <v>1.97</v>
      </c>
      <c r="H1908">
        <v>0</v>
      </c>
      <c r="I1908">
        <v>89</v>
      </c>
      <c r="J1908">
        <v>0</v>
      </c>
      <c r="K1908">
        <v>65.2</v>
      </c>
      <c r="L1908">
        <v>0</v>
      </c>
      <c r="M1908">
        <v>88</v>
      </c>
      <c r="N1908">
        <v>12.94</v>
      </c>
      <c r="O1908">
        <v>85</v>
      </c>
      <c r="P1908">
        <v>0.1</v>
      </c>
      <c r="S1908">
        <v>0.2</v>
      </c>
      <c r="T1908">
        <v>0.2</v>
      </c>
      <c r="U1908">
        <v>0.628</v>
      </c>
      <c r="V1908">
        <v>11.2</v>
      </c>
      <c r="W1908">
        <f t="shared" si="174"/>
        <v>0</v>
      </c>
      <c r="X1908">
        <f t="shared" si="175"/>
        <v>0</v>
      </c>
      <c r="Y1908">
        <f t="shared" si="176"/>
        <v>1</v>
      </c>
      <c r="Z1908">
        <f t="shared" si="177"/>
        <v>0</v>
      </c>
      <c r="AA1908">
        <f t="shared" si="178"/>
        <v>0</v>
      </c>
      <c r="AB1908">
        <f t="shared" si="179"/>
        <v>0</v>
      </c>
      <c r="AC1908">
        <v>68.400000000000006</v>
      </c>
    </row>
    <row r="1909" spans="1:29" x14ac:dyDescent="0.25">
      <c r="A1909" t="s">
        <v>25</v>
      </c>
      <c r="B1909" t="s">
        <v>168</v>
      </c>
      <c r="C1909">
        <v>2011</v>
      </c>
      <c r="D1909" t="s">
        <v>24</v>
      </c>
      <c r="E1909">
        <v>72</v>
      </c>
      <c r="F1909">
        <v>2</v>
      </c>
      <c r="G1909">
        <v>9.34</v>
      </c>
      <c r="H1909">
        <v>0</v>
      </c>
      <c r="I1909">
        <v>99</v>
      </c>
      <c r="J1909">
        <v>42</v>
      </c>
      <c r="K1909">
        <v>3</v>
      </c>
      <c r="L1909">
        <v>2</v>
      </c>
      <c r="M1909">
        <v>98</v>
      </c>
      <c r="N1909">
        <v>6.83</v>
      </c>
      <c r="O1909">
        <v>99</v>
      </c>
      <c r="P1909">
        <v>0.1</v>
      </c>
      <c r="S1909">
        <v>1.5</v>
      </c>
      <c r="T1909">
        <v>1</v>
      </c>
      <c r="W1909">
        <f t="shared" si="174"/>
        <v>0</v>
      </c>
      <c r="X1909">
        <f t="shared" si="175"/>
        <v>1</v>
      </c>
      <c r="Y1909">
        <f t="shared" si="176"/>
        <v>0</v>
      </c>
      <c r="Z1909">
        <f t="shared" si="177"/>
        <v>0</v>
      </c>
      <c r="AA1909">
        <f t="shared" si="178"/>
        <v>0</v>
      </c>
      <c r="AB1909">
        <f t="shared" si="179"/>
        <v>0</v>
      </c>
      <c r="AC1909">
        <v>81.099999999999994</v>
      </c>
    </row>
    <row r="1910" spans="1:29" x14ac:dyDescent="0.25">
      <c r="A1910" t="s">
        <v>34</v>
      </c>
      <c r="B1910" t="s">
        <v>162</v>
      </c>
      <c r="C1910">
        <v>2005</v>
      </c>
      <c r="D1910" t="s">
        <v>24</v>
      </c>
      <c r="E1910">
        <v>163</v>
      </c>
      <c r="F1910">
        <v>3</v>
      </c>
      <c r="G1910">
        <v>6.38</v>
      </c>
      <c r="H1910">
        <v>20.680372940000002</v>
      </c>
      <c r="I1910">
        <v>92</v>
      </c>
      <c r="J1910">
        <v>0</v>
      </c>
      <c r="K1910">
        <v>42.8</v>
      </c>
      <c r="L1910">
        <v>4</v>
      </c>
      <c r="M1910">
        <v>96</v>
      </c>
      <c r="N1910">
        <v>6.7</v>
      </c>
      <c r="O1910">
        <v>96</v>
      </c>
      <c r="P1910">
        <v>0.2</v>
      </c>
      <c r="Q1910">
        <v>157.145691</v>
      </c>
      <c r="R1910">
        <v>5795494</v>
      </c>
      <c r="S1910">
        <v>2.2999999999999998</v>
      </c>
      <c r="T1910">
        <v>2.2000000000000002</v>
      </c>
      <c r="U1910">
        <v>0.64600000000000002</v>
      </c>
      <c r="V1910">
        <v>12.3</v>
      </c>
      <c r="W1910">
        <f t="shared" si="174"/>
        <v>0</v>
      </c>
      <c r="X1910">
        <f t="shared" si="175"/>
        <v>0</v>
      </c>
      <c r="Y1910">
        <f t="shared" si="176"/>
        <v>0</v>
      </c>
      <c r="Z1910">
        <f t="shared" si="177"/>
        <v>1</v>
      </c>
      <c r="AA1910">
        <f t="shared" si="178"/>
        <v>0</v>
      </c>
      <c r="AB1910">
        <f t="shared" si="179"/>
        <v>0</v>
      </c>
      <c r="AC1910">
        <v>72.099999999999994</v>
      </c>
    </row>
    <row r="1911" spans="1:29" x14ac:dyDescent="0.25">
      <c r="A1911" t="s">
        <v>29</v>
      </c>
      <c r="B1911" t="s">
        <v>188</v>
      </c>
      <c r="C1911">
        <v>2014</v>
      </c>
      <c r="D1911" t="s">
        <v>24</v>
      </c>
      <c r="E1911">
        <v>321</v>
      </c>
      <c r="F1911">
        <v>51</v>
      </c>
      <c r="G1911">
        <v>0.01</v>
      </c>
      <c r="H1911">
        <v>0</v>
      </c>
      <c r="I1911">
        <v>42</v>
      </c>
      <c r="J1911">
        <v>10229</v>
      </c>
      <c r="K1911">
        <v>23.8</v>
      </c>
      <c r="L1911">
        <v>80</v>
      </c>
      <c r="M1911">
        <v>47</v>
      </c>
      <c r="O1911">
        <v>42</v>
      </c>
      <c r="P1911">
        <v>0.8</v>
      </c>
      <c r="Q1911">
        <v>417.89143000000001</v>
      </c>
      <c r="S1911">
        <v>6.7</v>
      </c>
      <c r="T1911">
        <v>6.5</v>
      </c>
      <c r="W1911">
        <f t="shared" si="174"/>
        <v>1</v>
      </c>
      <c r="X1911">
        <f t="shared" si="175"/>
        <v>0</v>
      </c>
      <c r="Y1911">
        <f t="shared" si="176"/>
        <v>0</v>
      </c>
      <c r="Z1911">
        <f t="shared" si="177"/>
        <v>0</v>
      </c>
      <c r="AA1911">
        <f t="shared" si="178"/>
        <v>0</v>
      </c>
      <c r="AB1911">
        <f t="shared" si="179"/>
        <v>0</v>
      </c>
      <c r="AC1911">
        <v>54.3</v>
      </c>
    </row>
    <row r="1912" spans="1:29" x14ac:dyDescent="0.25">
      <c r="A1912" t="s">
        <v>25</v>
      </c>
      <c r="B1912" t="s">
        <v>164</v>
      </c>
      <c r="C1912">
        <v>2002</v>
      </c>
      <c r="D1912" t="s">
        <v>24</v>
      </c>
      <c r="E1912">
        <v>221</v>
      </c>
      <c r="F1912">
        <v>68</v>
      </c>
      <c r="G1912">
        <v>4.42</v>
      </c>
      <c r="H1912">
        <v>9.987219E-2</v>
      </c>
      <c r="I1912">
        <v>42</v>
      </c>
      <c r="J1912">
        <v>7003</v>
      </c>
      <c r="K1912">
        <v>18.7</v>
      </c>
      <c r="L1912">
        <v>89</v>
      </c>
      <c r="M1912">
        <v>77</v>
      </c>
      <c r="N1912">
        <v>2.79</v>
      </c>
      <c r="O1912">
        <v>79</v>
      </c>
      <c r="P1912">
        <v>0.1</v>
      </c>
      <c r="Q1912">
        <v>1.6813499999999999</v>
      </c>
      <c r="R1912">
        <v>813526</v>
      </c>
      <c r="S1912">
        <v>1</v>
      </c>
      <c r="T1912">
        <v>9.6999999999999993</v>
      </c>
      <c r="U1912">
        <v>0.625</v>
      </c>
      <c r="V1912">
        <v>11.4</v>
      </c>
      <c r="W1912">
        <f t="shared" si="174"/>
        <v>0</v>
      </c>
      <c r="X1912">
        <f t="shared" si="175"/>
        <v>1</v>
      </c>
      <c r="Y1912">
        <f t="shared" si="176"/>
        <v>0</v>
      </c>
      <c r="Z1912">
        <f t="shared" si="177"/>
        <v>0</v>
      </c>
      <c r="AA1912">
        <f t="shared" si="178"/>
        <v>0</v>
      </c>
      <c r="AB1912">
        <f t="shared" si="179"/>
        <v>0</v>
      </c>
      <c r="AC1912">
        <v>66.8</v>
      </c>
    </row>
    <row r="1913" spans="1:29" x14ac:dyDescent="0.25">
      <c r="A1913" t="s">
        <v>29</v>
      </c>
      <c r="B1913" t="s">
        <v>131</v>
      </c>
      <c r="C1913">
        <v>2009</v>
      </c>
      <c r="D1913" t="s">
        <v>24</v>
      </c>
      <c r="E1913">
        <v>491</v>
      </c>
      <c r="F1913">
        <v>36</v>
      </c>
      <c r="G1913">
        <v>1.1599999999999999</v>
      </c>
      <c r="H1913">
        <v>7.9150712480000003</v>
      </c>
      <c r="I1913">
        <v>93</v>
      </c>
      <c r="J1913">
        <v>21</v>
      </c>
      <c r="K1913">
        <v>17.3</v>
      </c>
      <c r="L1913">
        <v>56</v>
      </c>
      <c r="M1913">
        <v>93</v>
      </c>
      <c r="N1913">
        <v>1.18</v>
      </c>
      <c r="O1913">
        <v>93</v>
      </c>
      <c r="P1913">
        <v>14.9</v>
      </c>
      <c r="Q1913">
        <v>42.737965699999997</v>
      </c>
      <c r="R1913">
        <v>1471462</v>
      </c>
      <c r="S1913">
        <v>6.9</v>
      </c>
      <c r="T1913">
        <v>6.8</v>
      </c>
      <c r="U1913">
        <v>0.41499999999999998</v>
      </c>
      <c r="V1913">
        <v>9.9</v>
      </c>
      <c r="W1913">
        <f t="shared" si="174"/>
        <v>1</v>
      </c>
      <c r="X1913">
        <f t="shared" si="175"/>
        <v>0</v>
      </c>
      <c r="Y1913">
        <f t="shared" si="176"/>
        <v>0</v>
      </c>
      <c r="Z1913">
        <f t="shared" si="177"/>
        <v>0</v>
      </c>
      <c r="AA1913">
        <f t="shared" si="178"/>
        <v>0</v>
      </c>
      <c r="AB1913">
        <f t="shared" si="179"/>
        <v>0</v>
      </c>
      <c r="AC1913">
        <v>51.5</v>
      </c>
    </row>
    <row r="1914" spans="1:29" x14ac:dyDescent="0.25">
      <c r="A1914" t="s">
        <v>25</v>
      </c>
      <c r="B1914" t="s">
        <v>124</v>
      </c>
      <c r="C1914">
        <v>2004</v>
      </c>
      <c r="D1914" t="s">
        <v>24</v>
      </c>
      <c r="E1914">
        <v>13</v>
      </c>
      <c r="F1914">
        <v>1</v>
      </c>
      <c r="G1914">
        <v>2.1</v>
      </c>
      <c r="H1914">
        <v>618.36148579999997</v>
      </c>
      <c r="I1914">
        <v>75</v>
      </c>
      <c r="J1914">
        <v>213</v>
      </c>
      <c r="K1914">
        <v>6.2</v>
      </c>
      <c r="L1914">
        <v>1</v>
      </c>
      <c r="M1914">
        <v>74</v>
      </c>
      <c r="N1914">
        <v>8.91</v>
      </c>
      <c r="O1914">
        <v>75</v>
      </c>
      <c r="P1914">
        <v>0.1</v>
      </c>
      <c r="Q1914">
        <v>5424.2235600000004</v>
      </c>
      <c r="R1914">
        <v>3863267</v>
      </c>
      <c r="S1914">
        <v>4.7</v>
      </c>
      <c r="T1914">
        <v>4.5999999999999996</v>
      </c>
      <c r="U1914">
        <v>0</v>
      </c>
      <c r="V1914">
        <v>14.2</v>
      </c>
      <c r="W1914">
        <f t="shared" si="174"/>
        <v>0</v>
      </c>
      <c r="X1914">
        <f t="shared" si="175"/>
        <v>1</v>
      </c>
      <c r="Y1914">
        <f t="shared" si="176"/>
        <v>0</v>
      </c>
      <c r="Z1914">
        <f t="shared" si="177"/>
        <v>0</v>
      </c>
      <c r="AA1914">
        <f t="shared" si="178"/>
        <v>0</v>
      </c>
      <c r="AB1914">
        <f t="shared" si="179"/>
        <v>0</v>
      </c>
      <c r="AC1914">
        <v>73.7</v>
      </c>
    </row>
    <row r="1915" spans="1:29" x14ac:dyDescent="0.25">
      <c r="A1915" t="s">
        <v>29</v>
      </c>
      <c r="B1915" t="s">
        <v>30</v>
      </c>
      <c r="C1915">
        <v>2002</v>
      </c>
      <c r="D1915" t="s">
        <v>24</v>
      </c>
      <c r="E1915">
        <v>391</v>
      </c>
      <c r="F1915">
        <v>96</v>
      </c>
      <c r="G1915">
        <v>2.82</v>
      </c>
      <c r="H1915">
        <v>24.037942000000001</v>
      </c>
      <c r="J1915">
        <v>11945</v>
      </c>
      <c r="K1915">
        <v>16.3</v>
      </c>
      <c r="L1915">
        <v>157</v>
      </c>
      <c r="M1915">
        <v>37</v>
      </c>
      <c r="N1915">
        <v>3.63</v>
      </c>
      <c r="O1915">
        <v>41</v>
      </c>
      <c r="P1915">
        <v>2.2999999999999998</v>
      </c>
      <c r="Q1915">
        <v>711.18171600000005</v>
      </c>
      <c r="R1915">
        <v>17572649</v>
      </c>
      <c r="S1915">
        <v>1.5</v>
      </c>
      <c r="T1915">
        <v>1.5</v>
      </c>
      <c r="U1915">
        <v>0.40100000000000002</v>
      </c>
      <c r="V1915">
        <v>5.5</v>
      </c>
      <c r="W1915">
        <f t="shared" si="174"/>
        <v>1</v>
      </c>
      <c r="X1915">
        <f t="shared" si="175"/>
        <v>0</v>
      </c>
      <c r="Y1915">
        <f t="shared" si="176"/>
        <v>0</v>
      </c>
      <c r="Z1915">
        <f t="shared" si="177"/>
        <v>0</v>
      </c>
      <c r="AA1915">
        <f t="shared" si="178"/>
        <v>0</v>
      </c>
      <c r="AB1915">
        <f t="shared" si="179"/>
        <v>0</v>
      </c>
      <c r="AC1915">
        <v>46.5</v>
      </c>
    </row>
    <row r="1916" spans="1:29" x14ac:dyDescent="0.25">
      <c r="A1916" t="s">
        <v>34</v>
      </c>
      <c r="B1916" t="s">
        <v>216</v>
      </c>
      <c r="C1916">
        <v>2015</v>
      </c>
      <c r="D1916" t="s">
        <v>24</v>
      </c>
      <c r="E1916">
        <v>116</v>
      </c>
      <c r="F1916">
        <v>0</v>
      </c>
      <c r="H1916">
        <v>0</v>
      </c>
      <c r="I1916">
        <v>95</v>
      </c>
      <c r="J1916">
        <v>0</v>
      </c>
      <c r="K1916">
        <v>64</v>
      </c>
      <c r="L1916">
        <v>0</v>
      </c>
      <c r="M1916">
        <v>95</v>
      </c>
      <c r="O1916">
        <v>95</v>
      </c>
      <c r="P1916">
        <v>0.1</v>
      </c>
      <c r="Q1916">
        <v>15524.84247</v>
      </c>
      <c r="R1916">
        <v>3431552</v>
      </c>
      <c r="S1916">
        <v>1.5</v>
      </c>
      <c r="T1916">
        <v>1.4</v>
      </c>
      <c r="U1916">
        <v>0.79400000000000004</v>
      </c>
      <c r="V1916">
        <v>15.5</v>
      </c>
      <c r="W1916">
        <f t="shared" si="174"/>
        <v>0</v>
      </c>
      <c r="X1916">
        <f t="shared" si="175"/>
        <v>0</v>
      </c>
      <c r="Y1916">
        <f t="shared" si="176"/>
        <v>0</v>
      </c>
      <c r="Z1916">
        <f t="shared" si="177"/>
        <v>1</v>
      </c>
      <c r="AA1916">
        <f t="shared" si="178"/>
        <v>0</v>
      </c>
      <c r="AB1916">
        <f t="shared" si="179"/>
        <v>0</v>
      </c>
      <c r="AC1916">
        <v>77</v>
      </c>
    </row>
    <row r="1917" spans="1:29" x14ac:dyDescent="0.25">
      <c r="A1917" t="s">
        <v>29</v>
      </c>
      <c r="B1917" t="s">
        <v>222</v>
      </c>
      <c r="C1917">
        <v>2003</v>
      </c>
      <c r="D1917" t="s">
        <v>24</v>
      </c>
      <c r="E1917">
        <v>64</v>
      </c>
      <c r="F1917">
        <v>39</v>
      </c>
      <c r="G1917">
        <v>2.33</v>
      </c>
      <c r="H1917">
        <v>65.789974040000004</v>
      </c>
      <c r="J1917">
        <v>881</v>
      </c>
      <c r="K1917">
        <v>17.600000000000001</v>
      </c>
      <c r="L1917">
        <v>62</v>
      </c>
      <c r="M1917">
        <v>85</v>
      </c>
      <c r="N1917">
        <v>8.18</v>
      </c>
      <c r="O1917">
        <v>83</v>
      </c>
      <c r="P1917">
        <v>18.2</v>
      </c>
      <c r="Q1917">
        <v>429.15834339999998</v>
      </c>
      <c r="R1917">
        <v>11421984</v>
      </c>
      <c r="S1917">
        <v>7.3</v>
      </c>
      <c r="T1917">
        <v>7.2</v>
      </c>
      <c r="U1917">
        <v>0.443</v>
      </c>
      <c r="V1917">
        <v>10.199999999999999</v>
      </c>
      <c r="W1917">
        <f t="shared" si="174"/>
        <v>1</v>
      </c>
      <c r="X1917">
        <f t="shared" si="175"/>
        <v>0</v>
      </c>
      <c r="Y1917">
        <f t="shared" si="176"/>
        <v>0</v>
      </c>
      <c r="Z1917">
        <f t="shared" si="177"/>
        <v>0</v>
      </c>
      <c r="AA1917">
        <f t="shared" si="178"/>
        <v>0</v>
      </c>
      <c r="AB1917">
        <f t="shared" si="179"/>
        <v>0</v>
      </c>
      <c r="AC1917">
        <v>46.4</v>
      </c>
    </row>
    <row r="1918" spans="1:29" x14ac:dyDescent="0.25">
      <c r="A1918" t="s">
        <v>32</v>
      </c>
      <c r="B1918" t="s">
        <v>41</v>
      </c>
      <c r="C1918">
        <v>2001</v>
      </c>
      <c r="D1918" t="s">
        <v>24</v>
      </c>
      <c r="E1918">
        <v>189</v>
      </c>
      <c r="F1918">
        <v>0</v>
      </c>
      <c r="G1918">
        <v>11.64</v>
      </c>
      <c r="H1918">
        <v>0</v>
      </c>
      <c r="I1918">
        <v>21</v>
      </c>
      <c r="J1918">
        <v>0</v>
      </c>
      <c r="K1918">
        <v>55.2</v>
      </c>
      <c r="L1918">
        <v>0</v>
      </c>
      <c r="M1918">
        <v>98</v>
      </c>
      <c r="N1918">
        <v>5.15</v>
      </c>
      <c r="O1918">
        <v>99</v>
      </c>
      <c r="P1918">
        <v>0.2</v>
      </c>
      <c r="S1918">
        <v>2.7</v>
      </c>
      <c r="T1918">
        <v>2.6</v>
      </c>
      <c r="U1918">
        <v>0.77900000000000003</v>
      </c>
      <c r="V1918">
        <v>12.1</v>
      </c>
      <c r="W1918">
        <f t="shared" si="174"/>
        <v>0</v>
      </c>
      <c r="X1918">
        <f t="shared" si="175"/>
        <v>0</v>
      </c>
      <c r="Y1918">
        <f t="shared" si="176"/>
        <v>0</v>
      </c>
      <c r="Z1918">
        <f t="shared" si="177"/>
        <v>0</v>
      </c>
      <c r="AA1918">
        <f t="shared" si="178"/>
        <v>0</v>
      </c>
      <c r="AB1918">
        <f t="shared" si="179"/>
        <v>0</v>
      </c>
      <c r="AC1918">
        <v>72.900000000000006</v>
      </c>
    </row>
    <row r="1919" spans="1:29" x14ac:dyDescent="0.25">
      <c r="A1919" t="s">
        <v>29</v>
      </c>
      <c r="B1919" t="s">
        <v>195</v>
      </c>
      <c r="C1919">
        <v>2012</v>
      </c>
      <c r="D1919" t="s">
        <v>24</v>
      </c>
      <c r="E1919">
        <v>412</v>
      </c>
      <c r="F1919">
        <v>2</v>
      </c>
      <c r="G1919">
        <v>0.01</v>
      </c>
      <c r="H1919">
        <v>720.23339290000001</v>
      </c>
      <c r="I1919">
        <v>95</v>
      </c>
      <c r="J1919">
        <v>0</v>
      </c>
      <c r="K1919">
        <v>3.7</v>
      </c>
      <c r="L1919">
        <v>3</v>
      </c>
      <c r="M1919">
        <v>92</v>
      </c>
      <c r="N1919">
        <v>8.76</v>
      </c>
      <c r="O1919">
        <v>95</v>
      </c>
      <c r="P1919">
        <v>12.2</v>
      </c>
      <c r="Q1919">
        <v>3851.5154699999998</v>
      </c>
      <c r="R1919">
        <v>1248158</v>
      </c>
      <c r="S1919">
        <v>4.8</v>
      </c>
      <c r="T1919">
        <v>4.9000000000000004</v>
      </c>
      <c r="U1919">
        <v>0.53400000000000003</v>
      </c>
      <c r="V1919">
        <v>11.3</v>
      </c>
      <c r="W1919">
        <f t="shared" si="174"/>
        <v>1</v>
      </c>
      <c r="X1919">
        <f t="shared" si="175"/>
        <v>0</v>
      </c>
      <c r="Y1919">
        <f t="shared" si="176"/>
        <v>0</v>
      </c>
      <c r="Z1919">
        <f t="shared" si="177"/>
        <v>0</v>
      </c>
      <c r="AA1919">
        <f t="shared" si="178"/>
        <v>0</v>
      </c>
      <c r="AB1919">
        <f t="shared" si="179"/>
        <v>0</v>
      </c>
      <c r="AC1919">
        <v>56.5</v>
      </c>
    </row>
    <row r="1920" spans="1:29" x14ac:dyDescent="0.25">
      <c r="A1920" t="s">
        <v>25</v>
      </c>
      <c r="B1920" t="s">
        <v>202</v>
      </c>
      <c r="C1920">
        <v>2008</v>
      </c>
      <c r="D1920" t="s">
        <v>24</v>
      </c>
      <c r="E1920">
        <v>168</v>
      </c>
      <c r="F1920">
        <v>2</v>
      </c>
      <c r="G1920">
        <v>0.06</v>
      </c>
      <c r="H1920">
        <v>36.691989270000001</v>
      </c>
      <c r="I1920">
        <v>79</v>
      </c>
      <c r="J1920">
        <v>0</v>
      </c>
      <c r="K1920">
        <v>14.7</v>
      </c>
      <c r="L1920">
        <v>3</v>
      </c>
      <c r="M1920">
        <v>79</v>
      </c>
      <c r="N1920">
        <v>0.74</v>
      </c>
      <c r="O1920">
        <v>79</v>
      </c>
      <c r="P1920">
        <v>0.1</v>
      </c>
      <c r="Q1920">
        <v>643.71911</v>
      </c>
      <c r="R1920">
        <v>17811</v>
      </c>
      <c r="S1920">
        <v>11.7</v>
      </c>
      <c r="T1920">
        <v>11.7</v>
      </c>
      <c r="U1920">
        <v>0.56599999999999995</v>
      </c>
      <c r="V1920">
        <v>11.7</v>
      </c>
      <c r="W1920">
        <f t="shared" si="174"/>
        <v>0</v>
      </c>
      <c r="X1920">
        <f t="shared" si="175"/>
        <v>1</v>
      </c>
      <c r="Y1920">
        <f t="shared" si="176"/>
        <v>0</v>
      </c>
      <c r="Z1920">
        <f t="shared" si="177"/>
        <v>0</v>
      </c>
      <c r="AA1920">
        <f t="shared" si="178"/>
        <v>0</v>
      </c>
      <c r="AB1920">
        <f t="shared" si="179"/>
        <v>0</v>
      </c>
      <c r="AC1920">
        <v>66.2</v>
      </c>
    </row>
    <row r="1921" spans="1:29" x14ac:dyDescent="0.25">
      <c r="A1921" t="s">
        <v>29</v>
      </c>
      <c r="B1921" t="s">
        <v>83</v>
      </c>
      <c r="C1921">
        <v>2013</v>
      </c>
      <c r="D1921" t="s">
        <v>24</v>
      </c>
      <c r="E1921">
        <v>159</v>
      </c>
      <c r="F1921">
        <v>54</v>
      </c>
      <c r="G1921">
        <v>0.21</v>
      </c>
      <c r="H1921">
        <v>0</v>
      </c>
      <c r="I1921">
        <v>97</v>
      </c>
      <c r="J1921">
        <v>405</v>
      </c>
      <c r="K1921">
        <v>59.4</v>
      </c>
      <c r="L1921">
        <v>63</v>
      </c>
      <c r="M1921">
        <v>97</v>
      </c>
      <c r="N1921">
        <v>5.46</v>
      </c>
      <c r="O1921">
        <v>97</v>
      </c>
      <c r="P1921">
        <v>0.1</v>
      </c>
      <c r="S1921">
        <v>2.9</v>
      </c>
      <c r="T1921">
        <v>2.8</v>
      </c>
      <c r="U1921">
        <v>0.68100000000000005</v>
      </c>
      <c r="V1921">
        <v>12.8</v>
      </c>
      <c r="W1921">
        <f t="shared" si="174"/>
        <v>1</v>
      </c>
      <c r="X1921">
        <f t="shared" si="175"/>
        <v>0</v>
      </c>
      <c r="Y1921">
        <f t="shared" si="176"/>
        <v>0</v>
      </c>
      <c r="Z1921">
        <f t="shared" si="177"/>
        <v>0</v>
      </c>
      <c r="AA1921">
        <f t="shared" si="178"/>
        <v>0</v>
      </c>
      <c r="AB1921">
        <f t="shared" si="179"/>
        <v>0</v>
      </c>
      <c r="AC1921">
        <v>79</v>
      </c>
    </row>
    <row r="1922" spans="1:29" x14ac:dyDescent="0.25">
      <c r="A1922" t="s">
        <v>32</v>
      </c>
      <c r="B1922" t="s">
        <v>47</v>
      </c>
      <c r="C1922">
        <v>2001</v>
      </c>
      <c r="D1922" t="s">
        <v>24</v>
      </c>
      <c r="E1922">
        <v>21</v>
      </c>
      <c r="F1922">
        <v>0</v>
      </c>
      <c r="G1922">
        <v>4.9000000000000004</v>
      </c>
      <c r="H1922">
        <v>251.65869290000001</v>
      </c>
      <c r="I1922">
        <v>96</v>
      </c>
      <c r="J1922">
        <v>0</v>
      </c>
      <c r="K1922">
        <v>41.4</v>
      </c>
      <c r="L1922">
        <v>0</v>
      </c>
      <c r="M1922">
        <v>96</v>
      </c>
      <c r="N1922">
        <v>4.5</v>
      </c>
      <c r="O1922">
        <v>96</v>
      </c>
      <c r="P1922">
        <v>0.4</v>
      </c>
      <c r="Q1922">
        <v>3419.2757190000002</v>
      </c>
      <c r="R1922">
        <v>254984</v>
      </c>
      <c r="S1922">
        <v>3.7</v>
      </c>
      <c r="T1922">
        <v>3.7</v>
      </c>
      <c r="U1922">
        <v>0.67700000000000005</v>
      </c>
      <c r="V1922">
        <v>11.8</v>
      </c>
      <c r="W1922">
        <f t="shared" si="174"/>
        <v>0</v>
      </c>
      <c r="X1922">
        <f t="shared" si="175"/>
        <v>0</v>
      </c>
      <c r="Y1922">
        <f t="shared" si="176"/>
        <v>0</v>
      </c>
      <c r="Z1922">
        <f t="shared" si="177"/>
        <v>0</v>
      </c>
      <c r="AA1922">
        <f t="shared" si="178"/>
        <v>0</v>
      </c>
      <c r="AB1922">
        <f t="shared" si="179"/>
        <v>0</v>
      </c>
      <c r="AC1922">
        <v>68.2</v>
      </c>
    </row>
    <row r="1923" spans="1:29" x14ac:dyDescent="0.25">
      <c r="A1923" t="s">
        <v>32</v>
      </c>
      <c r="B1923" t="s">
        <v>99</v>
      </c>
      <c r="C1923">
        <v>2005</v>
      </c>
      <c r="D1923" t="s">
        <v>24</v>
      </c>
      <c r="E1923">
        <v>28</v>
      </c>
      <c r="F1923">
        <v>14</v>
      </c>
      <c r="G1923">
        <v>2.35</v>
      </c>
      <c r="H1923">
        <v>41.508456369999998</v>
      </c>
      <c r="I1923">
        <v>87</v>
      </c>
      <c r="J1923">
        <v>0</v>
      </c>
      <c r="K1923">
        <v>43.8</v>
      </c>
      <c r="L1923">
        <v>18</v>
      </c>
      <c r="M1923">
        <v>87</v>
      </c>
      <c r="N1923">
        <v>6.79</v>
      </c>
      <c r="O1923">
        <v>87</v>
      </c>
      <c r="P1923">
        <v>0.4</v>
      </c>
      <c r="Q1923">
        <v>277.83438000000001</v>
      </c>
      <c r="R1923">
        <v>139628</v>
      </c>
      <c r="S1923">
        <v>1.4</v>
      </c>
      <c r="T1923">
        <v>1.4</v>
      </c>
      <c r="U1923">
        <v>0.56699999999999995</v>
      </c>
      <c r="V1923">
        <v>9.6</v>
      </c>
      <c r="W1923">
        <f t="shared" ref="W1923:W1986" si="180">IF(A1923="Africa",1,0)</f>
        <v>0</v>
      </c>
      <c r="X1923">
        <f t="shared" ref="X1923:X1986" si="181">IF(A1923="Asia",1,0)</f>
        <v>0</v>
      </c>
      <c r="Y1923">
        <f t="shared" ref="Y1923:Y1986" si="182">IF(A1923="Oceania",1,0)</f>
        <v>0</v>
      </c>
      <c r="Z1923">
        <f t="shared" ref="Z1923:Z1986" si="183">IF(A1923="South America",1,0)</f>
        <v>0</v>
      </c>
      <c r="AA1923">
        <f t="shared" ref="AA1923:AA1986" si="184">IF(A1923="Europe",1,0)</f>
        <v>0</v>
      </c>
      <c r="AB1923">
        <f t="shared" ref="AB1923:AB1986" si="185">IF(D1923="Developed",1,0)</f>
        <v>0</v>
      </c>
      <c r="AC1923">
        <v>69.2</v>
      </c>
    </row>
    <row r="1924" spans="1:29" x14ac:dyDescent="0.25">
      <c r="A1924" t="s">
        <v>32</v>
      </c>
      <c r="B1924" t="s">
        <v>62</v>
      </c>
      <c r="C1924">
        <v>2009</v>
      </c>
      <c r="D1924" t="s">
        <v>24</v>
      </c>
      <c r="E1924">
        <v>72</v>
      </c>
      <c r="F1924">
        <v>2</v>
      </c>
      <c r="G1924">
        <v>8.4</v>
      </c>
      <c r="H1924">
        <v>864.94992999999999</v>
      </c>
      <c r="I1924">
        <v>42</v>
      </c>
      <c r="J1924">
        <v>14</v>
      </c>
      <c r="K1924">
        <v>63.6</v>
      </c>
      <c r="L1924">
        <v>2</v>
      </c>
      <c r="M1924">
        <v>89</v>
      </c>
      <c r="N1924">
        <v>11.17</v>
      </c>
      <c r="O1924">
        <v>91</v>
      </c>
      <c r="P1924">
        <v>0.1</v>
      </c>
      <c r="Q1924">
        <v>4773.4543599999997</v>
      </c>
      <c r="R1924">
        <v>33628571</v>
      </c>
      <c r="S1924">
        <v>0.5</v>
      </c>
      <c r="T1924">
        <v>0.4</v>
      </c>
      <c r="U1924">
        <v>0.89800000000000002</v>
      </c>
      <c r="V1924">
        <v>15.9</v>
      </c>
      <c r="W1924">
        <f t="shared" si="180"/>
        <v>0</v>
      </c>
      <c r="X1924">
        <f t="shared" si="181"/>
        <v>0</v>
      </c>
      <c r="Y1924">
        <f t="shared" si="182"/>
        <v>0</v>
      </c>
      <c r="Z1924">
        <f t="shared" si="183"/>
        <v>0</v>
      </c>
      <c r="AA1924">
        <f t="shared" si="184"/>
        <v>0</v>
      </c>
      <c r="AB1924">
        <f t="shared" si="185"/>
        <v>0</v>
      </c>
      <c r="AC1924">
        <v>81</v>
      </c>
    </row>
    <row r="1925" spans="1:29" x14ac:dyDescent="0.25">
      <c r="A1925" t="s">
        <v>29</v>
      </c>
      <c r="B1925" t="s">
        <v>92</v>
      </c>
      <c r="C1925">
        <v>2010</v>
      </c>
      <c r="D1925" t="s">
        <v>24</v>
      </c>
      <c r="E1925">
        <v>294</v>
      </c>
      <c r="F1925">
        <v>2</v>
      </c>
      <c r="G1925">
        <v>8.85</v>
      </c>
      <c r="H1925">
        <v>145.31828200000001</v>
      </c>
      <c r="I1925">
        <v>67</v>
      </c>
      <c r="J1925">
        <v>1</v>
      </c>
      <c r="K1925">
        <v>33.5</v>
      </c>
      <c r="L1925">
        <v>3</v>
      </c>
      <c r="M1925">
        <v>68</v>
      </c>
      <c r="N1925">
        <v>3.41</v>
      </c>
      <c r="O1925">
        <v>67</v>
      </c>
      <c r="P1925">
        <v>7</v>
      </c>
      <c r="Q1925">
        <v>8754.1133759999993</v>
      </c>
      <c r="R1925">
        <v>16421</v>
      </c>
      <c r="S1925">
        <v>6.5</v>
      </c>
      <c r="T1925">
        <v>6.4</v>
      </c>
      <c r="U1925">
        <v>0.66</v>
      </c>
      <c r="V1925">
        <v>12.5</v>
      </c>
      <c r="W1925">
        <f t="shared" si="180"/>
        <v>1</v>
      </c>
      <c r="X1925">
        <f t="shared" si="181"/>
        <v>0</v>
      </c>
      <c r="Y1925">
        <f t="shared" si="182"/>
        <v>0</v>
      </c>
      <c r="Z1925">
        <f t="shared" si="183"/>
        <v>0</v>
      </c>
      <c r="AA1925">
        <f t="shared" si="184"/>
        <v>0</v>
      </c>
      <c r="AB1925">
        <f t="shared" si="185"/>
        <v>0</v>
      </c>
      <c r="AC1925">
        <v>62.3</v>
      </c>
    </row>
    <row r="1926" spans="1:29" x14ac:dyDescent="0.25">
      <c r="A1926" t="s">
        <v>29</v>
      </c>
      <c r="B1926" t="s">
        <v>125</v>
      </c>
      <c r="C1926">
        <v>2008</v>
      </c>
      <c r="D1926" t="s">
        <v>24</v>
      </c>
      <c r="E1926">
        <v>592</v>
      </c>
      <c r="F1926">
        <v>5</v>
      </c>
      <c r="G1926">
        <v>2.75</v>
      </c>
      <c r="H1926">
        <v>91.854327740000002</v>
      </c>
      <c r="I1926">
        <v>88</v>
      </c>
      <c r="J1926">
        <v>0</v>
      </c>
      <c r="K1926">
        <v>28.8</v>
      </c>
      <c r="L1926">
        <v>6</v>
      </c>
      <c r="M1926">
        <v>86</v>
      </c>
      <c r="N1926">
        <v>8.85</v>
      </c>
      <c r="O1926">
        <v>88</v>
      </c>
      <c r="P1926">
        <v>27.3</v>
      </c>
      <c r="Q1926">
        <v>934.42856300000005</v>
      </c>
      <c r="R1926">
        <v>199993</v>
      </c>
      <c r="S1926">
        <v>8</v>
      </c>
      <c r="T1926">
        <v>7.8</v>
      </c>
      <c r="U1926">
        <v>0.44700000000000001</v>
      </c>
      <c r="V1926">
        <v>10.7</v>
      </c>
      <c r="W1926">
        <f t="shared" si="180"/>
        <v>1</v>
      </c>
      <c r="X1926">
        <f t="shared" si="181"/>
        <v>0</v>
      </c>
      <c r="Y1926">
        <f t="shared" si="182"/>
        <v>0</v>
      </c>
      <c r="Z1926">
        <f t="shared" si="183"/>
        <v>0</v>
      </c>
      <c r="AA1926">
        <f t="shared" si="184"/>
        <v>0</v>
      </c>
      <c r="AB1926">
        <f t="shared" si="185"/>
        <v>0</v>
      </c>
      <c r="AC1926">
        <v>47.8</v>
      </c>
    </row>
    <row r="1927" spans="1:29" x14ac:dyDescent="0.25">
      <c r="A1927" t="s">
        <v>25</v>
      </c>
      <c r="B1927" t="s">
        <v>94</v>
      </c>
      <c r="C1927">
        <v>2013</v>
      </c>
      <c r="D1927" t="s">
        <v>24</v>
      </c>
      <c r="E1927">
        <v>128</v>
      </c>
      <c r="F1927">
        <v>1</v>
      </c>
      <c r="G1927">
        <v>5.91</v>
      </c>
      <c r="H1927">
        <v>180.37870340000001</v>
      </c>
      <c r="I1927">
        <v>96</v>
      </c>
      <c r="J1927">
        <v>7872</v>
      </c>
      <c r="K1927">
        <v>54.4</v>
      </c>
      <c r="L1927">
        <v>1</v>
      </c>
      <c r="M1927">
        <v>94</v>
      </c>
      <c r="N1927">
        <v>7.25</v>
      </c>
      <c r="O1927">
        <v>93</v>
      </c>
      <c r="P1927">
        <v>0.1</v>
      </c>
      <c r="Q1927">
        <v>4274.3768570000002</v>
      </c>
      <c r="R1927">
        <v>3776</v>
      </c>
      <c r="S1927">
        <v>2.7</v>
      </c>
      <c r="T1927">
        <v>2.8</v>
      </c>
      <c r="U1927">
        <v>0.755</v>
      </c>
      <c r="V1927">
        <v>13.5</v>
      </c>
      <c r="W1927">
        <f t="shared" si="180"/>
        <v>0</v>
      </c>
      <c r="X1927">
        <f t="shared" si="181"/>
        <v>1</v>
      </c>
      <c r="Y1927">
        <f t="shared" si="182"/>
        <v>0</v>
      </c>
      <c r="Z1927">
        <f t="shared" si="183"/>
        <v>0</v>
      </c>
      <c r="AA1927">
        <f t="shared" si="184"/>
        <v>0</v>
      </c>
      <c r="AB1927">
        <f t="shared" si="185"/>
        <v>0</v>
      </c>
      <c r="AC1927">
        <v>74.5</v>
      </c>
    </row>
    <row r="1928" spans="1:29" x14ac:dyDescent="0.25">
      <c r="A1928" t="s">
        <v>25</v>
      </c>
      <c r="B1928" t="s">
        <v>149</v>
      </c>
      <c r="C1928">
        <v>2012</v>
      </c>
      <c r="D1928" t="s">
        <v>24</v>
      </c>
      <c r="E1928">
        <v>167</v>
      </c>
      <c r="F1928">
        <v>20</v>
      </c>
      <c r="G1928">
        <v>0.26</v>
      </c>
      <c r="H1928">
        <v>80.587883759999997</v>
      </c>
      <c r="I1928">
        <v>9</v>
      </c>
      <c r="J1928">
        <v>3362</v>
      </c>
      <c r="K1928">
        <v>17.399999999999999</v>
      </c>
      <c r="L1928">
        <v>25</v>
      </c>
      <c r="M1928">
        <v>9</v>
      </c>
      <c r="N1928">
        <v>5.89</v>
      </c>
      <c r="O1928">
        <v>9</v>
      </c>
      <c r="P1928">
        <v>0.2</v>
      </c>
      <c r="Q1928">
        <v>681.79258679999998</v>
      </c>
      <c r="R1928">
        <v>27649925</v>
      </c>
      <c r="S1928">
        <v>16.3</v>
      </c>
      <c r="T1928">
        <v>16.7</v>
      </c>
      <c r="U1928">
        <v>0.53800000000000003</v>
      </c>
      <c r="V1928">
        <v>12.3</v>
      </c>
      <c r="W1928">
        <f t="shared" si="180"/>
        <v>0</v>
      </c>
      <c r="X1928">
        <f t="shared" si="181"/>
        <v>1</v>
      </c>
      <c r="Y1928">
        <f t="shared" si="182"/>
        <v>0</v>
      </c>
      <c r="Z1928">
        <f t="shared" si="183"/>
        <v>0</v>
      </c>
      <c r="AA1928">
        <f t="shared" si="184"/>
        <v>0</v>
      </c>
      <c r="AB1928">
        <f t="shared" si="185"/>
        <v>0</v>
      </c>
      <c r="AC1928">
        <v>68.900000000000006</v>
      </c>
    </row>
    <row r="1929" spans="1:29" x14ac:dyDescent="0.25">
      <c r="A1929" t="s">
        <v>29</v>
      </c>
      <c r="B1929" t="s">
        <v>203</v>
      </c>
      <c r="C1929">
        <v>2012</v>
      </c>
      <c r="D1929" t="s">
        <v>24</v>
      </c>
      <c r="E1929">
        <v>294</v>
      </c>
      <c r="F1929">
        <v>14</v>
      </c>
      <c r="G1929">
        <v>0.01</v>
      </c>
      <c r="H1929">
        <v>41.600279540000002</v>
      </c>
      <c r="I1929">
        <v>84</v>
      </c>
      <c r="J1929">
        <v>238</v>
      </c>
      <c r="K1929">
        <v>22.6</v>
      </c>
      <c r="L1929">
        <v>21</v>
      </c>
      <c r="M1929">
        <v>84</v>
      </c>
      <c r="N1929">
        <v>5.1100000000000003</v>
      </c>
      <c r="O1929">
        <v>84</v>
      </c>
      <c r="P1929">
        <v>1.7</v>
      </c>
      <c r="Q1929">
        <v>563.68942470000002</v>
      </c>
      <c r="R1929">
        <v>6859482</v>
      </c>
      <c r="S1929">
        <v>7</v>
      </c>
      <c r="T1929">
        <v>6.8</v>
      </c>
      <c r="U1929">
        <v>0.46400000000000002</v>
      </c>
      <c r="V1929">
        <v>12</v>
      </c>
      <c r="W1929">
        <f t="shared" si="180"/>
        <v>1</v>
      </c>
      <c r="X1929">
        <f t="shared" si="181"/>
        <v>0</v>
      </c>
      <c r="Y1929">
        <f t="shared" si="182"/>
        <v>0</v>
      </c>
      <c r="Z1929">
        <f t="shared" si="183"/>
        <v>0</v>
      </c>
      <c r="AA1929">
        <f t="shared" si="184"/>
        <v>0</v>
      </c>
      <c r="AB1929">
        <f t="shared" si="185"/>
        <v>0</v>
      </c>
      <c r="AC1929">
        <v>58.9</v>
      </c>
    </row>
    <row r="1930" spans="1:29" x14ac:dyDescent="0.25">
      <c r="A1930" t="s">
        <v>25</v>
      </c>
      <c r="B1930" t="s">
        <v>133</v>
      </c>
      <c r="C1930">
        <v>2002</v>
      </c>
      <c r="D1930" t="s">
        <v>24</v>
      </c>
      <c r="E1930">
        <v>124</v>
      </c>
      <c r="F1930">
        <v>0</v>
      </c>
      <c r="G1930">
        <v>1.95</v>
      </c>
      <c r="H1930">
        <v>4.2990533920000003</v>
      </c>
      <c r="I1930">
        <v>98</v>
      </c>
      <c r="J1930">
        <v>926</v>
      </c>
      <c r="K1930">
        <v>16.2</v>
      </c>
      <c r="L1930">
        <v>0</v>
      </c>
      <c r="M1930">
        <v>98</v>
      </c>
      <c r="N1930">
        <v>5.78</v>
      </c>
      <c r="O1930">
        <v>98</v>
      </c>
      <c r="P1930">
        <v>0.1</v>
      </c>
      <c r="Q1930">
        <v>32.372390000000003</v>
      </c>
      <c r="R1930">
        <v>297</v>
      </c>
      <c r="S1930">
        <v>14.6</v>
      </c>
      <c r="T1930">
        <v>14.7</v>
      </c>
      <c r="U1930">
        <v>0.59699999999999998</v>
      </c>
      <c r="V1930">
        <v>12</v>
      </c>
      <c r="W1930">
        <f t="shared" si="180"/>
        <v>0</v>
      </c>
      <c r="X1930">
        <f t="shared" si="181"/>
        <v>1</v>
      </c>
      <c r="Y1930">
        <f t="shared" si="182"/>
        <v>0</v>
      </c>
      <c r="Z1930">
        <f t="shared" si="183"/>
        <v>0</v>
      </c>
      <c r="AA1930">
        <f t="shared" si="184"/>
        <v>0</v>
      </c>
      <c r="AB1930">
        <f t="shared" si="185"/>
        <v>0</v>
      </c>
      <c r="AC1930">
        <v>71.8</v>
      </c>
    </row>
    <row r="1931" spans="1:29" x14ac:dyDescent="0.25">
      <c r="A1931" t="s">
        <v>38</v>
      </c>
      <c r="B1931" t="s">
        <v>89</v>
      </c>
      <c r="C1931">
        <v>2007</v>
      </c>
      <c r="D1931" t="s">
        <v>24</v>
      </c>
      <c r="E1931">
        <v>29</v>
      </c>
      <c r="F1931">
        <v>0</v>
      </c>
      <c r="G1931">
        <v>2.09</v>
      </c>
      <c r="H1931">
        <v>5.8895262209999997</v>
      </c>
      <c r="I1931">
        <v>99</v>
      </c>
      <c r="J1931">
        <v>0</v>
      </c>
      <c r="K1931">
        <v>56.6</v>
      </c>
      <c r="L1931">
        <v>0</v>
      </c>
      <c r="M1931">
        <v>99</v>
      </c>
      <c r="N1931">
        <v>3.74</v>
      </c>
      <c r="O1931">
        <v>99</v>
      </c>
      <c r="P1931">
        <v>0.1</v>
      </c>
      <c r="Q1931">
        <v>478.82326999999998</v>
      </c>
      <c r="R1931">
        <v>834812</v>
      </c>
      <c r="S1931">
        <v>4.0999999999999996</v>
      </c>
      <c r="T1931">
        <v>3.8</v>
      </c>
      <c r="U1931">
        <v>0.69799999999999995</v>
      </c>
      <c r="V1931">
        <v>14.2</v>
      </c>
      <c r="W1931">
        <f t="shared" si="180"/>
        <v>0</v>
      </c>
      <c r="X1931">
        <f t="shared" si="181"/>
        <v>0</v>
      </c>
      <c r="Y1931">
        <f t="shared" si="182"/>
        <v>1</v>
      </c>
      <c r="Z1931">
        <f t="shared" si="183"/>
        <v>0</v>
      </c>
      <c r="AA1931">
        <f t="shared" si="184"/>
        <v>0</v>
      </c>
      <c r="AB1931">
        <f t="shared" si="185"/>
        <v>0</v>
      </c>
      <c r="AC1931">
        <v>68.599999999999994</v>
      </c>
    </row>
    <row r="1932" spans="1:29" x14ac:dyDescent="0.25">
      <c r="A1932" t="s">
        <v>27</v>
      </c>
      <c r="B1932" t="s">
        <v>166</v>
      </c>
      <c r="C1932">
        <v>2015</v>
      </c>
      <c r="D1932" t="s">
        <v>37</v>
      </c>
      <c r="E1932">
        <v>76</v>
      </c>
      <c r="F1932">
        <v>0</v>
      </c>
      <c r="H1932">
        <v>0</v>
      </c>
      <c r="I1932">
        <v>98</v>
      </c>
      <c r="J1932">
        <v>8</v>
      </c>
      <c r="K1932">
        <v>61.6</v>
      </c>
      <c r="L1932">
        <v>0</v>
      </c>
      <c r="M1932">
        <v>98</v>
      </c>
      <c r="O1932">
        <v>98</v>
      </c>
      <c r="P1932">
        <v>0.1</v>
      </c>
      <c r="Q1932">
        <v>1922.681</v>
      </c>
      <c r="R1932">
        <v>135876</v>
      </c>
      <c r="S1932">
        <v>0.7</v>
      </c>
      <c r="T1932">
        <v>0.5</v>
      </c>
      <c r="U1932">
        <v>0.84099999999999997</v>
      </c>
      <c r="V1932">
        <v>16.600000000000001</v>
      </c>
      <c r="W1932">
        <f t="shared" si="180"/>
        <v>0</v>
      </c>
      <c r="X1932">
        <f t="shared" si="181"/>
        <v>0</v>
      </c>
      <c r="Y1932">
        <f t="shared" si="182"/>
        <v>0</v>
      </c>
      <c r="Z1932">
        <f t="shared" si="183"/>
        <v>0</v>
      </c>
      <c r="AA1932">
        <f t="shared" si="184"/>
        <v>1</v>
      </c>
      <c r="AB1932">
        <f t="shared" si="185"/>
        <v>1</v>
      </c>
      <c r="AC1932">
        <v>81.099999999999994</v>
      </c>
    </row>
    <row r="1933" spans="1:29" x14ac:dyDescent="0.25">
      <c r="A1933" t="s">
        <v>29</v>
      </c>
      <c r="B1933" t="s">
        <v>153</v>
      </c>
      <c r="C1933">
        <v>2011</v>
      </c>
      <c r="D1933" t="s">
        <v>24</v>
      </c>
      <c r="E1933">
        <v>241</v>
      </c>
      <c r="F1933">
        <v>50</v>
      </c>
      <c r="G1933">
        <v>0.15</v>
      </c>
      <c r="H1933">
        <v>32.224934449999999</v>
      </c>
      <c r="I1933">
        <v>75</v>
      </c>
      <c r="J1933">
        <v>771</v>
      </c>
      <c r="K1933">
        <v>17.7</v>
      </c>
      <c r="L1933">
        <v>93</v>
      </c>
      <c r="M1933">
        <v>4</v>
      </c>
      <c r="N1933">
        <v>6.66</v>
      </c>
      <c r="O1933">
        <v>75</v>
      </c>
      <c r="P1933">
        <v>0.7</v>
      </c>
      <c r="Q1933">
        <v>375.58198659999999</v>
      </c>
      <c r="R1933">
        <v>1764636</v>
      </c>
      <c r="S1933">
        <v>1.5</v>
      </c>
      <c r="T1933">
        <v>1.3</v>
      </c>
      <c r="U1933">
        <v>0.32300000000000001</v>
      </c>
      <c r="V1933">
        <v>4.8</v>
      </c>
      <c r="W1933">
        <f t="shared" si="180"/>
        <v>1</v>
      </c>
      <c r="X1933">
        <f t="shared" si="181"/>
        <v>0</v>
      </c>
      <c r="Y1933">
        <f t="shared" si="182"/>
        <v>0</v>
      </c>
      <c r="Z1933">
        <f t="shared" si="183"/>
        <v>0</v>
      </c>
      <c r="AA1933">
        <f t="shared" si="184"/>
        <v>0</v>
      </c>
      <c r="AB1933">
        <f t="shared" si="185"/>
        <v>0</v>
      </c>
      <c r="AC1933">
        <v>59.4</v>
      </c>
    </row>
    <row r="1934" spans="1:29" x14ac:dyDescent="0.25">
      <c r="A1934" t="s">
        <v>25</v>
      </c>
      <c r="B1934" t="s">
        <v>117</v>
      </c>
      <c r="C1934">
        <v>2002</v>
      </c>
      <c r="D1934" t="s">
        <v>24</v>
      </c>
      <c r="E1934">
        <v>276</v>
      </c>
      <c r="F1934">
        <v>8</v>
      </c>
      <c r="G1934">
        <v>5.99</v>
      </c>
      <c r="H1934">
        <v>145.1022528</v>
      </c>
      <c r="I1934">
        <v>95</v>
      </c>
      <c r="J1934">
        <v>18</v>
      </c>
      <c r="K1934">
        <v>44.8</v>
      </c>
      <c r="L1934">
        <v>9</v>
      </c>
      <c r="M1934">
        <v>95</v>
      </c>
      <c r="N1934">
        <v>3.61</v>
      </c>
      <c r="O1934">
        <v>95</v>
      </c>
      <c r="P1934">
        <v>0.1</v>
      </c>
      <c r="Q1934">
        <v>1658.3114599999999</v>
      </c>
      <c r="R1934">
        <v>14858948</v>
      </c>
      <c r="S1934">
        <v>2.6</v>
      </c>
      <c r="T1934">
        <v>2.6</v>
      </c>
      <c r="U1934">
        <v>0.7</v>
      </c>
      <c r="V1934">
        <v>12.7</v>
      </c>
      <c r="W1934">
        <f t="shared" si="180"/>
        <v>0</v>
      </c>
      <c r="X1934">
        <f t="shared" si="181"/>
        <v>1</v>
      </c>
      <c r="Y1934">
        <f t="shared" si="182"/>
        <v>0</v>
      </c>
      <c r="Z1934">
        <f t="shared" si="183"/>
        <v>0</v>
      </c>
      <c r="AA1934">
        <f t="shared" si="184"/>
        <v>0</v>
      </c>
      <c r="AB1934">
        <f t="shared" si="185"/>
        <v>0</v>
      </c>
      <c r="AC1934">
        <v>64.7</v>
      </c>
    </row>
    <row r="1935" spans="1:29" x14ac:dyDescent="0.25">
      <c r="A1935" t="s">
        <v>29</v>
      </c>
      <c r="B1935" t="s">
        <v>195</v>
      </c>
      <c r="C1935">
        <v>2003</v>
      </c>
      <c r="D1935" t="s">
        <v>24</v>
      </c>
      <c r="E1935">
        <v>6</v>
      </c>
      <c r="F1935">
        <v>3</v>
      </c>
      <c r="G1935">
        <v>5.65</v>
      </c>
      <c r="H1935">
        <v>2.8191244740000001</v>
      </c>
      <c r="I1935">
        <v>9</v>
      </c>
      <c r="J1935">
        <v>350</v>
      </c>
      <c r="K1935">
        <v>27.1</v>
      </c>
      <c r="L1935">
        <v>4</v>
      </c>
      <c r="M1935">
        <v>87</v>
      </c>
      <c r="N1935">
        <v>5.71</v>
      </c>
      <c r="O1935">
        <v>85</v>
      </c>
      <c r="P1935">
        <v>50.6</v>
      </c>
      <c r="Q1935">
        <v>22.994489999999999</v>
      </c>
      <c r="R1935">
        <v>187392</v>
      </c>
      <c r="S1935">
        <v>8.1999999999999993</v>
      </c>
      <c r="T1935">
        <v>8.4</v>
      </c>
      <c r="U1935">
        <v>0.49299999999999999</v>
      </c>
      <c r="V1935">
        <v>9.1</v>
      </c>
      <c r="W1935">
        <f t="shared" si="180"/>
        <v>1</v>
      </c>
      <c r="X1935">
        <f t="shared" si="181"/>
        <v>0</v>
      </c>
      <c r="Y1935">
        <f t="shared" si="182"/>
        <v>0</v>
      </c>
      <c r="Z1935">
        <f t="shared" si="183"/>
        <v>0</v>
      </c>
      <c r="AA1935">
        <f t="shared" si="184"/>
        <v>0</v>
      </c>
      <c r="AB1935">
        <f t="shared" si="185"/>
        <v>0</v>
      </c>
      <c r="AC1935">
        <v>45.9</v>
      </c>
    </row>
    <row r="1936" spans="1:29" x14ac:dyDescent="0.25">
      <c r="A1936" t="s">
        <v>25</v>
      </c>
      <c r="B1936" t="s">
        <v>146</v>
      </c>
      <c r="C1936">
        <v>2014</v>
      </c>
      <c r="D1936" t="s">
        <v>24</v>
      </c>
      <c r="E1936">
        <v>21</v>
      </c>
      <c r="F1936">
        <v>40</v>
      </c>
      <c r="G1936">
        <v>0.01</v>
      </c>
      <c r="H1936">
        <v>45.337886769999997</v>
      </c>
      <c r="I1936">
        <v>88</v>
      </c>
      <c r="J1936">
        <v>122</v>
      </c>
      <c r="K1936">
        <v>22.9</v>
      </c>
      <c r="L1936">
        <v>52</v>
      </c>
      <c r="M1936">
        <v>88</v>
      </c>
      <c r="N1936">
        <v>2.2799999999999998</v>
      </c>
      <c r="O1936">
        <v>88</v>
      </c>
      <c r="P1936">
        <v>0.3</v>
      </c>
      <c r="Q1936">
        <v>1262.8937820000001</v>
      </c>
      <c r="R1936">
        <v>51924182</v>
      </c>
      <c r="S1936">
        <v>12.9</v>
      </c>
      <c r="T1936">
        <v>13.1</v>
      </c>
      <c r="U1936">
        <v>0.54700000000000004</v>
      </c>
      <c r="V1936">
        <v>9.1</v>
      </c>
      <c r="W1936">
        <f t="shared" si="180"/>
        <v>0</v>
      </c>
      <c r="X1936">
        <f t="shared" si="181"/>
        <v>1</v>
      </c>
      <c r="Y1936">
        <f t="shared" si="182"/>
        <v>0</v>
      </c>
      <c r="Z1936">
        <f t="shared" si="183"/>
        <v>0</v>
      </c>
      <c r="AA1936">
        <f t="shared" si="184"/>
        <v>0</v>
      </c>
      <c r="AB1936">
        <f t="shared" si="185"/>
        <v>0</v>
      </c>
      <c r="AC1936">
        <v>66.400000000000006</v>
      </c>
    </row>
    <row r="1937" spans="1:29" x14ac:dyDescent="0.25">
      <c r="A1937" t="s">
        <v>25</v>
      </c>
      <c r="B1937" t="s">
        <v>49</v>
      </c>
      <c r="C1937">
        <v>2005</v>
      </c>
      <c r="D1937" t="s">
        <v>24</v>
      </c>
      <c r="E1937">
        <v>254</v>
      </c>
      <c r="F1937">
        <v>1</v>
      </c>
      <c r="G1937">
        <v>0.73</v>
      </c>
      <c r="H1937">
        <v>145.59654449999999</v>
      </c>
      <c r="I1937">
        <v>95</v>
      </c>
      <c r="J1937">
        <v>11</v>
      </c>
      <c r="K1937">
        <v>16.7</v>
      </c>
      <c r="L1937">
        <v>1</v>
      </c>
      <c r="M1937">
        <v>95</v>
      </c>
      <c r="N1937">
        <v>5.28</v>
      </c>
      <c r="O1937">
        <v>95</v>
      </c>
      <c r="P1937">
        <v>0.3</v>
      </c>
      <c r="Q1937">
        <v>1247.61392</v>
      </c>
      <c r="R1937">
        <v>656639</v>
      </c>
      <c r="S1937">
        <v>17.8</v>
      </c>
      <c r="T1937">
        <v>18.600000000000001</v>
      </c>
      <c r="U1937">
        <v>0</v>
      </c>
      <c r="V1937">
        <v>9.1999999999999993</v>
      </c>
      <c r="W1937">
        <f t="shared" si="180"/>
        <v>0</v>
      </c>
      <c r="X1937">
        <f t="shared" si="181"/>
        <v>1</v>
      </c>
      <c r="Y1937">
        <f t="shared" si="182"/>
        <v>0</v>
      </c>
      <c r="Z1937">
        <f t="shared" si="183"/>
        <v>0</v>
      </c>
      <c r="AA1937">
        <f t="shared" si="184"/>
        <v>0</v>
      </c>
      <c r="AB1937">
        <f t="shared" si="185"/>
        <v>0</v>
      </c>
      <c r="AC1937">
        <v>65</v>
      </c>
    </row>
    <row r="1938" spans="1:29" x14ac:dyDescent="0.25">
      <c r="A1938" t="s">
        <v>27</v>
      </c>
      <c r="B1938" t="s">
        <v>181</v>
      </c>
      <c r="C1938">
        <v>2012</v>
      </c>
      <c r="D1938" t="s">
        <v>24</v>
      </c>
      <c r="E1938">
        <v>126</v>
      </c>
      <c r="F1938">
        <v>1</v>
      </c>
      <c r="G1938">
        <v>9.3800000000000008</v>
      </c>
      <c r="H1938">
        <v>742.51097089999996</v>
      </c>
      <c r="I1938">
        <v>97</v>
      </c>
      <c r="J1938">
        <v>0</v>
      </c>
      <c r="K1938">
        <v>58.3</v>
      </c>
      <c r="L1938">
        <v>1</v>
      </c>
      <c r="M1938">
        <v>93</v>
      </c>
      <c r="N1938">
        <v>9.89</v>
      </c>
      <c r="O1938">
        <v>91</v>
      </c>
      <c r="P1938">
        <v>0.1</v>
      </c>
      <c r="Q1938">
        <v>5659.3824000000004</v>
      </c>
      <c r="R1938">
        <v>719977</v>
      </c>
      <c r="S1938">
        <v>2.1</v>
      </c>
      <c r="T1938">
        <v>2.1</v>
      </c>
      <c r="U1938">
        <v>0.76700000000000002</v>
      </c>
      <c r="V1938">
        <v>14</v>
      </c>
      <c r="W1938">
        <f t="shared" si="180"/>
        <v>0</v>
      </c>
      <c r="X1938">
        <f t="shared" si="181"/>
        <v>0</v>
      </c>
      <c r="Y1938">
        <f t="shared" si="182"/>
        <v>0</v>
      </c>
      <c r="Z1938">
        <f t="shared" si="183"/>
        <v>0</v>
      </c>
      <c r="AA1938">
        <f t="shared" si="184"/>
        <v>1</v>
      </c>
      <c r="AB1938">
        <f t="shared" si="185"/>
        <v>0</v>
      </c>
      <c r="AC1938">
        <v>74.900000000000006</v>
      </c>
    </row>
    <row r="1939" spans="1:29" x14ac:dyDescent="0.25">
      <c r="A1939" t="s">
        <v>27</v>
      </c>
      <c r="B1939" t="s">
        <v>97</v>
      </c>
      <c r="C1939">
        <v>2014</v>
      </c>
      <c r="D1939" t="s">
        <v>24</v>
      </c>
      <c r="E1939">
        <v>73</v>
      </c>
      <c r="F1939">
        <v>0</v>
      </c>
      <c r="G1939">
        <v>7.53</v>
      </c>
      <c r="H1939">
        <v>2163.0434140000002</v>
      </c>
      <c r="I1939">
        <v>96</v>
      </c>
      <c r="J1939">
        <v>1</v>
      </c>
      <c r="K1939">
        <v>66</v>
      </c>
      <c r="L1939">
        <v>0</v>
      </c>
      <c r="M1939">
        <v>99</v>
      </c>
      <c r="N1939">
        <v>8.8000000000000007</v>
      </c>
      <c r="O1939">
        <v>99</v>
      </c>
      <c r="P1939">
        <v>0.1</v>
      </c>
      <c r="Q1939">
        <v>21673.7817</v>
      </c>
      <c r="R1939">
        <v>1892413</v>
      </c>
      <c r="S1939">
        <v>0.8</v>
      </c>
      <c r="T1939">
        <v>0.7</v>
      </c>
      <c r="U1939">
        <v>0.86199999999999999</v>
      </c>
      <c r="V1939">
        <v>17.2</v>
      </c>
      <c r="W1939">
        <f t="shared" si="180"/>
        <v>0</v>
      </c>
      <c r="X1939">
        <f t="shared" si="181"/>
        <v>0</v>
      </c>
      <c r="Y1939">
        <f t="shared" si="182"/>
        <v>0</v>
      </c>
      <c r="Z1939">
        <f t="shared" si="183"/>
        <v>0</v>
      </c>
      <c r="AA1939">
        <f t="shared" si="184"/>
        <v>1</v>
      </c>
      <c r="AB1939">
        <f t="shared" si="185"/>
        <v>0</v>
      </c>
      <c r="AC1939">
        <v>88</v>
      </c>
    </row>
    <row r="1940" spans="1:29" x14ac:dyDescent="0.25">
      <c r="A1940" t="s">
        <v>38</v>
      </c>
      <c r="B1940" t="s">
        <v>176</v>
      </c>
      <c r="C1940">
        <v>2005</v>
      </c>
      <c r="D1940" t="s">
        <v>24</v>
      </c>
      <c r="E1940">
        <v>16</v>
      </c>
      <c r="F1940">
        <v>0</v>
      </c>
      <c r="G1940">
        <v>3.63</v>
      </c>
      <c r="H1940">
        <v>287.4671305</v>
      </c>
      <c r="I1940">
        <v>41</v>
      </c>
      <c r="J1940">
        <v>0</v>
      </c>
      <c r="K1940">
        <v>69.7</v>
      </c>
      <c r="L1940">
        <v>0</v>
      </c>
      <c r="M1940">
        <v>55</v>
      </c>
      <c r="N1940">
        <v>4.47</v>
      </c>
      <c r="O1940">
        <v>49</v>
      </c>
      <c r="P1940">
        <v>0.1</v>
      </c>
      <c r="Q1940">
        <v>2571.2623480000002</v>
      </c>
      <c r="R1940">
        <v>179929</v>
      </c>
      <c r="S1940">
        <v>0.2</v>
      </c>
      <c r="T1940">
        <v>0.2</v>
      </c>
      <c r="U1940">
        <v>0.67100000000000004</v>
      </c>
      <c r="V1940">
        <v>12.6</v>
      </c>
      <c r="W1940">
        <f t="shared" si="180"/>
        <v>0</v>
      </c>
      <c r="X1940">
        <f t="shared" si="181"/>
        <v>0</v>
      </c>
      <c r="Y1940">
        <f t="shared" si="182"/>
        <v>1</v>
      </c>
      <c r="Z1940">
        <f t="shared" si="183"/>
        <v>0</v>
      </c>
      <c r="AA1940">
        <f t="shared" si="184"/>
        <v>0</v>
      </c>
      <c r="AB1940">
        <f t="shared" si="185"/>
        <v>0</v>
      </c>
      <c r="AC1940">
        <v>71.599999999999994</v>
      </c>
    </row>
    <row r="1941" spans="1:29" x14ac:dyDescent="0.25">
      <c r="A1941" t="s">
        <v>34</v>
      </c>
      <c r="B1941" t="s">
        <v>67</v>
      </c>
      <c r="C1941">
        <v>2000</v>
      </c>
      <c r="D1941" t="s">
        <v>24</v>
      </c>
      <c r="E1941">
        <v>167</v>
      </c>
      <c r="F1941">
        <v>18</v>
      </c>
      <c r="G1941">
        <v>4.66</v>
      </c>
      <c r="H1941">
        <v>477.13418139999999</v>
      </c>
      <c r="I1941">
        <v>78</v>
      </c>
      <c r="J1941">
        <v>1</v>
      </c>
      <c r="K1941">
        <v>46.7</v>
      </c>
      <c r="L1941">
        <v>21</v>
      </c>
      <c r="M1941">
        <v>82</v>
      </c>
      <c r="N1941">
        <v>5.91</v>
      </c>
      <c r="O1941">
        <v>79</v>
      </c>
      <c r="P1941">
        <v>0.1</v>
      </c>
      <c r="Q1941">
        <v>2472.197831</v>
      </c>
      <c r="R1941">
        <v>443958</v>
      </c>
      <c r="S1941">
        <v>2.6</v>
      </c>
      <c r="T1941">
        <v>2.2999999999999998</v>
      </c>
      <c r="U1941">
        <v>0.65</v>
      </c>
      <c r="V1941">
        <v>11.3</v>
      </c>
      <c r="W1941">
        <f t="shared" si="180"/>
        <v>0</v>
      </c>
      <c r="X1941">
        <f t="shared" si="181"/>
        <v>0</v>
      </c>
      <c r="Y1941">
        <f t="shared" si="182"/>
        <v>0</v>
      </c>
      <c r="Z1941">
        <f t="shared" si="183"/>
        <v>1</v>
      </c>
      <c r="AA1941">
        <f t="shared" si="184"/>
        <v>0</v>
      </c>
      <c r="AB1941">
        <f t="shared" si="185"/>
        <v>0</v>
      </c>
      <c r="AC1941">
        <v>71.400000000000006</v>
      </c>
    </row>
    <row r="1942" spans="1:29" x14ac:dyDescent="0.25">
      <c r="A1942" t="s">
        <v>25</v>
      </c>
      <c r="B1942" t="s">
        <v>146</v>
      </c>
      <c r="C1942">
        <v>2011</v>
      </c>
      <c r="D1942" t="s">
        <v>24</v>
      </c>
      <c r="E1942">
        <v>27</v>
      </c>
      <c r="F1942">
        <v>47</v>
      </c>
      <c r="G1942">
        <v>0.33</v>
      </c>
      <c r="H1942">
        <v>21.23698847</v>
      </c>
      <c r="I1942">
        <v>4</v>
      </c>
      <c r="J1942">
        <v>2046</v>
      </c>
      <c r="K1942">
        <v>2.5</v>
      </c>
      <c r="L1942">
        <v>61</v>
      </c>
      <c r="M1942">
        <v>9</v>
      </c>
      <c r="N1942">
        <v>1.87</v>
      </c>
      <c r="O1942">
        <v>84</v>
      </c>
      <c r="P1942">
        <v>0.5</v>
      </c>
      <c r="Q1942">
        <v>1186.423937</v>
      </c>
      <c r="R1942">
        <v>555331</v>
      </c>
      <c r="S1942">
        <v>13</v>
      </c>
      <c r="T1942">
        <v>13.3</v>
      </c>
      <c r="U1942">
        <v>0.52600000000000002</v>
      </c>
      <c r="V1942">
        <v>9.1</v>
      </c>
      <c r="W1942">
        <f t="shared" si="180"/>
        <v>0</v>
      </c>
      <c r="X1942">
        <f t="shared" si="181"/>
        <v>1</v>
      </c>
      <c r="Y1942">
        <f t="shared" si="182"/>
        <v>0</v>
      </c>
      <c r="Z1942">
        <f t="shared" si="183"/>
        <v>0</v>
      </c>
      <c r="AA1942">
        <f t="shared" si="184"/>
        <v>0</v>
      </c>
      <c r="AB1942">
        <f t="shared" si="185"/>
        <v>0</v>
      </c>
      <c r="AC1942">
        <v>65.599999999999994</v>
      </c>
    </row>
    <row r="1943" spans="1:29" x14ac:dyDescent="0.25">
      <c r="A1943" t="s">
        <v>27</v>
      </c>
      <c r="B1943" t="s">
        <v>128</v>
      </c>
      <c r="C1943">
        <v>2002</v>
      </c>
      <c r="D1943" t="s">
        <v>37</v>
      </c>
      <c r="E1943">
        <v>22</v>
      </c>
      <c r="F1943">
        <v>0</v>
      </c>
      <c r="G1943">
        <v>11</v>
      </c>
      <c r="H1943">
        <v>561.91686419999996</v>
      </c>
      <c r="I1943">
        <v>94</v>
      </c>
      <c r="J1943">
        <v>103</v>
      </c>
      <c r="K1943">
        <v>57.5</v>
      </c>
      <c r="L1943">
        <v>0</v>
      </c>
      <c r="M1943">
        <v>97</v>
      </c>
      <c r="N1943">
        <v>6.4</v>
      </c>
      <c r="O1943">
        <v>95</v>
      </c>
      <c r="P1943">
        <v>0.1</v>
      </c>
      <c r="Q1943">
        <v>4146.9879279999996</v>
      </c>
      <c r="R1943">
        <v>344367</v>
      </c>
      <c r="S1943">
        <v>3.3</v>
      </c>
      <c r="T1943">
        <v>3.3</v>
      </c>
      <c r="U1943">
        <v>0.77</v>
      </c>
      <c r="V1943">
        <v>15.3</v>
      </c>
      <c r="W1943">
        <f t="shared" si="180"/>
        <v>0</v>
      </c>
      <c r="X1943">
        <f t="shared" si="181"/>
        <v>0</v>
      </c>
      <c r="Y1943">
        <f t="shared" si="182"/>
        <v>0</v>
      </c>
      <c r="Z1943">
        <f t="shared" si="183"/>
        <v>0</v>
      </c>
      <c r="AA1943">
        <f t="shared" si="184"/>
        <v>1</v>
      </c>
      <c r="AB1943">
        <f t="shared" si="185"/>
        <v>1</v>
      </c>
      <c r="AC1943">
        <v>71.400000000000006</v>
      </c>
    </row>
    <row r="1944" spans="1:29" x14ac:dyDescent="0.25">
      <c r="A1944" t="s">
        <v>29</v>
      </c>
      <c r="B1944" t="s">
        <v>180</v>
      </c>
      <c r="C1944">
        <v>2012</v>
      </c>
      <c r="D1944" t="s">
        <v>24</v>
      </c>
      <c r="E1944">
        <v>2</v>
      </c>
      <c r="F1944">
        <v>20</v>
      </c>
      <c r="G1944">
        <v>0.28000000000000003</v>
      </c>
      <c r="H1944">
        <v>10.20659464</v>
      </c>
      <c r="I1944">
        <v>91</v>
      </c>
      <c r="J1944">
        <v>46</v>
      </c>
      <c r="K1944">
        <v>22.7</v>
      </c>
      <c r="L1944">
        <v>29</v>
      </c>
      <c r="M1944">
        <v>83</v>
      </c>
      <c r="N1944">
        <v>4.3099999999999996</v>
      </c>
      <c r="O1944">
        <v>91</v>
      </c>
      <c r="P1944">
        <v>0.4</v>
      </c>
      <c r="Q1944">
        <v>136.45179999999999</v>
      </c>
      <c r="R1944">
        <v>1373513</v>
      </c>
      <c r="S1944">
        <v>1</v>
      </c>
      <c r="T1944">
        <v>9.9</v>
      </c>
      <c r="U1944">
        <v>0.46300000000000002</v>
      </c>
      <c r="V1944">
        <v>8.3000000000000007</v>
      </c>
      <c r="W1944">
        <f t="shared" si="180"/>
        <v>1</v>
      </c>
      <c r="X1944">
        <f t="shared" si="181"/>
        <v>0</v>
      </c>
      <c r="Y1944">
        <f t="shared" si="182"/>
        <v>0</v>
      </c>
      <c r="Z1944">
        <f t="shared" si="183"/>
        <v>0</v>
      </c>
      <c r="AA1944">
        <f t="shared" si="184"/>
        <v>0</v>
      </c>
      <c r="AB1944">
        <f t="shared" si="185"/>
        <v>0</v>
      </c>
      <c r="AC1944">
        <v>65.599999999999994</v>
      </c>
    </row>
    <row r="1945" spans="1:29" x14ac:dyDescent="0.25">
      <c r="A1945" t="s">
        <v>29</v>
      </c>
      <c r="B1945" t="s">
        <v>144</v>
      </c>
      <c r="C1945">
        <v>2002</v>
      </c>
      <c r="D1945" t="s">
        <v>24</v>
      </c>
      <c r="E1945">
        <v>15</v>
      </c>
      <c r="F1945">
        <v>25</v>
      </c>
      <c r="G1945">
        <v>0.46</v>
      </c>
      <c r="H1945">
        <v>66.729338709999993</v>
      </c>
      <c r="I1945">
        <v>92</v>
      </c>
      <c r="J1945">
        <v>6000</v>
      </c>
      <c r="K1945">
        <v>46.5</v>
      </c>
      <c r="L1945">
        <v>29</v>
      </c>
      <c r="M1945">
        <v>94</v>
      </c>
      <c r="N1945">
        <v>5.31</v>
      </c>
      <c r="O1945">
        <v>94</v>
      </c>
      <c r="P1945">
        <v>0.1</v>
      </c>
      <c r="Q1945">
        <v>1413.7571760000001</v>
      </c>
      <c r="R1945">
        <v>29512368</v>
      </c>
      <c r="S1945">
        <v>6.6</v>
      </c>
      <c r="T1945">
        <v>6.5</v>
      </c>
      <c r="U1945">
        <v>0.54</v>
      </c>
      <c r="V1945">
        <v>8.8000000000000007</v>
      </c>
      <c r="W1945">
        <f t="shared" si="180"/>
        <v>1</v>
      </c>
      <c r="X1945">
        <f t="shared" si="181"/>
        <v>0</v>
      </c>
      <c r="Y1945">
        <f t="shared" si="182"/>
        <v>0</v>
      </c>
      <c r="Z1945">
        <f t="shared" si="183"/>
        <v>0</v>
      </c>
      <c r="AA1945">
        <f t="shared" si="184"/>
        <v>0</v>
      </c>
      <c r="AB1945">
        <f t="shared" si="185"/>
        <v>0</v>
      </c>
      <c r="AC1945">
        <v>69.5</v>
      </c>
    </row>
    <row r="1946" spans="1:29" x14ac:dyDescent="0.25">
      <c r="A1946" t="s">
        <v>29</v>
      </c>
      <c r="B1946" t="s">
        <v>85</v>
      </c>
      <c r="C1946">
        <v>2012</v>
      </c>
      <c r="D1946" t="s">
        <v>24</v>
      </c>
      <c r="E1946">
        <v>337</v>
      </c>
      <c r="F1946">
        <v>3</v>
      </c>
      <c r="G1946">
        <v>11.89</v>
      </c>
      <c r="H1946">
        <v>1500.4126349999999</v>
      </c>
      <c r="J1946">
        <v>1190</v>
      </c>
      <c r="K1946">
        <v>23</v>
      </c>
      <c r="L1946">
        <v>4</v>
      </c>
      <c r="M1946">
        <v>3</v>
      </c>
      <c r="N1946">
        <v>4</v>
      </c>
      <c r="O1946">
        <v>24</v>
      </c>
      <c r="P1946">
        <v>8.1999999999999993</v>
      </c>
      <c r="Q1946">
        <v>21557.6528</v>
      </c>
      <c r="R1946">
        <v>138593</v>
      </c>
      <c r="S1946">
        <v>8.6999999999999993</v>
      </c>
      <c r="T1946">
        <v>8.6999999999999993</v>
      </c>
      <c r="U1946">
        <v>0.58299999999999996</v>
      </c>
      <c r="V1946">
        <v>9.1999999999999993</v>
      </c>
      <c r="W1946">
        <f t="shared" si="180"/>
        <v>1</v>
      </c>
      <c r="X1946">
        <f t="shared" si="181"/>
        <v>0</v>
      </c>
      <c r="Y1946">
        <f t="shared" si="182"/>
        <v>0</v>
      </c>
      <c r="Z1946">
        <f t="shared" si="183"/>
        <v>0</v>
      </c>
      <c r="AA1946">
        <f t="shared" si="184"/>
        <v>0</v>
      </c>
      <c r="AB1946">
        <f t="shared" si="185"/>
        <v>0</v>
      </c>
      <c r="AC1946">
        <v>56.7</v>
      </c>
    </row>
    <row r="1947" spans="1:29" x14ac:dyDescent="0.25">
      <c r="A1947" t="s">
        <v>32</v>
      </c>
      <c r="B1947" t="s">
        <v>152</v>
      </c>
      <c r="C1947">
        <v>2007</v>
      </c>
      <c r="D1947" t="s">
        <v>24</v>
      </c>
      <c r="E1947">
        <v>173</v>
      </c>
      <c r="F1947">
        <v>3</v>
      </c>
      <c r="G1947">
        <v>3.83</v>
      </c>
      <c r="H1947">
        <v>253.00078120000001</v>
      </c>
      <c r="I1947">
        <v>93</v>
      </c>
      <c r="J1947">
        <v>0</v>
      </c>
      <c r="K1947">
        <v>47.9</v>
      </c>
      <c r="L1947">
        <v>4</v>
      </c>
      <c r="M1947">
        <v>93</v>
      </c>
      <c r="N1947">
        <v>6.91</v>
      </c>
      <c r="O1947">
        <v>93</v>
      </c>
      <c r="P1947">
        <v>0.2</v>
      </c>
      <c r="Q1947">
        <v>1344.31871</v>
      </c>
      <c r="R1947">
        <v>552216</v>
      </c>
      <c r="S1947">
        <v>2</v>
      </c>
      <c r="T1947">
        <v>1.9</v>
      </c>
      <c r="U1947">
        <v>0.60099999999999998</v>
      </c>
      <c r="V1947">
        <v>11</v>
      </c>
      <c r="W1947">
        <f t="shared" si="180"/>
        <v>0</v>
      </c>
      <c r="X1947">
        <f t="shared" si="181"/>
        <v>0</v>
      </c>
      <c r="Y1947">
        <f t="shared" si="182"/>
        <v>0</v>
      </c>
      <c r="Z1947">
        <f t="shared" si="183"/>
        <v>0</v>
      </c>
      <c r="AA1947">
        <f t="shared" si="184"/>
        <v>0</v>
      </c>
      <c r="AB1947">
        <f t="shared" si="185"/>
        <v>0</v>
      </c>
      <c r="AC1947">
        <v>72.5</v>
      </c>
    </row>
    <row r="1948" spans="1:29" x14ac:dyDescent="0.25">
      <c r="A1948" t="s">
        <v>38</v>
      </c>
      <c r="B1948" t="s">
        <v>36</v>
      </c>
      <c r="C1948">
        <v>2005</v>
      </c>
      <c r="D1948" t="s">
        <v>37</v>
      </c>
      <c r="E1948">
        <v>67</v>
      </c>
      <c r="F1948">
        <v>1</v>
      </c>
      <c r="G1948">
        <v>10.3</v>
      </c>
      <c r="H1948">
        <v>579.13316369999995</v>
      </c>
      <c r="I1948">
        <v>95</v>
      </c>
      <c r="J1948">
        <v>10</v>
      </c>
      <c r="K1948">
        <v>61.5</v>
      </c>
      <c r="L1948">
        <v>2</v>
      </c>
      <c r="M1948">
        <v>92</v>
      </c>
      <c r="N1948">
        <v>8.4499999999999993</v>
      </c>
      <c r="O1948">
        <v>92</v>
      </c>
      <c r="P1948">
        <v>0.1</v>
      </c>
      <c r="Q1948">
        <v>3416.7148299999999</v>
      </c>
      <c r="R1948">
        <v>23948</v>
      </c>
      <c r="S1948">
        <v>0.7</v>
      </c>
      <c r="T1948">
        <v>0.6</v>
      </c>
      <c r="U1948">
        <v>0.91</v>
      </c>
      <c r="V1948">
        <v>20.3</v>
      </c>
      <c r="W1948">
        <f t="shared" si="180"/>
        <v>0</v>
      </c>
      <c r="X1948">
        <f t="shared" si="181"/>
        <v>0</v>
      </c>
      <c r="Y1948">
        <f t="shared" si="182"/>
        <v>1</v>
      </c>
      <c r="Z1948">
        <f t="shared" si="183"/>
        <v>0</v>
      </c>
      <c r="AA1948">
        <f t="shared" si="184"/>
        <v>0</v>
      </c>
      <c r="AB1948">
        <f t="shared" si="185"/>
        <v>1</v>
      </c>
      <c r="AC1948">
        <v>81</v>
      </c>
    </row>
    <row r="1949" spans="1:29" x14ac:dyDescent="0.25">
      <c r="A1949" t="s">
        <v>29</v>
      </c>
      <c r="B1949" t="s">
        <v>118</v>
      </c>
      <c r="C1949">
        <v>2013</v>
      </c>
      <c r="D1949" t="s">
        <v>24</v>
      </c>
      <c r="E1949">
        <v>258</v>
      </c>
      <c r="F1949">
        <v>58</v>
      </c>
      <c r="G1949">
        <v>1.84</v>
      </c>
      <c r="H1949">
        <v>165.93049769999999</v>
      </c>
      <c r="I1949">
        <v>93</v>
      </c>
      <c r="J1949">
        <v>190</v>
      </c>
      <c r="K1949">
        <v>2.7</v>
      </c>
      <c r="L1949">
        <v>81</v>
      </c>
      <c r="M1949">
        <v>94</v>
      </c>
      <c r="N1949">
        <v>5.57</v>
      </c>
      <c r="O1949">
        <v>87</v>
      </c>
      <c r="P1949">
        <v>3</v>
      </c>
      <c r="Q1949">
        <v>1229.1147980000001</v>
      </c>
      <c r="R1949">
        <v>44826849</v>
      </c>
      <c r="S1949">
        <v>7.9</v>
      </c>
      <c r="T1949">
        <v>7.7</v>
      </c>
      <c r="U1949">
        <v>0.54100000000000004</v>
      </c>
      <c r="V1949">
        <v>11.1</v>
      </c>
      <c r="W1949">
        <f t="shared" si="180"/>
        <v>1</v>
      </c>
      <c r="X1949">
        <f t="shared" si="181"/>
        <v>0</v>
      </c>
      <c r="Y1949">
        <f t="shared" si="182"/>
        <v>0</v>
      </c>
      <c r="Z1949">
        <f t="shared" si="183"/>
        <v>0</v>
      </c>
      <c r="AA1949">
        <f t="shared" si="184"/>
        <v>0</v>
      </c>
      <c r="AB1949">
        <f t="shared" si="185"/>
        <v>0</v>
      </c>
      <c r="AC1949">
        <v>62.6</v>
      </c>
    </row>
    <row r="1950" spans="1:29" x14ac:dyDescent="0.25">
      <c r="A1950" t="s">
        <v>27</v>
      </c>
      <c r="B1950" t="s">
        <v>213</v>
      </c>
      <c r="C1950">
        <v>2011</v>
      </c>
      <c r="D1950" t="s">
        <v>37</v>
      </c>
      <c r="E1950">
        <v>74</v>
      </c>
      <c r="F1950">
        <v>3</v>
      </c>
      <c r="G1950">
        <v>10.68</v>
      </c>
      <c r="H1950">
        <v>0</v>
      </c>
      <c r="J1950">
        <v>1112</v>
      </c>
      <c r="K1950">
        <v>64.2</v>
      </c>
      <c r="L1950">
        <v>4</v>
      </c>
      <c r="M1950">
        <v>95</v>
      </c>
      <c r="N1950">
        <v>9.34</v>
      </c>
      <c r="O1950">
        <v>95</v>
      </c>
      <c r="P1950">
        <v>0.1</v>
      </c>
      <c r="S1950">
        <v>0.8</v>
      </c>
      <c r="T1950">
        <v>0.5</v>
      </c>
      <c r="W1950">
        <f t="shared" si="180"/>
        <v>0</v>
      </c>
      <c r="X1950">
        <f t="shared" si="181"/>
        <v>0</v>
      </c>
      <c r="Y1950">
        <f t="shared" si="182"/>
        <v>0</v>
      </c>
      <c r="Z1950">
        <f t="shared" si="183"/>
        <v>0</v>
      </c>
      <c r="AA1950">
        <f t="shared" si="184"/>
        <v>1</v>
      </c>
      <c r="AB1950">
        <f t="shared" si="185"/>
        <v>1</v>
      </c>
      <c r="AC1950">
        <v>86</v>
      </c>
    </row>
    <row r="1951" spans="1:29" x14ac:dyDescent="0.25">
      <c r="A1951" t="s">
        <v>25</v>
      </c>
      <c r="B1951" t="s">
        <v>146</v>
      </c>
      <c r="C1951">
        <v>2000</v>
      </c>
      <c r="D1951" t="s">
        <v>24</v>
      </c>
      <c r="E1951">
        <v>243</v>
      </c>
      <c r="F1951">
        <v>73</v>
      </c>
      <c r="G1951">
        <v>0.35</v>
      </c>
      <c r="H1951">
        <v>2.5114372920000001</v>
      </c>
      <c r="J1951">
        <v>845</v>
      </c>
      <c r="K1951">
        <v>13.6</v>
      </c>
      <c r="L1951">
        <v>100</v>
      </c>
      <c r="M1951">
        <v>88</v>
      </c>
      <c r="N1951">
        <v>1.84</v>
      </c>
      <c r="O1951">
        <v>82</v>
      </c>
      <c r="P1951">
        <v>0.4</v>
      </c>
      <c r="Q1951">
        <v>193.18748400000001</v>
      </c>
      <c r="R1951">
        <v>4695462</v>
      </c>
      <c r="S1951">
        <v>13.3</v>
      </c>
      <c r="T1951">
        <v>13.7</v>
      </c>
      <c r="U1951">
        <v>0.41699999999999998</v>
      </c>
      <c r="V1951">
        <v>7.5</v>
      </c>
      <c r="W1951">
        <f t="shared" si="180"/>
        <v>0</v>
      </c>
      <c r="X1951">
        <f t="shared" si="181"/>
        <v>1</v>
      </c>
      <c r="Y1951">
        <f t="shared" si="182"/>
        <v>0</v>
      </c>
      <c r="Z1951">
        <f t="shared" si="183"/>
        <v>0</v>
      </c>
      <c r="AA1951">
        <f t="shared" si="184"/>
        <v>0</v>
      </c>
      <c r="AB1951">
        <f t="shared" si="185"/>
        <v>0</v>
      </c>
      <c r="AC1951">
        <v>62.1</v>
      </c>
    </row>
    <row r="1952" spans="1:29" x14ac:dyDescent="0.25">
      <c r="A1952" t="s">
        <v>29</v>
      </c>
      <c r="B1952" t="s">
        <v>69</v>
      </c>
      <c r="C1952">
        <v>2000</v>
      </c>
      <c r="D1952" t="s">
        <v>24</v>
      </c>
      <c r="E1952">
        <v>416</v>
      </c>
      <c r="F1952">
        <v>9</v>
      </c>
      <c r="G1952">
        <v>2.2599999999999998</v>
      </c>
      <c r="H1952">
        <v>0</v>
      </c>
      <c r="J1952">
        <v>1678</v>
      </c>
      <c r="K1952">
        <v>19.3</v>
      </c>
      <c r="L1952">
        <v>14</v>
      </c>
      <c r="M1952">
        <v>31</v>
      </c>
      <c r="N1952">
        <v>2.13</v>
      </c>
      <c r="O1952">
        <v>33</v>
      </c>
      <c r="P1952">
        <v>7.8</v>
      </c>
      <c r="S1952">
        <v>9.5</v>
      </c>
      <c r="T1952">
        <v>9.1999999999999993</v>
      </c>
      <c r="U1952">
        <v>0.48699999999999999</v>
      </c>
      <c r="V1952">
        <v>9.8000000000000007</v>
      </c>
      <c r="W1952">
        <f t="shared" si="180"/>
        <v>1</v>
      </c>
      <c r="X1952">
        <f t="shared" si="181"/>
        <v>0</v>
      </c>
      <c r="Y1952">
        <f t="shared" si="182"/>
        <v>0</v>
      </c>
      <c r="Z1952">
        <f t="shared" si="183"/>
        <v>0</v>
      </c>
      <c r="AA1952">
        <f t="shared" si="184"/>
        <v>0</v>
      </c>
      <c r="AB1952">
        <f t="shared" si="185"/>
        <v>0</v>
      </c>
      <c r="AC1952">
        <v>52.9</v>
      </c>
    </row>
    <row r="1953" spans="1:29" x14ac:dyDescent="0.25">
      <c r="A1953" t="s">
        <v>27</v>
      </c>
      <c r="B1953" t="s">
        <v>211</v>
      </c>
      <c r="C1953">
        <v>2014</v>
      </c>
      <c r="D1953" t="s">
        <v>24</v>
      </c>
      <c r="E1953">
        <v>23</v>
      </c>
      <c r="F1953">
        <v>4</v>
      </c>
      <c r="G1953">
        <v>8.06</v>
      </c>
      <c r="H1953">
        <v>5.6638493280000004</v>
      </c>
      <c r="I1953">
        <v>22</v>
      </c>
      <c r="J1953">
        <v>0</v>
      </c>
      <c r="K1953">
        <v>6.7</v>
      </c>
      <c r="L1953">
        <v>5</v>
      </c>
      <c r="M1953">
        <v>45</v>
      </c>
      <c r="N1953">
        <v>7.1</v>
      </c>
      <c r="O1953">
        <v>23</v>
      </c>
      <c r="P1953">
        <v>0.2</v>
      </c>
      <c r="Q1953">
        <v>314.65829600000001</v>
      </c>
      <c r="R1953">
        <v>45271947</v>
      </c>
      <c r="S1953">
        <v>2.2999999999999998</v>
      </c>
      <c r="T1953">
        <v>2.4</v>
      </c>
      <c r="U1953">
        <v>0.746</v>
      </c>
      <c r="V1953">
        <v>15.2</v>
      </c>
      <c r="W1953">
        <f t="shared" si="180"/>
        <v>0</v>
      </c>
      <c r="X1953">
        <f t="shared" si="181"/>
        <v>0</v>
      </c>
      <c r="Y1953">
        <f t="shared" si="182"/>
        <v>0</v>
      </c>
      <c r="Z1953">
        <f t="shared" si="183"/>
        <v>0</v>
      </c>
      <c r="AA1953">
        <f t="shared" si="184"/>
        <v>1</v>
      </c>
      <c r="AB1953">
        <f t="shared" si="185"/>
        <v>0</v>
      </c>
      <c r="AC1953">
        <v>78</v>
      </c>
    </row>
    <row r="1954" spans="1:29" x14ac:dyDescent="0.25">
      <c r="A1954" t="s">
        <v>27</v>
      </c>
      <c r="B1954" t="s">
        <v>26</v>
      </c>
      <c r="C1954">
        <v>2004</v>
      </c>
      <c r="D1954" t="s">
        <v>24</v>
      </c>
      <c r="E1954">
        <v>17</v>
      </c>
      <c r="F1954">
        <v>1</v>
      </c>
      <c r="G1954">
        <v>4.54</v>
      </c>
      <c r="H1954">
        <v>221.84280000000001</v>
      </c>
      <c r="I1954">
        <v>99</v>
      </c>
      <c r="J1954">
        <v>7</v>
      </c>
      <c r="K1954">
        <v>48.9</v>
      </c>
      <c r="L1954">
        <v>1</v>
      </c>
      <c r="M1954">
        <v>98</v>
      </c>
      <c r="N1954">
        <v>6.38</v>
      </c>
      <c r="O1954">
        <v>97</v>
      </c>
      <c r="P1954">
        <v>0.1</v>
      </c>
      <c r="Q1954">
        <v>2416.5882350000002</v>
      </c>
      <c r="R1954">
        <v>326939</v>
      </c>
      <c r="S1954">
        <v>1.8</v>
      </c>
      <c r="T1954">
        <v>1.9</v>
      </c>
      <c r="U1954">
        <v>0.68100000000000005</v>
      </c>
      <c r="V1954">
        <v>10.9</v>
      </c>
      <c r="W1954">
        <f t="shared" si="180"/>
        <v>0</v>
      </c>
      <c r="X1954">
        <f t="shared" si="181"/>
        <v>0</v>
      </c>
      <c r="Y1954">
        <f t="shared" si="182"/>
        <v>0</v>
      </c>
      <c r="Z1954">
        <f t="shared" si="183"/>
        <v>0</v>
      </c>
      <c r="AA1954">
        <f t="shared" si="184"/>
        <v>1</v>
      </c>
      <c r="AB1954">
        <f t="shared" si="185"/>
        <v>0</v>
      </c>
      <c r="AC1954">
        <v>73</v>
      </c>
    </row>
    <row r="1955" spans="1:29" x14ac:dyDescent="0.25">
      <c r="A1955" t="s">
        <v>32</v>
      </c>
      <c r="B1955" t="s">
        <v>174</v>
      </c>
      <c r="C1955">
        <v>2013</v>
      </c>
      <c r="D1955" t="s">
        <v>24</v>
      </c>
      <c r="E1955">
        <v>141</v>
      </c>
      <c r="F1955">
        <v>0</v>
      </c>
      <c r="G1955">
        <v>9.73</v>
      </c>
      <c r="H1955">
        <v>0</v>
      </c>
      <c r="I1955">
        <v>99</v>
      </c>
      <c r="J1955">
        <v>0</v>
      </c>
      <c r="K1955">
        <v>45.9</v>
      </c>
      <c r="L1955">
        <v>0</v>
      </c>
      <c r="M1955">
        <v>99</v>
      </c>
      <c r="N1955">
        <v>7.85</v>
      </c>
      <c r="O1955">
        <v>99</v>
      </c>
      <c r="P1955">
        <v>0.1</v>
      </c>
      <c r="S1955">
        <v>4.3</v>
      </c>
      <c r="T1955">
        <v>4.3</v>
      </c>
      <c r="U1955">
        <v>0.73399999999999999</v>
      </c>
      <c r="V1955">
        <v>13.1</v>
      </c>
      <c r="W1955">
        <f t="shared" si="180"/>
        <v>0</v>
      </c>
      <c r="X1955">
        <f t="shared" si="181"/>
        <v>0</v>
      </c>
      <c r="Y1955">
        <f t="shared" si="182"/>
        <v>0</v>
      </c>
      <c r="Z1955">
        <f t="shared" si="183"/>
        <v>0</v>
      </c>
      <c r="AA1955">
        <f t="shared" si="184"/>
        <v>0</v>
      </c>
      <c r="AB1955">
        <f t="shared" si="185"/>
        <v>0</v>
      </c>
      <c r="AC1955">
        <v>74.8</v>
      </c>
    </row>
    <row r="1956" spans="1:29" x14ac:dyDescent="0.25">
      <c r="A1956" t="s">
        <v>25</v>
      </c>
      <c r="B1956" t="s">
        <v>117</v>
      </c>
      <c r="C1956">
        <v>2000</v>
      </c>
      <c r="D1956" t="s">
        <v>24</v>
      </c>
      <c r="E1956">
        <v>292</v>
      </c>
      <c r="F1956">
        <v>9</v>
      </c>
      <c r="G1956">
        <v>6</v>
      </c>
      <c r="H1956">
        <v>112.541157</v>
      </c>
      <c r="I1956">
        <v>99</v>
      </c>
      <c r="J1956">
        <v>245</v>
      </c>
      <c r="K1956">
        <v>43.9</v>
      </c>
      <c r="L1956">
        <v>10</v>
      </c>
      <c r="M1956">
        <v>96</v>
      </c>
      <c r="N1956">
        <v>4.16</v>
      </c>
      <c r="O1956">
        <v>97</v>
      </c>
      <c r="P1956">
        <v>0.1</v>
      </c>
      <c r="Q1956">
        <v>1229.9580000000001</v>
      </c>
      <c r="R1956">
        <v>14883626</v>
      </c>
      <c r="S1956">
        <v>2.7</v>
      </c>
      <c r="T1956">
        <v>2.7</v>
      </c>
      <c r="U1956">
        <v>0.67600000000000005</v>
      </c>
      <c r="V1956">
        <v>12.1</v>
      </c>
      <c r="W1956">
        <f t="shared" si="180"/>
        <v>0</v>
      </c>
      <c r="X1956">
        <f t="shared" si="181"/>
        <v>1</v>
      </c>
      <c r="Y1956">
        <f t="shared" si="182"/>
        <v>0</v>
      </c>
      <c r="Z1956">
        <f t="shared" si="183"/>
        <v>0</v>
      </c>
      <c r="AA1956">
        <f t="shared" si="184"/>
        <v>0</v>
      </c>
      <c r="AB1956">
        <f t="shared" si="185"/>
        <v>0</v>
      </c>
      <c r="AC1956">
        <v>63.9</v>
      </c>
    </row>
    <row r="1957" spans="1:29" x14ac:dyDescent="0.25">
      <c r="A1957" t="s">
        <v>25</v>
      </c>
      <c r="B1957" t="s">
        <v>208</v>
      </c>
      <c r="C1957">
        <v>2014</v>
      </c>
      <c r="D1957" t="s">
        <v>24</v>
      </c>
      <c r="E1957">
        <v>217</v>
      </c>
      <c r="F1957">
        <v>7</v>
      </c>
      <c r="G1957">
        <v>2.9</v>
      </c>
      <c r="H1957">
        <v>691.1333535</v>
      </c>
      <c r="I1957">
        <v>97</v>
      </c>
      <c r="J1957">
        <v>0</v>
      </c>
      <c r="K1957">
        <v>47.7</v>
      </c>
      <c r="L1957">
        <v>8</v>
      </c>
      <c r="M1957">
        <v>98</v>
      </c>
      <c r="N1957">
        <v>2.7</v>
      </c>
      <c r="O1957">
        <v>98</v>
      </c>
      <c r="P1957">
        <v>0.1</v>
      </c>
      <c r="Q1957">
        <v>7962.3658240000004</v>
      </c>
      <c r="R1957">
        <v>5466241</v>
      </c>
      <c r="S1957">
        <v>3.3</v>
      </c>
      <c r="T1957">
        <v>3.3</v>
      </c>
      <c r="U1957">
        <v>0.68300000000000005</v>
      </c>
      <c r="V1957">
        <v>10.8</v>
      </c>
      <c r="W1957">
        <f t="shared" si="180"/>
        <v>0</v>
      </c>
      <c r="X1957">
        <f t="shared" si="181"/>
        <v>1</v>
      </c>
      <c r="Y1957">
        <f t="shared" si="182"/>
        <v>0</v>
      </c>
      <c r="Z1957">
        <f t="shared" si="183"/>
        <v>0</v>
      </c>
      <c r="AA1957">
        <f t="shared" si="184"/>
        <v>0</v>
      </c>
      <c r="AB1957">
        <f t="shared" si="185"/>
        <v>0</v>
      </c>
      <c r="AC1957">
        <v>66</v>
      </c>
    </row>
    <row r="1958" spans="1:29" x14ac:dyDescent="0.25">
      <c r="A1958" t="s">
        <v>25</v>
      </c>
      <c r="B1958" t="s">
        <v>167</v>
      </c>
      <c r="C1958">
        <v>2003</v>
      </c>
      <c r="D1958" t="s">
        <v>24</v>
      </c>
      <c r="E1958">
        <v>85</v>
      </c>
      <c r="F1958">
        <v>0</v>
      </c>
      <c r="G1958">
        <v>1</v>
      </c>
      <c r="H1958">
        <v>4049.9723469999999</v>
      </c>
      <c r="I1958">
        <v>93</v>
      </c>
      <c r="J1958">
        <v>24</v>
      </c>
      <c r="K1958">
        <v>64.7</v>
      </c>
      <c r="L1958">
        <v>0</v>
      </c>
      <c r="M1958">
        <v>93</v>
      </c>
      <c r="N1958">
        <v>4.1399999999999997</v>
      </c>
      <c r="O1958">
        <v>92</v>
      </c>
      <c r="P1958">
        <v>0.1</v>
      </c>
      <c r="Q1958">
        <v>34176.981829999997</v>
      </c>
      <c r="S1958">
        <v>4.8</v>
      </c>
      <c r="T1958">
        <v>4.5</v>
      </c>
      <c r="U1958">
        <v>0.81499999999999995</v>
      </c>
      <c r="V1958">
        <v>12.8</v>
      </c>
      <c r="W1958">
        <f t="shared" si="180"/>
        <v>0</v>
      </c>
      <c r="X1958">
        <f t="shared" si="181"/>
        <v>1</v>
      </c>
      <c r="Y1958">
        <f t="shared" si="182"/>
        <v>0</v>
      </c>
      <c r="Z1958">
        <f t="shared" si="183"/>
        <v>0</v>
      </c>
      <c r="AA1958">
        <f t="shared" si="184"/>
        <v>0</v>
      </c>
      <c r="AB1958">
        <f t="shared" si="185"/>
        <v>0</v>
      </c>
      <c r="AC1958">
        <v>76.5</v>
      </c>
    </row>
    <row r="1959" spans="1:29" x14ac:dyDescent="0.25">
      <c r="A1959" t="s">
        <v>27</v>
      </c>
      <c r="B1959" t="s">
        <v>169</v>
      </c>
      <c r="C1959">
        <v>2006</v>
      </c>
      <c r="D1959" t="s">
        <v>24</v>
      </c>
      <c r="E1959">
        <v>242</v>
      </c>
      <c r="F1959">
        <v>1</v>
      </c>
      <c r="G1959">
        <v>8.36</v>
      </c>
      <c r="H1959">
        <v>0</v>
      </c>
      <c r="I1959">
        <v>98</v>
      </c>
      <c r="J1959">
        <v>34</v>
      </c>
      <c r="K1959">
        <v>48.7</v>
      </c>
      <c r="L1959">
        <v>1</v>
      </c>
      <c r="M1959">
        <v>98</v>
      </c>
      <c r="N1959">
        <v>1.63</v>
      </c>
      <c r="O1959">
        <v>97</v>
      </c>
      <c r="P1959">
        <v>0.1</v>
      </c>
      <c r="S1959">
        <v>3.1</v>
      </c>
      <c r="T1959">
        <v>3.3</v>
      </c>
      <c r="W1959">
        <f t="shared" si="180"/>
        <v>0</v>
      </c>
      <c r="X1959">
        <f t="shared" si="181"/>
        <v>0</v>
      </c>
      <c r="Y1959">
        <f t="shared" si="182"/>
        <v>0</v>
      </c>
      <c r="Z1959">
        <f t="shared" si="183"/>
        <v>0</v>
      </c>
      <c r="AA1959">
        <f t="shared" si="184"/>
        <v>1</v>
      </c>
      <c r="AB1959">
        <f t="shared" si="185"/>
        <v>0</v>
      </c>
      <c r="AC1959">
        <v>68</v>
      </c>
    </row>
    <row r="1960" spans="1:29" x14ac:dyDescent="0.25">
      <c r="A1960" t="s">
        <v>27</v>
      </c>
      <c r="B1960" t="s">
        <v>191</v>
      </c>
      <c r="C1960">
        <v>2010</v>
      </c>
      <c r="D1960" t="s">
        <v>37</v>
      </c>
      <c r="E1960">
        <v>64</v>
      </c>
      <c r="F1960">
        <v>1</v>
      </c>
      <c r="G1960">
        <v>9.7799999999999994</v>
      </c>
      <c r="H1960">
        <v>578.74171720000004</v>
      </c>
      <c r="I1960">
        <v>97</v>
      </c>
      <c r="J1960">
        <v>302</v>
      </c>
      <c r="K1960">
        <v>63.5</v>
      </c>
      <c r="L1960">
        <v>2</v>
      </c>
      <c r="M1960">
        <v>97</v>
      </c>
      <c r="N1960">
        <v>9.56</v>
      </c>
      <c r="O1960">
        <v>97</v>
      </c>
      <c r="P1960">
        <v>0.1</v>
      </c>
      <c r="Q1960">
        <v>3736.2280000000001</v>
      </c>
      <c r="R1960">
        <v>46576897</v>
      </c>
      <c r="S1960">
        <v>0.6</v>
      </c>
      <c r="T1960">
        <v>0.5</v>
      </c>
      <c r="U1960">
        <v>0.86</v>
      </c>
      <c r="V1960">
        <v>16.399999999999999</v>
      </c>
      <c r="W1960">
        <f t="shared" si="180"/>
        <v>0</v>
      </c>
      <c r="X1960">
        <f t="shared" si="181"/>
        <v>0</v>
      </c>
      <c r="Y1960">
        <f t="shared" si="182"/>
        <v>0</v>
      </c>
      <c r="Z1960">
        <f t="shared" si="183"/>
        <v>0</v>
      </c>
      <c r="AA1960">
        <f t="shared" si="184"/>
        <v>1</v>
      </c>
      <c r="AB1960">
        <f t="shared" si="185"/>
        <v>1</v>
      </c>
      <c r="AC1960">
        <v>81.900000000000006</v>
      </c>
    </row>
    <row r="1961" spans="1:29" x14ac:dyDescent="0.25">
      <c r="A1961" t="s">
        <v>32</v>
      </c>
      <c r="B1961" t="s">
        <v>81</v>
      </c>
      <c r="C1961">
        <v>2013</v>
      </c>
      <c r="D1961" t="s">
        <v>24</v>
      </c>
      <c r="E1961">
        <v>157</v>
      </c>
      <c r="F1961">
        <v>6</v>
      </c>
      <c r="G1961">
        <v>5.93</v>
      </c>
      <c r="H1961">
        <v>97.522115380000002</v>
      </c>
      <c r="I1961">
        <v>8</v>
      </c>
      <c r="J1961">
        <v>0</v>
      </c>
      <c r="K1961">
        <v>56.8</v>
      </c>
      <c r="L1961">
        <v>7</v>
      </c>
      <c r="M1961">
        <v>82</v>
      </c>
      <c r="N1961">
        <v>4.12</v>
      </c>
      <c r="O1961">
        <v>83</v>
      </c>
      <c r="P1961">
        <v>0.3</v>
      </c>
      <c r="Q1961">
        <v>627.55543999999998</v>
      </c>
      <c r="R1961">
        <v>1281296</v>
      </c>
      <c r="S1961">
        <v>3.3</v>
      </c>
      <c r="T1961">
        <v>3.2</v>
      </c>
      <c r="U1961">
        <v>0.70899999999999996</v>
      </c>
      <c r="V1961">
        <v>13.2</v>
      </c>
      <c r="W1961">
        <f t="shared" si="180"/>
        <v>0</v>
      </c>
      <c r="X1961">
        <f t="shared" si="181"/>
        <v>0</v>
      </c>
      <c r="Y1961">
        <f t="shared" si="182"/>
        <v>0</v>
      </c>
      <c r="Z1961">
        <f t="shared" si="183"/>
        <v>0</v>
      </c>
      <c r="AA1961">
        <f t="shared" si="184"/>
        <v>0</v>
      </c>
      <c r="AB1961">
        <f t="shared" si="185"/>
        <v>0</v>
      </c>
      <c r="AC1961">
        <v>73.400000000000006</v>
      </c>
    </row>
    <row r="1962" spans="1:29" x14ac:dyDescent="0.25">
      <c r="A1962" t="s">
        <v>29</v>
      </c>
      <c r="B1962" t="s">
        <v>48</v>
      </c>
      <c r="C1962">
        <v>2011</v>
      </c>
      <c r="D1962" t="s">
        <v>24</v>
      </c>
      <c r="E1962">
        <v>251</v>
      </c>
      <c r="F1962">
        <v>25</v>
      </c>
      <c r="G1962">
        <v>1.4</v>
      </c>
      <c r="H1962">
        <v>110.26336190000001</v>
      </c>
      <c r="I1962">
        <v>75</v>
      </c>
      <c r="J1962">
        <v>426</v>
      </c>
      <c r="K1962">
        <v>23.5</v>
      </c>
      <c r="L1962">
        <v>39</v>
      </c>
      <c r="M1962">
        <v>77</v>
      </c>
      <c r="N1962">
        <v>5.37</v>
      </c>
      <c r="O1962">
        <v>75</v>
      </c>
      <c r="P1962">
        <v>1.4</v>
      </c>
      <c r="Q1962">
        <v>825.94278540000005</v>
      </c>
      <c r="R1962">
        <v>94682</v>
      </c>
      <c r="S1962">
        <v>7.6</v>
      </c>
      <c r="T1962">
        <v>7.5</v>
      </c>
      <c r="U1962">
        <v>0.45400000000000001</v>
      </c>
      <c r="V1962">
        <v>9.8000000000000007</v>
      </c>
      <c r="W1962">
        <f t="shared" si="180"/>
        <v>1</v>
      </c>
      <c r="X1962">
        <f t="shared" si="181"/>
        <v>0</v>
      </c>
      <c r="Y1962">
        <f t="shared" si="182"/>
        <v>0</v>
      </c>
      <c r="Z1962">
        <f t="shared" si="183"/>
        <v>0</v>
      </c>
      <c r="AA1962">
        <f t="shared" si="184"/>
        <v>0</v>
      </c>
      <c r="AB1962">
        <f t="shared" si="185"/>
        <v>0</v>
      </c>
      <c r="AC1962">
        <v>59.1</v>
      </c>
    </row>
    <row r="1963" spans="1:29" x14ac:dyDescent="0.25">
      <c r="A1963" t="s">
        <v>27</v>
      </c>
      <c r="B1963" t="s">
        <v>129</v>
      </c>
      <c r="C1963">
        <v>2003</v>
      </c>
      <c r="D1963" t="s">
        <v>37</v>
      </c>
      <c r="E1963">
        <v>92</v>
      </c>
      <c r="F1963">
        <v>0</v>
      </c>
      <c r="G1963">
        <v>12.61</v>
      </c>
      <c r="H1963">
        <v>10111.389279999999</v>
      </c>
      <c r="I1963">
        <v>95</v>
      </c>
      <c r="J1963">
        <v>1</v>
      </c>
      <c r="K1963">
        <v>55.8</v>
      </c>
      <c r="L1963">
        <v>0</v>
      </c>
      <c r="M1963">
        <v>99</v>
      </c>
      <c r="N1963">
        <v>7.67</v>
      </c>
      <c r="O1963">
        <v>98</v>
      </c>
      <c r="P1963">
        <v>0.1</v>
      </c>
      <c r="Q1963">
        <v>65445.885300000002</v>
      </c>
      <c r="R1963">
        <v>45163</v>
      </c>
      <c r="S1963">
        <v>1</v>
      </c>
      <c r="T1963">
        <v>0.9</v>
      </c>
      <c r="U1963">
        <v>0.86499999999999999</v>
      </c>
      <c r="V1963">
        <v>13.6</v>
      </c>
      <c r="W1963">
        <f t="shared" si="180"/>
        <v>0</v>
      </c>
      <c r="X1963">
        <f t="shared" si="181"/>
        <v>0</v>
      </c>
      <c r="Y1963">
        <f t="shared" si="182"/>
        <v>0</v>
      </c>
      <c r="Z1963">
        <f t="shared" si="183"/>
        <v>0</v>
      </c>
      <c r="AA1963">
        <f t="shared" si="184"/>
        <v>1</v>
      </c>
      <c r="AB1963">
        <f t="shared" si="185"/>
        <v>1</v>
      </c>
      <c r="AC1963">
        <v>78.599999999999994</v>
      </c>
    </row>
    <row r="1964" spans="1:29" x14ac:dyDescent="0.25">
      <c r="A1964" t="s">
        <v>27</v>
      </c>
      <c r="B1964" t="s">
        <v>106</v>
      </c>
      <c r="C1964">
        <v>2013</v>
      </c>
      <c r="D1964" t="s">
        <v>37</v>
      </c>
      <c r="E1964">
        <v>5</v>
      </c>
      <c r="F1964">
        <v>0</v>
      </c>
      <c r="G1964">
        <v>7.31</v>
      </c>
      <c r="H1964">
        <v>764.5440691</v>
      </c>
      <c r="J1964">
        <v>0</v>
      </c>
      <c r="K1964">
        <v>6.2</v>
      </c>
      <c r="L1964">
        <v>0</v>
      </c>
      <c r="M1964">
        <v>91</v>
      </c>
      <c r="N1964">
        <v>8.75</v>
      </c>
      <c r="O1964">
        <v>91</v>
      </c>
      <c r="P1964">
        <v>0.1</v>
      </c>
      <c r="Q1964">
        <v>4781.3887999999997</v>
      </c>
      <c r="R1964">
        <v>323764</v>
      </c>
      <c r="S1964">
        <v>1</v>
      </c>
      <c r="T1964">
        <v>0.9</v>
      </c>
      <c r="U1964">
        <v>0.90700000000000003</v>
      </c>
      <c r="V1964">
        <v>19</v>
      </c>
      <c r="W1964">
        <f t="shared" si="180"/>
        <v>0</v>
      </c>
      <c r="X1964">
        <f t="shared" si="181"/>
        <v>0</v>
      </c>
      <c r="Y1964">
        <f t="shared" si="182"/>
        <v>0</v>
      </c>
      <c r="Z1964">
        <f t="shared" si="183"/>
        <v>0</v>
      </c>
      <c r="AA1964">
        <f t="shared" si="184"/>
        <v>1</v>
      </c>
      <c r="AB1964">
        <f t="shared" si="185"/>
        <v>1</v>
      </c>
      <c r="AC1964">
        <v>82.4</v>
      </c>
    </row>
    <row r="1965" spans="1:29" x14ac:dyDescent="0.25">
      <c r="A1965" t="s">
        <v>29</v>
      </c>
      <c r="B1965" t="s">
        <v>58</v>
      </c>
      <c r="C1965">
        <v>2000</v>
      </c>
      <c r="D1965" t="s">
        <v>24</v>
      </c>
      <c r="E1965">
        <v>461</v>
      </c>
      <c r="F1965">
        <v>67</v>
      </c>
      <c r="G1965">
        <v>3.45</v>
      </c>
      <c r="H1965">
        <v>0</v>
      </c>
      <c r="J1965">
        <v>5729</v>
      </c>
      <c r="K1965">
        <v>19.399999999999999</v>
      </c>
      <c r="L1965">
        <v>95</v>
      </c>
      <c r="M1965">
        <v>66</v>
      </c>
      <c r="N1965">
        <v>6</v>
      </c>
      <c r="O1965">
        <v>65</v>
      </c>
      <c r="P1965">
        <v>7.1</v>
      </c>
      <c r="S1965">
        <v>8.1</v>
      </c>
      <c r="T1965">
        <v>8.1</v>
      </c>
      <c r="W1965">
        <f t="shared" si="180"/>
        <v>1</v>
      </c>
      <c r="X1965">
        <f t="shared" si="181"/>
        <v>0</v>
      </c>
      <c r="Y1965">
        <f t="shared" si="182"/>
        <v>0</v>
      </c>
      <c r="Z1965">
        <f t="shared" si="183"/>
        <v>0</v>
      </c>
      <c r="AA1965">
        <f t="shared" si="184"/>
        <v>0</v>
      </c>
      <c r="AB1965">
        <f t="shared" si="185"/>
        <v>0</v>
      </c>
      <c r="AC1965">
        <v>47.9</v>
      </c>
    </row>
    <row r="1966" spans="1:29" x14ac:dyDescent="0.25">
      <c r="A1966" t="s">
        <v>25</v>
      </c>
      <c r="B1966" t="s">
        <v>158</v>
      </c>
      <c r="C1966">
        <v>2000</v>
      </c>
      <c r="D1966" t="s">
        <v>24</v>
      </c>
      <c r="E1966">
        <v>19</v>
      </c>
      <c r="F1966">
        <v>385</v>
      </c>
      <c r="G1966">
        <v>0.02</v>
      </c>
      <c r="H1966">
        <v>18.845343119999999</v>
      </c>
      <c r="J1966">
        <v>2064</v>
      </c>
      <c r="K1966">
        <v>16.399999999999999</v>
      </c>
      <c r="L1966">
        <v>495</v>
      </c>
      <c r="M1966">
        <v>65</v>
      </c>
      <c r="N1966">
        <v>2.79</v>
      </c>
      <c r="O1966">
        <v>62</v>
      </c>
      <c r="P1966">
        <v>0.1</v>
      </c>
      <c r="Q1966">
        <v>533.86241140000004</v>
      </c>
      <c r="R1966">
        <v>138523285</v>
      </c>
      <c r="S1966">
        <v>22.2</v>
      </c>
      <c r="T1966">
        <v>22.6</v>
      </c>
      <c r="U1966">
        <v>0.44500000000000001</v>
      </c>
      <c r="V1966">
        <v>5.3</v>
      </c>
      <c r="W1966">
        <f t="shared" si="180"/>
        <v>0</v>
      </c>
      <c r="X1966">
        <f t="shared" si="181"/>
        <v>1</v>
      </c>
      <c r="Y1966">
        <f t="shared" si="182"/>
        <v>0</v>
      </c>
      <c r="Z1966">
        <f t="shared" si="183"/>
        <v>0</v>
      </c>
      <c r="AA1966">
        <f t="shared" si="184"/>
        <v>0</v>
      </c>
      <c r="AB1966">
        <f t="shared" si="185"/>
        <v>0</v>
      </c>
      <c r="AC1966">
        <v>62.8</v>
      </c>
    </row>
    <row r="1967" spans="1:29" x14ac:dyDescent="0.25">
      <c r="A1967" t="s">
        <v>34</v>
      </c>
      <c r="B1967" t="s">
        <v>194</v>
      </c>
      <c r="C1967">
        <v>2003</v>
      </c>
      <c r="D1967" t="s">
        <v>24</v>
      </c>
      <c r="E1967">
        <v>223</v>
      </c>
      <c r="F1967">
        <v>0</v>
      </c>
      <c r="G1967">
        <v>4.53</v>
      </c>
      <c r="H1967">
        <v>32.366207699999997</v>
      </c>
      <c r="J1967">
        <v>0</v>
      </c>
      <c r="K1967">
        <v>49.7</v>
      </c>
      <c r="L1967">
        <v>0</v>
      </c>
      <c r="M1967">
        <v>74</v>
      </c>
      <c r="N1967">
        <v>6.62</v>
      </c>
      <c r="O1967">
        <v>75</v>
      </c>
      <c r="P1967">
        <v>1</v>
      </c>
      <c r="Q1967">
        <v>263.13990000000001</v>
      </c>
      <c r="R1967">
        <v>488332</v>
      </c>
      <c r="S1967">
        <v>3.5</v>
      </c>
      <c r="T1967">
        <v>3.5</v>
      </c>
      <c r="U1967">
        <v>0</v>
      </c>
      <c r="V1967">
        <v>10.9</v>
      </c>
      <c r="W1967">
        <f t="shared" si="180"/>
        <v>0</v>
      </c>
      <c r="X1967">
        <f t="shared" si="181"/>
        <v>0</v>
      </c>
      <c r="Y1967">
        <f t="shared" si="182"/>
        <v>0</v>
      </c>
      <c r="Z1967">
        <f t="shared" si="183"/>
        <v>1</v>
      </c>
      <c r="AA1967">
        <f t="shared" si="184"/>
        <v>0</v>
      </c>
      <c r="AB1967">
        <f t="shared" si="185"/>
        <v>0</v>
      </c>
      <c r="AC1967">
        <v>68</v>
      </c>
    </row>
    <row r="1968" spans="1:29" x14ac:dyDescent="0.25">
      <c r="A1968" t="s">
        <v>38</v>
      </c>
      <c r="B1968" t="s">
        <v>218</v>
      </c>
      <c r="C1968">
        <v>2009</v>
      </c>
      <c r="D1968" t="s">
        <v>24</v>
      </c>
      <c r="E1968">
        <v>149</v>
      </c>
      <c r="F1968">
        <v>0</v>
      </c>
      <c r="G1968">
        <v>0.83</v>
      </c>
      <c r="H1968">
        <v>361.09409840000001</v>
      </c>
      <c r="I1968">
        <v>62</v>
      </c>
      <c r="J1968">
        <v>0</v>
      </c>
      <c r="K1968">
        <v>48.2</v>
      </c>
      <c r="L1968">
        <v>0</v>
      </c>
      <c r="M1968">
        <v>66</v>
      </c>
      <c r="N1968">
        <v>3.9</v>
      </c>
      <c r="O1968">
        <v>66</v>
      </c>
      <c r="P1968">
        <v>0.1</v>
      </c>
      <c r="Q1968">
        <v>2643.4414230000002</v>
      </c>
      <c r="R1968">
        <v>23785</v>
      </c>
      <c r="S1968">
        <v>1.5</v>
      </c>
      <c r="T1968">
        <v>1.5</v>
      </c>
      <c r="U1968">
        <v>0.58899999999999997</v>
      </c>
      <c r="V1968">
        <v>10.7</v>
      </c>
      <c r="W1968">
        <f t="shared" si="180"/>
        <v>0</v>
      </c>
      <c r="X1968">
        <f t="shared" si="181"/>
        <v>0</v>
      </c>
      <c r="Y1968">
        <f t="shared" si="182"/>
        <v>1</v>
      </c>
      <c r="Z1968">
        <f t="shared" si="183"/>
        <v>0</v>
      </c>
      <c r="AA1968">
        <f t="shared" si="184"/>
        <v>0</v>
      </c>
      <c r="AB1968">
        <f t="shared" si="185"/>
        <v>0</v>
      </c>
      <c r="AC1968">
        <v>78</v>
      </c>
    </row>
    <row r="1969" spans="1:29" x14ac:dyDescent="0.25">
      <c r="A1969" t="s">
        <v>29</v>
      </c>
      <c r="B1969" t="s">
        <v>69</v>
      </c>
      <c r="C1969">
        <v>2013</v>
      </c>
      <c r="D1969" t="s">
        <v>24</v>
      </c>
      <c r="E1969">
        <v>274</v>
      </c>
      <c r="F1969">
        <v>7</v>
      </c>
      <c r="G1969">
        <v>0.01</v>
      </c>
      <c r="H1969">
        <v>0</v>
      </c>
      <c r="I1969">
        <v>85</v>
      </c>
      <c r="J1969">
        <v>124</v>
      </c>
      <c r="K1969">
        <v>26.2</v>
      </c>
      <c r="L1969">
        <v>10</v>
      </c>
      <c r="M1969">
        <v>85</v>
      </c>
      <c r="N1969">
        <v>5.9</v>
      </c>
      <c r="O1969">
        <v>85</v>
      </c>
      <c r="P1969">
        <v>3</v>
      </c>
      <c r="S1969">
        <v>7.7</v>
      </c>
      <c r="T1969">
        <v>7.4</v>
      </c>
      <c r="U1969">
        <v>0.57599999999999996</v>
      </c>
      <c r="V1969">
        <v>11.1</v>
      </c>
      <c r="W1969">
        <f t="shared" si="180"/>
        <v>1</v>
      </c>
      <c r="X1969">
        <f t="shared" si="181"/>
        <v>0</v>
      </c>
      <c r="Y1969">
        <f t="shared" si="182"/>
        <v>0</v>
      </c>
      <c r="Z1969">
        <f t="shared" si="183"/>
        <v>0</v>
      </c>
      <c r="AA1969">
        <f t="shared" si="184"/>
        <v>0</v>
      </c>
      <c r="AB1969">
        <f t="shared" si="185"/>
        <v>0</v>
      </c>
      <c r="AC1969">
        <v>63.9</v>
      </c>
    </row>
    <row r="1970" spans="1:29" x14ac:dyDescent="0.25">
      <c r="A1970" t="s">
        <v>34</v>
      </c>
      <c r="B1970" t="s">
        <v>82</v>
      </c>
      <c r="C1970">
        <v>2000</v>
      </c>
      <c r="D1970" t="s">
        <v>24</v>
      </c>
      <c r="E1970">
        <v>163</v>
      </c>
      <c r="F1970">
        <v>9</v>
      </c>
      <c r="G1970">
        <v>3.99</v>
      </c>
      <c r="H1970">
        <v>84.175270080000004</v>
      </c>
      <c r="I1970">
        <v>36</v>
      </c>
      <c r="J1970">
        <v>0</v>
      </c>
      <c r="K1970">
        <v>43.6</v>
      </c>
      <c r="L1970">
        <v>11</v>
      </c>
      <c r="M1970">
        <v>83</v>
      </c>
      <c r="N1970">
        <v>3.38</v>
      </c>
      <c r="O1970">
        <v>87</v>
      </c>
      <c r="P1970">
        <v>0.3</v>
      </c>
      <c r="Q1970">
        <v>1451.2977599999999</v>
      </c>
      <c r="R1970">
        <v>12628596</v>
      </c>
      <c r="S1970">
        <v>1.6</v>
      </c>
      <c r="T1970">
        <v>1.5</v>
      </c>
      <c r="U1970">
        <v>0.66800000000000004</v>
      </c>
      <c r="V1970">
        <v>12.4</v>
      </c>
      <c r="W1970">
        <f t="shared" si="180"/>
        <v>0</v>
      </c>
      <c r="X1970">
        <f t="shared" si="181"/>
        <v>0</v>
      </c>
      <c r="Y1970">
        <f t="shared" si="182"/>
        <v>0</v>
      </c>
      <c r="Z1970">
        <f t="shared" si="183"/>
        <v>1</v>
      </c>
      <c r="AA1970">
        <f t="shared" si="184"/>
        <v>0</v>
      </c>
      <c r="AB1970">
        <f t="shared" si="185"/>
        <v>0</v>
      </c>
      <c r="AC1970">
        <v>72.8</v>
      </c>
    </row>
    <row r="1971" spans="1:29" x14ac:dyDescent="0.25">
      <c r="A1971" t="s">
        <v>29</v>
      </c>
      <c r="B1971" t="s">
        <v>88</v>
      </c>
      <c r="C1971">
        <v>2005</v>
      </c>
      <c r="D1971" t="s">
        <v>24</v>
      </c>
      <c r="E1971">
        <v>343</v>
      </c>
      <c r="F1971">
        <v>206</v>
      </c>
      <c r="G1971">
        <v>0.99</v>
      </c>
      <c r="H1971">
        <v>18.03753133</v>
      </c>
      <c r="J1971">
        <v>357</v>
      </c>
      <c r="K1971">
        <v>13.8</v>
      </c>
      <c r="L1971">
        <v>323</v>
      </c>
      <c r="M1971">
        <v>56</v>
      </c>
      <c r="N1971">
        <v>4.2</v>
      </c>
      <c r="O1971">
        <v>44</v>
      </c>
      <c r="P1971">
        <v>3.7</v>
      </c>
      <c r="Q1971">
        <v>161.6266248</v>
      </c>
      <c r="R1971">
        <v>7672783</v>
      </c>
      <c r="S1971">
        <v>11.5</v>
      </c>
      <c r="T1971">
        <v>11.2</v>
      </c>
      <c r="U1971">
        <v>0.32500000000000001</v>
      </c>
      <c r="V1971">
        <v>5.8</v>
      </c>
      <c r="W1971">
        <f t="shared" si="180"/>
        <v>1</v>
      </c>
      <c r="X1971">
        <f t="shared" si="181"/>
        <v>0</v>
      </c>
      <c r="Y1971">
        <f t="shared" si="182"/>
        <v>0</v>
      </c>
      <c r="Z1971">
        <f t="shared" si="183"/>
        <v>0</v>
      </c>
      <c r="AA1971">
        <f t="shared" si="184"/>
        <v>0</v>
      </c>
      <c r="AB1971">
        <f t="shared" si="185"/>
        <v>0</v>
      </c>
      <c r="AC1971">
        <v>56</v>
      </c>
    </row>
    <row r="1972" spans="1:29" x14ac:dyDescent="0.25">
      <c r="A1972" t="s">
        <v>27</v>
      </c>
      <c r="B1972" t="s">
        <v>91</v>
      </c>
      <c r="C1972">
        <v>2006</v>
      </c>
      <c r="D1972" t="s">
        <v>24</v>
      </c>
      <c r="E1972">
        <v>92</v>
      </c>
      <c r="F1972">
        <v>3</v>
      </c>
      <c r="G1972">
        <v>12.4</v>
      </c>
      <c r="H1972">
        <v>5689.9919309999996</v>
      </c>
      <c r="I1972">
        <v>39</v>
      </c>
      <c r="J1972">
        <v>40</v>
      </c>
      <c r="K1972">
        <v>58</v>
      </c>
      <c r="L1972">
        <v>4</v>
      </c>
      <c r="M1972">
        <v>99</v>
      </c>
      <c r="N1972">
        <v>1.53</v>
      </c>
      <c r="O1972">
        <v>99</v>
      </c>
      <c r="P1972">
        <v>0.1</v>
      </c>
      <c r="Q1972">
        <v>36544.585299999999</v>
      </c>
      <c r="R1972">
        <v>63621376</v>
      </c>
      <c r="S1972">
        <v>0.6</v>
      </c>
      <c r="T1972">
        <v>0.6</v>
      </c>
      <c r="U1972">
        <v>0.87</v>
      </c>
      <c r="V1972">
        <v>16.100000000000001</v>
      </c>
      <c r="W1972">
        <f t="shared" si="180"/>
        <v>0</v>
      </c>
      <c r="X1972">
        <f t="shared" si="181"/>
        <v>0</v>
      </c>
      <c r="Y1972">
        <f t="shared" si="182"/>
        <v>0</v>
      </c>
      <c r="Z1972">
        <f t="shared" si="183"/>
        <v>0</v>
      </c>
      <c r="AA1972">
        <f t="shared" si="184"/>
        <v>1</v>
      </c>
      <c r="AB1972">
        <f t="shared" si="185"/>
        <v>0</v>
      </c>
      <c r="AC1972">
        <v>86</v>
      </c>
    </row>
    <row r="1973" spans="1:29" x14ac:dyDescent="0.25">
      <c r="A1973" t="s">
        <v>29</v>
      </c>
      <c r="B1973" t="s">
        <v>57</v>
      </c>
      <c r="C1973">
        <v>2012</v>
      </c>
      <c r="D1973" t="s">
        <v>24</v>
      </c>
      <c r="E1973">
        <v>312</v>
      </c>
      <c r="F1973">
        <v>22</v>
      </c>
      <c r="G1973">
        <v>0.01</v>
      </c>
      <c r="H1973">
        <v>38.731705050000002</v>
      </c>
      <c r="I1973">
        <v>96</v>
      </c>
      <c r="J1973">
        <v>49</v>
      </c>
      <c r="K1973">
        <v>17.100000000000001</v>
      </c>
      <c r="L1973">
        <v>33</v>
      </c>
      <c r="M1973">
        <v>96</v>
      </c>
      <c r="N1973">
        <v>8.2100000000000009</v>
      </c>
      <c r="O1973">
        <v>96</v>
      </c>
      <c r="P1973">
        <v>1.2</v>
      </c>
      <c r="Q1973">
        <v>265.28565099999997</v>
      </c>
      <c r="R1973">
        <v>931971</v>
      </c>
      <c r="S1973">
        <v>7.5</v>
      </c>
      <c r="T1973">
        <v>7.5</v>
      </c>
      <c r="U1973">
        <v>0.39300000000000002</v>
      </c>
      <c r="V1973">
        <v>10.3</v>
      </c>
      <c r="W1973">
        <f t="shared" si="180"/>
        <v>1</v>
      </c>
      <c r="X1973">
        <f t="shared" si="181"/>
        <v>0</v>
      </c>
      <c r="Y1973">
        <f t="shared" si="182"/>
        <v>0</v>
      </c>
      <c r="Z1973">
        <f t="shared" si="183"/>
        <v>0</v>
      </c>
      <c r="AA1973">
        <f t="shared" si="184"/>
        <v>0</v>
      </c>
      <c r="AB1973">
        <f t="shared" si="185"/>
        <v>0</v>
      </c>
      <c r="AC1973">
        <v>58</v>
      </c>
    </row>
    <row r="1974" spans="1:29" x14ac:dyDescent="0.25">
      <c r="A1974" t="s">
        <v>32</v>
      </c>
      <c r="B1974" t="s">
        <v>41</v>
      </c>
      <c r="C1974">
        <v>2014</v>
      </c>
      <c r="D1974" t="s">
        <v>24</v>
      </c>
      <c r="E1974">
        <v>16</v>
      </c>
      <c r="F1974">
        <v>0</v>
      </c>
      <c r="G1974">
        <v>9.4499999999999993</v>
      </c>
      <c r="H1974">
        <v>0</v>
      </c>
      <c r="I1974">
        <v>96</v>
      </c>
      <c r="J1974">
        <v>0</v>
      </c>
      <c r="K1974">
        <v>63.8</v>
      </c>
      <c r="L1974">
        <v>0</v>
      </c>
      <c r="M1974">
        <v>96</v>
      </c>
      <c r="N1974">
        <v>7.74</v>
      </c>
      <c r="O1974">
        <v>96</v>
      </c>
      <c r="P1974">
        <v>0.1</v>
      </c>
      <c r="S1974">
        <v>2.5</v>
      </c>
      <c r="T1974">
        <v>2.5</v>
      </c>
      <c r="U1974">
        <v>0.78900000000000003</v>
      </c>
      <c r="V1974">
        <v>12.6</v>
      </c>
      <c r="W1974">
        <f t="shared" si="180"/>
        <v>0</v>
      </c>
      <c r="X1974">
        <f t="shared" si="181"/>
        <v>0</v>
      </c>
      <c r="Y1974">
        <f t="shared" si="182"/>
        <v>0</v>
      </c>
      <c r="Z1974">
        <f t="shared" si="183"/>
        <v>0</v>
      </c>
      <c r="AA1974">
        <f t="shared" si="184"/>
        <v>0</v>
      </c>
      <c r="AB1974">
        <f t="shared" si="185"/>
        <v>0</v>
      </c>
      <c r="AC1974">
        <v>75.400000000000006</v>
      </c>
    </row>
    <row r="1975" spans="1:29" x14ac:dyDescent="0.25">
      <c r="A1975" t="s">
        <v>29</v>
      </c>
      <c r="B1975" t="s">
        <v>79</v>
      </c>
      <c r="C1975">
        <v>2015</v>
      </c>
      <c r="D1975" t="s">
        <v>24</v>
      </c>
      <c r="E1975">
        <v>241</v>
      </c>
      <c r="F1975">
        <v>1</v>
      </c>
      <c r="H1975">
        <v>0</v>
      </c>
      <c r="I1975">
        <v>84</v>
      </c>
      <c r="J1975">
        <v>47</v>
      </c>
      <c r="K1975">
        <v>35</v>
      </c>
      <c r="L1975">
        <v>1</v>
      </c>
      <c r="M1975">
        <v>84</v>
      </c>
      <c r="O1975">
        <v>84</v>
      </c>
      <c r="P1975">
        <v>2.1</v>
      </c>
      <c r="Q1975">
        <v>1862.1672739999999</v>
      </c>
      <c r="R1975">
        <v>927414</v>
      </c>
      <c r="S1975">
        <v>5.6</v>
      </c>
      <c r="T1975">
        <v>5.4</v>
      </c>
      <c r="U1975">
        <v>0.47</v>
      </c>
      <c r="V1975">
        <v>6.3</v>
      </c>
      <c r="W1975">
        <f t="shared" si="180"/>
        <v>1</v>
      </c>
      <c r="X1975">
        <f t="shared" si="181"/>
        <v>0</v>
      </c>
      <c r="Y1975">
        <f t="shared" si="182"/>
        <v>0</v>
      </c>
      <c r="Z1975">
        <f t="shared" si="183"/>
        <v>0</v>
      </c>
      <c r="AA1975">
        <f t="shared" si="184"/>
        <v>0</v>
      </c>
      <c r="AB1975">
        <f t="shared" si="185"/>
        <v>0</v>
      </c>
      <c r="AC1975">
        <v>63.5</v>
      </c>
    </row>
    <row r="1976" spans="1:29" x14ac:dyDescent="0.25">
      <c r="A1976" t="s">
        <v>34</v>
      </c>
      <c r="B1976" t="s">
        <v>53</v>
      </c>
      <c r="C1976">
        <v>2004</v>
      </c>
      <c r="D1976" t="s">
        <v>24</v>
      </c>
      <c r="E1976">
        <v>17</v>
      </c>
      <c r="F1976">
        <v>81</v>
      </c>
      <c r="G1976">
        <v>6.85</v>
      </c>
      <c r="H1976">
        <v>186.6090485</v>
      </c>
      <c r="I1976">
        <v>96</v>
      </c>
      <c r="J1976">
        <v>0</v>
      </c>
      <c r="K1976">
        <v>46.9</v>
      </c>
      <c r="L1976">
        <v>93</v>
      </c>
      <c r="M1976">
        <v>99</v>
      </c>
      <c r="N1976">
        <v>7.7</v>
      </c>
      <c r="O1976">
        <v>99</v>
      </c>
      <c r="P1976">
        <v>0.1</v>
      </c>
      <c r="Q1976">
        <v>3623.47667</v>
      </c>
      <c r="R1976">
        <v>184738458</v>
      </c>
      <c r="S1976">
        <v>3.2</v>
      </c>
      <c r="T1976">
        <v>3.2</v>
      </c>
      <c r="U1976">
        <v>0.69499999999999995</v>
      </c>
      <c r="V1976">
        <v>14</v>
      </c>
      <c r="W1976">
        <f t="shared" si="180"/>
        <v>0</v>
      </c>
      <c r="X1976">
        <f t="shared" si="181"/>
        <v>0</v>
      </c>
      <c r="Y1976">
        <f t="shared" si="182"/>
        <v>0</v>
      </c>
      <c r="Z1976">
        <f t="shared" si="183"/>
        <v>1</v>
      </c>
      <c r="AA1976">
        <f t="shared" si="184"/>
        <v>0</v>
      </c>
      <c r="AB1976">
        <f t="shared" si="185"/>
        <v>0</v>
      </c>
      <c r="AC1976">
        <v>72</v>
      </c>
    </row>
    <row r="1977" spans="1:29" x14ac:dyDescent="0.25">
      <c r="A1977" t="s">
        <v>25</v>
      </c>
      <c r="B1977" t="s">
        <v>94</v>
      </c>
      <c r="C1977">
        <v>2006</v>
      </c>
      <c r="D1977" t="s">
        <v>24</v>
      </c>
      <c r="E1977">
        <v>126</v>
      </c>
      <c r="F1977">
        <v>1</v>
      </c>
      <c r="G1977">
        <v>6.18</v>
      </c>
      <c r="H1977">
        <v>110.11382860000001</v>
      </c>
      <c r="I1977">
        <v>84</v>
      </c>
      <c r="J1977">
        <v>334</v>
      </c>
      <c r="K1977">
        <v>49.2</v>
      </c>
      <c r="L1977">
        <v>1</v>
      </c>
      <c r="M1977">
        <v>89</v>
      </c>
      <c r="N1977">
        <v>8.39</v>
      </c>
      <c r="O1977">
        <v>88</v>
      </c>
      <c r="P1977">
        <v>0.1</v>
      </c>
      <c r="Q1977">
        <v>1872.68416</v>
      </c>
      <c r="R1977">
        <v>4136</v>
      </c>
      <c r="S1977">
        <v>2.7</v>
      </c>
      <c r="T1977">
        <v>2.9</v>
      </c>
      <c r="U1977">
        <v>0.71399999999999997</v>
      </c>
      <c r="V1977">
        <v>12.6</v>
      </c>
      <c r="W1977">
        <f t="shared" si="180"/>
        <v>0</v>
      </c>
      <c r="X1977">
        <f t="shared" si="181"/>
        <v>1</v>
      </c>
      <c r="Y1977">
        <f t="shared" si="182"/>
        <v>0</v>
      </c>
      <c r="Z1977">
        <f t="shared" si="183"/>
        <v>0</v>
      </c>
      <c r="AA1977">
        <f t="shared" si="184"/>
        <v>0</v>
      </c>
      <c r="AB1977">
        <f t="shared" si="185"/>
        <v>0</v>
      </c>
      <c r="AC1977">
        <v>73.900000000000006</v>
      </c>
    </row>
    <row r="1978" spans="1:29" x14ac:dyDescent="0.25">
      <c r="A1978" t="s">
        <v>27</v>
      </c>
      <c r="B1978" t="s">
        <v>211</v>
      </c>
      <c r="C1978">
        <v>2001</v>
      </c>
      <c r="D1978" t="s">
        <v>24</v>
      </c>
      <c r="E1978">
        <v>253</v>
      </c>
      <c r="F1978">
        <v>6</v>
      </c>
      <c r="G1978">
        <v>4.3099999999999996</v>
      </c>
      <c r="H1978">
        <v>8.8974214590000003</v>
      </c>
      <c r="I1978">
        <v>7</v>
      </c>
      <c r="J1978">
        <v>16970</v>
      </c>
      <c r="K1978">
        <v>55.1</v>
      </c>
      <c r="L1978">
        <v>7</v>
      </c>
      <c r="M1978">
        <v>99</v>
      </c>
      <c r="N1978">
        <v>5.66</v>
      </c>
      <c r="O1978">
        <v>99</v>
      </c>
      <c r="P1978">
        <v>0.8</v>
      </c>
      <c r="Q1978">
        <v>78.738242999999997</v>
      </c>
      <c r="R1978">
        <v>48683865</v>
      </c>
      <c r="S1978">
        <v>2.9</v>
      </c>
      <c r="T1978">
        <v>3</v>
      </c>
      <c r="U1978">
        <v>0.67300000000000004</v>
      </c>
      <c r="V1978">
        <v>13.2</v>
      </c>
      <c r="W1978">
        <f t="shared" si="180"/>
        <v>0</v>
      </c>
      <c r="X1978">
        <f t="shared" si="181"/>
        <v>0</v>
      </c>
      <c r="Y1978">
        <f t="shared" si="182"/>
        <v>0</v>
      </c>
      <c r="Z1978">
        <f t="shared" si="183"/>
        <v>0</v>
      </c>
      <c r="AA1978">
        <f t="shared" si="184"/>
        <v>1</v>
      </c>
      <c r="AB1978">
        <f t="shared" si="185"/>
        <v>0</v>
      </c>
      <c r="AC1978">
        <v>67.7</v>
      </c>
    </row>
    <row r="1979" spans="1:29" x14ac:dyDescent="0.25">
      <c r="A1979" t="s">
        <v>38</v>
      </c>
      <c r="B1979" t="s">
        <v>119</v>
      </c>
      <c r="C1979">
        <v>2004</v>
      </c>
      <c r="D1979" t="s">
        <v>24</v>
      </c>
      <c r="E1979">
        <v>214</v>
      </c>
      <c r="F1979">
        <v>0</v>
      </c>
      <c r="G1979">
        <v>0.48</v>
      </c>
      <c r="H1979">
        <v>10.624274099999999</v>
      </c>
      <c r="I1979">
        <v>67</v>
      </c>
      <c r="J1979">
        <v>0</v>
      </c>
      <c r="K1979">
        <v>71.400000000000006</v>
      </c>
      <c r="L1979">
        <v>0</v>
      </c>
      <c r="M1979">
        <v>61</v>
      </c>
      <c r="N1979">
        <v>1.39</v>
      </c>
      <c r="O1979">
        <v>62</v>
      </c>
      <c r="P1979">
        <v>0.1</v>
      </c>
      <c r="Q1979">
        <v>113.62860000000001</v>
      </c>
      <c r="R1979">
        <v>9542</v>
      </c>
      <c r="S1979">
        <v>0.2</v>
      </c>
      <c r="T1979">
        <v>0.2</v>
      </c>
      <c r="U1979">
        <v>0</v>
      </c>
      <c r="V1979">
        <v>12.4</v>
      </c>
      <c r="W1979">
        <f t="shared" si="180"/>
        <v>0</v>
      </c>
      <c r="X1979">
        <f t="shared" si="181"/>
        <v>0</v>
      </c>
      <c r="Y1979">
        <f t="shared" si="182"/>
        <v>1</v>
      </c>
      <c r="Z1979">
        <f t="shared" si="183"/>
        <v>0</v>
      </c>
      <c r="AA1979">
        <f t="shared" si="184"/>
        <v>0</v>
      </c>
      <c r="AB1979">
        <f t="shared" si="185"/>
        <v>0</v>
      </c>
      <c r="AC1979">
        <v>64.8</v>
      </c>
    </row>
    <row r="1980" spans="1:29" x14ac:dyDescent="0.25">
      <c r="A1980" t="s">
        <v>32</v>
      </c>
      <c r="B1980" t="s">
        <v>175</v>
      </c>
      <c r="C1980">
        <v>2006</v>
      </c>
      <c r="D1980" t="s">
        <v>24</v>
      </c>
      <c r="E1980">
        <v>173</v>
      </c>
      <c r="F1980">
        <v>0</v>
      </c>
      <c r="G1980">
        <v>5.93</v>
      </c>
      <c r="H1980">
        <v>0</v>
      </c>
      <c r="I1980">
        <v>99</v>
      </c>
      <c r="J1980">
        <v>0</v>
      </c>
      <c r="K1980">
        <v>45.7</v>
      </c>
      <c r="L1980">
        <v>0</v>
      </c>
      <c r="M1980">
        <v>99</v>
      </c>
      <c r="N1980">
        <v>3.88</v>
      </c>
      <c r="O1980">
        <v>99</v>
      </c>
      <c r="P1980">
        <v>0.3</v>
      </c>
      <c r="S1980">
        <v>3.7</v>
      </c>
      <c r="T1980">
        <v>3.6</v>
      </c>
      <c r="U1980">
        <v>0.69499999999999995</v>
      </c>
      <c r="V1980">
        <v>13.3</v>
      </c>
      <c r="W1980">
        <f t="shared" si="180"/>
        <v>0</v>
      </c>
      <c r="X1980">
        <f t="shared" si="181"/>
        <v>0</v>
      </c>
      <c r="Y1980">
        <f t="shared" si="182"/>
        <v>0</v>
      </c>
      <c r="Z1980">
        <f t="shared" si="183"/>
        <v>0</v>
      </c>
      <c r="AA1980">
        <f t="shared" si="184"/>
        <v>0</v>
      </c>
      <c r="AB1980">
        <f t="shared" si="185"/>
        <v>0</v>
      </c>
      <c r="AC1980">
        <v>71.7</v>
      </c>
    </row>
    <row r="1981" spans="1:29" x14ac:dyDescent="0.25">
      <c r="A1981" t="s">
        <v>32</v>
      </c>
      <c r="B1981" t="s">
        <v>81</v>
      </c>
      <c r="C1981">
        <v>2011</v>
      </c>
      <c r="D1981" t="s">
        <v>24</v>
      </c>
      <c r="E1981">
        <v>16</v>
      </c>
      <c r="F1981">
        <v>6</v>
      </c>
      <c r="G1981">
        <v>5.91</v>
      </c>
      <c r="H1981">
        <v>843.78769950000003</v>
      </c>
      <c r="I1981">
        <v>8</v>
      </c>
      <c r="J1981">
        <v>2</v>
      </c>
      <c r="K1981">
        <v>54.7</v>
      </c>
      <c r="L1981">
        <v>7</v>
      </c>
      <c r="M1981">
        <v>84</v>
      </c>
      <c r="N1981">
        <v>4.22</v>
      </c>
      <c r="O1981">
        <v>84</v>
      </c>
      <c r="P1981">
        <v>0.7</v>
      </c>
      <c r="Q1981">
        <v>5759.643</v>
      </c>
      <c r="R1981">
        <v>12795</v>
      </c>
      <c r="S1981">
        <v>3.3</v>
      </c>
      <c r="T1981">
        <v>3.2</v>
      </c>
      <c r="U1981">
        <v>0.70299999999999996</v>
      </c>
      <c r="V1981">
        <v>13</v>
      </c>
      <c r="W1981">
        <f t="shared" si="180"/>
        <v>0</v>
      </c>
      <c r="X1981">
        <f t="shared" si="181"/>
        <v>0</v>
      </c>
      <c r="Y1981">
        <f t="shared" si="182"/>
        <v>0</v>
      </c>
      <c r="Z1981">
        <f t="shared" si="183"/>
        <v>0</v>
      </c>
      <c r="AA1981">
        <f t="shared" si="184"/>
        <v>0</v>
      </c>
      <c r="AB1981">
        <f t="shared" si="185"/>
        <v>0</v>
      </c>
      <c r="AC1981">
        <v>73.099999999999994</v>
      </c>
    </row>
    <row r="1982" spans="1:29" x14ac:dyDescent="0.25">
      <c r="A1982" t="s">
        <v>27</v>
      </c>
      <c r="B1982" t="s">
        <v>196</v>
      </c>
      <c r="C1982">
        <v>2010</v>
      </c>
      <c r="D1982" t="s">
        <v>37</v>
      </c>
      <c r="E1982">
        <v>58</v>
      </c>
      <c r="F1982">
        <v>0</v>
      </c>
      <c r="G1982">
        <v>7.2</v>
      </c>
      <c r="H1982">
        <v>778.24774669999999</v>
      </c>
      <c r="J1982">
        <v>6</v>
      </c>
      <c r="K1982">
        <v>57.3</v>
      </c>
      <c r="L1982">
        <v>0</v>
      </c>
      <c r="M1982">
        <v>98</v>
      </c>
      <c r="N1982">
        <v>9.4700000000000006</v>
      </c>
      <c r="O1982">
        <v>98</v>
      </c>
      <c r="P1982">
        <v>0.1</v>
      </c>
      <c r="Q1982">
        <v>5276.2559099999999</v>
      </c>
      <c r="R1982">
        <v>9378126</v>
      </c>
      <c r="S1982">
        <v>1.3</v>
      </c>
      <c r="T1982">
        <v>1.3</v>
      </c>
      <c r="U1982">
        <v>0.89500000000000002</v>
      </c>
      <c r="V1982">
        <v>15.8</v>
      </c>
      <c r="W1982">
        <f t="shared" si="180"/>
        <v>0</v>
      </c>
      <c r="X1982">
        <f t="shared" si="181"/>
        <v>0</v>
      </c>
      <c r="Y1982">
        <f t="shared" si="182"/>
        <v>0</v>
      </c>
      <c r="Z1982">
        <f t="shared" si="183"/>
        <v>0</v>
      </c>
      <c r="AA1982">
        <f t="shared" si="184"/>
        <v>1</v>
      </c>
      <c r="AB1982">
        <f t="shared" si="185"/>
        <v>1</v>
      </c>
      <c r="AC1982">
        <v>81.5</v>
      </c>
    </row>
    <row r="1983" spans="1:29" x14ac:dyDescent="0.25">
      <c r="A1983" t="s">
        <v>34</v>
      </c>
      <c r="B1983" t="s">
        <v>82</v>
      </c>
      <c r="C1983">
        <v>2007</v>
      </c>
      <c r="D1983" t="s">
        <v>24</v>
      </c>
      <c r="E1983">
        <v>14</v>
      </c>
      <c r="F1983">
        <v>7</v>
      </c>
      <c r="G1983">
        <v>3.63</v>
      </c>
      <c r="H1983">
        <v>19.60467787</v>
      </c>
      <c r="I1983">
        <v>94</v>
      </c>
      <c r="J1983">
        <v>0</v>
      </c>
      <c r="K1983">
        <v>48.6</v>
      </c>
      <c r="L1983">
        <v>9</v>
      </c>
      <c r="M1983">
        <v>95</v>
      </c>
      <c r="N1983">
        <v>5.94</v>
      </c>
      <c r="O1983">
        <v>96</v>
      </c>
      <c r="P1983">
        <v>0.2</v>
      </c>
      <c r="Q1983">
        <v>359.71886000000001</v>
      </c>
      <c r="R1983">
        <v>1425453</v>
      </c>
      <c r="S1983">
        <v>1.4</v>
      </c>
      <c r="T1983">
        <v>1.3</v>
      </c>
      <c r="U1983">
        <v>0.69599999999999995</v>
      </c>
      <c r="V1983">
        <v>12.9</v>
      </c>
      <c r="W1983">
        <f t="shared" si="180"/>
        <v>0</v>
      </c>
      <c r="X1983">
        <f t="shared" si="181"/>
        <v>0</v>
      </c>
      <c r="Y1983">
        <f t="shared" si="182"/>
        <v>0</v>
      </c>
      <c r="Z1983">
        <f t="shared" si="183"/>
        <v>1</v>
      </c>
      <c r="AA1983">
        <f t="shared" si="184"/>
        <v>0</v>
      </c>
      <c r="AB1983">
        <f t="shared" si="185"/>
        <v>0</v>
      </c>
      <c r="AC1983">
        <v>74.7</v>
      </c>
    </row>
    <row r="1984" spans="1:29" x14ac:dyDescent="0.25">
      <c r="A1984" t="s">
        <v>25</v>
      </c>
      <c r="B1984" t="s">
        <v>146</v>
      </c>
      <c r="C1984">
        <v>2013</v>
      </c>
      <c r="D1984" t="s">
        <v>24</v>
      </c>
      <c r="E1984">
        <v>22</v>
      </c>
      <c r="F1984">
        <v>42</v>
      </c>
      <c r="G1984">
        <v>0.7</v>
      </c>
      <c r="H1984">
        <v>38.337934619999999</v>
      </c>
      <c r="I1984">
        <v>75</v>
      </c>
      <c r="J1984">
        <v>1010</v>
      </c>
      <c r="K1984">
        <v>22.1</v>
      </c>
      <c r="L1984">
        <v>55</v>
      </c>
      <c r="M1984">
        <v>76</v>
      </c>
      <c r="N1984">
        <v>2.16</v>
      </c>
      <c r="O1984">
        <v>75</v>
      </c>
      <c r="P1984">
        <v>0.4</v>
      </c>
      <c r="Q1984">
        <v>1168.8394699999999</v>
      </c>
      <c r="R1984">
        <v>51448196</v>
      </c>
      <c r="S1984">
        <v>12.9</v>
      </c>
      <c r="T1984">
        <v>13.2</v>
      </c>
      <c r="U1984">
        <v>0.54</v>
      </c>
      <c r="V1984">
        <v>9.1</v>
      </c>
      <c r="W1984">
        <f t="shared" si="180"/>
        <v>0</v>
      </c>
      <c r="X1984">
        <f t="shared" si="181"/>
        <v>1</v>
      </c>
      <c r="Y1984">
        <f t="shared" si="182"/>
        <v>0</v>
      </c>
      <c r="Z1984">
        <f t="shared" si="183"/>
        <v>0</v>
      </c>
      <c r="AA1984">
        <f t="shared" si="184"/>
        <v>0</v>
      </c>
      <c r="AB1984">
        <f t="shared" si="185"/>
        <v>0</v>
      </c>
      <c r="AC1984">
        <v>66.2</v>
      </c>
    </row>
    <row r="1985" spans="1:29" x14ac:dyDescent="0.25">
      <c r="A1985" t="s">
        <v>25</v>
      </c>
      <c r="B1985" t="s">
        <v>158</v>
      </c>
      <c r="C1985">
        <v>2009</v>
      </c>
      <c r="D1985" t="s">
        <v>24</v>
      </c>
      <c r="E1985">
        <v>175</v>
      </c>
      <c r="F1985">
        <v>371</v>
      </c>
      <c r="G1985">
        <v>0.03</v>
      </c>
      <c r="H1985">
        <v>0.69721558100000003</v>
      </c>
      <c r="I1985">
        <v>78</v>
      </c>
      <c r="J1985">
        <v>863</v>
      </c>
      <c r="K1985">
        <v>21.3</v>
      </c>
      <c r="L1985">
        <v>460</v>
      </c>
      <c r="M1985">
        <v>7</v>
      </c>
      <c r="N1985">
        <v>2.94</v>
      </c>
      <c r="O1985">
        <v>71</v>
      </c>
      <c r="P1985">
        <v>0.1</v>
      </c>
      <c r="Q1985">
        <v>16.639990000000001</v>
      </c>
      <c r="R1985">
        <v>1674958</v>
      </c>
      <c r="S1985">
        <v>2.5</v>
      </c>
      <c r="T1985">
        <v>2.9</v>
      </c>
      <c r="U1985">
        <v>0.51400000000000001</v>
      </c>
      <c r="V1985">
        <v>7.3</v>
      </c>
      <c r="W1985">
        <f t="shared" si="180"/>
        <v>0</v>
      </c>
      <c r="X1985">
        <f t="shared" si="181"/>
        <v>1</v>
      </c>
      <c r="Y1985">
        <f t="shared" si="182"/>
        <v>0</v>
      </c>
      <c r="Z1985">
        <f t="shared" si="183"/>
        <v>0</v>
      </c>
      <c r="AA1985">
        <f t="shared" si="184"/>
        <v>0</v>
      </c>
      <c r="AB1985">
        <f t="shared" si="185"/>
        <v>0</v>
      </c>
      <c r="AC1985">
        <v>64.8</v>
      </c>
    </row>
    <row r="1986" spans="1:29" x14ac:dyDescent="0.25">
      <c r="A1986" t="s">
        <v>29</v>
      </c>
      <c r="B1986" t="s">
        <v>130</v>
      </c>
      <c r="C1986">
        <v>2013</v>
      </c>
      <c r="D1986" t="s">
        <v>24</v>
      </c>
      <c r="E1986">
        <v>23</v>
      </c>
      <c r="F1986">
        <v>29</v>
      </c>
      <c r="G1986">
        <v>0.87</v>
      </c>
      <c r="H1986">
        <v>79.508824930000003</v>
      </c>
      <c r="I1986">
        <v>74</v>
      </c>
      <c r="J1986">
        <v>6</v>
      </c>
      <c r="K1986">
        <v>19.5</v>
      </c>
      <c r="L1986">
        <v>40</v>
      </c>
      <c r="M1986">
        <v>73</v>
      </c>
      <c r="N1986">
        <v>4.1500000000000004</v>
      </c>
      <c r="O1986">
        <v>74</v>
      </c>
      <c r="P1986">
        <v>0.4</v>
      </c>
      <c r="Q1986">
        <v>461.72372200000001</v>
      </c>
      <c r="R1986">
        <v>22961146</v>
      </c>
      <c r="S1986">
        <v>7.3</v>
      </c>
      <c r="T1986">
        <v>7.2</v>
      </c>
      <c r="U1986">
        <v>0.50800000000000001</v>
      </c>
      <c r="V1986">
        <v>10.3</v>
      </c>
      <c r="W1986">
        <f t="shared" si="180"/>
        <v>1</v>
      </c>
      <c r="X1986">
        <f t="shared" si="181"/>
        <v>0</v>
      </c>
      <c r="Y1986">
        <f t="shared" si="182"/>
        <v>0</v>
      </c>
      <c r="Z1986">
        <f t="shared" si="183"/>
        <v>0</v>
      </c>
      <c r="AA1986">
        <f t="shared" si="184"/>
        <v>0</v>
      </c>
      <c r="AB1986">
        <f t="shared" si="185"/>
        <v>0</v>
      </c>
      <c r="AC1986">
        <v>64.7</v>
      </c>
    </row>
    <row r="1987" spans="1:29" x14ac:dyDescent="0.25">
      <c r="A1987" t="s">
        <v>27</v>
      </c>
      <c r="B1987" t="s">
        <v>113</v>
      </c>
      <c r="C1987">
        <v>2005</v>
      </c>
      <c r="D1987" t="s">
        <v>37</v>
      </c>
      <c r="E1987">
        <v>66</v>
      </c>
      <c r="F1987">
        <v>2</v>
      </c>
      <c r="G1987">
        <v>8.65</v>
      </c>
      <c r="H1987">
        <v>4506.2559629999996</v>
      </c>
      <c r="I1987">
        <v>96</v>
      </c>
      <c r="J1987">
        <v>135</v>
      </c>
      <c r="K1987">
        <v>58.2</v>
      </c>
      <c r="L1987">
        <v>2</v>
      </c>
      <c r="M1987">
        <v>97</v>
      </c>
      <c r="N1987">
        <v>8.7100000000000009</v>
      </c>
      <c r="O1987">
        <v>95</v>
      </c>
      <c r="P1987">
        <v>0.1</v>
      </c>
      <c r="Q1987">
        <v>31959.262149999999</v>
      </c>
      <c r="R1987">
        <v>57969484</v>
      </c>
      <c r="S1987">
        <v>0.5</v>
      </c>
      <c r="T1987">
        <v>0.5</v>
      </c>
      <c r="U1987">
        <v>0.85099999999999998</v>
      </c>
      <c r="V1987">
        <v>15.8</v>
      </c>
      <c r="W1987">
        <f t="shared" ref="W1987:W2050" si="186">IF(A1987="Africa",1,0)</f>
        <v>0</v>
      </c>
      <c r="X1987">
        <f t="shared" ref="X1987:X2050" si="187">IF(A1987="Asia",1,0)</f>
        <v>0</v>
      </c>
      <c r="Y1987">
        <f t="shared" ref="Y1987:Y2050" si="188">IF(A1987="Oceania",1,0)</f>
        <v>0</v>
      </c>
      <c r="Z1987">
        <f t="shared" ref="Z1987:Z2050" si="189">IF(A1987="South America",1,0)</f>
        <v>0</v>
      </c>
      <c r="AA1987">
        <f t="shared" ref="AA1987:AA2050" si="190">IF(A1987="Europe",1,0)</f>
        <v>1</v>
      </c>
      <c r="AB1987">
        <f t="shared" ref="AB1987:AB2050" si="191">IF(D1987="Developed",1,0)</f>
        <v>1</v>
      </c>
      <c r="AC1987">
        <v>88</v>
      </c>
    </row>
    <row r="1988" spans="1:29" x14ac:dyDescent="0.25">
      <c r="A1988" t="s">
        <v>25</v>
      </c>
      <c r="B1988" t="s">
        <v>43</v>
      </c>
      <c r="C1988">
        <v>2007</v>
      </c>
      <c r="D1988" t="s">
        <v>24</v>
      </c>
      <c r="E1988">
        <v>151</v>
      </c>
      <c r="F1988">
        <v>154</v>
      </c>
      <c r="G1988">
        <v>0.01</v>
      </c>
      <c r="H1988">
        <v>46.365367030000002</v>
      </c>
      <c r="I1988">
        <v>95</v>
      </c>
      <c r="J1988">
        <v>2924</v>
      </c>
      <c r="K1988">
        <v>13.5</v>
      </c>
      <c r="L1988">
        <v>201</v>
      </c>
      <c r="M1988">
        <v>96</v>
      </c>
      <c r="N1988">
        <v>2.8</v>
      </c>
      <c r="O1988">
        <v>94</v>
      </c>
      <c r="P1988">
        <v>0.1</v>
      </c>
      <c r="Q1988">
        <v>541.65148399999998</v>
      </c>
      <c r="R1988">
        <v>147139191</v>
      </c>
      <c r="S1988">
        <v>19.5</v>
      </c>
      <c r="T1988">
        <v>2.1</v>
      </c>
      <c r="U1988">
        <v>0.51300000000000001</v>
      </c>
      <c r="V1988">
        <v>8.6</v>
      </c>
      <c r="W1988">
        <f t="shared" si="186"/>
        <v>0</v>
      </c>
      <c r="X1988">
        <f t="shared" si="187"/>
        <v>1</v>
      </c>
      <c r="Y1988">
        <f t="shared" si="188"/>
        <v>0</v>
      </c>
      <c r="Z1988">
        <f t="shared" si="189"/>
        <v>0</v>
      </c>
      <c r="AA1988">
        <f t="shared" si="190"/>
        <v>0</v>
      </c>
      <c r="AB1988">
        <f t="shared" si="191"/>
        <v>0</v>
      </c>
      <c r="AC1988">
        <v>68.599999999999994</v>
      </c>
    </row>
    <row r="1989" spans="1:29" x14ac:dyDescent="0.25">
      <c r="A1989" t="s">
        <v>25</v>
      </c>
      <c r="B1989" t="s">
        <v>221</v>
      </c>
      <c r="C1989">
        <v>2006</v>
      </c>
      <c r="D1989" t="s">
        <v>24</v>
      </c>
      <c r="E1989">
        <v>242</v>
      </c>
      <c r="F1989">
        <v>39</v>
      </c>
      <c r="G1989">
        <v>0.04</v>
      </c>
      <c r="H1989">
        <v>0</v>
      </c>
      <c r="I1989">
        <v>78</v>
      </c>
      <c r="J1989">
        <v>8079</v>
      </c>
      <c r="K1989">
        <v>34.5</v>
      </c>
      <c r="L1989">
        <v>51</v>
      </c>
      <c r="M1989">
        <v>78</v>
      </c>
      <c r="N1989">
        <v>4.82</v>
      </c>
      <c r="O1989">
        <v>78</v>
      </c>
      <c r="P1989">
        <v>0.1</v>
      </c>
      <c r="S1989">
        <v>13.9</v>
      </c>
      <c r="T1989">
        <v>13.8</v>
      </c>
      <c r="U1989">
        <v>0.47499999999999998</v>
      </c>
      <c r="V1989">
        <v>8.6999999999999993</v>
      </c>
      <c r="W1989">
        <f t="shared" si="186"/>
        <v>0</v>
      </c>
      <c r="X1989">
        <f t="shared" si="187"/>
        <v>1</v>
      </c>
      <c r="Y1989">
        <f t="shared" si="188"/>
        <v>0</v>
      </c>
      <c r="Z1989">
        <f t="shared" si="189"/>
        <v>0</v>
      </c>
      <c r="AA1989">
        <f t="shared" si="190"/>
        <v>0</v>
      </c>
      <c r="AB1989">
        <f t="shared" si="191"/>
        <v>0</v>
      </c>
      <c r="AC1989">
        <v>63</v>
      </c>
    </row>
    <row r="1990" spans="1:29" x14ac:dyDescent="0.25">
      <c r="A1990" t="s">
        <v>25</v>
      </c>
      <c r="B1990" t="s">
        <v>157</v>
      </c>
      <c r="C1990">
        <v>2005</v>
      </c>
      <c r="D1990" t="s">
        <v>24</v>
      </c>
      <c r="E1990">
        <v>118</v>
      </c>
      <c r="F1990">
        <v>1</v>
      </c>
      <c r="G1990">
        <v>0.63</v>
      </c>
      <c r="H1990">
        <v>854.01157579999995</v>
      </c>
      <c r="I1990">
        <v>99</v>
      </c>
      <c r="J1990">
        <v>25</v>
      </c>
      <c r="K1990">
        <v>49.5</v>
      </c>
      <c r="L1990">
        <v>1</v>
      </c>
      <c r="M1990">
        <v>99</v>
      </c>
      <c r="N1990">
        <v>2.59</v>
      </c>
      <c r="O1990">
        <v>99</v>
      </c>
      <c r="P1990">
        <v>0.1</v>
      </c>
      <c r="Q1990">
        <v>12376.979359999999</v>
      </c>
      <c r="S1990">
        <v>7</v>
      </c>
      <c r="T1990">
        <v>6.8</v>
      </c>
      <c r="U1990">
        <v>0.74199999999999999</v>
      </c>
      <c r="V1990">
        <v>11.5</v>
      </c>
      <c r="W1990">
        <f t="shared" si="186"/>
        <v>0</v>
      </c>
      <c r="X1990">
        <f t="shared" si="187"/>
        <v>1</v>
      </c>
      <c r="Y1990">
        <f t="shared" si="188"/>
        <v>0</v>
      </c>
      <c r="Z1990">
        <f t="shared" si="189"/>
        <v>0</v>
      </c>
      <c r="AA1990">
        <f t="shared" si="190"/>
        <v>0</v>
      </c>
      <c r="AB1990">
        <f t="shared" si="191"/>
        <v>0</v>
      </c>
      <c r="AC1990">
        <v>74.3</v>
      </c>
    </row>
    <row r="1991" spans="1:29" x14ac:dyDescent="0.25">
      <c r="A1991" t="s">
        <v>29</v>
      </c>
      <c r="B1991" t="s">
        <v>61</v>
      </c>
      <c r="C1991">
        <v>2010</v>
      </c>
      <c r="D1991" t="s">
        <v>24</v>
      </c>
      <c r="E1991">
        <v>37</v>
      </c>
      <c r="F1991">
        <v>53</v>
      </c>
      <c r="G1991">
        <v>6.15</v>
      </c>
      <c r="H1991">
        <v>100.8987451</v>
      </c>
      <c r="I1991">
        <v>84</v>
      </c>
      <c r="J1991">
        <v>240</v>
      </c>
      <c r="K1991">
        <v>26</v>
      </c>
      <c r="L1991">
        <v>82</v>
      </c>
      <c r="M1991">
        <v>83</v>
      </c>
      <c r="N1991">
        <v>5.28</v>
      </c>
      <c r="O1991">
        <v>84</v>
      </c>
      <c r="P1991">
        <v>5.5</v>
      </c>
      <c r="Q1991">
        <v>1182.8692269999999</v>
      </c>
      <c r="R1991">
        <v>1997495</v>
      </c>
      <c r="S1991">
        <v>6.1</v>
      </c>
      <c r="T1991">
        <v>6.2</v>
      </c>
      <c r="U1991">
        <v>0.48</v>
      </c>
      <c r="V1991">
        <v>9.6999999999999993</v>
      </c>
      <c r="W1991">
        <f t="shared" si="186"/>
        <v>1</v>
      </c>
      <c r="X1991">
        <f t="shared" si="187"/>
        <v>0</v>
      </c>
      <c r="Y1991">
        <f t="shared" si="188"/>
        <v>0</v>
      </c>
      <c r="Z1991">
        <f t="shared" si="189"/>
        <v>0</v>
      </c>
      <c r="AA1991">
        <f t="shared" si="190"/>
        <v>0</v>
      </c>
      <c r="AB1991">
        <f t="shared" si="191"/>
        <v>0</v>
      </c>
      <c r="AC1991">
        <v>55.3</v>
      </c>
    </row>
    <row r="1992" spans="1:29" x14ac:dyDescent="0.25">
      <c r="A1992" t="s">
        <v>25</v>
      </c>
      <c r="B1992" t="s">
        <v>217</v>
      </c>
      <c r="C1992">
        <v>2015</v>
      </c>
      <c r="D1992" t="s">
        <v>24</v>
      </c>
      <c r="E1992">
        <v>184</v>
      </c>
      <c r="F1992">
        <v>15</v>
      </c>
      <c r="H1992">
        <v>0</v>
      </c>
      <c r="I1992">
        <v>99</v>
      </c>
      <c r="J1992">
        <v>22</v>
      </c>
      <c r="K1992">
        <v>44.7</v>
      </c>
      <c r="L1992">
        <v>17</v>
      </c>
      <c r="M1992">
        <v>99</v>
      </c>
      <c r="O1992">
        <v>99</v>
      </c>
      <c r="P1992">
        <v>0.1</v>
      </c>
      <c r="Q1992">
        <v>2137.5768520000001</v>
      </c>
      <c r="R1992">
        <v>312989</v>
      </c>
      <c r="S1992">
        <v>3</v>
      </c>
      <c r="T1992">
        <v>3.1</v>
      </c>
      <c r="U1992">
        <v>0.69699999999999995</v>
      </c>
      <c r="V1992">
        <v>12.1</v>
      </c>
      <c r="W1992">
        <f t="shared" si="186"/>
        <v>0</v>
      </c>
      <c r="X1992">
        <f t="shared" si="187"/>
        <v>1</v>
      </c>
      <c r="Y1992">
        <f t="shared" si="188"/>
        <v>0</v>
      </c>
      <c r="Z1992">
        <f t="shared" si="189"/>
        <v>0</v>
      </c>
      <c r="AA1992">
        <f t="shared" si="190"/>
        <v>0</v>
      </c>
      <c r="AB1992">
        <f t="shared" si="191"/>
        <v>0</v>
      </c>
      <c r="AC1992">
        <v>69.400000000000006</v>
      </c>
    </row>
    <row r="1993" spans="1:29" x14ac:dyDescent="0.25">
      <c r="A1993" t="s">
        <v>29</v>
      </c>
      <c r="B1993" t="s">
        <v>137</v>
      </c>
      <c r="C1993">
        <v>2002</v>
      </c>
      <c r="D1993" t="s">
        <v>24</v>
      </c>
      <c r="E1993">
        <v>228</v>
      </c>
      <c r="F1993">
        <v>7</v>
      </c>
      <c r="G1993">
        <v>0.02</v>
      </c>
      <c r="H1993">
        <v>4.1131907410000004</v>
      </c>
      <c r="J1993">
        <v>883</v>
      </c>
      <c r="K1993">
        <v>22.3</v>
      </c>
      <c r="L1993">
        <v>12</v>
      </c>
      <c r="M1993">
        <v>91</v>
      </c>
      <c r="N1993">
        <v>5.31</v>
      </c>
      <c r="O1993">
        <v>89</v>
      </c>
      <c r="P1993">
        <v>1.2</v>
      </c>
      <c r="Q1993">
        <v>46.9542322</v>
      </c>
      <c r="R1993">
        <v>2873228</v>
      </c>
      <c r="S1993">
        <v>1.5</v>
      </c>
      <c r="T1993">
        <v>1.3</v>
      </c>
      <c r="U1993">
        <v>0.44600000000000001</v>
      </c>
      <c r="V1993">
        <v>6.5</v>
      </c>
      <c r="W1993">
        <f t="shared" si="186"/>
        <v>1</v>
      </c>
      <c r="X1993">
        <f t="shared" si="187"/>
        <v>0</v>
      </c>
      <c r="Y1993">
        <f t="shared" si="188"/>
        <v>0</v>
      </c>
      <c r="Z1993">
        <f t="shared" si="189"/>
        <v>0</v>
      </c>
      <c r="AA1993">
        <f t="shared" si="190"/>
        <v>0</v>
      </c>
      <c r="AB1993">
        <f t="shared" si="191"/>
        <v>0</v>
      </c>
      <c r="AC1993">
        <v>62</v>
      </c>
    </row>
    <row r="1994" spans="1:29" x14ac:dyDescent="0.25">
      <c r="A1994" t="s">
        <v>27</v>
      </c>
      <c r="B1994" t="s">
        <v>51</v>
      </c>
      <c r="C1994">
        <v>2010</v>
      </c>
      <c r="D1994" t="s">
        <v>24</v>
      </c>
      <c r="E1994">
        <v>94</v>
      </c>
      <c r="F1994">
        <v>0</v>
      </c>
      <c r="G1994">
        <v>4.54</v>
      </c>
      <c r="H1994">
        <v>630.38835640000002</v>
      </c>
      <c r="I1994">
        <v>89</v>
      </c>
      <c r="J1994">
        <v>45</v>
      </c>
      <c r="K1994">
        <v>53.1</v>
      </c>
      <c r="L1994">
        <v>0</v>
      </c>
      <c r="M1994">
        <v>9</v>
      </c>
      <c r="N1994">
        <v>9.58</v>
      </c>
      <c r="O1994">
        <v>89</v>
      </c>
      <c r="P1994">
        <v>0.1</v>
      </c>
      <c r="Q1994">
        <v>4611.4729799999996</v>
      </c>
      <c r="R1994">
        <v>372284</v>
      </c>
      <c r="S1994">
        <v>2.6</v>
      </c>
      <c r="T1994">
        <v>2.6</v>
      </c>
      <c r="U1994">
        <v>0.71699999999999997</v>
      </c>
      <c r="V1994">
        <v>13.3</v>
      </c>
      <c r="W1994">
        <f t="shared" si="186"/>
        <v>0</v>
      </c>
      <c r="X1994">
        <f t="shared" si="187"/>
        <v>0</v>
      </c>
      <c r="Y1994">
        <f t="shared" si="188"/>
        <v>0</v>
      </c>
      <c r="Z1994">
        <f t="shared" si="189"/>
        <v>0</v>
      </c>
      <c r="AA1994">
        <f t="shared" si="190"/>
        <v>1</v>
      </c>
      <c r="AB1994">
        <f t="shared" si="191"/>
        <v>0</v>
      </c>
      <c r="AC1994">
        <v>76.400000000000006</v>
      </c>
    </row>
    <row r="1995" spans="1:29" x14ac:dyDescent="0.25">
      <c r="A1995" t="s">
        <v>25</v>
      </c>
      <c r="B1995" t="s">
        <v>60</v>
      </c>
      <c r="C1995">
        <v>2015</v>
      </c>
      <c r="D1995" t="s">
        <v>24</v>
      </c>
      <c r="E1995">
        <v>174</v>
      </c>
      <c r="F1995">
        <v>10</v>
      </c>
      <c r="H1995">
        <v>0</v>
      </c>
      <c r="I1995">
        <v>89</v>
      </c>
      <c r="J1995">
        <v>0</v>
      </c>
      <c r="K1995">
        <v>19.600000000000001</v>
      </c>
      <c r="L1995">
        <v>12</v>
      </c>
      <c r="M1995">
        <v>87</v>
      </c>
      <c r="O1995">
        <v>89</v>
      </c>
      <c r="P1995">
        <v>0.2</v>
      </c>
      <c r="Q1995">
        <v>1163.18977</v>
      </c>
      <c r="R1995">
        <v>15517635</v>
      </c>
      <c r="S1995">
        <v>1.9</v>
      </c>
      <c r="T1995">
        <v>1.9</v>
      </c>
      <c r="U1995">
        <v>0.55800000000000005</v>
      </c>
      <c r="V1995">
        <v>10.9</v>
      </c>
      <c r="W1995">
        <f t="shared" si="186"/>
        <v>0</v>
      </c>
      <c r="X1995">
        <f t="shared" si="187"/>
        <v>1</v>
      </c>
      <c r="Y1995">
        <f t="shared" si="188"/>
        <v>0</v>
      </c>
      <c r="Z1995">
        <f t="shared" si="189"/>
        <v>0</v>
      </c>
      <c r="AA1995">
        <f t="shared" si="190"/>
        <v>0</v>
      </c>
      <c r="AB1995">
        <f t="shared" si="191"/>
        <v>0</v>
      </c>
      <c r="AC1995">
        <v>68.7</v>
      </c>
    </row>
    <row r="1996" spans="1:29" x14ac:dyDescent="0.25">
      <c r="A1996" t="s">
        <v>25</v>
      </c>
      <c r="B1996" t="s">
        <v>192</v>
      </c>
      <c r="C1996">
        <v>2008</v>
      </c>
      <c r="D1996" t="s">
        <v>24</v>
      </c>
      <c r="E1996">
        <v>172</v>
      </c>
      <c r="F1996">
        <v>4</v>
      </c>
      <c r="G1996">
        <v>2.1</v>
      </c>
      <c r="H1996">
        <v>17.814243439999998</v>
      </c>
      <c r="I1996">
        <v>98</v>
      </c>
      <c r="J1996">
        <v>33</v>
      </c>
      <c r="K1996">
        <v>18.5</v>
      </c>
      <c r="L1996">
        <v>4</v>
      </c>
      <c r="M1996">
        <v>98</v>
      </c>
      <c r="N1996">
        <v>3.44</v>
      </c>
      <c r="O1996">
        <v>98</v>
      </c>
      <c r="P1996">
        <v>0.1</v>
      </c>
      <c r="Q1996">
        <v>254.489192</v>
      </c>
      <c r="R1996">
        <v>19817</v>
      </c>
      <c r="S1996">
        <v>15.4</v>
      </c>
      <c r="T1996">
        <v>15.4</v>
      </c>
      <c r="U1996">
        <v>0.73099999999999998</v>
      </c>
      <c r="V1996">
        <v>13.3</v>
      </c>
      <c r="W1996">
        <f t="shared" si="186"/>
        <v>0</v>
      </c>
      <c r="X1996">
        <f t="shared" si="187"/>
        <v>1</v>
      </c>
      <c r="Y1996">
        <f t="shared" si="188"/>
        <v>0</v>
      </c>
      <c r="Z1996">
        <f t="shared" si="189"/>
        <v>0</v>
      </c>
      <c r="AA1996">
        <f t="shared" si="190"/>
        <v>0</v>
      </c>
      <c r="AB1996">
        <f t="shared" si="191"/>
        <v>0</v>
      </c>
      <c r="AC1996">
        <v>72.3</v>
      </c>
    </row>
    <row r="1997" spans="1:29" x14ac:dyDescent="0.25">
      <c r="A1997" t="s">
        <v>29</v>
      </c>
      <c r="B1997" t="s">
        <v>96</v>
      </c>
      <c r="C1997">
        <v>2003</v>
      </c>
      <c r="D1997" t="s">
        <v>24</v>
      </c>
      <c r="E1997">
        <v>38</v>
      </c>
      <c r="F1997">
        <v>41</v>
      </c>
      <c r="G1997">
        <v>1.53</v>
      </c>
      <c r="H1997">
        <v>31.094353420000001</v>
      </c>
      <c r="I1997">
        <v>8</v>
      </c>
      <c r="J1997">
        <v>1939</v>
      </c>
      <c r="K1997">
        <v>21.2</v>
      </c>
      <c r="L1997">
        <v>63</v>
      </c>
      <c r="M1997">
        <v>8</v>
      </c>
      <c r="N1997">
        <v>3.12</v>
      </c>
      <c r="O1997">
        <v>8</v>
      </c>
      <c r="P1997">
        <v>3.4</v>
      </c>
      <c r="Q1997">
        <v>373.28155370000002</v>
      </c>
      <c r="R1997">
        <v>2446782</v>
      </c>
      <c r="S1997">
        <v>8.6</v>
      </c>
      <c r="T1997">
        <v>8.5</v>
      </c>
      <c r="U1997">
        <v>0.48899999999999999</v>
      </c>
      <c r="V1997">
        <v>7.9</v>
      </c>
      <c r="W1997">
        <f t="shared" si="186"/>
        <v>1</v>
      </c>
      <c r="X1997">
        <f t="shared" si="187"/>
        <v>0</v>
      </c>
      <c r="Y1997">
        <f t="shared" si="188"/>
        <v>0</v>
      </c>
      <c r="Z1997">
        <f t="shared" si="189"/>
        <v>0</v>
      </c>
      <c r="AA1997">
        <f t="shared" si="190"/>
        <v>0</v>
      </c>
      <c r="AB1997">
        <f t="shared" si="191"/>
        <v>0</v>
      </c>
      <c r="AC1997">
        <v>57.9</v>
      </c>
    </row>
    <row r="1998" spans="1:29" x14ac:dyDescent="0.25">
      <c r="A1998" t="s">
        <v>32</v>
      </c>
      <c r="B1998" t="s">
        <v>103</v>
      </c>
      <c r="C1998">
        <v>2013</v>
      </c>
      <c r="D1998" t="s">
        <v>24</v>
      </c>
      <c r="E1998">
        <v>253</v>
      </c>
      <c r="F1998">
        <v>14</v>
      </c>
      <c r="G1998">
        <v>5.68</v>
      </c>
      <c r="H1998">
        <v>4.9897123219999999</v>
      </c>
      <c r="I1998">
        <v>68</v>
      </c>
      <c r="J1998">
        <v>0</v>
      </c>
      <c r="K1998">
        <v>47.7</v>
      </c>
      <c r="L1998">
        <v>19</v>
      </c>
      <c r="M1998">
        <v>67</v>
      </c>
      <c r="N1998">
        <v>8.1</v>
      </c>
      <c r="O1998">
        <v>68</v>
      </c>
      <c r="P1998">
        <v>0.5</v>
      </c>
      <c r="Q1998">
        <v>81.265673000000007</v>
      </c>
      <c r="R1998">
        <v>1431776</v>
      </c>
      <c r="S1998">
        <v>3.9</v>
      </c>
      <c r="T1998">
        <v>3.9</v>
      </c>
      <c r="U1998">
        <v>0.48299999999999998</v>
      </c>
      <c r="V1998">
        <v>9.1</v>
      </c>
      <c r="W1998">
        <f t="shared" si="186"/>
        <v>0</v>
      </c>
      <c r="X1998">
        <f t="shared" si="187"/>
        <v>0</v>
      </c>
      <c r="Y1998">
        <f t="shared" si="188"/>
        <v>0</v>
      </c>
      <c r="Z1998">
        <f t="shared" si="189"/>
        <v>0</v>
      </c>
      <c r="AA1998">
        <f t="shared" si="190"/>
        <v>0</v>
      </c>
      <c r="AB1998">
        <f t="shared" si="191"/>
        <v>0</v>
      </c>
      <c r="AC1998">
        <v>62.7</v>
      </c>
    </row>
    <row r="1999" spans="1:29" x14ac:dyDescent="0.25">
      <c r="A1999" t="s">
        <v>27</v>
      </c>
      <c r="B1999" t="s">
        <v>169</v>
      </c>
      <c r="C1999">
        <v>2002</v>
      </c>
      <c r="D1999" t="s">
        <v>24</v>
      </c>
      <c r="E1999">
        <v>225</v>
      </c>
      <c r="F1999">
        <v>1</v>
      </c>
      <c r="G1999">
        <v>6.71</v>
      </c>
      <c r="H1999">
        <v>0</v>
      </c>
      <c r="I1999">
        <v>99</v>
      </c>
      <c r="J1999">
        <v>4929</v>
      </c>
      <c r="K1999">
        <v>47.2</v>
      </c>
      <c r="L1999">
        <v>1</v>
      </c>
      <c r="M1999">
        <v>98</v>
      </c>
      <c r="N1999">
        <v>8.31</v>
      </c>
      <c r="O1999">
        <v>97</v>
      </c>
      <c r="P1999">
        <v>0.1</v>
      </c>
      <c r="S1999">
        <v>3.4</v>
      </c>
      <c r="T1999">
        <v>3.6</v>
      </c>
      <c r="W1999">
        <f t="shared" si="186"/>
        <v>0</v>
      </c>
      <c r="X1999">
        <f t="shared" si="187"/>
        <v>0</v>
      </c>
      <c r="Y1999">
        <f t="shared" si="188"/>
        <v>0</v>
      </c>
      <c r="Z1999">
        <f t="shared" si="189"/>
        <v>0</v>
      </c>
      <c r="AA1999">
        <f t="shared" si="190"/>
        <v>1</v>
      </c>
      <c r="AB1999">
        <f t="shared" si="191"/>
        <v>0</v>
      </c>
      <c r="AC1999">
        <v>67.5</v>
      </c>
    </row>
    <row r="2000" spans="1:29" x14ac:dyDescent="0.25">
      <c r="A2000" t="s">
        <v>27</v>
      </c>
      <c r="B2000" t="s">
        <v>143</v>
      </c>
      <c r="C2000">
        <v>2000</v>
      </c>
      <c r="D2000" t="s">
        <v>24</v>
      </c>
      <c r="E2000">
        <v>144</v>
      </c>
      <c r="F2000">
        <v>0</v>
      </c>
      <c r="G2000">
        <v>0.01</v>
      </c>
      <c r="H2000">
        <v>274.54726049999999</v>
      </c>
      <c r="J2000">
        <v>0</v>
      </c>
      <c r="K2000">
        <v>51.9</v>
      </c>
      <c r="L2000">
        <v>0</v>
      </c>
      <c r="N2000">
        <v>7.32</v>
      </c>
      <c r="P2000">
        <v>0.1</v>
      </c>
      <c r="Q2000">
        <v>1627.42893</v>
      </c>
      <c r="R2000">
        <v>6495</v>
      </c>
      <c r="S2000">
        <v>2.6</v>
      </c>
      <c r="T2000">
        <v>2.7</v>
      </c>
      <c r="U2000">
        <v>0</v>
      </c>
      <c r="V2000">
        <v>0</v>
      </c>
      <c r="W2000">
        <f t="shared" si="186"/>
        <v>0</v>
      </c>
      <c r="X2000">
        <f t="shared" si="187"/>
        <v>0</v>
      </c>
      <c r="Y2000">
        <f t="shared" si="188"/>
        <v>0</v>
      </c>
      <c r="Z2000">
        <f t="shared" si="189"/>
        <v>0</v>
      </c>
      <c r="AA2000">
        <f t="shared" si="190"/>
        <v>1</v>
      </c>
      <c r="AB2000">
        <f t="shared" si="191"/>
        <v>0</v>
      </c>
      <c r="AC2000">
        <v>73</v>
      </c>
    </row>
    <row r="2001" spans="1:29" x14ac:dyDescent="0.25">
      <c r="A2001" t="s">
        <v>38</v>
      </c>
      <c r="B2001" t="s">
        <v>204</v>
      </c>
      <c r="C2001">
        <v>2010</v>
      </c>
      <c r="D2001" t="s">
        <v>24</v>
      </c>
      <c r="E2001">
        <v>142</v>
      </c>
      <c r="F2001">
        <v>0</v>
      </c>
      <c r="G2001">
        <v>1.24</v>
      </c>
      <c r="H2001">
        <v>471.83076679999999</v>
      </c>
      <c r="I2001">
        <v>82</v>
      </c>
      <c r="J2001">
        <v>0</v>
      </c>
      <c r="K2001">
        <v>72.7</v>
      </c>
      <c r="L2001">
        <v>0</v>
      </c>
      <c r="M2001">
        <v>84</v>
      </c>
      <c r="N2001">
        <v>4.59</v>
      </c>
      <c r="O2001">
        <v>82</v>
      </c>
      <c r="P2001">
        <v>0.1</v>
      </c>
      <c r="Q2001">
        <v>3547.5997499999999</v>
      </c>
      <c r="R2001">
        <v>14137</v>
      </c>
      <c r="S2001">
        <v>0.1</v>
      </c>
      <c r="T2001">
        <v>0.1</v>
      </c>
      <c r="U2001">
        <v>0.70699999999999996</v>
      </c>
      <c r="V2001">
        <v>14.4</v>
      </c>
      <c r="W2001">
        <f t="shared" si="186"/>
        <v>0</v>
      </c>
      <c r="X2001">
        <f t="shared" si="187"/>
        <v>0</v>
      </c>
      <c r="Y2001">
        <f t="shared" si="188"/>
        <v>1</v>
      </c>
      <c r="Z2001">
        <f t="shared" si="189"/>
        <v>0</v>
      </c>
      <c r="AA2001">
        <f t="shared" si="190"/>
        <v>0</v>
      </c>
      <c r="AB2001">
        <f t="shared" si="191"/>
        <v>0</v>
      </c>
      <c r="AC2001">
        <v>72.8</v>
      </c>
    </row>
    <row r="2002" spans="1:29" x14ac:dyDescent="0.25">
      <c r="A2002" t="s">
        <v>32</v>
      </c>
      <c r="B2002" t="s">
        <v>205</v>
      </c>
      <c r="C2002">
        <v>2015</v>
      </c>
      <c r="D2002" t="s">
        <v>24</v>
      </c>
      <c r="E2002">
        <v>17</v>
      </c>
      <c r="F2002">
        <v>0</v>
      </c>
      <c r="H2002">
        <v>0</v>
      </c>
      <c r="I2002">
        <v>9</v>
      </c>
      <c r="J2002">
        <v>0</v>
      </c>
      <c r="K2002">
        <v>47.1</v>
      </c>
      <c r="L2002">
        <v>0</v>
      </c>
      <c r="M2002">
        <v>88</v>
      </c>
      <c r="O2002">
        <v>96</v>
      </c>
      <c r="P2002">
        <v>0.3</v>
      </c>
      <c r="Q2002">
        <v>17321.833729999998</v>
      </c>
      <c r="R2002">
        <v>13692</v>
      </c>
      <c r="S2002">
        <v>5.7</v>
      </c>
      <c r="T2002">
        <v>5.9</v>
      </c>
      <c r="U2002">
        <v>0.77900000000000003</v>
      </c>
      <c r="V2002">
        <v>12.7</v>
      </c>
      <c r="W2002">
        <f t="shared" si="186"/>
        <v>0</v>
      </c>
      <c r="X2002">
        <f t="shared" si="187"/>
        <v>0</v>
      </c>
      <c r="Y2002">
        <f t="shared" si="188"/>
        <v>0</v>
      </c>
      <c r="Z2002">
        <f t="shared" si="189"/>
        <v>0</v>
      </c>
      <c r="AA2002">
        <f t="shared" si="190"/>
        <v>0</v>
      </c>
      <c r="AB2002">
        <f t="shared" si="191"/>
        <v>0</v>
      </c>
      <c r="AC2002">
        <v>71.2</v>
      </c>
    </row>
    <row r="2003" spans="1:29" x14ac:dyDescent="0.25">
      <c r="A2003" t="s">
        <v>32</v>
      </c>
      <c r="B2003" t="s">
        <v>104</v>
      </c>
      <c r="C2003">
        <v>2014</v>
      </c>
      <c r="D2003" t="s">
        <v>24</v>
      </c>
      <c r="E2003">
        <v>149</v>
      </c>
      <c r="F2003">
        <v>3</v>
      </c>
      <c r="G2003">
        <v>2.87</v>
      </c>
      <c r="H2003">
        <v>345.37763439999998</v>
      </c>
      <c r="I2003">
        <v>97</v>
      </c>
      <c r="J2003">
        <v>0</v>
      </c>
      <c r="K2003">
        <v>5.2</v>
      </c>
      <c r="L2003">
        <v>4</v>
      </c>
      <c r="M2003">
        <v>97</v>
      </c>
      <c r="N2003">
        <v>8.7200000000000006</v>
      </c>
      <c r="O2003">
        <v>97</v>
      </c>
      <c r="P2003">
        <v>0.3</v>
      </c>
      <c r="Q2003">
        <v>2242.7119120000002</v>
      </c>
      <c r="R2003">
        <v>889216</v>
      </c>
      <c r="S2003">
        <v>2.1</v>
      </c>
      <c r="T2003">
        <v>2.1</v>
      </c>
      <c r="U2003">
        <v>0.61799999999999999</v>
      </c>
      <c r="V2003">
        <v>11.4</v>
      </c>
      <c r="W2003">
        <f t="shared" si="186"/>
        <v>0</v>
      </c>
      <c r="X2003">
        <f t="shared" si="187"/>
        <v>0</v>
      </c>
      <c r="Y2003">
        <f t="shared" si="188"/>
        <v>0</v>
      </c>
      <c r="Z2003">
        <f t="shared" si="189"/>
        <v>0</v>
      </c>
      <c r="AA2003">
        <f t="shared" si="190"/>
        <v>0</v>
      </c>
      <c r="AB2003">
        <f t="shared" si="191"/>
        <v>0</v>
      </c>
      <c r="AC2003">
        <v>74.5</v>
      </c>
    </row>
    <row r="2004" spans="1:29" x14ac:dyDescent="0.25">
      <c r="A2004" t="s">
        <v>38</v>
      </c>
      <c r="B2004" t="s">
        <v>36</v>
      </c>
      <c r="C2004">
        <v>2007</v>
      </c>
      <c r="D2004" t="s">
        <v>37</v>
      </c>
      <c r="E2004">
        <v>66</v>
      </c>
      <c r="F2004">
        <v>1</v>
      </c>
      <c r="G2004">
        <v>10.56</v>
      </c>
      <c r="H2004">
        <v>872.59860920000006</v>
      </c>
      <c r="I2004">
        <v>94</v>
      </c>
      <c r="J2004">
        <v>11</v>
      </c>
      <c r="K2004">
        <v>62.5</v>
      </c>
      <c r="L2004">
        <v>2</v>
      </c>
      <c r="M2004">
        <v>92</v>
      </c>
      <c r="N2004">
        <v>8.5299999999999994</v>
      </c>
      <c r="O2004">
        <v>92</v>
      </c>
      <c r="P2004">
        <v>0.1</v>
      </c>
      <c r="Q2004">
        <v>4991.9828900000002</v>
      </c>
      <c r="R2004">
        <v>28276</v>
      </c>
      <c r="S2004">
        <v>0.7</v>
      </c>
      <c r="T2004">
        <v>0.6</v>
      </c>
      <c r="U2004">
        <v>0.91800000000000004</v>
      </c>
      <c r="V2004">
        <v>19</v>
      </c>
      <c r="W2004">
        <f t="shared" si="186"/>
        <v>0</v>
      </c>
      <c r="X2004">
        <f t="shared" si="187"/>
        <v>0</v>
      </c>
      <c r="Y2004">
        <f t="shared" si="188"/>
        <v>1</v>
      </c>
      <c r="Z2004">
        <f t="shared" si="189"/>
        <v>0</v>
      </c>
      <c r="AA2004">
        <f t="shared" si="190"/>
        <v>0</v>
      </c>
      <c r="AB2004">
        <f t="shared" si="191"/>
        <v>1</v>
      </c>
      <c r="AC2004">
        <v>81.3</v>
      </c>
    </row>
    <row r="2005" spans="1:29" x14ac:dyDescent="0.25">
      <c r="A2005" t="s">
        <v>27</v>
      </c>
      <c r="B2005" t="s">
        <v>91</v>
      </c>
      <c r="C2005">
        <v>2001</v>
      </c>
      <c r="D2005" t="s">
        <v>24</v>
      </c>
      <c r="E2005">
        <v>13</v>
      </c>
      <c r="F2005">
        <v>3</v>
      </c>
      <c r="G2005">
        <v>13.89</v>
      </c>
      <c r="H2005">
        <v>3451.1850789999999</v>
      </c>
      <c r="I2005">
        <v>28</v>
      </c>
      <c r="J2005">
        <v>0</v>
      </c>
      <c r="K2005">
        <v>55.2</v>
      </c>
      <c r="L2005">
        <v>4</v>
      </c>
      <c r="M2005">
        <v>98</v>
      </c>
      <c r="N2005">
        <v>9.89</v>
      </c>
      <c r="O2005">
        <v>97</v>
      </c>
      <c r="P2005">
        <v>0.1</v>
      </c>
      <c r="Q2005">
        <v>22527.317749999998</v>
      </c>
      <c r="R2005">
        <v>61357431</v>
      </c>
      <c r="S2005">
        <v>0.7</v>
      </c>
      <c r="T2005">
        <v>0.6</v>
      </c>
      <c r="U2005">
        <v>0.84899999999999998</v>
      </c>
      <c r="V2005">
        <v>15.6</v>
      </c>
      <c r="W2005">
        <f t="shared" si="186"/>
        <v>0</v>
      </c>
      <c r="X2005">
        <f t="shared" si="187"/>
        <v>0</v>
      </c>
      <c r="Y2005">
        <f t="shared" si="188"/>
        <v>0</v>
      </c>
      <c r="Z2005">
        <f t="shared" si="189"/>
        <v>0</v>
      </c>
      <c r="AA2005">
        <f t="shared" si="190"/>
        <v>1</v>
      </c>
      <c r="AB2005">
        <f t="shared" si="191"/>
        <v>0</v>
      </c>
      <c r="AC2005">
        <v>79</v>
      </c>
    </row>
    <row r="2006" spans="1:29" x14ac:dyDescent="0.25">
      <c r="A2006" t="s">
        <v>27</v>
      </c>
      <c r="B2006" t="s">
        <v>72</v>
      </c>
      <c r="C2006">
        <v>2014</v>
      </c>
      <c r="D2006" t="s">
        <v>37</v>
      </c>
      <c r="E2006">
        <v>97</v>
      </c>
      <c r="F2006">
        <v>0</v>
      </c>
      <c r="G2006">
        <v>12.14</v>
      </c>
      <c r="H2006">
        <v>1884.0988110000001</v>
      </c>
      <c r="I2006">
        <v>95</v>
      </c>
      <c r="J2006">
        <v>0</v>
      </c>
      <c r="K2006">
        <v>63.1</v>
      </c>
      <c r="L2006">
        <v>0</v>
      </c>
      <c r="M2006">
        <v>95</v>
      </c>
      <c r="N2006">
        <v>7.8</v>
      </c>
      <c r="O2006">
        <v>95</v>
      </c>
      <c r="P2006">
        <v>0.1</v>
      </c>
      <c r="Q2006">
        <v>13467.468269999999</v>
      </c>
      <c r="R2006">
        <v>4238389</v>
      </c>
      <c r="S2006">
        <v>1.5</v>
      </c>
      <c r="T2006">
        <v>1.5</v>
      </c>
      <c r="U2006">
        <v>0.82</v>
      </c>
      <c r="V2006">
        <v>15.1</v>
      </c>
      <c r="W2006">
        <f t="shared" si="186"/>
        <v>0</v>
      </c>
      <c r="X2006">
        <f t="shared" si="187"/>
        <v>0</v>
      </c>
      <c r="Y2006">
        <f t="shared" si="188"/>
        <v>0</v>
      </c>
      <c r="Z2006">
        <f t="shared" si="189"/>
        <v>0</v>
      </c>
      <c r="AA2006">
        <f t="shared" si="190"/>
        <v>1</v>
      </c>
      <c r="AB2006">
        <f t="shared" si="191"/>
        <v>1</v>
      </c>
      <c r="AC2006">
        <v>77.8</v>
      </c>
    </row>
    <row r="2007" spans="1:29" x14ac:dyDescent="0.25">
      <c r="A2007" t="s">
        <v>29</v>
      </c>
      <c r="B2007" t="s">
        <v>178</v>
      </c>
      <c r="C2007">
        <v>2004</v>
      </c>
      <c r="D2007" t="s">
        <v>24</v>
      </c>
      <c r="E2007">
        <v>224</v>
      </c>
      <c r="F2007">
        <v>0</v>
      </c>
      <c r="G2007">
        <v>5.78</v>
      </c>
      <c r="H2007">
        <v>9.0134938790000003</v>
      </c>
      <c r="I2007">
        <v>7</v>
      </c>
      <c r="J2007">
        <v>0</v>
      </c>
      <c r="K2007">
        <v>22.8</v>
      </c>
      <c r="L2007">
        <v>0</v>
      </c>
      <c r="M2007">
        <v>99</v>
      </c>
      <c r="N2007">
        <v>9.94</v>
      </c>
      <c r="O2007">
        <v>96</v>
      </c>
      <c r="P2007">
        <v>1.6</v>
      </c>
      <c r="Q2007">
        <v>693.34568300000001</v>
      </c>
      <c r="R2007">
        <v>151969</v>
      </c>
      <c r="S2007">
        <v>7.2</v>
      </c>
      <c r="T2007">
        <v>7.2</v>
      </c>
      <c r="U2007">
        <v>0.50900000000000001</v>
      </c>
      <c r="V2007">
        <v>9.8000000000000007</v>
      </c>
      <c r="W2007">
        <f t="shared" si="186"/>
        <v>1</v>
      </c>
      <c r="X2007">
        <f t="shared" si="187"/>
        <v>0</v>
      </c>
      <c r="Y2007">
        <f t="shared" si="188"/>
        <v>0</v>
      </c>
      <c r="Z2007">
        <f t="shared" si="189"/>
        <v>0</v>
      </c>
      <c r="AA2007">
        <f t="shared" si="190"/>
        <v>0</v>
      </c>
      <c r="AB2007">
        <f t="shared" si="191"/>
        <v>0</v>
      </c>
      <c r="AC2007">
        <v>63.8</v>
      </c>
    </row>
    <row r="2008" spans="1:29" x14ac:dyDescent="0.25">
      <c r="A2008" t="s">
        <v>32</v>
      </c>
      <c r="B2008" t="s">
        <v>114</v>
      </c>
      <c r="C2008">
        <v>2013</v>
      </c>
      <c r="D2008" t="s">
        <v>24</v>
      </c>
      <c r="E2008">
        <v>136</v>
      </c>
      <c r="F2008">
        <v>1</v>
      </c>
      <c r="G2008">
        <v>3.79</v>
      </c>
      <c r="H2008">
        <v>5.4572893340000004</v>
      </c>
      <c r="I2008">
        <v>93</v>
      </c>
      <c r="J2008">
        <v>0</v>
      </c>
      <c r="K2008">
        <v>52.7</v>
      </c>
      <c r="L2008">
        <v>1</v>
      </c>
      <c r="M2008">
        <v>86</v>
      </c>
      <c r="N2008">
        <v>5.91</v>
      </c>
      <c r="O2008">
        <v>93</v>
      </c>
      <c r="P2008">
        <v>0.6</v>
      </c>
      <c r="Q2008">
        <v>56.144952000000004</v>
      </c>
      <c r="R2008">
        <v>285187</v>
      </c>
      <c r="S2008">
        <v>1.8</v>
      </c>
      <c r="T2008">
        <v>1.7</v>
      </c>
      <c r="U2008">
        <v>0.72699999999999998</v>
      </c>
      <c r="V2008">
        <v>12.8</v>
      </c>
      <c r="W2008">
        <f t="shared" si="186"/>
        <v>0</v>
      </c>
      <c r="X2008">
        <f t="shared" si="187"/>
        <v>0</v>
      </c>
      <c r="Y2008">
        <f t="shared" si="188"/>
        <v>0</v>
      </c>
      <c r="Z2008">
        <f t="shared" si="189"/>
        <v>0</v>
      </c>
      <c r="AA2008">
        <f t="shared" si="190"/>
        <v>0</v>
      </c>
      <c r="AB2008">
        <f t="shared" si="191"/>
        <v>0</v>
      </c>
      <c r="AC2008">
        <v>75.599999999999994</v>
      </c>
    </row>
    <row r="2009" spans="1:29" x14ac:dyDescent="0.25">
      <c r="A2009" t="s">
        <v>32</v>
      </c>
      <c r="B2009" t="s">
        <v>205</v>
      </c>
      <c r="C2009">
        <v>2012</v>
      </c>
      <c r="D2009" t="s">
        <v>24</v>
      </c>
      <c r="E2009">
        <v>174</v>
      </c>
      <c r="F2009">
        <v>0</v>
      </c>
      <c r="G2009">
        <v>6.7</v>
      </c>
      <c r="H2009">
        <v>1486.236406</v>
      </c>
      <c r="I2009">
        <v>92</v>
      </c>
      <c r="J2009">
        <v>0</v>
      </c>
      <c r="K2009">
        <v>44</v>
      </c>
      <c r="L2009">
        <v>0</v>
      </c>
      <c r="M2009">
        <v>91</v>
      </c>
      <c r="N2009">
        <v>5.78</v>
      </c>
      <c r="O2009">
        <v>92</v>
      </c>
      <c r="P2009">
        <v>0.4</v>
      </c>
      <c r="Q2009">
        <v>19152.530999999999</v>
      </c>
      <c r="R2009">
        <v>1341588</v>
      </c>
      <c r="S2009">
        <v>5.9</v>
      </c>
      <c r="T2009">
        <v>6.1</v>
      </c>
      <c r="U2009">
        <v>0.77200000000000002</v>
      </c>
      <c r="V2009">
        <v>12.6</v>
      </c>
      <c r="W2009">
        <f t="shared" si="186"/>
        <v>0</v>
      </c>
      <c r="X2009">
        <f t="shared" si="187"/>
        <v>0</v>
      </c>
      <c r="Y2009">
        <f t="shared" si="188"/>
        <v>0</v>
      </c>
      <c r="Z2009">
        <f t="shared" si="189"/>
        <v>0</v>
      </c>
      <c r="AA2009">
        <f t="shared" si="190"/>
        <v>0</v>
      </c>
      <c r="AB2009">
        <f t="shared" si="191"/>
        <v>0</v>
      </c>
      <c r="AC2009">
        <v>78</v>
      </c>
    </row>
    <row r="2010" spans="1:29" x14ac:dyDescent="0.25">
      <c r="A2010" t="s">
        <v>27</v>
      </c>
      <c r="B2010" t="s">
        <v>75</v>
      </c>
      <c r="C2010">
        <v>2014</v>
      </c>
      <c r="D2010" t="s">
        <v>37</v>
      </c>
      <c r="E2010">
        <v>88</v>
      </c>
      <c r="F2010">
        <v>0</v>
      </c>
      <c r="G2010">
        <v>12.68</v>
      </c>
      <c r="H2010">
        <v>0</v>
      </c>
      <c r="I2010">
        <v>99</v>
      </c>
      <c r="J2010">
        <v>222</v>
      </c>
      <c r="K2010">
        <v>65.599999999999994</v>
      </c>
      <c r="L2010">
        <v>0</v>
      </c>
      <c r="M2010">
        <v>99</v>
      </c>
      <c r="N2010">
        <v>7.41</v>
      </c>
      <c r="O2010">
        <v>97</v>
      </c>
      <c r="P2010">
        <v>0.1</v>
      </c>
      <c r="S2010">
        <v>1.8</v>
      </c>
      <c r="T2010">
        <v>1.9</v>
      </c>
      <c r="W2010">
        <f t="shared" si="186"/>
        <v>0</v>
      </c>
      <c r="X2010">
        <f t="shared" si="187"/>
        <v>0</v>
      </c>
      <c r="Y2010">
        <f t="shared" si="188"/>
        <v>0</v>
      </c>
      <c r="Z2010">
        <f t="shared" si="189"/>
        <v>0</v>
      </c>
      <c r="AA2010">
        <f t="shared" si="190"/>
        <v>1</v>
      </c>
      <c r="AB2010">
        <f t="shared" si="191"/>
        <v>1</v>
      </c>
      <c r="AC2010">
        <v>78.599999999999994</v>
      </c>
    </row>
    <row r="2011" spans="1:29" x14ac:dyDescent="0.25">
      <c r="A2011" t="s">
        <v>38</v>
      </c>
      <c r="B2011" t="s">
        <v>159</v>
      </c>
      <c r="C2011">
        <v>2013</v>
      </c>
      <c r="D2011" t="s">
        <v>24</v>
      </c>
      <c r="F2011">
        <v>0</v>
      </c>
      <c r="H2011">
        <v>344.69063080000001</v>
      </c>
      <c r="I2011">
        <v>99</v>
      </c>
      <c r="J2011">
        <v>0</v>
      </c>
      <c r="K2011">
        <v>83.3</v>
      </c>
      <c r="L2011">
        <v>0</v>
      </c>
      <c r="M2011">
        <v>99</v>
      </c>
      <c r="N2011">
        <v>9.27</v>
      </c>
      <c r="O2011">
        <v>99</v>
      </c>
      <c r="P2011">
        <v>0.1</v>
      </c>
      <c r="Q2011">
        <v>1932.12237</v>
      </c>
      <c r="R2011">
        <v>292</v>
      </c>
      <c r="S2011">
        <v>0.1</v>
      </c>
      <c r="T2011">
        <v>0.1</v>
      </c>
      <c r="U2011">
        <v>0.77900000000000003</v>
      </c>
      <c r="V2011">
        <v>14.2</v>
      </c>
      <c r="W2011">
        <f t="shared" si="186"/>
        <v>0</v>
      </c>
      <c r="X2011">
        <f t="shared" si="187"/>
        <v>0</v>
      </c>
      <c r="Y2011">
        <f t="shared" si="188"/>
        <v>1</v>
      </c>
      <c r="Z2011">
        <f t="shared" si="189"/>
        <v>0</v>
      </c>
      <c r="AA2011">
        <f t="shared" si="190"/>
        <v>0</v>
      </c>
      <c r="AB2011">
        <f t="shared" si="191"/>
        <v>0</v>
      </c>
    </row>
    <row r="2012" spans="1:29" x14ac:dyDescent="0.25">
      <c r="A2012" t="s">
        <v>29</v>
      </c>
      <c r="B2012" t="s">
        <v>137</v>
      </c>
      <c r="C2012">
        <v>2010</v>
      </c>
      <c r="D2012" t="s">
        <v>24</v>
      </c>
      <c r="E2012">
        <v>214</v>
      </c>
      <c r="F2012">
        <v>8</v>
      </c>
      <c r="G2012">
        <v>0.01</v>
      </c>
      <c r="H2012">
        <v>8.3530747979999997</v>
      </c>
      <c r="I2012">
        <v>64</v>
      </c>
      <c r="J2012">
        <v>1292</v>
      </c>
      <c r="K2012">
        <v>27.4</v>
      </c>
      <c r="L2012">
        <v>12</v>
      </c>
      <c r="M2012">
        <v>52</v>
      </c>
      <c r="N2012">
        <v>3.28</v>
      </c>
      <c r="O2012">
        <v>64</v>
      </c>
      <c r="P2012">
        <v>1.2</v>
      </c>
      <c r="Q2012">
        <v>123.383675</v>
      </c>
      <c r="R2012">
        <v>369543</v>
      </c>
      <c r="S2012">
        <v>8.6999999999999993</v>
      </c>
      <c r="T2012">
        <v>8.5</v>
      </c>
      <c r="U2012">
        <v>0.48399999999999999</v>
      </c>
      <c r="V2012">
        <v>7.6</v>
      </c>
      <c r="W2012">
        <f t="shared" si="186"/>
        <v>1</v>
      </c>
      <c r="X2012">
        <f t="shared" si="187"/>
        <v>0</v>
      </c>
      <c r="Y2012">
        <f t="shared" si="188"/>
        <v>0</v>
      </c>
      <c r="Z2012">
        <f t="shared" si="189"/>
        <v>0</v>
      </c>
      <c r="AA2012">
        <f t="shared" si="190"/>
        <v>0</v>
      </c>
      <c r="AB2012">
        <f t="shared" si="191"/>
        <v>0</v>
      </c>
      <c r="AC2012">
        <v>62</v>
      </c>
    </row>
    <row r="2013" spans="1:29" x14ac:dyDescent="0.25">
      <c r="A2013" t="s">
        <v>29</v>
      </c>
      <c r="B2013" t="s">
        <v>137</v>
      </c>
      <c r="C2013">
        <v>2007</v>
      </c>
      <c r="D2013" t="s">
        <v>24</v>
      </c>
      <c r="E2013">
        <v>219</v>
      </c>
      <c r="F2013">
        <v>8</v>
      </c>
      <c r="G2013">
        <v>0.02</v>
      </c>
      <c r="H2013">
        <v>7.3540007200000002</v>
      </c>
      <c r="I2013">
        <v>74</v>
      </c>
      <c r="J2013">
        <v>11</v>
      </c>
      <c r="K2013">
        <v>25.5</v>
      </c>
      <c r="L2013">
        <v>12</v>
      </c>
      <c r="M2013">
        <v>75</v>
      </c>
      <c r="N2013">
        <v>3.54</v>
      </c>
      <c r="O2013">
        <v>75</v>
      </c>
      <c r="P2013">
        <v>1.3</v>
      </c>
      <c r="Q2013">
        <v>113.3128</v>
      </c>
      <c r="R2013">
        <v>3312665</v>
      </c>
      <c r="S2013">
        <v>9.4</v>
      </c>
      <c r="T2013">
        <v>9.1</v>
      </c>
      <c r="U2013">
        <v>0.47499999999999998</v>
      </c>
      <c r="V2013">
        <v>7.4</v>
      </c>
      <c r="W2013">
        <f t="shared" si="186"/>
        <v>1</v>
      </c>
      <c r="X2013">
        <f t="shared" si="187"/>
        <v>0</v>
      </c>
      <c r="Y2013">
        <f t="shared" si="188"/>
        <v>0</v>
      </c>
      <c r="Z2013">
        <f t="shared" si="189"/>
        <v>0</v>
      </c>
      <c r="AA2013">
        <f t="shared" si="190"/>
        <v>0</v>
      </c>
      <c r="AB2013">
        <f t="shared" si="191"/>
        <v>0</v>
      </c>
      <c r="AC2013">
        <v>61.2</v>
      </c>
    </row>
    <row r="2014" spans="1:29" x14ac:dyDescent="0.25">
      <c r="A2014" t="s">
        <v>27</v>
      </c>
      <c r="B2014" t="s">
        <v>113</v>
      </c>
      <c r="C2014">
        <v>2010</v>
      </c>
      <c r="D2014" t="s">
        <v>37</v>
      </c>
      <c r="E2014">
        <v>6</v>
      </c>
      <c r="F2014">
        <v>2</v>
      </c>
      <c r="G2014">
        <v>6.95</v>
      </c>
      <c r="H2014">
        <v>5219.6688020000001</v>
      </c>
      <c r="I2014">
        <v>96</v>
      </c>
      <c r="J2014">
        <v>372</v>
      </c>
      <c r="K2014">
        <v>61</v>
      </c>
      <c r="L2014">
        <v>2</v>
      </c>
      <c r="M2014">
        <v>96</v>
      </c>
      <c r="N2014">
        <v>9.42</v>
      </c>
      <c r="O2014">
        <v>96</v>
      </c>
      <c r="P2014">
        <v>0.1</v>
      </c>
      <c r="Q2014">
        <v>35849.373639999998</v>
      </c>
      <c r="R2014">
        <v>59277417</v>
      </c>
      <c r="S2014">
        <v>0.5</v>
      </c>
      <c r="T2014">
        <v>0.5</v>
      </c>
      <c r="U2014">
        <v>0.86899999999999999</v>
      </c>
      <c r="V2014">
        <v>16.399999999999999</v>
      </c>
      <c r="W2014">
        <f t="shared" si="186"/>
        <v>0</v>
      </c>
      <c r="X2014">
        <f t="shared" si="187"/>
        <v>0</v>
      </c>
      <c r="Y2014">
        <f t="shared" si="188"/>
        <v>0</v>
      </c>
      <c r="Z2014">
        <f t="shared" si="189"/>
        <v>0</v>
      </c>
      <c r="AA2014">
        <f t="shared" si="190"/>
        <v>1</v>
      </c>
      <c r="AB2014">
        <f t="shared" si="191"/>
        <v>1</v>
      </c>
      <c r="AC2014">
        <v>81.8</v>
      </c>
    </row>
    <row r="2015" spans="1:29" x14ac:dyDescent="0.25">
      <c r="A2015" t="s">
        <v>38</v>
      </c>
      <c r="B2015" t="s">
        <v>119</v>
      </c>
      <c r="C2015">
        <v>2002</v>
      </c>
      <c r="D2015" t="s">
        <v>24</v>
      </c>
      <c r="E2015">
        <v>217</v>
      </c>
      <c r="F2015">
        <v>0</v>
      </c>
      <c r="G2015">
        <v>0.49</v>
      </c>
      <c r="H2015">
        <v>70.755722219999996</v>
      </c>
      <c r="I2015">
        <v>79</v>
      </c>
      <c r="J2015">
        <v>0</v>
      </c>
      <c r="K2015">
        <v>69.7</v>
      </c>
      <c r="L2015">
        <v>0</v>
      </c>
      <c r="M2015">
        <v>96</v>
      </c>
      <c r="N2015">
        <v>9.1</v>
      </c>
      <c r="O2015">
        <v>77</v>
      </c>
      <c r="P2015">
        <v>0.1</v>
      </c>
      <c r="Q2015">
        <v>826.58554000000004</v>
      </c>
      <c r="R2015">
        <v>87343</v>
      </c>
      <c r="S2015">
        <v>0.2</v>
      </c>
      <c r="T2015">
        <v>0.2</v>
      </c>
      <c r="U2015">
        <v>0</v>
      </c>
      <c r="V2015">
        <v>11.7</v>
      </c>
      <c r="W2015">
        <f t="shared" si="186"/>
        <v>0</v>
      </c>
      <c r="X2015">
        <f t="shared" si="187"/>
        <v>0</v>
      </c>
      <c r="Y2015">
        <f t="shared" si="188"/>
        <v>1</v>
      </c>
      <c r="Z2015">
        <f t="shared" si="189"/>
        <v>0</v>
      </c>
      <c r="AA2015">
        <f t="shared" si="190"/>
        <v>0</v>
      </c>
      <c r="AB2015">
        <f t="shared" si="191"/>
        <v>0</v>
      </c>
      <c r="AC2015">
        <v>64.599999999999994</v>
      </c>
    </row>
    <row r="2016" spans="1:29" x14ac:dyDescent="0.25">
      <c r="A2016" t="s">
        <v>29</v>
      </c>
      <c r="B2016" t="s">
        <v>138</v>
      </c>
      <c r="C2016">
        <v>2003</v>
      </c>
      <c r="D2016" t="s">
        <v>24</v>
      </c>
      <c r="E2016">
        <v>174</v>
      </c>
      <c r="F2016">
        <v>0</v>
      </c>
      <c r="G2016">
        <v>4.08</v>
      </c>
      <c r="H2016">
        <v>407.77926200000002</v>
      </c>
      <c r="I2016">
        <v>97</v>
      </c>
      <c r="J2016">
        <v>777</v>
      </c>
      <c r="K2016">
        <v>26.9</v>
      </c>
      <c r="L2016">
        <v>0</v>
      </c>
      <c r="M2016">
        <v>99</v>
      </c>
      <c r="N2016">
        <v>4.1500000000000004</v>
      </c>
      <c r="O2016">
        <v>99</v>
      </c>
      <c r="P2016">
        <v>0.1</v>
      </c>
      <c r="Q2016">
        <v>4623.3476419999997</v>
      </c>
      <c r="R2016">
        <v>121337</v>
      </c>
      <c r="S2016">
        <v>7.9</v>
      </c>
      <c r="T2016">
        <v>7.8</v>
      </c>
      <c r="U2016">
        <v>0.68700000000000006</v>
      </c>
      <c r="V2016">
        <v>12.6</v>
      </c>
      <c r="W2016">
        <f t="shared" si="186"/>
        <v>1</v>
      </c>
      <c r="X2016">
        <f t="shared" si="187"/>
        <v>0</v>
      </c>
      <c r="Y2016">
        <f t="shared" si="188"/>
        <v>0</v>
      </c>
      <c r="Z2016">
        <f t="shared" si="189"/>
        <v>0</v>
      </c>
      <c r="AA2016">
        <f t="shared" si="190"/>
        <v>0</v>
      </c>
      <c r="AB2016">
        <f t="shared" si="191"/>
        <v>0</v>
      </c>
      <c r="AC2016">
        <v>71.5</v>
      </c>
    </row>
    <row r="2017" spans="1:29" x14ac:dyDescent="0.25">
      <c r="A2017" t="s">
        <v>27</v>
      </c>
      <c r="B2017" t="s">
        <v>181</v>
      </c>
      <c r="C2017">
        <v>2004</v>
      </c>
      <c r="D2017" t="s">
        <v>24</v>
      </c>
      <c r="E2017">
        <v>134</v>
      </c>
      <c r="F2017">
        <v>1</v>
      </c>
      <c r="G2017">
        <v>7.42</v>
      </c>
      <c r="H2017">
        <v>462.70767560000002</v>
      </c>
      <c r="I2017">
        <v>89</v>
      </c>
      <c r="J2017">
        <v>11</v>
      </c>
      <c r="K2017">
        <v>53.3</v>
      </c>
      <c r="L2017">
        <v>1</v>
      </c>
      <c r="M2017">
        <v>96</v>
      </c>
      <c r="N2017">
        <v>8.24</v>
      </c>
      <c r="O2017">
        <v>88</v>
      </c>
      <c r="P2017">
        <v>0.1</v>
      </c>
      <c r="Q2017">
        <v>3331.2287660000002</v>
      </c>
      <c r="R2017">
        <v>7463157</v>
      </c>
      <c r="S2017">
        <v>2.6</v>
      </c>
      <c r="T2017">
        <v>2.6</v>
      </c>
      <c r="U2017">
        <v>0.72</v>
      </c>
      <c r="V2017">
        <v>13.1</v>
      </c>
      <c r="W2017">
        <f t="shared" si="186"/>
        <v>0</v>
      </c>
      <c r="X2017">
        <f t="shared" si="187"/>
        <v>0</v>
      </c>
      <c r="Y2017">
        <f t="shared" si="188"/>
        <v>0</v>
      </c>
      <c r="Z2017">
        <f t="shared" si="189"/>
        <v>0</v>
      </c>
      <c r="AA2017">
        <f t="shared" si="190"/>
        <v>1</v>
      </c>
      <c r="AB2017">
        <f t="shared" si="191"/>
        <v>0</v>
      </c>
      <c r="AC2017">
        <v>73</v>
      </c>
    </row>
    <row r="2018" spans="1:29" x14ac:dyDescent="0.25">
      <c r="A2018" t="s">
        <v>32</v>
      </c>
      <c r="B2018" t="s">
        <v>84</v>
      </c>
      <c r="C2018">
        <v>2008</v>
      </c>
      <c r="D2018" t="s">
        <v>24</v>
      </c>
      <c r="E2018">
        <v>194</v>
      </c>
      <c r="F2018">
        <v>2</v>
      </c>
      <c r="G2018">
        <v>2.68</v>
      </c>
      <c r="H2018">
        <v>53.959498770000003</v>
      </c>
      <c r="I2018">
        <v>98</v>
      </c>
      <c r="J2018">
        <v>0</v>
      </c>
      <c r="K2018">
        <v>51.4</v>
      </c>
      <c r="L2018">
        <v>3</v>
      </c>
      <c r="M2018">
        <v>98</v>
      </c>
      <c r="N2018">
        <v>6.21</v>
      </c>
      <c r="O2018">
        <v>98</v>
      </c>
      <c r="P2018">
        <v>0.3</v>
      </c>
      <c r="Q2018">
        <v>357.34767399999998</v>
      </c>
      <c r="R2018">
        <v>61131</v>
      </c>
      <c r="S2018">
        <v>1.8</v>
      </c>
      <c r="T2018">
        <v>1.7</v>
      </c>
      <c r="U2018">
        <v>0.65900000000000003</v>
      </c>
      <c r="V2018">
        <v>13.4</v>
      </c>
      <c r="W2018">
        <f t="shared" si="186"/>
        <v>0</v>
      </c>
      <c r="X2018">
        <f t="shared" si="187"/>
        <v>0</v>
      </c>
      <c r="Y2018">
        <f t="shared" si="188"/>
        <v>0</v>
      </c>
      <c r="Z2018">
        <f t="shared" si="189"/>
        <v>0</v>
      </c>
      <c r="AA2018">
        <f t="shared" si="190"/>
        <v>0</v>
      </c>
      <c r="AB2018">
        <f t="shared" si="191"/>
        <v>0</v>
      </c>
      <c r="AC2018">
        <v>71.7</v>
      </c>
    </row>
    <row r="2019" spans="1:29" x14ac:dyDescent="0.25">
      <c r="A2019" t="s">
        <v>25</v>
      </c>
      <c r="B2019" t="s">
        <v>108</v>
      </c>
      <c r="C2019">
        <v>2003</v>
      </c>
      <c r="D2019" t="s">
        <v>24</v>
      </c>
      <c r="E2019">
        <v>189</v>
      </c>
      <c r="F2019">
        <v>173</v>
      </c>
      <c r="G2019">
        <v>0.05</v>
      </c>
      <c r="H2019">
        <v>8.4601557580000009</v>
      </c>
      <c r="I2019">
        <v>64</v>
      </c>
      <c r="J2019">
        <v>24457</v>
      </c>
      <c r="K2019">
        <v>17.5</v>
      </c>
      <c r="L2019">
        <v>215</v>
      </c>
      <c r="M2019">
        <v>8</v>
      </c>
      <c r="N2019">
        <v>2.5299999999999998</v>
      </c>
      <c r="O2019">
        <v>71</v>
      </c>
      <c r="P2019">
        <v>0.1</v>
      </c>
      <c r="Q2019">
        <v>164.59447</v>
      </c>
      <c r="R2019">
        <v>22545214</v>
      </c>
      <c r="S2019">
        <v>1.9</v>
      </c>
      <c r="T2019">
        <v>11</v>
      </c>
      <c r="U2019">
        <v>0.61299999999999999</v>
      </c>
      <c r="V2019">
        <v>10.8</v>
      </c>
      <c r="W2019">
        <f t="shared" si="186"/>
        <v>0</v>
      </c>
      <c r="X2019">
        <f t="shared" si="187"/>
        <v>1</v>
      </c>
      <c r="Y2019">
        <f t="shared" si="188"/>
        <v>0</v>
      </c>
      <c r="Z2019">
        <f t="shared" si="189"/>
        <v>0</v>
      </c>
      <c r="AA2019">
        <f t="shared" si="190"/>
        <v>0</v>
      </c>
      <c r="AB2019">
        <f t="shared" si="191"/>
        <v>0</v>
      </c>
      <c r="AC2019">
        <v>66.900000000000006</v>
      </c>
    </row>
    <row r="2020" spans="1:29" x14ac:dyDescent="0.25">
      <c r="A2020" t="s">
        <v>25</v>
      </c>
      <c r="B2020" t="s">
        <v>60</v>
      </c>
      <c r="C2020">
        <v>2003</v>
      </c>
      <c r="D2020" t="s">
        <v>24</v>
      </c>
      <c r="E2020">
        <v>268</v>
      </c>
      <c r="F2020">
        <v>21</v>
      </c>
      <c r="G2020">
        <v>1.44</v>
      </c>
      <c r="H2020">
        <v>55.595439460000001</v>
      </c>
      <c r="J2020">
        <v>653</v>
      </c>
      <c r="K2020">
        <v>13.1</v>
      </c>
      <c r="L2020">
        <v>26</v>
      </c>
      <c r="M2020">
        <v>69</v>
      </c>
      <c r="N2020">
        <v>6.74</v>
      </c>
      <c r="O2020">
        <v>69</v>
      </c>
      <c r="P2020">
        <v>1.9</v>
      </c>
      <c r="Q2020">
        <v>362.4213785</v>
      </c>
      <c r="R2020">
        <v>12853124</v>
      </c>
      <c r="S2020">
        <v>11.6</v>
      </c>
      <c r="T2020">
        <v>11.7</v>
      </c>
      <c r="U2020">
        <v>0.44500000000000001</v>
      </c>
      <c r="V2020">
        <v>9.3000000000000007</v>
      </c>
      <c r="W2020">
        <f t="shared" si="186"/>
        <v>0</v>
      </c>
      <c r="X2020">
        <f t="shared" si="187"/>
        <v>1</v>
      </c>
      <c r="Y2020">
        <f t="shared" si="188"/>
        <v>0</v>
      </c>
      <c r="Z2020">
        <f t="shared" si="189"/>
        <v>0</v>
      </c>
      <c r="AA2020">
        <f t="shared" si="190"/>
        <v>0</v>
      </c>
      <c r="AB2020">
        <f t="shared" si="191"/>
        <v>0</v>
      </c>
      <c r="AC2020">
        <v>63</v>
      </c>
    </row>
    <row r="2021" spans="1:29" x14ac:dyDescent="0.25">
      <c r="A2021" t="s">
        <v>38</v>
      </c>
      <c r="B2021" t="s">
        <v>119</v>
      </c>
      <c r="C2021">
        <v>2005</v>
      </c>
      <c r="D2021" t="s">
        <v>24</v>
      </c>
      <c r="E2021">
        <v>213</v>
      </c>
      <c r="F2021">
        <v>0</v>
      </c>
      <c r="G2021">
        <v>0.6</v>
      </c>
      <c r="H2021">
        <v>111.7392134</v>
      </c>
      <c r="I2021">
        <v>5</v>
      </c>
      <c r="J2021">
        <v>0</v>
      </c>
      <c r="K2021">
        <v>72.099999999999994</v>
      </c>
      <c r="L2021">
        <v>0</v>
      </c>
      <c r="M2021">
        <v>74</v>
      </c>
      <c r="N2021">
        <v>1.6</v>
      </c>
      <c r="O2021">
        <v>79</v>
      </c>
      <c r="P2021">
        <v>0.1</v>
      </c>
      <c r="Q2021">
        <v>1214.5566670000001</v>
      </c>
      <c r="R2021">
        <v>92325</v>
      </c>
      <c r="S2021">
        <v>0.2</v>
      </c>
      <c r="T2021">
        <v>0.2</v>
      </c>
      <c r="U2021">
        <v>0</v>
      </c>
      <c r="V2021">
        <v>12.2</v>
      </c>
      <c r="W2021">
        <f t="shared" si="186"/>
        <v>0</v>
      </c>
      <c r="X2021">
        <f t="shared" si="187"/>
        <v>0</v>
      </c>
      <c r="Y2021">
        <f t="shared" si="188"/>
        <v>1</v>
      </c>
      <c r="Z2021">
        <f t="shared" si="189"/>
        <v>0</v>
      </c>
      <c r="AA2021">
        <f t="shared" si="190"/>
        <v>0</v>
      </c>
      <c r="AB2021">
        <f t="shared" si="191"/>
        <v>0</v>
      </c>
      <c r="AC2021">
        <v>64.900000000000006</v>
      </c>
    </row>
    <row r="2022" spans="1:29" x14ac:dyDescent="0.25">
      <c r="A2022" t="s">
        <v>25</v>
      </c>
      <c r="B2022" t="s">
        <v>116</v>
      </c>
      <c r="C2022">
        <v>2015</v>
      </c>
      <c r="D2022" t="s">
        <v>24</v>
      </c>
      <c r="E2022">
        <v>112</v>
      </c>
      <c r="F2022">
        <v>4</v>
      </c>
      <c r="H2022">
        <v>0</v>
      </c>
      <c r="I2022">
        <v>99</v>
      </c>
      <c r="J2022">
        <v>0</v>
      </c>
      <c r="K2022">
        <v>65.599999999999994</v>
      </c>
      <c r="L2022">
        <v>4</v>
      </c>
      <c r="M2022">
        <v>99</v>
      </c>
      <c r="O2022">
        <v>99</v>
      </c>
      <c r="P2022">
        <v>0.1</v>
      </c>
      <c r="Q2022">
        <v>496.99275</v>
      </c>
      <c r="R2022">
        <v>915932</v>
      </c>
      <c r="S2022">
        <v>4</v>
      </c>
      <c r="T2022">
        <v>4</v>
      </c>
      <c r="U2022">
        <v>0.74099999999999999</v>
      </c>
      <c r="V2022">
        <v>13.1</v>
      </c>
      <c r="W2022">
        <f t="shared" si="186"/>
        <v>0</v>
      </c>
      <c r="X2022">
        <f t="shared" si="187"/>
        <v>1</v>
      </c>
      <c r="Y2022">
        <f t="shared" si="188"/>
        <v>0</v>
      </c>
      <c r="Z2022">
        <f t="shared" si="189"/>
        <v>0</v>
      </c>
      <c r="AA2022">
        <f t="shared" si="190"/>
        <v>0</v>
      </c>
      <c r="AB2022">
        <f t="shared" si="191"/>
        <v>0</v>
      </c>
      <c r="AC2022">
        <v>74.099999999999994</v>
      </c>
    </row>
    <row r="2023" spans="1:29" x14ac:dyDescent="0.25">
      <c r="A2023" t="s">
        <v>38</v>
      </c>
      <c r="B2023" t="s">
        <v>218</v>
      </c>
      <c r="C2023">
        <v>2004</v>
      </c>
      <c r="D2023" t="s">
        <v>24</v>
      </c>
      <c r="E2023">
        <v>169</v>
      </c>
      <c r="F2023">
        <v>0</v>
      </c>
      <c r="G2023">
        <v>0.85</v>
      </c>
      <c r="H2023">
        <v>334.16733729999999</v>
      </c>
      <c r="I2023">
        <v>63</v>
      </c>
      <c r="J2023">
        <v>0</v>
      </c>
      <c r="K2023">
        <v>44.1</v>
      </c>
      <c r="L2023">
        <v>0</v>
      </c>
      <c r="M2023">
        <v>67</v>
      </c>
      <c r="N2023">
        <v>4.12</v>
      </c>
      <c r="O2023">
        <v>69</v>
      </c>
      <c r="P2023">
        <v>0.1</v>
      </c>
      <c r="Q2023">
        <v>1787.94723</v>
      </c>
      <c r="R2023">
        <v>24143</v>
      </c>
      <c r="S2023">
        <v>1.6</v>
      </c>
      <c r="T2023">
        <v>1.5</v>
      </c>
      <c r="U2023">
        <v>0</v>
      </c>
      <c r="V2023">
        <v>10.7</v>
      </c>
      <c r="W2023">
        <f t="shared" si="186"/>
        <v>0</v>
      </c>
      <c r="X2023">
        <f t="shared" si="187"/>
        <v>0</v>
      </c>
      <c r="Y2023">
        <f t="shared" si="188"/>
        <v>1</v>
      </c>
      <c r="Z2023">
        <f t="shared" si="189"/>
        <v>0</v>
      </c>
      <c r="AA2023">
        <f t="shared" si="190"/>
        <v>0</v>
      </c>
      <c r="AB2023">
        <f t="shared" si="191"/>
        <v>0</v>
      </c>
      <c r="AC2023">
        <v>69.599999999999994</v>
      </c>
    </row>
    <row r="2024" spans="1:29" x14ac:dyDescent="0.25">
      <c r="A2024" t="s">
        <v>29</v>
      </c>
      <c r="B2024" t="s">
        <v>69</v>
      </c>
      <c r="C2024">
        <v>2011</v>
      </c>
      <c r="D2024" t="s">
        <v>24</v>
      </c>
      <c r="E2024">
        <v>285</v>
      </c>
      <c r="F2024">
        <v>7</v>
      </c>
      <c r="G2024">
        <v>3.82</v>
      </c>
      <c r="H2024">
        <v>0</v>
      </c>
      <c r="I2024">
        <v>7</v>
      </c>
      <c r="J2024">
        <v>315</v>
      </c>
      <c r="K2024">
        <v>25</v>
      </c>
      <c r="L2024">
        <v>10</v>
      </c>
      <c r="M2024">
        <v>69</v>
      </c>
      <c r="N2024">
        <v>2.79</v>
      </c>
      <c r="O2024">
        <v>82</v>
      </c>
      <c r="P2024">
        <v>3.5</v>
      </c>
      <c r="S2024">
        <v>8</v>
      </c>
      <c r="T2024">
        <v>7.6</v>
      </c>
      <c r="U2024">
        <v>0.55800000000000005</v>
      </c>
      <c r="V2024">
        <v>10.7</v>
      </c>
      <c r="W2024">
        <f t="shared" si="186"/>
        <v>1</v>
      </c>
      <c r="X2024">
        <f t="shared" si="187"/>
        <v>0</v>
      </c>
      <c r="Y2024">
        <f t="shared" si="188"/>
        <v>0</v>
      </c>
      <c r="Z2024">
        <f t="shared" si="189"/>
        <v>0</v>
      </c>
      <c r="AA2024">
        <f t="shared" si="190"/>
        <v>0</v>
      </c>
      <c r="AB2024">
        <f t="shared" si="191"/>
        <v>0</v>
      </c>
      <c r="AC2024">
        <v>62.9</v>
      </c>
    </row>
    <row r="2025" spans="1:29" x14ac:dyDescent="0.25">
      <c r="A2025" t="s">
        <v>34</v>
      </c>
      <c r="B2025" t="s">
        <v>194</v>
      </c>
      <c r="C2025">
        <v>2009</v>
      </c>
      <c r="D2025" t="s">
        <v>24</v>
      </c>
      <c r="E2025">
        <v>196</v>
      </c>
      <c r="F2025">
        <v>0</v>
      </c>
      <c r="G2025">
        <v>5.13</v>
      </c>
      <c r="H2025">
        <v>885.07397660000004</v>
      </c>
      <c r="I2025">
        <v>87</v>
      </c>
      <c r="J2025">
        <v>0</v>
      </c>
      <c r="K2025">
        <v>54.1</v>
      </c>
      <c r="L2025">
        <v>0</v>
      </c>
      <c r="M2025">
        <v>85</v>
      </c>
      <c r="N2025">
        <v>6.14</v>
      </c>
      <c r="O2025">
        <v>87</v>
      </c>
      <c r="P2025">
        <v>0.6</v>
      </c>
      <c r="Q2025">
        <v>7443.85178</v>
      </c>
      <c r="R2025">
        <v>52619</v>
      </c>
      <c r="S2025">
        <v>3.5</v>
      </c>
      <c r="T2025">
        <v>3.4</v>
      </c>
      <c r="U2025">
        <v>0.69599999999999995</v>
      </c>
      <c r="V2025">
        <v>12.1</v>
      </c>
      <c r="W2025">
        <f t="shared" si="186"/>
        <v>0</v>
      </c>
      <c r="X2025">
        <f t="shared" si="187"/>
        <v>0</v>
      </c>
      <c r="Y2025">
        <f t="shared" si="188"/>
        <v>0</v>
      </c>
      <c r="Z2025">
        <f t="shared" si="189"/>
        <v>1</v>
      </c>
      <c r="AA2025">
        <f t="shared" si="190"/>
        <v>0</v>
      </c>
      <c r="AB2025">
        <f t="shared" si="191"/>
        <v>0</v>
      </c>
      <c r="AC2025">
        <v>70</v>
      </c>
    </row>
    <row r="2026" spans="1:29" x14ac:dyDescent="0.25">
      <c r="A2026" t="s">
        <v>27</v>
      </c>
      <c r="B2026" t="s">
        <v>75</v>
      </c>
      <c r="C2026">
        <v>2011</v>
      </c>
      <c r="D2026" t="s">
        <v>37</v>
      </c>
      <c r="E2026">
        <v>97</v>
      </c>
      <c r="F2026">
        <v>0</v>
      </c>
      <c r="G2026">
        <v>12.43</v>
      </c>
      <c r="H2026">
        <v>0</v>
      </c>
      <c r="I2026">
        <v>99</v>
      </c>
      <c r="J2026">
        <v>17</v>
      </c>
      <c r="K2026">
        <v>64</v>
      </c>
      <c r="L2026">
        <v>0</v>
      </c>
      <c r="M2026">
        <v>99</v>
      </c>
      <c r="N2026">
        <v>7.5</v>
      </c>
      <c r="O2026">
        <v>99</v>
      </c>
      <c r="P2026">
        <v>0.1</v>
      </c>
      <c r="S2026">
        <v>1.9</v>
      </c>
      <c r="T2026">
        <v>1.9</v>
      </c>
      <c r="W2026">
        <f t="shared" si="186"/>
        <v>0</v>
      </c>
      <c r="X2026">
        <f t="shared" si="187"/>
        <v>0</v>
      </c>
      <c r="Y2026">
        <f t="shared" si="188"/>
        <v>0</v>
      </c>
      <c r="Z2026">
        <f t="shared" si="189"/>
        <v>0</v>
      </c>
      <c r="AA2026">
        <f t="shared" si="190"/>
        <v>1</v>
      </c>
      <c r="AB2026">
        <f t="shared" si="191"/>
        <v>1</v>
      </c>
      <c r="AC2026">
        <v>77.8</v>
      </c>
    </row>
    <row r="2027" spans="1:29" x14ac:dyDescent="0.25">
      <c r="A2027" t="s">
        <v>29</v>
      </c>
      <c r="B2027" t="s">
        <v>92</v>
      </c>
      <c r="C2027">
        <v>2003</v>
      </c>
      <c r="D2027" t="s">
        <v>24</v>
      </c>
      <c r="E2027">
        <v>32</v>
      </c>
      <c r="F2027">
        <v>2</v>
      </c>
      <c r="G2027">
        <v>6.47</v>
      </c>
      <c r="H2027">
        <v>352.23236500000002</v>
      </c>
      <c r="J2027">
        <v>0</v>
      </c>
      <c r="K2027">
        <v>29.8</v>
      </c>
      <c r="L2027">
        <v>3</v>
      </c>
      <c r="M2027">
        <v>44</v>
      </c>
      <c r="N2027">
        <v>3.48</v>
      </c>
      <c r="O2027">
        <v>45</v>
      </c>
      <c r="P2027">
        <v>11</v>
      </c>
      <c r="Q2027">
        <v>4892.11618</v>
      </c>
      <c r="R2027">
        <v>1328146</v>
      </c>
      <c r="S2027">
        <v>7.5</v>
      </c>
      <c r="T2027">
        <v>7.4</v>
      </c>
      <c r="U2027">
        <v>0.63800000000000001</v>
      </c>
      <c r="V2027">
        <v>12.3</v>
      </c>
      <c r="W2027">
        <f t="shared" si="186"/>
        <v>1</v>
      </c>
      <c r="X2027">
        <f t="shared" si="187"/>
        <v>0</v>
      </c>
      <c r="Y2027">
        <f t="shared" si="188"/>
        <v>0</v>
      </c>
      <c r="Z2027">
        <f t="shared" si="189"/>
        <v>0</v>
      </c>
      <c r="AA2027">
        <f t="shared" si="190"/>
        <v>0</v>
      </c>
      <c r="AB2027">
        <f t="shared" si="191"/>
        <v>0</v>
      </c>
      <c r="AC2027">
        <v>59.7</v>
      </c>
    </row>
    <row r="2028" spans="1:29" x14ac:dyDescent="0.25">
      <c r="A2028" t="s">
        <v>27</v>
      </c>
      <c r="B2028" t="s">
        <v>78</v>
      </c>
      <c r="C2028">
        <v>2003</v>
      </c>
      <c r="D2028" t="s">
        <v>37</v>
      </c>
      <c r="E2028">
        <v>11</v>
      </c>
      <c r="F2028">
        <v>0</v>
      </c>
      <c r="G2028">
        <v>11.54</v>
      </c>
      <c r="H2028">
        <v>650.98135439999999</v>
      </c>
      <c r="J2028">
        <v>0</v>
      </c>
      <c r="K2028">
        <v>53.9</v>
      </c>
      <c r="L2028">
        <v>0</v>
      </c>
      <c r="M2028">
        <v>96</v>
      </c>
      <c r="N2028">
        <v>9.51</v>
      </c>
      <c r="O2028">
        <v>96</v>
      </c>
      <c r="P2028">
        <v>0.1</v>
      </c>
      <c r="Q2028">
        <v>4458.7763999999997</v>
      </c>
      <c r="R2028">
        <v>539574</v>
      </c>
      <c r="S2028">
        <v>1.2</v>
      </c>
      <c r="T2028">
        <v>1</v>
      </c>
      <c r="U2028">
        <v>0.88200000000000001</v>
      </c>
      <c r="V2028">
        <v>16.3</v>
      </c>
      <c r="W2028">
        <f t="shared" si="186"/>
        <v>0</v>
      </c>
      <c r="X2028">
        <f t="shared" si="187"/>
        <v>0</v>
      </c>
      <c r="Y2028">
        <f t="shared" si="188"/>
        <v>0</v>
      </c>
      <c r="Z2028">
        <f t="shared" si="189"/>
        <v>0</v>
      </c>
      <c r="AA2028">
        <f t="shared" si="190"/>
        <v>1</v>
      </c>
      <c r="AB2028">
        <f t="shared" si="191"/>
        <v>1</v>
      </c>
      <c r="AC2028">
        <v>77.3</v>
      </c>
    </row>
    <row r="2029" spans="1:29" x14ac:dyDescent="0.25">
      <c r="A2029" t="s">
        <v>25</v>
      </c>
      <c r="B2029" t="s">
        <v>112</v>
      </c>
      <c r="C2029">
        <v>2014</v>
      </c>
      <c r="D2029" t="s">
        <v>24</v>
      </c>
      <c r="E2029">
        <v>6</v>
      </c>
      <c r="F2029">
        <v>1</v>
      </c>
      <c r="G2029">
        <v>2.62</v>
      </c>
      <c r="H2029">
        <v>4348.3353100000004</v>
      </c>
      <c r="I2029">
        <v>97</v>
      </c>
      <c r="J2029">
        <v>6</v>
      </c>
      <c r="K2029">
        <v>64.599999999999994</v>
      </c>
      <c r="L2029">
        <v>1</v>
      </c>
      <c r="M2029">
        <v>95</v>
      </c>
      <c r="N2029">
        <v>7.81</v>
      </c>
      <c r="O2029">
        <v>95</v>
      </c>
      <c r="P2029">
        <v>0.1</v>
      </c>
      <c r="Q2029">
        <v>37582.846239999999</v>
      </c>
      <c r="R2029">
        <v>82157</v>
      </c>
      <c r="S2029">
        <v>1.2</v>
      </c>
      <c r="T2029">
        <v>1.1000000000000001</v>
      </c>
      <c r="U2029">
        <v>0.89500000000000002</v>
      </c>
      <c r="V2029">
        <v>16</v>
      </c>
      <c r="W2029">
        <f t="shared" si="186"/>
        <v>0</v>
      </c>
      <c r="X2029">
        <f t="shared" si="187"/>
        <v>1</v>
      </c>
      <c r="Y2029">
        <f t="shared" si="188"/>
        <v>0</v>
      </c>
      <c r="Z2029">
        <f t="shared" si="189"/>
        <v>0</v>
      </c>
      <c r="AA2029">
        <f t="shared" si="190"/>
        <v>0</v>
      </c>
      <c r="AB2029">
        <f t="shared" si="191"/>
        <v>0</v>
      </c>
      <c r="AC2029">
        <v>82.2</v>
      </c>
    </row>
    <row r="2030" spans="1:29" x14ac:dyDescent="0.25">
      <c r="A2030" t="s">
        <v>25</v>
      </c>
      <c r="B2030" t="s">
        <v>164</v>
      </c>
      <c r="C2030">
        <v>2011</v>
      </c>
      <c r="D2030" t="s">
        <v>24</v>
      </c>
      <c r="E2030">
        <v>218</v>
      </c>
      <c r="F2030">
        <v>57</v>
      </c>
      <c r="G2030">
        <v>4.96</v>
      </c>
      <c r="H2030">
        <v>191.49497790000001</v>
      </c>
      <c r="I2030">
        <v>87</v>
      </c>
      <c r="J2030">
        <v>6538</v>
      </c>
      <c r="K2030">
        <v>23.1</v>
      </c>
      <c r="L2030">
        <v>72</v>
      </c>
      <c r="M2030">
        <v>87</v>
      </c>
      <c r="N2030">
        <v>4.29</v>
      </c>
      <c r="O2030">
        <v>87</v>
      </c>
      <c r="P2030">
        <v>0.1</v>
      </c>
      <c r="Q2030">
        <v>2352.5181560000001</v>
      </c>
      <c r="R2030">
        <v>9527794</v>
      </c>
      <c r="S2030">
        <v>1</v>
      </c>
      <c r="T2030">
        <v>9.6999999999999993</v>
      </c>
      <c r="U2030">
        <v>0.66900000000000004</v>
      </c>
      <c r="V2030">
        <v>11.5</v>
      </c>
      <c r="W2030">
        <f t="shared" si="186"/>
        <v>0</v>
      </c>
      <c r="X2030">
        <f t="shared" si="187"/>
        <v>1</v>
      </c>
      <c r="Y2030">
        <f t="shared" si="188"/>
        <v>0</v>
      </c>
      <c r="Z2030">
        <f t="shared" si="189"/>
        <v>0</v>
      </c>
      <c r="AA2030">
        <f t="shared" si="190"/>
        <v>0</v>
      </c>
      <c r="AB2030">
        <f t="shared" si="191"/>
        <v>0</v>
      </c>
      <c r="AC2030">
        <v>68</v>
      </c>
    </row>
    <row r="2031" spans="1:29" x14ac:dyDescent="0.25">
      <c r="A2031" t="s">
        <v>34</v>
      </c>
      <c r="B2031" t="s">
        <v>82</v>
      </c>
      <c r="C2031">
        <v>2012</v>
      </c>
      <c r="D2031" t="s">
        <v>24</v>
      </c>
      <c r="E2031">
        <v>127</v>
      </c>
      <c r="F2031">
        <v>7</v>
      </c>
      <c r="G2031">
        <v>3.92</v>
      </c>
      <c r="H2031">
        <v>41.880877120000001</v>
      </c>
      <c r="I2031">
        <v>88</v>
      </c>
      <c r="J2031">
        <v>72</v>
      </c>
      <c r="K2031">
        <v>52.1</v>
      </c>
      <c r="L2031">
        <v>8</v>
      </c>
      <c r="M2031">
        <v>85</v>
      </c>
      <c r="N2031">
        <v>6.48</v>
      </c>
      <c r="O2031">
        <v>87</v>
      </c>
      <c r="P2031">
        <v>0.1</v>
      </c>
      <c r="Q2031">
        <v>572.14313000000004</v>
      </c>
      <c r="R2031">
        <v>15419666</v>
      </c>
      <c r="S2031">
        <v>1.3</v>
      </c>
      <c r="T2031">
        <v>1.2</v>
      </c>
      <c r="U2031">
        <v>0.71699999999999997</v>
      </c>
      <c r="V2031">
        <v>13.3</v>
      </c>
      <c r="W2031">
        <f t="shared" si="186"/>
        <v>0</v>
      </c>
      <c r="X2031">
        <f t="shared" si="187"/>
        <v>0</v>
      </c>
      <c r="Y2031">
        <f t="shared" si="188"/>
        <v>0</v>
      </c>
      <c r="Z2031">
        <f t="shared" si="189"/>
        <v>1</v>
      </c>
      <c r="AA2031">
        <f t="shared" si="190"/>
        <v>0</v>
      </c>
      <c r="AB2031">
        <f t="shared" si="191"/>
        <v>0</v>
      </c>
      <c r="AC2031">
        <v>75.5</v>
      </c>
    </row>
    <row r="2032" spans="1:29" x14ac:dyDescent="0.25">
      <c r="A2032" t="s">
        <v>27</v>
      </c>
      <c r="B2032" t="s">
        <v>211</v>
      </c>
      <c r="C2032">
        <v>2010</v>
      </c>
      <c r="D2032" t="s">
        <v>24</v>
      </c>
      <c r="E2032">
        <v>212</v>
      </c>
      <c r="F2032">
        <v>5</v>
      </c>
      <c r="G2032">
        <v>8.39</v>
      </c>
      <c r="H2032">
        <v>375.68353760000002</v>
      </c>
      <c r="I2032">
        <v>48</v>
      </c>
      <c r="J2032">
        <v>39</v>
      </c>
      <c r="K2032">
        <v>58.5</v>
      </c>
      <c r="L2032">
        <v>6</v>
      </c>
      <c r="M2032">
        <v>57</v>
      </c>
      <c r="N2032">
        <v>7.81</v>
      </c>
      <c r="O2032">
        <v>52</v>
      </c>
      <c r="P2032">
        <v>0.2</v>
      </c>
      <c r="Q2032">
        <v>2965.1423650000002</v>
      </c>
      <c r="R2032">
        <v>45877</v>
      </c>
      <c r="S2032">
        <v>2.4</v>
      </c>
      <c r="T2032">
        <v>2.5</v>
      </c>
      <c r="U2032">
        <v>0.72799999999999998</v>
      </c>
      <c r="V2032">
        <v>14.9</v>
      </c>
      <c r="W2032">
        <f t="shared" si="186"/>
        <v>0</v>
      </c>
      <c r="X2032">
        <f t="shared" si="187"/>
        <v>0</v>
      </c>
      <c r="Y2032">
        <f t="shared" si="188"/>
        <v>0</v>
      </c>
      <c r="Z2032">
        <f t="shared" si="189"/>
        <v>0</v>
      </c>
      <c r="AA2032">
        <f t="shared" si="190"/>
        <v>1</v>
      </c>
      <c r="AB2032">
        <f t="shared" si="191"/>
        <v>0</v>
      </c>
      <c r="AC2032">
        <v>69.8</v>
      </c>
    </row>
    <row r="2033" spans="1:29" x14ac:dyDescent="0.25">
      <c r="A2033" t="s">
        <v>29</v>
      </c>
      <c r="B2033" t="s">
        <v>86</v>
      </c>
      <c r="C2033">
        <v>2009</v>
      </c>
      <c r="D2033" t="s">
        <v>24</v>
      </c>
      <c r="E2033">
        <v>311</v>
      </c>
      <c r="F2033">
        <v>6</v>
      </c>
      <c r="G2033">
        <v>0.63</v>
      </c>
      <c r="H2033">
        <v>1.5751601959999999</v>
      </c>
      <c r="I2033">
        <v>92</v>
      </c>
      <c r="J2033">
        <v>82</v>
      </c>
      <c r="K2033">
        <v>15.5</v>
      </c>
      <c r="L2033">
        <v>9</v>
      </c>
      <c r="M2033">
        <v>92</v>
      </c>
      <c r="N2033">
        <v>3.3</v>
      </c>
      <c r="O2033">
        <v>92</v>
      </c>
      <c r="P2033">
        <v>1</v>
      </c>
      <c r="Q2033">
        <v>43.754449899999997</v>
      </c>
      <c r="R2033">
        <v>431334</v>
      </c>
      <c r="S2033">
        <v>9</v>
      </c>
      <c r="T2033">
        <v>8.9</v>
      </c>
      <c r="U2033">
        <v>0.40200000000000002</v>
      </c>
      <c r="V2033">
        <v>5.2</v>
      </c>
      <c r="W2033">
        <f t="shared" si="186"/>
        <v>1</v>
      </c>
      <c r="X2033">
        <f t="shared" si="187"/>
        <v>0</v>
      </c>
      <c r="Y2033">
        <f t="shared" si="188"/>
        <v>0</v>
      </c>
      <c r="Z2033">
        <f t="shared" si="189"/>
        <v>0</v>
      </c>
      <c r="AA2033">
        <f t="shared" si="190"/>
        <v>0</v>
      </c>
      <c r="AB2033">
        <f t="shared" si="191"/>
        <v>0</v>
      </c>
      <c r="AC2033">
        <v>61.4</v>
      </c>
    </row>
    <row r="2034" spans="1:29" x14ac:dyDescent="0.25">
      <c r="A2034" t="s">
        <v>32</v>
      </c>
      <c r="B2034" t="s">
        <v>98</v>
      </c>
      <c r="C2034">
        <v>2013</v>
      </c>
      <c r="D2034" t="s">
        <v>24</v>
      </c>
      <c r="E2034">
        <v>144</v>
      </c>
      <c r="F2034">
        <v>0</v>
      </c>
      <c r="G2034">
        <v>8.25</v>
      </c>
      <c r="H2034">
        <v>780.44592809999995</v>
      </c>
      <c r="I2034">
        <v>97</v>
      </c>
      <c r="J2034">
        <v>0</v>
      </c>
      <c r="K2034">
        <v>46.5</v>
      </c>
      <c r="L2034">
        <v>0</v>
      </c>
      <c r="M2034">
        <v>98</v>
      </c>
      <c r="N2034">
        <v>6.15</v>
      </c>
      <c r="O2034">
        <v>97</v>
      </c>
      <c r="P2034">
        <v>0.1</v>
      </c>
      <c r="Q2034">
        <v>7955.6159850000004</v>
      </c>
      <c r="S2034">
        <v>3.8</v>
      </c>
      <c r="T2034">
        <v>3.8</v>
      </c>
      <c r="U2034">
        <v>0.746</v>
      </c>
      <c r="V2034">
        <v>15.8</v>
      </c>
      <c r="W2034">
        <f t="shared" si="186"/>
        <v>0</v>
      </c>
      <c r="X2034">
        <f t="shared" si="187"/>
        <v>0</v>
      </c>
      <c r="Y2034">
        <f t="shared" si="188"/>
        <v>0</v>
      </c>
      <c r="Z2034">
        <f t="shared" si="189"/>
        <v>0</v>
      </c>
      <c r="AA2034">
        <f t="shared" si="190"/>
        <v>0</v>
      </c>
      <c r="AB2034">
        <f t="shared" si="191"/>
        <v>0</v>
      </c>
      <c r="AC2034">
        <v>73.3</v>
      </c>
    </row>
    <row r="2035" spans="1:29" x14ac:dyDescent="0.25">
      <c r="A2035" t="s">
        <v>27</v>
      </c>
      <c r="B2035" t="s">
        <v>197</v>
      </c>
      <c r="C2035">
        <v>2013</v>
      </c>
      <c r="D2035" t="s">
        <v>37</v>
      </c>
      <c r="E2035">
        <v>52</v>
      </c>
      <c r="F2035">
        <v>0</v>
      </c>
      <c r="G2035">
        <v>9.73</v>
      </c>
      <c r="H2035">
        <v>19099.04506</v>
      </c>
      <c r="J2035">
        <v>175</v>
      </c>
      <c r="K2035">
        <v>56.6</v>
      </c>
      <c r="L2035">
        <v>0</v>
      </c>
      <c r="M2035">
        <v>96</v>
      </c>
      <c r="N2035">
        <v>11.71</v>
      </c>
      <c r="O2035">
        <v>96</v>
      </c>
      <c r="P2035">
        <v>0.1</v>
      </c>
      <c r="Q2035">
        <v>84658.88768</v>
      </c>
      <c r="R2035">
        <v>889346</v>
      </c>
      <c r="S2035">
        <v>0.4</v>
      </c>
      <c r="T2035">
        <v>0.3</v>
      </c>
      <c r="U2035">
        <v>0.93400000000000005</v>
      </c>
      <c r="V2035">
        <v>15.8</v>
      </c>
      <c r="W2035">
        <f t="shared" si="186"/>
        <v>0</v>
      </c>
      <c r="X2035">
        <f t="shared" si="187"/>
        <v>0</v>
      </c>
      <c r="Y2035">
        <f t="shared" si="188"/>
        <v>0</v>
      </c>
      <c r="Z2035">
        <f t="shared" si="189"/>
        <v>0</v>
      </c>
      <c r="AA2035">
        <f t="shared" si="190"/>
        <v>1</v>
      </c>
      <c r="AB2035">
        <f t="shared" si="191"/>
        <v>1</v>
      </c>
      <c r="AC2035">
        <v>83</v>
      </c>
    </row>
    <row r="2036" spans="1:29" x14ac:dyDescent="0.25">
      <c r="A2036" t="s">
        <v>27</v>
      </c>
      <c r="B2036" t="s">
        <v>55</v>
      </c>
      <c r="C2036">
        <v>2009</v>
      </c>
      <c r="D2036" t="s">
        <v>37</v>
      </c>
      <c r="E2036">
        <v>152</v>
      </c>
      <c r="F2036">
        <v>1</v>
      </c>
      <c r="G2036">
        <v>10.93</v>
      </c>
      <c r="H2036">
        <v>661.51443340000003</v>
      </c>
      <c r="I2036">
        <v>96</v>
      </c>
      <c r="J2036">
        <v>2249</v>
      </c>
      <c r="K2036">
        <v>62.1</v>
      </c>
      <c r="L2036">
        <v>1</v>
      </c>
      <c r="M2036">
        <v>94</v>
      </c>
      <c r="N2036">
        <v>6.78</v>
      </c>
      <c r="O2036">
        <v>94</v>
      </c>
      <c r="P2036">
        <v>0.1</v>
      </c>
      <c r="Q2036">
        <v>6955.9877329999999</v>
      </c>
      <c r="R2036">
        <v>7444443</v>
      </c>
      <c r="S2036">
        <v>2</v>
      </c>
      <c r="T2036">
        <v>2.1</v>
      </c>
      <c r="U2036">
        <v>0.76800000000000002</v>
      </c>
      <c r="V2036">
        <v>13.8</v>
      </c>
      <c r="W2036">
        <f t="shared" si="186"/>
        <v>0</v>
      </c>
      <c r="X2036">
        <f t="shared" si="187"/>
        <v>0</v>
      </c>
      <c r="Y2036">
        <f t="shared" si="188"/>
        <v>0</v>
      </c>
      <c r="Z2036">
        <f t="shared" si="189"/>
        <v>0</v>
      </c>
      <c r="AA2036">
        <f t="shared" si="190"/>
        <v>1</v>
      </c>
      <c r="AB2036">
        <f t="shared" si="191"/>
        <v>1</v>
      </c>
      <c r="AC2036">
        <v>73.2</v>
      </c>
    </row>
    <row r="2037" spans="1:29" x14ac:dyDescent="0.25">
      <c r="A2037" t="s">
        <v>29</v>
      </c>
      <c r="B2037" t="s">
        <v>190</v>
      </c>
      <c r="C2037">
        <v>2001</v>
      </c>
      <c r="D2037" t="s">
        <v>24</v>
      </c>
      <c r="E2037">
        <v>381</v>
      </c>
      <c r="F2037">
        <v>30</v>
      </c>
      <c r="H2037">
        <v>0</v>
      </c>
      <c r="J2037">
        <v>0</v>
      </c>
      <c r="L2037">
        <v>49</v>
      </c>
      <c r="P2037">
        <v>3</v>
      </c>
      <c r="R2037">
        <v>6974442</v>
      </c>
      <c r="U2037">
        <v>0</v>
      </c>
      <c r="V2037">
        <v>0</v>
      </c>
      <c r="W2037">
        <f t="shared" si="186"/>
        <v>1</v>
      </c>
      <c r="X2037">
        <f t="shared" si="187"/>
        <v>0</v>
      </c>
      <c r="Y2037">
        <f t="shared" si="188"/>
        <v>0</v>
      </c>
      <c r="Z2037">
        <f t="shared" si="189"/>
        <v>0</v>
      </c>
      <c r="AA2037">
        <f t="shared" si="190"/>
        <v>0</v>
      </c>
      <c r="AB2037">
        <f t="shared" si="191"/>
        <v>0</v>
      </c>
      <c r="AC2037">
        <v>49.6</v>
      </c>
    </row>
    <row r="2038" spans="1:29" x14ac:dyDescent="0.25">
      <c r="A2038" t="s">
        <v>29</v>
      </c>
      <c r="B2038" t="s">
        <v>79</v>
      </c>
      <c r="C2038">
        <v>2014</v>
      </c>
      <c r="D2038" t="s">
        <v>24</v>
      </c>
      <c r="E2038">
        <v>252</v>
      </c>
      <c r="F2038">
        <v>1</v>
      </c>
      <c r="G2038">
        <v>0.38</v>
      </c>
      <c r="H2038">
        <v>24.732996549999999</v>
      </c>
      <c r="I2038">
        <v>78</v>
      </c>
      <c r="J2038">
        <v>0</v>
      </c>
      <c r="K2038">
        <v>34.4</v>
      </c>
      <c r="L2038">
        <v>1</v>
      </c>
      <c r="M2038">
        <v>78</v>
      </c>
      <c r="N2038">
        <v>1.57</v>
      </c>
      <c r="O2038">
        <v>78</v>
      </c>
      <c r="P2038">
        <v>2.1</v>
      </c>
      <c r="Q2038">
        <v>174.91511</v>
      </c>
      <c r="R2038">
        <v>912164</v>
      </c>
      <c r="S2038">
        <v>5.6</v>
      </c>
      <c r="T2038">
        <v>5.4</v>
      </c>
      <c r="U2038">
        <v>0.46700000000000003</v>
      </c>
      <c r="V2038">
        <v>6.3</v>
      </c>
      <c r="W2038">
        <f t="shared" si="186"/>
        <v>1</v>
      </c>
      <c r="X2038">
        <f t="shared" si="187"/>
        <v>0</v>
      </c>
      <c r="Y2038">
        <f t="shared" si="188"/>
        <v>0</v>
      </c>
      <c r="Z2038">
        <f t="shared" si="189"/>
        <v>0</v>
      </c>
      <c r="AA2038">
        <f t="shared" si="190"/>
        <v>0</v>
      </c>
      <c r="AB2038">
        <f t="shared" si="191"/>
        <v>0</v>
      </c>
      <c r="AC2038">
        <v>63</v>
      </c>
    </row>
    <row r="2039" spans="1:29" x14ac:dyDescent="0.25">
      <c r="A2039" t="s">
        <v>38</v>
      </c>
      <c r="B2039" t="s">
        <v>119</v>
      </c>
      <c r="C2039">
        <v>2000</v>
      </c>
      <c r="D2039" t="s">
        <v>24</v>
      </c>
      <c r="E2039">
        <v>222</v>
      </c>
      <c r="F2039">
        <v>0</v>
      </c>
      <c r="G2039">
        <v>0.46</v>
      </c>
      <c r="H2039">
        <v>11.075433309999999</v>
      </c>
      <c r="I2039">
        <v>9</v>
      </c>
      <c r="J2039">
        <v>0</v>
      </c>
      <c r="K2039">
        <v>67.900000000000006</v>
      </c>
      <c r="L2039">
        <v>0</v>
      </c>
      <c r="M2039">
        <v>9</v>
      </c>
      <c r="N2039">
        <v>8.1199999999999992</v>
      </c>
      <c r="O2039">
        <v>9</v>
      </c>
      <c r="P2039">
        <v>0.1</v>
      </c>
      <c r="Q2039">
        <v>796.79376339999999</v>
      </c>
      <c r="R2039">
        <v>8446</v>
      </c>
      <c r="S2039">
        <v>0.2</v>
      </c>
      <c r="T2039">
        <v>0.2</v>
      </c>
      <c r="U2039">
        <v>0</v>
      </c>
      <c r="V2039">
        <v>10</v>
      </c>
      <c r="W2039">
        <f t="shared" si="186"/>
        <v>0</v>
      </c>
      <c r="X2039">
        <f t="shared" si="187"/>
        <v>0</v>
      </c>
      <c r="Y2039">
        <f t="shared" si="188"/>
        <v>1</v>
      </c>
      <c r="Z2039">
        <f t="shared" si="189"/>
        <v>0</v>
      </c>
      <c r="AA2039">
        <f t="shared" si="190"/>
        <v>0</v>
      </c>
      <c r="AB2039">
        <f t="shared" si="191"/>
        <v>0</v>
      </c>
      <c r="AC2039">
        <v>64.099999999999994</v>
      </c>
    </row>
    <row r="2040" spans="1:29" x14ac:dyDescent="0.25">
      <c r="A2040" t="s">
        <v>27</v>
      </c>
      <c r="B2040" t="s">
        <v>169</v>
      </c>
      <c r="C2040">
        <v>2014</v>
      </c>
      <c r="D2040" t="s">
        <v>24</v>
      </c>
      <c r="E2040">
        <v>162</v>
      </c>
      <c r="F2040">
        <v>1</v>
      </c>
      <c r="G2040">
        <v>9.99</v>
      </c>
      <c r="H2040">
        <v>0</v>
      </c>
      <c r="I2040">
        <v>92</v>
      </c>
      <c r="J2040">
        <v>2</v>
      </c>
      <c r="K2040">
        <v>52.7</v>
      </c>
      <c r="L2040">
        <v>1</v>
      </c>
      <c r="M2040">
        <v>92</v>
      </c>
      <c r="N2040">
        <v>1.32</v>
      </c>
      <c r="O2040">
        <v>9</v>
      </c>
      <c r="P2040">
        <v>0.1</v>
      </c>
      <c r="S2040">
        <v>2.7</v>
      </c>
      <c r="T2040">
        <v>2.8</v>
      </c>
      <c r="W2040">
        <f t="shared" si="186"/>
        <v>0</v>
      </c>
      <c r="X2040">
        <f t="shared" si="187"/>
        <v>0</v>
      </c>
      <c r="Y2040">
        <f t="shared" si="188"/>
        <v>0</v>
      </c>
      <c r="Z2040">
        <f t="shared" si="189"/>
        <v>0</v>
      </c>
      <c r="AA2040">
        <f t="shared" si="190"/>
        <v>1</v>
      </c>
      <c r="AB2040">
        <f t="shared" si="191"/>
        <v>0</v>
      </c>
      <c r="AC2040">
        <v>71.8</v>
      </c>
    </row>
    <row r="2041" spans="1:29" x14ac:dyDescent="0.25">
      <c r="A2041" t="s">
        <v>27</v>
      </c>
      <c r="B2041" t="s">
        <v>51</v>
      </c>
      <c r="C2041">
        <v>2001</v>
      </c>
      <c r="D2041" t="s">
        <v>24</v>
      </c>
      <c r="E2041">
        <v>113</v>
      </c>
      <c r="F2041">
        <v>0</v>
      </c>
      <c r="G2041">
        <v>3.85</v>
      </c>
      <c r="H2041">
        <v>143.29474870000001</v>
      </c>
      <c r="J2041">
        <v>0</v>
      </c>
      <c r="K2041">
        <v>48.2</v>
      </c>
      <c r="L2041">
        <v>0</v>
      </c>
      <c r="M2041">
        <v>92</v>
      </c>
      <c r="N2041">
        <v>7.16</v>
      </c>
      <c r="O2041">
        <v>91</v>
      </c>
      <c r="P2041">
        <v>0.1</v>
      </c>
      <c r="Q2041">
        <v>1524.4122199999999</v>
      </c>
      <c r="R2041">
        <v>3771284</v>
      </c>
      <c r="S2041">
        <v>3.2</v>
      </c>
      <c r="T2041">
        <v>3.2</v>
      </c>
      <c r="U2041">
        <v>0</v>
      </c>
      <c r="V2041">
        <v>11.6</v>
      </c>
      <c r="W2041">
        <f t="shared" si="186"/>
        <v>0</v>
      </c>
      <c r="X2041">
        <f t="shared" si="187"/>
        <v>0</v>
      </c>
      <c r="Y2041">
        <f t="shared" si="188"/>
        <v>0</v>
      </c>
      <c r="Z2041">
        <f t="shared" si="189"/>
        <v>0</v>
      </c>
      <c r="AA2041">
        <f t="shared" si="190"/>
        <v>1</v>
      </c>
      <c r="AB2041">
        <f t="shared" si="191"/>
        <v>0</v>
      </c>
      <c r="AC2041">
        <v>74.900000000000006</v>
      </c>
    </row>
    <row r="2042" spans="1:29" x14ac:dyDescent="0.25">
      <c r="A2042" t="s">
        <v>25</v>
      </c>
      <c r="B2042" t="s">
        <v>43</v>
      </c>
      <c r="C2042">
        <v>2001</v>
      </c>
      <c r="D2042" t="s">
        <v>24</v>
      </c>
      <c r="E2042">
        <v>168</v>
      </c>
      <c r="F2042">
        <v>219</v>
      </c>
      <c r="G2042">
        <v>0.01</v>
      </c>
      <c r="H2042">
        <v>3.3950697810000001</v>
      </c>
      <c r="J2042">
        <v>4414</v>
      </c>
      <c r="K2042">
        <v>1.8</v>
      </c>
      <c r="L2042">
        <v>298</v>
      </c>
      <c r="M2042">
        <v>85</v>
      </c>
      <c r="N2042">
        <v>2.4700000000000002</v>
      </c>
      <c r="O2042">
        <v>85</v>
      </c>
      <c r="P2042">
        <v>0.1</v>
      </c>
      <c r="Q2042">
        <v>42.598115200000002</v>
      </c>
      <c r="R2042">
        <v>1341716</v>
      </c>
      <c r="S2042">
        <v>2.7</v>
      </c>
      <c r="T2042">
        <v>21.3</v>
      </c>
      <c r="U2042">
        <v>0.46800000000000003</v>
      </c>
      <c r="V2042">
        <v>7.5</v>
      </c>
      <c r="W2042">
        <f t="shared" si="186"/>
        <v>0</v>
      </c>
      <c r="X2042">
        <f t="shared" si="187"/>
        <v>1</v>
      </c>
      <c r="Y2042">
        <f t="shared" si="188"/>
        <v>0</v>
      </c>
      <c r="Z2042">
        <f t="shared" si="189"/>
        <v>0</v>
      </c>
      <c r="AA2042">
        <f t="shared" si="190"/>
        <v>0</v>
      </c>
      <c r="AB2042">
        <f t="shared" si="191"/>
        <v>0</v>
      </c>
      <c r="AC2042">
        <v>65.8</v>
      </c>
    </row>
    <row r="2043" spans="1:29" x14ac:dyDescent="0.25">
      <c r="A2043" t="s">
        <v>27</v>
      </c>
      <c r="B2043" t="s">
        <v>165</v>
      </c>
      <c r="C2043">
        <v>2010</v>
      </c>
      <c r="D2043" t="s">
        <v>37</v>
      </c>
      <c r="E2043">
        <v>13</v>
      </c>
      <c r="F2043">
        <v>2</v>
      </c>
      <c r="G2043">
        <v>10.59</v>
      </c>
      <c r="H2043">
        <v>220.49168510000001</v>
      </c>
      <c r="I2043">
        <v>98</v>
      </c>
      <c r="J2043">
        <v>13</v>
      </c>
      <c r="K2043">
        <v>58.4</v>
      </c>
      <c r="L2043">
        <v>2</v>
      </c>
      <c r="M2043">
        <v>96</v>
      </c>
      <c r="N2043">
        <v>6.88</v>
      </c>
      <c r="O2043">
        <v>99</v>
      </c>
      <c r="P2043">
        <v>0.1</v>
      </c>
      <c r="Q2043">
        <v>12599.52486</v>
      </c>
      <c r="R2043">
        <v>3842794</v>
      </c>
      <c r="S2043">
        <v>2.1</v>
      </c>
      <c r="T2043">
        <v>2.2000000000000002</v>
      </c>
      <c r="U2043">
        <v>0.82199999999999995</v>
      </c>
      <c r="V2043">
        <v>15.1</v>
      </c>
      <c r="W2043">
        <f t="shared" si="186"/>
        <v>0</v>
      </c>
      <c r="X2043">
        <f t="shared" si="187"/>
        <v>0</v>
      </c>
      <c r="Y2043">
        <f t="shared" si="188"/>
        <v>0</v>
      </c>
      <c r="Z2043">
        <f t="shared" si="189"/>
        <v>0</v>
      </c>
      <c r="AA2043">
        <f t="shared" si="190"/>
        <v>1</v>
      </c>
      <c r="AB2043">
        <f t="shared" si="191"/>
        <v>1</v>
      </c>
      <c r="AC2043">
        <v>76.3</v>
      </c>
    </row>
    <row r="2044" spans="1:29" x14ac:dyDescent="0.25">
      <c r="A2044" t="s">
        <v>32</v>
      </c>
      <c r="B2044" t="s">
        <v>103</v>
      </c>
      <c r="C2044">
        <v>2000</v>
      </c>
      <c r="D2044" t="s">
        <v>24</v>
      </c>
      <c r="E2044">
        <v>35</v>
      </c>
      <c r="F2044">
        <v>20</v>
      </c>
      <c r="G2044">
        <v>4.79</v>
      </c>
      <c r="H2044">
        <v>74.46033036</v>
      </c>
      <c r="J2044">
        <v>992</v>
      </c>
      <c r="K2044">
        <v>34</v>
      </c>
      <c r="L2044">
        <v>28</v>
      </c>
      <c r="M2044">
        <v>5</v>
      </c>
      <c r="N2044">
        <v>6.6</v>
      </c>
      <c r="O2044">
        <v>41</v>
      </c>
      <c r="P2044">
        <v>5.0999999999999996</v>
      </c>
      <c r="Q2044">
        <v>462.48652399999997</v>
      </c>
      <c r="R2044">
        <v>85492</v>
      </c>
      <c r="S2044">
        <v>4.8</v>
      </c>
      <c r="T2044">
        <v>4.8</v>
      </c>
      <c r="U2044">
        <v>0.439</v>
      </c>
      <c r="V2044">
        <v>7.8</v>
      </c>
      <c r="W2044">
        <f t="shared" si="186"/>
        <v>0</v>
      </c>
      <c r="X2044">
        <f t="shared" si="187"/>
        <v>0</v>
      </c>
      <c r="Y2044">
        <f t="shared" si="188"/>
        <v>0</v>
      </c>
      <c r="Z2044">
        <f t="shared" si="189"/>
        <v>0</v>
      </c>
      <c r="AA2044">
        <f t="shared" si="190"/>
        <v>0</v>
      </c>
      <c r="AB2044">
        <f t="shared" si="191"/>
        <v>0</v>
      </c>
      <c r="AC2044">
        <v>58.6</v>
      </c>
    </row>
    <row r="2045" spans="1:29" x14ac:dyDescent="0.25">
      <c r="A2045" t="s">
        <v>25</v>
      </c>
      <c r="B2045" t="s">
        <v>40</v>
      </c>
      <c r="C2045">
        <v>2001</v>
      </c>
      <c r="D2045" t="s">
        <v>24</v>
      </c>
      <c r="E2045">
        <v>151</v>
      </c>
      <c r="F2045">
        <v>8</v>
      </c>
      <c r="G2045">
        <v>0.51</v>
      </c>
      <c r="H2045">
        <v>4.1041900770000002</v>
      </c>
      <c r="J2045">
        <v>574</v>
      </c>
      <c r="K2045">
        <v>42.6</v>
      </c>
      <c r="L2045">
        <v>10</v>
      </c>
      <c r="M2045">
        <v>77</v>
      </c>
      <c r="N2045">
        <v>4.4800000000000004</v>
      </c>
      <c r="O2045">
        <v>77</v>
      </c>
      <c r="P2045">
        <v>0.1</v>
      </c>
      <c r="Q2045">
        <v>73.683843400000001</v>
      </c>
      <c r="R2045">
        <v>81112</v>
      </c>
      <c r="S2045">
        <v>3.1</v>
      </c>
      <c r="T2045">
        <v>3.1</v>
      </c>
      <c r="U2045">
        <v>0.64200000000000002</v>
      </c>
      <c r="V2045">
        <v>10.4</v>
      </c>
      <c r="W2045">
        <f t="shared" si="186"/>
        <v>0</v>
      </c>
      <c r="X2045">
        <f t="shared" si="187"/>
        <v>1</v>
      </c>
      <c r="Y2045">
        <f t="shared" si="188"/>
        <v>0</v>
      </c>
      <c r="Z2045">
        <f t="shared" si="189"/>
        <v>0</v>
      </c>
      <c r="AA2045">
        <f t="shared" si="190"/>
        <v>0</v>
      </c>
      <c r="AB2045">
        <f t="shared" si="191"/>
        <v>0</v>
      </c>
      <c r="AC2045">
        <v>67.5</v>
      </c>
    </row>
    <row r="2046" spans="1:29" x14ac:dyDescent="0.25">
      <c r="A2046" t="s">
        <v>29</v>
      </c>
      <c r="B2046" t="s">
        <v>68</v>
      </c>
      <c r="C2046">
        <v>2010</v>
      </c>
      <c r="D2046" t="s">
        <v>24</v>
      </c>
      <c r="E2046">
        <v>246</v>
      </c>
      <c r="F2046">
        <v>2</v>
      </c>
      <c r="G2046">
        <v>0.15</v>
      </c>
      <c r="H2046">
        <v>47.304218730000002</v>
      </c>
      <c r="I2046">
        <v>74</v>
      </c>
      <c r="J2046">
        <v>0</v>
      </c>
      <c r="K2046">
        <v>21.6</v>
      </c>
      <c r="L2046">
        <v>2</v>
      </c>
      <c r="M2046">
        <v>82</v>
      </c>
      <c r="N2046">
        <v>5.82</v>
      </c>
      <c r="O2046">
        <v>74</v>
      </c>
      <c r="P2046">
        <v>0.1</v>
      </c>
      <c r="Q2046">
        <v>769.17428829999994</v>
      </c>
      <c r="R2046">
        <v>689692</v>
      </c>
      <c r="S2046">
        <v>7.1</v>
      </c>
      <c r="T2046">
        <v>6.9</v>
      </c>
      <c r="U2046">
        <v>0.47599999999999998</v>
      </c>
      <c r="V2046">
        <v>10.5</v>
      </c>
      <c r="W2046">
        <f t="shared" si="186"/>
        <v>1</v>
      </c>
      <c r="X2046">
        <f t="shared" si="187"/>
        <v>0</v>
      </c>
      <c r="Y2046">
        <f t="shared" si="188"/>
        <v>0</v>
      </c>
      <c r="Z2046">
        <f t="shared" si="189"/>
        <v>0</v>
      </c>
      <c r="AA2046">
        <f t="shared" si="190"/>
        <v>0</v>
      </c>
      <c r="AB2046">
        <f t="shared" si="191"/>
        <v>0</v>
      </c>
      <c r="AC2046">
        <v>61.8</v>
      </c>
    </row>
    <row r="2047" spans="1:29" x14ac:dyDescent="0.25">
      <c r="A2047" t="s">
        <v>25</v>
      </c>
      <c r="B2047" t="s">
        <v>66</v>
      </c>
      <c r="C2047">
        <v>2001</v>
      </c>
      <c r="D2047" t="s">
        <v>24</v>
      </c>
      <c r="E2047">
        <v>11</v>
      </c>
      <c r="F2047">
        <v>457</v>
      </c>
      <c r="G2047">
        <v>2.84</v>
      </c>
      <c r="H2047">
        <v>14.230644959999999</v>
      </c>
      <c r="I2047">
        <v>65</v>
      </c>
      <c r="J2047">
        <v>88962</v>
      </c>
      <c r="K2047">
        <v>21.2</v>
      </c>
      <c r="L2047">
        <v>558</v>
      </c>
      <c r="M2047">
        <v>86</v>
      </c>
      <c r="N2047">
        <v>4.5599999999999996</v>
      </c>
      <c r="O2047">
        <v>86</v>
      </c>
      <c r="P2047">
        <v>0.1</v>
      </c>
      <c r="Q2047">
        <v>153.1824</v>
      </c>
      <c r="R2047">
        <v>127185</v>
      </c>
      <c r="S2047">
        <v>5.7</v>
      </c>
      <c r="T2047">
        <v>5</v>
      </c>
      <c r="U2047">
        <v>0.59199999999999997</v>
      </c>
      <c r="V2047">
        <v>9.6</v>
      </c>
      <c r="W2047">
        <f t="shared" si="186"/>
        <v>0</v>
      </c>
      <c r="X2047">
        <f t="shared" si="187"/>
        <v>1</v>
      </c>
      <c r="Y2047">
        <f t="shared" si="188"/>
        <v>0</v>
      </c>
      <c r="Z2047">
        <f t="shared" si="189"/>
        <v>0</v>
      </c>
      <c r="AA2047">
        <f t="shared" si="190"/>
        <v>0</v>
      </c>
      <c r="AB2047">
        <f t="shared" si="191"/>
        <v>0</v>
      </c>
      <c r="AC2047">
        <v>72.2</v>
      </c>
    </row>
    <row r="2048" spans="1:29" x14ac:dyDescent="0.25">
      <c r="A2048" t="s">
        <v>29</v>
      </c>
      <c r="B2048" t="s">
        <v>64</v>
      </c>
      <c r="C2048">
        <v>2000</v>
      </c>
      <c r="D2048" t="s">
        <v>24</v>
      </c>
      <c r="E2048">
        <v>44</v>
      </c>
      <c r="F2048">
        <v>41</v>
      </c>
      <c r="G2048">
        <v>0.25</v>
      </c>
      <c r="H2048">
        <v>21.527016159999999</v>
      </c>
      <c r="J2048">
        <v>3546</v>
      </c>
      <c r="K2048">
        <v>13.9</v>
      </c>
      <c r="L2048">
        <v>74</v>
      </c>
      <c r="M2048">
        <v>3</v>
      </c>
      <c r="N2048">
        <v>6.28</v>
      </c>
      <c r="O2048">
        <v>36</v>
      </c>
      <c r="P2048">
        <v>4.5999999999999996</v>
      </c>
      <c r="Q2048">
        <v>166.231785</v>
      </c>
      <c r="R2048">
        <v>8342559</v>
      </c>
      <c r="S2048">
        <v>11.5</v>
      </c>
      <c r="T2048">
        <v>11.4</v>
      </c>
      <c r="U2048">
        <v>0</v>
      </c>
      <c r="V2048">
        <v>4.7</v>
      </c>
      <c r="W2048">
        <f t="shared" si="186"/>
        <v>1</v>
      </c>
      <c r="X2048">
        <f t="shared" si="187"/>
        <v>0</v>
      </c>
      <c r="Y2048">
        <f t="shared" si="188"/>
        <v>0</v>
      </c>
      <c r="Z2048">
        <f t="shared" si="189"/>
        <v>0</v>
      </c>
      <c r="AA2048">
        <f t="shared" si="190"/>
        <v>0</v>
      </c>
      <c r="AB2048">
        <f t="shared" si="191"/>
        <v>0</v>
      </c>
      <c r="AC2048">
        <v>47.6</v>
      </c>
    </row>
    <row r="2049" spans="1:29" x14ac:dyDescent="0.25">
      <c r="A2049" t="s">
        <v>25</v>
      </c>
      <c r="B2049" t="s">
        <v>200</v>
      </c>
      <c r="C2049">
        <v>2006</v>
      </c>
      <c r="D2049" t="s">
        <v>24</v>
      </c>
      <c r="E2049">
        <v>168</v>
      </c>
      <c r="F2049">
        <v>13</v>
      </c>
      <c r="G2049">
        <v>6.18</v>
      </c>
      <c r="H2049">
        <v>433.9210918</v>
      </c>
      <c r="I2049">
        <v>96</v>
      </c>
      <c r="J2049">
        <v>3588</v>
      </c>
      <c r="K2049">
        <v>23.6</v>
      </c>
      <c r="L2049">
        <v>15</v>
      </c>
      <c r="M2049">
        <v>98</v>
      </c>
      <c r="N2049">
        <v>3.49</v>
      </c>
      <c r="O2049">
        <v>98</v>
      </c>
      <c r="P2049">
        <v>0.5</v>
      </c>
      <c r="Q2049">
        <v>3368.9525760000001</v>
      </c>
      <c r="R2049">
        <v>65824164</v>
      </c>
      <c r="S2049">
        <v>8.6999999999999993</v>
      </c>
      <c r="T2049">
        <v>8.9</v>
      </c>
      <c r="U2049">
        <v>0.68600000000000005</v>
      </c>
      <c r="V2049">
        <v>12.4</v>
      </c>
      <c r="W2049">
        <f t="shared" si="186"/>
        <v>0</v>
      </c>
      <c r="X2049">
        <f t="shared" si="187"/>
        <v>1</v>
      </c>
      <c r="Y2049">
        <f t="shared" si="188"/>
        <v>0</v>
      </c>
      <c r="Z2049">
        <f t="shared" si="189"/>
        <v>0</v>
      </c>
      <c r="AA2049">
        <f t="shared" si="190"/>
        <v>0</v>
      </c>
      <c r="AB2049">
        <f t="shared" si="191"/>
        <v>0</v>
      </c>
      <c r="AC2049">
        <v>73</v>
      </c>
    </row>
    <row r="2050" spans="1:29" x14ac:dyDescent="0.25">
      <c r="A2050" t="s">
        <v>27</v>
      </c>
      <c r="B2050" t="s">
        <v>90</v>
      </c>
      <c r="C2050">
        <v>2001</v>
      </c>
      <c r="D2050" t="s">
        <v>24</v>
      </c>
      <c r="E2050">
        <v>1</v>
      </c>
      <c r="F2050">
        <v>0</v>
      </c>
      <c r="G2050">
        <v>8.94</v>
      </c>
      <c r="H2050">
        <v>2775.3354399999998</v>
      </c>
      <c r="J2050">
        <v>1</v>
      </c>
      <c r="K2050">
        <v>56.1</v>
      </c>
      <c r="L2050">
        <v>0</v>
      </c>
      <c r="M2050">
        <v>95</v>
      </c>
      <c r="N2050">
        <v>7.43</v>
      </c>
      <c r="O2050">
        <v>98</v>
      </c>
      <c r="P2050">
        <v>0.1</v>
      </c>
      <c r="Q2050">
        <v>24913.24452</v>
      </c>
      <c r="R2050">
        <v>51888</v>
      </c>
      <c r="S2050">
        <v>0.9</v>
      </c>
      <c r="T2050">
        <v>0.8</v>
      </c>
      <c r="U2050">
        <v>0.85599999999999998</v>
      </c>
      <c r="V2050">
        <v>17.7</v>
      </c>
      <c r="W2050">
        <f t="shared" si="186"/>
        <v>0</v>
      </c>
      <c r="X2050">
        <f t="shared" si="187"/>
        <v>0</v>
      </c>
      <c r="Y2050">
        <f t="shared" si="188"/>
        <v>0</v>
      </c>
      <c r="Z2050">
        <f t="shared" si="189"/>
        <v>0</v>
      </c>
      <c r="AA2050">
        <f t="shared" si="190"/>
        <v>1</v>
      </c>
      <c r="AB2050">
        <f t="shared" si="191"/>
        <v>0</v>
      </c>
      <c r="AC2050">
        <v>78</v>
      </c>
    </row>
    <row r="2051" spans="1:29" x14ac:dyDescent="0.25">
      <c r="A2051" t="s">
        <v>25</v>
      </c>
      <c r="B2051" t="s">
        <v>42</v>
      </c>
      <c r="C2051">
        <v>2012</v>
      </c>
      <c r="D2051" t="s">
        <v>24</v>
      </c>
      <c r="E2051">
        <v>71</v>
      </c>
      <c r="F2051">
        <v>0</v>
      </c>
      <c r="G2051">
        <v>1.7</v>
      </c>
      <c r="H2051">
        <v>2211.2157779999998</v>
      </c>
      <c r="I2051">
        <v>99</v>
      </c>
      <c r="J2051">
        <v>0</v>
      </c>
      <c r="K2051">
        <v>61.5</v>
      </c>
      <c r="L2051">
        <v>0</v>
      </c>
      <c r="M2051">
        <v>99</v>
      </c>
      <c r="N2051">
        <v>4.37</v>
      </c>
      <c r="O2051">
        <v>99</v>
      </c>
      <c r="P2051">
        <v>0.1</v>
      </c>
      <c r="Q2051">
        <v>23649.366610000001</v>
      </c>
      <c r="S2051">
        <v>6.1</v>
      </c>
      <c r="T2051">
        <v>6</v>
      </c>
      <c r="U2051">
        <v>0.81200000000000006</v>
      </c>
      <c r="V2051">
        <v>14.5</v>
      </c>
      <c r="W2051">
        <f t="shared" ref="W2051:W2114" si="192">IF(A2051="Africa",1,0)</f>
        <v>0</v>
      </c>
      <c r="X2051">
        <f t="shared" ref="X2051:X2114" si="193">IF(A2051="Asia",1,0)</f>
        <v>1</v>
      </c>
      <c r="Y2051">
        <f t="shared" ref="Y2051:Y2114" si="194">IF(A2051="Oceania",1,0)</f>
        <v>0</v>
      </c>
      <c r="Z2051">
        <f t="shared" ref="Z2051:Z2114" si="195">IF(A2051="South America",1,0)</f>
        <v>0</v>
      </c>
      <c r="AA2051">
        <f t="shared" ref="AA2051:AA2114" si="196">IF(A2051="Europe",1,0)</f>
        <v>0</v>
      </c>
      <c r="AB2051">
        <f t="shared" ref="AB2051:AB2114" si="197">IF(D2051="Developed",1,0)</f>
        <v>0</v>
      </c>
      <c r="AC2051">
        <v>76.5</v>
      </c>
    </row>
    <row r="2052" spans="1:29" x14ac:dyDescent="0.25">
      <c r="A2052" t="s">
        <v>34</v>
      </c>
      <c r="B2052" t="s">
        <v>50</v>
      </c>
      <c r="C2052">
        <v>2011</v>
      </c>
      <c r="D2052" t="s">
        <v>24</v>
      </c>
      <c r="E2052">
        <v>198</v>
      </c>
      <c r="F2052">
        <v>9</v>
      </c>
      <c r="G2052">
        <v>3.93</v>
      </c>
      <c r="H2052">
        <v>0</v>
      </c>
      <c r="I2052">
        <v>95</v>
      </c>
      <c r="J2052">
        <v>0</v>
      </c>
      <c r="K2052">
        <v>49.9</v>
      </c>
      <c r="L2052">
        <v>11</v>
      </c>
      <c r="M2052">
        <v>95</v>
      </c>
      <c r="N2052">
        <v>5.49</v>
      </c>
      <c r="O2052">
        <v>95</v>
      </c>
      <c r="P2052">
        <v>0.2</v>
      </c>
      <c r="S2052">
        <v>1.2</v>
      </c>
      <c r="T2052">
        <v>1.1000000000000001</v>
      </c>
      <c r="U2052">
        <v>0.64900000000000002</v>
      </c>
      <c r="V2052">
        <v>13.8</v>
      </c>
      <c r="W2052">
        <f t="shared" si="192"/>
        <v>0</v>
      </c>
      <c r="X2052">
        <f t="shared" si="193"/>
        <v>0</v>
      </c>
      <c r="Y2052">
        <f t="shared" si="194"/>
        <v>0</v>
      </c>
      <c r="Z2052">
        <f t="shared" si="195"/>
        <v>1</v>
      </c>
      <c r="AA2052">
        <f t="shared" si="196"/>
        <v>0</v>
      </c>
      <c r="AB2052">
        <f t="shared" si="197"/>
        <v>0</v>
      </c>
      <c r="AC2052">
        <v>69.3</v>
      </c>
    </row>
    <row r="2053" spans="1:29" x14ac:dyDescent="0.25">
      <c r="A2053" t="s">
        <v>27</v>
      </c>
      <c r="B2053" t="s">
        <v>105</v>
      </c>
      <c r="C2053">
        <v>2006</v>
      </c>
      <c r="D2053" t="s">
        <v>37</v>
      </c>
      <c r="E2053">
        <v>177</v>
      </c>
      <c r="F2053">
        <v>1</v>
      </c>
      <c r="G2053">
        <v>13.16</v>
      </c>
      <c r="H2053">
        <v>1299.459306</v>
      </c>
      <c r="J2053">
        <v>1</v>
      </c>
      <c r="K2053">
        <v>59.3</v>
      </c>
      <c r="L2053">
        <v>1</v>
      </c>
      <c r="M2053">
        <v>99</v>
      </c>
      <c r="N2053">
        <v>8.1</v>
      </c>
      <c r="O2053">
        <v>99</v>
      </c>
      <c r="P2053">
        <v>0.1</v>
      </c>
      <c r="Q2053">
        <v>11398.76584</v>
      </c>
      <c r="R2053">
        <v>17137</v>
      </c>
      <c r="S2053">
        <v>2</v>
      </c>
      <c r="T2053">
        <v>2</v>
      </c>
      <c r="U2053">
        <v>0.80200000000000005</v>
      </c>
      <c r="V2053">
        <v>15.2</v>
      </c>
      <c r="W2053">
        <f t="shared" si="192"/>
        <v>0</v>
      </c>
      <c r="X2053">
        <f t="shared" si="193"/>
        <v>0</v>
      </c>
      <c r="Y2053">
        <f t="shared" si="194"/>
        <v>0</v>
      </c>
      <c r="Z2053">
        <f t="shared" si="195"/>
        <v>0</v>
      </c>
      <c r="AA2053">
        <f t="shared" si="196"/>
        <v>1</v>
      </c>
      <c r="AB2053">
        <f t="shared" si="197"/>
        <v>1</v>
      </c>
      <c r="AC2053">
        <v>73.400000000000006</v>
      </c>
    </row>
    <row r="2054" spans="1:29" x14ac:dyDescent="0.25">
      <c r="A2054" t="s">
        <v>38</v>
      </c>
      <c r="B2054" t="s">
        <v>151</v>
      </c>
      <c r="C2054">
        <v>2009</v>
      </c>
      <c r="D2054" t="s">
        <v>37</v>
      </c>
      <c r="E2054">
        <v>73</v>
      </c>
      <c r="F2054">
        <v>0</v>
      </c>
      <c r="G2054">
        <v>9.24</v>
      </c>
      <c r="H2054">
        <v>63.577051670000003</v>
      </c>
      <c r="I2054">
        <v>93</v>
      </c>
      <c r="J2054">
        <v>198</v>
      </c>
      <c r="K2054">
        <v>64.3</v>
      </c>
      <c r="L2054">
        <v>0</v>
      </c>
      <c r="M2054">
        <v>92</v>
      </c>
      <c r="N2054">
        <v>11.21</v>
      </c>
      <c r="O2054">
        <v>92</v>
      </c>
      <c r="P2054">
        <v>0.1</v>
      </c>
      <c r="Q2054">
        <v>282.94193000000001</v>
      </c>
      <c r="S2054">
        <v>0.3</v>
      </c>
      <c r="T2054">
        <v>0.3</v>
      </c>
      <c r="U2054">
        <v>0.89500000000000002</v>
      </c>
      <c r="V2054">
        <v>19.3</v>
      </c>
      <c r="W2054">
        <f t="shared" si="192"/>
        <v>0</v>
      </c>
      <c r="X2054">
        <f t="shared" si="193"/>
        <v>0</v>
      </c>
      <c r="Y2054">
        <f t="shared" si="194"/>
        <v>1</v>
      </c>
      <c r="Z2054">
        <f t="shared" si="195"/>
        <v>0</v>
      </c>
      <c r="AA2054">
        <f t="shared" si="196"/>
        <v>0</v>
      </c>
      <c r="AB2054">
        <f t="shared" si="197"/>
        <v>1</v>
      </c>
      <c r="AC2054">
        <v>85</v>
      </c>
    </row>
    <row r="2055" spans="1:29" x14ac:dyDescent="0.25">
      <c r="A2055" t="s">
        <v>27</v>
      </c>
      <c r="B2055" t="s">
        <v>191</v>
      </c>
      <c r="C2055">
        <v>2002</v>
      </c>
      <c r="D2055" t="s">
        <v>37</v>
      </c>
      <c r="E2055">
        <v>83</v>
      </c>
      <c r="F2055">
        <v>2</v>
      </c>
      <c r="G2055">
        <v>12.26</v>
      </c>
      <c r="H2055">
        <v>228.35430239999999</v>
      </c>
      <c r="I2055">
        <v>82</v>
      </c>
      <c r="J2055">
        <v>67</v>
      </c>
      <c r="K2055">
        <v>58.8</v>
      </c>
      <c r="L2055">
        <v>2</v>
      </c>
      <c r="M2055">
        <v>98</v>
      </c>
      <c r="N2055">
        <v>7.25</v>
      </c>
      <c r="O2055">
        <v>98</v>
      </c>
      <c r="P2055">
        <v>0.1</v>
      </c>
      <c r="Q2055">
        <v>1719.53541</v>
      </c>
      <c r="R2055">
        <v>41431558</v>
      </c>
      <c r="S2055">
        <v>0.6</v>
      </c>
      <c r="T2055">
        <v>0.5</v>
      </c>
      <c r="U2055">
        <v>0.82799999999999996</v>
      </c>
      <c r="V2055">
        <v>15.7</v>
      </c>
      <c r="W2055">
        <f t="shared" si="192"/>
        <v>0</v>
      </c>
      <c r="X2055">
        <f t="shared" si="193"/>
        <v>0</v>
      </c>
      <c r="Y2055">
        <f t="shared" si="194"/>
        <v>0</v>
      </c>
      <c r="Z2055">
        <f t="shared" si="195"/>
        <v>0</v>
      </c>
      <c r="AA2055">
        <f t="shared" si="196"/>
        <v>1</v>
      </c>
      <c r="AB2055">
        <f t="shared" si="197"/>
        <v>1</v>
      </c>
      <c r="AC2055">
        <v>79.5</v>
      </c>
    </row>
    <row r="2056" spans="1:29" x14ac:dyDescent="0.25">
      <c r="A2056" t="s">
        <v>29</v>
      </c>
      <c r="B2056" t="s">
        <v>68</v>
      </c>
      <c r="C2056">
        <v>2003</v>
      </c>
      <c r="D2056" t="s">
        <v>24</v>
      </c>
      <c r="E2056">
        <v>271</v>
      </c>
      <c r="F2056">
        <v>2</v>
      </c>
      <c r="G2056">
        <v>0.26</v>
      </c>
      <c r="H2056">
        <v>45.090108350000001</v>
      </c>
      <c r="I2056">
        <v>28</v>
      </c>
      <c r="J2056">
        <v>0</v>
      </c>
      <c r="K2056">
        <v>18.399999999999999</v>
      </c>
      <c r="L2056">
        <v>2</v>
      </c>
      <c r="M2056">
        <v>8</v>
      </c>
      <c r="N2056">
        <v>3.65</v>
      </c>
      <c r="O2056">
        <v>8</v>
      </c>
      <c r="P2056">
        <v>0.1</v>
      </c>
      <c r="Q2056">
        <v>544.56652599999995</v>
      </c>
      <c r="R2056">
        <v>583211</v>
      </c>
      <c r="S2056">
        <v>7.6</v>
      </c>
      <c r="T2056">
        <v>7.6</v>
      </c>
      <c r="U2056">
        <v>0</v>
      </c>
      <c r="V2056">
        <v>9.1999999999999993</v>
      </c>
      <c r="W2056">
        <f t="shared" si="192"/>
        <v>1</v>
      </c>
      <c r="X2056">
        <f t="shared" si="193"/>
        <v>0</v>
      </c>
      <c r="Y2056">
        <f t="shared" si="194"/>
        <v>0</v>
      </c>
      <c r="Z2056">
        <f t="shared" si="195"/>
        <v>0</v>
      </c>
      <c r="AA2056">
        <f t="shared" si="196"/>
        <v>0</v>
      </c>
      <c r="AB2056">
        <f t="shared" si="197"/>
        <v>0</v>
      </c>
      <c r="AC2056">
        <v>59.6</v>
      </c>
    </row>
    <row r="2057" spans="1:29" x14ac:dyDescent="0.25">
      <c r="A2057" t="s">
        <v>32</v>
      </c>
      <c r="B2057" t="s">
        <v>44</v>
      </c>
      <c r="C2057">
        <v>2010</v>
      </c>
      <c r="D2057" t="s">
        <v>24</v>
      </c>
      <c r="E2057">
        <v>16</v>
      </c>
      <c r="F2057">
        <v>0</v>
      </c>
      <c r="G2057">
        <v>8.41</v>
      </c>
      <c r="H2057">
        <v>154.96308629999999</v>
      </c>
      <c r="I2057">
        <v>86</v>
      </c>
      <c r="J2057">
        <v>0</v>
      </c>
      <c r="K2057">
        <v>5.7</v>
      </c>
      <c r="L2057">
        <v>0</v>
      </c>
      <c r="M2057">
        <v>9</v>
      </c>
      <c r="N2057">
        <v>6.17</v>
      </c>
      <c r="O2057">
        <v>86</v>
      </c>
      <c r="P2057">
        <v>0.1</v>
      </c>
      <c r="Q2057">
        <v>1595.9123199999999</v>
      </c>
      <c r="S2057">
        <v>3.8</v>
      </c>
      <c r="T2057">
        <v>3.8</v>
      </c>
      <c r="U2057">
        <v>0.78100000000000003</v>
      </c>
      <c r="V2057">
        <v>15.8</v>
      </c>
      <c r="W2057">
        <f t="shared" si="192"/>
        <v>0</v>
      </c>
      <c r="X2057">
        <f t="shared" si="193"/>
        <v>0</v>
      </c>
      <c r="Y2057">
        <f t="shared" si="194"/>
        <v>0</v>
      </c>
      <c r="Z2057">
        <f t="shared" si="195"/>
        <v>0</v>
      </c>
      <c r="AA2057">
        <f t="shared" si="196"/>
        <v>0</v>
      </c>
      <c r="AB2057">
        <f t="shared" si="197"/>
        <v>0</v>
      </c>
      <c r="AC2057">
        <v>74.7</v>
      </c>
    </row>
    <row r="2058" spans="1:29" x14ac:dyDescent="0.25">
      <c r="A2058" t="s">
        <v>29</v>
      </c>
      <c r="B2058" t="s">
        <v>145</v>
      </c>
      <c r="C2058">
        <v>2008</v>
      </c>
      <c r="D2058" t="s">
        <v>24</v>
      </c>
      <c r="E2058">
        <v>45</v>
      </c>
      <c r="F2058">
        <v>72</v>
      </c>
      <c r="G2058">
        <v>1.48</v>
      </c>
      <c r="H2058">
        <v>0.79691578500000004</v>
      </c>
      <c r="I2058">
        <v>75</v>
      </c>
      <c r="J2058">
        <v>4</v>
      </c>
      <c r="K2058">
        <v>19.7</v>
      </c>
      <c r="L2058">
        <v>104</v>
      </c>
      <c r="M2058">
        <v>74</v>
      </c>
      <c r="N2058">
        <v>4.91</v>
      </c>
      <c r="O2058">
        <v>75</v>
      </c>
      <c r="P2058">
        <v>12.6</v>
      </c>
      <c r="Q2058">
        <v>53.127718999999999</v>
      </c>
      <c r="R2058">
        <v>22846758</v>
      </c>
      <c r="S2058">
        <v>3.7</v>
      </c>
      <c r="T2058">
        <v>3.7</v>
      </c>
      <c r="U2058">
        <v>0.372</v>
      </c>
      <c r="V2058">
        <v>8.8000000000000007</v>
      </c>
      <c r="W2058">
        <f t="shared" si="192"/>
        <v>1</v>
      </c>
      <c r="X2058">
        <f t="shared" si="193"/>
        <v>0</v>
      </c>
      <c r="Y2058">
        <f t="shared" si="194"/>
        <v>0</v>
      </c>
      <c r="Z2058">
        <f t="shared" si="195"/>
        <v>0</v>
      </c>
      <c r="AA2058">
        <f t="shared" si="196"/>
        <v>0</v>
      </c>
      <c r="AB2058">
        <f t="shared" si="197"/>
        <v>0</v>
      </c>
      <c r="AC2058">
        <v>53.2</v>
      </c>
    </row>
    <row r="2059" spans="1:29" x14ac:dyDescent="0.25">
      <c r="A2059" t="s">
        <v>29</v>
      </c>
      <c r="B2059" t="s">
        <v>193</v>
      </c>
      <c r="C2059">
        <v>2002</v>
      </c>
      <c r="D2059" t="s">
        <v>24</v>
      </c>
      <c r="E2059">
        <v>277</v>
      </c>
      <c r="F2059">
        <v>70</v>
      </c>
      <c r="G2059">
        <v>1.59</v>
      </c>
      <c r="H2059">
        <v>30.622875480000001</v>
      </c>
      <c r="J2059">
        <v>4529</v>
      </c>
      <c r="L2059">
        <v>106</v>
      </c>
      <c r="M2059">
        <v>6</v>
      </c>
      <c r="N2059">
        <v>2.95</v>
      </c>
      <c r="O2059">
        <v>6</v>
      </c>
      <c r="P2059">
        <v>0.2</v>
      </c>
      <c r="Q2059">
        <v>412.1517561</v>
      </c>
      <c r="R2059">
        <v>28679565</v>
      </c>
      <c r="U2059">
        <v>0.40300000000000002</v>
      </c>
      <c r="V2059">
        <v>5.6</v>
      </c>
      <c r="W2059">
        <f t="shared" si="192"/>
        <v>1</v>
      </c>
      <c r="X2059">
        <f t="shared" si="193"/>
        <v>0</v>
      </c>
      <c r="Y2059">
        <f t="shared" si="194"/>
        <v>0</v>
      </c>
      <c r="Z2059">
        <f t="shared" si="195"/>
        <v>0</v>
      </c>
      <c r="AA2059">
        <f t="shared" si="196"/>
        <v>0</v>
      </c>
      <c r="AB2059">
        <f t="shared" si="197"/>
        <v>0</v>
      </c>
      <c r="AC2059">
        <v>59.4</v>
      </c>
    </row>
    <row r="2060" spans="1:29" x14ac:dyDescent="0.25">
      <c r="A2060" t="s">
        <v>29</v>
      </c>
      <c r="B2060" t="s">
        <v>96</v>
      </c>
      <c r="C2060">
        <v>2008</v>
      </c>
      <c r="D2060" t="s">
        <v>24</v>
      </c>
      <c r="E2060">
        <v>275</v>
      </c>
      <c r="F2060">
        <v>41</v>
      </c>
      <c r="G2060">
        <v>1.78</v>
      </c>
      <c r="H2060">
        <v>161.01064349999999</v>
      </c>
      <c r="I2060">
        <v>93</v>
      </c>
      <c r="J2060">
        <v>82</v>
      </c>
      <c r="K2060">
        <v>24.2</v>
      </c>
      <c r="L2060">
        <v>61</v>
      </c>
      <c r="M2060">
        <v>92</v>
      </c>
      <c r="N2060">
        <v>4.8499999999999996</v>
      </c>
      <c r="O2060">
        <v>93</v>
      </c>
      <c r="P2060">
        <v>2.2000000000000002</v>
      </c>
      <c r="Q2060">
        <v>1224.41554</v>
      </c>
      <c r="R2060">
        <v>2329864</v>
      </c>
      <c r="S2060">
        <v>7.5</v>
      </c>
      <c r="T2060">
        <v>7.4</v>
      </c>
      <c r="U2060">
        <v>0.53</v>
      </c>
      <c r="V2060">
        <v>9.8000000000000007</v>
      </c>
      <c r="W2060">
        <f t="shared" si="192"/>
        <v>1</v>
      </c>
      <c r="X2060">
        <f t="shared" si="193"/>
        <v>0</v>
      </c>
      <c r="Y2060">
        <f t="shared" si="194"/>
        <v>0</v>
      </c>
      <c r="Z2060">
        <f t="shared" si="195"/>
        <v>0</v>
      </c>
      <c r="AA2060">
        <f t="shared" si="196"/>
        <v>0</v>
      </c>
      <c r="AB2060">
        <f t="shared" si="197"/>
        <v>0</v>
      </c>
      <c r="AC2060">
        <v>63</v>
      </c>
    </row>
    <row r="2061" spans="1:29" x14ac:dyDescent="0.25">
      <c r="A2061" t="s">
        <v>27</v>
      </c>
      <c r="B2061" t="s">
        <v>156</v>
      </c>
      <c r="C2061">
        <v>2004</v>
      </c>
      <c r="D2061" t="s">
        <v>37</v>
      </c>
      <c r="E2061">
        <v>77</v>
      </c>
      <c r="F2061">
        <v>0</v>
      </c>
      <c r="G2061">
        <v>6.22</v>
      </c>
      <c r="H2061">
        <v>1009.825011</v>
      </c>
      <c r="J2061">
        <v>7</v>
      </c>
      <c r="K2061">
        <v>55.9</v>
      </c>
      <c r="L2061">
        <v>0</v>
      </c>
      <c r="M2061">
        <v>92</v>
      </c>
      <c r="N2061">
        <v>9.44</v>
      </c>
      <c r="O2061">
        <v>92</v>
      </c>
      <c r="P2061">
        <v>0.1</v>
      </c>
      <c r="Q2061">
        <v>5757.2691599999998</v>
      </c>
      <c r="R2061">
        <v>459191</v>
      </c>
      <c r="S2061">
        <v>0.8</v>
      </c>
      <c r="T2061">
        <v>0.7</v>
      </c>
      <c r="U2061">
        <v>0.92400000000000004</v>
      </c>
      <c r="V2061">
        <v>17.5</v>
      </c>
      <c r="W2061">
        <f t="shared" si="192"/>
        <v>0</v>
      </c>
      <c r="X2061">
        <f t="shared" si="193"/>
        <v>0</v>
      </c>
      <c r="Y2061">
        <f t="shared" si="194"/>
        <v>0</v>
      </c>
      <c r="Z2061">
        <f t="shared" si="195"/>
        <v>0</v>
      </c>
      <c r="AA2061">
        <f t="shared" si="196"/>
        <v>1</v>
      </c>
      <c r="AB2061">
        <f t="shared" si="197"/>
        <v>1</v>
      </c>
      <c r="AC2061">
        <v>79.8</v>
      </c>
    </row>
    <row r="2062" spans="1:29" x14ac:dyDescent="0.25">
      <c r="A2062" t="s">
        <v>25</v>
      </c>
      <c r="B2062" t="s">
        <v>149</v>
      </c>
      <c r="C2062">
        <v>2010</v>
      </c>
      <c r="D2062" t="s">
        <v>24</v>
      </c>
      <c r="E2062">
        <v>178</v>
      </c>
      <c r="F2062">
        <v>23</v>
      </c>
      <c r="G2062">
        <v>0.24</v>
      </c>
      <c r="H2062">
        <v>84.623025240000004</v>
      </c>
      <c r="I2062">
        <v>82</v>
      </c>
      <c r="J2062">
        <v>190</v>
      </c>
      <c r="K2062">
        <v>16.399999999999999</v>
      </c>
      <c r="L2062">
        <v>30</v>
      </c>
      <c r="M2062">
        <v>83</v>
      </c>
      <c r="N2062">
        <v>6.43</v>
      </c>
      <c r="O2062">
        <v>82</v>
      </c>
      <c r="P2062">
        <v>0.2</v>
      </c>
      <c r="Q2062">
        <v>592.18352159999995</v>
      </c>
      <c r="R2062">
        <v>2723137</v>
      </c>
      <c r="S2062">
        <v>16.7</v>
      </c>
      <c r="T2062">
        <v>17.2</v>
      </c>
      <c r="U2062">
        <v>0.51500000000000001</v>
      </c>
      <c r="V2062">
        <v>11.1</v>
      </c>
      <c r="W2062">
        <f t="shared" si="192"/>
        <v>0</v>
      </c>
      <c r="X2062">
        <f t="shared" si="193"/>
        <v>1</v>
      </c>
      <c r="Y2062">
        <f t="shared" si="194"/>
        <v>0</v>
      </c>
      <c r="Z2062">
        <f t="shared" si="195"/>
        <v>0</v>
      </c>
      <c r="AA2062">
        <f t="shared" si="196"/>
        <v>0</v>
      </c>
      <c r="AB2062">
        <f t="shared" si="197"/>
        <v>0</v>
      </c>
      <c r="AC2062">
        <v>68</v>
      </c>
    </row>
    <row r="2063" spans="1:29" x14ac:dyDescent="0.25">
      <c r="A2063" t="s">
        <v>27</v>
      </c>
      <c r="B2063" t="s">
        <v>165</v>
      </c>
      <c r="C2063">
        <v>2009</v>
      </c>
      <c r="D2063" t="s">
        <v>37</v>
      </c>
      <c r="E2063">
        <v>136</v>
      </c>
      <c r="F2063">
        <v>2</v>
      </c>
      <c r="G2063">
        <v>10.7</v>
      </c>
      <c r="H2063">
        <v>1299.1597569999999</v>
      </c>
      <c r="I2063">
        <v>98</v>
      </c>
      <c r="J2063">
        <v>115</v>
      </c>
      <c r="K2063">
        <v>57.8</v>
      </c>
      <c r="L2063">
        <v>3</v>
      </c>
      <c r="M2063">
        <v>96</v>
      </c>
      <c r="N2063">
        <v>7.12</v>
      </c>
      <c r="O2063">
        <v>99</v>
      </c>
      <c r="P2063">
        <v>0.1</v>
      </c>
      <c r="Q2063">
        <v>11527.59323</v>
      </c>
      <c r="R2063">
        <v>3815163</v>
      </c>
      <c r="S2063">
        <v>2.1</v>
      </c>
      <c r="T2063">
        <v>2.2999999999999998</v>
      </c>
      <c r="U2063">
        <v>0.81799999999999995</v>
      </c>
      <c r="V2063">
        <v>15.1</v>
      </c>
      <c r="W2063">
        <f t="shared" si="192"/>
        <v>0</v>
      </c>
      <c r="X2063">
        <f t="shared" si="193"/>
        <v>0</v>
      </c>
      <c r="Y2063">
        <f t="shared" si="194"/>
        <v>0</v>
      </c>
      <c r="Z2063">
        <f t="shared" si="195"/>
        <v>0</v>
      </c>
      <c r="AA2063">
        <f t="shared" si="196"/>
        <v>1</v>
      </c>
      <c r="AB2063">
        <f t="shared" si="197"/>
        <v>1</v>
      </c>
      <c r="AC2063">
        <v>75.7</v>
      </c>
    </row>
    <row r="2064" spans="1:29" x14ac:dyDescent="0.25">
      <c r="A2064" t="s">
        <v>32</v>
      </c>
      <c r="B2064" t="s">
        <v>114</v>
      </c>
      <c r="C2064">
        <v>2008</v>
      </c>
      <c r="D2064" t="s">
        <v>24</v>
      </c>
      <c r="E2064">
        <v>145</v>
      </c>
      <c r="F2064">
        <v>1</v>
      </c>
      <c r="G2064">
        <v>3.51</v>
      </c>
      <c r="H2064">
        <v>31.765758380000001</v>
      </c>
      <c r="I2064">
        <v>92</v>
      </c>
      <c r="J2064">
        <v>2</v>
      </c>
      <c r="K2064">
        <v>48.9</v>
      </c>
      <c r="L2064">
        <v>1</v>
      </c>
      <c r="M2064">
        <v>91</v>
      </c>
      <c r="N2064">
        <v>5.4</v>
      </c>
      <c r="O2064">
        <v>91</v>
      </c>
      <c r="P2064">
        <v>0.4</v>
      </c>
      <c r="Q2064">
        <v>492.49237799999997</v>
      </c>
      <c r="R2064">
        <v>279122</v>
      </c>
      <c r="S2064">
        <v>1.9</v>
      </c>
      <c r="T2064">
        <v>1.7</v>
      </c>
      <c r="U2064">
        <v>0.71799999999999997</v>
      </c>
      <c r="V2064">
        <v>12.6</v>
      </c>
      <c r="W2064">
        <f t="shared" si="192"/>
        <v>0</v>
      </c>
      <c r="X2064">
        <f t="shared" si="193"/>
        <v>0</v>
      </c>
      <c r="Y2064">
        <f t="shared" si="194"/>
        <v>0</v>
      </c>
      <c r="Z2064">
        <f t="shared" si="195"/>
        <v>0</v>
      </c>
      <c r="AA2064">
        <f t="shared" si="196"/>
        <v>0</v>
      </c>
      <c r="AB2064">
        <f t="shared" si="197"/>
        <v>0</v>
      </c>
      <c r="AC2064">
        <v>74.5</v>
      </c>
    </row>
    <row r="2065" spans="1:29" x14ac:dyDescent="0.25">
      <c r="A2065" t="s">
        <v>25</v>
      </c>
      <c r="B2065" t="s">
        <v>199</v>
      </c>
      <c r="C2065">
        <v>2011</v>
      </c>
      <c r="D2065" t="s">
        <v>24</v>
      </c>
      <c r="E2065">
        <v>166</v>
      </c>
      <c r="F2065">
        <v>10</v>
      </c>
      <c r="G2065">
        <v>0.32</v>
      </c>
      <c r="H2065">
        <v>51.991922700000003</v>
      </c>
      <c r="I2065">
        <v>96</v>
      </c>
      <c r="J2065">
        <v>1</v>
      </c>
      <c r="K2065">
        <v>37.4</v>
      </c>
      <c r="L2065">
        <v>12</v>
      </c>
      <c r="M2065">
        <v>97</v>
      </c>
      <c r="N2065">
        <v>5.98</v>
      </c>
      <c r="O2065">
        <v>96</v>
      </c>
      <c r="P2065">
        <v>0.2</v>
      </c>
      <c r="Q2065">
        <v>834.5412953</v>
      </c>
      <c r="R2065">
        <v>7815949</v>
      </c>
      <c r="S2065">
        <v>3.7</v>
      </c>
      <c r="T2065">
        <v>3.7</v>
      </c>
      <c r="U2065">
        <v>0.60799999999999998</v>
      </c>
      <c r="V2065">
        <v>11.1</v>
      </c>
      <c r="W2065">
        <f t="shared" si="192"/>
        <v>0</v>
      </c>
      <c r="X2065">
        <f t="shared" si="193"/>
        <v>1</v>
      </c>
      <c r="Y2065">
        <f t="shared" si="194"/>
        <v>0</v>
      </c>
      <c r="Z2065">
        <f t="shared" si="195"/>
        <v>0</v>
      </c>
      <c r="AA2065">
        <f t="shared" si="196"/>
        <v>0</v>
      </c>
      <c r="AB2065">
        <f t="shared" si="197"/>
        <v>0</v>
      </c>
      <c r="AC2065">
        <v>68.099999999999994</v>
      </c>
    </row>
    <row r="2066" spans="1:29" x14ac:dyDescent="0.25">
      <c r="A2066" t="s">
        <v>32</v>
      </c>
      <c r="B2066" t="s">
        <v>174</v>
      </c>
      <c r="C2066">
        <v>2003</v>
      </c>
      <c r="D2066" t="s">
        <v>24</v>
      </c>
      <c r="E2066">
        <v>171</v>
      </c>
      <c r="F2066">
        <v>0</v>
      </c>
      <c r="G2066">
        <v>12.55</v>
      </c>
      <c r="H2066">
        <v>0</v>
      </c>
      <c r="I2066">
        <v>84</v>
      </c>
      <c r="J2066">
        <v>0</v>
      </c>
      <c r="K2066">
        <v>38.4</v>
      </c>
      <c r="L2066">
        <v>0</v>
      </c>
      <c r="M2066">
        <v>91</v>
      </c>
      <c r="N2066">
        <v>6.1</v>
      </c>
      <c r="O2066">
        <v>9</v>
      </c>
      <c r="P2066">
        <v>0.2</v>
      </c>
      <c r="S2066">
        <v>4.4000000000000004</v>
      </c>
      <c r="T2066">
        <v>4.4000000000000004</v>
      </c>
      <c r="U2066">
        <v>0.68400000000000005</v>
      </c>
      <c r="V2066">
        <v>12.4</v>
      </c>
      <c r="W2066">
        <f t="shared" si="192"/>
        <v>0</v>
      </c>
      <c r="X2066">
        <f t="shared" si="193"/>
        <v>0</v>
      </c>
      <c r="Y2066">
        <f t="shared" si="194"/>
        <v>0</v>
      </c>
      <c r="Z2066">
        <f t="shared" si="195"/>
        <v>0</v>
      </c>
      <c r="AA2066">
        <f t="shared" si="196"/>
        <v>0</v>
      </c>
      <c r="AB2066">
        <f t="shared" si="197"/>
        <v>0</v>
      </c>
      <c r="AC2066">
        <v>72.2</v>
      </c>
    </row>
    <row r="2067" spans="1:29" x14ac:dyDescent="0.25">
      <c r="A2067" t="s">
        <v>25</v>
      </c>
      <c r="B2067" t="s">
        <v>142</v>
      </c>
      <c r="C2067">
        <v>2006</v>
      </c>
      <c r="D2067" t="s">
        <v>24</v>
      </c>
      <c r="E2067">
        <v>271</v>
      </c>
      <c r="F2067">
        <v>2</v>
      </c>
      <c r="G2067">
        <v>2.91</v>
      </c>
      <c r="H2067">
        <v>122.1206485</v>
      </c>
      <c r="I2067">
        <v>98</v>
      </c>
      <c r="J2067">
        <v>26</v>
      </c>
      <c r="K2067">
        <v>43</v>
      </c>
      <c r="L2067">
        <v>2</v>
      </c>
      <c r="M2067">
        <v>98</v>
      </c>
      <c r="N2067">
        <v>4.68</v>
      </c>
      <c r="O2067">
        <v>99</v>
      </c>
      <c r="P2067">
        <v>0.1</v>
      </c>
      <c r="Q2067">
        <v>1334.6518960000001</v>
      </c>
      <c r="R2067">
        <v>255812</v>
      </c>
      <c r="S2067">
        <v>2.2000000000000002</v>
      </c>
      <c r="T2067">
        <v>2.4</v>
      </c>
      <c r="U2067">
        <v>0.64900000000000002</v>
      </c>
      <c r="V2067">
        <v>12.7</v>
      </c>
      <c r="W2067">
        <f t="shared" si="192"/>
        <v>0</v>
      </c>
      <c r="X2067">
        <f t="shared" si="193"/>
        <v>1</v>
      </c>
      <c r="Y2067">
        <f t="shared" si="194"/>
        <v>0</v>
      </c>
      <c r="Z2067">
        <f t="shared" si="195"/>
        <v>0</v>
      </c>
      <c r="AA2067">
        <f t="shared" si="196"/>
        <v>0</v>
      </c>
      <c r="AB2067">
        <f t="shared" si="197"/>
        <v>0</v>
      </c>
      <c r="AC2067">
        <v>65</v>
      </c>
    </row>
    <row r="2068" spans="1:29" x14ac:dyDescent="0.25">
      <c r="A2068" t="s">
        <v>25</v>
      </c>
      <c r="B2068" t="s">
        <v>23</v>
      </c>
      <c r="C2068">
        <v>2003</v>
      </c>
      <c r="D2068" t="s">
        <v>24</v>
      </c>
      <c r="E2068">
        <v>295</v>
      </c>
      <c r="F2068">
        <v>87</v>
      </c>
      <c r="G2068">
        <v>0.01</v>
      </c>
      <c r="H2068">
        <v>11.089052730000001</v>
      </c>
      <c r="I2068">
        <v>65</v>
      </c>
      <c r="J2068">
        <v>798</v>
      </c>
      <c r="K2068">
        <v>13.4</v>
      </c>
      <c r="L2068">
        <v>122</v>
      </c>
      <c r="M2068">
        <v>41</v>
      </c>
      <c r="N2068">
        <v>8.82</v>
      </c>
      <c r="O2068">
        <v>41</v>
      </c>
      <c r="P2068">
        <v>0.1</v>
      </c>
      <c r="Q2068">
        <v>198.72854359999999</v>
      </c>
      <c r="R2068">
        <v>2364851</v>
      </c>
      <c r="S2068">
        <v>19.7</v>
      </c>
      <c r="T2068">
        <v>19.899999999999999</v>
      </c>
      <c r="U2068">
        <v>0.373</v>
      </c>
      <c r="V2068">
        <v>6.5</v>
      </c>
      <c r="W2068">
        <f t="shared" si="192"/>
        <v>0</v>
      </c>
      <c r="X2068">
        <f t="shared" si="193"/>
        <v>1</v>
      </c>
      <c r="Y2068">
        <f t="shared" si="194"/>
        <v>0</v>
      </c>
      <c r="Z2068">
        <f t="shared" si="195"/>
        <v>0</v>
      </c>
      <c r="AA2068">
        <f t="shared" si="196"/>
        <v>0</v>
      </c>
      <c r="AB2068">
        <f t="shared" si="197"/>
        <v>0</v>
      </c>
      <c r="AC2068">
        <v>56.7</v>
      </c>
    </row>
    <row r="2069" spans="1:29" x14ac:dyDescent="0.25">
      <c r="A2069" t="s">
        <v>27</v>
      </c>
      <c r="B2069" t="s">
        <v>171</v>
      </c>
      <c r="C2069">
        <v>2007</v>
      </c>
      <c r="D2069" t="s">
        <v>24</v>
      </c>
      <c r="E2069">
        <v>282</v>
      </c>
      <c r="F2069">
        <v>16</v>
      </c>
      <c r="G2069">
        <v>12.19</v>
      </c>
      <c r="H2069">
        <v>11.026171590000001</v>
      </c>
      <c r="I2069">
        <v>98</v>
      </c>
      <c r="J2069">
        <v>173</v>
      </c>
      <c r="K2069">
        <v>56.1</v>
      </c>
      <c r="L2069">
        <v>19</v>
      </c>
      <c r="M2069">
        <v>98</v>
      </c>
      <c r="N2069">
        <v>5.38</v>
      </c>
      <c r="O2069">
        <v>98</v>
      </c>
      <c r="P2069">
        <v>0.3</v>
      </c>
      <c r="Q2069">
        <v>911.25385000000006</v>
      </c>
      <c r="R2069">
        <v>1428588</v>
      </c>
      <c r="S2069">
        <v>2.4</v>
      </c>
      <c r="T2069">
        <v>2.6</v>
      </c>
      <c r="U2069">
        <v>0.76100000000000001</v>
      </c>
      <c r="V2069">
        <v>13.8</v>
      </c>
      <c r="W2069">
        <f t="shared" si="192"/>
        <v>0</v>
      </c>
      <c r="X2069">
        <f t="shared" si="193"/>
        <v>0</v>
      </c>
      <c r="Y2069">
        <f t="shared" si="194"/>
        <v>0</v>
      </c>
      <c r="Z2069">
        <f t="shared" si="195"/>
        <v>0</v>
      </c>
      <c r="AA2069">
        <f t="shared" si="196"/>
        <v>1</v>
      </c>
      <c r="AB2069">
        <f t="shared" si="197"/>
        <v>0</v>
      </c>
      <c r="AC2069">
        <v>67.3</v>
      </c>
    </row>
    <row r="2070" spans="1:29" x14ac:dyDescent="0.25">
      <c r="A2070" t="s">
        <v>25</v>
      </c>
      <c r="B2070" t="s">
        <v>158</v>
      </c>
      <c r="C2070">
        <v>2006</v>
      </c>
      <c r="D2070" t="s">
        <v>24</v>
      </c>
      <c r="E2070">
        <v>179</v>
      </c>
      <c r="F2070">
        <v>365</v>
      </c>
      <c r="G2070">
        <v>0.03</v>
      </c>
      <c r="H2070">
        <v>40.368299989999997</v>
      </c>
      <c r="I2070">
        <v>78</v>
      </c>
      <c r="J2070">
        <v>7641</v>
      </c>
      <c r="K2070">
        <v>19.5</v>
      </c>
      <c r="L2070">
        <v>458</v>
      </c>
      <c r="M2070">
        <v>77</v>
      </c>
      <c r="N2070">
        <v>3.4</v>
      </c>
      <c r="O2070">
        <v>78</v>
      </c>
      <c r="P2070">
        <v>0.1</v>
      </c>
      <c r="Q2070">
        <v>873.77272700000003</v>
      </c>
      <c r="R2070">
        <v>15793993</v>
      </c>
      <c r="S2070">
        <v>21</v>
      </c>
      <c r="T2070">
        <v>21.5</v>
      </c>
      <c r="U2070">
        <v>0.501</v>
      </c>
      <c r="V2070">
        <v>6.5</v>
      </c>
      <c r="W2070">
        <f t="shared" si="192"/>
        <v>0</v>
      </c>
      <c r="X2070">
        <f t="shared" si="193"/>
        <v>1</v>
      </c>
      <c r="Y2070">
        <f t="shared" si="194"/>
        <v>0</v>
      </c>
      <c r="Z2070">
        <f t="shared" si="195"/>
        <v>0</v>
      </c>
      <c r="AA2070">
        <f t="shared" si="196"/>
        <v>0</v>
      </c>
      <c r="AB2070">
        <f t="shared" si="197"/>
        <v>0</v>
      </c>
      <c r="AC2070">
        <v>64.2</v>
      </c>
    </row>
    <row r="2071" spans="1:29" x14ac:dyDescent="0.25">
      <c r="A2071" t="s">
        <v>25</v>
      </c>
      <c r="B2071" t="s">
        <v>94</v>
      </c>
      <c r="C2071">
        <v>2008</v>
      </c>
      <c r="D2071" t="s">
        <v>24</v>
      </c>
      <c r="E2071">
        <v>128</v>
      </c>
      <c r="F2071">
        <v>1</v>
      </c>
      <c r="G2071">
        <v>7.17</v>
      </c>
      <c r="H2071">
        <v>151.76256699999999</v>
      </c>
      <c r="I2071">
        <v>89</v>
      </c>
      <c r="J2071">
        <v>56</v>
      </c>
      <c r="K2071">
        <v>5.5</v>
      </c>
      <c r="L2071">
        <v>1</v>
      </c>
      <c r="M2071">
        <v>9</v>
      </c>
      <c r="N2071">
        <v>8.99</v>
      </c>
      <c r="O2071">
        <v>92</v>
      </c>
      <c r="P2071">
        <v>0.1</v>
      </c>
      <c r="Q2071">
        <v>3174.9490999999998</v>
      </c>
      <c r="R2071">
        <v>43</v>
      </c>
      <c r="S2071">
        <v>2.6</v>
      </c>
      <c r="T2071">
        <v>2.8</v>
      </c>
      <c r="U2071">
        <v>0.73499999999999999</v>
      </c>
      <c r="V2071">
        <v>13.1</v>
      </c>
      <c r="W2071">
        <f t="shared" si="192"/>
        <v>0</v>
      </c>
      <c r="X2071">
        <f t="shared" si="193"/>
        <v>1</v>
      </c>
      <c r="Y2071">
        <f t="shared" si="194"/>
        <v>0</v>
      </c>
      <c r="Z2071">
        <f t="shared" si="195"/>
        <v>0</v>
      </c>
      <c r="AA2071">
        <f t="shared" si="196"/>
        <v>0</v>
      </c>
      <c r="AB2071">
        <f t="shared" si="197"/>
        <v>0</v>
      </c>
      <c r="AC2071">
        <v>73.900000000000006</v>
      </c>
    </row>
    <row r="2072" spans="1:29" x14ac:dyDescent="0.25">
      <c r="A2072" t="s">
        <v>25</v>
      </c>
      <c r="B2072" t="s">
        <v>107</v>
      </c>
      <c r="C2072">
        <v>2005</v>
      </c>
      <c r="D2072" t="s">
        <v>24</v>
      </c>
      <c r="E2072">
        <v>211</v>
      </c>
      <c r="F2072">
        <v>1500</v>
      </c>
      <c r="G2072">
        <v>1.27</v>
      </c>
      <c r="H2072">
        <v>3.5096368999999998</v>
      </c>
      <c r="I2072">
        <v>8</v>
      </c>
      <c r="J2072">
        <v>36711</v>
      </c>
      <c r="K2072">
        <v>13.5</v>
      </c>
      <c r="L2072">
        <v>2000</v>
      </c>
      <c r="M2072">
        <v>65</v>
      </c>
      <c r="N2072">
        <v>4.28</v>
      </c>
      <c r="O2072">
        <v>65</v>
      </c>
      <c r="P2072">
        <v>0.3</v>
      </c>
      <c r="Q2072">
        <v>77.819000000000003</v>
      </c>
      <c r="R2072">
        <v>1144118674</v>
      </c>
      <c r="S2072">
        <v>27.2</v>
      </c>
      <c r="T2072">
        <v>28.1</v>
      </c>
      <c r="U2072">
        <v>0.52600000000000002</v>
      </c>
      <c r="V2072">
        <v>9.4</v>
      </c>
      <c r="W2072">
        <f t="shared" si="192"/>
        <v>0</v>
      </c>
      <c r="X2072">
        <f t="shared" si="193"/>
        <v>1</v>
      </c>
      <c r="Y2072">
        <f t="shared" si="194"/>
        <v>0</v>
      </c>
      <c r="Z2072">
        <f t="shared" si="195"/>
        <v>0</v>
      </c>
      <c r="AA2072">
        <f t="shared" si="196"/>
        <v>0</v>
      </c>
      <c r="AB2072">
        <f t="shared" si="197"/>
        <v>0</v>
      </c>
      <c r="AC2072">
        <v>64.400000000000006</v>
      </c>
    </row>
    <row r="2073" spans="1:29" x14ac:dyDescent="0.25">
      <c r="A2073" t="s">
        <v>29</v>
      </c>
      <c r="B2073" t="s">
        <v>85</v>
      </c>
      <c r="C2073">
        <v>2014</v>
      </c>
      <c r="D2073" t="s">
        <v>24</v>
      </c>
      <c r="E2073">
        <v>32</v>
      </c>
      <c r="F2073">
        <v>3</v>
      </c>
      <c r="G2073">
        <v>0.01</v>
      </c>
      <c r="H2073">
        <v>13.40477417</v>
      </c>
      <c r="I2073">
        <v>2</v>
      </c>
      <c r="J2073">
        <v>13</v>
      </c>
      <c r="K2073">
        <v>24</v>
      </c>
      <c r="L2073">
        <v>4</v>
      </c>
      <c r="M2073">
        <v>24</v>
      </c>
      <c r="N2073">
        <v>3.8</v>
      </c>
      <c r="O2073">
        <v>2</v>
      </c>
      <c r="P2073">
        <v>4.4000000000000004</v>
      </c>
      <c r="Q2073">
        <v>192.59733</v>
      </c>
      <c r="R2073">
        <v>1129424</v>
      </c>
      <c r="S2073">
        <v>8.5</v>
      </c>
      <c r="T2073">
        <v>8.4</v>
      </c>
      <c r="U2073">
        <v>0.58199999999999996</v>
      </c>
      <c r="V2073">
        <v>9.1999999999999993</v>
      </c>
      <c r="W2073">
        <f t="shared" si="192"/>
        <v>1</v>
      </c>
      <c r="X2073">
        <f t="shared" si="193"/>
        <v>0</v>
      </c>
      <c r="Y2073">
        <f t="shared" si="194"/>
        <v>0</v>
      </c>
      <c r="Z2073">
        <f t="shared" si="195"/>
        <v>0</v>
      </c>
      <c r="AA2073">
        <f t="shared" si="196"/>
        <v>0</v>
      </c>
      <c r="AB2073">
        <f t="shared" si="197"/>
        <v>0</v>
      </c>
      <c r="AC2073">
        <v>57.9</v>
      </c>
    </row>
    <row r="2074" spans="1:29" x14ac:dyDescent="0.25">
      <c r="A2074" t="s">
        <v>32</v>
      </c>
      <c r="B2074" t="s">
        <v>31</v>
      </c>
      <c r="C2074">
        <v>2002</v>
      </c>
      <c r="D2074" t="s">
        <v>24</v>
      </c>
      <c r="E2074">
        <v>153</v>
      </c>
      <c r="F2074">
        <v>0</v>
      </c>
      <c r="G2074">
        <v>7.21</v>
      </c>
      <c r="H2074">
        <v>927.40758549999998</v>
      </c>
      <c r="I2074">
        <v>99</v>
      </c>
      <c r="J2074">
        <v>0</v>
      </c>
      <c r="K2074">
        <v>39.5</v>
      </c>
      <c r="L2074">
        <v>0</v>
      </c>
      <c r="M2074">
        <v>93</v>
      </c>
      <c r="N2074">
        <v>4.41</v>
      </c>
      <c r="O2074">
        <v>98</v>
      </c>
      <c r="P2074">
        <v>0.1</v>
      </c>
      <c r="Q2074">
        <v>9386.7164520000006</v>
      </c>
      <c r="S2074">
        <v>3.6</v>
      </c>
      <c r="T2074">
        <v>3.5</v>
      </c>
      <c r="U2074">
        <v>0</v>
      </c>
      <c r="V2074">
        <v>0</v>
      </c>
      <c r="W2074">
        <f t="shared" si="192"/>
        <v>0</v>
      </c>
      <c r="X2074">
        <f t="shared" si="193"/>
        <v>0</v>
      </c>
      <c r="Y2074">
        <f t="shared" si="194"/>
        <v>0</v>
      </c>
      <c r="Z2074">
        <f t="shared" si="195"/>
        <v>0</v>
      </c>
      <c r="AA2074">
        <f t="shared" si="196"/>
        <v>0</v>
      </c>
      <c r="AB2074">
        <f t="shared" si="197"/>
        <v>0</v>
      </c>
      <c r="AC2074">
        <v>74</v>
      </c>
    </row>
    <row r="2075" spans="1:29" x14ac:dyDescent="0.25">
      <c r="A2075" t="s">
        <v>29</v>
      </c>
      <c r="B2075" t="s">
        <v>134</v>
      </c>
      <c r="C2075">
        <v>2014</v>
      </c>
      <c r="D2075" t="s">
        <v>24</v>
      </c>
      <c r="E2075">
        <v>272</v>
      </c>
      <c r="F2075">
        <v>52</v>
      </c>
      <c r="G2075">
        <v>0.01</v>
      </c>
      <c r="H2075">
        <v>46.562316719999998</v>
      </c>
      <c r="I2075">
        <v>73</v>
      </c>
      <c r="J2075">
        <v>290</v>
      </c>
      <c r="K2075">
        <v>23.2</v>
      </c>
      <c r="L2075">
        <v>85</v>
      </c>
      <c r="M2075">
        <v>74</v>
      </c>
      <c r="N2075">
        <v>6.86</v>
      </c>
      <c r="O2075">
        <v>73</v>
      </c>
      <c r="P2075">
        <v>1.6</v>
      </c>
      <c r="Q2075">
        <v>825.57299149999994</v>
      </c>
      <c r="R2075">
        <v>16962846</v>
      </c>
      <c r="S2075">
        <v>7.9</v>
      </c>
      <c r="T2075">
        <v>7.7</v>
      </c>
      <c r="U2075">
        <v>0.43</v>
      </c>
      <c r="V2075">
        <v>8.1999999999999993</v>
      </c>
      <c r="W2075">
        <f t="shared" si="192"/>
        <v>1</v>
      </c>
      <c r="X2075">
        <f t="shared" si="193"/>
        <v>0</v>
      </c>
      <c r="Y2075">
        <f t="shared" si="194"/>
        <v>0</v>
      </c>
      <c r="Z2075">
        <f t="shared" si="195"/>
        <v>0</v>
      </c>
      <c r="AA2075">
        <f t="shared" si="196"/>
        <v>0</v>
      </c>
      <c r="AB2075">
        <f t="shared" si="197"/>
        <v>0</v>
      </c>
      <c r="AC2075">
        <v>57.8</v>
      </c>
    </row>
    <row r="2076" spans="1:29" x14ac:dyDescent="0.25">
      <c r="A2076" t="s">
        <v>34</v>
      </c>
      <c r="B2076" t="s">
        <v>67</v>
      </c>
      <c r="C2076">
        <v>2003</v>
      </c>
      <c r="D2076" t="s">
        <v>24</v>
      </c>
      <c r="E2076">
        <v>15</v>
      </c>
      <c r="F2076">
        <v>16</v>
      </c>
      <c r="G2076">
        <v>4.25</v>
      </c>
      <c r="H2076">
        <v>417.80388979999998</v>
      </c>
      <c r="I2076">
        <v>92</v>
      </c>
      <c r="J2076">
        <v>0</v>
      </c>
      <c r="K2076">
        <v>49</v>
      </c>
      <c r="L2076">
        <v>19</v>
      </c>
      <c r="M2076">
        <v>92</v>
      </c>
      <c r="N2076">
        <v>5.92</v>
      </c>
      <c r="O2076">
        <v>92</v>
      </c>
      <c r="P2076">
        <v>0.1</v>
      </c>
      <c r="Q2076">
        <v>2246.2574719999998</v>
      </c>
      <c r="R2076">
        <v>42152151</v>
      </c>
      <c r="S2076">
        <v>2.5</v>
      </c>
      <c r="T2076">
        <v>2.2000000000000002</v>
      </c>
      <c r="U2076">
        <v>0.65900000000000003</v>
      </c>
      <c r="V2076">
        <v>11.6</v>
      </c>
      <c r="W2076">
        <f t="shared" si="192"/>
        <v>0</v>
      </c>
      <c r="X2076">
        <f t="shared" si="193"/>
        <v>0</v>
      </c>
      <c r="Y2076">
        <f t="shared" si="194"/>
        <v>0</v>
      </c>
      <c r="Z2076">
        <f t="shared" si="195"/>
        <v>1</v>
      </c>
      <c r="AA2076">
        <f t="shared" si="196"/>
        <v>0</v>
      </c>
      <c r="AB2076">
        <f t="shared" si="197"/>
        <v>0</v>
      </c>
      <c r="AC2076">
        <v>72.400000000000006</v>
      </c>
    </row>
    <row r="2077" spans="1:29" x14ac:dyDescent="0.25">
      <c r="A2077" t="s">
        <v>25</v>
      </c>
      <c r="B2077" t="s">
        <v>199</v>
      </c>
      <c r="C2077">
        <v>2004</v>
      </c>
      <c r="D2077" t="s">
        <v>24</v>
      </c>
      <c r="E2077">
        <v>177</v>
      </c>
      <c r="F2077">
        <v>11</v>
      </c>
      <c r="G2077">
        <v>0.38</v>
      </c>
      <c r="H2077">
        <v>2.093721752</v>
      </c>
      <c r="I2077">
        <v>81</v>
      </c>
      <c r="J2077">
        <v>4</v>
      </c>
      <c r="K2077">
        <v>33</v>
      </c>
      <c r="L2077">
        <v>13</v>
      </c>
      <c r="M2077">
        <v>82</v>
      </c>
      <c r="N2077">
        <v>5.7</v>
      </c>
      <c r="O2077">
        <v>86</v>
      </c>
      <c r="P2077">
        <v>0.3</v>
      </c>
      <c r="Q2077">
        <v>39.281834000000003</v>
      </c>
      <c r="R2077">
        <v>6712841</v>
      </c>
      <c r="S2077">
        <v>3.9</v>
      </c>
      <c r="T2077">
        <v>3.9</v>
      </c>
      <c r="U2077">
        <v>0.56299999999999994</v>
      </c>
      <c r="V2077">
        <v>10.5</v>
      </c>
      <c r="W2077">
        <f t="shared" si="192"/>
        <v>0</v>
      </c>
      <c r="X2077">
        <f t="shared" si="193"/>
        <v>1</v>
      </c>
      <c r="Y2077">
        <f t="shared" si="194"/>
        <v>0</v>
      </c>
      <c r="Z2077">
        <f t="shared" si="195"/>
        <v>0</v>
      </c>
      <c r="AA2077">
        <f t="shared" si="196"/>
        <v>0</v>
      </c>
      <c r="AB2077">
        <f t="shared" si="197"/>
        <v>0</v>
      </c>
      <c r="AC2077">
        <v>65.900000000000006</v>
      </c>
    </row>
    <row r="2078" spans="1:29" x14ac:dyDescent="0.25">
      <c r="A2078" t="s">
        <v>27</v>
      </c>
      <c r="B2078" t="s">
        <v>213</v>
      </c>
      <c r="C2078">
        <v>2006</v>
      </c>
      <c r="D2078" t="s">
        <v>37</v>
      </c>
      <c r="E2078">
        <v>82</v>
      </c>
      <c r="F2078">
        <v>4</v>
      </c>
      <c r="G2078">
        <v>11.61</v>
      </c>
      <c r="H2078">
        <v>0</v>
      </c>
      <c r="J2078">
        <v>764</v>
      </c>
      <c r="K2078">
        <v>61.3</v>
      </c>
      <c r="L2078">
        <v>4</v>
      </c>
      <c r="M2078">
        <v>92</v>
      </c>
      <c r="N2078">
        <v>8.36</v>
      </c>
      <c r="O2078">
        <v>92</v>
      </c>
      <c r="P2078">
        <v>0.1</v>
      </c>
      <c r="S2078">
        <v>0.7</v>
      </c>
      <c r="T2078">
        <v>0.5</v>
      </c>
      <c r="W2078">
        <f t="shared" si="192"/>
        <v>0</v>
      </c>
      <c r="X2078">
        <f t="shared" si="193"/>
        <v>0</v>
      </c>
      <c r="Y2078">
        <f t="shared" si="194"/>
        <v>0</v>
      </c>
      <c r="Z2078">
        <f t="shared" si="195"/>
        <v>0</v>
      </c>
      <c r="AA2078">
        <f t="shared" si="196"/>
        <v>1</v>
      </c>
      <c r="AB2078">
        <f t="shared" si="197"/>
        <v>1</v>
      </c>
      <c r="AC2078">
        <v>79.3</v>
      </c>
    </row>
    <row r="2079" spans="1:29" x14ac:dyDescent="0.25">
      <c r="A2079" t="s">
        <v>27</v>
      </c>
      <c r="B2079" t="s">
        <v>186</v>
      </c>
      <c r="C2079">
        <v>2001</v>
      </c>
      <c r="D2079" t="s">
        <v>37</v>
      </c>
      <c r="E2079">
        <v>124</v>
      </c>
      <c r="F2079">
        <v>0</v>
      </c>
      <c r="G2079">
        <v>10.8</v>
      </c>
      <c r="H2079">
        <v>196.30262429999999</v>
      </c>
      <c r="J2079">
        <v>0</v>
      </c>
      <c r="K2079">
        <v>51.8</v>
      </c>
      <c r="L2079">
        <v>0</v>
      </c>
      <c r="M2079">
        <v>93</v>
      </c>
      <c r="N2079">
        <v>8.57</v>
      </c>
      <c r="O2079">
        <v>92</v>
      </c>
      <c r="P2079">
        <v>0.1</v>
      </c>
      <c r="Q2079">
        <v>1479.2963400000001</v>
      </c>
      <c r="R2079">
        <v>19926</v>
      </c>
      <c r="S2079">
        <v>2.2000000000000002</v>
      </c>
      <c r="T2079">
        <v>2.2000000000000002</v>
      </c>
      <c r="U2079">
        <v>0.82399999999999995</v>
      </c>
      <c r="V2079">
        <v>14.7</v>
      </c>
      <c r="W2079">
        <f t="shared" si="192"/>
        <v>0</v>
      </c>
      <c r="X2079">
        <f t="shared" si="193"/>
        <v>0</v>
      </c>
      <c r="Y2079">
        <f t="shared" si="194"/>
        <v>0</v>
      </c>
      <c r="Z2079">
        <f t="shared" si="195"/>
        <v>0</v>
      </c>
      <c r="AA2079">
        <f t="shared" si="196"/>
        <v>1</v>
      </c>
      <c r="AB2079">
        <f t="shared" si="197"/>
        <v>1</v>
      </c>
      <c r="AC2079">
        <v>76.2</v>
      </c>
    </row>
    <row r="2080" spans="1:29" x14ac:dyDescent="0.25">
      <c r="A2080" t="s">
        <v>32</v>
      </c>
      <c r="B2080" t="s">
        <v>139</v>
      </c>
      <c r="C2080">
        <v>2015</v>
      </c>
      <c r="D2080" t="s">
        <v>24</v>
      </c>
      <c r="E2080">
        <v>122</v>
      </c>
      <c r="F2080">
        <v>30</v>
      </c>
      <c r="H2080">
        <v>0</v>
      </c>
      <c r="I2080">
        <v>82</v>
      </c>
      <c r="J2080">
        <v>0</v>
      </c>
      <c r="K2080">
        <v>63.5</v>
      </c>
      <c r="L2080">
        <v>35</v>
      </c>
      <c r="M2080">
        <v>87</v>
      </c>
      <c r="O2080">
        <v>87</v>
      </c>
      <c r="P2080">
        <v>0.1</v>
      </c>
      <c r="Q2080">
        <v>9143.1284940000005</v>
      </c>
      <c r="R2080">
        <v>12589949</v>
      </c>
      <c r="S2080">
        <v>1.5</v>
      </c>
      <c r="T2080">
        <v>1.5</v>
      </c>
      <c r="U2080">
        <v>0.75800000000000001</v>
      </c>
      <c r="V2080">
        <v>13.3</v>
      </c>
      <c r="W2080">
        <f t="shared" si="192"/>
        <v>0</v>
      </c>
      <c r="X2080">
        <f t="shared" si="193"/>
        <v>0</v>
      </c>
      <c r="Y2080">
        <f t="shared" si="194"/>
        <v>0</v>
      </c>
      <c r="Z2080">
        <f t="shared" si="195"/>
        <v>0</v>
      </c>
      <c r="AA2080">
        <f t="shared" si="196"/>
        <v>0</v>
      </c>
      <c r="AB2080">
        <f t="shared" si="197"/>
        <v>0</v>
      </c>
      <c r="AC2080">
        <v>76.7</v>
      </c>
    </row>
    <row r="2081" spans="1:29" x14ac:dyDescent="0.25">
      <c r="A2081" t="s">
        <v>32</v>
      </c>
      <c r="B2081" t="s">
        <v>84</v>
      </c>
      <c r="C2081">
        <v>2001</v>
      </c>
      <c r="D2081" t="s">
        <v>24</v>
      </c>
      <c r="E2081">
        <v>219</v>
      </c>
      <c r="F2081">
        <v>4</v>
      </c>
      <c r="G2081">
        <v>2.88</v>
      </c>
      <c r="H2081">
        <v>332.10565860000003</v>
      </c>
      <c r="I2081">
        <v>75</v>
      </c>
      <c r="J2081">
        <v>2</v>
      </c>
      <c r="K2081">
        <v>46.2</v>
      </c>
      <c r="L2081">
        <v>4</v>
      </c>
      <c r="M2081">
        <v>94</v>
      </c>
      <c r="N2081">
        <v>8.1999999999999993</v>
      </c>
      <c r="O2081">
        <v>92</v>
      </c>
      <c r="P2081">
        <v>0.4</v>
      </c>
      <c r="Q2081">
        <v>2338.7722439999998</v>
      </c>
      <c r="R2081">
        <v>595962</v>
      </c>
      <c r="S2081">
        <v>2.1</v>
      </c>
      <c r="T2081">
        <v>2</v>
      </c>
      <c r="U2081">
        <v>0.61499999999999999</v>
      </c>
      <c r="V2081">
        <v>11.6</v>
      </c>
      <c r="W2081">
        <f t="shared" si="192"/>
        <v>0</v>
      </c>
      <c r="X2081">
        <f t="shared" si="193"/>
        <v>0</v>
      </c>
      <c r="Y2081">
        <f t="shared" si="194"/>
        <v>0</v>
      </c>
      <c r="Z2081">
        <f t="shared" si="195"/>
        <v>0</v>
      </c>
      <c r="AA2081">
        <f t="shared" si="196"/>
        <v>0</v>
      </c>
      <c r="AB2081">
        <f t="shared" si="197"/>
        <v>0</v>
      </c>
      <c r="AC2081">
        <v>68.900000000000006</v>
      </c>
    </row>
    <row r="2082" spans="1:29" x14ac:dyDescent="0.25">
      <c r="A2082" t="s">
        <v>29</v>
      </c>
      <c r="B2082" t="s">
        <v>52</v>
      </c>
      <c r="C2082">
        <v>2003</v>
      </c>
      <c r="D2082" t="s">
        <v>24</v>
      </c>
      <c r="E2082">
        <v>693</v>
      </c>
      <c r="F2082">
        <v>2</v>
      </c>
      <c r="G2082">
        <v>5.51</v>
      </c>
      <c r="H2082">
        <v>299.36712519999998</v>
      </c>
      <c r="I2082">
        <v>9</v>
      </c>
      <c r="J2082">
        <v>59</v>
      </c>
      <c r="K2082">
        <v>31.6</v>
      </c>
      <c r="L2082">
        <v>4</v>
      </c>
      <c r="M2082">
        <v>96</v>
      </c>
      <c r="N2082">
        <v>4.6500000000000004</v>
      </c>
      <c r="O2082">
        <v>96</v>
      </c>
      <c r="P2082">
        <v>31.9</v>
      </c>
      <c r="Q2082">
        <v>4163.6596</v>
      </c>
      <c r="R2082">
        <v>184339</v>
      </c>
      <c r="S2082">
        <v>1.9</v>
      </c>
      <c r="T2082">
        <v>1.8</v>
      </c>
      <c r="U2082">
        <v>0.56699999999999995</v>
      </c>
      <c r="V2082">
        <v>11.8</v>
      </c>
      <c r="W2082">
        <f t="shared" si="192"/>
        <v>1</v>
      </c>
      <c r="X2082">
        <f t="shared" si="193"/>
        <v>0</v>
      </c>
      <c r="Y2082">
        <f t="shared" si="194"/>
        <v>0</v>
      </c>
      <c r="Z2082">
        <f t="shared" si="195"/>
        <v>0</v>
      </c>
      <c r="AA2082">
        <f t="shared" si="196"/>
        <v>0</v>
      </c>
      <c r="AB2082">
        <f t="shared" si="197"/>
        <v>0</v>
      </c>
      <c r="AC2082">
        <v>46.4</v>
      </c>
    </row>
    <row r="2083" spans="1:29" x14ac:dyDescent="0.25">
      <c r="A2083" t="s">
        <v>25</v>
      </c>
      <c r="B2083" t="s">
        <v>112</v>
      </c>
      <c r="C2083">
        <v>2002</v>
      </c>
      <c r="D2083" t="s">
        <v>24</v>
      </c>
      <c r="E2083">
        <v>74</v>
      </c>
      <c r="F2083">
        <v>1</v>
      </c>
      <c r="G2083">
        <v>2.4700000000000002</v>
      </c>
      <c r="H2083">
        <v>1701.1957870000001</v>
      </c>
      <c r="I2083">
        <v>98</v>
      </c>
      <c r="J2083">
        <v>2</v>
      </c>
      <c r="K2083">
        <v>59.2</v>
      </c>
      <c r="L2083">
        <v>1</v>
      </c>
      <c r="M2083">
        <v>91</v>
      </c>
      <c r="N2083">
        <v>7.49</v>
      </c>
      <c r="O2083">
        <v>9</v>
      </c>
      <c r="P2083">
        <v>0.1</v>
      </c>
      <c r="Q2083">
        <v>18431.15696</v>
      </c>
      <c r="R2083">
        <v>657</v>
      </c>
      <c r="S2083">
        <v>1.1000000000000001</v>
      </c>
      <c r="T2083">
        <v>1.1000000000000001</v>
      </c>
      <c r="U2083">
        <v>0.85499999999999998</v>
      </c>
      <c r="V2083">
        <v>15.3</v>
      </c>
      <c r="W2083">
        <f t="shared" si="192"/>
        <v>0</v>
      </c>
      <c r="X2083">
        <f t="shared" si="193"/>
        <v>1</v>
      </c>
      <c r="Y2083">
        <f t="shared" si="194"/>
        <v>0</v>
      </c>
      <c r="Z2083">
        <f t="shared" si="195"/>
        <v>0</v>
      </c>
      <c r="AA2083">
        <f t="shared" si="196"/>
        <v>0</v>
      </c>
      <c r="AB2083">
        <f t="shared" si="197"/>
        <v>0</v>
      </c>
      <c r="AC2083">
        <v>79.3</v>
      </c>
    </row>
    <row r="2084" spans="1:29" x14ac:dyDescent="0.25">
      <c r="A2084" t="s">
        <v>29</v>
      </c>
      <c r="B2084" t="s">
        <v>125</v>
      </c>
      <c r="C2084">
        <v>2013</v>
      </c>
      <c r="D2084" t="s">
        <v>24</v>
      </c>
      <c r="E2084">
        <v>518</v>
      </c>
      <c r="F2084">
        <v>4</v>
      </c>
      <c r="G2084">
        <v>0.01</v>
      </c>
      <c r="H2084">
        <v>153.34431470000001</v>
      </c>
      <c r="I2084">
        <v>93</v>
      </c>
      <c r="J2084">
        <v>516</v>
      </c>
      <c r="K2084">
        <v>31.4</v>
      </c>
      <c r="L2084">
        <v>6</v>
      </c>
      <c r="M2084">
        <v>9</v>
      </c>
      <c r="N2084">
        <v>11.7</v>
      </c>
      <c r="O2084">
        <v>93</v>
      </c>
      <c r="P2084">
        <v>9.6</v>
      </c>
      <c r="Q2084">
        <v>1196.1334999999999</v>
      </c>
      <c r="R2084">
        <v>2117361</v>
      </c>
      <c r="S2084">
        <v>6.1</v>
      </c>
      <c r="T2084">
        <v>5.9</v>
      </c>
      <c r="U2084">
        <v>0.48399999999999999</v>
      </c>
      <c r="V2084">
        <v>11.1</v>
      </c>
      <c r="W2084">
        <f t="shared" si="192"/>
        <v>1</v>
      </c>
      <c r="X2084">
        <f t="shared" si="193"/>
        <v>0</v>
      </c>
      <c r="Y2084">
        <f t="shared" si="194"/>
        <v>0</v>
      </c>
      <c r="Z2084">
        <f t="shared" si="195"/>
        <v>0</v>
      </c>
      <c r="AA2084">
        <f t="shared" si="196"/>
        <v>0</v>
      </c>
      <c r="AB2084">
        <f t="shared" si="197"/>
        <v>0</v>
      </c>
      <c r="AC2084">
        <v>52.1</v>
      </c>
    </row>
    <row r="2085" spans="1:29" x14ac:dyDescent="0.25">
      <c r="A2085" t="s">
        <v>32</v>
      </c>
      <c r="B2085" t="s">
        <v>175</v>
      </c>
      <c r="C2085">
        <v>2004</v>
      </c>
      <c r="D2085" t="s">
        <v>24</v>
      </c>
      <c r="E2085">
        <v>181</v>
      </c>
      <c r="F2085">
        <v>0</v>
      </c>
      <c r="G2085">
        <v>5.42</v>
      </c>
      <c r="H2085">
        <v>0</v>
      </c>
      <c r="I2085">
        <v>99</v>
      </c>
      <c r="J2085">
        <v>0</v>
      </c>
      <c r="K2085">
        <v>43.8</v>
      </c>
      <c r="L2085">
        <v>0</v>
      </c>
      <c r="M2085">
        <v>99</v>
      </c>
      <c r="N2085">
        <v>3.72</v>
      </c>
      <c r="O2085">
        <v>99</v>
      </c>
      <c r="P2085">
        <v>0.4</v>
      </c>
      <c r="S2085">
        <v>3.8</v>
      </c>
      <c r="T2085">
        <v>3.7</v>
      </c>
      <c r="U2085">
        <v>0.68899999999999995</v>
      </c>
      <c r="V2085">
        <v>13.2</v>
      </c>
      <c r="W2085">
        <f t="shared" si="192"/>
        <v>0</v>
      </c>
      <c r="X2085">
        <f t="shared" si="193"/>
        <v>0</v>
      </c>
      <c r="Y2085">
        <f t="shared" si="194"/>
        <v>0</v>
      </c>
      <c r="Z2085">
        <f t="shared" si="195"/>
        <v>0</v>
      </c>
      <c r="AA2085">
        <f t="shared" si="196"/>
        <v>0</v>
      </c>
      <c r="AB2085">
        <f t="shared" si="197"/>
        <v>0</v>
      </c>
      <c r="AC2085">
        <v>71.2</v>
      </c>
    </row>
    <row r="2086" spans="1:29" x14ac:dyDescent="0.25">
      <c r="A2086" t="s">
        <v>38</v>
      </c>
      <c r="B2086" t="s">
        <v>151</v>
      </c>
      <c r="C2086">
        <v>2006</v>
      </c>
      <c r="D2086" t="s">
        <v>37</v>
      </c>
      <c r="E2086">
        <v>76</v>
      </c>
      <c r="F2086">
        <v>0</v>
      </c>
      <c r="G2086">
        <v>9.34</v>
      </c>
      <c r="H2086">
        <v>496.22280069999999</v>
      </c>
      <c r="I2086">
        <v>87</v>
      </c>
      <c r="J2086">
        <v>20</v>
      </c>
      <c r="K2086">
        <v>62.6</v>
      </c>
      <c r="L2086">
        <v>0</v>
      </c>
      <c r="M2086">
        <v>89</v>
      </c>
      <c r="N2086">
        <v>8.65</v>
      </c>
      <c r="O2086">
        <v>89</v>
      </c>
      <c r="P2086">
        <v>0.1</v>
      </c>
      <c r="Q2086">
        <v>2667.8645200000001</v>
      </c>
      <c r="S2086">
        <v>0.3</v>
      </c>
      <c r="T2086">
        <v>0.3</v>
      </c>
      <c r="U2086">
        <v>0.88800000000000001</v>
      </c>
      <c r="V2086">
        <v>19.100000000000001</v>
      </c>
      <c r="W2086">
        <f t="shared" si="192"/>
        <v>0</v>
      </c>
      <c r="X2086">
        <f t="shared" si="193"/>
        <v>0</v>
      </c>
      <c r="Y2086">
        <f t="shared" si="194"/>
        <v>1</v>
      </c>
      <c r="Z2086">
        <f t="shared" si="195"/>
        <v>0</v>
      </c>
      <c r="AA2086">
        <f t="shared" si="196"/>
        <v>0</v>
      </c>
      <c r="AB2086">
        <f t="shared" si="197"/>
        <v>1</v>
      </c>
      <c r="AC2086">
        <v>79.900000000000006</v>
      </c>
    </row>
    <row r="2087" spans="1:29" x14ac:dyDescent="0.25">
      <c r="A2087" t="s">
        <v>32</v>
      </c>
      <c r="B2087" t="s">
        <v>103</v>
      </c>
      <c r="C2087">
        <v>2014</v>
      </c>
      <c r="D2087" t="s">
        <v>24</v>
      </c>
      <c r="E2087">
        <v>245</v>
      </c>
      <c r="F2087">
        <v>14</v>
      </c>
      <c r="G2087">
        <v>0.01</v>
      </c>
      <c r="H2087">
        <v>5.1032494379999997</v>
      </c>
      <c r="I2087">
        <v>48</v>
      </c>
      <c r="J2087">
        <v>0</v>
      </c>
      <c r="K2087">
        <v>48.8</v>
      </c>
      <c r="L2087">
        <v>19</v>
      </c>
      <c r="M2087">
        <v>55</v>
      </c>
      <c r="N2087">
        <v>7.56</v>
      </c>
      <c r="O2087">
        <v>48</v>
      </c>
      <c r="P2087">
        <v>0.5</v>
      </c>
      <c r="Q2087">
        <v>83.114811700000004</v>
      </c>
      <c r="R2087">
        <v>1572466</v>
      </c>
      <c r="S2087">
        <v>3.9</v>
      </c>
      <c r="T2087">
        <v>3.9</v>
      </c>
      <c r="U2087">
        <v>0.48699999999999999</v>
      </c>
      <c r="V2087">
        <v>9.1</v>
      </c>
      <c r="W2087">
        <f t="shared" si="192"/>
        <v>0</v>
      </c>
      <c r="X2087">
        <f t="shared" si="193"/>
        <v>0</v>
      </c>
      <c r="Y2087">
        <f t="shared" si="194"/>
        <v>0</v>
      </c>
      <c r="Z2087">
        <f t="shared" si="195"/>
        <v>0</v>
      </c>
      <c r="AA2087">
        <f t="shared" si="196"/>
        <v>0</v>
      </c>
      <c r="AB2087">
        <f t="shared" si="197"/>
        <v>0</v>
      </c>
      <c r="AC2087">
        <v>63.1</v>
      </c>
    </row>
    <row r="2088" spans="1:29" x14ac:dyDescent="0.25">
      <c r="A2088" t="s">
        <v>27</v>
      </c>
      <c r="B2088" t="s">
        <v>106</v>
      </c>
      <c r="C2088">
        <v>2009</v>
      </c>
      <c r="D2088" t="s">
        <v>37</v>
      </c>
      <c r="E2088">
        <v>55</v>
      </c>
      <c r="F2088">
        <v>0</v>
      </c>
      <c r="G2088">
        <v>10.220000000000001</v>
      </c>
      <c r="H2088">
        <v>687.57763580000005</v>
      </c>
      <c r="J2088">
        <v>0</v>
      </c>
      <c r="K2088">
        <v>58.5</v>
      </c>
      <c r="L2088">
        <v>0</v>
      </c>
      <c r="M2088">
        <v>96</v>
      </c>
      <c r="N2088">
        <v>9.1199999999999992</v>
      </c>
      <c r="O2088">
        <v>96</v>
      </c>
      <c r="P2088">
        <v>0.1</v>
      </c>
      <c r="Q2088">
        <v>4461.8925099999997</v>
      </c>
      <c r="R2088">
        <v>318499</v>
      </c>
      <c r="S2088">
        <v>0.9</v>
      </c>
      <c r="T2088">
        <v>0.9</v>
      </c>
      <c r="U2088">
        <v>0.89400000000000002</v>
      </c>
      <c r="V2088">
        <v>18.399999999999999</v>
      </c>
      <c r="W2088">
        <f t="shared" si="192"/>
        <v>0</v>
      </c>
      <c r="X2088">
        <f t="shared" si="193"/>
        <v>0</v>
      </c>
      <c r="Y2088">
        <f t="shared" si="194"/>
        <v>0</v>
      </c>
      <c r="Z2088">
        <f t="shared" si="195"/>
        <v>0</v>
      </c>
      <c r="AA2088">
        <f t="shared" si="196"/>
        <v>1</v>
      </c>
      <c r="AB2088">
        <f t="shared" si="197"/>
        <v>1</v>
      </c>
      <c r="AC2088">
        <v>81.599999999999994</v>
      </c>
    </row>
    <row r="2089" spans="1:29" x14ac:dyDescent="0.25">
      <c r="A2089" t="s">
        <v>29</v>
      </c>
      <c r="B2089" t="s">
        <v>195</v>
      </c>
      <c r="C2089">
        <v>2008</v>
      </c>
      <c r="D2089" t="s">
        <v>24</v>
      </c>
      <c r="E2089">
        <v>477</v>
      </c>
      <c r="F2089">
        <v>3</v>
      </c>
      <c r="G2089">
        <v>4.87</v>
      </c>
      <c r="H2089">
        <v>413.00630269999999</v>
      </c>
      <c r="I2089">
        <v>9</v>
      </c>
      <c r="J2089">
        <v>1</v>
      </c>
      <c r="K2089">
        <v>28.9</v>
      </c>
      <c r="L2089">
        <v>4</v>
      </c>
      <c r="M2089">
        <v>89</v>
      </c>
      <c r="N2089">
        <v>8.19</v>
      </c>
      <c r="O2089">
        <v>88</v>
      </c>
      <c r="P2089">
        <v>40.200000000000003</v>
      </c>
      <c r="Q2089">
        <v>2842.4384220000002</v>
      </c>
      <c r="R2089">
        <v>1158897</v>
      </c>
      <c r="S2089">
        <v>6.1</v>
      </c>
      <c r="T2089">
        <v>6.3</v>
      </c>
      <c r="U2089">
        <v>0.51400000000000001</v>
      </c>
      <c r="V2089">
        <v>10.6</v>
      </c>
      <c r="W2089">
        <f t="shared" si="192"/>
        <v>1</v>
      </c>
      <c r="X2089">
        <f t="shared" si="193"/>
        <v>0</v>
      </c>
      <c r="Y2089">
        <f t="shared" si="194"/>
        <v>0</v>
      </c>
      <c r="Z2089">
        <f t="shared" si="195"/>
        <v>0</v>
      </c>
      <c r="AA2089">
        <f t="shared" si="196"/>
        <v>0</v>
      </c>
      <c r="AB2089">
        <f t="shared" si="197"/>
        <v>0</v>
      </c>
      <c r="AC2089">
        <v>51.4</v>
      </c>
    </row>
    <row r="2090" spans="1:29" x14ac:dyDescent="0.25">
      <c r="A2090" t="s">
        <v>25</v>
      </c>
      <c r="B2090" t="s">
        <v>43</v>
      </c>
      <c r="C2090">
        <v>2005</v>
      </c>
      <c r="D2090" t="s">
        <v>24</v>
      </c>
      <c r="E2090">
        <v>155</v>
      </c>
      <c r="F2090">
        <v>174</v>
      </c>
      <c r="G2090">
        <v>0.01</v>
      </c>
      <c r="H2090">
        <v>38.054620020000002</v>
      </c>
      <c r="I2090">
        <v>45</v>
      </c>
      <c r="J2090">
        <v>25934</v>
      </c>
      <c r="K2090">
        <v>12.5</v>
      </c>
      <c r="L2090">
        <v>231</v>
      </c>
      <c r="M2090">
        <v>94</v>
      </c>
      <c r="N2090">
        <v>2.68</v>
      </c>
      <c r="O2090">
        <v>93</v>
      </c>
      <c r="P2090">
        <v>0.1</v>
      </c>
      <c r="Q2090">
        <v>484.15547099999998</v>
      </c>
      <c r="R2090">
        <v>14343111</v>
      </c>
      <c r="S2090">
        <v>19.899999999999999</v>
      </c>
      <c r="T2090">
        <v>2.5</v>
      </c>
      <c r="U2090">
        <v>0.499</v>
      </c>
      <c r="V2090">
        <v>8.1999999999999993</v>
      </c>
      <c r="W2090">
        <f t="shared" si="192"/>
        <v>0</v>
      </c>
      <c r="X2090">
        <f t="shared" si="193"/>
        <v>1</v>
      </c>
      <c r="Y2090">
        <f t="shared" si="194"/>
        <v>0</v>
      </c>
      <c r="Z2090">
        <f t="shared" si="195"/>
        <v>0</v>
      </c>
      <c r="AA2090">
        <f t="shared" si="196"/>
        <v>0</v>
      </c>
      <c r="AB2090">
        <f t="shared" si="197"/>
        <v>0</v>
      </c>
      <c r="AC2090">
        <v>67.8</v>
      </c>
    </row>
    <row r="2091" spans="1:29" x14ac:dyDescent="0.25">
      <c r="A2091" t="s">
        <v>25</v>
      </c>
      <c r="B2091" t="s">
        <v>192</v>
      </c>
      <c r="C2091">
        <v>2000</v>
      </c>
      <c r="D2091" t="s">
        <v>24</v>
      </c>
      <c r="E2091">
        <v>175</v>
      </c>
      <c r="F2091">
        <v>5</v>
      </c>
      <c r="G2091">
        <v>1.45</v>
      </c>
      <c r="H2091">
        <v>60.490981499999997</v>
      </c>
      <c r="J2091">
        <v>16527</v>
      </c>
      <c r="K2091">
        <v>14.1</v>
      </c>
      <c r="L2091">
        <v>6</v>
      </c>
      <c r="M2091">
        <v>99</v>
      </c>
      <c r="N2091">
        <v>3.77</v>
      </c>
      <c r="O2091">
        <v>99</v>
      </c>
      <c r="P2091">
        <v>0.1</v>
      </c>
      <c r="Q2091">
        <v>875.41217800000004</v>
      </c>
      <c r="R2091">
        <v>18655</v>
      </c>
      <c r="S2091">
        <v>15.3</v>
      </c>
      <c r="T2091">
        <v>15.5</v>
      </c>
      <c r="U2091">
        <v>0.67700000000000005</v>
      </c>
      <c r="V2091">
        <v>12.4</v>
      </c>
      <c r="W2091">
        <f t="shared" si="192"/>
        <v>0</v>
      </c>
      <c r="X2091">
        <f t="shared" si="193"/>
        <v>1</v>
      </c>
      <c r="Y2091">
        <f t="shared" si="194"/>
        <v>0</v>
      </c>
      <c r="Z2091">
        <f t="shared" si="195"/>
        <v>0</v>
      </c>
      <c r="AA2091">
        <f t="shared" si="196"/>
        <v>0</v>
      </c>
      <c r="AB2091">
        <f t="shared" si="197"/>
        <v>0</v>
      </c>
      <c r="AC2091">
        <v>71.5</v>
      </c>
    </row>
    <row r="2092" spans="1:29" x14ac:dyDescent="0.25">
      <c r="A2092" t="s">
        <v>29</v>
      </c>
      <c r="B2092" t="s">
        <v>92</v>
      </c>
      <c r="C2092">
        <v>2001</v>
      </c>
      <c r="D2092" t="s">
        <v>24</v>
      </c>
      <c r="E2092">
        <v>37</v>
      </c>
      <c r="F2092">
        <v>2</v>
      </c>
      <c r="G2092">
        <v>9.2899999999999991</v>
      </c>
      <c r="H2092">
        <v>183.69807779999999</v>
      </c>
      <c r="J2092">
        <v>5129</v>
      </c>
      <c r="K2092">
        <v>28.7</v>
      </c>
      <c r="L2092">
        <v>3</v>
      </c>
      <c r="M2092">
        <v>44</v>
      </c>
      <c r="N2092">
        <v>3.23</v>
      </c>
      <c r="O2092">
        <v>45</v>
      </c>
      <c r="P2092">
        <v>10.1</v>
      </c>
      <c r="Q2092">
        <v>3976.14887</v>
      </c>
      <c r="R2092">
        <v>1262259</v>
      </c>
      <c r="S2092">
        <v>7.8</v>
      </c>
      <c r="T2092">
        <v>7.7</v>
      </c>
      <c r="U2092">
        <v>0.63300000000000001</v>
      </c>
      <c r="V2092">
        <v>12.3</v>
      </c>
      <c r="W2092">
        <f t="shared" si="192"/>
        <v>1</v>
      </c>
      <c r="X2092">
        <f t="shared" si="193"/>
        <v>0</v>
      </c>
      <c r="Y2092">
        <f t="shared" si="194"/>
        <v>0</v>
      </c>
      <c r="Z2092">
        <f t="shared" si="195"/>
        <v>0</v>
      </c>
      <c r="AA2092">
        <f t="shared" si="196"/>
        <v>0</v>
      </c>
      <c r="AB2092">
        <f t="shared" si="197"/>
        <v>0</v>
      </c>
      <c r="AC2092">
        <v>59.8</v>
      </c>
    </row>
    <row r="2093" spans="1:29" x14ac:dyDescent="0.25">
      <c r="A2093" t="s">
        <v>27</v>
      </c>
      <c r="B2093" t="s">
        <v>129</v>
      </c>
      <c r="C2093">
        <v>2007</v>
      </c>
      <c r="D2093" t="s">
        <v>37</v>
      </c>
      <c r="E2093">
        <v>82</v>
      </c>
      <c r="F2093">
        <v>0</v>
      </c>
      <c r="G2093">
        <v>11.75</v>
      </c>
      <c r="H2093">
        <v>267.051312</v>
      </c>
      <c r="I2093">
        <v>87</v>
      </c>
      <c r="J2093">
        <v>0</v>
      </c>
      <c r="K2093">
        <v>57.9</v>
      </c>
      <c r="L2093">
        <v>0</v>
      </c>
      <c r="M2093">
        <v>96</v>
      </c>
      <c r="N2093">
        <v>6.8</v>
      </c>
      <c r="O2093">
        <v>99</v>
      </c>
      <c r="P2093">
        <v>0.1</v>
      </c>
      <c r="Q2093">
        <v>1618.4928</v>
      </c>
      <c r="R2093">
        <v>479993</v>
      </c>
      <c r="S2093">
        <v>0.9</v>
      </c>
      <c r="T2093">
        <v>0.9</v>
      </c>
      <c r="U2093">
        <v>0.877</v>
      </c>
      <c r="V2093">
        <v>13.5</v>
      </c>
      <c r="W2093">
        <f t="shared" si="192"/>
        <v>0</v>
      </c>
      <c r="X2093">
        <f t="shared" si="193"/>
        <v>0</v>
      </c>
      <c r="Y2093">
        <f t="shared" si="194"/>
        <v>0</v>
      </c>
      <c r="Z2093">
        <f t="shared" si="195"/>
        <v>0</v>
      </c>
      <c r="AA2093">
        <f t="shared" si="196"/>
        <v>1</v>
      </c>
      <c r="AB2093">
        <f t="shared" si="197"/>
        <v>1</v>
      </c>
      <c r="AC2093">
        <v>79.7</v>
      </c>
    </row>
    <row r="2094" spans="1:29" x14ac:dyDescent="0.25">
      <c r="A2094" t="s">
        <v>29</v>
      </c>
      <c r="B2094" t="s">
        <v>130</v>
      </c>
      <c r="C2094">
        <v>2007</v>
      </c>
      <c r="D2094" t="s">
        <v>24</v>
      </c>
      <c r="E2094">
        <v>261</v>
      </c>
      <c r="F2094">
        <v>35</v>
      </c>
      <c r="G2094">
        <v>0.71</v>
      </c>
      <c r="H2094">
        <v>55.430344550000001</v>
      </c>
      <c r="I2094">
        <v>84</v>
      </c>
      <c r="J2094">
        <v>0</v>
      </c>
      <c r="K2094">
        <v>16.7</v>
      </c>
      <c r="L2094">
        <v>51</v>
      </c>
      <c r="M2094">
        <v>83</v>
      </c>
      <c r="N2094">
        <v>4.9800000000000004</v>
      </c>
      <c r="O2094">
        <v>84</v>
      </c>
      <c r="P2094">
        <v>0.6</v>
      </c>
      <c r="Q2094">
        <v>377.84829280000002</v>
      </c>
      <c r="R2094">
        <v>19433523</v>
      </c>
      <c r="S2094">
        <v>7.9</v>
      </c>
      <c r="T2094">
        <v>7.8</v>
      </c>
      <c r="U2094">
        <v>0.48299999999999998</v>
      </c>
      <c r="V2094">
        <v>9.1</v>
      </c>
      <c r="W2094">
        <f t="shared" si="192"/>
        <v>1</v>
      </c>
      <c r="X2094">
        <f t="shared" si="193"/>
        <v>0</v>
      </c>
      <c r="Y2094">
        <f t="shared" si="194"/>
        <v>0</v>
      </c>
      <c r="Z2094">
        <f t="shared" si="195"/>
        <v>0</v>
      </c>
      <c r="AA2094">
        <f t="shared" si="196"/>
        <v>0</v>
      </c>
      <c r="AB2094">
        <f t="shared" si="197"/>
        <v>0</v>
      </c>
      <c r="AC2094">
        <v>61.9</v>
      </c>
    </row>
    <row r="2095" spans="1:29" x14ac:dyDescent="0.25">
      <c r="A2095" t="s">
        <v>25</v>
      </c>
      <c r="B2095" t="s">
        <v>168</v>
      </c>
      <c r="C2095">
        <v>2012</v>
      </c>
      <c r="D2095" t="s">
        <v>24</v>
      </c>
      <c r="E2095">
        <v>69</v>
      </c>
      <c r="F2095">
        <v>1</v>
      </c>
      <c r="G2095">
        <v>9.56</v>
      </c>
      <c r="H2095">
        <v>0</v>
      </c>
      <c r="I2095">
        <v>99</v>
      </c>
      <c r="J2095">
        <v>2</v>
      </c>
      <c r="K2095">
        <v>3.4</v>
      </c>
      <c r="L2095">
        <v>2</v>
      </c>
      <c r="M2095">
        <v>99</v>
      </c>
      <c r="N2095">
        <v>7.1</v>
      </c>
      <c r="O2095">
        <v>99</v>
      </c>
      <c r="P2095">
        <v>0.1</v>
      </c>
      <c r="S2095">
        <v>1.5</v>
      </c>
      <c r="T2095">
        <v>1</v>
      </c>
      <c r="W2095">
        <f t="shared" si="192"/>
        <v>0</v>
      </c>
      <c r="X2095">
        <f t="shared" si="193"/>
        <v>1</v>
      </c>
      <c r="Y2095">
        <f t="shared" si="194"/>
        <v>0</v>
      </c>
      <c r="Z2095">
        <f t="shared" si="195"/>
        <v>0</v>
      </c>
      <c r="AA2095">
        <f t="shared" si="196"/>
        <v>0</v>
      </c>
      <c r="AB2095">
        <f t="shared" si="197"/>
        <v>0</v>
      </c>
      <c r="AC2095">
        <v>81.2</v>
      </c>
    </row>
    <row r="2096" spans="1:29" x14ac:dyDescent="0.25">
      <c r="A2096" t="s">
        <v>25</v>
      </c>
      <c r="B2096" t="s">
        <v>35</v>
      </c>
      <c r="C2096">
        <v>2005</v>
      </c>
      <c r="D2096" t="s">
        <v>24</v>
      </c>
      <c r="E2096">
        <v>137</v>
      </c>
      <c r="F2096">
        <v>1</v>
      </c>
      <c r="G2096">
        <v>4.25</v>
      </c>
      <c r="H2096">
        <v>20.218228280000002</v>
      </c>
      <c r="I2096">
        <v>91</v>
      </c>
      <c r="J2096">
        <v>2281</v>
      </c>
      <c r="K2096">
        <v>48.8</v>
      </c>
      <c r="L2096">
        <v>1</v>
      </c>
      <c r="M2096">
        <v>92</v>
      </c>
      <c r="N2096">
        <v>5.25</v>
      </c>
      <c r="O2096">
        <v>9</v>
      </c>
      <c r="P2096">
        <v>0.1</v>
      </c>
      <c r="Q2096">
        <v>1643.7583970000001</v>
      </c>
      <c r="R2096">
        <v>2981259</v>
      </c>
      <c r="S2096">
        <v>2</v>
      </c>
      <c r="T2096">
        <v>2.1</v>
      </c>
      <c r="U2096">
        <v>0.67900000000000005</v>
      </c>
      <c r="V2096">
        <v>10.9</v>
      </c>
      <c r="W2096">
        <f t="shared" si="192"/>
        <v>0</v>
      </c>
      <c r="X2096">
        <f t="shared" si="193"/>
        <v>1</v>
      </c>
      <c r="Y2096">
        <f t="shared" si="194"/>
        <v>0</v>
      </c>
      <c r="Z2096">
        <f t="shared" si="195"/>
        <v>0</v>
      </c>
      <c r="AA2096">
        <f t="shared" si="196"/>
        <v>0</v>
      </c>
      <c r="AB2096">
        <f t="shared" si="197"/>
        <v>0</v>
      </c>
      <c r="AC2096">
        <v>73</v>
      </c>
    </row>
    <row r="2097" spans="1:29" x14ac:dyDescent="0.25">
      <c r="A2097" t="s">
        <v>27</v>
      </c>
      <c r="B2097" t="s">
        <v>51</v>
      </c>
      <c r="C2097">
        <v>2012</v>
      </c>
      <c r="D2097" t="s">
        <v>24</v>
      </c>
      <c r="E2097">
        <v>92</v>
      </c>
      <c r="F2097">
        <v>0</v>
      </c>
      <c r="G2097">
        <v>4.6100000000000003</v>
      </c>
      <c r="H2097">
        <v>693.82264610000004</v>
      </c>
      <c r="I2097">
        <v>92</v>
      </c>
      <c r="J2097">
        <v>22</v>
      </c>
      <c r="K2097">
        <v>54.2</v>
      </c>
      <c r="L2097">
        <v>0</v>
      </c>
      <c r="M2097">
        <v>87</v>
      </c>
      <c r="N2097">
        <v>9.94</v>
      </c>
      <c r="O2097">
        <v>92</v>
      </c>
      <c r="P2097">
        <v>0.1</v>
      </c>
      <c r="Q2097">
        <v>4716.6733249999997</v>
      </c>
      <c r="R2097">
        <v>36482</v>
      </c>
      <c r="S2097">
        <v>2.5</v>
      </c>
      <c r="T2097">
        <v>2.5</v>
      </c>
      <c r="U2097">
        <v>0.72799999999999998</v>
      </c>
      <c r="V2097">
        <v>13.9</v>
      </c>
      <c r="W2097">
        <f t="shared" si="192"/>
        <v>0</v>
      </c>
      <c r="X2097">
        <f t="shared" si="193"/>
        <v>0</v>
      </c>
      <c r="Y2097">
        <f t="shared" si="194"/>
        <v>0</v>
      </c>
      <c r="Z2097">
        <f t="shared" si="195"/>
        <v>0</v>
      </c>
      <c r="AA2097">
        <f t="shared" si="196"/>
        <v>1</v>
      </c>
      <c r="AB2097">
        <f t="shared" si="197"/>
        <v>0</v>
      </c>
      <c r="AC2097">
        <v>76.8</v>
      </c>
    </row>
    <row r="2098" spans="1:29" x14ac:dyDescent="0.25">
      <c r="A2098" t="s">
        <v>38</v>
      </c>
      <c r="B2098" t="s">
        <v>187</v>
      </c>
      <c r="C2098">
        <v>2003</v>
      </c>
      <c r="D2098" t="s">
        <v>24</v>
      </c>
      <c r="E2098">
        <v>215</v>
      </c>
      <c r="F2098">
        <v>0</v>
      </c>
      <c r="G2098">
        <v>1.18</v>
      </c>
      <c r="H2098">
        <v>16.83170578</v>
      </c>
      <c r="I2098">
        <v>79</v>
      </c>
      <c r="J2098">
        <v>0</v>
      </c>
      <c r="K2098">
        <v>4.4000000000000004</v>
      </c>
      <c r="L2098">
        <v>0</v>
      </c>
      <c r="M2098">
        <v>84</v>
      </c>
      <c r="N2098">
        <v>6</v>
      </c>
      <c r="O2098">
        <v>84</v>
      </c>
      <c r="P2098">
        <v>0.1</v>
      </c>
      <c r="Q2098">
        <v>744.76574230000006</v>
      </c>
      <c r="R2098">
        <v>446769</v>
      </c>
      <c r="S2098">
        <v>1.3</v>
      </c>
      <c r="T2098">
        <v>1.3</v>
      </c>
      <c r="U2098">
        <v>0.45300000000000001</v>
      </c>
      <c r="V2098">
        <v>8</v>
      </c>
      <c r="W2098">
        <f t="shared" si="192"/>
        <v>0</v>
      </c>
      <c r="X2098">
        <f t="shared" si="193"/>
        <v>0</v>
      </c>
      <c r="Y2098">
        <f t="shared" si="194"/>
        <v>1</v>
      </c>
      <c r="Z2098">
        <f t="shared" si="195"/>
        <v>0</v>
      </c>
      <c r="AA2098">
        <f t="shared" si="196"/>
        <v>0</v>
      </c>
      <c r="AB2098">
        <f t="shared" si="197"/>
        <v>0</v>
      </c>
      <c r="AC2098">
        <v>66.8</v>
      </c>
    </row>
    <row r="2099" spans="1:29" x14ac:dyDescent="0.25">
      <c r="A2099" t="s">
        <v>32</v>
      </c>
      <c r="B2099" t="s">
        <v>174</v>
      </c>
      <c r="C2099">
        <v>2012</v>
      </c>
      <c r="D2099" t="s">
        <v>24</v>
      </c>
      <c r="E2099">
        <v>142</v>
      </c>
      <c r="F2099">
        <v>0</v>
      </c>
      <c r="G2099">
        <v>9.99</v>
      </c>
      <c r="H2099">
        <v>0</v>
      </c>
      <c r="I2099">
        <v>98</v>
      </c>
      <c r="J2099">
        <v>0</v>
      </c>
      <c r="K2099">
        <v>45.2</v>
      </c>
      <c r="L2099">
        <v>0</v>
      </c>
      <c r="M2099">
        <v>98</v>
      </c>
      <c r="N2099">
        <v>8.35</v>
      </c>
      <c r="O2099">
        <v>98</v>
      </c>
      <c r="P2099">
        <v>0.1</v>
      </c>
      <c r="S2099">
        <v>4.3</v>
      </c>
      <c r="T2099">
        <v>4.3</v>
      </c>
      <c r="U2099">
        <v>0.73499999999999999</v>
      </c>
      <c r="V2099">
        <v>13</v>
      </c>
      <c r="W2099">
        <f t="shared" si="192"/>
        <v>0</v>
      </c>
      <c r="X2099">
        <f t="shared" si="193"/>
        <v>0</v>
      </c>
      <c r="Y2099">
        <f t="shared" si="194"/>
        <v>0</v>
      </c>
      <c r="Z2099">
        <f t="shared" si="195"/>
        <v>0</v>
      </c>
      <c r="AA2099">
        <f t="shared" si="196"/>
        <v>0</v>
      </c>
      <c r="AB2099">
        <f t="shared" si="197"/>
        <v>0</v>
      </c>
      <c r="AC2099">
        <v>74.7</v>
      </c>
    </row>
    <row r="2100" spans="1:29" x14ac:dyDescent="0.25">
      <c r="A2100" t="s">
        <v>34</v>
      </c>
      <c r="B2100" t="s">
        <v>163</v>
      </c>
      <c r="C2100">
        <v>2005</v>
      </c>
      <c r="D2100" t="s">
        <v>24</v>
      </c>
      <c r="E2100">
        <v>148</v>
      </c>
      <c r="F2100">
        <v>13</v>
      </c>
      <c r="G2100">
        <v>4.4400000000000004</v>
      </c>
      <c r="H2100">
        <v>411.56456530000003</v>
      </c>
      <c r="I2100">
        <v>94</v>
      </c>
      <c r="J2100">
        <v>0</v>
      </c>
      <c r="K2100">
        <v>48.8</v>
      </c>
      <c r="L2100">
        <v>16</v>
      </c>
      <c r="M2100">
        <v>66</v>
      </c>
      <c r="N2100">
        <v>4.72</v>
      </c>
      <c r="O2100">
        <v>77</v>
      </c>
      <c r="P2100">
        <v>0.4</v>
      </c>
      <c r="Q2100">
        <v>2754.7829000000002</v>
      </c>
      <c r="R2100">
        <v>276141</v>
      </c>
      <c r="S2100">
        <v>1.3</v>
      </c>
      <c r="T2100">
        <v>1.3</v>
      </c>
      <c r="U2100">
        <v>0.69199999999999995</v>
      </c>
      <c r="V2100">
        <v>13</v>
      </c>
      <c r="W2100">
        <f t="shared" si="192"/>
        <v>0</v>
      </c>
      <c r="X2100">
        <f t="shared" si="193"/>
        <v>0</v>
      </c>
      <c r="Y2100">
        <f t="shared" si="194"/>
        <v>0</v>
      </c>
      <c r="Z2100">
        <f t="shared" si="195"/>
        <v>1</v>
      </c>
      <c r="AA2100">
        <f t="shared" si="196"/>
        <v>0</v>
      </c>
      <c r="AB2100">
        <f t="shared" si="197"/>
        <v>0</v>
      </c>
      <c r="AC2100">
        <v>72.8</v>
      </c>
    </row>
    <row r="2101" spans="1:29" x14ac:dyDescent="0.25">
      <c r="A2101" t="s">
        <v>25</v>
      </c>
      <c r="B2101" t="s">
        <v>168</v>
      </c>
      <c r="C2101">
        <v>2008</v>
      </c>
      <c r="D2101" t="s">
        <v>24</v>
      </c>
      <c r="E2101">
        <v>75</v>
      </c>
      <c r="F2101">
        <v>2</v>
      </c>
      <c r="G2101">
        <v>9.31</v>
      </c>
      <c r="H2101">
        <v>0</v>
      </c>
      <c r="I2101">
        <v>94</v>
      </c>
      <c r="J2101">
        <v>2</v>
      </c>
      <c r="K2101">
        <v>28.6</v>
      </c>
      <c r="L2101">
        <v>2</v>
      </c>
      <c r="M2101">
        <v>92</v>
      </c>
      <c r="N2101">
        <v>6.16</v>
      </c>
      <c r="O2101">
        <v>94</v>
      </c>
      <c r="P2101">
        <v>0.1</v>
      </c>
      <c r="S2101">
        <v>1.5</v>
      </c>
      <c r="T2101">
        <v>1</v>
      </c>
      <c r="W2101">
        <f t="shared" si="192"/>
        <v>0</v>
      </c>
      <c r="X2101">
        <f t="shared" si="193"/>
        <v>1</v>
      </c>
      <c r="Y2101">
        <f t="shared" si="194"/>
        <v>0</v>
      </c>
      <c r="Z2101">
        <f t="shared" si="195"/>
        <v>0</v>
      </c>
      <c r="AA2101">
        <f t="shared" si="196"/>
        <v>0</v>
      </c>
      <c r="AB2101">
        <f t="shared" si="197"/>
        <v>0</v>
      </c>
      <c r="AC2101">
        <v>83</v>
      </c>
    </row>
    <row r="2102" spans="1:29" x14ac:dyDescent="0.25">
      <c r="A2102" t="s">
        <v>32</v>
      </c>
      <c r="B2102" t="s">
        <v>114</v>
      </c>
      <c r="C2102">
        <v>2014</v>
      </c>
      <c r="D2102" t="s">
        <v>24</v>
      </c>
      <c r="E2102">
        <v>133</v>
      </c>
      <c r="F2102">
        <v>1</v>
      </c>
      <c r="G2102">
        <v>3.83</v>
      </c>
      <c r="H2102">
        <v>427.30545339999998</v>
      </c>
      <c r="I2102">
        <v>92</v>
      </c>
      <c r="J2102">
        <v>0</v>
      </c>
      <c r="K2102">
        <v>53.5</v>
      </c>
      <c r="L2102">
        <v>1</v>
      </c>
      <c r="M2102">
        <v>93</v>
      </c>
      <c r="N2102">
        <v>5.36</v>
      </c>
      <c r="O2102">
        <v>92</v>
      </c>
      <c r="P2102">
        <v>0.5</v>
      </c>
      <c r="Q2102">
        <v>4855.7437890000001</v>
      </c>
      <c r="R2102">
        <v>286287</v>
      </c>
      <c r="S2102">
        <v>1.8</v>
      </c>
      <c r="T2102">
        <v>1.7</v>
      </c>
      <c r="U2102">
        <v>0.72699999999999998</v>
      </c>
      <c r="V2102">
        <v>12.8</v>
      </c>
      <c r="W2102">
        <f t="shared" si="192"/>
        <v>0</v>
      </c>
      <c r="X2102">
        <f t="shared" si="193"/>
        <v>0</v>
      </c>
      <c r="Y2102">
        <f t="shared" si="194"/>
        <v>0</v>
      </c>
      <c r="Z2102">
        <f t="shared" si="195"/>
        <v>0</v>
      </c>
      <c r="AA2102">
        <f t="shared" si="196"/>
        <v>0</v>
      </c>
      <c r="AB2102">
        <f t="shared" si="197"/>
        <v>0</v>
      </c>
      <c r="AC2102">
        <v>75.8</v>
      </c>
    </row>
    <row r="2103" spans="1:29" x14ac:dyDescent="0.25">
      <c r="A2103" t="s">
        <v>29</v>
      </c>
      <c r="B2103" t="s">
        <v>30</v>
      </c>
      <c r="C2103">
        <v>2010</v>
      </c>
      <c r="D2103" t="s">
        <v>24</v>
      </c>
      <c r="E2103">
        <v>365</v>
      </c>
      <c r="F2103">
        <v>78</v>
      </c>
      <c r="G2103">
        <v>7.8</v>
      </c>
      <c r="H2103">
        <v>191.65374069999999</v>
      </c>
      <c r="I2103">
        <v>77</v>
      </c>
      <c r="J2103">
        <v>1190</v>
      </c>
      <c r="K2103">
        <v>2.4</v>
      </c>
      <c r="L2103">
        <v>121</v>
      </c>
      <c r="M2103">
        <v>81</v>
      </c>
      <c r="N2103">
        <v>3.39</v>
      </c>
      <c r="O2103">
        <v>77</v>
      </c>
      <c r="P2103">
        <v>2.5</v>
      </c>
      <c r="Q2103">
        <v>3529.5348199999999</v>
      </c>
      <c r="R2103">
        <v>23369131</v>
      </c>
      <c r="S2103">
        <v>9.1</v>
      </c>
      <c r="T2103">
        <v>9</v>
      </c>
      <c r="U2103">
        <v>0.48799999999999999</v>
      </c>
      <c r="V2103">
        <v>9</v>
      </c>
      <c r="W2103">
        <f t="shared" si="192"/>
        <v>1</v>
      </c>
      <c r="X2103">
        <f t="shared" si="193"/>
        <v>0</v>
      </c>
      <c r="Y2103">
        <f t="shared" si="194"/>
        <v>0</v>
      </c>
      <c r="Z2103">
        <f t="shared" si="195"/>
        <v>0</v>
      </c>
      <c r="AA2103">
        <f t="shared" si="196"/>
        <v>0</v>
      </c>
      <c r="AB2103">
        <f t="shared" si="197"/>
        <v>0</v>
      </c>
      <c r="AC2103">
        <v>49.6</v>
      </c>
    </row>
    <row r="2104" spans="1:29" x14ac:dyDescent="0.25">
      <c r="A2104" t="s">
        <v>29</v>
      </c>
      <c r="B2104" t="s">
        <v>189</v>
      </c>
      <c r="C2104">
        <v>2013</v>
      </c>
      <c r="D2104" t="s">
        <v>24</v>
      </c>
      <c r="E2104">
        <v>371</v>
      </c>
      <c r="F2104">
        <v>43</v>
      </c>
      <c r="G2104">
        <v>7.34</v>
      </c>
      <c r="H2104">
        <v>978.59052870000005</v>
      </c>
      <c r="I2104">
        <v>7</v>
      </c>
      <c r="J2104">
        <v>25</v>
      </c>
      <c r="K2104">
        <v>49.5</v>
      </c>
      <c r="L2104">
        <v>54</v>
      </c>
      <c r="M2104">
        <v>73</v>
      </c>
      <c r="N2104">
        <v>8.7799999999999994</v>
      </c>
      <c r="O2104">
        <v>73</v>
      </c>
      <c r="P2104">
        <v>4.5</v>
      </c>
      <c r="Q2104">
        <v>6876.9538210000001</v>
      </c>
      <c r="R2104">
        <v>53311955.609999999</v>
      </c>
      <c r="S2104">
        <v>5.4</v>
      </c>
      <c r="T2104">
        <v>6.5</v>
      </c>
      <c r="U2104">
        <v>0.65200000000000002</v>
      </c>
      <c r="V2104">
        <v>12.8</v>
      </c>
      <c r="W2104">
        <f t="shared" si="192"/>
        <v>1</v>
      </c>
      <c r="X2104">
        <f t="shared" si="193"/>
        <v>0</v>
      </c>
      <c r="Y2104">
        <f t="shared" si="194"/>
        <v>0</v>
      </c>
      <c r="Z2104">
        <f t="shared" si="195"/>
        <v>0</v>
      </c>
      <c r="AA2104">
        <f t="shared" si="196"/>
        <v>0</v>
      </c>
      <c r="AB2104">
        <f t="shared" si="197"/>
        <v>0</v>
      </c>
      <c r="AC2104">
        <v>69</v>
      </c>
    </row>
    <row r="2105" spans="1:29" x14ac:dyDescent="0.25">
      <c r="A2105" t="s">
        <v>34</v>
      </c>
      <c r="B2105" t="s">
        <v>219</v>
      </c>
      <c r="C2105">
        <v>2005</v>
      </c>
      <c r="D2105" t="s">
        <v>24</v>
      </c>
      <c r="E2105">
        <v>158</v>
      </c>
      <c r="F2105">
        <v>9</v>
      </c>
      <c r="G2105">
        <v>7.92</v>
      </c>
      <c r="H2105">
        <v>0</v>
      </c>
      <c r="I2105">
        <v>88</v>
      </c>
      <c r="J2105">
        <v>0</v>
      </c>
      <c r="K2105">
        <v>56.5</v>
      </c>
      <c r="L2105">
        <v>11</v>
      </c>
      <c r="M2105">
        <v>8</v>
      </c>
      <c r="N2105">
        <v>4.6900000000000004</v>
      </c>
      <c r="O2105">
        <v>87</v>
      </c>
      <c r="P2105">
        <v>0.1</v>
      </c>
      <c r="S2105">
        <v>1.7</v>
      </c>
      <c r="T2105">
        <v>1.6</v>
      </c>
      <c r="U2105">
        <v>0.7</v>
      </c>
      <c r="V2105">
        <v>11.8</v>
      </c>
      <c r="W2105">
        <f t="shared" si="192"/>
        <v>0</v>
      </c>
      <c r="X2105">
        <f t="shared" si="193"/>
        <v>0</v>
      </c>
      <c r="Y2105">
        <f t="shared" si="194"/>
        <v>0</v>
      </c>
      <c r="Z2105">
        <f t="shared" si="195"/>
        <v>1</v>
      </c>
      <c r="AA2105">
        <f t="shared" si="196"/>
        <v>0</v>
      </c>
      <c r="AB2105">
        <f t="shared" si="197"/>
        <v>0</v>
      </c>
      <c r="AC2105">
        <v>73.599999999999994</v>
      </c>
    </row>
    <row r="2106" spans="1:29" x14ac:dyDescent="0.25">
      <c r="A2106" t="s">
        <v>34</v>
      </c>
      <c r="B2106" t="s">
        <v>53</v>
      </c>
      <c r="C2106">
        <v>2015</v>
      </c>
      <c r="D2106" t="s">
        <v>24</v>
      </c>
      <c r="E2106">
        <v>142</v>
      </c>
      <c r="F2106">
        <v>42</v>
      </c>
      <c r="H2106">
        <v>0</v>
      </c>
      <c r="I2106">
        <v>96</v>
      </c>
      <c r="J2106">
        <v>214</v>
      </c>
      <c r="K2106">
        <v>56.1</v>
      </c>
      <c r="L2106">
        <v>47</v>
      </c>
      <c r="M2106">
        <v>98</v>
      </c>
      <c r="O2106">
        <v>96</v>
      </c>
      <c r="P2106">
        <v>0.1</v>
      </c>
      <c r="Q2106">
        <v>8757.2621999999992</v>
      </c>
      <c r="R2106">
        <v>2596218</v>
      </c>
      <c r="S2106">
        <v>2.7</v>
      </c>
      <c r="T2106">
        <v>2.6</v>
      </c>
      <c r="U2106">
        <v>0.754</v>
      </c>
      <c r="V2106">
        <v>15.2</v>
      </c>
      <c r="W2106">
        <f t="shared" si="192"/>
        <v>0</v>
      </c>
      <c r="X2106">
        <f t="shared" si="193"/>
        <v>0</v>
      </c>
      <c r="Y2106">
        <f t="shared" si="194"/>
        <v>0</v>
      </c>
      <c r="Z2106">
        <f t="shared" si="195"/>
        <v>1</v>
      </c>
      <c r="AA2106">
        <f t="shared" si="196"/>
        <v>0</v>
      </c>
      <c r="AB2106">
        <f t="shared" si="197"/>
        <v>0</v>
      </c>
      <c r="AC2106">
        <v>75</v>
      </c>
    </row>
    <row r="2107" spans="1:29" x14ac:dyDescent="0.25">
      <c r="A2107" t="s">
        <v>25</v>
      </c>
      <c r="B2107" t="s">
        <v>107</v>
      </c>
      <c r="C2107">
        <v>2008</v>
      </c>
      <c r="D2107" t="s">
        <v>24</v>
      </c>
      <c r="E2107">
        <v>23</v>
      </c>
      <c r="F2107">
        <v>1300</v>
      </c>
      <c r="G2107">
        <v>1.93</v>
      </c>
      <c r="H2107">
        <v>43.030433119999998</v>
      </c>
      <c r="I2107">
        <v>29</v>
      </c>
      <c r="J2107">
        <v>44258</v>
      </c>
      <c r="K2107">
        <v>14.9</v>
      </c>
      <c r="L2107">
        <v>1800</v>
      </c>
      <c r="M2107">
        <v>69</v>
      </c>
      <c r="N2107">
        <v>4.34</v>
      </c>
      <c r="O2107">
        <v>7</v>
      </c>
      <c r="P2107">
        <v>0.3</v>
      </c>
      <c r="Q2107">
        <v>991.48463400000003</v>
      </c>
      <c r="R2107">
        <v>119714696</v>
      </c>
      <c r="S2107">
        <v>27</v>
      </c>
      <c r="T2107">
        <v>27.9</v>
      </c>
      <c r="U2107">
        <v>0.55600000000000005</v>
      </c>
      <c r="V2107">
        <v>10.199999999999999</v>
      </c>
      <c r="W2107">
        <f t="shared" si="192"/>
        <v>0</v>
      </c>
      <c r="X2107">
        <f t="shared" si="193"/>
        <v>1</v>
      </c>
      <c r="Y2107">
        <f t="shared" si="194"/>
        <v>0</v>
      </c>
      <c r="Z2107">
        <f t="shared" si="195"/>
        <v>0</v>
      </c>
      <c r="AA2107">
        <f t="shared" si="196"/>
        <v>0</v>
      </c>
      <c r="AB2107">
        <f t="shared" si="197"/>
        <v>0</v>
      </c>
      <c r="AC2107">
        <v>65.5</v>
      </c>
    </row>
    <row r="2108" spans="1:29" x14ac:dyDescent="0.25">
      <c r="A2108" t="s">
        <v>27</v>
      </c>
      <c r="B2108" t="s">
        <v>105</v>
      </c>
      <c r="C2108">
        <v>2004</v>
      </c>
      <c r="D2108" t="s">
        <v>37</v>
      </c>
      <c r="E2108">
        <v>18</v>
      </c>
      <c r="F2108">
        <v>1</v>
      </c>
      <c r="G2108">
        <v>13.28</v>
      </c>
      <c r="H2108">
        <v>146.8608016</v>
      </c>
      <c r="J2108">
        <v>0</v>
      </c>
      <c r="K2108">
        <v>58.2</v>
      </c>
      <c r="L2108">
        <v>1</v>
      </c>
      <c r="M2108">
        <v>99</v>
      </c>
      <c r="N2108">
        <v>8.8000000000000007</v>
      </c>
      <c r="O2108">
        <v>99</v>
      </c>
      <c r="P2108">
        <v>0.1</v>
      </c>
      <c r="Q2108">
        <v>1259.5265999999999</v>
      </c>
      <c r="R2108">
        <v>117146</v>
      </c>
      <c r="S2108">
        <v>2.1</v>
      </c>
      <c r="T2108">
        <v>2.1</v>
      </c>
      <c r="U2108">
        <v>0.79300000000000004</v>
      </c>
      <c r="V2108">
        <v>15.3</v>
      </c>
      <c r="W2108">
        <f t="shared" si="192"/>
        <v>0</v>
      </c>
      <c r="X2108">
        <f t="shared" si="193"/>
        <v>0</v>
      </c>
      <c r="Y2108">
        <f t="shared" si="194"/>
        <v>0</v>
      </c>
      <c r="Z2108">
        <f t="shared" si="195"/>
        <v>0</v>
      </c>
      <c r="AA2108">
        <f t="shared" si="196"/>
        <v>1</v>
      </c>
      <c r="AB2108">
        <f t="shared" si="197"/>
        <v>1</v>
      </c>
      <c r="AC2108">
        <v>72.900000000000006</v>
      </c>
    </row>
    <row r="2109" spans="1:29" x14ac:dyDescent="0.25">
      <c r="A2109" t="s">
        <v>29</v>
      </c>
      <c r="B2109" t="s">
        <v>28</v>
      </c>
      <c r="C2109">
        <v>2001</v>
      </c>
      <c r="D2109" t="s">
        <v>24</v>
      </c>
      <c r="E2109">
        <v>145</v>
      </c>
      <c r="F2109">
        <v>20</v>
      </c>
      <c r="G2109">
        <v>0.23</v>
      </c>
      <c r="H2109">
        <v>147.98607139999999</v>
      </c>
      <c r="J2109">
        <v>2686</v>
      </c>
      <c r="K2109">
        <v>45.3</v>
      </c>
      <c r="L2109">
        <v>24</v>
      </c>
      <c r="M2109">
        <v>89</v>
      </c>
      <c r="N2109">
        <v>3.84</v>
      </c>
      <c r="O2109">
        <v>89</v>
      </c>
      <c r="P2109">
        <v>0.1</v>
      </c>
      <c r="Q2109">
        <v>1732.8579789999999</v>
      </c>
      <c r="R2109">
        <v>31592153</v>
      </c>
      <c r="S2109">
        <v>6.4</v>
      </c>
      <c r="T2109">
        <v>6.3</v>
      </c>
      <c r="U2109">
        <v>0.64400000000000002</v>
      </c>
      <c r="V2109">
        <v>10.9</v>
      </c>
      <c r="W2109">
        <f t="shared" si="192"/>
        <v>1</v>
      </c>
      <c r="X2109">
        <f t="shared" si="193"/>
        <v>0</v>
      </c>
      <c r="Y2109">
        <f t="shared" si="194"/>
        <v>0</v>
      </c>
      <c r="Z2109">
        <f t="shared" si="195"/>
        <v>0</v>
      </c>
      <c r="AA2109">
        <f t="shared" si="196"/>
        <v>0</v>
      </c>
      <c r="AB2109">
        <f t="shared" si="197"/>
        <v>0</v>
      </c>
      <c r="AC2109">
        <v>71.400000000000006</v>
      </c>
    </row>
    <row r="2110" spans="1:29" x14ac:dyDescent="0.25">
      <c r="A2110" t="s">
        <v>29</v>
      </c>
      <c r="B2110" t="s">
        <v>68</v>
      </c>
      <c r="C2110">
        <v>2015</v>
      </c>
      <c r="D2110" t="s">
        <v>24</v>
      </c>
      <c r="E2110">
        <v>227</v>
      </c>
      <c r="F2110">
        <v>1</v>
      </c>
      <c r="H2110">
        <v>0</v>
      </c>
      <c r="I2110">
        <v>91</v>
      </c>
      <c r="J2110">
        <v>0</v>
      </c>
      <c r="K2110">
        <v>24.2</v>
      </c>
      <c r="L2110">
        <v>2</v>
      </c>
      <c r="M2110">
        <v>92</v>
      </c>
      <c r="O2110">
        <v>91</v>
      </c>
      <c r="P2110">
        <v>0.8</v>
      </c>
      <c r="Q2110">
        <v>727.64638679999996</v>
      </c>
      <c r="R2110">
        <v>777424</v>
      </c>
      <c r="S2110">
        <v>6.7</v>
      </c>
      <c r="T2110">
        <v>6.5</v>
      </c>
      <c r="U2110">
        <v>0.498</v>
      </c>
      <c r="V2110">
        <v>11.1</v>
      </c>
      <c r="W2110">
        <f t="shared" si="192"/>
        <v>1</v>
      </c>
      <c r="X2110">
        <f t="shared" si="193"/>
        <v>0</v>
      </c>
      <c r="Y2110">
        <f t="shared" si="194"/>
        <v>0</v>
      </c>
      <c r="Z2110">
        <f t="shared" si="195"/>
        <v>0</v>
      </c>
      <c r="AA2110">
        <f t="shared" si="196"/>
        <v>0</v>
      </c>
      <c r="AB2110">
        <f t="shared" si="197"/>
        <v>0</v>
      </c>
      <c r="AC2110">
        <v>63.5</v>
      </c>
    </row>
    <row r="2111" spans="1:29" x14ac:dyDescent="0.25">
      <c r="A2111" t="s">
        <v>38</v>
      </c>
      <c r="B2111" t="s">
        <v>161</v>
      </c>
      <c r="C2111">
        <v>2013</v>
      </c>
      <c r="D2111" t="s">
        <v>24</v>
      </c>
      <c r="E2111">
        <v>281</v>
      </c>
      <c r="F2111">
        <v>10</v>
      </c>
      <c r="G2111">
        <v>0.01</v>
      </c>
      <c r="H2111">
        <v>25.708816949999999</v>
      </c>
      <c r="I2111">
        <v>73</v>
      </c>
      <c r="J2111">
        <v>12</v>
      </c>
      <c r="K2111">
        <v>47.2</v>
      </c>
      <c r="L2111">
        <v>13</v>
      </c>
      <c r="M2111">
        <v>8</v>
      </c>
      <c r="N2111">
        <v>4.78</v>
      </c>
      <c r="O2111">
        <v>79</v>
      </c>
      <c r="P2111">
        <v>0.8</v>
      </c>
      <c r="Q2111">
        <v>229.95364000000001</v>
      </c>
      <c r="R2111">
        <v>7592865</v>
      </c>
      <c r="S2111">
        <v>1.3</v>
      </c>
      <c r="T2111">
        <v>1.3</v>
      </c>
      <c r="U2111">
        <v>0.50600000000000001</v>
      </c>
      <c r="V2111">
        <v>10</v>
      </c>
      <c r="W2111">
        <f t="shared" si="192"/>
        <v>0</v>
      </c>
      <c r="X2111">
        <f t="shared" si="193"/>
        <v>0</v>
      </c>
      <c r="Y2111">
        <f t="shared" si="194"/>
        <v>1</v>
      </c>
      <c r="Z2111">
        <f t="shared" si="195"/>
        <v>0</v>
      </c>
      <c r="AA2111">
        <f t="shared" si="196"/>
        <v>0</v>
      </c>
      <c r="AB2111">
        <f t="shared" si="197"/>
        <v>0</v>
      </c>
      <c r="AC2111">
        <v>62.4</v>
      </c>
    </row>
    <row r="2112" spans="1:29" x14ac:dyDescent="0.25">
      <c r="A2112" t="s">
        <v>32</v>
      </c>
      <c r="B2112" t="s">
        <v>84</v>
      </c>
      <c r="C2112">
        <v>2015</v>
      </c>
      <c r="D2112" t="s">
        <v>24</v>
      </c>
      <c r="E2112">
        <v>178</v>
      </c>
      <c r="F2112">
        <v>2</v>
      </c>
      <c r="H2112">
        <v>0</v>
      </c>
      <c r="I2112">
        <v>91</v>
      </c>
      <c r="J2112">
        <v>0</v>
      </c>
      <c r="K2112">
        <v>56.1</v>
      </c>
      <c r="L2112">
        <v>2</v>
      </c>
      <c r="M2112">
        <v>92</v>
      </c>
      <c r="O2112">
        <v>91</v>
      </c>
      <c r="P2112">
        <v>0.2</v>
      </c>
      <c r="Q2112">
        <v>4127.1177500000003</v>
      </c>
      <c r="R2112">
        <v>6312478</v>
      </c>
      <c r="S2112">
        <v>1.6</v>
      </c>
      <c r="T2112">
        <v>1.5</v>
      </c>
      <c r="U2112">
        <v>0.67800000000000005</v>
      </c>
      <c r="V2112">
        <v>13.2</v>
      </c>
      <c r="W2112">
        <f t="shared" si="192"/>
        <v>0</v>
      </c>
      <c r="X2112">
        <f t="shared" si="193"/>
        <v>0</v>
      </c>
      <c r="Y2112">
        <f t="shared" si="194"/>
        <v>0</v>
      </c>
      <c r="Z2112">
        <f t="shared" si="195"/>
        <v>0</v>
      </c>
      <c r="AA2112">
        <f t="shared" si="196"/>
        <v>0</v>
      </c>
      <c r="AB2112">
        <f t="shared" si="197"/>
        <v>0</v>
      </c>
      <c r="AC2112">
        <v>73.5</v>
      </c>
    </row>
    <row r="2113" spans="1:29" x14ac:dyDescent="0.25">
      <c r="A2113" t="s">
        <v>25</v>
      </c>
      <c r="B2113" t="s">
        <v>149</v>
      </c>
      <c r="C2113">
        <v>2015</v>
      </c>
      <c r="D2113" t="s">
        <v>24</v>
      </c>
      <c r="E2113">
        <v>165</v>
      </c>
      <c r="F2113">
        <v>17</v>
      </c>
      <c r="H2113">
        <v>0</v>
      </c>
      <c r="I2113">
        <v>91</v>
      </c>
      <c r="J2113">
        <v>1599</v>
      </c>
      <c r="K2113">
        <v>19.100000000000001</v>
      </c>
      <c r="L2113">
        <v>21</v>
      </c>
      <c r="M2113">
        <v>9</v>
      </c>
      <c r="O2113">
        <v>91</v>
      </c>
      <c r="P2113">
        <v>0.1</v>
      </c>
      <c r="Q2113">
        <v>743.76534890000005</v>
      </c>
      <c r="R2113">
        <v>28656282</v>
      </c>
      <c r="S2113">
        <v>15.7</v>
      </c>
      <c r="T2113">
        <v>16.100000000000001</v>
      </c>
      <c r="U2113">
        <v>0.55500000000000005</v>
      </c>
      <c r="V2113">
        <v>12.2</v>
      </c>
      <c r="W2113">
        <f t="shared" si="192"/>
        <v>0</v>
      </c>
      <c r="X2113">
        <f t="shared" si="193"/>
        <v>1</v>
      </c>
      <c r="Y2113">
        <f t="shared" si="194"/>
        <v>0</v>
      </c>
      <c r="Z2113">
        <f t="shared" si="195"/>
        <v>0</v>
      </c>
      <c r="AA2113">
        <f t="shared" si="196"/>
        <v>0</v>
      </c>
      <c r="AB2113">
        <f t="shared" si="197"/>
        <v>0</v>
      </c>
      <c r="AC2113">
        <v>69.2</v>
      </c>
    </row>
    <row r="2114" spans="1:29" x14ac:dyDescent="0.25">
      <c r="A2114" t="s">
        <v>32</v>
      </c>
      <c r="B2114" t="s">
        <v>160</v>
      </c>
      <c r="C2114">
        <v>2011</v>
      </c>
      <c r="D2114" t="s">
        <v>24</v>
      </c>
      <c r="E2114">
        <v>121</v>
      </c>
      <c r="F2114">
        <v>1</v>
      </c>
      <c r="G2114">
        <v>6.9</v>
      </c>
      <c r="H2114">
        <v>119.2124275</v>
      </c>
      <c r="I2114">
        <v>87</v>
      </c>
      <c r="J2114">
        <v>4</v>
      </c>
      <c r="K2114">
        <v>54.9</v>
      </c>
      <c r="L2114">
        <v>1</v>
      </c>
      <c r="M2114">
        <v>91</v>
      </c>
      <c r="N2114">
        <v>7.5</v>
      </c>
      <c r="O2114">
        <v>87</v>
      </c>
      <c r="P2114">
        <v>0.1</v>
      </c>
      <c r="Q2114">
        <v>927.72317099999998</v>
      </c>
      <c r="R2114">
        <v>377782</v>
      </c>
      <c r="S2114">
        <v>2</v>
      </c>
      <c r="T2114">
        <v>1.9</v>
      </c>
      <c r="U2114">
        <v>0.75800000000000001</v>
      </c>
      <c r="V2114">
        <v>12.9</v>
      </c>
      <c r="W2114">
        <f t="shared" si="192"/>
        <v>0</v>
      </c>
      <c r="X2114">
        <f t="shared" si="193"/>
        <v>0</v>
      </c>
      <c r="Y2114">
        <f t="shared" si="194"/>
        <v>0</v>
      </c>
      <c r="Z2114">
        <f t="shared" si="195"/>
        <v>0</v>
      </c>
      <c r="AA2114">
        <f t="shared" si="196"/>
        <v>0</v>
      </c>
      <c r="AB2114">
        <f t="shared" si="197"/>
        <v>0</v>
      </c>
      <c r="AC2114">
        <v>77.3</v>
      </c>
    </row>
    <row r="2115" spans="1:29" x14ac:dyDescent="0.25">
      <c r="A2115" t="s">
        <v>27</v>
      </c>
      <c r="B2115" t="s">
        <v>72</v>
      </c>
      <c r="C2115">
        <v>2001</v>
      </c>
      <c r="D2115" t="s">
        <v>37</v>
      </c>
      <c r="E2115">
        <v>126</v>
      </c>
      <c r="F2115">
        <v>0</v>
      </c>
      <c r="G2115">
        <v>13.15</v>
      </c>
      <c r="H2115">
        <v>650.95679810000001</v>
      </c>
      <c r="J2115">
        <v>8</v>
      </c>
      <c r="K2115">
        <v>55.2</v>
      </c>
      <c r="L2115">
        <v>0</v>
      </c>
      <c r="M2115">
        <v>94</v>
      </c>
      <c r="N2115">
        <v>7.16</v>
      </c>
      <c r="O2115">
        <v>94</v>
      </c>
      <c r="P2115">
        <v>0.1</v>
      </c>
      <c r="Q2115">
        <v>5245.4214190000002</v>
      </c>
      <c r="R2115">
        <v>444</v>
      </c>
      <c r="S2115">
        <v>2</v>
      </c>
      <c r="T2115">
        <v>2</v>
      </c>
      <c r="U2115">
        <v>0.749</v>
      </c>
      <c r="V2115">
        <v>12.3</v>
      </c>
      <c r="W2115">
        <f t="shared" ref="W2115:W2178" si="198">IF(A2115="Africa",1,0)</f>
        <v>0</v>
      </c>
      <c r="X2115">
        <f t="shared" ref="X2115:X2178" si="199">IF(A2115="Asia",1,0)</f>
        <v>0</v>
      </c>
      <c r="Y2115">
        <f t="shared" ref="Y2115:Y2178" si="200">IF(A2115="Oceania",1,0)</f>
        <v>0</v>
      </c>
      <c r="Z2115">
        <f t="shared" ref="Z2115:Z2178" si="201">IF(A2115="South America",1,0)</f>
        <v>0</v>
      </c>
      <c r="AA2115">
        <f t="shared" ref="AA2115:AA2178" si="202">IF(A2115="Europe",1,0)</f>
        <v>1</v>
      </c>
      <c r="AB2115">
        <f t="shared" ref="AB2115:AB2178" si="203">IF(D2115="Developed",1,0)</f>
        <v>1</v>
      </c>
      <c r="AC2115">
        <v>74.900000000000006</v>
      </c>
    </row>
    <row r="2116" spans="1:29" x14ac:dyDescent="0.25">
      <c r="A2116" t="s">
        <v>27</v>
      </c>
      <c r="B2116" t="s">
        <v>55</v>
      </c>
      <c r="C2116">
        <v>2007</v>
      </c>
      <c r="D2116" t="s">
        <v>37</v>
      </c>
      <c r="E2116">
        <v>157</v>
      </c>
      <c r="F2116">
        <v>1</v>
      </c>
      <c r="G2116">
        <v>10.89</v>
      </c>
      <c r="H2116">
        <v>591.51009780000004</v>
      </c>
      <c r="I2116">
        <v>95</v>
      </c>
      <c r="J2116">
        <v>1</v>
      </c>
      <c r="K2116">
        <v>6.9</v>
      </c>
      <c r="L2116">
        <v>1</v>
      </c>
      <c r="M2116">
        <v>95</v>
      </c>
      <c r="N2116">
        <v>6.41</v>
      </c>
      <c r="O2116">
        <v>95</v>
      </c>
      <c r="P2116">
        <v>0.1</v>
      </c>
      <c r="Q2116">
        <v>5932.8996770000003</v>
      </c>
      <c r="R2116">
        <v>7545338</v>
      </c>
      <c r="S2116">
        <v>2.1</v>
      </c>
      <c r="T2116">
        <v>2.2000000000000002</v>
      </c>
      <c r="U2116">
        <v>0.755</v>
      </c>
      <c r="V2116">
        <v>13.5</v>
      </c>
      <c r="W2116">
        <f t="shared" si="198"/>
        <v>0</v>
      </c>
      <c r="X2116">
        <f t="shared" si="199"/>
        <v>0</v>
      </c>
      <c r="Y2116">
        <f t="shared" si="200"/>
        <v>0</v>
      </c>
      <c r="Z2116">
        <f t="shared" si="201"/>
        <v>0</v>
      </c>
      <c r="AA2116">
        <f t="shared" si="202"/>
        <v>1</v>
      </c>
      <c r="AB2116">
        <f t="shared" si="203"/>
        <v>1</v>
      </c>
      <c r="AC2116">
        <v>72.599999999999994</v>
      </c>
    </row>
    <row r="2117" spans="1:29" x14ac:dyDescent="0.25">
      <c r="A2117" t="s">
        <v>27</v>
      </c>
      <c r="B2117" t="s">
        <v>111</v>
      </c>
      <c r="C2117">
        <v>2009</v>
      </c>
      <c r="D2117" t="s">
        <v>37</v>
      </c>
      <c r="E2117">
        <v>77</v>
      </c>
      <c r="F2117">
        <v>0</v>
      </c>
      <c r="G2117">
        <v>11.41</v>
      </c>
      <c r="H2117">
        <v>7620.8234560000001</v>
      </c>
      <c r="J2117">
        <v>164</v>
      </c>
      <c r="K2117">
        <v>58.2</v>
      </c>
      <c r="L2117">
        <v>0</v>
      </c>
      <c r="M2117">
        <v>94</v>
      </c>
      <c r="N2117">
        <v>9.5299999999999994</v>
      </c>
      <c r="O2117">
        <v>94</v>
      </c>
      <c r="P2117">
        <v>0.1</v>
      </c>
      <c r="Q2117">
        <v>51983.788919999999</v>
      </c>
      <c r="R2117">
        <v>4535375</v>
      </c>
      <c r="S2117">
        <v>0.3</v>
      </c>
      <c r="T2117">
        <v>0.2</v>
      </c>
      <c r="U2117">
        <v>0.90900000000000003</v>
      </c>
      <c r="V2117">
        <v>17.899999999999999</v>
      </c>
      <c r="W2117">
        <f t="shared" si="198"/>
        <v>0</v>
      </c>
      <c r="X2117">
        <f t="shared" si="199"/>
        <v>0</v>
      </c>
      <c r="Y2117">
        <f t="shared" si="200"/>
        <v>0</v>
      </c>
      <c r="Z2117">
        <f t="shared" si="201"/>
        <v>0</v>
      </c>
      <c r="AA2117">
        <f t="shared" si="202"/>
        <v>1</v>
      </c>
      <c r="AB2117">
        <f t="shared" si="203"/>
        <v>1</v>
      </c>
      <c r="AC2117">
        <v>79.7</v>
      </c>
    </row>
    <row r="2118" spans="1:29" x14ac:dyDescent="0.25">
      <c r="A2118" t="s">
        <v>38</v>
      </c>
      <c r="B2118" t="s">
        <v>140</v>
      </c>
      <c r="C2118">
        <v>2014</v>
      </c>
      <c r="D2118" t="s">
        <v>24</v>
      </c>
      <c r="E2118">
        <v>164</v>
      </c>
      <c r="F2118">
        <v>0</v>
      </c>
      <c r="G2118">
        <v>1.58</v>
      </c>
      <c r="H2118">
        <v>0</v>
      </c>
      <c r="I2118">
        <v>81</v>
      </c>
      <c r="J2118">
        <v>140</v>
      </c>
      <c r="K2118">
        <v>68.7</v>
      </c>
      <c r="L2118">
        <v>0</v>
      </c>
      <c r="M2118">
        <v>76</v>
      </c>
      <c r="N2118">
        <v>13.71</v>
      </c>
      <c r="O2118">
        <v>77</v>
      </c>
      <c r="P2118">
        <v>0.1</v>
      </c>
      <c r="S2118">
        <v>0.2</v>
      </c>
      <c r="T2118">
        <v>0.2</v>
      </c>
      <c r="U2118">
        <v>0.63900000000000001</v>
      </c>
      <c r="V2118">
        <v>11.7</v>
      </c>
      <c r="W2118">
        <f t="shared" si="198"/>
        <v>0</v>
      </c>
      <c r="X2118">
        <f t="shared" si="199"/>
        <v>0</v>
      </c>
      <c r="Y2118">
        <f t="shared" si="200"/>
        <v>1</v>
      </c>
      <c r="Z2118">
        <f t="shared" si="201"/>
        <v>0</v>
      </c>
      <c r="AA2118">
        <f t="shared" si="202"/>
        <v>0</v>
      </c>
      <c r="AB2118">
        <f t="shared" si="203"/>
        <v>0</v>
      </c>
      <c r="AC2118">
        <v>69.400000000000006</v>
      </c>
    </row>
    <row r="2119" spans="1:29" x14ac:dyDescent="0.25">
      <c r="A2119" t="s">
        <v>38</v>
      </c>
      <c r="B2119" t="s">
        <v>140</v>
      </c>
      <c r="C2119">
        <v>2007</v>
      </c>
      <c r="D2119" t="s">
        <v>24</v>
      </c>
      <c r="E2119">
        <v>175</v>
      </c>
      <c r="F2119">
        <v>0</v>
      </c>
      <c r="G2119">
        <v>1.64</v>
      </c>
      <c r="H2119">
        <v>0</v>
      </c>
      <c r="I2119">
        <v>9</v>
      </c>
      <c r="J2119">
        <v>0</v>
      </c>
      <c r="K2119">
        <v>64.7</v>
      </c>
      <c r="L2119">
        <v>0</v>
      </c>
      <c r="M2119">
        <v>79</v>
      </c>
      <c r="N2119">
        <v>11.99</v>
      </c>
      <c r="O2119">
        <v>79</v>
      </c>
      <c r="P2119">
        <v>0.1</v>
      </c>
      <c r="S2119">
        <v>0.2</v>
      </c>
      <c r="T2119">
        <v>0.2</v>
      </c>
      <c r="U2119">
        <v>0.625</v>
      </c>
      <c r="V2119">
        <v>11</v>
      </c>
      <c r="W2119">
        <f t="shared" si="198"/>
        <v>0</v>
      </c>
      <c r="X2119">
        <f t="shared" si="199"/>
        <v>0</v>
      </c>
      <c r="Y2119">
        <f t="shared" si="200"/>
        <v>1</v>
      </c>
      <c r="Z2119">
        <f t="shared" si="201"/>
        <v>0</v>
      </c>
      <c r="AA2119">
        <f t="shared" si="202"/>
        <v>0</v>
      </c>
      <c r="AB2119">
        <f t="shared" si="203"/>
        <v>0</v>
      </c>
      <c r="AC2119">
        <v>68.2</v>
      </c>
    </row>
    <row r="2120" spans="1:29" x14ac:dyDescent="0.25">
      <c r="A2120" t="s">
        <v>27</v>
      </c>
      <c r="B2120" t="s">
        <v>46</v>
      </c>
      <c r="C2120">
        <v>2012</v>
      </c>
      <c r="D2120" t="s">
        <v>37</v>
      </c>
      <c r="E2120">
        <v>78</v>
      </c>
      <c r="F2120">
        <v>0</v>
      </c>
      <c r="G2120">
        <v>10.08</v>
      </c>
      <c r="H2120">
        <v>664.47389750000002</v>
      </c>
      <c r="I2120">
        <v>98</v>
      </c>
      <c r="J2120">
        <v>109</v>
      </c>
      <c r="K2120">
        <v>62.6</v>
      </c>
      <c r="L2120">
        <v>1</v>
      </c>
      <c r="M2120">
        <v>99</v>
      </c>
      <c r="N2120">
        <v>1.54</v>
      </c>
      <c r="O2120">
        <v>99</v>
      </c>
      <c r="P2120">
        <v>0.1</v>
      </c>
      <c r="Q2120">
        <v>4474.5717000000004</v>
      </c>
      <c r="R2120">
        <v>11128246</v>
      </c>
      <c r="S2120">
        <v>0.9</v>
      </c>
      <c r="T2120">
        <v>0.9</v>
      </c>
      <c r="U2120">
        <v>0.88600000000000001</v>
      </c>
      <c r="V2120">
        <v>16.2</v>
      </c>
      <c r="W2120">
        <f t="shared" si="198"/>
        <v>0</v>
      </c>
      <c r="X2120">
        <f t="shared" si="199"/>
        <v>0</v>
      </c>
      <c r="Y2120">
        <f t="shared" si="200"/>
        <v>0</v>
      </c>
      <c r="Z2120">
        <f t="shared" si="201"/>
        <v>0</v>
      </c>
      <c r="AA2120">
        <f t="shared" si="202"/>
        <v>1</v>
      </c>
      <c r="AB2120">
        <f t="shared" si="203"/>
        <v>1</v>
      </c>
      <c r="AC2120">
        <v>83</v>
      </c>
    </row>
    <row r="2121" spans="1:29" x14ac:dyDescent="0.25">
      <c r="A2121" t="s">
        <v>32</v>
      </c>
      <c r="B2121" t="s">
        <v>114</v>
      </c>
      <c r="C2121">
        <v>2000</v>
      </c>
      <c r="D2121" t="s">
        <v>24</v>
      </c>
      <c r="E2121">
        <v>171</v>
      </c>
      <c r="F2121">
        <v>1</v>
      </c>
      <c r="G2121">
        <v>3.46</v>
      </c>
      <c r="H2121">
        <v>24.827628539999999</v>
      </c>
      <c r="J2121">
        <v>0</v>
      </c>
      <c r="K2121">
        <v>41.6</v>
      </c>
      <c r="L2121">
        <v>1</v>
      </c>
      <c r="M2121">
        <v>95</v>
      </c>
      <c r="N2121">
        <v>5.81</v>
      </c>
      <c r="O2121">
        <v>93</v>
      </c>
      <c r="P2121">
        <v>2.2000000000000002</v>
      </c>
      <c r="Q2121">
        <v>336.87419999999997</v>
      </c>
      <c r="R2121">
        <v>2656864</v>
      </c>
      <c r="S2121">
        <v>2</v>
      </c>
      <c r="T2121">
        <v>1.9</v>
      </c>
      <c r="U2121">
        <v>0.68200000000000005</v>
      </c>
      <c r="V2121">
        <v>11.4</v>
      </c>
      <c r="W2121">
        <f t="shared" si="198"/>
        <v>0</v>
      </c>
      <c r="X2121">
        <f t="shared" si="199"/>
        <v>0</v>
      </c>
      <c r="Y2121">
        <f t="shared" si="200"/>
        <v>0</v>
      </c>
      <c r="Z2121">
        <f t="shared" si="201"/>
        <v>0</v>
      </c>
      <c r="AA2121">
        <f t="shared" si="202"/>
        <v>0</v>
      </c>
      <c r="AB2121">
        <f t="shared" si="203"/>
        <v>0</v>
      </c>
      <c r="AC2121">
        <v>72.599999999999994</v>
      </c>
    </row>
    <row r="2122" spans="1:29" x14ac:dyDescent="0.25">
      <c r="A2122" t="s">
        <v>25</v>
      </c>
      <c r="B2122" t="s">
        <v>121</v>
      </c>
      <c r="C2122">
        <v>2002</v>
      </c>
      <c r="D2122" t="s">
        <v>24</v>
      </c>
      <c r="E2122">
        <v>215</v>
      </c>
      <c r="F2122">
        <v>4</v>
      </c>
      <c r="G2122">
        <v>3.31</v>
      </c>
      <c r="H2122">
        <v>0</v>
      </c>
      <c r="I2122">
        <v>99</v>
      </c>
      <c r="J2122">
        <v>2</v>
      </c>
      <c r="K2122">
        <v>36.5</v>
      </c>
      <c r="L2122">
        <v>5</v>
      </c>
      <c r="M2122">
        <v>99</v>
      </c>
      <c r="N2122">
        <v>5.43</v>
      </c>
      <c r="O2122">
        <v>98</v>
      </c>
      <c r="P2122">
        <v>0.1</v>
      </c>
      <c r="S2122">
        <v>3.5</v>
      </c>
      <c r="T2122">
        <v>3.5</v>
      </c>
      <c r="U2122">
        <v>0.60099999999999998</v>
      </c>
      <c r="V2122">
        <v>12.1</v>
      </c>
      <c r="W2122">
        <f t="shared" si="198"/>
        <v>0</v>
      </c>
      <c r="X2122">
        <f t="shared" si="199"/>
        <v>1</v>
      </c>
      <c r="Y2122">
        <f t="shared" si="200"/>
        <v>0</v>
      </c>
      <c r="Z2122">
        <f t="shared" si="201"/>
        <v>0</v>
      </c>
      <c r="AA2122">
        <f t="shared" si="202"/>
        <v>0</v>
      </c>
      <c r="AB2122">
        <f t="shared" si="203"/>
        <v>0</v>
      </c>
      <c r="AC2122">
        <v>66.7</v>
      </c>
    </row>
    <row r="2123" spans="1:29" x14ac:dyDescent="0.25">
      <c r="A2123" t="s">
        <v>29</v>
      </c>
      <c r="B2123" t="s">
        <v>147</v>
      </c>
      <c r="C2123">
        <v>2003</v>
      </c>
      <c r="D2123" t="s">
        <v>24</v>
      </c>
      <c r="E2123">
        <v>471</v>
      </c>
      <c r="F2123">
        <v>3</v>
      </c>
      <c r="G2123">
        <v>5.28</v>
      </c>
      <c r="H2123">
        <v>294.65715519999998</v>
      </c>
      <c r="J2123">
        <v>262</v>
      </c>
      <c r="K2123">
        <v>26.5</v>
      </c>
      <c r="L2123">
        <v>4</v>
      </c>
      <c r="M2123">
        <v>82</v>
      </c>
      <c r="N2123">
        <v>6.52</v>
      </c>
      <c r="O2123">
        <v>79</v>
      </c>
      <c r="P2123">
        <v>24.7</v>
      </c>
      <c r="Q2123">
        <v>2482.3686200000002</v>
      </c>
      <c r="R2123">
        <v>1986535</v>
      </c>
      <c r="S2123">
        <v>14.2</v>
      </c>
      <c r="T2123">
        <v>14.3</v>
      </c>
      <c r="U2123">
        <v>0.55400000000000005</v>
      </c>
      <c r="V2123">
        <v>11.7</v>
      </c>
      <c r="W2123">
        <f t="shared" si="198"/>
        <v>1</v>
      </c>
      <c r="X2123">
        <f t="shared" si="199"/>
        <v>0</v>
      </c>
      <c r="Y2123">
        <f t="shared" si="200"/>
        <v>0</v>
      </c>
      <c r="Z2123">
        <f t="shared" si="201"/>
        <v>0</v>
      </c>
      <c r="AA2123">
        <f t="shared" si="202"/>
        <v>0</v>
      </c>
      <c r="AB2123">
        <f t="shared" si="203"/>
        <v>0</v>
      </c>
      <c r="AC2123">
        <v>55</v>
      </c>
    </row>
    <row r="2124" spans="1:29" x14ac:dyDescent="0.25">
      <c r="A2124" t="s">
        <v>25</v>
      </c>
      <c r="B2124" t="s">
        <v>110</v>
      </c>
      <c r="C2124">
        <v>2000</v>
      </c>
      <c r="D2124" t="s">
        <v>24</v>
      </c>
      <c r="E2124">
        <v>144</v>
      </c>
      <c r="F2124">
        <v>30</v>
      </c>
      <c r="G2124">
        <v>0.2</v>
      </c>
      <c r="H2124">
        <v>0</v>
      </c>
      <c r="I2124">
        <v>67</v>
      </c>
      <c r="J2124">
        <v>726</v>
      </c>
      <c r="K2124">
        <v>49.5</v>
      </c>
      <c r="L2124">
        <v>37</v>
      </c>
      <c r="M2124">
        <v>83</v>
      </c>
      <c r="O2124">
        <v>8</v>
      </c>
      <c r="P2124">
        <v>0.1</v>
      </c>
      <c r="R2124">
        <v>23565413</v>
      </c>
      <c r="S2124">
        <v>5.6</v>
      </c>
      <c r="T2124">
        <v>5.4</v>
      </c>
      <c r="U2124">
        <v>0.60299999999999998</v>
      </c>
      <c r="V2124">
        <v>8.6</v>
      </c>
      <c r="W2124">
        <f t="shared" si="198"/>
        <v>0</v>
      </c>
      <c r="X2124">
        <f t="shared" si="199"/>
        <v>1</v>
      </c>
      <c r="Y2124">
        <f t="shared" si="200"/>
        <v>0</v>
      </c>
      <c r="Z2124">
        <f t="shared" si="201"/>
        <v>0</v>
      </c>
      <c r="AA2124">
        <f t="shared" si="202"/>
        <v>0</v>
      </c>
      <c r="AB2124">
        <f t="shared" si="203"/>
        <v>0</v>
      </c>
      <c r="AC2124">
        <v>70</v>
      </c>
    </row>
    <row r="2125" spans="1:29" x14ac:dyDescent="0.25">
      <c r="A2125" t="s">
        <v>25</v>
      </c>
      <c r="B2125" t="s">
        <v>23</v>
      </c>
      <c r="C2125">
        <v>2013</v>
      </c>
      <c r="D2125" t="s">
        <v>24</v>
      </c>
      <c r="E2125">
        <v>268</v>
      </c>
      <c r="F2125">
        <v>66</v>
      </c>
      <c r="G2125">
        <v>0.01</v>
      </c>
      <c r="H2125">
        <v>73.219242719999997</v>
      </c>
      <c r="I2125">
        <v>64</v>
      </c>
      <c r="J2125">
        <v>430</v>
      </c>
      <c r="K2125">
        <v>18.100000000000001</v>
      </c>
      <c r="L2125">
        <v>89</v>
      </c>
      <c r="M2125">
        <v>62</v>
      </c>
      <c r="N2125">
        <v>8.1300000000000008</v>
      </c>
      <c r="O2125">
        <v>64</v>
      </c>
      <c r="P2125">
        <v>0.1</v>
      </c>
      <c r="Q2125">
        <v>631.74497599999995</v>
      </c>
      <c r="R2125">
        <v>31731688</v>
      </c>
      <c r="S2125">
        <v>17.7</v>
      </c>
      <c r="T2125">
        <v>17.7</v>
      </c>
      <c r="U2125">
        <v>0.47</v>
      </c>
      <c r="V2125">
        <v>9.9</v>
      </c>
      <c r="W2125">
        <f t="shared" si="198"/>
        <v>0</v>
      </c>
      <c r="X2125">
        <f t="shared" si="199"/>
        <v>1</v>
      </c>
      <c r="Y2125">
        <f t="shared" si="200"/>
        <v>0</v>
      </c>
      <c r="Z2125">
        <f t="shared" si="201"/>
        <v>0</v>
      </c>
      <c r="AA2125">
        <f t="shared" si="202"/>
        <v>0</v>
      </c>
      <c r="AB2125">
        <f t="shared" si="203"/>
        <v>0</v>
      </c>
      <c r="AC2125">
        <v>59.9</v>
      </c>
    </row>
    <row r="2126" spans="1:29" x14ac:dyDescent="0.25">
      <c r="A2126" t="s">
        <v>25</v>
      </c>
      <c r="B2126" t="s">
        <v>54</v>
      </c>
      <c r="C2126">
        <v>2008</v>
      </c>
      <c r="D2126" t="s">
        <v>24</v>
      </c>
      <c r="E2126">
        <v>84</v>
      </c>
      <c r="F2126">
        <v>0</v>
      </c>
      <c r="G2126">
        <v>0.67</v>
      </c>
      <c r="H2126">
        <v>2538.9410330000001</v>
      </c>
      <c r="I2126">
        <v>96</v>
      </c>
      <c r="J2126">
        <v>3</v>
      </c>
      <c r="K2126">
        <v>34.200000000000003</v>
      </c>
      <c r="L2126">
        <v>0</v>
      </c>
      <c r="M2126">
        <v>97</v>
      </c>
      <c r="N2126">
        <v>2.23</v>
      </c>
      <c r="O2126">
        <v>98</v>
      </c>
      <c r="P2126">
        <v>0.1</v>
      </c>
      <c r="Q2126">
        <v>37951.286</v>
      </c>
      <c r="S2126">
        <v>6.1</v>
      </c>
      <c r="T2126">
        <v>5.6</v>
      </c>
      <c r="U2126">
        <v>0.84</v>
      </c>
      <c r="V2126">
        <v>14.2</v>
      </c>
      <c r="W2126">
        <f t="shared" si="198"/>
        <v>0</v>
      </c>
      <c r="X2126">
        <f t="shared" si="199"/>
        <v>1</v>
      </c>
      <c r="Y2126">
        <f t="shared" si="200"/>
        <v>0</v>
      </c>
      <c r="Z2126">
        <f t="shared" si="201"/>
        <v>0</v>
      </c>
      <c r="AA2126">
        <f t="shared" si="202"/>
        <v>0</v>
      </c>
      <c r="AB2126">
        <f t="shared" si="203"/>
        <v>0</v>
      </c>
      <c r="AC2126">
        <v>77.2</v>
      </c>
    </row>
    <row r="2127" spans="1:29" x14ac:dyDescent="0.25">
      <c r="A2127" t="s">
        <v>25</v>
      </c>
      <c r="B2127" t="s">
        <v>184</v>
      </c>
      <c r="C2127">
        <v>2014</v>
      </c>
      <c r="D2127" t="s">
        <v>37</v>
      </c>
      <c r="E2127">
        <v>56</v>
      </c>
      <c r="F2127">
        <v>0</v>
      </c>
      <c r="G2127">
        <v>1.83</v>
      </c>
      <c r="H2127">
        <v>7971.6463610000001</v>
      </c>
      <c r="I2127">
        <v>96</v>
      </c>
      <c r="J2127">
        <v>0</v>
      </c>
      <c r="K2127">
        <v>32.9</v>
      </c>
      <c r="L2127">
        <v>0</v>
      </c>
      <c r="M2127">
        <v>96</v>
      </c>
      <c r="N2127">
        <v>4.92</v>
      </c>
      <c r="O2127">
        <v>96</v>
      </c>
      <c r="P2127">
        <v>0.1</v>
      </c>
      <c r="Q2127">
        <v>56336.723400000003</v>
      </c>
      <c r="S2127">
        <v>2.2000000000000002</v>
      </c>
      <c r="T2127">
        <v>2.2000000000000002</v>
      </c>
      <c r="U2127">
        <v>0.92200000000000004</v>
      </c>
      <c r="V2127">
        <v>15.4</v>
      </c>
      <c r="W2127">
        <f t="shared" si="198"/>
        <v>0</v>
      </c>
      <c r="X2127">
        <f t="shared" si="199"/>
        <v>1</v>
      </c>
      <c r="Y2127">
        <f t="shared" si="200"/>
        <v>0</v>
      </c>
      <c r="Z2127">
        <f t="shared" si="201"/>
        <v>0</v>
      </c>
      <c r="AA2127">
        <f t="shared" si="202"/>
        <v>0</v>
      </c>
      <c r="AB2127">
        <f t="shared" si="203"/>
        <v>1</v>
      </c>
      <c r="AC2127">
        <v>82.9</v>
      </c>
    </row>
    <row r="2128" spans="1:29" x14ac:dyDescent="0.25">
      <c r="A2128" t="s">
        <v>27</v>
      </c>
      <c r="B2128" t="s">
        <v>196</v>
      </c>
      <c r="C2128">
        <v>2015</v>
      </c>
      <c r="D2128" t="s">
        <v>37</v>
      </c>
      <c r="E2128">
        <v>53</v>
      </c>
      <c r="F2128">
        <v>0</v>
      </c>
      <c r="H2128">
        <v>0</v>
      </c>
      <c r="I2128">
        <v>67</v>
      </c>
      <c r="J2128">
        <v>22</v>
      </c>
      <c r="K2128">
        <v>59.5</v>
      </c>
      <c r="L2128">
        <v>0</v>
      </c>
      <c r="M2128">
        <v>98</v>
      </c>
      <c r="O2128">
        <v>98</v>
      </c>
      <c r="P2128">
        <v>0.1</v>
      </c>
      <c r="Q2128">
        <v>5585.2584699999998</v>
      </c>
      <c r="R2128">
        <v>9799186</v>
      </c>
      <c r="S2128">
        <v>1.5</v>
      </c>
      <c r="T2128">
        <v>1.4</v>
      </c>
      <c r="U2128">
        <v>0.90900000000000003</v>
      </c>
      <c r="V2128">
        <v>15.9</v>
      </c>
      <c r="W2128">
        <f t="shared" si="198"/>
        <v>0</v>
      </c>
      <c r="X2128">
        <f t="shared" si="199"/>
        <v>0</v>
      </c>
      <c r="Y2128">
        <f t="shared" si="200"/>
        <v>0</v>
      </c>
      <c r="Z2128">
        <f t="shared" si="201"/>
        <v>0</v>
      </c>
      <c r="AA2128">
        <f t="shared" si="202"/>
        <v>1</v>
      </c>
      <c r="AB2128">
        <f t="shared" si="203"/>
        <v>1</v>
      </c>
      <c r="AC2128">
        <v>82.4</v>
      </c>
    </row>
    <row r="2129" spans="1:29" x14ac:dyDescent="0.25">
      <c r="A2129" t="s">
        <v>27</v>
      </c>
      <c r="B2129" t="s">
        <v>165</v>
      </c>
      <c r="C2129">
        <v>2005</v>
      </c>
      <c r="D2129" t="s">
        <v>37</v>
      </c>
      <c r="E2129">
        <v>144</v>
      </c>
      <c r="F2129">
        <v>2</v>
      </c>
      <c r="G2129">
        <v>9.5</v>
      </c>
      <c r="H2129">
        <v>79.41502672</v>
      </c>
      <c r="I2129">
        <v>98</v>
      </c>
      <c r="J2129">
        <v>13</v>
      </c>
      <c r="K2129">
        <v>55.5</v>
      </c>
      <c r="L2129">
        <v>3</v>
      </c>
      <c r="M2129">
        <v>99</v>
      </c>
      <c r="N2129">
        <v>6.2</v>
      </c>
      <c r="O2129">
        <v>99</v>
      </c>
      <c r="P2129">
        <v>0.1</v>
      </c>
      <c r="Q2129">
        <v>821.25156900000002</v>
      </c>
      <c r="R2129">
        <v>38165445</v>
      </c>
      <c r="S2129">
        <v>2.2999999999999998</v>
      </c>
      <c r="T2129">
        <v>2.5</v>
      </c>
      <c r="U2129">
        <v>0.79700000000000004</v>
      </c>
      <c r="V2129">
        <v>14.8</v>
      </c>
      <c r="W2129">
        <f t="shared" si="198"/>
        <v>0</v>
      </c>
      <c r="X2129">
        <f t="shared" si="199"/>
        <v>0</v>
      </c>
      <c r="Y2129">
        <f t="shared" si="200"/>
        <v>0</v>
      </c>
      <c r="Z2129">
        <f t="shared" si="201"/>
        <v>0</v>
      </c>
      <c r="AA2129">
        <f t="shared" si="202"/>
        <v>1</v>
      </c>
      <c r="AB2129">
        <f t="shared" si="203"/>
        <v>1</v>
      </c>
      <c r="AC2129">
        <v>75</v>
      </c>
    </row>
    <row r="2130" spans="1:29" x14ac:dyDescent="0.25">
      <c r="A2130" t="s">
        <v>29</v>
      </c>
      <c r="B2130" t="s">
        <v>180</v>
      </c>
      <c r="C2130">
        <v>2010</v>
      </c>
      <c r="D2130" t="s">
        <v>24</v>
      </c>
      <c r="E2130">
        <v>212</v>
      </c>
      <c r="F2130">
        <v>21</v>
      </c>
      <c r="G2130">
        <v>0.28000000000000003</v>
      </c>
      <c r="H2130">
        <v>1.020071763</v>
      </c>
      <c r="I2130">
        <v>89</v>
      </c>
      <c r="J2130">
        <v>428</v>
      </c>
      <c r="K2130">
        <v>21.7</v>
      </c>
      <c r="L2130">
        <v>32</v>
      </c>
      <c r="M2130">
        <v>76</v>
      </c>
      <c r="N2130">
        <v>4.62</v>
      </c>
      <c r="O2130">
        <v>89</v>
      </c>
      <c r="P2130">
        <v>0.4</v>
      </c>
      <c r="Q2130">
        <v>11.631377000000001</v>
      </c>
      <c r="R2130">
        <v>12916229</v>
      </c>
      <c r="S2130">
        <v>1.4</v>
      </c>
      <c r="T2130">
        <v>1.3</v>
      </c>
      <c r="U2130">
        <v>0.44900000000000001</v>
      </c>
      <c r="V2130">
        <v>7.7</v>
      </c>
      <c r="W2130">
        <f t="shared" si="198"/>
        <v>1</v>
      </c>
      <c r="X2130">
        <f t="shared" si="199"/>
        <v>0</v>
      </c>
      <c r="Y2130">
        <f t="shared" si="200"/>
        <v>0</v>
      </c>
      <c r="Z2130">
        <f t="shared" si="201"/>
        <v>0</v>
      </c>
      <c r="AA2130">
        <f t="shared" si="202"/>
        <v>0</v>
      </c>
      <c r="AB2130">
        <f t="shared" si="203"/>
        <v>0</v>
      </c>
      <c r="AC2130">
        <v>64.3</v>
      </c>
    </row>
    <row r="2131" spans="1:29" x14ac:dyDescent="0.25">
      <c r="A2131" t="s">
        <v>25</v>
      </c>
      <c r="B2131" t="s">
        <v>116</v>
      </c>
      <c r="C2131">
        <v>2007</v>
      </c>
      <c r="D2131" t="s">
        <v>24</v>
      </c>
      <c r="E2131">
        <v>12</v>
      </c>
      <c r="F2131">
        <v>4</v>
      </c>
      <c r="G2131">
        <v>0.6</v>
      </c>
      <c r="H2131">
        <v>373.26286429999999</v>
      </c>
      <c r="I2131">
        <v>98</v>
      </c>
      <c r="J2131">
        <v>41</v>
      </c>
      <c r="K2131">
        <v>59.3</v>
      </c>
      <c r="L2131">
        <v>4</v>
      </c>
      <c r="M2131">
        <v>98</v>
      </c>
      <c r="N2131">
        <v>8.35</v>
      </c>
      <c r="O2131">
        <v>98</v>
      </c>
      <c r="P2131">
        <v>0.1</v>
      </c>
      <c r="Q2131">
        <v>2762.8635399999998</v>
      </c>
      <c r="R2131">
        <v>6193191</v>
      </c>
      <c r="S2131">
        <v>3.8</v>
      </c>
      <c r="T2131">
        <v>3.8</v>
      </c>
      <c r="U2131">
        <v>0.73599999999999999</v>
      </c>
      <c r="V2131">
        <v>13.6</v>
      </c>
      <c r="W2131">
        <f t="shared" si="198"/>
        <v>0</v>
      </c>
      <c r="X2131">
        <f t="shared" si="199"/>
        <v>1</v>
      </c>
      <c r="Y2131">
        <f t="shared" si="200"/>
        <v>0</v>
      </c>
      <c r="Z2131">
        <f t="shared" si="201"/>
        <v>0</v>
      </c>
      <c r="AA2131">
        <f t="shared" si="202"/>
        <v>0</v>
      </c>
      <c r="AB2131">
        <f t="shared" si="203"/>
        <v>0</v>
      </c>
      <c r="AC2131">
        <v>73</v>
      </c>
    </row>
    <row r="2132" spans="1:29" x14ac:dyDescent="0.25">
      <c r="A2132" t="s">
        <v>34</v>
      </c>
      <c r="B2132" t="s">
        <v>82</v>
      </c>
      <c r="C2132">
        <v>2005</v>
      </c>
      <c r="D2132" t="s">
        <v>24</v>
      </c>
      <c r="E2132">
        <v>151</v>
      </c>
      <c r="F2132">
        <v>8</v>
      </c>
      <c r="G2132">
        <v>3.54</v>
      </c>
      <c r="H2132">
        <v>18.093171139999999</v>
      </c>
      <c r="I2132">
        <v>92</v>
      </c>
      <c r="J2132">
        <v>0</v>
      </c>
      <c r="K2132">
        <v>47.2</v>
      </c>
      <c r="L2132">
        <v>9</v>
      </c>
      <c r="M2132">
        <v>89</v>
      </c>
      <c r="N2132">
        <v>5.87</v>
      </c>
      <c r="O2132">
        <v>92</v>
      </c>
      <c r="P2132">
        <v>0.3</v>
      </c>
      <c r="Q2132">
        <v>321.94254699999999</v>
      </c>
      <c r="R2132">
        <v>13735233</v>
      </c>
      <c r="S2132">
        <v>1.4</v>
      </c>
      <c r="T2132">
        <v>1.3</v>
      </c>
      <c r="U2132">
        <v>0.68799999999999994</v>
      </c>
      <c r="V2132">
        <v>12.8</v>
      </c>
      <c r="W2132">
        <f t="shared" si="198"/>
        <v>0</v>
      </c>
      <c r="X2132">
        <f t="shared" si="199"/>
        <v>0</v>
      </c>
      <c r="Y2132">
        <f t="shared" si="200"/>
        <v>0</v>
      </c>
      <c r="Z2132">
        <f t="shared" si="201"/>
        <v>1</v>
      </c>
      <c r="AA2132">
        <f t="shared" si="202"/>
        <v>0</v>
      </c>
      <c r="AB2132">
        <f t="shared" si="203"/>
        <v>0</v>
      </c>
      <c r="AC2132">
        <v>74.2</v>
      </c>
    </row>
    <row r="2133" spans="1:29" x14ac:dyDescent="0.25">
      <c r="A2133" t="s">
        <v>25</v>
      </c>
      <c r="B2133" t="s">
        <v>42</v>
      </c>
      <c r="C2133">
        <v>2005</v>
      </c>
      <c r="D2133" t="s">
        <v>24</v>
      </c>
      <c r="E2133">
        <v>81</v>
      </c>
      <c r="F2133">
        <v>0</v>
      </c>
      <c r="G2133">
        <v>2.0499999999999998</v>
      </c>
      <c r="H2133">
        <v>1553.468944</v>
      </c>
      <c r="I2133">
        <v>98</v>
      </c>
      <c r="J2133">
        <v>4</v>
      </c>
      <c r="K2133">
        <v>56.1</v>
      </c>
      <c r="L2133">
        <v>0</v>
      </c>
      <c r="M2133">
        <v>98</v>
      </c>
      <c r="N2133">
        <v>3.16</v>
      </c>
      <c r="O2133">
        <v>98</v>
      </c>
      <c r="P2133">
        <v>0.1</v>
      </c>
      <c r="Q2133">
        <v>17959.178540000001</v>
      </c>
      <c r="S2133">
        <v>6.1</v>
      </c>
      <c r="T2133">
        <v>5.9</v>
      </c>
      <c r="U2133">
        <v>0.80600000000000005</v>
      </c>
      <c r="V2133">
        <v>14</v>
      </c>
      <c r="W2133">
        <f t="shared" si="198"/>
        <v>0</v>
      </c>
      <c r="X2133">
        <f t="shared" si="199"/>
        <v>1</v>
      </c>
      <c r="Y2133">
        <f t="shared" si="200"/>
        <v>0</v>
      </c>
      <c r="Z2133">
        <f t="shared" si="201"/>
        <v>0</v>
      </c>
      <c r="AA2133">
        <f t="shared" si="202"/>
        <v>0</v>
      </c>
      <c r="AB2133">
        <f t="shared" si="203"/>
        <v>0</v>
      </c>
      <c r="AC2133">
        <v>75.3</v>
      </c>
    </row>
    <row r="2134" spans="1:29" x14ac:dyDescent="0.25">
      <c r="A2134" t="s">
        <v>25</v>
      </c>
      <c r="B2134" t="s">
        <v>60</v>
      </c>
      <c r="C2134">
        <v>2005</v>
      </c>
      <c r="D2134" t="s">
        <v>24</v>
      </c>
      <c r="E2134">
        <v>234</v>
      </c>
      <c r="F2134">
        <v>18</v>
      </c>
      <c r="G2134">
        <v>1.99</v>
      </c>
      <c r="H2134">
        <v>62.218172610000003</v>
      </c>
      <c r="J2134">
        <v>264</v>
      </c>
      <c r="K2134">
        <v>13.9</v>
      </c>
      <c r="L2134">
        <v>22</v>
      </c>
      <c r="M2134">
        <v>82</v>
      </c>
      <c r="N2134">
        <v>5.84</v>
      </c>
      <c r="O2134">
        <v>82</v>
      </c>
      <c r="P2134">
        <v>1.4</v>
      </c>
      <c r="Q2134">
        <v>474.22387659999998</v>
      </c>
      <c r="R2134">
        <v>132721</v>
      </c>
      <c r="S2134">
        <v>11.5</v>
      </c>
      <c r="T2134">
        <v>11.6</v>
      </c>
      <c r="U2134">
        <v>0.47</v>
      </c>
      <c r="V2134">
        <v>10</v>
      </c>
      <c r="W2134">
        <f t="shared" si="198"/>
        <v>0</v>
      </c>
      <c r="X2134">
        <f t="shared" si="199"/>
        <v>1</v>
      </c>
      <c r="Y2134">
        <f t="shared" si="200"/>
        <v>0</v>
      </c>
      <c r="Z2134">
        <f t="shared" si="201"/>
        <v>0</v>
      </c>
      <c r="AA2134">
        <f t="shared" si="202"/>
        <v>0</v>
      </c>
      <c r="AB2134">
        <f t="shared" si="203"/>
        <v>0</v>
      </c>
      <c r="AC2134">
        <v>62.9</v>
      </c>
    </row>
    <row r="2135" spans="1:29" x14ac:dyDescent="0.25">
      <c r="A2135" t="s">
        <v>27</v>
      </c>
      <c r="B2135" t="s">
        <v>45</v>
      </c>
      <c r="C2135">
        <v>2014</v>
      </c>
      <c r="D2135" t="s">
        <v>24</v>
      </c>
      <c r="E2135">
        <v>199</v>
      </c>
      <c r="F2135">
        <v>0</v>
      </c>
      <c r="G2135">
        <v>13.94</v>
      </c>
      <c r="H2135">
        <v>1147.1114</v>
      </c>
      <c r="I2135">
        <v>97</v>
      </c>
      <c r="J2135">
        <v>64</v>
      </c>
      <c r="K2135">
        <v>61.7</v>
      </c>
      <c r="L2135">
        <v>0</v>
      </c>
      <c r="M2135">
        <v>97</v>
      </c>
      <c r="N2135">
        <v>5.69</v>
      </c>
      <c r="O2135">
        <v>97</v>
      </c>
      <c r="P2135">
        <v>0.1</v>
      </c>
      <c r="Q2135">
        <v>8318.4292939999996</v>
      </c>
      <c r="R2135">
        <v>9474511</v>
      </c>
      <c r="S2135">
        <v>1.9</v>
      </c>
      <c r="T2135">
        <v>2</v>
      </c>
      <c r="U2135">
        <v>0.79600000000000004</v>
      </c>
      <c r="V2135">
        <v>15.7</v>
      </c>
      <c r="W2135">
        <f t="shared" si="198"/>
        <v>0</v>
      </c>
      <c r="X2135">
        <f t="shared" si="199"/>
        <v>0</v>
      </c>
      <c r="Y2135">
        <f t="shared" si="200"/>
        <v>0</v>
      </c>
      <c r="Z2135">
        <f t="shared" si="201"/>
        <v>0</v>
      </c>
      <c r="AA2135">
        <f t="shared" si="202"/>
        <v>1</v>
      </c>
      <c r="AB2135">
        <f t="shared" si="203"/>
        <v>0</v>
      </c>
      <c r="AC2135">
        <v>72</v>
      </c>
    </row>
    <row r="2136" spans="1:29" x14ac:dyDescent="0.25">
      <c r="A2136" t="s">
        <v>29</v>
      </c>
      <c r="B2136" t="s">
        <v>188</v>
      </c>
      <c r="C2136">
        <v>2011</v>
      </c>
      <c r="D2136" t="s">
        <v>24</v>
      </c>
      <c r="E2136">
        <v>329</v>
      </c>
      <c r="F2136">
        <v>51</v>
      </c>
      <c r="G2136">
        <v>0.01</v>
      </c>
      <c r="H2136">
        <v>0</v>
      </c>
      <c r="J2136">
        <v>17298</v>
      </c>
      <c r="K2136">
        <v>22.4</v>
      </c>
      <c r="L2136">
        <v>82</v>
      </c>
      <c r="M2136">
        <v>49</v>
      </c>
      <c r="O2136">
        <v>41</v>
      </c>
      <c r="P2136">
        <v>0.8</v>
      </c>
      <c r="S2136">
        <v>6.9</v>
      </c>
      <c r="T2136">
        <v>6.7</v>
      </c>
      <c r="W2136">
        <f t="shared" si="198"/>
        <v>1</v>
      </c>
      <c r="X2136">
        <f t="shared" si="199"/>
        <v>0</v>
      </c>
      <c r="Y2136">
        <f t="shared" si="200"/>
        <v>0</v>
      </c>
      <c r="Z2136">
        <f t="shared" si="201"/>
        <v>0</v>
      </c>
      <c r="AA2136">
        <f t="shared" si="202"/>
        <v>0</v>
      </c>
      <c r="AB2136">
        <f t="shared" si="203"/>
        <v>0</v>
      </c>
      <c r="AC2136">
        <v>53.1</v>
      </c>
    </row>
    <row r="2137" spans="1:29" x14ac:dyDescent="0.25">
      <c r="A2137" t="s">
        <v>29</v>
      </c>
      <c r="B2137" t="s">
        <v>193</v>
      </c>
      <c r="C2137">
        <v>2009</v>
      </c>
      <c r="D2137" t="s">
        <v>24</v>
      </c>
      <c r="E2137">
        <v>248</v>
      </c>
      <c r="F2137">
        <v>63</v>
      </c>
      <c r="G2137">
        <v>1.99</v>
      </c>
      <c r="H2137">
        <v>17.053692900000001</v>
      </c>
      <c r="I2137">
        <v>72</v>
      </c>
      <c r="J2137">
        <v>68</v>
      </c>
      <c r="L2137">
        <v>94</v>
      </c>
      <c r="M2137">
        <v>81</v>
      </c>
      <c r="N2137">
        <v>8.4</v>
      </c>
      <c r="O2137">
        <v>81</v>
      </c>
      <c r="P2137">
        <v>0.3</v>
      </c>
      <c r="Q2137">
        <v>1226.8843810000001</v>
      </c>
      <c r="R2137">
        <v>3365619</v>
      </c>
      <c r="U2137">
        <v>0.45600000000000002</v>
      </c>
      <c r="V2137">
        <v>6.8</v>
      </c>
      <c r="W2137">
        <f t="shared" si="198"/>
        <v>1</v>
      </c>
      <c r="X2137">
        <f t="shared" si="199"/>
        <v>0</v>
      </c>
      <c r="Y2137">
        <f t="shared" si="200"/>
        <v>0</v>
      </c>
      <c r="Z2137">
        <f t="shared" si="201"/>
        <v>0</v>
      </c>
      <c r="AA2137">
        <f t="shared" si="202"/>
        <v>0</v>
      </c>
      <c r="AB2137">
        <f t="shared" si="203"/>
        <v>0</v>
      </c>
      <c r="AC2137">
        <v>62</v>
      </c>
    </row>
    <row r="2138" spans="1:29" x14ac:dyDescent="0.25">
      <c r="A2138" t="s">
        <v>25</v>
      </c>
      <c r="B2138" t="s">
        <v>142</v>
      </c>
      <c r="C2138">
        <v>2007</v>
      </c>
      <c r="D2138" t="s">
        <v>24</v>
      </c>
      <c r="E2138">
        <v>26</v>
      </c>
      <c r="F2138">
        <v>2</v>
      </c>
      <c r="G2138">
        <v>3.79</v>
      </c>
      <c r="H2138">
        <v>126.698109</v>
      </c>
      <c r="I2138">
        <v>98</v>
      </c>
      <c r="J2138">
        <v>12</v>
      </c>
      <c r="K2138">
        <v>43.9</v>
      </c>
      <c r="L2138">
        <v>2</v>
      </c>
      <c r="M2138">
        <v>99</v>
      </c>
      <c r="N2138">
        <v>5.6</v>
      </c>
      <c r="O2138">
        <v>95</v>
      </c>
      <c r="P2138">
        <v>0.1</v>
      </c>
      <c r="Q2138">
        <v>1634.81431</v>
      </c>
      <c r="R2138">
        <v>259167</v>
      </c>
      <c r="S2138">
        <v>2.2000000000000002</v>
      </c>
      <c r="T2138">
        <v>2.4</v>
      </c>
      <c r="U2138">
        <v>0.66100000000000003</v>
      </c>
      <c r="V2138">
        <v>13</v>
      </c>
      <c r="W2138">
        <f t="shared" si="198"/>
        <v>0</v>
      </c>
      <c r="X2138">
        <f t="shared" si="199"/>
        <v>1</v>
      </c>
      <c r="Y2138">
        <f t="shared" si="200"/>
        <v>0</v>
      </c>
      <c r="Z2138">
        <f t="shared" si="201"/>
        <v>0</v>
      </c>
      <c r="AA2138">
        <f t="shared" si="202"/>
        <v>0</v>
      </c>
      <c r="AB2138">
        <f t="shared" si="203"/>
        <v>0</v>
      </c>
      <c r="AC2138">
        <v>65.900000000000006</v>
      </c>
    </row>
    <row r="2139" spans="1:29" x14ac:dyDescent="0.25">
      <c r="A2139" t="s">
        <v>27</v>
      </c>
      <c r="B2139" t="s">
        <v>185</v>
      </c>
      <c r="C2139">
        <v>2001</v>
      </c>
      <c r="D2139" t="s">
        <v>37</v>
      </c>
      <c r="E2139">
        <v>145</v>
      </c>
      <c r="F2139">
        <v>0</v>
      </c>
      <c r="G2139">
        <v>10.73</v>
      </c>
      <c r="H2139">
        <v>0</v>
      </c>
      <c r="I2139">
        <v>99</v>
      </c>
      <c r="J2139">
        <v>0</v>
      </c>
      <c r="K2139">
        <v>51.1</v>
      </c>
      <c r="L2139">
        <v>1</v>
      </c>
      <c r="M2139">
        <v>99</v>
      </c>
      <c r="N2139">
        <v>5.5</v>
      </c>
      <c r="O2139">
        <v>99</v>
      </c>
      <c r="P2139">
        <v>0.1</v>
      </c>
      <c r="S2139">
        <v>1.5</v>
      </c>
      <c r="T2139">
        <v>1.6</v>
      </c>
      <c r="U2139">
        <v>0.76300000000000001</v>
      </c>
      <c r="V2139">
        <v>13.3</v>
      </c>
      <c r="W2139">
        <f t="shared" si="198"/>
        <v>0</v>
      </c>
      <c r="X2139">
        <f t="shared" si="199"/>
        <v>0</v>
      </c>
      <c r="Y2139">
        <f t="shared" si="200"/>
        <v>0</v>
      </c>
      <c r="Z2139">
        <f t="shared" si="201"/>
        <v>0</v>
      </c>
      <c r="AA2139">
        <f t="shared" si="202"/>
        <v>1</v>
      </c>
      <c r="AB2139">
        <f t="shared" si="203"/>
        <v>1</v>
      </c>
      <c r="AC2139">
        <v>73.3</v>
      </c>
    </row>
    <row r="2140" spans="1:29" x14ac:dyDescent="0.25">
      <c r="A2140" t="s">
        <v>25</v>
      </c>
      <c r="B2140" t="s">
        <v>212</v>
      </c>
      <c r="C2140">
        <v>2010</v>
      </c>
      <c r="D2140" t="s">
        <v>24</v>
      </c>
      <c r="E2140">
        <v>82</v>
      </c>
      <c r="F2140">
        <v>1</v>
      </c>
      <c r="G2140">
        <v>1.69</v>
      </c>
      <c r="H2140">
        <v>308.0660742</v>
      </c>
      <c r="I2140">
        <v>94</v>
      </c>
      <c r="J2140">
        <v>87</v>
      </c>
      <c r="K2140">
        <v>55.8</v>
      </c>
      <c r="L2140">
        <v>1</v>
      </c>
      <c r="M2140">
        <v>94</v>
      </c>
      <c r="N2140">
        <v>3.93</v>
      </c>
      <c r="O2140">
        <v>94</v>
      </c>
      <c r="P2140">
        <v>0.1</v>
      </c>
      <c r="Q2140">
        <v>3549.1483199999998</v>
      </c>
      <c r="S2140">
        <v>5.0999999999999996</v>
      </c>
      <c r="T2140">
        <v>4.9000000000000004</v>
      </c>
      <c r="U2140">
        <v>0.82599999999999996</v>
      </c>
      <c r="V2140">
        <v>13.3</v>
      </c>
      <c r="W2140">
        <f t="shared" si="198"/>
        <v>0</v>
      </c>
      <c r="X2140">
        <f t="shared" si="199"/>
        <v>1</v>
      </c>
      <c r="Y2140">
        <f t="shared" si="200"/>
        <v>0</v>
      </c>
      <c r="Z2140">
        <f t="shared" si="201"/>
        <v>0</v>
      </c>
      <c r="AA2140">
        <f t="shared" si="202"/>
        <v>0</v>
      </c>
      <c r="AB2140">
        <f t="shared" si="203"/>
        <v>0</v>
      </c>
      <c r="AC2140">
        <v>76.2</v>
      </c>
    </row>
    <row r="2141" spans="1:29" x14ac:dyDescent="0.25">
      <c r="A2141" t="s">
        <v>25</v>
      </c>
      <c r="B2141" t="s">
        <v>110</v>
      </c>
      <c r="C2141">
        <v>2012</v>
      </c>
      <c r="D2141" t="s">
        <v>24</v>
      </c>
      <c r="E2141">
        <v>147</v>
      </c>
      <c r="F2141">
        <v>32</v>
      </c>
      <c r="G2141">
        <v>0.01</v>
      </c>
      <c r="H2141">
        <v>429.66250830000001</v>
      </c>
      <c r="I2141">
        <v>61</v>
      </c>
      <c r="J2141">
        <v>15</v>
      </c>
      <c r="K2141">
        <v>57.2</v>
      </c>
      <c r="L2141">
        <v>39</v>
      </c>
      <c r="M2141">
        <v>7</v>
      </c>
      <c r="N2141">
        <v>5.26</v>
      </c>
      <c r="O2141">
        <v>69</v>
      </c>
      <c r="P2141">
        <v>0.1</v>
      </c>
      <c r="Q2141">
        <v>6651.1224199999997</v>
      </c>
      <c r="R2141">
        <v>32776571</v>
      </c>
      <c r="S2141">
        <v>5.3</v>
      </c>
      <c r="T2141">
        <v>5.0999999999999996</v>
      </c>
      <c r="U2141">
        <v>0.65600000000000003</v>
      </c>
      <c r="V2141">
        <v>10.5</v>
      </c>
      <c r="W2141">
        <f t="shared" si="198"/>
        <v>0</v>
      </c>
      <c r="X2141">
        <f t="shared" si="199"/>
        <v>1</v>
      </c>
      <c r="Y2141">
        <f t="shared" si="200"/>
        <v>0</v>
      </c>
      <c r="Z2141">
        <f t="shared" si="201"/>
        <v>0</v>
      </c>
      <c r="AA2141">
        <f t="shared" si="202"/>
        <v>0</v>
      </c>
      <c r="AB2141">
        <f t="shared" si="203"/>
        <v>0</v>
      </c>
      <c r="AC2141">
        <v>76</v>
      </c>
    </row>
    <row r="2142" spans="1:29" x14ac:dyDescent="0.25">
      <c r="A2142" t="s">
        <v>29</v>
      </c>
      <c r="B2142" t="s">
        <v>127</v>
      </c>
      <c r="C2142">
        <v>2003</v>
      </c>
      <c r="D2142" t="s">
        <v>24</v>
      </c>
      <c r="E2142">
        <v>144</v>
      </c>
      <c r="F2142">
        <v>3</v>
      </c>
      <c r="G2142">
        <v>0.01</v>
      </c>
      <c r="H2142">
        <v>295.11665110000001</v>
      </c>
      <c r="I2142">
        <v>96</v>
      </c>
      <c r="J2142">
        <v>0</v>
      </c>
      <c r="K2142">
        <v>54.6</v>
      </c>
      <c r="L2142">
        <v>3</v>
      </c>
      <c r="M2142">
        <v>95</v>
      </c>
      <c r="N2142">
        <v>4.5999999999999996</v>
      </c>
      <c r="O2142">
        <v>95</v>
      </c>
      <c r="P2142">
        <v>0.1</v>
      </c>
      <c r="Q2142">
        <v>4676.9675299999999</v>
      </c>
      <c r="S2142">
        <v>5.6</v>
      </c>
      <c r="T2142">
        <v>5.4</v>
      </c>
      <c r="U2142">
        <v>0.74</v>
      </c>
      <c r="V2142">
        <v>16</v>
      </c>
      <c r="W2142">
        <f t="shared" si="198"/>
        <v>1</v>
      </c>
      <c r="X2142">
        <f t="shared" si="199"/>
        <v>0</v>
      </c>
      <c r="Y2142">
        <f t="shared" si="200"/>
        <v>0</v>
      </c>
      <c r="Z2142">
        <f t="shared" si="201"/>
        <v>0</v>
      </c>
      <c r="AA2142">
        <f t="shared" si="202"/>
        <v>0</v>
      </c>
      <c r="AB2142">
        <f t="shared" si="203"/>
        <v>0</v>
      </c>
      <c r="AC2142">
        <v>71.3</v>
      </c>
    </row>
    <row r="2143" spans="1:29" x14ac:dyDescent="0.25">
      <c r="A2143" t="s">
        <v>32</v>
      </c>
      <c r="B2143" t="s">
        <v>152</v>
      </c>
      <c r="C2143">
        <v>2005</v>
      </c>
      <c r="D2143" t="s">
        <v>24</v>
      </c>
      <c r="E2143">
        <v>194</v>
      </c>
      <c r="F2143">
        <v>3</v>
      </c>
      <c r="G2143">
        <v>3.7</v>
      </c>
      <c r="H2143">
        <v>218.57161790000001</v>
      </c>
      <c r="I2143">
        <v>86</v>
      </c>
      <c r="J2143">
        <v>0</v>
      </c>
      <c r="K2143">
        <v>46.4</v>
      </c>
      <c r="L2143">
        <v>4</v>
      </c>
      <c r="M2143">
        <v>87</v>
      </c>
      <c r="N2143">
        <v>6.11</v>
      </c>
      <c r="O2143">
        <v>86</v>
      </c>
      <c r="P2143">
        <v>0.3</v>
      </c>
      <c r="Q2143">
        <v>1175.116225</v>
      </c>
      <c r="R2143">
        <v>5379328</v>
      </c>
      <c r="S2143">
        <v>2</v>
      </c>
      <c r="T2143">
        <v>1.9</v>
      </c>
      <c r="U2143">
        <v>0.59199999999999997</v>
      </c>
      <c r="V2143">
        <v>11</v>
      </c>
      <c r="W2143">
        <f t="shared" si="198"/>
        <v>0</v>
      </c>
      <c r="X2143">
        <f t="shared" si="199"/>
        <v>0</v>
      </c>
      <c r="Y2143">
        <f t="shared" si="200"/>
        <v>0</v>
      </c>
      <c r="Z2143">
        <f t="shared" si="201"/>
        <v>0</v>
      </c>
      <c r="AA2143">
        <f t="shared" si="202"/>
        <v>0</v>
      </c>
      <c r="AB2143">
        <f t="shared" si="203"/>
        <v>0</v>
      </c>
      <c r="AC2143">
        <v>71.2</v>
      </c>
    </row>
    <row r="2144" spans="1:29" x14ac:dyDescent="0.25">
      <c r="A2144" t="s">
        <v>27</v>
      </c>
      <c r="B2144" t="s">
        <v>169</v>
      </c>
      <c r="C2144">
        <v>2012</v>
      </c>
      <c r="D2144" t="s">
        <v>24</v>
      </c>
      <c r="E2144">
        <v>175</v>
      </c>
      <c r="F2144">
        <v>1</v>
      </c>
      <c r="G2144">
        <v>10.68</v>
      </c>
      <c r="H2144">
        <v>0</v>
      </c>
      <c r="I2144">
        <v>94</v>
      </c>
      <c r="J2144">
        <v>11</v>
      </c>
      <c r="K2144">
        <v>51.5</v>
      </c>
      <c r="L2144">
        <v>1</v>
      </c>
      <c r="M2144">
        <v>92</v>
      </c>
      <c r="N2144">
        <v>11.87</v>
      </c>
      <c r="O2144">
        <v>92</v>
      </c>
      <c r="P2144">
        <v>0.1</v>
      </c>
      <c r="S2144">
        <v>2.7</v>
      </c>
      <c r="T2144">
        <v>2.9</v>
      </c>
      <c r="W2144">
        <f t="shared" si="198"/>
        <v>0</v>
      </c>
      <c r="X2144">
        <f t="shared" si="199"/>
        <v>0</v>
      </c>
      <c r="Y2144">
        <f t="shared" si="200"/>
        <v>0</v>
      </c>
      <c r="Z2144">
        <f t="shared" si="201"/>
        <v>0</v>
      </c>
      <c r="AA2144">
        <f t="shared" si="202"/>
        <v>1</v>
      </c>
      <c r="AB2144">
        <f t="shared" si="203"/>
        <v>0</v>
      </c>
      <c r="AC2144">
        <v>79</v>
      </c>
    </row>
    <row r="2145" spans="1:29" x14ac:dyDescent="0.25">
      <c r="A2145" t="s">
        <v>27</v>
      </c>
      <c r="B2145" t="s">
        <v>39</v>
      </c>
      <c r="C2145">
        <v>2011</v>
      </c>
      <c r="D2145" t="s">
        <v>37</v>
      </c>
      <c r="E2145">
        <v>73</v>
      </c>
      <c r="F2145">
        <v>0</v>
      </c>
      <c r="G2145">
        <v>12.04</v>
      </c>
      <c r="H2145">
        <v>8272.3067570000003</v>
      </c>
      <c r="I2145">
        <v>89</v>
      </c>
      <c r="J2145">
        <v>68</v>
      </c>
      <c r="K2145">
        <v>55.7</v>
      </c>
      <c r="L2145">
        <v>0</v>
      </c>
      <c r="M2145">
        <v>89</v>
      </c>
      <c r="N2145">
        <v>1.94</v>
      </c>
      <c r="O2145">
        <v>89</v>
      </c>
      <c r="P2145">
        <v>0.1</v>
      </c>
      <c r="Q2145">
        <v>51126.741390000003</v>
      </c>
      <c r="R2145">
        <v>8391643</v>
      </c>
      <c r="S2145">
        <v>1.7</v>
      </c>
      <c r="T2145">
        <v>2</v>
      </c>
      <c r="U2145">
        <v>0.88</v>
      </c>
      <c r="V2145">
        <v>15.7</v>
      </c>
      <c r="W2145">
        <f t="shared" si="198"/>
        <v>0</v>
      </c>
      <c r="X2145">
        <f t="shared" si="199"/>
        <v>0</v>
      </c>
      <c r="Y2145">
        <f t="shared" si="200"/>
        <v>0</v>
      </c>
      <c r="Z2145">
        <f t="shared" si="201"/>
        <v>0</v>
      </c>
      <c r="AA2145">
        <f t="shared" si="202"/>
        <v>1</v>
      </c>
      <c r="AB2145">
        <f t="shared" si="203"/>
        <v>1</v>
      </c>
      <c r="AC2145">
        <v>88</v>
      </c>
    </row>
    <row r="2146" spans="1:29" x14ac:dyDescent="0.25">
      <c r="A2146" t="s">
        <v>32</v>
      </c>
      <c r="B2146" t="s">
        <v>114</v>
      </c>
      <c r="C2146">
        <v>2007</v>
      </c>
      <c r="D2146" t="s">
        <v>24</v>
      </c>
      <c r="E2146">
        <v>148</v>
      </c>
      <c r="F2146">
        <v>1</v>
      </c>
      <c r="G2146">
        <v>3.64</v>
      </c>
      <c r="H2146">
        <v>25.623492379999998</v>
      </c>
      <c r="I2146">
        <v>92</v>
      </c>
      <c r="J2146">
        <v>0</v>
      </c>
      <c r="K2146">
        <v>48.1</v>
      </c>
      <c r="L2146">
        <v>1</v>
      </c>
      <c r="M2146">
        <v>94</v>
      </c>
      <c r="N2146">
        <v>4.87</v>
      </c>
      <c r="O2146">
        <v>92</v>
      </c>
      <c r="P2146">
        <v>0.9</v>
      </c>
      <c r="Q2146">
        <v>462.51791300000002</v>
      </c>
      <c r="R2146">
        <v>2775467</v>
      </c>
      <c r="S2146">
        <v>1.9</v>
      </c>
      <c r="T2146">
        <v>1.7</v>
      </c>
      <c r="U2146">
        <v>0.71399999999999997</v>
      </c>
      <c r="V2146">
        <v>12.5</v>
      </c>
      <c r="W2146">
        <f t="shared" si="198"/>
        <v>0</v>
      </c>
      <c r="X2146">
        <f t="shared" si="199"/>
        <v>0</v>
      </c>
      <c r="Y2146">
        <f t="shared" si="200"/>
        <v>0</v>
      </c>
      <c r="Z2146">
        <f t="shared" si="201"/>
        <v>0</v>
      </c>
      <c r="AA2146">
        <f t="shared" si="202"/>
        <v>0</v>
      </c>
      <c r="AB2146">
        <f t="shared" si="203"/>
        <v>0</v>
      </c>
      <c r="AC2146">
        <v>74.2</v>
      </c>
    </row>
    <row r="2147" spans="1:29" x14ac:dyDescent="0.25">
      <c r="A2147" t="s">
        <v>29</v>
      </c>
      <c r="B2147" t="s">
        <v>172</v>
      </c>
      <c r="C2147">
        <v>2009</v>
      </c>
      <c r="D2147" t="s">
        <v>24</v>
      </c>
      <c r="E2147">
        <v>288</v>
      </c>
      <c r="F2147">
        <v>17</v>
      </c>
      <c r="G2147">
        <v>7.11</v>
      </c>
      <c r="H2147">
        <v>9.1656149589999991</v>
      </c>
      <c r="I2147">
        <v>97</v>
      </c>
      <c r="J2147">
        <v>5</v>
      </c>
      <c r="K2147">
        <v>17.7</v>
      </c>
      <c r="L2147">
        <v>25</v>
      </c>
      <c r="M2147">
        <v>93</v>
      </c>
      <c r="N2147">
        <v>7.2</v>
      </c>
      <c r="O2147">
        <v>97</v>
      </c>
      <c r="P2147">
        <v>2.8</v>
      </c>
      <c r="Q2147">
        <v>539.15382109999996</v>
      </c>
      <c r="R2147">
        <v>9977446</v>
      </c>
      <c r="S2147">
        <v>6.6</v>
      </c>
      <c r="T2147">
        <v>6.4</v>
      </c>
      <c r="U2147">
        <v>0.44700000000000001</v>
      </c>
      <c r="V2147">
        <v>10.199999999999999</v>
      </c>
      <c r="W2147">
        <f t="shared" si="198"/>
        <v>1</v>
      </c>
      <c r="X2147">
        <f t="shared" si="199"/>
        <v>0</v>
      </c>
      <c r="Y2147">
        <f t="shared" si="200"/>
        <v>0</v>
      </c>
      <c r="Z2147">
        <f t="shared" si="201"/>
        <v>0</v>
      </c>
      <c r="AA2147">
        <f t="shared" si="202"/>
        <v>0</v>
      </c>
      <c r="AB2147">
        <f t="shared" si="203"/>
        <v>0</v>
      </c>
      <c r="AC2147">
        <v>61</v>
      </c>
    </row>
    <row r="2148" spans="1:29" x14ac:dyDescent="0.25">
      <c r="A2148" t="s">
        <v>29</v>
      </c>
      <c r="B2148" t="s">
        <v>189</v>
      </c>
      <c r="C2148">
        <v>2002</v>
      </c>
      <c r="D2148" t="s">
        <v>24</v>
      </c>
      <c r="E2148">
        <v>459</v>
      </c>
      <c r="F2148">
        <v>54</v>
      </c>
      <c r="G2148">
        <v>7.04</v>
      </c>
      <c r="H2148">
        <v>346.53160070000001</v>
      </c>
      <c r="I2148">
        <v>72</v>
      </c>
      <c r="J2148">
        <v>1043</v>
      </c>
      <c r="K2148">
        <v>41.6</v>
      </c>
      <c r="L2148">
        <v>79</v>
      </c>
      <c r="M2148">
        <v>7</v>
      </c>
      <c r="N2148">
        <v>8.9</v>
      </c>
      <c r="O2148">
        <v>7</v>
      </c>
      <c r="P2148">
        <v>26.6</v>
      </c>
      <c r="Q2148">
        <v>2518.3982609999998</v>
      </c>
      <c r="R2148">
        <v>45855482.880000003</v>
      </c>
      <c r="S2148">
        <v>14.5</v>
      </c>
      <c r="T2148">
        <v>17.100000000000001</v>
      </c>
      <c r="U2148">
        <v>0.62</v>
      </c>
      <c r="V2148">
        <v>12.9</v>
      </c>
      <c r="W2148">
        <f t="shared" si="198"/>
        <v>1</v>
      </c>
      <c r="X2148">
        <f t="shared" si="199"/>
        <v>0</v>
      </c>
      <c r="Y2148">
        <f t="shared" si="200"/>
        <v>0</v>
      </c>
      <c r="Z2148">
        <f t="shared" si="201"/>
        <v>0</v>
      </c>
      <c r="AA2148">
        <f t="shared" si="202"/>
        <v>0</v>
      </c>
      <c r="AB2148">
        <f t="shared" si="203"/>
        <v>0</v>
      </c>
      <c r="AC2148">
        <v>54.9</v>
      </c>
    </row>
    <row r="2149" spans="1:29" x14ac:dyDescent="0.25">
      <c r="A2149" t="s">
        <v>32</v>
      </c>
      <c r="B2149" t="s">
        <v>62</v>
      </c>
      <c r="C2149">
        <v>2000</v>
      </c>
      <c r="D2149" t="s">
        <v>24</v>
      </c>
      <c r="E2149">
        <v>82</v>
      </c>
      <c r="F2149">
        <v>2</v>
      </c>
      <c r="G2149">
        <v>7.6</v>
      </c>
      <c r="H2149">
        <v>3787.4945600000001</v>
      </c>
      <c r="J2149">
        <v>206</v>
      </c>
      <c r="K2149">
        <v>57.8</v>
      </c>
      <c r="L2149">
        <v>2</v>
      </c>
      <c r="M2149">
        <v>88</v>
      </c>
      <c r="N2149">
        <v>8.67</v>
      </c>
      <c r="O2149">
        <v>89</v>
      </c>
      <c r="P2149">
        <v>0.1</v>
      </c>
      <c r="Q2149">
        <v>24124.169170000001</v>
      </c>
      <c r="R2149">
        <v>37697</v>
      </c>
      <c r="S2149">
        <v>0.5</v>
      </c>
      <c r="T2149">
        <v>0.5</v>
      </c>
      <c r="U2149">
        <v>0.86399999999999999</v>
      </c>
      <c r="V2149">
        <v>15.9</v>
      </c>
      <c r="W2149">
        <f t="shared" si="198"/>
        <v>0</v>
      </c>
      <c r="X2149">
        <f t="shared" si="199"/>
        <v>0</v>
      </c>
      <c r="Y2149">
        <f t="shared" si="200"/>
        <v>0</v>
      </c>
      <c r="Z2149">
        <f t="shared" si="201"/>
        <v>0</v>
      </c>
      <c r="AA2149">
        <f t="shared" si="202"/>
        <v>0</v>
      </c>
      <c r="AB2149">
        <f t="shared" si="203"/>
        <v>0</v>
      </c>
      <c r="AC2149">
        <v>79.099999999999994</v>
      </c>
    </row>
    <row r="2150" spans="1:29" x14ac:dyDescent="0.25">
      <c r="A2150" t="s">
        <v>29</v>
      </c>
      <c r="B2150" t="s">
        <v>145</v>
      </c>
      <c r="C2150">
        <v>2014</v>
      </c>
      <c r="D2150" t="s">
        <v>24</v>
      </c>
      <c r="E2150">
        <v>375</v>
      </c>
      <c r="F2150">
        <v>61</v>
      </c>
      <c r="G2150">
        <v>0.01</v>
      </c>
      <c r="H2150">
        <v>54.911594749999999</v>
      </c>
      <c r="I2150">
        <v>79</v>
      </c>
      <c r="J2150">
        <v>9</v>
      </c>
      <c r="K2150">
        <v>22.2</v>
      </c>
      <c r="L2150">
        <v>84</v>
      </c>
      <c r="M2150">
        <v>79</v>
      </c>
      <c r="N2150">
        <v>6.98</v>
      </c>
      <c r="O2150">
        <v>79</v>
      </c>
      <c r="P2150">
        <v>4.0999999999999996</v>
      </c>
      <c r="Q2150">
        <v>623.28711410000005</v>
      </c>
      <c r="R2150">
        <v>27212382</v>
      </c>
      <c r="S2150">
        <v>3.6</v>
      </c>
      <c r="T2150">
        <v>3.5</v>
      </c>
      <c r="U2150">
        <v>0.40899999999999997</v>
      </c>
      <c r="V2150">
        <v>9.1</v>
      </c>
      <c r="W2150">
        <f t="shared" si="198"/>
        <v>1</v>
      </c>
      <c r="X2150">
        <f t="shared" si="199"/>
        <v>0</v>
      </c>
      <c r="Y2150">
        <f t="shared" si="200"/>
        <v>0</v>
      </c>
      <c r="Z2150">
        <f t="shared" si="201"/>
        <v>0</v>
      </c>
      <c r="AA2150">
        <f t="shared" si="202"/>
        <v>0</v>
      </c>
      <c r="AB2150">
        <f t="shared" si="203"/>
        <v>0</v>
      </c>
      <c r="AC2150">
        <v>56.7</v>
      </c>
    </row>
    <row r="2151" spans="1:29" x14ac:dyDescent="0.25">
      <c r="A2151" t="s">
        <v>29</v>
      </c>
      <c r="B2151" t="s">
        <v>57</v>
      </c>
      <c r="C2151">
        <v>2007</v>
      </c>
      <c r="D2151" t="s">
        <v>24</v>
      </c>
      <c r="E2151">
        <v>355</v>
      </c>
      <c r="F2151">
        <v>24</v>
      </c>
      <c r="G2151">
        <v>4.54</v>
      </c>
      <c r="H2151">
        <v>1.7265951500000001</v>
      </c>
      <c r="I2151">
        <v>99</v>
      </c>
      <c r="J2151">
        <v>43</v>
      </c>
      <c r="K2151">
        <v>14.8</v>
      </c>
      <c r="L2151">
        <v>36</v>
      </c>
      <c r="M2151">
        <v>93</v>
      </c>
      <c r="N2151">
        <v>1.3</v>
      </c>
      <c r="O2151">
        <v>99</v>
      </c>
      <c r="P2151">
        <v>3.4</v>
      </c>
      <c r="Q2151">
        <v>17.799949999999999</v>
      </c>
      <c r="R2151">
        <v>7939573</v>
      </c>
      <c r="S2151">
        <v>8</v>
      </c>
      <c r="T2151">
        <v>8</v>
      </c>
      <c r="U2151">
        <v>0.309</v>
      </c>
      <c r="V2151">
        <v>7.2</v>
      </c>
      <c r="W2151">
        <f t="shared" si="198"/>
        <v>1</v>
      </c>
      <c r="X2151">
        <f t="shared" si="199"/>
        <v>0</v>
      </c>
      <c r="Y2151">
        <f t="shared" si="200"/>
        <v>0</v>
      </c>
      <c r="Z2151">
        <f t="shared" si="201"/>
        <v>0</v>
      </c>
      <c r="AA2151">
        <f t="shared" si="202"/>
        <v>0</v>
      </c>
      <c r="AB2151">
        <f t="shared" si="203"/>
        <v>0</v>
      </c>
      <c r="AC2151">
        <v>54.8</v>
      </c>
    </row>
    <row r="2152" spans="1:29" x14ac:dyDescent="0.25">
      <c r="A2152" t="s">
        <v>29</v>
      </c>
      <c r="B2152" t="s">
        <v>96</v>
      </c>
      <c r="C2152">
        <v>2009</v>
      </c>
      <c r="D2152" t="s">
        <v>24</v>
      </c>
      <c r="E2152">
        <v>271</v>
      </c>
      <c r="F2152">
        <v>41</v>
      </c>
      <c r="G2152">
        <v>1.76</v>
      </c>
      <c r="H2152">
        <v>30.722905010000002</v>
      </c>
      <c r="I2152">
        <v>94</v>
      </c>
      <c r="J2152">
        <v>101</v>
      </c>
      <c r="K2152">
        <v>24.9</v>
      </c>
      <c r="L2152">
        <v>60</v>
      </c>
      <c r="M2152">
        <v>94</v>
      </c>
      <c r="N2152">
        <v>5.17</v>
      </c>
      <c r="O2152">
        <v>94</v>
      </c>
      <c r="P2152">
        <v>2.1</v>
      </c>
      <c r="Q2152">
        <v>186.76537999999999</v>
      </c>
      <c r="R2152">
        <v>2393831</v>
      </c>
      <c r="S2152">
        <v>7.3</v>
      </c>
      <c r="T2152">
        <v>7.2</v>
      </c>
      <c r="U2152">
        <v>0.54200000000000004</v>
      </c>
      <c r="V2152">
        <v>10.4</v>
      </c>
      <c r="W2152">
        <f t="shared" si="198"/>
        <v>1</v>
      </c>
      <c r="X2152">
        <f t="shared" si="199"/>
        <v>0</v>
      </c>
      <c r="Y2152">
        <f t="shared" si="200"/>
        <v>0</v>
      </c>
      <c r="Z2152">
        <f t="shared" si="201"/>
        <v>0</v>
      </c>
      <c r="AA2152">
        <f t="shared" si="202"/>
        <v>0</v>
      </c>
      <c r="AB2152">
        <f t="shared" si="203"/>
        <v>0</v>
      </c>
      <c r="AC2152">
        <v>66</v>
      </c>
    </row>
    <row r="2153" spans="1:29" x14ac:dyDescent="0.25">
      <c r="A2153" t="s">
        <v>38</v>
      </c>
      <c r="B2153" t="s">
        <v>187</v>
      </c>
      <c r="C2153">
        <v>2007</v>
      </c>
      <c r="D2153" t="s">
        <v>24</v>
      </c>
      <c r="E2153">
        <v>2</v>
      </c>
      <c r="F2153">
        <v>0</v>
      </c>
      <c r="G2153">
        <v>0.85</v>
      </c>
      <c r="H2153">
        <v>28.901352289999998</v>
      </c>
      <c r="I2153">
        <v>9</v>
      </c>
      <c r="J2153">
        <v>0</v>
      </c>
      <c r="K2153">
        <v>43.8</v>
      </c>
      <c r="L2153">
        <v>0</v>
      </c>
      <c r="M2153">
        <v>93</v>
      </c>
      <c r="N2153">
        <v>6.42</v>
      </c>
      <c r="O2153">
        <v>9</v>
      </c>
      <c r="P2153">
        <v>0.1</v>
      </c>
      <c r="Q2153">
        <v>146.93112500000001</v>
      </c>
      <c r="R2153">
        <v>49294</v>
      </c>
      <c r="S2153">
        <v>1.2</v>
      </c>
      <c r="T2153">
        <v>1.2</v>
      </c>
      <c r="U2153">
        <v>0.48199999999999998</v>
      </c>
      <c r="V2153">
        <v>9</v>
      </c>
      <c r="W2153">
        <f t="shared" si="198"/>
        <v>0</v>
      </c>
      <c r="X2153">
        <f t="shared" si="199"/>
        <v>0</v>
      </c>
      <c r="Y2153">
        <f t="shared" si="200"/>
        <v>1</v>
      </c>
      <c r="Z2153">
        <f t="shared" si="201"/>
        <v>0</v>
      </c>
      <c r="AA2153">
        <f t="shared" si="202"/>
        <v>0</v>
      </c>
      <c r="AB2153">
        <f t="shared" si="203"/>
        <v>0</v>
      </c>
      <c r="AC2153">
        <v>67.599999999999994</v>
      </c>
    </row>
    <row r="2154" spans="1:29" x14ac:dyDescent="0.25">
      <c r="A2154" t="s">
        <v>27</v>
      </c>
      <c r="B2154" t="s">
        <v>181</v>
      </c>
      <c r="C2154">
        <v>2000</v>
      </c>
      <c r="D2154" t="s">
        <v>24</v>
      </c>
      <c r="E2154">
        <v>141</v>
      </c>
      <c r="F2154">
        <v>1</v>
      </c>
      <c r="G2154">
        <v>7.38</v>
      </c>
      <c r="H2154">
        <v>11.859281080000001</v>
      </c>
      <c r="J2154">
        <v>38</v>
      </c>
      <c r="K2154">
        <v>51.2</v>
      </c>
      <c r="L2154">
        <v>2</v>
      </c>
      <c r="M2154">
        <v>98</v>
      </c>
      <c r="N2154">
        <v>6.53</v>
      </c>
      <c r="O2154">
        <v>95</v>
      </c>
      <c r="P2154">
        <v>0.1</v>
      </c>
      <c r="Q2154">
        <v>87.136525199999994</v>
      </c>
      <c r="R2154">
        <v>7516346</v>
      </c>
      <c r="S2154">
        <v>2.8</v>
      </c>
      <c r="T2154">
        <v>2.9</v>
      </c>
      <c r="U2154">
        <v>0.70199999999999996</v>
      </c>
      <c r="V2154">
        <v>13</v>
      </c>
      <c r="W2154">
        <f t="shared" si="198"/>
        <v>0</v>
      </c>
      <c r="X2154">
        <f t="shared" si="199"/>
        <v>0</v>
      </c>
      <c r="Y2154">
        <f t="shared" si="200"/>
        <v>0</v>
      </c>
      <c r="Z2154">
        <f t="shared" si="201"/>
        <v>0</v>
      </c>
      <c r="AA2154">
        <f t="shared" si="202"/>
        <v>1</v>
      </c>
      <c r="AB2154">
        <f t="shared" si="203"/>
        <v>0</v>
      </c>
      <c r="AC2154">
        <v>72.599999999999994</v>
      </c>
    </row>
    <row r="2155" spans="1:29" x14ac:dyDescent="0.25">
      <c r="A2155" t="s">
        <v>29</v>
      </c>
      <c r="B2155" t="s">
        <v>86</v>
      </c>
      <c r="C2155">
        <v>2000</v>
      </c>
      <c r="D2155" t="s">
        <v>24</v>
      </c>
      <c r="E2155">
        <v>593</v>
      </c>
      <c r="F2155">
        <v>7</v>
      </c>
      <c r="G2155">
        <v>0.83</v>
      </c>
      <c r="H2155">
        <v>0.73594036100000004</v>
      </c>
      <c r="J2155">
        <v>789</v>
      </c>
      <c r="K2155">
        <v>12.6</v>
      </c>
      <c r="L2155">
        <v>10</v>
      </c>
      <c r="M2155">
        <v>82</v>
      </c>
      <c r="N2155">
        <v>4.43</v>
      </c>
      <c r="O2155">
        <v>81</v>
      </c>
      <c r="P2155">
        <v>1.9</v>
      </c>
      <c r="Q2155">
        <v>28.1969487</v>
      </c>
      <c r="R2155">
        <v>339281</v>
      </c>
      <c r="S2155">
        <v>1.2</v>
      </c>
      <c r="T2155">
        <v>1.1000000000000001</v>
      </c>
      <c r="U2155">
        <v>0</v>
      </c>
      <c r="V2155">
        <v>3.9</v>
      </c>
      <c r="W2155">
        <f t="shared" si="198"/>
        <v>1</v>
      </c>
      <c r="X2155">
        <f t="shared" si="199"/>
        <v>0</v>
      </c>
      <c r="Y2155">
        <f t="shared" si="200"/>
        <v>0</v>
      </c>
      <c r="Z2155">
        <f t="shared" si="201"/>
        <v>0</v>
      </c>
      <c r="AA2155">
        <f t="shared" si="202"/>
        <v>0</v>
      </c>
      <c r="AB2155">
        <f t="shared" si="203"/>
        <v>0</v>
      </c>
      <c r="AC2155">
        <v>45.3</v>
      </c>
    </row>
    <row r="2156" spans="1:29" x14ac:dyDescent="0.25">
      <c r="A2156" t="s">
        <v>29</v>
      </c>
      <c r="B2156" t="s">
        <v>52</v>
      </c>
      <c r="C2156">
        <v>2014</v>
      </c>
      <c r="D2156" t="s">
        <v>24</v>
      </c>
      <c r="E2156">
        <v>268</v>
      </c>
      <c r="F2156">
        <v>2</v>
      </c>
      <c r="G2156">
        <v>0.01</v>
      </c>
      <c r="H2156">
        <v>662.80219399999999</v>
      </c>
      <c r="I2156">
        <v>95</v>
      </c>
      <c r="J2156">
        <v>1</v>
      </c>
      <c r="K2156">
        <v>37.299999999999997</v>
      </c>
      <c r="L2156">
        <v>2</v>
      </c>
      <c r="M2156">
        <v>96</v>
      </c>
      <c r="N2156">
        <v>5.41</v>
      </c>
      <c r="O2156">
        <v>95</v>
      </c>
      <c r="P2156">
        <v>2.2999999999999998</v>
      </c>
      <c r="Q2156">
        <v>7497.7623759999997</v>
      </c>
      <c r="R2156">
        <v>2168573</v>
      </c>
      <c r="S2156">
        <v>6.7</v>
      </c>
      <c r="T2156">
        <v>6.4</v>
      </c>
      <c r="U2156">
        <v>0.69699999999999995</v>
      </c>
      <c r="V2156">
        <v>12.6</v>
      </c>
      <c r="W2156">
        <f t="shared" si="198"/>
        <v>1</v>
      </c>
      <c r="X2156">
        <f t="shared" si="199"/>
        <v>0</v>
      </c>
      <c r="Y2156">
        <f t="shared" si="200"/>
        <v>0</v>
      </c>
      <c r="Z2156">
        <f t="shared" si="201"/>
        <v>0</v>
      </c>
      <c r="AA2156">
        <f t="shared" si="202"/>
        <v>0</v>
      </c>
      <c r="AB2156">
        <f t="shared" si="203"/>
        <v>0</v>
      </c>
      <c r="AC2156">
        <v>65.099999999999994</v>
      </c>
    </row>
    <row r="2157" spans="1:29" x14ac:dyDescent="0.25">
      <c r="A2157" t="s">
        <v>27</v>
      </c>
      <c r="B2157" t="s">
        <v>143</v>
      </c>
      <c r="C2157">
        <v>2008</v>
      </c>
      <c r="D2157" t="s">
        <v>24</v>
      </c>
      <c r="E2157">
        <v>121</v>
      </c>
      <c r="F2157">
        <v>0</v>
      </c>
      <c r="G2157">
        <v>6.17</v>
      </c>
      <c r="H2157">
        <v>709.13112279999996</v>
      </c>
      <c r="I2157">
        <v>93</v>
      </c>
      <c r="J2157">
        <v>0</v>
      </c>
      <c r="K2157">
        <v>57.8</v>
      </c>
      <c r="L2157">
        <v>0</v>
      </c>
      <c r="M2157">
        <v>95</v>
      </c>
      <c r="N2157">
        <v>6.13</v>
      </c>
      <c r="O2157">
        <v>95</v>
      </c>
      <c r="P2157">
        <v>0.1</v>
      </c>
      <c r="Q2157">
        <v>7325.7347399999999</v>
      </c>
      <c r="R2157">
        <v>616969</v>
      </c>
      <c r="S2157">
        <v>2.1</v>
      </c>
      <c r="T2157">
        <v>2.1</v>
      </c>
      <c r="U2157">
        <v>0.77400000000000002</v>
      </c>
      <c r="V2157">
        <v>14.2</v>
      </c>
      <c r="W2157">
        <f t="shared" si="198"/>
        <v>0</v>
      </c>
      <c r="X2157">
        <f t="shared" si="199"/>
        <v>0</v>
      </c>
      <c r="Y2157">
        <f t="shared" si="200"/>
        <v>0</v>
      </c>
      <c r="Z2157">
        <f t="shared" si="201"/>
        <v>0</v>
      </c>
      <c r="AA2157">
        <f t="shared" si="202"/>
        <v>1</v>
      </c>
      <c r="AB2157">
        <f t="shared" si="203"/>
        <v>0</v>
      </c>
      <c r="AC2157">
        <v>74.599999999999994</v>
      </c>
    </row>
    <row r="2158" spans="1:29" x14ac:dyDescent="0.25">
      <c r="A2158" t="s">
        <v>25</v>
      </c>
      <c r="B2158" t="s">
        <v>132</v>
      </c>
      <c r="C2158">
        <v>2001</v>
      </c>
      <c r="D2158" t="s">
        <v>24</v>
      </c>
      <c r="E2158">
        <v>144</v>
      </c>
      <c r="F2158">
        <v>4</v>
      </c>
      <c r="G2158">
        <v>0.53</v>
      </c>
      <c r="H2158">
        <v>210.2417002</v>
      </c>
      <c r="I2158">
        <v>95</v>
      </c>
      <c r="J2158">
        <v>2198</v>
      </c>
      <c r="K2158">
        <v>27</v>
      </c>
      <c r="L2158">
        <v>5</v>
      </c>
      <c r="M2158">
        <v>95</v>
      </c>
      <c r="N2158">
        <v>3.4</v>
      </c>
      <c r="O2158">
        <v>96</v>
      </c>
      <c r="P2158">
        <v>0.1</v>
      </c>
      <c r="Q2158">
        <v>3915.11546</v>
      </c>
      <c r="R2158">
        <v>2369897</v>
      </c>
      <c r="S2158">
        <v>9.6999999999999993</v>
      </c>
      <c r="T2158">
        <v>9.4</v>
      </c>
      <c r="U2158">
        <v>0.72499999999999998</v>
      </c>
      <c r="V2158">
        <v>11.9</v>
      </c>
      <c r="W2158">
        <f t="shared" si="198"/>
        <v>0</v>
      </c>
      <c r="X2158">
        <f t="shared" si="199"/>
        <v>1</v>
      </c>
      <c r="Y2158">
        <f t="shared" si="200"/>
        <v>0</v>
      </c>
      <c r="Z2158">
        <f t="shared" si="201"/>
        <v>0</v>
      </c>
      <c r="AA2158">
        <f t="shared" si="202"/>
        <v>0</v>
      </c>
      <c r="AB2158">
        <f t="shared" si="203"/>
        <v>0</v>
      </c>
      <c r="AC2158">
        <v>72.7</v>
      </c>
    </row>
    <row r="2159" spans="1:29" x14ac:dyDescent="0.25">
      <c r="A2159" t="s">
        <v>29</v>
      </c>
      <c r="B2159" t="s">
        <v>138</v>
      </c>
      <c r="C2159">
        <v>2001</v>
      </c>
      <c r="D2159" t="s">
        <v>24</v>
      </c>
      <c r="E2159">
        <v>177</v>
      </c>
      <c r="F2159">
        <v>0</v>
      </c>
      <c r="G2159">
        <v>4.38</v>
      </c>
      <c r="H2159">
        <v>70.155369809999996</v>
      </c>
      <c r="I2159">
        <v>92</v>
      </c>
      <c r="J2159">
        <v>0</v>
      </c>
      <c r="K2159">
        <v>25.8</v>
      </c>
      <c r="L2159">
        <v>0</v>
      </c>
      <c r="M2159">
        <v>93</v>
      </c>
      <c r="N2159">
        <v>3.87</v>
      </c>
      <c r="O2159">
        <v>92</v>
      </c>
      <c r="P2159">
        <v>0.1</v>
      </c>
      <c r="Q2159">
        <v>3792.1821519999999</v>
      </c>
      <c r="R2159">
        <v>1196287</v>
      </c>
      <c r="S2159">
        <v>8</v>
      </c>
      <c r="T2159">
        <v>8</v>
      </c>
      <c r="U2159">
        <v>0.67300000000000004</v>
      </c>
      <c r="V2159">
        <v>12.2</v>
      </c>
      <c r="W2159">
        <f t="shared" si="198"/>
        <v>1</v>
      </c>
      <c r="X2159">
        <f t="shared" si="199"/>
        <v>0</v>
      </c>
      <c r="Y2159">
        <f t="shared" si="200"/>
        <v>0</v>
      </c>
      <c r="Z2159">
        <f t="shared" si="201"/>
        <v>0</v>
      </c>
      <c r="AA2159">
        <f t="shared" si="202"/>
        <v>0</v>
      </c>
      <c r="AB2159">
        <f t="shared" si="203"/>
        <v>0</v>
      </c>
      <c r="AC2159">
        <v>71.5</v>
      </c>
    </row>
    <row r="2160" spans="1:29" x14ac:dyDescent="0.25">
      <c r="A2160" t="s">
        <v>25</v>
      </c>
      <c r="B2160" t="s">
        <v>149</v>
      </c>
      <c r="C2160">
        <v>2003</v>
      </c>
      <c r="D2160" t="s">
        <v>24</v>
      </c>
      <c r="E2160">
        <v>22</v>
      </c>
      <c r="F2160">
        <v>38</v>
      </c>
      <c r="G2160">
        <v>0.2</v>
      </c>
      <c r="H2160">
        <v>2.7909653200000002</v>
      </c>
      <c r="I2160">
        <v>2</v>
      </c>
      <c r="J2160">
        <v>13344</v>
      </c>
      <c r="K2160">
        <v>12.9</v>
      </c>
      <c r="L2160">
        <v>50</v>
      </c>
      <c r="M2160">
        <v>76</v>
      </c>
      <c r="N2160">
        <v>5.48</v>
      </c>
      <c r="O2160">
        <v>78</v>
      </c>
      <c r="P2160">
        <v>0.1</v>
      </c>
      <c r="Q2160">
        <v>253.72412</v>
      </c>
      <c r="R2160">
        <v>2495623</v>
      </c>
      <c r="S2160">
        <v>18</v>
      </c>
      <c r="T2160">
        <v>18.600000000000001</v>
      </c>
      <c r="U2160">
        <v>0.45700000000000002</v>
      </c>
      <c r="V2160">
        <v>9.1999999999999993</v>
      </c>
      <c r="W2160">
        <f t="shared" si="198"/>
        <v>0</v>
      </c>
      <c r="X2160">
        <f t="shared" si="199"/>
        <v>1</v>
      </c>
      <c r="Y2160">
        <f t="shared" si="200"/>
        <v>0</v>
      </c>
      <c r="Z2160">
        <f t="shared" si="201"/>
        <v>0</v>
      </c>
      <c r="AA2160">
        <f t="shared" si="202"/>
        <v>0</v>
      </c>
      <c r="AB2160">
        <f t="shared" si="203"/>
        <v>0</v>
      </c>
      <c r="AC2160">
        <v>64.3</v>
      </c>
    </row>
    <row r="2161" spans="1:29" x14ac:dyDescent="0.25">
      <c r="A2161" t="s">
        <v>38</v>
      </c>
      <c r="B2161" t="s">
        <v>204</v>
      </c>
      <c r="C2161">
        <v>2013</v>
      </c>
      <c r="D2161" t="s">
        <v>24</v>
      </c>
      <c r="E2161">
        <v>137</v>
      </c>
      <c r="F2161">
        <v>0</v>
      </c>
      <c r="G2161">
        <v>0.01</v>
      </c>
      <c r="H2161">
        <v>584.94498859999999</v>
      </c>
      <c r="I2161">
        <v>82</v>
      </c>
      <c r="J2161">
        <v>0</v>
      </c>
      <c r="K2161">
        <v>74.3</v>
      </c>
      <c r="L2161">
        <v>0</v>
      </c>
      <c r="M2161">
        <v>84</v>
      </c>
      <c r="N2161">
        <v>4.9800000000000004</v>
      </c>
      <c r="O2161">
        <v>82</v>
      </c>
      <c r="P2161">
        <v>0.1</v>
      </c>
      <c r="Q2161">
        <v>4266.5571739999996</v>
      </c>
      <c r="R2161">
        <v>15328</v>
      </c>
      <c r="S2161">
        <v>0.1</v>
      </c>
      <c r="T2161">
        <v>0.1</v>
      </c>
      <c r="U2161">
        <v>0.71799999999999997</v>
      </c>
      <c r="V2161">
        <v>14.3</v>
      </c>
      <c r="W2161">
        <f t="shared" si="198"/>
        <v>0</v>
      </c>
      <c r="X2161">
        <f t="shared" si="199"/>
        <v>0</v>
      </c>
      <c r="Y2161">
        <f t="shared" si="200"/>
        <v>1</v>
      </c>
      <c r="Z2161">
        <f t="shared" si="201"/>
        <v>0</v>
      </c>
      <c r="AA2161">
        <f t="shared" si="202"/>
        <v>0</v>
      </c>
      <c r="AB2161">
        <f t="shared" si="203"/>
        <v>0</v>
      </c>
      <c r="AC2161">
        <v>73.2</v>
      </c>
    </row>
    <row r="2162" spans="1:29" x14ac:dyDescent="0.25">
      <c r="A2162" t="s">
        <v>27</v>
      </c>
      <c r="B2162" t="s">
        <v>72</v>
      </c>
      <c r="C2162">
        <v>2000</v>
      </c>
      <c r="D2162" t="s">
        <v>37</v>
      </c>
      <c r="E2162">
        <v>127</v>
      </c>
      <c r="F2162">
        <v>0</v>
      </c>
      <c r="G2162">
        <v>12.73</v>
      </c>
      <c r="H2162">
        <v>649.39098709999996</v>
      </c>
      <c r="J2162">
        <v>9</v>
      </c>
      <c r="K2162">
        <v>54.7</v>
      </c>
      <c r="L2162">
        <v>0</v>
      </c>
      <c r="M2162">
        <v>94</v>
      </c>
      <c r="N2162">
        <v>7.66</v>
      </c>
      <c r="O2162">
        <v>93</v>
      </c>
      <c r="P2162">
        <v>0.1</v>
      </c>
      <c r="Q2162">
        <v>4919.6286899999996</v>
      </c>
      <c r="R2162">
        <v>4426</v>
      </c>
      <c r="S2162">
        <v>2.1</v>
      </c>
      <c r="T2162">
        <v>2.1</v>
      </c>
      <c r="U2162">
        <v>0.73899999999999999</v>
      </c>
      <c r="V2162">
        <v>12.2</v>
      </c>
      <c r="W2162">
        <f t="shared" si="198"/>
        <v>0</v>
      </c>
      <c r="X2162">
        <f t="shared" si="199"/>
        <v>0</v>
      </c>
      <c r="Y2162">
        <f t="shared" si="200"/>
        <v>0</v>
      </c>
      <c r="Z2162">
        <f t="shared" si="201"/>
        <v>0</v>
      </c>
      <c r="AA2162">
        <f t="shared" si="202"/>
        <v>1</v>
      </c>
      <c r="AB2162">
        <f t="shared" si="203"/>
        <v>1</v>
      </c>
      <c r="AC2162">
        <v>74.7</v>
      </c>
    </row>
    <row r="2163" spans="1:29" x14ac:dyDescent="0.25">
      <c r="A2163" t="s">
        <v>25</v>
      </c>
      <c r="B2163" t="s">
        <v>35</v>
      </c>
      <c r="C2163">
        <v>2015</v>
      </c>
      <c r="D2163" t="s">
        <v>24</v>
      </c>
      <c r="E2163">
        <v>118</v>
      </c>
      <c r="F2163">
        <v>1</v>
      </c>
      <c r="H2163">
        <v>0</v>
      </c>
      <c r="I2163">
        <v>94</v>
      </c>
      <c r="J2163">
        <v>33</v>
      </c>
      <c r="K2163">
        <v>54.9</v>
      </c>
      <c r="L2163">
        <v>1</v>
      </c>
      <c r="M2163">
        <v>96</v>
      </c>
      <c r="O2163">
        <v>94</v>
      </c>
      <c r="P2163">
        <v>0.1</v>
      </c>
      <c r="Q2163">
        <v>369.65477600000003</v>
      </c>
      <c r="R2163">
        <v>291695</v>
      </c>
      <c r="S2163">
        <v>2.1</v>
      </c>
      <c r="T2163">
        <v>2.2000000000000002</v>
      </c>
      <c r="U2163">
        <v>0.74099999999999999</v>
      </c>
      <c r="V2163">
        <v>12.7</v>
      </c>
      <c r="W2163">
        <f t="shared" si="198"/>
        <v>0</v>
      </c>
      <c r="X2163">
        <f t="shared" si="199"/>
        <v>1</v>
      </c>
      <c r="Y2163">
        <f t="shared" si="200"/>
        <v>0</v>
      </c>
      <c r="Z2163">
        <f t="shared" si="201"/>
        <v>0</v>
      </c>
      <c r="AA2163">
        <f t="shared" si="202"/>
        <v>0</v>
      </c>
      <c r="AB2163">
        <f t="shared" si="203"/>
        <v>0</v>
      </c>
      <c r="AC2163">
        <v>74.8</v>
      </c>
    </row>
    <row r="2164" spans="1:29" x14ac:dyDescent="0.25">
      <c r="A2164" t="s">
        <v>29</v>
      </c>
      <c r="B2164" t="s">
        <v>130</v>
      </c>
      <c r="C2164">
        <v>2011</v>
      </c>
      <c r="D2164" t="s">
        <v>24</v>
      </c>
      <c r="E2164">
        <v>241</v>
      </c>
      <c r="F2164">
        <v>31</v>
      </c>
      <c r="G2164">
        <v>0.97</v>
      </c>
      <c r="H2164">
        <v>78.799671959999998</v>
      </c>
      <c r="I2164">
        <v>73</v>
      </c>
      <c r="J2164">
        <v>0</v>
      </c>
      <c r="K2164">
        <v>18.5</v>
      </c>
      <c r="L2164">
        <v>43</v>
      </c>
      <c r="M2164">
        <v>73</v>
      </c>
      <c r="N2164">
        <v>4.24</v>
      </c>
      <c r="O2164">
        <v>73</v>
      </c>
      <c r="P2164">
        <v>0.4</v>
      </c>
      <c r="Q2164">
        <v>454.96346399999999</v>
      </c>
      <c r="R2164">
        <v>21743949</v>
      </c>
      <c r="S2164">
        <v>7.5</v>
      </c>
      <c r="T2164">
        <v>7.4</v>
      </c>
      <c r="U2164">
        <v>0.504</v>
      </c>
      <c r="V2164">
        <v>10.199999999999999</v>
      </c>
      <c r="W2164">
        <f t="shared" si="198"/>
        <v>1</v>
      </c>
      <c r="X2164">
        <f t="shared" si="199"/>
        <v>0</v>
      </c>
      <c r="Y2164">
        <f t="shared" si="200"/>
        <v>0</v>
      </c>
      <c r="Z2164">
        <f t="shared" si="201"/>
        <v>0</v>
      </c>
      <c r="AA2164">
        <f t="shared" si="202"/>
        <v>0</v>
      </c>
      <c r="AB2164">
        <f t="shared" si="203"/>
        <v>0</v>
      </c>
      <c r="AC2164">
        <v>63.8</v>
      </c>
    </row>
    <row r="2165" spans="1:29" x14ac:dyDescent="0.25">
      <c r="A2165" t="s">
        <v>25</v>
      </c>
      <c r="B2165" t="s">
        <v>117</v>
      </c>
      <c r="C2165">
        <v>2013</v>
      </c>
      <c r="D2165" t="s">
        <v>24</v>
      </c>
      <c r="E2165">
        <v>28</v>
      </c>
      <c r="F2165">
        <v>5</v>
      </c>
      <c r="G2165">
        <v>6.48</v>
      </c>
      <c r="H2165">
        <v>26.407265899999999</v>
      </c>
      <c r="I2165">
        <v>99</v>
      </c>
      <c r="J2165">
        <v>73</v>
      </c>
      <c r="K2165">
        <v>51.4</v>
      </c>
      <c r="L2165">
        <v>6</v>
      </c>
      <c r="M2165">
        <v>98</v>
      </c>
      <c r="N2165">
        <v>4.3</v>
      </c>
      <c r="O2165">
        <v>98</v>
      </c>
      <c r="P2165">
        <v>0.1</v>
      </c>
      <c r="Q2165">
        <v>1389.8561</v>
      </c>
      <c r="R2165">
        <v>1735275</v>
      </c>
      <c r="S2165">
        <v>2.4</v>
      </c>
      <c r="T2165">
        <v>2.5</v>
      </c>
      <c r="U2165">
        <v>0.78200000000000003</v>
      </c>
      <c r="V2165">
        <v>15</v>
      </c>
      <c r="W2165">
        <f t="shared" si="198"/>
        <v>0</v>
      </c>
      <c r="X2165">
        <f t="shared" si="199"/>
        <v>1</v>
      </c>
      <c r="Y2165">
        <f t="shared" si="200"/>
        <v>0</v>
      </c>
      <c r="Z2165">
        <f t="shared" si="201"/>
        <v>0</v>
      </c>
      <c r="AA2165">
        <f t="shared" si="202"/>
        <v>0</v>
      </c>
      <c r="AB2165">
        <f t="shared" si="203"/>
        <v>0</v>
      </c>
      <c r="AC2165">
        <v>69.5</v>
      </c>
    </row>
    <row r="2166" spans="1:29" x14ac:dyDescent="0.25">
      <c r="A2166" t="s">
        <v>27</v>
      </c>
      <c r="B2166" t="s">
        <v>55</v>
      </c>
      <c r="C2166">
        <v>2000</v>
      </c>
      <c r="D2166" t="s">
        <v>37</v>
      </c>
      <c r="E2166">
        <v>163</v>
      </c>
      <c r="F2166">
        <v>1</v>
      </c>
      <c r="G2166">
        <v>9.69</v>
      </c>
      <c r="H2166">
        <v>15.2357274</v>
      </c>
      <c r="I2166">
        <v>94</v>
      </c>
      <c r="J2166">
        <v>46</v>
      </c>
      <c r="K2166">
        <v>57</v>
      </c>
      <c r="L2166">
        <v>1</v>
      </c>
      <c r="M2166">
        <v>94</v>
      </c>
      <c r="N2166">
        <v>6.7</v>
      </c>
      <c r="O2166">
        <v>93</v>
      </c>
      <c r="P2166">
        <v>0.1</v>
      </c>
      <c r="Q2166">
        <v>169.28586000000001</v>
      </c>
      <c r="R2166">
        <v>817172</v>
      </c>
      <c r="S2166">
        <v>2.5</v>
      </c>
      <c r="T2166">
        <v>2.5</v>
      </c>
      <c r="U2166">
        <v>0.70899999999999996</v>
      </c>
      <c r="V2166">
        <v>12.9</v>
      </c>
      <c r="W2166">
        <f t="shared" si="198"/>
        <v>0</v>
      </c>
      <c r="X2166">
        <f t="shared" si="199"/>
        <v>0</v>
      </c>
      <c r="Y2166">
        <f t="shared" si="200"/>
        <v>0</v>
      </c>
      <c r="Z2166">
        <f t="shared" si="201"/>
        <v>0</v>
      </c>
      <c r="AA2166">
        <f t="shared" si="202"/>
        <v>1</v>
      </c>
      <c r="AB2166">
        <f t="shared" si="203"/>
        <v>1</v>
      </c>
      <c r="AC2166">
        <v>71.099999999999994</v>
      </c>
    </row>
    <row r="2167" spans="1:29" x14ac:dyDescent="0.25">
      <c r="A2167" t="s">
        <v>29</v>
      </c>
      <c r="B2167" t="s">
        <v>144</v>
      </c>
      <c r="C2167">
        <v>2003</v>
      </c>
      <c r="D2167" t="s">
        <v>24</v>
      </c>
      <c r="E2167">
        <v>146</v>
      </c>
      <c r="F2167">
        <v>24</v>
      </c>
      <c r="G2167">
        <v>0.57999999999999996</v>
      </c>
      <c r="H2167">
        <v>88.165061789999996</v>
      </c>
      <c r="I2167">
        <v>9</v>
      </c>
      <c r="J2167">
        <v>10841</v>
      </c>
      <c r="K2167">
        <v>47.3</v>
      </c>
      <c r="L2167">
        <v>28</v>
      </c>
      <c r="M2167">
        <v>91</v>
      </c>
      <c r="N2167">
        <v>5.25</v>
      </c>
      <c r="O2167">
        <v>91</v>
      </c>
      <c r="P2167">
        <v>0.1</v>
      </c>
      <c r="Q2167">
        <v>1721.9738629999999</v>
      </c>
      <c r="R2167">
        <v>29843937</v>
      </c>
      <c r="S2167">
        <v>6.6</v>
      </c>
      <c r="T2167">
        <v>6.4</v>
      </c>
      <c r="U2167">
        <v>0.55100000000000005</v>
      </c>
      <c r="V2167">
        <v>9.3000000000000007</v>
      </c>
      <c r="W2167">
        <f t="shared" si="198"/>
        <v>1</v>
      </c>
      <c r="X2167">
        <f t="shared" si="199"/>
        <v>0</v>
      </c>
      <c r="Y2167">
        <f t="shared" si="200"/>
        <v>0</v>
      </c>
      <c r="Z2167">
        <f t="shared" si="201"/>
        <v>0</v>
      </c>
      <c r="AA2167">
        <f t="shared" si="202"/>
        <v>0</v>
      </c>
      <c r="AB2167">
        <f t="shared" si="203"/>
        <v>0</v>
      </c>
      <c r="AC2167">
        <v>69.900000000000006</v>
      </c>
    </row>
    <row r="2168" spans="1:29" x14ac:dyDescent="0.25">
      <c r="A2168" t="s">
        <v>25</v>
      </c>
      <c r="B2168" t="s">
        <v>179</v>
      </c>
      <c r="C2168">
        <v>2007</v>
      </c>
      <c r="D2168" t="s">
        <v>24</v>
      </c>
      <c r="E2168">
        <v>99</v>
      </c>
      <c r="F2168">
        <v>9</v>
      </c>
      <c r="G2168">
        <v>0.1</v>
      </c>
      <c r="H2168">
        <v>1307.89002</v>
      </c>
      <c r="I2168">
        <v>96</v>
      </c>
      <c r="J2168">
        <v>4648</v>
      </c>
      <c r="K2168">
        <v>61.6</v>
      </c>
      <c r="L2168">
        <v>10</v>
      </c>
      <c r="M2168">
        <v>96</v>
      </c>
      <c r="N2168">
        <v>3.49</v>
      </c>
      <c r="O2168">
        <v>96</v>
      </c>
      <c r="P2168">
        <v>0.1</v>
      </c>
      <c r="Q2168">
        <v>16472.166499999999</v>
      </c>
      <c r="S2168">
        <v>7.2</v>
      </c>
      <c r="T2168">
        <v>7.3</v>
      </c>
      <c r="U2168">
        <v>0.77300000000000002</v>
      </c>
      <c r="V2168">
        <v>12.7</v>
      </c>
      <c r="W2168">
        <f t="shared" si="198"/>
        <v>0</v>
      </c>
      <c r="X2168">
        <f t="shared" si="199"/>
        <v>1</v>
      </c>
      <c r="Y2168">
        <f t="shared" si="200"/>
        <v>0</v>
      </c>
      <c r="Z2168">
        <f t="shared" si="201"/>
        <v>0</v>
      </c>
      <c r="AA2168">
        <f t="shared" si="202"/>
        <v>0</v>
      </c>
      <c r="AB2168">
        <f t="shared" si="203"/>
        <v>0</v>
      </c>
      <c r="AC2168">
        <v>73.2</v>
      </c>
    </row>
    <row r="2169" spans="1:29" x14ac:dyDescent="0.25">
      <c r="A2169" t="s">
        <v>25</v>
      </c>
      <c r="B2169" t="s">
        <v>117</v>
      </c>
      <c r="C2169">
        <v>2009</v>
      </c>
      <c r="D2169" t="s">
        <v>24</v>
      </c>
      <c r="E2169">
        <v>235</v>
      </c>
      <c r="F2169">
        <v>7</v>
      </c>
      <c r="G2169">
        <v>6.64</v>
      </c>
      <c r="H2169">
        <v>808.24330199999997</v>
      </c>
      <c r="I2169">
        <v>99</v>
      </c>
      <c r="J2169">
        <v>0</v>
      </c>
      <c r="K2169">
        <v>48.5</v>
      </c>
      <c r="L2169">
        <v>8</v>
      </c>
      <c r="M2169">
        <v>99</v>
      </c>
      <c r="N2169">
        <v>4.13</v>
      </c>
      <c r="O2169">
        <v>98</v>
      </c>
      <c r="P2169">
        <v>0.1</v>
      </c>
      <c r="Q2169">
        <v>7165.2775000000001</v>
      </c>
      <c r="R2169">
        <v>169271</v>
      </c>
      <c r="S2169">
        <v>2.2999999999999998</v>
      </c>
      <c r="T2169">
        <v>2.5</v>
      </c>
      <c r="U2169">
        <v>0.75800000000000001</v>
      </c>
      <c r="V2169">
        <v>14.6</v>
      </c>
      <c r="W2169">
        <f t="shared" si="198"/>
        <v>0</v>
      </c>
      <c r="X2169">
        <f t="shared" si="199"/>
        <v>1</v>
      </c>
      <c r="Y2169">
        <f t="shared" si="200"/>
        <v>0</v>
      </c>
      <c r="Z2169">
        <f t="shared" si="201"/>
        <v>0</v>
      </c>
      <c r="AA2169">
        <f t="shared" si="202"/>
        <v>0</v>
      </c>
      <c r="AB2169">
        <f t="shared" si="203"/>
        <v>0</v>
      </c>
      <c r="AC2169">
        <v>67.8</v>
      </c>
    </row>
    <row r="2170" spans="1:29" x14ac:dyDescent="0.25">
      <c r="A2170" t="s">
        <v>29</v>
      </c>
      <c r="B2170" t="s">
        <v>58</v>
      </c>
      <c r="C2170">
        <v>2002</v>
      </c>
      <c r="D2170" t="s">
        <v>24</v>
      </c>
      <c r="E2170">
        <v>473</v>
      </c>
      <c r="F2170">
        <v>65</v>
      </c>
      <c r="G2170">
        <v>3.13</v>
      </c>
      <c r="H2170">
        <v>0</v>
      </c>
      <c r="I2170">
        <v>48</v>
      </c>
      <c r="J2170">
        <v>5882</v>
      </c>
      <c r="K2170">
        <v>2.4</v>
      </c>
      <c r="L2170">
        <v>93</v>
      </c>
      <c r="M2170">
        <v>7</v>
      </c>
      <c r="N2170">
        <v>4.47</v>
      </c>
      <c r="O2170">
        <v>64</v>
      </c>
      <c r="P2170">
        <v>6.9</v>
      </c>
      <c r="S2170">
        <v>7.7</v>
      </c>
      <c r="T2170">
        <v>7.7</v>
      </c>
      <c r="W2170">
        <f t="shared" si="198"/>
        <v>1</v>
      </c>
      <c r="X2170">
        <f t="shared" si="199"/>
        <v>0</v>
      </c>
      <c r="Y2170">
        <f t="shared" si="200"/>
        <v>0</v>
      </c>
      <c r="Z2170">
        <f t="shared" si="201"/>
        <v>0</v>
      </c>
      <c r="AA2170">
        <f t="shared" si="202"/>
        <v>0</v>
      </c>
      <c r="AB2170">
        <f t="shared" si="203"/>
        <v>0</v>
      </c>
      <c r="AC2170">
        <v>47.7</v>
      </c>
    </row>
    <row r="2171" spans="1:29" x14ac:dyDescent="0.25">
      <c r="A2171" t="s">
        <v>29</v>
      </c>
      <c r="B2171" t="s">
        <v>138</v>
      </c>
      <c r="C2171">
        <v>2013</v>
      </c>
      <c r="D2171" t="s">
        <v>24</v>
      </c>
      <c r="E2171">
        <v>147</v>
      </c>
      <c r="F2171">
        <v>0</v>
      </c>
      <c r="G2171">
        <v>0.01</v>
      </c>
      <c r="H2171">
        <v>917.46762799999999</v>
      </c>
      <c r="I2171">
        <v>98</v>
      </c>
      <c r="J2171">
        <v>0</v>
      </c>
      <c r="K2171">
        <v>32.299999999999997</v>
      </c>
      <c r="L2171">
        <v>0</v>
      </c>
      <c r="M2171">
        <v>98</v>
      </c>
      <c r="N2171">
        <v>4.82</v>
      </c>
      <c r="O2171">
        <v>98</v>
      </c>
      <c r="P2171">
        <v>0.1</v>
      </c>
      <c r="Q2171">
        <v>9637.2649999999994</v>
      </c>
      <c r="R2171">
        <v>1258653</v>
      </c>
      <c r="S2171">
        <v>7</v>
      </c>
      <c r="T2171">
        <v>7</v>
      </c>
      <c r="U2171">
        <v>0.76500000000000001</v>
      </c>
      <c r="V2171">
        <v>14.7</v>
      </c>
      <c r="W2171">
        <f t="shared" si="198"/>
        <v>1</v>
      </c>
      <c r="X2171">
        <f t="shared" si="199"/>
        <v>0</v>
      </c>
      <c r="Y2171">
        <f t="shared" si="200"/>
        <v>0</v>
      </c>
      <c r="Z2171">
        <f t="shared" si="201"/>
        <v>0</v>
      </c>
      <c r="AA2171">
        <f t="shared" si="202"/>
        <v>0</v>
      </c>
      <c r="AB2171">
        <f t="shared" si="203"/>
        <v>0</v>
      </c>
      <c r="AC2171">
        <v>74.099999999999994</v>
      </c>
    </row>
    <row r="2172" spans="1:29" x14ac:dyDescent="0.25">
      <c r="A2172" t="s">
        <v>29</v>
      </c>
      <c r="B2172" t="s">
        <v>137</v>
      </c>
      <c r="C2172">
        <v>2008</v>
      </c>
      <c r="D2172" t="s">
        <v>24</v>
      </c>
      <c r="E2172">
        <v>217</v>
      </c>
      <c r="F2172">
        <v>8</v>
      </c>
      <c r="G2172">
        <v>0.02</v>
      </c>
      <c r="H2172">
        <v>61.762637949999998</v>
      </c>
      <c r="I2172">
        <v>74</v>
      </c>
      <c r="J2172">
        <v>4</v>
      </c>
      <c r="K2172">
        <v>26.1</v>
      </c>
      <c r="L2172">
        <v>12</v>
      </c>
      <c r="M2172">
        <v>73</v>
      </c>
      <c r="N2172">
        <v>3.23</v>
      </c>
      <c r="O2172">
        <v>74</v>
      </c>
      <c r="P2172">
        <v>1.3</v>
      </c>
      <c r="Q2172">
        <v>1167.535689</v>
      </c>
      <c r="R2172">
        <v>347541</v>
      </c>
      <c r="S2172">
        <v>9.1999999999999993</v>
      </c>
      <c r="T2172">
        <v>8.9</v>
      </c>
      <c r="U2172">
        <v>0.47499999999999998</v>
      </c>
      <c r="V2172">
        <v>7.2</v>
      </c>
      <c r="W2172">
        <f t="shared" si="198"/>
        <v>1</v>
      </c>
      <c r="X2172">
        <f t="shared" si="199"/>
        <v>0</v>
      </c>
      <c r="Y2172">
        <f t="shared" si="200"/>
        <v>0</v>
      </c>
      <c r="Z2172">
        <f t="shared" si="201"/>
        <v>0</v>
      </c>
      <c r="AA2172">
        <f t="shared" si="202"/>
        <v>0</v>
      </c>
      <c r="AB2172">
        <f t="shared" si="203"/>
        <v>0</v>
      </c>
      <c r="AC2172">
        <v>61.4</v>
      </c>
    </row>
    <row r="2173" spans="1:29" x14ac:dyDescent="0.25">
      <c r="A2173" t="s">
        <v>25</v>
      </c>
      <c r="B2173" t="s">
        <v>179</v>
      </c>
      <c r="C2173">
        <v>2002</v>
      </c>
      <c r="D2173" t="s">
        <v>24</v>
      </c>
      <c r="E2173">
        <v>15</v>
      </c>
      <c r="F2173">
        <v>10</v>
      </c>
      <c r="G2173">
        <v>0.05</v>
      </c>
      <c r="H2173">
        <v>688.09726669999998</v>
      </c>
      <c r="I2173">
        <v>97</v>
      </c>
      <c r="J2173">
        <v>311</v>
      </c>
      <c r="K2173">
        <v>57.7</v>
      </c>
      <c r="L2173">
        <v>11</v>
      </c>
      <c r="M2173">
        <v>95</v>
      </c>
      <c r="N2173">
        <v>4.28</v>
      </c>
      <c r="O2173">
        <v>95</v>
      </c>
      <c r="P2173">
        <v>0.1</v>
      </c>
      <c r="Q2173">
        <v>8655.3115309999994</v>
      </c>
      <c r="S2173">
        <v>7.3</v>
      </c>
      <c r="T2173">
        <v>7.3</v>
      </c>
      <c r="U2173">
        <v>0.745</v>
      </c>
      <c r="V2173">
        <v>12.1</v>
      </c>
      <c r="W2173">
        <f t="shared" si="198"/>
        <v>0</v>
      </c>
      <c r="X2173">
        <f t="shared" si="199"/>
        <v>1</v>
      </c>
      <c r="Y2173">
        <f t="shared" si="200"/>
        <v>0</v>
      </c>
      <c r="Z2173">
        <f t="shared" si="201"/>
        <v>0</v>
      </c>
      <c r="AA2173">
        <f t="shared" si="202"/>
        <v>0</v>
      </c>
      <c r="AB2173">
        <f t="shared" si="203"/>
        <v>0</v>
      </c>
      <c r="AC2173">
        <v>72.900000000000006</v>
      </c>
    </row>
    <row r="2174" spans="1:29" x14ac:dyDescent="0.25">
      <c r="A2174" t="s">
        <v>27</v>
      </c>
      <c r="B2174" t="s">
        <v>90</v>
      </c>
      <c r="C2174">
        <v>2015</v>
      </c>
      <c r="D2174" t="s">
        <v>24</v>
      </c>
      <c r="E2174">
        <v>76</v>
      </c>
      <c r="F2174">
        <v>0</v>
      </c>
      <c r="H2174">
        <v>0</v>
      </c>
      <c r="J2174">
        <v>2</v>
      </c>
      <c r="K2174">
        <v>62.1</v>
      </c>
      <c r="L2174">
        <v>0</v>
      </c>
      <c r="M2174">
        <v>97</v>
      </c>
      <c r="O2174">
        <v>97</v>
      </c>
      <c r="P2174">
        <v>0.1</v>
      </c>
      <c r="Q2174">
        <v>4245.3974399999997</v>
      </c>
      <c r="R2174">
        <v>5479531</v>
      </c>
      <c r="S2174">
        <v>0.9</v>
      </c>
      <c r="T2174">
        <v>0.8</v>
      </c>
      <c r="U2174">
        <v>0.89300000000000002</v>
      </c>
      <c r="V2174">
        <v>17</v>
      </c>
      <c r="W2174">
        <f t="shared" si="198"/>
        <v>0</v>
      </c>
      <c r="X2174">
        <f t="shared" si="199"/>
        <v>0</v>
      </c>
      <c r="Y2174">
        <f t="shared" si="200"/>
        <v>0</v>
      </c>
      <c r="Z2174">
        <f t="shared" si="201"/>
        <v>0</v>
      </c>
      <c r="AA2174">
        <f t="shared" si="202"/>
        <v>1</v>
      </c>
      <c r="AB2174">
        <f t="shared" si="203"/>
        <v>0</v>
      </c>
      <c r="AC2174">
        <v>81.099999999999994</v>
      </c>
    </row>
    <row r="2175" spans="1:29" x14ac:dyDescent="0.25">
      <c r="A2175" t="s">
        <v>32</v>
      </c>
      <c r="B2175" t="s">
        <v>175</v>
      </c>
      <c r="C2175">
        <v>2015</v>
      </c>
      <c r="D2175" t="s">
        <v>24</v>
      </c>
      <c r="E2175">
        <v>156</v>
      </c>
      <c r="F2175">
        <v>0</v>
      </c>
      <c r="H2175">
        <v>0</v>
      </c>
      <c r="I2175">
        <v>98</v>
      </c>
      <c r="J2175">
        <v>0</v>
      </c>
      <c r="K2175">
        <v>54.1</v>
      </c>
      <c r="L2175">
        <v>0</v>
      </c>
      <c r="M2175">
        <v>97</v>
      </c>
      <c r="O2175">
        <v>98</v>
      </c>
      <c r="P2175">
        <v>0.1</v>
      </c>
      <c r="S2175">
        <v>3.5</v>
      </c>
      <c r="T2175">
        <v>3.4</v>
      </c>
      <c r="U2175">
        <v>0.72</v>
      </c>
      <c r="V2175">
        <v>13.3</v>
      </c>
      <c r="W2175">
        <f t="shared" si="198"/>
        <v>0</v>
      </c>
      <c r="X2175">
        <f t="shared" si="199"/>
        <v>0</v>
      </c>
      <c r="Y2175">
        <f t="shared" si="200"/>
        <v>0</v>
      </c>
      <c r="Z2175">
        <f t="shared" si="201"/>
        <v>0</v>
      </c>
      <c r="AA2175">
        <f t="shared" si="202"/>
        <v>0</v>
      </c>
      <c r="AB2175">
        <f t="shared" si="203"/>
        <v>0</v>
      </c>
      <c r="AC2175">
        <v>73.2</v>
      </c>
    </row>
    <row r="2176" spans="1:29" x14ac:dyDescent="0.25">
      <c r="A2176" t="s">
        <v>27</v>
      </c>
      <c r="B2176" t="s">
        <v>181</v>
      </c>
      <c r="C2176">
        <v>2006</v>
      </c>
      <c r="D2176" t="s">
        <v>24</v>
      </c>
      <c r="E2176">
        <v>133</v>
      </c>
      <c r="F2176">
        <v>1</v>
      </c>
      <c r="G2176">
        <v>8.58</v>
      </c>
      <c r="H2176">
        <v>541.82434679999994</v>
      </c>
      <c r="I2176">
        <v>93</v>
      </c>
      <c r="J2176">
        <v>2</v>
      </c>
      <c r="K2176">
        <v>54.5</v>
      </c>
      <c r="L2176">
        <v>1</v>
      </c>
      <c r="M2176">
        <v>97</v>
      </c>
      <c r="N2176">
        <v>8.99</v>
      </c>
      <c r="O2176">
        <v>92</v>
      </c>
      <c r="P2176">
        <v>0.1</v>
      </c>
      <c r="Q2176">
        <v>4129.7587409999996</v>
      </c>
      <c r="R2176">
        <v>7411569</v>
      </c>
      <c r="S2176">
        <v>2.5</v>
      </c>
      <c r="T2176">
        <v>2.5</v>
      </c>
      <c r="U2176">
        <v>0.73899999999999999</v>
      </c>
      <c r="V2176">
        <v>13.4</v>
      </c>
      <c r="W2176">
        <f t="shared" si="198"/>
        <v>0</v>
      </c>
      <c r="X2176">
        <f t="shared" si="199"/>
        <v>0</v>
      </c>
      <c r="Y2176">
        <f t="shared" si="200"/>
        <v>0</v>
      </c>
      <c r="Z2176">
        <f t="shared" si="201"/>
        <v>0</v>
      </c>
      <c r="AA2176">
        <f t="shared" si="202"/>
        <v>1</v>
      </c>
      <c r="AB2176">
        <f t="shared" si="203"/>
        <v>0</v>
      </c>
      <c r="AC2176">
        <v>73.599999999999994</v>
      </c>
    </row>
    <row r="2177" spans="1:29" x14ac:dyDescent="0.25">
      <c r="A2177" t="s">
        <v>27</v>
      </c>
      <c r="B2177" t="s">
        <v>91</v>
      </c>
      <c r="C2177">
        <v>2000</v>
      </c>
      <c r="D2177" t="s">
        <v>24</v>
      </c>
      <c r="E2177">
        <v>13</v>
      </c>
      <c r="F2177">
        <v>3</v>
      </c>
      <c r="G2177">
        <v>13.63</v>
      </c>
      <c r="H2177">
        <v>3410.284431</v>
      </c>
      <c r="I2177">
        <v>26</v>
      </c>
      <c r="J2177">
        <v>10000</v>
      </c>
      <c r="K2177">
        <v>54.6</v>
      </c>
      <c r="L2177">
        <v>4</v>
      </c>
      <c r="M2177">
        <v>98</v>
      </c>
      <c r="N2177">
        <v>9.77</v>
      </c>
      <c r="O2177">
        <v>97</v>
      </c>
      <c r="P2177">
        <v>0.1</v>
      </c>
      <c r="Q2177">
        <v>22465.64184</v>
      </c>
      <c r="R2177">
        <v>6912498</v>
      </c>
      <c r="S2177">
        <v>0.7</v>
      </c>
      <c r="T2177">
        <v>0.6</v>
      </c>
      <c r="U2177">
        <v>0.84399999999999997</v>
      </c>
      <c r="V2177">
        <v>15.7</v>
      </c>
      <c r="W2177">
        <f t="shared" si="198"/>
        <v>0</v>
      </c>
      <c r="X2177">
        <f t="shared" si="199"/>
        <v>0</v>
      </c>
      <c r="Y2177">
        <f t="shared" si="200"/>
        <v>0</v>
      </c>
      <c r="Z2177">
        <f t="shared" si="201"/>
        <v>0</v>
      </c>
      <c r="AA2177">
        <f t="shared" si="202"/>
        <v>1</v>
      </c>
      <c r="AB2177">
        <f t="shared" si="203"/>
        <v>0</v>
      </c>
      <c r="AC2177">
        <v>78.8</v>
      </c>
    </row>
    <row r="2178" spans="1:29" x14ac:dyDescent="0.25">
      <c r="A2178" t="s">
        <v>34</v>
      </c>
      <c r="B2178" t="s">
        <v>50</v>
      </c>
      <c r="C2178">
        <v>2000</v>
      </c>
      <c r="D2178" t="s">
        <v>24</v>
      </c>
      <c r="E2178">
        <v>243</v>
      </c>
      <c r="F2178">
        <v>15</v>
      </c>
      <c r="G2178">
        <v>2.3199999999999998</v>
      </c>
      <c r="H2178">
        <v>0</v>
      </c>
      <c r="I2178">
        <v>77</v>
      </c>
      <c r="J2178">
        <v>122</v>
      </c>
      <c r="K2178">
        <v>42.6</v>
      </c>
      <c r="L2178">
        <v>20</v>
      </c>
      <c r="M2178">
        <v>74</v>
      </c>
      <c r="N2178">
        <v>5.67</v>
      </c>
      <c r="O2178">
        <v>75</v>
      </c>
      <c r="P2178">
        <v>0.1</v>
      </c>
      <c r="S2178">
        <v>1.5</v>
      </c>
      <c r="T2178">
        <v>1.4</v>
      </c>
      <c r="U2178">
        <v>0.6</v>
      </c>
      <c r="V2178">
        <v>13.3</v>
      </c>
      <c r="W2178">
        <f t="shared" si="198"/>
        <v>0</v>
      </c>
      <c r="X2178">
        <f t="shared" si="199"/>
        <v>0</v>
      </c>
      <c r="Y2178">
        <f t="shared" si="200"/>
        <v>0</v>
      </c>
      <c r="Z2178">
        <f t="shared" si="201"/>
        <v>1</v>
      </c>
      <c r="AA2178">
        <f t="shared" si="202"/>
        <v>0</v>
      </c>
      <c r="AB2178">
        <f t="shared" si="203"/>
        <v>0</v>
      </c>
      <c r="AC2178">
        <v>62.6</v>
      </c>
    </row>
    <row r="2179" spans="1:29" x14ac:dyDescent="0.25">
      <c r="A2179" t="s">
        <v>27</v>
      </c>
      <c r="B2179" t="s">
        <v>55</v>
      </c>
      <c r="C2179">
        <v>2006</v>
      </c>
      <c r="D2179" t="s">
        <v>37</v>
      </c>
      <c r="E2179">
        <v>161</v>
      </c>
      <c r="F2179">
        <v>1</v>
      </c>
      <c r="G2179">
        <v>10.39</v>
      </c>
      <c r="H2179">
        <v>508.63045879999999</v>
      </c>
      <c r="I2179">
        <v>96</v>
      </c>
      <c r="J2179">
        <v>1</v>
      </c>
      <c r="K2179">
        <v>6.3</v>
      </c>
      <c r="L2179">
        <v>1</v>
      </c>
      <c r="M2179">
        <v>96</v>
      </c>
      <c r="N2179">
        <v>6.67</v>
      </c>
      <c r="O2179">
        <v>95</v>
      </c>
      <c r="P2179">
        <v>0.1</v>
      </c>
      <c r="Q2179">
        <v>4513.1362799999997</v>
      </c>
      <c r="R2179">
        <v>76122</v>
      </c>
      <c r="S2179">
        <v>2.2000000000000002</v>
      </c>
      <c r="T2179">
        <v>2.2000000000000002</v>
      </c>
      <c r="U2179">
        <v>0.75</v>
      </c>
      <c r="V2179">
        <v>13.5</v>
      </c>
      <c r="W2179">
        <f t="shared" ref="W2179:W2242" si="204">IF(A2179="Africa",1,0)</f>
        <v>0</v>
      </c>
      <c r="X2179">
        <f t="shared" ref="X2179:X2242" si="205">IF(A2179="Asia",1,0)</f>
        <v>0</v>
      </c>
      <c r="Y2179">
        <f t="shared" ref="Y2179:Y2242" si="206">IF(A2179="Oceania",1,0)</f>
        <v>0</v>
      </c>
      <c r="Z2179">
        <f t="shared" ref="Z2179:Z2242" si="207">IF(A2179="South America",1,0)</f>
        <v>0</v>
      </c>
      <c r="AA2179">
        <f t="shared" ref="AA2179:AA2242" si="208">IF(A2179="Europe",1,0)</f>
        <v>1</v>
      </c>
      <c r="AB2179">
        <f t="shared" ref="AB2179:AB2242" si="209">IF(D2179="Developed",1,0)</f>
        <v>1</v>
      </c>
      <c r="AC2179">
        <v>72.2</v>
      </c>
    </row>
    <row r="2180" spans="1:29" x14ac:dyDescent="0.25">
      <c r="A2180" t="s">
        <v>32</v>
      </c>
      <c r="B2180" t="s">
        <v>99</v>
      </c>
      <c r="C2180">
        <v>2014</v>
      </c>
      <c r="D2180" t="s">
        <v>24</v>
      </c>
      <c r="E2180">
        <v>187</v>
      </c>
      <c r="F2180">
        <v>10</v>
      </c>
      <c r="G2180">
        <v>1.88</v>
      </c>
      <c r="H2180">
        <v>657.52827969999998</v>
      </c>
      <c r="I2180">
        <v>73</v>
      </c>
      <c r="J2180">
        <v>0</v>
      </c>
      <c r="K2180">
        <v>49.9</v>
      </c>
      <c r="L2180">
        <v>13</v>
      </c>
      <c r="M2180">
        <v>65</v>
      </c>
      <c r="N2180">
        <v>6.2</v>
      </c>
      <c r="O2180">
        <v>73</v>
      </c>
      <c r="P2180">
        <v>0.4</v>
      </c>
      <c r="Q2180">
        <v>3687.7637669999999</v>
      </c>
      <c r="R2180">
        <v>15923559</v>
      </c>
      <c r="S2180">
        <v>1.2</v>
      </c>
      <c r="T2180">
        <v>1.2</v>
      </c>
      <c r="U2180">
        <v>0.61399999999999999</v>
      </c>
      <c r="V2180">
        <v>10.7</v>
      </c>
      <c r="W2180">
        <f t="shared" si="204"/>
        <v>0</v>
      </c>
      <c r="X2180">
        <f t="shared" si="205"/>
        <v>0</v>
      </c>
      <c r="Y2180">
        <f t="shared" si="206"/>
        <v>0</v>
      </c>
      <c r="Z2180">
        <f t="shared" si="207"/>
        <v>0</v>
      </c>
      <c r="AA2180">
        <f t="shared" si="208"/>
        <v>0</v>
      </c>
      <c r="AB2180">
        <f t="shared" si="209"/>
        <v>0</v>
      </c>
      <c r="AC2180">
        <v>71.7</v>
      </c>
    </row>
    <row r="2181" spans="1:29" x14ac:dyDescent="0.25">
      <c r="A2181" t="s">
        <v>29</v>
      </c>
      <c r="B2181" t="s">
        <v>77</v>
      </c>
      <c r="C2181">
        <v>2008</v>
      </c>
      <c r="D2181" t="s">
        <v>24</v>
      </c>
      <c r="E2181">
        <v>295</v>
      </c>
      <c r="F2181">
        <v>237</v>
      </c>
      <c r="G2181">
        <v>2.09</v>
      </c>
      <c r="H2181">
        <v>0</v>
      </c>
      <c r="I2181">
        <v>65</v>
      </c>
      <c r="J2181">
        <v>12461</v>
      </c>
      <c r="K2181">
        <v>18.2</v>
      </c>
      <c r="L2181">
        <v>324</v>
      </c>
      <c r="M2181">
        <v>64</v>
      </c>
      <c r="N2181">
        <v>4.46</v>
      </c>
      <c r="O2181">
        <v>65</v>
      </c>
      <c r="P2181">
        <v>1.8</v>
      </c>
      <c r="S2181">
        <v>1.8</v>
      </c>
      <c r="T2181">
        <v>1.7</v>
      </c>
      <c r="W2181">
        <f t="shared" si="204"/>
        <v>1</v>
      </c>
      <c r="X2181">
        <f t="shared" si="205"/>
        <v>0</v>
      </c>
      <c r="Y2181">
        <f t="shared" si="206"/>
        <v>0</v>
      </c>
      <c r="Z2181">
        <f t="shared" si="207"/>
        <v>0</v>
      </c>
      <c r="AA2181">
        <f t="shared" si="208"/>
        <v>0</v>
      </c>
      <c r="AB2181">
        <f t="shared" si="209"/>
        <v>0</v>
      </c>
      <c r="AC2181">
        <v>56.3</v>
      </c>
    </row>
    <row r="2182" spans="1:29" x14ac:dyDescent="0.25">
      <c r="A2182" t="s">
        <v>29</v>
      </c>
      <c r="B2182" t="s">
        <v>189</v>
      </c>
      <c r="C2182">
        <v>2005</v>
      </c>
      <c r="D2182" t="s">
        <v>24</v>
      </c>
      <c r="E2182">
        <v>498</v>
      </c>
      <c r="F2182">
        <v>55</v>
      </c>
      <c r="G2182">
        <v>8.69</v>
      </c>
      <c r="H2182">
        <v>709.31709669999998</v>
      </c>
      <c r="I2182">
        <v>79</v>
      </c>
      <c r="J2182">
        <v>615</v>
      </c>
      <c r="K2182">
        <v>43.6</v>
      </c>
      <c r="L2182">
        <v>84</v>
      </c>
      <c r="M2182">
        <v>75</v>
      </c>
      <c r="N2182">
        <v>7.77</v>
      </c>
      <c r="O2182">
        <v>79</v>
      </c>
      <c r="P2182">
        <v>29.5</v>
      </c>
      <c r="Q2182">
        <v>5414.6343260000003</v>
      </c>
      <c r="R2182">
        <v>476667.24</v>
      </c>
      <c r="S2182">
        <v>11.6</v>
      </c>
      <c r="T2182">
        <v>13.9</v>
      </c>
      <c r="U2182">
        <v>0.60899999999999999</v>
      </c>
      <c r="V2182">
        <v>12.9</v>
      </c>
      <c r="W2182">
        <f t="shared" si="204"/>
        <v>1</v>
      </c>
      <c r="X2182">
        <f t="shared" si="205"/>
        <v>0</v>
      </c>
      <c r="Y2182">
        <f t="shared" si="206"/>
        <v>0</v>
      </c>
      <c r="Z2182">
        <f t="shared" si="207"/>
        <v>0</v>
      </c>
      <c r="AA2182">
        <f t="shared" si="208"/>
        <v>0</v>
      </c>
      <c r="AB2182">
        <f t="shared" si="209"/>
        <v>0</v>
      </c>
      <c r="AC2182">
        <v>53.8</v>
      </c>
    </row>
    <row r="2183" spans="1:29" x14ac:dyDescent="0.25">
      <c r="A2183" t="s">
        <v>25</v>
      </c>
      <c r="B2183" t="s">
        <v>40</v>
      </c>
      <c r="C2183">
        <v>2005</v>
      </c>
      <c r="D2183" t="s">
        <v>24</v>
      </c>
      <c r="E2183">
        <v>162</v>
      </c>
      <c r="F2183">
        <v>6</v>
      </c>
      <c r="G2183">
        <v>0.73</v>
      </c>
      <c r="H2183">
        <v>81.288830849999997</v>
      </c>
      <c r="I2183">
        <v>49</v>
      </c>
      <c r="J2183">
        <v>1238</v>
      </c>
      <c r="K2183">
        <v>44.7</v>
      </c>
      <c r="L2183">
        <v>7</v>
      </c>
      <c r="M2183">
        <v>79</v>
      </c>
      <c r="N2183">
        <v>7.86</v>
      </c>
      <c r="O2183">
        <v>75</v>
      </c>
      <c r="P2183">
        <v>0.1</v>
      </c>
      <c r="Q2183">
        <v>1578.4239</v>
      </c>
      <c r="R2183">
        <v>839185</v>
      </c>
      <c r="S2183">
        <v>2.9</v>
      </c>
      <c r="T2183">
        <v>3</v>
      </c>
      <c r="U2183">
        <v>0.67500000000000004</v>
      </c>
      <c r="V2183">
        <v>11.2</v>
      </c>
      <c r="W2183">
        <f t="shared" si="204"/>
        <v>0</v>
      </c>
      <c r="X2183">
        <f t="shared" si="205"/>
        <v>1</v>
      </c>
      <c r="Y2183">
        <f t="shared" si="206"/>
        <v>0</v>
      </c>
      <c r="Z2183">
        <f t="shared" si="207"/>
        <v>0</v>
      </c>
      <c r="AA2183">
        <f t="shared" si="208"/>
        <v>0</v>
      </c>
      <c r="AB2183">
        <f t="shared" si="209"/>
        <v>0</v>
      </c>
      <c r="AC2183">
        <v>68.400000000000006</v>
      </c>
    </row>
    <row r="2184" spans="1:29" x14ac:dyDescent="0.25">
      <c r="A2184" t="s">
        <v>29</v>
      </c>
      <c r="B2184" t="s">
        <v>189</v>
      </c>
      <c r="C2184">
        <v>2004</v>
      </c>
      <c r="D2184" t="s">
        <v>24</v>
      </c>
      <c r="E2184">
        <v>497</v>
      </c>
      <c r="F2184">
        <v>55</v>
      </c>
      <c r="G2184">
        <v>6.96</v>
      </c>
      <c r="H2184">
        <v>622.04380900000001</v>
      </c>
      <c r="I2184">
        <v>76</v>
      </c>
      <c r="J2184">
        <v>830</v>
      </c>
      <c r="K2184">
        <v>42.9</v>
      </c>
      <c r="L2184">
        <v>83</v>
      </c>
      <c r="M2184">
        <v>73</v>
      </c>
      <c r="N2184">
        <v>7.93</v>
      </c>
      <c r="O2184">
        <v>74</v>
      </c>
      <c r="P2184">
        <v>29.7</v>
      </c>
      <c r="Q2184">
        <v>4863.5168800000001</v>
      </c>
      <c r="R2184">
        <v>4717.99</v>
      </c>
      <c r="S2184">
        <v>12.6</v>
      </c>
      <c r="T2184">
        <v>15</v>
      </c>
      <c r="U2184">
        <v>0.61099999999999999</v>
      </c>
      <c r="V2184">
        <v>12.9</v>
      </c>
      <c r="W2184">
        <f t="shared" si="204"/>
        <v>1</v>
      </c>
      <c r="X2184">
        <f t="shared" si="205"/>
        <v>0</v>
      </c>
      <c r="Y2184">
        <f t="shared" si="206"/>
        <v>0</v>
      </c>
      <c r="Z2184">
        <f t="shared" si="207"/>
        <v>0</v>
      </c>
      <c r="AA2184">
        <f t="shared" si="208"/>
        <v>0</v>
      </c>
      <c r="AB2184">
        <f t="shared" si="209"/>
        <v>0</v>
      </c>
      <c r="AC2184">
        <v>53.7</v>
      </c>
    </row>
    <row r="2185" spans="1:29" x14ac:dyDescent="0.25">
      <c r="A2185" t="s">
        <v>25</v>
      </c>
      <c r="B2185" t="s">
        <v>133</v>
      </c>
      <c r="C2185">
        <v>2008</v>
      </c>
      <c r="D2185" t="s">
        <v>24</v>
      </c>
      <c r="E2185">
        <v>81</v>
      </c>
      <c r="F2185">
        <v>0</v>
      </c>
      <c r="G2185">
        <v>1.76</v>
      </c>
      <c r="H2185">
        <v>1077.712092</v>
      </c>
      <c r="I2185">
        <v>98</v>
      </c>
      <c r="J2185">
        <v>0</v>
      </c>
      <c r="K2185">
        <v>2.2999999999999998</v>
      </c>
      <c r="L2185">
        <v>0</v>
      </c>
      <c r="M2185">
        <v>98</v>
      </c>
      <c r="N2185">
        <v>9.3000000000000007</v>
      </c>
      <c r="O2185">
        <v>98</v>
      </c>
      <c r="P2185">
        <v>0.1</v>
      </c>
      <c r="Q2185">
        <v>5828.6213740000003</v>
      </c>
      <c r="R2185">
        <v>362</v>
      </c>
      <c r="S2185">
        <v>14.2</v>
      </c>
      <c r="T2185">
        <v>14.3</v>
      </c>
      <c r="U2185">
        <v>0.64100000000000001</v>
      </c>
      <c r="V2185">
        <v>11.8</v>
      </c>
      <c r="W2185">
        <f t="shared" si="204"/>
        <v>0</v>
      </c>
      <c r="X2185">
        <f t="shared" si="205"/>
        <v>1</v>
      </c>
      <c r="Y2185">
        <f t="shared" si="206"/>
        <v>0</v>
      </c>
      <c r="Z2185">
        <f t="shared" si="207"/>
        <v>0</v>
      </c>
      <c r="AA2185">
        <f t="shared" si="208"/>
        <v>0</v>
      </c>
      <c r="AB2185">
        <f t="shared" si="209"/>
        <v>0</v>
      </c>
      <c r="AC2185">
        <v>75.900000000000006</v>
      </c>
    </row>
    <row r="2186" spans="1:29" x14ac:dyDescent="0.25">
      <c r="A2186" t="s">
        <v>27</v>
      </c>
      <c r="B2186" t="s">
        <v>213</v>
      </c>
      <c r="C2186">
        <v>2008</v>
      </c>
      <c r="D2186" t="s">
        <v>37</v>
      </c>
      <c r="E2186">
        <v>8</v>
      </c>
      <c r="F2186">
        <v>4</v>
      </c>
      <c r="G2186">
        <v>11.47</v>
      </c>
      <c r="H2186">
        <v>0</v>
      </c>
      <c r="J2186">
        <v>1445</v>
      </c>
      <c r="K2186">
        <v>62.5</v>
      </c>
      <c r="L2186">
        <v>4</v>
      </c>
      <c r="M2186">
        <v>92</v>
      </c>
      <c r="N2186">
        <v>8.85</v>
      </c>
      <c r="O2186">
        <v>92</v>
      </c>
      <c r="P2186">
        <v>0.1</v>
      </c>
      <c r="S2186">
        <v>0.8</v>
      </c>
      <c r="T2186">
        <v>0.5</v>
      </c>
      <c r="W2186">
        <f t="shared" si="204"/>
        <v>0</v>
      </c>
      <c r="X2186">
        <f t="shared" si="205"/>
        <v>0</v>
      </c>
      <c r="Y2186">
        <f t="shared" si="206"/>
        <v>0</v>
      </c>
      <c r="Z2186">
        <f t="shared" si="207"/>
        <v>0</v>
      </c>
      <c r="AA2186">
        <f t="shared" si="208"/>
        <v>1</v>
      </c>
      <c r="AB2186">
        <f t="shared" si="209"/>
        <v>1</v>
      </c>
      <c r="AC2186">
        <v>79.599999999999994</v>
      </c>
    </row>
    <row r="2187" spans="1:29" x14ac:dyDescent="0.25">
      <c r="A2187" t="s">
        <v>29</v>
      </c>
      <c r="B2187" t="s">
        <v>92</v>
      </c>
      <c r="C2187">
        <v>2006</v>
      </c>
      <c r="D2187" t="s">
        <v>24</v>
      </c>
      <c r="E2187">
        <v>288</v>
      </c>
      <c r="F2187">
        <v>2</v>
      </c>
      <c r="G2187">
        <v>8.01</v>
      </c>
      <c r="H2187">
        <v>40.537198119999999</v>
      </c>
      <c r="I2187">
        <v>52</v>
      </c>
      <c r="J2187">
        <v>90</v>
      </c>
      <c r="K2187">
        <v>31.4</v>
      </c>
      <c r="L2187">
        <v>3</v>
      </c>
      <c r="M2187">
        <v>44</v>
      </c>
      <c r="N2187">
        <v>2.88</v>
      </c>
      <c r="O2187">
        <v>45</v>
      </c>
      <c r="P2187">
        <v>10.7</v>
      </c>
      <c r="Q2187">
        <v>727.77734499999997</v>
      </c>
      <c r="R2187">
        <v>1444844</v>
      </c>
      <c r="S2187">
        <v>7.1</v>
      </c>
      <c r="T2187">
        <v>6.9</v>
      </c>
      <c r="U2187">
        <v>0.64600000000000002</v>
      </c>
      <c r="V2187">
        <v>12.4</v>
      </c>
      <c r="W2187">
        <f t="shared" si="204"/>
        <v>1</v>
      </c>
      <c r="X2187">
        <f t="shared" si="205"/>
        <v>0</v>
      </c>
      <c r="Y2187">
        <f t="shared" si="206"/>
        <v>0</v>
      </c>
      <c r="Z2187">
        <f t="shared" si="207"/>
        <v>0</v>
      </c>
      <c r="AA2187">
        <f t="shared" si="208"/>
        <v>0</v>
      </c>
      <c r="AB2187">
        <f t="shared" si="209"/>
        <v>0</v>
      </c>
      <c r="AC2187">
        <v>61.4</v>
      </c>
    </row>
    <row r="2188" spans="1:29" x14ac:dyDescent="0.25">
      <c r="A2188" t="s">
        <v>32</v>
      </c>
      <c r="B2188" t="s">
        <v>104</v>
      </c>
      <c r="C2188">
        <v>2002</v>
      </c>
      <c r="D2188" t="s">
        <v>24</v>
      </c>
      <c r="E2188">
        <v>169</v>
      </c>
      <c r="F2188">
        <v>6</v>
      </c>
      <c r="G2188">
        <v>3.09</v>
      </c>
      <c r="H2188">
        <v>154.8636161</v>
      </c>
      <c r="I2188">
        <v>94</v>
      </c>
      <c r="J2188">
        <v>0</v>
      </c>
      <c r="K2188">
        <v>4.4000000000000004</v>
      </c>
      <c r="L2188">
        <v>7</v>
      </c>
      <c r="M2188">
        <v>95</v>
      </c>
      <c r="N2188">
        <v>7.28</v>
      </c>
      <c r="O2188">
        <v>95</v>
      </c>
      <c r="P2188">
        <v>1.5</v>
      </c>
      <c r="Q2188">
        <v>1132.8721</v>
      </c>
      <c r="R2188">
        <v>6863157</v>
      </c>
      <c r="S2188">
        <v>2.7</v>
      </c>
      <c r="T2188">
        <v>2.6</v>
      </c>
      <c r="U2188">
        <v>0.56100000000000005</v>
      </c>
      <c r="V2188">
        <v>10.1</v>
      </c>
      <c r="W2188">
        <f t="shared" si="204"/>
        <v>0</v>
      </c>
      <c r="X2188">
        <f t="shared" si="205"/>
        <v>0</v>
      </c>
      <c r="Y2188">
        <f t="shared" si="206"/>
        <v>0</v>
      </c>
      <c r="Z2188">
        <f t="shared" si="207"/>
        <v>0</v>
      </c>
      <c r="AA2188">
        <f t="shared" si="208"/>
        <v>0</v>
      </c>
      <c r="AB2188">
        <f t="shared" si="209"/>
        <v>0</v>
      </c>
      <c r="AC2188">
        <v>71.599999999999994</v>
      </c>
    </row>
    <row r="2189" spans="1:29" x14ac:dyDescent="0.25">
      <c r="A2189" t="s">
        <v>27</v>
      </c>
      <c r="B2189" t="s">
        <v>39</v>
      </c>
      <c r="C2189">
        <v>2003</v>
      </c>
      <c r="D2189" t="s">
        <v>37</v>
      </c>
      <c r="E2189">
        <v>88</v>
      </c>
      <c r="F2189">
        <v>0</v>
      </c>
      <c r="G2189">
        <v>12.2</v>
      </c>
      <c r="H2189">
        <v>504.43087350000002</v>
      </c>
      <c r="I2189">
        <v>83</v>
      </c>
      <c r="J2189">
        <v>90</v>
      </c>
      <c r="K2189">
        <v>51.7</v>
      </c>
      <c r="L2189">
        <v>0</v>
      </c>
      <c r="M2189">
        <v>84</v>
      </c>
      <c r="N2189">
        <v>1.48</v>
      </c>
      <c r="O2189">
        <v>84</v>
      </c>
      <c r="P2189">
        <v>0.1</v>
      </c>
      <c r="Q2189">
        <v>3212.9355</v>
      </c>
      <c r="R2189">
        <v>8121423</v>
      </c>
      <c r="S2189">
        <v>1.7</v>
      </c>
      <c r="T2189">
        <v>1.9</v>
      </c>
      <c r="U2189">
        <v>0.83699999999999997</v>
      </c>
      <c r="V2189">
        <v>14.7</v>
      </c>
      <c r="W2189">
        <f t="shared" si="204"/>
        <v>0</v>
      </c>
      <c r="X2189">
        <f t="shared" si="205"/>
        <v>0</v>
      </c>
      <c r="Y2189">
        <f t="shared" si="206"/>
        <v>0</v>
      </c>
      <c r="Z2189">
        <f t="shared" si="207"/>
        <v>0</v>
      </c>
      <c r="AA2189">
        <f t="shared" si="208"/>
        <v>1</v>
      </c>
      <c r="AB2189">
        <f t="shared" si="209"/>
        <v>1</v>
      </c>
      <c r="AC2189">
        <v>78.8</v>
      </c>
    </row>
    <row r="2190" spans="1:29" x14ac:dyDescent="0.25">
      <c r="A2190" t="s">
        <v>27</v>
      </c>
      <c r="B2190" t="s">
        <v>111</v>
      </c>
      <c r="C2190">
        <v>2007</v>
      </c>
      <c r="D2190" t="s">
        <v>37</v>
      </c>
      <c r="E2190">
        <v>75</v>
      </c>
      <c r="F2190">
        <v>0</v>
      </c>
      <c r="G2190">
        <v>13.59</v>
      </c>
      <c r="H2190">
        <v>9797.5526609999997</v>
      </c>
      <c r="J2190">
        <v>64</v>
      </c>
      <c r="K2190">
        <v>56.6</v>
      </c>
      <c r="L2190">
        <v>0</v>
      </c>
      <c r="M2190">
        <v>92</v>
      </c>
      <c r="N2190">
        <v>7.57</v>
      </c>
      <c r="O2190">
        <v>92</v>
      </c>
      <c r="P2190">
        <v>0.1</v>
      </c>
      <c r="Q2190">
        <v>61388.174570000003</v>
      </c>
      <c r="R2190">
        <v>4398942</v>
      </c>
      <c r="S2190">
        <v>0.3</v>
      </c>
      <c r="T2190">
        <v>0.2</v>
      </c>
      <c r="U2190">
        <v>0.90200000000000002</v>
      </c>
      <c r="V2190">
        <v>17.600000000000001</v>
      </c>
      <c r="W2190">
        <f t="shared" si="204"/>
        <v>0</v>
      </c>
      <c r="X2190">
        <f t="shared" si="205"/>
        <v>0</v>
      </c>
      <c r="Y2190">
        <f t="shared" si="206"/>
        <v>0</v>
      </c>
      <c r="Z2190">
        <f t="shared" si="207"/>
        <v>0</v>
      </c>
      <c r="AA2190">
        <f t="shared" si="208"/>
        <v>1</v>
      </c>
      <c r="AB2190">
        <f t="shared" si="209"/>
        <v>1</v>
      </c>
      <c r="AC2190">
        <v>79.5</v>
      </c>
    </row>
    <row r="2191" spans="1:29" x14ac:dyDescent="0.25">
      <c r="A2191" t="s">
        <v>25</v>
      </c>
      <c r="B2191" t="s">
        <v>146</v>
      </c>
      <c r="C2191">
        <v>2010</v>
      </c>
      <c r="D2191" t="s">
        <v>24</v>
      </c>
      <c r="E2191">
        <v>29</v>
      </c>
      <c r="F2191">
        <v>49</v>
      </c>
      <c r="G2191">
        <v>0.3</v>
      </c>
      <c r="H2191">
        <v>17.48293752</v>
      </c>
      <c r="I2191">
        <v>92</v>
      </c>
      <c r="J2191">
        <v>190</v>
      </c>
      <c r="K2191">
        <v>19.8</v>
      </c>
      <c r="L2191">
        <v>65</v>
      </c>
      <c r="M2191">
        <v>9</v>
      </c>
      <c r="N2191">
        <v>1.92</v>
      </c>
      <c r="O2191">
        <v>9</v>
      </c>
      <c r="P2191">
        <v>0.5</v>
      </c>
      <c r="Q2191">
        <v>987.73658320000004</v>
      </c>
      <c r="R2191">
        <v>5155896</v>
      </c>
      <c r="S2191">
        <v>13.1</v>
      </c>
      <c r="T2191">
        <v>13.3</v>
      </c>
      <c r="U2191">
        <v>0.51500000000000001</v>
      </c>
      <c r="V2191">
        <v>8.8000000000000007</v>
      </c>
      <c r="W2191">
        <f t="shared" si="204"/>
        <v>0</v>
      </c>
      <c r="X2191">
        <f t="shared" si="205"/>
        <v>1</v>
      </c>
      <c r="Y2191">
        <f t="shared" si="206"/>
        <v>0</v>
      </c>
      <c r="Z2191">
        <f t="shared" si="207"/>
        <v>0</v>
      </c>
      <c r="AA2191">
        <f t="shared" si="208"/>
        <v>0</v>
      </c>
      <c r="AB2191">
        <f t="shared" si="209"/>
        <v>0</v>
      </c>
      <c r="AC2191">
        <v>65.400000000000006</v>
      </c>
    </row>
    <row r="2192" spans="1:29" x14ac:dyDescent="0.25">
      <c r="A2192" t="s">
        <v>32</v>
      </c>
      <c r="B2192" t="s">
        <v>98</v>
      </c>
      <c r="C2192">
        <v>2007</v>
      </c>
      <c r="D2192" t="s">
        <v>24</v>
      </c>
      <c r="E2192">
        <v>164</v>
      </c>
      <c r="F2192">
        <v>0</v>
      </c>
      <c r="G2192">
        <v>9.06</v>
      </c>
      <c r="H2192">
        <v>95.193759209999996</v>
      </c>
      <c r="I2192">
        <v>96</v>
      </c>
      <c r="J2192">
        <v>0</v>
      </c>
      <c r="K2192">
        <v>41.8</v>
      </c>
      <c r="L2192">
        <v>0</v>
      </c>
      <c r="M2192">
        <v>96</v>
      </c>
      <c r="N2192">
        <v>5.88</v>
      </c>
      <c r="O2192">
        <v>96</v>
      </c>
      <c r="P2192">
        <v>0.1</v>
      </c>
      <c r="Q2192">
        <v>7322.5968620000003</v>
      </c>
      <c r="S2192">
        <v>3.9</v>
      </c>
      <c r="T2192">
        <v>3.9</v>
      </c>
      <c r="U2192">
        <v>0</v>
      </c>
      <c r="V2192">
        <v>15.3</v>
      </c>
      <c r="W2192">
        <f t="shared" si="204"/>
        <v>0</v>
      </c>
      <c r="X2192">
        <f t="shared" si="205"/>
        <v>0</v>
      </c>
      <c r="Y2192">
        <f t="shared" si="206"/>
        <v>0</v>
      </c>
      <c r="Z2192">
        <f t="shared" si="207"/>
        <v>0</v>
      </c>
      <c r="AA2192">
        <f t="shared" si="208"/>
        <v>0</v>
      </c>
      <c r="AB2192">
        <f t="shared" si="209"/>
        <v>0</v>
      </c>
      <c r="AC2192">
        <v>71.900000000000006</v>
      </c>
    </row>
    <row r="2193" spans="1:29" x14ac:dyDescent="0.25">
      <c r="A2193" t="s">
        <v>32</v>
      </c>
      <c r="B2193" t="s">
        <v>160</v>
      </c>
      <c r="C2193">
        <v>2009</v>
      </c>
      <c r="D2193" t="s">
        <v>24</v>
      </c>
      <c r="E2193">
        <v>127</v>
      </c>
      <c r="F2193">
        <v>1</v>
      </c>
      <c r="G2193">
        <v>6.87</v>
      </c>
      <c r="H2193">
        <v>1092.155356</v>
      </c>
      <c r="I2193">
        <v>85</v>
      </c>
      <c r="J2193">
        <v>0</v>
      </c>
      <c r="K2193">
        <v>53.4</v>
      </c>
      <c r="L2193">
        <v>2</v>
      </c>
      <c r="M2193">
        <v>85</v>
      </c>
      <c r="N2193">
        <v>7.56</v>
      </c>
      <c r="O2193">
        <v>85</v>
      </c>
      <c r="P2193">
        <v>0.1</v>
      </c>
      <c r="Q2193">
        <v>7429.6282739999997</v>
      </c>
      <c r="R2193">
        <v>3579385</v>
      </c>
      <c r="S2193">
        <v>2</v>
      </c>
      <c r="T2193">
        <v>1.9</v>
      </c>
      <c r="U2193">
        <v>0.755</v>
      </c>
      <c r="V2193">
        <v>12.8</v>
      </c>
      <c r="W2193">
        <f t="shared" si="204"/>
        <v>0</v>
      </c>
      <c r="X2193">
        <f t="shared" si="205"/>
        <v>0</v>
      </c>
      <c r="Y2193">
        <f t="shared" si="206"/>
        <v>0</v>
      </c>
      <c r="Z2193">
        <f t="shared" si="207"/>
        <v>0</v>
      </c>
      <c r="AA2193">
        <f t="shared" si="208"/>
        <v>0</v>
      </c>
      <c r="AB2193">
        <f t="shared" si="209"/>
        <v>0</v>
      </c>
      <c r="AC2193">
        <v>76.8</v>
      </c>
    </row>
    <row r="2194" spans="1:29" x14ac:dyDescent="0.25">
      <c r="A2194" t="s">
        <v>27</v>
      </c>
      <c r="B2194" t="s">
        <v>197</v>
      </c>
      <c r="C2194">
        <v>2008</v>
      </c>
      <c r="D2194" t="s">
        <v>37</v>
      </c>
      <c r="E2194">
        <v>6</v>
      </c>
      <c r="F2194">
        <v>0</v>
      </c>
      <c r="G2194">
        <v>10.29</v>
      </c>
      <c r="H2194">
        <v>2084.2555349999998</v>
      </c>
      <c r="J2194">
        <v>2022</v>
      </c>
      <c r="K2194">
        <v>54.6</v>
      </c>
      <c r="L2194">
        <v>0</v>
      </c>
      <c r="M2194">
        <v>96</v>
      </c>
      <c r="N2194">
        <v>1.29</v>
      </c>
      <c r="O2194">
        <v>95</v>
      </c>
      <c r="P2194">
        <v>0.1</v>
      </c>
      <c r="Q2194">
        <v>72119.568700000003</v>
      </c>
      <c r="R2194">
        <v>7647675</v>
      </c>
      <c r="S2194">
        <v>0.5</v>
      </c>
      <c r="T2194">
        <v>0.4</v>
      </c>
      <c r="U2194">
        <v>0.91400000000000003</v>
      </c>
      <c r="V2194">
        <v>15.3</v>
      </c>
      <c r="W2194">
        <f t="shared" si="204"/>
        <v>0</v>
      </c>
      <c r="X2194">
        <f t="shared" si="205"/>
        <v>0</v>
      </c>
      <c r="Y2194">
        <f t="shared" si="206"/>
        <v>0</v>
      </c>
      <c r="Z2194">
        <f t="shared" si="207"/>
        <v>0</v>
      </c>
      <c r="AA2194">
        <f t="shared" si="208"/>
        <v>1</v>
      </c>
      <c r="AB2194">
        <f t="shared" si="209"/>
        <v>1</v>
      </c>
      <c r="AC2194">
        <v>82</v>
      </c>
    </row>
    <row r="2195" spans="1:29" x14ac:dyDescent="0.25">
      <c r="A2195" t="s">
        <v>29</v>
      </c>
      <c r="B2195" t="s">
        <v>183</v>
      </c>
      <c r="C2195">
        <v>2000</v>
      </c>
      <c r="D2195" t="s">
        <v>24</v>
      </c>
      <c r="E2195">
        <v>533</v>
      </c>
      <c r="F2195">
        <v>29</v>
      </c>
      <c r="G2195">
        <v>3.97</v>
      </c>
      <c r="H2195">
        <v>20.395682829999998</v>
      </c>
      <c r="J2195">
        <v>3575</v>
      </c>
      <c r="K2195">
        <v>17.2</v>
      </c>
      <c r="L2195">
        <v>48</v>
      </c>
      <c r="M2195">
        <v>46</v>
      </c>
      <c r="N2195">
        <v>13.63</v>
      </c>
      <c r="O2195">
        <v>44</v>
      </c>
      <c r="P2195">
        <v>1.2</v>
      </c>
      <c r="Q2195">
        <v>139.31477340000001</v>
      </c>
      <c r="R2195">
        <v>4564297</v>
      </c>
      <c r="S2195">
        <v>1.3</v>
      </c>
      <c r="T2195">
        <v>1.4</v>
      </c>
      <c r="U2195">
        <v>0.29199999999999998</v>
      </c>
      <c r="V2195">
        <v>6.7</v>
      </c>
      <c r="W2195">
        <f t="shared" si="204"/>
        <v>1</v>
      </c>
      <c r="X2195">
        <f t="shared" si="205"/>
        <v>0</v>
      </c>
      <c r="Y2195">
        <f t="shared" si="206"/>
        <v>0</v>
      </c>
      <c r="Z2195">
        <f t="shared" si="207"/>
        <v>0</v>
      </c>
      <c r="AA2195">
        <f t="shared" si="208"/>
        <v>0</v>
      </c>
      <c r="AB2195">
        <f t="shared" si="209"/>
        <v>0</v>
      </c>
      <c r="AC2195">
        <v>39</v>
      </c>
    </row>
    <row r="2196" spans="1:29" x14ac:dyDescent="0.25">
      <c r="A2196" t="s">
        <v>32</v>
      </c>
      <c r="B2196" t="s">
        <v>114</v>
      </c>
      <c r="C2196">
        <v>2003</v>
      </c>
      <c r="D2196" t="s">
        <v>24</v>
      </c>
      <c r="E2196">
        <v>166</v>
      </c>
      <c r="F2196">
        <v>1</v>
      </c>
      <c r="G2196">
        <v>3.48</v>
      </c>
      <c r="H2196">
        <v>155.5884677</v>
      </c>
      <c r="I2196">
        <v>36</v>
      </c>
      <c r="J2196">
        <v>0</v>
      </c>
      <c r="K2196">
        <v>44.5</v>
      </c>
      <c r="L2196">
        <v>1</v>
      </c>
      <c r="M2196">
        <v>99</v>
      </c>
      <c r="N2196">
        <v>4.5599999999999996</v>
      </c>
      <c r="O2196">
        <v>96</v>
      </c>
      <c r="P2196">
        <v>2.2999999999999998</v>
      </c>
      <c r="Q2196">
        <v>3465.221998</v>
      </c>
      <c r="R2196">
        <v>2712511</v>
      </c>
      <c r="S2196">
        <v>1.9</v>
      </c>
      <c r="T2196">
        <v>1.8</v>
      </c>
      <c r="U2196">
        <v>0.69399999999999995</v>
      </c>
      <c r="V2196">
        <v>11.9</v>
      </c>
      <c r="W2196">
        <f t="shared" si="204"/>
        <v>0</v>
      </c>
      <c r="X2196">
        <f t="shared" si="205"/>
        <v>0</v>
      </c>
      <c r="Y2196">
        <f t="shared" si="206"/>
        <v>0</v>
      </c>
      <c r="Z2196">
        <f t="shared" si="207"/>
        <v>0</v>
      </c>
      <c r="AA2196">
        <f t="shared" si="208"/>
        <v>0</v>
      </c>
      <c r="AB2196">
        <f t="shared" si="209"/>
        <v>0</v>
      </c>
      <c r="AC2196">
        <v>73.099999999999994</v>
      </c>
    </row>
    <row r="2197" spans="1:29" x14ac:dyDescent="0.25">
      <c r="A2197" t="s">
        <v>25</v>
      </c>
      <c r="B2197" t="s">
        <v>192</v>
      </c>
      <c r="C2197">
        <v>2007</v>
      </c>
      <c r="D2197" t="s">
        <v>24</v>
      </c>
      <c r="E2197">
        <v>146</v>
      </c>
      <c r="F2197">
        <v>4</v>
      </c>
      <c r="G2197">
        <v>2.29</v>
      </c>
      <c r="H2197">
        <v>127.6377505</v>
      </c>
      <c r="I2197">
        <v>98</v>
      </c>
      <c r="J2197">
        <v>44</v>
      </c>
      <c r="K2197">
        <v>17.899999999999999</v>
      </c>
      <c r="L2197">
        <v>5</v>
      </c>
      <c r="M2197">
        <v>98</v>
      </c>
      <c r="N2197">
        <v>3.76</v>
      </c>
      <c r="O2197">
        <v>98</v>
      </c>
      <c r="P2197">
        <v>0.1</v>
      </c>
      <c r="Q2197">
        <v>1644.816372</v>
      </c>
      <c r="R2197">
        <v>19668</v>
      </c>
      <c r="S2197">
        <v>15.4</v>
      </c>
      <c r="T2197">
        <v>15.5</v>
      </c>
      <c r="U2197">
        <v>0.72499999999999998</v>
      </c>
      <c r="V2197">
        <v>13.2</v>
      </c>
      <c r="W2197">
        <f t="shared" si="204"/>
        <v>0</v>
      </c>
      <c r="X2197">
        <f t="shared" si="205"/>
        <v>1</v>
      </c>
      <c r="Y2197">
        <f t="shared" si="206"/>
        <v>0</v>
      </c>
      <c r="Z2197">
        <f t="shared" si="207"/>
        <v>0</v>
      </c>
      <c r="AA2197">
        <f t="shared" si="208"/>
        <v>0</v>
      </c>
      <c r="AB2197">
        <f t="shared" si="209"/>
        <v>0</v>
      </c>
      <c r="AC2197">
        <v>73.7</v>
      </c>
    </row>
    <row r="2198" spans="1:29" x14ac:dyDescent="0.25">
      <c r="A2198" t="s">
        <v>29</v>
      </c>
      <c r="B2198" t="s">
        <v>172</v>
      </c>
      <c r="C2198">
        <v>2007</v>
      </c>
      <c r="D2198" t="s">
        <v>24</v>
      </c>
      <c r="E2198">
        <v>295</v>
      </c>
      <c r="F2198">
        <v>20</v>
      </c>
      <c r="G2198">
        <v>6.78</v>
      </c>
      <c r="H2198">
        <v>7.4097716030000003</v>
      </c>
      <c r="I2198">
        <v>97</v>
      </c>
      <c r="J2198">
        <v>26</v>
      </c>
      <c r="K2198">
        <v>16.5</v>
      </c>
      <c r="L2198">
        <v>30</v>
      </c>
      <c r="M2198">
        <v>98</v>
      </c>
      <c r="N2198">
        <v>8.49</v>
      </c>
      <c r="O2198">
        <v>97</v>
      </c>
      <c r="P2198">
        <v>5</v>
      </c>
      <c r="Q2198">
        <v>44.853338999999998</v>
      </c>
      <c r="R2198">
        <v>944742</v>
      </c>
      <c r="S2198">
        <v>6.8</v>
      </c>
      <c r="T2198">
        <v>6.7</v>
      </c>
      <c r="U2198">
        <v>0.42399999999999999</v>
      </c>
      <c r="V2198">
        <v>10.1</v>
      </c>
      <c r="W2198">
        <f t="shared" si="204"/>
        <v>1</v>
      </c>
      <c r="X2198">
        <f t="shared" si="205"/>
        <v>0</v>
      </c>
      <c r="Y2198">
        <f t="shared" si="206"/>
        <v>0</v>
      </c>
      <c r="Z2198">
        <f t="shared" si="207"/>
        <v>0</v>
      </c>
      <c r="AA2198">
        <f t="shared" si="208"/>
        <v>0</v>
      </c>
      <c r="AB2198">
        <f t="shared" si="209"/>
        <v>0</v>
      </c>
      <c r="AC2198">
        <v>59.6</v>
      </c>
    </row>
    <row r="2199" spans="1:29" x14ac:dyDescent="0.25">
      <c r="A2199" t="s">
        <v>32</v>
      </c>
      <c r="B2199" t="s">
        <v>41</v>
      </c>
      <c r="C2199">
        <v>2009</v>
      </c>
      <c r="D2199" t="s">
        <v>24</v>
      </c>
      <c r="E2199">
        <v>168</v>
      </c>
      <c r="F2199">
        <v>0</v>
      </c>
      <c r="G2199">
        <v>9.2899999999999991</v>
      </c>
      <c r="H2199">
        <v>0</v>
      </c>
      <c r="I2199">
        <v>95</v>
      </c>
      <c r="J2199">
        <v>0</v>
      </c>
      <c r="K2199">
        <v>6.7</v>
      </c>
      <c r="L2199">
        <v>0</v>
      </c>
      <c r="M2199">
        <v>97</v>
      </c>
      <c r="N2199">
        <v>7.43</v>
      </c>
      <c r="O2199">
        <v>96</v>
      </c>
      <c r="P2199">
        <v>0.1</v>
      </c>
      <c r="S2199">
        <v>2.5</v>
      </c>
      <c r="T2199">
        <v>2.5</v>
      </c>
      <c r="U2199">
        <v>0.79100000000000004</v>
      </c>
      <c r="V2199">
        <v>12.6</v>
      </c>
      <c r="W2199">
        <f t="shared" si="204"/>
        <v>0</v>
      </c>
      <c r="X2199">
        <f t="shared" si="205"/>
        <v>0</v>
      </c>
      <c r="Y2199">
        <f t="shared" si="206"/>
        <v>0</v>
      </c>
      <c r="Z2199">
        <f t="shared" si="207"/>
        <v>0</v>
      </c>
      <c r="AA2199">
        <f t="shared" si="208"/>
        <v>0</v>
      </c>
      <c r="AB2199">
        <f t="shared" si="209"/>
        <v>0</v>
      </c>
      <c r="AC2199">
        <v>74.599999999999994</v>
      </c>
    </row>
    <row r="2200" spans="1:29" x14ac:dyDescent="0.25">
      <c r="A2200" t="s">
        <v>34</v>
      </c>
      <c r="B2200" t="s">
        <v>102</v>
      </c>
      <c r="C2200">
        <v>2004</v>
      </c>
      <c r="D2200" t="s">
        <v>24</v>
      </c>
      <c r="E2200">
        <v>237</v>
      </c>
      <c r="F2200">
        <v>1</v>
      </c>
      <c r="G2200">
        <v>7.84</v>
      </c>
      <c r="H2200">
        <v>1.7761810419999999</v>
      </c>
      <c r="I2200">
        <v>91</v>
      </c>
      <c r="J2200">
        <v>0</v>
      </c>
      <c r="K2200">
        <v>38.4</v>
      </c>
      <c r="L2200">
        <v>1</v>
      </c>
      <c r="M2200">
        <v>91</v>
      </c>
      <c r="N2200">
        <v>5.73</v>
      </c>
      <c r="O2200">
        <v>91</v>
      </c>
      <c r="P2200">
        <v>1.9</v>
      </c>
      <c r="Q2200">
        <v>145.58860999999999</v>
      </c>
      <c r="R2200">
        <v>751652</v>
      </c>
      <c r="S2200">
        <v>5.8</v>
      </c>
      <c r="T2200">
        <v>5.6</v>
      </c>
      <c r="U2200">
        <v>0.61299999999999999</v>
      </c>
      <c r="V2200">
        <v>11.2</v>
      </c>
      <c r="W2200">
        <f t="shared" si="204"/>
        <v>0</v>
      </c>
      <c r="X2200">
        <f t="shared" si="205"/>
        <v>0</v>
      </c>
      <c r="Y2200">
        <f t="shared" si="206"/>
        <v>0</v>
      </c>
      <c r="Z2200">
        <f t="shared" si="207"/>
        <v>1</v>
      </c>
      <c r="AA2200">
        <f t="shared" si="208"/>
        <v>0</v>
      </c>
      <c r="AB2200">
        <f t="shared" si="209"/>
        <v>0</v>
      </c>
      <c r="AC2200">
        <v>65.099999999999994</v>
      </c>
    </row>
    <row r="2201" spans="1:29" x14ac:dyDescent="0.25">
      <c r="A2201" t="s">
        <v>25</v>
      </c>
      <c r="B2201" t="s">
        <v>117</v>
      </c>
      <c r="C2201">
        <v>2014</v>
      </c>
      <c r="D2201" t="s">
        <v>24</v>
      </c>
      <c r="E2201">
        <v>22</v>
      </c>
      <c r="F2201">
        <v>5</v>
      </c>
      <c r="G2201">
        <v>6.29</v>
      </c>
      <c r="H2201">
        <v>24.44473709</v>
      </c>
      <c r="I2201">
        <v>95</v>
      </c>
      <c r="J2201">
        <v>321</v>
      </c>
      <c r="K2201">
        <v>52.3</v>
      </c>
      <c r="L2201">
        <v>5</v>
      </c>
      <c r="M2201">
        <v>95</v>
      </c>
      <c r="N2201">
        <v>4.3600000000000003</v>
      </c>
      <c r="O2201">
        <v>95</v>
      </c>
      <c r="P2201">
        <v>0.1</v>
      </c>
      <c r="Q2201">
        <v>1286.56511</v>
      </c>
      <c r="R2201">
        <v>17289224</v>
      </c>
      <c r="S2201">
        <v>2.4</v>
      </c>
      <c r="T2201">
        <v>2.5</v>
      </c>
      <c r="U2201">
        <v>0.78900000000000003</v>
      </c>
      <c r="V2201">
        <v>15</v>
      </c>
      <c r="W2201">
        <f t="shared" si="204"/>
        <v>0</v>
      </c>
      <c r="X2201">
        <f t="shared" si="205"/>
        <v>1</v>
      </c>
      <c r="Y2201">
        <f t="shared" si="206"/>
        <v>0</v>
      </c>
      <c r="Z2201">
        <f t="shared" si="207"/>
        <v>0</v>
      </c>
      <c r="AA2201">
        <f t="shared" si="208"/>
        <v>0</v>
      </c>
      <c r="AB2201">
        <f t="shared" si="209"/>
        <v>0</v>
      </c>
      <c r="AC2201">
        <v>69.900000000000006</v>
      </c>
    </row>
    <row r="2202" spans="1:29" x14ac:dyDescent="0.25">
      <c r="A2202" t="s">
        <v>34</v>
      </c>
      <c r="B2202" t="s">
        <v>162</v>
      </c>
      <c r="C2202">
        <v>2014</v>
      </c>
      <c r="D2202" t="s">
        <v>24</v>
      </c>
      <c r="E2202">
        <v>147</v>
      </c>
      <c r="F2202">
        <v>3</v>
      </c>
      <c r="G2202">
        <v>0.01</v>
      </c>
      <c r="H2202">
        <v>561.76847009999994</v>
      </c>
      <c r="I2202">
        <v>87</v>
      </c>
      <c r="J2202">
        <v>0</v>
      </c>
      <c r="K2202">
        <v>49.4</v>
      </c>
      <c r="L2202">
        <v>3</v>
      </c>
      <c r="M2202">
        <v>83</v>
      </c>
      <c r="N2202">
        <v>9.81</v>
      </c>
      <c r="O2202">
        <v>87</v>
      </c>
      <c r="P2202">
        <v>0.2</v>
      </c>
      <c r="Q2202">
        <v>4712.8227360000001</v>
      </c>
      <c r="R2202">
        <v>6552584</v>
      </c>
      <c r="S2202">
        <v>2</v>
      </c>
      <c r="T2202">
        <v>1.9</v>
      </c>
      <c r="U2202">
        <v>0.68799999999999994</v>
      </c>
      <c r="V2202">
        <v>12.3</v>
      </c>
      <c r="W2202">
        <f t="shared" si="204"/>
        <v>0</v>
      </c>
      <c r="X2202">
        <f t="shared" si="205"/>
        <v>0</v>
      </c>
      <c r="Y2202">
        <f t="shared" si="206"/>
        <v>0</v>
      </c>
      <c r="Z2202">
        <f t="shared" si="207"/>
        <v>1</v>
      </c>
      <c r="AA2202">
        <f t="shared" si="208"/>
        <v>0</v>
      </c>
      <c r="AB2202">
        <f t="shared" si="209"/>
        <v>0</v>
      </c>
      <c r="AC2202">
        <v>73.900000000000006</v>
      </c>
    </row>
    <row r="2203" spans="1:29" x14ac:dyDescent="0.25">
      <c r="A2203" t="s">
        <v>32</v>
      </c>
      <c r="B2203" t="s">
        <v>99</v>
      </c>
      <c r="C2203">
        <v>2006</v>
      </c>
      <c r="D2203" t="s">
        <v>24</v>
      </c>
      <c r="E2203">
        <v>24</v>
      </c>
      <c r="F2203">
        <v>14</v>
      </c>
      <c r="G2203">
        <v>2.38</v>
      </c>
      <c r="H2203">
        <v>352.02448939999999</v>
      </c>
      <c r="I2203">
        <v>89</v>
      </c>
      <c r="J2203">
        <v>0</v>
      </c>
      <c r="K2203">
        <v>44.5</v>
      </c>
      <c r="L2203">
        <v>17</v>
      </c>
      <c r="M2203">
        <v>9</v>
      </c>
      <c r="N2203">
        <v>7.7</v>
      </c>
      <c r="O2203">
        <v>89</v>
      </c>
      <c r="P2203">
        <v>0.4</v>
      </c>
      <c r="Q2203">
        <v>2256.5672399999999</v>
      </c>
      <c r="R2203">
        <v>133978</v>
      </c>
      <c r="S2203">
        <v>1.4</v>
      </c>
      <c r="T2203">
        <v>1.4</v>
      </c>
      <c r="U2203">
        <v>0.56999999999999995</v>
      </c>
      <c r="V2203">
        <v>9.8000000000000007</v>
      </c>
      <c r="W2203">
        <f t="shared" si="204"/>
        <v>0</v>
      </c>
      <c r="X2203">
        <f t="shared" si="205"/>
        <v>0</v>
      </c>
      <c r="Y2203">
        <f t="shared" si="206"/>
        <v>0</v>
      </c>
      <c r="Z2203">
        <f t="shared" si="207"/>
        <v>0</v>
      </c>
      <c r="AA2203">
        <f t="shared" si="208"/>
        <v>0</v>
      </c>
      <c r="AB2203">
        <f t="shared" si="209"/>
        <v>0</v>
      </c>
      <c r="AC2203">
        <v>69.7</v>
      </c>
    </row>
    <row r="2204" spans="1:29" x14ac:dyDescent="0.25">
      <c r="A2204" t="s">
        <v>29</v>
      </c>
      <c r="B2204" t="s">
        <v>88</v>
      </c>
      <c r="C2204">
        <v>2008</v>
      </c>
      <c r="D2204" t="s">
        <v>24</v>
      </c>
      <c r="E2204">
        <v>289</v>
      </c>
      <c r="F2204">
        <v>177</v>
      </c>
      <c r="G2204">
        <v>1.1299999999999999</v>
      </c>
      <c r="H2204">
        <v>38.557832679999997</v>
      </c>
      <c r="I2204">
        <v>52</v>
      </c>
      <c r="J2204">
        <v>3511</v>
      </c>
      <c r="K2204">
        <v>14.9</v>
      </c>
      <c r="L2204">
        <v>270</v>
      </c>
      <c r="M2204">
        <v>63</v>
      </c>
      <c r="N2204">
        <v>4.28</v>
      </c>
      <c r="O2204">
        <v>54</v>
      </c>
      <c r="P2204">
        <v>2.4</v>
      </c>
      <c r="Q2204">
        <v>325.38255429999998</v>
      </c>
      <c r="R2204">
        <v>83184892</v>
      </c>
      <c r="S2204">
        <v>11.2</v>
      </c>
      <c r="T2204">
        <v>1.9</v>
      </c>
      <c r="U2204">
        <v>0.378</v>
      </c>
      <c r="V2204">
        <v>7.6</v>
      </c>
      <c r="W2204">
        <f t="shared" si="204"/>
        <v>1</v>
      </c>
      <c r="X2204">
        <f t="shared" si="205"/>
        <v>0</v>
      </c>
      <c r="Y2204">
        <f t="shared" si="206"/>
        <v>0</v>
      </c>
      <c r="Z2204">
        <f t="shared" si="207"/>
        <v>0</v>
      </c>
      <c r="AA2204">
        <f t="shared" si="208"/>
        <v>0</v>
      </c>
      <c r="AB2204">
        <f t="shared" si="209"/>
        <v>0</v>
      </c>
      <c r="AC2204">
        <v>59.8</v>
      </c>
    </row>
    <row r="2205" spans="1:29" x14ac:dyDescent="0.25">
      <c r="A2205" t="s">
        <v>25</v>
      </c>
      <c r="B2205" t="s">
        <v>74</v>
      </c>
      <c r="C2205">
        <v>2011</v>
      </c>
      <c r="D2205" t="s">
        <v>37</v>
      </c>
      <c r="E2205">
        <v>57</v>
      </c>
      <c r="F2205">
        <v>0</v>
      </c>
      <c r="G2205">
        <v>10.69</v>
      </c>
      <c r="H2205">
        <v>2443.3250280000002</v>
      </c>
      <c r="I2205">
        <v>96</v>
      </c>
      <c r="J2205">
        <v>0</v>
      </c>
      <c r="K2205">
        <v>58.3</v>
      </c>
      <c r="L2205">
        <v>0</v>
      </c>
      <c r="M2205">
        <v>99</v>
      </c>
      <c r="N2205">
        <v>7.54</v>
      </c>
      <c r="O2205">
        <v>99</v>
      </c>
      <c r="P2205">
        <v>0.1</v>
      </c>
      <c r="Q2205">
        <v>32233.83942</v>
      </c>
      <c r="R2205">
        <v>1124835</v>
      </c>
      <c r="S2205">
        <v>0.9</v>
      </c>
      <c r="T2205">
        <v>1</v>
      </c>
      <c r="U2205">
        <v>0.84699999999999998</v>
      </c>
      <c r="V2205">
        <v>13.8</v>
      </c>
      <c r="W2205">
        <f t="shared" si="204"/>
        <v>0</v>
      </c>
      <c r="X2205">
        <f t="shared" si="205"/>
        <v>1</v>
      </c>
      <c r="Y2205">
        <f t="shared" si="206"/>
        <v>0</v>
      </c>
      <c r="Z2205">
        <f t="shared" si="207"/>
        <v>0</v>
      </c>
      <c r="AA2205">
        <f t="shared" si="208"/>
        <v>0</v>
      </c>
      <c r="AB2205">
        <f t="shared" si="209"/>
        <v>1</v>
      </c>
      <c r="AC2205">
        <v>79.7</v>
      </c>
    </row>
    <row r="2206" spans="1:29" x14ac:dyDescent="0.25">
      <c r="A2206" t="s">
        <v>29</v>
      </c>
      <c r="B2206" t="s">
        <v>125</v>
      </c>
      <c r="C2206">
        <v>2007</v>
      </c>
      <c r="D2206" t="s">
        <v>24</v>
      </c>
      <c r="E2206">
        <v>633</v>
      </c>
      <c r="F2206">
        <v>4</v>
      </c>
      <c r="G2206">
        <v>2.69</v>
      </c>
      <c r="H2206">
        <v>9.1843271699999995</v>
      </c>
      <c r="I2206">
        <v>9</v>
      </c>
      <c r="J2206">
        <v>2</v>
      </c>
      <c r="K2206">
        <v>28.3</v>
      </c>
      <c r="L2206">
        <v>6</v>
      </c>
      <c r="M2206">
        <v>87</v>
      </c>
      <c r="N2206">
        <v>8.4700000000000006</v>
      </c>
      <c r="O2206">
        <v>88</v>
      </c>
      <c r="P2206">
        <v>30</v>
      </c>
      <c r="Q2206">
        <v>918.43271700000003</v>
      </c>
      <c r="R2206">
        <v>1982287</v>
      </c>
      <c r="S2206">
        <v>8.4</v>
      </c>
      <c r="T2206">
        <v>8.3000000000000007</v>
      </c>
      <c r="U2206">
        <v>0.44</v>
      </c>
      <c r="V2206">
        <v>10.6</v>
      </c>
      <c r="W2206">
        <f t="shared" si="204"/>
        <v>1</v>
      </c>
      <c r="X2206">
        <f t="shared" si="205"/>
        <v>0</v>
      </c>
      <c r="Y2206">
        <f t="shared" si="206"/>
        <v>0</v>
      </c>
      <c r="Z2206">
        <f t="shared" si="207"/>
        <v>0</v>
      </c>
      <c r="AA2206">
        <f t="shared" si="208"/>
        <v>0</v>
      </c>
      <c r="AB2206">
        <f t="shared" si="209"/>
        <v>0</v>
      </c>
      <c r="AC2206">
        <v>46.2</v>
      </c>
    </row>
    <row r="2207" spans="1:29" x14ac:dyDescent="0.25">
      <c r="A2207" t="s">
        <v>27</v>
      </c>
      <c r="B2207" t="s">
        <v>91</v>
      </c>
      <c r="C2207">
        <v>2003</v>
      </c>
      <c r="D2207" t="s">
        <v>24</v>
      </c>
      <c r="E2207">
        <v>99</v>
      </c>
      <c r="F2207">
        <v>3</v>
      </c>
      <c r="G2207">
        <v>13.49</v>
      </c>
      <c r="H2207">
        <v>4572.4419630000002</v>
      </c>
      <c r="I2207">
        <v>28</v>
      </c>
      <c r="J2207">
        <v>0</v>
      </c>
      <c r="K2207">
        <v>56.4</v>
      </c>
      <c r="L2207">
        <v>4</v>
      </c>
      <c r="M2207">
        <v>96</v>
      </c>
      <c r="N2207">
        <v>1.43</v>
      </c>
      <c r="O2207">
        <v>97</v>
      </c>
      <c r="P2207">
        <v>0.1</v>
      </c>
      <c r="Q2207">
        <v>29691.18158</v>
      </c>
      <c r="R2207">
        <v>62244884</v>
      </c>
      <c r="S2207">
        <v>0.6</v>
      </c>
      <c r="T2207">
        <v>0.6</v>
      </c>
      <c r="U2207">
        <v>0.85199999999999998</v>
      </c>
      <c r="V2207">
        <v>15.4</v>
      </c>
      <c r="W2207">
        <f t="shared" si="204"/>
        <v>0</v>
      </c>
      <c r="X2207">
        <f t="shared" si="205"/>
        <v>0</v>
      </c>
      <c r="Y2207">
        <f t="shared" si="206"/>
        <v>0</v>
      </c>
      <c r="Z2207">
        <f t="shared" si="207"/>
        <v>0</v>
      </c>
      <c r="AA2207">
        <f t="shared" si="208"/>
        <v>1</v>
      </c>
      <c r="AB2207">
        <f t="shared" si="209"/>
        <v>0</v>
      </c>
      <c r="AC2207">
        <v>79.3</v>
      </c>
    </row>
    <row r="2208" spans="1:29" x14ac:dyDescent="0.25">
      <c r="A2208" t="s">
        <v>32</v>
      </c>
      <c r="B2208" t="s">
        <v>205</v>
      </c>
      <c r="C2208">
        <v>2005</v>
      </c>
      <c r="D2208" t="s">
        <v>24</v>
      </c>
      <c r="E2208">
        <v>189</v>
      </c>
      <c r="F2208">
        <v>0</v>
      </c>
      <c r="G2208">
        <v>6.12</v>
      </c>
      <c r="H2208">
        <v>1187.9494910000001</v>
      </c>
      <c r="I2208">
        <v>95</v>
      </c>
      <c r="J2208">
        <v>0</v>
      </c>
      <c r="K2208">
        <v>37.6</v>
      </c>
      <c r="L2208">
        <v>0</v>
      </c>
      <c r="M2208">
        <v>95</v>
      </c>
      <c r="N2208">
        <v>5.31</v>
      </c>
      <c r="O2208">
        <v>95</v>
      </c>
      <c r="P2208">
        <v>0.5</v>
      </c>
      <c r="Q2208">
        <v>12323.127500000001</v>
      </c>
      <c r="R2208">
        <v>1296934</v>
      </c>
      <c r="S2208">
        <v>6.3</v>
      </c>
      <c r="T2208">
        <v>6.7</v>
      </c>
      <c r="U2208">
        <v>0.745</v>
      </c>
      <c r="V2208">
        <v>12.3</v>
      </c>
      <c r="W2208">
        <f t="shared" si="204"/>
        <v>0</v>
      </c>
      <c r="X2208">
        <f t="shared" si="205"/>
        <v>0</v>
      </c>
      <c r="Y2208">
        <f t="shared" si="206"/>
        <v>0</v>
      </c>
      <c r="Z2208">
        <f t="shared" si="207"/>
        <v>0</v>
      </c>
      <c r="AA2208">
        <f t="shared" si="208"/>
        <v>0</v>
      </c>
      <c r="AB2208">
        <f t="shared" si="209"/>
        <v>0</v>
      </c>
      <c r="AC2208">
        <v>69.5</v>
      </c>
    </row>
    <row r="2209" spans="1:29" x14ac:dyDescent="0.25">
      <c r="A2209" t="s">
        <v>38</v>
      </c>
      <c r="B2209" t="s">
        <v>218</v>
      </c>
      <c r="C2209">
        <v>2006</v>
      </c>
      <c r="D2209" t="s">
        <v>24</v>
      </c>
      <c r="E2209">
        <v>161</v>
      </c>
      <c r="F2209">
        <v>0</v>
      </c>
      <c r="G2209">
        <v>1</v>
      </c>
      <c r="H2209">
        <v>43.197807670000003</v>
      </c>
      <c r="I2209">
        <v>59</v>
      </c>
      <c r="J2209">
        <v>0</v>
      </c>
      <c r="K2209">
        <v>45.7</v>
      </c>
      <c r="L2209">
        <v>0</v>
      </c>
      <c r="M2209">
        <v>67</v>
      </c>
      <c r="N2209">
        <v>3.96</v>
      </c>
      <c r="O2209">
        <v>68</v>
      </c>
      <c r="P2209">
        <v>0.1</v>
      </c>
      <c r="Q2209">
        <v>247.97823</v>
      </c>
      <c r="R2209">
        <v>214634</v>
      </c>
      <c r="S2209">
        <v>1.6</v>
      </c>
      <c r="T2209">
        <v>1.5</v>
      </c>
      <c r="U2209">
        <v>0.57199999999999995</v>
      </c>
      <c r="V2209">
        <v>10.6</v>
      </c>
      <c r="W2209">
        <f t="shared" si="204"/>
        <v>0</v>
      </c>
      <c r="X2209">
        <f t="shared" si="205"/>
        <v>0</v>
      </c>
      <c r="Y2209">
        <f t="shared" si="206"/>
        <v>1</v>
      </c>
      <c r="Z2209">
        <f t="shared" si="207"/>
        <v>0</v>
      </c>
      <c r="AA2209">
        <f t="shared" si="208"/>
        <v>0</v>
      </c>
      <c r="AB2209">
        <f t="shared" si="209"/>
        <v>0</v>
      </c>
      <c r="AC2209">
        <v>71</v>
      </c>
    </row>
    <row r="2210" spans="1:29" x14ac:dyDescent="0.25">
      <c r="A2210" t="s">
        <v>29</v>
      </c>
      <c r="B2210" t="s">
        <v>137</v>
      </c>
      <c r="C2210">
        <v>2009</v>
      </c>
      <c r="D2210" t="s">
        <v>24</v>
      </c>
      <c r="E2210">
        <v>215</v>
      </c>
      <c r="F2210">
        <v>8</v>
      </c>
      <c r="G2210">
        <v>0.01</v>
      </c>
      <c r="H2210">
        <v>11.145042910000001</v>
      </c>
      <c r="I2210">
        <v>64</v>
      </c>
      <c r="J2210">
        <v>322</v>
      </c>
      <c r="K2210">
        <v>26.8</v>
      </c>
      <c r="L2210">
        <v>12</v>
      </c>
      <c r="M2210">
        <v>63</v>
      </c>
      <c r="N2210">
        <v>3.79</v>
      </c>
      <c r="O2210">
        <v>64</v>
      </c>
      <c r="P2210">
        <v>1.2</v>
      </c>
      <c r="Q2210">
        <v>146.83851000000001</v>
      </c>
      <c r="R2210">
        <v>356288</v>
      </c>
      <c r="S2210">
        <v>8.9</v>
      </c>
      <c r="T2210">
        <v>8.6999999999999993</v>
      </c>
      <c r="U2210">
        <v>0.47599999999999998</v>
      </c>
      <c r="V2210">
        <v>7.1</v>
      </c>
      <c r="W2210">
        <f t="shared" si="204"/>
        <v>1</v>
      </c>
      <c r="X2210">
        <f t="shared" si="205"/>
        <v>0</v>
      </c>
      <c r="Y2210">
        <f t="shared" si="206"/>
        <v>0</v>
      </c>
      <c r="Z2210">
        <f t="shared" si="207"/>
        <v>0</v>
      </c>
      <c r="AA2210">
        <f t="shared" si="208"/>
        <v>0</v>
      </c>
      <c r="AB2210">
        <f t="shared" si="209"/>
        <v>0</v>
      </c>
      <c r="AC2210">
        <v>61.7</v>
      </c>
    </row>
    <row r="2211" spans="1:29" x14ac:dyDescent="0.25">
      <c r="A2211" t="s">
        <v>25</v>
      </c>
      <c r="B2211" t="s">
        <v>66</v>
      </c>
      <c r="C2211">
        <v>2005</v>
      </c>
      <c r="D2211" t="s">
        <v>24</v>
      </c>
      <c r="E2211">
        <v>99</v>
      </c>
      <c r="F2211">
        <v>332</v>
      </c>
      <c r="G2211">
        <v>2.92</v>
      </c>
      <c r="H2211">
        <v>171.6596026</v>
      </c>
      <c r="I2211">
        <v>84</v>
      </c>
      <c r="J2211">
        <v>124219</v>
      </c>
      <c r="K2211">
        <v>24.1</v>
      </c>
      <c r="L2211">
        <v>392</v>
      </c>
      <c r="M2211">
        <v>87</v>
      </c>
      <c r="N2211">
        <v>4.66</v>
      </c>
      <c r="O2211">
        <v>87</v>
      </c>
      <c r="P2211">
        <v>0.1</v>
      </c>
      <c r="Q2211">
        <v>1753.4177999999999</v>
      </c>
      <c r="R2211">
        <v>13372</v>
      </c>
      <c r="S2211">
        <v>5</v>
      </c>
      <c r="T2211">
        <v>4.4000000000000004</v>
      </c>
      <c r="U2211">
        <v>0.63400000000000001</v>
      </c>
      <c r="V2211">
        <v>10.6</v>
      </c>
      <c r="W2211">
        <f t="shared" si="204"/>
        <v>0</v>
      </c>
      <c r="X2211">
        <f t="shared" si="205"/>
        <v>1</v>
      </c>
      <c r="Y2211">
        <f t="shared" si="206"/>
        <v>0</v>
      </c>
      <c r="Z2211">
        <f t="shared" si="207"/>
        <v>0</v>
      </c>
      <c r="AA2211">
        <f t="shared" si="208"/>
        <v>0</v>
      </c>
      <c r="AB2211">
        <f t="shared" si="209"/>
        <v>0</v>
      </c>
      <c r="AC2211">
        <v>73.900000000000006</v>
      </c>
    </row>
    <row r="2212" spans="1:29" x14ac:dyDescent="0.25">
      <c r="A2212" t="s">
        <v>27</v>
      </c>
      <c r="B2212" t="s">
        <v>197</v>
      </c>
      <c r="C2212">
        <v>2003</v>
      </c>
      <c r="D2212" t="s">
        <v>37</v>
      </c>
      <c r="E2212">
        <v>72</v>
      </c>
      <c r="F2212">
        <v>0</v>
      </c>
      <c r="G2212">
        <v>10.82</v>
      </c>
      <c r="H2212">
        <v>842.27680869999995</v>
      </c>
      <c r="J2212">
        <v>574</v>
      </c>
      <c r="K2212">
        <v>52.3</v>
      </c>
      <c r="L2212">
        <v>0</v>
      </c>
      <c r="M2212">
        <v>95</v>
      </c>
      <c r="N2212">
        <v>1.93</v>
      </c>
      <c r="O2212">
        <v>93</v>
      </c>
      <c r="P2212">
        <v>0.1</v>
      </c>
      <c r="Q2212">
        <v>4796.5649700000004</v>
      </c>
      <c r="R2212">
        <v>73391</v>
      </c>
      <c r="S2212">
        <v>0.6</v>
      </c>
      <c r="T2212">
        <v>0.5</v>
      </c>
      <c r="U2212">
        <v>0.88900000000000001</v>
      </c>
      <c r="V2212">
        <v>15</v>
      </c>
      <c r="W2212">
        <f t="shared" si="204"/>
        <v>0</v>
      </c>
      <c r="X2212">
        <f t="shared" si="205"/>
        <v>0</v>
      </c>
      <c r="Y2212">
        <f t="shared" si="206"/>
        <v>0</v>
      </c>
      <c r="Z2212">
        <f t="shared" si="207"/>
        <v>0</v>
      </c>
      <c r="AA2212">
        <f t="shared" si="208"/>
        <v>1</v>
      </c>
      <c r="AB2212">
        <f t="shared" si="209"/>
        <v>1</v>
      </c>
      <c r="AC2212">
        <v>85</v>
      </c>
    </row>
    <row r="2213" spans="1:29" x14ac:dyDescent="0.25">
      <c r="A2213" t="s">
        <v>29</v>
      </c>
      <c r="B2213" t="s">
        <v>183</v>
      </c>
      <c r="C2213">
        <v>2008</v>
      </c>
      <c r="D2213" t="s">
        <v>24</v>
      </c>
      <c r="E2213">
        <v>441</v>
      </c>
      <c r="F2213">
        <v>29</v>
      </c>
      <c r="G2213">
        <v>3.91</v>
      </c>
      <c r="H2213">
        <v>5.3796064650000002</v>
      </c>
      <c r="I2213">
        <v>77</v>
      </c>
      <c r="J2213">
        <v>44</v>
      </c>
      <c r="K2213">
        <v>2.7</v>
      </c>
      <c r="L2213">
        <v>44</v>
      </c>
      <c r="M2213">
        <v>75</v>
      </c>
      <c r="N2213">
        <v>1.29</v>
      </c>
      <c r="O2213">
        <v>77</v>
      </c>
      <c r="P2213">
        <v>1.9</v>
      </c>
      <c r="Q2213">
        <v>46.375917800000003</v>
      </c>
      <c r="R2213">
        <v>6165372</v>
      </c>
      <c r="S2213">
        <v>8.6999999999999993</v>
      </c>
      <c r="T2213">
        <v>8.6999999999999993</v>
      </c>
      <c r="U2213">
        <v>0.36699999999999999</v>
      </c>
      <c r="V2213">
        <v>8.3000000000000007</v>
      </c>
      <c r="W2213">
        <f t="shared" si="204"/>
        <v>1</v>
      </c>
      <c r="X2213">
        <f t="shared" si="205"/>
        <v>0</v>
      </c>
      <c r="Y2213">
        <f t="shared" si="206"/>
        <v>0</v>
      </c>
      <c r="Z2213">
        <f t="shared" si="207"/>
        <v>0</v>
      </c>
      <c r="AA2213">
        <f t="shared" si="208"/>
        <v>0</v>
      </c>
      <c r="AB2213">
        <f t="shared" si="209"/>
        <v>0</v>
      </c>
      <c r="AC2213">
        <v>46.2</v>
      </c>
    </row>
    <row r="2214" spans="1:29" x14ac:dyDescent="0.25">
      <c r="A2214" t="s">
        <v>29</v>
      </c>
      <c r="B2214" t="s">
        <v>154</v>
      </c>
      <c r="C2214">
        <v>2008</v>
      </c>
      <c r="D2214" t="s">
        <v>24</v>
      </c>
      <c r="E2214">
        <v>386</v>
      </c>
      <c r="F2214">
        <v>536</v>
      </c>
      <c r="G2214">
        <v>9.3000000000000007</v>
      </c>
      <c r="H2214">
        <v>105.5910629</v>
      </c>
      <c r="I2214">
        <v>41</v>
      </c>
      <c r="J2214">
        <v>9960</v>
      </c>
      <c r="K2214">
        <v>21</v>
      </c>
      <c r="L2214">
        <v>848</v>
      </c>
      <c r="M2214">
        <v>6</v>
      </c>
      <c r="N2214">
        <v>4</v>
      </c>
      <c r="O2214">
        <v>53</v>
      </c>
      <c r="P2214">
        <v>5</v>
      </c>
      <c r="Q2214">
        <v>1383.893354</v>
      </c>
      <c r="R2214">
        <v>1534739</v>
      </c>
      <c r="S2214">
        <v>12</v>
      </c>
      <c r="T2214">
        <v>11.9</v>
      </c>
      <c r="U2214">
        <v>0.48099999999999998</v>
      </c>
      <c r="V2214">
        <v>9.1999999999999993</v>
      </c>
      <c r="W2214">
        <f t="shared" si="204"/>
        <v>1</v>
      </c>
      <c r="X2214">
        <f t="shared" si="205"/>
        <v>0</v>
      </c>
      <c r="Y2214">
        <f t="shared" si="206"/>
        <v>0</v>
      </c>
      <c r="Z2214">
        <f t="shared" si="207"/>
        <v>0</v>
      </c>
      <c r="AA2214">
        <f t="shared" si="208"/>
        <v>0</v>
      </c>
      <c r="AB2214">
        <f t="shared" si="209"/>
        <v>0</v>
      </c>
      <c r="AC2214">
        <v>59</v>
      </c>
    </row>
    <row r="2215" spans="1:29" x14ac:dyDescent="0.25">
      <c r="A2215" t="s">
        <v>25</v>
      </c>
      <c r="B2215" t="s">
        <v>202</v>
      </c>
      <c r="C2215">
        <v>2000</v>
      </c>
      <c r="D2215" t="s">
        <v>24</v>
      </c>
      <c r="E2215">
        <v>276</v>
      </c>
      <c r="F2215">
        <v>3</v>
      </c>
      <c r="G2215">
        <v>0.5</v>
      </c>
      <c r="H2215">
        <v>49.069671550000002</v>
      </c>
      <c r="J2215">
        <v>0</v>
      </c>
      <c r="K2215">
        <v>11.9</v>
      </c>
      <c r="L2215">
        <v>4</v>
      </c>
      <c r="N2215">
        <v>3.26</v>
      </c>
      <c r="P2215">
        <v>0.1</v>
      </c>
      <c r="Q2215">
        <v>422.28633000000002</v>
      </c>
      <c r="R2215">
        <v>87167</v>
      </c>
      <c r="S2215">
        <v>12.2</v>
      </c>
      <c r="T2215">
        <v>12.2</v>
      </c>
      <c r="U2215">
        <v>0</v>
      </c>
      <c r="V2215">
        <v>0</v>
      </c>
      <c r="W2215">
        <f t="shared" si="204"/>
        <v>0</v>
      </c>
      <c r="X2215">
        <f t="shared" si="205"/>
        <v>1</v>
      </c>
      <c r="Y2215">
        <f t="shared" si="206"/>
        <v>0</v>
      </c>
      <c r="Z2215">
        <f t="shared" si="207"/>
        <v>0</v>
      </c>
      <c r="AA2215">
        <f t="shared" si="208"/>
        <v>0</v>
      </c>
      <c r="AB2215">
        <f t="shared" si="209"/>
        <v>0</v>
      </c>
      <c r="AC2215">
        <v>58.7</v>
      </c>
    </row>
    <row r="2216" spans="1:29" x14ac:dyDescent="0.25">
      <c r="A2216" t="s">
        <v>29</v>
      </c>
      <c r="B2216" t="s">
        <v>147</v>
      </c>
      <c r="C2216">
        <v>2006</v>
      </c>
      <c r="D2216" t="s">
        <v>24</v>
      </c>
      <c r="E2216">
        <v>431</v>
      </c>
      <c r="F2216">
        <v>3</v>
      </c>
      <c r="G2216">
        <v>4.9400000000000004</v>
      </c>
      <c r="H2216">
        <v>459.15723989999998</v>
      </c>
      <c r="J2216">
        <v>3</v>
      </c>
      <c r="K2216">
        <v>28.7</v>
      </c>
      <c r="L2216">
        <v>4</v>
      </c>
      <c r="M2216">
        <v>74</v>
      </c>
      <c r="N2216">
        <v>7.2</v>
      </c>
      <c r="O2216">
        <v>86</v>
      </c>
      <c r="P2216">
        <v>19.2</v>
      </c>
      <c r="Q2216">
        <v>3881.2953499999999</v>
      </c>
      <c r="R2216">
        <v>255734</v>
      </c>
      <c r="S2216">
        <v>12.6</v>
      </c>
      <c r="T2216">
        <v>12.6</v>
      </c>
      <c r="U2216">
        <v>0.56999999999999995</v>
      </c>
      <c r="V2216">
        <v>11.4</v>
      </c>
      <c r="W2216">
        <f t="shared" si="204"/>
        <v>1</v>
      </c>
      <c r="X2216">
        <f t="shared" si="205"/>
        <v>0</v>
      </c>
      <c r="Y2216">
        <f t="shared" si="206"/>
        <v>0</v>
      </c>
      <c r="Z2216">
        <f t="shared" si="207"/>
        <v>0</v>
      </c>
      <c r="AA2216">
        <f t="shared" si="208"/>
        <v>0</v>
      </c>
      <c r="AB2216">
        <f t="shared" si="209"/>
        <v>0</v>
      </c>
      <c r="AC2216">
        <v>57</v>
      </c>
    </row>
    <row r="2217" spans="1:29" x14ac:dyDescent="0.25">
      <c r="A2217" t="s">
        <v>29</v>
      </c>
      <c r="B2217" t="s">
        <v>64</v>
      </c>
      <c r="C2217">
        <v>2001</v>
      </c>
      <c r="D2217" t="s">
        <v>24</v>
      </c>
      <c r="E2217">
        <v>4</v>
      </c>
      <c r="F2217">
        <v>42</v>
      </c>
      <c r="G2217">
        <v>0.3</v>
      </c>
      <c r="H2217">
        <v>26.874390739999999</v>
      </c>
      <c r="J2217">
        <v>24908</v>
      </c>
      <c r="K2217">
        <v>14.1</v>
      </c>
      <c r="L2217">
        <v>75</v>
      </c>
      <c r="M2217">
        <v>26</v>
      </c>
      <c r="N2217">
        <v>6.9</v>
      </c>
      <c r="O2217">
        <v>26</v>
      </c>
      <c r="P2217">
        <v>4.8</v>
      </c>
      <c r="Q2217">
        <v>197.31564420000001</v>
      </c>
      <c r="R2217">
        <v>866312</v>
      </c>
      <c r="S2217">
        <v>11.3</v>
      </c>
      <c r="T2217">
        <v>11.2</v>
      </c>
      <c r="U2217">
        <v>0.3</v>
      </c>
      <c r="V2217">
        <v>4.9000000000000004</v>
      </c>
      <c r="W2217">
        <f t="shared" si="204"/>
        <v>1</v>
      </c>
      <c r="X2217">
        <f t="shared" si="205"/>
        <v>0</v>
      </c>
      <c r="Y2217">
        <f t="shared" si="206"/>
        <v>0</v>
      </c>
      <c r="Z2217">
        <f t="shared" si="207"/>
        <v>0</v>
      </c>
      <c r="AA2217">
        <f t="shared" si="208"/>
        <v>0</v>
      </c>
      <c r="AB2217">
        <f t="shared" si="209"/>
        <v>0</v>
      </c>
      <c r="AC2217">
        <v>48</v>
      </c>
    </row>
    <row r="2218" spans="1:29" x14ac:dyDescent="0.25">
      <c r="A2218" t="s">
        <v>25</v>
      </c>
      <c r="B2218" t="s">
        <v>49</v>
      </c>
      <c r="C2218">
        <v>2007</v>
      </c>
      <c r="D2218" t="s">
        <v>24</v>
      </c>
      <c r="E2218">
        <v>238</v>
      </c>
      <c r="F2218">
        <v>1</v>
      </c>
      <c r="G2218">
        <v>0.16</v>
      </c>
      <c r="H2218">
        <v>283.80623600000001</v>
      </c>
      <c r="I2218">
        <v>95</v>
      </c>
      <c r="J2218">
        <v>11</v>
      </c>
      <c r="K2218">
        <v>18</v>
      </c>
      <c r="L2218">
        <v>1</v>
      </c>
      <c r="M2218">
        <v>93</v>
      </c>
      <c r="N2218">
        <v>5.88</v>
      </c>
      <c r="O2218">
        <v>95</v>
      </c>
      <c r="P2218">
        <v>0.3</v>
      </c>
      <c r="Q2218">
        <v>1741.142552</v>
      </c>
      <c r="R2218">
        <v>686958</v>
      </c>
      <c r="S2218">
        <v>17.3</v>
      </c>
      <c r="T2218">
        <v>18.100000000000001</v>
      </c>
      <c r="U2218">
        <v>0</v>
      </c>
      <c r="V2218">
        <v>10.1</v>
      </c>
      <c r="W2218">
        <f t="shared" si="204"/>
        <v>0</v>
      </c>
      <c r="X2218">
        <f t="shared" si="205"/>
        <v>1</v>
      </c>
      <c r="Y2218">
        <f t="shared" si="206"/>
        <v>0</v>
      </c>
      <c r="Z2218">
        <f t="shared" si="207"/>
        <v>0</v>
      </c>
      <c r="AA2218">
        <f t="shared" si="208"/>
        <v>0</v>
      </c>
      <c r="AB2218">
        <f t="shared" si="209"/>
        <v>0</v>
      </c>
      <c r="AC2218">
        <v>66.5</v>
      </c>
    </row>
    <row r="2219" spans="1:29" x14ac:dyDescent="0.25">
      <c r="A2219" t="s">
        <v>27</v>
      </c>
      <c r="B2219" t="s">
        <v>213</v>
      </c>
      <c r="C2219">
        <v>2001</v>
      </c>
      <c r="D2219" t="s">
        <v>37</v>
      </c>
      <c r="E2219">
        <v>88</v>
      </c>
      <c r="F2219">
        <v>4</v>
      </c>
      <c r="G2219">
        <v>10.91</v>
      </c>
      <c r="H2219">
        <v>0</v>
      </c>
      <c r="J2219">
        <v>73</v>
      </c>
      <c r="K2219">
        <v>58.2</v>
      </c>
      <c r="L2219">
        <v>4</v>
      </c>
      <c r="M2219">
        <v>91</v>
      </c>
      <c r="N2219">
        <v>7.31</v>
      </c>
      <c r="O2219">
        <v>91</v>
      </c>
      <c r="P2219">
        <v>0.1</v>
      </c>
      <c r="S2219">
        <v>0.7</v>
      </c>
      <c r="T2219">
        <v>0.5</v>
      </c>
      <c r="W2219">
        <f t="shared" si="204"/>
        <v>0</v>
      </c>
      <c r="X2219">
        <f t="shared" si="205"/>
        <v>0</v>
      </c>
      <c r="Y2219">
        <f t="shared" si="206"/>
        <v>0</v>
      </c>
      <c r="Z2219">
        <f t="shared" si="207"/>
        <v>0</v>
      </c>
      <c r="AA2219">
        <f t="shared" si="208"/>
        <v>1</v>
      </c>
      <c r="AB2219">
        <f t="shared" si="209"/>
        <v>1</v>
      </c>
      <c r="AC2219">
        <v>78</v>
      </c>
    </row>
    <row r="2220" spans="1:29" x14ac:dyDescent="0.25">
      <c r="A2220" t="s">
        <v>27</v>
      </c>
      <c r="B2220" t="s">
        <v>170</v>
      </c>
      <c r="C2220">
        <v>2008</v>
      </c>
      <c r="D2220" t="s">
        <v>37</v>
      </c>
      <c r="E2220">
        <v>159</v>
      </c>
      <c r="F2220">
        <v>2</v>
      </c>
      <c r="G2220">
        <v>11.9</v>
      </c>
      <c r="H2220">
        <v>128.08057020000001</v>
      </c>
      <c r="I2220">
        <v>97</v>
      </c>
      <c r="J2220">
        <v>12</v>
      </c>
      <c r="K2220">
        <v>55.6</v>
      </c>
      <c r="L2220">
        <v>3</v>
      </c>
      <c r="M2220">
        <v>95</v>
      </c>
      <c r="N2220">
        <v>5.33</v>
      </c>
      <c r="O2220">
        <v>96</v>
      </c>
      <c r="P2220">
        <v>0.1</v>
      </c>
      <c r="Q2220">
        <v>1136.4735599999999</v>
      </c>
      <c r="R2220">
        <v>2537875</v>
      </c>
      <c r="S2220">
        <v>3.1</v>
      </c>
      <c r="T2220">
        <v>3.5</v>
      </c>
      <c r="U2220">
        <v>0.78</v>
      </c>
      <c r="V2220">
        <v>14.7</v>
      </c>
      <c r="W2220">
        <f t="shared" si="204"/>
        <v>0</v>
      </c>
      <c r="X2220">
        <f t="shared" si="205"/>
        <v>0</v>
      </c>
      <c r="Y2220">
        <f t="shared" si="206"/>
        <v>0</v>
      </c>
      <c r="Z2220">
        <f t="shared" si="207"/>
        <v>0</v>
      </c>
      <c r="AA2220">
        <f t="shared" si="208"/>
        <v>1</v>
      </c>
      <c r="AB2220">
        <f t="shared" si="209"/>
        <v>1</v>
      </c>
      <c r="AC2220">
        <v>73.099999999999994</v>
      </c>
    </row>
    <row r="2221" spans="1:29" x14ac:dyDescent="0.25">
      <c r="A2221" t="s">
        <v>29</v>
      </c>
      <c r="B2221" t="s">
        <v>126</v>
      </c>
      <c r="C2221">
        <v>2010</v>
      </c>
      <c r="D2221" t="s">
        <v>24</v>
      </c>
      <c r="E2221">
        <v>272</v>
      </c>
      <c r="F2221">
        <v>9</v>
      </c>
      <c r="G2221">
        <v>3.64</v>
      </c>
      <c r="H2221">
        <v>41.910524160000001</v>
      </c>
      <c r="I2221">
        <v>47</v>
      </c>
      <c r="J2221">
        <v>2200</v>
      </c>
      <c r="K2221">
        <v>24.5</v>
      </c>
      <c r="L2221">
        <v>13</v>
      </c>
      <c r="M2221">
        <v>71</v>
      </c>
      <c r="N2221">
        <v>11.87</v>
      </c>
      <c r="O2221">
        <v>7</v>
      </c>
      <c r="P2221">
        <v>1.8</v>
      </c>
      <c r="Q2221">
        <v>327.42597000000001</v>
      </c>
      <c r="R2221">
        <v>3948125</v>
      </c>
      <c r="S2221">
        <v>7.4</v>
      </c>
      <c r="T2221">
        <v>7.2</v>
      </c>
      <c r="U2221">
        <v>0.40300000000000002</v>
      </c>
      <c r="V2221">
        <v>9.6</v>
      </c>
      <c r="W2221">
        <f t="shared" si="204"/>
        <v>1</v>
      </c>
      <c r="X2221">
        <f t="shared" si="205"/>
        <v>0</v>
      </c>
      <c r="Y2221">
        <f t="shared" si="206"/>
        <v>0</v>
      </c>
      <c r="Z2221">
        <f t="shared" si="207"/>
        <v>0</v>
      </c>
      <c r="AA2221">
        <f t="shared" si="208"/>
        <v>0</v>
      </c>
      <c r="AB2221">
        <f t="shared" si="209"/>
        <v>0</v>
      </c>
      <c r="AC2221">
        <v>59.7</v>
      </c>
    </row>
    <row r="2222" spans="1:29" x14ac:dyDescent="0.25">
      <c r="A2222" t="s">
        <v>32</v>
      </c>
      <c r="B2222" t="s">
        <v>99</v>
      </c>
      <c r="C2222">
        <v>2015</v>
      </c>
      <c r="D2222" t="s">
        <v>24</v>
      </c>
      <c r="E2222">
        <v>186</v>
      </c>
      <c r="F2222">
        <v>10</v>
      </c>
      <c r="H2222">
        <v>0</v>
      </c>
      <c r="I2222">
        <v>74</v>
      </c>
      <c r="J2222">
        <v>0</v>
      </c>
      <c r="K2222">
        <v>5.6</v>
      </c>
      <c r="L2222">
        <v>12</v>
      </c>
      <c r="M2222">
        <v>9</v>
      </c>
      <c r="O2222">
        <v>74</v>
      </c>
      <c r="P2222">
        <v>0.4</v>
      </c>
      <c r="Q2222">
        <v>3923.5733439999999</v>
      </c>
      <c r="R2222">
        <v>16252429</v>
      </c>
      <c r="S2222">
        <v>1.2</v>
      </c>
      <c r="T2222">
        <v>1.2</v>
      </c>
      <c r="U2222">
        <v>0.63700000000000001</v>
      </c>
      <c r="V2222">
        <v>10.7</v>
      </c>
      <c r="W2222">
        <f t="shared" si="204"/>
        <v>0</v>
      </c>
      <c r="X2222">
        <f t="shared" si="205"/>
        <v>0</v>
      </c>
      <c r="Y2222">
        <f t="shared" si="206"/>
        <v>0</v>
      </c>
      <c r="Z2222">
        <f t="shared" si="207"/>
        <v>0</v>
      </c>
      <c r="AA2222">
        <f t="shared" si="208"/>
        <v>0</v>
      </c>
      <c r="AB2222">
        <f t="shared" si="209"/>
        <v>0</v>
      </c>
      <c r="AC2222">
        <v>71.900000000000006</v>
      </c>
    </row>
    <row r="2223" spans="1:29" x14ac:dyDescent="0.25">
      <c r="A2223" t="s">
        <v>29</v>
      </c>
      <c r="B2223" t="s">
        <v>28</v>
      </c>
      <c r="C2223">
        <v>2000</v>
      </c>
      <c r="D2223" t="s">
        <v>24</v>
      </c>
      <c r="E2223">
        <v>145</v>
      </c>
      <c r="F2223">
        <v>21</v>
      </c>
      <c r="G2223">
        <v>0.25</v>
      </c>
      <c r="H2223">
        <v>154.45594360000001</v>
      </c>
      <c r="J2223">
        <v>0</v>
      </c>
      <c r="K2223">
        <v>44.4</v>
      </c>
      <c r="L2223">
        <v>25</v>
      </c>
      <c r="M2223">
        <v>86</v>
      </c>
      <c r="N2223">
        <v>3.49</v>
      </c>
      <c r="O2223">
        <v>86</v>
      </c>
      <c r="P2223">
        <v>0.1</v>
      </c>
      <c r="Q2223">
        <v>1757.17797</v>
      </c>
      <c r="R2223">
        <v>3118366</v>
      </c>
      <c r="S2223">
        <v>6.5</v>
      </c>
      <c r="T2223">
        <v>6.4</v>
      </c>
      <c r="U2223">
        <v>0.63600000000000001</v>
      </c>
      <c r="V2223">
        <v>10.7</v>
      </c>
      <c r="W2223">
        <f t="shared" si="204"/>
        <v>1</v>
      </c>
      <c r="X2223">
        <f t="shared" si="205"/>
        <v>0</v>
      </c>
      <c r="Y2223">
        <f t="shared" si="206"/>
        <v>0</v>
      </c>
      <c r="Z2223">
        <f t="shared" si="207"/>
        <v>0</v>
      </c>
      <c r="AA2223">
        <f t="shared" si="208"/>
        <v>0</v>
      </c>
      <c r="AB2223">
        <f t="shared" si="209"/>
        <v>0</v>
      </c>
      <c r="AC2223">
        <v>71.3</v>
      </c>
    </row>
    <row r="2224" spans="1:29" x14ac:dyDescent="0.25">
      <c r="A2224" t="s">
        <v>25</v>
      </c>
      <c r="B2224" t="s">
        <v>179</v>
      </c>
      <c r="C2224">
        <v>2011</v>
      </c>
      <c r="D2224" t="s">
        <v>24</v>
      </c>
      <c r="E2224">
        <v>92</v>
      </c>
      <c r="F2224">
        <v>8</v>
      </c>
      <c r="G2224">
        <v>0.09</v>
      </c>
      <c r="H2224">
        <v>173.5755595</v>
      </c>
      <c r="I2224">
        <v>98</v>
      </c>
      <c r="J2224">
        <v>362</v>
      </c>
      <c r="K2224">
        <v>64.7</v>
      </c>
      <c r="L2224">
        <v>9</v>
      </c>
      <c r="M2224">
        <v>98</v>
      </c>
      <c r="N2224">
        <v>3.57</v>
      </c>
      <c r="O2224">
        <v>98</v>
      </c>
      <c r="P2224">
        <v>0.1</v>
      </c>
      <c r="Q2224">
        <v>2377.74739</v>
      </c>
      <c r="S2224">
        <v>7.4</v>
      </c>
      <c r="T2224">
        <v>7.4</v>
      </c>
      <c r="U2224">
        <v>0.80400000000000005</v>
      </c>
      <c r="V2224">
        <v>13.9</v>
      </c>
      <c r="W2224">
        <f t="shared" si="204"/>
        <v>0</v>
      </c>
      <c r="X2224">
        <f t="shared" si="205"/>
        <v>1</v>
      </c>
      <c r="Y2224">
        <f t="shared" si="206"/>
        <v>0</v>
      </c>
      <c r="Z2224">
        <f t="shared" si="207"/>
        <v>0</v>
      </c>
      <c r="AA2224">
        <f t="shared" si="208"/>
        <v>0</v>
      </c>
      <c r="AB2224">
        <f t="shared" si="209"/>
        <v>0</v>
      </c>
      <c r="AC2224">
        <v>73.900000000000006</v>
      </c>
    </row>
    <row r="2225" spans="1:29" x14ac:dyDescent="0.25">
      <c r="A2225" t="s">
        <v>25</v>
      </c>
      <c r="B2225" t="s">
        <v>202</v>
      </c>
      <c r="C2225">
        <v>2002</v>
      </c>
      <c r="D2225" t="s">
        <v>24</v>
      </c>
      <c r="E2225">
        <v>261</v>
      </c>
      <c r="F2225">
        <v>3</v>
      </c>
      <c r="G2225">
        <v>0.48</v>
      </c>
      <c r="H2225">
        <v>5.6491234239999999</v>
      </c>
      <c r="J2225">
        <v>0</v>
      </c>
      <c r="K2225">
        <v>12.6</v>
      </c>
      <c r="L2225">
        <v>4</v>
      </c>
      <c r="M2225">
        <v>38</v>
      </c>
      <c r="N2225">
        <v>3.89</v>
      </c>
      <c r="O2225">
        <v>54</v>
      </c>
      <c r="P2225">
        <v>0.1</v>
      </c>
      <c r="Q2225">
        <v>48.615519999999997</v>
      </c>
      <c r="R2225">
        <v>923825</v>
      </c>
      <c r="S2225">
        <v>12.1</v>
      </c>
      <c r="T2225">
        <v>12.1</v>
      </c>
      <c r="U2225">
        <v>0.47499999999999998</v>
      </c>
      <c r="V2225">
        <v>9.8000000000000007</v>
      </c>
      <c r="W2225">
        <f t="shared" si="204"/>
        <v>0</v>
      </c>
      <c r="X2225">
        <f t="shared" si="205"/>
        <v>1</v>
      </c>
      <c r="Y2225">
        <f t="shared" si="206"/>
        <v>0</v>
      </c>
      <c r="Z2225">
        <f t="shared" si="207"/>
        <v>0</v>
      </c>
      <c r="AA2225">
        <f t="shared" si="208"/>
        <v>0</v>
      </c>
      <c r="AB2225">
        <f t="shared" si="209"/>
        <v>0</v>
      </c>
      <c r="AC2225">
        <v>62</v>
      </c>
    </row>
    <row r="2226" spans="1:29" x14ac:dyDescent="0.25">
      <c r="A2226" t="s">
        <v>25</v>
      </c>
      <c r="B2226" t="s">
        <v>200</v>
      </c>
      <c r="C2226">
        <v>2001</v>
      </c>
      <c r="D2226" t="s">
        <v>24</v>
      </c>
      <c r="E2226">
        <v>194</v>
      </c>
      <c r="F2226">
        <v>17</v>
      </c>
      <c r="G2226">
        <v>5.92</v>
      </c>
      <c r="H2226">
        <v>176.0625201</v>
      </c>
      <c r="I2226">
        <v>95</v>
      </c>
      <c r="J2226">
        <v>7319</v>
      </c>
      <c r="K2226">
        <v>19.399999999999999</v>
      </c>
      <c r="L2226">
        <v>20</v>
      </c>
      <c r="M2226">
        <v>97</v>
      </c>
      <c r="N2226">
        <v>3.32</v>
      </c>
      <c r="O2226">
        <v>96</v>
      </c>
      <c r="P2226">
        <v>0.8</v>
      </c>
      <c r="Q2226">
        <v>1893.1453770000001</v>
      </c>
      <c r="R2226">
        <v>63543322</v>
      </c>
      <c r="S2226">
        <v>9.3000000000000007</v>
      </c>
      <c r="T2226">
        <v>9.6</v>
      </c>
      <c r="U2226">
        <v>0.64900000000000002</v>
      </c>
      <c r="V2226">
        <v>11.2</v>
      </c>
      <c r="W2226">
        <f t="shared" si="204"/>
        <v>0</v>
      </c>
      <c r="X2226">
        <f t="shared" si="205"/>
        <v>1</v>
      </c>
      <c r="Y2226">
        <f t="shared" si="206"/>
        <v>0</v>
      </c>
      <c r="Z2226">
        <f t="shared" si="207"/>
        <v>0</v>
      </c>
      <c r="AA2226">
        <f t="shared" si="208"/>
        <v>0</v>
      </c>
      <c r="AB2226">
        <f t="shared" si="209"/>
        <v>0</v>
      </c>
      <c r="AC2226">
        <v>71.2</v>
      </c>
    </row>
    <row r="2227" spans="1:29" x14ac:dyDescent="0.25">
      <c r="A2227" t="s">
        <v>25</v>
      </c>
      <c r="B2227" t="s">
        <v>208</v>
      </c>
      <c r="C2227">
        <v>2008</v>
      </c>
      <c r="D2227" t="s">
        <v>24</v>
      </c>
      <c r="E2227">
        <v>235</v>
      </c>
      <c r="F2227">
        <v>6</v>
      </c>
      <c r="G2227">
        <v>2.4</v>
      </c>
      <c r="H2227">
        <v>34.239794189999998</v>
      </c>
      <c r="I2227">
        <v>96</v>
      </c>
      <c r="J2227">
        <v>0</v>
      </c>
      <c r="K2227">
        <v>42.7</v>
      </c>
      <c r="L2227">
        <v>8</v>
      </c>
      <c r="M2227">
        <v>96</v>
      </c>
      <c r="N2227">
        <v>1.93</v>
      </c>
      <c r="O2227">
        <v>96</v>
      </c>
      <c r="P2227">
        <v>0.1</v>
      </c>
      <c r="Q2227">
        <v>394.46767499999999</v>
      </c>
      <c r="R2227">
        <v>4935762</v>
      </c>
      <c r="S2227">
        <v>3.2</v>
      </c>
      <c r="T2227">
        <v>3.3</v>
      </c>
      <c r="U2227">
        <v>0</v>
      </c>
      <c r="V2227">
        <v>10.5</v>
      </c>
      <c r="W2227">
        <f t="shared" si="204"/>
        <v>0</v>
      </c>
      <c r="X2227">
        <f t="shared" si="205"/>
        <v>1</v>
      </c>
      <c r="Y2227">
        <f t="shared" si="206"/>
        <v>0</v>
      </c>
      <c r="Z2227">
        <f t="shared" si="207"/>
        <v>0</v>
      </c>
      <c r="AA2227">
        <f t="shared" si="208"/>
        <v>0</v>
      </c>
      <c r="AB2227">
        <f t="shared" si="209"/>
        <v>0</v>
      </c>
      <c r="AC2227">
        <v>64.5</v>
      </c>
    </row>
    <row r="2228" spans="1:29" x14ac:dyDescent="0.25">
      <c r="A2228" t="s">
        <v>29</v>
      </c>
      <c r="B2228" t="s">
        <v>131</v>
      </c>
      <c r="C2228">
        <v>2005</v>
      </c>
      <c r="D2228" t="s">
        <v>24</v>
      </c>
      <c r="E2228">
        <v>66</v>
      </c>
      <c r="F2228">
        <v>39</v>
      </c>
      <c r="G2228">
        <v>1.04</v>
      </c>
      <c r="H2228">
        <v>5.6706401020000001</v>
      </c>
      <c r="I2228">
        <v>93</v>
      </c>
      <c r="J2228">
        <v>184</v>
      </c>
      <c r="K2228">
        <v>15.9</v>
      </c>
      <c r="L2228">
        <v>62</v>
      </c>
      <c r="M2228">
        <v>94</v>
      </c>
      <c r="N2228">
        <v>8.1999999999999993</v>
      </c>
      <c r="O2228">
        <v>93</v>
      </c>
      <c r="P2228">
        <v>22.4</v>
      </c>
      <c r="Q2228">
        <v>28.3673842</v>
      </c>
      <c r="R2228">
        <v>1339711</v>
      </c>
      <c r="S2228">
        <v>7.4</v>
      </c>
      <c r="T2228">
        <v>7.2</v>
      </c>
      <c r="U2228">
        <v>0.371</v>
      </c>
      <c r="V2228">
        <v>9.6999999999999993</v>
      </c>
      <c r="W2228">
        <f t="shared" si="204"/>
        <v>1</v>
      </c>
      <c r="X2228">
        <f t="shared" si="205"/>
        <v>0</v>
      </c>
      <c r="Y2228">
        <f t="shared" si="206"/>
        <v>0</v>
      </c>
      <c r="Z2228">
        <f t="shared" si="207"/>
        <v>0</v>
      </c>
      <c r="AA2228">
        <f t="shared" si="208"/>
        <v>0</v>
      </c>
      <c r="AB2228">
        <f t="shared" si="209"/>
        <v>0</v>
      </c>
      <c r="AC2228">
        <v>46</v>
      </c>
    </row>
    <row r="2229" spans="1:29" x14ac:dyDescent="0.25">
      <c r="A2229" t="s">
        <v>25</v>
      </c>
      <c r="B2229" t="s">
        <v>116</v>
      </c>
      <c r="C2229">
        <v>2014</v>
      </c>
      <c r="D2229" t="s">
        <v>24</v>
      </c>
      <c r="E2229">
        <v>113</v>
      </c>
      <c r="F2229">
        <v>4</v>
      </c>
      <c r="G2229">
        <v>0.41</v>
      </c>
      <c r="H2229">
        <v>63.878452199999998</v>
      </c>
      <c r="I2229">
        <v>98</v>
      </c>
      <c r="J2229">
        <v>20</v>
      </c>
      <c r="K2229">
        <v>64.8</v>
      </c>
      <c r="L2229">
        <v>4</v>
      </c>
      <c r="M2229">
        <v>98</v>
      </c>
      <c r="N2229">
        <v>7.45</v>
      </c>
      <c r="O2229">
        <v>98</v>
      </c>
      <c r="P2229">
        <v>0.1</v>
      </c>
      <c r="Q2229">
        <v>466.94774999999998</v>
      </c>
      <c r="R2229">
        <v>88936</v>
      </c>
      <c r="S2229">
        <v>3.9</v>
      </c>
      <c r="T2229">
        <v>3.9</v>
      </c>
      <c r="U2229">
        <v>0.73699999999999999</v>
      </c>
      <c r="V2229">
        <v>13.1</v>
      </c>
      <c r="W2229">
        <f t="shared" si="204"/>
        <v>0</v>
      </c>
      <c r="X2229">
        <f t="shared" si="205"/>
        <v>1</v>
      </c>
      <c r="Y2229">
        <f t="shared" si="206"/>
        <v>0</v>
      </c>
      <c r="Z2229">
        <f t="shared" si="207"/>
        <v>0</v>
      </c>
      <c r="AA2229">
        <f t="shared" si="208"/>
        <v>0</v>
      </c>
      <c r="AB2229">
        <f t="shared" si="209"/>
        <v>0</v>
      </c>
      <c r="AC2229">
        <v>74</v>
      </c>
    </row>
    <row r="2230" spans="1:29" x14ac:dyDescent="0.25">
      <c r="A2230" t="s">
        <v>27</v>
      </c>
      <c r="B2230" t="s">
        <v>45</v>
      </c>
      <c r="C2230">
        <v>2003</v>
      </c>
      <c r="D2230" t="s">
        <v>24</v>
      </c>
      <c r="E2230">
        <v>253</v>
      </c>
      <c r="F2230">
        <v>1</v>
      </c>
      <c r="G2230">
        <v>11.17</v>
      </c>
      <c r="H2230">
        <v>23.835785940000001</v>
      </c>
      <c r="I2230">
        <v>56</v>
      </c>
      <c r="J2230">
        <v>21</v>
      </c>
      <c r="K2230">
        <v>55.8</v>
      </c>
      <c r="L2230">
        <v>1</v>
      </c>
      <c r="M2230">
        <v>53</v>
      </c>
      <c r="N2230">
        <v>6.59</v>
      </c>
      <c r="O2230">
        <v>5</v>
      </c>
      <c r="P2230">
        <v>0.1</v>
      </c>
      <c r="Q2230">
        <v>1819.5256440000001</v>
      </c>
      <c r="R2230">
        <v>9796749</v>
      </c>
      <c r="S2230">
        <v>2.5</v>
      </c>
      <c r="T2230">
        <v>2.6</v>
      </c>
      <c r="U2230">
        <v>0.69499999999999995</v>
      </c>
      <c r="V2230">
        <v>13.9</v>
      </c>
      <c r="W2230">
        <f t="shared" si="204"/>
        <v>0</v>
      </c>
      <c r="X2230">
        <f t="shared" si="205"/>
        <v>0</v>
      </c>
      <c r="Y2230">
        <f t="shared" si="206"/>
        <v>0</v>
      </c>
      <c r="Z2230">
        <f t="shared" si="207"/>
        <v>0</v>
      </c>
      <c r="AA2230">
        <f t="shared" si="208"/>
        <v>1</v>
      </c>
      <c r="AB2230">
        <f t="shared" si="209"/>
        <v>0</v>
      </c>
      <c r="AC2230">
        <v>67.7</v>
      </c>
    </row>
    <row r="2231" spans="1:29" x14ac:dyDescent="0.25">
      <c r="A2231" t="s">
        <v>29</v>
      </c>
      <c r="B2231" t="s">
        <v>193</v>
      </c>
      <c r="C2231">
        <v>2001</v>
      </c>
      <c r="D2231" t="s">
        <v>24</v>
      </c>
      <c r="E2231">
        <v>283</v>
      </c>
      <c r="F2231">
        <v>71</v>
      </c>
      <c r="G2231">
        <v>1.81</v>
      </c>
      <c r="H2231">
        <v>28.880696570000001</v>
      </c>
      <c r="J2231">
        <v>4362</v>
      </c>
      <c r="L2231">
        <v>108</v>
      </c>
      <c r="M2231">
        <v>66</v>
      </c>
      <c r="N2231">
        <v>2.96</v>
      </c>
      <c r="O2231">
        <v>66</v>
      </c>
      <c r="P2231">
        <v>0.2</v>
      </c>
      <c r="Q2231">
        <v>377.52544540000002</v>
      </c>
      <c r="R2231">
        <v>279455</v>
      </c>
      <c r="U2231">
        <v>0.39900000000000002</v>
      </c>
      <c r="V2231">
        <v>5.6</v>
      </c>
      <c r="W2231">
        <f t="shared" si="204"/>
        <v>1</v>
      </c>
      <c r="X2231">
        <f t="shared" si="205"/>
        <v>0</v>
      </c>
      <c r="Y2231">
        <f t="shared" si="206"/>
        <v>0</v>
      </c>
      <c r="Z2231">
        <f t="shared" si="207"/>
        <v>0</v>
      </c>
      <c r="AA2231">
        <f t="shared" si="208"/>
        <v>0</v>
      </c>
      <c r="AB2231">
        <f t="shared" si="209"/>
        <v>0</v>
      </c>
      <c r="AC2231">
        <v>58.9</v>
      </c>
    </row>
    <row r="2232" spans="1:29" x14ac:dyDescent="0.25">
      <c r="A2232" t="s">
        <v>25</v>
      </c>
      <c r="B2232" t="s">
        <v>168</v>
      </c>
      <c r="C2232">
        <v>2006</v>
      </c>
      <c r="D2232" t="s">
        <v>24</v>
      </c>
      <c r="E2232">
        <v>79</v>
      </c>
      <c r="F2232">
        <v>2</v>
      </c>
      <c r="G2232">
        <v>8.83</v>
      </c>
      <c r="H2232">
        <v>0</v>
      </c>
      <c r="I2232">
        <v>99</v>
      </c>
      <c r="J2232">
        <v>28</v>
      </c>
      <c r="K2232">
        <v>27.7</v>
      </c>
      <c r="L2232">
        <v>2</v>
      </c>
      <c r="M2232">
        <v>98</v>
      </c>
      <c r="N2232">
        <v>5.76</v>
      </c>
      <c r="O2232">
        <v>98</v>
      </c>
      <c r="P2232">
        <v>0.1</v>
      </c>
      <c r="S2232">
        <v>1.5</v>
      </c>
      <c r="T2232">
        <v>1</v>
      </c>
      <c r="W2232">
        <f t="shared" si="204"/>
        <v>0</v>
      </c>
      <c r="X2232">
        <f t="shared" si="205"/>
        <v>1</v>
      </c>
      <c r="Y2232">
        <f t="shared" si="206"/>
        <v>0</v>
      </c>
      <c r="Z2232">
        <f t="shared" si="207"/>
        <v>0</v>
      </c>
      <c r="AA2232">
        <f t="shared" si="208"/>
        <v>0</v>
      </c>
      <c r="AB2232">
        <f t="shared" si="209"/>
        <v>0</v>
      </c>
      <c r="AC2232">
        <v>79.400000000000006</v>
      </c>
    </row>
    <row r="2233" spans="1:29" x14ac:dyDescent="0.25">
      <c r="A2233" t="s">
        <v>27</v>
      </c>
      <c r="B2233" t="s">
        <v>46</v>
      </c>
      <c r="C2233">
        <v>2009</v>
      </c>
      <c r="D2233" t="s">
        <v>37</v>
      </c>
      <c r="E2233">
        <v>85</v>
      </c>
      <c r="F2233">
        <v>0</v>
      </c>
      <c r="G2233">
        <v>10.050000000000001</v>
      </c>
      <c r="H2233">
        <v>671.93765659999997</v>
      </c>
      <c r="I2233">
        <v>97</v>
      </c>
      <c r="J2233">
        <v>33</v>
      </c>
      <c r="K2233">
        <v>61.6</v>
      </c>
      <c r="L2233">
        <v>1</v>
      </c>
      <c r="M2233">
        <v>98</v>
      </c>
      <c r="N2233">
        <v>1.39</v>
      </c>
      <c r="O2233">
        <v>98</v>
      </c>
      <c r="P2233">
        <v>0.1</v>
      </c>
      <c r="Q2233">
        <v>4488.5614999999998</v>
      </c>
      <c r="R2233">
        <v>1796493</v>
      </c>
      <c r="S2233">
        <v>0.9</v>
      </c>
      <c r="T2233">
        <v>0.9</v>
      </c>
      <c r="U2233">
        <v>0.876</v>
      </c>
      <c r="V2233">
        <v>15.8</v>
      </c>
      <c r="W2233">
        <f t="shared" si="204"/>
        <v>0</v>
      </c>
      <c r="X2233">
        <f t="shared" si="205"/>
        <v>0</v>
      </c>
      <c r="Y2233">
        <f t="shared" si="206"/>
        <v>0</v>
      </c>
      <c r="Z2233">
        <f t="shared" si="207"/>
        <v>0</v>
      </c>
      <c r="AA2233">
        <f t="shared" si="208"/>
        <v>1</v>
      </c>
      <c r="AB2233">
        <f t="shared" si="209"/>
        <v>1</v>
      </c>
      <c r="AC2233">
        <v>79.8</v>
      </c>
    </row>
    <row r="2234" spans="1:29" x14ac:dyDescent="0.25">
      <c r="A2234" t="s">
        <v>29</v>
      </c>
      <c r="B2234" t="s">
        <v>100</v>
      </c>
      <c r="C2234">
        <v>2007</v>
      </c>
      <c r="D2234" t="s">
        <v>24</v>
      </c>
      <c r="E2234">
        <v>36</v>
      </c>
      <c r="F2234">
        <v>31</v>
      </c>
      <c r="G2234">
        <v>0.19</v>
      </c>
      <c r="H2234">
        <v>1.3996267330000001</v>
      </c>
      <c r="I2234">
        <v>57</v>
      </c>
      <c r="J2234">
        <v>3</v>
      </c>
      <c r="K2234">
        <v>19.399999999999999</v>
      </c>
      <c r="L2234">
        <v>48</v>
      </c>
      <c r="M2234">
        <v>46</v>
      </c>
      <c r="N2234">
        <v>3.8</v>
      </c>
      <c r="O2234">
        <v>63</v>
      </c>
      <c r="P2234">
        <v>2.4</v>
      </c>
      <c r="Q2234">
        <v>49.456775</v>
      </c>
      <c r="R2234">
        <v>196727</v>
      </c>
      <c r="S2234">
        <v>8.9</v>
      </c>
      <c r="T2234">
        <v>8.8000000000000007</v>
      </c>
      <c r="U2234">
        <v>0.36399999999999999</v>
      </c>
      <c r="V2234">
        <v>7.6</v>
      </c>
      <c r="W2234">
        <f t="shared" si="204"/>
        <v>1</v>
      </c>
      <c r="X2234">
        <f t="shared" si="205"/>
        <v>0</v>
      </c>
      <c r="Y2234">
        <f t="shared" si="206"/>
        <v>0</v>
      </c>
      <c r="Z2234">
        <f t="shared" si="207"/>
        <v>0</v>
      </c>
      <c r="AA2234">
        <f t="shared" si="208"/>
        <v>0</v>
      </c>
      <c r="AB2234">
        <f t="shared" si="209"/>
        <v>0</v>
      </c>
      <c r="AC2234">
        <v>56.4</v>
      </c>
    </row>
    <row r="2235" spans="1:29" x14ac:dyDescent="0.25">
      <c r="A2235" t="s">
        <v>27</v>
      </c>
      <c r="B2235" t="s">
        <v>150</v>
      </c>
      <c r="C2235">
        <v>2013</v>
      </c>
      <c r="D2235" t="s">
        <v>37</v>
      </c>
      <c r="E2235">
        <v>6</v>
      </c>
      <c r="F2235">
        <v>1</v>
      </c>
      <c r="G2235">
        <v>8.68</v>
      </c>
      <c r="H2235">
        <v>1475.030397</v>
      </c>
      <c r="I2235">
        <v>51</v>
      </c>
      <c r="J2235">
        <v>2632</v>
      </c>
      <c r="K2235">
        <v>61</v>
      </c>
      <c r="L2235">
        <v>1</v>
      </c>
      <c r="M2235">
        <v>97</v>
      </c>
      <c r="N2235">
        <v>11.4</v>
      </c>
      <c r="O2235">
        <v>97</v>
      </c>
      <c r="P2235">
        <v>0.1</v>
      </c>
      <c r="Q2235">
        <v>51574.489419999998</v>
      </c>
      <c r="R2235">
        <v>1684432</v>
      </c>
      <c r="S2235">
        <v>1</v>
      </c>
      <c r="T2235">
        <v>0.9</v>
      </c>
      <c r="U2235">
        <v>0.92200000000000004</v>
      </c>
      <c r="V2235">
        <v>18.100000000000001</v>
      </c>
      <c r="W2235">
        <f t="shared" si="204"/>
        <v>0</v>
      </c>
      <c r="X2235">
        <f t="shared" si="205"/>
        <v>0</v>
      </c>
      <c r="Y2235">
        <f t="shared" si="206"/>
        <v>0</v>
      </c>
      <c r="Z2235">
        <f t="shared" si="207"/>
        <v>0</v>
      </c>
      <c r="AA2235">
        <f t="shared" si="208"/>
        <v>1</v>
      </c>
      <c r="AB2235">
        <f t="shared" si="209"/>
        <v>1</v>
      </c>
      <c r="AC2235">
        <v>81.400000000000006</v>
      </c>
    </row>
    <row r="2236" spans="1:29" x14ac:dyDescent="0.25">
      <c r="A2236" t="s">
        <v>27</v>
      </c>
      <c r="B2236" t="s">
        <v>105</v>
      </c>
      <c r="C2236">
        <v>2000</v>
      </c>
      <c r="D2236" t="s">
        <v>37</v>
      </c>
      <c r="E2236">
        <v>193</v>
      </c>
      <c r="F2236">
        <v>1</v>
      </c>
      <c r="G2236">
        <v>12.22</v>
      </c>
      <c r="H2236">
        <v>75.362514059999995</v>
      </c>
      <c r="J2236">
        <v>1</v>
      </c>
      <c r="K2236">
        <v>56.1</v>
      </c>
      <c r="L2236">
        <v>1</v>
      </c>
      <c r="M2236">
        <v>99</v>
      </c>
      <c r="N2236">
        <v>7.6</v>
      </c>
      <c r="O2236">
        <v>99</v>
      </c>
      <c r="P2236">
        <v>0.1</v>
      </c>
      <c r="Q2236">
        <v>4623.4671200000003</v>
      </c>
      <c r="R2236">
        <v>121971</v>
      </c>
      <c r="S2236">
        <v>2.2999999999999998</v>
      </c>
      <c r="T2236">
        <v>2.2999999999999998</v>
      </c>
      <c r="U2236">
        <v>0.76100000000000001</v>
      </c>
      <c r="V2236">
        <v>13.9</v>
      </c>
      <c r="W2236">
        <f t="shared" si="204"/>
        <v>0</v>
      </c>
      <c r="X2236">
        <f t="shared" si="205"/>
        <v>0</v>
      </c>
      <c r="Y2236">
        <f t="shared" si="206"/>
        <v>0</v>
      </c>
      <c r="Z2236">
        <f t="shared" si="207"/>
        <v>0</v>
      </c>
      <c r="AA2236">
        <f t="shared" si="208"/>
        <v>1</v>
      </c>
      <c r="AB2236">
        <f t="shared" si="209"/>
        <v>1</v>
      </c>
      <c r="AC2236">
        <v>71.7</v>
      </c>
    </row>
    <row r="2237" spans="1:29" x14ac:dyDescent="0.25">
      <c r="A2237" t="s">
        <v>32</v>
      </c>
      <c r="B2237" t="s">
        <v>84</v>
      </c>
      <c r="C2237">
        <v>2014</v>
      </c>
      <c r="D2237" t="s">
        <v>24</v>
      </c>
      <c r="E2237">
        <v>181</v>
      </c>
      <c r="F2237">
        <v>2</v>
      </c>
      <c r="G2237">
        <v>2.52</v>
      </c>
      <c r="H2237">
        <v>665.72602529999995</v>
      </c>
      <c r="I2237">
        <v>93</v>
      </c>
      <c r="J2237">
        <v>0</v>
      </c>
      <c r="K2237">
        <v>55.4</v>
      </c>
      <c r="L2237">
        <v>2</v>
      </c>
      <c r="M2237">
        <v>93</v>
      </c>
      <c r="N2237">
        <v>6.77</v>
      </c>
      <c r="O2237">
        <v>94</v>
      </c>
      <c r="P2237">
        <v>0.2</v>
      </c>
      <c r="Q2237">
        <v>3988.7718709999999</v>
      </c>
      <c r="R2237">
        <v>6281189</v>
      </c>
      <c r="S2237">
        <v>1.6</v>
      </c>
      <c r="T2237">
        <v>1.6</v>
      </c>
      <c r="U2237">
        <v>0.67600000000000005</v>
      </c>
      <c r="V2237">
        <v>13.2</v>
      </c>
      <c r="W2237">
        <f t="shared" si="204"/>
        <v>0</v>
      </c>
      <c r="X2237">
        <f t="shared" si="205"/>
        <v>0</v>
      </c>
      <c r="Y2237">
        <f t="shared" si="206"/>
        <v>0</v>
      </c>
      <c r="Z2237">
        <f t="shared" si="207"/>
        <v>0</v>
      </c>
      <c r="AA2237">
        <f t="shared" si="208"/>
        <v>0</v>
      </c>
      <c r="AB2237">
        <f t="shared" si="209"/>
        <v>0</v>
      </c>
      <c r="AC2237">
        <v>73.3</v>
      </c>
    </row>
    <row r="2238" spans="1:29" x14ac:dyDescent="0.25">
      <c r="A2238" t="s">
        <v>32</v>
      </c>
      <c r="B2238" t="s">
        <v>103</v>
      </c>
      <c r="C2238">
        <v>2002</v>
      </c>
      <c r="D2238" t="s">
        <v>24</v>
      </c>
      <c r="E2238">
        <v>33</v>
      </c>
      <c r="F2238">
        <v>19</v>
      </c>
      <c r="G2238">
        <v>6.1</v>
      </c>
      <c r="H2238">
        <v>50.285582230000003</v>
      </c>
      <c r="J2238">
        <v>0</v>
      </c>
      <c r="K2238">
        <v>35.6</v>
      </c>
      <c r="L2238">
        <v>26</v>
      </c>
      <c r="M2238">
        <v>54</v>
      </c>
      <c r="N2238">
        <v>5.47</v>
      </c>
      <c r="O2238">
        <v>48</v>
      </c>
      <c r="P2238">
        <v>4.8</v>
      </c>
      <c r="Q2238">
        <v>393.16327000000001</v>
      </c>
      <c r="R2238">
        <v>8834733</v>
      </c>
      <c r="S2238">
        <v>4.5999999999999996</v>
      </c>
      <c r="T2238">
        <v>4.7</v>
      </c>
      <c r="U2238">
        <v>0.44400000000000001</v>
      </c>
      <c r="V2238">
        <v>8</v>
      </c>
      <c r="W2238">
        <f t="shared" si="204"/>
        <v>0</v>
      </c>
      <c r="X2238">
        <f t="shared" si="205"/>
        <v>0</v>
      </c>
      <c r="Y2238">
        <f t="shared" si="206"/>
        <v>0</v>
      </c>
      <c r="Z2238">
        <f t="shared" si="207"/>
        <v>0</v>
      </c>
      <c r="AA2238">
        <f t="shared" si="208"/>
        <v>0</v>
      </c>
      <c r="AB2238">
        <f t="shared" si="209"/>
        <v>0</v>
      </c>
      <c r="AC2238">
        <v>59.3</v>
      </c>
    </row>
    <row r="2239" spans="1:29" x14ac:dyDescent="0.25">
      <c r="A2239" t="s">
        <v>38</v>
      </c>
      <c r="B2239" t="s">
        <v>161</v>
      </c>
      <c r="C2239">
        <v>2011</v>
      </c>
      <c r="D2239" t="s">
        <v>24</v>
      </c>
      <c r="E2239">
        <v>285</v>
      </c>
      <c r="F2239">
        <v>10</v>
      </c>
      <c r="G2239">
        <v>0.88</v>
      </c>
      <c r="H2239">
        <v>23.407312860000001</v>
      </c>
      <c r="I2239">
        <v>66</v>
      </c>
      <c r="J2239">
        <v>0</v>
      </c>
      <c r="K2239">
        <v>45.7</v>
      </c>
      <c r="L2239">
        <v>13</v>
      </c>
      <c r="M2239">
        <v>69</v>
      </c>
      <c r="N2239">
        <v>4.9400000000000004</v>
      </c>
      <c r="O2239">
        <v>72</v>
      </c>
      <c r="P2239">
        <v>1</v>
      </c>
      <c r="Q2239">
        <v>177.867119</v>
      </c>
      <c r="R2239">
        <v>7269348</v>
      </c>
      <c r="S2239">
        <v>1.3</v>
      </c>
      <c r="T2239">
        <v>1.3</v>
      </c>
      <c r="U2239">
        <v>0.49399999999999999</v>
      </c>
      <c r="V2239">
        <v>9.9</v>
      </c>
      <c r="W2239">
        <f t="shared" si="204"/>
        <v>0</v>
      </c>
      <c r="X2239">
        <f t="shared" si="205"/>
        <v>0</v>
      </c>
      <c r="Y2239">
        <f t="shared" si="206"/>
        <v>1</v>
      </c>
      <c r="Z2239">
        <f t="shared" si="207"/>
        <v>0</v>
      </c>
      <c r="AA2239">
        <f t="shared" si="208"/>
        <v>0</v>
      </c>
      <c r="AB2239">
        <f t="shared" si="209"/>
        <v>0</v>
      </c>
      <c r="AC2239">
        <v>62</v>
      </c>
    </row>
    <row r="2240" spans="1:29" x14ac:dyDescent="0.25">
      <c r="A2240" t="s">
        <v>25</v>
      </c>
      <c r="B2240" t="s">
        <v>142</v>
      </c>
      <c r="C2240">
        <v>2012</v>
      </c>
      <c r="D2240" t="s">
        <v>24</v>
      </c>
      <c r="E2240">
        <v>231</v>
      </c>
      <c r="F2240">
        <v>1</v>
      </c>
      <c r="G2240">
        <v>0.01</v>
      </c>
      <c r="H2240">
        <v>253.8285861</v>
      </c>
      <c r="I2240">
        <v>99</v>
      </c>
      <c r="J2240">
        <v>0</v>
      </c>
      <c r="K2240">
        <v>49.2</v>
      </c>
      <c r="L2240">
        <v>2</v>
      </c>
      <c r="M2240">
        <v>99</v>
      </c>
      <c r="N2240">
        <v>4.22</v>
      </c>
      <c r="O2240">
        <v>99</v>
      </c>
      <c r="P2240">
        <v>0.1</v>
      </c>
      <c r="Q2240">
        <v>4368.8224799999998</v>
      </c>
      <c r="R2240">
        <v>2814226</v>
      </c>
      <c r="S2240">
        <v>2.2000000000000002</v>
      </c>
      <c r="T2240">
        <v>2.2999999999999998</v>
      </c>
      <c r="U2240">
        <v>0.71199999999999997</v>
      </c>
      <c r="V2240">
        <v>14.7</v>
      </c>
      <c r="W2240">
        <f t="shared" si="204"/>
        <v>0</v>
      </c>
      <c r="X2240">
        <f t="shared" si="205"/>
        <v>1</v>
      </c>
      <c r="Y2240">
        <f t="shared" si="206"/>
        <v>0</v>
      </c>
      <c r="Z2240">
        <f t="shared" si="207"/>
        <v>0</v>
      </c>
      <c r="AA2240">
        <f t="shared" si="208"/>
        <v>0</v>
      </c>
      <c r="AB2240">
        <f t="shared" si="209"/>
        <v>0</v>
      </c>
      <c r="AC2240">
        <v>67.8</v>
      </c>
    </row>
    <row r="2241" spans="1:29" x14ac:dyDescent="0.25">
      <c r="A2241" t="s">
        <v>29</v>
      </c>
      <c r="B2241" t="s">
        <v>56</v>
      </c>
      <c r="C2241">
        <v>2002</v>
      </c>
      <c r="D2241" t="s">
        <v>24</v>
      </c>
      <c r="E2241">
        <v>338</v>
      </c>
      <c r="F2241">
        <v>49</v>
      </c>
      <c r="G2241">
        <v>4.53</v>
      </c>
      <c r="H2241">
        <v>3.1955668309999998</v>
      </c>
      <c r="J2241">
        <v>1744</v>
      </c>
      <c r="K2241">
        <v>12.9</v>
      </c>
      <c r="L2241">
        <v>93</v>
      </c>
      <c r="M2241">
        <v>69</v>
      </c>
      <c r="N2241">
        <v>5.26</v>
      </c>
      <c r="O2241">
        <v>69</v>
      </c>
      <c r="P2241">
        <v>3.2</v>
      </c>
      <c r="Q2241">
        <v>26.7635413</v>
      </c>
      <c r="R2241">
        <v>122931</v>
      </c>
      <c r="S2241">
        <v>11</v>
      </c>
      <c r="T2241">
        <v>1.6</v>
      </c>
      <c r="U2241">
        <v>0</v>
      </c>
      <c r="V2241">
        <v>3.6</v>
      </c>
      <c r="W2241">
        <f t="shared" si="204"/>
        <v>1</v>
      </c>
      <c r="X2241">
        <f t="shared" si="205"/>
        <v>0</v>
      </c>
      <c r="Y2241">
        <f t="shared" si="206"/>
        <v>0</v>
      </c>
      <c r="Z2241">
        <f t="shared" si="207"/>
        <v>0</v>
      </c>
      <c r="AA2241">
        <f t="shared" si="208"/>
        <v>0</v>
      </c>
      <c r="AB2241">
        <f t="shared" si="209"/>
        <v>0</v>
      </c>
      <c r="AC2241">
        <v>51</v>
      </c>
    </row>
    <row r="2242" spans="1:29" x14ac:dyDescent="0.25">
      <c r="A2242" t="s">
        <v>25</v>
      </c>
      <c r="B2242" t="s">
        <v>115</v>
      </c>
      <c r="C2242">
        <v>2014</v>
      </c>
      <c r="D2242" t="s">
        <v>37</v>
      </c>
      <c r="E2242">
        <v>57</v>
      </c>
      <c r="F2242">
        <v>2</v>
      </c>
      <c r="G2242">
        <v>0.01</v>
      </c>
      <c r="H2242">
        <v>88.833622430000005</v>
      </c>
      <c r="J2242">
        <v>462</v>
      </c>
      <c r="K2242">
        <v>28.6</v>
      </c>
      <c r="L2242">
        <v>3</v>
      </c>
      <c r="M2242">
        <v>99</v>
      </c>
      <c r="N2242">
        <v>1.23</v>
      </c>
      <c r="O2242">
        <v>96</v>
      </c>
      <c r="P2242">
        <v>0.1</v>
      </c>
      <c r="Q2242">
        <v>3896.2115100000001</v>
      </c>
      <c r="R2242">
        <v>127276</v>
      </c>
      <c r="S2242">
        <v>2</v>
      </c>
      <c r="T2242">
        <v>1.7</v>
      </c>
      <c r="U2242">
        <v>0.89900000000000002</v>
      </c>
      <c r="V2242">
        <v>15.3</v>
      </c>
      <c r="W2242">
        <f t="shared" si="204"/>
        <v>0</v>
      </c>
      <c r="X2242">
        <f t="shared" si="205"/>
        <v>1</v>
      </c>
      <c r="Y2242">
        <f t="shared" si="206"/>
        <v>0</v>
      </c>
      <c r="Z2242">
        <f t="shared" si="207"/>
        <v>0</v>
      </c>
      <c r="AA2242">
        <f t="shared" si="208"/>
        <v>0</v>
      </c>
      <c r="AB2242">
        <f t="shared" si="209"/>
        <v>1</v>
      </c>
      <c r="AC2242">
        <v>83.5</v>
      </c>
    </row>
    <row r="2243" spans="1:29" x14ac:dyDescent="0.25">
      <c r="A2243" t="s">
        <v>34</v>
      </c>
      <c r="B2243" t="s">
        <v>50</v>
      </c>
      <c r="C2243">
        <v>2004</v>
      </c>
      <c r="D2243" t="s">
        <v>24</v>
      </c>
      <c r="E2243">
        <v>226</v>
      </c>
      <c r="F2243">
        <v>12</v>
      </c>
      <c r="G2243">
        <v>2.66</v>
      </c>
      <c r="H2243">
        <v>0</v>
      </c>
      <c r="I2243">
        <v>84</v>
      </c>
      <c r="J2243">
        <v>0</v>
      </c>
      <c r="K2243">
        <v>45.4</v>
      </c>
      <c r="L2243">
        <v>16</v>
      </c>
      <c r="M2243">
        <v>84</v>
      </c>
      <c r="N2243">
        <v>5.22</v>
      </c>
      <c r="O2243">
        <v>84</v>
      </c>
      <c r="P2243">
        <v>0.2</v>
      </c>
      <c r="S2243">
        <v>1.4</v>
      </c>
      <c r="T2243">
        <v>1.2</v>
      </c>
      <c r="U2243">
        <v>0.62</v>
      </c>
      <c r="V2243">
        <v>14.6</v>
      </c>
      <c r="W2243">
        <f t="shared" ref="W2243:W2306" si="210">IF(A2243="Africa",1,0)</f>
        <v>0</v>
      </c>
      <c r="X2243">
        <f t="shared" ref="X2243:X2306" si="211">IF(A2243="Asia",1,0)</f>
        <v>0</v>
      </c>
      <c r="Y2243">
        <f t="shared" ref="Y2243:Y2306" si="212">IF(A2243="Oceania",1,0)</f>
        <v>0</v>
      </c>
      <c r="Z2243">
        <f t="shared" ref="Z2243:Z2306" si="213">IF(A2243="South America",1,0)</f>
        <v>1</v>
      </c>
      <c r="AA2243">
        <f t="shared" ref="AA2243:AA2306" si="214">IF(A2243="Europe",1,0)</f>
        <v>0</v>
      </c>
      <c r="AB2243">
        <f t="shared" ref="AB2243:AB2306" si="215">IF(D2243="Developed",1,0)</f>
        <v>0</v>
      </c>
      <c r="AC2243">
        <v>65.099999999999994</v>
      </c>
    </row>
    <row r="2244" spans="1:29" x14ac:dyDescent="0.25">
      <c r="A2244" t="s">
        <v>29</v>
      </c>
      <c r="B2244" t="s">
        <v>203</v>
      </c>
      <c r="C2244">
        <v>2005</v>
      </c>
      <c r="D2244" t="s">
        <v>24</v>
      </c>
      <c r="E2244">
        <v>357</v>
      </c>
      <c r="F2244">
        <v>15</v>
      </c>
      <c r="G2244">
        <v>1.1399999999999999</v>
      </c>
      <c r="H2244">
        <v>36.621742879999999</v>
      </c>
      <c r="J2244">
        <v>38</v>
      </c>
      <c r="K2244">
        <v>18.899999999999999</v>
      </c>
      <c r="L2244">
        <v>22</v>
      </c>
      <c r="M2244">
        <v>8</v>
      </c>
      <c r="N2244">
        <v>5.17</v>
      </c>
      <c r="O2244">
        <v>82</v>
      </c>
      <c r="P2244">
        <v>5</v>
      </c>
      <c r="Q2244">
        <v>372.17218370000001</v>
      </c>
      <c r="R2244">
        <v>5683268</v>
      </c>
      <c r="S2244">
        <v>8.4</v>
      </c>
      <c r="T2244">
        <v>8.3000000000000007</v>
      </c>
      <c r="U2244">
        <v>0.435</v>
      </c>
      <c r="V2244">
        <v>10.1</v>
      </c>
      <c r="W2244">
        <f t="shared" si="210"/>
        <v>1</v>
      </c>
      <c r="X2244">
        <f t="shared" si="211"/>
        <v>0</v>
      </c>
      <c r="Y2244">
        <f t="shared" si="212"/>
        <v>0</v>
      </c>
      <c r="Z2244">
        <f t="shared" si="213"/>
        <v>0</v>
      </c>
      <c r="AA2244">
        <f t="shared" si="214"/>
        <v>0</v>
      </c>
      <c r="AB2244">
        <f t="shared" si="215"/>
        <v>0</v>
      </c>
      <c r="AC2244">
        <v>55</v>
      </c>
    </row>
    <row r="2245" spans="1:29" x14ac:dyDescent="0.25">
      <c r="A2245" t="s">
        <v>32</v>
      </c>
      <c r="B2245" t="s">
        <v>71</v>
      </c>
      <c r="C2245">
        <v>2012</v>
      </c>
      <c r="D2245" t="s">
        <v>24</v>
      </c>
      <c r="E2245">
        <v>97</v>
      </c>
      <c r="F2245">
        <v>1</v>
      </c>
      <c r="G2245">
        <v>3.34</v>
      </c>
      <c r="H2245">
        <v>2568.237059</v>
      </c>
      <c r="I2245">
        <v>91</v>
      </c>
      <c r="J2245">
        <v>0</v>
      </c>
      <c r="K2245">
        <v>57.5</v>
      </c>
      <c r="L2245">
        <v>1</v>
      </c>
      <c r="M2245">
        <v>9</v>
      </c>
      <c r="N2245">
        <v>9.56</v>
      </c>
      <c r="O2245">
        <v>91</v>
      </c>
      <c r="P2245">
        <v>0.1</v>
      </c>
      <c r="Q2245">
        <v>9985.3695900000002</v>
      </c>
      <c r="R2245">
        <v>4654122</v>
      </c>
      <c r="S2245">
        <v>1.8</v>
      </c>
      <c r="T2245">
        <v>1.7</v>
      </c>
      <c r="U2245">
        <v>0.75800000000000001</v>
      </c>
      <c r="V2245">
        <v>13.6</v>
      </c>
      <c r="W2245">
        <f t="shared" si="210"/>
        <v>0</v>
      </c>
      <c r="X2245">
        <f t="shared" si="211"/>
        <v>0</v>
      </c>
      <c r="Y2245">
        <f t="shared" si="212"/>
        <v>0</v>
      </c>
      <c r="Z2245">
        <f t="shared" si="213"/>
        <v>0</v>
      </c>
      <c r="AA2245">
        <f t="shared" si="214"/>
        <v>0</v>
      </c>
      <c r="AB2245">
        <f t="shared" si="215"/>
        <v>0</v>
      </c>
      <c r="AC2245">
        <v>79.2</v>
      </c>
    </row>
    <row r="2246" spans="1:29" x14ac:dyDescent="0.25">
      <c r="A2246" t="s">
        <v>29</v>
      </c>
      <c r="B2246" t="s">
        <v>182</v>
      </c>
      <c r="C2246">
        <v>2008</v>
      </c>
      <c r="D2246" t="s">
        <v>24</v>
      </c>
      <c r="E2246">
        <v>184</v>
      </c>
      <c r="F2246">
        <v>0</v>
      </c>
      <c r="G2246">
        <v>6.33</v>
      </c>
      <c r="H2246">
        <v>701.85263640000005</v>
      </c>
      <c r="I2246">
        <v>99</v>
      </c>
      <c r="J2246">
        <v>0</v>
      </c>
      <c r="K2246">
        <v>31.8</v>
      </c>
      <c r="L2246">
        <v>0</v>
      </c>
      <c r="M2246">
        <v>99</v>
      </c>
      <c r="N2246">
        <v>2.64</v>
      </c>
      <c r="O2246">
        <v>99</v>
      </c>
      <c r="P2246">
        <v>0.1</v>
      </c>
      <c r="Q2246">
        <v>11122.8627</v>
      </c>
      <c r="R2246">
        <v>86956</v>
      </c>
      <c r="S2246">
        <v>5.9</v>
      </c>
      <c r="T2246">
        <v>6.3</v>
      </c>
      <c r="U2246">
        <v>0.73899999999999999</v>
      </c>
      <c r="V2246">
        <v>13.2</v>
      </c>
      <c r="W2246">
        <f t="shared" si="210"/>
        <v>1</v>
      </c>
      <c r="X2246">
        <f t="shared" si="211"/>
        <v>0</v>
      </c>
      <c r="Y2246">
        <f t="shared" si="212"/>
        <v>0</v>
      </c>
      <c r="Z2246">
        <f t="shared" si="213"/>
        <v>0</v>
      </c>
      <c r="AA2246">
        <f t="shared" si="214"/>
        <v>0</v>
      </c>
      <c r="AB2246">
        <f t="shared" si="215"/>
        <v>0</v>
      </c>
      <c r="AC2246">
        <v>72.2</v>
      </c>
    </row>
    <row r="2247" spans="1:29" x14ac:dyDescent="0.25">
      <c r="A2247" t="s">
        <v>34</v>
      </c>
      <c r="B2247" t="s">
        <v>163</v>
      </c>
      <c r="C2247">
        <v>2003</v>
      </c>
      <c r="D2247" t="s">
        <v>24</v>
      </c>
      <c r="E2247">
        <v>152</v>
      </c>
      <c r="F2247">
        <v>15</v>
      </c>
      <c r="G2247">
        <v>4.5</v>
      </c>
      <c r="H2247">
        <v>34.70333523</v>
      </c>
      <c r="I2247">
        <v>65</v>
      </c>
      <c r="J2247">
        <v>0</v>
      </c>
      <c r="K2247">
        <v>47.4</v>
      </c>
      <c r="L2247">
        <v>19</v>
      </c>
      <c r="M2247">
        <v>95</v>
      </c>
      <c r="N2247">
        <v>4.5999999999999996</v>
      </c>
      <c r="O2247">
        <v>94</v>
      </c>
      <c r="P2247">
        <v>0.4</v>
      </c>
      <c r="Q2247">
        <v>218.25997000000001</v>
      </c>
      <c r="R2247">
        <v>26937738</v>
      </c>
      <c r="S2247">
        <v>1.3</v>
      </c>
      <c r="T2247">
        <v>1.3</v>
      </c>
      <c r="U2247">
        <v>0.68600000000000005</v>
      </c>
      <c r="V2247">
        <v>13.3</v>
      </c>
      <c r="W2247">
        <f t="shared" si="210"/>
        <v>0</v>
      </c>
      <c r="X2247">
        <f t="shared" si="211"/>
        <v>0</v>
      </c>
      <c r="Y2247">
        <f t="shared" si="212"/>
        <v>0</v>
      </c>
      <c r="Z2247">
        <f t="shared" si="213"/>
        <v>1</v>
      </c>
      <c r="AA2247">
        <f t="shared" si="214"/>
        <v>0</v>
      </c>
      <c r="AB2247">
        <f t="shared" si="215"/>
        <v>0</v>
      </c>
      <c r="AC2247">
        <v>72.099999999999994</v>
      </c>
    </row>
    <row r="2248" spans="1:29" x14ac:dyDescent="0.25">
      <c r="A2248" t="s">
        <v>27</v>
      </c>
      <c r="B2248" t="s">
        <v>196</v>
      </c>
      <c r="C2248">
        <v>2014</v>
      </c>
      <c r="D2248" t="s">
        <v>37</v>
      </c>
      <c r="E2248">
        <v>54</v>
      </c>
      <c r="F2248">
        <v>0</v>
      </c>
      <c r="G2248">
        <v>7.3</v>
      </c>
      <c r="H2248">
        <v>1142.212403</v>
      </c>
      <c r="I2248">
        <v>67</v>
      </c>
      <c r="J2248">
        <v>26</v>
      </c>
      <c r="K2248">
        <v>59</v>
      </c>
      <c r="L2248">
        <v>0</v>
      </c>
      <c r="M2248">
        <v>98</v>
      </c>
      <c r="N2248">
        <v>11.93</v>
      </c>
      <c r="O2248">
        <v>98</v>
      </c>
      <c r="P2248">
        <v>0.1</v>
      </c>
      <c r="Q2248">
        <v>5918.1989800000001</v>
      </c>
      <c r="R2248">
        <v>969611</v>
      </c>
      <c r="S2248">
        <v>1.5</v>
      </c>
      <c r="T2248">
        <v>1.3</v>
      </c>
      <c r="U2248">
        <v>0.90600000000000003</v>
      </c>
      <c r="V2248">
        <v>15.8</v>
      </c>
      <c r="W2248">
        <f t="shared" si="210"/>
        <v>0</v>
      </c>
      <c r="X2248">
        <f t="shared" si="211"/>
        <v>0</v>
      </c>
      <c r="Y2248">
        <f t="shared" si="212"/>
        <v>0</v>
      </c>
      <c r="Z2248">
        <f t="shared" si="213"/>
        <v>0</v>
      </c>
      <c r="AA2248">
        <f t="shared" si="214"/>
        <v>1</v>
      </c>
      <c r="AB2248">
        <f t="shared" si="215"/>
        <v>1</v>
      </c>
      <c r="AC2248">
        <v>82.3</v>
      </c>
    </row>
    <row r="2249" spans="1:29" x14ac:dyDescent="0.25">
      <c r="A2249" t="s">
        <v>25</v>
      </c>
      <c r="B2249" t="s">
        <v>54</v>
      </c>
      <c r="C2249">
        <v>2001</v>
      </c>
      <c r="D2249" t="s">
        <v>24</v>
      </c>
      <c r="E2249">
        <v>19</v>
      </c>
      <c r="F2249">
        <v>0</v>
      </c>
      <c r="G2249">
        <v>0.47</v>
      </c>
      <c r="H2249">
        <v>1078.6624400000001</v>
      </c>
      <c r="I2249">
        <v>99</v>
      </c>
      <c r="J2249">
        <v>11</v>
      </c>
      <c r="K2249">
        <v>27</v>
      </c>
      <c r="L2249">
        <v>0</v>
      </c>
      <c r="M2249">
        <v>99</v>
      </c>
      <c r="N2249">
        <v>3.6</v>
      </c>
      <c r="O2249">
        <v>97</v>
      </c>
      <c r="P2249">
        <v>0.1</v>
      </c>
      <c r="Q2249">
        <v>16468.128860000001</v>
      </c>
      <c r="S2249">
        <v>6.8</v>
      </c>
      <c r="T2249">
        <v>6.2</v>
      </c>
      <c r="U2249">
        <v>0.81899999999999995</v>
      </c>
      <c r="V2249">
        <v>13.4</v>
      </c>
      <c r="W2249">
        <f t="shared" si="210"/>
        <v>0</v>
      </c>
      <c r="X2249">
        <f t="shared" si="211"/>
        <v>1</v>
      </c>
      <c r="Y2249">
        <f t="shared" si="212"/>
        <v>0</v>
      </c>
      <c r="Z2249">
        <f t="shared" si="213"/>
        <v>0</v>
      </c>
      <c r="AA2249">
        <f t="shared" si="214"/>
        <v>0</v>
      </c>
      <c r="AB2249">
        <f t="shared" si="215"/>
        <v>0</v>
      </c>
      <c r="AC2249">
        <v>74.7</v>
      </c>
    </row>
    <row r="2250" spans="1:29" x14ac:dyDescent="0.25">
      <c r="A2250" t="s">
        <v>25</v>
      </c>
      <c r="B2250" t="s">
        <v>54</v>
      </c>
      <c r="C2250">
        <v>2011</v>
      </c>
      <c r="D2250" t="s">
        <v>24</v>
      </c>
      <c r="E2250">
        <v>79</v>
      </c>
      <c r="F2250">
        <v>0</v>
      </c>
      <c r="G2250">
        <v>0.97</v>
      </c>
      <c r="H2250">
        <v>295.7730171</v>
      </c>
      <c r="I2250">
        <v>93</v>
      </c>
      <c r="J2250">
        <v>4</v>
      </c>
      <c r="K2250">
        <v>37.200000000000003</v>
      </c>
      <c r="L2250">
        <v>0</v>
      </c>
      <c r="M2250">
        <v>99</v>
      </c>
      <c r="N2250">
        <v>2.25</v>
      </c>
      <c r="O2250">
        <v>97</v>
      </c>
      <c r="P2250">
        <v>0.1</v>
      </c>
      <c r="Q2250">
        <v>4717.2730000000001</v>
      </c>
      <c r="S2250">
        <v>5.9</v>
      </c>
      <c r="T2250">
        <v>5.4</v>
      </c>
      <c r="U2250">
        <v>0.84599999999999997</v>
      </c>
      <c r="V2250">
        <v>14.1</v>
      </c>
      <c r="W2250">
        <f t="shared" si="210"/>
        <v>0</v>
      </c>
      <c r="X2250">
        <f t="shared" si="211"/>
        <v>1</v>
      </c>
      <c r="Y2250">
        <f t="shared" si="212"/>
        <v>0</v>
      </c>
      <c r="Z2250">
        <f t="shared" si="213"/>
        <v>0</v>
      </c>
      <c r="AA2250">
        <f t="shared" si="214"/>
        <v>0</v>
      </c>
      <c r="AB2250">
        <f t="shared" si="215"/>
        <v>0</v>
      </c>
      <c r="AC2250">
        <v>77.400000000000006</v>
      </c>
    </row>
    <row r="2251" spans="1:29" x14ac:dyDescent="0.25">
      <c r="A2251" t="s">
        <v>27</v>
      </c>
      <c r="B2251" t="s">
        <v>78</v>
      </c>
      <c r="C2251">
        <v>2000</v>
      </c>
      <c r="D2251" t="s">
        <v>37</v>
      </c>
      <c r="E2251">
        <v>12</v>
      </c>
      <c r="F2251">
        <v>0</v>
      </c>
      <c r="G2251">
        <v>11.69</v>
      </c>
      <c r="H2251">
        <v>508.74969119999997</v>
      </c>
      <c r="J2251">
        <v>14</v>
      </c>
      <c r="K2251">
        <v>52.2</v>
      </c>
      <c r="L2251">
        <v>0</v>
      </c>
      <c r="M2251">
        <v>97</v>
      </c>
      <c r="N2251">
        <v>8.6999999999999993</v>
      </c>
      <c r="O2251">
        <v>97</v>
      </c>
      <c r="P2251">
        <v>0.1</v>
      </c>
      <c r="Q2251">
        <v>3743.55917</v>
      </c>
      <c r="R2251">
        <v>5339616</v>
      </c>
      <c r="S2251">
        <v>1.3</v>
      </c>
      <c r="T2251">
        <v>1</v>
      </c>
      <c r="U2251">
        <v>0.86</v>
      </c>
      <c r="V2251">
        <v>16.5</v>
      </c>
      <c r="W2251">
        <f t="shared" si="210"/>
        <v>0</v>
      </c>
      <c r="X2251">
        <f t="shared" si="211"/>
        <v>0</v>
      </c>
      <c r="Y2251">
        <f t="shared" si="212"/>
        <v>0</v>
      </c>
      <c r="Z2251">
        <f t="shared" si="213"/>
        <v>0</v>
      </c>
      <c r="AA2251">
        <f t="shared" si="214"/>
        <v>1</v>
      </c>
      <c r="AB2251">
        <f t="shared" si="215"/>
        <v>1</v>
      </c>
      <c r="AC2251">
        <v>76.900000000000006</v>
      </c>
    </row>
    <row r="2252" spans="1:29" x14ac:dyDescent="0.25">
      <c r="A2252" t="s">
        <v>25</v>
      </c>
      <c r="B2252" t="s">
        <v>168</v>
      </c>
      <c r="C2252">
        <v>2009</v>
      </c>
      <c r="D2252" t="s">
        <v>24</v>
      </c>
      <c r="E2252">
        <v>75</v>
      </c>
      <c r="F2252">
        <v>2</v>
      </c>
      <c r="G2252">
        <v>8.9700000000000006</v>
      </c>
      <c r="H2252">
        <v>0</v>
      </c>
      <c r="I2252">
        <v>94</v>
      </c>
      <c r="J2252">
        <v>17</v>
      </c>
      <c r="K2252">
        <v>29.1</v>
      </c>
      <c r="L2252">
        <v>2</v>
      </c>
      <c r="M2252">
        <v>95</v>
      </c>
      <c r="N2252">
        <v>6.66</v>
      </c>
      <c r="O2252">
        <v>94</v>
      </c>
      <c r="P2252">
        <v>0.1</v>
      </c>
      <c r="S2252">
        <v>1.5</v>
      </c>
      <c r="T2252">
        <v>1</v>
      </c>
      <c r="W2252">
        <f t="shared" si="210"/>
        <v>0</v>
      </c>
      <c r="X2252">
        <f t="shared" si="211"/>
        <v>1</v>
      </c>
      <c r="Y2252">
        <f t="shared" si="212"/>
        <v>0</v>
      </c>
      <c r="Z2252">
        <f t="shared" si="213"/>
        <v>0</v>
      </c>
      <c r="AA2252">
        <f t="shared" si="214"/>
        <v>0</v>
      </c>
      <c r="AB2252">
        <f t="shared" si="215"/>
        <v>0</v>
      </c>
      <c r="AC2252">
        <v>86</v>
      </c>
    </row>
    <row r="2253" spans="1:29" x14ac:dyDescent="0.25">
      <c r="A2253" t="s">
        <v>27</v>
      </c>
      <c r="B2253" t="s">
        <v>196</v>
      </c>
      <c r="C2253">
        <v>2011</v>
      </c>
      <c r="D2253" t="s">
        <v>37</v>
      </c>
      <c r="E2253">
        <v>58</v>
      </c>
      <c r="F2253">
        <v>0</v>
      </c>
      <c r="G2253">
        <v>7.4</v>
      </c>
      <c r="H2253">
        <v>11477.667100000001</v>
      </c>
      <c r="I2253">
        <v>42</v>
      </c>
      <c r="J2253">
        <v>26</v>
      </c>
      <c r="K2253">
        <v>57.7</v>
      </c>
      <c r="L2253">
        <v>0</v>
      </c>
      <c r="M2253">
        <v>98</v>
      </c>
      <c r="N2253">
        <v>11.7</v>
      </c>
      <c r="O2253">
        <v>98</v>
      </c>
      <c r="P2253">
        <v>0.1</v>
      </c>
      <c r="Q2253">
        <v>59593.287109999997</v>
      </c>
      <c r="R2253">
        <v>9449213</v>
      </c>
      <c r="S2253">
        <v>1.4</v>
      </c>
      <c r="T2253">
        <v>1.3</v>
      </c>
      <c r="U2253">
        <v>0.90100000000000002</v>
      </c>
      <c r="V2253">
        <v>16</v>
      </c>
      <c r="W2253">
        <f t="shared" si="210"/>
        <v>0</v>
      </c>
      <c r="X2253">
        <f t="shared" si="211"/>
        <v>0</v>
      </c>
      <c r="Y2253">
        <f t="shared" si="212"/>
        <v>0</v>
      </c>
      <c r="Z2253">
        <f t="shared" si="213"/>
        <v>0</v>
      </c>
      <c r="AA2253">
        <f t="shared" si="214"/>
        <v>1</v>
      </c>
      <c r="AB2253">
        <f t="shared" si="215"/>
        <v>1</v>
      </c>
      <c r="AC2253">
        <v>81.7</v>
      </c>
    </row>
    <row r="2254" spans="1:29" x14ac:dyDescent="0.25">
      <c r="A2254" t="s">
        <v>25</v>
      </c>
      <c r="B2254" t="s">
        <v>23</v>
      </c>
      <c r="C2254">
        <v>2014</v>
      </c>
      <c r="D2254" t="s">
        <v>24</v>
      </c>
      <c r="E2254">
        <v>271</v>
      </c>
      <c r="F2254">
        <v>64</v>
      </c>
      <c r="G2254">
        <v>0.01</v>
      </c>
      <c r="H2254">
        <v>73.523581680000007</v>
      </c>
      <c r="I2254">
        <v>62</v>
      </c>
      <c r="J2254">
        <v>492</v>
      </c>
      <c r="K2254">
        <v>18.600000000000001</v>
      </c>
      <c r="L2254">
        <v>86</v>
      </c>
      <c r="M2254">
        <v>58</v>
      </c>
      <c r="N2254">
        <v>8.18</v>
      </c>
      <c r="O2254">
        <v>62</v>
      </c>
      <c r="P2254">
        <v>0.1</v>
      </c>
      <c r="Q2254">
        <v>612.69651399999998</v>
      </c>
      <c r="R2254">
        <v>327582</v>
      </c>
      <c r="S2254">
        <v>17.5</v>
      </c>
      <c r="T2254">
        <v>17.5</v>
      </c>
      <c r="U2254">
        <v>0.47599999999999998</v>
      </c>
      <c r="V2254">
        <v>10</v>
      </c>
      <c r="W2254">
        <f t="shared" si="210"/>
        <v>0</v>
      </c>
      <c r="X2254">
        <f t="shared" si="211"/>
        <v>1</v>
      </c>
      <c r="Y2254">
        <f t="shared" si="212"/>
        <v>0</v>
      </c>
      <c r="Z2254">
        <f t="shared" si="213"/>
        <v>0</v>
      </c>
      <c r="AA2254">
        <f t="shared" si="214"/>
        <v>0</v>
      </c>
      <c r="AB2254">
        <f t="shared" si="215"/>
        <v>0</v>
      </c>
      <c r="AC2254">
        <v>59.9</v>
      </c>
    </row>
    <row r="2255" spans="1:29" x14ac:dyDescent="0.25">
      <c r="A2255" t="s">
        <v>27</v>
      </c>
      <c r="B2255" t="s">
        <v>75</v>
      </c>
      <c r="C2255">
        <v>2010</v>
      </c>
      <c r="D2255" t="s">
        <v>37</v>
      </c>
      <c r="E2255">
        <v>99</v>
      </c>
      <c r="F2255">
        <v>0</v>
      </c>
      <c r="G2255">
        <v>12.69</v>
      </c>
      <c r="H2255">
        <v>0</v>
      </c>
      <c r="I2255">
        <v>99</v>
      </c>
      <c r="J2255">
        <v>0</v>
      </c>
      <c r="K2255">
        <v>63.6</v>
      </c>
      <c r="L2255">
        <v>0</v>
      </c>
      <c r="M2255">
        <v>99</v>
      </c>
      <c r="N2255">
        <v>7.43</v>
      </c>
      <c r="O2255">
        <v>99</v>
      </c>
      <c r="P2255">
        <v>0.1</v>
      </c>
      <c r="S2255">
        <v>1.9</v>
      </c>
      <c r="T2255">
        <v>2</v>
      </c>
      <c r="W2255">
        <f t="shared" si="210"/>
        <v>0</v>
      </c>
      <c r="X2255">
        <f t="shared" si="211"/>
        <v>0</v>
      </c>
      <c r="Y2255">
        <f t="shared" si="212"/>
        <v>0</v>
      </c>
      <c r="Z2255">
        <f t="shared" si="213"/>
        <v>0</v>
      </c>
      <c r="AA2255">
        <f t="shared" si="214"/>
        <v>1</v>
      </c>
      <c r="AB2255">
        <f t="shared" si="215"/>
        <v>1</v>
      </c>
      <c r="AC2255">
        <v>77.5</v>
      </c>
    </row>
    <row r="2256" spans="1:29" x14ac:dyDescent="0.25">
      <c r="A2256" t="s">
        <v>29</v>
      </c>
      <c r="B2256" t="s">
        <v>101</v>
      </c>
      <c r="C2256">
        <v>2007</v>
      </c>
      <c r="D2256" t="s">
        <v>24</v>
      </c>
      <c r="E2256">
        <v>32</v>
      </c>
      <c r="F2256">
        <v>5</v>
      </c>
      <c r="G2256">
        <v>2.98</v>
      </c>
      <c r="H2256">
        <v>31.06932595</v>
      </c>
      <c r="J2256">
        <v>1</v>
      </c>
      <c r="K2256">
        <v>21.3</v>
      </c>
      <c r="L2256">
        <v>7</v>
      </c>
      <c r="M2256">
        <v>76</v>
      </c>
      <c r="N2256">
        <v>6.1</v>
      </c>
      <c r="O2256">
        <v>74</v>
      </c>
      <c r="P2256">
        <v>5.7</v>
      </c>
      <c r="Q2256">
        <v>481.694976</v>
      </c>
      <c r="R2256">
        <v>1445958</v>
      </c>
      <c r="S2256">
        <v>8.6999999999999993</v>
      </c>
      <c r="T2256">
        <v>8.6</v>
      </c>
      <c r="U2256">
        <v>0.39400000000000002</v>
      </c>
      <c r="V2256">
        <v>8.8000000000000007</v>
      </c>
      <c r="W2256">
        <f t="shared" si="210"/>
        <v>1</v>
      </c>
      <c r="X2256">
        <f t="shared" si="211"/>
        <v>0</v>
      </c>
      <c r="Y2256">
        <f t="shared" si="212"/>
        <v>0</v>
      </c>
      <c r="Z2256">
        <f t="shared" si="213"/>
        <v>0</v>
      </c>
      <c r="AA2256">
        <f t="shared" si="214"/>
        <v>0</v>
      </c>
      <c r="AB2256">
        <f t="shared" si="215"/>
        <v>0</v>
      </c>
      <c r="AC2256">
        <v>55</v>
      </c>
    </row>
    <row r="2257" spans="1:29" x14ac:dyDescent="0.25">
      <c r="A2257" t="s">
        <v>27</v>
      </c>
      <c r="B2257" t="s">
        <v>197</v>
      </c>
      <c r="C2257">
        <v>2012</v>
      </c>
      <c r="D2257" t="s">
        <v>37</v>
      </c>
      <c r="E2257">
        <v>54</v>
      </c>
      <c r="F2257">
        <v>0</v>
      </c>
      <c r="G2257">
        <v>9.86</v>
      </c>
      <c r="H2257">
        <v>18379.329740000001</v>
      </c>
      <c r="J2257">
        <v>61</v>
      </c>
      <c r="K2257">
        <v>56.2</v>
      </c>
      <c r="L2257">
        <v>0</v>
      </c>
      <c r="M2257">
        <v>96</v>
      </c>
      <c r="N2257">
        <v>11.59</v>
      </c>
      <c r="O2257">
        <v>96</v>
      </c>
      <c r="P2257">
        <v>0.1</v>
      </c>
      <c r="Q2257">
        <v>83164.387950000004</v>
      </c>
      <c r="R2257">
        <v>7996861</v>
      </c>
      <c r="S2257">
        <v>0.5</v>
      </c>
      <c r="T2257">
        <v>0.3</v>
      </c>
      <c r="U2257">
        <v>0.93200000000000005</v>
      </c>
      <c r="V2257">
        <v>15.7</v>
      </c>
      <c r="W2257">
        <f t="shared" si="210"/>
        <v>0</v>
      </c>
      <c r="X2257">
        <f t="shared" si="211"/>
        <v>0</v>
      </c>
      <c r="Y2257">
        <f t="shared" si="212"/>
        <v>0</v>
      </c>
      <c r="Z2257">
        <f t="shared" si="213"/>
        <v>0</v>
      </c>
      <c r="AA2257">
        <f t="shared" si="214"/>
        <v>1</v>
      </c>
      <c r="AB2257">
        <f t="shared" si="215"/>
        <v>1</v>
      </c>
      <c r="AC2257">
        <v>82.7</v>
      </c>
    </row>
    <row r="2258" spans="1:29" x14ac:dyDescent="0.25">
      <c r="A2258" t="s">
        <v>38</v>
      </c>
      <c r="B2258" t="s">
        <v>176</v>
      </c>
      <c r="C2258">
        <v>2010</v>
      </c>
      <c r="D2258" t="s">
        <v>24</v>
      </c>
      <c r="E2258">
        <v>144</v>
      </c>
      <c r="F2258">
        <v>0</v>
      </c>
      <c r="G2258">
        <v>3.01</v>
      </c>
      <c r="H2258">
        <v>434.79406790000002</v>
      </c>
      <c r="I2258">
        <v>57</v>
      </c>
      <c r="J2258">
        <v>8</v>
      </c>
      <c r="K2258">
        <v>72.5</v>
      </c>
      <c r="L2258">
        <v>0</v>
      </c>
      <c r="M2258">
        <v>57</v>
      </c>
      <c r="N2258">
        <v>5.7</v>
      </c>
      <c r="O2258">
        <v>62</v>
      </c>
      <c r="P2258">
        <v>0.1</v>
      </c>
      <c r="Q2258">
        <v>3453.4874340000001</v>
      </c>
      <c r="R2258">
        <v>18625</v>
      </c>
      <c r="S2258">
        <v>0.2</v>
      </c>
      <c r="T2258">
        <v>0.2</v>
      </c>
      <c r="U2258">
        <v>0.69</v>
      </c>
      <c r="V2258">
        <v>12.9</v>
      </c>
      <c r="W2258">
        <f t="shared" si="210"/>
        <v>0</v>
      </c>
      <c r="X2258">
        <f t="shared" si="211"/>
        <v>0</v>
      </c>
      <c r="Y2258">
        <f t="shared" si="212"/>
        <v>1</v>
      </c>
      <c r="Z2258">
        <f t="shared" si="213"/>
        <v>0</v>
      </c>
      <c r="AA2258">
        <f t="shared" si="214"/>
        <v>0</v>
      </c>
      <c r="AB2258">
        <f t="shared" si="215"/>
        <v>0</v>
      </c>
      <c r="AC2258">
        <v>72.599999999999994</v>
      </c>
    </row>
    <row r="2259" spans="1:29" x14ac:dyDescent="0.25">
      <c r="A2259" t="s">
        <v>32</v>
      </c>
      <c r="B2259" t="s">
        <v>104</v>
      </c>
      <c r="C2259">
        <v>2005</v>
      </c>
      <c r="D2259" t="s">
        <v>24</v>
      </c>
      <c r="E2259">
        <v>163</v>
      </c>
      <c r="F2259">
        <v>5</v>
      </c>
      <c r="G2259">
        <v>3.23</v>
      </c>
      <c r="H2259">
        <v>203.7134882</v>
      </c>
      <c r="I2259">
        <v>97</v>
      </c>
      <c r="J2259">
        <v>0</v>
      </c>
      <c r="K2259">
        <v>42.8</v>
      </c>
      <c r="L2259">
        <v>6</v>
      </c>
      <c r="M2259">
        <v>98</v>
      </c>
      <c r="N2259">
        <v>7.81</v>
      </c>
      <c r="O2259">
        <v>98</v>
      </c>
      <c r="P2259">
        <v>0.9</v>
      </c>
      <c r="Q2259">
        <v>1311.741714</v>
      </c>
      <c r="R2259">
        <v>737343</v>
      </c>
      <c r="S2259">
        <v>2.5</v>
      </c>
      <c r="T2259">
        <v>2.4</v>
      </c>
      <c r="U2259">
        <v>0.57699999999999996</v>
      </c>
      <c r="V2259">
        <v>10.6</v>
      </c>
      <c r="W2259">
        <f t="shared" si="210"/>
        <v>0</v>
      </c>
      <c r="X2259">
        <f t="shared" si="211"/>
        <v>0</v>
      </c>
      <c r="Y2259">
        <f t="shared" si="212"/>
        <v>0</v>
      </c>
      <c r="Z2259">
        <f t="shared" si="213"/>
        <v>0</v>
      </c>
      <c r="AA2259">
        <f t="shared" si="214"/>
        <v>0</v>
      </c>
      <c r="AB2259">
        <f t="shared" si="215"/>
        <v>0</v>
      </c>
      <c r="AC2259">
        <v>72.5</v>
      </c>
    </row>
    <row r="2260" spans="1:29" x14ac:dyDescent="0.25">
      <c r="A2260" t="s">
        <v>27</v>
      </c>
      <c r="B2260" t="s">
        <v>185</v>
      </c>
      <c r="C2260">
        <v>2012</v>
      </c>
      <c r="D2260" t="s">
        <v>37</v>
      </c>
      <c r="E2260">
        <v>118</v>
      </c>
      <c r="F2260">
        <v>0</v>
      </c>
      <c r="G2260">
        <v>10.119999999999999</v>
      </c>
      <c r="H2260">
        <v>0</v>
      </c>
      <c r="I2260">
        <v>99</v>
      </c>
      <c r="J2260">
        <v>0</v>
      </c>
      <c r="K2260">
        <v>57.2</v>
      </c>
      <c r="L2260">
        <v>0</v>
      </c>
      <c r="M2260">
        <v>99</v>
      </c>
      <c r="N2260">
        <v>8.15</v>
      </c>
      <c r="O2260">
        <v>99</v>
      </c>
      <c r="P2260">
        <v>0.1</v>
      </c>
      <c r="S2260">
        <v>1.2</v>
      </c>
      <c r="T2260">
        <v>1.3</v>
      </c>
      <c r="U2260">
        <v>0.83499999999999996</v>
      </c>
      <c r="V2260">
        <v>15</v>
      </c>
      <c r="W2260">
        <f t="shared" si="210"/>
        <v>0</v>
      </c>
      <c r="X2260">
        <f t="shared" si="211"/>
        <v>0</v>
      </c>
      <c r="Y2260">
        <f t="shared" si="212"/>
        <v>0</v>
      </c>
      <c r="Z2260">
        <f t="shared" si="213"/>
        <v>0</v>
      </c>
      <c r="AA2260">
        <f t="shared" si="214"/>
        <v>1</v>
      </c>
      <c r="AB2260">
        <f t="shared" si="215"/>
        <v>1</v>
      </c>
      <c r="AC2260">
        <v>75.8</v>
      </c>
    </row>
    <row r="2261" spans="1:29" x14ac:dyDescent="0.25">
      <c r="A2261" t="s">
        <v>27</v>
      </c>
      <c r="B2261" t="s">
        <v>51</v>
      </c>
      <c r="C2261">
        <v>2008</v>
      </c>
      <c r="D2261" t="s">
        <v>24</v>
      </c>
      <c r="E2261">
        <v>98</v>
      </c>
      <c r="F2261">
        <v>0</v>
      </c>
      <c r="G2261">
        <v>5.13</v>
      </c>
      <c r="H2261">
        <v>66.046350270000005</v>
      </c>
      <c r="I2261">
        <v>88</v>
      </c>
      <c r="J2261">
        <v>8</v>
      </c>
      <c r="K2261">
        <v>52.1</v>
      </c>
      <c r="L2261">
        <v>0</v>
      </c>
      <c r="M2261">
        <v>92</v>
      </c>
      <c r="N2261">
        <v>8.58</v>
      </c>
      <c r="O2261">
        <v>91</v>
      </c>
      <c r="P2261">
        <v>0.1</v>
      </c>
      <c r="Q2261">
        <v>575.31664000000001</v>
      </c>
      <c r="R2261">
        <v>3763599</v>
      </c>
      <c r="S2261">
        <v>2.8</v>
      </c>
      <c r="T2261">
        <v>2.7</v>
      </c>
      <c r="U2261">
        <v>0.71</v>
      </c>
      <c r="V2261">
        <v>13.1</v>
      </c>
      <c r="W2261">
        <f t="shared" si="210"/>
        <v>0</v>
      </c>
      <c r="X2261">
        <f t="shared" si="211"/>
        <v>0</v>
      </c>
      <c r="Y2261">
        <f t="shared" si="212"/>
        <v>0</v>
      </c>
      <c r="Z2261">
        <f t="shared" si="213"/>
        <v>0</v>
      </c>
      <c r="AA2261">
        <f t="shared" si="214"/>
        <v>1</v>
      </c>
      <c r="AB2261">
        <f t="shared" si="215"/>
        <v>0</v>
      </c>
      <c r="AC2261">
        <v>76</v>
      </c>
    </row>
    <row r="2262" spans="1:29" x14ac:dyDescent="0.25">
      <c r="A2262" t="s">
        <v>25</v>
      </c>
      <c r="B2262" t="s">
        <v>207</v>
      </c>
      <c r="C2262">
        <v>2009</v>
      </c>
      <c r="D2262" t="s">
        <v>24</v>
      </c>
      <c r="E2262">
        <v>118</v>
      </c>
      <c r="F2262">
        <v>23</v>
      </c>
      <c r="G2262">
        <v>1.4</v>
      </c>
      <c r="H2262">
        <v>106.9482898</v>
      </c>
      <c r="I2262">
        <v>94</v>
      </c>
      <c r="J2262">
        <v>4</v>
      </c>
      <c r="K2262">
        <v>61.1</v>
      </c>
      <c r="L2262">
        <v>27</v>
      </c>
      <c r="M2262">
        <v>96</v>
      </c>
      <c r="N2262">
        <v>6.8</v>
      </c>
      <c r="O2262">
        <v>96</v>
      </c>
      <c r="P2262">
        <v>0.1</v>
      </c>
      <c r="Q2262">
        <v>936.499911</v>
      </c>
      <c r="R2262">
        <v>71339185</v>
      </c>
      <c r="S2262">
        <v>4.9000000000000004</v>
      </c>
      <c r="T2262">
        <v>4.8</v>
      </c>
      <c r="U2262">
        <v>0.70899999999999996</v>
      </c>
      <c r="V2262">
        <v>12.5</v>
      </c>
      <c r="W2262">
        <f t="shared" si="210"/>
        <v>0</v>
      </c>
      <c r="X2262">
        <f t="shared" si="211"/>
        <v>1</v>
      </c>
      <c r="Y2262">
        <f t="shared" si="212"/>
        <v>0</v>
      </c>
      <c r="Z2262">
        <f t="shared" si="213"/>
        <v>0</v>
      </c>
      <c r="AA2262">
        <f t="shared" si="214"/>
        <v>0</v>
      </c>
      <c r="AB2262">
        <f t="shared" si="215"/>
        <v>0</v>
      </c>
      <c r="AC2262">
        <v>73.900000000000006</v>
      </c>
    </row>
    <row r="2263" spans="1:29" x14ac:dyDescent="0.25">
      <c r="A2263" t="s">
        <v>29</v>
      </c>
      <c r="B2263" t="s">
        <v>96</v>
      </c>
      <c r="C2263">
        <v>2005</v>
      </c>
      <c r="D2263" t="s">
        <v>24</v>
      </c>
      <c r="E2263">
        <v>296</v>
      </c>
      <c r="F2263">
        <v>41</v>
      </c>
      <c r="G2263">
        <v>1.5</v>
      </c>
      <c r="H2263">
        <v>78.711238249999994</v>
      </c>
      <c r="I2263">
        <v>84</v>
      </c>
      <c r="J2263">
        <v>435</v>
      </c>
      <c r="K2263">
        <v>22.4</v>
      </c>
      <c r="L2263">
        <v>62</v>
      </c>
      <c r="M2263">
        <v>85</v>
      </c>
      <c r="N2263">
        <v>4.51</v>
      </c>
      <c r="O2263">
        <v>84</v>
      </c>
      <c r="P2263">
        <v>3.1</v>
      </c>
      <c r="Q2263">
        <v>498.172394</v>
      </c>
      <c r="R2263">
        <v>215429</v>
      </c>
      <c r="S2263">
        <v>8.1</v>
      </c>
      <c r="T2263">
        <v>8.1</v>
      </c>
      <c r="U2263">
        <v>0.499</v>
      </c>
      <c r="V2263">
        <v>8.1</v>
      </c>
      <c r="W2263">
        <f t="shared" si="210"/>
        <v>1</v>
      </c>
      <c r="X2263">
        <f t="shared" si="211"/>
        <v>0</v>
      </c>
      <c r="Y2263">
        <f t="shared" si="212"/>
        <v>0</v>
      </c>
      <c r="Z2263">
        <f t="shared" si="213"/>
        <v>0</v>
      </c>
      <c r="AA2263">
        <f t="shared" si="214"/>
        <v>0</v>
      </c>
      <c r="AB2263">
        <f t="shared" si="215"/>
        <v>0</v>
      </c>
      <c r="AC2263">
        <v>58.9</v>
      </c>
    </row>
    <row r="2264" spans="1:29" x14ac:dyDescent="0.25">
      <c r="A2264" t="s">
        <v>27</v>
      </c>
      <c r="B2264" t="s">
        <v>113</v>
      </c>
      <c r="C2264">
        <v>2001</v>
      </c>
      <c r="D2264" t="s">
        <v>37</v>
      </c>
      <c r="E2264">
        <v>75</v>
      </c>
      <c r="F2264">
        <v>2</v>
      </c>
      <c r="G2264">
        <v>9.69</v>
      </c>
      <c r="H2264">
        <v>3.1222302000000002</v>
      </c>
      <c r="I2264">
        <v>95</v>
      </c>
      <c r="J2264">
        <v>0</v>
      </c>
      <c r="K2264">
        <v>55.7</v>
      </c>
      <c r="L2264">
        <v>3</v>
      </c>
      <c r="M2264">
        <v>96</v>
      </c>
      <c r="N2264">
        <v>8.11</v>
      </c>
      <c r="O2264">
        <v>93</v>
      </c>
      <c r="P2264">
        <v>0.1</v>
      </c>
      <c r="Q2264">
        <v>24.818999999999999</v>
      </c>
      <c r="R2264">
        <v>569741</v>
      </c>
      <c r="S2264">
        <v>0.5</v>
      </c>
      <c r="T2264">
        <v>0.5</v>
      </c>
      <c r="U2264">
        <v>0.82799999999999996</v>
      </c>
      <c r="V2264">
        <v>14.9</v>
      </c>
      <c r="W2264">
        <f t="shared" si="210"/>
        <v>0</v>
      </c>
      <c r="X2264">
        <f t="shared" si="211"/>
        <v>0</v>
      </c>
      <c r="Y2264">
        <f t="shared" si="212"/>
        <v>0</v>
      </c>
      <c r="Z2264">
        <f t="shared" si="213"/>
        <v>0</v>
      </c>
      <c r="AA2264">
        <f t="shared" si="214"/>
        <v>1</v>
      </c>
      <c r="AB2264">
        <f t="shared" si="215"/>
        <v>1</v>
      </c>
      <c r="AC2264">
        <v>79.8</v>
      </c>
    </row>
    <row r="2265" spans="1:29" x14ac:dyDescent="0.25">
      <c r="A2265" t="s">
        <v>25</v>
      </c>
      <c r="B2265" t="s">
        <v>116</v>
      </c>
      <c r="C2265">
        <v>2011</v>
      </c>
      <c r="D2265" t="s">
        <v>24</v>
      </c>
      <c r="E2265">
        <v>116</v>
      </c>
      <c r="F2265">
        <v>4</v>
      </c>
      <c r="G2265">
        <v>0.43</v>
      </c>
      <c r="H2265">
        <v>68.866232980000007</v>
      </c>
      <c r="I2265">
        <v>98</v>
      </c>
      <c r="J2265">
        <v>0</v>
      </c>
      <c r="K2265">
        <v>62.4</v>
      </c>
      <c r="L2265">
        <v>4</v>
      </c>
      <c r="M2265">
        <v>98</v>
      </c>
      <c r="N2265">
        <v>8.39</v>
      </c>
      <c r="O2265">
        <v>98</v>
      </c>
      <c r="P2265">
        <v>0.1</v>
      </c>
      <c r="Q2265">
        <v>387.32414499999999</v>
      </c>
      <c r="R2265">
        <v>7574943</v>
      </c>
      <c r="S2265">
        <v>3.8</v>
      </c>
      <c r="T2265">
        <v>3.9</v>
      </c>
      <c r="U2265">
        <v>0.73699999999999999</v>
      </c>
      <c r="V2265">
        <v>13.1</v>
      </c>
      <c r="W2265">
        <f t="shared" si="210"/>
        <v>0</v>
      </c>
      <c r="X2265">
        <f t="shared" si="211"/>
        <v>1</v>
      </c>
      <c r="Y2265">
        <f t="shared" si="212"/>
        <v>0</v>
      </c>
      <c r="Z2265">
        <f t="shared" si="213"/>
        <v>0</v>
      </c>
      <c r="AA2265">
        <f t="shared" si="214"/>
        <v>0</v>
      </c>
      <c r="AB2265">
        <f t="shared" si="215"/>
        <v>0</v>
      </c>
      <c r="AC2265">
        <v>73.599999999999994</v>
      </c>
    </row>
    <row r="2266" spans="1:29" x14ac:dyDescent="0.25">
      <c r="A2266" t="s">
        <v>29</v>
      </c>
      <c r="B2266" t="s">
        <v>59</v>
      </c>
      <c r="C2266">
        <v>2000</v>
      </c>
      <c r="D2266" t="s">
        <v>24</v>
      </c>
      <c r="E2266">
        <v>155</v>
      </c>
      <c r="F2266">
        <v>0</v>
      </c>
      <c r="G2266">
        <v>3.49</v>
      </c>
      <c r="H2266">
        <v>122.5744699</v>
      </c>
      <c r="J2266">
        <v>2</v>
      </c>
      <c r="K2266">
        <v>21.5</v>
      </c>
      <c r="L2266">
        <v>0</v>
      </c>
      <c r="M2266">
        <v>9</v>
      </c>
      <c r="N2266">
        <v>4.8099999999999996</v>
      </c>
      <c r="O2266">
        <v>9</v>
      </c>
      <c r="P2266">
        <v>0.8</v>
      </c>
      <c r="Q2266">
        <v>1239.377855</v>
      </c>
      <c r="R2266">
        <v>43579</v>
      </c>
      <c r="S2266">
        <v>9.6</v>
      </c>
      <c r="T2266">
        <v>9.5</v>
      </c>
      <c r="U2266">
        <v>0</v>
      </c>
      <c r="V2266">
        <v>11.3</v>
      </c>
      <c r="W2266">
        <f t="shared" si="210"/>
        <v>1</v>
      </c>
      <c r="X2266">
        <f t="shared" si="211"/>
        <v>0</v>
      </c>
      <c r="Y2266">
        <f t="shared" si="212"/>
        <v>0</v>
      </c>
      <c r="Z2266">
        <f t="shared" si="213"/>
        <v>0</v>
      </c>
      <c r="AA2266">
        <f t="shared" si="214"/>
        <v>0</v>
      </c>
      <c r="AB2266">
        <f t="shared" si="215"/>
        <v>0</v>
      </c>
      <c r="AC2266">
        <v>69.900000000000006</v>
      </c>
    </row>
    <row r="2267" spans="1:29" x14ac:dyDescent="0.25">
      <c r="A2267" t="s">
        <v>27</v>
      </c>
      <c r="B2267" t="s">
        <v>129</v>
      </c>
      <c r="C2267">
        <v>2002</v>
      </c>
      <c r="D2267" t="s">
        <v>37</v>
      </c>
      <c r="E2267">
        <v>95</v>
      </c>
      <c r="F2267">
        <v>0</v>
      </c>
      <c r="G2267">
        <v>12.91</v>
      </c>
      <c r="H2267">
        <v>910.50627780000002</v>
      </c>
      <c r="I2267">
        <v>95</v>
      </c>
      <c r="J2267">
        <v>0</v>
      </c>
      <c r="K2267">
        <v>55.2</v>
      </c>
      <c r="L2267">
        <v>0</v>
      </c>
      <c r="M2267">
        <v>99</v>
      </c>
      <c r="N2267">
        <v>8.27</v>
      </c>
      <c r="O2267">
        <v>99</v>
      </c>
      <c r="P2267">
        <v>0.1</v>
      </c>
      <c r="Q2267">
        <v>5293.6411500000004</v>
      </c>
      <c r="R2267">
        <v>446175</v>
      </c>
      <c r="S2267">
        <v>1</v>
      </c>
      <c r="T2267">
        <v>0.9</v>
      </c>
      <c r="U2267">
        <v>0.86</v>
      </c>
      <c r="V2267">
        <v>13.5</v>
      </c>
      <c r="W2267">
        <f t="shared" si="210"/>
        <v>0</v>
      </c>
      <c r="X2267">
        <f t="shared" si="211"/>
        <v>0</v>
      </c>
      <c r="Y2267">
        <f t="shared" si="212"/>
        <v>0</v>
      </c>
      <c r="Z2267">
        <f t="shared" si="213"/>
        <v>0</v>
      </c>
      <c r="AA2267">
        <f t="shared" si="214"/>
        <v>1</v>
      </c>
      <c r="AB2267">
        <f t="shared" si="215"/>
        <v>1</v>
      </c>
      <c r="AC2267">
        <v>78.3</v>
      </c>
    </row>
    <row r="2268" spans="1:29" x14ac:dyDescent="0.25">
      <c r="A2268" t="s">
        <v>38</v>
      </c>
      <c r="B2268" t="s">
        <v>218</v>
      </c>
      <c r="C2268">
        <v>2014</v>
      </c>
      <c r="D2268" t="s">
        <v>24</v>
      </c>
      <c r="E2268">
        <v>134</v>
      </c>
      <c r="F2268">
        <v>0</v>
      </c>
      <c r="G2268">
        <v>0.01</v>
      </c>
      <c r="H2268">
        <v>564.81670429999997</v>
      </c>
      <c r="I2268">
        <v>64</v>
      </c>
      <c r="J2268">
        <v>10</v>
      </c>
      <c r="K2268">
        <v>52.5</v>
      </c>
      <c r="L2268">
        <v>0</v>
      </c>
      <c r="M2268">
        <v>65</v>
      </c>
      <c r="N2268">
        <v>5.2</v>
      </c>
      <c r="O2268">
        <v>64</v>
      </c>
      <c r="P2268">
        <v>0.1</v>
      </c>
      <c r="Q2268">
        <v>3148.3651300000001</v>
      </c>
      <c r="R2268">
        <v>25885</v>
      </c>
      <c r="S2268">
        <v>1.5</v>
      </c>
      <c r="T2268">
        <v>1.4</v>
      </c>
      <c r="U2268">
        <v>0.59599999999999997</v>
      </c>
      <c r="V2268">
        <v>10.8</v>
      </c>
      <c r="W2268">
        <f t="shared" si="210"/>
        <v>0</v>
      </c>
      <c r="X2268">
        <f t="shared" si="211"/>
        <v>0</v>
      </c>
      <c r="Y2268">
        <f t="shared" si="212"/>
        <v>1</v>
      </c>
      <c r="Z2268">
        <f t="shared" si="213"/>
        <v>0</v>
      </c>
      <c r="AA2268">
        <f t="shared" si="214"/>
        <v>0</v>
      </c>
      <c r="AB2268">
        <f t="shared" si="215"/>
        <v>0</v>
      </c>
      <c r="AC2268">
        <v>71.7</v>
      </c>
    </row>
    <row r="2269" spans="1:29" x14ac:dyDescent="0.25">
      <c r="A2269" t="s">
        <v>25</v>
      </c>
      <c r="B2269" t="s">
        <v>142</v>
      </c>
      <c r="C2269">
        <v>2014</v>
      </c>
      <c r="D2269" t="s">
        <v>24</v>
      </c>
      <c r="E2269">
        <v>225</v>
      </c>
      <c r="F2269">
        <v>1</v>
      </c>
      <c r="G2269">
        <v>0.01</v>
      </c>
      <c r="H2269">
        <v>281.00239920000001</v>
      </c>
      <c r="I2269">
        <v>99</v>
      </c>
      <c r="J2269">
        <v>0</v>
      </c>
      <c r="K2269">
        <v>51.5</v>
      </c>
      <c r="L2269">
        <v>1</v>
      </c>
      <c r="M2269">
        <v>99</v>
      </c>
      <c r="N2269">
        <v>4.7300000000000004</v>
      </c>
      <c r="O2269">
        <v>99</v>
      </c>
      <c r="P2269">
        <v>0.1</v>
      </c>
      <c r="Q2269">
        <v>4181.5833210000001</v>
      </c>
      <c r="R2269">
        <v>2923896</v>
      </c>
      <c r="S2269">
        <v>2.2000000000000002</v>
      </c>
      <c r="T2269">
        <v>2.2999999999999998</v>
      </c>
      <c r="U2269">
        <v>0.72899999999999998</v>
      </c>
      <c r="V2269">
        <v>14.8</v>
      </c>
      <c r="W2269">
        <f t="shared" si="210"/>
        <v>0</v>
      </c>
      <c r="X2269">
        <f t="shared" si="211"/>
        <v>1</v>
      </c>
      <c r="Y2269">
        <f t="shared" si="212"/>
        <v>0</v>
      </c>
      <c r="Z2269">
        <f t="shared" si="213"/>
        <v>0</v>
      </c>
      <c r="AA2269">
        <f t="shared" si="214"/>
        <v>0</v>
      </c>
      <c r="AB2269">
        <f t="shared" si="215"/>
        <v>0</v>
      </c>
      <c r="AC2269">
        <v>68.400000000000006</v>
      </c>
    </row>
    <row r="2270" spans="1:29" x14ac:dyDescent="0.25">
      <c r="A2270" t="s">
        <v>32</v>
      </c>
      <c r="B2270" t="s">
        <v>84</v>
      </c>
      <c r="C2270">
        <v>2004</v>
      </c>
      <c r="D2270" t="s">
        <v>24</v>
      </c>
      <c r="E2270">
        <v>215</v>
      </c>
      <c r="F2270">
        <v>3</v>
      </c>
      <c r="G2270">
        <v>2.9</v>
      </c>
      <c r="H2270">
        <v>398.60583220000001</v>
      </c>
      <c r="I2270">
        <v>9</v>
      </c>
      <c r="J2270">
        <v>0</v>
      </c>
      <c r="K2270">
        <v>48.6</v>
      </c>
      <c r="L2270">
        <v>3</v>
      </c>
      <c r="M2270">
        <v>9</v>
      </c>
      <c r="N2270">
        <v>7.3</v>
      </c>
      <c r="O2270">
        <v>9</v>
      </c>
      <c r="P2270">
        <v>0.3</v>
      </c>
      <c r="Q2270">
        <v>2632.7994199999998</v>
      </c>
      <c r="R2270">
        <v>6775</v>
      </c>
      <c r="S2270">
        <v>1.9</v>
      </c>
      <c r="T2270">
        <v>1.8</v>
      </c>
      <c r="U2270">
        <v>0.63600000000000001</v>
      </c>
      <c r="V2270">
        <v>12.4</v>
      </c>
      <c r="W2270">
        <f t="shared" si="210"/>
        <v>0</v>
      </c>
      <c r="X2270">
        <f t="shared" si="211"/>
        <v>0</v>
      </c>
      <c r="Y2270">
        <f t="shared" si="212"/>
        <v>0</v>
      </c>
      <c r="Z2270">
        <f t="shared" si="213"/>
        <v>0</v>
      </c>
      <c r="AA2270">
        <f t="shared" si="214"/>
        <v>0</v>
      </c>
      <c r="AB2270">
        <f t="shared" si="215"/>
        <v>0</v>
      </c>
      <c r="AC2270">
        <v>70</v>
      </c>
    </row>
    <row r="2271" spans="1:29" x14ac:dyDescent="0.25">
      <c r="A2271" t="s">
        <v>32</v>
      </c>
      <c r="B2271" t="s">
        <v>81</v>
      </c>
      <c r="C2271">
        <v>2005</v>
      </c>
      <c r="D2271" t="s">
        <v>24</v>
      </c>
      <c r="E2271">
        <v>28</v>
      </c>
      <c r="F2271">
        <v>7</v>
      </c>
      <c r="G2271">
        <v>5.71</v>
      </c>
      <c r="H2271">
        <v>289.7418649</v>
      </c>
      <c r="I2271">
        <v>87</v>
      </c>
      <c r="J2271">
        <v>0</v>
      </c>
      <c r="K2271">
        <v>48.2</v>
      </c>
      <c r="L2271">
        <v>8</v>
      </c>
      <c r="M2271">
        <v>86</v>
      </c>
      <c r="N2271">
        <v>4.26</v>
      </c>
      <c r="O2271">
        <v>87</v>
      </c>
      <c r="P2271">
        <v>2</v>
      </c>
      <c r="Q2271">
        <v>3681.5992999999999</v>
      </c>
      <c r="R2271">
        <v>9237566</v>
      </c>
      <c r="S2271">
        <v>3.5</v>
      </c>
      <c r="T2271">
        <v>3.4</v>
      </c>
      <c r="U2271">
        <v>0.66800000000000004</v>
      </c>
      <c r="V2271">
        <v>12.6</v>
      </c>
      <c r="W2271">
        <f t="shared" si="210"/>
        <v>0</v>
      </c>
      <c r="X2271">
        <f t="shared" si="211"/>
        <v>0</v>
      </c>
      <c r="Y2271">
        <f t="shared" si="212"/>
        <v>0</v>
      </c>
      <c r="Z2271">
        <f t="shared" si="213"/>
        <v>0</v>
      </c>
      <c r="AA2271">
        <f t="shared" si="214"/>
        <v>0</v>
      </c>
      <c r="AB2271">
        <f t="shared" si="215"/>
        <v>0</v>
      </c>
      <c r="AC2271">
        <v>69.7</v>
      </c>
    </row>
    <row r="2272" spans="1:29" x14ac:dyDescent="0.25">
      <c r="A2272" t="s">
        <v>34</v>
      </c>
      <c r="B2272" t="s">
        <v>102</v>
      </c>
      <c r="C2272">
        <v>2000</v>
      </c>
      <c r="D2272" t="s">
        <v>24</v>
      </c>
      <c r="E2272">
        <v>246</v>
      </c>
      <c r="F2272">
        <v>1</v>
      </c>
      <c r="G2272">
        <v>6.63</v>
      </c>
      <c r="H2272">
        <v>16.754808879999999</v>
      </c>
      <c r="J2272">
        <v>0</v>
      </c>
      <c r="K2272">
        <v>35.700000000000003</v>
      </c>
      <c r="L2272">
        <v>1</v>
      </c>
      <c r="M2272">
        <v>79</v>
      </c>
      <c r="N2272">
        <v>5.85</v>
      </c>
      <c r="O2272">
        <v>88</v>
      </c>
      <c r="P2272">
        <v>1.1000000000000001</v>
      </c>
      <c r="Q2272">
        <v>946.59937200000002</v>
      </c>
      <c r="R2272">
        <v>75331</v>
      </c>
      <c r="S2272">
        <v>5.9</v>
      </c>
      <c r="T2272">
        <v>5.8</v>
      </c>
      <c r="U2272">
        <v>0.60199999999999998</v>
      </c>
      <c r="V2272">
        <v>10.9</v>
      </c>
      <c r="W2272">
        <f t="shared" si="210"/>
        <v>0</v>
      </c>
      <c r="X2272">
        <f t="shared" si="211"/>
        <v>0</v>
      </c>
      <c r="Y2272">
        <f t="shared" si="212"/>
        <v>0</v>
      </c>
      <c r="Z2272">
        <f t="shared" si="213"/>
        <v>1</v>
      </c>
      <c r="AA2272">
        <f t="shared" si="214"/>
        <v>0</v>
      </c>
      <c r="AB2272">
        <f t="shared" si="215"/>
        <v>0</v>
      </c>
      <c r="AC2272">
        <v>65.400000000000006</v>
      </c>
    </row>
    <row r="2273" spans="1:29" x14ac:dyDescent="0.25">
      <c r="A2273" t="s">
        <v>34</v>
      </c>
      <c r="B2273" t="s">
        <v>82</v>
      </c>
      <c r="C2273">
        <v>2002</v>
      </c>
      <c r="D2273" t="s">
        <v>24</v>
      </c>
      <c r="E2273">
        <v>157</v>
      </c>
      <c r="F2273">
        <v>8</v>
      </c>
      <c r="G2273">
        <v>3.88</v>
      </c>
      <c r="H2273">
        <v>187.3843511</v>
      </c>
      <c r="I2273">
        <v>75</v>
      </c>
      <c r="J2273">
        <v>0</v>
      </c>
      <c r="K2273">
        <v>45.1</v>
      </c>
      <c r="L2273">
        <v>10</v>
      </c>
      <c r="M2273">
        <v>88</v>
      </c>
      <c r="N2273">
        <v>4.62</v>
      </c>
      <c r="O2273">
        <v>88</v>
      </c>
      <c r="P2273">
        <v>0.3</v>
      </c>
      <c r="Q2273">
        <v>2183.9667960000002</v>
      </c>
      <c r="R2273">
        <v>13726</v>
      </c>
      <c r="S2273">
        <v>1.5</v>
      </c>
      <c r="T2273">
        <v>1.4</v>
      </c>
      <c r="U2273">
        <v>0.67500000000000004</v>
      </c>
      <c r="V2273">
        <v>12.5</v>
      </c>
      <c r="W2273">
        <f t="shared" si="210"/>
        <v>0</v>
      </c>
      <c r="X2273">
        <f t="shared" si="211"/>
        <v>0</v>
      </c>
      <c r="Y2273">
        <f t="shared" si="212"/>
        <v>0</v>
      </c>
      <c r="Z2273">
        <f t="shared" si="213"/>
        <v>1</v>
      </c>
      <c r="AA2273">
        <f t="shared" si="214"/>
        <v>0</v>
      </c>
      <c r="AB2273">
        <f t="shared" si="215"/>
        <v>0</v>
      </c>
      <c r="AC2273">
        <v>73.599999999999994</v>
      </c>
    </row>
    <row r="2274" spans="1:29" x14ac:dyDescent="0.25">
      <c r="A2274" t="s">
        <v>29</v>
      </c>
      <c r="B2274" t="s">
        <v>127</v>
      </c>
      <c r="C2274">
        <v>2013</v>
      </c>
      <c r="D2274" t="s">
        <v>24</v>
      </c>
      <c r="E2274">
        <v>134</v>
      </c>
      <c r="F2274">
        <v>2</v>
      </c>
      <c r="G2274">
        <v>0.01</v>
      </c>
      <c r="H2274">
        <v>0</v>
      </c>
      <c r="I2274">
        <v>96</v>
      </c>
      <c r="J2274">
        <v>0</v>
      </c>
      <c r="K2274">
        <v>62.8</v>
      </c>
      <c r="L2274">
        <v>2</v>
      </c>
      <c r="M2274">
        <v>96</v>
      </c>
      <c r="N2274">
        <v>4.33</v>
      </c>
      <c r="O2274">
        <v>96</v>
      </c>
      <c r="P2274">
        <v>0.1</v>
      </c>
      <c r="S2274">
        <v>5.7</v>
      </c>
      <c r="T2274">
        <v>5.5</v>
      </c>
      <c r="U2274">
        <v>0.73499999999999999</v>
      </c>
      <c r="V2274">
        <v>13.4</v>
      </c>
      <c r="W2274">
        <f t="shared" si="210"/>
        <v>1</v>
      </c>
      <c r="X2274">
        <f t="shared" si="211"/>
        <v>0</v>
      </c>
      <c r="Y2274">
        <f t="shared" si="212"/>
        <v>0</v>
      </c>
      <c r="Z2274">
        <f t="shared" si="213"/>
        <v>0</v>
      </c>
      <c r="AA2274">
        <f t="shared" si="214"/>
        <v>0</v>
      </c>
      <c r="AB2274">
        <f t="shared" si="215"/>
        <v>0</v>
      </c>
      <c r="AC2274">
        <v>72.900000000000006</v>
      </c>
    </row>
    <row r="2275" spans="1:29" x14ac:dyDescent="0.25">
      <c r="A2275" t="s">
        <v>29</v>
      </c>
      <c r="B2275" t="s">
        <v>92</v>
      </c>
      <c r="C2275">
        <v>2007</v>
      </c>
      <c r="D2275" t="s">
        <v>24</v>
      </c>
      <c r="E2275">
        <v>291</v>
      </c>
      <c r="F2275">
        <v>2</v>
      </c>
      <c r="G2275">
        <v>9.02</v>
      </c>
      <c r="H2275">
        <v>545.43895729999997</v>
      </c>
      <c r="I2275">
        <v>75</v>
      </c>
      <c r="J2275">
        <v>0</v>
      </c>
      <c r="K2275">
        <v>31.9</v>
      </c>
      <c r="L2275">
        <v>3</v>
      </c>
      <c r="M2275">
        <v>78</v>
      </c>
      <c r="N2275">
        <v>2.86</v>
      </c>
      <c r="O2275">
        <v>81</v>
      </c>
      <c r="P2275">
        <v>10</v>
      </c>
      <c r="Q2275">
        <v>8352.81711</v>
      </c>
      <c r="R2275">
        <v>1489193</v>
      </c>
      <c r="S2275">
        <v>6.9</v>
      </c>
      <c r="T2275">
        <v>6.8</v>
      </c>
      <c r="U2275">
        <v>0.64500000000000002</v>
      </c>
      <c r="V2275">
        <v>12.4</v>
      </c>
      <c r="W2275">
        <f t="shared" si="210"/>
        <v>1</v>
      </c>
      <c r="X2275">
        <f t="shared" si="211"/>
        <v>0</v>
      </c>
      <c r="Y2275">
        <f t="shared" si="212"/>
        <v>0</v>
      </c>
      <c r="Z2275">
        <f t="shared" si="213"/>
        <v>0</v>
      </c>
      <c r="AA2275">
        <f t="shared" si="214"/>
        <v>0</v>
      </c>
      <c r="AB2275">
        <f t="shared" si="215"/>
        <v>0</v>
      </c>
      <c r="AC2275">
        <v>61.6</v>
      </c>
    </row>
    <row r="2276" spans="1:29" x14ac:dyDescent="0.25">
      <c r="A2276" t="s">
        <v>29</v>
      </c>
      <c r="B2276" t="s">
        <v>86</v>
      </c>
      <c r="C2276">
        <v>2011</v>
      </c>
      <c r="D2276" t="s">
        <v>24</v>
      </c>
      <c r="E2276">
        <v>286</v>
      </c>
      <c r="F2276">
        <v>6</v>
      </c>
      <c r="G2276">
        <v>0.62</v>
      </c>
      <c r="H2276">
        <v>20.979919150000001</v>
      </c>
      <c r="I2276">
        <v>96</v>
      </c>
      <c r="J2276">
        <v>48</v>
      </c>
      <c r="K2276">
        <v>16.5</v>
      </c>
      <c r="L2276">
        <v>8</v>
      </c>
      <c r="M2276">
        <v>96</v>
      </c>
      <c r="N2276">
        <v>3.6</v>
      </c>
      <c r="O2276">
        <v>96</v>
      </c>
      <c r="P2276">
        <v>0.7</v>
      </c>
      <c r="Q2276">
        <v>582.775532</v>
      </c>
      <c r="R2276">
        <v>447469</v>
      </c>
      <c r="S2276">
        <v>8.8000000000000007</v>
      </c>
      <c r="T2276">
        <v>8.6999999999999993</v>
      </c>
      <c r="U2276">
        <v>0.40500000000000003</v>
      </c>
      <c r="V2276">
        <v>5</v>
      </c>
      <c r="W2276">
        <f t="shared" si="210"/>
        <v>1</v>
      </c>
      <c r="X2276">
        <f t="shared" si="211"/>
        <v>0</v>
      </c>
      <c r="Y2276">
        <f t="shared" si="212"/>
        <v>0</v>
      </c>
      <c r="Z2276">
        <f t="shared" si="213"/>
        <v>0</v>
      </c>
      <c r="AA2276">
        <f t="shared" si="214"/>
        <v>0</v>
      </c>
      <c r="AB2276">
        <f t="shared" si="215"/>
        <v>0</v>
      </c>
      <c r="AC2276">
        <v>62.9</v>
      </c>
    </row>
    <row r="2277" spans="1:29" x14ac:dyDescent="0.25">
      <c r="A2277" t="s">
        <v>34</v>
      </c>
      <c r="B2277" t="s">
        <v>162</v>
      </c>
      <c r="C2277">
        <v>2003</v>
      </c>
      <c r="D2277" t="s">
        <v>24</v>
      </c>
      <c r="E2277">
        <v>166</v>
      </c>
      <c r="F2277">
        <v>4</v>
      </c>
      <c r="G2277">
        <v>6.64</v>
      </c>
      <c r="H2277">
        <v>155.42330759999999</v>
      </c>
      <c r="I2277">
        <v>86</v>
      </c>
      <c r="J2277">
        <v>0</v>
      </c>
      <c r="K2277">
        <v>41.3</v>
      </c>
      <c r="L2277">
        <v>4</v>
      </c>
      <c r="M2277">
        <v>86</v>
      </c>
      <c r="N2277">
        <v>5.99</v>
      </c>
      <c r="O2277">
        <v>86</v>
      </c>
      <c r="P2277">
        <v>0.1</v>
      </c>
      <c r="Q2277">
        <v>1174.7793469999999</v>
      </c>
      <c r="R2277">
        <v>56795</v>
      </c>
      <c r="S2277">
        <v>2.4</v>
      </c>
      <c r="T2277">
        <v>2.2999999999999998</v>
      </c>
      <c r="U2277">
        <v>0.64200000000000002</v>
      </c>
      <c r="V2277">
        <v>12.7</v>
      </c>
      <c r="W2277">
        <f t="shared" si="210"/>
        <v>0</v>
      </c>
      <c r="X2277">
        <f t="shared" si="211"/>
        <v>0</v>
      </c>
      <c r="Y2277">
        <f t="shared" si="212"/>
        <v>0</v>
      </c>
      <c r="Z2277">
        <f t="shared" si="213"/>
        <v>1</v>
      </c>
      <c r="AA2277">
        <f t="shared" si="214"/>
        <v>0</v>
      </c>
      <c r="AB2277">
        <f t="shared" si="215"/>
        <v>0</v>
      </c>
      <c r="AC2277">
        <v>71.7</v>
      </c>
    </row>
    <row r="2278" spans="1:29" x14ac:dyDescent="0.25">
      <c r="A2278" t="s">
        <v>29</v>
      </c>
      <c r="B2278" t="s">
        <v>88</v>
      </c>
      <c r="C2278">
        <v>2009</v>
      </c>
      <c r="D2278" t="s">
        <v>24</v>
      </c>
      <c r="E2278">
        <v>274</v>
      </c>
      <c r="F2278">
        <v>169</v>
      </c>
      <c r="G2278">
        <v>1.17</v>
      </c>
      <c r="H2278">
        <v>53.773540009999998</v>
      </c>
      <c r="I2278">
        <v>56</v>
      </c>
      <c r="J2278">
        <v>1176</v>
      </c>
      <c r="K2278">
        <v>15.3</v>
      </c>
      <c r="L2278">
        <v>256</v>
      </c>
      <c r="M2278">
        <v>65</v>
      </c>
      <c r="N2278">
        <v>4.41</v>
      </c>
      <c r="O2278">
        <v>58</v>
      </c>
      <c r="P2278">
        <v>2</v>
      </c>
      <c r="Q2278">
        <v>379.75663850000001</v>
      </c>
      <c r="R2278">
        <v>85416253</v>
      </c>
      <c r="S2278">
        <v>11.1</v>
      </c>
      <c r="T2278">
        <v>1.8</v>
      </c>
      <c r="U2278">
        <v>0.39300000000000002</v>
      </c>
      <c r="V2278">
        <v>8.1</v>
      </c>
      <c r="W2278">
        <f t="shared" si="210"/>
        <v>1</v>
      </c>
      <c r="X2278">
        <f t="shared" si="211"/>
        <v>0</v>
      </c>
      <c r="Y2278">
        <f t="shared" si="212"/>
        <v>0</v>
      </c>
      <c r="Z2278">
        <f t="shared" si="213"/>
        <v>0</v>
      </c>
      <c r="AA2278">
        <f t="shared" si="214"/>
        <v>0</v>
      </c>
      <c r="AB2278">
        <f t="shared" si="215"/>
        <v>0</v>
      </c>
      <c r="AC2278">
        <v>68</v>
      </c>
    </row>
    <row r="2279" spans="1:29" x14ac:dyDescent="0.25">
      <c r="A2279" t="s">
        <v>29</v>
      </c>
      <c r="B2279" t="s">
        <v>223</v>
      </c>
      <c r="C2279">
        <v>2009</v>
      </c>
      <c r="D2279" t="s">
        <v>24</v>
      </c>
      <c r="E2279">
        <v>587</v>
      </c>
      <c r="F2279">
        <v>30</v>
      </c>
      <c r="G2279">
        <v>4.6399999999999997</v>
      </c>
      <c r="H2279">
        <v>1.040021112</v>
      </c>
      <c r="I2279">
        <v>73</v>
      </c>
      <c r="J2279">
        <v>853</v>
      </c>
      <c r="K2279">
        <v>29</v>
      </c>
      <c r="L2279">
        <v>45</v>
      </c>
      <c r="M2279">
        <v>69</v>
      </c>
      <c r="N2279">
        <v>6.26</v>
      </c>
      <c r="O2279">
        <v>73</v>
      </c>
      <c r="P2279">
        <v>18.100000000000001</v>
      </c>
      <c r="Q2279">
        <v>65.824121000000005</v>
      </c>
      <c r="R2279">
        <v>1381599</v>
      </c>
      <c r="S2279">
        <v>7.5</v>
      </c>
      <c r="T2279">
        <v>7.4</v>
      </c>
      <c r="U2279">
        <v>0.41899999999999998</v>
      </c>
      <c r="V2279">
        <v>9.9</v>
      </c>
      <c r="W2279">
        <f t="shared" si="210"/>
        <v>1</v>
      </c>
      <c r="X2279">
        <f t="shared" si="211"/>
        <v>0</v>
      </c>
      <c r="Y2279">
        <f t="shared" si="212"/>
        <v>0</v>
      </c>
      <c r="Z2279">
        <f t="shared" si="213"/>
        <v>0</v>
      </c>
      <c r="AA2279">
        <f t="shared" si="214"/>
        <v>0</v>
      </c>
      <c r="AB2279">
        <f t="shared" si="215"/>
        <v>0</v>
      </c>
      <c r="AC2279">
        <v>50</v>
      </c>
    </row>
    <row r="2280" spans="1:29" x14ac:dyDescent="0.25">
      <c r="A2280" t="s">
        <v>27</v>
      </c>
      <c r="B2280" t="s">
        <v>90</v>
      </c>
      <c r="C2280">
        <v>2008</v>
      </c>
      <c r="D2280" t="s">
        <v>24</v>
      </c>
      <c r="E2280">
        <v>94</v>
      </c>
      <c r="F2280">
        <v>0</v>
      </c>
      <c r="G2280">
        <v>10.26</v>
      </c>
      <c r="H2280">
        <v>678.88112000000001</v>
      </c>
      <c r="J2280">
        <v>5</v>
      </c>
      <c r="K2280">
        <v>59.4</v>
      </c>
      <c r="L2280">
        <v>0</v>
      </c>
      <c r="M2280">
        <v>97</v>
      </c>
      <c r="N2280">
        <v>8.35</v>
      </c>
      <c r="O2280">
        <v>99</v>
      </c>
      <c r="P2280">
        <v>0.1</v>
      </c>
      <c r="Q2280">
        <v>5341.3148700000002</v>
      </c>
      <c r="R2280">
        <v>5313399</v>
      </c>
      <c r="S2280">
        <v>0.9</v>
      </c>
      <c r="T2280">
        <v>0.8</v>
      </c>
      <c r="U2280">
        <v>0.876</v>
      </c>
      <c r="V2280">
        <v>17.100000000000001</v>
      </c>
      <c r="W2280">
        <f t="shared" si="210"/>
        <v>0</v>
      </c>
      <c r="X2280">
        <f t="shared" si="211"/>
        <v>0</v>
      </c>
      <c r="Y2280">
        <f t="shared" si="212"/>
        <v>0</v>
      </c>
      <c r="Z2280">
        <f t="shared" si="213"/>
        <v>0</v>
      </c>
      <c r="AA2280">
        <f t="shared" si="214"/>
        <v>1</v>
      </c>
      <c r="AB2280">
        <f t="shared" si="215"/>
        <v>0</v>
      </c>
      <c r="AC2280">
        <v>79.599999999999994</v>
      </c>
    </row>
    <row r="2281" spans="1:29" x14ac:dyDescent="0.25">
      <c r="A2281" t="s">
        <v>25</v>
      </c>
      <c r="B2281" t="s">
        <v>207</v>
      </c>
      <c r="C2281">
        <v>2011</v>
      </c>
      <c r="D2281" t="s">
        <v>24</v>
      </c>
      <c r="E2281">
        <v>114</v>
      </c>
      <c r="F2281">
        <v>20</v>
      </c>
      <c r="G2281">
        <v>1.53</v>
      </c>
      <c r="H2281">
        <v>1275.877569</v>
      </c>
      <c r="I2281">
        <v>96</v>
      </c>
      <c r="J2281">
        <v>111</v>
      </c>
      <c r="K2281">
        <v>62.8</v>
      </c>
      <c r="L2281">
        <v>23</v>
      </c>
      <c r="M2281">
        <v>97</v>
      </c>
      <c r="N2281">
        <v>5.29</v>
      </c>
      <c r="O2281">
        <v>97</v>
      </c>
      <c r="P2281">
        <v>0.1</v>
      </c>
      <c r="Q2281">
        <v>11341.133949999999</v>
      </c>
      <c r="R2281">
        <v>7349455</v>
      </c>
      <c r="S2281">
        <v>4.9000000000000004</v>
      </c>
      <c r="T2281">
        <v>4.7</v>
      </c>
      <c r="U2281">
        <v>0.73699999999999999</v>
      </c>
      <c r="V2281">
        <v>13.8</v>
      </c>
      <c r="W2281">
        <f t="shared" si="210"/>
        <v>0</v>
      </c>
      <c r="X2281">
        <f t="shared" si="211"/>
        <v>1</v>
      </c>
      <c r="Y2281">
        <f t="shared" si="212"/>
        <v>0</v>
      </c>
      <c r="Z2281">
        <f t="shared" si="213"/>
        <v>0</v>
      </c>
      <c r="AA2281">
        <f t="shared" si="214"/>
        <v>0</v>
      </c>
      <c r="AB2281">
        <f t="shared" si="215"/>
        <v>0</v>
      </c>
      <c r="AC2281">
        <v>74.5</v>
      </c>
    </row>
    <row r="2282" spans="1:29" x14ac:dyDescent="0.25">
      <c r="A2282" t="s">
        <v>25</v>
      </c>
      <c r="B2282" t="s">
        <v>167</v>
      </c>
      <c r="C2282">
        <v>2002</v>
      </c>
      <c r="D2282" t="s">
        <v>24</v>
      </c>
      <c r="E2282">
        <v>85</v>
      </c>
      <c r="F2282">
        <v>0</v>
      </c>
      <c r="G2282">
        <v>0.87</v>
      </c>
      <c r="H2282">
        <v>188.67829449999999</v>
      </c>
      <c r="I2282">
        <v>98</v>
      </c>
      <c r="J2282">
        <v>34</v>
      </c>
      <c r="K2282">
        <v>64.099999999999994</v>
      </c>
      <c r="L2282">
        <v>0</v>
      </c>
      <c r="M2282">
        <v>96</v>
      </c>
      <c r="N2282">
        <v>2.71</v>
      </c>
      <c r="O2282">
        <v>96</v>
      </c>
      <c r="P2282">
        <v>0.1</v>
      </c>
      <c r="Q2282">
        <v>2999.6549199999999</v>
      </c>
      <c r="S2282">
        <v>4.8</v>
      </c>
      <c r="T2282">
        <v>4.5</v>
      </c>
      <c r="U2282">
        <v>0.80700000000000005</v>
      </c>
      <c r="V2282">
        <v>12.2</v>
      </c>
      <c r="W2282">
        <f t="shared" si="210"/>
        <v>0</v>
      </c>
      <c r="X2282">
        <f t="shared" si="211"/>
        <v>1</v>
      </c>
      <c r="Y2282">
        <f t="shared" si="212"/>
        <v>0</v>
      </c>
      <c r="Z2282">
        <f t="shared" si="213"/>
        <v>0</v>
      </c>
      <c r="AA2282">
        <f t="shared" si="214"/>
        <v>0</v>
      </c>
      <c r="AB2282">
        <f t="shared" si="215"/>
        <v>0</v>
      </c>
      <c r="AC2282">
        <v>76.400000000000006</v>
      </c>
    </row>
    <row r="2283" spans="1:29" x14ac:dyDescent="0.25">
      <c r="A2283" t="s">
        <v>29</v>
      </c>
      <c r="B2283" t="s">
        <v>92</v>
      </c>
      <c r="C2283">
        <v>2005</v>
      </c>
      <c r="D2283" t="s">
        <v>24</v>
      </c>
      <c r="E2283">
        <v>37</v>
      </c>
      <c r="F2283">
        <v>2</v>
      </c>
      <c r="G2283">
        <v>7.72</v>
      </c>
      <c r="H2283">
        <v>353.24380289999999</v>
      </c>
      <c r="I2283">
        <v>28</v>
      </c>
      <c r="J2283">
        <v>0</v>
      </c>
      <c r="K2283">
        <v>3.8</v>
      </c>
      <c r="L2283">
        <v>3</v>
      </c>
      <c r="M2283">
        <v>44</v>
      </c>
      <c r="N2283">
        <v>2.76</v>
      </c>
      <c r="O2283">
        <v>45</v>
      </c>
      <c r="P2283">
        <v>10.9</v>
      </c>
      <c r="Q2283">
        <v>6741.2939480000005</v>
      </c>
      <c r="R2283">
        <v>143126</v>
      </c>
      <c r="S2283">
        <v>7.2</v>
      </c>
      <c r="T2283">
        <v>7.1</v>
      </c>
      <c r="U2283">
        <v>0.64</v>
      </c>
      <c r="V2283">
        <v>12.4</v>
      </c>
      <c r="W2283">
        <f t="shared" si="210"/>
        <v>1</v>
      </c>
      <c r="X2283">
        <f t="shared" si="211"/>
        <v>0</v>
      </c>
      <c r="Y2283">
        <f t="shared" si="212"/>
        <v>0</v>
      </c>
      <c r="Z2283">
        <f t="shared" si="213"/>
        <v>0</v>
      </c>
      <c r="AA2283">
        <f t="shared" si="214"/>
        <v>0</v>
      </c>
      <c r="AB2283">
        <f t="shared" si="215"/>
        <v>0</v>
      </c>
      <c r="AC2283">
        <v>65</v>
      </c>
    </row>
    <row r="2284" spans="1:29" x14ac:dyDescent="0.25">
      <c r="A2284" t="s">
        <v>25</v>
      </c>
      <c r="B2284" t="s">
        <v>168</v>
      </c>
      <c r="C2284">
        <v>2001</v>
      </c>
      <c r="D2284" t="s">
        <v>24</v>
      </c>
      <c r="E2284">
        <v>17</v>
      </c>
      <c r="F2284">
        <v>3</v>
      </c>
      <c r="G2284">
        <v>11.45</v>
      </c>
      <c r="H2284">
        <v>0</v>
      </c>
      <c r="I2284">
        <v>89</v>
      </c>
      <c r="J2284">
        <v>23060</v>
      </c>
      <c r="K2284">
        <v>25.2</v>
      </c>
      <c r="L2284">
        <v>4</v>
      </c>
      <c r="M2284">
        <v>99</v>
      </c>
      <c r="N2284">
        <v>4.76</v>
      </c>
      <c r="O2284">
        <v>97</v>
      </c>
      <c r="P2284">
        <v>0.1</v>
      </c>
      <c r="S2284">
        <v>1.6</v>
      </c>
      <c r="T2284">
        <v>1.1000000000000001</v>
      </c>
      <c r="W2284">
        <f t="shared" si="210"/>
        <v>0</v>
      </c>
      <c r="X2284">
        <f t="shared" si="211"/>
        <v>1</v>
      </c>
      <c r="Y2284">
        <f t="shared" si="212"/>
        <v>0</v>
      </c>
      <c r="Z2284">
        <f t="shared" si="213"/>
        <v>0</v>
      </c>
      <c r="AA2284">
        <f t="shared" si="214"/>
        <v>0</v>
      </c>
      <c r="AB2284">
        <f t="shared" si="215"/>
        <v>0</v>
      </c>
      <c r="AC2284">
        <v>76.7</v>
      </c>
    </row>
    <row r="2285" spans="1:29" x14ac:dyDescent="0.25">
      <c r="A2285" t="s">
        <v>27</v>
      </c>
      <c r="B2285" t="s">
        <v>129</v>
      </c>
      <c r="C2285">
        <v>2010</v>
      </c>
      <c r="D2285" t="s">
        <v>37</v>
      </c>
      <c r="E2285">
        <v>73</v>
      </c>
      <c r="F2285">
        <v>0</v>
      </c>
      <c r="G2285">
        <v>11.36</v>
      </c>
      <c r="H2285">
        <v>2267.2521919999999</v>
      </c>
      <c r="I2285">
        <v>94</v>
      </c>
      <c r="J2285">
        <v>0</v>
      </c>
      <c r="K2285">
        <v>59.2</v>
      </c>
      <c r="L2285">
        <v>0</v>
      </c>
      <c r="M2285">
        <v>96</v>
      </c>
      <c r="N2285">
        <v>7.68</v>
      </c>
      <c r="O2285">
        <v>99</v>
      </c>
      <c r="P2285">
        <v>0.1</v>
      </c>
      <c r="Q2285">
        <v>14965.361000000001</v>
      </c>
      <c r="R2285">
        <v>56953</v>
      </c>
      <c r="S2285">
        <v>0.9</v>
      </c>
      <c r="T2285">
        <v>0.9</v>
      </c>
      <c r="U2285">
        <v>0.88400000000000001</v>
      </c>
      <c r="V2285">
        <v>13.7</v>
      </c>
      <c r="W2285">
        <f t="shared" si="210"/>
        <v>0</v>
      </c>
      <c r="X2285">
        <f t="shared" si="211"/>
        <v>0</v>
      </c>
      <c r="Y2285">
        <f t="shared" si="212"/>
        <v>0</v>
      </c>
      <c r="Z2285">
        <f t="shared" si="213"/>
        <v>0</v>
      </c>
      <c r="AA2285">
        <f t="shared" si="214"/>
        <v>1</v>
      </c>
      <c r="AB2285">
        <f t="shared" si="215"/>
        <v>1</v>
      </c>
      <c r="AC2285">
        <v>86</v>
      </c>
    </row>
    <row r="2286" spans="1:29" x14ac:dyDescent="0.25">
      <c r="A2286" t="s">
        <v>25</v>
      </c>
      <c r="B2286" t="s">
        <v>132</v>
      </c>
      <c r="C2286">
        <v>2006</v>
      </c>
      <c r="D2286" t="s">
        <v>24</v>
      </c>
      <c r="E2286">
        <v>134</v>
      </c>
      <c r="F2286">
        <v>3</v>
      </c>
      <c r="G2286">
        <v>0.42</v>
      </c>
      <c r="H2286">
        <v>365.91139779999997</v>
      </c>
      <c r="I2286">
        <v>95</v>
      </c>
      <c r="J2286">
        <v>564</v>
      </c>
      <c r="K2286">
        <v>31.6</v>
      </c>
      <c r="L2286">
        <v>4</v>
      </c>
      <c r="M2286">
        <v>95</v>
      </c>
      <c r="N2286">
        <v>3.65</v>
      </c>
      <c r="O2286">
        <v>95</v>
      </c>
      <c r="P2286">
        <v>0.1</v>
      </c>
      <c r="Q2286">
        <v>6222.9829550000004</v>
      </c>
      <c r="R2286">
        <v>26143566</v>
      </c>
      <c r="S2286">
        <v>8.8000000000000007</v>
      </c>
      <c r="T2286">
        <v>8.6</v>
      </c>
      <c r="U2286">
        <v>0.73199999999999998</v>
      </c>
      <c r="V2286">
        <v>12.7</v>
      </c>
      <c r="W2286">
        <f t="shared" si="210"/>
        <v>0</v>
      </c>
      <c r="X2286">
        <f t="shared" si="211"/>
        <v>1</v>
      </c>
      <c r="Y2286">
        <f t="shared" si="212"/>
        <v>0</v>
      </c>
      <c r="Z2286">
        <f t="shared" si="213"/>
        <v>0</v>
      </c>
      <c r="AA2286">
        <f t="shared" si="214"/>
        <v>0</v>
      </c>
      <c r="AB2286">
        <f t="shared" si="215"/>
        <v>0</v>
      </c>
      <c r="AC2286">
        <v>73.599999999999994</v>
      </c>
    </row>
    <row r="2287" spans="1:29" x14ac:dyDescent="0.25">
      <c r="A2287" t="s">
        <v>29</v>
      </c>
      <c r="B2287" t="s">
        <v>206</v>
      </c>
      <c r="C2287">
        <v>2000</v>
      </c>
      <c r="D2287" t="s">
        <v>24</v>
      </c>
      <c r="E2287">
        <v>112</v>
      </c>
      <c r="F2287">
        <v>4</v>
      </c>
      <c r="G2287">
        <v>1.21</v>
      </c>
      <c r="H2287">
        <v>264.78421959999997</v>
      </c>
      <c r="I2287">
        <v>94</v>
      </c>
      <c r="J2287">
        <v>47</v>
      </c>
      <c r="K2287">
        <v>48.1</v>
      </c>
      <c r="L2287">
        <v>5</v>
      </c>
      <c r="M2287">
        <v>97</v>
      </c>
      <c r="N2287">
        <v>5.4</v>
      </c>
      <c r="O2287">
        <v>97</v>
      </c>
      <c r="P2287">
        <v>0.1</v>
      </c>
      <c r="Q2287">
        <v>2213.9148799999998</v>
      </c>
      <c r="R2287">
        <v>9699197</v>
      </c>
      <c r="S2287">
        <v>6.6</v>
      </c>
      <c r="T2287">
        <v>6.5</v>
      </c>
      <c r="U2287">
        <v>0.64600000000000002</v>
      </c>
      <c r="V2287">
        <v>12.8</v>
      </c>
      <c r="W2287">
        <f t="shared" si="210"/>
        <v>1</v>
      </c>
      <c r="X2287">
        <f t="shared" si="211"/>
        <v>0</v>
      </c>
      <c r="Y2287">
        <f t="shared" si="212"/>
        <v>0</v>
      </c>
      <c r="Z2287">
        <f t="shared" si="213"/>
        <v>0</v>
      </c>
      <c r="AA2287">
        <f t="shared" si="214"/>
        <v>0</v>
      </c>
      <c r="AB2287">
        <f t="shared" si="215"/>
        <v>0</v>
      </c>
      <c r="AC2287">
        <v>72.900000000000006</v>
      </c>
    </row>
    <row r="2288" spans="1:29" x14ac:dyDescent="0.25">
      <c r="A2288" t="s">
        <v>27</v>
      </c>
      <c r="B2288" t="s">
        <v>135</v>
      </c>
      <c r="C2288">
        <v>2002</v>
      </c>
      <c r="D2288" t="s">
        <v>37</v>
      </c>
      <c r="E2288">
        <v>75</v>
      </c>
      <c r="F2288">
        <v>0</v>
      </c>
      <c r="G2288">
        <v>5.73</v>
      </c>
      <c r="H2288">
        <v>1552.7404289999999</v>
      </c>
      <c r="J2288">
        <v>7</v>
      </c>
      <c r="K2288">
        <v>63.4</v>
      </c>
      <c r="L2288">
        <v>0</v>
      </c>
      <c r="M2288">
        <v>95</v>
      </c>
      <c r="N2288">
        <v>7.86</v>
      </c>
      <c r="O2288">
        <v>95</v>
      </c>
      <c r="P2288">
        <v>0.1</v>
      </c>
      <c r="Q2288">
        <v>11843.939200000001</v>
      </c>
      <c r="R2288">
        <v>395969</v>
      </c>
      <c r="S2288">
        <v>0.7</v>
      </c>
      <c r="T2288">
        <v>0.7</v>
      </c>
      <c r="U2288">
        <v>0.78600000000000003</v>
      </c>
      <c r="V2288">
        <v>13.8</v>
      </c>
      <c r="W2288">
        <f t="shared" si="210"/>
        <v>0</v>
      </c>
      <c r="X2288">
        <f t="shared" si="211"/>
        <v>0</v>
      </c>
      <c r="Y2288">
        <f t="shared" si="212"/>
        <v>0</v>
      </c>
      <c r="Z2288">
        <f t="shared" si="213"/>
        <v>0</v>
      </c>
      <c r="AA2288">
        <f t="shared" si="214"/>
        <v>1</v>
      </c>
      <c r="AB2288">
        <f t="shared" si="215"/>
        <v>1</v>
      </c>
      <c r="AC2288">
        <v>78.2</v>
      </c>
    </row>
    <row r="2289" spans="1:29" x14ac:dyDescent="0.25">
      <c r="A2289" t="s">
        <v>38</v>
      </c>
      <c r="B2289" t="s">
        <v>218</v>
      </c>
      <c r="C2289">
        <v>2013</v>
      </c>
      <c r="D2289" t="s">
        <v>24</v>
      </c>
      <c r="E2289">
        <v>135</v>
      </c>
      <c r="F2289">
        <v>0</v>
      </c>
      <c r="G2289">
        <v>0.01</v>
      </c>
      <c r="H2289">
        <v>447.54564499999998</v>
      </c>
      <c r="I2289">
        <v>64</v>
      </c>
      <c r="J2289">
        <v>0</v>
      </c>
      <c r="K2289">
        <v>51.7</v>
      </c>
      <c r="L2289">
        <v>0</v>
      </c>
      <c r="M2289">
        <v>65</v>
      </c>
      <c r="N2289">
        <v>3.92</v>
      </c>
      <c r="O2289">
        <v>64</v>
      </c>
      <c r="P2289">
        <v>0.1</v>
      </c>
      <c r="Q2289">
        <v>3167.3435599999998</v>
      </c>
      <c r="R2289">
        <v>253142</v>
      </c>
      <c r="S2289">
        <v>1.5</v>
      </c>
      <c r="T2289">
        <v>1.4</v>
      </c>
      <c r="U2289">
        <v>0.59099999999999997</v>
      </c>
      <c r="V2289">
        <v>10.8</v>
      </c>
      <c r="W2289">
        <f t="shared" si="210"/>
        <v>0</v>
      </c>
      <c r="X2289">
        <f t="shared" si="211"/>
        <v>0</v>
      </c>
      <c r="Y2289">
        <f t="shared" si="212"/>
        <v>1</v>
      </c>
      <c r="Z2289">
        <f t="shared" si="213"/>
        <v>0</v>
      </c>
      <c r="AA2289">
        <f t="shared" si="214"/>
        <v>0</v>
      </c>
      <c r="AB2289">
        <f t="shared" si="215"/>
        <v>0</v>
      </c>
      <c r="AC2289">
        <v>71.599999999999994</v>
      </c>
    </row>
    <row r="2290" spans="1:29" x14ac:dyDescent="0.25">
      <c r="A2290" t="s">
        <v>38</v>
      </c>
      <c r="B2290" t="s">
        <v>176</v>
      </c>
      <c r="C2290">
        <v>2000</v>
      </c>
      <c r="D2290" t="s">
        <v>24</v>
      </c>
      <c r="E2290">
        <v>18</v>
      </c>
      <c r="F2290">
        <v>0</v>
      </c>
      <c r="G2290">
        <v>3</v>
      </c>
      <c r="H2290">
        <v>21.254300199999999</v>
      </c>
      <c r="I2290">
        <v>89</v>
      </c>
      <c r="J2290">
        <v>0</v>
      </c>
      <c r="K2290">
        <v>65.599999999999994</v>
      </c>
      <c r="L2290">
        <v>0</v>
      </c>
      <c r="M2290">
        <v>94</v>
      </c>
      <c r="N2290">
        <v>5.31</v>
      </c>
      <c r="O2290">
        <v>95</v>
      </c>
      <c r="P2290">
        <v>0.1</v>
      </c>
      <c r="Q2290">
        <v>154.68923000000001</v>
      </c>
      <c r="R2290">
        <v>17461</v>
      </c>
      <c r="S2290">
        <v>0.2</v>
      </c>
      <c r="T2290">
        <v>0.2</v>
      </c>
      <c r="U2290">
        <v>0.64</v>
      </c>
      <c r="V2290">
        <v>12.1</v>
      </c>
      <c r="W2290">
        <f t="shared" si="210"/>
        <v>0</v>
      </c>
      <c r="X2290">
        <f t="shared" si="211"/>
        <v>0</v>
      </c>
      <c r="Y2290">
        <f t="shared" si="212"/>
        <v>1</v>
      </c>
      <c r="Z2290">
        <f t="shared" si="213"/>
        <v>0</v>
      </c>
      <c r="AA2290">
        <f t="shared" si="214"/>
        <v>0</v>
      </c>
      <c r="AB2290">
        <f t="shared" si="215"/>
        <v>0</v>
      </c>
      <c r="AC2290">
        <v>72</v>
      </c>
    </row>
    <row r="2291" spans="1:29" x14ac:dyDescent="0.25">
      <c r="A2291" t="s">
        <v>29</v>
      </c>
      <c r="B2291" t="s">
        <v>61</v>
      </c>
      <c r="C2291">
        <v>2013</v>
      </c>
      <c r="D2291" t="s">
        <v>24</v>
      </c>
      <c r="E2291">
        <v>364</v>
      </c>
      <c r="F2291">
        <v>48</v>
      </c>
      <c r="G2291">
        <v>0.01</v>
      </c>
      <c r="H2291">
        <v>63.07890158</v>
      </c>
      <c r="I2291">
        <v>89</v>
      </c>
      <c r="J2291">
        <v>760</v>
      </c>
      <c r="K2291">
        <v>27.8</v>
      </c>
      <c r="L2291">
        <v>73</v>
      </c>
      <c r="M2291">
        <v>88</v>
      </c>
      <c r="N2291">
        <v>4.29</v>
      </c>
      <c r="O2291">
        <v>89</v>
      </c>
      <c r="P2291">
        <v>4</v>
      </c>
      <c r="Q2291">
        <v>1365.34419</v>
      </c>
      <c r="R2291">
        <v>21655715</v>
      </c>
      <c r="S2291">
        <v>5.8</v>
      </c>
      <c r="T2291">
        <v>5.8</v>
      </c>
      <c r="U2291">
        <v>0.501</v>
      </c>
      <c r="V2291">
        <v>10.4</v>
      </c>
      <c r="W2291">
        <f t="shared" si="210"/>
        <v>1</v>
      </c>
      <c r="X2291">
        <f t="shared" si="211"/>
        <v>0</v>
      </c>
      <c r="Y2291">
        <f t="shared" si="212"/>
        <v>0</v>
      </c>
      <c r="Z2291">
        <f t="shared" si="213"/>
        <v>0</v>
      </c>
      <c r="AA2291">
        <f t="shared" si="214"/>
        <v>0</v>
      </c>
      <c r="AB2291">
        <f t="shared" si="215"/>
        <v>0</v>
      </c>
      <c r="AC2291">
        <v>56.4</v>
      </c>
    </row>
    <row r="2292" spans="1:29" x14ac:dyDescent="0.25">
      <c r="A2292" t="s">
        <v>25</v>
      </c>
      <c r="B2292" t="s">
        <v>43</v>
      </c>
      <c r="C2292">
        <v>2014</v>
      </c>
      <c r="D2292" t="s">
        <v>24</v>
      </c>
      <c r="E2292">
        <v>132</v>
      </c>
      <c r="F2292">
        <v>98</v>
      </c>
      <c r="G2292">
        <v>0.01</v>
      </c>
      <c r="H2292">
        <v>10.44640334</v>
      </c>
      <c r="I2292">
        <v>97</v>
      </c>
      <c r="J2292">
        <v>289</v>
      </c>
      <c r="K2292">
        <v>17.7</v>
      </c>
      <c r="L2292">
        <v>121</v>
      </c>
      <c r="M2292">
        <v>97</v>
      </c>
      <c r="N2292">
        <v>2.82</v>
      </c>
      <c r="O2292">
        <v>97</v>
      </c>
      <c r="P2292">
        <v>0.1</v>
      </c>
      <c r="Q2292">
        <v>184.56542999999999</v>
      </c>
      <c r="R2292">
        <v>15945279</v>
      </c>
      <c r="S2292">
        <v>18.100000000000001</v>
      </c>
      <c r="T2292">
        <v>18.600000000000001</v>
      </c>
      <c r="U2292">
        <v>0.56999999999999995</v>
      </c>
      <c r="V2292">
        <v>10</v>
      </c>
      <c r="W2292">
        <f t="shared" si="210"/>
        <v>0</v>
      </c>
      <c r="X2292">
        <f t="shared" si="211"/>
        <v>1</v>
      </c>
      <c r="Y2292">
        <f t="shared" si="212"/>
        <v>0</v>
      </c>
      <c r="Z2292">
        <f t="shared" si="213"/>
        <v>0</v>
      </c>
      <c r="AA2292">
        <f t="shared" si="214"/>
        <v>0</v>
      </c>
      <c r="AB2292">
        <f t="shared" si="215"/>
        <v>0</v>
      </c>
      <c r="AC2292">
        <v>71.400000000000006</v>
      </c>
    </row>
    <row r="2293" spans="1:29" x14ac:dyDescent="0.25">
      <c r="A2293" t="s">
        <v>27</v>
      </c>
      <c r="B2293" t="s">
        <v>113</v>
      </c>
      <c r="C2293">
        <v>2015</v>
      </c>
      <c r="D2293" t="s">
        <v>37</v>
      </c>
      <c r="E2293">
        <v>56</v>
      </c>
      <c r="F2293">
        <v>1</v>
      </c>
      <c r="H2293">
        <v>0</v>
      </c>
      <c r="I2293">
        <v>93</v>
      </c>
      <c r="J2293">
        <v>159</v>
      </c>
      <c r="K2293">
        <v>63.6</v>
      </c>
      <c r="L2293">
        <v>2</v>
      </c>
      <c r="M2293">
        <v>93</v>
      </c>
      <c r="O2293">
        <v>93</v>
      </c>
      <c r="P2293">
        <v>0.1</v>
      </c>
      <c r="Q2293">
        <v>349.14755000000002</v>
      </c>
      <c r="R2293">
        <v>673582</v>
      </c>
      <c r="S2293">
        <v>0.6</v>
      </c>
      <c r="T2293">
        <v>0.6</v>
      </c>
      <c r="U2293">
        <v>0.88100000000000001</v>
      </c>
      <c r="V2293">
        <v>16.3</v>
      </c>
      <c r="W2293">
        <f t="shared" si="210"/>
        <v>0</v>
      </c>
      <c r="X2293">
        <f t="shared" si="211"/>
        <v>0</v>
      </c>
      <c r="Y2293">
        <f t="shared" si="212"/>
        <v>0</v>
      </c>
      <c r="Z2293">
        <f t="shared" si="213"/>
        <v>0</v>
      </c>
      <c r="AA2293">
        <f t="shared" si="214"/>
        <v>1</v>
      </c>
      <c r="AB2293">
        <f t="shared" si="215"/>
        <v>1</v>
      </c>
      <c r="AC2293">
        <v>82.7</v>
      </c>
    </row>
    <row r="2294" spans="1:29" x14ac:dyDescent="0.25">
      <c r="A2294" t="s">
        <v>27</v>
      </c>
      <c r="B2294" t="s">
        <v>135</v>
      </c>
      <c r="C2294">
        <v>2005</v>
      </c>
      <c r="D2294" t="s">
        <v>37</v>
      </c>
      <c r="E2294">
        <v>67</v>
      </c>
      <c r="F2294">
        <v>0</v>
      </c>
      <c r="G2294">
        <v>6.41</v>
      </c>
      <c r="H2294">
        <v>2247.0356919999999</v>
      </c>
      <c r="I2294">
        <v>85</v>
      </c>
      <c r="J2294">
        <v>6</v>
      </c>
      <c r="K2294">
        <v>65</v>
      </c>
      <c r="L2294">
        <v>0</v>
      </c>
      <c r="M2294">
        <v>94</v>
      </c>
      <c r="N2294">
        <v>8.83</v>
      </c>
      <c r="O2294">
        <v>92</v>
      </c>
      <c r="P2294">
        <v>0.1</v>
      </c>
      <c r="Q2294">
        <v>15835.346670000001</v>
      </c>
      <c r="R2294">
        <v>43834</v>
      </c>
      <c r="S2294">
        <v>0.7</v>
      </c>
      <c r="T2294">
        <v>0.7</v>
      </c>
      <c r="U2294">
        <v>0.80500000000000005</v>
      </c>
      <c r="V2294">
        <v>14.8</v>
      </c>
      <c r="W2294">
        <f t="shared" si="210"/>
        <v>0</v>
      </c>
      <c r="X2294">
        <f t="shared" si="211"/>
        <v>0</v>
      </c>
      <c r="Y2294">
        <f t="shared" si="212"/>
        <v>0</v>
      </c>
      <c r="Z2294">
        <f t="shared" si="213"/>
        <v>0</v>
      </c>
      <c r="AA2294">
        <f t="shared" si="214"/>
        <v>1</v>
      </c>
      <c r="AB2294">
        <f t="shared" si="215"/>
        <v>1</v>
      </c>
      <c r="AC2294">
        <v>79</v>
      </c>
    </row>
    <row r="2295" spans="1:29" x14ac:dyDescent="0.25">
      <c r="A2295" t="s">
        <v>25</v>
      </c>
      <c r="B2295" t="s">
        <v>207</v>
      </c>
      <c r="C2295">
        <v>2005</v>
      </c>
      <c r="D2295" t="s">
        <v>24</v>
      </c>
      <c r="E2295">
        <v>129</v>
      </c>
      <c r="F2295">
        <v>30</v>
      </c>
      <c r="G2295">
        <v>1.29</v>
      </c>
      <c r="H2295">
        <v>832.95520580000004</v>
      </c>
      <c r="I2295">
        <v>85</v>
      </c>
      <c r="J2295">
        <v>6200</v>
      </c>
      <c r="K2295">
        <v>57.6</v>
      </c>
      <c r="L2295">
        <v>36</v>
      </c>
      <c r="M2295">
        <v>9</v>
      </c>
      <c r="N2295">
        <v>5.45</v>
      </c>
      <c r="O2295">
        <v>9</v>
      </c>
      <c r="P2295">
        <v>0.1</v>
      </c>
      <c r="Q2295">
        <v>7384.3546610000003</v>
      </c>
      <c r="R2295">
        <v>679346</v>
      </c>
      <c r="S2295">
        <v>5</v>
      </c>
      <c r="T2295">
        <v>4.9000000000000004</v>
      </c>
      <c r="U2295">
        <v>0.68100000000000005</v>
      </c>
      <c r="V2295">
        <v>11.9</v>
      </c>
      <c r="W2295">
        <f t="shared" si="210"/>
        <v>0</v>
      </c>
      <c r="X2295">
        <f t="shared" si="211"/>
        <v>1</v>
      </c>
      <c r="Y2295">
        <f t="shared" si="212"/>
        <v>0</v>
      </c>
      <c r="Z2295">
        <f t="shared" si="213"/>
        <v>0</v>
      </c>
      <c r="AA2295">
        <f t="shared" si="214"/>
        <v>0</v>
      </c>
      <c r="AB2295">
        <f t="shared" si="215"/>
        <v>0</v>
      </c>
      <c r="AC2295">
        <v>72.400000000000006</v>
      </c>
    </row>
    <row r="2296" spans="1:29" x14ac:dyDescent="0.25">
      <c r="A2296" t="s">
        <v>27</v>
      </c>
      <c r="B2296" t="s">
        <v>78</v>
      </c>
      <c r="C2296">
        <v>2010</v>
      </c>
      <c r="D2296" t="s">
        <v>37</v>
      </c>
      <c r="E2296">
        <v>84</v>
      </c>
      <c r="F2296">
        <v>0</v>
      </c>
      <c r="G2296">
        <v>10.28</v>
      </c>
      <c r="H2296">
        <v>954.48659329999998</v>
      </c>
      <c r="J2296">
        <v>5</v>
      </c>
      <c r="K2296">
        <v>57</v>
      </c>
      <c r="L2296">
        <v>0</v>
      </c>
      <c r="M2296">
        <v>9</v>
      </c>
      <c r="N2296">
        <v>11.8</v>
      </c>
      <c r="O2296">
        <v>9</v>
      </c>
      <c r="P2296">
        <v>0.1</v>
      </c>
      <c r="Q2296">
        <v>5841.41122</v>
      </c>
      <c r="R2296">
        <v>5547683</v>
      </c>
      <c r="S2296">
        <v>1.1000000000000001</v>
      </c>
      <c r="T2296">
        <v>0.9</v>
      </c>
      <c r="U2296">
        <v>0.90600000000000003</v>
      </c>
      <c r="V2296">
        <v>16.8</v>
      </c>
      <c r="W2296">
        <f t="shared" si="210"/>
        <v>0</v>
      </c>
      <c r="X2296">
        <f t="shared" si="211"/>
        <v>0</v>
      </c>
      <c r="Y2296">
        <f t="shared" si="212"/>
        <v>0</v>
      </c>
      <c r="Z2296">
        <f t="shared" si="213"/>
        <v>0</v>
      </c>
      <c r="AA2296">
        <f t="shared" si="214"/>
        <v>1</v>
      </c>
      <c r="AB2296">
        <f t="shared" si="215"/>
        <v>1</v>
      </c>
      <c r="AC2296">
        <v>79.2</v>
      </c>
    </row>
    <row r="2297" spans="1:29" x14ac:dyDescent="0.25">
      <c r="A2297" t="s">
        <v>34</v>
      </c>
      <c r="B2297" t="s">
        <v>163</v>
      </c>
      <c r="C2297">
        <v>2014</v>
      </c>
      <c r="D2297" t="s">
        <v>24</v>
      </c>
      <c r="E2297">
        <v>125</v>
      </c>
      <c r="F2297">
        <v>8</v>
      </c>
      <c r="G2297">
        <v>0.01</v>
      </c>
      <c r="H2297">
        <v>973.72867499999995</v>
      </c>
      <c r="I2297">
        <v>88</v>
      </c>
      <c r="J2297">
        <v>0</v>
      </c>
      <c r="K2297">
        <v>54.9</v>
      </c>
      <c r="L2297">
        <v>10</v>
      </c>
      <c r="M2297">
        <v>78</v>
      </c>
      <c r="N2297">
        <v>5.47</v>
      </c>
      <c r="O2297">
        <v>88</v>
      </c>
      <c r="P2297">
        <v>0.1</v>
      </c>
      <c r="Q2297">
        <v>6491.5245000000004</v>
      </c>
      <c r="R2297">
        <v>3973354</v>
      </c>
      <c r="S2297">
        <v>1.1000000000000001</v>
      </c>
      <c r="T2297">
        <v>1.1000000000000001</v>
      </c>
      <c r="U2297">
        <v>0.73499999999999999</v>
      </c>
      <c r="V2297">
        <v>13.4</v>
      </c>
      <c r="W2297">
        <f t="shared" si="210"/>
        <v>0</v>
      </c>
      <c r="X2297">
        <f t="shared" si="211"/>
        <v>0</v>
      </c>
      <c r="Y2297">
        <f t="shared" si="212"/>
        <v>0</v>
      </c>
      <c r="Z2297">
        <f t="shared" si="213"/>
        <v>1</v>
      </c>
      <c r="AA2297">
        <f t="shared" si="214"/>
        <v>0</v>
      </c>
      <c r="AB2297">
        <f t="shared" si="215"/>
        <v>0</v>
      </c>
      <c r="AC2297">
        <v>75.3</v>
      </c>
    </row>
    <row r="2298" spans="1:29" x14ac:dyDescent="0.25">
      <c r="A2298" t="s">
        <v>27</v>
      </c>
      <c r="B2298" t="s">
        <v>91</v>
      </c>
      <c r="C2298">
        <v>2012</v>
      </c>
      <c r="D2298" t="s">
        <v>24</v>
      </c>
      <c r="E2298">
        <v>83</v>
      </c>
      <c r="F2298">
        <v>3</v>
      </c>
      <c r="G2298">
        <v>11.5</v>
      </c>
      <c r="H2298">
        <v>751.37935530000004</v>
      </c>
      <c r="I2298">
        <v>78</v>
      </c>
      <c r="J2298">
        <v>0</v>
      </c>
      <c r="K2298">
        <v>61.1</v>
      </c>
      <c r="L2298">
        <v>3</v>
      </c>
      <c r="M2298">
        <v>99</v>
      </c>
      <c r="N2298">
        <v>11.44</v>
      </c>
      <c r="O2298">
        <v>99</v>
      </c>
      <c r="P2298">
        <v>0.1</v>
      </c>
      <c r="Q2298">
        <v>4838.2443999999996</v>
      </c>
      <c r="R2298">
        <v>6565979</v>
      </c>
      <c r="S2298">
        <v>0.6</v>
      </c>
      <c r="T2298">
        <v>0.6</v>
      </c>
      <c r="U2298">
        <v>0.88500000000000001</v>
      </c>
      <c r="V2298">
        <v>16.100000000000001</v>
      </c>
      <c r="W2298">
        <f t="shared" si="210"/>
        <v>0</v>
      </c>
      <c r="X2298">
        <f t="shared" si="211"/>
        <v>0</v>
      </c>
      <c r="Y2298">
        <f t="shared" si="212"/>
        <v>0</v>
      </c>
      <c r="Z2298">
        <f t="shared" si="213"/>
        <v>0</v>
      </c>
      <c r="AA2298">
        <f t="shared" si="214"/>
        <v>1</v>
      </c>
      <c r="AB2298">
        <f t="shared" si="215"/>
        <v>0</v>
      </c>
      <c r="AC2298">
        <v>81.5</v>
      </c>
    </row>
    <row r="2299" spans="1:29" x14ac:dyDescent="0.25">
      <c r="A2299" t="s">
        <v>29</v>
      </c>
      <c r="B2299" t="s">
        <v>30</v>
      </c>
      <c r="C2299">
        <v>2006</v>
      </c>
      <c r="D2299" t="s">
        <v>24</v>
      </c>
      <c r="E2299">
        <v>381</v>
      </c>
      <c r="F2299">
        <v>90</v>
      </c>
      <c r="G2299">
        <v>5.84</v>
      </c>
      <c r="H2299">
        <v>25.08688824</v>
      </c>
      <c r="J2299">
        <v>765</v>
      </c>
      <c r="K2299">
        <v>18.2</v>
      </c>
      <c r="L2299">
        <v>143</v>
      </c>
      <c r="M2299">
        <v>36</v>
      </c>
      <c r="N2299">
        <v>4.54</v>
      </c>
      <c r="O2299">
        <v>34</v>
      </c>
      <c r="P2299">
        <v>2.5</v>
      </c>
      <c r="Q2299">
        <v>262.41514899999999</v>
      </c>
      <c r="R2299">
        <v>2262399</v>
      </c>
      <c r="S2299">
        <v>9.8000000000000007</v>
      </c>
      <c r="T2299">
        <v>9.6999999999999993</v>
      </c>
      <c r="U2299">
        <v>0.439</v>
      </c>
      <c r="V2299">
        <v>7.2</v>
      </c>
      <c r="W2299">
        <f t="shared" si="210"/>
        <v>1</v>
      </c>
      <c r="X2299">
        <f t="shared" si="211"/>
        <v>0</v>
      </c>
      <c r="Y2299">
        <f t="shared" si="212"/>
        <v>0</v>
      </c>
      <c r="Z2299">
        <f t="shared" si="213"/>
        <v>0</v>
      </c>
      <c r="AA2299">
        <f t="shared" si="214"/>
        <v>0</v>
      </c>
      <c r="AB2299">
        <f t="shared" si="215"/>
        <v>0</v>
      </c>
      <c r="AC2299">
        <v>47.7</v>
      </c>
    </row>
    <row r="2300" spans="1:29" x14ac:dyDescent="0.25">
      <c r="A2300" t="s">
        <v>29</v>
      </c>
      <c r="B2300" t="s">
        <v>153</v>
      </c>
      <c r="C2300">
        <v>2013</v>
      </c>
      <c r="D2300" t="s">
        <v>24</v>
      </c>
      <c r="E2300">
        <v>227</v>
      </c>
      <c r="F2300">
        <v>49</v>
      </c>
      <c r="G2300">
        <v>0.01</v>
      </c>
      <c r="H2300">
        <v>31.502432370000001</v>
      </c>
      <c r="I2300">
        <v>67</v>
      </c>
      <c r="J2300">
        <v>1224</v>
      </c>
      <c r="K2300">
        <v>18.5</v>
      </c>
      <c r="L2300">
        <v>89</v>
      </c>
      <c r="M2300">
        <v>56</v>
      </c>
      <c r="N2300">
        <v>5.9</v>
      </c>
      <c r="O2300">
        <v>67</v>
      </c>
      <c r="P2300">
        <v>0.6</v>
      </c>
      <c r="Q2300">
        <v>416.14837999999997</v>
      </c>
      <c r="R2300">
        <v>18426372</v>
      </c>
      <c r="S2300">
        <v>1</v>
      </c>
      <c r="T2300">
        <v>9.9</v>
      </c>
      <c r="U2300">
        <v>0.34100000000000003</v>
      </c>
      <c r="V2300">
        <v>5.3</v>
      </c>
      <c r="W2300">
        <f t="shared" si="210"/>
        <v>1</v>
      </c>
      <c r="X2300">
        <f t="shared" si="211"/>
        <v>0</v>
      </c>
      <c r="Y2300">
        <f t="shared" si="212"/>
        <v>0</v>
      </c>
      <c r="Z2300">
        <f t="shared" si="213"/>
        <v>0</v>
      </c>
      <c r="AA2300">
        <f t="shared" si="214"/>
        <v>0</v>
      </c>
      <c r="AB2300">
        <f t="shared" si="215"/>
        <v>0</v>
      </c>
      <c r="AC2300">
        <v>69</v>
      </c>
    </row>
    <row r="2301" spans="1:29" x14ac:dyDescent="0.25">
      <c r="A2301" t="s">
        <v>32</v>
      </c>
      <c r="B2301" t="s">
        <v>73</v>
      </c>
      <c r="C2301">
        <v>2004</v>
      </c>
      <c r="D2301" t="s">
        <v>24</v>
      </c>
      <c r="E2301">
        <v>17</v>
      </c>
      <c r="F2301">
        <v>1</v>
      </c>
      <c r="G2301">
        <v>4.38</v>
      </c>
      <c r="H2301">
        <v>4.4842545789999999</v>
      </c>
      <c r="I2301">
        <v>99</v>
      </c>
      <c r="J2301">
        <v>0</v>
      </c>
      <c r="K2301">
        <v>53</v>
      </c>
      <c r="L2301">
        <v>1</v>
      </c>
      <c r="M2301">
        <v>98</v>
      </c>
      <c r="N2301">
        <v>6.14</v>
      </c>
      <c r="O2301">
        <v>88</v>
      </c>
      <c r="P2301">
        <v>0.1</v>
      </c>
      <c r="Q2301">
        <v>339.71625599999999</v>
      </c>
      <c r="S2301">
        <v>3.4</v>
      </c>
      <c r="T2301">
        <v>3.3</v>
      </c>
      <c r="U2301">
        <v>0.70499999999999996</v>
      </c>
      <c r="V2301">
        <v>13.2</v>
      </c>
      <c r="W2301">
        <f t="shared" si="210"/>
        <v>0</v>
      </c>
      <c r="X2301">
        <f t="shared" si="211"/>
        <v>0</v>
      </c>
      <c r="Y2301">
        <f t="shared" si="212"/>
        <v>0</v>
      </c>
      <c r="Z2301">
        <f t="shared" si="213"/>
        <v>0</v>
      </c>
      <c r="AA2301">
        <f t="shared" si="214"/>
        <v>0</v>
      </c>
      <c r="AB2301">
        <f t="shared" si="215"/>
        <v>0</v>
      </c>
      <c r="AC2301">
        <v>77.3</v>
      </c>
    </row>
    <row r="2302" spans="1:29" x14ac:dyDescent="0.25">
      <c r="A2302" t="s">
        <v>29</v>
      </c>
      <c r="B2302" t="s">
        <v>189</v>
      </c>
      <c r="C2302">
        <v>2010</v>
      </c>
      <c r="D2302" t="s">
        <v>24</v>
      </c>
      <c r="E2302">
        <v>428</v>
      </c>
      <c r="F2302">
        <v>43</v>
      </c>
      <c r="G2302">
        <v>7.28</v>
      </c>
      <c r="H2302">
        <v>1038.885632</v>
      </c>
      <c r="I2302">
        <v>71</v>
      </c>
      <c r="J2302">
        <v>12499</v>
      </c>
      <c r="K2302">
        <v>47.2</v>
      </c>
      <c r="L2302">
        <v>62</v>
      </c>
      <c r="M2302">
        <v>72</v>
      </c>
      <c r="N2302">
        <v>8.5</v>
      </c>
      <c r="O2302">
        <v>72</v>
      </c>
      <c r="P2302">
        <v>11</v>
      </c>
      <c r="Q2302">
        <v>7362.7613899999997</v>
      </c>
      <c r="R2302">
        <v>5979432.3600000003</v>
      </c>
      <c r="S2302">
        <v>7.3</v>
      </c>
      <c r="T2302">
        <v>8.9</v>
      </c>
      <c r="U2302">
        <v>0.63</v>
      </c>
      <c r="V2302">
        <v>12.8</v>
      </c>
      <c r="W2302">
        <f t="shared" si="210"/>
        <v>1</v>
      </c>
      <c r="X2302">
        <f t="shared" si="211"/>
        <v>0</v>
      </c>
      <c r="Y2302">
        <f t="shared" si="212"/>
        <v>0</v>
      </c>
      <c r="Z2302">
        <f t="shared" si="213"/>
        <v>0</v>
      </c>
      <c r="AA2302">
        <f t="shared" si="214"/>
        <v>0</v>
      </c>
      <c r="AB2302">
        <f t="shared" si="215"/>
        <v>0</v>
      </c>
      <c r="AC2302">
        <v>58</v>
      </c>
    </row>
    <row r="2303" spans="1:29" x14ac:dyDescent="0.25">
      <c r="A2303" t="s">
        <v>25</v>
      </c>
      <c r="B2303" t="s">
        <v>124</v>
      </c>
      <c r="C2303">
        <v>2007</v>
      </c>
      <c r="D2303" t="s">
        <v>24</v>
      </c>
      <c r="E2303">
        <v>98</v>
      </c>
      <c r="F2303">
        <v>1</v>
      </c>
      <c r="G2303">
        <v>1.72</v>
      </c>
      <c r="H2303">
        <v>8.9069311679999998</v>
      </c>
      <c r="I2303">
        <v>8</v>
      </c>
      <c r="J2303">
        <v>373</v>
      </c>
      <c r="K2303">
        <v>61.9</v>
      </c>
      <c r="L2303">
        <v>1</v>
      </c>
      <c r="M2303">
        <v>75</v>
      </c>
      <c r="N2303">
        <v>8.9</v>
      </c>
      <c r="O2303">
        <v>8</v>
      </c>
      <c r="P2303">
        <v>0.1</v>
      </c>
      <c r="Q2303">
        <v>614.27111500000001</v>
      </c>
      <c r="R2303">
        <v>486466</v>
      </c>
      <c r="S2303">
        <v>4.7</v>
      </c>
      <c r="T2303">
        <v>4.5999999999999996</v>
      </c>
      <c r="U2303">
        <v>0.73099999999999998</v>
      </c>
      <c r="V2303">
        <v>12.9</v>
      </c>
      <c r="W2303">
        <f t="shared" si="210"/>
        <v>0</v>
      </c>
      <c r="X2303">
        <f t="shared" si="211"/>
        <v>1</v>
      </c>
      <c r="Y2303">
        <f t="shared" si="212"/>
        <v>0</v>
      </c>
      <c r="Z2303">
        <f t="shared" si="213"/>
        <v>0</v>
      </c>
      <c r="AA2303">
        <f t="shared" si="214"/>
        <v>0</v>
      </c>
      <c r="AB2303">
        <f t="shared" si="215"/>
        <v>0</v>
      </c>
      <c r="AC2303">
        <v>74.400000000000006</v>
      </c>
    </row>
    <row r="2304" spans="1:29" x14ac:dyDescent="0.25">
      <c r="A2304" t="s">
        <v>32</v>
      </c>
      <c r="B2304" t="s">
        <v>215</v>
      </c>
      <c r="C2304">
        <v>2006</v>
      </c>
      <c r="D2304" t="s">
        <v>37</v>
      </c>
      <c r="E2304">
        <v>113</v>
      </c>
      <c r="F2304">
        <v>28</v>
      </c>
      <c r="G2304">
        <v>8.6300000000000008</v>
      </c>
      <c r="H2304">
        <v>0</v>
      </c>
      <c r="I2304">
        <v>93</v>
      </c>
      <c r="J2304">
        <v>55</v>
      </c>
      <c r="K2304">
        <v>64.400000000000006</v>
      </c>
      <c r="L2304">
        <v>33</v>
      </c>
      <c r="M2304">
        <v>93</v>
      </c>
      <c r="N2304">
        <v>15.27</v>
      </c>
      <c r="O2304">
        <v>96</v>
      </c>
      <c r="P2304">
        <v>0.1</v>
      </c>
      <c r="S2304">
        <v>0.7</v>
      </c>
      <c r="T2304">
        <v>0.6</v>
      </c>
      <c r="W2304">
        <f t="shared" si="210"/>
        <v>0</v>
      </c>
      <c r="X2304">
        <f t="shared" si="211"/>
        <v>0</v>
      </c>
      <c r="Y2304">
        <f t="shared" si="212"/>
        <v>0</v>
      </c>
      <c r="Z2304">
        <f t="shared" si="213"/>
        <v>0</v>
      </c>
      <c r="AA2304">
        <f t="shared" si="214"/>
        <v>0</v>
      </c>
      <c r="AB2304">
        <f t="shared" si="215"/>
        <v>1</v>
      </c>
      <c r="AC2304">
        <v>77.8</v>
      </c>
    </row>
    <row r="2305" spans="1:29" x14ac:dyDescent="0.25">
      <c r="A2305" t="s">
        <v>27</v>
      </c>
      <c r="B2305" t="s">
        <v>197</v>
      </c>
      <c r="C2305">
        <v>2004</v>
      </c>
      <c r="D2305" t="s">
        <v>37</v>
      </c>
      <c r="E2305">
        <v>69</v>
      </c>
      <c r="F2305">
        <v>0</v>
      </c>
      <c r="G2305">
        <v>10.55</v>
      </c>
      <c r="H2305">
        <v>9495.5405759999994</v>
      </c>
      <c r="J2305">
        <v>39</v>
      </c>
      <c r="K2305">
        <v>52.8</v>
      </c>
      <c r="L2305">
        <v>0</v>
      </c>
      <c r="M2305">
        <v>95</v>
      </c>
      <c r="N2305">
        <v>1.96</v>
      </c>
      <c r="O2305">
        <v>93</v>
      </c>
      <c r="P2305">
        <v>0.1</v>
      </c>
      <c r="Q2305">
        <v>53255.976309999998</v>
      </c>
      <c r="R2305">
        <v>7389625</v>
      </c>
      <c r="S2305">
        <v>0.6</v>
      </c>
      <c r="T2305">
        <v>0.4</v>
      </c>
      <c r="U2305">
        <v>0.89500000000000002</v>
      </c>
      <c r="V2305">
        <v>15.1</v>
      </c>
      <c r="W2305">
        <f t="shared" si="210"/>
        <v>0</v>
      </c>
      <c r="X2305">
        <f t="shared" si="211"/>
        <v>0</v>
      </c>
      <c r="Y2305">
        <f t="shared" si="212"/>
        <v>0</v>
      </c>
      <c r="Z2305">
        <f t="shared" si="213"/>
        <v>0</v>
      </c>
      <c r="AA2305">
        <f t="shared" si="214"/>
        <v>1</v>
      </c>
      <c r="AB2305">
        <f t="shared" si="215"/>
        <v>1</v>
      </c>
      <c r="AC2305">
        <v>81</v>
      </c>
    </row>
    <row r="2306" spans="1:29" x14ac:dyDescent="0.25">
      <c r="A2306" t="s">
        <v>34</v>
      </c>
      <c r="B2306" t="s">
        <v>163</v>
      </c>
      <c r="C2306">
        <v>2008</v>
      </c>
      <c r="D2306" t="s">
        <v>24</v>
      </c>
      <c r="E2306">
        <v>138</v>
      </c>
      <c r="F2306">
        <v>11</v>
      </c>
      <c r="G2306">
        <v>4.8499999999999996</v>
      </c>
      <c r="H2306">
        <v>58.498974199999999</v>
      </c>
      <c r="I2306">
        <v>93</v>
      </c>
      <c r="J2306">
        <v>1</v>
      </c>
      <c r="K2306">
        <v>5.8</v>
      </c>
      <c r="L2306">
        <v>14</v>
      </c>
      <c r="M2306">
        <v>93</v>
      </c>
      <c r="N2306">
        <v>4.7300000000000004</v>
      </c>
      <c r="O2306">
        <v>93</v>
      </c>
      <c r="P2306">
        <v>0.3</v>
      </c>
      <c r="Q2306">
        <v>428.87810999999999</v>
      </c>
      <c r="R2306">
        <v>2864198</v>
      </c>
      <c r="S2306">
        <v>1.2</v>
      </c>
      <c r="T2306">
        <v>1.2</v>
      </c>
      <c r="U2306">
        <v>0.7</v>
      </c>
      <c r="V2306">
        <v>13.2</v>
      </c>
      <c r="W2306">
        <f t="shared" si="210"/>
        <v>0</v>
      </c>
      <c r="X2306">
        <f t="shared" si="211"/>
        <v>0</v>
      </c>
      <c r="Y2306">
        <f t="shared" si="212"/>
        <v>0</v>
      </c>
      <c r="Z2306">
        <f t="shared" si="213"/>
        <v>1</v>
      </c>
      <c r="AA2306">
        <f t="shared" si="214"/>
        <v>0</v>
      </c>
      <c r="AB2306">
        <f t="shared" si="215"/>
        <v>0</v>
      </c>
      <c r="AC2306">
        <v>73.900000000000006</v>
      </c>
    </row>
    <row r="2307" spans="1:29" x14ac:dyDescent="0.25">
      <c r="A2307" t="s">
        <v>38</v>
      </c>
      <c r="B2307" t="s">
        <v>209</v>
      </c>
      <c r="C2307">
        <v>2013</v>
      </c>
      <c r="D2307" t="s">
        <v>24</v>
      </c>
      <c r="F2307">
        <v>0</v>
      </c>
      <c r="G2307">
        <v>0.01</v>
      </c>
      <c r="H2307">
        <v>78.281203169999998</v>
      </c>
      <c r="I2307">
        <v>9</v>
      </c>
      <c r="J2307">
        <v>0</v>
      </c>
      <c r="K2307">
        <v>79.3</v>
      </c>
      <c r="L2307">
        <v>0</v>
      </c>
      <c r="M2307">
        <v>9</v>
      </c>
      <c r="N2307">
        <v>16.61</v>
      </c>
      <c r="O2307">
        <v>9</v>
      </c>
      <c r="P2307">
        <v>0.1</v>
      </c>
      <c r="Q2307">
        <v>3542.13589</v>
      </c>
      <c r="R2307">
        <v>1819</v>
      </c>
      <c r="S2307">
        <v>0.2</v>
      </c>
      <c r="T2307">
        <v>0.1</v>
      </c>
      <c r="V2307">
        <v>0</v>
      </c>
      <c r="W2307">
        <f t="shared" ref="W2307:W2370" si="216">IF(A2307="Africa",1,0)</f>
        <v>0</v>
      </c>
      <c r="X2307">
        <f t="shared" ref="X2307:X2370" si="217">IF(A2307="Asia",1,0)</f>
        <v>0</v>
      </c>
      <c r="Y2307">
        <f t="shared" ref="Y2307:Y2370" si="218">IF(A2307="Oceania",1,0)</f>
        <v>1</v>
      </c>
      <c r="Z2307">
        <f t="shared" ref="Z2307:Z2370" si="219">IF(A2307="South America",1,0)</f>
        <v>0</v>
      </c>
      <c r="AA2307">
        <f t="shared" ref="AA2307:AA2370" si="220">IF(A2307="Europe",1,0)</f>
        <v>0</v>
      </c>
      <c r="AB2307">
        <f t="shared" ref="AB2307:AB2370" si="221">IF(D2307="Developed",1,0)</f>
        <v>0</v>
      </c>
    </row>
    <row r="2308" spans="1:29" x14ac:dyDescent="0.25">
      <c r="A2308" t="s">
        <v>27</v>
      </c>
      <c r="B2308" t="s">
        <v>95</v>
      </c>
      <c r="C2308">
        <v>2006</v>
      </c>
      <c r="D2308" t="s">
        <v>37</v>
      </c>
      <c r="E2308">
        <v>84</v>
      </c>
      <c r="F2308">
        <v>3</v>
      </c>
      <c r="G2308">
        <v>11.76</v>
      </c>
      <c r="H2308">
        <v>6407.5359539999999</v>
      </c>
      <c r="I2308">
        <v>87</v>
      </c>
      <c r="J2308">
        <v>2307</v>
      </c>
      <c r="K2308">
        <v>58</v>
      </c>
      <c r="L2308">
        <v>3</v>
      </c>
      <c r="M2308">
        <v>94</v>
      </c>
      <c r="N2308">
        <v>1.34</v>
      </c>
      <c r="O2308">
        <v>96</v>
      </c>
      <c r="P2308">
        <v>0.1</v>
      </c>
      <c r="Q2308">
        <v>36447.872320000002</v>
      </c>
      <c r="R2308">
        <v>82376451</v>
      </c>
      <c r="S2308">
        <v>1.1000000000000001</v>
      </c>
      <c r="T2308">
        <v>1.1000000000000001</v>
      </c>
      <c r="U2308">
        <v>0.89200000000000002</v>
      </c>
      <c r="V2308">
        <v>16.5</v>
      </c>
      <c r="W2308">
        <f t="shared" si="216"/>
        <v>0</v>
      </c>
      <c r="X2308">
        <f t="shared" si="217"/>
        <v>0</v>
      </c>
      <c r="Y2308">
        <f t="shared" si="218"/>
        <v>0</v>
      </c>
      <c r="Z2308">
        <f t="shared" si="219"/>
        <v>0</v>
      </c>
      <c r="AA2308">
        <f t="shared" si="220"/>
        <v>1</v>
      </c>
      <c r="AB2308">
        <f t="shared" si="221"/>
        <v>1</v>
      </c>
      <c r="AC2308">
        <v>79.599999999999994</v>
      </c>
    </row>
    <row r="2309" spans="1:29" x14ac:dyDescent="0.25">
      <c r="A2309" t="s">
        <v>27</v>
      </c>
      <c r="B2309" t="s">
        <v>156</v>
      </c>
      <c r="C2309">
        <v>2008</v>
      </c>
      <c r="D2309" t="s">
        <v>37</v>
      </c>
      <c r="E2309">
        <v>67</v>
      </c>
      <c r="F2309">
        <v>0</v>
      </c>
      <c r="G2309">
        <v>6.75</v>
      </c>
      <c r="H2309">
        <v>1707.130633</v>
      </c>
      <c r="J2309">
        <v>4</v>
      </c>
      <c r="K2309">
        <v>58</v>
      </c>
      <c r="L2309">
        <v>0</v>
      </c>
      <c r="M2309">
        <v>94</v>
      </c>
      <c r="N2309">
        <v>8.4</v>
      </c>
      <c r="O2309">
        <v>94</v>
      </c>
      <c r="P2309">
        <v>0.1</v>
      </c>
      <c r="Q2309">
        <v>9688.5961000000007</v>
      </c>
      <c r="R2309">
        <v>4768212</v>
      </c>
      <c r="S2309">
        <v>0.7</v>
      </c>
      <c r="T2309">
        <v>0.7</v>
      </c>
      <c r="U2309">
        <v>0.93600000000000005</v>
      </c>
      <c r="V2309">
        <v>17.600000000000001</v>
      </c>
      <c r="W2309">
        <f t="shared" si="216"/>
        <v>0</v>
      </c>
      <c r="X2309">
        <f t="shared" si="217"/>
        <v>0</v>
      </c>
      <c r="Y2309">
        <f t="shared" si="218"/>
        <v>0</v>
      </c>
      <c r="Z2309">
        <f t="shared" si="219"/>
        <v>0</v>
      </c>
      <c r="AA2309">
        <f t="shared" si="220"/>
        <v>1</v>
      </c>
      <c r="AB2309">
        <f t="shared" si="221"/>
        <v>1</v>
      </c>
      <c r="AC2309">
        <v>86</v>
      </c>
    </row>
    <row r="2310" spans="1:29" x14ac:dyDescent="0.25">
      <c r="A2310" t="s">
        <v>29</v>
      </c>
      <c r="B2310" t="s">
        <v>138</v>
      </c>
      <c r="C2310">
        <v>2002</v>
      </c>
      <c r="D2310" t="s">
        <v>24</v>
      </c>
      <c r="E2310">
        <v>179</v>
      </c>
      <c r="F2310">
        <v>0</v>
      </c>
      <c r="G2310">
        <v>4.1399999999999997</v>
      </c>
      <c r="H2310">
        <v>369.6317105</v>
      </c>
      <c r="I2310">
        <v>88</v>
      </c>
      <c r="J2310">
        <v>0</v>
      </c>
      <c r="K2310">
        <v>26.4</v>
      </c>
      <c r="L2310">
        <v>0</v>
      </c>
      <c r="M2310">
        <v>88</v>
      </c>
      <c r="N2310">
        <v>4.24</v>
      </c>
      <c r="O2310">
        <v>88</v>
      </c>
      <c r="P2310">
        <v>0.1</v>
      </c>
      <c r="Q2310">
        <v>3957.51296</v>
      </c>
      <c r="R2310">
        <v>124621</v>
      </c>
      <c r="S2310">
        <v>7.9</v>
      </c>
      <c r="T2310">
        <v>7.9</v>
      </c>
      <c r="U2310">
        <v>0.68300000000000005</v>
      </c>
      <c r="V2310">
        <v>12.5</v>
      </c>
      <c r="W2310">
        <f t="shared" si="216"/>
        <v>1</v>
      </c>
      <c r="X2310">
        <f t="shared" si="217"/>
        <v>0</v>
      </c>
      <c r="Y2310">
        <f t="shared" si="218"/>
        <v>0</v>
      </c>
      <c r="Z2310">
        <f t="shared" si="219"/>
        <v>0</v>
      </c>
      <c r="AA2310">
        <f t="shared" si="220"/>
        <v>0</v>
      </c>
      <c r="AB2310">
        <f t="shared" si="221"/>
        <v>0</v>
      </c>
      <c r="AC2310">
        <v>71.5</v>
      </c>
    </row>
    <row r="2311" spans="1:29" x14ac:dyDescent="0.25">
      <c r="A2311" t="s">
        <v>25</v>
      </c>
      <c r="B2311" t="s">
        <v>217</v>
      </c>
      <c r="C2311">
        <v>2007</v>
      </c>
      <c r="D2311" t="s">
        <v>24</v>
      </c>
      <c r="E2311">
        <v>184</v>
      </c>
      <c r="F2311">
        <v>22</v>
      </c>
      <c r="G2311">
        <v>2.15</v>
      </c>
      <c r="H2311">
        <v>9.2909836450000007</v>
      </c>
      <c r="I2311">
        <v>99</v>
      </c>
      <c r="J2311">
        <v>863</v>
      </c>
      <c r="K2311">
        <v>38.700000000000003</v>
      </c>
      <c r="L2311">
        <v>26</v>
      </c>
      <c r="M2311">
        <v>98</v>
      </c>
      <c r="N2311">
        <v>5.81</v>
      </c>
      <c r="O2311">
        <v>96</v>
      </c>
      <c r="P2311">
        <v>0.3</v>
      </c>
      <c r="Q2311">
        <v>83.476941999999994</v>
      </c>
      <c r="R2311">
        <v>26868</v>
      </c>
      <c r="S2311">
        <v>3.1</v>
      </c>
      <c r="T2311">
        <v>3.1</v>
      </c>
      <c r="U2311">
        <v>0.63100000000000001</v>
      </c>
      <c r="V2311">
        <v>11.8</v>
      </c>
      <c r="W2311">
        <f t="shared" si="216"/>
        <v>0</v>
      </c>
      <c r="X2311">
        <f t="shared" si="217"/>
        <v>1</v>
      </c>
      <c r="Y2311">
        <f t="shared" si="218"/>
        <v>0</v>
      </c>
      <c r="Z2311">
        <f t="shared" si="219"/>
        <v>0</v>
      </c>
      <c r="AA2311">
        <f t="shared" si="220"/>
        <v>0</v>
      </c>
      <c r="AB2311">
        <f t="shared" si="221"/>
        <v>0</v>
      </c>
      <c r="AC2311">
        <v>67.8</v>
      </c>
    </row>
    <row r="2312" spans="1:29" x14ac:dyDescent="0.25">
      <c r="A2312" t="s">
        <v>27</v>
      </c>
      <c r="B2312" t="s">
        <v>135</v>
      </c>
      <c r="C2312">
        <v>2006</v>
      </c>
      <c r="D2312" t="s">
        <v>37</v>
      </c>
      <c r="E2312">
        <v>66</v>
      </c>
      <c r="F2312">
        <v>0</v>
      </c>
      <c r="G2312">
        <v>8.84</v>
      </c>
      <c r="H2312">
        <v>2380.6997959999999</v>
      </c>
      <c r="I2312">
        <v>86</v>
      </c>
      <c r="J2312">
        <v>1</v>
      </c>
      <c r="K2312">
        <v>65.599999999999994</v>
      </c>
      <c r="L2312">
        <v>0</v>
      </c>
      <c r="M2312">
        <v>83</v>
      </c>
      <c r="N2312">
        <v>8.93</v>
      </c>
      <c r="O2312">
        <v>85</v>
      </c>
      <c r="P2312">
        <v>0.1</v>
      </c>
      <c r="Q2312">
        <v>16671.567200000001</v>
      </c>
      <c r="R2312">
        <v>4538</v>
      </c>
      <c r="S2312">
        <v>0.7</v>
      </c>
      <c r="T2312">
        <v>0.7</v>
      </c>
      <c r="U2312">
        <v>0.80900000000000005</v>
      </c>
      <c r="V2312">
        <v>14.8</v>
      </c>
      <c r="W2312">
        <f t="shared" si="216"/>
        <v>0</v>
      </c>
      <c r="X2312">
        <f t="shared" si="217"/>
        <v>0</v>
      </c>
      <c r="Y2312">
        <f t="shared" si="218"/>
        <v>0</v>
      </c>
      <c r="Z2312">
        <f t="shared" si="219"/>
        <v>0</v>
      </c>
      <c r="AA2312">
        <f t="shared" si="220"/>
        <v>1</v>
      </c>
      <c r="AB2312">
        <f t="shared" si="221"/>
        <v>1</v>
      </c>
      <c r="AC2312">
        <v>79.3</v>
      </c>
    </row>
    <row r="2313" spans="1:29" x14ac:dyDescent="0.25">
      <c r="A2313" t="s">
        <v>25</v>
      </c>
      <c r="B2313" t="s">
        <v>120</v>
      </c>
      <c r="C2313">
        <v>2011</v>
      </c>
      <c r="D2313" t="s">
        <v>24</v>
      </c>
      <c r="E2313">
        <v>85</v>
      </c>
      <c r="F2313">
        <v>1</v>
      </c>
      <c r="G2313">
        <v>0.02</v>
      </c>
      <c r="H2313">
        <v>2785.0977119999998</v>
      </c>
      <c r="I2313">
        <v>99</v>
      </c>
      <c r="J2313">
        <v>32</v>
      </c>
      <c r="K2313">
        <v>69</v>
      </c>
      <c r="L2313">
        <v>1</v>
      </c>
      <c r="M2313">
        <v>99</v>
      </c>
      <c r="N2313">
        <v>2.62</v>
      </c>
      <c r="O2313">
        <v>99</v>
      </c>
      <c r="P2313">
        <v>0.1</v>
      </c>
      <c r="Q2313">
        <v>48268.591200000003</v>
      </c>
      <c r="S2313">
        <v>3.3</v>
      </c>
      <c r="T2313">
        <v>3.2</v>
      </c>
      <c r="U2313">
        <v>0.79200000000000004</v>
      </c>
      <c r="V2313">
        <v>13.4</v>
      </c>
      <c r="W2313">
        <f t="shared" si="216"/>
        <v>0</v>
      </c>
      <c r="X2313">
        <f t="shared" si="217"/>
        <v>1</v>
      </c>
      <c r="Y2313">
        <f t="shared" si="218"/>
        <v>0</v>
      </c>
      <c r="Z2313">
        <f t="shared" si="219"/>
        <v>0</v>
      </c>
      <c r="AA2313">
        <f t="shared" si="220"/>
        <v>0</v>
      </c>
      <c r="AB2313">
        <f t="shared" si="221"/>
        <v>0</v>
      </c>
      <c r="AC2313">
        <v>74.2</v>
      </c>
    </row>
    <row r="2314" spans="1:29" x14ac:dyDescent="0.25">
      <c r="A2314" t="s">
        <v>25</v>
      </c>
      <c r="B2314" t="s">
        <v>198</v>
      </c>
      <c r="C2314">
        <v>2007</v>
      </c>
      <c r="D2314" t="s">
        <v>24</v>
      </c>
      <c r="E2314">
        <v>121</v>
      </c>
      <c r="F2314">
        <v>8</v>
      </c>
      <c r="G2314">
        <v>0.83</v>
      </c>
      <c r="H2314">
        <v>17.981361840000002</v>
      </c>
      <c r="I2314">
        <v>83</v>
      </c>
      <c r="J2314">
        <v>403</v>
      </c>
      <c r="K2314">
        <v>49.4</v>
      </c>
      <c r="L2314">
        <v>9</v>
      </c>
      <c r="M2314">
        <v>83</v>
      </c>
      <c r="N2314">
        <v>3.72</v>
      </c>
      <c r="O2314">
        <v>8</v>
      </c>
      <c r="P2314">
        <v>0.1</v>
      </c>
      <c r="Q2314">
        <v>258.35289999999998</v>
      </c>
      <c r="R2314">
        <v>1963286</v>
      </c>
      <c r="S2314">
        <v>6.4</v>
      </c>
      <c r="T2314">
        <v>6.2</v>
      </c>
      <c r="U2314">
        <v>0.64400000000000002</v>
      </c>
      <c r="V2314">
        <v>11.5</v>
      </c>
      <c r="W2314">
        <f t="shared" si="216"/>
        <v>0</v>
      </c>
      <c r="X2314">
        <f t="shared" si="217"/>
        <v>1</v>
      </c>
      <c r="Y2314">
        <f t="shared" si="218"/>
        <v>0</v>
      </c>
      <c r="Z2314">
        <f t="shared" si="219"/>
        <v>0</v>
      </c>
      <c r="AA2314">
        <f t="shared" si="220"/>
        <v>0</v>
      </c>
      <c r="AB2314">
        <f t="shared" si="221"/>
        <v>0</v>
      </c>
      <c r="AC2314">
        <v>73.8</v>
      </c>
    </row>
    <row r="2315" spans="1:29" x14ac:dyDescent="0.25">
      <c r="A2315" t="s">
        <v>29</v>
      </c>
      <c r="B2315" t="s">
        <v>183</v>
      </c>
      <c r="C2315">
        <v>2015</v>
      </c>
      <c r="D2315" t="s">
        <v>24</v>
      </c>
      <c r="E2315">
        <v>413</v>
      </c>
      <c r="F2315">
        <v>22</v>
      </c>
      <c r="H2315">
        <v>0</v>
      </c>
      <c r="I2315">
        <v>86</v>
      </c>
      <c r="J2315">
        <v>607</v>
      </c>
      <c r="K2315">
        <v>24.4</v>
      </c>
      <c r="L2315">
        <v>30</v>
      </c>
      <c r="M2315">
        <v>86</v>
      </c>
      <c r="O2315">
        <v>86</v>
      </c>
      <c r="P2315">
        <v>0.5</v>
      </c>
      <c r="Q2315">
        <v>587.53823299999999</v>
      </c>
      <c r="R2315">
        <v>723725</v>
      </c>
      <c r="S2315">
        <v>7.4</v>
      </c>
      <c r="T2315">
        <v>7.3</v>
      </c>
      <c r="U2315">
        <v>0.43099999999999999</v>
      </c>
      <c r="V2315">
        <v>9.5</v>
      </c>
      <c r="W2315">
        <f t="shared" si="216"/>
        <v>1</v>
      </c>
      <c r="X2315">
        <f t="shared" si="217"/>
        <v>0</v>
      </c>
      <c r="Y2315">
        <f t="shared" si="218"/>
        <v>0</v>
      </c>
      <c r="Z2315">
        <f t="shared" si="219"/>
        <v>0</v>
      </c>
      <c r="AA2315">
        <f t="shared" si="220"/>
        <v>0</v>
      </c>
      <c r="AB2315">
        <f t="shared" si="221"/>
        <v>0</v>
      </c>
      <c r="AC2315">
        <v>51</v>
      </c>
    </row>
    <row r="2316" spans="1:29" x14ac:dyDescent="0.25">
      <c r="A2316" t="s">
        <v>38</v>
      </c>
      <c r="B2316" t="s">
        <v>119</v>
      </c>
      <c r="C2316">
        <v>2001</v>
      </c>
      <c r="D2316" t="s">
        <v>24</v>
      </c>
      <c r="E2316">
        <v>219</v>
      </c>
      <c r="F2316">
        <v>0</v>
      </c>
      <c r="G2316">
        <v>0.6</v>
      </c>
      <c r="H2316">
        <v>59.971858480000002</v>
      </c>
      <c r="I2316">
        <v>85</v>
      </c>
      <c r="J2316">
        <v>0</v>
      </c>
      <c r="K2316">
        <v>68.8</v>
      </c>
      <c r="L2316">
        <v>0</v>
      </c>
      <c r="M2316">
        <v>88</v>
      </c>
      <c r="N2316">
        <v>9</v>
      </c>
      <c r="O2316">
        <v>85</v>
      </c>
      <c r="P2316">
        <v>0.1</v>
      </c>
      <c r="Q2316">
        <v>734.94924609999998</v>
      </c>
      <c r="R2316">
        <v>85858</v>
      </c>
      <c r="S2316">
        <v>0.2</v>
      </c>
      <c r="T2316">
        <v>0.2</v>
      </c>
      <c r="U2316">
        <v>0</v>
      </c>
      <c r="V2316">
        <v>10.4</v>
      </c>
      <c r="W2316">
        <f t="shared" si="216"/>
        <v>0</v>
      </c>
      <c r="X2316">
        <f t="shared" si="217"/>
        <v>0</v>
      </c>
      <c r="Y2316">
        <f t="shared" si="218"/>
        <v>1</v>
      </c>
      <c r="Z2316">
        <f t="shared" si="219"/>
        <v>0</v>
      </c>
      <c r="AA2316">
        <f t="shared" si="220"/>
        <v>0</v>
      </c>
      <c r="AB2316">
        <f t="shared" si="221"/>
        <v>0</v>
      </c>
      <c r="AC2316">
        <v>64.3</v>
      </c>
    </row>
    <row r="2317" spans="1:29" x14ac:dyDescent="0.25">
      <c r="A2317" t="s">
        <v>25</v>
      </c>
      <c r="B2317" t="s">
        <v>167</v>
      </c>
      <c r="C2317">
        <v>2005</v>
      </c>
      <c r="D2317" t="s">
        <v>24</v>
      </c>
      <c r="E2317">
        <v>84</v>
      </c>
      <c r="F2317">
        <v>0</v>
      </c>
      <c r="G2317">
        <v>1.18</v>
      </c>
      <c r="H2317">
        <v>4582.4760809999998</v>
      </c>
      <c r="I2317">
        <v>97</v>
      </c>
      <c r="J2317">
        <v>74</v>
      </c>
      <c r="K2317">
        <v>65.099999999999994</v>
      </c>
      <c r="L2317">
        <v>0</v>
      </c>
      <c r="M2317">
        <v>98</v>
      </c>
      <c r="N2317">
        <v>3.1</v>
      </c>
      <c r="O2317">
        <v>97</v>
      </c>
      <c r="P2317">
        <v>0.1</v>
      </c>
      <c r="Q2317">
        <v>51488.495289999999</v>
      </c>
      <c r="S2317">
        <v>4.8</v>
      </c>
      <c r="T2317">
        <v>4.5</v>
      </c>
      <c r="U2317">
        <v>0.83</v>
      </c>
      <c r="V2317">
        <v>13.7</v>
      </c>
      <c r="W2317">
        <f t="shared" si="216"/>
        <v>0</v>
      </c>
      <c r="X2317">
        <f t="shared" si="217"/>
        <v>1</v>
      </c>
      <c r="Y2317">
        <f t="shared" si="218"/>
        <v>0</v>
      </c>
      <c r="Z2317">
        <f t="shared" si="219"/>
        <v>0</v>
      </c>
      <c r="AA2317">
        <f t="shared" si="220"/>
        <v>0</v>
      </c>
      <c r="AB2317">
        <f t="shared" si="221"/>
        <v>0</v>
      </c>
      <c r="AC2317">
        <v>76.599999999999994</v>
      </c>
    </row>
    <row r="2318" spans="1:29" x14ac:dyDescent="0.25">
      <c r="A2318" t="s">
        <v>34</v>
      </c>
      <c r="B2318" t="s">
        <v>102</v>
      </c>
      <c r="C2318">
        <v>2001</v>
      </c>
      <c r="D2318" t="s">
        <v>24</v>
      </c>
      <c r="E2318">
        <v>247</v>
      </c>
      <c r="F2318">
        <v>1</v>
      </c>
      <c r="G2318">
        <v>6.71</v>
      </c>
      <c r="H2318">
        <v>15.549786770000001</v>
      </c>
      <c r="I2318">
        <v>85</v>
      </c>
      <c r="J2318">
        <v>0</v>
      </c>
      <c r="K2318">
        <v>36.4</v>
      </c>
      <c r="L2318">
        <v>1</v>
      </c>
      <c r="M2318">
        <v>9</v>
      </c>
      <c r="N2318">
        <v>5.82</v>
      </c>
      <c r="O2318">
        <v>85</v>
      </c>
      <c r="P2318">
        <v>1.7</v>
      </c>
      <c r="Q2318">
        <v>925.58254599999998</v>
      </c>
      <c r="R2318">
        <v>752263</v>
      </c>
      <c r="S2318">
        <v>5.9</v>
      </c>
      <c r="T2318">
        <v>5.7</v>
      </c>
      <c r="U2318">
        <v>0.60599999999999998</v>
      </c>
      <c r="V2318">
        <v>10.9</v>
      </c>
      <c r="W2318">
        <f t="shared" si="216"/>
        <v>0</v>
      </c>
      <c r="X2318">
        <f t="shared" si="217"/>
        <v>0</v>
      </c>
      <c r="Y2318">
        <f t="shared" si="218"/>
        <v>0</v>
      </c>
      <c r="Z2318">
        <f t="shared" si="219"/>
        <v>1</v>
      </c>
      <c r="AA2318">
        <f t="shared" si="220"/>
        <v>0</v>
      </c>
      <c r="AB2318">
        <f t="shared" si="221"/>
        <v>0</v>
      </c>
      <c r="AC2318">
        <v>65.400000000000006</v>
      </c>
    </row>
    <row r="2319" spans="1:29" x14ac:dyDescent="0.25">
      <c r="A2319" t="s">
        <v>29</v>
      </c>
      <c r="B2319" t="s">
        <v>127</v>
      </c>
      <c r="C2319">
        <v>2007</v>
      </c>
      <c r="D2319" t="s">
        <v>24</v>
      </c>
      <c r="E2319">
        <v>132</v>
      </c>
      <c r="F2319">
        <v>2</v>
      </c>
      <c r="G2319">
        <v>0.01</v>
      </c>
      <c r="H2319">
        <v>54.878910599999998</v>
      </c>
      <c r="I2319">
        <v>98</v>
      </c>
      <c r="J2319">
        <v>59</v>
      </c>
      <c r="K2319">
        <v>57.4</v>
      </c>
      <c r="L2319">
        <v>3</v>
      </c>
      <c r="M2319">
        <v>98</v>
      </c>
      <c r="N2319">
        <v>2.63</v>
      </c>
      <c r="O2319">
        <v>98</v>
      </c>
      <c r="P2319">
        <v>0.1</v>
      </c>
      <c r="Q2319">
        <v>1138.5666100000001</v>
      </c>
      <c r="S2319">
        <v>5.5</v>
      </c>
      <c r="T2319">
        <v>5.4</v>
      </c>
      <c r="U2319">
        <v>0.75600000000000001</v>
      </c>
      <c r="V2319">
        <v>15.1</v>
      </c>
      <c r="W2319">
        <f t="shared" si="216"/>
        <v>1</v>
      </c>
      <c r="X2319">
        <f t="shared" si="217"/>
        <v>0</v>
      </c>
      <c r="Y2319">
        <f t="shared" si="218"/>
        <v>0</v>
      </c>
      <c r="Z2319">
        <f t="shared" si="219"/>
        <v>0</v>
      </c>
      <c r="AA2319">
        <f t="shared" si="220"/>
        <v>0</v>
      </c>
      <c r="AB2319">
        <f t="shared" si="221"/>
        <v>0</v>
      </c>
      <c r="AC2319">
        <v>72.5</v>
      </c>
    </row>
    <row r="2320" spans="1:29" x14ac:dyDescent="0.25">
      <c r="A2320" t="s">
        <v>32</v>
      </c>
      <c r="B2320" t="s">
        <v>152</v>
      </c>
      <c r="C2320">
        <v>2014</v>
      </c>
      <c r="D2320" t="s">
        <v>24</v>
      </c>
      <c r="E2320">
        <v>148</v>
      </c>
      <c r="F2320">
        <v>2</v>
      </c>
      <c r="G2320">
        <v>3.55</v>
      </c>
      <c r="H2320">
        <v>473.12381240000002</v>
      </c>
      <c r="I2320">
        <v>98</v>
      </c>
      <c r="J2320">
        <v>0</v>
      </c>
      <c r="K2320">
        <v>53.2</v>
      </c>
      <c r="L2320">
        <v>3</v>
      </c>
      <c r="M2320">
        <v>99</v>
      </c>
      <c r="N2320">
        <v>9.4</v>
      </c>
      <c r="O2320">
        <v>98</v>
      </c>
      <c r="P2320">
        <v>0.1</v>
      </c>
      <c r="Q2320">
        <v>1975.46477</v>
      </c>
      <c r="R2320">
        <v>613997</v>
      </c>
      <c r="S2320">
        <v>1.8</v>
      </c>
      <c r="T2320">
        <v>1.7</v>
      </c>
      <c r="U2320">
        <v>0.63600000000000001</v>
      </c>
      <c r="V2320">
        <v>11.6</v>
      </c>
      <c r="W2320">
        <f t="shared" si="216"/>
        <v>0</v>
      </c>
      <c r="X2320">
        <f t="shared" si="217"/>
        <v>0</v>
      </c>
      <c r="Y2320">
        <f t="shared" si="218"/>
        <v>0</v>
      </c>
      <c r="Z2320">
        <f t="shared" si="219"/>
        <v>0</v>
      </c>
      <c r="AA2320">
        <f t="shared" si="220"/>
        <v>0</v>
      </c>
      <c r="AB2320">
        <f t="shared" si="221"/>
        <v>0</v>
      </c>
      <c r="AC2320">
        <v>74.5</v>
      </c>
    </row>
    <row r="2321" spans="1:29" x14ac:dyDescent="0.25">
      <c r="A2321" t="s">
        <v>38</v>
      </c>
      <c r="B2321" t="s">
        <v>36</v>
      </c>
      <c r="C2321">
        <v>2002</v>
      </c>
      <c r="D2321" t="s">
        <v>37</v>
      </c>
      <c r="E2321">
        <v>73</v>
      </c>
      <c r="F2321">
        <v>1</v>
      </c>
      <c r="G2321">
        <v>9.84</v>
      </c>
      <c r="H2321">
        <v>46.387181900000002</v>
      </c>
      <c r="I2321">
        <v>95</v>
      </c>
      <c r="J2321">
        <v>32</v>
      </c>
      <c r="K2321">
        <v>59.6</v>
      </c>
      <c r="L2321">
        <v>2</v>
      </c>
      <c r="M2321">
        <v>92</v>
      </c>
      <c r="N2321">
        <v>8.39</v>
      </c>
      <c r="O2321">
        <v>92</v>
      </c>
      <c r="P2321">
        <v>0.1</v>
      </c>
      <c r="Q2321">
        <v>281.81763000000001</v>
      </c>
      <c r="R2321">
        <v>196514</v>
      </c>
      <c r="S2321">
        <v>0.7</v>
      </c>
      <c r="T2321">
        <v>0.7</v>
      </c>
      <c r="U2321">
        <v>0.90200000000000002</v>
      </c>
      <c r="V2321">
        <v>20.100000000000001</v>
      </c>
      <c r="W2321">
        <f t="shared" si="216"/>
        <v>0</v>
      </c>
      <c r="X2321">
        <f t="shared" si="217"/>
        <v>0</v>
      </c>
      <c r="Y2321">
        <f t="shared" si="218"/>
        <v>1</v>
      </c>
      <c r="Z2321">
        <f t="shared" si="219"/>
        <v>0</v>
      </c>
      <c r="AA2321">
        <f t="shared" si="220"/>
        <v>0</v>
      </c>
      <c r="AB2321">
        <f t="shared" si="221"/>
        <v>1</v>
      </c>
      <c r="AC2321">
        <v>79.900000000000006</v>
      </c>
    </row>
    <row r="2322" spans="1:29" x14ac:dyDescent="0.25">
      <c r="A2322" t="s">
        <v>27</v>
      </c>
      <c r="B2322" t="s">
        <v>123</v>
      </c>
      <c r="C2322">
        <v>2012</v>
      </c>
      <c r="D2322" t="s">
        <v>37</v>
      </c>
      <c r="E2322">
        <v>163</v>
      </c>
      <c r="F2322">
        <v>0</v>
      </c>
      <c r="G2322">
        <v>10.210000000000001</v>
      </c>
      <c r="H2322">
        <v>1356.022164</v>
      </c>
      <c r="I2322">
        <v>9</v>
      </c>
      <c r="J2322">
        <v>3</v>
      </c>
      <c r="K2322">
        <v>59.8</v>
      </c>
      <c r="L2322">
        <v>0</v>
      </c>
      <c r="M2322">
        <v>91</v>
      </c>
      <c r="N2322">
        <v>5.91</v>
      </c>
      <c r="O2322">
        <v>91</v>
      </c>
      <c r="P2322">
        <v>0.1</v>
      </c>
      <c r="Q2322">
        <v>13822.8559</v>
      </c>
      <c r="R2322">
        <v>234319</v>
      </c>
      <c r="S2322">
        <v>2.2000000000000002</v>
      </c>
      <c r="T2322">
        <v>2.2000000000000002</v>
      </c>
      <c r="U2322">
        <v>0.81200000000000006</v>
      </c>
      <c r="V2322">
        <v>15.5</v>
      </c>
      <c r="W2322">
        <f t="shared" si="216"/>
        <v>0</v>
      </c>
      <c r="X2322">
        <f t="shared" si="217"/>
        <v>0</v>
      </c>
      <c r="Y2322">
        <f t="shared" si="218"/>
        <v>0</v>
      </c>
      <c r="Z2322">
        <f t="shared" si="219"/>
        <v>0</v>
      </c>
      <c r="AA2322">
        <f t="shared" si="220"/>
        <v>1</v>
      </c>
      <c r="AB2322">
        <f t="shared" si="221"/>
        <v>1</v>
      </c>
      <c r="AC2322">
        <v>73.8</v>
      </c>
    </row>
    <row r="2323" spans="1:29" x14ac:dyDescent="0.25">
      <c r="A2323" t="s">
        <v>25</v>
      </c>
      <c r="B2323" t="s">
        <v>66</v>
      </c>
      <c r="C2323">
        <v>2012</v>
      </c>
      <c r="D2323" t="s">
        <v>24</v>
      </c>
      <c r="E2323">
        <v>89</v>
      </c>
      <c r="F2323">
        <v>201</v>
      </c>
      <c r="G2323">
        <v>5.74</v>
      </c>
      <c r="H2323">
        <v>94.434456600000004</v>
      </c>
      <c r="I2323">
        <v>99</v>
      </c>
      <c r="J2323">
        <v>6183</v>
      </c>
      <c r="K2323">
        <v>3</v>
      </c>
      <c r="L2323">
        <v>233</v>
      </c>
      <c r="M2323">
        <v>99</v>
      </c>
      <c r="N2323">
        <v>5.26</v>
      </c>
      <c r="O2323">
        <v>99</v>
      </c>
      <c r="P2323">
        <v>0.1</v>
      </c>
      <c r="Q2323">
        <v>6337.8829930000002</v>
      </c>
      <c r="R2323">
        <v>135695</v>
      </c>
      <c r="S2323">
        <v>3.9</v>
      </c>
      <c r="T2323">
        <v>3.3</v>
      </c>
      <c r="U2323">
        <v>0.70299999999999996</v>
      </c>
      <c r="V2323">
        <v>12.4</v>
      </c>
      <c r="W2323">
        <f t="shared" si="216"/>
        <v>0</v>
      </c>
      <c r="X2323">
        <f t="shared" si="217"/>
        <v>1</v>
      </c>
      <c r="Y2323">
        <f t="shared" si="218"/>
        <v>0</v>
      </c>
      <c r="Z2323">
        <f t="shared" si="219"/>
        <v>0</v>
      </c>
      <c r="AA2323">
        <f t="shared" si="220"/>
        <v>0</v>
      </c>
      <c r="AB2323">
        <f t="shared" si="221"/>
        <v>0</v>
      </c>
      <c r="AC2323">
        <v>75.400000000000006</v>
      </c>
    </row>
    <row r="2324" spans="1:29" x14ac:dyDescent="0.25">
      <c r="A2324" t="s">
        <v>32</v>
      </c>
      <c r="B2324" t="s">
        <v>41</v>
      </c>
      <c r="C2324">
        <v>2008</v>
      </c>
      <c r="D2324" t="s">
        <v>24</v>
      </c>
      <c r="E2324">
        <v>167</v>
      </c>
      <c r="F2324">
        <v>0</v>
      </c>
      <c r="G2324">
        <v>10.15</v>
      </c>
      <c r="H2324">
        <v>0</v>
      </c>
      <c r="I2324">
        <v>9</v>
      </c>
      <c r="J2324">
        <v>0</v>
      </c>
      <c r="K2324">
        <v>6.1</v>
      </c>
      <c r="L2324">
        <v>0</v>
      </c>
      <c r="M2324">
        <v>93</v>
      </c>
      <c r="N2324">
        <v>7.3</v>
      </c>
      <c r="O2324">
        <v>93</v>
      </c>
      <c r="P2324">
        <v>0.1</v>
      </c>
      <c r="S2324">
        <v>2.5</v>
      </c>
      <c r="T2324">
        <v>2.5</v>
      </c>
      <c r="U2324">
        <v>0.79100000000000004</v>
      </c>
      <c r="V2324">
        <v>12.6</v>
      </c>
      <c r="W2324">
        <f t="shared" si="216"/>
        <v>0</v>
      </c>
      <c r="X2324">
        <f t="shared" si="217"/>
        <v>0</v>
      </c>
      <c r="Y2324">
        <f t="shared" si="218"/>
        <v>0</v>
      </c>
      <c r="Z2324">
        <f t="shared" si="219"/>
        <v>0</v>
      </c>
      <c r="AA2324">
        <f t="shared" si="220"/>
        <v>0</v>
      </c>
      <c r="AB2324">
        <f t="shared" si="221"/>
        <v>0</v>
      </c>
      <c r="AC2324">
        <v>74.5</v>
      </c>
    </row>
    <row r="2325" spans="1:29" x14ac:dyDescent="0.25">
      <c r="A2325" t="s">
        <v>29</v>
      </c>
      <c r="B2325" t="s">
        <v>52</v>
      </c>
      <c r="C2325">
        <v>2006</v>
      </c>
      <c r="D2325" t="s">
        <v>24</v>
      </c>
      <c r="E2325">
        <v>491</v>
      </c>
      <c r="F2325">
        <v>2</v>
      </c>
      <c r="G2325">
        <v>6.45</v>
      </c>
      <c r="H2325">
        <v>76.318679110000005</v>
      </c>
      <c r="I2325">
        <v>93</v>
      </c>
      <c r="J2325">
        <v>6</v>
      </c>
      <c r="K2325">
        <v>33.200000000000003</v>
      </c>
      <c r="L2325">
        <v>3</v>
      </c>
      <c r="M2325">
        <v>96</v>
      </c>
      <c r="N2325">
        <v>4.93</v>
      </c>
      <c r="O2325">
        <v>96</v>
      </c>
      <c r="P2325">
        <v>14.4</v>
      </c>
      <c r="Q2325">
        <v>5374.5548669999998</v>
      </c>
      <c r="R2325">
        <v>1884238</v>
      </c>
      <c r="S2325">
        <v>9.6</v>
      </c>
      <c r="T2325">
        <v>9.4</v>
      </c>
      <c r="U2325">
        <v>0.61</v>
      </c>
      <c r="V2325">
        <v>11.9</v>
      </c>
      <c r="W2325">
        <f t="shared" si="216"/>
        <v>1</v>
      </c>
      <c r="X2325">
        <f t="shared" si="217"/>
        <v>0</v>
      </c>
      <c r="Y2325">
        <f t="shared" si="218"/>
        <v>0</v>
      </c>
      <c r="Z2325">
        <f t="shared" si="219"/>
        <v>0</v>
      </c>
      <c r="AA2325">
        <f t="shared" si="220"/>
        <v>0</v>
      </c>
      <c r="AB2325">
        <f t="shared" si="221"/>
        <v>0</v>
      </c>
      <c r="AC2325">
        <v>54.8</v>
      </c>
    </row>
    <row r="2326" spans="1:29" x14ac:dyDescent="0.25">
      <c r="A2326" t="s">
        <v>25</v>
      </c>
      <c r="B2326" t="s">
        <v>54</v>
      </c>
      <c r="C2326">
        <v>2006</v>
      </c>
      <c r="D2326" t="s">
        <v>24</v>
      </c>
      <c r="E2326">
        <v>93</v>
      </c>
      <c r="F2326">
        <v>0</v>
      </c>
      <c r="G2326">
        <v>0.67</v>
      </c>
      <c r="H2326">
        <v>24.97532919</v>
      </c>
      <c r="I2326">
        <v>99</v>
      </c>
      <c r="J2326">
        <v>0</v>
      </c>
      <c r="K2326">
        <v>32.200000000000003</v>
      </c>
      <c r="L2326">
        <v>0</v>
      </c>
      <c r="M2326">
        <v>94</v>
      </c>
      <c r="N2326">
        <v>2.2400000000000002</v>
      </c>
      <c r="O2326">
        <v>97</v>
      </c>
      <c r="P2326">
        <v>0.1</v>
      </c>
      <c r="Q2326">
        <v>398.96692000000002</v>
      </c>
      <c r="S2326">
        <v>6.3</v>
      </c>
      <c r="T2326">
        <v>5.8</v>
      </c>
      <c r="U2326">
        <v>0.83699999999999997</v>
      </c>
      <c r="V2326">
        <v>14.3</v>
      </c>
      <c r="W2326">
        <f t="shared" si="216"/>
        <v>0</v>
      </c>
      <c r="X2326">
        <f t="shared" si="217"/>
        <v>1</v>
      </c>
      <c r="Y2326">
        <f t="shared" si="218"/>
        <v>0</v>
      </c>
      <c r="Z2326">
        <f t="shared" si="219"/>
        <v>0</v>
      </c>
      <c r="AA2326">
        <f t="shared" si="220"/>
        <v>0</v>
      </c>
      <c r="AB2326">
        <f t="shared" si="221"/>
        <v>0</v>
      </c>
      <c r="AC2326">
        <v>76.3</v>
      </c>
    </row>
    <row r="2327" spans="1:29" x14ac:dyDescent="0.25">
      <c r="A2327" t="s">
        <v>29</v>
      </c>
      <c r="B2327" t="s">
        <v>57</v>
      </c>
      <c r="C2327">
        <v>2014</v>
      </c>
      <c r="D2327" t="s">
        <v>24</v>
      </c>
      <c r="E2327">
        <v>297</v>
      </c>
      <c r="F2327">
        <v>22</v>
      </c>
      <c r="G2327">
        <v>0.01</v>
      </c>
      <c r="H2327">
        <v>41.251590380000003</v>
      </c>
      <c r="I2327">
        <v>95</v>
      </c>
      <c r="J2327">
        <v>0</v>
      </c>
      <c r="K2327">
        <v>18.2</v>
      </c>
      <c r="L2327">
        <v>32</v>
      </c>
      <c r="M2327">
        <v>95</v>
      </c>
      <c r="N2327">
        <v>7.54</v>
      </c>
      <c r="O2327">
        <v>95</v>
      </c>
      <c r="P2327">
        <v>0.7</v>
      </c>
      <c r="Q2327">
        <v>312.7489794</v>
      </c>
      <c r="R2327">
        <v>989179</v>
      </c>
      <c r="S2327">
        <v>7.4</v>
      </c>
      <c r="T2327">
        <v>7.3</v>
      </c>
      <c r="U2327">
        <v>0.40400000000000003</v>
      </c>
      <c r="V2327">
        <v>10.6</v>
      </c>
      <c r="W2327">
        <f t="shared" si="216"/>
        <v>1</v>
      </c>
      <c r="X2327">
        <f t="shared" si="217"/>
        <v>0</v>
      </c>
      <c r="Y2327">
        <f t="shared" si="218"/>
        <v>0</v>
      </c>
      <c r="Z2327">
        <f t="shared" si="219"/>
        <v>0</v>
      </c>
      <c r="AA2327">
        <f t="shared" si="220"/>
        <v>0</v>
      </c>
      <c r="AB2327">
        <f t="shared" si="221"/>
        <v>0</v>
      </c>
      <c r="AC2327">
        <v>59.1</v>
      </c>
    </row>
    <row r="2328" spans="1:29" x14ac:dyDescent="0.25">
      <c r="A2328" t="s">
        <v>29</v>
      </c>
      <c r="B2328" t="s">
        <v>52</v>
      </c>
      <c r="C2328">
        <v>2013</v>
      </c>
      <c r="D2328" t="s">
        <v>24</v>
      </c>
      <c r="E2328">
        <v>286</v>
      </c>
      <c r="F2328">
        <v>2</v>
      </c>
      <c r="G2328">
        <v>0.01</v>
      </c>
      <c r="H2328">
        <v>1.117811275</v>
      </c>
      <c r="I2328">
        <v>95</v>
      </c>
      <c r="J2328">
        <v>1</v>
      </c>
      <c r="K2328">
        <v>36.799999999999997</v>
      </c>
      <c r="L2328">
        <v>2</v>
      </c>
      <c r="M2328">
        <v>96</v>
      </c>
      <c r="N2328">
        <v>5.84</v>
      </c>
      <c r="O2328">
        <v>95</v>
      </c>
      <c r="P2328">
        <v>2.8</v>
      </c>
      <c r="Q2328">
        <v>77.625782999999998</v>
      </c>
      <c r="R2328">
        <v>212857</v>
      </c>
      <c r="S2328">
        <v>7</v>
      </c>
      <c r="T2328">
        <v>6.7</v>
      </c>
      <c r="U2328">
        <v>0.69299999999999995</v>
      </c>
      <c r="V2328">
        <v>12.6</v>
      </c>
      <c r="W2328">
        <f t="shared" si="216"/>
        <v>1</v>
      </c>
      <c r="X2328">
        <f t="shared" si="217"/>
        <v>0</v>
      </c>
      <c r="Y2328">
        <f t="shared" si="218"/>
        <v>0</v>
      </c>
      <c r="Z2328">
        <f t="shared" si="219"/>
        <v>0</v>
      </c>
      <c r="AA2328">
        <f t="shared" si="220"/>
        <v>0</v>
      </c>
      <c r="AB2328">
        <f t="shared" si="221"/>
        <v>0</v>
      </c>
      <c r="AC2328">
        <v>64.2</v>
      </c>
    </row>
    <row r="2329" spans="1:29" x14ac:dyDescent="0.25">
      <c r="A2329" t="s">
        <v>25</v>
      </c>
      <c r="B2329" t="s">
        <v>120</v>
      </c>
      <c r="C2329">
        <v>2015</v>
      </c>
      <c r="D2329" t="s">
        <v>24</v>
      </c>
      <c r="E2329">
        <v>81</v>
      </c>
      <c r="F2329">
        <v>0</v>
      </c>
      <c r="H2329">
        <v>0</v>
      </c>
      <c r="I2329">
        <v>99</v>
      </c>
      <c r="J2329">
        <v>18</v>
      </c>
      <c r="K2329">
        <v>71.400000000000006</v>
      </c>
      <c r="L2329">
        <v>1</v>
      </c>
      <c r="M2329">
        <v>99</v>
      </c>
      <c r="O2329">
        <v>99</v>
      </c>
      <c r="P2329">
        <v>0.1</v>
      </c>
      <c r="Q2329">
        <v>28975.418000000001</v>
      </c>
      <c r="S2329">
        <v>3.5</v>
      </c>
      <c r="T2329">
        <v>3.4</v>
      </c>
      <c r="U2329">
        <v>0.79900000000000004</v>
      </c>
      <c r="V2329">
        <v>13.3</v>
      </c>
      <c r="W2329">
        <f t="shared" si="216"/>
        <v>0</v>
      </c>
      <c r="X2329">
        <f t="shared" si="217"/>
        <v>1</v>
      </c>
      <c r="Y2329">
        <f t="shared" si="218"/>
        <v>0</v>
      </c>
      <c r="Z2329">
        <f t="shared" si="219"/>
        <v>0</v>
      </c>
      <c r="AA2329">
        <f t="shared" si="220"/>
        <v>0</v>
      </c>
      <c r="AB2329">
        <f t="shared" si="221"/>
        <v>0</v>
      </c>
      <c r="AC2329">
        <v>74.7</v>
      </c>
    </row>
    <row r="2330" spans="1:29" x14ac:dyDescent="0.25">
      <c r="A2330" t="s">
        <v>25</v>
      </c>
      <c r="B2330" t="s">
        <v>74</v>
      </c>
      <c r="C2330">
        <v>2004</v>
      </c>
      <c r="D2330" t="s">
        <v>37</v>
      </c>
      <c r="E2330">
        <v>65</v>
      </c>
      <c r="F2330">
        <v>0</v>
      </c>
      <c r="G2330">
        <v>13.03</v>
      </c>
      <c r="H2330">
        <v>1586.724172</v>
      </c>
      <c r="I2330">
        <v>88</v>
      </c>
      <c r="J2330">
        <v>0</v>
      </c>
      <c r="K2330">
        <v>54.8</v>
      </c>
      <c r="L2330">
        <v>0</v>
      </c>
      <c r="M2330">
        <v>98</v>
      </c>
      <c r="N2330">
        <v>6.42</v>
      </c>
      <c r="O2330">
        <v>98</v>
      </c>
      <c r="P2330">
        <v>0.1</v>
      </c>
      <c r="Q2330">
        <v>23932.491279999998</v>
      </c>
      <c r="R2330">
        <v>1141</v>
      </c>
      <c r="S2330">
        <v>0.9</v>
      </c>
      <c r="T2330">
        <v>1</v>
      </c>
      <c r="U2330">
        <v>0.82299999999999995</v>
      </c>
      <c r="V2330">
        <v>13.4</v>
      </c>
      <c r="W2330">
        <f t="shared" si="216"/>
        <v>0</v>
      </c>
      <c r="X2330">
        <f t="shared" si="217"/>
        <v>1</v>
      </c>
      <c r="Y2330">
        <f t="shared" si="218"/>
        <v>0</v>
      </c>
      <c r="Z2330">
        <f t="shared" si="219"/>
        <v>0</v>
      </c>
      <c r="AA2330">
        <f t="shared" si="220"/>
        <v>0</v>
      </c>
      <c r="AB2330">
        <f t="shared" si="221"/>
        <v>1</v>
      </c>
      <c r="AC2330">
        <v>78.599999999999994</v>
      </c>
    </row>
    <row r="2331" spans="1:29" x14ac:dyDescent="0.25">
      <c r="A2331" t="s">
        <v>27</v>
      </c>
      <c r="B2331" t="s">
        <v>91</v>
      </c>
      <c r="C2331">
        <v>2005</v>
      </c>
      <c r="D2331" t="s">
        <v>24</v>
      </c>
      <c r="E2331">
        <v>93</v>
      </c>
      <c r="F2331">
        <v>3</v>
      </c>
      <c r="G2331">
        <v>12.2</v>
      </c>
      <c r="H2331">
        <v>5451.7012249999998</v>
      </c>
      <c r="I2331">
        <v>35</v>
      </c>
      <c r="J2331">
        <v>36</v>
      </c>
      <c r="K2331">
        <v>57.5</v>
      </c>
      <c r="L2331">
        <v>4</v>
      </c>
      <c r="M2331">
        <v>98</v>
      </c>
      <c r="N2331">
        <v>1.6</v>
      </c>
      <c r="O2331">
        <v>98</v>
      </c>
      <c r="P2331">
        <v>0.1</v>
      </c>
      <c r="Q2331">
        <v>34879.726329999998</v>
      </c>
      <c r="R2331">
        <v>63179356</v>
      </c>
      <c r="S2331">
        <v>0.6</v>
      </c>
      <c r="T2331">
        <v>0.6</v>
      </c>
      <c r="U2331">
        <v>0.86</v>
      </c>
      <c r="V2331">
        <v>15.5</v>
      </c>
      <c r="W2331">
        <f t="shared" si="216"/>
        <v>0</v>
      </c>
      <c r="X2331">
        <f t="shared" si="217"/>
        <v>0</v>
      </c>
      <c r="Y2331">
        <f t="shared" si="218"/>
        <v>0</v>
      </c>
      <c r="Z2331">
        <f t="shared" si="219"/>
        <v>0</v>
      </c>
      <c r="AA2331">
        <f t="shared" si="220"/>
        <v>1</v>
      </c>
      <c r="AB2331">
        <f t="shared" si="221"/>
        <v>0</v>
      </c>
      <c r="AC2331">
        <v>81</v>
      </c>
    </row>
    <row r="2332" spans="1:29" x14ac:dyDescent="0.25">
      <c r="A2332" t="s">
        <v>27</v>
      </c>
      <c r="B2332" t="s">
        <v>106</v>
      </c>
      <c r="C2332">
        <v>2001</v>
      </c>
      <c r="D2332" t="s">
        <v>37</v>
      </c>
      <c r="E2332">
        <v>72</v>
      </c>
      <c r="F2332">
        <v>0</v>
      </c>
      <c r="G2332">
        <v>6.37</v>
      </c>
      <c r="H2332">
        <v>5048.2744259999999</v>
      </c>
      <c r="J2332">
        <v>0</v>
      </c>
      <c r="K2332">
        <v>54.8</v>
      </c>
      <c r="L2332">
        <v>0</v>
      </c>
      <c r="M2332">
        <v>92</v>
      </c>
      <c r="N2332">
        <v>9.1199999999999992</v>
      </c>
      <c r="O2332">
        <v>92</v>
      </c>
      <c r="P2332">
        <v>0.1</v>
      </c>
      <c r="Q2332">
        <v>28585.9254</v>
      </c>
      <c r="R2332">
        <v>284968</v>
      </c>
      <c r="S2332">
        <v>1</v>
      </c>
      <c r="T2332">
        <v>0.9</v>
      </c>
      <c r="U2332">
        <v>0.85399999999999998</v>
      </c>
      <c r="V2332">
        <v>17.100000000000001</v>
      </c>
      <c r="W2332">
        <f t="shared" si="216"/>
        <v>0</v>
      </c>
      <c r="X2332">
        <f t="shared" si="217"/>
        <v>0</v>
      </c>
      <c r="Y2332">
        <f t="shared" si="218"/>
        <v>0</v>
      </c>
      <c r="Z2332">
        <f t="shared" si="219"/>
        <v>0</v>
      </c>
      <c r="AA2332">
        <f t="shared" si="220"/>
        <v>1</v>
      </c>
      <c r="AB2332">
        <f t="shared" si="221"/>
        <v>1</v>
      </c>
      <c r="AC2332">
        <v>80</v>
      </c>
    </row>
    <row r="2333" spans="1:29" x14ac:dyDescent="0.25">
      <c r="A2333" t="s">
        <v>32</v>
      </c>
      <c r="B2333" t="s">
        <v>98</v>
      </c>
      <c r="C2333">
        <v>2009</v>
      </c>
      <c r="D2333" t="s">
        <v>24</v>
      </c>
      <c r="E2333">
        <v>158</v>
      </c>
      <c r="F2333">
        <v>0</v>
      </c>
      <c r="G2333">
        <v>8.42</v>
      </c>
      <c r="H2333">
        <v>146.4384488</v>
      </c>
      <c r="I2333">
        <v>99</v>
      </c>
      <c r="J2333">
        <v>0</v>
      </c>
      <c r="K2333">
        <v>43.1</v>
      </c>
      <c r="L2333">
        <v>0</v>
      </c>
      <c r="M2333">
        <v>99</v>
      </c>
      <c r="N2333">
        <v>6.24</v>
      </c>
      <c r="O2333">
        <v>99</v>
      </c>
      <c r="P2333">
        <v>0.1</v>
      </c>
      <c r="Q2333">
        <v>7395.8812500000004</v>
      </c>
      <c r="S2333">
        <v>3.8</v>
      </c>
      <c r="T2333">
        <v>3.8</v>
      </c>
      <c r="U2333">
        <v>0</v>
      </c>
      <c r="V2333">
        <v>15.6</v>
      </c>
      <c r="W2333">
        <f t="shared" si="216"/>
        <v>0</v>
      </c>
      <c r="X2333">
        <f t="shared" si="217"/>
        <v>0</v>
      </c>
      <c r="Y2333">
        <f t="shared" si="218"/>
        <v>0</v>
      </c>
      <c r="Z2333">
        <f t="shared" si="219"/>
        <v>0</v>
      </c>
      <c r="AA2333">
        <f t="shared" si="220"/>
        <v>0</v>
      </c>
      <c r="AB2333">
        <f t="shared" si="221"/>
        <v>0</v>
      </c>
      <c r="AC2333">
        <v>72.400000000000006</v>
      </c>
    </row>
    <row r="2334" spans="1:29" x14ac:dyDescent="0.25">
      <c r="A2334" t="s">
        <v>29</v>
      </c>
      <c r="B2334" t="s">
        <v>93</v>
      </c>
      <c r="C2334">
        <v>2005</v>
      </c>
      <c r="D2334" t="s">
        <v>24</v>
      </c>
      <c r="E2334">
        <v>294</v>
      </c>
      <c r="F2334">
        <v>3</v>
      </c>
      <c r="G2334">
        <v>2.2599999999999998</v>
      </c>
      <c r="H2334">
        <v>0</v>
      </c>
      <c r="I2334">
        <v>95</v>
      </c>
      <c r="J2334">
        <v>0</v>
      </c>
      <c r="K2334">
        <v>2.9</v>
      </c>
      <c r="L2334">
        <v>6</v>
      </c>
      <c r="M2334">
        <v>94</v>
      </c>
      <c r="N2334">
        <v>4.97</v>
      </c>
      <c r="O2334">
        <v>95</v>
      </c>
      <c r="P2334">
        <v>3</v>
      </c>
      <c r="S2334">
        <v>9.1999999999999993</v>
      </c>
      <c r="T2334">
        <v>9.1</v>
      </c>
      <c r="U2334">
        <v>0.41199999999999998</v>
      </c>
      <c r="V2334">
        <v>7.8</v>
      </c>
      <c r="W2334">
        <f t="shared" si="216"/>
        <v>1</v>
      </c>
      <c r="X2334">
        <f t="shared" si="217"/>
        <v>0</v>
      </c>
      <c r="Y2334">
        <f t="shared" si="218"/>
        <v>0</v>
      </c>
      <c r="Z2334">
        <f t="shared" si="219"/>
        <v>0</v>
      </c>
      <c r="AA2334">
        <f t="shared" si="220"/>
        <v>0</v>
      </c>
      <c r="AB2334">
        <f t="shared" si="221"/>
        <v>0</v>
      </c>
      <c r="AC2334">
        <v>57.7</v>
      </c>
    </row>
    <row r="2335" spans="1:29" x14ac:dyDescent="0.25">
      <c r="A2335" t="s">
        <v>27</v>
      </c>
      <c r="B2335" t="s">
        <v>128</v>
      </c>
      <c r="C2335">
        <v>2001</v>
      </c>
      <c r="D2335" t="s">
        <v>37</v>
      </c>
      <c r="E2335">
        <v>21</v>
      </c>
      <c r="F2335">
        <v>0</v>
      </c>
      <c r="G2335">
        <v>10.199999999999999</v>
      </c>
      <c r="H2335">
        <v>42.872086709999998</v>
      </c>
      <c r="I2335">
        <v>95</v>
      </c>
      <c r="J2335">
        <v>7</v>
      </c>
      <c r="K2335">
        <v>57.2</v>
      </c>
      <c r="L2335">
        <v>0</v>
      </c>
      <c r="M2335">
        <v>97</v>
      </c>
      <c r="N2335">
        <v>6.26</v>
      </c>
      <c r="O2335">
        <v>95</v>
      </c>
      <c r="P2335">
        <v>0.1</v>
      </c>
      <c r="Q2335">
        <v>353.14733699999999</v>
      </c>
      <c r="R2335">
        <v>347818</v>
      </c>
      <c r="S2335">
        <v>3.3</v>
      </c>
      <c r="T2335">
        <v>3.3</v>
      </c>
      <c r="U2335">
        <v>0.75700000000000001</v>
      </c>
      <c r="V2335">
        <v>14.7</v>
      </c>
      <c r="W2335">
        <f t="shared" si="216"/>
        <v>0</v>
      </c>
      <c r="X2335">
        <f t="shared" si="217"/>
        <v>0</v>
      </c>
      <c r="Y2335">
        <f t="shared" si="218"/>
        <v>0</v>
      </c>
      <c r="Z2335">
        <f t="shared" si="219"/>
        <v>0</v>
      </c>
      <c r="AA2335">
        <f t="shared" si="220"/>
        <v>1</v>
      </c>
      <c r="AB2335">
        <f t="shared" si="221"/>
        <v>1</v>
      </c>
      <c r="AC2335">
        <v>71.2</v>
      </c>
    </row>
    <row r="2336" spans="1:29" x14ac:dyDescent="0.25">
      <c r="A2336" t="s">
        <v>25</v>
      </c>
      <c r="B2336" t="s">
        <v>212</v>
      </c>
      <c r="C2336">
        <v>2015</v>
      </c>
      <c r="D2336" t="s">
        <v>24</v>
      </c>
      <c r="E2336">
        <v>75</v>
      </c>
      <c r="F2336">
        <v>1</v>
      </c>
      <c r="H2336">
        <v>0</v>
      </c>
      <c r="I2336">
        <v>99</v>
      </c>
      <c r="J2336">
        <v>347</v>
      </c>
      <c r="K2336">
        <v>64.2</v>
      </c>
      <c r="L2336">
        <v>1</v>
      </c>
      <c r="M2336">
        <v>99</v>
      </c>
      <c r="O2336">
        <v>99</v>
      </c>
      <c r="P2336">
        <v>0.1</v>
      </c>
      <c r="Q2336">
        <v>3911.7468899999999</v>
      </c>
      <c r="S2336">
        <v>5.3</v>
      </c>
      <c r="T2336">
        <v>5.0999999999999996</v>
      </c>
      <c r="U2336">
        <v>0.83599999999999997</v>
      </c>
      <c r="V2336">
        <v>13.3</v>
      </c>
      <c r="W2336">
        <f t="shared" si="216"/>
        <v>0</v>
      </c>
      <c r="X2336">
        <f t="shared" si="217"/>
        <v>1</v>
      </c>
      <c r="Y2336">
        <f t="shared" si="218"/>
        <v>0</v>
      </c>
      <c r="Z2336">
        <f t="shared" si="219"/>
        <v>0</v>
      </c>
      <c r="AA2336">
        <f t="shared" si="220"/>
        <v>0</v>
      </c>
      <c r="AB2336">
        <f t="shared" si="221"/>
        <v>0</v>
      </c>
      <c r="AC2336">
        <v>77.099999999999994</v>
      </c>
    </row>
    <row r="2337" spans="1:29" x14ac:dyDescent="0.25">
      <c r="A2337" t="s">
        <v>29</v>
      </c>
      <c r="B2337" t="s">
        <v>77</v>
      </c>
      <c r="C2337">
        <v>2012</v>
      </c>
      <c r="D2337" t="s">
        <v>24</v>
      </c>
      <c r="E2337">
        <v>277</v>
      </c>
      <c r="F2337">
        <v>239</v>
      </c>
      <c r="G2337">
        <v>0.01</v>
      </c>
      <c r="H2337">
        <v>0</v>
      </c>
      <c r="I2337">
        <v>75</v>
      </c>
      <c r="J2337">
        <v>72029</v>
      </c>
      <c r="K2337">
        <v>2.1</v>
      </c>
      <c r="L2337">
        <v>317</v>
      </c>
      <c r="M2337">
        <v>76</v>
      </c>
      <c r="N2337">
        <v>3.77</v>
      </c>
      <c r="O2337">
        <v>75</v>
      </c>
      <c r="P2337">
        <v>1.5</v>
      </c>
      <c r="S2337">
        <v>1</v>
      </c>
      <c r="T2337">
        <v>9.8000000000000007</v>
      </c>
      <c r="W2337">
        <f t="shared" si="216"/>
        <v>1</v>
      </c>
      <c r="X2337">
        <f t="shared" si="217"/>
        <v>0</v>
      </c>
      <c r="Y2337">
        <f t="shared" si="218"/>
        <v>0</v>
      </c>
      <c r="Z2337">
        <f t="shared" si="219"/>
        <v>0</v>
      </c>
      <c r="AA2337">
        <f t="shared" si="220"/>
        <v>0</v>
      </c>
      <c r="AB2337">
        <f t="shared" si="221"/>
        <v>0</v>
      </c>
      <c r="AC2337">
        <v>58.3</v>
      </c>
    </row>
    <row r="2338" spans="1:29" x14ac:dyDescent="0.25">
      <c r="A2338" t="s">
        <v>27</v>
      </c>
      <c r="B2338" t="s">
        <v>72</v>
      </c>
      <c r="C2338">
        <v>2010</v>
      </c>
      <c r="D2338" t="s">
        <v>37</v>
      </c>
      <c r="E2338">
        <v>16</v>
      </c>
      <c r="F2338">
        <v>0</v>
      </c>
      <c r="G2338">
        <v>12.1</v>
      </c>
      <c r="H2338">
        <v>206.88681819999999</v>
      </c>
      <c r="I2338">
        <v>97</v>
      </c>
      <c r="J2338">
        <v>7</v>
      </c>
      <c r="K2338">
        <v>6.6</v>
      </c>
      <c r="L2338">
        <v>0</v>
      </c>
      <c r="M2338">
        <v>97</v>
      </c>
      <c r="N2338">
        <v>8.25</v>
      </c>
      <c r="O2338">
        <v>97</v>
      </c>
      <c r="P2338">
        <v>0.1</v>
      </c>
      <c r="Q2338">
        <v>1355.74586</v>
      </c>
      <c r="R2338">
        <v>4417781</v>
      </c>
      <c r="S2338">
        <v>1.6</v>
      </c>
      <c r="T2338">
        <v>1.6</v>
      </c>
      <c r="U2338">
        <v>0.80300000000000005</v>
      </c>
      <c r="V2338">
        <v>14.2</v>
      </c>
      <c r="W2338">
        <f t="shared" si="216"/>
        <v>0</v>
      </c>
      <c r="X2338">
        <f t="shared" si="217"/>
        <v>0</v>
      </c>
      <c r="Y2338">
        <f t="shared" si="218"/>
        <v>0</v>
      </c>
      <c r="Z2338">
        <f t="shared" si="219"/>
        <v>0</v>
      </c>
      <c r="AA2338">
        <f t="shared" si="220"/>
        <v>1</v>
      </c>
      <c r="AB2338">
        <f t="shared" si="221"/>
        <v>1</v>
      </c>
      <c r="AC2338">
        <v>76.599999999999994</v>
      </c>
    </row>
    <row r="2339" spans="1:29" x14ac:dyDescent="0.25">
      <c r="A2339" t="s">
        <v>32</v>
      </c>
      <c r="B2339" t="s">
        <v>174</v>
      </c>
      <c r="C2339">
        <v>2001</v>
      </c>
      <c r="D2339" t="s">
        <v>24</v>
      </c>
      <c r="E2339">
        <v>178</v>
      </c>
      <c r="F2339">
        <v>0</v>
      </c>
      <c r="G2339">
        <v>12.03</v>
      </c>
      <c r="H2339">
        <v>0</v>
      </c>
      <c r="J2339">
        <v>0</v>
      </c>
      <c r="K2339">
        <v>37.299999999999997</v>
      </c>
      <c r="L2339">
        <v>0</v>
      </c>
      <c r="M2339">
        <v>99</v>
      </c>
      <c r="N2339">
        <v>6.1</v>
      </c>
      <c r="O2339">
        <v>99</v>
      </c>
      <c r="P2339">
        <v>0.3</v>
      </c>
      <c r="S2339">
        <v>4.5</v>
      </c>
      <c r="T2339">
        <v>4.5</v>
      </c>
      <c r="U2339">
        <v>0.68400000000000005</v>
      </c>
      <c r="V2339">
        <v>12.6</v>
      </c>
      <c r="W2339">
        <f t="shared" si="216"/>
        <v>0</v>
      </c>
      <c r="X2339">
        <f t="shared" si="217"/>
        <v>0</v>
      </c>
      <c r="Y2339">
        <f t="shared" si="218"/>
        <v>0</v>
      </c>
      <c r="Z2339">
        <f t="shared" si="219"/>
        <v>0</v>
      </c>
      <c r="AA2339">
        <f t="shared" si="220"/>
        <v>0</v>
      </c>
      <c r="AB2339">
        <f t="shared" si="221"/>
        <v>0</v>
      </c>
      <c r="AC2339">
        <v>71.8</v>
      </c>
    </row>
    <row r="2340" spans="1:29" x14ac:dyDescent="0.25">
      <c r="A2340" t="s">
        <v>25</v>
      </c>
      <c r="B2340" t="s">
        <v>133</v>
      </c>
      <c r="C2340">
        <v>2015</v>
      </c>
      <c r="D2340" t="s">
        <v>24</v>
      </c>
      <c r="E2340">
        <v>61</v>
      </c>
      <c r="F2340">
        <v>0</v>
      </c>
      <c r="H2340">
        <v>0</v>
      </c>
      <c r="I2340">
        <v>99</v>
      </c>
      <c r="J2340">
        <v>0</v>
      </c>
      <c r="K2340">
        <v>27.4</v>
      </c>
      <c r="L2340">
        <v>0</v>
      </c>
      <c r="M2340">
        <v>99</v>
      </c>
      <c r="O2340">
        <v>99</v>
      </c>
      <c r="P2340">
        <v>0.1</v>
      </c>
      <c r="Q2340">
        <v>8395.7851979999996</v>
      </c>
      <c r="R2340">
        <v>49163</v>
      </c>
      <c r="S2340">
        <v>13.6</v>
      </c>
      <c r="T2340">
        <v>13.6</v>
      </c>
      <c r="U2340">
        <v>0.70099999999999996</v>
      </c>
      <c r="V2340">
        <v>12.7</v>
      </c>
      <c r="W2340">
        <f t="shared" si="216"/>
        <v>0</v>
      </c>
      <c r="X2340">
        <f t="shared" si="217"/>
        <v>1</v>
      </c>
      <c r="Y2340">
        <f t="shared" si="218"/>
        <v>0</v>
      </c>
      <c r="Z2340">
        <f t="shared" si="219"/>
        <v>0</v>
      </c>
      <c r="AA2340">
        <f t="shared" si="220"/>
        <v>0</v>
      </c>
      <c r="AB2340">
        <f t="shared" si="221"/>
        <v>0</v>
      </c>
      <c r="AC2340">
        <v>78.5</v>
      </c>
    </row>
    <row r="2341" spans="1:29" x14ac:dyDescent="0.25">
      <c r="A2341" t="s">
        <v>34</v>
      </c>
      <c r="B2341" t="s">
        <v>102</v>
      </c>
      <c r="C2341">
        <v>2005</v>
      </c>
      <c r="D2341" t="s">
        <v>24</v>
      </c>
      <c r="E2341">
        <v>238</v>
      </c>
      <c r="F2341">
        <v>1</v>
      </c>
      <c r="G2341">
        <v>7.35</v>
      </c>
      <c r="H2341">
        <v>17.46405901</v>
      </c>
      <c r="I2341">
        <v>93</v>
      </c>
      <c r="J2341">
        <v>0</v>
      </c>
      <c r="K2341">
        <v>39</v>
      </c>
      <c r="L2341">
        <v>1</v>
      </c>
      <c r="M2341">
        <v>93</v>
      </c>
      <c r="N2341">
        <v>5.83</v>
      </c>
      <c r="O2341">
        <v>93</v>
      </c>
      <c r="P2341">
        <v>1.8</v>
      </c>
      <c r="Q2341">
        <v>198.45521600000001</v>
      </c>
      <c r="R2341">
        <v>75946</v>
      </c>
      <c r="S2341">
        <v>5.7</v>
      </c>
      <c r="T2341">
        <v>5.5</v>
      </c>
      <c r="U2341">
        <v>0.61899999999999999</v>
      </c>
      <c r="V2341">
        <v>11.4</v>
      </c>
      <c r="W2341">
        <f t="shared" si="216"/>
        <v>0</v>
      </c>
      <c r="X2341">
        <f t="shared" si="217"/>
        <v>0</v>
      </c>
      <c r="Y2341">
        <f t="shared" si="218"/>
        <v>0</v>
      </c>
      <c r="Z2341">
        <f t="shared" si="219"/>
        <v>1</v>
      </c>
      <c r="AA2341">
        <f t="shared" si="220"/>
        <v>0</v>
      </c>
      <c r="AB2341">
        <f t="shared" si="221"/>
        <v>0</v>
      </c>
      <c r="AC2341">
        <v>65</v>
      </c>
    </row>
    <row r="2342" spans="1:29" x14ac:dyDescent="0.25">
      <c r="A2342" t="s">
        <v>29</v>
      </c>
      <c r="B2342" t="s">
        <v>134</v>
      </c>
      <c r="C2342">
        <v>2009</v>
      </c>
      <c r="D2342" t="s">
        <v>24</v>
      </c>
      <c r="E2342">
        <v>276</v>
      </c>
      <c r="F2342">
        <v>55</v>
      </c>
      <c r="G2342">
        <v>0.59</v>
      </c>
      <c r="H2342">
        <v>84.634389249999998</v>
      </c>
      <c r="I2342">
        <v>71</v>
      </c>
      <c r="J2342">
        <v>2939</v>
      </c>
      <c r="K2342">
        <v>2.2000000000000002</v>
      </c>
      <c r="L2342">
        <v>93</v>
      </c>
      <c r="M2342">
        <v>77</v>
      </c>
      <c r="N2342">
        <v>6.85</v>
      </c>
      <c r="O2342">
        <v>73</v>
      </c>
      <c r="P2342">
        <v>1.6</v>
      </c>
      <c r="Q2342">
        <v>697.15312400000005</v>
      </c>
      <c r="R2342">
        <v>1466597</v>
      </c>
      <c r="S2342">
        <v>9</v>
      </c>
      <c r="T2342">
        <v>8.8000000000000007</v>
      </c>
      <c r="U2342">
        <v>0.38500000000000001</v>
      </c>
      <c r="V2342">
        <v>7.1</v>
      </c>
      <c r="W2342">
        <f t="shared" si="216"/>
        <v>1</v>
      </c>
      <c r="X2342">
        <f t="shared" si="217"/>
        <v>0</v>
      </c>
      <c r="Y2342">
        <f t="shared" si="218"/>
        <v>0</v>
      </c>
      <c r="Z2342">
        <f t="shared" si="219"/>
        <v>0</v>
      </c>
      <c r="AA2342">
        <f t="shared" si="220"/>
        <v>0</v>
      </c>
      <c r="AB2342">
        <f t="shared" si="221"/>
        <v>0</v>
      </c>
      <c r="AC2342">
        <v>56</v>
      </c>
    </row>
    <row r="2343" spans="1:29" x14ac:dyDescent="0.25">
      <c r="A2343" t="s">
        <v>32</v>
      </c>
      <c r="B2343" t="s">
        <v>71</v>
      </c>
      <c r="C2343">
        <v>2011</v>
      </c>
      <c r="D2343" t="s">
        <v>24</v>
      </c>
      <c r="E2343">
        <v>98</v>
      </c>
      <c r="F2343">
        <v>1</v>
      </c>
      <c r="G2343">
        <v>3.41</v>
      </c>
      <c r="H2343">
        <v>2429.8547450000001</v>
      </c>
      <c r="I2343">
        <v>84</v>
      </c>
      <c r="J2343">
        <v>0</v>
      </c>
      <c r="K2343">
        <v>56.5</v>
      </c>
      <c r="L2343">
        <v>1</v>
      </c>
      <c r="M2343">
        <v>82</v>
      </c>
      <c r="N2343">
        <v>9.73</v>
      </c>
      <c r="O2343">
        <v>85</v>
      </c>
      <c r="P2343">
        <v>0.1</v>
      </c>
      <c r="Q2343">
        <v>9186.5963900000006</v>
      </c>
      <c r="R2343">
        <v>46474</v>
      </c>
      <c r="S2343">
        <v>1.8</v>
      </c>
      <c r="T2343">
        <v>1.7</v>
      </c>
      <c r="U2343">
        <v>0.752</v>
      </c>
      <c r="V2343">
        <v>13.4</v>
      </c>
      <c r="W2343">
        <f t="shared" si="216"/>
        <v>0</v>
      </c>
      <c r="X2343">
        <f t="shared" si="217"/>
        <v>0</v>
      </c>
      <c r="Y2343">
        <f t="shared" si="218"/>
        <v>0</v>
      </c>
      <c r="Z2343">
        <f t="shared" si="219"/>
        <v>0</v>
      </c>
      <c r="AA2343">
        <f t="shared" si="220"/>
        <v>0</v>
      </c>
      <c r="AB2343">
        <f t="shared" si="221"/>
        <v>0</v>
      </c>
      <c r="AC2343">
        <v>79</v>
      </c>
    </row>
    <row r="2344" spans="1:29" x14ac:dyDescent="0.25">
      <c r="A2344" t="s">
        <v>25</v>
      </c>
      <c r="B2344" t="s">
        <v>164</v>
      </c>
      <c r="C2344">
        <v>2001</v>
      </c>
      <c r="D2344" t="s">
        <v>24</v>
      </c>
      <c r="E2344">
        <v>221</v>
      </c>
      <c r="F2344">
        <v>68</v>
      </c>
      <c r="G2344">
        <v>4.54</v>
      </c>
      <c r="H2344">
        <v>69.020424500000004</v>
      </c>
      <c r="I2344">
        <v>45</v>
      </c>
      <c r="J2344">
        <v>7360</v>
      </c>
      <c r="K2344">
        <v>18.3</v>
      </c>
      <c r="L2344">
        <v>89</v>
      </c>
      <c r="M2344">
        <v>76</v>
      </c>
      <c r="N2344">
        <v>3</v>
      </c>
      <c r="O2344">
        <v>79</v>
      </c>
      <c r="P2344">
        <v>0.1</v>
      </c>
      <c r="Q2344">
        <v>957.28744099999994</v>
      </c>
      <c r="R2344">
        <v>79665315</v>
      </c>
      <c r="S2344">
        <v>1</v>
      </c>
      <c r="T2344">
        <v>9.6999999999999993</v>
      </c>
      <c r="U2344">
        <v>0.622</v>
      </c>
      <c r="V2344">
        <v>11.4</v>
      </c>
      <c r="W2344">
        <f t="shared" si="216"/>
        <v>0</v>
      </c>
      <c r="X2344">
        <f t="shared" si="217"/>
        <v>1</v>
      </c>
      <c r="Y2344">
        <f t="shared" si="218"/>
        <v>0</v>
      </c>
      <c r="Z2344">
        <f t="shared" si="219"/>
        <v>0</v>
      </c>
      <c r="AA2344">
        <f t="shared" si="220"/>
        <v>0</v>
      </c>
      <c r="AB2344">
        <f t="shared" si="221"/>
        <v>0</v>
      </c>
      <c r="AC2344">
        <v>66.8</v>
      </c>
    </row>
    <row r="2345" spans="1:29" x14ac:dyDescent="0.25">
      <c r="A2345" t="s">
        <v>27</v>
      </c>
      <c r="B2345" t="s">
        <v>55</v>
      </c>
      <c r="C2345">
        <v>2014</v>
      </c>
      <c r="D2345" t="s">
        <v>37</v>
      </c>
      <c r="E2345">
        <v>138</v>
      </c>
      <c r="F2345">
        <v>1</v>
      </c>
      <c r="G2345">
        <v>12.03</v>
      </c>
      <c r="H2345">
        <v>153.1400362</v>
      </c>
      <c r="I2345">
        <v>95</v>
      </c>
      <c r="J2345">
        <v>0</v>
      </c>
      <c r="K2345">
        <v>65.099999999999994</v>
      </c>
      <c r="L2345">
        <v>1</v>
      </c>
      <c r="M2345">
        <v>88</v>
      </c>
      <c r="N2345">
        <v>8.44</v>
      </c>
      <c r="O2345">
        <v>88</v>
      </c>
      <c r="P2345">
        <v>0.1</v>
      </c>
      <c r="Q2345">
        <v>7853.3351910000001</v>
      </c>
      <c r="R2345">
        <v>7223938</v>
      </c>
      <c r="S2345">
        <v>1.9</v>
      </c>
      <c r="T2345">
        <v>1.9</v>
      </c>
      <c r="U2345">
        <v>0.78700000000000003</v>
      </c>
      <c r="V2345">
        <v>14.8</v>
      </c>
      <c r="W2345">
        <f t="shared" si="216"/>
        <v>0</v>
      </c>
      <c r="X2345">
        <f t="shared" si="217"/>
        <v>0</v>
      </c>
      <c r="Y2345">
        <f t="shared" si="218"/>
        <v>0</v>
      </c>
      <c r="Z2345">
        <f t="shared" si="219"/>
        <v>0</v>
      </c>
      <c r="AA2345">
        <f t="shared" si="220"/>
        <v>1</v>
      </c>
      <c r="AB2345">
        <f t="shared" si="221"/>
        <v>1</v>
      </c>
      <c r="AC2345">
        <v>74.3</v>
      </c>
    </row>
    <row r="2346" spans="1:29" x14ac:dyDescent="0.25">
      <c r="A2346" t="s">
        <v>38</v>
      </c>
      <c r="B2346" t="s">
        <v>176</v>
      </c>
      <c r="C2346">
        <v>2004</v>
      </c>
      <c r="D2346" t="s">
        <v>24</v>
      </c>
      <c r="E2346">
        <v>162</v>
      </c>
      <c r="F2346">
        <v>0</v>
      </c>
      <c r="G2346">
        <v>3.62</v>
      </c>
      <c r="H2346">
        <v>310.61176829999999</v>
      </c>
      <c r="I2346">
        <v>54</v>
      </c>
      <c r="J2346">
        <v>0</v>
      </c>
      <c r="K2346">
        <v>68.900000000000006</v>
      </c>
      <c r="L2346">
        <v>0</v>
      </c>
      <c r="M2346">
        <v>26</v>
      </c>
      <c r="N2346">
        <v>4.45</v>
      </c>
      <c r="O2346">
        <v>55</v>
      </c>
      <c r="P2346">
        <v>0.1</v>
      </c>
      <c r="Q2346">
        <v>2351.3381399999998</v>
      </c>
      <c r="R2346">
        <v>178781</v>
      </c>
      <c r="S2346">
        <v>0.2</v>
      </c>
      <c r="T2346">
        <v>0.2</v>
      </c>
      <c r="U2346">
        <v>0.66500000000000004</v>
      </c>
      <c r="V2346">
        <v>12.4</v>
      </c>
      <c r="W2346">
        <f t="shared" si="216"/>
        <v>0</v>
      </c>
      <c r="X2346">
        <f t="shared" si="217"/>
        <v>0</v>
      </c>
      <c r="Y2346">
        <f t="shared" si="218"/>
        <v>1</v>
      </c>
      <c r="Z2346">
        <f t="shared" si="219"/>
        <v>0</v>
      </c>
      <c r="AA2346">
        <f t="shared" si="220"/>
        <v>0</v>
      </c>
      <c r="AB2346">
        <f t="shared" si="221"/>
        <v>0</v>
      </c>
      <c r="AC2346">
        <v>71.400000000000006</v>
      </c>
    </row>
    <row r="2347" spans="1:29" x14ac:dyDescent="0.25">
      <c r="A2347" t="s">
        <v>27</v>
      </c>
      <c r="B2347" t="s">
        <v>186</v>
      </c>
      <c r="C2347">
        <v>2005</v>
      </c>
      <c r="D2347" t="s">
        <v>37</v>
      </c>
      <c r="E2347">
        <v>14</v>
      </c>
      <c r="F2347">
        <v>0</v>
      </c>
      <c r="G2347">
        <v>11.14</v>
      </c>
      <c r="H2347">
        <v>2503.714258</v>
      </c>
      <c r="J2347">
        <v>0</v>
      </c>
      <c r="K2347">
        <v>54.1</v>
      </c>
      <c r="L2347">
        <v>0</v>
      </c>
      <c r="M2347">
        <v>95</v>
      </c>
      <c r="N2347">
        <v>8.5</v>
      </c>
      <c r="O2347">
        <v>95</v>
      </c>
      <c r="P2347">
        <v>0.1</v>
      </c>
      <c r="Q2347">
        <v>18169.1891</v>
      </c>
      <c r="R2347">
        <v>2474</v>
      </c>
      <c r="S2347">
        <v>1.9</v>
      </c>
      <c r="T2347">
        <v>2</v>
      </c>
      <c r="U2347">
        <v>0.85299999999999998</v>
      </c>
      <c r="V2347">
        <v>16.3</v>
      </c>
      <c r="W2347">
        <f t="shared" si="216"/>
        <v>0</v>
      </c>
      <c r="X2347">
        <f t="shared" si="217"/>
        <v>0</v>
      </c>
      <c r="Y2347">
        <f t="shared" si="218"/>
        <v>0</v>
      </c>
      <c r="Z2347">
        <f t="shared" si="219"/>
        <v>0</v>
      </c>
      <c r="AA2347">
        <f t="shared" si="220"/>
        <v>1</v>
      </c>
      <c r="AB2347">
        <f t="shared" si="221"/>
        <v>1</v>
      </c>
      <c r="AC2347">
        <v>77.5</v>
      </c>
    </row>
    <row r="2348" spans="1:29" x14ac:dyDescent="0.25">
      <c r="A2348" t="s">
        <v>29</v>
      </c>
      <c r="B2348" t="s">
        <v>28</v>
      </c>
      <c r="C2348">
        <v>2002</v>
      </c>
      <c r="D2348" t="s">
        <v>24</v>
      </c>
      <c r="E2348">
        <v>145</v>
      </c>
      <c r="F2348">
        <v>20</v>
      </c>
      <c r="G2348">
        <v>0.36</v>
      </c>
      <c r="H2348">
        <v>148.51198429999999</v>
      </c>
      <c r="J2348">
        <v>5862</v>
      </c>
      <c r="K2348">
        <v>46.1</v>
      </c>
      <c r="L2348">
        <v>23</v>
      </c>
      <c r="M2348">
        <v>86</v>
      </c>
      <c r="N2348">
        <v>3.73</v>
      </c>
      <c r="O2348">
        <v>86</v>
      </c>
      <c r="P2348">
        <v>0.1</v>
      </c>
      <c r="Q2348">
        <v>1774.33673</v>
      </c>
      <c r="R2348">
        <v>3199546</v>
      </c>
      <c r="S2348">
        <v>6.3</v>
      </c>
      <c r="T2348">
        <v>6.2</v>
      </c>
      <c r="U2348">
        <v>0.65300000000000002</v>
      </c>
      <c r="V2348">
        <v>11.1</v>
      </c>
      <c r="W2348">
        <f t="shared" si="216"/>
        <v>1</v>
      </c>
      <c r="X2348">
        <f t="shared" si="217"/>
        <v>0</v>
      </c>
      <c r="Y2348">
        <f t="shared" si="218"/>
        <v>0</v>
      </c>
      <c r="Z2348">
        <f t="shared" si="219"/>
        <v>0</v>
      </c>
      <c r="AA2348">
        <f t="shared" si="220"/>
        <v>0</v>
      </c>
      <c r="AB2348">
        <f t="shared" si="221"/>
        <v>0</v>
      </c>
      <c r="AC2348">
        <v>71.599999999999994</v>
      </c>
    </row>
    <row r="2349" spans="1:29" x14ac:dyDescent="0.25">
      <c r="A2349" t="s">
        <v>34</v>
      </c>
      <c r="B2349" t="s">
        <v>82</v>
      </c>
      <c r="C2349">
        <v>2004</v>
      </c>
      <c r="D2349" t="s">
        <v>24</v>
      </c>
      <c r="E2349">
        <v>148</v>
      </c>
      <c r="F2349">
        <v>8</v>
      </c>
      <c r="G2349">
        <v>3.65</v>
      </c>
      <c r="H2349">
        <v>16.379204049999998</v>
      </c>
      <c r="I2349">
        <v>88</v>
      </c>
      <c r="J2349">
        <v>0</v>
      </c>
      <c r="K2349">
        <v>46.5</v>
      </c>
      <c r="L2349">
        <v>9</v>
      </c>
      <c r="M2349">
        <v>9</v>
      </c>
      <c r="N2349">
        <v>6.22</v>
      </c>
      <c r="O2349">
        <v>88</v>
      </c>
      <c r="P2349">
        <v>0.3</v>
      </c>
      <c r="Q2349">
        <v>278.55789199999998</v>
      </c>
      <c r="R2349">
        <v>1359647</v>
      </c>
      <c r="S2349">
        <v>1.5</v>
      </c>
      <c r="T2349">
        <v>1.3</v>
      </c>
      <c r="U2349">
        <v>0.68200000000000005</v>
      </c>
      <c r="V2349">
        <v>12.7</v>
      </c>
      <c r="W2349">
        <f t="shared" si="216"/>
        <v>0</v>
      </c>
      <c r="X2349">
        <f t="shared" si="217"/>
        <v>0</v>
      </c>
      <c r="Y2349">
        <f t="shared" si="218"/>
        <v>0</v>
      </c>
      <c r="Z2349">
        <f t="shared" si="219"/>
        <v>1</v>
      </c>
      <c r="AA2349">
        <f t="shared" si="220"/>
        <v>0</v>
      </c>
      <c r="AB2349">
        <f t="shared" si="221"/>
        <v>0</v>
      </c>
      <c r="AC2349">
        <v>74.400000000000006</v>
      </c>
    </row>
    <row r="2350" spans="1:29" x14ac:dyDescent="0.25">
      <c r="A2350" t="s">
        <v>25</v>
      </c>
      <c r="B2350" t="s">
        <v>76</v>
      </c>
      <c r="C2350">
        <v>2003</v>
      </c>
      <c r="D2350" t="s">
        <v>24</v>
      </c>
      <c r="E2350">
        <v>165</v>
      </c>
      <c r="F2350">
        <v>12</v>
      </c>
      <c r="G2350">
        <v>3.13</v>
      </c>
      <c r="H2350">
        <v>0</v>
      </c>
      <c r="I2350">
        <v>27</v>
      </c>
      <c r="J2350">
        <v>0</v>
      </c>
      <c r="K2350">
        <v>26.7</v>
      </c>
      <c r="L2350">
        <v>15</v>
      </c>
      <c r="M2350">
        <v>99</v>
      </c>
      <c r="O2350">
        <v>68</v>
      </c>
      <c r="P2350">
        <v>0.1</v>
      </c>
      <c r="S2350">
        <v>5.8</v>
      </c>
      <c r="T2350">
        <v>5.8</v>
      </c>
      <c r="W2350">
        <f t="shared" si="216"/>
        <v>0</v>
      </c>
      <c r="X2350">
        <f t="shared" si="217"/>
        <v>1</v>
      </c>
      <c r="Y2350">
        <f t="shared" si="218"/>
        <v>0</v>
      </c>
      <c r="Z2350">
        <f t="shared" si="219"/>
        <v>0</v>
      </c>
      <c r="AA2350">
        <f t="shared" si="220"/>
        <v>0</v>
      </c>
      <c r="AB2350">
        <f t="shared" si="221"/>
        <v>0</v>
      </c>
      <c r="AC2350">
        <v>68.099999999999994</v>
      </c>
    </row>
    <row r="2351" spans="1:29" x14ac:dyDescent="0.25">
      <c r="A2351" t="s">
        <v>25</v>
      </c>
      <c r="B2351" t="s">
        <v>133</v>
      </c>
      <c r="C2351">
        <v>2006</v>
      </c>
      <c r="D2351" t="s">
        <v>24</v>
      </c>
      <c r="E2351">
        <v>88</v>
      </c>
      <c r="F2351">
        <v>0</v>
      </c>
      <c r="G2351">
        <v>1.62</v>
      </c>
      <c r="H2351">
        <v>659.84991179999997</v>
      </c>
      <c r="I2351">
        <v>98</v>
      </c>
      <c r="J2351">
        <v>47</v>
      </c>
      <c r="K2351">
        <v>18.7</v>
      </c>
      <c r="L2351">
        <v>0</v>
      </c>
      <c r="M2351">
        <v>98</v>
      </c>
      <c r="N2351">
        <v>7.37</v>
      </c>
      <c r="O2351">
        <v>98</v>
      </c>
      <c r="P2351">
        <v>0.1</v>
      </c>
      <c r="Q2351">
        <v>4428.5228980000002</v>
      </c>
      <c r="R2351">
        <v>333</v>
      </c>
      <c r="S2351">
        <v>14.3</v>
      </c>
      <c r="T2351">
        <v>14.5</v>
      </c>
      <c r="U2351">
        <v>0.622</v>
      </c>
      <c r="V2351">
        <v>12</v>
      </c>
      <c r="W2351">
        <f t="shared" si="216"/>
        <v>0</v>
      </c>
      <c r="X2351">
        <f t="shared" si="217"/>
        <v>1</v>
      </c>
      <c r="Y2351">
        <f t="shared" si="218"/>
        <v>0</v>
      </c>
      <c r="Z2351">
        <f t="shared" si="219"/>
        <v>0</v>
      </c>
      <c r="AA2351">
        <f t="shared" si="220"/>
        <v>0</v>
      </c>
      <c r="AB2351">
        <f t="shared" si="221"/>
        <v>0</v>
      </c>
      <c r="AC2351">
        <v>75</v>
      </c>
    </row>
    <row r="2352" spans="1:29" x14ac:dyDescent="0.25">
      <c r="A2352" t="s">
        <v>27</v>
      </c>
      <c r="B2352" t="s">
        <v>111</v>
      </c>
      <c r="C2352">
        <v>2010</v>
      </c>
      <c r="D2352" t="s">
        <v>37</v>
      </c>
      <c r="E2352">
        <v>68</v>
      </c>
      <c r="F2352">
        <v>0</v>
      </c>
      <c r="G2352">
        <v>11.88</v>
      </c>
      <c r="H2352">
        <v>4509.2348030000003</v>
      </c>
      <c r="I2352">
        <v>46</v>
      </c>
      <c r="J2352">
        <v>443</v>
      </c>
      <c r="K2352">
        <v>58.9</v>
      </c>
      <c r="L2352">
        <v>0</v>
      </c>
      <c r="M2352">
        <v>94</v>
      </c>
      <c r="N2352">
        <v>8.76</v>
      </c>
      <c r="O2352">
        <v>94</v>
      </c>
      <c r="P2352">
        <v>0.1</v>
      </c>
      <c r="Q2352">
        <v>48538.587760000002</v>
      </c>
      <c r="R2352">
        <v>456155</v>
      </c>
      <c r="S2352">
        <v>0.3</v>
      </c>
      <c r="T2352">
        <v>0.2</v>
      </c>
      <c r="U2352">
        <v>0.90700000000000003</v>
      </c>
      <c r="V2352">
        <v>18.2</v>
      </c>
      <c r="W2352">
        <f t="shared" si="216"/>
        <v>0</v>
      </c>
      <c r="X2352">
        <f t="shared" si="217"/>
        <v>0</v>
      </c>
      <c r="Y2352">
        <f t="shared" si="218"/>
        <v>0</v>
      </c>
      <c r="Z2352">
        <f t="shared" si="219"/>
        <v>0</v>
      </c>
      <c r="AA2352">
        <f t="shared" si="220"/>
        <v>1</v>
      </c>
      <c r="AB2352">
        <f t="shared" si="221"/>
        <v>1</v>
      </c>
      <c r="AC2352">
        <v>86</v>
      </c>
    </row>
    <row r="2353" spans="1:29" x14ac:dyDescent="0.25">
      <c r="A2353" t="s">
        <v>29</v>
      </c>
      <c r="B2353" t="s">
        <v>58</v>
      </c>
      <c r="C2353">
        <v>2013</v>
      </c>
      <c r="D2353" t="s">
        <v>24</v>
      </c>
      <c r="E2353">
        <v>412</v>
      </c>
      <c r="F2353">
        <v>59</v>
      </c>
      <c r="G2353">
        <v>3.15</v>
      </c>
      <c r="H2353">
        <v>0</v>
      </c>
      <c r="I2353">
        <v>8</v>
      </c>
      <c r="J2353">
        <v>48</v>
      </c>
      <c r="K2353">
        <v>26.8</v>
      </c>
      <c r="L2353">
        <v>81</v>
      </c>
      <c r="M2353">
        <v>79</v>
      </c>
      <c r="N2353">
        <v>5.81</v>
      </c>
      <c r="O2353">
        <v>8</v>
      </c>
      <c r="P2353">
        <v>2.4</v>
      </c>
      <c r="S2353">
        <v>5.8</v>
      </c>
      <c r="T2353">
        <v>5.7</v>
      </c>
      <c r="W2353">
        <f t="shared" si="216"/>
        <v>1</v>
      </c>
      <c r="X2353">
        <f t="shared" si="217"/>
        <v>0</v>
      </c>
      <c r="Y2353">
        <f t="shared" si="218"/>
        <v>0</v>
      </c>
      <c r="Z2353">
        <f t="shared" si="219"/>
        <v>0</v>
      </c>
      <c r="AA2353">
        <f t="shared" si="220"/>
        <v>0</v>
      </c>
      <c r="AB2353">
        <f t="shared" si="221"/>
        <v>0</v>
      </c>
      <c r="AC2353">
        <v>52.3</v>
      </c>
    </row>
    <row r="2354" spans="1:29" x14ac:dyDescent="0.25">
      <c r="A2354" t="s">
        <v>29</v>
      </c>
      <c r="B2354" t="s">
        <v>130</v>
      </c>
      <c r="C2354">
        <v>2010</v>
      </c>
      <c r="D2354" t="s">
        <v>24</v>
      </c>
      <c r="E2354">
        <v>248</v>
      </c>
      <c r="F2354">
        <v>32</v>
      </c>
      <c r="G2354">
        <v>1.03</v>
      </c>
      <c r="H2354">
        <v>76.604421689999995</v>
      </c>
      <c r="I2354">
        <v>7</v>
      </c>
      <c r="J2354">
        <v>1</v>
      </c>
      <c r="K2354">
        <v>18</v>
      </c>
      <c r="L2354">
        <v>45</v>
      </c>
      <c r="M2354">
        <v>7</v>
      </c>
      <c r="N2354">
        <v>4.8600000000000003</v>
      </c>
      <c r="O2354">
        <v>7</v>
      </c>
      <c r="P2354">
        <v>0.5</v>
      </c>
      <c r="Q2354">
        <v>412.73934100000002</v>
      </c>
      <c r="R2354">
        <v>2115164</v>
      </c>
      <c r="S2354">
        <v>7.6</v>
      </c>
      <c r="T2354">
        <v>7.5</v>
      </c>
      <c r="U2354">
        <v>0.503</v>
      </c>
      <c r="V2354">
        <v>10.199999999999999</v>
      </c>
      <c r="W2354">
        <f t="shared" si="216"/>
        <v>1</v>
      </c>
      <c r="X2354">
        <f t="shared" si="217"/>
        <v>0</v>
      </c>
      <c r="Y2354">
        <f t="shared" si="218"/>
        <v>0</v>
      </c>
      <c r="Z2354">
        <f t="shared" si="219"/>
        <v>0</v>
      </c>
      <c r="AA2354">
        <f t="shared" si="220"/>
        <v>0</v>
      </c>
      <c r="AB2354">
        <f t="shared" si="221"/>
        <v>0</v>
      </c>
      <c r="AC2354">
        <v>63.3</v>
      </c>
    </row>
    <row r="2355" spans="1:29" x14ac:dyDescent="0.25">
      <c r="A2355" t="s">
        <v>25</v>
      </c>
      <c r="B2355" t="s">
        <v>108</v>
      </c>
      <c r="C2355">
        <v>2009</v>
      </c>
      <c r="D2355" t="s">
        <v>24</v>
      </c>
      <c r="E2355">
        <v>189</v>
      </c>
      <c r="F2355">
        <v>143</v>
      </c>
      <c r="G2355">
        <v>0.08</v>
      </c>
      <c r="H2355">
        <v>125.7980678</v>
      </c>
      <c r="I2355">
        <v>82</v>
      </c>
      <c r="J2355">
        <v>20818</v>
      </c>
      <c r="K2355">
        <v>22.1</v>
      </c>
      <c r="L2355">
        <v>174</v>
      </c>
      <c r="M2355">
        <v>85</v>
      </c>
      <c r="N2355">
        <v>2.83</v>
      </c>
      <c r="O2355">
        <v>78</v>
      </c>
      <c r="P2355">
        <v>0.3</v>
      </c>
      <c r="Q2355">
        <v>2254.4456599999999</v>
      </c>
      <c r="R2355">
        <v>23934478</v>
      </c>
      <c r="S2355">
        <v>1.7</v>
      </c>
      <c r="T2355">
        <v>1.6</v>
      </c>
      <c r="U2355">
        <v>0.64500000000000002</v>
      </c>
      <c r="V2355">
        <v>11.7</v>
      </c>
      <c r="W2355">
        <f t="shared" si="216"/>
        <v>0</v>
      </c>
      <c r="X2355">
        <f t="shared" si="217"/>
        <v>1</v>
      </c>
      <c r="Y2355">
        <f t="shared" si="218"/>
        <v>0</v>
      </c>
      <c r="Z2355">
        <f t="shared" si="219"/>
        <v>0</v>
      </c>
      <c r="AA2355">
        <f t="shared" si="220"/>
        <v>0</v>
      </c>
      <c r="AB2355">
        <f t="shared" si="221"/>
        <v>0</v>
      </c>
      <c r="AC2355">
        <v>67.900000000000006</v>
      </c>
    </row>
    <row r="2356" spans="1:29" x14ac:dyDescent="0.25">
      <c r="A2356" t="s">
        <v>29</v>
      </c>
      <c r="B2356" t="s">
        <v>127</v>
      </c>
      <c r="C2356">
        <v>2015</v>
      </c>
      <c r="D2356" t="s">
        <v>24</v>
      </c>
      <c r="E2356">
        <v>138</v>
      </c>
      <c r="F2356">
        <v>1</v>
      </c>
      <c r="H2356">
        <v>0</v>
      </c>
      <c r="I2356">
        <v>97</v>
      </c>
      <c r="J2356">
        <v>82</v>
      </c>
      <c r="K2356">
        <v>64.8</v>
      </c>
      <c r="L2356">
        <v>2</v>
      </c>
      <c r="M2356">
        <v>97</v>
      </c>
      <c r="O2356">
        <v>97</v>
      </c>
      <c r="P2356">
        <v>0.1</v>
      </c>
      <c r="S2356">
        <v>5.8</v>
      </c>
      <c r="T2356">
        <v>5.5</v>
      </c>
      <c r="U2356">
        <v>0.71899999999999997</v>
      </c>
      <c r="V2356">
        <v>13.4</v>
      </c>
      <c r="W2356">
        <f t="shared" si="216"/>
        <v>1</v>
      </c>
      <c r="X2356">
        <f t="shared" si="217"/>
        <v>0</v>
      </c>
      <c r="Y2356">
        <f t="shared" si="218"/>
        <v>0</v>
      </c>
      <c r="Z2356">
        <f t="shared" si="219"/>
        <v>0</v>
      </c>
      <c r="AA2356">
        <f t="shared" si="220"/>
        <v>0</v>
      </c>
      <c r="AB2356">
        <f t="shared" si="221"/>
        <v>0</v>
      </c>
      <c r="AC2356">
        <v>72.7</v>
      </c>
    </row>
    <row r="2357" spans="1:29" x14ac:dyDescent="0.25">
      <c r="A2357" t="s">
        <v>34</v>
      </c>
      <c r="B2357" t="s">
        <v>33</v>
      </c>
      <c r="C2357">
        <v>2000</v>
      </c>
      <c r="D2357" t="s">
        <v>24</v>
      </c>
      <c r="E2357">
        <v>137</v>
      </c>
      <c r="F2357">
        <v>12</v>
      </c>
      <c r="G2357">
        <v>7.68</v>
      </c>
      <c r="H2357">
        <v>1349.0252820000001</v>
      </c>
      <c r="J2357">
        <v>6</v>
      </c>
      <c r="K2357">
        <v>54</v>
      </c>
      <c r="L2357">
        <v>14</v>
      </c>
      <c r="M2357">
        <v>88</v>
      </c>
      <c r="N2357">
        <v>9.2100000000000009</v>
      </c>
      <c r="O2357">
        <v>83</v>
      </c>
      <c r="P2357">
        <v>0.1</v>
      </c>
      <c r="Q2357">
        <v>7669.2739160000001</v>
      </c>
      <c r="R2357">
        <v>3757452</v>
      </c>
      <c r="S2357">
        <v>1.2</v>
      </c>
      <c r="T2357">
        <v>1.1000000000000001</v>
      </c>
      <c r="U2357">
        <v>0.76400000000000001</v>
      </c>
      <c r="V2357">
        <v>15</v>
      </c>
      <c r="W2357">
        <f t="shared" si="216"/>
        <v>0</v>
      </c>
      <c r="X2357">
        <f t="shared" si="217"/>
        <v>0</v>
      </c>
      <c r="Y2357">
        <f t="shared" si="218"/>
        <v>0</v>
      </c>
      <c r="Z2357">
        <f t="shared" si="219"/>
        <v>1</v>
      </c>
      <c r="AA2357">
        <f t="shared" si="220"/>
        <v>0</v>
      </c>
      <c r="AB2357">
        <f t="shared" si="221"/>
        <v>0</v>
      </c>
      <c r="AC2357">
        <v>74.099999999999994</v>
      </c>
    </row>
    <row r="2358" spans="1:29" x14ac:dyDescent="0.25">
      <c r="A2358" t="s">
        <v>29</v>
      </c>
      <c r="B2358" t="s">
        <v>79</v>
      </c>
      <c r="C2358">
        <v>2012</v>
      </c>
      <c r="D2358" t="s">
        <v>24</v>
      </c>
      <c r="E2358">
        <v>263</v>
      </c>
      <c r="F2358">
        <v>1</v>
      </c>
      <c r="G2358">
        <v>0.52</v>
      </c>
      <c r="H2358">
        <v>217.2125786</v>
      </c>
      <c r="I2358">
        <v>81</v>
      </c>
      <c r="J2358">
        <v>709</v>
      </c>
      <c r="K2358">
        <v>33.200000000000003</v>
      </c>
      <c r="L2358">
        <v>2</v>
      </c>
      <c r="M2358">
        <v>81</v>
      </c>
      <c r="N2358">
        <v>8.9499999999999993</v>
      </c>
      <c r="O2358">
        <v>81</v>
      </c>
      <c r="P2358">
        <v>1.9</v>
      </c>
      <c r="Q2358">
        <v>1536.1568500000001</v>
      </c>
      <c r="R2358">
        <v>881185</v>
      </c>
      <c r="S2358">
        <v>5.6</v>
      </c>
      <c r="T2358">
        <v>5.5</v>
      </c>
      <c r="U2358">
        <v>0.46</v>
      </c>
      <c r="V2358">
        <v>6.3</v>
      </c>
      <c r="W2358">
        <f t="shared" si="216"/>
        <v>1</v>
      </c>
      <c r="X2358">
        <f t="shared" si="217"/>
        <v>0</v>
      </c>
      <c r="Y2358">
        <f t="shared" si="218"/>
        <v>0</v>
      </c>
      <c r="Z2358">
        <f t="shared" si="219"/>
        <v>0</v>
      </c>
      <c r="AA2358">
        <f t="shared" si="220"/>
        <v>0</v>
      </c>
      <c r="AB2358">
        <f t="shared" si="221"/>
        <v>0</v>
      </c>
      <c r="AC2358">
        <v>62.2</v>
      </c>
    </row>
    <row r="2359" spans="1:29" x14ac:dyDescent="0.25">
      <c r="A2359" t="s">
        <v>29</v>
      </c>
      <c r="B2359" t="s">
        <v>147</v>
      </c>
      <c r="C2359">
        <v>2008</v>
      </c>
      <c r="D2359" t="s">
        <v>24</v>
      </c>
      <c r="E2359">
        <v>317</v>
      </c>
      <c r="F2359">
        <v>3</v>
      </c>
      <c r="G2359">
        <v>6.28</v>
      </c>
      <c r="H2359">
        <v>59.550335459999999</v>
      </c>
      <c r="J2359">
        <v>0</v>
      </c>
      <c r="K2359">
        <v>3.2</v>
      </c>
      <c r="L2359">
        <v>4</v>
      </c>
      <c r="M2359">
        <v>83</v>
      </c>
      <c r="N2359">
        <v>7.15</v>
      </c>
      <c r="O2359">
        <v>83</v>
      </c>
      <c r="P2359">
        <v>11.7</v>
      </c>
      <c r="Q2359">
        <v>429.65609999999998</v>
      </c>
      <c r="R2359">
        <v>216375</v>
      </c>
      <c r="S2359">
        <v>11.5</v>
      </c>
      <c r="T2359">
        <v>11.4</v>
      </c>
      <c r="U2359">
        <v>0.58899999999999997</v>
      </c>
      <c r="V2359">
        <v>11.3</v>
      </c>
      <c r="W2359">
        <f t="shared" si="216"/>
        <v>1</v>
      </c>
      <c r="X2359">
        <f t="shared" si="217"/>
        <v>0</v>
      </c>
      <c r="Y2359">
        <f t="shared" si="218"/>
        <v>0</v>
      </c>
      <c r="Z2359">
        <f t="shared" si="219"/>
        <v>0</v>
      </c>
      <c r="AA2359">
        <f t="shared" si="220"/>
        <v>0</v>
      </c>
      <c r="AB2359">
        <f t="shared" si="221"/>
        <v>0</v>
      </c>
      <c r="AC2359">
        <v>61.7</v>
      </c>
    </row>
    <row r="2360" spans="1:29" x14ac:dyDescent="0.25">
      <c r="A2360" t="s">
        <v>25</v>
      </c>
      <c r="B2360" t="s">
        <v>217</v>
      </c>
      <c r="C2360">
        <v>2004</v>
      </c>
      <c r="D2360" t="s">
        <v>24</v>
      </c>
      <c r="E2360">
        <v>183</v>
      </c>
      <c r="F2360">
        <v>24</v>
      </c>
      <c r="G2360">
        <v>1.59</v>
      </c>
      <c r="H2360">
        <v>34.418871629999998</v>
      </c>
      <c r="I2360">
        <v>99</v>
      </c>
      <c r="J2360">
        <v>75</v>
      </c>
      <c r="K2360">
        <v>37</v>
      </c>
      <c r="L2360">
        <v>29</v>
      </c>
      <c r="M2360">
        <v>99</v>
      </c>
      <c r="N2360">
        <v>5.1100000000000003</v>
      </c>
      <c r="O2360">
        <v>99</v>
      </c>
      <c r="P2360">
        <v>0.3</v>
      </c>
      <c r="Q2360">
        <v>465.11988689999998</v>
      </c>
      <c r="R2360">
        <v>2586435</v>
      </c>
      <c r="S2360">
        <v>3.2</v>
      </c>
      <c r="T2360">
        <v>3.2</v>
      </c>
      <c r="U2360">
        <v>0.61299999999999999</v>
      </c>
      <c r="V2360">
        <v>11.6</v>
      </c>
      <c r="W2360">
        <f t="shared" si="216"/>
        <v>0</v>
      </c>
      <c r="X2360">
        <f t="shared" si="217"/>
        <v>1</v>
      </c>
      <c r="Y2360">
        <f t="shared" si="218"/>
        <v>0</v>
      </c>
      <c r="Z2360">
        <f t="shared" si="219"/>
        <v>0</v>
      </c>
      <c r="AA2360">
        <f t="shared" si="220"/>
        <v>0</v>
      </c>
      <c r="AB2360">
        <f t="shared" si="221"/>
        <v>0</v>
      </c>
      <c r="AC2360">
        <v>67.8</v>
      </c>
    </row>
    <row r="2361" spans="1:29" x14ac:dyDescent="0.25">
      <c r="A2361" t="s">
        <v>34</v>
      </c>
      <c r="B2361" t="s">
        <v>82</v>
      </c>
      <c r="C2361">
        <v>2010</v>
      </c>
      <c r="D2361" t="s">
        <v>24</v>
      </c>
      <c r="E2361">
        <v>134</v>
      </c>
      <c r="F2361">
        <v>7</v>
      </c>
      <c r="G2361">
        <v>3.95</v>
      </c>
      <c r="H2361">
        <v>367.92856519999998</v>
      </c>
      <c r="I2361">
        <v>9</v>
      </c>
      <c r="J2361">
        <v>0</v>
      </c>
      <c r="K2361">
        <v>5.7</v>
      </c>
      <c r="L2361">
        <v>8</v>
      </c>
      <c r="M2361">
        <v>88</v>
      </c>
      <c r="N2361">
        <v>5.9</v>
      </c>
      <c r="O2361">
        <v>91</v>
      </c>
      <c r="P2361">
        <v>0.1</v>
      </c>
      <c r="Q2361">
        <v>4657.3236100000004</v>
      </c>
      <c r="R2361">
        <v>1493469</v>
      </c>
      <c r="S2361">
        <v>1.3</v>
      </c>
      <c r="T2361">
        <v>1.2</v>
      </c>
      <c r="U2361">
        <v>0.70299999999999996</v>
      </c>
      <c r="V2361">
        <v>13.1</v>
      </c>
      <c r="W2361">
        <f t="shared" si="216"/>
        <v>0</v>
      </c>
      <c r="X2361">
        <f t="shared" si="217"/>
        <v>0</v>
      </c>
      <c r="Y2361">
        <f t="shared" si="218"/>
        <v>0</v>
      </c>
      <c r="Z2361">
        <f t="shared" si="219"/>
        <v>1</v>
      </c>
      <c r="AA2361">
        <f t="shared" si="220"/>
        <v>0</v>
      </c>
      <c r="AB2361">
        <f t="shared" si="221"/>
        <v>0</v>
      </c>
      <c r="AC2361">
        <v>75</v>
      </c>
    </row>
    <row r="2362" spans="1:29" x14ac:dyDescent="0.25">
      <c r="A2362" t="s">
        <v>27</v>
      </c>
      <c r="B2362" t="s">
        <v>135</v>
      </c>
      <c r="C2362">
        <v>2008</v>
      </c>
      <c r="D2362" t="s">
        <v>37</v>
      </c>
      <c r="E2362">
        <v>64</v>
      </c>
      <c r="F2362">
        <v>0</v>
      </c>
      <c r="G2362">
        <v>7.14</v>
      </c>
      <c r="H2362">
        <v>2655.573684</v>
      </c>
      <c r="I2362">
        <v>86</v>
      </c>
      <c r="J2362">
        <v>1</v>
      </c>
      <c r="K2362">
        <v>66.599999999999994</v>
      </c>
      <c r="L2362">
        <v>0</v>
      </c>
      <c r="M2362">
        <v>72</v>
      </c>
      <c r="N2362">
        <v>8.15</v>
      </c>
      <c r="O2362">
        <v>72</v>
      </c>
      <c r="P2362">
        <v>0.1</v>
      </c>
      <c r="Q2362">
        <v>21928.767</v>
      </c>
      <c r="R2362">
        <v>49379</v>
      </c>
      <c r="S2362">
        <v>0.7</v>
      </c>
      <c r="T2362">
        <v>0.7</v>
      </c>
      <c r="U2362">
        <v>0.81299999999999994</v>
      </c>
      <c r="V2362">
        <v>14.6</v>
      </c>
      <c r="W2362">
        <f t="shared" si="216"/>
        <v>0</v>
      </c>
      <c r="X2362">
        <f t="shared" si="217"/>
        <v>0</v>
      </c>
      <c r="Y2362">
        <f t="shared" si="218"/>
        <v>0</v>
      </c>
      <c r="Z2362">
        <f t="shared" si="219"/>
        <v>0</v>
      </c>
      <c r="AA2362">
        <f t="shared" si="220"/>
        <v>1</v>
      </c>
      <c r="AB2362">
        <f t="shared" si="221"/>
        <v>1</v>
      </c>
      <c r="AC2362">
        <v>80</v>
      </c>
    </row>
    <row r="2363" spans="1:29" x14ac:dyDescent="0.25">
      <c r="A2363" t="s">
        <v>25</v>
      </c>
      <c r="B2363" t="s">
        <v>179</v>
      </c>
      <c r="C2363">
        <v>2005</v>
      </c>
      <c r="D2363" t="s">
        <v>24</v>
      </c>
      <c r="E2363">
        <v>11</v>
      </c>
      <c r="F2363">
        <v>9</v>
      </c>
      <c r="G2363">
        <v>0.05</v>
      </c>
      <c r="H2363">
        <v>1117.0481339999999</v>
      </c>
      <c r="I2363">
        <v>97</v>
      </c>
      <c r="J2363">
        <v>373</v>
      </c>
      <c r="K2363">
        <v>6.2</v>
      </c>
      <c r="L2363">
        <v>10</v>
      </c>
      <c r="M2363">
        <v>96</v>
      </c>
      <c r="N2363">
        <v>3.42</v>
      </c>
      <c r="O2363">
        <v>96</v>
      </c>
      <c r="P2363">
        <v>0.1</v>
      </c>
      <c r="Q2363">
        <v>13739.829449999999</v>
      </c>
      <c r="S2363">
        <v>7.2</v>
      </c>
      <c r="T2363">
        <v>7.3</v>
      </c>
      <c r="U2363">
        <v>0.76100000000000001</v>
      </c>
      <c r="V2363">
        <v>12.4</v>
      </c>
      <c r="W2363">
        <f t="shared" si="216"/>
        <v>0</v>
      </c>
      <c r="X2363">
        <f t="shared" si="217"/>
        <v>1</v>
      </c>
      <c r="Y2363">
        <f t="shared" si="218"/>
        <v>0</v>
      </c>
      <c r="Z2363">
        <f t="shared" si="219"/>
        <v>0</v>
      </c>
      <c r="AA2363">
        <f t="shared" si="220"/>
        <v>0</v>
      </c>
      <c r="AB2363">
        <f t="shared" si="221"/>
        <v>0</v>
      </c>
      <c r="AC2363">
        <v>73.099999999999994</v>
      </c>
    </row>
    <row r="2364" spans="1:29" x14ac:dyDescent="0.25">
      <c r="A2364" t="s">
        <v>29</v>
      </c>
      <c r="B2364" t="s">
        <v>83</v>
      </c>
      <c r="C2364">
        <v>2004</v>
      </c>
      <c r="D2364" t="s">
        <v>24</v>
      </c>
      <c r="E2364">
        <v>176</v>
      </c>
      <c r="F2364">
        <v>57</v>
      </c>
      <c r="G2364">
        <v>0.16</v>
      </c>
      <c r="H2364">
        <v>0</v>
      </c>
      <c r="I2364">
        <v>97</v>
      </c>
      <c r="J2364">
        <v>80</v>
      </c>
      <c r="K2364">
        <v>52.9</v>
      </c>
      <c r="L2364">
        <v>70</v>
      </c>
      <c r="M2364">
        <v>97</v>
      </c>
      <c r="N2364">
        <v>5.21</v>
      </c>
      <c r="O2364">
        <v>97</v>
      </c>
      <c r="P2364">
        <v>0.1</v>
      </c>
      <c r="S2364">
        <v>3.3</v>
      </c>
      <c r="T2364">
        <v>3.2</v>
      </c>
      <c r="U2364">
        <v>0.623</v>
      </c>
      <c r="V2364">
        <v>11.2</v>
      </c>
      <c r="W2364">
        <f t="shared" si="216"/>
        <v>1</v>
      </c>
      <c r="X2364">
        <f t="shared" si="217"/>
        <v>0</v>
      </c>
      <c r="Y2364">
        <f t="shared" si="218"/>
        <v>0</v>
      </c>
      <c r="Z2364">
        <f t="shared" si="219"/>
        <v>0</v>
      </c>
      <c r="AA2364">
        <f t="shared" si="220"/>
        <v>0</v>
      </c>
      <c r="AB2364">
        <f t="shared" si="221"/>
        <v>0</v>
      </c>
      <c r="AC2364">
        <v>69</v>
      </c>
    </row>
    <row r="2365" spans="1:29" x14ac:dyDescent="0.25">
      <c r="A2365" t="s">
        <v>29</v>
      </c>
      <c r="B2365" t="s">
        <v>58</v>
      </c>
      <c r="C2365">
        <v>2006</v>
      </c>
      <c r="D2365" t="s">
        <v>24</v>
      </c>
      <c r="E2365">
        <v>452</v>
      </c>
      <c r="F2365">
        <v>62</v>
      </c>
      <c r="G2365">
        <v>2.65</v>
      </c>
      <c r="H2365">
        <v>0</v>
      </c>
      <c r="I2365">
        <v>77</v>
      </c>
      <c r="J2365">
        <v>11</v>
      </c>
      <c r="K2365">
        <v>22.6</v>
      </c>
      <c r="L2365">
        <v>89</v>
      </c>
      <c r="M2365">
        <v>76</v>
      </c>
      <c r="N2365">
        <v>5.87</v>
      </c>
      <c r="O2365">
        <v>77</v>
      </c>
      <c r="P2365">
        <v>5.8</v>
      </c>
      <c r="S2365">
        <v>7</v>
      </c>
      <c r="T2365">
        <v>6.9</v>
      </c>
      <c r="W2365">
        <f t="shared" si="216"/>
        <v>1</v>
      </c>
      <c r="X2365">
        <f t="shared" si="217"/>
        <v>0</v>
      </c>
      <c r="Y2365">
        <f t="shared" si="218"/>
        <v>0</v>
      </c>
      <c r="Z2365">
        <f t="shared" si="219"/>
        <v>0</v>
      </c>
      <c r="AA2365">
        <f t="shared" si="220"/>
        <v>0</v>
      </c>
      <c r="AB2365">
        <f t="shared" si="221"/>
        <v>0</v>
      </c>
      <c r="AC2365">
        <v>49.4</v>
      </c>
    </row>
    <row r="2366" spans="1:29" x14ac:dyDescent="0.25">
      <c r="A2366" t="s">
        <v>29</v>
      </c>
      <c r="B2366" t="s">
        <v>206</v>
      </c>
      <c r="C2366">
        <v>2007</v>
      </c>
      <c r="D2366" t="s">
        <v>24</v>
      </c>
      <c r="E2366">
        <v>12</v>
      </c>
      <c r="F2366">
        <v>3</v>
      </c>
      <c r="G2366">
        <v>1.24</v>
      </c>
      <c r="H2366">
        <v>469.62829249999999</v>
      </c>
      <c r="I2366">
        <v>98</v>
      </c>
      <c r="J2366">
        <v>4</v>
      </c>
      <c r="K2366">
        <v>53.9</v>
      </c>
      <c r="L2366">
        <v>4</v>
      </c>
      <c r="M2366">
        <v>98</v>
      </c>
      <c r="N2366">
        <v>5.64</v>
      </c>
      <c r="O2366">
        <v>98</v>
      </c>
      <c r="P2366">
        <v>0.1</v>
      </c>
      <c r="Q2366">
        <v>3778.1841709999999</v>
      </c>
      <c r="R2366">
        <v>129887</v>
      </c>
      <c r="S2366">
        <v>6.3</v>
      </c>
      <c r="T2366">
        <v>6.3</v>
      </c>
      <c r="U2366">
        <v>0.69499999999999995</v>
      </c>
      <c r="V2366">
        <v>14.3</v>
      </c>
      <c r="W2366">
        <f t="shared" si="216"/>
        <v>1</v>
      </c>
      <c r="X2366">
        <f t="shared" si="217"/>
        <v>0</v>
      </c>
      <c r="Y2366">
        <f t="shared" si="218"/>
        <v>0</v>
      </c>
      <c r="Z2366">
        <f t="shared" si="219"/>
        <v>0</v>
      </c>
      <c r="AA2366">
        <f t="shared" si="220"/>
        <v>0</v>
      </c>
      <c r="AB2366">
        <f t="shared" si="221"/>
        <v>0</v>
      </c>
      <c r="AC2366">
        <v>74.599999999999994</v>
      </c>
    </row>
    <row r="2367" spans="1:29" x14ac:dyDescent="0.25">
      <c r="A2367" t="s">
        <v>25</v>
      </c>
      <c r="B2367" t="s">
        <v>199</v>
      </c>
      <c r="C2367">
        <v>2008</v>
      </c>
      <c r="D2367" t="s">
        <v>24</v>
      </c>
      <c r="E2367">
        <v>178</v>
      </c>
      <c r="F2367">
        <v>10</v>
      </c>
      <c r="G2367">
        <v>0.32</v>
      </c>
      <c r="H2367">
        <v>4.1533629120000004</v>
      </c>
      <c r="I2367">
        <v>86</v>
      </c>
      <c r="J2367">
        <v>0</v>
      </c>
      <c r="K2367">
        <v>35.299999999999997</v>
      </c>
      <c r="L2367">
        <v>12</v>
      </c>
      <c r="M2367">
        <v>87</v>
      </c>
      <c r="N2367">
        <v>5.58</v>
      </c>
      <c r="O2367">
        <v>86</v>
      </c>
      <c r="P2367">
        <v>0.3</v>
      </c>
      <c r="Q2367">
        <v>76.914128000000005</v>
      </c>
      <c r="R2367">
        <v>739728</v>
      </c>
      <c r="S2367">
        <v>3.8</v>
      </c>
      <c r="T2367">
        <v>3.8</v>
      </c>
      <c r="U2367">
        <v>0.59199999999999997</v>
      </c>
      <c r="V2367">
        <v>10.8</v>
      </c>
      <c r="W2367">
        <f t="shared" si="216"/>
        <v>0</v>
      </c>
      <c r="X2367">
        <f t="shared" si="217"/>
        <v>1</v>
      </c>
      <c r="Y2367">
        <f t="shared" si="218"/>
        <v>0</v>
      </c>
      <c r="Z2367">
        <f t="shared" si="219"/>
        <v>0</v>
      </c>
      <c r="AA2367">
        <f t="shared" si="220"/>
        <v>0</v>
      </c>
      <c r="AB2367">
        <f t="shared" si="221"/>
        <v>0</v>
      </c>
      <c r="AC2367">
        <v>66.400000000000006</v>
      </c>
    </row>
    <row r="2368" spans="1:29" x14ac:dyDescent="0.25">
      <c r="A2368" t="s">
        <v>25</v>
      </c>
      <c r="B2368" t="s">
        <v>208</v>
      </c>
      <c r="C2368">
        <v>2011</v>
      </c>
      <c r="D2368" t="s">
        <v>24</v>
      </c>
      <c r="E2368">
        <v>217</v>
      </c>
      <c r="F2368">
        <v>7</v>
      </c>
      <c r="G2368">
        <v>2.5499999999999998</v>
      </c>
      <c r="H2368">
        <v>490.41813259999998</v>
      </c>
      <c r="I2368">
        <v>97</v>
      </c>
      <c r="J2368">
        <v>0</v>
      </c>
      <c r="K2368">
        <v>45</v>
      </c>
      <c r="L2368">
        <v>8</v>
      </c>
      <c r="M2368">
        <v>97</v>
      </c>
      <c r="N2368">
        <v>1.98</v>
      </c>
      <c r="O2368">
        <v>97</v>
      </c>
      <c r="P2368">
        <v>0.1</v>
      </c>
      <c r="Q2368">
        <v>5649.978486</v>
      </c>
      <c r="R2368">
        <v>517461</v>
      </c>
      <c r="S2368">
        <v>3.2</v>
      </c>
      <c r="T2368">
        <v>3.3</v>
      </c>
      <c r="U2368">
        <v>0.66500000000000004</v>
      </c>
      <c r="V2368">
        <v>10.6</v>
      </c>
      <c r="W2368">
        <f t="shared" si="216"/>
        <v>0</v>
      </c>
      <c r="X2368">
        <f t="shared" si="217"/>
        <v>1</v>
      </c>
      <c r="Y2368">
        <f t="shared" si="218"/>
        <v>0</v>
      </c>
      <c r="Z2368">
        <f t="shared" si="219"/>
        <v>0</v>
      </c>
      <c r="AA2368">
        <f t="shared" si="220"/>
        <v>0</v>
      </c>
      <c r="AB2368">
        <f t="shared" si="221"/>
        <v>0</v>
      </c>
      <c r="AC2368">
        <v>65.599999999999994</v>
      </c>
    </row>
    <row r="2369" spans="1:29" x14ac:dyDescent="0.25">
      <c r="A2369" t="s">
        <v>29</v>
      </c>
      <c r="B2369" t="s">
        <v>134</v>
      </c>
      <c r="C2369">
        <v>2005</v>
      </c>
      <c r="D2369" t="s">
        <v>24</v>
      </c>
      <c r="E2369">
        <v>29</v>
      </c>
      <c r="F2369">
        <v>57</v>
      </c>
      <c r="G2369">
        <v>0.55000000000000004</v>
      </c>
      <c r="H2369">
        <v>60.212111409999999</v>
      </c>
      <c r="I2369">
        <v>83</v>
      </c>
      <c r="J2369">
        <v>33</v>
      </c>
      <c r="K2369">
        <v>18</v>
      </c>
      <c r="L2369">
        <v>101</v>
      </c>
      <c r="M2369">
        <v>78</v>
      </c>
      <c r="N2369">
        <v>6.34</v>
      </c>
      <c r="O2369">
        <v>77</v>
      </c>
      <c r="P2369">
        <v>1.9</v>
      </c>
      <c r="Q2369">
        <v>487.94255600000002</v>
      </c>
      <c r="R2369">
        <v>12798763</v>
      </c>
      <c r="S2369">
        <v>9.9</v>
      </c>
      <c r="T2369">
        <v>9.6999999999999993</v>
      </c>
      <c r="U2369">
        <v>0.33800000000000002</v>
      </c>
      <c r="V2369">
        <v>5.8</v>
      </c>
      <c r="W2369">
        <f t="shared" si="216"/>
        <v>1</v>
      </c>
      <c r="X2369">
        <f t="shared" si="217"/>
        <v>0</v>
      </c>
      <c r="Y2369">
        <f t="shared" si="218"/>
        <v>0</v>
      </c>
      <c r="Z2369">
        <f t="shared" si="219"/>
        <v>0</v>
      </c>
      <c r="AA2369">
        <f t="shared" si="220"/>
        <v>0</v>
      </c>
      <c r="AB2369">
        <f t="shared" si="221"/>
        <v>0</v>
      </c>
      <c r="AC2369">
        <v>53.6</v>
      </c>
    </row>
    <row r="2370" spans="1:29" x14ac:dyDescent="0.25">
      <c r="A2370" t="s">
        <v>34</v>
      </c>
      <c r="B2370" t="s">
        <v>53</v>
      </c>
      <c r="C2370">
        <v>2002</v>
      </c>
      <c r="D2370" t="s">
        <v>24</v>
      </c>
      <c r="E2370">
        <v>176</v>
      </c>
      <c r="F2370">
        <v>95</v>
      </c>
      <c r="G2370">
        <v>7</v>
      </c>
      <c r="H2370">
        <v>140.98247660000001</v>
      </c>
      <c r="I2370">
        <v>92</v>
      </c>
      <c r="J2370">
        <v>1</v>
      </c>
      <c r="K2370">
        <v>45.3</v>
      </c>
      <c r="L2370">
        <v>109</v>
      </c>
      <c r="M2370">
        <v>99</v>
      </c>
      <c r="N2370">
        <v>7.13</v>
      </c>
      <c r="O2370">
        <v>99</v>
      </c>
      <c r="P2370">
        <v>0.1</v>
      </c>
      <c r="Q2370">
        <v>2819.649531</v>
      </c>
      <c r="R2370">
        <v>1815121</v>
      </c>
      <c r="S2370">
        <v>3.3</v>
      </c>
      <c r="T2370">
        <v>3.3</v>
      </c>
      <c r="U2370">
        <v>0.69199999999999995</v>
      </c>
      <c r="V2370">
        <v>14.6</v>
      </c>
      <c r="W2370">
        <f t="shared" si="216"/>
        <v>0</v>
      </c>
      <c r="X2370">
        <f t="shared" si="217"/>
        <v>0</v>
      </c>
      <c r="Y2370">
        <f t="shared" si="218"/>
        <v>0</v>
      </c>
      <c r="Z2370">
        <f t="shared" si="219"/>
        <v>1</v>
      </c>
      <c r="AA2370">
        <f t="shared" si="220"/>
        <v>0</v>
      </c>
      <c r="AB2370">
        <f t="shared" si="221"/>
        <v>0</v>
      </c>
      <c r="AC2370">
        <v>71.400000000000006</v>
      </c>
    </row>
    <row r="2371" spans="1:29" x14ac:dyDescent="0.25">
      <c r="A2371" t="s">
        <v>25</v>
      </c>
      <c r="B2371" t="s">
        <v>132</v>
      </c>
      <c r="C2371">
        <v>2004</v>
      </c>
      <c r="D2371" t="s">
        <v>24</v>
      </c>
      <c r="E2371">
        <v>137</v>
      </c>
      <c r="F2371">
        <v>3</v>
      </c>
      <c r="G2371">
        <v>0.49</v>
      </c>
      <c r="H2371">
        <v>315.66393219999998</v>
      </c>
      <c r="I2371">
        <v>94</v>
      </c>
      <c r="J2371">
        <v>5729</v>
      </c>
      <c r="K2371">
        <v>29.8</v>
      </c>
      <c r="L2371">
        <v>4</v>
      </c>
      <c r="M2371">
        <v>95</v>
      </c>
      <c r="N2371">
        <v>3.74</v>
      </c>
      <c r="O2371">
        <v>95</v>
      </c>
      <c r="P2371">
        <v>0.1</v>
      </c>
      <c r="Q2371">
        <v>4955.4777430000004</v>
      </c>
      <c r="R2371">
        <v>2517419</v>
      </c>
      <c r="S2371">
        <v>9.1999999999999993</v>
      </c>
      <c r="T2371">
        <v>8.9</v>
      </c>
      <c r="U2371">
        <v>0.73099999999999998</v>
      </c>
      <c r="V2371">
        <v>12.7</v>
      </c>
      <c r="W2371">
        <f t="shared" ref="W2371:W2434" si="222">IF(A2371="Africa",1,0)</f>
        <v>0</v>
      </c>
      <c r="X2371">
        <f t="shared" ref="X2371:X2434" si="223">IF(A2371="Asia",1,0)</f>
        <v>1</v>
      </c>
      <c r="Y2371">
        <f t="shared" ref="Y2371:Y2434" si="224">IF(A2371="Oceania",1,0)</f>
        <v>0</v>
      </c>
      <c r="Z2371">
        <f t="shared" ref="Z2371:Z2434" si="225">IF(A2371="South America",1,0)</f>
        <v>0</v>
      </c>
      <c r="AA2371">
        <f t="shared" ref="AA2371:AA2434" si="226">IF(A2371="Europe",1,0)</f>
        <v>0</v>
      </c>
      <c r="AB2371">
        <f t="shared" ref="AB2371:AB2434" si="227">IF(D2371="Developed",1,0)</f>
        <v>0</v>
      </c>
      <c r="AC2371">
        <v>73.2</v>
      </c>
    </row>
    <row r="2372" spans="1:29" x14ac:dyDescent="0.25">
      <c r="A2372" t="s">
        <v>27</v>
      </c>
      <c r="B2372" t="s">
        <v>51</v>
      </c>
      <c r="C2372">
        <v>2003</v>
      </c>
      <c r="D2372" t="s">
        <v>24</v>
      </c>
      <c r="E2372">
        <v>12</v>
      </c>
      <c r="F2372">
        <v>0</v>
      </c>
      <c r="G2372">
        <v>4.1399999999999997</v>
      </c>
      <c r="H2372">
        <v>39.865180430000002</v>
      </c>
      <c r="J2372">
        <v>18</v>
      </c>
      <c r="K2372">
        <v>49.4</v>
      </c>
      <c r="L2372">
        <v>0</v>
      </c>
      <c r="M2372">
        <v>87</v>
      </c>
      <c r="N2372">
        <v>7.94</v>
      </c>
      <c r="O2372">
        <v>87</v>
      </c>
      <c r="P2372">
        <v>0.1</v>
      </c>
      <c r="Q2372">
        <v>2214.732246</v>
      </c>
      <c r="R2372">
        <v>3779247</v>
      </c>
      <c r="S2372">
        <v>3</v>
      </c>
      <c r="T2372">
        <v>3</v>
      </c>
      <c r="U2372">
        <v>0</v>
      </c>
      <c r="V2372">
        <v>12.1</v>
      </c>
      <c r="W2372">
        <f t="shared" si="222"/>
        <v>0</v>
      </c>
      <c r="X2372">
        <f t="shared" si="223"/>
        <v>0</v>
      </c>
      <c r="Y2372">
        <f t="shared" si="224"/>
        <v>0</v>
      </c>
      <c r="Z2372">
        <f t="shared" si="225"/>
        <v>0</v>
      </c>
      <c r="AA2372">
        <f t="shared" si="226"/>
        <v>1</v>
      </c>
      <c r="AB2372">
        <f t="shared" si="227"/>
        <v>0</v>
      </c>
      <c r="AC2372">
        <v>75.2</v>
      </c>
    </row>
    <row r="2373" spans="1:29" x14ac:dyDescent="0.25">
      <c r="A2373" t="s">
        <v>27</v>
      </c>
      <c r="B2373" t="s">
        <v>186</v>
      </c>
      <c r="C2373">
        <v>2006</v>
      </c>
      <c r="D2373" t="s">
        <v>37</v>
      </c>
      <c r="E2373">
        <v>17</v>
      </c>
      <c r="F2373">
        <v>0</v>
      </c>
      <c r="G2373">
        <v>12.26</v>
      </c>
      <c r="H2373">
        <v>2724.1780699999999</v>
      </c>
      <c r="J2373">
        <v>0</v>
      </c>
      <c r="K2373">
        <v>54.7</v>
      </c>
      <c r="L2373">
        <v>0</v>
      </c>
      <c r="M2373">
        <v>97</v>
      </c>
      <c r="N2373">
        <v>8.42</v>
      </c>
      <c r="O2373">
        <v>97</v>
      </c>
      <c r="P2373">
        <v>0.1</v>
      </c>
      <c r="Q2373">
        <v>19726.126499999998</v>
      </c>
      <c r="R2373">
        <v>26868</v>
      </c>
      <c r="S2373">
        <v>1.8</v>
      </c>
      <c r="T2373">
        <v>1.9</v>
      </c>
      <c r="U2373">
        <v>0.85799999999999998</v>
      </c>
      <c r="V2373">
        <v>16.7</v>
      </c>
      <c r="W2373">
        <f t="shared" si="222"/>
        <v>0</v>
      </c>
      <c r="X2373">
        <f t="shared" si="223"/>
        <v>0</v>
      </c>
      <c r="Y2373">
        <f t="shared" si="224"/>
        <v>0</v>
      </c>
      <c r="Z2373">
        <f t="shared" si="225"/>
        <v>0</v>
      </c>
      <c r="AA2373">
        <f t="shared" si="226"/>
        <v>1</v>
      </c>
      <c r="AB2373">
        <f t="shared" si="227"/>
        <v>1</v>
      </c>
      <c r="AC2373">
        <v>78.099999999999994</v>
      </c>
    </row>
    <row r="2374" spans="1:29" x14ac:dyDescent="0.25">
      <c r="A2374" t="s">
        <v>27</v>
      </c>
      <c r="B2374" t="s">
        <v>171</v>
      </c>
      <c r="C2374">
        <v>2013</v>
      </c>
      <c r="D2374" t="s">
        <v>24</v>
      </c>
      <c r="E2374">
        <v>229</v>
      </c>
      <c r="F2374">
        <v>14</v>
      </c>
      <c r="G2374">
        <v>10.58</v>
      </c>
      <c r="H2374">
        <v>1529.4977710000001</v>
      </c>
      <c r="I2374">
        <v>97</v>
      </c>
      <c r="J2374">
        <v>2339</v>
      </c>
      <c r="K2374">
        <v>59.3</v>
      </c>
      <c r="L2374">
        <v>16</v>
      </c>
      <c r="M2374">
        <v>98</v>
      </c>
      <c r="N2374">
        <v>7.9</v>
      </c>
      <c r="O2374">
        <v>97</v>
      </c>
      <c r="P2374">
        <v>0.2</v>
      </c>
      <c r="Q2374">
        <v>15543.676530000001</v>
      </c>
      <c r="R2374">
        <v>14356911</v>
      </c>
      <c r="S2374">
        <v>2.2999999999999998</v>
      </c>
      <c r="T2374">
        <v>2.2999999999999998</v>
      </c>
      <c r="U2374">
        <v>0.79900000000000004</v>
      </c>
      <c r="V2374">
        <v>14.6</v>
      </c>
      <c r="W2374">
        <f t="shared" si="222"/>
        <v>0</v>
      </c>
      <c r="X2374">
        <f t="shared" si="223"/>
        <v>0</v>
      </c>
      <c r="Y2374">
        <f t="shared" si="224"/>
        <v>0</v>
      </c>
      <c r="Z2374">
        <f t="shared" si="225"/>
        <v>0</v>
      </c>
      <c r="AA2374">
        <f t="shared" si="226"/>
        <v>1</v>
      </c>
      <c r="AB2374">
        <f t="shared" si="227"/>
        <v>0</v>
      </c>
      <c r="AC2374">
        <v>70</v>
      </c>
    </row>
    <row r="2375" spans="1:29" x14ac:dyDescent="0.25">
      <c r="A2375" t="s">
        <v>29</v>
      </c>
      <c r="B2375" t="s">
        <v>126</v>
      </c>
      <c r="C2375">
        <v>2004</v>
      </c>
      <c r="D2375" t="s">
        <v>24</v>
      </c>
      <c r="E2375">
        <v>329</v>
      </c>
      <c r="F2375">
        <v>12</v>
      </c>
      <c r="G2375">
        <v>4.24</v>
      </c>
      <c r="H2375">
        <v>17.85870796</v>
      </c>
      <c r="J2375">
        <v>4</v>
      </c>
      <c r="K2375">
        <v>21.5</v>
      </c>
      <c r="L2375">
        <v>17</v>
      </c>
      <c r="M2375">
        <v>47</v>
      </c>
      <c r="N2375">
        <v>8.77</v>
      </c>
      <c r="O2375">
        <v>31</v>
      </c>
      <c r="P2375">
        <v>3.2</v>
      </c>
      <c r="Q2375">
        <v>149.44525490000001</v>
      </c>
      <c r="R2375">
        <v>3176414</v>
      </c>
      <c r="S2375">
        <v>8.5</v>
      </c>
      <c r="T2375">
        <v>8.5</v>
      </c>
      <c r="U2375">
        <v>0.33500000000000002</v>
      </c>
      <c r="V2375">
        <v>10.199999999999999</v>
      </c>
      <c r="W2375">
        <f t="shared" si="222"/>
        <v>1</v>
      </c>
      <c r="X2375">
        <f t="shared" si="223"/>
        <v>0</v>
      </c>
      <c r="Y2375">
        <f t="shared" si="224"/>
        <v>0</v>
      </c>
      <c r="Z2375">
        <f t="shared" si="225"/>
        <v>0</v>
      </c>
      <c r="AA2375">
        <f t="shared" si="226"/>
        <v>0</v>
      </c>
      <c r="AB2375">
        <f t="shared" si="227"/>
        <v>0</v>
      </c>
      <c r="AC2375">
        <v>54</v>
      </c>
    </row>
    <row r="2376" spans="1:29" x14ac:dyDescent="0.25">
      <c r="A2376" t="s">
        <v>29</v>
      </c>
      <c r="B2376" t="s">
        <v>52</v>
      </c>
      <c r="C2376">
        <v>2007</v>
      </c>
      <c r="D2376" t="s">
        <v>24</v>
      </c>
      <c r="E2376">
        <v>436</v>
      </c>
      <c r="F2376">
        <v>2</v>
      </c>
      <c r="G2376">
        <v>6.21</v>
      </c>
      <c r="H2376">
        <v>512.58879950000005</v>
      </c>
      <c r="I2376">
        <v>93</v>
      </c>
      <c r="J2376">
        <v>1</v>
      </c>
      <c r="K2376">
        <v>33.700000000000003</v>
      </c>
      <c r="L2376">
        <v>3</v>
      </c>
      <c r="M2376">
        <v>96</v>
      </c>
      <c r="N2376">
        <v>4.71</v>
      </c>
      <c r="O2376">
        <v>96</v>
      </c>
      <c r="P2376">
        <v>13.4</v>
      </c>
      <c r="Q2376">
        <v>5714.47937</v>
      </c>
      <c r="R2376">
        <v>1914414</v>
      </c>
      <c r="S2376">
        <v>9.1999999999999993</v>
      </c>
      <c r="T2376">
        <v>9</v>
      </c>
      <c r="U2376">
        <v>0.63</v>
      </c>
      <c r="V2376">
        <v>12.1</v>
      </c>
      <c r="W2376">
        <f t="shared" si="222"/>
        <v>1</v>
      </c>
      <c r="X2376">
        <f t="shared" si="223"/>
        <v>0</v>
      </c>
      <c r="Y2376">
        <f t="shared" si="224"/>
        <v>0</v>
      </c>
      <c r="Z2376">
        <f t="shared" si="225"/>
        <v>0</v>
      </c>
      <c r="AA2376">
        <f t="shared" si="226"/>
        <v>0</v>
      </c>
      <c r="AB2376">
        <f t="shared" si="227"/>
        <v>0</v>
      </c>
      <c r="AC2376">
        <v>56.9</v>
      </c>
    </row>
    <row r="2377" spans="1:29" x14ac:dyDescent="0.25">
      <c r="A2377" t="s">
        <v>25</v>
      </c>
      <c r="B2377" t="s">
        <v>202</v>
      </c>
      <c r="C2377">
        <v>2001</v>
      </c>
      <c r="D2377" t="s">
        <v>24</v>
      </c>
      <c r="E2377">
        <v>269</v>
      </c>
      <c r="F2377">
        <v>3</v>
      </c>
      <c r="G2377">
        <v>0.5</v>
      </c>
      <c r="H2377">
        <v>6.5565834780000003</v>
      </c>
      <c r="J2377">
        <v>0</v>
      </c>
      <c r="K2377">
        <v>12.3</v>
      </c>
      <c r="L2377">
        <v>4</v>
      </c>
      <c r="N2377">
        <v>3.75</v>
      </c>
      <c r="P2377">
        <v>0.1</v>
      </c>
      <c r="Q2377">
        <v>56.4249869</v>
      </c>
      <c r="R2377">
        <v>892531</v>
      </c>
      <c r="S2377">
        <v>12.1</v>
      </c>
      <c r="T2377">
        <v>12.2</v>
      </c>
      <c r="U2377">
        <v>0.47</v>
      </c>
      <c r="V2377">
        <v>9.8000000000000007</v>
      </c>
      <c r="W2377">
        <f t="shared" si="222"/>
        <v>0</v>
      </c>
      <c r="X2377">
        <f t="shared" si="223"/>
        <v>1</v>
      </c>
      <c r="Y2377">
        <f t="shared" si="224"/>
        <v>0</v>
      </c>
      <c r="Z2377">
        <f t="shared" si="225"/>
        <v>0</v>
      </c>
      <c r="AA2377">
        <f t="shared" si="226"/>
        <v>0</v>
      </c>
      <c r="AB2377">
        <f t="shared" si="227"/>
        <v>0</v>
      </c>
      <c r="AC2377">
        <v>59.4</v>
      </c>
    </row>
    <row r="2378" spans="1:29" x14ac:dyDescent="0.25">
      <c r="A2378" t="s">
        <v>32</v>
      </c>
      <c r="B2378" t="s">
        <v>84</v>
      </c>
      <c r="C2378">
        <v>2000</v>
      </c>
      <c r="D2378" t="s">
        <v>24</v>
      </c>
      <c r="E2378">
        <v>218</v>
      </c>
      <c r="F2378">
        <v>4</v>
      </c>
      <c r="G2378">
        <v>2.79</v>
      </c>
      <c r="H2378">
        <v>353.66903280000002</v>
      </c>
      <c r="I2378">
        <v>99</v>
      </c>
      <c r="J2378">
        <v>0</v>
      </c>
      <c r="K2378">
        <v>45.3</v>
      </c>
      <c r="L2378">
        <v>5</v>
      </c>
      <c r="M2378">
        <v>98</v>
      </c>
      <c r="N2378">
        <v>8.17</v>
      </c>
      <c r="O2378">
        <v>99</v>
      </c>
      <c r="P2378">
        <v>0.4</v>
      </c>
      <c r="Q2378">
        <v>2238.4115999999999</v>
      </c>
      <c r="R2378">
        <v>5867626</v>
      </c>
      <c r="S2378">
        <v>2.1</v>
      </c>
      <c r="T2378">
        <v>2</v>
      </c>
      <c r="U2378">
        <v>0.60699999999999998</v>
      </c>
      <c r="V2378">
        <v>11.3</v>
      </c>
      <c r="W2378">
        <f t="shared" si="222"/>
        <v>0</v>
      </c>
      <c r="X2378">
        <f t="shared" si="223"/>
        <v>0</v>
      </c>
      <c r="Y2378">
        <f t="shared" si="224"/>
        <v>0</v>
      </c>
      <c r="Z2378">
        <f t="shared" si="225"/>
        <v>0</v>
      </c>
      <c r="AA2378">
        <f t="shared" si="226"/>
        <v>0</v>
      </c>
      <c r="AB2378">
        <f t="shared" si="227"/>
        <v>0</v>
      </c>
      <c r="AC2378">
        <v>69</v>
      </c>
    </row>
    <row r="2379" spans="1:29" x14ac:dyDescent="0.25">
      <c r="A2379" t="s">
        <v>32</v>
      </c>
      <c r="B2379" t="s">
        <v>152</v>
      </c>
      <c r="C2379">
        <v>2015</v>
      </c>
      <c r="D2379" t="s">
        <v>24</v>
      </c>
      <c r="E2379">
        <v>145</v>
      </c>
      <c r="F2379">
        <v>2</v>
      </c>
      <c r="H2379">
        <v>0</v>
      </c>
      <c r="I2379">
        <v>98</v>
      </c>
      <c r="J2379">
        <v>0</v>
      </c>
      <c r="K2379">
        <v>54</v>
      </c>
      <c r="L2379">
        <v>2</v>
      </c>
      <c r="M2379">
        <v>99</v>
      </c>
      <c r="O2379">
        <v>98</v>
      </c>
      <c r="P2379">
        <v>0.1</v>
      </c>
      <c r="Q2379">
        <v>295.96648800000003</v>
      </c>
      <c r="R2379">
        <v>68235</v>
      </c>
      <c r="S2379">
        <v>1.8</v>
      </c>
      <c r="T2379">
        <v>1.7</v>
      </c>
      <c r="U2379">
        <v>0.64200000000000002</v>
      </c>
      <c r="V2379">
        <v>11.7</v>
      </c>
      <c r="W2379">
        <f t="shared" si="222"/>
        <v>0</v>
      </c>
      <c r="X2379">
        <f t="shared" si="223"/>
        <v>0</v>
      </c>
      <c r="Y2379">
        <f t="shared" si="224"/>
        <v>0</v>
      </c>
      <c r="Z2379">
        <f t="shared" si="225"/>
        <v>0</v>
      </c>
      <c r="AA2379">
        <f t="shared" si="226"/>
        <v>0</v>
      </c>
      <c r="AB2379">
        <f t="shared" si="227"/>
        <v>0</v>
      </c>
      <c r="AC2379">
        <v>74.8</v>
      </c>
    </row>
    <row r="2380" spans="1:29" x14ac:dyDescent="0.25">
      <c r="A2380" t="s">
        <v>29</v>
      </c>
      <c r="B2380" t="s">
        <v>64</v>
      </c>
      <c r="C2380">
        <v>2010</v>
      </c>
      <c r="D2380" t="s">
        <v>24</v>
      </c>
      <c r="E2380">
        <v>364</v>
      </c>
      <c r="F2380">
        <v>46</v>
      </c>
      <c r="G2380">
        <v>0.5</v>
      </c>
      <c r="H2380">
        <v>43.573289080000002</v>
      </c>
      <c r="I2380">
        <v>39</v>
      </c>
      <c r="J2380">
        <v>194</v>
      </c>
      <c r="K2380">
        <v>17.100000000000001</v>
      </c>
      <c r="L2380">
        <v>80</v>
      </c>
      <c r="M2380">
        <v>43</v>
      </c>
      <c r="N2380">
        <v>2.95</v>
      </c>
      <c r="O2380">
        <v>39</v>
      </c>
      <c r="P2380">
        <v>4.0999999999999996</v>
      </c>
      <c r="Q2380">
        <v>896.56973410000001</v>
      </c>
      <c r="R2380">
        <v>1188722</v>
      </c>
      <c r="S2380">
        <v>9.4</v>
      </c>
      <c r="T2380">
        <v>9.3000000000000007</v>
      </c>
      <c r="U2380">
        <v>0.36</v>
      </c>
      <c r="V2380">
        <v>6.7</v>
      </c>
      <c r="W2380">
        <f t="shared" si="222"/>
        <v>1</v>
      </c>
      <c r="X2380">
        <f t="shared" si="223"/>
        <v>0</v>
      </c>
      <c r="Y2380">
        <f t="shared" si="224"/>
        <v>0</v>
      </c>
      <c r="Z2380">
        <f t="shared" si="225"/>
        <v>0</v>
      </c>
      <c r="AA2380">
        <f t="shared" si="226"/>
        <v>0</v>
      </c>
      <c r="AB2380">
        <f t="shared" si="227"/>
        <v>0</v>
      </c>
      <c r="AC2380">
        <v>51.2</v>
      </c>
    </row>
    <row r="2381" spans="1:29" x14ac:dyDescent="0.25">
      <c r="A2381" t="s">
        <v>29</v>
      </c>
      <c r="B2381" t="s">
        <v>48</v>
      </c>
      <c r="C2381">
        <v>2003</v>
      </c>
      <c r="D2381" t="s">
        <v>24</v>
      </c>
      <c r="E2381">
        <v>285</v>
      </c>
      <c r="F2381">
        <v>25</v>
      </c>
      <c r="G2381">
        <v>1.35</v>
      </c>
      <c r="H2381">
        <v>8.9318272969999999</v>
      </c>
      <c r="I2381">
        <v>73</v>
      </c>
      <c r="J2381">
        <v>217</v>
      </c>
      <c r="K2381">
        <v>19.7</v>
      </c>
      <c r="L2381">
        <v>40</v>
      </c>
      <c r="M2381">
        <v>75</v>
      </c>
      <c r="N2381">
        <v>4.63</v>
      </c>
      <c r="O2381">
        <v>73</v>
      </c>
      <c r="P2381">
        <v>2.1</v>
      </c>
      <c r="Q2381">
        <v>519.29228469999998</v>
      </c>
      <c r="R2381">
        <v>752555</v>
      </c>
      <c r="S2381">
        <v>9.1</v>
      </c>
      <c r="T2381">
        <v>9</v>
      </c>
      <c r="U2381">
        <v>0.41599999999999998</v>
      </c>
      <c r="V2381">
        <v>7.7</v>
      </c>
      <c r="W2381">
        <f t="shared" si="222"/>
        <v>1</v>
      </c>
      <c r="X2381">
        <f t="shared" si="223"/>
        <v>0</v>
      </c>
      <c r="Y2381">
        <f t="shared" si="224"/>
        <v>0</v>
      </c>
      <c r="Z2381">
        <f t="shared" si="225"/>
        <v>0</v>
      </c>
      <c r="AA2381">
        <f t="shared" si="226"/>
        <v>0</v>
      </c>
      <c r="AB2381">
        <f t="shared" si="227"/>
        <v>0</v>
      </c>
      <c r="AC2381">
        <v>55.8</v>
      </c>
    </row>
    <row r="2382" spans="1:29" x14ac:dyDescent="0.25">
      <c r="A2382" t="s">
        <v>27</v>
      </c>
      <c r="B2382" t="s">
        <v>105</v>
      </c>
      <c r="C2382">
        <v>2003</v>
      </c>
      <c r="D2382" t="s">
        <v>37</v>
      </c>
      <c r="E2382">
        <v>184</v>
      </c>
      <c r="F2382">
        <v>1</v>
      </c>
      <c r="G2382">
        <v>13.24</v>
      </c>
      <c r="H2382">
        <v>1030.2202709999999</v>
      </c>
      <c r="J2382">
        <v>0</v>
      </c>
      <c r="K2382">
        <v>57.6</v>
      </c>
      <c r="L2382">
        <v>1</v>
      </c>
      <c r="M2382">
        <v>99</v>
      </c>
      <c r="N2382">
        <v>8.42</v>
      </c>
      <c r="O2382">
        <v>99</v>
      </c>
      <c r="P2382">
        <v>0.1</v>
      </c>
      <c r="Q2382">
        <v>8396.2532300000003</v>
      </c>
      <c r="R2382">
        <v>1129552</v>
      </c>
      <c r="S2382">
        <v>2.1</v>
      </c>
      <c r="T2382">
        <v>2.1</v>
      </c>
      <c r="U2382">
        <v>0.78400000000000003</v>
      </c>
      <c r="V2382">
        <v>14.9</v>
      </c>
      <c r="W2382">
        <f t="shared" si="222"/>
        <v>0</v>
      </c>
      <c r="X2382">
        <f t="shared" si="223"/>
        <v>0</v>
      </c>
      <c r="Y2382">
        <f t="shared" si="224"/>
        <v>0</v>
      </c>
      <c r="Z2382">
        <f t="shared" si="225"/>
        <v>0</v>
      </c>
      <c r="AA2382">
        <f t="shared" si="226"/>
        <v>1</v>
      </c>
      <c r="AB2382">
        <f t="shared" si="227"/>
        <v>1</v>
      </c>
      <c r="AC2382">
        <v>72.5</v>
      </c>
    </row>
    <row r="2383" spans="1:29" x14ac:dyDescent="0.25">
      <c r="A2383" t="s">
        <v>25</v>
      </c>
      <c r="B2383" t="s">
        <v>74</v>
      </c>
      <c r="C2383">
        <v>2005</v>
      </c>
      <c r="D2383" t="s">
        <v>37</v>
      </c>
      <c r="E2383">
        <v>65</v>
      </c>
      <c r="F2383">
        <v>0</v>
      </c>
      <c r="G2383">
        <v>11.41</v>
      </c>
      <c r="H2383">
        <v>1562.5208270000001</v>
      </c>
      <c r="I2383">
        <v>88</v>
      </c>
      <c r="J2383">
        <v>1</v>
      </c>
      <c r="K2383">
        <v>55.3</v>
      </c>
      <c r="L2383">
        <v>0</v>
      </c>
      <c r="M2383">
        <v>98</v>
      </c>
      <c r="N2383">
        <v>6.37</v>
      </c>
      <c r="O2383">
        <v>98</v>
      </c>
      <c r="P2383">
        <v>0.1</v>
      </c>
      <c r="Q2383">
        <v>25324.486659999999</v>
      </c>
      <c r="R2383">
        <v>127658</v>
      </c>
      <c r="S2383">
        <v>0.9</v>
      </c>
      <c r="T2383">
        <v>1</v>
      </c>
      <c r="U2383">
        <v>0.82599999999999996</v>
      </c>
      <c r="V2383">
        <v>13.5</v>
      </c>
      <c r="W2383">
        <f t="shared" si="222"/>
        <v>0</v>
      </c>
      <c r="X2383">
        <f t="shared" si="223"/>
        <v>1</v>
      </c>
      <c r="Y2383">
        <f t="shared" si="224"/>
        <v>0</v>
      </c>
      <c r="Z2383">
        <f t="shared" si="225"/>
        <v>0</v>
      </c>
      <c r="AA2383">
        <f t="shared" si="226"/>
        <v>0</v>
      </c>
      <c r="AB2383">
        <f t="shared" si="227"/>
        <v>1</v>
      </c>
      <c r="AC2383">
        <v>78.7</v>
      </c>
    </row>
    <row r="2384" spans="1:29" x14ac:dyDescent="0.25">
      <c r="A2384" t="s">
        <v>25</v>
      </c>
      <c r="B2384" t="s">
        <v>23</v>
      </c>
      <c r="C2384">
        <v>2012</v>
      </c>
      <c r="D2384" t="s">
        <v>24</v>
      </c>
      <c r="E2384">
        <v>272</v>
      </c>
      <c r="F2384">
        <v>69</v>
      </c>
      <c r="G2384">
        <v>0.01</v>
      </c>
      <c r="H2384">
        <v>78.184215300000005</v>
      </c>
      <c r="I2384">
        <v>67</v>
      </c>
      <c r="J2384">
        <v>2787</v>
      </c>
      <c r="K2384">
        <v>17.600000000000001</v>
      </c>
      <c r="L2384">
        <v>93</v>
      </c>
      <c r="M2384">
        <v>67</v>
      </c>
      <c r="N2384">
        <v>8.52</v>
      </c>
      <c r="O2384">
        <v>67</v>
      </c>
      <c r="P2384">
        <v>0.1</v>
      </c>
      <c r="Q2384">
        <v>669.95899999999995</v>
      </c>
      <c r="R2384">
        <v>3696958</v>
      </c>
      <c r="S2384">
        <v>17.899999999999999</v>
      </c>
      <c r="T2384">
        <v>18</v>
      </c>
      <c r="U2384">
        <v>0.46300000000000002</v>
      </c>
      <c r="V2384">
        <v>9.8000000000000007</v>
      </c>
      <c r="W2384">
        <f t="shared" si="222"/>
        <v>0</v>
      </c>
      <c r="X2384">
        <f t="shared" si="223"/>
        <v>1</v>
      </c>
      <c r="Y2384">
        <f t="shared" si="224"/>
        <v>0</v>
      </c>
      <c r="Z2384">
        <f t="shared" si="225"/>
        <v>0</v>
      </c>
      <c r="AA2384">
        <f t="shared" si="226"/>
        <v>0</v>
      </c>
      <c r="AB2384">
        <f t="shared" si="227"/>
        <v>0</v>
      </c>
      <c r="AC2384">
        <v>59.5</v>
      </c>
    </row>
    <row r="2385" spans="1:29" x14ac:dyDescent="0.25">
      <c r="A2385" t="s">
        <v>27</v>
      </c>
      <c r="B2385" t="s">
        <v>129</v>
      </c>
      <c r="C2385">
        <v>2014</v>
      </c>
      <c r="D2385" t="s">
        <v>37</v>
      </c>
      <c r="E2385">
        <v>65</v>
      </c>
      <c r="F2385">
        <v>0</v>
      </c>
      <c r="G2385">
        <v>11.12</v>
      </c>
      <c r="H2385">
        <v>16255.161980000001</v>
      </c>
      <c r="I2385">
        <v>94</v>
      </c>
      <c r="J2385">
        <v>0</v>
      </c>
      <c r="K2385">
        <v>6.9</v>
      </c>
      <c r="L2385">
        <v>0</v>
      </c>
      <c r="M2385">
        <v>99</v>
      </c>
      <c r="N2385">
        <v>6.94</v>
      </c>
      <c r="O2385">
        <v>99</v>
      </c>
      <c r="P2385">
        <v>0.1</v>
      </c>
      <c r="Q2385">
        <v>119172.7418</v>
      </c>
      <c r="R2385">
        <v>556319</v>
      </c>
      <c r="S2385">
        <v>1</v>
      </c>
      <c r="T2385">
        <v>0.9</v>
      </c>
      <c r="U2385">
        <v>0.89200000000000002</v>
      </c>
      <c r="V2385">
        <v>13.9</v>
      </c>
      <c r="W2385">
        <f t="shared" si="222"/>
        <v>0</v>
      </c>
      <c r="X2385">
        <f t="shared" si="223"/>
        <v>0</v>
      </c>
      <c r="Y2385">
        <f t="shared" si="224"/>
        <v>0</v>
      </c>
      <c r="Z2385">
        <f t="shared" si="225"/>
        <v>0</v>
      </c>
      <c r="AA2385">
        <f t="shared" si="226"/>
        <v>1</v>
      </c>
      <c r="AB2385">
        <f t="shared" si="227"/>
        <v>1</v>
      </c>
      <c r="AC2385">
        <v>81.7</v>
      </c>
    </row>
    <row r="2386" spans="1:29" x14ac:dyDescent="0.25">
      <c r="A2386" t="s">
        <v>25</v>
      </c>
      <c r="B2386" t="s">
        <v>179</v>
      </c>
      <c r="C2386">
        <v>2010</v>
      </c>
      <c r="D2386" t="s">
        <v>24</v>
      </c>
      <c r="E2386">
        <v>94</v>
      </c>
      <c r="F2386">
        <v>8</v>
      </c>
      <c r="G2386">
        <v>0.09</v>
      </c>
      <c r="H2386">
        <v>1197.946328</v>
      </c>
      <c r="I2386">
        <v>98</v>
      </c>
      <c r="J2386">
        <v>334</v>
      </c>
      <c r="K2386">
        <v>63.9</v>
      </c>
      <c r="L2386">
        <v>9</v>
      </c>
      <c r="M2386">
        <v>98</v>
      </c>
      <c r="N2386">
        <v>3.49</v>
      </c>
      <c r="O2386">
        <v>98</v>
      </c>
      <c r="P2386">
        <v>0.1</v>
      </c>
      <c r="Q2386">
        <v>19259.58726</v>
      </c>
      <c r="S2386">
        <v>7.3</v>
      </c>
      <c r="T2386">
        <v>7.4</v>
      </c>
      <c r="U2386">
        <v>0.79200000000000004</v>
      </c>
      <c r="V2386">
        <v>13.3</v>
      </c>
      <c r="W2386">
        <f t="shared" si="222"/>
        <v>0</v>
      </c>
      <c r="X2386">
        <f t="shared" si="223"/>
        <v>1</v>
      </c>
      <c r="Y2386">
        <f t="shared" si="224"/>
        <v>0</v>
      </c>
      <c r="Z2386">
        <f t="shared" si="225"/>
        <v>0</v>
      </c>
      <c r="AA2386">
        <f t="shared" si="226"/>
        <v>0</v>
      </c>
      <c r="AB2386">
        <f t="shared" si="227"/>
        <v>0</v>
      </c>
      <c r="AC2386">
        <v>73.7</v>
      </c>
    </row>
    <row r="2387" spans="1:29" x14ac:dyDescent="0.25">
      <c r="A2387" t="s">
        <v>29</v>
      </c>
      <c r="B2387" t="s">
        <v>125</v>
      </c>
      <c r="C2387">
        <v>2000</v>
      </c>
      <c r="D2387" t="s">
        <v>24</v>
      </c>
      <c r="E2387">
        <v>543</v>
      </c>
      <c r="F2387">
        <v>5</v>
      </c>
      <c r="G2387">
        <v>3.1</v>
      </c>
      <c r="H2387">
        <v>29.866164640000001</v>
      </c>
      <c r="J2387">
        <v>660</v>
      </c>
      <c r="K2387">
        <v>24.9</v>
      </c>
      <c r="L2387">
        <v>7</v>
      </c>
      <c r="M2387">
        <v>82</v>
      </c>
      <c r="N2387">
        <v>6.92</v>
      </c>
      <c r="O2387">
        <v>83</v>
      </c>
      <c r="P2387">
        <v>29.8</v>
      </c>
      <c r="Q2387">
        <v>474.81978759999998</v>
      </c>
      <c r="R2387">
        <v>1868699</v>
      </c>
      <c r="S2387">
        <v>11.5</v>
      </c>
      <c r="T2387">
        <v>11.6</v>
      </c>
      <c r="U2387">
        <v>0.44500000000000001</v>
      </c>
      <c r="V2387">
        <v>9.6</v>
      </c>
      <c r="W2387">
        <f t="shared" si="222"/>
        <v>1</v>
      </c>
      <c r="X2387">
        <f t="shared" si="223"/>
        <v>0</v>
      </c>
      <c r="Y2387">
        <f t="shared" si="224"/>
        <v>0</v>
      </c>
      <c r="Z2387">
        <f t="shared" si="225"/>
        <v>0</v>
      </c>
      <c r="AA2387">
        <f t="shared" si="226"/>
        <v>0</v>
      </c>
      <c r="AB2387">
        <f t="shared" si="227"/>
        <v>0</v>
      </c>
      <c r="AC2387">
        <v>49.3</v>
      </c>
    </row>
    <row r="2388" spans="1:29" x14ac:dyDescent="0.25">
      <c r="A2388" t="s">
        <v>29</v>
      </c>
      <c r="B2388" t="s">
        <v>85</v>
      </c>
      <c r="C2388">
        <v>2003</v>
      </c>
      <c r="D2388" t="s">
        <v>24</v>
      </c>
      <c r="E2388">
        <v>334</v>
      </c>
      <c r="F2388">
        <v>3</v>
      </c>
      <c r="G2388">
        <v>7.13</v>
      </c>
      <c r="H2388">
        <v>309.78345869999998</v>
      </c>
      <c r="J2388">
        <v>18</v>
      </c>
      <c r="K2388">
        <v>19.5</v>
      </c>
      <c r="L2388">
        <v>4</v>
      </c>
      <c r="M2388">
        <v>46</v>
      </c>
      <c r="N2388">
        <v>2.23</v>
      </c>
      <c r="O2388">
        <v>37</v>
      </c>
      <c r="P2388">
        <v>3.6</v>
      </c>
      <c r="Q2388">
        <v>3577.1761969999998</v>
      </c>
      <c r="R2388">
        <v>694611</v>
      </c>
      <c r="S2388">
        <v>1.2</v>
      </c>
      <c r="T2388">
        <v>1.1000000000000001</v>
      </c>
      <c r="U2388">
        <v>0.55400000000000005</v>
      </c>
      <c r="V2388">
        <v>8.4</v>
      </c>
      <c r="W2388">
        <f t="shared" si="222"/>
        <v>1</v>
      </c>
      <c r="X2388">
        <f t="shared" si="223"/>
        <v>0</v>
      </c>
      <c r="Y2388">
        <f t="shared" si="224"/>
        <v>0</v>
      </c>
      <c r="Z2388">
        <f t="shared" si="225"/>
        <v>0</v>
      </c>
      <c r="AA2388">
        <f t="shared" si="226"/>
        <v>0</v>
      </c>
      <c r="AB2388">
        <f t="shared" si="227"/>
        <v>0</v>
      </c>
      <c r="AC2388">
        <v>53.8</v>
      </c>
    </row>
    <row r="2389" spans="1:29" x14ac:dyDescent="0.25">
      <c r="A2389" t="s">
        <v>25</v>
      </c>
      <c r="B2389" t="s">
        <v>109</v>
      </c>
      <c r="C2389">
        <v>2004</v>
      </c>
      <c r="D2389" t="s">
        <v>24</v>
      </c>
      <c r="E2389">
        <v>139</v>
      </c>
      <c r="F2389">
        <v>28</v>
      </c>
      <c r="G2389">
        <v>0.01</v>
      </c>
      <c r="H2389">
        <v>0</v>
      </c>
      <c r="I2389">
        <v>95</v>
      </c>
      <c r="J2389">
        <v>3</v>
      </c>
      <c r="K2389">
        <v>47.6</v>
      </c>
      <c r="L2389">
        <v>33</v>
      </c>
      <c r="M2389">
        <v>98</v>
      </c>
      <c r="N2389">
        <v>5.89</v>
      </c>
      <c r="O2389">
        <v>99</v>
      </c>
      <c r="P2389">
        <v>0.1</v>
      </c>
      <c r="S2389">
        <v>7.4</v>
      </c>
      <c r="T2389">
        <v>7.7</v>
      </c>
      <c r="U2389">
        <v>0.68600000000000005</v>
      </c>
      <c r="V2389">
        <v>11.8</v>
      </c>
      <c r="W2389">
        <f t="shared" si="222"/>
        <v>0</v>
      </c>
      <c r="X2389">
        <f t="shared" si="223"/>
        <v>1</v>
      </c>
      <c r="Y2389">
        <f t="shared" si="224"/>
        <v>0</v>
      </c>
      <c r="Z2389">
        <f t="shared" si="225"/>
        <v>0</v>
      </c>
      <c r="AA2389">
        <f t="shared" si="226"/>
        <v>0</v>
      </c>
      <c r="AB2389">
        <f t="shared" si="227"/>
        <v>0</v>
      </c>
      <c r="AC2389">
        <v>71.8</v>
      </c>
    </row>
    <row r="2390" spans="1:29" x14ac:dyDescent="0.25">
      <c r="A2390" t="s">
        <v>29</v>
      </c>
      <c r="B2390" t="s">
        <v>77</v>
      </c>
      <c r="C2390">
        <v>2009</v>
      </c>
      <c r="D2390" t="s">
        <v>24</v>
      </c>
      <c r="E2390">
        <v>292</v>
      </c>
      <c r="F2390">
        <v>238</v>
      </c>
      <c r="G2390">
        <v>2.13</v>
      </c>
      <c r="H2390">
        <v>0</v>
      </c>
      <c r="I2390">
        <v>72</v>
      </c>
      <c r="J2390">
        <v>57</v>
      </c>
      <c r="K2390">
        <v>18.600000000000001</v>
      </c>
      <c r="L2390">
        <v>323</v>
      </c>
      <c r="M2390">
        <v>78</v>
      </c>
      <c r="N2390">
        <v>5.61</v>
      </c>
      <c r="O2390">
        <v>72</v>
      </c>
      <c r="P2390">
        <v>1.7</v>
      </c>
      <c r="S2390">
        <v>1.6</v>
      </c>
      <c r="T2390">
        <v>1.4</v>
      </c>
      <c r="W2390">
        <f t="shared" si="222"/>
        <v>1</v>
      </c>
      <c r="X2390">
        <f t="shared" si="223"/>
        <v>0</v>
      </c>
      <c r="Y2390">
        <f t="shared" si="224"/>
        <v>0</v>
      </c>
      <c r="Z2390">
        <f t="shared" si="225"/>
        <v>0</v>
      </c>
      <c r="AA2390">
        <f t="shared" si="226"/>
        <v>0</v>
      </c>
      <c r="AB2390">
        <f t="shared" si="227"/>
        <v>0</v>
      </c>
      <c r="AC2390">
        <v>56.7</v>
      </c>
    </row>
    <row r="2391" spans="1:29" x14ac:dyDescent="0.25">
      <c r="A2391" t="s">
        <v>29</v>
      </c>
      <c r="B2391" t="s">
        <v>61</v>
      </c>
      <c r="C2391">
        <v>2004</v>
      </c>
      <c r="D2391" t="s">
        <v>24</v>
      </c>
      <c r="E2391">
        <v>412</v>
      </c>
      <c r="F2391">
        <v>59</v>
      </c>
      <c r="G2391">
        <v>4.71</v>
      </c>
      <c r="H2391">
        <v>7.1773021320000003</v>
      </c>
      <c r="J2391">
        <v>358</v>
      </c>
      <c r="K2391">
        <v>22.8</v>
      </c>
      <c r="L2391">
        <v>94</v>
      </c>
      <c r="M2391">
        <v>72</v>
      </c>
      <c r="N2391">
        <v>4.7300000000000004</v>
      </c>
      <c r="O2391">
        <v>73</v>
      </c>
      <c r="P2391">
        <v>7.5</v>
      </c>
      <c r="Q2391">
        <v>93.211715999999996</v>
      </c>
      <c r="R2391">
        <v>1695981</v>
      </c>
      <c r="S2391">
        <v>7</v>
      </c>
      <c r="T2391">
        <v>7.1</v>
      </c>
      <c r="U2391">
        <v>0.45500000000000002</v>
      </c>
      <c r="V2391">
        <v>8.1999999999999993</v>
      </c>
      <c r="W2391">
        <f t="shared" si="222"/>
        <v>1</v>
      </c>
      <c r="X2391">
        <f t="shared" si="223"/>
        <v>0</v>
      </c>
      <c r="Y2391">
        <f t="shared" si="224"/>
        <v>0</v>
      </c>
      <c r="Z2391">
        <f t="shared" si="225"/>
        <v>0</v>
      </c>
      <c r="AA2391">
        <f t="shared" si="226"/>
        <v>0</v>
      </c>
      <c r="AB2391">
        <f t="shared" si="227"/>
        <v>0</v>
      </c>
      <c r="AC2391">
        <v>52.1</v>
      </c>
    </row>
    <row r="2392" spans="1:29" x14ac:dyDescent="0.25">
      <c r="A2392" t="s">
        <v>29</v>
      </c>
      <c r="B2392" t="s">
        <v>190</v>
      </c>
      <c r="C2392">
        <v>2000</v>
      </c>
      <c r="D2392" t="s">
        <v>24</v>
      </c>
      <c r="E2392">
        <v>38</v>
      </c>
      <c r="F2392">
        <v>31</v>
      </c>
      <c r="H2392">
        <v>0</v>
      </c>
      <c r="J2392">
        <v>0</v>
      </c>
      <c r="L2392">
        <v>50</v>
      </c>
      <c r="P2392">
        <v>2.7</v>
      </c>
      <c r="R2392">
        <v>67656</v>
      </c>
      <c r="U2392">
        <v>0</v>
      </c>
      <c r="V2392">
        <v>0</v>
      </c>
      <c r="W2392">
        <f t="shared" si="222"/>
        <v>1</v>
      </c>
      <c r="X2392">
        <f t="shared" si="223"/>
        <v>0</v>
      </c>
      <c r="Y2392">
        <f t="shared" si="224"/>
        <v>0</v>
      </c>
      <c r="Z2392">
        <f t="shared" si="225"/>
        <v>0</v>
      </c>
      <c r="AA2392">
        <f t="shared" si="226"/>
        <v>0</v>
      </c>
      <c r="AB2392">
        <f t="shared" si="227"/>
        <v>0</v>
      </c>
      <c r="AC2392">
        <v>48.9</v>
      </c>
    </row>
    <row r="2393" spans="1:29" x14ac:dyDescent="0.25">
      <c r="A2393" t="s">
        <v>25</v>
      </c>
      <c r="B2393" t="s">
        <v>120</v>
      </c>
      <c r="C2393">
        <v>2012</v>
      </c>
      <c r="D2393" t="s">
        <v>24</v>
      </c>
      <c r="E2393">
        <v>84</v>
      </c>
      <c r="F2393">
        <v>1</v>
      </c>
      <c r="G2393">
        <v>0.01</v>
      </c>
      <c r="H2393">
        <v>2957.9739629999999</v>
      </c>
      <c r="I2393">
        <v>98</v>
      </c>
      <c r="J2393">
        <v>27</v>
      </c>
      <c r="K2393">
        <v>69.5</v>
      </c>
      <c r="L2393">
        <v>1</v>
      </c>
      <c r="M2393">
        <v>98</v>
      </c>
      <c r="N2393">
        <v>2.57</v>
      </c>
      <c r="O2393">
        <v>98</v>
      </c>
      <c r="P2393">
        <v>0.1</v>
      </c>
      <c r="Q2393">
        <v>51264.713400000001</v>
      </c>
      <c r="S2393">
        <v>3.4</v>
      </c>
      <c r="T2393">
        <v>3.3</v>
      </c>
      <c r="U2393">
        <v>0.79400000000000004</v>
      </c>
      <c r="V2393">
        <v>13.2</v>
      </c>
      <c r="W2393">
        <f t="shared" si="222"/>
        <v>0</v>
      </c>
      <c r="X2393">
        <f t="shared" si="223"/>
        <v>1</v>
      </c>
      <c r="Y2393">
        <f t="shared" si="224"/>
        <v>0</v>
      </c>
      <c r="Z2393">
        <f t="shared" si="225"/>
        <v>0</v>
      </c>
      <c r="AA2393">
        <f t="shared" si="226"/>
        <v>0</v>
      </c>
      <c r="AB2393">
        <f t="shared" si="227"/>
        <v>0</v>
      </c>
      <c r="AC2393">
        <v>74.3</v>
      </c>
    </row>
    <row r="2394" spans="1:29" x14ac:dyDescent="0.25">
      <c r="A2394" t="s">
        <v>32</v>
      </c>
      <c r="B2394" t="s">
        <v>80</v>
      </c>
      <c r="C2394">
        <v>2013</v>
      </c>
      <c r="D2394" t="s">
        <v>24</v>
      </c>
      <c r="F2394">
        <v>0</v>
      </c>
      <c r="G2394">
        <v>0.01</v>
      </c>
      <c r="H2394">
        <v>11.419555069999999</v>
      </c>
      <c r="I2394">
        <v>96</v>
      </c>
      <c r="J2394">
        <v>0</v>
      </c>
      <c r="K2394">
        <v>58.4</v>
      </c>
      <c r="L2394">
        <v>0</v>
      </c>
      <c r="M2394">
        <v>96</v>
      </c>
      <c r="N2394">
        <v>5.58</v>
      </c>
      <c r="O2394">
        <v>96</v>
      </c>
      <c r="P2394">
        <v>0.1</v>
      </c>
      <c r="Q2394">
        <v>722.75665000000004</v>
      </c>
      <c r="S2394">
        <v>2.7</v>
      </c>
      <c r="T2394">
        <v>2.6</v>
      </c>
      <c r="U2394">
        <v>0.72099999999999997</v>
      </c>
      <c r="V2394">
        <v>12.7</v>
      </c>
      <c r="W2394">
        <f t="shared" si="222"/>
        <v>0</v>
      </c>
      <c r="X2394">
        <f t="shared" si="223"/>
        <v>0</v>
      </c>
      <c r="Y2394">
        <f t="shared" si="224"/>
        <v>0</v>
      </c>
      <c r="Z2394">
        <f t="shared" si="225"/>
        <v>0</v>
      </c>
      <c r="AA2394">
        <f t="shared" si="226"/>
        <v>0</v>
      </c>
      <c r="AB2394">
        <f t="shared" si="227"/>
        <v>0</v>
      </c>
    </row>
    <row r="2395" spans="1:29" x14ac:dyDescent="0.25">
      <c r="A2395" t="s">
        <v>29</v>
      </c>
      <c r="B2395" t="s">
        <v>178</v>
      </c>
      <c r="C2395">
        <v>2011</v>
      </c>
      <c r="D2395" t="s">
        <v>24</v>
      </c>
      <c r="E2395">
        <v>198</v>
      </c>
      <c r="F2395">
        <v>0</v>
      </c>
      <c r="G2395">
        <v>5.69</v>
      </c>
      <c r="H2395">
        <v>7.4954013460000004</v>
      </c>
      <c r="I2395">
        <v>96</v>
      </c>
      <c r="J2395">
        <v>0</v>
      </c>
      <c r="K2395">
        <v>27.7</v>
      </c>
      <c r="L2395">
        <v>0</v>
      </c>
      <c r="M2395">
        <v>96</v>
      </c>
      <c r="N2395">
        <v>5.44</v>
      </c>
      <c r="O2395">
        <v>96</v>
      </c>
      <c r="P2395">
        <v>0.5</v>
      </c>
      <c r="Q2395">
        <v>134.326189</v>
      </c>
      <c r="R2395">
        <v>1788</v>
      </c>
      <c r="S2395">
        <v>6</v>
      </c>
      <c r="T2395">
        <v>5.9</v>
      </c>
      <c r="U2395">
        <v>0.54600000000000004</v>
      </c>
      <c r="V2395">
        <v>10.6</v>
      </c>
      <c r="W2395">
        <f t="shared" si="222"/>
        <v>1</v>
      </c>
      <c r="X2395">
        <f t="shared" si="223"/>
        <v>0</v>
      </c>
      <c r="Y2395">
        <f t="shared" si="224"/>
        <v>0</v>
      </c>
      <c r="Z2395">
        <f t="shared" si="225"/>
        <v>0</v>
      </c>
      <c r="AA2395">
        <f t="shared" si="226"/>
        <v>0</v>
      </c>
      <c r="AB2395">
        <f t="shared" si="227"/>
        <v>0</v>
      </c>
      <c r="AC2395">
        <v>66.599999999999994</v>
      </c>
    </row>
    <row r="2396" spans="1:29" x14ac:dyDescent="0.25">
      <c r="A2396" t="s">
        <v>27</v>
      </c>
      <c r="B2396" t="s">
        <v>113</v>
      </c>
      <c r="C2396">
        <v>2008</v>
      </c>
      <c r="D2396" t="s">
        <v>37</v>
      </c>
      <c r="E2396">
        <v>61</v>
      </c>
      <c r="F2396">
        <v>2</v>
      </c>
      <c r="G2396">
        <v>7.96</v>
      </c>
      <c r="H2396">
        <v>66.378404950000004</v>
      </c>
      <c r="I2396">
        <v>96</v>
      </c>
      <c r="J2396">
        <v>1617</v>
      </c>
      <c r="K2396">
        <v>59.9</v>
      </c>
      <c r="L2396">
        <v>2</v>
      </c>
      <c r="M2396">
        <v>96</v>
      </c>
      <c r="N2396">
        <v>8.89</v>
      </c>
      <c r="O2396">
        <v>96</v>
      </c>
      <c r="P2396">
        <v>0.1</v>
      </c>
      <c r="Q2396">
        <v>464.18464999999998</v>
      </c>
      <c r="R2396">
        <v>58826731</v>
      </c>
      <c r="S2396">
        <v>0.5</v>
      </c>
      <c r="T2396">
        <v>0.5</v>
      </c>
      <c r="U2396">
        <v>0.86599999999999999</v>
      </c>
      <c r="V2396">
        <v>16.3</v>
      </c>
      <c r="W2396">
        <f t="shared" si="222"/>
        <v>0</v>
      </c>
      <c r="X2396">
        <f t="shared" si="223"/>
        <v>0</v>
      </c>
      <c r="Y2396">
        <f t="shared" si="224"/>
        <v>0</v>
      </c>
      <c r="Z2396">
        <f t="shared" si="225"/>
        <v>0</v>
      </c>
      <c r="AA2396">
        <f t="shared" si="226"/>
        <v>1</v>
      </c>
      <c r="AB2396">
        <f t="shared" si="227"/>
        <v>1</v>
      </c>
      <c r="AC2396">
        <v>81.5</v>
      </c>
    </row>
    <row r="2397" spans="1:29" x14ac:dyDescent="0.25">
      <c r="A2397" t="s">
        <v>32</v>
      </c>
      <c r="B2397" t="s">
        <v>215</v>
      </c>
      <c r="C2397">
        <v>2014</v>
      </c>
      <c r="D2397" t="s">
        <v>37</v>
      </c>
      <c r="E2397">
        <v>14</v>
      </c>
      <c r="F2397">
        <v>23</v>
      </c>
      <c r="G2397">
        <v>8.82</v>
      </c>
      <c r="H2397">
        <v>0</v>
      </c>
      <c r="I2397">
        <v>92</v>
      </c>
      <c r="J2397">
        <v>667</v>
      </c>
      <c r="K2397">
        <v>69.099999999999994</v>
      </c>
      <c r="L2397">
        <v>27</v>
      </c>
      <c r="M2397">
        <v>93</v>
      </c>
      <c r="N2397">
        <v>17.14</v>
      </c>
      <c r="O2397">
        <v>95</v>
      </c>
      <c r="P2397">
        <v>0.1</v>
      </c>
      <c r="S2397">
        <v>0.8</v>
      </c>
      <c r="T2397">
        <v>0.6</v>
      </c>
      <c r="W2397">
        <f t="shared" si="222"/>
        <v>0</v>
      </c>
      <c r="X2397">
        <f t="shared" si="223"/>
        <v>0</v>
      </c>
      <c r="Y2397">
        <f t="shared" si="224"/>
        <v>0</v>
      </c>
      <c r="Z2397">
        <f t="shared" si="225"/>
        <v>0</v>
      </c>
      <c r="AA2397">
        <f t="shared" si="226"/>
        <v>0</v>
      </c>
      <c r="AB2397">
        <f t="shared" si="227"/>
        <v>1</v>
      </c>
      <c r="AC2397">
        <v>79.099999999999994</v>
      </c>
    </row>
    <row r="2398" spans="1:29" x14ac:dyDescent="0.25">
      <c r="A2398" t="s">
        <v>29</v>
      </c>
      <c r="B2398" t="s">
        <v>79</v>
      </c>
      <c r="C2398">
        <v>2000</v>
      </c>
      <c r="D2398" t="s">
        <v>24</v>
      </c>
      <c r="E2398">
        <v>325</v>
      </c>
      <c r="F2398">
        <v>2</v>
      </c>
      <c r="G2398">
        <v>1.34</v>
      </c>
      <c r="H2398">
        <v>91.950759009999999</v>
      </c>
      <c r="J2398">
        <v>183</v>
      </c>
      <c r="K2398">
        <v>28.2</v>
      </c>
      <c r="L2398">
        <v>2</v>
      </c>
      <c r="M2398">
        <v>46</v>
      </c>
      <c r="N2398">
        <v>5.75</v>
      </c>
      <c r="O2398">
        <v>46</v>
      </c>
      <c r="P2398">
        <v>4.0999999999999996</v>
      </c>
      <c r="Q2398">
        <v>768.17676700000004</v>
      </c>
      <c r="R2398">
        <v>717584</v>
      </c>
      <c r="S2398">
        <v>6.4</v>
      </c>
      <c r="T2398">
        <v>6.1</v>
      </c>
      <c r="U2398">
        <v>0.36099999999999999</v>
      </c>
      <c r="V2398">
        <v>2.9</v>
      </c>
      <c r="W2398">
        <f t="shared" si="222"/>
        <v>1</v>
      </c>
      <c r="X2398">
        <f t="shared" si="223"/>
        <v>0</v>
      </c>
      <c r="Y2398">
        <f t="shared" si="224"/>
        <v>0</v>
      </c>
      <c r="Z2398">
        <f t="shared" si="225"/>
        <v>0</v>
      </c>
      <c r="AA2398">
        <f t="shared" si="226"/>
        <v>0</v>
      </c>
      <c r="AB2398">
        <f t="shared" si="227"/>
        <v>0</v>
      </c>
      <c r="AC2398">
        <v>57.4</v>
      </c>
    </row>
    <row r="2399" spans="1:29" x14ac:dyDescent="0.25">
      <c r="A2399" t="s">
        <v>34</v>
      </c>
      <c r="B2399" t="s">
        <v>216</v>
      </c>
      <c r="C2399">
        <v>2010</v>
      </c>
      <c r="D2399" t="s">
        <v>24</v>
      </c>
      <c r="E2399">
        <v>118</v>
      </c>
      <c r="F2399">
        <v>0</v>
      </c>
      <c r="G2399">
        <v>6.21</v>
      </c>
      <c r="H2399">
        <v>2331.5328039999999</v>
      </c>
      <c r="I2399">
        <v>95</v>
      </c>
      <c r="J2399">
        <v>0</v>
      </c>
      <c r="K2399">
        <v>61.2</v>
      </c>
      <c r="L2399">
        <v>1</v>
      </c>
      <c r="M2399">
        <v>95</v>
      </c>
      <c r="N2399">
        <v>8.6300000000000008</v>
      </c>
      <c r="O2399">
        <v>95</v>
      </c>
      <c r="P2399">
        <v>0.1</v>
      </c>
      <c r="Q2399">
        <v>11938.212</v>
      </c>
      <c r="R2399">
        <v>3374415</v>
      </c>
      <c r="S2399">
        <v>1.5</v>
      </c>
      <c r="T2399">
        <v>1.5</v>
      </c>
      <c r="U2399">
        <v>0.77700000000000002</v>
      </c>
      <c r="V2399">
        <v>15.6</v>
      </c>
      <c r="W2399">
        <f t="shared" si="222"/>
        <v>0</v>
      </c>
      <c r="X2399">
        <f t="shared" si="223"/>
        <v>0</v>
      </c>
      <c r="Y2399">
        <f t="shared" si="224"/>
        <v>0</v>
      </c>
      <c r="Z2399">
        <f t="shared" si="225"/>
        <v>1</v>
      </c>
      <c r="AA2399">
        <f t="shared" si="226"/>
        <v>0</v>
      </c>
      <c r="AB2399">
        <f t="shared" si="227"/>
        <v>0</v>
      </c>
      <c r="AC2399">
        <v>76.3</v>
      </c>
    </row>
    <row r="2400" spans="1:29" x14ac:dyDescent="0.25">
      <c r="A2400" t="s">
        <v>32</v>
      </c>
      <c r="B2400" t="s">
        <v>47</v>
      </c>
      <c r="C2400">
        <v>2000</v>
      </c>
      <c r="D2400" t="s">
        <v>24</v>
      </c>
      <c r="E2400">
        <v>196</v>
      </c>
      <c r="F2400">
        <v>0</v>
      </c>
      <c r="G2400">
        <v>4.79</v>
      </c>
      <c r="H2400">
        <v>219.02398360000001</v>
      </c>
      <c r="I2400">
        <v>76</v>
      </c>
      <c r="J2400">
        <v>0</v>
      </c>
      <c r="K2400">
        <v>4.8</v>
      </c>
      <c r="L2400">
        <v>0</v>
      </c>
      <c r="M2400">
        <v>91</v>
      </c>
      <c r="N2400">
        <v>3.98</v>
      </c>
      <c r="O2400">
        <v>91</v>
      </c>
      <c r="P2400">
        <v>0.3</v>
      </c>
      <c r="Q2400">
        <v>3364.4237109999999</v>
      </c>
      <c r="R2400">
        <v>247315</v>
      </c>
      <c r="S2400">
        <v>3.8</v>
      </c>
      <c r="T2400">
        <v>3.7</v>
      </c>
      <c r="U2400">
        <v>0.66800000000000004</v>
      </c>
      <c r="V2400">
        <v>11.7</v>
      </c>
      <c r="W2400">
        <f t="shared" si="222"/>
        <v>0</v>
      </c>
      <c r="X2400">
        <f t="shared" si="223"/>
        <v>0</v>
      </c>
      <c r="Y2400">
        <f t="shared" si="224"/>
        <v>0</v>
      </c>
      <c r="Z2400">
        <f t="shared" si="225"/>
        <v>0</v>
      </c>
      <c r="AA2400">
        <f t="shared" si="226"/>
        <v>0</v>
      </c>
      <c r="AB2400">
        <f t="shared" si="227"/>
        <v>0</v>
      </c>
      <c r="AC2400">
        <v>68.3</v>
      </c>
    </row>
    <row r="2401" spans="1:29" x14ac:dyDescent="0.25">
      <c r="A2401" t="s">
        <v>27</v>
      </c>
      <c r="B2401" t="s">
        <v>128</v>
      </c>
      <c r="C2401">
        <v>2012</v>
      </c>
      <c r="D2401" t="s">
        <v>37</v>
      </c>
      <c r="E2401">
        <v>176</v>
      </c>
      <c r="F2401">
        <v>0</v>
      </c>
      <c r="G2401">
        <v>15.14</v>
      </c>
      <c r="H2401">
        <v>1807.071336</v>
      </c>
      <c r="I2401">
        <v>93</v>
      </c>
      <c r="J2401">
        <v>0</v>
      </c>
      <c r="K2401">
        <v>6.9</v>
      </c>
      <c r="L2401">
        <v>0</v>
      </c>
      <c r="M2401">
        <v>93</v>
      </c>
      <c r="N2401">
        <v>6.67</v>
      </c>
      <c r="O2401">
        <v>93</v>
      </c>
      <c r="P2401">
        <v>0.1</v>
      </c>
      <c r="Q2401">
        <v>14341.835999999999</v>
      </c>
      <c r="R2401">
        <v>2987773</v>
      </c>
      <c r="S2401">
        <v>2.7</v>
      </c>
      <c r="T2401">
        <v>2.7</v>
      </c>
      <c r="U2401">
        <v>0.83</v>
      </c>
      <c r="V2401">
        <v>16.5</v>
      </c>
      <c r="W2401">
        <f t="shared" si="222"/>
        <v>0</v>
      </c>
      <c r="X2401">
        <f t="shared" si="223"/>
        <v>0</v>
      </c>
      <c r="Y2401">
        <f t="shared" si="224"/>
        <v>0</v>
      </c>
      <c r="Z2401">
        <f t="shared" si="225"/>
        <v>0</v>
      </c>
      <c r="AA2401">
        <f t="shared" si="226"/>
        <v>1</v>
      </c>
      <c r="AB2401">
        <f t="shared" si="227"/>
        <v>1</v>
      </c>
      <c r="AC2401">
        <v>73</v>
      </c>
    </row>
    <row r="2402" spans="1:29" x14ac:dyDescent="0.25">
      <c r="A2402" t="s">
        <v>32</v>
      </c>
      <c r="B2402" t="s">
        <v>44</v>
      </c>
      <c r="C2402">
        <v>2015</v>
      </c>
      <c r="D2402" t="s">
        <v>24</v>
      </c>
      <c r="E2402">
        <v>98</v>
      </c>
      <c r="F2402">
        <v>0</v>
      </c>
      <c r="H2402">
        <v>0</v>
      </c>
      <c r="I2402">
        <v>97</v>
      </c>
      <c r="J2402">
        <v>0</v>
      </c>
      <c r="K2402">
        <v>54.5</v>
      </c>
      <c r="L2402">
        <v>0</v>
      </c>
      <c r="M2402">
        <v>97</v>
      </c>
      <c r="O2402">
        <v>97</v>
      </c>
      <c r="P2402">
        <v>0.1</v>
      </c>
      <c r="Q2402">
        <v>15557.838100000001</v>
      </c>
      <c r="S2402">
        <v>3.8</v>
      </c>
      <c r="T2402">
        <v>3.7</v>
      </c>
      <c r="U2402">
        <v>0.79400000000000004</v>
      </c>
      <c r="V2402">
        <v>15.3</v>
      </c>
      <c r="W2402">
        <f t="shared" si="222"/>
        <v>0</v>
      </c>
      <c r="X2402">
        <f t="shared" si="223"/>
        <v>0</v>
      </c>
      <c r="Y2402">
        <f t="shared" si="224"/>
        <v>0</v>
      </c>
      <c r="Z2402">
        <f t="shared" si="225"/>
        <v>0</v>
      </c>
      <c r="AA2402">
        <f t="shared" si="226"/>
        <v>0</v>
      </c>
      <c r="AB2402">
        <f t="shared" si="227"/>
        <v>0</v>
      </c>
      <c r="AC2402">
        <v>75.5</v>
      </c>
    </row>
    <row r="2403" spans="1:29" x14ac:dyDescent="0.25">
      <c r="A2403" t="s">
        <v>27</v>
      </c>
      <c r="B2403" t="s">
        <v>26</v>
      </c>
      <c r="C2403">
        <v>2002</v>
      </c>
      <c r="D2403" t="s">
        <v>24</v>
      </c>
      <c r="E2403">
        <v>15</v>
      </c>
      <c r="F2403">
        <v>1</v>
      </c>
      <c r="G2403">
        <v>3.73</v>
      </c>
      <c r="H2403">
        <v>104.5169157</v>
      </c>
      <c r="I2403">
        <v>96</v>
      </c>
      <c r="J2403">
        <v>16</v>
      </c>
      <c r="K2403">
        <v>46.9</v>
      </c>
      <c r="L2403">
        <v>1</v>
      </c>
      <c r="M2403">
        <v>98</v>
      </c>
      <c r="N2403">
        <v>6.3</v>
      </c>
      <c r="O2403">
        <v>98</v>
      </c>
      <c r="P2403">
        <v>0.1</v>
      </c>
      <c r="Q2403">
        <v>1453.642777</v>
      </c>
      <c r="R2403">
        <v>3511</v>
      </c>
      <c r="S2403">
        <v>2</v>
      </c>
      <c r="T2403">
        <v>2.1</v>
      </c>
      <c r="U2403">
        <v>0.67</v>
      </c>
      <c r="V2403">
        <v>10.7</v>
      </c>
      <c r="W2403">
        <f t="shared" si="222"/>
        <v>0</v>
      </c>
      <c r="X2403">
        <f t="shared" si="223"/>
        <v>0</v>
      </c>
      <c r="Y2403">
        <f t="shared" si="224"/>
        <v>0</v>
      </c>
      <c r="Z2403">
        <f t="shared" si="225"/>
        <v>0</v>
      </c>
      <c r="AA2403">
        <f t="shared" si="226"/>
        <v>1</v>
      </c>
      <c r="AB2403">
        <f t="shared" si="227"/>
        <v>0</v>
      </c>
      <c r="AC2403">
        <v>73.3</v>
      </c>
    </row>
    <row r="2404" spans="1:29" x14ac:dyDescent="0.25">
      <c r="A2404" t="s">
        <v>27</v>
      </c>
      <c r="B2404" t="s">
        <v>95</v>
      </c>
      <c r="C2404">
        <v>2012</v>
      </c>
      <c r="D2404" t="s">
        <v>37</v>
      </c>
      <c r="E2404">
        <v>71</v>
      </c>
      <c r="F2404">
        <v>2</v>
      </c>
      <c r="G2404">
        <v>11.18</v>
      </c>
      <c r="H2404">
        <v>839.91332</v>
      </c>
      <c r="I2404">
        <v>88</v>
      </c>
      <c r="J2404">
        <v>166</v>
      </c>
      <c r="K2404">
        <v>6.9</v>
      </c>
      <c r="L2404">
        <v>3</v>
      </c>
      <c r="M2404">
        <v>94</v>
      </c>
      <c r="N2404">
        <v>1.99</v>
      </c>
      <c r="O2404">
        <v>95</v>
      </c>
      <c r="P2404">
        <v>0.1</v>
      </c>
      <c r="Q2404">
        <v>4465.2489100000003</v>
      </c>
      <c r="R2404">
        <v>8425823</v>
      </c>
      <c r="S2404">
        <v>1.1000000000000001</v>
      </c>
      <c r="T2404">
        <v>1.1000000000000001</v>
      </c>
      <c r="U2404">
        <v>0.91600000000000004</v>
      </c>
      <c r="V2404">
        <v>16.899999999999999</v>
      </c>
      <c r="W2404">
        <f t="shared" si="222"/>
        <v>0</v>
      </c>
      <c r="X2404">
        <f t="shared" si="223"/>
        <v>0</v>
      </c>
      <c r="Y2404">
        <f t="shared" si="224"/>
        <v>0</v>
      </c>
      <c r="Z2404">
        <f t="shared" si="225"/>
        <v>0</v>
      </c>
      <c r="AA2404">
        <f t="shared" si="226"/>
        <v>1</v>
      </c>
      <c r="AB2404">
        <f t="shared" si="227"/>
        <v>1</v>
      </c>
      <c r="AC2404">
        <v>86</v>
      </c>
    </row>
    <row r="2405" spans="1:29" x14ac:dyDescent="0.25">
      <c r="A2405" t="s">
        <v>29</v>
      </c>
      <c r="B2405" t="s">
        <v>144</v>
      </c>
      <c r="C2405">
        <v>2011</v>
      </c>
      <c r="D2405" t="s">
        <v>24</v>
      </c>
      <c r="E2405">
        <v>14</v>
      </c>
      <c r="F2405">
        <v>19</v>
      </c>
      <c r="G2405">
        <v>0.54</v>
      </c>
      <c r="H2405">
        <v>22.094550399999999</v>
      </c>
      <c r="I2405">
        <v>98</v>
      </c>
      <c r="J2405">
        <v>982</v>
      </c>
      <c r="K2405">
        <v>54.6</v>
      </c>
      <c r="L2405">
        <v>22</v>
      </c>
      <c r="M2405">
        <v>98</v>
      </c>
      <c r="N2405">
        <v>5.99</v>
      </c>
      <c r="O2405">
        <v>99</v>
      </c>
      <c r="P2405">
        <v>0.1</v>
      </c>
      <c r="Q2405">
        <v>339.91615999999999</v>
      </c>
      <c r="R2405">
        <v>32858823</v>
      </c>
      <c r="S2405">
        <v>6.3</v>
      </c>
      <c r="T2405">
        <v>6.2</v>
      </c>
      <c r="U2405">
        <v>0.61199999999999999</v>
      </c>
      <c r="V2405">
        <v>11.2</v>
      </c>
      <c r="W2405">
        <f t="shared" si="222"/>
        <v>1</v>
      </c>
      <c r="X2405">
        <f t="shared" si="223"/>
        <v>0</v>
      </c>
      <c r="Y2405">
        <f t="shared" si="224"/>
        <v>0</v>
      </c>
      <c r="Z2405">
        <f t="shared" si="225"/>
        <v>0</v>
      </c>
      <c r="AA2405">
        <f t="shared" si="226"/>
        <v>0</v>
      </c>
      <c r="AB2405">
        <f t="shared" si="227"/>
        <v>0</v>
      </c>
      <c r="AC2405">
        <v>73.3</v>
      </c>
    </row>
    <row r="2406" spans="1:29" x14ac:dyDescent="0.25">
      <c r="A2406" t="s">
        <v>25</v>
      </c>
      <c r="B2406" t="s">
        <v>120</v>
      </c>
      <c r="C2406">
        <v>2001</v>
      </c>
      <c r="D2406" t="s">
        <v>24</v>
      </c>
      <c r="E2406">
        <v>95</v>
      </c>
      <c r="F2406">
        <v>0</v>
      </c>
      <c r="G2406">
        <v>0.01</v>
      </c>
      <c r="H2406">
        <v>113.19978450000001</v>
      </c>
      <c r="I2406">
        <v>99</v>
      </c>
      <c r="J2406">
        <v>0</v>
      </c>
      <c r="K2406">
        <v>64.5</v>
      </c>
      <c r="L2406">
        <v>1</v>
      </c>
      <c r="M2406">
        <v>99</v>
      </c>
      <c r="N2406">
        <v>3.61</v>
      </c>
      <c r="O2406">
        <v>99</v>
      </c>
      <c r="P2406">
        <v>0.1</v>
      </c>
      <c r="Q2406">
        <v>1654.9676099999999</v>
      </c>
      <c r="S2406">
        <v>3.2</v>
      </c>
      <c r="T2406">
        <v>3</v>
      </c>
      <c r="U2406">
        <v>0.78600000000000003</v>
      </c>
      <c r="V2406">
        <v>14</v>
      </c>
      <c r="W2406">
        <f t="shared" si="222"/>
        <v>0</v>
      </c>
      <c r="X2406">
        <f t="shared" si="223"/>
        <v>1</v>
      </c>
      <c r="Y2406">
        <f t="shared" si="224"/>
        <v>0</v>
      </c>
      <c r="Z2406">
        <f t="shared" si="225"/>
        <v>0</v>
      </c>
      <c r="AA2406">
        <f t="shared" si="226"/>
        <v>0</v>
      </c>
      <c r="AB2406">
        <f t="shared" si="227"/>
        <v>0</v>
      </c>
      <c r="AC2406">
        <v>73.2</v>
      </c>
    </row>
    <row r="2407" spans="1:29" x14ac:dyDescent="0.25">
      <c r="A2407" t="s">
        <v>29</v>
      </c>
      <c r="B2407" t="s">
        <v>61</v>
      </c>
      <c r="C2407">
        <v>2015</v>
      </c>
      <c r="D2407" t="s">
        <v>24</v>
      </c>
      <c r="E2407">
        <v>357</v>
      </c>
      <c r="F2407">
        <v>45</v>
      </c>
      <c r="H2407">
        <v>0</v>
      </c>
      <c r="I2407">
        <v>84</v>
      </c>
      <c r="J2407">
        <v>1809</v>
      </c>
      <c r="K2407">
        <v>29</v>
      </c>
      <c r="L2407">
        <v>68</v>
      </c>
      <c r="M2407">
        <v>83</v>
      </c>
      <c r="O2407">
        <v>84</v>
      </c>
      <c r="P2407">
        <v>3.5</v>
      </c>
      <c r="Q2407">
        <v>1244.429421</v>
      </c>
      <c r="R2407">
        <v>22834522</v>
      </c>
      <c r="S2407">
        <v>5.6</v>
      </c>
      <c r="T2407">
        <v>5.5</v>
      </c>
      <c r="U2407">
        <v>0.51400000000000001</v>
      </c>
      <c r="V2407">
        <v>10.4</v>
      </c>
      <c r="W2407">
        <f t="shared" si="222"/>
        <v>1</v>
      </c>
      <c r="X2407">
        <f t="shared" si="223"/>
        <v>0</v>
      </c>
      <c r="Y2407">
        <f t="shared" si="224"/>
        <v>0</v>
      </c>
      <c r="Z2407">
        <f t="shared" si="225"/>
        <v>0</v>
      </c>
      <c r="AA2407">
        <f t="shared" si="226"/>
        <v>0</v>
      </c>
      <c r="AB2407">
        <f t="shared" si="227"/>
        <v>0</v>
      </c>
      <c r="AC2407">
        <v>57.3</v>
      </c>
    </row>
    <row r="2408" spans="1:29" x14ac:dyDescent="0.25">
      <c r="A2408" t="s">
        <v>27</v>
      </c>
      <c r="B2408" t="s">
        <v>191</v>
      </c>
      <c r="C2408">
        <v>2005</v>
      </c>
      <c r="D2408" t="s">
        <v>37</v>
      </c>
      <c r="E2408">
        <v>77</v>
      </c>
      <c r="F2408">
        <v>2</v>
      </c>
      <c r="G2408">
        <v>11.92</v>
      </c>
      <c r="H2408">
        <v>405.44759809999999</v>
      </c>
      <c r="I2408">
        <v>96</v>
      </c>
      <c r="J2408">
        <v>22</v>
      </c>
      <c r="K2408">
        <v>6.5</v>
      </c>
      <c r="L2408">
        <v>2</v>
      </c>
      <c r="M2408">
        <v>96</v>
      </c>
      <c r="N2408">
        <v>8.1199999999999992</v>
      </c>
      <c r="O2408">
        <v>96</v>
      </c>
      <c r="P2408">
        <v>0.1</v>
      </c>
      <c r="Q2408">
        <v>2651.7174500000001</v>
      </c>
      <c r="R2408">
        <v>43653155</v>
      </c>
      <c r="S2408">
        <v>0.6</v>
      </c>
      <c r="T2408">
        <v>0.5</v>
      </c>
      <c r="U2408">
        <v>0.83699999999999997</v>
      </c>
      <c r="V2408">
        <v>15.8</v>
      </c>
      <c r="W2408">
        <f t="shared" si="222"/>
        <v>0</v>
      </c>
      <c r="X2408">
        <f t="shared" si="223"/>
        <v>0</v>
      </c>
      <c r="Y2408">
        <f t="shared" si="224"/>
        <v>0</v>
      </c>
      <c r="Z2408">
        <f t="shared" si="225"/>
        <v>0</v>
      </c>
      <c r="AA2408">
        <f t="shared" si="226"/>
        <v>1</v>
      </c>
      <c r="AB2408">
        <f t="shared" si="227"/>
        <v>1</v>
      </c>
      <c r="AC2408">
        <v>81</v>
      </c>
    </row>
    <row r="2409" spans="1:29" x14ac:dyDescent="0.25">
      <c r="A2409" t="s">
        <v>27</v>
      </c>
      <c r="B2409" t="s">
        <v>91</v>
      </c>
      <c r="C2409">
        <v>2015</v>
      </c>
      <c r="D2409" t="s">
        <v>24</v>
      </c>
      <c r="E2409">
        <v>78</v>
      </c>
      <c r="F2409">
        <v>2</v>
      </c>
      <c r="H2409">
        <v>0</v>
      </c>
      <c r="I2409">
        <v>86</v>
      </c>
      <c r="J2409">
        <v>157</v>
      </c>
      <c r="K2409">
        <v>62.5</v>
      </c>
      <c r="L2409">
        <v>3</v>
      </c>
      <c r="M2409">
        <v>98</v>
      </c>
      <c r="O2409">
        <v>98</v>
      </c>
      <c r="P2409">
        <v>0.1</v>
      </c>
      <c r="Q2409">
        <v>36526.771099999998</v>
      </c>
      <c r="R2409">
        <v>6662468</v>
      </c>
      <c r="S2409">
        <v>0.7</v>
      </c>
      <c r="T2409">
        <v>0.6</v>
      </c>
      <c r="U2409">
        <v>0.89400000000000002</v>
      </c>
      <c r="V2409">
        <v>16.3</v>
      </c>
      <c r="W2409">
        <f t="shared" si="222"/>
        <v>0</v>
      </c>
      <c r="X2409">
        <f t="shared" si="223"/>
        <v>0</v>
      </c>
      <c r="Y2409">
        <f t="shared" si="224"/>
        <v>0</v>
      </c>
      <c r="Z2409">
        <f t="shared" si="225"/>
        <v>0</v>
      </c>
      <c r="AA2409">
        <f t="shared" si="226"/>
        <v>1</v>
      </c>
      <c r="AB2409">
        <f t="shared" si="227"/>
        <v>0</v>
      </c>
      <c r="AC2409">
        <v>82.4</v>
      </c>
    </row>
    <row r="2410" spans="1:29" x14ac:dyDescent="0.25">
      <c r="A2410" t="s">
        <v>25</v>
      </c>
      <c r="B2410" t="s">
        <v>132</v>
      </c>
      <c r="C2410">
        <v>2014</v>
      </c>
      <c r="D2410" t="s">
        <v>24</v>
      </c>
      <c r="E2410">
        <v>126</v>
      </c>
      <c r="F2410">
        <v>4</v>
      </c>
      <c r="G2410">
        <v>0.52</v>
      </c>
      <c r="H2410">
        <v>721.36554320000005</v>
      </c>
      <c r="I2410">
        <v>96</v>
      </c>
      <c r="J2410">
        <v>221</v>
      </c>
      <c r="K2410">
        <v>39.5</v>
      </c>
      <c r="L2410">
        <v>4</v>
      </c>
      <c r="M2410">
        <v>97</v>
      </c>
      <c r="N2410">
        <v>4.17</v>
      </c>
      <c r="O2410">
        <v>97</v>
      </c>
      <c r="P2410">
        <v>0.1</v>
      </c>
      <c r="Q2410">
        <v>11183.96191</v>
      </c>
      <c r="R2410">
        <v>322817</v>
      </c>
      <c r="S2410">
        <v>7.6</v>
      </c>
      <c r="T2410">
        <v>7.4</v>
      </c>
      <c r="U2410">
        <v>0.78300000000000003</v>
      </c>
      <c r="V2410">
        <v>13</v>
      </c>
      <c r="W2410">
        <f t="shared" si="222"/>
        <v>0</v>
      </c>
      <c r="X2410">
        <f t="shared" si="223"/>
        <v>1</v>
      </c>
      <c r="Y2410">
        <f t="shared" si="224"/>
        <v>0</v>
      </c>
      <c r="Z2410">
        <f t="shared" si="225"/>
        <v>0</v>
      </c>
      <c r="AA2410">
        <f t="shared" si="226"/>
        <v>0</v>
      </c>
      <c r="AB2410">
        <f t="shared" si="227"/>
        <v>0</v>
      </c>
      <c r="AC2410">
        <v>74.8</v>
      </c>
    </row>
    <row r="2411" spans="1:29" x14ac:dyDescent="0.25">
      <c r="A2411" t="s">
        <v>29</v>
      </c>
      <c r="B2411" t="s">
        <v>134</v>
      </c>
      <c r="C2411">
        <v>2011</v>
      </c>
      <c r="D2411" t="s">
        <v>24</v>
      </c>
      <c r="E2411">
        <v>271</v>
      </c>
      <c r="F2411">
        <v>54</v>
      </c>
      <c r="G2411">
        <v>0.61</v>
      </c>
      <c r="H2411">
        <v>101.8113996</v>
      </c>
      <c r="I2411">
        <v>66</v>
      </c>
      <c r="J2411">
        <v>24</v>
      </c>
      <c r="K2411">
        <v>21.3</v>
      </c>
      <c r="L2411">
        <v>90</v>
      </c>
      <c r="M2411">
        <v>72</v>
      </c>
      <c r="N2411">
        <v>6.59</v>
      </c>
      <c r="O2411">
        <v>66</v>
      </c>
      <c r="P2411">
        <v>1.5</v>
      </c>
      <c r="Q2411">
        <v>835.88998000000004</v>
      </c>
      <c r="R2411">
        <v>1554989</v>
      </c>
      <c r="S2411">
        <v>8.5</v>
      </c>
      <c r="T2411">
        <v>8.3000000000000007</v>
      </c>
      <c r="U2411">
        <v>0.40400000000000003</v>
      </c>
      <c r="V2411">
        <v>7.5</v>
      </c>
      <c r="W2411">
        <f t="shared" si="222"/>
        <v>1</v>
      </c>
      <c r="X2411">
        <f t="shared" si="223"/>
        <v>0</v>
      </c>
      <c r="Y2411">
        <f t="shared" si="224"/>
        <v>0</v>
      </c>
      <c r="Z2411">
        <f t="shared" si="225"/>
        <v>0</v>
      </c>
      <c r="AA2411">
        <f t="shared" si="226"/>
        <v>0</v>
      </c>
      <c r="AB2411">
        <f t="shared" si="227"/>
        <v>0</v>
      </c>
      <c r="AC2411">
        <v>56.8</v>
      </c>
    </row>
    <row r="2412" spans="1:29" x14ac:dyDescent="0.25">
      <c r="A2412" t="s">
        <v>29</v>
      </c>
      <c r="B2412" t="s">
        <v>68</v>
      </c>
      <c r="C2412">
        <v>2002</v>
      </c>
      <c r="D2412" t="s">
        <v>24</v>
      </c>
      <c r="E2412">
        <v>271</v>
      </c>
      <c r="F2412">
        <v>2</v>
      </c>
      <c r="G2412">
        <v>0.08</v>
      </c>
      <c r="H2412">
        <v>29.418974949999999</v>
      </c>
      <c r="J2412">
        <v>0</v>
      </c>
      <c r="K2412">
        <v>18</v>
      </c>
      <c r="L2412">
        <v>2</v>
      </c>
      <c r="M2412">
        <v>98</v>
      </c>
      <c r="N2412">
        <v>3.39</v>
      </c>
      <c r="O2412">
        <v>89</v>
      </c>
      <c r="P2412">
        <v>0.1</v>
      </c>
      <c r="Q2412">
        <v>433.2691451</v>
      </c>
      <c r="R2412">
        <v>569479</v>
      </c>
      <c r="S2412">
        <v>7.7</v>
      </c>
      <c r="T2412">
        <v>7.7</v>
      </c>
      <c r="U2412">
        <v>0</v>
      </c>
      <c r="V2412">
        <v>8.8000000000000007</v>
      </c>
      <c r="W2412">
        <f t="shared" si="222"/>
        <v>1</v>
      </c>
      <c r="X2412">
        <f t="shared" si="223"/>
        <v>0</v>
      </c>
      <c r="Y2412">
        <f t="shared" si="224"/>
        <v>0</v>
      </c>
      <c r="Z2412">
        <f t="shared" si="225"/>
        <v>0</v>
      </c>
      <c r="AA2412">
        <f t="shared" si="226"/>
        <v>0</v>
      </c>
      <c r="AB2412">
        <f t="shared" si="227"/>
        <v>0</v>
      </c>
      <c r="AC2412">
        <v>59.5</v>
      </c>
    </row>
    <row r="2413" spans="1:29" x14ac:dyDescent="0.25">
      <c r="A2413" t="s">
        <v>29</v>
      </c>
      <c r="B2413" t="s">
        <v>68</v>
      </c>
      <c r="C2413">
        <v>2009</v>
      </c>
      <c r="D2413" t="s">
        <v>24</v>
      </c>
      <c r="E2413">
        <v>251</v>
      </c>
      <c r="F2413">
        <v>2</v>
      </c>
      <c r="G2413">
        <v>0.17</v>
      </c>
      <c r="H2413">
        <v>56.98952474</v>
      </c>
      <c r="I2413">
        <v>83</v>
      </c>
      <c r="J2413">
        <v>1</v>
      </c>
      <c r="K2413">
        <v>21.1</v>
      </c>
      <c r="L2413">
        <v>2</v>
      </c>
      <c r="M2413">
        <v>84</v>
      </c>
      <c r="N2413">
        <v>3.82</v>
      </c>
      <c r="O2413">
        <v>83</v>
      </c>
      <c r="P2413">
        <v>0.1</v>
      </c>
      <c r="Q2413">
        <v>778.54541989999996</v>
      </c>
      <c r="R2413">
        <v>673252</v>
      </c>
      <c r="S2413">
        <v>7.2</v>
      </c>
      <c r="T2413">
        <v>7</v>
      </c>
      <c r="U2413">
        <v>0.46500000000000002</v>
      </c>
      <c r="V2413">
        <v>10.3</v>
      </c>
      <c r="W2413">
        <f t="shared" si="222"/>
        <v>1</v>
      </c>
      <c r="X2413">
        <f t="shared" si="223"/>
        <v>0</v>
      </c>
      <c r="Y2413">
        <f t="shared" si="224"/>
        <v>0</v>
      </c>
      <c r="Z2413">
        <f t="shared" si="225"/>
        <v>0</v>
      </c>
      <c r="AA2413">
        <f t="shared" si="226"/>
        <v>0</v>
      </c>
      <c r="AB2413">
        <f t="shared" si="227"/>
        <v>0</v>
      </c>
      <c r="AC2413">
        <v>61.3</v>
      </c>
    </row>
    <row r="2414" spans="1:29" x14ac:dyDescent="0.25">
      <c r="A2414" t="s">
        <v>27</v>
      </c>
      <c r="B2414" t="s">
        <v>201</v>
      </c>
      <c r="C2414">
        <v>2002</v>
      </c>
      <c r="D2414" t="s">
        <v>24</v>
      </c>
      <c r="E2414">
        <v>128</v>
      </c>
      <c r="F2414">
        <v>0</v>
      </c>
      <c r="G2414">
        <v>2.5299999999999998</v>
      </c>
      <c r="H2414">
        <v>0</v>
      </c>
      <c r="J2414">
        <v>19</v>
      </c>
      <c r="K2414">
        <v>53.6</v>
      </c>
      <c r="L2414">
        <v>0</v>
      </c>
      <c r="M2414">
        <v>97</v>
      </c>
      <c r="N2414">
        <v>9.1</v>
      </c>
      <c r="O2414">
        <v>96</v>
      </c>
      <c r="P2414">
        <v>0.1</v>
      </c>
      <c r="S2414">
        <v>2.7</v>
      </c>
      <c r="T2414">
        <v>2.7</v>
      </c>
      <c r="U2414">
        <v>0</v>
      </c>
      <c r="V2414">
        <v>11.9</v>
      </c>
      <c r="W2414">
        <f t="shared" si="222"/>
        <v>0</v>
      </c>
      <c r="X2414">
        <f t="shared" si="223"/>
        <v>0</v>
      </c>
      <c r="Y2414">
        <f t="shared" si="224"/>
        <v>0</v>
      </c>
      <c r="Z2414">
        <f t="shared" si="225"/>
        <v>0</v>
      </c>
      <c r="AA2414">
        <f t="shared" si="226"/>
        <v>1</v>
      </c>
      <c r="AB2414">
        <f t="shared" si="227"/>
        <v>0</v>
      </c>
      <c r="AC2414">
        <v>72.8</v>
      </c>
    </row>
    <row r="2415" spans="1:29" x14ac:dyDescent="0.25">
      <c r="A2415" t="s">
        <v>25</v>
      </c>
      <c r="B2415" t="s">
        <v>217</v>
      </c>
      <c r="C2415">
        <v>2008</v>
      </c>
      <c r="D2415" t="s">
        <v>24</v>
      </c>
      <c r="E2415">
        <v>184</v>
      </c>
      <c r="F2415">
        <v>22</v>
      </c>
      <c r="G2415">
        <v>2.36</v>
      </c>
      <c r="H2415">
        <v>13.890212249999999</v>
      </c>
      <c r="I2415">
        <v>91</v>
      </c>
      <c r="J2415">
        <v>2</v>
      </c>
      <c r="K2415">
        <v>39.299999999999997</v>
      </c>
      <c r="L2415">
        <v>25</v>
      </c>
      <c r="M2415">
        <v>98</v>
      </c>
      <c r="N2415">
        <v>5.92</v>
      </c>
      <c r="O2415">
        <v>98</v>
      </c>
      <c r="P2415">
        <v>0.3</v>
      </c>
      <c r="Q2415">
        <v>182.28625</v>
      </c>
      <c r="R2415">
        <v>27328</v>
      </c>
      <c r="S2415">
        <v>3.1</v>
      </c>
      <c r="T2415">
        <v>3.1</v>
      </c>
      <c r="U2415">
        <v>0.64400000000000002</v>
      </c>
      <c r="V2415">
        <v>11.9</v>
      </c>
      <c r="W2415">
        <f t="shared" si="222"/>
        <v>0</v>
      </c>
      <c r="X2415">
        <f t="shared" si="223"/>
        <v>1</v>
      </c>
      <c r="Y2415">
        <f t="shared" si="224"/>
        <v>0</v>
      </c>
      <c r="Z2415">
        <f t="shared" si="225"/>
        <v>0</v>
      </c>
      <c r="AA2415">
        <f t="shared" si="226"/>
        <v>0</v>
      </c>
      <c r="AB2415">
        <f t="shared" si="227"/>
        <v>0</v>
      </c>
      <c r="AC2415">
        <v>67.900000000000006</v>
      </c>
    </row>
    <row r="2416" spans="1:29" x14ac:dyDescent="0.25">
      <c r="A2416" t="s">
        <v>29</v>
      </c>
      <c r="B2416" t="s">
        <v>52</v>
      </c>
      <c r="C2416">
        <v>2005</v>
      </c>
      <c r="D2416" t="s">
        <v>24</v>
      </c>
      <c r="E2416">
        <v>566</v>
      </c>
      <c r="F2416">
        <v>2</v>
      </c>
      <c r="G2416">
        <v>6.37</v>
      </c>
      <c r="H2416">
        <v>629.84256430000005</v>
      </c>
      <c r="I2416">
        <v>92</v>
      </c>
      <c r="J2416">
        <v>5</v>
      </c>
      <c r="K2416">
        <v>32.700000000000003</v>
      </c>
      <c r="L2416">
        <v>3</v>
      </c>
      <c r="M2416">
        <v>96</v>
      </c>
      <c r="N2416">
        <v>5.62</v>
      </c>
      <c r="O2416">
        <v>96</v>
      </c>
      <c r="P2416">
        <v>20.6</v>
      </c>
      <c r="Q2416">
        <v>5351.2537320000001</v>
      </c>
      <c r="R2416">
        <v>1855852</v>
      </c>
      <c r="S2416">
        <v>1</v>
      </c>
      <c r="T2416">
        <v>9.9</v>
      </c>
      <c r="U2416">
        <v>0.59299999999999997</v>
      </c>
      <c r="V2416">
        <v>11.9</v>
      </c>
      <c r="W2416">
        <f t="shared" si="222"/>
        <v>1</v>
      </c>
      <c r="X2416">
        <f t="shared" si="223"/>
        <v>0</v>
      </c>
      <c r="Y2416">
        <f t="shared" si="224"/>
        <v>0</v>
      </c>
      <c r="Z2416">
        <f t="shared" si="225"/>
        <v>0</v>
      </c>
      <c r="AA2416">
        <f t="shared" si="226"/>
        <v>0</v>
      </c>
      <c r="AB2416">
        <f t="shared" si="227"/>
        <v>0</v>
      </c>
      <c r="AC2416">
        <v>51.7</v>
      </c>
    </row>
    <row r="2417" spans="1:29" x14ac:dyDescent="0.25">
      <c r="A2417" t="s">
        <v>32</v>
      </c>
      <c r="B2417" t="s">
        <v>71</v>
      </c>
      <c r="C2417">
        <v>2003</v>
      </c>
      <c r="D2417" t="s">
        <v>24</v>
      </c>
      <c r="E2417">
        <v>1</v>
      </c>
      <c r="F2417">
        <v>1</v>
      </c>
      <c r="G2417">
        <v>4.04</v>
      </c>
      <c r="H2417">
        <v>1070.2689989999999</v>
      </c>
      <c r="I2417">
        <v>86</v>
      </c>
      <c r="J2417">
        <v>1</v>
      </c>
      <c r="K2417">
        <v>48.3</v>
      </c>
      <c r="L2417">
        <v>1</v>
      </c>
      <c r="M2417">
        <v>88</v>
      </c>
      <c r="N2417">
        <v>8.4499999999999993</v>
      </c>
      <c r="O2417">
        <v>88</v>
      </c>
      <c r="P2417">
        <v>0.1</v>
      </c>
      <c r="Q2417">
        <v>4167.7141700000002</v>
      </c>
      <c r="R2417">
        <v>4125971</v>
      </c>
      <c r="S2417">
        <v>2.2000000000000002</v>
      </c>
      <c r="T2417">
        <v>2.1</v>
      </c>
      <c r="U2417">
        <v>0.71499999999999997</v>
      </c>
      <c r="V2417">
        <v>12.1</v>
      </c>
      <c r="W2417">
        <f t="shared" si="222"/>
        <v>0</v>
      </c>
      <c r="X2417">
        <f t="shared" si="223"/>
        <v>0</v>
      </c>
      <c r="Y2417">
        <f t="shared" si="224"/>
        <v>0</v>
      </c>
      <c r="Z2417">
        <f t="shared" si="225"/>
        <v>0</v>
      </c>
      <c r="AA2417">
        <f t="shared" si="226"/>
        <v>0</v>
      </c>
      <c r="AB2417">
        <f t="shared" si="227"/>
        <v>0</v>
      </c>
      <c r="AC2417">
        <v>78</v>
      </c>
    </row>
    <row r="2418" spans="1:29" x14ac:dyDescent="0.25">
      <c r="A2418" t="s">
        <v>32</v>
      </c>
      <c r="B2418" t="s">
        <v>215</v>
      </c>
      <c r="C2418">
        <v>2012</v>
      </c>
      <c r="D2418" t="s">
        <v>37</v>
      </c>
      <c r="E2418">
        <v>16</v>
      </c>
      <c r="F2418">
        <v>24</v>
      </c>
      <c r="G2418">
        <v>8.82</v>
      </c>
      <c r="H2418">
        <v>0</v>
      </c>
      <c r="I2418">
        <v>9</v>
      </c>
      <c r="J2418">
        <v>55</v>
      </c>
      <c r="K2418">
        <v>68</v>
      </c>
      <c r="L2418">
        <v>28</v>
      </c>
      <c r="M2418">
        <v>93</v>
      </c>
      <c r="N2418">
        <v>17.2</v>
      </c>
      <c r="O2418">
        <v>94</v>
      </c>
      <c r="P2418">
        <v>0.1</v>
      </c>
      <c r="S2418">
        <v>0.7</v>
      </c>
      <c r="T2418">
        <v>0.6</v>
      </c>
      <c r="W2418">
        <f t="shared" si="222"/>
        <v>0</v>
      </c>
      <c r="X2418">
        <f t="shared" si="223"/>
        <v>0</v>
      </c>
      <c r="Y2418">
        <f t="shared" si="224"/>
        <v>0</v>
      </c>
      <c r="Z2418">
        <f t="shared" si="225"/>
        <v>0</v>
      </c>
      <c r="AA2418">
        <f t="shared" si="226"/>
        <v>0</v>
      </c>
      <c r="AB2418">
        <f t="shared" si="227"/>
        <v>1</v>
      </c>
      <c r="AC2418">
        <v>78.8</v>
      </c>
    </row>
    <row r="2419" spans="1:29" x14ac:dyDescent="0.25">
      <c r="A2419" t="s">
        <v>27</v>
      </c>
      <c r="B2419" t="s">
        <v>170</v>
      </c>
      <c r="C2419">
        <v>2013</v>
      </c>
      <c r="D2419" t="s">
        <v>37</v>
      </c>
      <c r="E2419">
        <v>138</v>
      </c>
      <c r="F2419">
        <v>2</v>
      </c>
      <c r="G2419">
        <v>9.59</v>
      </c>
      <c r="H2419">
        <v>1230.748231</v>
      </c>
      <c r="I2419">
        <v>96</v>
      </c>
      <c r="J2419">
        <v>1159</v>
      </c>
      <c r="K2419">
        <v>59.2</v>
      </c>
      <c r="L2419">
        <v>2</v>
      </c>
      <c r="M2419">
        <v>88</v>
      </c>
      <c r="N2419">
        <v>5.6</v>
      </c>
      <c r="O2419">
        <v>92</v>
      </c>
      <c r="P2419">
        <v>0.1</v>
      </c>
      <c r="Q2419">
        <v>9585.2665930000003</v>
      </c>
      <c r="R2419">
        <v>19983693</v>
      </c>
      <c r="S2419">
        <v>2.7</v>
      </c>
      <c r="T2419">
        <v>2.9</v>
      </c>
      <c r="U2419">
        <v>0.79400000000000004</v>
      </c>
      <c r="V2419">
        <v>14.7</v>
      </c>
      <c r="W2419">
        <f t="shared" si="222"/>
        <v>0</v>
      </c>
      <c r="X2419">
        <f t="shared" si="223"/>
        <v>0</v>
      </c>
      <c r="Y2419">
        <f t="shared" si="224"/>
        <v>0</v>
      </c>
      <c r="Z2419">
        <f t="shared" si="225"/>
        <v>0</v>
      </c>
      <c r="AA2419">
        <f t="shared" si="226"/>
        <v>1</v>
      </c>
      <c r="AB2419">
        <f t="shared" si="227"/>
        <v>1</v>
      </c>
      <c r="AC2419">
        <v>74.599999999999994</v>
      </c>
    </row>
    <row r="2420" spans="1:29" x14ac:dyDescent="0.25">
      <c r="A2420" t="s">
        <v>27</v>
      </c>
      <c r="B2420" t="s">
        <v>55</v>
      </c>
      <c r="C2420">
        <v>2012</v>
      </c>
      <c r="D2420" t="s">
        <v>37</v>
      </c>
      <c r="E2420">
        <v>139</v>
      </c>
      <c r="F2420">
        <v>1</v>
      </c>
      <c r="G2420">
        <v>10.99</v>
      </c>
      <c r="H2420">
        <v>851.45067200000005</v>
      </c>
      <c r="I2420">
        <v>95</v>
      </c>
      <c r="J2420">
        <v>1</v>
      </c>
      <c r="K2420">
        <v>63.9</v>
      </c>
      <c r="L2420">
        <v>1</v>
      </c>
      <c r="M2420">
        <v>95</v>
      </c>
      <c r="N2420">
        <v>7.11</v>
      </c>
      <c r="O2420">
        <v>95</v>
      </c>
      <c r="P2420">
        <v>0.1</v>
      </c>
      <c r="Q2420">
        <v>7378.2553900000003</v>
      </c>
      <c r="R2420">
        <v>735888</v>
      </c>
      <c r="S2420">
        <v>1.9</v>
      </c>
      <c r="T2420">
        <v>1.9</v>
      </c>
      <c r="U2420">
        <v>0.77800000000000002</v>
      </c>
      <c r="V2420">
        <v>14.3</v>
      </c>
      <c r="W2420">
        <f t="shared" si="222"/>
        <v>0</v>
      </c>
      <c r="X2420">
        <f t="shared" si="223"/>
        <v>0</v>
      </c>
      <c r="Y2420">
        <f t="shared" si="224"/>
        <v>0</v>
      </c>
      <c r="Z2420">
        <f t="shared" si="225"/>
        <v>0</v>
      </c>
      <c r="AA2420">
        <f t="shared" si="226"/>
        <v>1</v>
      </c>
      <c r="AB2420">
        <f t="shared" si="227"/>
        <v>1</v>
      </c>
      <c r="AC2420">
        <v>73.900000000000006</v>
      </c>
    </row>
    <row r="2421" spans="1:29" x14ac:dyDescent="0.25">
      <c r="A2421" t="s">
        <v>34</v>
      </c>
      <c r="B2421" t="s">
        <v>53</v>
      </c>
      <c r="C2421">
        <v>2009</v>
      </c>
      <c r="D2421" t="s">
        <v>24</v>
      </c>
      <c r="E2421">
        <v>157</v>
      </c>
      <c r="F2421">
        <v>57</v>
      </c>
      <c r="G2421">
        <v>7.33</v>
      </c>
      <c r="H2421">
        <v>564.52339019999999</v>
      </c>
      <c r="I2421">
        <v>99</v>
      </c>
      <c r="J2421">
        <v>0</v>
      </c>
      <c r="K2421">
        <v>51.1</v>
      </c>
      <c r="L2421">
        <v>64</v>
      </c>
      <c r="M2421">
        <v>99</v>
      </c>
      <c r="N2421">
        <v>8.65</v>
      </c>
      <c r="O2421">
        <v>99</v>
      </c>
      <c r="P2421">
        <v>0.1</v>
      </c>
      <c r="Q2421">
        <v>8553.3847000000005</v>
      </c>
      <c r="R2421">
        <v>194895996</v>
      </c>
      <c r="S2421">
        <v>3</v>
      </c>
      <c r="T2421">
        <v>2.9</v>
      </c>
      <c r="U2421">
        <v>0.71399999999999997</v>
      </c>
      <c r="V2421">
        <v>13.8</v>
      </c>
      <c r="W2421">
        <f t="shared" si="222"/>
        <v>0</v>
      </c>
      <c r="X2421">
        <f t="shared" si="223"/>
        <v>0</v>
      </c>
      <c r="Y2421">
        <f t="shared" si="224"/>
        <v>0</v>
      </c>
      <c r="Z2421">
        <f t="shared" si="225"/>
        <v>1</v>
      </c>
      <c r="AA2421">
        <f t="shared" si="226"/>
        <v>0</v>
      </c>
      <c r="AB2421">
        <f t="shared" si="227"/>
        <v>0</v>
      </c>
      <c r="AC2421">
        <v>73.599999999999994</v>
      </c>
    </row>
    <row r="2422" spans="1:29" x14ac:dyDescent="0.25">
      <c r="A2422" t="s">
        <v>29</v>
      </c>
      <c r="B2422" t="s">
        <v>183</v>
      </c>
      <c r="C2422">
        <v>2012</v>
      </c>
      <c r="D2422" t="s">
        <v>24</v>
      </c>
      <c r="E2422">
        <v>411</v>
      </c>
      <c r="F2422">
        <v>25</v>
      </c>
      <c r="G2422">
        <v>0.01</v>
      </c>
      <c r="H2422">
        <v>54.560336960000001</v>
      </c>
      <c r="I2422">
        <v>91</v>
      </c>
      <c r="J2422">
        <v>678</v>
      </c>
      <c r="K2422">
        <v>22.7</v>
      </c>
      <c r="L2422">
        <v>35</v>
      </c>
      <c r="M2422">
        <v>91</v>
      </c>
      <c r="N2422">
        <v>11.24</v>
      </c>
      <c r="O2422">
        <v>91</v>
      </c>
      <c r="P2422">
        <v>0.9</v>
      </c>
      <c r="Q2422">
        <v>561.89842390000001</v>
      </c>
      <c r="R2422">
        <v>676613</v>
      </c>
      <c r="S2422">
        <v>7.9</v>
      </c>
      <c r="T2422">
        <v>7.8</v>
      </c>
      <c r="U2422">
        <v>0.40100000000000002</v>
      </c>
      <c r="V2422">
        <v>9.1</v>
      </c>
      <c r="W2422">
        <f t="shared" si="222"/>
        <v>1</v>
      </c>
      <c r="X2422">
        <f t="shared" si="223"/>
        <v>0</v>
      </c>
      <c r="Y2422">
        <f t="shared" si="224"/>
        <v>0</v>
      </c>
      <c r="Z2422">
        <f t="shared" si="225"/>
        <v>0</v>
      </c>
      <c r="AA2422">
        <f t="shared" si="226"/>
        <v>0</v>
      </c>
      <c r="AB2422">
        <f t="shared" si="227"/>
        <v>0</v>
      </c>
      <c r="AC2422">
        <v>49.7</v>
      </c>
    </row>
    <row r="2423" spans="1:29" x14ac:dyDescent="0.25">
      <c r="A2423" t="s">
        <v>29</v>
      </c>
      <c r="B2423" t="s">
        <v>118</v>
      </c>
      <c r="C2423">
        <v>2012</v>
      </c>
      <c r="D2423" t="s">
        <v>24</v>
      </c>
      <c r="E2423">
        <v>263</v>
      </c>
      <c r="F2423">
        <v>59</v>
      </c>
      <c r="G2423">
        <v>1.81</v>
      </c>
      <c r="H2423">
        <v>154.22696970000001</v>
      </c>
      <c r="I2423">
        <v>94</v>
      </c>
      <c r="J2423">
        <v>0</v>
      </c>
      <c r="K2423">
        <v>2.1</v>
      </c>
      <c r="L2423">
        <v>84</v>
      </c>
      <c r="M2423">
        <v>94</v>
      </c>
      <c r="N2423">
        <v>5.49</v>
      </c>
      <c r="O2423">
        <v>94</v>
      </c>
      <c r="P2423">
        <v>3</v>
      </c>
      <c r="Q2423">
        <v>1155.2582</v>
      </c>
      <c r="R2423">
        <v>43646629</v>
      </c>
      <c r="S2423">
        <v>8</v>
      </c>
      <c r="T2423">
        <v>7.8</v>
      </c>
      <c r="U2423">
        <v>0.53600000000000003</v>
      </c>
      <c r="V2423">
        <v>11.1</v>
      </c>
      <c r="W2423">
        <f t="shared" si="222"/>
        <v>1</v>
      </c>
      <c r="X2423">
        <f t="shared" si="223"/>
        <v>0</v>
      </c>
      <c r="Y2423">
        <f t="shared" si="224"/>
        <v>0</v>
      </c>
      <c r="Z2423">
        <f t="shared" si="225"/>
        <v>0</v>
      </c>
      <c r="AA2423">
        <f t="shared" si="226"/>
        <v>0</v>
      </c>
      <c r="AB2423">
        <f t="shared" si="227"/>
        <v>0</v>
      </c>
      <c r="AC2423">
        <v>62.1</v>
      </c>
    </row>
    <row r="2424" spans="1:29" x14ac:dyDescent="0.25">
      <c r="A2424" t="s">
        <v>27</v>
      </c>
      <c r="B2424" t="s">
        <v>111</v>
      </c>
      <c r="C2424">
        <v>2006</v>
      </c>
      <c r="D2424" t="s">
        <v>37</v>
      </c>
      <c r="E2424">
        <v>78</v>
      </c>
      <c r="F2424">
        <v>0</v>
      </c>
      <c r="G2424">
        <v>13.44</v>
      </c>
      <c r="H2424">
        <v>9126.9311780000007</v>
      </c>
      <c r="J2424">
        <v>87</v>
      </c>
      <c r="K2424">
        <v>55.8</v>
      </c>
      <c r="L2424">
        <v>0</v>
      </c>
      <c r="M2424">
        <v>91</v>
      </c>
      <c r="N2424">
        <v>7.22</v>
      </c>
      <c r="O2424">
        <v>91</v>
      </c>
      <c r="P2424">
        <v>0.1</v>
      </c>
      <c r="Q2424">
        <v>54326.971299999997</v>
      </c>
      <c r="R2424">
        <v>4273591</v>
      </c>
      <c r="S2424">
        <v>0.3</v>
      </c>
      <c r="T2424">
        <v>0.2</v>
      </c>
      <c r="U2424">
        <v>0.89600000000000002</v>
      </c>
      <c r="V2424">
        <v>17.600000000000001</v>
      </c>
      <c r="W2424">
        <f t="shared" si="222"/>
        <v>0</v>
      </c>
      <c r="X2424">
        <f t="shared" si="223"/>
        <v>0</v>
      </c>
      <c r="Y2424">
        <f t="shared" si="224"/>
        <v>0</v>
      </c>
      <c r="Z2424">
        <f t="shared" si="225"/>
        <v>0</v>
      </c>
      <c r="AA2424">
        <f t="shared" si="226"/>
        <v>1</v>
      </c>
      <c r="AB2424">
        <f t="shared" si="227"/>
        <v>1</v>
      </c>
      <c r="AC2424">
        <v>79</v>
      </c>
    </row>
    <row r="2425" spans="1:29" x14ac:dyDescent="0.25">
      <c r="A2425" t="s">
        <v>29</v>
      </c>
      <c r="B2425" t="s">
        <v>118</v>
      </c>
      <c r="C2425">
        <v>2008</v>
      </c>
      <c r="D2425" t="s">
        <v>24</v>
      </c>
      <c r="E2425">
        <v>339</v>
      </c>
      <c r="F2425">
        <v>64</v>
      </c>
      <c r="G2425">
        <v>1.71</v>
      </c>
      <c r="H2425">
        <v>60.515350599999998</v>
      </c>
      <c r="I2425">
        <v>88</v>
      </c>
      <c r="J2425">
        <v>1282</v>
      </c>
      <c r="K2425">
        <v>17.899999999999999</v>
      </c>
      <c r="L2425">
        <v>95</v>
      </c>
      <c r="M2425">
        <v>88</v>
      </c>
      <c r="N2425">
        <v>3.9</v>
      </c>
      <c r="O2425">
        <v>88</v>
      </c>
      <c r="P2425">
        <v>6.4</v>
      </c>
      <c r="Q2425">
        <v>916.89925149999999</v>
      </c>
      <c r="R2425">
        <v>39148416</v>
      </c>
      <c r="S2425">
        <v>8.3000000000000007</v>
      </c>
      <c r="T2425">
        <v>8.1999999999999993</v>
      </c>
      <c r="U2425">
        <v>0.50600000000000001</v>
      </c>
      <c r="V2425">
        <v>10.4</v>
      </c>
      <c r="W2425">
        <f t="shared" si="222"/>
        <v>1</v>
      </c>
      <c r="X2425">
        <f t="shared" si="223"/>
        <v>0</v>
      </c>
      <c r="Y2425">
        <f t="shared" si="224"/>
        <v>0</v>
      </c>
      <c r="Z2425">
        <f t="shared" si="225"/>
        <v>0</v>
      </c>
      <c r="AA2425">
        <f t="shared" si="226"/>
        <v>0</v>
      </c>
      <c r="AB2425">
        <f t="shared" si="227"/>
        <v>0</v>
      </c>
      <c r="AC2425">
        <v>57.9</v>
      </c>
    </row>
    <row r="2426" spans="1:29" x14ac:dyDescent="0.25">
      <c r="A2426" t="s">
        <v>32</v>
      </c>
      <c r="B2426" t="s">
        <v>81</v>
      </c>
      <c r="C2426">
        <v>2004</v>
      </c>
      <c r="D2426" t="s">
        <v>24</v>
      </c>
      <c r="E2426">
        <v>214</v>
      </c>
      <c r="F2426">
        <v>7</v>
      </c>
      <c r="G2426">
        <v>5.16</v>
      </c>
      <c r="H2426">
        <v>182.6162515</v>
      </c>
      <c r="I2426">
        <v>82</v>
      </c>
      <c r="J2426">
        <v>0</v>
      </c>
      <c r="K2426">
        <v>47.2</v>
      </c>
      <c r="L2426">
        <v>8</v>
      </c>
      <c r="M2426">
        <v>66</v>
      </c>
      <c r="N2426">
        <v>4.28</v>
      </c>
      <c r="O2426">
        <v>79</v>
      </c>
      <c r="P2426">
        <v>2.1</v>
      </c>
      <c r="Q2426">
        <v>2421.9661999999998</v>
      </c>
      <c r="R2426">
        <v>912998</v>
      </c>
      <c r="S2426">
        <v>3.6</v>
      </c>
      <c r="T2426">
        <v>3.5</v>
      </c>
      <c r="U2426">
        <v>0.66600000000000004</v>
      </c>
      <c r="V2426">
        <v>12.5</v>
      </c>
      <c r="W2426">
        <f t="shared" si="222"/>
        <v>0</v>
      </c>
      <c r="X2426">
        <f t="shared" si="223"/>
        <v>0</v>
      </c>
      <c r="Y2426">
        <f t="shared" si="224"/>
        <v>0</v>
      </c>
      <c r="Z2426">
        <f t="shared" si="225"/>
        <v>0</v>
      </c>
      <c r="AA2426">
        <f t="shared" si="226"/>
        <v>0</v>
      </c>
      <c r="AB2426">
        <f t="shared" si="227"/>
        <v>0</v>
      </c>
      <c r="AC2426">
        <v>69.3</v>
      </c>
    </row>
    <row r="2427" spans="1:29" x14ac:dyDescent="0.25">
      <c r="A2427" t="s">
        <v>29</v>
      </c>
      <c r="B2427" t="s">
        <v>210</v>
      </c>
      <c r="C2427">
        <v>2001</v>
      </c>
      <c r="D2427" t="s">
        <v>24</v>
      </c>
      <c r="E2427">
        <v>539</v>
      </c>
      <c r="F2427">
        <v>115</v>
      </c>
      <c r="G2427">
        <v>10.57</v>
      </c>
      <c r="H2427">
        <v>26.976252169999999</v>
      </c>
      <c r="J2427">
        <v>48543</v>
      </c>
      <c r="K2427">
        <v>13.3</v>
      </c>
      <c r="L2427">
        <v>187</v>
      </c>
      <c r="M2427">
        <v>56</v>
      </c>
      <c r="N2427">
        <v>7.26</v>
      </c>
      <c r="O2427">
        <v>55</v>
      </c>
      <c r="P2427">
        <v>10.8</v>
      </c>
      <c r="Q2427">
        <v>234.98477500000001</v>
      </c>
      <c r="R2427">
        <v>24854892</v>
      </c>
      <c r="S2427">
        <v>6.9</v>
      </c>
      <c r="T2427">
        <v>6.9</v>
      </c>
      <c r="U2427">
        <v>0.39600000000000002</v>
      </c>
      <c r="V2427">
        <v>10.8</v>
      </c>
      <c r="W2427">
        <f t="shared" si="222"/>
        <v>1</v>
      </c>
      <c r="X2427">
        <f t="shared" si="223"/>
        <v>0</v>
      </c>
      <c r="Y2427">
        <f t="shared" si="224"/>
        <v>0</v>
      </c>
      <c r="Z2427">
        <f t="shared" si="225"/>
        <v>0</v>
      </c>
      <c r="AA2427">
        <f t="shared" si="226"/>
        <v>0</v>
      </c>
      <c r="AB2427">
        <f t="shared" si="227"/>
        <v>0</v>
      </c>
      <c r="AC2427">
        <v>47.7</v>
      </c>
    </row>
    <row r="2428" spans="1:29" x14ac:dyDescent="0.25">
      <c r="A2428" t="s">
        <v>27</v>
      </c>
      <c r="B2428" t="s">
        <v>201</v>
      </c>
      <c r="C2428">
        <v>2001</v>
      </c>
      <c r="D2428" t="s">
        <v>24</v>
      </c>
      <c r="E2428">
        <v>126</v>
      </c>
      <c r="F2428">
        <v>0</v>
      </c>
      <c r="G2428">
        <v>3.27</v>
      </c>
      <c r="H2428">
        <v>0</v>
      </c>
      <c r="J2428">
        <v>27</v>
      </c>
      <c r="K2428">
        <v>53.2</v>
      </c>
      <c r="L2428">
        <v>0</v>
      </c>
      <c r="M2428">
        <v>91</v>
      </c>
      <c r="N2428">
        <v>8.18</v>
      </c>
      <c r="O2428">
        <v>91</v>
      </c>
      <c r="P2428">
        <v>0.1</v>
      </c>
      <c r="S2428">
        <v>2.8</v>
      </c>
      <c r="T2428">
        <v>2.8</v>
      </c>
      <c r="U2428">
        <v>0</v>
      </c>
      <c r="V2428">
        <v>11.8</v>
      </c>
      <c r="W2428">
        <f t="shared" si="222"/>
        <v>0</v>
      </c>
      <c r="X2428">
        <f t="shared" si="223"/>
        <v>0</v>
      </c>
      <c r="Y2428">
        <f t="shared" si="224"/>
        <v>0</v>
      </c>
      <c r="Z2428">
        <f t="shared" si="225"/>
        <v>0</v>
      </c>
      <c r="AA2428">
        <f t="shared" si="226"/>
        <v>1</v>
      </c>
      <c r="AB2428">
        <f t="shared" si="227"/>
        <v>0</v>
      </c>
      <c r="AC2428">
        <v>73.099999999999994</v>
      </c>
    </row>
    <row r="2429" spans="1:29" x14ac:dyDescent="0.25">
      <c r="A2429" t="s">
        <v>25</v>
      </c>
      <c r="B2429" t="s">
        <v>107</v>
      </c>
      <c r="C2429">
        <v>2010</v>
      </c>
      <c r="D2429" t="s">
        <v>24</v>
      </c>
      <c r="E2429">
        <v>196</v>
      </c>
      <c r="F2429">
        <v>1200</v>
      </c>
      <c r="G2429">
        <v>2.77</v>
      </c>
      <c r="H2429">
        <v>57.733598639999997</v>
      </c>
      <c r="I2429">
        <v>38</v>
      </c>
      <c r="J2429">
        <v>31458</v>
      </c>
      <c r="K2429">
        <v>15.9</v>
      </c>
      <c r="L2429">
        <v>1600</v>
      </c>
      <c r="M2429">
        <v>76</v>
      </c>
      <c r="N2429">
        <v>4.28</v>
      </c>
      <c r="O2429">
        <v>79</v>
      </c>
      <c r="P2429">
        <v>0.2</v>
      </c>
      <c r="Q2429">
        <v>1345.77153</v>
      </c>
      <c r="R2429">
        <v>12398691</v>
      </c>
      <c r="S2429">
        <v>27</v>
      </c>
      <c r="T2429">
        <v>27.8</v>
      </c>
      <c r="U2429">
        <v>0.56899999999999995</v>
      </c>
      <c r="V2429">
        <v>10.4</v>
      </c>
      <c r="W2429">
        <f t="shared" si="222"/>
        <v>0</v>
      </c>
      <c r="X2429">
        <f t="shared" si="223"/>
        <v>1</v>
      </c>
      <c r="Y2429">
        <f t="shared" si="224"/>
        <v>0</v>
      </c>
      <c r="Z2429">
        <f t="shared" si="225"/>
        <v>0</v>
      </c>
      <c r="AA2429">
        <f t="shared" si="226"/>
        <v>0</v>
      </c>
      <c r="AB2429">
        <f t="shared" si="227"/>
        <v>0</v>
      </c>
      <c r="AC2429">
        <v>66.400000000000006</v>
      </c>
    </row>
    <row r="2430" spans="1:29" x14ac:dyDescent="0.25">
      <c r="A2430" t="s">
        <v>32</v>
      </c>
      <c r="B2430" t="s">
        <v>62</v>
      </c>
      <c r="C2430">
        <v>2010</v>
      </c>
      <c r="D2430" t="s">
        <v>24</v>
      </c>
      <c r="E2430">
        <v>7</v>
      </c>
      <c r="F2430">
        <v>2</v>
      </c>
      <c r="G2430">
        <v>8.4</v>
      </c>
      <c r="H2430">
        <v>8649.6749110000001</v>
      </c>
      <c r="I2430">
        <v>56</v>
      </c>
      <c r="J2430">
        <v>99</v>
      </c>
      <c r="K2430">
        <v>64.099999999999994</v>
      </c>
      <c r="L2430">
        <v>2</v>
      </c>
      <c r="M2430">
        <v>88</v>
      </c>
      <c r="N2430">
        <v>11.2</v>
      </c>
      <c r="O2430">
        <v>89</v>
      </c>
      <c r="P2430">
        <v>0.1</v>
      </c>
      <c r="Q2430">
        <v>47447.476199999997</v>
      </c>
      <c r="R2430">
        <v>345274</v>
      </c>
      <c r="S2430">
        <v>0.5</v>
      </c>
      <c r="T2430">
        <v>0.4</v>
      </c>
      <c r="U2430">
        <v>0.89800000000000002</v>
      </c>
      <c r="V2430">
        <v>15.9</v>
      </c>
      <c r="W2430">
        <f t="shared" si="222"/>
        <v>0</v>
      </c>
      <c r="X2430">
        <f t="shared" si="223"/>
        <v>0</v>
      </c>
      <c r="Y2430">
        <f t="shared" si="224"/>
        <v>0</v>
      </c>
      <c r="Z2430">
        <f t="shared" si="225"/>
        <v>0</v>
      </c>
      <c r="AA2430">
        <f t="shared" si="226"/>
        <v>0</v>
      </c>
      <c r="AB2430">
        <f t="shared" si="227"/>
        <v>0</v>
      </c>
      <c r="AC2430">
        <v>81.2</v>
      </c>
    </row>
    <row r="2431" spans="1:29" x14ac:dyDescent="0.25">
      <c r="A2431" t="s">
        <v>29</v>
      </c>
      <c r="B2431" t="s">
        <v>125</v>
      </c>
      <c r="C2431">
        <v>2004</v>
      </c>
      <c r="D2431" t="s">
        <v>24</v>
      </c>
      <c r="E2431">
        <v>666</v>
      </c>
      <c r="F2431">
        <v>5</v>
      </c>
      <c r="G2431">
        <v>1.8</v>
      </c>
      <c r="H2431">
        <v>67.91361818</v>
      </c>
      <c r="I2431">
        <v>6</v>
      </c>
      <c r="J2431">
        <v>31</v>
      </c>
      <c r="K2431">
        <v>26.9</v>
      </c>
      <c r="L2431">
        <v>7</v>
      </c>
      <c r="M2431">
        <v>89</v>
      </c>
      <c r="N2431">
        <v>6.96</v>
      </c>
      <c r="O2431">
        <v>9</v>
      </c>
      <c r="P2431">
        <v>34.6</v>
      </c>
      <c r="Q2431">
        <v>781.51459360000001</v>
      </c>
      <c r="R2431">
        <v>1933728</v>
      </c>
      <c r="S2431">
        <v>9.6999999999999993</v>
      </c>
      <c r="T2431">
        <v>9.6999999999999993</v>
      </c>
      <c r="U2431">
        <v>0.439</v>
      </c>
      <c r="V2431">
        <v>10.7</v>
      </c>
      <c r="W2431">
        <f t="shared" si="222"/>
        <v>1</v>
      </c>
      <c r="X2431">
        <f t="shared" si="223"/>
        <v>0</v>
      </c>
      <c r="Y2431">
        <f t="shared" si="224"/>
        <v>0</v>
      </c>
      <c r="Z2431">
        <f t="shared" si="225"/>
        <v>0</v>
      </c>
      <c r="AA2431">
        <f t="shared" si="226"/>
        <v>0</v>
      </c>
      <c r="AB2431">
        <f t="shared" si="227"/>
        <v>0</v>
      </c>
      <c r="AC2431">
        <v>44.8</v>
      </c>
    </row>
    <row r="2432" spans="1:29" x14ac:dyDescent="0.25">
      <c r="A2432" t="s">
        <v>29</v>
      </c>
      <c r="B2432" t="s">
        <v>69</v>
      </c>
      <c r="C2432">
        <v>2012</v>
      </c>
      <c r="D2432" t="s">
        <v>24</v>
      </c>
      <c r="E2432">
        <v>273</v>
      </c>
      <c r="F2432">
        <v>7</v>
      </c>
      <c r="G2432">
        <v>0.01</v>
      </c>
      <c r="H2432">
        <v>0</v>
      </c>
      <c r="I2432">
        <v>62</v>
      </c>
      <c r="J2432">
        <v>260</v>
      </c>
      <c r="K2432">
        <v>25.6</v>
      </c>
      <c r="L2432">
        <v>10</v>
      </c>
      <c r="M2432">
        <v>61</v>
      </c>
      <c r="N2432">
        <v>3.98</v>
      </c>
      <c r="O2432">
        <v>85</v>
      </c>
      <c r="P2432">
        <v>3.3</v>
      </c>
      <c r="S2432">
        <v>7.9</v>
      </c>
      <c r="T2432">
        <v>7.5</v>
      </c>
      <c r="U2432">
        <v>0.55700000000000005</v>
      </c>
      <c r="V2432">
        <v>10.199999999999999</v>
      </c>
      <c r="W2432">
        <f t="shared" si="222"/>
        <v>1</v>
      </c>
      <c r="X2432">
        <f t="shared" si="223"/>
        <v>0</v>
      </c>
      <c r="Y2432">
        <f t="shared" si="224"/>
        <v>0</v>
      </c>
      <c r="Z2432">
        <f t="shared" si="225"/>
        <v>0</v>
      </c>
      <c r="AA2432">
        <f t="shared" si="226"/>
        <v>0</v>
      </c>
      <c r="AB2432">
        <f t="shared" si="227"/>
        <v>0</v>
      </c>
      <c r="AC2432">
        <v>63.7</v>
      </c>
    </row>
    <row r="2433" spans="1:29" x14ac:dyDescent="0.25">
      <c r="A2433" t="s">
        <v>27</v>
      </c>
      <c r="B2433" t="s">
        <v>186</v>
      </c>
      <c r="C2433">
        <v>2009</v>
      </c>
      <c r="D2433" t="s">
        <v>37</v>
      </c>
      <c r="E2433">
        <v>9</v>
      </c>
      <c r="F2433">
        <v>0</v>
      </c>
      <c r="G2433">
        <v>10.52</v>
      </c>
      <c r="H2433">
        <v>3505.3894340000002</v>
      </c>
      <c r="J2433">
        <v>0</v>
      </c>
      <c r="K2433">
        <v>56.4</v>
      </c>
      <c r="L2433">
        <v>0</v>
      </c>
      <c r="M2433">
        <v>96</v>
      </c>
      <c r="N2433">
        <v>9.3800000000000008</v>
      </c>
      <c r="O2433">
        <v>96</v>
      </c>
      <c r="P2433">
        <v>0.1</v>
      </c>
      <c r="Q2433">
        <v>24633.797849999999</v>
      </c>
      <c r="R2433">
        <v>239669</v>
      </c>
      <c r="S2433">
        <v>1.7</v>
      </c>
      <c r="T2433">
        <v>1.7</v>
      </c>
      <c r="U2433">
        <v>0.873</v>
      </c>
      <c r="V2433">
        <v>16.899999999999999</v>
      </c>
      <c r="W2433">
        <f t="shared" si="222"/>
        <v>0</v>
      </c>
      <c r="X2433">
        <f t="shared" si="223"/>
        <v>0</v>
      </c>
      <c r="Y2433">
        <f t="shared" si="224"/>
        <v>0</v>
      </c>
      <c r="Z2433">
        <f t="shared" si="225"/>
        <v>0</v>
      </c>
      <c r="AA2433">
        <f t="shared" si="226"/>
        <v>1</v>
      </c>
      <c r="AB2433">
        <f t="shared" si="227"/>
        <v>1</v>
      </c>
      <c r="AC2433">
        <v>79.099999999999994</v>
      </c>
    </row>
    <row r="2434" spans="1:29" x14ac:dyDescent="0.25">
      <c r="A2434" t="s">
        <v>25</v>
      </c>
      <c r="B2434" t="s">
        <v>221</v>
      </c>
      <c r="C2434">
        <v>2005</v>
      </c>
      <c r="D2434" t="s">
        <v>24</v>
      </c>
      <c r="E2434">
        <v>245</v>
      </c>
      <c r="F2434">
        <v>40</v>
      </c>
      <c r="G2434">
        <v>0.04</v>
      </c>
      <c r="H2434">
        <v>0</v>
      </c>
      <c r="I2434">
        <v>8</v>
      </c>
      <c r="J2434">
        <v>6285</v>
      </c>
      <c r="K2434">
        <v>33.9</v>
      </c>
      <c r="L2434">
        <v>53</v>
      </c>
      <c r="M2434">
        <v>8</v>
      </c>
      <c r="N2434">
        <v>4.58</v>
      </c>
      <c r="O2434">
        <v>79</v>
      </c>
      <c r="P2434">
        <v>0.1</v>
      </c>
      <c r="S2434">
        <v>13.9</v>
      </c>
      <c r="T2434">
        <v>13.8</v>
      </c>
      <c r="U2434">
        <v>0.47</v>
      </c>
      <c r="V2434">
        <v>8.6</v>
      </c>
      <c r="W2434">
        <f t="shared" si="222"/>
        <v>0</v>
      </c>
      <c r="X2434">
        <f t="shared" si="223"/>
        <v>1</v>
      </c>
      <c r="Y2434">
        <f t="shared" si="224"/>
        <v>0</v>
      </c>
      <c r="Z2434">
        <f t="shared" si="225"/>
        <v>0</v>
      </c>
      <c r="AA2434">
        <f t="shared" si="226"/>
        <v>0</v>
      </c>
      <c r="AB2434">
        <f t="shared" si="227"/>
        <v>0</v>
      </c>
      <c r="AC2434">
        <v>62.6</v>
      </c>
    </row>
    <row r="2435" spans="1:29" x14ac:dyDescent="0.25">
      <c r="A2435" t="s">
        <v>27</v>
      </c>
      <c r="B2435" t="s">
        <v>95</v>
      </c>
      <c r="C2435">
        <v>2010</v>
      </c>
      <c r="D2435" t="s">
        <v>37</v>
      </c>
      <c r="E2435">
        <v>76</v>
      </c>
      <c r="F2435">
        <v>2</v>
      </c>
      <c r="G2435">
        <v>11.2</v>
      </c>
      <c r="H2435">
        <v>7584.078579</v>
      </c>
      <c r="I2435">
        <v>88</v>
      </c>
      <c r="J2435">
        <v>780</v>
      </c>
      <c r="K2435">
        <v>59.9</v>
      </c>
      <c r="L2435">
        <v>3</v>
      </c>
      <c r="M2435">
        <v>94</v>
      </c>
      <c r="N2435">
        <v>11.25</v>
      </c>
      <c r="O2435">
        <v>95</v>
      </c>
      <c r="P2435">
        <v>0.1</v>
      </c>
      <c r="Q2435">
        <v>41785.556909999999</v>
      </c>
      <c r="R2435">
        <v>8177693</v>
      </c>
      <c r="S2435">
        <v>1.1000000000000001</v>
      </c>
      <c r="T2435">
        <v>1.1000000000000001</v>
      </c>
      <c r="U2435">
        <v>0.90700000000000003</v>
      </c>
      <c r="V2435">
        <v>16.7</v>
      </c>
      <c r="W2435">
        <f t="shared" ref="W2435:W2498" si="228">IF(A2435="Africa",1,0)</f>
        <v>0</v>
      </c>
      <c r="X2435">
        <f t="shared" ref="X2435:X2498" si="229">IF(A2435="Asia",1,0)</f>
        <v>0</v>
      </c>
      <c r="Y2435">
        <f t="shared" ref="Y2435:Y2498" si="230">IF(A2435="Oceania",1,0)</f>
        <v>0</v>
      </c>
      <c r="Z2435">
        <f t="shared" ref="Z2435:Z2498" si="231">IF(A2435="South America",1,0)</f>
        <v>0</v>
      </c>
      <c r="AA2435">
        <f t="shared" ref="AA2435:AA2498" si="232">IF(A2435="Europe",1,0)</f>
        <v>1</v>
      </c>
      <c r="AB2435">
        <f t="shared" ref="AB2435:AB2498" si="233">IF(D2435="Developed",1,0)</f>
        <v>1</v>
      </c>
      <c r="AC2435">
        <v>81</v>
      </c>
    </row>
    <row r="2436" spans="1:29" x14ac:dyDescent="0.25">
      <c r="A2436" t="s">
        <v>27</v>
      </c>
      <c r="B2436" t="s">
        <v>46</v>
      </c>
      <c r="C2436">
        <v>2015</v>
      </c>
      <c r="D2436" t="s">
        <v>37</v>
      </c>
      <c r="E2436">
        <v>74</v>
      </c>
      <c r="F2436">
        <v>0</v>
      </c>
      <c r="H2436">
        <v>0</v>
      </c>
      <c r="I2436">
        <v>98</v>
      </c>
      <c r="J2436">
        <v>47</v>
      </c>
      <c r="K2436">
        <v>63.7</v>
      </c>
      <c r="L2436">
        <v>1</v>
      </c>
      <c r="M2436">
        <v>99</v>
      </c>
      <c r="O2436">
        <v>99</v>
      </c>
      <c r="P2436">
        <v>0.1</v>
      </c>
      <c r="Q2436">
        <v>4356.875</v>
      </c>
      <c r="R2436">
        <v>11274196</v>
      </c>
      <c r="S2436">
        <v>1</v>
      </c>
      <c r="T2436">
        <v>1</v>
      </c>
      <c r="U2436">
        <v>0.89500000000000002</v>
      </c>
      <c r="V2436">
        <v>16.600000000000001</v>
      </c>
      <c r="W2436">
        <f t="shared" si="228"/>
        <v>0</v>
      </c>
      <c r="X2436">
        <f t="shared" si="229"/>
        <v>0</v>
      </c>
      <c r="Y2436">
        <f t="shared" si="230"/>
        <v>0</v>
      </c>
      <c r="Z2436">
        <f t="shared" si="231"/>
        <v>0</v>
      </c>
      <c r="AA2436">
        <f t="shared" si="232"/>
        <v>1</v>
      </c>
      <c r="AB2436">
        <f t="shared" si="233"/>
        <v>1</v>
      </c>
      <c r="AC2436">
        <v>81.099999999999994</v>
      </c>
    </row>
    <row r="2437" spans="1:29" x14ac:dyDescent="0.25">
      <c r="A2437" t="s">
        <v>29</v>
      </c>
      <c r="B2437" t="s">
        <v>125</v>
      </c>
      <c r="C2437">
        <v>2011</v>
      </c>
      <c r="D2437" t="s">
        <v>24</v>
      </c>
      <c r="E2437">
        <v>52</v>
      </c>
      <c r="F2437">
        <v>4</v>
      </c>
      <c r="G2437">
        <v>2.39</v>
      </c>
      <c r="H2437">
        <v>195.82525100000001</v>
      </c>
      <c r="I2437">
        <v>96</v>
      </c>
      <c r="J2437">
        <v>172</v>
      </c>
      <c r="K2437">
        <v>3.2</v>
      </c>
      <c r="L2437">
        <v>6</v>
      </c>
      <c r="M2437">
        <v>95</v>
      </c>
      <c r="N2437">
        <v>11.79</v>
      </c>
      <c r="O2437">
        <v>96</v>
      </c>
      <c r="P2437">
        <v>10.5</v>
      </c>
      <c r="Q2437">
        <v>1352.3843300000001</v>
      </c>
      <c r="R2437">
        <v>264166</v>
      </c>
      <c r="S2437">
        <v>6.8</v>
      </c>
      <c r="T2437">
        <v>6.6</v>
      </c>
      <c r="U2437">
        <v>0.46899999999999997</v>
      </c>
      <c r="V2437">
        <v>11</v>
      </c>
      <c r="W2437">
        <f t="shared" si="228"/>
        <v>1</v>
      </c>
      <c r="X2437">
        <f t="shared" si="229"/>
        <v>0</v>
      </c>
      <c r="Y2437">
        <f t="shared" si="230"/>
        <v>0</v>
      </c>
      <c r="Z2437">
        <f t="shared" si="231"/>
        <v>0</v>
      </c>
      <c r="AA2437">
        <f t="shared" si="232"/>
        <v>0</v>
      </c>
      <c r="AB2437">
        <f t="shared" si="233"/>
        <v>0</v>
      </c>
      <c r="AC2437">
        <v>52.3</v>
      </c>
    </row>
    <row r="2438" spans="1:29" x14ac:dyDescent="0.25">
      <c r="A2438" t="s">
        <v>29</v>
      </c>
      <c r="B2438" t="s">
        <v>195</v>
      </c>
      <c r="C2438">
        <v>2006</v>
      </c>
      <c r="D2438" t="s">
        <v>24</v>
      </c>
      <c r="E2438">
        <v>564</v>
      </c>
      <c r="F2438">
        <v>3</v>
      </c>
      <c r="G2438">
        <v>5.53</v>
      </c>
      <c r="H2438">
        <v>437.08024380000001</v>
      </c>
      <c r="I2438">
        <v>93</v>
      </c>
      <c r="J2438">
        <v>0</v>
      </c>
      <c r="K2438">
        <v>28.2</v>
      </c>
      <c r="L2438">
        <v>4</v>
      </c>
      <c r="M2438">
        <v>88</v>
      </c>
      <c r="N2438">
        <v>6.81</v>
      </c>
      <c r="O2438">
        <v>87</v>
      </c>
      <c r="P2438">
        <v>43.7</v>
      </c>
      <c r="Q2438">
        <v>2937.3672299999998</v>
      </c>
      <c r="R2438">
        <v>112514</v>
      </c>
      <c r="S2438">
        <v>6.9</v>
      </c>
      <c r="T2438">
        <v>7.1</v>
      </c>
      <c r="U2438">
        <v>0.502</v>
      </c>
      <c r="V2438">
        <v>9.9</v>
      </c>
      <c r="W2438">
        <f t="shared" si="228"/>
        <v>1</v>
      </c>
      <c r="X2438">
        <f t="shared" si="229"/>
        <v>0</v>
      </c>
      <c r="Y2438">
        <f t="shared" si="230"/>
        <v>0</v>
      </c>
      <c r="Z2438">
        <f t="shared" si="231"/>
        <v>0</v>
      </c>
      <c r="AA2438">
        <f t="shared" si="232"/>
        <v>0</v>
      </c>
      <c r="AB2438">
        <f t="shared" si="233"/>
        <v>0</v>
      </c>
      <c r="AC2438">
        <v>47.8</v>
      </c>
    </row>
    <row r="2439" spans="1:29" x14ac:dyDescent="0.25">
      <c r="A2439" t="s">
        <v>27</v>
      </c>
      <c r="B2439" t="s">
        <v>46</v>
      </c>
      <c r="C2439">
        <v>2002</v>
      </c>
      <c r="D2439" t="s">
        <v>37</v>
      </c>
      <c r="E2439">
        <v>99</v>
      </c>
      <c r="F2439">
        <v>1</v>
      </c>
      <c r="G2439">
        <v>11.29</v>
      </c>
      <c r="H2439">
        <v>320.31776639999998</v>
      </c>
      <c r="I2439">
        <v>6</v>
      </c>
      <c r="J2439">
        <v>0</v>
      </c>
      <c r="K2439">
        <v>59</v>
      </c>
      <c r="L2439">
        <v>1</v>
      </c>
      <c r="M2439">
        <v>96</v>
      </c>
      <c r="N2439">
        <v>8.4600000000000009</v>
      </c>
      <c r="O2439">
        <v>95</v>
      </c>
      <c r="P2439">
        <v>0.1</v>
      </c>
      <c r="Q2439">
        <v>2552.3328000000001</v>
      </c>
      <c r="R2439">
        <v>1332785</v>
      </c>
      <c r="S2439">
        <v>0.8</v>
      </c>
      <c r="T2439">
        <v>0.8</v>
      </c>
      <c r="U2439">
        <v>0.875</v>
      </c>
      <c r="V2439">
        <v>18.8</v>
      </c>
      <c r="W2439">
        <f t="shared" si="228"/>
        <v>0</v>
      </c>
      <c r="X2439">
        <f t="shared" si="229"/>
        <v>0</v>
      </c>
      <c r="Y2439">
        <f t="shared" si="230"/>
        <v>0</v>
      </c>
      <c r="Z2439">
        <f t="shared" si="231"/>
        <v>0</v>
      </c>
      <c r="AA2439">
        <f t="shared" si="232"/>
        <v>1</v>
      </c>
      <c r="AB2439">
        <f t="shared" si="233"/>
        <v>1</v>
      </c>
      <c r="AC2439">
        <v>78</v>
      </c>
    </row>
    <row r="2440" spans="1:29" x14ac:dyDescent="0.25">
      <c r="A2440" t="s">
        <v>27</v>
      </c>
      <c r="B2440" t="s">
        <v>181</v>
      </c>
      <c r="C2440">
        <v>2013</v>
      </c>
      <c r="D2440" t="s">
        <v>24</v>
      </c>
      <c r="E2440">
        <v>122</v>
      </c>
      <c r="F2440">
        <v>1</v>
      </c>
      <c r="G2440">
        <v>9.16</v>
      </c>
      <c r="H2440">
        <v>880.64033670000003</v>
      </c>
      <c r="I2440">
        <v>91</v>
      </c>
      <c r="J2440">
        <v>1</v>
      </c>
      <c r="K2440">
        <v>58.9</v>
      </c>
      <c r="L2440">
        <v>1</v>
      </c>
      <c r="M2440">
        <v>97</v>
      </c>
      <c r="N2440">
        <v>1.1200000000000001</v>
      </c>
      <c r="O2440">
        <v>95</v>
      </c>
      <c r="P2440">
        <v>0.1</v>
      </c>
      <c r="Q2440">
        <v>6353.8263829999996</v>
      </c>
      <c r="R2440">
        <v>7164132</v>
      </c>
      <c r="S2440">
        <v>2.1</v>
      </c>
      <c r="T2440">
        <v>2.1</v>
      </c>
      <c r="U2440">
        <v>0.76600000000000001</v>
      </c>
      <c r="V2440">
        <v>14.1</v>
      </c>
      <c r="W2440">
        <f t="shared" si="228"/>
        <v>0</v>
      </c>
      <c r="X2440">
        <f t="shared" si="229"/>
        <v>0</v>
      </c>
      <c r="Y2440">
        <f t="shared" si="230"/>
        <v>0</v>
      </c>
      <c r="Z2440">
        <f t="shared" si="231"/>
        <v>0</v>
      </c>
      <c r="AA2440">
        <f t="shared" si="232"/>
        <v>1</v>
      </c>
      <c r="AB2440">
        <f t="shared" si="233"/>
        <v>0</v>
      </c>
      <c r="AC2440">
        <v>75.3</v>
      </c>
    </row>
    <row r="2441" spans="1:29" x14ac:dyDescent="0.25">
      <c r="A2441" t="s">
        <v>27</v>
      </c>
      <c r="B2441" t="s">
        <v>87</v>
      </c>
      <c r="C2441">
        <v>2002</v>
      </c>
      <c r="D2441" t="s">
        <v>24</v>
      </c>
      <c r="E2441">
        <v>211</v>
      </c>
      <c r="F2441">
        <v>0</v>
      </c>
      <c r="G2441">
        <v>11.48</v>
      </c>
      <c r="H2441">
        <v>7.8060428249999996</v>
      </c>
      <c r="J2441">
        <v>0</v>
      </c>
      <c r="K2441">
        <v>54.6</v>
      </c>
      <c r="L2441">
        <v>0</v>
      </c>
      <c r="M2441">
        <v>94</v>
      </c>
      <c r="N2441">
        <v>4.84</v>
      </c>
      <c r="O2441">
        <v>94</v>
      </c>
      <c r="P2441">
        <v>0.1</v>
      </c>
      <c r="Q2441">
        <v>538.34778100000005</v>
      </c>
      <c r="R2441">
        <v>137935</v>
      </c>
      <c r="S2441">
        <v>2.2999999999999998</v>
      </c>
      <c r="T2441">
        <v>2.4</v>
      </c>
      <c r="U2441">
        <v>0.79100000000000004</v>
      </c>
      <c r="V2441">
        <v>15.4</v>
      </c>
      <c r="W2441">
        <f t="shared" si="228"/>
        <v>0</v>
      </c>
      <c r="X2441">
        <f t="shared" si="229"/>
        <v>0</v>
      </c>
      <c r="Y2441">
        <f t="shared" si="230"/>
        <v>0</v>
      </c>
      <c r="Z2441">
        <f t="shared" si="231"/>
        <v>0</v>
      </c>
      <c r="AA2441">
        <f t="shared" si="232"/>
        <v>1</v>
      </c>
      <c r="AB2441">
        <f t="shared" si="233"/>
        <v>0</v>
      </c>
      <c r="AC2441">
        <v>71.2</v>
      </c>
    </row>
    <row r="2442" spans="1:29" x14ac:dyDescent="0.25">
      <c r="A2442" t="s">
        <v>29</v>
      </c>
      <c r="B2442" t="s">
        <v>214</v>
      </c>
      <c r="C2442">
        <v>2012</v>
      </c>
      <c r="D2442" t="s">
        <v>24</v>
      </c>
      <c r="E2442">
        <v>348</v>
      </c>
      <c r="F2442">
        <v>87</v>
      </c>
      <c r="G2442">
        <v>3.98</v>
      </c>
      <c r="H2442">
        <v>0</v>
      </c>
      <c r="I2442">
        <v>92</v>
      </c>
      <c r="J2442">
        <v>1668</v>
      </c>
      <c r="K2442">
        <v>21.9</v>
      </c>
      <c r="L2442">
        <v>126</v>
      </c>
      <c r="M2442">
        <v>9</v>
      </c>
      <c r="N2442">
        <v>5.72</v>
      </c>
      <c r="O2442">
        <v>92</v>
      </c>
      <c r="P2442">
        <v>2.4</v>
      </c>
      <c r="S2442">
        <v>6.9</v>
      </c>
      <c r="T2442">
        <v>6.8</v>
      </c>
      <c r="W2442">
        <f t="shared" si="228"/>
        <v>1</v>
      </c>
      <c r="X2442">
        <f t="shared" si="229"/>
        <v>0</v>
      </c>
      <c r="Y2442">
        <f t="shared" si="230"/>
        <v>0</v>
      </c>
      <c r="Z2442">
        <f t="shared" si="231"/>
        <v>0</v>
      </c>
      <c r="AA2442">
        <f t="shared" si="232"/>
        <v>0</v>
      </c>
      <c r="AB2442">
        <f t="shared" si="233"/>
        <v>0</v>
      </c>
      <c r="AC2442">
        <v>58.6</v>
      </c>
    </row>
    <row r="2443" spans="1:29" x14ac:dyDescent="0.25">
      <c r="A2443" t="s">
        <v>32</v>
      </c>
      <c r="B2443" t="s">
        <v>71</v>
      </c>
      <c r="C2443">
        <v>2008</v>
      </c>
      <c r="D2443" t="s">
        <v>24</v>
      </c>
      <c r="E2443">
        <v>99</v>
      </c>
      <c r="F2443">
        <v>1</v>
      </c>
      <c r="G2443">
        <v>4.22</v>
      </c>
      <c r="H2443">
        <v>1859.0956209999999</v>
      </c>
      <c r="I2443">
        <v>89</v>
      </c>
      <c r="J2443">
        <v>0</v>
      </c>
      <c r="K2443">
        <v>53.4</v>
      </c>
      <c r="L2443">
        <v>1</v>
      </c>
      <c r="M2443">
        <v>89</v>
      </c>
      <c r="N2443">
        <v>9.1</v>
      </c>
      <c r="O2443">
        <v>9</v>
      </c>
      <c r="P2443">
        <v>0.1</v>
      </c>
      <c r="Q2443">
        <v>6911.1361360000001</v>
      </c>
      <c r="R2443">
        <v>442958</v>
      </c>
      <c r="S2443">
        <v>1.9</v>
      </c>
      <c r="T2443">
        <v>1.8</v>
      </c>
      <c r="U2443">
        <v>0.74</v>
      </c>
      <c r="V2443">
        <v>12.9</v>
      </c>
      <c r="W2443">
        <f t="shared" si="228"/>
        <v>0</v>
      </c>
      <c r="X2443">
        <f t="shared" si="229"/>
        <v>0</v>
      </c>
      <c r="Y2443">
        <f t="shared" si="230"/>
        <v>0</v>
      </c>
      <c r="Z2443">
        <f t="shared" si="231"/>
        <v>0</v>
      </c>
      <c r="AA2443">
        <f t="shared" si="232"/>
        <v>0</v>
      </c>
      <c r="AB2443">
        <f t="shared" si="233"/>
        <v>0</v>
      </c>
      <c r="AC2443">
        <v>78.900000000000006</v>
      </c>
    </row>
    <row r="2444" spans="1:29" x14ac:dyDescent="0.25">
      <c r="A2444" t="s">
        <v>29</v>
      </c>
      <c r="B2444" t="s">
        <v>28</v>
      </c>
      <c r="C2444">
        <v>2008</v>
      </c>
      <c r="D2444" t="s">
        <v>24</v>
      </c>
      <c r="E2444">
        <v>126</v>
      </c>
      <c r="F2444">
        <v>20</v>
      </c>
      <c r="G2444">
        <v>0.46</v>
      </c>
      <c r="H2444">
        <v>43.08717334</v>
      </c>
      <c r="I2444">
        <v>91</v>
      </c>
      <c r="J2444">
        <v>217</v>
      </c>
      <c r="K2444">
        <v>51.8</v>
      </c>
      <c r="L2444">
        <v>23</v>
      </c>
      <c r="M2444">
        <v>92</v>
      </c>
      <c r="N2444">
        <v>4.2</v>
      </c>
      <c r="O2444">
        <v>93</v>
      </c>
      <c r="P2444">
        <v>0.1</v>
      </c>
      <c r="Q2444">
        <v>495.25486599999999</v>
      </c>
      <c r="R2444">
        <v>3486715</v>
      </c>
      <c r="S2444">
        <v>6</v>
      </c>
      <c r="T2444">
        <v>5.9</v>
      </c>
      <c r="U2444">
        <v>0.69699999999999995</v>
      </c>
      <c r="V2444">
        <v>12.6</v>
      </c>
      <c r="W2444">
        <f t="shared" si="228"/>
        <v>1</v>
      </c>
      <c r="X2444">
        <f t="shared" si="229"/>
        <v>0</v>
      </c>
      <c r="Y2444">
        <f t="shared" si="230"/>
        <v>0</v>
      </c>
      <c r="Z2444">
        <f t="shared" si="231"/>
        <v>0</v>
      </c>
      <c r="AA2444">
        <f t="shared" si="232"/>
        <v>0</v>
      </c>
      <c r="AB2444">
        <f t="shared" si="233"/>
        <v>0</v>
      </c>
      <c r="AC2444">
        <v>74.099999999999994</v>
      </c>
    </row>
    <row r="2445" spans="1:29" x14ac:dyDescent="0.25">
      <c r="A2445" t="s">
        <v>32</v>
      </c>
      <c r="B2445" t="s">
        <v>175</v>
      </c>
      <c r="C2445">
        <v>2009</v>
      </c>
      <c r="D2445" t="s">
        <v>24</v>
      </c>
      <c r="E2445">
        <v>165</v>
      </c>
      <c r="F2445">
        <v>0</v>
      </c>
      <c r="G2445">
        <v>6.85</v>
      </c>
      <c r="H2445">
        <v>0</v>
      </c>
      <c r="I2445">
        <v>99</v>
      </c>
      <c r="J2445">
        <v>0</v>
      </c>
      <c r="K2445">
        <v>48.4</v>
      </c>
      <c r="L2445">
        <v>0</v>
      </c>
      <c r="M2445">
        <v>99</v>
      </c>
      <c r="N2445">
        <v>5.13</v>
      </c>
      <c r="O2445">
        <v>99</v>
      </c>
      <c r="P2445">
        <v>0.2</v>
      </c>
      <c r="S2445">
        <v>3.6</v>
      </c>
      <c r="T2445">
        <v>3.5</v>
      </c>
      <c r="U2445">
        <v>0.70899999999999996</v>
      </c>
      <c r="V2445">
        <v>13.3</v>
      </c>
      <c r="W2445">
        <f t="shared" si="228"/>
        <v>0</v>
      </c>
      <c r="X2445">
        <f t="shared" si="229"/>
        <v>0</v>
      </c>
      <c r="Y2445">
        <f t="shared" si="230"/>
        <v>0</v>
      </c>
      <c r="Z2445">
        <f t="shared" si="231"/>
        <v>0</v>
      </c>
      <c r="AA2445">
        <f t="shared" si="232"/>
        <v>0</v>
      </c>
      <c r="AB2445">
        <f t="shared" si="233"/>
        <v>0</v>
      </c>
      <c r="AC2445">
        <v>72.3</v>
      </c>
    </row>
    <row r="2446" spans="1:29" x14ac:dyDescent="0.25">
      <c r="A2446" t="s">
        <v>25</v>
      </c>
      <c r="B2446" t="s">
        <v>198</v>
      </c>
      <c r="C2446">
        <v>2004</v>
      </c>
      <c r="D2446" t="s">
        <v>24</v>
      </c>
      <c r="E2446">
        <v>131</v>
      </c>
      <c r="F2446">
        <v>9</v>
      </c>
      <c r="G2446">
        <v>0.93</v>
      </c>
      <c r="H2446">
        <v>10.211297829999999</v>
      </c>
      <c r="I2446">
        <v>82</v>
      </c>
      <c r="J2446">
        <v>189</v>
      </c>
      <c r="K2446">
        <v>46.8</v>
      </c>
      <c r="L2446">
        <v>10</v>
      </c>
      <c r="M2446">
        <v>84</v>
      </c>
      <c r="N2446">
        <v>4.4800000000000004</v>
      </c>
      <c r="O2446">
        <v>81</v>
      </c>
      <c r="P2446">
        <v>0.1</v>
      </c>
      <c r="Q2446">
        <v>148.85273799999999</v>
      </c>
      <c r="R2446">
        <v>1786638</v>
      </c>
      <c r="S2446">
        <v>6.5</v>
      </c>
      <c r="T2446">
        <v>6.3</v>
      </c>
      <c r="U2446">
        <v>0.61</v>
      </c>
      <c r="V2446">
        <v>10.6</v>
      </c>
      <c r="W2446">
        <f t="shared" si="228"/>
        <v>0</v>
      </c>
      <c r="X2446">
        <f t="shared" si="229"/>
        <v>1</v>
      </c>
      <c r="Y2446">
        <f t="shared" si="230"/>
        <v>0</v>
      </c>
      <c r="Z2446">
        <f t="shared" si="231"/>
        <v>0</v>
      </c>
      <c r="AA2446">
        <f t="shared" si="232"/>
        <v>0</v>
      </c>
      <c r="AB2446">
        <f t="shared" si="233"/>
        <v>0</v>
      </c>
      <c r="AC2446">
        <v>73.2</v>
      </c>
    </row>
    <row r="2447" spans="1:29" x14ac:dyDescent="0.25">
      <c r="A2447" t="s">
        <v>32</v>
      </c>
      <c r="B2447" t="s">
        <v>31</v>
      </c>
      <c r="C2447">
        <v>2006</v>
      </c>
      <c r="D2447" t="s">
        <v>24</v>
      </c>
      <c r="E2447">
        <v>145</v>
      </c>
      <c r="F2447">
        <v>0</v>
      </c>
      <c r="G2447">
        <v>8.93</v>
      </c>
      <c r="H2447">
        <v>216.3146941</v>
      </c>
      <c r="I2447">
        <v>99</v>
      </c>
      <c r="J2447">
        <v>0</v>
      </c>
      <c r="K2447">
        <v>42</v>
      </c>
      <c r="L2447">
        <v>0</v>
      </c>
      <c r="M2447">
        <v>99</v>
      </c>
      <c r="N2447">
        <v>4.34</v>
      </c>
      <c r="O2447">
        <v>99</v>
      </c>
      <c r="P2447">
        <v>0.1</v>
      </c>
      <c r="Q2447">
        <v>12724.393770000001</v>
      </c>
      <c r="S2447">
        <v>3.4</v>
      </c>
      <c r="T2447">
        <v>3.4</v>
      </c>
      <c r="U2447">
        <v>0.77300000000000002</v>
      </c>
      <c r="V2447">
        <v>14.7</v>
      </c>
      <c r="W2447">
        <f t="shared" si="228"/>
        <v>0</v>
      </c>
      <c r="X2447">
        <f t="shared" si="229"/>
        <v>0</v>
      </c>
      <c r="Y2447">
        <f t="shared" si="230"/>
        <v>0</v>
      </c>
      <c r="Z2447">
        <f t="shared" si="231"/>
        <v>0</v>
      </c>
      <c r="AA2447">
        <f t="shared" si="232"/>
        <v>0</v>
      </c>
      <c r="AB2447">
        <f t="shared" si="233"/>
        <v>0</v>
      </c>
      <c r="AC2447">
        <v>74.8</v>
      </c>
    </row>
    <row r="2448" spans="1:29" x14ac:dyDescent="0.25">
      <c r="A2448" t="s">
        <v>25</v>
      </c>
      <c r="B2448" t="s">
        <v>107</v>
      </c>
      <c r="C2448">
        <v>2000</v>
      </c>
      <c r="D2448" t="s">
        <v>24</v>
      </c>
      <c r="E2448">
        <v>224</v>
      </c>
      <c r="F2448">
        <v>1800</v>
      </c>
      <c r="G2448">
        <v>0.93</v>
      </c>
      <c r="H2448">
        <v>19.26615743</v>
      </c>
      <c r="J2448">
        <v>38835</v>
      </c>
      <c r="K2448">
        <v>11.4</v>
      </c>
      <c r="L2448">
        <v>2500</v>
      </c>
      <c r="M2448">
        <v>57</v>
      </c>
      <c r="N2448">
        <v>4.26</v>
      </c>
      <c r="O2448">
        <v>58</v>
      </c>
      <c r="P2448">
        <v>0.3</v>
      </c>
      <c r="Q2448">
        <v>438.86463400000002</v>
      </c>
      <c r="R2448">
        <v>1535912</v>
      </c>
      <c r="S2448">
        <v>27.7</v>
      </c>
      <c r="T2448">
        <v>28.6</v>
      </c>
      <c r="U2448">
        <v>0.48899999999999999</v>
      </c>
      <c r="V2448">
        <v>8.3000000000000007</v>
      </c>
      <c r="W2448">
        <f t="shared" si="228"/>
        <v>0</v>
      </c>
      <c r="X2448">
        <f t="shared" si="229"/>
        <v>1</v>
      </c>
      <c r="Y2448">
        <f t="shared" si="230"/>
        <v>0</v>
      </c>
      <c r="Z2448">
        <f t="shared" si="231"/>
        <v>0</v>
      </c>
      <c r="AA2448">
        <f t="shared" si="232"/>
        <v>0</v>
      </c>
      <c r="AB2448">
        <f t="shared" si="233"/>
        <v>0</v>
      </c>
      <c r="AC2448">
        <v>62.5</v>
      </c>
    </row>
    <row r="2449" spans="1:29" x14ac:dyDescent="0.25">
      <c r="A2449" t="s">
        <v>27</v>
      </c>
      <c r="B2449" t="s">
        <v>186</v>
      </c>
      <c r="C2449">
        <v>2011</v>
      </c>
      <c r="D2449" t="s">
        <v>37</v>
      </c>
      <c r="E2449">
        <v>84</v>
      </c>
      <c r="F2449">
        <v>0</v>
      </c>
      <c r="G2449">
        <v>10.61</v>
      </c>
      <c r="H2449">
        <v>3343.0262189999999</v>
      </c>
      <c r="J2449">
        <v>22</v>
      </c>
      <c r="K2449">
        <v>57.6</v>
      </c>
      <c r="L2449">
        <v>0</v>
      </c>
      <c r="M2449">
        <v>96</v>
      </c>
      <c r="N2449">
        <v>9.8000000000000007</v>
      </c>
      <c r="O2449">
        <v>96</v>
      </c>
      <c r="P2449">
        <v>0.1</v>
      </c>
      <c r="Q2449">
        <v>24985.24827</v>
      </c>
      <c r="R2449">
        <v>252843</v>
      </c>
      <c r="S2449">
        <v>1.6</v>
      </c>
      <c r="T2449">
        <v>1.6</v>
      </c>
      <c r="U2449">
        <v>0.876</v>
      </c>
      <c r="V2449">
        <v>17</v>
      </c>
      <c r="W2449">
        <f t="shared" si="228"/>
        <v>0</v>
      </c>
      <c r="X2449">
        <f t="shared" si="229"/>
        <v>0</v>
      </c>
      <c r="Y2449">
        <f t="shared" si="230"/>
        <v>0</v>
      </c>
      <c r="Z2449">
        <f t="shared" si="231"/>
        <v>0</v>
      </c>
      <c r="AA2449">
        <f t="shared" si="232"/>
        <v>1</v>
      </c>
      <c r="AB2449">
        <f t="shared" si="233"/>
        <v>1</v>
      </c>
      <c r="AC2449">
        <v>79.8</v>
      </c>
    </row>
    <row r="2450" spans="1:29" x14ac:dyDescent="0.25">
      <c r="A2450" t="s">
        <v>32</v>
      </c>
      <c r="B2450" t="s">
        <v>44</v>
      </c>
      <c r="C2450">
        <v>2012</v>
      </c>
      <c r="D2450" t="s">
        <v>24</v>
      </c>
      <c r="E2450">
        <v>12</v>
      </c>
      <c r="F2450">
        <v>0</v>
      </c>
      <c r="G2450">
        <v>8.61</v>
      </c>
      <c r="H2450">
        <v>260.00438580000002</v>
      </c>
      <c r="I2450">
        <v>87</v>
      </c>
      <c r="J2450">
        <v>0</v>
      </c>
      <c r="K2450">
        <v>52.2</v>
      </c>
      <c r="L2450">
        <v>0</v>
      </c>
      <c r="M2450">
        <v>88</v>
      </c>
      <c r="N2450">
        <v>7.43</v>
      </c>
      <c r="O2450">
        <v>87</v>
      </c>
      <c r="P2450">
        <v>0.1</v>
      </c>
      <c r="Q2450">
        <v>15384.874900000001</v>
      </c>
      <c r="S2450">
        <v>3.8</v>
      </c>
      <c r="T2450">
        <v>3.8</v>
      </c>
      <c r="U2450">
        <v>0.78500000000000003</v>
      </c>
      <c r="V2450">
        <v>15.3</v>
      </c>
      <c r="W2450">
        <f t="shared" si="228"/>
        <v>0</v>
      </c>
      <c r="X2450">
        <f t="shared" si="229"/>
        <v>0</v>
      </c>
      <c r="Y2450">
        <f t="shared" si="230"/>
        <v>0</v>
      </c>
      <c r="Z2450">
        <f t="shared" si="231"/>
        <v>0</v>
      </c>
      <c r="AA2450">
        <f t="shared" si="232"/>
        <v>0</v>
      </c>
      <c r="AB2450">
        <f t="shared" si="233"/>
        <v>0</v>
      </c>
      <c r="AC2450">
        <v>75.099999999999994</v>
      </c>
    </row>
    <row r="2451" spans="1:29" x14ac:dyDescent="0.25">
      <c r="A2451" t="s">
        <v>29</v>
      </c>
      <c r="B2451" t="s">
        <v>182</v>
      </c>
      <c r="C2451">
        <v>2011</v>
      </c>
      <c r="D2451" t="s">
        <v>24</v>
      </c>
      <c r="E2451">
        <v>177</v>
      </c>
      <c r="F2451">
        <v>0</v>
      </c>
      <c r="G2451">
        <v>9.7200000000000006</v>
      </c>
      <c r="H2451">
        <v>1121.475547</v>
      </c>
      <c r="I2451">
        <v>99</v>
      </c>
      <c r="J2451">
        <v>0</v>
      </c>
      <c r="K2451">
        <v>34.200000000000003</v>
      </c>
      <c r="L2451">
        <v>0</v>
      </c>
      <c r="M2451">
        <v>99</v>
      </c>
      <c r="N2451">
        <v>3.38</v>
      </c>
      <c r="O2451">
        <v>99</v>
      </c>
      <c r="P2451">
        <v>0.1</v>
      </c>
      <c r="Q2451">
        <v>12189.9516</v>
      </c>
      <c r="R2451">
        <v>87441</v>
      </c>
      <c r="S2451">
        <v>5.7</v>
      </c>
      <c r="T2451">
        <v>6.1</v>
      </c>
      <c r="U2451">
        <v>0.74399999999999999</v>
      </c>
      <c r="V2451">
        <v>13.3</v>
      </c>
      <c r="W2451">
        <f t="shared" si="228"/>
        <v>1</v>
      </c>
      <c r="X2451">
        <f t="shared" si="229"/>
        <v>0</v>
      </c>
      <c r="Y2451">
        <f t="shared" si="230"/>
        <v>0</v>
      </c>
      <c r="Z2451">
        <f t="shared" si="231"/>
        <v>0</v>
      </c>
      <c r="AA2451">
        <f t="shared" si="232"/>
        <v>0</v>
      </c>
      <c r="AB2451">
        <f t="shared" si="233"/>
        <v>0</v>
      </c>
      <c r="AC2451">
        <v>72.599999999999994</v>
      </c>
    </row>
    <row r="2452" spans="1:29" x14ac:dyDescent="0.25">
      <c r="A2452" t="s">
        <v>29</v>
      </c>
      <c r="B2452" t="s">
        <v>193</v>
      </c>
      <c r="C2452">
        <v>2000</v>
      </c>
      <c r="D2452" t="s">
        <v>24</v>
      </c>
      <c r="E2452">
        <v>284</v>
      </c>
      <c r="F2452">
        <v>71</v>
      </c>
      <c r="G2452">
        <v>1.76</v>
      </c>
      <c r="H2452">
        <v>30.86000992</v>
      </c>
      <c r="J2452">
        <v>2875</v>
      </c>
      <c r="L2452">
        <v>109</v>
      </c>
      <c r="M2452">
        <v>62</v>
      </c>
      <c r="N2452">
        <v>3.23</v>
      </c>
      <c r="O2452">
        <v>62</v>
      </c>
      <c r="P2452">
        <v>0.1</v>
      </c>
      <c r="Q2452">
        <v>361.35843</v>
      </c>
      <c r="R2452">
        <v>2725535</v>
      </c>
      <c r="U2452">
        <v>0.39400000000000002</v>
      </c>
      <c r="V2452">
        <v>5.5</v>
      </c>
      <c r="W2452">
        <f t="shared" si="228"/>
        <v>1</v>
      </c>
      <c r="X2452">
        <f t="shared" si="229"/>
        <v>0</v>
      </c>
      <c r="Y2452">
        <f t="shared" si="230"/>
        <v>0</v>
      </c>
      <c r="Z2452">
        <f t="shared" si="231"/>
        <v>0</v>
      </c>
      <c r="AA2452">
        <f t="shared" si="232"/>
        <v>0</v>
      </c>
      <c r="AB2452">
        <f t="shared" si="233"/>
        <v>0</v>
      </c>
      <c r="AC2452">
        <v>58.6</v>
      </c>
    </row>
    <row r="2453" spans="1:29" x14ac:dyDescent="0.25">
      <c r="A2453" t="s">
        <v>38</v>
      </c>
      <c r="B2453" t="s">
        <v>89</v>
      </c>
      <c r="C2453">
        <v>2011</v>
      </c>
      <c r="D2453" t="s">
        <v>24</v>
      </c>
      <c r="E2453">
        <v>197</v>
      </c>
      <c r="F2453">
        <v>0</v>
      </c>
      <c r="G2453">
        <v>0.01</v>
      </c>
      <c r="H2453">
        <v>401.79310450000003</v>
      </c>
      <c r="I2453">
        <v>99</v>
      </c>
      <c r="J2453">
        <v>0</v>
      </c>
      <c r="K2453">
        <v>59.5</v>
      </c>
      <c r="L2453">
        <v>0</v>
      </c>
      <c r="M2453">
        <v>99</v>
      </c>
      <c r="N2453">
        <v>4.5999999999999996</v>
      </c>
      <c r="O2453">
        <v>99</v>
      </c>
      <c r="P2453">
        <v>0.1</v>
      </c>
      <c r="Q2453">
        <v>4353.121392</v>
      </c>
      <c r="R2453">
        <v>86786</v>
      </c>
      <c r="S2453">
        <v>4</v>
      </c>
      <c r="T2453">
        <v>3.7</v>
      </c>
      <c r="U2453">
        <v>0.70899999999999996</v>
      </c>
      <c r="V2453">
        <v>14.7</v>
      </c>
      <c r="W2453">
        <f t="shared" si="228"/>
        <v>0</v>
      </c>
      <c r="X2453">
        <f t="shared" si="229"/>
        <v>0</v>
      </c>
      <c r="Y2453">
        <f t="shared" si="230"/>
        <v>1</v>
      </c>
      <c r="Z2453">
        <f t="shared" si="231"/>
        <v>0</v>
      </c>
      <c r="AA2453">
        <f t="shared" si="232"/>
        <v>0</v>
      </c>
      <c r="AB2453">
        <f t="shared" si="233"/>
        <v>0</v>
      </c>
      <c r="AC2453">
        <v>69.2</v>
      </c>
    </row>
    <row r="2454" spans="1:29" x14ac:dyDescent="0.25">
      <c r="A2454" t="s">
        <v>29</v>
      </c>
      <c r="B2454" t="s">
        <v>153</v>
      </c>
      <c r="C2454">
        <v>2006</v>
      </c>
      <c r="D2454" t="s">
        <v>24</v>
      </c>
      <c r="E2454">
        <v>277</v>
      </c>
      <c r="F2454">
        <v>54</v>
      </c>
      <c r="G2454">
        <v>0.11</v>
      </c>
      <c r="H2454">
        <v>43.421930660000001</v>
      </c>
      <c r="J2454">
        <v>59</v>
      </c>
      <c r="K2454">
        <v>15.7</v>
      </c>
      <c r="L2454">
        <v>110</v>
      </c>
      <c r="M2454">
        <v>52</v>
      </c>
      <c r="N2454">
        <v>7.39</v>
      </c>
      <c r="O2454">
        <v>51</v>
      </c>
      <c r="P2454">
        <v>1.5</v>
      </c>
      <c r="Q2454">
        <v>258.46387299999998</v>
      </c>
      <c r="R2454">
        <v>1413264</v>
      </c>
      <c r="S2454">
        <v>11.6</v>
      </c>
      <c r="T2454">
        <v>11.5</v>
      </c>
      <c r="U2454">
        <v>0.28599999999999998</v>
      </c>
      <c r="V2454">
        <v>3.7</v>
      </c>
      <c r="W2454">
        <f t="shared" si="228"/>
        <v>1</v>
      </c>
      <c r="X2454">
        <f t="shared" si="229"/>
        <v>0</v>
      </c>
      <c r="Y2454">
        <f t="shared" si="230"/>
        <v>0</v>
      </c>
      <c r="Z2454">
        <f t="shared" si="231"/>
        <v>0</v>
      </c>
      <c r="AA2454">
        <f t="shared" si="232"/>
        <v>0</v>
      </c>
      <c r="AB2454">
        <f t="shared" si="233"/>
        <v>0</v>
      </c>
      <c r="AC2454">
        <v>54.5</v>
      </c>
    </row>
    <row r="2455" spans="1:29" x14ac:dyDescent="0.25">
      <c r="A2455" t="s">
        <v>29</v>
      </c>
      <c r="B2455" t="s">
        <v>83</v>
      </c>
      <c r="C2455">
        <v>2003</v>
      </c>
      <c r="D2455" t="s">
        <v>24</v>
      </c>
      <c r="E2455">
        <v>178</v>
      </c>
      <c r="F2455">
        <v>59</v>
      </c>
      <c r="G2455">
        <v>0.15</v>
      </c>
      <c r="H2455">
        <v>0</v>
      </c>
      <c r="I2455">
        <v>98</v>
      </c>
      <c r="J2455">
        <v>164</v>
      </c>
      <c r="K2455">
        <v>52.3</v>
      </c>
      <c r="L2455">
        <v>72</v>
      </c>
      <c r="M2455">
        <v>98</v>
      </c>
      <c r="N2455">
        <v>5.41</v>
      </c>
      <c r="O2455">
        <v>98</v>
      </c>
      <c r="P2455">
        <v>0.1</v>
      </c>
      <c r="S2455">
        <v>3.3</v>
      </c>
      <c r="T2455">
        <v>3.3</v>
      </c>
      <c r="U2455">
        <v>0.621</v>
      </c>
      <c r="V2455">
        <v>11.3</v>
      </c>
      <c r="W2455">
        <f t="shared" si="228"/>
        <v>1</v>
      </c>
      <c r="X2455">
        <f t="shared" si="229"/>
        <v>0</v>
      </c>
      <c r="Y2455">
        <f t="shared" si="230"/>
        <v>0</v>
      </c>
      <c r="Z2455">
        <f t="shared" si="231"/>
        <v>0</v>
      </c>
      <c r="AA2455">
        <f t="shared" si="232"/>
        <v>0</v>
      </c>
      <c r="AB2455">
        <f t="shared" si="233"/>
        <v>0</v>
      </c>
      <c r="AC2455">
        <v>68.599999999999994</v>
      </c>
    </row>
    <row r="2456" spans="1:29" x14ac:dyDescent="0.25">
      <c r="A2456" t="s">
        <v>29</v>
      </c>
      <c r="B2456" t="s">
        <v>222</v>
      </c>
      <c r="C2456">
        <v>2010</v>
      </c>
      <c r="D2456" t="s">
        <v>24</v>
      </c>
      <c r="E2456">
        <v>363</v>
      </c>
      <c r="F2456">
        <v>30</v>
      </c>
      <c r="G2456">
        <v>2.4700000000000002</v>
      </c>
      <c r="H2456">
        <v>184.3649102</v>
      </c>
      <c r="I2456">
        <v>83</v>
      </c>
      <c r="J2456">
        <v>15754</v>
      </c>
      <c r="K2456">
        <v>2.7</v>
      </c>
      <c r="L2456">
        <v>45</v>
      </c>
      <c r="M2456">
        <v>8</v>
      </c>
      <c r="N2456">
        <v>4.41</v>
      </c>
      <c r="O2456">
        <v>83</v>
      </c>
      <c r="P2456">
        <v>6.8</v>
      </c>
      <c r="Q2456">
        <v>1463.213573</v>
      </c>
      <c r="R2456">
        <v>138533</v>
      </c>
      <c r="S2456">
        <v>6.7</v>
      </c>
      <c r="T2456">
        <v>6.5</v>
      </c>
      <c r="U2456">
        <v>0.53300000000000003</v>
      </c>
      <c r="V2456">
        <v>11.8</v>
      </c>
      <c r="W2456">
        <f t="shared" si="228"/>
        <v>1</v>
      </c>
      <c r="X2456">
        <f t="shared" si="229"/>
        <v>0</v>
      </c>
      <c r="Y2456">
        <f t="shared" si="230"/>
        <v>0</v>
      </c>
      <c r="Z2456">
        <f t="shared" si="231"/>
        <v>0</v>
      </c>
      <c r="AA2456">
        <f t="shared" si="232"/>
        <v>0</v>
      </c>
      <c r="AB2456">
        <f t="shared" si="233"/>
        <v>0</v>
      </c>
      <c r="AC2456">
        <v>58</v>
      </c>
    </row>
    <row r="2457" spans="1:29" x14ac:dyDescent="0.25">
      <c r="A2457" t="s">
        <v>32</v>
      </c>
      <c r="B2457" t="s">
        <v>84</v>
      </c>
      <c r="C2457">
        <v>2013</v>
      </c>
      <c r="D2457" t="s">
        <v>24</v>
      </c>
      <c r="E2457">
        <v>184</v>
      </c>
      <c r="F2457">
        <v>2</v>
      </c>
      <c r="G2457">
        <v>2.42</v>
      </c>
      <c r="H2457">
        <v>653.69250160000001</v>
      </c>
      <c r="I2457">
        <v>92</v>
      </c>
      <c r="J2457">
        <v>0</v>
      </c>
      <c r="K2457">
        <v>54.7</v>
      </c>
      <c r="L2457">
        <v>2</v>
      </c>
      <c r="M2457">
        <v>92</v>
      </c>
      <c r="N2457">
        <v>6.95</v>
      </c>
      <c r="O2457">
        <v>92</v>
      </c>
      <c r="P2457">
        <v>0.2</v>
      </c>
      <c r="Q2457">
        <v>3895.664491</v>
      </c>
      <c r="R2457">
        <v>625777</v>
      </c>
      <c r="S2457">
        <v>1.6</v>
      </c>
      <c r="T2457">
        <v>1.6</v>
      </c>
      <c r="U2457">
        <v>0.67500000000000004</v>
      </c>
      <c r="V2457">
        <v>13.2</v>
      </c>
      <c r="W2457">
        <f t="shared" si="228"/>
        <v>0</v>
      </c>
      <c r="X2457">
        <f t="shared" si="229"/>
        <v>0</v>
      </c>
      <c r="Y2457">
        <f t="shared" si="230"/>
        <v>0</v>
      </c>
      <c r="Z2457">
        <f t="shared" si="231"/>
        <v>0</v>
      </c>
      <c r="AA2457">
        <f t="shared" si="232"/>
        <v>0</v>
      </c>
      <c r="AB2457">
        <f t="shared" si="233"/>
        <v>0</v>
      </c>
      <c r="AC2457">
        <v>73</v>
      </c>
    </row>
    <row r="2458" spans="1:29" x14ac:dyDescent="0.25">
      <c r="A2458" t="s">
        <v>29</v>
      </c>
      <c r="B2458" t="s">
        <v>30</v>
      </c>
      <c r="C2458">
        <v>2007</v>
      </c>
      <c r="D2458" t="s">
        <v>24</v>
      </c>
      <c r="E2458">
        <v>375</v>
      </c>
      <c r="F2458">
        <v>87</v>
      </c>
      <c r="G2458">
        <v>6.35</v>
      </c>
      <c r="H2458">
        <v>184.8213446</v>
      </c>
      <c r="I2458">
        <v>73</v>
      </c>
      <c r="J2458">
        <v>1014</v>
      </c>
      <c r="K2458">
        <v>18.8</v>
      </c>
      <c r="L2458">
        <v>138</v>
      </c>
      <c r="M2458">
        <v>75</v>
      </c>
      <c r="N2458">
        <v>3.38</v>
      </c>
      <c r="O2458">
        <v>73</v>
      </c>
      <c r="P2458">
        <v>2.6</v>
      </c>
      <c r="Q2458">
        <v>2878.8371440000001</v>
      </c>
      <c r="R2458">
        <v>2997687</v>
      </c>
      <c r="S2458">
        <v>9.6</v>
      </c>
      <c r="T2458">
        <v>9.6</v>
      </c>
      <c r="U2458">
        <v>0.45400000000000001</v>
      </c>
      <c r="V2458">
        <v>7.7</v>
      </c>
      <c r="W2458">
        <f t="shared" si="228"/>
        <v>1</v>
      </c>
      <c r="X2458">
        <f t="shared" si="229"/>
        <v>0</v>
      </c>
      <c r="Y2458">
        <f t="shared" si="230"/>
        <v>0</v>
      </c>
      <c r="Z2458">
        <f t="shared" si="231"/>
        <v>0</v>
      </c>
      <c r="AA2458">
        <f t="shared" si="232"/>
        <v>0</v>
      </c>
      <c r="AB2458">
        <f t="shared" si="233"/>
        <v>0</v>
      </c>
      <c r="AC2458">
        <v>48.2</v>
      </c>
    </row>
    <row r="2459" spans="1:29" x14ac:dyDescent="0.25">
      <c r="A2459" t="s">
        <v>27</v>
      </c>
      <c r="B2459" t="s">
        <v>191</v>
      </c>
      <c r="C2459">
        <v>2009</v>
      </c>
      <c r="D2459" t="s">
        <v>37</v>
      </c>
      <c r="E2459">
        <v>66</v>
      </c>
      <c r="F2459">
        <v>2</v>
      </c>
      <c r="G2459">
        <v>9.99</v>
      </c>
      <c r="H2459">
        <v>5047.2540580000004</v>
      </c>
      <c r="I2459">
        <v>96</v>
      </c>
      <c r="J2459">
        <v>41</v>
      </c>
      <c r="K2459">
        <v>62.9</v>
      </c>
      <c r="L2459">
        <v>2</v>
      </c>
      <c r="M2459">
        <v>96</v>
      </c>
      <c r="N2459">
        <v>9.52</v>
      </c>
      <c r="O2459">
        <v>96</v>
      </c>
      <c r="P2459">
        <v>0.1</v>
      </c>
      <c r="Q2459">
        <v>32333.466100000001</v>
      </c>
      <c r="R2459">
        <v>46362946</v>
      </c>
      <c r="S2459">
        <v>0.6</v>
      </c>
      <c r="T2459">
        <v>0.5</v>
      </c>
      <c r="U2459">
        <v>0.85799999999999998</v>
      </c>
      <c r="V2459">
        <v>16.3</v>
      </c>
      <c r="W2459">
        <f t="shared" si="228"/>
        <v>0</v>
      </c>
      <c r="X2459">
        <f t="shared" si="229"/>
        <v>0</v>
      </c>
      <c r="Y2459">
        <f t="shared" si="230"/>
        <v>0</v>
      </c>
      <c r="Z2459">
        <f t="shared" si="231"/>
        <v>0</v>
      </c>
      <c r="AA2459">
        <f t="shared" si="232"/>
        <v>1</v>
      </c>
      <c r="AB2459">
        <f t="shared" si="233"/>
        <v>1</v>
      </c>
      <c r="AC2459">
        <v>81.599999999999994</v>
      </c>
    </row>
    <row r="2460" spans="1:29" x14ac:dyDescent="0.25">
      <c r="A2460" t="s">
        <v>34</v>
      </c>
      <c r="B2460" t="s">
        <v>33</v>
      </c>
      <c r="C2460">
        <v>2002</v>
      </c>
      <c r="D2460" t="s">
        <v>24</v>
      </c>
      <c r="E2460">
        <v>138</v>
      </c>
      <c r="F2460">
        <v>12</v>
      </c>
      <c r="G2460">
        <v>7.81</v>
      </c>
      <c r="H2460">
        <v>470.1869145</v>
      </c>
      <c r="I2460">
        <v>66</v>
      </c>
      <c r="J2460">
        <v>0</v>
      </c>
      <c r="K2460">
        <v>55.1</v>
      </c>
      <c r="L2460">
        <v>13</v>
      </c>
      <c r="M2460">
        <v>94</v>
      </c>
      <c r="N2460">
        <v>8.31</v>
      </c>
      <c r="O2460">
        <v>93</v>
      </c>
      <c r="P2460">
        <v>0.1</v>
      </c>
      <c r="Q2460">
        <v>2579.1931679999998</v>
      </c>
      <c r="R2460">
        <v>3788937</v>
      </c>
      <c r="S2460">
        <v>1.2</v>
      </c>
      <c r="T2460">
        <v>1</v>
      </c>
      <c r="U2460">
        <v>0.77600000000000002</v>
      </c>
      <c r="V2460">
        <v>16.3</v>
      </c>
      <c r="W2460">
        <f t="shared" si="228"/>
        <v>0</v>
      </c>
      <c r="X2460">
        <f t="shared" si="229"/>
        <v>0</v>
      </c>
      <c r="Y2460">
        <f t="shared" si="230"/>
        <v>0</v>
      </c>
      <c r="Z2460">
        <f t="shared" si="231"/>
        <v>1</v>
      </c>
      <c r="AA2460">
        <f t="shared" si="232"/>
        <v>0</v>
      </c>
      <c r="AB2460">
        <f t="shared" si="233"/>
        <v>0</v>
      </c>
      <c r="AC2460">
        <v>74.099999999999994</v>
      </c>
    </row>
    <row r="2461" spans="1:29" x14ac:dyDescent="0.25">
      <c r="A2461" t="s">
        <v>25</v>
      </c>
      <c r="B2461" t="s">
        <v>49</v>
      </c>
      <c r="C2461">
        <v>2001</v>
      </c>
      <c r="D2461" t="s">
        <v>24</v>
      </c>
      <c r="E2461">
        <v>29</v>
      </c>
      <c r="F2461">
        <v>1</v>
      </c>
      <c r="G2461">
        <v>0.14000000000000001</v>
      </c>
      <c r="H2461">
        <v>8.5740298119999991</v>
      </c>
      <c r="I2461">
        <v>89</v>
      </c>
      <c r="J2461">
        <v>756</v>
      </c>
      <c r="K2461">
        <v>14.4</v>
      </c>
      <c r="L2461">
        <v>1</v>
      </c>
      <c r="M2461">
        <v>88</v>
      </c>
      <c r="N2461">
        <v>5.91</v>
      </c>
      <c r="O2461">
        <v>88</v>
      </c>
      <c r="P2461">
        <v>0.1</v>
      </c>
      <c r="Q2461">
        <v>87.938767299999995</v>
      </c>
      <c r="R2461">
        <v>5896</v>
      </c>
      <c r="S2461">
        <v>18.899999999999999</v>
      </c>
      <c r="T2461">
        <v>19.600000000000001</v>
      </c>
      <c r="U2461">
        <v>0</v>
      </c>
      <c r="V2461">
        <v>7.6</v>
      </c>
      <c r="W2461">
        <f t="shared" si="228"/>
        <v>0</v>
      </c>
      <c r="X2461">
        <f t="shared" si="229"/>
        <v>1</v>
      </c>
      <c r="Y2461">
        <f t="shared" si="230"/>
        <v>0</v>
      </c>
      <c r="Z2461">
        <f t="shared" si="231"/>
        <v>0</v>
      </c>
      <c r="AA2461">
        <f t="shared" si="232"/>
        <v>0</v>
      </c>
      <c r="AB2461">
        <f t="shared" si="233"/>
        <v>0</v>
      </c>
      <c r="AC2461">
        <v>61.7</v>
      </c>
    </row>
    <row r="2462" spans="1:29" x14ac:dyDescent="0.25">
      <c r="A2462" t="s">
        <v>27</v>
      </c>
      <c r="B2462" t="s">
        <v>45</v>
      </c>
      <c r="C2462">
        <v>2007</v>
      </c>
      <c r="D2462" t="s">
        <v>24</v>
      </c>
      <c r="E2462">
        <v>226</v>
      </c>
      <c r="F2462">
        <v>1</v>
      </c>
      <c r="G2462">
        <v>14.22</v>
      </c>
      <c r="H2462">
        <v>464.07751300000001</v>
      </c>
      <c r="I2462">
        <v>91</v>
      </c>
      <c r="J2462">
        <v>1</v>
      </c>
      <c r="K2462">
        <v>57.7</v>
      </c>
      <c r="L2462">
        <v>1</v>
      </c>
      <c r="M2462">
        <v>9</v>
      </c>
      <c r="N2462">
        <v>6.44</v>
      </c>
      <c r="O2462">
        <v>95</v>
      </c>
      <c r="P2462">
        <v>0.1</v>
      </c>
      <c r="Q2462">
        <v>4735.4848270000002</v>
      </c>
      <c r="R2462">
        <v>956953</v>
      </c>
      <c r="S2462">
        <v>2.2000000000000002</v>
      </c>
      <c r="T2462">
        <v>2.2999999999999998</v>
      </c>
      <c r="U2462">
        <v>0.73899999999999999</v>
      </c>
      <c r="V2462">
        <v>14.9</v>
      </c>
      <c r="W2462">
        <f t="shared" si="228"/>
        <v>0</v>
      </c>
      <c r="X2462">
        <f t="shared" si="229"/>
        <v>0</v>
      </c>
      <c r="Y2462">
        <f t="shared" si="230"/>
        <v>0</v>
      </c>
      <c r="Z2462">
        <f t="shared" si="231"/>
        <v>0</v>
      </c>
      <c r="AA2462">
        <f t="shared" si="232"/>
        <v>1</v>
      </c>
      <c r="AB2462">
        <f t="shared" si="233"/>
        <v>0</v>
      </c>
      <c r="AC2462">
        <v>69.8</v>
      </c>
    </row>
    <row r="2463" spans="1:29" x14ac:dyDescent="0.25">
      <c r="A2463" t="s">
        <v>25</v>
      </c>
      <c r="B2463" t="s">
        <v>164</v>
      </c>
      <c r="C2463">
        <v>2004</v>
      </c>
      <c r="D2463" t="s">
        <v>24</v>
      </c>
      <c r="E2463">
        <v>218</v>
      </c>
      <c r="F2463">
        <v>66</v>
      </c>
      <c r="G2463">
        <v>4.45</v>
      </c>
      <c r="H2463">
        <v>13.399051050000001</v>
      </c>
      <c r="I2463">
        <v>48</v>
      </c>
      <c r="J2463">
        <v>3025</v>
      </c>
      <c r="K2463">
        <v>19.600000000000001</v>
      </c>
      <c r="L2463">
        <v>86</v>
      </c>
      <c r="M2463">
        <v>85</v>
      </c>
      <c r="N2463">
        <v>3.23</v>
      </c>
      <c r="O2463">
        <v>88</v>
      </c>
      <c r="P2463">
        <v>0.1</v>
      </c>
      <c r="Q2463">
        <v>179.3715</v>
      </c>
      <c r="R2463">
        <v>84678493</v>
      </c>
      <c r="S2463">
        <v>1</v>
      </c>
      <c r="T2463">
        <v>9.6999999999999993</v>
      </c>
      <c r="U2463">
        <v>0.63600000000000001</v>
      </c>
      <c r="V2463">
        <v>11.6</v>
      </c>
      <c r="W2463">
        <f t="shared" si="228"/>
        <v>0</v>
      </c>
      <c r="X2463">
        <f t="shared" si="229"/>
        <v>1</v>
      </c>
      <c r="Y2463">
        <f t="shared" si="230"/>
        <v>0</v>
      </c>
      <c r="Z2463">
        <f t="shared" si="231"/>
        <v>0</v>
      </c>
      <c r="AA2463">
        <f t="shared" si="232"/>
        <v>0</v>
      </c>
      <c r="AB2463">
        <f t="shared" si="233"/>
        <v>0</v>
      </c>
      <c r="AC2463">
        <v>67.3</v>
      </c>
    </row>
    <row r="2464" spans="1:29" x14ac:dyDescent="0.25">
      <c r="A2464" t="s">
        <v>25</v>
      </c>
      <c r="B2464" t="s">
        <v>207</v>
      </c>
      <c r="C2464">
        <v>2003</v>
      </c>
      <c r="D2464" t="s">
        <v>24</v>
      </c>
      <c r="E2464">
        <v>135</v>
      </c>
      <c r="F2464">
        <v>35</v>
      </c>
      <c r="G2464">
        <v>1.42</v>
      </c>
      <c r="H2464">
        <v>459.11130609999998</v>
      </c>
      <c r="I2464">
        <v>68</v>
      </c>
      <c r="J2464">
        <v>5844</v>
      </c>
      <c r="K2464">
        <v>55.9</v>
      </c>
      <c r="L2464">
        <v>43</v>
      </c>
      <c r="M2464">
        <v>69</v>
      </c>
      <c r="N2464">
        <v>5.34</v>
      </c>
      <c r="O2464">
        <v>68</v>
      </c>
      <c r="P2464">
        <v>0.1</v>
      </c>
      <c r="Q2464">
        <v>4718.5129100000004</v>
      </c>
      <c r="R2464">
        <v>668583</v>
      </c>
      <c r="S2464">
        <v>5.0999999999999996</v>
      </c>
      <c r="T2464">
        <v>5</v>
      </c>
      <c r="U2464">
        <v>0.66800000000000004</v>
      </c>
      <c r="V2464">
        <v>11.9</v>
      </c>
      <c r="W2464">
        <f t="shared" si="228"/>
        <v>0</v>
      </c>
      <c r="X2464">
        <f t="shared" si="229"/>
        <v>1</v>
      </c>
      <c r="Y2464">
        <f t="shared" si="230"/>
        <v>0</v>
      </c>
      <c r="Z2464">
        <f t="shared" si="231"/>
        <v>0</v>
      </c>
      <c r="AA2464">
        <f t="shared" si="232"/>
        <v>0</v>
      </c>
      <c r="AB2464">
        <f t="shared" si="233"/>
        <v>0</v>
      </c>
      <c r="AC2464">
        <v>71.599999999999994</v>
      </c>
    </row>
    <row r="2465" spans="1:29" x14ac:dyDescent="0.25">
      <c r="A2465" t="s">
        <v>25</v>
      </c>
      <c r="B2465" t="s">
        <v>167</v>
      </c>
      <c r="C2465">
        <v>2010</v>
      </c>
      <c r="D2465" t="s">
        <v>24</v>
      </c>
      <c r="E2465">
        <v>76</v>
      </c>
      <c r="F2465">
        <v>0</v>
      </c>
      <c r="G2465">
        <v>1.1599999999999999</v>
      </c>
      <c r="H2465">
        <v>37.768488189999999</v>
      </c>
      <c r="I2465">
        <v>97</v>
      </c>
      <c r="J2465">
        <v>295</v>
      </c>
      <c r="K2465">
        <v>66</v>
      </c>
      <c r="L2465">
        <v>0</v>
      </c>
      <c r="M2465">
        <v>98</v>
      </c>
      <c r="N2465">
        <v>2.9</v>
      </c>
      <c r="O2465">
        <v>97</v>
      </c>
      <c r="P2465">
        <v>0.1</v>
      </c>
      <c r="Q2465">
        <v>736.22784000000001</v>
      </c>
      <c r="S2465">
        <v>5</v>
      </c>
      <c r="T2465">
        <v>4.5999999999999996</v>
      </c>
      <c r="U2465">
        <v>0.82499999999999996</v>
      </c>
      <c r="V2465">
        <v>12</v>
      </c>
      <c r="W2465">
        <f t="shared" si="228"/>
        <v>0</v>
      </c>
      <c r="X2465">
        <f t="shared" si="229"/>
        <v>1</v>
      </c>
      <c r="Y2465">
        <f t="shared" si="230"/>
        <v>0</v>
      </c>
      <c r="Z2465">
        <f t="shared" si="231"/>
        <v>0</v>
      </c>
      <c r="AA2465">
        <f t="shared" si="232"/>
        <v>0</v>
      </c>
      <c r="AB2465">
        <f t="shared" si="233"/>
        <v>0</v>
      </c>
      <c r="AC2465">
        <v>77.3</v>
      </c>
    </row>
    <row r="2466" spans="1:29" x14ac:dyDescent="0.25">
      <c r="A2466" t="s">
        <v>29</v>
      </c>
      <c r="B2466" t="s">
        <v>88</v>
      </c>
      <c r="C2466">
        <v>2006</v>
      </c>
      <c r="D2466" t="s">
        <v>24</v>
      </c>
      <c r="E2466">
        <v>328</v>
      </c>
      <c r="F2466">
        <v>196</v>
      </c>
      <c r="G2466">
        <v>1.22</v>
      </c>
      <c r="H2466">
        <v>22.189522459999999</v>
      </c>
      <c r="J2466">
        <v>1451</v>
      </c>
      <c r="K2466">
        <v>14.2</v>
      </c>
      <c r="L2466">
        <v>304</v>
      </c>
      <c r="M2466">
        <v>59</v>
      </c>
      <c r="N2466">
        <v>4.47</v>
      </c>
      <c r="O2466">
        <v>46</v>
      </c>
      <c r="P2466">
        <v>3.3</v>
      </c>
      <c r="Q2466">
        <v>193.79495600000001</v>
      </c>
      <c r="R2466">
        <v>7885689</v>
      </c>
      <c r="S2466">
        <v>11.4</v>
      </c>
      <c r="T2466">
        <v>11.1</v>
      </c>
      <c r="U2466">
        <v>0.34599999999999997</v>
      </c>
      <c r="V2466">
        <v>6.6</v>
      </c>
      <c r="W2466">
        <f t="shared" si="228"/>
        <v>1</v>
      </c>
      <c r="X2466">
        <f t="shared" si="229"/>
        <v>0</v>
      </c>
      <c r="Y2466">
        <f t="shared" si="230"/>
        <v>0</v>
      </c>
      <c r="Z2466">
        <f t="shared" si="231"/>
        <v>0</v>
      </c>
      <c r="AA2466">
        <f t="shared" si="232"/>
        <v>0</v>
      </c>
      <c r="AB2466">
        <f t="shared" si="233"/>
        <v>0</v>
      </c>
      <c r="AC2466">
        <v>57.2</v>
      </c>
    </row>
    <row r="2467" spans="1:29" x14ac:dyDescent="0.25">
      <c r="A2467" t="s">
        <v>29</v>
      </c>
      <c r="B2467" t="s">
        <v>145</v>
      </c>
      <c r="C2467">
        <v>2004</v>
      </c>
      <c r="D2467" t="s">
        <v>24</v>
      </c>
      <c r="E2467">
        <v>429</v>
      </c>
      <c r="F2467">
        <v>82</v>
      </c>
      <c r="G2467">
        <v>1.54</v>
      </c>
      <c r="H2467">
        <v>46.581956310000002</v>
      </c>
      <c r="I2467">
        <v>76</v>
      </c>
      <c r="J2467">
        <v>9396</v>
      </c>
      <c r="K2467">
        <v>18.100000000000001</v>
      </c>
      <c r="L2467">
        <v>120</v>
      </c>
      <c r="M2467">
        <v>69</v>
      </c>
      <c r="N2467">
        <v>5.91</v>
      </c>
      <c r="O2467">
        <v>83</v>
      </c>
      <c r="P2467">
        <v>15.9</v>
      </c>
      <c r="Q2467">
        <v>336.33181450000001</v>
      </c>
      <c r="R2467">
        <v>231275</v>
      </c>
      <c r="S2467">
        <v>3.9</v>
      </c>
      <c r="T2467">
        <v>3.8</v>
      </c>
      <c r="U2467">
        <v>0.33200000000000002</v>
      </c>
      <c r="V2467">
        <v>7</v>
      </c>
      <c r="W2467">
        <f t="shared" si="228"/>
        <v>1</v>
      </c>
      <c r="X2467">
        <f t="shared" si="229"/>
        <v>0</v>
      </c>
      <c r="Y2467">
        <f t="shared" si="230"/>
        <v>0</v>
      </c>
      <c r="Z2467">
        <f t="shared" si="231"/>
        <v>0</v>
      </c>
      <c r="AA2467">
        <f t="shared" si="232"/>
        <v>0</v>
      </c>
      <c r="AB2467">
        <f t="shared" si="233"/>
        <v>0</v>
      </c>
      <c r="AC2467">
        <v>54</v>
      </c>
    </row>
    <row r="2468" spans="1:29" x14ac:dyDescent="0.25">
      <c r="A2468" t="s">
        <v>29</v>
      </c>
      <c r="B2468" t="s">
        <v>118</v>
      </c>
      <c r="C2468">
        <v>2007</v>
      </c>
      <c r="D2468" t="s">
        <v>24</v>
      </c>
      <c r="E2468">
        <v>356</v>
      </c>
      <c r="F2468">
        <v>66</v>
      </c>
      <c r="G2468">
        <v>1.97</v>
      </c>
      <c r="H2468">
        <v>59.833613640000003</v>
      </c>
      <c r="I2468">
        <v>81</v>
      </c>
      <c r="J2468">
        <v>1516</v>
      </c>
      <c r="K2468">
        <v>17.3</v>
      </c>
      <c r="L2468">
        <v>100</v>
      </c>
      <c r="M2468">
        <v>76</v>
      </c>
      <c r="N2468">
        <v>4.8</v>
      </c>
      <c r="O2468">
        <v>81</v>
      </c>
      <c r="P2468">
        <v>9.1</v>
      </c>
      <c r="Q2468">
        <v>839.18111699999997</v>
      </c>
      <c r="R2468">
        <v>388599</v>
      </c>
      <c r="S2468">
        <v>8.4</v>
      </c>
      <c r="T2468">
        <v>8.3000000000000007</v>
      </c>
      <c r="U2468">
        <v>0.49399999999999999</v>
      </c>
      <c r="V2468">
        <v>10.1</v>
      </c>
      <c r="W2468">
        <f t="shared" si="228"/>
        <v>1</v>
      </c>
      <c r="X2468">
        <f t="shared" si="229"/>
        <v>0</v>
      </c>
      <c r="Y2468">
        <f t="shared" si="230"/>
        <v>0</v>
      </c>
      <c r="Z2468">
        <f t="shared" si="231"/>
        <v>0</v>
      </c>
      <c r="AA2468">
        <f t="shared" si="232"/>
        <v>0</v>
      </c>
      <c r="AB2468">
        <f t="shared" si="233"/>
        <v>0</v>
      </c>
      <c r="AC2468">
        <v>56.8</v>
      </c>
    </row>
    <row r="2469" spans="1:29" x14ac:dyDescent="0.25">
      <c r="A2469" t="s">
        <v>27</v>
      </c>
      <c r="B2469" t="s">
        <v>111</v>
      </c>
      <c r="C2469">
        <v>2004</v>
      </c>
      <c r="D2469" t="s">
        <v>37</v>
      </c>
      <c r="E2469">
        <v>82</v>
      </c>
      <c r="F2469">
        <v>0</v>
      </c>
      <c r="G2469">
        <v>13.32</v>
      </c>
      <c r="H2469">
        <v>8040.2204439999996</v>
      </c>
      <c r="J2469">
        <v>334</v>
      </c>
      <c r="K2469">
        <v>54.4</v>
      </c>
      <c r="L2469">
        <v>0</v>
      </c>
      <c r="M2469">
        <v>89</v>
      </c>
      <c r="N2469">
        <v>7.34</v>
      </c>
      <c r="O2469">
        <v>89</v>
      </c>
      <c r="P2469">
        <v>0.1</v>
      </c>
      <c r="Q2469">
        <v>47631.637699999999</v>
      </c>
      <c r="R2469">
        <v>47262</v>
      </c>
      <c r="S2469">
        <v>0.3</v>
      </c>
      <c r="T2469">
        <v>0.2</v>
      </c>
      <c r="U2469">
        <v>0.88</v>
      </c>
      <c r="V2469">
        <v>17.100000000000001</v>
      </c>
      <c r="W2469">
        <f t="shared" si="228"/>
        <v>0</v>
      </c>
      <c r="X2469">
        <f t="shared" si="229"/>
        <v>0</v>
      </c>
      <c r="Y2469">
        <f t="shared" si="230"/>
        <v>0</v>
      </c>
      <c r="Z2469">
        <f t="shared" si="231"/>
        <v>0</v>
      </c>
      <c r="AA2469">
        <f t="shared" si="232"/>
        <v>1</v>
      </c>
      <c r="AB2469">
        <f t="shared" si="233"/>
        <v>1</v>
      </c>
      <c r="AC2469">
        <v>78.3</v>
      </c>
    </row>
    <row r="2470" spans="1:29" x14ac:dyDescent="0.25">
      <c r="A2470" t="s">
        <v>29</v>
      </c>
      <c r="B2470" t="s">
        <v>214</v>
      </c>
      <c r="C2470">
        <v>2007</v>
      </c>
      <c r="D2470" t="s">
        <v>24</v>
      </c>
      <c r="E2470">
        <v>411</v>
      </c>
      <c r="F2470">
        <v>94</v>
      </c>
      <c r="G2470">
        <v>4.4000000000000004</v>
      </c>
      <c r="H2470">
        <v>0</v>
      </c>
      <c r="I2470">
        <v>83</v>
      </c>
      <c r="J2470">
        <v>7726</v>
      </c>
      <c r="K2470">
        <v>19.100000000000001</v>
      </c>
      <c r="L2470">
        <v>141</v>
      </c>
      <c r="M2470">
        <v>88</v>
      </c>
      <c r="N2470">
        <v>4.72</v>
      </c>
      <c r="O2470">
        <v>83</v>
      </c>
      <c r="P2470">
        <v>8.5</v>
      </c>
      <c r="S2470">
        <v>7.5</v>
      </c>
      <c r="T2470">
        <v>7.4</v>
      </c>
      <c r="W2470">
        <f t="shared" si="228"/>
        <v>1</v>
      </c>
      <c r="X2470">
        <f t="shared" si="229"/>
        <v>0</v>
      </c>
      <c r="Y2470">
        <f t="shared" si="230"/>
        <v>0</v>
      </c>
      <c r="Z2470">
        <f t="shared" si="231"/>
        <v>0</v>
      </c>
      <c r="AA2470">
        <f t="shared" si="232"/>
        <v>0</v>
      </c>
      <c r="AB2470">
        <f t="shared" si="233"/>
        <v>0</v>
      </c>
      <c r="AC2470">
        <v>54.5</v>
      </c>
    </row>
    <row r="2471" spans="1:29" x14ac:dyDescent="0.25">
      <c r="A2471" t="s">
        <v>29</v>
      </c>
      <c r="B2471" t="s">
        <v>172</v>
      </c>
      <c r="C2471">
        <v>2003</v>
      </c>
      <c r="D2471" t="s">
        <v>24</v>
      </c>
      <c r="E2471">
        <v>48</v>
      </c>
      <c r="F2471">
        <v>29</v>
      </c>
      <c r="G2471">
        <v>6.66</v>
      </c>
      <c r="H2471">
        <v>33.302861229999998</v>
      </c>
      <c r="I2471">
        <v>96</v>
      </c>
      <c r="J2471">
        <v>1064</v>
      </c>
      <c r="K2471">
        <v>14.5</v>
      </c>
      <c r="L2471">
        <v>46</v>
      </c>
      <c r="M2471">
        <v>96</v>
      </c>
      <c r="N2471">
        <v>6.34</v>
      </c>
      <c r="O2471">
        <v>96</v>
      </c>
      <c r="P2471">
        <v>8.1</v>
      </c>
      <c r="Q2471">
        <v>212.66194909999999</v>
      </c>
      <c r="R2471">
        <v>868346</v>
      </c>
      <c r="S2471">
        <v>7</v>
      </c>
      <c r="T2471">
        <v>7.3</v>
      </c>
      <c r="U2471">
        <v>0.35899999999999999</v>
      </c>
      <c r="V2471">
        <v>7.6</v>
      </c>
      <c r="W2471">
        <f t="shared" si="228"/>
        <v>1</v>
      </c>
      <c r="X2471">
        <f t="shared" si="229"/>
        <v>0</v>
      </c>
      <c r="Y2471">
        <f t="shared" si="230"/>
        <v>0</v>
      </c>
      <c r="Z2471">
        <f t="shared" si="231"/>
        <v>0</v>
      </c>
      <c r="AA2471">
        <f t="shared" si="232"/>
        <v>0</v>
      </c>
      <c r="AB2471">
        <f t="shared" si="233"/>
        <v>0</v>
      </c>
      <c r="AC2471">
        <v>52</v>
      </c>
    </row>
    <row r="2472" spans="1:29" x14ac:dyDescent="0.25">
      <c r="A2472" t="s">
        <v>32</v>
      </c>
      <c r="B2472" t="s">
        <v>152</v>
      </c>
      <c r="C2472">
        <v>2011</v>
      </c>
      <c r="D2472" t="s">
        <v>24</v>
      </c>
      <c r="E2472">
        <v>147</v>
      </c>
      <c r="F2472">
        <v>3</v>
      </c>
      <c r="G2472">
        <v>3.39</v>
      </c>
      <c r="H2472">
        <v>321.61325929999998</v>
      </c>
      <c r="I2472">
        <v>98</v>
      </c>
      <c r="J2472">
        <v>0</v>
      </c>
      <c r="K2472">
        <v>5.9</v>
      </c>
      <c r="L2472">
        <v>3</v>
      </c>
      <c r="M2472">
        <v>99</v>
      </c>
      <c r="N2472">
        <v>6.39</v>
      </c>
      <c r="O2472">
        <v>98</v>
      </c>
      <c r="P2472">
        <v>0.1</v>
      </c>
      <c r="Q2472">
        <v>1682.957924</v>
      </c>
      <c r="R2472">
        <v>58782</v>
      </c>
      <c r="S2472">
        <v>1.8</v>
      </c>
      <c r="T2472">
        <v>1.8</v>
      </c>
      <c r="U2472">
        <v>0.62</v>
      </c>
      <c r="V2472">
        <v>11.5</v>
      </c>
      <c r="W2472">
        <f t="shared" si="228"/>
        <v>0</v>
      </c>
      <c r="X2472">
        <f t="shared" si="229"/>
        <v>0</v>
      </c>
      <c r="Y2472">
        <f t="shared" si="230"/>
        <v>0</v>
      </c>
      <c r="Z2472">
        <f t="shared" si="231"/>
        <v>0</v>
      </c>
      <c r="AA2472">
        <f t="shared" si="232"/>
        <v>0</v>
      </c>
      <c r="AB2472">
        <f t="shared" si="233"/>
        <v>0</v>
      </c>
      <c r="AC2472">
        <v>74.5</v>
      </c>
    </row>
    <row r="2473" spans="1:29" x14ac:dyDescent="0.25">
      <c r="A2473" t="s">
        <v>25</v>
      </c>
      <c r="B2473" t="s">
        <v>184</v>
      </c>
      <c r="C2473">
        <v>2007</v>
      </c>
      <c r="D2473" t="s">
        <v>37</v>
      </c>
      <c r="E2473">
        <v>65</v>
      </c>
      <c r="F2473">
        <v>0</v>
      </c>
      <c r="G2473">
        <v>1.6</v>
      </c>
      <c r="H2473">
        <v>3082.9735350000001</v>
      </c>
      <c r="I2473">
        <v>96</v>
      </c>
      <c r="J2473">
        <v>15</v>
      </c>
      <c r="K2473">
        <v>3.9</v>
      </c>
      <c r="L2473">
        <v>0</v>
      </c>
      <c r="M2473">
        <v>97</v>
      </c>
      <c r="N2473">
        <v>3.46</v>
      </c>
      <c r="O2473">
        <v>97</v>
      </c>
      <c r="P2473">
        <v>0.1</v>
      </c>
      <c r="Q2473">
        <v>39223.581870000002</v>
      </c>
      <c r="S2473">
        <v>2.1</v>
      </c>
      <c r="T2473">
        <v>2</v>
      </c>
      <c r="U2473">
        <v>0.873</v>
      </c>
      <c r="V2473">
        <v>14.1</v>
      </c>
      <c r="W2473">
        <f t="shared" si="228"/>
        <v>0</v>
      </c>
      <c r="X2473">
        <f t="shared" si="229"/>
        <v>1</v>
      </c>
      <c r="Y2473">
        <f t="shared" si="230"/>
        <v>0</v>
      </c>
      <c r="Z2473">
        <f t="shared" si="231"/>
        <v>0</v>
      </c>
      <c r="AA2473">
        <f t="shared" si="232"/>
        <v>0</v>
      </c>
      <c r="AB2473">
        <f t="shared" si="233"/>
        <v>1</v>
      </c>
      <c r="AC2473">
        <v>81.099999999999994</v>
      </c>
    </row>
    <row r="2474" spans="1:29" x14ac:dyDescent="0.25">
      <c r="A2474" t="s">
        <v>29</v>
      </c>
      <c r="B2474" t="s">
        <v>59</v>
      </c>
      <c r="C2474">
        <v>2015</v>
      </c>
      <c r="D2474" t="s">
        <v>24</v>
      </c>
      <c r="E2474">
        <v>114</v>
      </c>
      <c r="F2474">
        <v>0</v>
      </c>
      <c r="H2474">
        <v>0</v>
      </c>
      <c r="I2474">
        <v>96</v>
      </c>
      <c r="J2474">
        <v>0</v>
      </c>
      <c r="K2474">
        <v>31.3</v>
      </c>
      <c r="L2474">
        <v>0</v>
      </c>
      <c r="M2474">
        <v>93</v>
      </c>
      <c r="O2474">
        <v>93</v>
      </c>
      <c r="P2474">
        <v>0.2</v>
      </c>
      <c r="Q2474">
        <v>2954.119467</v>
      </c>
      <c r="R2474">
        <v>532913</v>
      </c>
      <c r="S2474">
        <v>6.6</v>
      </c>
      <c r="T2474">
        <v>6.6</v>
      </c>
      <c r="U2474">
        <v>0.64600000000000002</v>
      </c>
      <c r="V2474">
        <v>13.5</v>
      </c>
      <c r="W2474">
        <f t="shared" si="228"/>
        <v>1</v>
      </c>
      <c r="X2474">
        <f t="shared" si="229"/>
        <v>0</v>
      </c>
      <c r="Y2474">
        <f t="shared" si="230"/>
        <v>0</v>
      </c>
      <c r="Z2474">
        <f t="shared" si="231"/>
        <v>0</v>
      </c>
      <c r="AA2474">
        <f t="shared" si="232"/>
        <v>0</v>
      </c>
      <c r="AB2474">
        <f t="shared" si="233"/>
        <v>0</v>
      </c>
      <c r="AC2474">
        <v>73.3</v>
      </c>
    </row>
    <row r="2475" spans="1:29" x14ac:dyDescent="0.25">
      <c r="A2475" t="s">
        <v>25</v>
      </c>
      <c r="B2475" t="s">
        <v>74</v>
      </c>
      <c r="C2475">
        <v>2014</v>
      </c>
      <c r="D2475" t="s">
        <v>37</v>
      </c>
      <c r="E2475">
        <v>53</v>
      </c>
      <c r="F2475">
        <v>0</v>
      </c>
      <c r="G2475">
        <v>0.01</v>
      </c>
      <c r="H2475">
        <v>207.30419359999999</v>
      </c>
      <c r="I2475">
        <v>96</v>
      </c>
      <c r="J2475">
        <v>10</v>
      </c>
      <c r="K2475">
        <v>59.8</v>
      </c>
      <c r="L2475">
        <v>0</v>
      </c>
      <c r="M2475">
        <v>99</v>
      </c>
      <c r="N2475">
        <v>7.37</v>
      </c>
      <c r="O2475">
        <v>99</v>
      </c>
      <c r="P2475">
        <v>0.1</v>
      </c>
      <c r="Q2475">
        <v>2734.88382</v>
      </c>
      <c r="R2475">
        <v>115239</v>
      </c>
      <c r="S2475">
        <v>0.9</v>
      </c>
      <c r="T2475">
        <v>1</v>
      </c>
      <c r="U2475">
        <v>0.85</v>
      </c>
      <c r="V2475">
        <v>14</v>
      </c>
      <c r="W2475">
        <f t="shared" si="228"/>
        <v>0</v>
      </c>
      <c r="X2475">
        <f t="shared" si="229"/>
        <v>1</v>
      </c>
      <c r="Y2475">
        <f t="shared" si="230"/>
        <v>0</v>
      </c>
      <c r="Z2475">
        <f t="shared" si="231"/>
        <v>0</v>
      </c>
      <c r="AA2475">
        <f t="shared" si="232"/>
        <v>0</v>
      </c>
      <c r="AB2475">
        <f t="shared" si="233"/>
        <v>1</v>
      </c>
      <c r="AC2475">
        <v>83</v>
      </c>
    </row>
    <row r="2476" spans="1:29" x14ac:dyDescent="0.25">
      <c r="A2476" t="s">
        <v>32</v>
      </c>
      <c r="B2476" t="s">
        <v>44</v>
      </c>
      <c r="C2476">
        <v>2009</v>
      </c>
      <c r="D2476" t="s">
        <v>24</v>
      </c>
      <c r="E2476">
        <v>19</v>
      </c>
      <c r="F2476">
        <v>0</v>
      </c>
      <c r="G2476">
        <v>8.4600000000000009</v>
      </c>
      <c r="H2476">
        <v>327.16181280000001</v>
      </c>
      <c r="I2476">
        <v>93</v>
      </c>
      <c r="J2476">
        <v>0</v>
      </c>
      <c r="K2476">
        <v>49.9</v>
      </c>
      <c r="L2476">
        <v>0</v>
      </c>
      <c r="M2476">
        <v>93</v>
      </c>
      <c r="N2476">
        <v>6.21</v>
      </c>
      <c r="O2476">
        <v>93</v>
      </c>
      <c r="P2476">
        <v>0.1</v>
      </c>
      <c r="Q2476">
        <v>16523.32388</v>
      </c>
      <c r="S2476">
        <v>3.8</v>
      </c>
      <c r="T2476">
        <v>3.8</v>
      </c>
      <c r="U2476">
        <v>0.77900000000000003</v>
      </c>
      <c r="V2476">
        <v>15.5</v>
      </c>
      <c r="W2476">
        <f t="shared" si="228"/>
        <v>0</v>
      </c>
      <c r="X2476">
        <f t="shared" si="229"/>
        <v>0</v>
      </c>
      <c r="Y2476">
        <f t="shared" si="230"/>
        <v>0</v>
      </c>
      <c r="Z2476">
        <f t="shared" si="231"/>
        <v>0</v>
      </c>
      <c r="AA2476">
        <f t="shared" si="232"/>
        <v>0</v>
      </c>
      <c r="AB2476">
        <f t="shared" si="233"/>
        <v>0</v>
      </c>
      <c r="AC2476">
        <v>74.599999999999994</v>
      </c>
    </row>
    <row r="2477" spans="1:29" x14ac:dyDescent="0.25">
      <c r="A2477" t="s">
        <v>27</v>
      </c>
      <c r="B2477" t="s">
        <v>106</v>
      </c>
      <c r="C2477">
        <v>2003</v>
      </c>
      <c r="D2477" t="s">
        <v>37</v>
      </c>
      <c r="E2477">
        <v>65</v>
      </c>
      <c r="F2477">
        <v>0</v>
      </c>
      <c r="G2477">
        <v>6.61</v>
      </c>
      <c r="H2477">
        <v>725.48531609999998</v>
      </c>
      <c r="J2477">
        <v>0</v>
      </c>
      <c r="K2477">
        <v>55.9</v>
      </c>
      <c r="L2477">
        <v>0</v>
      </c>
      <c r="M2477">
        <v>97</v>
      </c>
      <c r="N2477">
        <v>1.7</v>
      </c>
      <c r="O2477">
        <v>97</v>
      </c>
      <c r="P2477">
        <v>0.1</v>
      </c>
      <c r="Q2477">
        <v>3944.9989999999998</v>
      </c>
      <c r="R2477">
        <v>289521</v>
      </c>
      <c r="S2477">
        <v>1</v>
      </c>
      <c r="T2477">
        <v>0.9</v>
      </c>
      <c r="U2477">
        <v>0.86599999999999999</v>
      </c>
      <c r="V2477">
        <v>17.600000000000001</v>
      </c>
      <c r="W2477">
        <f t="shared" si="228"/>
        <v>0</v>
      </c>
      <c r="X2477">
        <f t="shared" si="229"/>
        <v>0</v>
      </c>
      <c r="Y2477">
        <f t="shared" si="230"/>
        <v>0</v>
      </c>
      <c r="Z2477">
        <f t="shared" si="231"/>
        <v>0</v>
      </c>
      <c r="AA2477">
        <f t="shared" si="232"/>
        <v>1</v>
      </c>
      <c r="AB2477">
        <f t="shared" si="233"/>
        <v>1</v>
      </c>
      <c r="AC2477">
        <v>87</v>
      </c>
    </row>
    <row r="2478" spans="1:29" x14ac:dyDescent="0.25">
      <c r="A2478" t="s">
        <v>27</v>
      </c>
      <c r="B2478" t="s">
        <v>105</v>
      </c>
      <c r="C2478">
        <v>2009</v>
      </c>
      <c r="D2478" t="s">
        <v>37</v>
      </c>
      <c r="E2478">
        <v>162</v>
      </c>
      <c r="F2478">
        <v>0</v>
      </c>
      <c r="G2478">
        <v>11.46</v>
      </c>
      <c r="H2478">
        <v>1281.1559440000001</v>
      </c>
      <c r="J2478">
        <v>1</v>
      </c>
      <c r="K2478">
        <v>61.1</v>
      </c>
      <c r="L2478">
        <v>1</v>
      </c>
      <c r="M2478">
        <v>99</v>
      </c>
      <c r="N2478">
        <v>7.55</v>
      </c>
      <c r="O2478">
        <v>99</v>
      </c>
      <c r="P2478">
        <v>0.1</v>
      </c>
      <c r="Q2478">
        <v>12967.165429999999</v>
      </c>
      <c r="R2478">
        <v>12265</v>
      </c>
      <c r="S2478">
        <v>1.8</v>
      </c>
      <c r="T2478">
        <v>1.8</v>
      </c>
      <c r="U2478">
        <v>0.81599999999999995</v>
      </c>
      <c r="V2478">
        <v>15.3</v>
      </c>
      <c r="W2478">
        <f t="shared" si="228"/>
        <v>0</v>
      </c>
      <c r="X2478">
        <f t="shared" si="229"/>
        <v>0</v>
      </c>
      <c r="Y2478">
        <f t="shared" si="230"/>
        <v>0</v>
      </c>
      <c r="Z2478">
        <f t="shared" si="231"/>
        <v>0</v>
      </c>
      <c r="AA2478">
        <f t="shared" si="232"/>
        <v>1</v>
      </c>
      <c r="AB2478">
        <f t="shared" si="233"/>
        <v>1</v>
      </c>
      <c r="AC2478">
        <v>74.2</v>
      </c>
    </row>
    <row r="2479" spans="1:29" x14ac:dyDescent="0.25">
      <c r="A2479" t="s">
        <v>25</v>
      </c>
      <c r="B2479" t="s">
        <v>200</v>
      </c>
      <c r="C2479">
        <v>2013</v>
      </c>
      <c r="D2479" t="s">
        <v>24</v>
      </c>
      <c r="E2479">
        <v>153</v>
      </c>
      <c r="F2479">
        <v>9</v>
      </c>
      <c r="G2479">
        <v>6.5</v>
      </c>
      <c r="H2479">
        <v>788.68734029999996</v>
      </c>
      <c r="I2479">
        <v>99</v>
      </c>
      <c r="J2479">
        <v>2641</v>
      </c>
      <c r="K2479">
        <v>31.3</v>
      </c>
      <c r="L2479">
        <v>10</v>
      </c>
      <c r="M2479">
        <v>99</v>
      </c>
      <c r="N2479">
        <v>4</v>
      </c>
      <c r="O2479">
        <v>99</v>
      </c>
      <c r="P2479">
        <v>0.1</v>
      </c>
      <c r="Q2479">
        <v>6171.262444</v>
      </c>
      <c r="R2479">
        <v>6814365</v>
      </c>
      <c r="S2479">
        <v>7.9</v>
      </c>
      <c r="T2479">
        <v>7.9</v>
      </c>
      <c r="U2479">
        <v>0.73299999999999998</v>
      </c>
      <c r="V2479">
        <v>13.6</v>
      </c>
      <c r="W2479">
        <f t="shared" si="228"/>
        <v>0</v>
      </c>
      <c r="X2479">
        <f t="shared" si="229"/>
        <v>1</v>
      </c>
      <c r="Y2479">
        <f t="shared" si="230"/>
        <v>0</v>
      </c>
      <c r="Z2479">
        <f t="shared" si="231"/>
        <v>0</v>
      </c>
      <c r="AA2479">
        <f t="shared" si="232"/>
        <v>0</v>
      </c>
      <c r="AB2479">
        <f t="shared" si="233"/>
        <v>0</v>
      </c>
      <c r="AC2479">
        <v>74.5</v>
      </c>
    </row>
    <row r="2480" spans="1:29" x14ac:dyDescent="0.25">
      <c r="A2480" t="s">
        <v>32</v>
      </c>
      <c r="B2480" t="s">
        <v>215</v>
      </c>
      <c r="C2480">
        <v>2000</v>
      </c>
      <c r="D2480" t="s">
        <v>37</v>
      </c>
      <c r="E2480">
        <v>114</v>
      </c>
      <c r="F2480">
        <v>28</v>
      </c>
      <c r="G2480">
        <v>8.2100000000000009</v>
      </c>
      <c r="H2480">
        <v>0</v>
      </c>
      <c r="I2480">
        <v>9</v>
      </c>
      <c r="J2480">
        <v>85</v>
      </c>
      <c r="K2480">
        <v>6.1</v>
      </c>
      <c r="L2480">
        <v>33</v>
      </c>
      <c r="M2480">
        <v>9</v>
      </c>
      <c r="N2480">
        <v>13.7</v>
      </c>
      <c r="O2480">
        <v>94</v>
      </c>
      <c r="P2480">
        <v>0.1</v>
      </c>
      <c r="S2480">
        <v>0.8</v>
      </c>
      <c r="T2480">
        <v>0.7</v>
      </c>
      <c r="W2480">
        <f t="shared" si="228"/>
        <v>0</v>
      </c>
      <c r="X2480">
        <f t="shared" si="229"/>
        <v>0</v>
      </c>
      <c r="Y2480">
        <f t="shared" si="230"/>
        <v>0</v>
      </c>
      <c r="Z2480">
        <f t="shared" si="231"/>
        <v>0</v>
      </c>
      <c r="AA2480">
        <f t="shared" si="232"/>
        <v>0</v>
      </c>
      <c r="AB2480">
        <f t="shared" si="233"/>
        <v>1</v>
      </c>
      <c r="AC2480">
        <v>76.8</v>
      </c>
    </row>
    <row r="2481" spans="1:29" x14ac:dyDescent="0.25">
      <c r="A2481" t="s">
        <v>25</v>
      </c>
      <c r="B2481" t="s">
        <v>110</v>
      </c>
      <c r="C2481">
        <v>2010</v>
      </c>
      <c r="D2481" t="s">
        <v>24</v>
      </c>
      <c r="E2481">
        <v>145</v>
      </c>
      <c r="F2481">
        <v>32</v>
      </c>
      <c r="G2481">
        <v>0.19</v>
      </c>
      <c r="H2481">
        <v>21.822524940000001</v>
      </c>
      <c r="I2481">
        <v>72</v>
      </c>
      <c r="J2481">
        <v>492</v>
      </c>
      <c r="K2481">
        <v>55.8</v>
      </c>
      <c r="L2481">
        <v>39</v>
      </c>
      <c r="M2481">
        <v>74</v>
      </c>
      <c r="N2481">
        <v>3.82</v>
      </c>
      <c r="O2481">
        <v>74</v>
      </c>
      <c r="P2481">
        <v>0.1</v>
      </c>
      <c r="Q2481">
        <v>452.74948000000001</v>
      </c>
      <c r="R2481">
        <v>376271</v>
      </c>
      <c r="S2481">
        <v>5.3</v>
      </c>
      <c r="T2481">
        <v>5.0999999999999996</v>
      </c>
      <c r="U2481">
        <v>0.64600000000000002</v>
      </c>
      <c r="V2481">
        <v>10.4</v>
      </c>
      <c r="W2481">
        <f t="shared" si="228"/>
        <v>0</v>
      </c>
      <c r="X2481">
        <f t="shared" si="229"/>
        <v>1</v>
      </c>
      <c r="Y2481">
        <f t="shared" si="230"/>
        <v>0</v>
      </c>
      <c r="Z2481">
        <f t="shared" si="231"/>
        <v>0</v>
      </c>
      <c r="AA2481">
        <f t="shared" si="232"/>
        <v>0</v>
      </c>
      <c r="AB2481">
        <f t="shared" si="233"/>
        <v>0</v>
      </c>
      <c r="AC2481">
        <v>76</v>
      </c>
    </row>
    <row r="2482" spans="1:29" x14ac:dyDescent="0.25">
      <c r="A2482" t="s">
        <v>29</v>
      </c>
      <c r="B2482" t="s">
        <v>88</v>
      </c>
      <c r="C2482">
        <v>2007</v>
      </c>
      <c r="D2482" t="s">
        <v>24</v>
      </c>
      <c r="E2482">
        <v>39</v>
      </c>
      <c r="F2482">
        <v>186</v>
      </c>
      <c r="G2482">
        <v>1.06</v>
      </c>
      <c r="H2482">
        <v>30.46451811</v>
      </c>
      <c r="I2482">
        <v>47</v>
      </c>
      <c r="J2482">
        <v>1446</v>
      </c>
      <c r="K2482">
        <v>14.5</v>
      </c>
      <c r="L2482">
        <v>286</v>
      </c>
      <c r="M2482">
        <v>61</v>
      </c>
      <c r="N2482">
        <v>4.6900000000000004</v>
      </c>
      <c r="O2482">
        <v>5</v>
      </c>
      <c r="P2482">
        <v>2.8</v>
      </c>
      <c r="Q2482">
        <v>243.32682199999999</v>
      </c>
      <c r="R2482">
        <v>8149</v>
      </c>
      <c r="S2482">
        <v>11.3</v>
      </c>
      <c r="T2482">
        <v>11</v>
      </c>
      <c r="U2482">
        <v>0.36199999999999999</v>
      </c>
      <c r="V2482">
        <v>7.1</v>
      </c>
      <c r="W2482">
        <f t="shared" si="228"/>
        <v>1</v>
      </c>
      <c r="X2482">
        <f t="shared" si="229"/>
        <v>0</v>
      </c>
      <c r="Y2482">
        <f t="shared" si="230"/>
        <v>0</v>
      </c>
      <c r="Z2482">
        <f t="shared" si="231"/>
        <v>0</v>
      </c>
      <c r="AA2482">
        <f t="shared" si="232"/>
        <v>0</v>
      </c>
      <c r="AB2482">
        <f t="shared" si="233"/>
        <v>0</v>
      </c>
      <c r="AC2482">
        <v>58.5</v>
      </c>
    </row>
    <row r="2483" spans="1:29" x14ac:dyDescent="0.25">
      <c r="A2483" t="s">
        <v>29</v>
      </c>
      <c r="B2483" t="s">
        <v>131</v>
      </c>
      <c r="C2483">
        <v>2013</v>
      </c>
      <c r="D2483" t="s">
        <v>24</v>
      </c>
      <c r="E2483">
        <v>394</v>
      </c>
      <c r="F2483">
        <v>29</v>
      </c>
      <c r="G2483">
        <v>0.01</v>
      </c>
      <c r="H2483">
        <v>55.831076250000002</v>
      </c>
      <c r="I2483">
        <v>89</v>
      </c>
      <c r="J2483">
        <v>1</v>
      </c>
      <c r="K2483">
        <v>18.8</v>
      </c>
      <c r="L2483">
        <v>42</v>
      </c>
      <c r="M2483">
        <v>89</v>
      </c>
      <c r="N2483">
        <v>1.96</v>
      </c>
      <c r="O2483">
        <v>89</v>
      </c>
      <c r="P2483">
        <v>6.3</v>
      </c>
      <c r="Q2483">
        <v>332.92233900000002</v>
      </c>
      <c r="R2483">
        <v>16577147</v>
      </c>
      <c r="S2483">
        <v>6.5</v>
      </c>
      <c r="T2483">
        <v>6.4</v>
      </c>
      <c r="U2483">
        <v>0.45900000000000002</v>
      </c>
      <c r="V2483">
        <v>10.7</v>
      </c>
      <c r="W2483">
        <f t="shared" si="228"/>
        <v>1</v>
      </c>
      <c r="X2483">
        <f t="shared" si="229"/>
        <v>0</v>
      </c>
      <c r="Y2483">
        <f t="shared" si="230"/>
        <v>0</v>
      </c>
      <c r="Z2483">
        <f t="shared" si="231"/>
        <v>0</v>
      </c>
      <c r="AA2483">
        <f t="shared" si="232"/>
        <v>0</v>
      </c>
      <c r="AB2483">
        <f t="shared" si="233"/>
        <v>0</v>
      </c>
      <c r="AC2483">
        <v>56.7</v>
      </c>
    </row>
    <row r="2484" spans="1:29" x14ac:dyDescent="0.25">
      <c r="A2484" t="s">
        <v>27</v>
      </c>
      <c r="B2484" t="s">
        <v>78</v>
      </c>
      <c r="C2484">
        <v>2005</v>
      </c>
      <c r="D2484" t="s">
        <v>37</v>
      </c>
      <c r="E2484">
        <v>92</v>
      </c>
      <c r="F2484">
        <v>0</v>
      </c>
      <c r="G2484">
        <v>11.28</v>
      </c>
      <c r="H2484">
        <v>7627.4124439999996</v>
      </c>
      <c r="J2484">
        <v>2</v>
      </c>
      <c r="K2484">
        <v>55</v>
      </c>
      <c r="L2484">
        <v>0</v>
      </c>
      <c r="M2484">
        <v>93</v>
      </c>
      <c r="N2484">
        <v>9.77</v>
      </c>
      <c r="O2484">
        <v>93</v>
      </c>
      <c r="P2484">
        <v>0.1</v>
      </c>
      <c r="Q2484">
        <v>48799.823700000001</v>
      </c>
      <c r="R2484">
        <v>5419432</v>
      </c>
      <c r="S2484">
        <v>1.2</v>
      </c>
      <c r="T2484">
        <v>1</v>
      </c>
      <c r="U2484">
        <v>0.89700000000000002</v>
      </c>
      <c r="V2484">
        <v>16.600000000000001</v>
      </c>
      <c r="W2484">
        <f t="shared" si="228"/>
        <v>0</v>
      </c>
      <c r="X2484">
        <f t="shared" si="229"/>
        <v>0</v>
      </c>
      <c r="Y2484">
        <f t="shared" si="230"/>
        <v>0</v>
      </c>
      <c r="Z2484">
        <f t="shared" si="231"/>
        <v>0</v>
      </c>
      <c r="AA2484">
        <f t="shared" si="232"/>
        <v>1</v>
      </c>
      <c r="AB2484">
        <f t="shared" si="233"/>
        <v>1</v>
      </c>
      <c r="AC2484">
        <v>78.099999999999994</v>
      </c>
    </row>
    <row r="2485" spans="1:29" x14ac:dyDescent="0.25">
      <c r="A2485" t="s">
        <v>38</v>
      </c>
      <c r="B2485" t="s">
        <v>187</v>
      </c>
      <c r="C2485">
        <v>2004</v>
      </c>
      <c r="D2485" t="s">
        <v>24</v>
      </c>
      <c r="E2485">
        <v>29</v>
      </c>
      <c r="F2485">
        <v>0</v>
      </c>
      <c r="G2485">
        <v>1.18</v>
      </c>
      <c r="H2485">
        <v>195.5259417</v>
      </c>
      <c r="I2485">
        <v>81</v>
      </c>
      <c r="J2485">
        <v>0</v>
      </c>
      <c r="K2485">
        <v>41.3</v>
      </c>
      <c r="L2485">
        <v>0</v>
      </c>
      <c r="M2485">
        <v>89</v>
      </c>
      <c r="N2485">
        <v>5.64</v>
      </c>
      <c r="O2485">
        <v>9</v>
      </c>
      <c r="P2485">
        <v>0.1</v>
      </c>
      <c r="Q2485">
        <v>818.44261900000004</v>
      </c>
      <c r="R2485">
        <v>458324</v>
      </c>
      <c r="S2485">
        <v>1.3</v>
      </c>
      <c r="T2485">
        <v>1.3</v>
      </c>
      <c r="U2485">
        <v>0.45900000000000002</v>
      </c>
      <c r="V2485">
        <v>8.1</v>
      </c>
      <c r="W2485">
        <f t="shared" si="228"/>
        <v>0</v>
      </c>
      <c r="X2485">
        <f t="shared" si="229"/>
        <v>0</v>
      </c>
      <c r="Y2485">
        <f t="shared" si="230"/>
        <v>1</v>
      </c>
      <c r="Z2485">
        <f t="shared" si="231"/>
        <v>0</v>
      </c>
      <c r="AA2485">
        <f t="shared" si="232"/>
        <v>0</v>
      </c>
      <c r="AB2485">
        <f t="shared" si="233"/>
        <v>0</v>
      </c>
      <c r="AC2485">
        <v>67.099999999999994</v>
      </c>
    </row>
    <row r="2486" spans="1:29" x14ac:dyDescent="0.25">
      <c r="A2486" t="s">
        <v>38</v>
      </c>
      <c r="B2486" t="s">
        <v>151</v>
      </c>
      <c r="C2486">
        <v>2014</v>
      </c>
      <c r="D2486" t="s">
        <v>37</v>
      </c>
      <c r="E2486">
        <v>67</v>
      </c>
      <c r="F2486">
        <v>0</v>
      </c>
      <c r="G2486">
        <v>9.07</v>
      </c>
      <c r="H2486">
        <v>1040.2784360000001</v>
      </c>
      <c r="I2486">
        <v>93</v>
      </c>
      <c r="J2486">
        <v>280</v>
      </c>
      <c r="K2486">
        <v>66.900000000000006</v>
      </c>
      <c r="L2486">
        <v>0</v>
      </c>
      <c r="M2486">
        <v>93</v>
      </c>
      <c r="N2486">
        <v>11.3</v>
      </c>
      <c r="O2486">
        <v>93</v>
      </c>
      <c r="P2486">
        <v>0.1</v>
      </c>
      <c r="Q2486">
        <v>4453.2467299999998</v>
      </c>
      <c r="S2486">
        <v>0.4</v>
      </c>
      <c r="T2486">
        <v>0.3</v>
      </c>
      <c r="U2486">
        <v>0.91</v>
      </c>
      <c r="V2486">
        <v>19.2</v>
      </c>
      <c r="W2486">
        <f t="shared" si="228"/>
        <v>0</v>
      </c>
      <c r="X2486">
        <f t="shared" si="229"/>
        <v>0</v>
      </c>
      <c r="Y2486">
        <f t="shared" si="230"/>
        <v>1</v>
      </c>
      <c r="Z2486">
        <f t="shared" si="231"/>
        <v>0</v>
      </c>
      <c r="AA2486">
        <f t="shared" si="232"/>
        <v>0</v>
      </c>
      <c r="AB2486">
        <f t="shared" si="233"/>
        <v>1</v>
      </c>
      <c r="AC2486">
        <v>81.5</v>
      </c>
    </row>
    <row r="2487" spans="1:29" x14ac:dyDescent="0.25">
      <c r="A2487" t="s">
        <v>29</v>
      </c>
      <c r="B2487" t="s">
        <v>52</v>
      </c>
      <c r="C2487">
        <v>2002</v>
      </c>
      <c r="D2487" t="s">
        <v>24</v>
      </c>
      <c r="E2487">
        <v>699</v>
      </c>
      <c r="F2487">
        <v>2</v>
      </c>
      <c r="G2487">
        <v>6.41</v>
      </c>
      <c r="H2487">
        <v>6.3300071999999998</v>
      </c>
      <c r="I2487">
        <v>88</v>
      </c>
      <c r="J2487">
        <v>7</v>
      </c>
      <c r="K2487">
        <v>31.1</v>
      </c>
      <c r="L2487">
        <v>4</v>
      </c>
      <c r="M2487">
        <v>97</v>
      </c>
      <c r="N2487">
        <v>6.47</v>
      </c>
      <c r="O2487">
        <v>97</v>
      </c>
      <c r="P2487">
        <v>34.6</v>
      </c>
      <c r="Q2487">
        <v>355.618382</v>
      </c>
      <c r="R2487">
        <v>1779953</v>
      </c>
      <c r="S2487">
        <v>11.4</v>
      </c>
      <c r="T2487">
        <v>11.3</v>
      </c>
      <c r="U2487">
        <v>0.55800000000000005</v>
      </c>
      <c r="V2487">
        <v>11.9</v>
      </c>
      <c r="W2487">
        <f t="shared" si="228"/>
        <v>1</v>
      </c>
      <c r="X2487">
        <f t="shared" si="229"/>
        <v>0</v>
      </c>
      <c r="Y2487">
        <f t="shared" si="230"/>
        <v>0</v>
      </c>
      <c r="Z2487">
        <f t="shared" si="231"/>
        <v>0</v>
      </c>
      <c r="AA2487">
        <f t="shared" si="232"/>
        <v>0</v>
      </c>
      <c r="AB2487">
        <f t="shared" si="233"/>
        <v>0</v>
      </c>
      <c r="AC2487">
        <v>46</v>
      </c>
    </row>
    <row r="2488" spans="1:29" x14ac:dyDescent="0.25">
      <c r="A2488" t="s">
        <v>25</v>
      </c>
      <c r="B2488" t="s">
        <v>94</v>
      </c>
      <c r="C2488">
        <v>2014</v>
      </c>
      <c r="D2488" t="s">
        <v>24</v>
      </c>
      <c r="E2488">
        <v>125</v>
      </c>
      <c r="F2488">
        <v>1</v>
      </c>
      <c r="G2488">
        <v>6.13</v>
      </c>
      <c r="H2488">
        <v>221.48287500000001</v>
      </c>
      <c r="I2488">
        <v>91</v>
      </c>
      <c r="J2488">
        <v>3188</v>
      </c>
      <c r="K2488">
        <v>55.3</v>
      </c>
      <c r="L2488">
        <v>1</v>
      </c>
      <c r="M2488">
        <v>91</v>
      </c>
      <c r="N2488">
        <v>7.42</v>
      </c>
      <c r="O2488">
        <v>91</v>
      </c>
      <c r="P2488">
        <v>0.1</v>
      </c>
      <c r="Q2488">
        <v>4429.6575000000003</v>
      </c>
      <c r="R2488">
        <v>3727</v>
      </c>
      <c r="S2488">
        <v>2.7</v>
      </c>
      <c r="T2488">
        <v>2.8</v>
      </c>
      <c r="U2488">
        <v>0.75900000000000001</v>
      </c>
      <c r="V2488">
        <v>13.5</v>
      </c>
      <c r="W2488">
        <f t="shared" si="228"/>
        <v>0</v>
      </c>
      <c r="X2488">
        <f t="shared" si="229"/>
        <v>1</v>
      </c>
      <c r="Y2488">
        <f t="shared" si="230"/>
        <v>0</v>
      </c>
      <c r="Z2488">
        <f t="shared" si="231"/>
        <v>0</v>
      </c>
      <c r="AA2488">
        <f t="shared" si="232"/>
        <v>0</v>
      </c>
      <c r="AB2488">
        <f t="shared" si="233"/>
        <v>0</v>
      </c>
      <c r="AC2488">
        <v>74.5</v>
      </c>
    </row>
    <row r="2489" spans="1:29" x14ac:dyDescent="0.25">
      <c r="A2489" t="s">
        <v>27</v>
      </c>
      <c r="B2489" t="s">
        <v>143</v>
      </c>
      <c r="C2489">
        <v>2013</v>
      </c>
      <c r="D2489" t="s">
        <v>24</v>
      </c>
      <c r="E2489">
        <v>19</v>
      </c>
      <c r="F2489">
        <v>0</v>
      </c>
      <c r="G2489">
        <v>0.01</v>
      </c>
      <c r="H2489">
        <v>707.14469099999997</v>
      </c>
      <c r="I2489">
        <v>9</v>
      </c>
      <c r="J2489">
        <v>0</v>
      </c>
      <c r="K2489">
        <v>6.7</v>
      </c>
      <c r="L2489">
        <v>0</v>
      </c>
      <c r="M2489">
        <v>94</v>
      </c>
      <c r="N2489">
        <v>6.43</v>
      </c>
      <c r="O2489">
        <v>94</v>
      </c>
      <c r="P2489">
        <v>0.1</v>
      </c>
      <c r="Q2489">
        <v>7186.429787</v>
      </c>
      <c r="R2489">
        <v>62127</v>
      </c>
      <c r="S2489">
        <v>1.8</v>
      </c>
      <c r="T2489">
        <v>1.9</v>
      </c>
      <c r="U2489">
        <v>0.79900000000000004</v>
      </c>
      <c r="V2489">
        <v>15.1</v>
      </c>
      <c r="W2489">
        <f t="shared" si="228"/>
        <v>0</v>
      </c>
      <c r="X2489">
        <f t="shared" si="229"/>
        <v>0</v>
      </c>
      <c r="Y2489">
        <f t="shared" si="230"/>
        <v>0</v>
      </c>
      <c r="Z2489">
        <f t="shared" si="231"/>
        <v>0</v>
      </c>
      <c r="AA2489">
        <f t="shared" si="232"/>
        <v>1</v>
      </c>
      <c r="AB2489">
        <f t="shared" si="233"/>
        <v>0</v>
      </c>
      <c r="AC2489">
        <v>75.8</v>
      </c>
    </row>
    <row r="2490" spans="1:29" x14ac:dyDescent="0.25">
      <c r="A2490" t="s">
        <v>32</v>
      </c>
      <c r="B2490" t="s">
        <v>104</v>
      </c>
      <c r="C2490">
        <v>2008</v>
      </c>
      <c r="D2490" t="s">
        <v>24</v>
      </c>
      <c r="E2490">
        <v>159</v>
      </c>
      <c r="F2490">
        <v>4</v>
      </c>
      <c r="G2490">
        <v>3.14</v>
      </c>
      <c r="H2490">
        <v>231.9112915</v>
      </c>
      <c r="I2490">
        <v>92</v>
      </c>
      <c r="J2490">
        <v>0</v>
      </c>
      <c r="K2490">
        <v>45.1</v>
      </c>
      <c r="L2490">
        <v>5</v>
      </c>
      <c r="M2490">
        <v>93</v>
      </c>
      <c r="N2490">
        <v>8.4</v>
      </c>
      <c r="O2490">
        <v>93</v>
      </c>
      <c r="P2490">
        <v>0.6</v>
      </c>
      <c r="Q2490">
        <v>1751.595857</v>
      </c>
      <c r="R2490">
        <v>7872658</v>
      </c>
      <c r="S2490">
        <v>2.2999999999999998</v>
      </c>
      <c r="T2490">
        <v>2.2999999999999998</v>
      </c>
      <c r="U2490">
        <v>0.59699999999999998</v>
      </c>
      <c r="V2490">
        <v>11.1</v>
      </c>
      <c r="W2490">
        <f t="shared" si="228"/>
        <v>0</v>
      </c>
      <c r="X2490">
        <f t="shared" si="229"/>
        <v>0</v>
      </c>
      <c r="Y2490">
        <f t="shared" si="230"/>
        <v>0</v>
      </c>
      <c r="Z2490">
        <f t="shared" si="231"/>
        <v>0</v>
      </c>
      <c r="AA2490">
        <f t="shared" si="232"/>
        <v>0</v>
      </c>
      <c r="AB2490">
        <f t="shared" si="233"/>
        <v>0</v>
      </c>
      <c r="AC2490">
        <v>73.2</v>
      </c>
    </row>
    <row r="2491" spans="1:29" x14ac:dyDescent="0.25">
      <c r="A2491" t="s">
        <v>27</v>
      </c>
      <c r="B2491" t="s">
        <v>129</v>
      </c>
      <c r="C2491">
        <v>2005</v>
      </c>
      <c r="D2491" t="s">
        <v>37</v>
      </c>
      <c r="E2491">
        <v>9</v>
      </c>
      <c r="F2491">
        <v>0</v>
      </c>
      <c r="G2491">
        <v>11.84</v>
      </c>
      <c r="H2491">
        <v>1346.246697</v>
      </c>
      <c r="I2491">
        <v>95</v>
      </c>
      <c r="J2491">
        <v>0</v>
      </c>
      <c r="K2491">
        <v>57</v>
      </c>
      <c r="L2491">
        <v>0</v>
      </c>
      <c r="M2491">
        <v>99</v>
      </c>
      <c r="N2491">
        <v>7.95</v>
      </c>
      <c r="O2491">
        <v>99</v>
      </c>
      <c r="P2491">
        <v>0.1</v>
      </c>
      <c r="Q2491">
        <v>8289.6964100000005</v>
      </c>
      <c r="R2491">
        <v>465158</v>
      </c>
      <c r="S2491">
        <v>1</v>
      </c>
      <c r="T2491">
        <v>0.9</v>
      </c>
      <c r="U2491">
        <v>0.874</v>
      </c>
      <c r="V2491">
        <v>13.5</v>
      </c>
      <c r="W2491">
        <f t="shared" si="228"/>
        <v>0</v>
      </c>
      <c r="X2491">
        <f t="shared" si="229"/>
        <v>0</v>
      </c>
      <c r="Y2491">
        <f t="shared" si="230"/>
        <v>0</v>
      </c>
      <c r="Z2491">
        <f t="shared" si="231"/>
        <v>0</v>
      </c>
      <c r="AA2491">
        <f t="shared" si="232"/>
        <v>1</v>
      </c>
      <c r="AB2491">
        <f t="shared" si="233"/>
        <v>1</v>
      </c>
      <c r="AC2491">
        <v>78.8</v>
      </c>
    </row>
    <row r="2492" spans="1:29" x14ac:dyDescent="0.25">
      <c r="A2492" t="s">
        <v>25</v>
      </c>
      <c r="B2492" t="s">
        <v>42</v>
      </c>
      <c r="C2492">
        <v>2010</v>
      </c>
      <c r="D2492" t="s">
        <v>24</v>
      </c>
      <c r="E2492">
        <v>73</v>
      </c>
      <c r="F2492">
        <v>0</v>
      </c>
      <c r="G2492">
        <v>1.93</v>
      </c>
      <c r="H2492">
        <v>266.76961219999998</v>
      </c>
      <c r="I2492">
        <v>99</v>
      </c>
      <c r="J2492">
        <v>0</v>
      </c>
      <c r="K2492">
        <v>6.1</v>
      </c>
      <c r="L2492">
        <v>0</v>
      </c>
      <c r="M2492">
        <v>99</v>
      </c>
      <c r="N2492">
        <v>3.64</v>
      </c>
      <c r="O2492">
        <v>99</v>
      </c>
      <c r="P2492">
        <v>0.1</v>
      </c>
      <c r="Q2492">
        <v>2722.1388999999999</v>
      </c>
      <c r="S2492">
        <v>6</v>
      </c>
      <c r="T2492">
        <v>5.9</v>
      </c>
      <c r="U2492">
        <v>0.81</v>
      </c>
      <c r="V2492">
        <v>14.4</v>
      </c>
      <c r="W2492">
        <f t="shared" si="228"/>
        <v>0</v>
      </c>
      <c r="X2492">
        <f t="shared" si="229"/>
        <v>1</v>
      </c>
      <c r="Y2492">
        <f t="shared" si="230"/>
        <v>0</v>
      </c>
      <c r="Z2492">
        <f t="shared" si="231"/>
        <v>0</v>
      </c>
      <c r="AA2492">
        <f t="shared" si="232"/>
        <v>0</v>
      </c>
      <c r="AB2492">
        <f t="shared" si="233"/>
        <v>0</v>
      </c>
      <c r="AC2492">
        <v>76.099999999999994</v>
      </c>
    </row>
    <row r="2493" spans="1:29" x14ac:dyDescent="0.25">
      <c r="A2493" t="s">
        <v>27</v>
      </c>
      <c r="B2493" t="s">
        <v>186</v>
      </c>
      <c r="C2493">
        <v>2007</v>
      </c>
      <c r="D2493" t="s">
        <v>37</v>
      </c>
      <c r="E2493">
        <v>12</v>
      </c>
      <c r="F2493">
        <v>0</v>
      </c>
      <c r="G2493">
        <v>11.02</v>
      </c>
      <c r="H2493">
        <v>3256.7240280000001</v>
      </c>
      <c r="J2493">
        <v>0</v>
      </c>
      <c r="K2493">
        <v>55.2</v>
      </c>
      <c r="L2493">
        <v>0</v>
      </c>
      <c r="M2493">
        <v>97</v>
      </c>
      <c r="N2493">
        <v>7.98</v>
      </c>
      <c r="O2493">
        <v>97</v>
      </c>
      <c r="P2493">
        <v>0.1</v>
      </c>
      <c r="Q2493">
        <v>23841.317920000001</v>
      </c>
      <c r="R2493">
        <v>218122</v>
      </c>
      <c r="S2493">
        <v>1.8</v>
      </c>
      <c r="T2493">
        <v>1.8</v>
      </c>
      <c r="U2493">
        <v>0.86499999999999999</v>
      </c>
      <c r="V2493">
        <v>16.8</v>
      </c>
      <c r="W2493">
        <f t="shared" si="228"/>
        <v>0</v>
      </c>
      <c r="X2493">
        <f t="shared" si="229"/>
        <v>0</v>
      </c>
      <c r="Y2493">
        <f t="shared" si="230"/>
        <v>0</v>
      </c>
      <c r="Z2493">
        <f t="shared" si="231"/>
        <v>0</v>
      </c>
      <c r="AA2493">
        <f t="shared" si="232"/>
        <v>1</v>
      </c>
      <c r="AB2493">
        <f t="shared" si="233"/>
        <v>1</v>
      </c>
      <c r="AC2493">
        <v>78.3</v>
      </c>
    </row>
    <row r="2494" spans="1:29" x14ac:dyDescent="0.25">
      <c r="A2494" t="s">
        <v>29</v>
      </c>
      <c r="B2494" t="s">
        <v>30</v>
      </c>
      <c r="C2494">
        <v>2011</v>
      </c>
      <c r="D2494" t="s">
        <v>24</v>
      </c>
      <c r="E2494">
        <v>361</v>
      </c>
      <c r="F2494">
        <v>75</v>
      </c>
      <c r="G2494">
        <v>8.06</v>
      </c>
      <c r="H2494">
        <v>239.89139209999999</v>
      </c>
      <c r="I2494">
        <v>72</v>
      </c>
      <c r="J2494">
        <v>1449</v>
      </c>
      <c r="K2494">
        <v>21</v>
      </c>
      <c r="L2494">
        <v>115</v>
      </c>
      <c r="M2494">
        <v>73</v>
      </c>
      <c r="N2494">
        <v>3.38</v>
      </c>
      <c r="O2494">
        <v>71</v>
      </c>
      <c r="P2494">
        <v>2.5</v>
      </c>
      <c r="Q2494">
        <v>4299.12889</v>
      </c>
      <c r="R2494">
        <v>24218565</v>
      </c>
      <c r="S2494">
        <v>8.9</v>
      </c>
      <c r="T2494">
        <v>8.8000000000000007</v>
      </c>
      <c r="U2494">
        <v>0.495</v>
      </c>
      <c r="V2494">
        <v>9.4</v>
      </c>
      <c r="W2494">
        <f t="shared" si="228"/>
        <v>1</v>
      </c>
      <c r="X2494">
        <f t="shared" si="229"/>
        <v>0</v>
      </c>
      <c r="Y2494">
        <f t="shared" si="230"/>
        <v>0</v>
      </c>
      <c r="Z2494">
        <f t="shared" si="231"/>
        <v>0</v>
      </c>
      <c r="AA2494">
        <f t="shared" si="232"/>
        <v>0</v>
      </c>
      <c r="AB2494">
        <f t="shared" si="233"/>
        <v>0</v>
      </c>
      <c r="AC2494">
        <v>51</v>
      </c>
    </row>
    <row r="2495" spans="1:29" x14ac:dyDescent="0.25">
      <c r="A2495" t="s">
        <v>32</v>
      </c>
      <c r="B2495" t="s">
        <v>205</v>
      </c>
      <c r="C2495">
        <v>2010</v>
      </c>
      <c r="D2495" t="s">
        <v>24</v>
      </c>
      <c r="E2495">
        <v>179</v>
      </c>
      <c r="F2495">
        <v>0</v>
      </c>
      <c r="G2495">
        <v>6.5</v>
      </c>
      <c r="H2495">
        <v>1389.7726829999999</v>
      </c>
      <c r="I2495">
        <v>9</v>
      </c>
      <c r="J2495">
        <v>0</v>
      </c>
      <c r="K2495">
        <v>42</v>
      </c>
      <c r="L2495">
        <v>0</v>
      </c>
      <c r="M2495">
        <v>91</v>
      </c>
      <c r="N2495">
        <v>5.29</v>
      </c>
      <c r="O2495">
        <v>9</v>
      </c>
      <c r="P2495">
        <v>0.4</v>
      </c>
      <c r="Q2495">
        <v>16683.945779999998</v>
      </c>
      <c r="R2495">
        <v>13281</v>
      </c>
      <c r="S2495">
        <v>5.9</v>
      </c>
      <c r="T2495">
        <v>6.3</v>
      </c>
      <c r="U2495">
        <v>0.77200000000000002</v>
      </c>
      <c r="V2495">
        <v>12.5</v>
      </c>
      <c r="W2495">
        <f t="shared" si="228"/>
        <v>0</v>
      </c>
      <c r="X2495">
        <f t="shared" si="229"/>
        <v>0</v>
      </c>
      <c r="Y2495">
        <f t="shared" si="230"/>
        <v>0</v>
      </c>
      <c r="Z2495">
        <f t="shared" si="231"/>
        <v>0</v>
      </c>
      <c r="AA2495">
        <f t="shared" si="232"/>
        <v>0</v>
      </c>
      <c r="AB2495">
        <f t="shared" si="233"/>
        <v>0</v>
      </c>
      <c r="AC2495">
        <v>74</v>
      </c>
    </row>
    <row r="2496" spans="1:29" x14ac:dyDescent="0.25">
      <c r="A2496" t="s">
        <v>29</v>
      </c>
      <c r="B2496" t="s">
        <v>126</v>
      </c>
      <c r="C2496">
        <v>2002</v>
      </c>
      <c r="D2496" t="s">
        <v>24</v>
      </c>
      <c r="E2496">
        <v>371</v>
      </c>
      <c r="F2496">
        <v>13</v>
      </c>
      <c r="G2496">
        <v>4.2699999999999996</v>
      </c>
      <c r="H2496">
        <v>10.424369</v>
      </c>
      <c r="J2496">
        <v>131</v>
      </c>
      <c r="K2496">
        <v>2.7</v>
      </c>
      <c r="L2496">
        <v>19</v>
      </c>
      <c r="M2496">
        <v>51</v>
      </c>
      <c r="N2496">
        <v>5.43</v>
      </c>
      <c r="O2496">
        <v>39</v>
      </c>
      <c r="P2496">
        <v>3.1</v>
      </c>
      <c r="Q2496">
        <v>177.28518700000001</v>
      </c>
      <c r="R2496">
        <v>362863</v>
      </c>
      <c r="S2496">
        <v>8.8000000000000007</v>
      </c>
      <c r="T2496">
        <v>8.9</v>
      </c>
      <c r="U2496">
        <v>0.376</v>
      </c>
      <c r="V2496">
        <v>10.4</v>
      </c>
      <c r="W2496">
        <f t="shared" si="228"/>
        <v>1</v>
      </c>
      <c r="X2496">
        <f t="shared" si="229"/>
        <v>0</v>
      </c>
      <c r="Y2496">
        <f t="shared" si="230"/>
        <v>0</v>
      </c>
      <c r="Z2496">
        <f t="shared" si="231"/>
        <v>0</v>
      </c>
      <c r="AA2496">
        <f t="shared" si="232"/>
        <v>0</v>
      </c>
      <c r="AB2496">
        <f t="shared" si="233"/>
        <v>0</v>
      </c>
      <c r="AC2496">
        <v>56</v>
      </c>
    </row>
    <row r="2497" spans="1:29" x14ac:dyDescent="0.25">
      <c r="A2497" t="s">
        <v>27</v>
      </c>
      <c r="B2497" t="s">
        <v>39</v>
      </c>
      <c r="C2497">
        <v>2007</v>
      </c>
      <c r="D2497" t="s">
        <v>37</v>
      </c>
      <c r="E2497">
        <v>8</v>
      </c>
      <c r="F2497">
        <v>0</v>
      </c>
      <c r="G2497">
        <v>12.5</v>
      </c>
      <c r="H2497">
        <v>7453.8644000000004</v>
      </c>
      <c r="I2497">
        <v>85</v>
      </c>
      <c r="J2497">
        <v>20</v>
      </c>
      <c r="K2497">
        <v>53.7</v>
      </c>
      <c r="L2497">
        <v>0</v>
      </c>
      <c r="M2497">
        <v>85</v>
      </c>
      <c r="N2497">
        <v>1.4</v>
      </c>
      <c r="O2497">
        <v>85</v>
      </c>
      <c r="P2497">
        <v>0.1</v>
      </c>
      <c r="Q2497">
        <v>46586.652499999997</v>
      </c>
      <c r="R2497">
        <v>8295487</v>
      </c>
      <c r="S2497">
        <v>1.7</v>
      </c>
      <c r="T2497">
        <v>1.9</v>
      </c>
      <c r="U2497">
        <v>0.86</v>
      </c>
      <c r="V2497">
        <v>15.2</v>
      </c>
      <c r="W2497">
        <f t="shared" si="228"/>
        <v>0</v>
      </c>
      <c r="X2497">
        <f t="shared" si="229"/>
        <v>0</v>
      </c>
      <c r="Y2497">
        <f t="shared" si="230"/>
        <v>0</v>
      </c>
      <c r="Z2497">
        <f t="shared" si="231"/>
        <v>0</v>
      </c>
      <c r="AA2497">
        <f t="shared" si="232"/>
        <v>1</v>
      </c>
      <c r="AB2497">
        <f t="shared" si="233"/>
        <v>1</v>
      </c>
      <c r="AC2497">
        <v>81</v>
      </c>
    </row>
    <row r="2498" spans="1:29" x14ac:dyDescent="0.25">
      <c r="A2498" t="s">
        <v>27</v>
      </c>
      <c r="B2498" t="s">
        <v>185</v>
      </c>
      <c r="C2498">
        <v>2007</v>
      </c>
      <c r="D2498" t="s">
        <v>37</v>
      </c>
      <c r="E2498">
        <v>14</v>
      </c>
      <c r="F2498">
        <v>0</v>
      </c>
      <c r="G2498">
        <v>10.58</v>
      </c>
      <c r="H2498">
        <v>0</v>
      </c>
      <c r="I2498">
        <v>99</v>
      </c>
      <c r="J2498">
        <v>0</v>
      </c>
      <c r="K2498">
        <v>54.2</v>
      </c>
      <c r="L2498">
        <v>0</v>
      </c>
      <c r="M2498">
        <v>99</v>
      </c>
      <c r="N2498">
        <v>7.76</v>
      </c>
      <c r="O2498">
        <v>99</v>
      </c>
      <c r="P2498">
        <v>0.1</v>
      </c>
      <c r="S2498">
        <v>1.3</v>
      </c>
      <c r="T2498">
        <v>1.4</v>
      </c>
      <c r="U2498">
        <v>0.80200000000000005</v>
      </c>
      <c r="V2498">
        <v>14.5</v>
      </c>
      <c r="W2498">
        <f t="shared" si="228"/>
        <v>0</v>
      </c>
      <c r="X2498">
        <f t="shared" si="229"/>
        <v>0</v>
      </c>
      <c r="Y2498">
        <f t="shared" si="230"/>
        <v>0</v>
      </c>
      <c r="Z2498">
        <f t="shared" si="231"/>
        <v>0</v>
      </c>
      <c r="AA2498">
        <f t="shared" si="232"/>
        <v>1</v>
      </c>
      <c r="AB2498">
        <f t="shared" si="233"/>
        <v>1</v>
      </c>
      <c r="AC2498">
        <v>74.400000000000006</v>
      </c>
    </row>
    <row r="2499" spans="1:29" x14ac:dyDescent="0.25">
      <c r="A2499" t="s">
        <v>32</v>
      </c>
      <c r="B2499" t="s">
        <v>160</v>
      </c>
      <c r="C2499">
        <v>2014</v>
      </c>
      <c r="D2499" t="s">
        <v>24</v>
      </c>
      <c r="E2499">
        <v>119</v>
      </c>
      <c r="F2499">
        <v>1</v>
      </c>
      <c r="G2499">
        <v>6.74</v>
      </c>
      <c r="H2499">
        <v>1842.463782</v>
      </c>
      <c r="I2499">
        <v>8</v>
      </c>
      <c r="J2499">
        <v>0</v>
      </c>
      <c r="K2499">
        <v>57.1</v>
      </c>
      <c r="L2499">
        <v>1</v>
      </c>
      <c r="M2499">
        <v>8</v>
      </c>
      <c r="N2499">
        <v>8.3000000000000007</v>
      </c>
      <c r="O2499">
        <v>8</v>
      </c>
      <c r="P2499">
        <v>0.1</v>
      </c>
      <c r="Q2499">
        <v>12593.7374</v>
      </c>
      <c r="R2499">
        <v>393986</v>
      </c>
      <c r="S2499">
        <v>1.9</v>
      </c>
      <c r="T2499">
        <v>1.8</v>
      </c>
      <c r="U2499">
        <v>0.78</v>
      </c>
      <c r="V2499">
        <v>13</v>
      </c>
      <c r="W2499">
        <f t="shared" ref="W2499:W2562" si="234">IF(A2499="Africa",1,0)</f>
        <v>0</v>
      </c>
      <c r="X2499">
        <f t="shared" ref="X2499:X2562" si="235">IF(A2499="Asia",1,0)</f>
        <v>0</v>
      </c>
      <c r="Y2499">
        <f t="shared" ref="Y2499:Y2562" si="236">IF(A2499="Oceania",1,0)</f>
        <v>0</v>
      </c>
      <c r="Z2499">
        <f t="shared" ref="Z2499:Z2562" si="237">IF(A2499="South America",1,0)</f>
        <v>0</v>
      </c>
      <c r="AA2499">
        <f t="shared" ref="AA2499:AA2562" si="238">IF(A2499="Europe",1,0)</f>
        <v>0</v>
      </c>
      <c r="AB2499">
        <f t="shared" ref="AB2499:AB2562" si="239">IF(D2499="Developed",1,0)</f>
        <v>0</v>
      </c>
      <c r="AC2499">
        <v>77.599999999999994</v>
      </c>
    </row>
    <row r="2500" spans="1:29" x14ac:dyDescent="0.25">
      <c r="A2500" t="s">
        <v>25</v>
      </c>
      <c r="B2500" t="s">
        <v>167</v>
      </c>
      <c r="C2500">
        <v>2008</v>
      </c>
      <c r="D2500" t="s">
        <v>24</v>
      </c>
      <c r="E2500">
        <v>82</v>
      </c>
      <c r="F2500">
        <v>0</v>
      </c>
      <c r="G2500">
        <v>1.37</v>
      </c>
      <c r="H2500">
        <v>5484.1433079999997</v>
      </c>
      <c r="I2500">
        <v>97</v>
      </c>
      <c r="J2500">
        <v>0</v>
      </c>
      <c r="K2500">
        <v>65.2</v>
      </c>
      <c r="L2500">
        <v>0</v>
      </c>
      <c r="M2500">
        <v>98</v>
      </c>
      <c r="N2500">
        <v>1.87</v>
      </c>
      <c r="O2500">
        <v>97</v>
      </c>
      <c r="P2500">
        <v>0.1</v>
      </c>
      <c r="Q2500">
        <v>82967.372279999996</v>
      </c>
      <c r="S2500">
        <v>5</v>
      </c>
      <c r="T2500">
        <v>4.5</v>
      </c>
      <c r="U2500">
        <v>0.82499999999999996</v>
      </c>
      <c r="V2500">
        <v>11.7</v>
      </c>
      <c r="W2500">
        <f t="shared" si="234"/>
        <v>0</v>
      </c>
      <c r="X2500">
        <f t="shared" si="235"/>
        <v>1</v>
      </c>
      <c r="Y2500">
        <f t="shared" si="236"/>
        <v>0</v>
      </c>
      <c r="Z2500">
        <f t="shared" si="237"/>
        <v>0</v>
      </c>
      <c r="AA2500">
        <f t="shared" si="238"/>
        <v>0</v>
      </c>
      <c r="AB2500">
        <f t="shared" si="239"/>
        <v>0</v>
      </c>
      <c r="AC2500">
        <v>76.8</v>
      </c>
    </row>
    <row r="2501" spans="1:29" x14ac:dyDescent="0.25">
      <c r="A2501" t="s">
        <v>27</v>
      </c>
      <c r="B2501" t="s">
        <v>166</v>
      </c>
      <c r="C2501">
        <v>2008</v>
      </c>
      <c r="D2501" t="s">
        <v>37</v>
      </c>
      <c r="E2501">
        <v>92</v>
      </c>
      <c r="F2501">
        <v>0</v>
      </c>
      <c r="G2501">
        <v>12.35</v>
      </c>
      <c r="H2501">
        <v>3652.8693320000002</v>
      </c>
      <c r="I2501">
        <v>97</v>
      </c>
      <c r="J2501">
        <v>1</v>
      </c>
      <c r="K2501">
        <v>56.5</v>
      </c>
      <c r="L2501">
        <v>0</v>
      </c>
      <c r="M2501">
        <v>97</v>
      </c>
      <c r="N2501">
        <v>9.9</v>
      </c>
      <c r="O2501">
        <v>97</v>
      </c>
      <c r="P2501">
        <v>0.1</v>
      </c>
      <c r="Q2501">
        <v>24815.688399999999</v>
      </c>
      <c r="R2501">
        <v>1558177</v>
      </c>
      <c r="S2501">
        <v>0.7</v>
      </c>
      <c r="T2501">
        <v>0.5</v>
      </c>
      <c r="U2501">
        <v>0.80400000000000005</v>
      </c>
      <c r="V2501">
        <v>15.8</v>
      </c>
      <c r="W2501">
        <f t="shared" si="234"/>
        <v>0</v>
      </c>
      <c r="X2501">
        <f t="shared" si="235"/>
        <v>0</v>
      </c>
      <c r="Y2501">
        <f t="shared" si="236"/>
        <v>0</v>
      </c>
      <c r="Z2501">
        <f t="shared" si="237"/>
        <v>0</v>
      </c>
      <c r="AA2501">
        <f t="shared" si="238"/>
        <v>1</v>
      </c>
      <c r="AB2501">
        <f t="shared" si="239"/>
        <v>1</v>
      </c>
      <c r="AC2501">
        <v>79</v>
      </c>
    </row>
    <row r="2502" spans="1:29" x14ac:dyDescent="0.25">
      <c r="A2502" t="s">
        <v>25</v>
      </c>
      <c r="B2502" t="s">
        <v>124</v>
      </c>
      <c r="C2502">
        <v>2000</v>
      </c>
      <c r="D2502" t="s">
        <v>24</v>
      </c>
      <c r="E2502">
        <v>112</v>
      </c>
      <c r="F2502">
        <v>1</v>
      </c>
      <c r="G2502">
        <v>2.2599999999999998</v>
      </c>
      <c r="H2502">
        <v>404.38794339999998</v>
      </c>
      <c r="I2502">
        <v>83</v>
      </c>
      <c r="J2502">
        <v>5</v>
      </c>
      <c r="K2502">
        <v>57.9</v>
      </c>
      <c r="L2502">
        <v>1</v>
      </c>
      <c r="M2502">
        <v>83</v>
      </c>
      <c r="N2502">
        <v>1.86</v>
      </c>
      <c r="O2502">
        <v>83</v>
      </c>
      <c r="P2502">
        <v>0.1</v>
      </c>
      <c r="Q2502">
        <v>5334.9332899999999</v>
      </c>
      <c r="R2502">
        <v>3235366</v>
      </c>
      <c r="S2502">
        <v>4.9000000000000004</v>
      </c>
      <c r="T2502">
        <v>4.8</v>
      </c>
      <c r="U2502">
        <v>0</v>
      </c>
      <c r="V2502">
        <v>14.9</v>
      </c>
      <c r="W2502">
        <f t="shared" si="234"/>
        <v>0</v>
      </c>
      <c r="X2502">
        <f t="shared" si="235"/>
        <v>1</v>
      </c>
      <c r="Y2502">
        <f t="shared" si="236"/>
        <v>0</v>
      </c>
      <c r="Z2502">
        <f t="shared" si="237"/>
        <v>0</v>
      </c>
      <c r="AA2502">
        <f t="shared" si="238"/>
        <v>0</v>
      </c>
      <c r="AB2502">
        <f t="shared" si="239"/>
        <v>0</v>
      </c>
      <c r="AC2502">
        <v>72.7</v>
      </c>
    </row>
    <row r="2503" spans="1:29" x14ac:dyDescent="0.25">
      <c r="A2503" t="s">
        <v>25</v>
      </c>
      <c r="B2503" t="s">
        <v>109</v>
      </c>
      <c r="C2503">
        <v>2014</v>
      </c>
      <c r="D2503" t="s">
        <v>24</v>
      </c>
      <c r="E2503">
        <v>83</v>
      </c>
      <c r="F2503">
        <v>19</v>
      </c>
      <c r="G2503">
        <v>0.01</v>
      </c>
      <c r="H2503">
        <v>0</v>
      </c>
      <c r="I2503">
        <v>99</v>
      </c>
      <c r="J2503">
        <v>99</v>
      </c>
      <c r="K2503">
        <v>58.5</v>
      </c>
      <c r="L2503">
        <v>22</v>
      </c>
      <c r="M2503">
        <v>99</v>
      </c>
      <c r="N2503">
        <v>6.89</v>
      </c>
      <c r="O2503">
        <v>99</v>
      </c>
      <c r="P2503">
        <v>0.1</v>
      </c>
      <c r="S2503">
        <v>8.3000000000000007</v>
      </c>
      <c r="T2503">
        <v>8.4</v>
      </c>
      <c r="U2503">
        <v>0.77</v>
      </c>
      <c r="V2503">
        <v>14.9</v>
      </c>
      <c r="W2503">
        <f t="shared" si="234"/>
        <v>0</v>
      </c>
      <c r="X2503">
        <f t="shared" si="235"/>
        <v>1</v>
      </c>
      <c r="Y2503">
        <f t="shared" si="236"/>
        <v>0</v>
      </c>
      <c r="Z2503">
        <f t="shared" si="237"/>
        <v>0</v>
      </c>
      <c r="AA2503">
        <f t="shared" si="238"/>
        <v>0</v>
      </c>
      <c r="AB2503">
        <f t="shared" si="239"/>
        <v>0</v>
      </c>
      <c r="AC2503">
        <v>75.400000000000006</v>
      </c>
    </row>
    <row r="2504" spans="1:29" x14ac:dyDescent="0.25">
      <c r="A2504" t="s">
        <v>32</v>
      </c>
      <c r="B2504" t="s">
        <v>98</v>
      </c>
      <c r="C2504">
        <v>2011</v>
      </c>
      <c r="D2504" t="s">
        <v>24</v>
      </c>
      <c r="E2504">
        <v>15</v>
      </c>
      <c r="F2504">
        <v>0</v>
      </c>
      <c r="G2504">
        <v>7.84</v>
      </c>
      <c r="H2504">
        <v>11.56715633</v>
      </c>
      <c r="I2504">
        <v>94</v>
      </c>
      <c r="J2504">
        <v>0</v>
      </c>
      <c r="K2504">
        <v>44.7</v>
      </c>
      <c r="L2504">
        <v>0</v>
      </c>
      <c r="M2504">
        <v>95</v>
      </c>
      <c r="N2504">
        <v>6.35</v>
      </c>
      <c r="O2504">
        <v>95</v>
      </c>
      <c r="P2504">
        <v>0.1</v>
      </c>
      <c r="Q2504">
        <v>741.48437999999999</v>
      </c>
      <c r="S2504">
        <v>3.8</v>
      </c>
      <c r="T2504">
        <v>3.8</v>
      </c>
      <c r="U2504">
        <v>0.74099999999999999</v>
      </c>
      <c r="V2504">
        <v>15.8</v>
      </c>
      <c r="W2504">
        <f t="shared" si="234"/>
        <v>0</v>
      </c>
      <c r="X2504">
        <f t="shared" si="235"/>
        <v>0</v>
      </c>
      <c r="Y2504">
        <f t="shared" si="236"/>
        <v>0</v>
      </c>
      <c r="Z2504">
        <f t="shared" si="237"/>
        <v>0</v>
      </c>
      <c r="AA2504">
        <f t="shared" si="238"/>
        <v>0</v>
      </c>
      <c r="AB2504">
        <f t="shared" si="239"/>
        <v>0</v>
      </c>
      <c r="AC2504">
        <v>72.900000000000006</v>
      </c>
    </row>
    <row r="2505" spans="1:29" x14ac:dyDescent="0.25">
      <c r="A2505" t="s">
        <v>27</v>
      </c>
      <c r="B2505" t="s">
        <v>46</v>
      </c>
      <c r="C2505">
        <v>2000</v>
      </c>
      <c r="D2505" t="s">
        <v>37</v>
      </c>
      <c r="E2505">
        <v>11</v>
      </c>
      <c r="F2505">
        <v>1</v>
      </c>
      <c r="G2505">
        <v>11.21</v>
      </c>
      <c r="H2505">
        <v>287.2084529</v>
      </c>
      <c r="I2505">
        <v>6</v>
      </c>
      <c r="J2505">
        <v>0</v>
      </c>
      <c r="K2505">
        <v>58.1</v>
      </c>
      <c r="L2505">
        <v>1</v>
      </c>
      <c r="M2505">
        <v>96</v>
      </c>
      <c r="N2505">
        <v>8.1199999999999992</v>
      </c>
      <c r="O2505">
        <v>95</v>
      </c>
      <c r="P2505">
        <v>0.1</v>
      </c>
      <c r="Q2505">
        <v>2327.4591</v>
      </c>
      <c r="R2505">
        <v>125125</v>
      </c>
      <c r="S2505">
        <v>0.8</v>
      </c>
      <c r="T2505">
        <v>0.8</v>
      </c>
      <c r="U2505">
        <v>0.86899999999999999</v>
      </c>
      <c r="V2505">
        <v>18</v>
      </c>
      <c r="W2505">
        <f t="shared" si="234"/>
        <v>0</v>
      </c>
      <c r="X2505">
        <f t="shared" si="235"/>
        <v>0</v>
      </c>
      <c r="Y2505">
        <f t="shared" si="236"/>
        <v>0</v>
      </c>
      <c r="Z2505">
        <f t="shared" si="237"/>
        <v>0</v>
      </c>
      <c r="AA2505">
        <f t="shared" si="238"/>
        <v>1</v>
      </c>
      <c r="AB2505">
        <f t="shared" si="239"/>
        <v>1</v>
      </c>
      <c r="AC2505">
        <v>77.599999999999994</v>
      </c>
    </row>
    <row r="2506" spans="1:29" x14ac:dyDescent="0.25">
      <c r="A2506" t="s">
        <v>27</v>
      </c>
      <c r="B2506" t="s">
        <v>129</v>
      </c>
      <c r="C2506">
        <v>2012</v>
      </c>
      <c r="D2506" t="s">
        <v>37</v>
      </c>
      <c r="E2506">
        <v>7</v>
      </c>
      <c r="F2506">
        <v>0</v>
      </c>
      <c r="G2506">
        <v>11.34</v>
      </c>
      <c r="H2506">
        <v>2284.5821500000002</v>
      </c>
      <c r="I2506">
        <v>94</v>
      </c>
      <c r="J2506">
        <v>2</v>
      </c>
      <c r="K2506">
        <v>6.1</v>
      </c>
      <c r="L2506">
        <v>0</v>
      </c>
      <c r="M2506">
        <v>99</v>
      </c>
      <c r="N2506">
        <v>7.18</v>
      </c>
      <c r="O2506">
        <v>99</v>
      </c>
      <c r="P2506">
        <v>0.1</v>
      </c>
      <c r="Q2506">
        <v>16749.135999999999</v>
      </c>
      <c r="R2506">
        <v>53946</v>
      </c>
      <c r="S2506">
        <v>0.9</v>
      </c>
      <c r="T2506">
        <v>0.9</v>
      </c>
      <c r="U2506">
        <v>0.89200000000000002</v>
      </c>
      <c r="V2506">
        <v>13.9</v>
      </c>
      <c r="W2506">
        <f t="shared" si="234"/>
        <v>0</v>
      </c>
      <c r="X2506">
        <f t="shared" si="235"/>
        <v>0</v>
      </c>
      <c r="Y2506">
        <f t="shared" si="236"/>
        <v>0</v>
      </c>
      <c r="Z2506">
        <f t="shared" si="237"/>
        <v>0</v>
      </c>
      <c r="AA2506">
        <f t="shared" si="238"/>
        <v>1</v>
      </c>
      <c r="AB2506">
        <f t="shared" si="239"/>
        <v>1</v>
      </c>
      <c r="AC2506">
        <v>81.099999999999994</v>
      </c>
    </row>
    <row r="2507" spans="1:29" x14ac:dyDescent="0.25">
      <c r="A2507" t="s">
        <v>25</v>
      </c>
      <c r="B2507" t="s">
        <v>184</v>
      </c>
      <c r="C2507">
        <v>2015</v>
      </c>
      <c r="D2507" t="s">
        <v>37</v>
      </c>
      <c r="E2507">
        <v>55</v>
      </c>
      <c r="F2507">
        <v>0</v>
      </c>
      <c r="G2507">
        <v>1.79</v>
      </c>
      <c r="H2507">
        <v>0</v>
      </c>
      <c r="I2507">
        <v>96</v>
      </c>
      <c r="J2507">
        <v>0</v>
      </c>
      <c r="K2507">
        <v>33.200000000000003</v>
      </c>
      <c r="L2507">
        <v>0</v>
      </c>
      <c r="M2507">
        <v>96</v>
      </c>
      <c r="O2507">
        <v>96</v>
      </c>
      <c r="P2507">
        <v>0.1</v>
      </c>
      <c r="Q2507">
        <v>53629.737459999997</v>
      </c>
      <c r="S2507">
        <v>2.2000000000000002</v>
      </c>
      <c r="T2507">
        <v>2.2000000000000002</v>
      </c>
      <c r="U2507">
        <v>0.92400000000000004</v>
      </c>
      <c r="V2507">
        <v>15.4</v>
      </c>
      <c r="W2507">
        <f t="shared" si="234"/>
        <v>0</v>
      </c>
      <c r="X2507">
        <f t="shared" si="235"/>
        <v>1</v>
      </c>
      <c r="Y2507">
        <f t="shared" si="236"/>
        <v>0</v>
      </c>
      <c r="Z2507">
        <f t="shared" si="237"/>
        <v>0</v>
      </c>
      <c r="AA2507">
        <f t="shared" si="238"/>
        <v>0</v>
      </c>
      <c r="AB2507">
        <f t="shared" si="239"/>
        <v>1</v>
      </c>
      <c r="AC2507">
        <v>83.1</v>
      </c>
    </row>
    <row r="2508" spans="1:29" x14ac:dyDescent="0.25">
      <c r="A2508" t="s">
        <v>25</v>
      </c>
      <c r="B2508" t="s">
        <v>221</v>
      </c>
      <c r="C2508">
        <v>2004</v>
      </c>
      <c r="D2508" t="s">
        <v>24</v>
      </c>
      <c r="E2508">
        <v>247</v>
      </c>
      <c r="F2508">
        <v>42</v>
      </c>
      <c r="G2508">
        <v>0.06</v>
      </c>
      <c r="H2508">
        <v>0</v>
      </c>
      <c r="I2508">
        <v>43</v>
      </c>
      <c r="J2508">
        <v>12708</v>
      </c>
      <c r="K2508">
        <v>33.299999999999997</v>
      </c>
      <c r="L2508">
        <v>56</v>
      </c>
      <c r="M2508">
        <v>72</v>
      </c>
      <c r="N2508">
        <v>4.9000000000000004</v>
      </c>
      <c r="O2508">
        <v>72</v>
      </c>
      <c r="P2508">
        <v>0.1</v>
      </c>
      <c r="S2508">
        <v>13.9</v>
      </c>
      <c r="T2508">
        <v>13.9</v>
      </c>
      <c r="U2508">
        <v>0.46400000000000002</v>
      </c>
      <c r="V2508">
        <v>8.4</v>
      </c>
      <c r="W2508">
        <f t="shared" si="234"/>
        <v>0</v>
      </c>
      <c r="X2508">
        <f t="shared" si="235"/>
        <v>1</v>
      </c>
      <c r="Y2508">
        <f t="shared" si="236"/>
        <v>0</v>
      </c>
      <c r="Z2508">
        <f t="shared" si="237"/>
        <v>0</v>
      </c>
      <c r="AA2508">
        <f t="shared" si="238"/>
        <v>0</v>
      </c>
      <c r="AB2508">
        <f t="shared" si="239"/>
        <v>0</v>
      </c>
      <c r="AC2508">
        <v>62.2</v>
      </c>
    </row>
    <row r="2509" spans="1:29" x14ac:dyDescent="0.25">
      <c r="A2509" t="s">
        <v>29</v>
      </c>
      <c r="B2509" t="s">
        <v>145</v>
      </c>
      <c r="C2509">
        <v>2009</v>
      </c>
      <c r="D2509" t="s">
        <v>24</v>
      </c>
      <c r="E2509">
        <v>4</v>
      </c>
      <c r="F2509">
        <v>70</v>
      </c>
      <c r="G2509">
        <v>1.18</v>
      </c>
      <c r="H2509">
        <v>39.752169360000003</v>
      </c>
      <c r="I2509">
        <v>74</v>
      </c>
      <c r="J2509">
        <v>60</v>
      </c>
      <c r="K2509">
        <v>2.1</v>
      </c>
      <c r="L2509">
        <v>101</v>
      </c>
      <c r="M2509">
        <v>74</v>
      </c>
      <c r="N2509">
        <v>5.43</v>
      </c>
      <c r="O2509">
        <v>74</v>
      </c>
      <c r="P2509">
        <v>11.3</v>
      </c>
      <c r="Q2509">
        <v>463.85261800000001</v>
      </c>
      <c r="R2509">
        <v>2352463</v>
      </c>
      <c r="S2509">
        <v>3.7</v>
      </c>
      <c r="T2509">
        <v>3.6</v>
      </c>
      <c r="U2509">
        <v>0.38200000000000001</v>
      </c>
      <c r="V2509">
        <v>9.1999999999999993</v>
      </c>
      <c r="W2509">
        <f t="shared" si="234"/>
        <v>1</v>
      </c>
      <c r="X2509">
        <f t="shared" si="235"/>
        <v>0</v>
      </c>
      <c r="Y2509">
        <f t="shared" si="236"/>
        <v>0</v>
      </c>
      <c r="Z2509">
        <f t="shared" si="237"/>
        <v>0</v>
      </c>
      <c r="AA2509">
        <f t="shared" si="238"/>
        <v>0</v>
      </c>
      <c r="AB2509">
        <f t="shared" si="239"/>
        <v>0</v>
      </c>
      <c r="AC2509">
        <v>53.8</v>
      </c>
    </row>
    <row r="2510" spans="1:29" x14ac:dyDescent="0.25">
      <c r="A2510" t="s">
        <v>38</v>
      </c>
      <c r="B2510" t="s">
        <v>187</v>
      </c>
      <c r="C2510">
        <v>2015</v>
      </c>
      <c r="D2510" t="s">
        <v>24</v>
      </c>
      <c r="E2510">
        <v>177</v>
      </c>
      <c r="F2510">
        <v>0</v>
      </c>
      <c r="H2510">
        <v>0</v>
      </c>
      <c r="I2510">
        <v>98</v>
      </c>
      <c r="J2510">
        <v>0</v>
      </c>
      <c r="K2510">
        <v>5.5</v>
      </c>
      <c r="L2510">
        <v>0</v>
      </c>
      <c r="M2510">
        <v>99</v>
      </c>
      <c r="O2510">
        <v>98</v>
      </c>
      <c r="P2510">
        <v>0.1</v>
      </c>
      <c r="Q2510">
        <v>1922.4138800000001</v>
      </c>
      <c r="R2510">
        <v>587482</v>
      </c>
      <c r="S2510">
        <v>1.1000000000000001</v>
      </c>
      <c r="T2510">
        <v>1.2</v>
      </c>
      <c r="U2510">
        <v>0.51400000000000001</v>
      </c>
      <c r="V2510">
        <v>9.6</v>
      </c>
      <c r="W2510">
        <f t="shared" si="234"/>
        <v>0</v>
      </c>
      <c r="X2510">
        <f t="shared" si="235"/>
        <v>0</v>
      </c>
      <c r="Y2510">
        <f t="shared" si="236"/>
        <v>1</v>
      </c>
      <c r="Z2510">
        <f t="shared" si="237"/>
        <v>0</v>
      </c>
      <c r="AA2510">
        <f t="shared" si="238"/>
        <v>0</v>
      </c>
      <c r="AB2510">
        <f t="shared" si="239"/>
        <v>0</v>
      </c>
      <c r="AC2510">
        <v>69.2</v>
      </c>
    </row>
    <row r="2511" spans="1:29" x14ac:dyDescent="0.25">
      <c r="A2511" t="s">
        <v>25</v>
      </c>
      <c r="B2511" t="s">
        <v>43</v>
      </c>
      <c r="C2511">
        <v>2012</v>
      </c>
      <c r="D2511" t="s">
        <v>24</v>
      </c>
      <c r="E2511">
        <v>137</v>
      </c>
      <c r="F2511">
        <v>111</v>
      </c>
      <c r="G2511">
        <v>0.01</v>
      </c>
      <c r="H2511">
        <v>59.258925699999999</v>
      </c>
      <c r="I2511">
        <v>94</v>
      </c>
      <c r="J2511">
        <v>1986</v>
      </c>
      <c r="K2511">
        <v>16.399999999999999</v>
      </c>
      <c r="L2511">
        <v>139</v>
      </c>
      <c r="M2511">
        <v>94</v>
      </c>
      <c r="N2511">
        <v>3.8</v>
      </c>
      <c r="O2511">
        <v>94</v>
      </c>
      <c r="P2511">
        <v>0.1</v>
      </c>
      <c r="Q2511">
        <v>856.34285699999998</v>
      </c>
      <c r="R2511">
        <v>15572753</v>
      </c>
      <c r="S2511">
        <v>18.5</v>
      </c>
      <c r="T2511">
        <v>19</v>
      </c>
      <c r="U2511">
        <v>0.55700000000000005</v>
      </c>
      <c r="V2511">
        <v>9.9</v>
      </c>
      <c r="W2511">
        <f t="shared" si="234"/>
        <v>0</v>
      </c>
      <c r="X2511">
        <f t="shared" si="235"/>
        <v>1</v>
      </c>
      <c r="Y2511">
        <f t="shared" si="236"/>
        <v>0</v>
      </c>
      <c r="Z2511">
        <f t="shared" si="237"/>
        <v>0</v>
      </c>
      <c r="AA2511">
        <f t="shared" si="238"/>
        <v>0</v>
      </c>
      <c r="AB2511">
        <f t="shared" si="239"/>
        <v>0</v>
      </c>
      <c r="AC2511">
        <v>77</v>
      </c>
    </row>
    <row r="2512" spans="1:29" x14ac:dyDescent="0.25">
      <c r="A2512" t="s">
        <v>25</v>
      </c>
      <c r="B2512" t="s">
        <v>199</v>
      </c>
      <c r="C2512">
        <v>2006</v>
      </c>
      <c r="D2512" t="s">
        <v>24</v>
      </c>
      <c r="E2512">
        <v>183</v>
      </c>
      <c r="F2512">
        <v>10</v>
      </c>
      <c r="G2512">
        <v>0.38</v>
      </c>
      <c r="H2512">
        <v>2.6262349029999998</v>
      </c>
      <c r="I2512">
        <v>88</v>
      </c>
      <c r="J2512">
        <v>3</v>
      </c>
      <c r="K2512">
        <v>34.1</v>
      </c>
      <c r="L2512">
        <v>12</v>
      </c>
      <c r="M2512">
        <v>76</v>
      </c>
      <c r="N2512">
        <v>5.7</v>
      </c>
      <c r="O2512">
        <v>83</v>
      </c>
      <c r="P2512">
        <v>0.3</v>
      </c>
      <c r="Q2512">
        <v>44.287266500000001</v>
      </c>
      <c r="R2512">
        <v>7557</v>
      </c>
      <c r="S2512">
        <v>3.8</v>
      </c>
      <c r="T2512">
        <v>3.9</v>
      </c>
      <c r="U2512">
        <v>0.57899999999999996</v>
      </c>
      <c r="V2512">
        <v>10.7</v>
      </c>
      <c r="W2512">
        <f t="shared" si="234"/>
        <v>0</v>
      </c>
      <c r="X2512">
        <f t="shared" si="235"/>
        <v>1</v>
      </c>
      <c r="Y2512">
        <f t="shared" si="236"/>
        <v>0</v>
      </c>
      <c r="Z2512">
        <f t="shared" si="237"/>
        <v>0</v>
      </c>
      <c r="AA2512">
        <f t="shared" si="238"/>
        <v>0</v>
      </c>
      <c r="AB2512">
        <f t="shared" si="239"/>
        <v>0</v>
      </c>
      <c r="AC2512">
        <v>65.900000000000006</v>
      </c>
    </row>
    <row r="2513" spans="1:29" x14ac:dyDescent="0.25">
      <c r="A2513" t="s">
        <v>32</v>
      </c>
      <c r="B2513" t="s">
        <v>175</v>
      </c>
      <c r="C2513">
        <v>2008</v>
      </c>
      <c r="D2513" t="s">
        <v>24</v>
      </c>
      <c r="E2513">
        <v>167</v>
      </c>
      <c r="F2513">
        <v>0</v>
      </c>
      <c r="G2513">
        <v>6.92</v>
      </c>
      <c r="H2513">
        <v>0</v>
      </c>
      <c r="I2513">
        <v>99</v>
      </c>
      <c r="J2513">
        <v>0</v>
      </c>
      <c r="K2513">
        <v>47.5</v>
      </c>
      <c r="L2513">
        <v>0</v>
      </c>
      <c r="M2513">
        <v>99</v>
      </c>
      <c r="N2513">
        <v>4.7</v>
      </c>
      <c r="O2513">
        <v>99</v>
      </c>
      <c r="P2513">
        <v>0.3</v>
      </c>
      <c r="S2513">
        <v>3.6</v>
      </c>
      <c r="T2513">
        <v>3.6</v>
      </c>
      <c r="U2513">
        <v>0.70399999999999996</v>
      </c>
      <c r="V2513">
        <v>13.3</v>
      </c>
      <c r="W2513">
        <f t="shared" si="234"/>
        <v>0</v>
      </c>
      <c r="X2513">
        <f t="shared" si="235"/>
        <v>0</v>
      </c>
      <c r="Y2513">
        <f t="shared" si="236"/>
        <v>0</v>
      </c>
      <c r="Z2513">
        <f t="shared" si="237"/>
        <v>0</v>
      </c>
      <c r="AA2513">
        <f t="shared" si="238"/>
        <v>0</v>
      </c>
      <c r="AB2513">
        <f t="shared" si="239"/>
        <v>0</v>
      </c>
      <c r="AC2513">
        <v>72.099999999999994</v>
      </c>
    </row>
    <row r="2514" spans="1:29" x14ac:dyDescent="0.25">
      <c r="A2514" t="s">
        <v>29</v>
      </c>
      <c r="B2514" t="s">
        <v>28</v>
      </c>
      <c r="C2514">
        <v>2006</v>
      </c>
      <c r="D2514" t="s">
        <v>24</v>
      </c>
      <c r="E2514">
        <v>132</v>
      </c>
      <c r="F2514">
        <v>20</v>
      </c>
      <c r="G2514">
        <v>0.36</v>
      </c>
      <c r="H2514">
        <v>270.24019620000001</v>
      </c>
      <c r="I2514">
        <v>8</v>
      </c>
      <c r="J2514">
        <v>944</v>
      </c>
      <c r="K2514">
        <v>49.8</v>
      </c>
      <c r="L2514">
        <v>23</v>
      </c>
      <c r="M2514">
        <v>95</v>
      </c>
      <c r="N2514">
        <v>3.36</v>
      </c>
      <c r="O2514">
        <v>95</v>
      </c>
      <c r="P2514">
        <v>0.1</v>
      </c>
      <c r="Q2514">
        <v>3464.6179000000002</v>
      </c>
      <c r="R2514">
        <v>33777915</v>
      </c>
      <c r="S2514">
        <v>6.1</v>
      </c>
      <c r="T2514">
        <v>6</v>
      </c>
      <c r="U2514">
        <v>0.68600000000000005</v>
      </c>
      <c r="V2514">
        <v>12.3</v>
      </c>
      <c r="W2514">
        <f t="shared" si="234"/>
        <v>1</v>
      </c>
      <c r="X2514">
        <f t="shared" si="235"/>
        <v>0</v>
      </c>
      <c r="Y2514">
        <f t="shared" si="236"/>
        <v>0</v>
      </c>
      <c r="Z2514">
        <f t="shared" si="237"/>
        <v>0</v>
      </c>
      <c r="AA2514">
        <f t="shared" si="238"/>
        <v>0</v>
      </c>
      <c r="AB2514">
        <f t="shared" si="239"/>
        <v>0</v>
      </c>
      <c r="AC2514">
        <v>73.400000000000006</v>
      </c>
    </row>
    <row r="2515" spans="1:29" x14ac:dyDescent="0.25">
      <c r="A2515" t="s">
        <v>27</v>
      </c>
      <c r="B2515" t="s">
        <v>201</v>
      </c>
      <c r="C2515">
        <v>2009</v>
      </c>
      <c r="D2515" t="s">
        <v>24</v>
      </c>
      <c r="E2515">
        <v>111</v>
      </c>
      <c r="F2515">
        <v>0</v>
      </c>
      <c r="G2515">
        <v>1.77</v>
      </c>
      <c r="H2515">
        <v>0</v>
      </c>
      <c r="I2515">
        <v>95</v>
      </c>
      <c r="J2515">
        <v>5</v>
      </c>
      <c r="K2515">
        <v>56.9</v>
      </c>
      <c r="L2515">
        <v>0</v>
      </c>
      <c r="M2515">
        <v>96</v>
      </c>
      <c r="N2515">
        <v>6.74</v>
      </c>
      <c r="O2515">
        <v>96</v>
      </c>
      <c r="P2515">
        <v>0.1</v>
      </c>
      <c r="S2515">
        <v>2.2999999999999998</v>
      </c>
      <c r="T2515">
        <v>2.4</v>
      </c>
      <c r="U2515">
        <v>0.73</v>
      </c>
      <c r="V2515">
        <v>13</v>
      </c>
      <c r="W2515">
        <f t="shared" si="234"/>
        <v>0</v>
      </c>
      <c r="X2515">
        <f t="shared" si="235"/>
        <v>0</v>
      </c>
      <c r="Y2515">
        <f t="shared" si="236"/>
        <v>0</v>
      </c>
      <c r="Z2515">
        <f t="shared" si="237"/>
        <v>0</v>
      </c>
      <c r="AA2515">
        <f t="shared" si="238"/>
        <v>1</v>
      </c>
      <c r="AB2515">
        <f t="shared" si="239"/>
        <v>0</v>
      </c>
      <c r="AC2515">
        <v>74.400000000000006</v>
      </c>
    </row>
    <row r="2516" spans="1:29" x14ac:dyDescent="0.25">
      <c r="A2516" t="s">
        <v>25</v>
      </c>
      <c r="B2516" t="s">
        <v>192</v>
      </c>
      <c r="C2516">
        <v>2011</v>
      </c>
      <c r="D2516" t="s">
        <v>24</v>
      </c>
      <c r="E2516">
        <v>141</v>
      </c>
      <c r="F2516">
        <v>3</v>
      </c>
      <c r="G2516">
        <v>3.03</v>
      </c>
      <c r="H2516">
        <v>20.833023669999999</v>
      </c>
      <c r="I2516">
        <v>99</v>
      </c>
      <c r="J2516">
        <v>60</v>
      </c>
      <c r="K2516">
        <v>2.5</v>
      </c>
      <c r="L2516">
        <v>4</v>
      </c>
      <c r="M2516">
        <v>99</v>
      </c>
      <c r="N2516">
        <v>3.28</v>
      </c>
      <c r="O2516">
        <v>99</v>
      </c>
      <c r="P2516">
        <v>0.1</v>
      </c>
      <c r="Q2516">
        <v>322.992615</v>
      </c>
      <c r="R2516">
        <v>2271</v>
      </c>
      <c r="S2516">
        <v>15.3</v>
      </c>
      <c r="T2516">
        <v>15.3</v>
      </c>
      <c r="U2516">
        <v>0.746</v>
      </c>
      <c r="V2516">
        <v>13.6</v>
      </c>
      <c r="W2516">
        <f t="shared" si="234"/>
        <v>0</v>
      </c>
      <c r="X2516">
        <f t="shared" si="235"/>
        <v>1</v>
      </c>
      <c r="Y2516">
        <f t="shared" si="236"/>
        <v>0</v>
      </c>
      <c r="Z2516">
        <f t="shared" si="237"/>
        <v>0</v>
      </c>
      <c r="AA2516">
        <f t="shared" si="238"/>
        <v>0</v>
      </c>
      <c r="AB2516">
        <f t="shared" si="239"/>
        <v>0</v>
      </c>
      <c r="AC2516">
        <v>74.5</v>
      </c>
    </row>
    <row r="2517" spans="1:29" x14ac:dyDescent="0.25">
      <c r="A2517" t="s">
        <v>32</v>
      </c>
      <c r="B2517" t="s">
        <v>31</v>
      </c>
      <c r="C2517">
        <v>2015</v>
      </c>
      <c r="D2517" t="s">
        <v>24</v>
      </c>
      <c r="E2517">
        <v>13</v>
      </c>
      <c r="F2517">
        <v>0</v>
      </c>
      <c r="H2517">
        <v>0</v>
      </c>
      <c r="I2517">
        <v>99</v>
      </c>
      <c r="J2517">
        <v>0</v>
      </c>
      <c r="K2517">
        <v>47.7</v>
      </c>
      <c r="L2517">
        <v>0</v>
      </c>
      <c r="M2517">
        <v>86</v>
      </c>
      <c r="O2517">
        <v>99</v>
      </c>
      <c r="P2517">
        <v>0.2</v>
      </c>
      <c r="Q2517">
        <v>13566.954100000001</v>
      </c>
      <c r="S2517">
        <v>3.3</v>
      </c>
      <c r="T2517">
        <v>3.3</v>
      </c>
      <c r="U2517">
        <v>0.78400000000000003</v>
      </c>
      <c r="V2517">
        <v>13.9</v>
      </c>
      <c r="W2517">
        <f t="shared" si="234"/>
        <v>0</v>
      </c>
      <c r="X2517">
        <f t="shared" si="235"/>
        <v>0</v>
      </c>
      <c r="Y2517">
        <f t="shared" si="236"/>
        <v>0</v>
      </c>
      <c r="Z2517">
        <f t="shared" si="237"/>
        <v>0</v>
      </c>
      <c r="AA2517">
        <f t="shared" si="238"/>
        <v>0</v>
      </c>
      <c r="AB2517">
        <f t="shared" si="239"/>
        <v>0</v>
      </c>
      <c r="AC2517">
        <v>76.400000000000006</v>
      </c>
    </row>
    <row r="2518" spans="1:29" x14ac:dyDescent="0.25">
      <c r="A2518" t="s">
        <v>34</v>
      </c>
      <c r="B2518" t="s">
        <v>82</v>
      </c>
      <c r="C2518">
        <v>2001</v>
      </c>
      <c r="D2518" t="s">
        <v>24</v>
      </c>
      <c r="E2518">
        <v>158</v>
      </c>
      <c r="F2518">
        <v>9</v>
      </c>
      <c r="G2518">
        <v>4.13</v>
      </c>
      <c r="H2518">
        <v>14.5887403</v>
      </c>
      <c r="I2518">
        <v>69</v>
      </c>
      <c r="J2518">
        <v>2</v>
      </c>
      <c r="K2518">
        <v>44.3</v>
      </c>
      <c r="L2518">
        <v>10</v>
      </c>
      <c r="M2518">
        <v>9</v>
      </c>
      <c r="N2518">
        <v>3.86</v>
      </c>
      <c r="O2518">
        <v>89</v>
      </c>
      <c r="P2518">
        <v>0.3</v>
      </c>
      <c r="Q2518">
        <v>193.74157099999999</v>
      </c>
      <c r="R2518">
        <v>12852755</v>
      </c>
      <c r="S2518">
        <v>1.6</v>
      </c>
      <c r="T2518">
        <v>1.5</v>
      </c>
      <c r="U2518">
        <v>0.67</v>
      </c>
      <c r="V2518">
        <v>12.4</v>
      </c>
      <c r="W2518">
        <f t="shared" si="234"/>
        <v>0</v>
      </c>
      <c r="X2518">
        <f t="shared" si="235"/>
        <v>0</v>
      </c>
      <c r="Y2518">
        <f t="shared" si="236"/>
        <v>0</v>
      </c>
      <c r="Z2518">
        <f t="shared" si="237"/>
        <v>1</v>
      </c>
      <c r="AA2518">
        <f t="shared" si="238"/>
        <v>0</v>
      </c>
      <c r="AB2518">
        <f t="shared" si="239"/>
        <v>0</v>
      </c>
      <c r="AC2518">
        <v>73.400000000000006</v>
      </c>
    </row>
    <row r="2519" spans="1:29" x14ac:dyDescent="0.25">
      <c r="A2519" t="s">
        <v>32</v>
      </c>
      <c r="B2519" t="s">
        <v>98</v>
      </c>
      <c r="C2519">
        <v>2005</v>
      </c>
      <c r="D2519" t="s">
        <v>24</v>
      </c>
      <c r="E2519">
        <v>169</v>
      </c>
      <c r="F2519">
        <v>0</v>
      </c>
      <c r="G2519">
        <v>8.8000000000000007</v>
      </c>
      <c r="H2519">
        <v>119.5548694</v>
      </c>
      <c r="I2519">
        <v>99</v>
      </c>
      <c r="J2519">
        <v>0</v>
      </c>
      <c r="K2519">
        <v>4.5</v>
      </c>
      <c r="L2519">
        <v>0</v>
      </c>
      <c r="M2519">
        <v>99</v>
      </c>
      <c r="N2519">
        <v>5.5</v>
      </c>
      <c r="O2519">
        <v>99</v>
      </c>
      <c r="P2519">
        <v>0.1</v>
      </c>
      <c r="Q2519">
        <v>6754.512393</v>
      </c>
      <c r="S2519">
        <v>3.9</v>
      </c>
      <c r="T2519">
        <v>4</v>
      </c>
      <c r="U2519">
        <v>0</v>
      </c>
      <c r="V2519">
        <v>14.9</v>
      </c>
      <c r="W2519">
        <f t="shared" si="234"/>
        <v>0</v>
      </c>
      <c r="X2519">
        <f t="shared" si="235"/>
        <v>0</v>
      </c>
      <c r="Y2519">
        <f t="shared" si="236"/>
        <v>0</v>
      </c>
      <c r="Z2519">
        <f t="shared" si="237"/>
        <v>0</v>
      </c>
      <c r="AA2519">
        <f t="shared" si="238"/>
        <v>0</v>
      </c>
      <c r="AB2519">
        <f t="shared" si="239"/>
        <v>0</v>
      </c>
      <c r="AC2519">
        <v>71.5</v>
      </c>
    </row>
    <row r="2520" spans="1:29" x14ac:dyDescent="0.25">
      <c r="A2520" t="s">
        <v>25</v>
      </c>
      <c r="B2520" t="s">
        <v>40</v>
      </c>
      <c r="C2520">
        <v>2012</v>
      </c>
      <c r="D2520" t="s">
        <v>24</v>
      </c>
      <c r="E2520">
        <v>123</v>
      </c>
      <c r="F2520">
        <v>5</v>
      </c>
      <c r="G2520">
        <v>0.01</v>
      </c>
      <c r="H2520">
        <v>285.61039119999998</v>
      </c>
      <c r="I2520">
        <v>88</v>
      </c>
      <c r="J2520">
        <v>0</v>
      </c>
      <c r="K2520">
        <v>49.7</v>
      </c>
      <c r="L2520">
        <v>6</v>
      </c>
      <c r="M2520">
        <v>92</v>
      </c>
      <c r="N2520">
        <v>5.37</v>
      </c>
      <c r="O2520">
        <v>89</v>
      </c>
      <c r="P2520">
        <v>0.1</v>
      </c>
      <c r="Q2520">
        <v>7496.335728</v>
      </c>
      <c r="R2520">
        <v>9295784</v>
      </c>
      <c r="S2520">
        <v>2.8</v>
      </c>
      <c r="T2520">
        <v>2.8</v>
      </c>
      <c r="U2520">
        <v>0.74199999999999999</v>
      </c>
      <c r="V2520">
        <v>11.8</v>
      </c>
      <c r="W2520">
        <f t="shared" si="234"/>
        <v>0</v>
      </c>
      <c r="X2520">
        <f t="shared" si="235"/>
        <v>1</v>
      </c>
      <c r="Y2520">
        <f t="shared" si="236"/>
        <v>0</v>
      </c>
      <c r="Z2520">
        <f t="shared" si="237"/>
        <v>0</v>
      </c>
      <c r="AA2520">
        <f t="shared" si="238"/>
        <v>0</v>
      </c>
      <c r="AB2520">
        <f t="shared" si="239"/>
        <v>0</v>
      </c>
      <c r="AC2520">
        <v>71.900000000000006</v>
      </c>
    </row>
    <row r="2521" spans="1:29" x14ac:dyDescent="0.25">
      <c r="A2521" t="s">
        <v>25</v>
      </c>
      <c r="B2521" t="s">
        <v>107</v>
      </c>
      <c r="C2521">
        <v>2009</v>
      </c>
      <c r="D2521" t="s">
        <v>24</v>
      </c>
      <c r="E2521">
        <v>2</v>
      </c>
      <c r="F2521">
        <v>1300</v>
      </c>
      <c r="G2521">
        <v>2.5</v>
      </c>
      <c r="H2521">
        <v>0.84418633099999996</v>
      </c>
      <c r="I2521">
        <v>37</v>
      </c>
      <c r="J2521">
        <v>56188</v>
      </c>
      <c r="K2521">
        <v>15.4</v>
      </c>
      <c r="L2521">
        <v>1700</v>
      </c>
      <c r="M2521">
        <v>73</v>
      </c>
      <c r="N2521">
        <v>4.38</v>
      </c>
      <c r="O2521">
        <v>74</v>
      </c>
      <c r="P2521">
        <v>0.2</v>
      </c>
      <c r="Q2521">
        <v>19.317765000000001</v>
      </c>
      <c r="R2521">
        <v>121427132</v>
      </c>
      <c r="S2521">
        <v>27</v>
      </c>
      <c r="T2521">
        <v>27.8</v>
      </c>
      <c r="U2521">
        <v>0.56299999999999994</v>
      </c>
      <c r="V2521">
        <v>10.5</v>
      </c>
      <c r="W2521">
        <f t="shared" si="234"/>
        <v>0</v>
      </c>
      <c r="X2521">
        <f t="shared" si="235"/>
        <v>1</v>
      </c>
      <c r="Y2521">
        <f t="shared" si="236"/>
        <v>0</v>
      </c>
      <c r="Z2521">
        <f t="shared" si="237"/>
        <v>0</v>
      </c>
      <c r="AA2521">
        <f t="shared" si="238"/>
        <v>0</v>
      </c>
      <c r="AB2521">
        <f t="shared" si="239"/>
        <v>0</v>
      </c>
      <c r="AC2521">
        <v>66</v>
      </c>
    </row>
    <row r="2522" spans="1:29" x14ac:dyDescent="0.25">
      <c r="A2522" t="s">
        <v>29</v>
      </c>
      <c r="B2522" t="s">
        <v>182</v>
      </c>
      <c r="C2522">
        <v>2014</v>
      </c>
      <c r="D2522" t="s">
        <v>24</v>
      </c>
      <c r="E2522">
        <v>17</v>
      </c>
      <c r="F2522">
        <v>0</v>
      </c>
      <c r="G2522">
        <v>0.01</v>
      </c>
      <c r="H2522">
        <v>151.10455519999999</v>
      </c>
      <c r="I2522">
        <v>99</v>
      </c>
      <c r="J2522">
        <v>0</v>
      </c>
      <c r="K2522">
        <v>36.200000000000003</v>
      </c>
      <c r="L2522">
        <v>0</v>
      </c>
      <c r="M2522">
        <v>99</v>
      </c>
      <c r="N2522">
        <v>3.37</v>
      </c>
      <c r="O2522">
        <v>99</v>
      </c>
      <c r="P2522">
        <v>0.1</v>
      </c>
      <c r="Q2522">
        <v>1557.77892</v>
      </c>
      <c r="R2522">
        <v>91359</v>
      </c>
      <c r="S2522">
        <v>5.7</v>
      </c>
      <c r="T2522">
        <v>6</v>
      </c>
      <c r="U2522">
        <v>0.76600000000000001</v>
      </c>
      <c r="V2522">
        <v>13.2</v>
      </c>
      <c r="W2522">
        <f t="shared" si="234"/>
        <v>1</v>
      </c>
      <c r="X2522">
        <f t="shared" si="235"/>
        <v>0</v>
      </c>
      <c r="Y2522">
        <f t="shared" si="236"/>
        <v>0</v>
      </c>
      <c r="Z2522">
        <f t="shared" si="237"/>
        <v>0</v>
      </c>
      <c r="AA2522">
        <f t="shared" si="238"/>
        <v>0</v>
      </c>
      <c r="AB2522">
        <f t="shared" si="239"/>
        <v>0</v>
      </c>
      <c r="AC2522">
        <v>73</v>
      </c>
    </row>
    <row r="2523" spans="1:29" x14ac:dyDescent="0.25">
      <c r="A2523" t="s">
        <v>27</v>
      </c>
      <c r="B2523" t="s">
        <v>143</v>
      </c>
      <c r="C2523">
        <v>2010</v>
      </c>
      <c r="D2523" t="s">
        <v>24</v>
      </c>
      <c r="E2523">
        <v>115</v>
      </c>
      <c r="F2523">
        <v>0</v>
      </c>
      <c r="G2523">
        <v>6.56</v>
      </c>
      <c r="H2523">
        <v>635.48493810000002</v>
      </c>
      <c r="I2523">
        <v>9</v>
      </c>
      <c r="J2523">
        <v>5</v>
      </c>
      <c r="K2523">
        <v>59.1</v>
      </c>
      <c r="L2523">
        <v>0</v>
      </c>
      <c r="M2523">
        <v>93</v>
      </c>
      <c r="N2523">
        <v>6.9</v>
      </c>
      <c r="O2523">
        <v>94</v>
      </c>
      <c r="P2523">
        <v>0.1</v>
      </c>
      <c r="Q2523">
        <v>6682.2811579999998</v>
      </c>
      <c r="R2523">
        <v>619428</v>
      </c>
      <c r="S2523">
        <v>2</v>
      </c>
      <c r="T2523">
        <v>2</v>
      </c>
      <c r="U2523">
        <v>0.78700000000000003</v>
      </c>
      <c r="V2523">
        <v>15</v>
      </c>
      <c r="W2523">
        <f t="shared" si="234"/>
        <v>0</v>
      </c>
      <c r="X2523">
        <f t="shared" si="235"/>
        <v>0</v>
      </c>
      <c r="Y2523">
        <f t="shared" si="236"/>
        <v>0</v>
      </c>
      <c r="Z2523">
        <f t="shared" si="237"/>
        <v>0</v>
      </c>
      <c r="AA2523">
        <f t="shared" si="238"/>
        <v>1</v>
      </c>
      <c r="AB2523">
        <f t="shared" si="239"/>
        <v>0</v>
      </c>
      <c r="AC2523">
        <v>75.3</v>
      </c>
    </row>
    <row r="2524" spans="1:29" x14ac:dyDescent="0.25">
      <c r="A2524" t="s">
        <v>27</v>
      </c>
      <c r="B2524" t="s">
        <v>170</v>
      </c>
      <c r="C2524">
        <v>2007</v>
      </c>
      <c r="D2524" t="s">
        <v>37</v>
      </c>
      <c r="E2524">
        <v>154</v>
      </c>
      <c r="F2524">
        <v>3</v>
      </c>
      <c r="G2524">
        <v>10.6</v>
      </c>
      <c r="H2524">
        <v>919.16734380000003</v>
      </c>
      <c r="I2524">
        <v>99</v>
      </c>
      <c r="J2524">
        <v>353</v>
      </c>
      <c r="K2524">
        <v>55</v>
      </c>
      <c r="L2524">
        <v>3</v>
      </c>
      <c r="M2524">
        <v>96</v>
      </c>
      <c r="N2524">
        <v>5.21</v>
      </c>
      <c r="O2524">
        <v>96</v>
      </c>
      <c r="P2524">
        <v>0.1</v>
      </c>
      <c r="Q2524">
        <v>8214.1853780000001</v>
      </c>
      <c r="R2524">
        <v>2882982</v>
      </c>
      <c r="S2524">
        <v>3.2</v>
      </c>
      <c r="T2524">
        <v>3.6</v>
      </c>
      <c r="U2524">
        <v>0.76600000000000001</v>
      </c>
      <c r="V2524">
        <v>14.1</v>
      </c>
      <c r="W2524">
        <f t="shared" si="234"/>
        <v>0</v>
      </c>
      <c r="X2524">
        <f t="shared" si="235"/>
        <v>0</v>
      </c>
      <c r="Y2524">
        <f t="shared" si="236"/>
        <v>0</v>
      </c>
      <c r="Z2524">
        <f t="shared" si="237"/>
        <v>0</v>
      </c>
      <c r="AA2524">
        <f t="shared" si="238"/>
        <v>1</v>
      </c>
      <c r="AB2524">
        <f t="shared" si="239"/>
        <v>1</v>
      </c>
      <c r="AC2524">
        <v>72.900000000000006</v>
      </c>
    </row>
    <row r="2525" spans="1:29" x14ac:dyDescent="0.25">
      <c r="A2525" t="s">
        <v>25</v>
      </c>
      <c r="B2525" t="s">
        <v>23</v>
      </c>
      <c r="C2525">
        <v>2010</v>
      </c>
      <c r="D2525" t="s">
        <v>24</v>
      </c>
      <c r="E2525">
        <v>279</v>
      </c>
      <c r="F2525">
        <v>74</v>
      </c>
      <c r="G2525">
        <v>0.01</v>
      </c>
      <c r="H2525">
        <v>79.679367360000001</v>
      </c>
      <c r="I2525">
        <v>66</v>
      </c>
      <c r="J2525">
        <v>1989</v>
      </c>
      <c r="K2525">
        <v>16.7</v>
      </c>
      <c r="L2525">
        <v>102</v>
      </c>
      <c r="M2525">
        <v>66</v>
      </c>
      <c r="N2525">
        <v>9.1999999999999993</v>
      </c>
      <c r="O2525">
        <v>66</v>
      </c>
      <c r="P2525">
        <v>0.1</v>
      </c>
      <c r="Q2525">
        <v>553.32893999999999</v>
      </c>
      <c r="R2525">
        <v>2883167</v>
      </c>
      <c r="S2525">
        <v>18.399999999999999</v>
      </c>
      <c r="T2525">
        <v>18.399999999999999</v>
      </c>
      <c r="U2525">
        <v>0.44800000000000001</v>
      </c>
      <c r="V2525">
        <v>9.1999999999999993</v>
      </c>
      <c r="W2525">
        <f t="shared" si="234"/>
        <v>0</v>
      </c>
      <c r="X2525">
        <f t="shared" si="235"/>
        <v>1</v>
      </c>
      <c r="Y2525">
        <f t="shared" si="236"/>
        <v>0</v>
      </c>
      <c r="Z2525">
        <f t="shared" si="237"/>
        <v>0</v>
      </c>
      <c r="AA2525">
        <f t="shared" si="238"/>
        <v>0</v>
      </c>
      <c r="AB2525">
        <f t="shared" si="239"/>
        <v>0</v>
      </c>
      <c r="AC2525">
        <v>58.8</v>
      </c>
    </row>
    <row r="2526" spans="1:29" x14ac:dyDescent="0.25">
      <c r="A2526" t="s">
        <v>25</v>
      </c>
      <c r="B2526" t="s">
        <v>49</v>
      </c>
      <c r="C2526">
        <v>2004</v>
      </c>
      <c r="D2526" t="s">
        <v>24</v>
      </c>
      <c r="E2526">
        <v>263</v>
      </c>
      <c r="F2526">
        <v>1</v>
      </c>
      <c r="G2526">
        <v>0.96</v>
      </c>
      <c r="H2526">
        <v>2.5866982279999999</v>
      </c>
      <c r="I2526">
        <v>89</v>
      </c>
      <c r="J2526">
        <v>3</v>
      </c>
      <c r="K2526">
        <v>16.100000000000001</v>
      </c>
      <c r="L2526">
        <v>1</v>
      </c>
      <c r="M2526">
        <v>9</v>
      </c>
      <c r="N2526">
        <v>4.41</v>
      </c>
      <c r="O2526">
        <v>89</v>
      </c>
      <c r="P2526">
        <v>0.3</v>
      </c>
      <c r="Q2526">
        <v>197.45787999999999</v>
      </c>
      <c r="R2526">
        <v>64282</v>
      </c>
      <c r="S2526">
        <v>18</v>
      </c>
      <c r="T2526">
        <v>18.8</v>
      </c>
      <c r="U2526">
        <v>0</v>
      </c>
      <c r="V2526">
        <v>8.8000000000000007</v>
      </c>
      <c r="W2526">
        <f t="shared" si="234"/>
        <v>0</v>
      </c>
      <c r="X2526">
        <f t="shared" si="235"/>
        <v>1</v>
      </c>
      <c r="Y2526">
        <f t="shared" si="236"/>
        <v>0</v>
      </c>
      <c r="Z2526">
        <f t="shared" si="237"/>
        <v>0</v>
      </c>
      <c r="AA2526">
        <f t="shared" si="238"/>
        <v>0</v>
      </c>
      <c r="AB2526">
        <f t="shared" si="239"/>
        <v>0</v>
      </c>
      <c r="AC2526">
        <v>64.2</v>
      </c>
    </row>
    <row r="2527" spans="1:29" x14ac:dyDescent="0.25">
      <c r="A2527" t="s">
        <v>32</v>
      </c>
      <c r="B2527" t="s">
        <v>215</v>
      </c>
      <c r="C2527">
        <v>2015</v>
      </c>
      <c r="D2527" t="s">
        <v>37</v>
      </c>
      <c r="E2527">
        <v>13</v>
      </c>
      <c r="F2527">
        <v>23</v>
      </c>
      <c r="H2527">
        <v>0</v>
      </c>
      <c r="I2527">
        <v>92</v>
      </c>
      <c r="J2527">
        <v>188</v>
      </c>
      <c r="K2527">
        <v>69.599999999999994</v>
      </c>
      <c r="L2527">
        <v>26</v>
      </c>
      <c r="M2527">
        <v>93</v>
      </c>
      <c r="O2527">
        <v>95</v>
      </c>
      <c r="P2527">
        <v>0.1</v>
      </c>
      <c r="S2527">
        <v>0.8</v>
      </c>
      <c r="T2527">
        <v>0.6</v>
      </c>
      <c r="W2527">
        <f t="shared" si="234"/>
        <v>0</v>
      </c>
      <c r="X2527">
        <f t="shared" si="235"/>
        <v>0</v>
      </c>
      <c r="Y2527">
        <f t="shared" si="236"/>
        <v>0</v>
      </c>
      <c r="Z2527">
        <f t="shared" si="237"/>
        <v>0</v>
      </c>
      <c r="AA2527">
        <f t="shared" si="238"/>
        <v>0</v>
      </c>
      <c r="AB2527">
        <f t="shared" si="239"/>
        <v>1</v>
      </c>
      <c r="AC2527">
        <v>79.3</v>
      </c>
    </row>
    <row r="2528" spans="1:29" x14ac:dyDescent="0.25">
      <c r="A2528" t="s">
        <v>25</v>
      </c>
      <c r="B2528" t="s">
        <v>142</v>
      </c>
      <c r="C2528">
        <v>2004</v>
      </c>
      <c r="D2528" t="s">
        <v>24</v>
      </c>
      <c r="E2528">
        <v>284</v>
      </c>
      <c r="F2528">
        <v>2</v>
      </c>
      <c r="G2528">
        <v>1.75</v>
      </c>
      <c r="H2528">
        <v>73.241504829999997</v>
      </c>
      <c r="I2528">
        <v>98</v>
      </c>
      <c r="J2528">
        <v>0</v>
      </c>
      <c r="K2528">
        <v>41.3</v>
      </c>
      <c r="L2528">
        <v>2</v>
      </c>
      <c r="M2528">
        <v>99</v>
      </c>
      <c r="N2528">
        <v>5.99</v>
      </c>
      <c r="O2528">
        <v>99</v>
      </c>
      <c r="P2528">
        <v>0.1</v>
      </c>
      <c r="Q2528">
        <v>797.83774319999998</v>
      </c>
      <c r="R2528">
        <v>2496832</v>
      </c>
      <c r="S2528">
        <v>2.2999999999999998</v>
      </c>
      <c r="T2528">
        <v>2.4</v>
      </c>
      <c r="U2528">
        <v>0.621</v>
      </c>
      <c r="V2528">
        <v>11.2</v>
      </c>
      <c r="W2528">
        <f t="shared" si="234"/>
        <v>0</v>
      </c>
      <c r="X2528">
        <f t="shared" si="235"/>
        <v>1</v>
      </c>
      <c r="Y2528">
        <f t="shared" si="236"/>
        <v>0</v>
      </c>
      <c r="Z2528">
        <f t="shared" si="237"/>
        <v>0</v>
      </c>
      <c r="AA2528">
        <f t="shared" si="238"/>
        <v>0</v>
      </c>
      <c r="AB2528">
        <f t="shared" si="239"/>
        <v>0</v>
      </c>
      <c r="AC2528">
        <v>64</v>
      </c>
    </row>
    <row r="2529" spans="1:29" x14ac:dyDescent="0.25">
      <c r="A2529" t="s">
        <v>27</v>
      </c>
      <c r="B2529" t="s">
        <v>123</v>
      </c>
      <c r="C2529">
        <v>2011</v>
      </c>
      <c r="D2529" t="s">
        <v>37</v>
      </c>
      <c r="E2529">
        <v>169</v>
      </c>
      <c r="F2529">
        <v>0</v>
      </c>
      <c r="G2529">
        <v>10.14</v>
      </c>
      <c r="H2529">
        <v>24.70841046</v>
      </c>
      <c r="I2529">
        <v>89</v>
      </c>
      <c r="J2529">
        <v>1</v>
      </c>
      <c r="K2529">
        <v>59.4</v>
      </c>
      <c r="L2529">
        <v>0</v>
      </c>
      <c r="M2529">
        <v>92</v>
      </c>
      <c r="N2529">
        <v>6.1</v>
      </c>
      <c r="O2529">
        <v>92</v>
      </c>
      <c r="P2529">
        <v>0.1</v>
      </c>
      <c r="Q2529">
        <v>1372.68947</v>
      </c>
      <c r="R2529">
        <v>25979</v>
      </c>
      <c r="S2529">
        <v>2.2000000000000002</v>
      </c>
      <c r="T2529">
        <v>2.2999999999999998</v>
      </c>
      <c r="U2529">
        <v>0.81</v>
      </c>
      <c r="V2529">
        <v>15.8</v>
      </c>
      <c r="W2529">
        <f t="shared" si="234"/>
        <v>0</v>
      </c>
      <c r="X2529">
        <f t="shared" si="235"/>
        <v>0</v>
      </c>
      <c r="Y2529">
        <f t="shared" si="236"/>
        <v>0</v>
      </c>
      <c r="Z2529">
        <f t="shared" si="237"/>
        <v>0</v>
      </c>
      <c r="AA2529">
        <f t="shared" si="238"/>
        <v>1</v>
      </c>
      <c r="AB2529">
        <f t="shared" si="239"/>
        <v>1</v>
      </c>
      <c r="AC2529">
        <v>73.599999999999994</v>
      </c>
    </row>
    <row r="2530" spans="1:29" x14ac:dyDescent="0.25">
      <c r="A2530" t="s">
        <v>27</v>
      </c>
      <c r="B2530" t="s">
        <v>156</v>
      </c>
      <c r="C2530">
        <v>2014</v>
      </c>
      <c r="D2530" t="s">
        <v>37</v>
      </c>
      <c r="E2530">
        <v>61</v>
      </c>
      <c r="F2530">
        <v>0</v>
      </c>
      <c r="G2530">
        <v>6.06</v>
      </c>
      <c r="H2530">
        <v>177.6382878</v>
      </c>
      <c r="J2530">
        <v>3</v>
      </c>
      <c r="K2530">
        <v>6.8</v>
      </c>
      <c r="L2530">
        <v>0</v>
      </c>
      <c r="M2530">
        <v>93</v>
      </c>
      <c r="N2530">
        <v>9.7200000000000006</v>
      </c>
      <c r="O2530">
        <v>93</v>
      </c>
      <c r="P2530">
        <v>0.1</v>
      </c>
      <c r="Q2530">
        <v>975.49856</v>
      </c>
      <c r="R2530">
        <v>5137232</v>
      </c>
      <c r="S2530">
        <v>0.8</v>
      </c>
      <c r="T2530">
        <v>0.7</v>
      </c>
      <c r="U2530">
        <v>0.94499999999999995</v>
      </c>
      <c r="V2530">
        <v>17.7</v>
      </c>
      <c r="W2530">
        <f t="shared" si="234"/>
        <v>0</v>
      </c>
      <c r="X2530">
        <f t="shared" si="235"/>
        <v>0</v>
      </c>
      <c r="Y2530">
        <f t="shared" si="236"/>
        <v>0</v>
      </c>
      <c r="Z2530">
        <f t="shared" si="237"/>
        <v>0</v>
      </c>
      <c r="AA2530">
        <f t="shared" si="238"/>
        <v>1</v>
      </c>
      <c r="AB2530">
        <f t="shared" si="239"/>
        <v>1</v>
      </c>
      <c r="AC2530">
        <v>81.599999999999994</v>
      </c>
    </row>
    <row r="2531" spans="1:29" x14ac:dyDescent="0.25">
      <c r="A2531" t="s">
        <v>25</v>
      </c>
      <c r="B2531" t="s">
        <v>132</v>
      </c>
      <c r="C2531">
        <v>2012</v>
      </c>
      <c r="D2531" t="s">
        <v>24</v>
      </c>
      <c r="E2531">
        <v>129</v>
      </c>
      <c r="F2531">
        <v>3</v>
      </c>
      <c r="G2531">
        <v>0.53</v>
      </c>
      <c r="H2531">
        <v>101.609245</v>
      </c>
      <c r="I2531">
        <v>97</v>
      </c>
      <c r="J2531">
        <v>1868</v>
      </c>
      <c r="K2531">
        <v>37.4</v>
      </c>
      <c r="L2531">
        <v>4</v>
      </c>
      <c r="M2531">
        <v>97</v>
      </c>
      <c r="N2531">
        <v>4.0999999999999996</v>
      </c>
      <c r="O2531">
        <v>97</v>
      </c>
      <c r="P2531">
        <v>0.1</v>
      </c>
      <c r="Q2531">
        <v>1779.49641</v>
      </c>
      <c r="R2531">
        <v>2917456</v>
      </c>
      <c r="S2531">
        <v>7.9</v>
      </c>
      <c r="T2531">
        <v>7.7</v>
      </c>
      <c r="U2531">
        <v>0.77600000000000002</v>
      </c>
      <c r="V2531">
        <v>12.9</v>
      </c>
      <c r="W2531">
        <f t="shared" si="234"/>
        <v>0</v>
      </c>
      <c r="X2531">
        <f t="shared" si="235"/>
        <v>1</v>
      </c>
      <c r="Y2531">
        <f t="shared" si="236"/>
        <v>0</v>
      </c>
      <c r="Z2531">
        <f t="shared" si="237"/>
        <v>0</v>
      </c>
      <c r="AA2531">
        <f t="shared" si="238"/>
        <v>0</v>
      </c>
      <c r="AB2531">
        <f t="shared" si="239"/>
        <v>0</v>
      </c>
      <c r="AC2531">
        <v>74.5</v>
      </c>
    </row>
    <row r="2532" spans="1:29" x14ac:dyDescent="0.25">
      <c r="A2532" t="s">
        <v>38</v>
      </c>
      <c r="B2532" t="s">
        <v>218</v>
      </c>
      <c r="C2532">
        <v>2012</v>
      </c>
      <c r="D2532" t="s">
        <v>24</v>
      </c>
      <c r="E2532">
        <v>138</v>
      </c>
      <c r="F2532">
        <v>0</v>
      </c>
      <c r="G2532">
        <v>0.01</v>
      </c>
      <c r="H2532">
        <v>427.98852219999998</v>
      </c>
      <c r="I2532">
        <v>64</v>
      </c>
      <c r="J2532">
        <v>0</v>
      </c>
      <c r="K2532">
        <v>5.8</v>
      </c>
      <c r="L2532">
        <v>0</v>
      </c>
      <c r="M2532">
        <v>65</v>
      </c>
      <c r="N2532">
        <v>3.7</v>
      </c>
      <c r="O2532">
        <v>64</v>
      </c>
      <c r="P2532">
        <v>0.1</v>
      </c>
      <c r="Q2532">
        <v>3158.5868799999998</v>
      </c>
      <c r="R2532">
        <v>247485</v>
      </c>
      <c r="S2532">
        <v>1.5</v>
      </c>
      <c r="T2532">
        <v>1.4</v>
      </c>
      <c r="U2532">
        <v>0.59199999999999997</v>
      </c>
      <c r="V2532">
        <v>10.8</v>
      </c>
      <c r="W2532">
        <f t="shared" si="234"/>
        <v>0</v>
      </c>
      <c r="X2532">
        <f t="shared" si="235"/>
        <v>0</v>
      </c>
      <c r="Y2532">
        <f t="shared" si="236"/>
        <v>1</v>
      </c>
      <c r="Z2532">
        <f t="shared" si="237"/>
        <v>0</v>
      </c>
      <c r="AA2532">
        <f t="shared" si="238"/>
        <v>0</v>
      </c>
      <c r="AB2532">
        <f t="shared" si="239"/>
        <v>0</v>
      </c>
      <c r="AC2532">
        <v>71.400000000000006</v>
      </c>
    </row>
    <row r="2533" spans="1:29" x14ac:dyDescent="0.25">
      <c r="A2533" t="s">
        <v>29</v>
      </c>
      <c r="B2533" t="s">
        <v>64</v>
      </c>
      <c r="C2533">
        <v>2012</v>
      </c>
      <c r="D2533" t="s">
        <v>24</v>
      </c>
      <c r="E2533">
        <v>367</v>
      </c>
      <c r="F2533">
        <v>46</v>
      </c>
      <c r="G2533">
        <v>0.62</v>
      </c>
      <c r="H2533">
        <v>57.824270900000002</v>
      </c>
      <c r="I2533">
        <v>4</v>
      </c>
      <c r="J2533">
        <v>120</v>
      </c>
      <c r="K2533">
        <v>17.899999999999999</v>
      </c>
      <c r="L2533">
        <v>79</v>
      </c>
      <c r="M2533">
        <v>51</v>
      </c>
      <c r="N2533">
        <v>3</v>
      </c>
      <c r="O2533">
        <v>4</v>
      </c>
      <c r="P2533">
        <v>3.6</v>
      </c>
      <c r="Q2533">
        <v>973.47257400000001</v>
      </c>
      <c r="R2533">
        <v>1275135</v>
      </c>
      <c r="S2533">
        <v>9</v>
      </c>
      <c r="T2533">
        <v>8.9</v>
      </c>
      <c r="U2533">
        <v>0.38100000000000001</v>
      </c>
      <c r="V2533">
        <v>7.3</v>
      </c>
      <c r="W2533">
        <f t="shared" si="234"/>
        <v>1</v>
      </c>
      <c r="X2533">
        <f t="shared" si="235"/>
        <v>0</v>
      </c>
      <c r="Y2533">
        <f t="shared" si="236"/>
        <v>0</v>
      </c>
      <c r="Z2533">
        <f t="shared" si="237"/>
        <v>0</v>
      </c>
      <c r="AA2533">
        <f t="shared" si="238"/>
        <v>0</v>
      </c>
      <c r="AB2533">
        <f t="shared" si="239"/>
        <v>0</v>
      </c>
      <c r="AC2533">
        <v>51.8</v>
      </c>
    </row>
    <row r="2534" spans="1:29" x14ac:dyDescent="0.25">
      <c r="A2534" t="s">
        <v>25</v>
      </c>
      <c r="B2534" t="s">
        <v>132</v>
      </c>
      <c r="C2534">
        <v>2002</v>
      </c>
      <c r="D2534" t="s">
        <v>24</v>
      </c>
      <c r="E2534">
        <v>14</v>
      </c>
      <c r="F2534">
        <v>4</v>
      </c>
      <c r="G2534">
        <v>0.49</v>
      </c>
      <c r="H2534">
        <v>216.70294809999999</v>
      </c>
      <c r="I2534">
        <v>95</v>
      </c>
      <c r="J2534">
        <v>408</v>
      </c>
      <c r="K2534">
        <v>27.9</v>
      </c>
      <c r="L2534">
        <v>4</v>
      </c>
      <c r="M2534">
        <v>94</v>
      </c>
      <c r="N2534">
        <v>3.4</v>
      </c>
      <c r="O2534">
        <v>94</v>
      </c>
      <c r="P2534">
        <v>0.1</v>
      </c>
      <c r="Q2534">
        <v>4167.3643869999996</v>
      </c>
      <c r="R2534">
        <v>24198811</v>
      </c>
      <c r="S2534">
        <v>9.5</v>
      </c>
      <c r="T2534">
        <v>9.3000000000000007</v>
      </c>
      <c r="U2534">
        <v>0.72299999999999998</v>
      </c>
      <c r="V2534">
        <v>12</v>
      </c>
      <c r="W2534">
        <f t="shared" si="234"/>
        <v>0</v>
      </c>
      <c r="X2534">
        <f t="shared" si="235"/>
        <v>1</v>
      </c>
      <c r="Y2534">
        <f t="shared" si="236"/>
        <v>0</v>
      </c>
      <c r="Z2534">
        <f t="shared" si="237"/>
        <v>0</v>
      </c>
      <c r="AA2534">
        <f t="shared" si="238"/>
        <v>0</v>
      </c>
      <c r="AB2534">
        <f t="shared" si="239"/>
        <v>0</v>
      </c>
      <c r="AC2534">
        <v>72.900000000000006</v>
      </c>
    </row>
    <row r="2535" spans="1:29" x14ac:dyDescent="0.25">
      <c r="A2535" t="s">
        <v>29</v>
      </c>
      <c r="B2535" t="s">
        <v>131</v>
      </c>
      <c r="C2535">
        <v>2008</v>
      </c>
      <c r="D2535" t="s">
        <v>24</v>
      </c>
      <c r="E2535">
        <v>525</v>
      </c>
      <c r="F2535">
        <v>36</v>
      </c>
      <c r="G2535">
        <v>1.27</v>
      </c>
      <c r="H2535">
        <v>74.344829989999994</v>
      </c>
      <c r="I2535">
        <v>91</v>
      </c>
      <c r="J2535">
        <v>20</v>
      </c>
      <c r="K2535">
        <v>16.899999999999999</v>
      </c>
      <c r="L2535">
        <v>58</v>
      </c>
      <c r="M2535">
        <v>92</v>
      </c>
      <c r="N2535">
        <v>1.7</v>
      </c>
      <c r="O2535">
        <v>91</v>
      </c>
      <c r="P2535">
        <v>16.899999999999999</v>
      </c>
      <c r="Q2535">
        <v>372.84267799999998</v>
      </c>
      <c r="R2535">
        <v>14271234</v>
      </c>
      <c r="S2535">
        <v>7</v>
      </c>
      <c r="T2535">
        <v>6.9</v>
      </c>
      <c r="U2535">
        <v>0.4</v>
      </c>
      <c r="V2535">
        <v>9.6</v>
      </c>
      <c r="W2535">
        <f t="shared" si="234"/>
        <v>1</v>
      </c>
      <c r="X2535">
        <f t="shared" si="235"/>
        <v>0</v>
      </c>
      <c r="Y2535">
        <f t="shared" si="236"/>
        <v>0</v>
      </c>
      <c r="Z2535">
        <f t="shared" si="237"/>
        <v>0</v>
      </c>
      <c r="AA2535">
        <f t="shared" si="238"/>
        <v>0</v>
      </c>
      <c r="AB2535">
        <f t="shared" si="239"/>
        <v>0</v>
      </c>
      <c r="AC2535">
        <v>50</v>
      </c>
    </row>
    <row r="2536" spans="1:29" x14ac:dyDescent="0.25">
      <c r="A2536" t="s">
        <v>32</v>
      </c>
      <c r="B2536" t="s">
        <v>152</v>
      </c>
      <c r="C2536">
        <v>2002</v>
      </c>
      <c r="D2536" t="s">
        <v>24</v>
      </c>
      <c r="E2536">
        <v>197</v>
      </c>
      <c r="F2536">
        <v>4</v>
      </c>
      <c r="G2536">
        <v>3.5</v>
      </c>
      <c r="H2536">
        <v>2.0923438929999998</v>
      </c>
      <c r="I2536">
        <v>85</v>
      </c>
      <c r="J2536">
        <v>0</v>
      </c>
      <c r="K2536">
        <v>44.2</v>
      </c>
      <c r="L2536">
        <v>5</v>
      </c>
      <c r="M2536">
        <v>85</v>
      </c>
      <c r="N2536">
        <v>5.71</v>
      </c>
      <c r="O2536">
        <v>85</v>
      </c>
      <c r="P2536">
        <v>0.4</v>
      </c>
      <c r="Q2536">
        <v>11.147277000000001</v>
      </c>
      <c r="R2536">
        <v>5171734</v>
      </c>
      <c r="S2536">
        <v>2.2000000000000002</v>
      </c>
      <c r="T2536">
        <v>2.1</v>
      </c>
      <c r="U2536">
        <v>0.57699999999999996</v>
      </c>
      <c r="V2536">
        <v>10.7</v>
      </c>
      <c r="W2536">
        <f t="shared" si="234"/>
        <v>0</v>
      </c>
      <c r="X2536">
        <f t="shared" si="235"/>
        <v>0</v>
      </c>
      <c r="Y2536">
        <f t="shared" si="236"/>
        <v>0</v>
      </c>
      <c r="Z2536">
        <f t="shared" si="237"/>
        <v>0</v>
      </c>
      <c r="AA2536">
        <f t="shared" si="238"/>
        <v>0</v>
      </c>
      <c r="AB2536">
        <f t="shared" si="239"/>
        <v>0</v>
      </c>
      <c r="AC2536">
        <v>75</v>
      </c>
    </row>
    <row r="2537" spans="1:29" x14ac:dyDescent="0.25">
      <c r="A2537" t="s">
        <v>38</v>
      </c>
      <c r="B2537" t="s">
        <v>89</v>
      </c>
      <c r="C2537">
        <v>2005</v>
      </c>
      <c r="D2537" t="s">
        <v>24</v>
      </c>
      <c r="E2537">
        <v>214</v>
      </c>
      <c r="F2537">
        <v>0</v>
      </c>
      <c r="G2537">
        <v>2.02</v>
      </c>
      <c r="H2537">
        <v>64.392034429999995</v>
      </c>
      <c r="I2537">
        <v>99</v>
      </c>
      <c r="J2537">
        <v>0</v>
      </c>
      <c r="K2537">
        <v>55.1</v>
      </c>
      <c r="L2537">
        <v>0</v>
      </c>
      <c r="M2537">
        <v>97</v>
      </c>
      <c r="N2537">
        <v>3.61</v>
      </c>
      <c r="O2537">
        <v>96</v>
      </c>
      <c r="P2537">
        <v>0.1</v>
      </c>
      <c r="Q2537">
        <v>3658.63832</v>
      </c>
      <c r="R2537">
        <v>821817</v>
      </c>
      <c r="S2537">
        <v>4.0999999999999996</v>
      </c>
      <c r="T2537">
        <v>3.8</v>
      </c>
      <c r="U2537">
        <v>0.69899999999999995</v>
      </c>
      <c r="V2537">
        <v>13.9</v>
      </c>
      <c r="W2537">
        <f t="shared" si="234"/>
        <v>0</v>
      </c>
      <c r="X2537">
        <f t="shared" si="235"/>
        <v>0</v>
      </c>
      <c r="Y2537">
        <f t="shared" si="236"/>
        <v>1</v>
      </c>
      <c r="Z2537">
        <f t="shared" si="237"/>
        <v>0</v>
      </c>
      <c r="AA2537">
        <f t="shared" si="238"/>
        <v>0</v>
      </c>
      <c r="AB2537">
        <f t="shared" si="239"/>
        <v>0</v>
      </c>
      <c r="AC2537">
        <v>68.3</v>
      </c>
    </row>
    <row r="2538" spans="1:29" x14ac:dyDescent="0.25">
      <c r="A2538" t="s">
        <v>32</v>
      </c>
      <c r="B2538" t="s">
        <v>81</v>
      </c>
      <c r="C2538">
        <v>2001</v>
      </c>
      <c r="D2538" t="s">
        <v>24</v>
      </c>
      <c r="E2538">
        <v>188</v>
      </c>
      <c r="F2538">
        <v>7</v>
      </c>
      <c r="G2538">
        <v>6.13</v>
      </c>
      <c r="H2538">
        <v>340.02399450000001</v>
      </c>
      <c r="I2538">
        <v>66</v>
      </c>
      <c r="J2538">
        <v>113</v>
      </c>
      <c r="K2538">
        <v>44.1</v>
      </c>
      <c r="L2538">
        <v>9</v>
      </c>
      <c r="M2538">
        <v>71</v>
      </c>
      <c r="N2538">
        <v>5.59</v>
      </c>
      <c r="O2538">
        <v>72</v>
      </c>
      <c r="P2538">
        <v>2.5</v>
      </c>
      <c r="Q2538">
        <v>2862.1548360000002</v>
      </c>
      <c r="R2538">
        <v>8697126</v>
      </c>
      <c r="S2538">
        <v>3.8</v>
      </c>
      <c r="T2538">
        <v>3.6</v>
      </c>
      <c r="U2538">
        <v>0.65600000000000003</v>
      </c>
      <c r="V2538">
        <v>12.3</v>
      </c>
      <c r="W2538">
        <f t="shared" si="234"/>
        <v>0</v>
      </c>
      <c r="X2538">
        <f t="shared" si="235"/>
        <v>0</v>
      </c>
      <c r="Y2538">
        <f t="shared" si="236"/>
        <v>0</v>
      </c>
      <c r="Z2538">
        <f t="shared" si="237"/>
        <v>0</v>
      </c>
      <c r="AA2538">
        <f t="shared" si="238"/>
        <v>0</v>
      </c>
      <c r="AB2538">
        <f t="shared" si="239"/>
        <v>0</v>
      </c>
      <c r="AC2538">
        <v>71.2</v>
      </c>
    </row>
    <row r="2539" spans="1:29" x14ac:dyDescent="0.25">
      <c r="A2539" t="s">
        <v>27</v>
      </c>
      <c r="B2539" t="s">
        <v>90</v>
      </c>
      <c r="C2539">
        <v>2011</v>
      </c>
      <c r="D2539" t="s">
        <v>24</v>
      </c>
      <c r="E2539">
        <v>86</v>
      </c>
      <c r="F2539">
        <v>0</v>
      </c>
      <c r="G2539">
        <v>9.81</v>
      </c>
      <c r="H2539">
        <v>71.016208379999995</v>
      </c>
      <c r="J2539">
        <v>27</v>
      </c>
      <c r="K2539">
        <v>6.6</v>
      </c>
      <c r="L2539">
        <v>0</v>
      </c>
      <c r="M2539">
        <v>99</v>
      </c>
      <c r="N2539">
        <v>9.1</v>
      </c>
      <c r="O2539">
        <v>99</v>
      </c>
      <c r="P2539">
        <v>0.1</v>
      </c>
      <c r="Q2539">
        <v>579.72415000000001</v>
      </c>
      <c r="R2539">
        <v>5388272</v>
      </c>
      <c r="S2539">
        <v>0.9</v>
      </c>
      <c r="T2539">
        <v>0.8</v>
      </c>
      <c r="U2539">
        <v>0.878</v>
      </c>
      <c r="V2539">
        <v>16.899999999999999</v>
      </c>
      <c r="W2539">
        <f t="shared" si="234"/>
        <v>0</v>
      </c>
      <c r="X2539">
        <f t="shared" si="235"/>
        <v>0</v>
      </c>
      <c r="Y2539">
        <f t="shared" si="236"/>
        <v>0</v>
      </c>
      <c r="Z2539">
        <f t="shared" si="237"/>
        <v>0</v>
      </c>
      <c r="AA2539">
        <f t="shared" si="238"/>
        <v>1</v>
      </c>
      <c r="AB2539">
        <f t="shared" si="239"/>
        <v>0</v>
      </c>
      <c r="AC2539">
        <v>83</v>
      </c>
    </row>
    <row r="2540" spans="1:29" x14ac:dyDescent="0.25">
      <c r="A2540" t="s">
        <v>29</v>
      </c>
      <c r="B2540" t="s">
        <v>48</v>
      </c>
      <c r="C2540">
        <v>2006</v>
      </c>
      <c r="D2540" t="s">
        <v>24</v>
      </c>
      <c r="E2540">
        <v>284</v>
      </c>
      <c r="F2540">
        <v>25</v>
      </c>
      <c r="G2540">
        <v>1.19</v>
      </c>
      <c r="H2540">
        <v>75.914294960000007</v>
      </c>
      <c r="I2540">
        <v>74</v>
      </c>
      <c r="J2540">
        <v>176</v>
      </c>
      <c r="K2540">
        <v>21</v>
      </c>
      <c r="L2540">
        <v>39</v>
      </c>
      <c r="M2540">
        <v>76</v>
      </c>
      <c r="N2540">
        <v>4.75</v>
      </c>
      <c r="O2540">
        <v>74</v>
      </c>
      <c r="P2540">
        <v>2</v>
      </c>
      <c r="Q2540">
        <v>625.83920000000001</v>
      </c>
      <c r="R2540">
        <v>8216896</v>
      </c>
      <c r="S2540">
        <v>8.5</v>
      </c>
      <c r="T2540">
        <v>8.4</v>
      </c>
      <c r="U2540">
        <v>0.434</v>
      </c>
      <c r="V2540">
        <v>8.6999999999999993</v>
      </c>
      <c r="W2540">
        <f t="shared" si="234"/>
        <v>1</v>
      </c>
      <c r="X2540">
        <f t="shared" si="235"/>
        <v>0</v>
      </c>
      <c r="Y2540">
        <f t="shared" si="236"/>
        <v>0</v>
      </c>
      <c r="Z2540">
        <f t="shared" si="237"/>
        <v>0</v>
      </c>
      <c r="AA2540">
        <f t="shared" si="238"/>
        <v>0</v>
      </c>
      <c r="AB2540">
        <f t="shared" si="239"/>
        <v>0</v>
      </c>
      <c r="AC2540">
        <v>56.8</v>
      </c>
    </row>
    <row r="2541" spans="1:29" x14ac:dyDescent="0.25">
      <c r="A2541" t="s">
        <v>34</v>
      </c>
      <c r="B2541" t="s">
        <v>219</v>
      </c>
      <c r="C2541">
        <v>2002</v>
      </c>
      <c r="D2541" t="s">
        <v>24</v>
      </c>
      <c r="E2541">
        <v>167</v>
      </c>
      <c r="F2541">
        <v>10</v>
      </c>
      <c r="G2541">
        <v>6.89</v>
      </c>
      <c r="H2541">
        <v>0</v>
      </c>
      <c r="I2541">
        <v>6</v>
      </c>
      <c r="J2541">
        <v>2392</v>
      </c>
      <c r="K2541">
        <v>54.7</v>
      </c>
      <c r="L2541">
        <v>12</v>
      </c>
      <c r="M2541">
        <v>81</v>
      </c>
      <c r="N2541">
        <v>4.93</v>
      </c>
      <c r="O2541">
        <v>65</v>
      </c>
      <c r="P2541">
        <v>0.1</v>
      </c>
      <c r="S2541">
        <v>1.7</v>
      </c>
      <c r="T2541">
        <v>1.7</v>
      </c>
      <c r="U2541">
        <v>0.68400000000000005</v>
      </c>
      <c r="V2541">
        <v>11</v>
      </c>
      <c r="W2541">
        <f t="shared" si="234"/>
        <v>0</v>
      </c>
      <c r="X2541">
        <f t="shared" si="235"/>
        <v>0</v>
      </c>
      <c r="Y2541">
        <f t="shared" si="236"/>
        <v>0</v>
      </c>
      <c r="Z2541">
        <f t="shared" si="237"/>
        <v>1</v>
      </c>
      <c r="AA2541">
        <f t="shared" si="238"/>
        <v>0</v>
      </c>
      <c r="AB2541">
        <f t="shared" si="239"/>
        <v>0</v>
      </c>
      <c r="AC2541">
        <v>73.099999999999994</v>
      </c>
    </row>
    <row r="2542" spans="1:29" x14ac:dyDescent="0.25">
      <c r="A2542" t="s">
        <v>32</v>
      </c>
      <c r="B2542" t="s">
        <v>73</v>
      </c>
      <c r="C2542">
        <v>2009</v>
      </c>
      <c r="D2542" t="s">
        <v>24</v>
      </c>
      <c r="E2542">
        <v>11</v>
      </c>
      <c r="F2542">
        <v>1</v>
      </c>
      <c r="G2542">
        <v>4.01</v>
      </c>
      <c r="H2542">
        <v>818.87710159999995</v>
      </c>
      <c r="I2542">
        <v>96</v>
      </c>
      <c r="J2542">
        <v>0</v>
      </c>
      <c r="K2542">
        <v>56.9</v>
      </c>
      <c r="L2542">
        <v>1</v>
      </c>
      <c r="M2542">
        <v>99</v>
      </c>
      <c r="N2542">
        <v>11.78</v>
      </c>
      <c r="O2542">
        <v>96</v>
      </c>
      <c r="P2542">
        <v>0.1</v>
      </c>
      <c r="Q2542">
        <v>5484.7763000000004</v>
      </c>
      <c r="S2542">
        <v>3.4</v>
      </c>
      <c r="T2542">
        <v>3.2</v>
      </c>
      <c r="U2542">
        <v>0.78200000000000003</v>
      </c>
      <c r="V2542">
        <v>17.7</v>
      </c>
      <c r="W2542">
        <f t="shared" si="234"/>
        <v>0</v>
      </c>
      <c r="X2542">
        <f t="shared" si="235"/>
        <v>0</v>
      </c>
      <c r="Y2542">
        <f t="shared" si="236"/>
        <v>0</v>
      </c>
      <c r="Z2542">
        <f t="shared" si="237"/>
        <v>0</v>
      </c>
      <c r="AA2542">
        <f t="shared" si="238"/>
        <v>0</v>
      </c>
      <c r="AB2542">
        <f t="shared" si="239"/>
        <v>0</v>
      </c>
      <c r="AC2542">
        <v>78.099999999999994</v>
      </c>
    </row>
    <row r="2543" spans="1:29" x14ac:dyDescent="0.25">
      <c r="A2543" t="s">
        <v>25</v>
      </c>
      <c r="B2543" t="s">
        <v>200</v>
      </c>
      <c r="C2543">
        <v>2000</v>
      </c>
      <c r="D2543" t="s">
        <v>24</v>
      </c>
      <c r="E2543">
        <v>194</v>
      </c>
      <c r="F2543">
        <v>18</v>
      </c>
      <c r="G2543">
        <v>5.88</v>
      </c>
      <c r="H2543">
        <v>0.27564825999999998</v>
      </c>
      <c r="I2543">
        <v>95</v>
      </c>
      <c r="J2543">
        <v>4074</v>
      </c>
      <c r="K2543">
        <v>18.7</v>
      </c>
      <c r="L2543">
        <v>21</v>
      </c>
      <c r="M2543">
        <v>97</v>
      </c>
      <c r="N2543">
        <v>3.4</v>
      </c>
      <c r="O2543">
        <v>97</v>
      </c>
      <c r="P2543">
        <v>0.8</v>
      </c>
      <c r="Q2543">
        <v>27.564826</v>
      </c>
      <c r="R2543">
        <v>6295821</v>
      </c>
      <c r="S2543">
        <v>9.4</v>
      </c>
      <c r="T2543">
        <v>9.6999999999999993</v>
      </c>
      <c r="U2543">
        <v>0.64</v>
      </c>
      <c r="V2543">
        <v>10.9</v>
      </c>
      <c r="W2543">
        <f t="shared" si="234"/>
        <v>0</v>
      </c>
      <c r="X2543">
        <f t="shared" si="235"/>
        <v>1</v>
      </c>
      <c r="Y2543">
        <f t="shared" si="236"/>
        <v>0</v>
      </c>
      <c r="Z2543">
        <f t="shared" si="237"/>
        <v>0</v>
      </c>
      <c r="AA2543">
        <f t="shared" si="238"/>
        <v>0</v>
      </c>
      <c r="AB2543">
        <f t="shared" si="239"/>
        <v>0</v>
      </c>
      <c r="AC2543">
        <v>71.099999999999994</v>
      </c>
    </row>
    <row r="2544" spans="1:29" x14ac:dyDescent="0.25">
      <c r="A2544" t="s">
        <v>29</v>
      </c>
      <c r="B2544" t="s">
        <v>195</v>
      </c>
      <c r="C2544">
        <v>2007</v>
      </c>
      <c r="D2544" t="s">
        <v>24</v>
      </c>
      <c r="E2544">
        <v>51</v>
      </c>
      <c r="F2544">
        <v>3</v>
      </c>
      <c r="G2544">
        <v>5.55</v>
      </c>
      <c r="H2544">
        <v>43.366499900000001</v>
      </c>
      <c r="I2544">
        <v>92</v>
      </c>
      <c r="J2544">
        <v>0</v>
      </c>
      <c r="K2544">
        <v>28.5</v>
      </c>
      <c r="L2544">
        <v>4</v>
      </c>
      <c r="M2544">
        <v>88</v>
      </c>
      <c r="N2544">
        <v>7.5</v>
      </c>
      <c r="O2544">
        <v>87</v>
      </c>
      <c r="P2544">
        <v>40.700000000000003</v>
      </c>
      <c r="Q2544">
        <v>347.48797999999999</v>
      </c>
      <c r="R2544">
        <v>1138434</v>
      </c>
      <c r="S2544">
        <v>6.5</v>
      </c>
      <c r="T2544">
        <v>6.7</v>
      </c>
      <c r="U2544">
        <v>0.50800000000000001</v>
      </c>
      <c r="V2544">
        <v>10.5</v>
      </c>
      <c r="W2544">
        <f t="shared" si="234"/>
        <v>1</v>
      </c>
      <c r="X2544">
        <f t="shared" si="235"/>
        <v>0</v>
      </c>
      <c r="Y2544">
        <f t="shared" si="236"/>
        <v>0</v>
      </c>
      <c r="Z2544">
        <f t="shared" si="237"/>
        <v>0</v>
      </c>
      <c r="AA2544">
        <f t="shared" si="238"/>
        <v>0</v>
      </c>
      <c r="AB2544">
        <f t="shared" si="239"/>
        <v>0</v>
      </c>
      <c r="AC2544">
        <v>50</v>
      </c>
    </row>
    <row r="2545" spans="1:29" x14ac:dyDescent="0.25">
      <c r="A2545" t="s">
        <v>34</v>
      </c>
      <c r="B2545" t="s">
        <v>82</v>
      </c>
      <c r="C2545">
        <v>2013</v>
      </c>
      <c r="D2545" t="s">
        <v>24</v>
      </c>
      <c r="E2545">
        <v>121</v>
      </c>
      <c r="F2545">
        <v>6</v>
      </c>
      <c r="G2545">
        <v>3.77</v>
      </c>
      <c r="H2545">
        <v>59.128502040000001</v>
      </c>
      <c r="I2545">
        <v>87</v>
      </c>
      <c r="J2545">
        <v>0</v>
      </c>
      <c r="K2545">
        <v>52.8</v>
      </c>
      <c r="L2545">
        <v>8</v>
      </c>
      <c r="M2545">
        <v>87</v>
      </c>
      <c r="N2545">
        <v>7.29</v>
      </c>
      <c r="O2545">
        <v>87</v>
      </c>
      <c r="P2545">
        <v>0.1</v>
      </c>
      <c r="Q2545">
        <v>674.98289999999997</v>
      </c>
      <c r="R2545">
        <v>15661547</v>
      </c>
      <c r="S2545">
        <v>1.3</v>
      </c>
      <c r="T2545">
        <v>1.1000000000000001</v>
      </c>
      <c r="U2545">
        <v>0.72499999999999998</v>
      </c>
      <c r="V2545">
        <v>13.4</v>
      </c>
      <c r="W2545">
        <f t="shared" si="234"/>
        <v>0</v>
      </c>
      <c r="X2545">
        <f t="shared" si="235"/>
        <v>0</v>
      </c>
      <c r="Y2545">
        <f t="shared" si="236"/>
        <v>0</v>
      </c>
      <c r="Z2545">
        <f t="shared" si="237"/>
        <v>1</v>
      </c>
      <c r="AA2545">
        <f t="shared" si="238"/>
        <v>0</v>
      </c>
      <c r="AB2545">
        <f t="shared" si="239"/>
        <v>0</v>
      </c>
      <c r="AC2545">
        <v>76</v>
      </c>
    </row>
    <row r="2546" spans="1:29" x14ac:dyDescent="0.25">
      <c r="A2546" t="s">
        <v>25</v>
      </c>
      <c r="B2546" t="s">
        <v>220</v>
      </c>
      <c r="C2546">
        <v>2004</v>
      </c>
      <c r="D2546" t="s">
        <v>24</v>
      </c>
      <c r="E2546">
        <v>136</v>
      </c>
      <c r="F2546">
        <v>29</v>
      </c>
      <c r="G2546">
        <v>2.86</v>
      </c>
      <c r="H2546">
        <v>0</v>
      </c>
      <c r="I2546">
        <v>94</v>
      </c>
      <c r="J2546">
        <v>217</v>
      </c>
      <c r="K2546">
        <v>1.9</v>
      </c>
      <c r="L2546">
        <v>36</v>
      </c>
      <c r="M2546">
        <v>96</v>
      </c>
      <c r="N2546">
        <v>5.9</v>
      </c>
      <c r="O2546">
        <v>96</v>
      </c>
      <c r="P2546">
        <v>0.2</v>
      </c>
      <c r="S2546">
        <v>15.4</v>
      </c>
      <c r="T2546">
        <v>16.100000000000001</v>
      </c>
      <c r="U2546">
        <v>0.60099999999999998</v>
      </c>
      <c r="V2546">
        <v>11</v>
      </c>
      <c r="W2546">
        <f t="shared" si="234"/>
        <v>0</v>
      </c>
      <c r="X2546">
        <f t="shared" si="235"/>
        <v>1</v>
      </c>
      <c r="Y2546">
        <f t="shared" si="236"/>
        <v>0</v>
      </c>
      <c r="Z2546">
        <f t="shared" si="237"/>
        <v>0</v>
      </c>
      <c r="AA2546">
        <f t="shared" si="238"/>
        <v>0</v>
      </c>
      <c r="AB2546">
        <f t="shared" si="239"/>
        <v>0</v>
      </c>
      <c r="AC2546">
        <v>74.2</v>
      </c>
    </row>
    <row r="2547" spans="1:29" x14ac:dyDescent="0.25">
      <c r="A2547" t="s">
        <v>34</v>
      </c>
      <c r="B2547" t="s">
        <v>163</v>
      </c>
      <c r="C2547">
        <v>2002</v>
      </c>
      <c r="D2547" t="s">
        <v>24</v>
      </c>
      <c r="E2547">
        <v>144</v>
      </c>
      <c r="F2547">
        <v>16</v>
      </c>
      <c r="G2547">
        <v>4.03</v>
      </c>
      <c r="H2547">
        <v>40.537778629999998</v>
      </c>
      <c r="J2547">
        <v>0</v>
      </c>
      <c r="K2547">
        <v>46.7</v>
      </c>
      <c r="L2547">
        <v>20</v>
      </c>
      <c r="M2547">
        <v>95</v>
      </c>
      <c r="N2547">
        <v>4.9400000000000004</v>
      </c>
      <c r="O2547">
        <v>95</v>
      </c>
      <c r="P2547">
        <v>0.4</v>
      </c>
      <c r="Q2547">
        <v>259.19295799999998</v>
      </c>
      <c r="R2547">
        <v>2661467</v>
      </c>
      <c r="S2547">
        <v>1.4</v>
      </c>
      <c r="T2547">
        <v>1.4</v>
      </c>
      <c r="U2547">
        <v>0.68600000000000005</v>
      </c>
      <c r="V2547">
        <v>13.9</v>
      </c>
      <c r="W2547">
        <f t="shared" si="234"/>
        <v>0</v>
      </c>
      <c r="X2547">
        <f t="shared" si="235"/>
        <v>0</v>
      </c>
      <c r="Y2547">
        <f t="shared" si="236"/>
        <v>0</v>
      </c>
      <c r="Z2547">
        <f t="shared" si="237"/>
        <v>1</v>
      </c>
      <c r="AA2547">
        <f t="shared" si="238"/>
        <v>0</v>
      </c>
      <c r="AB2547">
        <f t="shared" si="239"/>
        <v>0</v>
      </c>
      <c r="AC2547">
        <v>72.599999999999994</v>
      </c>
    </row>
    <row r="2548" spans="1:29" x14ac:dyDescent="0.25">
      <c r="A2548" t="s">
        <v>29</v>
      </c>
      <c r="B2548" t="s">
        <v>203</v>
      </c>
      <c r="C2548">
        <v>2007</v>
      </c>
      <c r="D2548" t="s">
        <v>24</v>
      </c>
      <c r="E2548">
        <v>344</v>
      </c>
      <c r="F2548">
        <v>14</v>
      </c>
      <c r="G2548">
        <v>1.37</v>
      </c>
      <c r="H2548">
        <v>0.67568293899999998</v>
      </c>
      <c r="J2548">
        <v>8</v>
      </c>
      <c r="K2548">
        <v>19.8</v>
      </c>
      <c r="L2548">
        <v>22</v>
      </c>
      <c r="M2548">
        <v>72</v>
      </c>
      <c r="N2548">
        <v>5.55</v>
      </c>
      <c r="O2548">
        <v>82</v>
      </c>
      <c r="P2548">
        <v>5.0999999999999996</v>
      </c>
      <c r="Q2548">
        <v>42.764743000000003</v>
      </c>
      <c r="R2548">
        <v>5997385</v>
      </c>
      <c r="S2548">
        <v>7.9</v>
      </c>
      <c r="T2548">
        <v>7.8</v>
      </c>
      <c r="U2548">
        <v>0.443</v>
      </c>
      <c r="V2548">
        <v>10.6</v>
      </c>
      <c r="W2548">
        <f t="shared" si="234"/>
        <v>1</v>
      </c>
      <c r="X2548">
        <f t="shared" si="235"/>
        <v>0</v>
      </c>
      <c r="Y2548">
        <f t="shared" si="236"/>
        <v>0</v>
      </c>
      <c r="Z2548">
        <f t="shared" si="237"/>
        <v>0</v>
      </c>
      <c r="AA2548">
        <f t="shared" si="238"/>
        <v>0</v>
      </c>
      <c r="AB2548">
        <f t="shared" si="239"/>
        <v>0</v>
      </c>
      <c r="AC2548">
        <v>55.9</v>
      </c>
    </row>
    <row r="2549" spans="1:29" x14ac:dyDescent="0.25">
      <c r="A2549" t="s">
        <v>25</v>
      </c>
      <c r="B2549" t="s">
        <v>35</v>
      </c>
      <c r="C2549">
        <v>2002</v>
      </c>
      <c r="D2549" t="s">
        <v>24</v>
      </c>
      <c r="E2549">
        <v>134</v>
      </c>
      <c r="F2549">
        <v>1</v>
      </c>
      <c r="G2549">
        <v>2.86</v>
      </c>
      <c r="H2549">
        <v>57.17810403</v>
      </c>
      <c r="I2549">
        <v>91</v>
      </c>
      <c r="J2549">
        <v>40</v>
      </c>
      <c r="K2549">
        <v>47.8</v>
      </c>
      <c r="L2549">
        <v>1</v>
      </c>
      <c r="M2549">
        <v>96</v>
      </c>
      <c r="N2549">
        <v>5.4</v>
      </c>
      <c r="O2549">
        <v>94</v>
      </c>
      <c r="P2549">
        <v>0.1</v>
      </c>
      <c r="Q2549">
        <v>783.26169900000002</v>
      </c>
      <c r="R2549">
        <v>333897</v>
      </c>
      <c r="S2549">
        <v>2.1</v>
      </c>
      <c r="T2549">
        <v>2.1</v>
      </c>
      <c r="U2549">
        <v>0.64500000000000002</v>
      </c>
      <c r="V2549">
        <v>10.8</v>
      </c>
      <c r="W2549">
        <f t="shared" si="234"/>
        <v>0</v>
      </c>
      <c r="X2549">
        <f t="shared" si="235"/>
        <v>1</v>
      </c>
      <c r="Y2549">
        <f t="shared" si="236"/>
        <v>0</v>
      </c>
      <c r="Z2549">
        <f t="shared" si="237"/>
        <v>0</v>
      </c>
      <c r="AA2549">
        <f t="shared" si="238"/>
        <v>0</v>
      </c>
      <c r="AB2549">
        <f t="shared" si="239"/>
        <v>0</v>
      </c>
      <c r="AC2549">
        <v>72.599999999999994</v>
      </c>
    </row>
    <row r="2550" spans="1:29" x14ac:dyDescent="0.25">
      <c r="A2550" t="s">
        <v>29</v>
      </c>
      <c r="B2550" t="s">
        <v>223</v>
      </c>
      <c r="C2550">
        <v>2002</v>
      </c>
      <c r="D2550" t="s">
        <v>24</v>
      </c>
      <c r="E2550">
        <v>73</v>
      </c>
      <c r="F2550">
        <v>25</v>
      </c>
      <c r="G2550">
        <v>4.43</v>
      </c>
      <c r="H2550">
        <v>0</v>
      </c>
      <c r="I2550">
        <v>73</v>
      </c>
      <c r="J2550">
        <v>304</v>
      </c>
      <c r="K2550">
        <v>26.3</v>
      </c>
      <c r="L2550">
        <v>40</v>
      </c>
      <c r="M2550">
        <v>73</v>
      </c>
      <c r="N2550">
        <v>6.53</v>
      </c>
      <c r="O2550">
        <v>71</v>
      </c>
      <c r="P2550">
        <v>39.799999999999997</v>
      </c>
      <c r="Q2550">
        <v>57.34834</v>
      </c>
      <c r="R2550">
        <v>125525</v>
      </c>
      <c r="S2550">
        <v>1.2</v>
      </c>
      <c r="T2550">
        <v>1.3</v>
      </c>
      <c r="U2550">
        <v>0.42699999999999999</v>
      </c>
      <c r="V2550">
        <v>10</v>
      </c>
      <c r="W2550">
        <f t="shared" si="234"/>
        <v>1</v>
      </c>
      <c r="X2550">
        <f t="shared" si="235"/>
        <v>0</v>
      </c>
      <c r="Y2550">
        <f t="shared" si="236"/>
        <v>0</v>
      </c>
      <c r="Z2550">
        <f t="shared" si="237"/>
        <v>0</v>
      </c>
      <c r="AA2550">
        <f t="shared" si="238"/>
        <v>0</v>
      </c>
      <c r="AB2550">
        <f t="shared" si="239"/>
        <v>0</v>
      </c>
      <c r="AC2550">
        <v>44.8</v>
      </c>
    </row>
    <row r="2551" spans="1:29" x14ac:dyDescent="0.25">
      <c r="A2551" t="s">
        <v>25</v>
      </c>
      <c r="B2551" t="s">
        <v>76</v>
      </c>
      <c r="C2551">
        <v>2000</v>
      </c>
      <c r="D2551" t="s">
        <v>24</v>
      </c>
      <c r="E2551">
        <v>192</v>
      </c>
      <c r="F2551">
        <v>18</v>
      </c>
      <c r="G2551">
        <v>3.52</v>
      </c>
      <c r="H2551">
        <v>0</v>
      </c>
      <c r="J2551">
        <v>0</v>
      </c>
      <c r="K2551">
        <v>25.2</v>
      </c>
      <c r="L2551">
        <v>25</v>
      </c>
      <c r="M2551">
        <v>93</v>
      </c>
      <c r="O2551">
        <v>56</v>
      </c>
      <c r="P2551">
        <v>0.1</v>
      </c>
      <c r="S2551">
        <v>6</v>
      </c>
      <c r="T2551">
        <v>6</v>
      </c>
      <c r="W2551">
        <f t="shared" si="234"/>
        <v>0</v>
      </c>
      <c r="X2551">
        <f t="shared" si="235"/>
        <v>1</v>
      </c>
      <c r="Y2551">
        <f t="shared" si="236"/>
        <v>0</v>
      </c>
      <c r="Z2551">
        <f t="shared" si="237"/>
        <v>0</v>
      </c>
      <c r="AA2551">
        <f t="shared" si="238"/>
        <v>0</v>
      </c>
      <c r="AB2551">
        <f t="shared" si="239"/>
        <v>0</v>
      </c>
      <c r="AC2551">
        <v>65.400000000000006</v>
      </c>
    </row>
    <row r="2552" spans="1:29" x14ac:dyDescent="0.25">
      <c r="A2552" t="s">
        <v>34</v>
      </c>
      <c r="B2552" t="s">
        <v>67</v>
      </c>
      <c r="C2552">
        <v>2012</v>
      </c>
      <c r="D2552" t="s">
        <v>24</v>
      </c>
      <c r="E2552">
        <v>143</v>
      </c>
      <c r="F2552">
        <v>11</v>
      </c>
      <c r="G2552">
        <v>4.4400000000000004</v>
      </c>
      <c r="H2552">
        <v>1487.8965619999999</v>
      </c>
      <c r="I2552">
        <v>92</v>
      </c>
      <c r="J2552">
        <v>1</v>
      </c>
      <c r="K2552">
        <v>55.7</v>
      </c>
      <c r="L2552">
        <v>13</v>
      </c>
      <c r="M2552">
        <v>91</v>
      </c>
      <c r="N2552">
        <v>6.93</v>
      </c>
      <c r="O2552">
        <v>91</v>
      </c>
      <c r="P2552">
        <v>0.1</v>
      </c>
      <c r="Q2552">
        <v>7884.9844290000001</v>
      </c>
      <c r="R2552">
        <v>46881475</v>
      </c>
      <c r="S2552">
        <v>2.1</v>
      </c>
      <c r="T2552">
        <v>1.9</v>
      </c>
      <c r="U2552">
        <v>0.70699999999999996</v>
      </c>
      <c r="V2552">
        <v>13.2</v>
      </c>
      <c r="W2552">
        <f t="shared" si="234"/>
        <v>0</v>
      </c>
      <c r="X2552">
        <f t="shared" si="235"/>
        <v>0</v>
      </c>
      <c r="Y2552">
        <f t="shared" si="236"/>
        <v>0</v>
      </c>
      <c r="Z2552">
        <f t="shared" si="237"/>
        <v>1</v>
      </c>
      <c r="AA2552">
        <f t="shared" si="238"/>
        <v>0</v>
      </c>
      <c r="AB2552">
        <f t="shared" si="239"/>
        <v>0</v>
      </c>
      <c r="AC2552">
        <v>74.3</v>
      </c>
    </row>
    <row r="2553" spans="1:29" x14ac:dyDescent="0.25">
      <c r="A2553" t="s">
        <v>29</v>
      </c>
      <c r="B2553" t="s">
        <v>28</v>
      </c>
      <c r="C2553">
        <v>2005</v>
      </c>
      <c r="D2553" t="s">
        <v>24</v>
      </c>
      <c r="E2553">
        <v>136</v>
      </c>
      <c r="F2553">
        <v>19</v>
      </c>
      <c r="G2553">
        <v>0.5</v>
      </c>
      <c r="H2553">
        <v>2.5489227579999998</v>
      </c>
      <c r="I2553">
        <v>83</v>
      </c>
      <c r="J2553">
        <v>2302</v>
      </c>
      <c r="K2553">
        <v>48.9</v>
      </c>
      <c r="L2553">
        <v>22</v>
      </c>
      <c r="M2553">
        <v>88</v>
      </c>
      <c r="N2553">
        <v>3.24</v>
      </c>
      <c r="O2553">
        <v>88</v>
      </c>
      <c r="P2553">
        <v>0.1</v>
      </c>
      <c r="Q2553">
        <v>31.122378000000001</v>
      </c>
      <c r="R2553">
        <v>33288437</v>
      </c>
      <c r="S2553">
        <v>6.1</v>
      </c>
      <c r="T2553">
        <v>6</v>
      </c>
      <c r="U2553">
        <v>0.68</v>
      </c>
      <c r="V2553">
        <v>12</v>
      </c>
      <c r="W2553">
        <f t="shared" si="234"/>
        <v>1</v>
      </c>
      <c r="X2553">
        <f t="shared" si="235"/>
        <v>0</v>
      </c>
      <c r="Y2553">
        <f t="shared" si="236"/>
        <v>0</v>
      </c>
      <c r="Z2553">
        <f t="shared" si="237"/>
        <v>0</v>
      </c>
      <c r="AA2553">
        <f t="shared" si="238"/>
        <v>0</v>
      </c>
      <c r="AB2553">
        <f t="shared" si="239"/>
        <v>0</v>
      </c>
      <c r="AC2553">
        <v>72.900000000000006</v>
      </c>
    </row>
    <row r="2554" spans="1:29" x14ac:dyDescent="0.25">
      <c r="A2554" t="s">
        <v>25</v>
      </c>
      <c r="B2554" t="s">
        <v>124</v>
      </c>
      <c r="C2554">
        <v>2015</v>
      </c>
      <c r="D2554" t="s">
        <v>24</v>
      </c>
      <c r="E2554">
        <v>98</v>
      </c>
      <c r="F2554">
        <v>1</v>
      </c>
      <c r="H2554">
        <v>0</v>
      </c>
      <c r="I2554">
        <v>81</v>
      </c>
      <c r="J2554">
        <v>39</v>
      </c>
      <c r="K2554">
        <v>66.099999999999994</v>
      </c>
      <c r="L2554">
        <v>1</v>
      </c>
      <c r="M2554">
        <v>75</v>
      </c>
      <c r="O2554">
        <v>81</v>
      </c>
      <c r="P2554">
        <v>0.1</v>
      </c>
      <c r="Q2554">
        <v>846.63285099999996</v>
      </c>
      <c r="R2554">
        <v>5851479</v>
      </c>
      <c r="S2554">
        <v>4.9000000000000004</v>
      </c>
      <c r="T2554">
        <v>4.9000000000000004</v>
      </c>
      <c r="U2554">
        <v>0.76300000000000001</v>
      </c>
      <c r="V2554">
        <v>13.3</v>
      </c>
      <c r="W2554">
        <f t="shared" si="234"/>
        <v>0</v>
      </c>
      <c r="X2554">
        <f t="shared" si="235"/>
        <v>1</v>
      </c>
      <c r="Y2554">
        <f t="shared" si="236"/>
        <v>0</v>
      </c>
      <c r="Z2554">
        <f t="shared" si="237"/>
        <v>0</v>
      </c>
      <c r="AA2554">
        <f t="shared" si="238"/>
        <v>0</v>
      </c>
      <c r="AB2554">
        <f t="shared" si="239"/>
        <v>0</v>
      </c>
      <c r="AC2554">
        <v>74.900000000000006</v>
      </c>
    </row>
    <row r="2555" spans="1:29" x14ac:dyDescent="0.25">
      <c r="A2555" t="s">
        <v>25</v>
      </c>
      <c r="B2555" t="s">
        <v>122</v>
      </c>
      <c r="C2555">
        <v>2008</v>
      </c>
      <c r="D2555" t="s">
        <v>24</v>
      </c>
      <c r="E2555">
        <v>228</v>
      </c>
      <c r="F2555">
        <v>10</v>
      </c>
      <c r="G2555">
        <v>5.0999999999999996</v>
      </c>
      <c r="H2555">
        <v>0</v>
      </c>
      <c r="I2555">
        <v>61</v>
      </c>
      <c r="J2555">
        <v>174</v>
      </c>
      <c r="K2555">
        <v>16.7</v>
      </c>
      <c r="L2555">
        <v>14</v>
      </c>
      <c r="M2555">
        <v>6</v>
      </c>
      <c r="N2555">
        <v>2.77</v>
      </c>
      <c r="O2555">
        <v>61</v>
      </c>
      <c r="P2555">
        <v>0.2</v>
      </c>
      <c r="S2555">
        <v>9.6</v>
      </c>
      <c r="T2555">
        <v>9.6999999999999993</v>
      </c>
      <c r="U2555">
        <v>0.51800000000000002</v>
      </c>
      <c r="V2555">
        <v>9.1999999999999993</v>
      </c>
      <c r="W2555">
        <f t="shared" si="234"/>
        <v>0</v>
      </c>
      <c r="X2555">
        <f t="shared" si="235"/>
        <v>1</v>
      </c>
      <c r="Y2555">
        <f t="shared" si="236"/>
        <v>0</v>
      </c>
      <c r="Z2555">
        <f t="shared" si="237"/>
        <v>0</v>
      </c>
      <c r="AA2555">
        <f t="shared" si="238"/>
        <v>0</v>
      </c>
      <c r="AB2555">
        <f t="shared" si="239"/>
        <v>0</v>
      </c>
      <c r="AC2555">
        <v>62.6</v>
      </c>
    </row>
    <row r="2556" spans="1:29" x14ac:dyDescent="0.25">
      <c r="A2556" t="s">
        <v>29</v>
      </c>
      <c r="B2556" t="s">
        <v>52</v>
      </c>
      <c r="C2556">
        <v>2010</v>
      </c>
      <c r="D2556" t="s">
        <v>24</v>
      </c>
      <c r="E2556">
        <v>349</v>
      </c>
      <c r="F2556">
        <v>2</v>
      </c>
      <c r="G2556">
        <v>5.99</v>
      </c>
      <c r="H2556">
        <v>547.03866789999995</v>
      </c>
      <c r="I2556">
        <v>95</v>
      </c>
      <c r="J2556">
        <v>853</v>
      </c>
      <c r="K2556">
        <v>35.200000000000003</v>
      </c>
      <c r="L2556">
        <v>3</v>
      </c>
      <c r="M2556">
        <v>96</v>
      </c>
      <c r="N2556">
        <v>5.64</v>
      </c>
      <c r="O2556">
        <v>95</v>
      </c>
      <c r="P2556">
        <v>6.2</v>
      </c>
      <c r="Q2556">
        <v>6346.1562400000003</v>
      </c>
      <c r="R2556">
        <v>214866</v>
      </c>
      <c r="S2556">
        <v>8</v>
      </c>
      <c r="T2556">
        <v>7.8</v>
      </c>
      <c r="U2556">
        <v>0.66900000000000004</v>
      </c>
      <c r="V2556">
        <v>12.3</v>
      </c>
      <c r="W2556">
        <f t="shared" si="234"/>
        <v>1</v>
      </c>
      <c r="X2556">
        <f t="shared" si="235"/>
        <v>0</v>
      </c>
      <c r="Y2556">
        <f t="shared" si="236"/>
        <v>0</v>
      </c>
      <c r="Z2556">
        <f t="shared" si="237"/>
        <v>0</v>
      </c>
      <c r="AA2556">
        <f t="shared" si="238"/>
        <v>0</v>
      </c>
      <c r="AB2556">
        <f t="shared" si="239"/>
        <v>0</v>
      </c>
      <c r="AC2556">
        <v>61.1</v>
      </c>
    </row>
    <row r="2557" spans="1:29" x14ac:dyDescent="0.25">
      <c r="A2557" t="s">
        <v>29</v>
      </c>
      <c r="B2557" t="s">
        <v>118</v>
      </c>
      <c r="C2557">
        <v>2014</v>
      </c>
      <c r="D2557" t="s">
        <v>24</v>
      </c>
      <c r="E2557">
        <v>255</v>
      </c>
      <c r="F2557">
        <v>56</v>
      </c>
      <c r="G2557">
        <v>0.01</v>
      </c>
      <c r="H2557">
        <v>170.9626624</v>
      </c>
      <c r="I2557">
        <v>92</v>
      </c>
      <c r="J2557">
        <v>354</v>
      </c>
      <c r="K2557">
        <v>21.3</v>
      </c>
      <c r="L2557">
        <v>79</v>
      </c>
      <c r="M2557">
        <v>93</v>
      </c>
      <c r="N2557">
        <v>5.72</v>
      </c>
      <c r="O2557">
        <v>92</v>
      </c>
      <c r="P2557">
        <v>2.9</v>
      </c>
      <c r="Q2557">
        <v>1335.6458</v>
      </c>
      <c r="R2557">
        <v>462425</v>
      </c>
      <c r="S2557">
        <v>7.8</v>
      </c>
      <c r="T2557">
        <v>7.7</v>
      </c>
      <c r="U2557">
        <v>0.54600000000000004</v>
      </c>
      <c r="V2557">
        <v>11.1</v>
      </c>
      <c r="W2557">
        <f t="shared" si="234"/>
        <v>1</v>
      </c>
      <c r="X2557">
        <f t="shared" si="235"/>
        <v>0</v>
      </c>
      <c r="Y2557">
        <f t="shared" si="236"/>
        <v>0</v>
      </c>
      <c r="Z2557">
        <f t="shared" si="237"/>
        <v>0</v>
      </c>
      <c r="AA2557">
        <f t="shared" si="238"/>
        <v>0</v>
      </c>
      <c r="AB2557">
        <f t="shared" si="239"/>
        <v>0</v>
      </c>
      <c r="AC2557">
        <v>62.9</v>
      </c>
    </row>
    <row r="2558" spans="1:29" x14ac:dyDescent="0.25">
      <c r="A2558" t="s">
        <v>25</v>
      </c>
      <c r="B2558" t="s">
        <v>217</v>
      </c>
      <c r="C2558">
        <v>2013</v>
      </c>
      <c r="D2558" t="s">
        <v>24</v>
      </c>
      <c r="E2558">
        <v>185</v>
      </c>
      <c r="F2558">
        <v>17</v>
      </c>
      <c r="G2558">
        <v>0.01</v>
      </c>
      <c r="H2558">
        <v>19.162469600000001</v>
      </c>
      <c r="I2558">
        <v>99</v>
      </c>
      <c r="J2558">
        <v>0</v>
      </c>
      <c r="K2558">
        <v>43</v>
      </c>
      <c r="L2558">
        <v>19</v>
      </c>
      <c r="M2558">
        <v>99</v>
      </c>
      <c r="N2558">
        <v>6.32</v>
      </c>
      <c r="O2558">
        <v>99</v>
      </c>
      <c r="P2558">
        <v>0.1</v>
      </c>
      <c r="Q2558">
        <v>197.551233</v>
      </c>
      <c r="R2558">
        <v>32432</v>
      </c>
      <c r="S2558">
        <v>3</v>
      </c>
      <c r="T2558">
        <v>3.1</v>
      </c>
      <c r="U2558">
        <v>0.68100000000000005</v>
      </c>
      <c r="V2558">
        <v>12</v>
      </c>
      <c r="W2558">
        <f t="shared" si="234"/>
        <v>0</v>
      </c>
      <c r="X2558">
        <f t="shared" si="235"/>
        <v>1</v>
      </c>
      <c r="Y2558">
        <f t="shared" si="236"/>
        <v>0</v>
      </c>
      <c r="Z2558">
        <f t="shared" si="237"/>
        <v>0</v>
      </c>
      <c r="AA2558">
        <f t="shared" si="238"/>
        <v>0</v>
      </c>
      <c r="AB2558">
        <f t="shared" si="239"/>
        <v>0</v>
      </c>
      <c r="AC2558">
        <v>69.099999999999994</v>
      </c>
    </row>
    <row r="2559" spans="1:29" x14ac:dyDescent="0.25">
      <c r="A2559" t="s">
        <v>34</v>
      </c>
      <c r="B2559" t="s">
        <v>33</v>
      </c>
      <c r="C2559">
        <v>2014</v>
      </c>
      <c r="D2559" t="s">
        <v>24</v>
      </c>
      <c r="E2559">
        <v>118</v>
      </c>
      <c r="F2559">
        <v>8</v>
      </c>
      <c r="G2559">
        <v>7.93</v>
      </c>
      <c r="H2559">
        <v>847.37174630000004</v>
      </c>
      <c r="I2559">
        <v>94</v>
      </c>
      <c r="J2559">
        <v>1</v>
      </c>
      <c r="K2559">
        <v>62.2</v>
      </c>
      <c r="L2559">
        <v>9</v>
      </c>
      <c r="M2559">
        <v>92</v>
      </c>
      <c r="N2559">
        <v>4.79</v>
      </c>
      <c r="O2559">
        <v>94</v>
      </c>
      <c r="P2559">
        <v>0.1</v>
      </c>
      <c r="Q2559">
        <v>12245.256450000001</v>
      </c>
      <c r="R2559">
        <v>42981515</v>
      </c>
      <c r="S2559">
        <v>1</v>
      </c>
      <c r="T2559">
        <v>0.9</v>
      </c>
      <c r="U2559">
        <v>0.82499999999999996</v>
      </c>
      <c r="V2559">
        <v>17.3</v>
      </c>
      <c r="W2559">
        <f t="shared" si="234"/>
        <v>0</v>
      </c>
      <c r="X2559">
        <f t="shared" si="235"/>
        <v>0</v>
      </c>
      <c r="Y2559">
        <f t="shared" si="236"/>
        <v>0</v>
      </c>
      <c r="Z2559">
        <f t="shared" si="237"/>
        <v>1</v>
      </c>
      <c r="AA2559">
        <f t="shared" si="238"/>
        <v>0</v>
      </c>
      <c r="AB2559">
        <f t="shared" si="239"/>
        <v>0</v>
      </c>
      <c r="AC2559">
        <v>76.2</v>
      </c>
    </row>
    <row r="2560" spans="1:29" x14ac:dyDescent="0.25">
      <c r="A2560" t="s">
        <v>25</v>
      </c>
      <c r="B2560" t="s">
        <v>42</v>
      </c>
      <c r="C2560">
        <v>2009</v>
      </c>
      <c r="D2560" t="s">
        <v>24</v>
      </c>
      <c r="E2560">
        <v>74</v>
      </c>
      <c r="F2560">
        <v>0</v>
      </c>
      <c r="G2560">
        <v>1.95</v>
      </c>
      <c r="H2560">
        <v>332.93476459999999</v>
      </c>
      <c r="I2560">
        <v>98</v>
      </c>
      <c r="J2560">
        <v>3</v>
      </c>
      <c r="K2560">
        <v>59.3</v>
      </c>
      <c r="L2560">
        <v>0</v>
      </c>
      <c r="M2560">
        <v>97</v>
      </c>
      <c r="N2560">
        <v>3.79</v>
      </c>
      <c r="O2560">
        <v>98</v>
      </c>
      <c r="P2560">
        <v>0.1</v>
      </c>
      <c r="Q2560">
        <v>19356.67236</v>
      </c>
      <c r="S2560">
        <v>6</v>
      </c>
      <c r="T2560">
        <v>5.9</v>
      </c>
      <c r="U2560">
        <v>0.81399999999999995</v>
      </c>
      <c r="V2560">
        <v>14.4</v>
      </c>
      <c r="W2560">
        <f t="shared" si="234"/>
        <v>0</v>
      </c>
      <c r="X2560">
        <f t="shared" si="235"/>
        <v>1</v>
      </c>
      <c r="Y2560">
        <f t="shared" si="236"/>
        <v>0</v>
      </c>
      <c r="Z2560">
        <f t="shared" si="237"/>
        <v>0</v>
      </c>
      <c r="AA2560">
        <f t="shared" si="238"/>
        <v>0</v>
      </c>
      <c r="AB2560">
        <f t="shared" si="239"/>
        <v>0</v>
      </c>
      <c r="AC2560">
        <v>76</v>
      </c>
    </row>
    <row r="2561" spans="1:29" x14ac:dyDescent="0.25">
      <c r="A2561" t="s">
        <v>29</v>
      </c>
      <c r="B2561" t="s">
        <v>223</v>
      </c>
      <c r="C2561">
        <v>2012</v>
      </c>
      <c r="D2561" t="s">
        <v>24</v>
      </c>
      <c r="E2561">
        <v>429</v>
      </c>
      <c r="F2561">
        <v>26</v>
      </c>
      <c r="G2561">
        <v>6.09</v>
      </c>
      <c r="H2561">
        <v>92.602336359999995</v>
      </c>
      <c r="I2561">
        <v>97</v>
      </c>
      <c r="J2561">
        <v>0</v>
      </c>
      <c r="K2561">
        <v>3.3</v>
      </c>
      <c r="L2561">
        <v>39</v>
      </c>
      <c r="M2561">
        <v>95</v>
      </c>
      <c r="N2561">
        <v>6.69</v>
      </c>
      <c r="O2561">
        <v>95</v>
      </c>
      <c r="P2561">
        <v>8.8000000000000007</v>
      </c>
      <c r="Q2561">
        <v>955.64846599999998</v>
      </c>
      <c r="R2561">
        <v>1471826</v>
      </c>
      <c r="S2561">
        <v>6.5</v>
      </c>
      <c r="T2561">
        <v>6.4</v>
      </c>
      <c r="U2561">
        <v>0.46400000000000002</v>
      </c>
      <c r="V2561">
        <v>9.8000000000000007</v>
      </c>
      <c r="W2561">
        <f t="shared" si="234"/>
        <v>1</v>
      </c>
      <c r="X2561">
        <f t="shared" si="235"/>
        <v>0</v>
      </c>
      <c r="Y2561">
        <f t="shared" si="236"/>
        <v>0</v>
      </c>
      <c r="Z2561">
        <f t="shared" si="237"/>
        <v>0</v>
      </c>
      <c r="AA2561">
        <f t="shared" si="238"/>
        <v>0</v>
      </c>
      <c r="AB2561">
        <f t="shared" si="239"/>
        <v>0</v>
      </c>
      <c r="AC2561">
        <v>56.6</v>
      </c>
    </row>
    <row r="2562" spans="1:29" x14ac:dyDescent="0.25">
      <c r="A2562" t="s">
        <v>25</v>
      </c>
      <c r="B2562" t="s">
        <v>121</v>
      </c>
      <c r="C2562">
        <v>2004</v>
      </c>
      <c r="D2562" t="s">
        <v>24</v>
      </c>
      <c r="E2562">
        <v>218</v>
      </c>
      <c r="F2562">
        <v>4</v>
      </c>
      <c r="G2562">
        <v>3.41</v>
      </c>
      <c r="H2562">
        <v>0</v>
      </c>
      <c r="I2562">
        <v>99</v>
      </c>
      <c r="J2562">
        <v>8</v>
      </c>
      <c r="K2562">
        <v>37.5</v>
      </c>
      <c r="L2562">
        <v>4</v>
      </c>
      <c r="M2562">
        <v>98</v>
      </c>
      <c r="N2562">
        <v>5.57</v>
      </c>
      <c r="O2562">
        <v>99</v>
      </c>
      <c r="P2562">
        <v>0.1</v>
      </c>
      <c r="S2562">
        <v>3.4</v>
      </c>
      <c r="T2562">
        <v>3.4</v>
      </c>
      <c r="U2562">
        <v>0.60899999999999999</v>
      </c>
      <c r="V2562">
        <v>12.5</v>
      </c>
      <c r="W2562">
        <f t="shared" si="234"/>
        <v>0</v>
      </c>
      <c r="X2562">
        <f t="shared" si="235"/>
        <v>1</v>
      </c>
      <c r="Y2562">
        <f t="shared" si="236"/>
        <v>0</v>
      </c>
      <c r="Z2562">
        <f t="shared" si="237"/>
        <v>0</v>
      </c>
      <c r="AA2562">
        <f t="shared" si="238"/>
        <v>0</v>
      </c>
      <c r="AB2562">
        <f t="shared" si="239"/>
        <v>0</v>
      </c>
      <c r="AC2562">
        <v>67.099999999999994</v>
      </c>
    </row>
    <row r="2563" spans="1:29" x14ac:dyDescent="0.25">
      <c r="A2563" t="s">
        <v>38</v>
      </c>
      <c r="B2563" t="s">
        <v>89</v>
      </c>
      <c r="C2563">
        <v>2006</v>
      </c>
      <c r="D2563" t="s">
        <v>24</v>
      </c>
      <c r="E2563">
        <v>211</v>
      </c>
      <c r="F2563">
        <v>0</v>
      </c>
      <c r="G2563">
        <v>2.06</v>
      </c>
      <c r="H2563">
        <v>52.1241634</v>
      </c>
      <c r="I2563">
        <v>99</v>
      </c>
      <c r="J2563">
        <v>136</v>
      </c>
      <c r="K2563">
        <v>55.9</v>
      </c>
      <c r="L2563">
        <v>0</v>
      </c>
      <c r="M2563">
        <v>98</v>
      </c>
      <c r="N2563">
        <v>3.84</v>
      </c>
      <c r="O2563">
        <v>98</v>
      </c>
      <c r="P2563">
        <v>0.1</v>
      </c>
      <c r="Q2563">
        <v>3749.939813</v>
      </c>
      <c r="R2563">
        <v>827411</v>
      </c>
      <c r="S2563">
        <v>4.0999999999999996</v>
      </c>
      <c r="T2563">
        <v>3.8</v>
      </c>
      <c r="U2563">
        <v>0.69499999999999995</v>
      </c>
      <c r="V2563">
        <v>14</v>
      </c>
      <c r="W2563">
        <f t="shared" ref="W2563:W2626" si="240">IF(A2563="Africa",1,0)</f>
        <v>0</v>
      </c>
      <c r="X2563">
        <f t="shared" ref="X2563:X2626" si="241">IF(A2563="Asia",1,0)</f>
        <v>0</v>
      </c>
      <c r="Y2563">
        <f t="shared" ref="Y2563:Y2626" si="242">IF(A2563="Oceania",1,0)</f>
        <v>1</v>
      </c>
      <c r="Z2563">
        <f t="shared" ref="Z2563:Z2626" si="243">IF(A2563="South America",1,0)</f>
        <v>0</v>
      </c>
      <c r="AA2563">
        <f t="shared" ref="AA2563:AA2626" si="244">IF(A2563="Europe",1,0)</f>
        <v>0</v>
      </c>
      <c r="AB2563">
        <f t="shared" ref="AB2563:AB2626" si="245">IF(D2563="Developed",1,0)</f>
        <v>0</v>
      </c>
      <c r="AC2563">
        <v>68.5</v>
      </c>
    </row>
    <row r="2564" spans="1:29" x14ac:dyDescent="0.25">
      <c r="A2564" t="s">
        <v>32</v>
      </c>
      <c r="B2564" t="s">
        <v>71</v>
      </c>
      <c r="C2564">
        <v>2002</v>
      </c>
      <c r="D2564" t="s">
        <v>24</v>
      </c>
      <c r="E2564">
        <v>99</v>
      </c>
      <c r="F2564">
        <v>1</v>
      </c>
      <c r="G2564">
        <v>4.17</v>
      </c>
      <c r="H2564">
        <v>112.9493745</v>
      </c>
      <c r="I2564">
        <v>94</v>
      </c>
      <c r="J2564">
        <v>0</v>
      </c>
      <c r="K2564">
        <v>47.3</v>
      </c>
      <c r="L2564">
        <v>1</v>
      </c>
      <c r="M2564">
        <v>94</v>
      </c>
      <c r="N2564">
        <v>8.23</v>
      </c>
      <c r="O2564">
        <v>94</v>
      </c>
      <c r="P2564">
        <v>0.1</v>
      </c>
      <c r="Q2564">
        <v>462.14965000000001</v>
      </c>
      <c r="R2564">
        <v>46324</v>
      </c>
      <c r="S2564">
        <v>2.2000000000000002</v>
      </c>
      <c r="T2564">
        <v>2.2000000000000002</v>
      </c>
      <c r="U2564">
        <v>0.71199999999999997</v>
      </c>
      <c r="V2564">
        <v>11.9</v>
      </c>
      <c r="W2564">
        <f t="shared" si="240"/>
        <v>0</v>
      </c>
      <c r="X2564">
        <f t="shared" si="241"/>
        <v>0</v>
      </c>
      <c r="Y2564">
        <f t="shared" si="242"/>
        <v>0</v>
      </c>
      <c r="Z2564">
        <f t="shared" si="243"/>
        <v>0</v>
      </c>
      <c r="AA2564">
        <f t="shared" si="244"/>
        <v>0</v>
      </c>
      <c r="AB2564">
        <f t="shared" si="245"/>
        <v>0</v>
      </c>
      <c r="AC2564">
        <v>78.3</v>
      </c>
    </row>
    <row r="2565" spans="1:29" x14ac:dyDescent="0.25">
      <c r="A2565" t="s">
        <v>27</v>
      </c>
      <c r="B2565" t="s">
        <v>55</v>
      </c>
      <c r="C2565">
        <v>2011</v>
      </c>
      <c r="D2565" t="s">
        <v>37</v>
      </c>
      <c r="E2565">
        <v>144</v>
      </c>
      <c r="F2565">
        <v>1</v>
      </c>
      <c r="G2565">
        <v>10.67</v>
      </c>
      <c r="H2565">
        <v>875.14951889999998</v>
      </c>
      <c r="I2565">
        <v>96</v>
      </c>
      <c r="J2565">
        <v>157</v>
      </c>
      <c r="K2565">
        <v>63.3</v>
      </c>
      <c r="L2565">
        <v>1</v>
      </c>
      <c r="M2565">
        <v>95</v>
      </c>
      <c r="N2565">
        <v>6.88</v>
      </c>
      <c r="O2565">
        <v>95</v>
      </c>
      <c r="P2565">
        <v>0.1</v>
      </c>
      <c r="Q2565">
        <v>7813.8349900000003</v>
      </c>
      <c r="R2565">
        <v>7348328</v>
      </c>
      <c r="S2565">
        <v>2</v>
      </c>
      <c r="T2565">
        <v>2</v>
      </c>
      <c r="U2565">
        <v>0.77500000000000002</v>
      </c>
      <c r="V2565">
        <v>14.2</v>
      </c>
      <c r="W2565">
        <f t="shared" si="240"/>
        <v>0</v>
      </c>
      <c r="X2565">
        <f t="shared" si="241"/>
        <v>0</v>
      </c>
      <c r="Y2565">
        <f t="shared" si="242"/>
        <v>0</v>
      </c>
      <c r="Z2565">
        <f t="shared" si="243"/>
        <v>0</v>
      </c>
      <c r="AA2565">
        <f t="shared" si="244"/>
        <v>1</v>
      </c>
      <c r="AB2565">
        <f t="shared" si="245"/>
        <v>1</v>
      </c>
      <c r="AC2565">
        <v>73.7</v>
      </c>
    </row>
    <row r="2566" spans="1:29" x14ac:dyDescent="0.25">
      <c r="A2566" t="s">
        <v>27</v>
      </c>
      <c r="B2566" t="s">
        <v>171</v>
      </c>
      <c r="C2566">
        <v>2004</v>
      </c>
      <c r="D2566" t="s">
        <v>24</v>
      </c>
      <c r="E2566">
        <v>321</v>
      </c>
      <c r="F2566">
        <v>19</v>
      </c>
      <c r="G2566">
        <v>11.5</v>
      </c>
      <c r="H2566">
        <v>46.515594759999999</v>
      </c>
      <c r="I2566">
        <v>96</v>
      </c>
      <c r="J2566">
        <v>2444</v>
      </c>
      <c r="K2566">
        <v>55</v>
      </c>
      <c r="L2566">
        <v>21</v>
      </c>
      <c r="M2566">
        <v>98</v>
      </c>
      <c r="N2566">
        <v>5.19</v>
      </c>
      <c r="O2566">
        <v>97</v>
      </c>
      <c r="P2566">
        <v>0.3</v>
      </c>
      <c r="Q2566">
        <v>412.37229400000001</v>
      </c>
      <c r="R2566">
        <v>1446754</v>
      </c>
      <c r="S2566">
        <v>2.5</v>
      </c>
      <c r="T2566">
        <v>2.8</v>
      </c>
      <c r="U2566">
        <v>0.74099999999999999</v>
      </c>
      <c r="V2566">
        <v>13.6</v>
      </c>
      <c r="W2566">
        <f t="shared" si="240"/>
        <v>0</v>
      </c>
      <c r="X2566">
        <f t="shared" si="241"/>
        <v>0</v>
      </c>
      <c r="Y2566">
        <f t="shared" si="242"/>
        <v>0</v>
      </c>
      <c r="Z2566">
        <f t="shared" si="243"/>
        <v>0</v>
      </c>
      <c r="AA2566">
        <f t="shared" si="244"/>
        <v>1</v>
      </c>
      <c r="AB2566">
        <f t="shared" si="245"/>
        <v>0</v>
      </c>
      <c r="AC2566">
        <v>64.900000000000006</v>
      </c>
    </row>
    <row r="2567" spans="1:29" x14ac:dyDescent="0.25">
      <c r="A2567" t="s">
        <v>25</v>
      </c>
      <c r="B2567" t="s">
        <v>115</v>
      </c>
      <c r="C2567">
        <v>2009</v>
      </c>
      <c r="D2567" t="s">
        <v>37</v>
      </c>
      <c r="E2567">
        <v>64</v>
      </c>
      <c r="F2567">
        <v>3</v>
      </c>
      <c r="G2567">
        <v>7.09</v>
      </c>
      <c r="H2567">
        <v>899.17852849999997</v>
      </c>
      <c r="J2567">
        <v>741</v>
      </c>
      <c r="K2567">
        <v>26.4</v>
      </c>
      <c r="L2567">
        <v>4</v>
      </c>
      <c r="M2567">
        <v>99</v>
      </c>
      <c r="N2567">
        <v>9.51</v>
      </c>
      <c r="O2567">
        <v>97</v>
      </c>
      <c r="P2567">
        <v>0.1</v>
      </c>
      <c r="Q2567">
        <v>4855.1756400000004</v>
      </c>
      <c r="R2567">
        <v>12847</v>
      </c>
      <c r="S2567">
        <v>1.8</v>
      </c>
      <c r="T2567">
        <v>1.6</v>
      </c>
      <c r="U2567">
        <v>0.88100000000000001</v>
      </c>
      <c r="V2567">
        <v>15</v>
      </c>
      <c r="W2567">
        <f t="shared" si="240"/>
        <v>0</v>
      </c>
      <c r="X2567">
        <f t="shared" si="241"/>
        <v>1</v>
      </c>
      <c r="Y2567">
        <f t="shared" si="242"/>
        <v>0</v>
      </c>
      <c r="Z2567">
        <f t="shared" si="243"/>
        <v>0</v>
      </c>
      <c r="AA2567">
        <f t="shared" si="244"/>
        <v>0</v>
      </c>
      <c r="AB2567">
        <f t="shared" si="245"/>
        <v>1</v>
      </c>
      <c r="AC2567">
        <v>83</v>
      </c>
    </row>
    <row r="2568" spans="1:29" x14ac:dyDescent="0.25">
      <c r="A2568" t="s">
        <v>27</v>
      </c>
      <c r="B2568" t="s">
        <v>143</v>
      </c>
      <c r="C2568">
        <v>2006</v>
      </c>
      <c r="D2568" t="s">
        <v>24</v>
      </c>
      <c r="E2568">
        <v>13</v>
      </c>
      <c r="F2568">
        <v>0</v>
      </c>
      <c r="G2568">
        <v>5.38</v>
      </c>
      <c r="H2568">
        <v>595.73069229999999</v>
      </c>
      <c r="I2568">
        <v>9</v>
      </c>
      <c r="J2568">
        <v>0</v>
      </c>
      <c r="K2568">
        <v>56.5</v>
      </c>
      <c r="L2568">
        <v>0</v>
      </c>
      <c r="M2568">
        <v>9</v>
      </c>
      <c r="N2568">
        <v>8.1</v>
      </c>
      <c r="O2568">
        <v>9</v>
      </c>
      <c r="P2568">
        <v>0.1</v>
      </c>
      <c r="Q2568">
        <v>4383.5959700000003</v>
      </c>
      <c r="R2568">
        <v>61525</v>
      </c>
      <c r="S2568">
        <v>2.2000000000000002</v>
      </c>
      <c r="T2568">
        <v>2.2000000000000002</v>
      </c>
      <c r="U2568">
        <v>0.751</v>
      </c>
      <c r="V2568">
        <v>13.2</v>
      </c>
      <c r="W2568">
        <f t="shared" si="240"/>
        <v>0</v>
      </c>
      <c r="X2568">
        <f t="shared" si="241"/>
        <v>0</v>
      </c>
      <c r="Y2568">
        <f t="shared" si="242"/>
        <v>0</v>
      </c>
      <c r="Z2568">
        <f t="shared" si="243"/>
        <v>0</v>
      </c>
      <c r="AA2568">
        <f t="shared" si="244"/>
        <v>1</v>
      </c>
      <c r="AB2568">
        <f t="shared" si="245"/>
        <v>0</v>
      </c>
      <c r="AC2568">
        <v>73.8</v>
      </c>
    </row>
    <row r="2569" spans="1:29" x14ac:dyDescent="0.25">
      <c r="A2569" t="s">
        <v>38</v>
      </c>
      <c r="B2569" t="s">
        <v>89</v>
      </c>
      <c r="C2569">
        <v>2003</v>
      </c>
      <c r="D2569" t="s">
        <v>24</v>
      </c>
      <c r="E2569">
        <v>22</v>
      </c>
      <c r="F2569">
        <v>0</v>
      </c>
      <c r="G2569">
        <v>1.76</v>
      </c>
      <c r="H2569">
        <v>253.8196705</v>
      </c>
      <c r="I2569">
        <v>99</v>
      </c>
      <c r="J2569">
        <v>305</v>
      </c>
      <c r="K2569">
        <v>53.2</v>
      </c>
      <c r="L2569">
        <v>0</v>
      </c>
      <c r="M2569">
        <v>95</v>
      </c>
      <c r="N2569">
        <v>3.35</v>
      </c>
      <c r="O2569">
        <v>94</v>
      </c>
      <c r="P2569">
        <v>0.1</v>
      </c>
      <c r="Q2569">
        <v>2835.9739719999998</v>
      </c>
      <c r="R2569">
        <v>816628</v>
      </c>
      <c r="S2569">
        <v>4.2</v>
      </c>
      <c r="T2569">
        <v>3.9</v>
      </c>
      <c r="U2569">
        <v>0.68899999999999995</v>
      </c>
      <c r="V2569">
        <v>13.3</v>
      </c>
      <c r="W2569">
        <f t="shared" si="240"/>
        <v>0</v>
      </c>
      <c r="X2569">
        <f t="shared" si="241"/>
        <v>0</v>
      </c>
      <c r="Y2569">
        <f t="shared" si="242"/>
        <v>1</v>
      </c>
      <c r="Z2569">
        <f t="shared" si="243"/>
        <v>0</v>
      </c>
      <c r="AA2569">
        <f t="shared" si="244"/>
        <v>0</v>
      </c>
      <c r="AB2569">
        <f t="shared" si="245"/>
        <v>0</v>
      </c>
      <c r="AC2569">
        <v>68</v>
      </c>
    </row>
    <row r="2570" spans="1:29" x14ac:dyDescent="0.25">
      <c r="A2570" t="s">
        <v>25</v>
      </c>
      <c r="B2570" t="s">
        <v>121</v>
      </c>
      <c r="C2570">
        <v>2007</v>
      </c>
      <c r="D2570" t="s">
        <v>24</v>
      </c>
      <c r="E2570">
        <v>229</v>
      </c>
      <c r="F2570">
        <v>4</v>
      </c>
      <c r="G2570">
        <v>2.77</v>
      </c>
      <c r="H2570">
        <v>0</v>
      </c>
      <c r="I2570">
        <v>94</v>
      </c>
      <c r="J2570">
        <v>40</v>
      </c>
      <c r="K2570">
        <v>39</v>
      </c>
      <c r="L2570">
        <v>4</v>
      </c>
      <c r="M2570">
        <v>94</v>
      </c>
      <c r="N2570">
        <v>6.87</v>
      </c>
      <c r="O2570">
        <v>94</v>
      </c>
      <c r="P2570">
        <v>0.1</v>
      </c>
      <c r="S2570">
        <v>3.3</v>
      </c>
      <c r="T2570">
        <v>3.4</v>
      </c>
      <c r="U2570">
        <v>0.61799999999999999</v>
      </c>
      <c r="V2570">
        <v>12.6</v>
      </c>
      <c r="W2570">
        <f t="shared" si="240"/>
        <v>0</v>
      </c>
      <c r="X2570">
        <f t="shared" si="241"/>
        <v>1</v>
      </c>
      <c r="Y2570">
        <f t="shared" si="242"/>
        <v>0</v>
      </c>
      <c r="Z2570">
        <f t="shared" si="243"/>
        <v>0</v>
      </c>
      <c r="AA2570">
        <f t="shared" si="244"/>
        <v>0</v>
      </c>
      <c r="AB2570">
        <f t="shared" si="245"/>
        <v>0</v>
      </c>
      <c r="AC2570">
        <v>67.2</v>
      </c>
    </row>
    <row r="2571" spans="1:29" x14ac:dyDescent="0.25">
      <c r="A2571" t="s">
        <v>25</v>
      </c>
      <c r="B2571" t="s">
        <v>121</v>
      </c>
      <c r="C2571">
        <v>2006</v>
      </c>
      <c r="D2571" t="s">
        <v>24</v>
      </c>
      <c r="E2571">
        <v>234</v>
      </c>
      <c r="F2571">
        <v>4</v>
      </c>
      <c r="G2571">
        <v>2.48</v>
      </c>
      <c r="H2571">
        <v>0</v>
      </c>
      <c r="I2571">
        <v>9</v>
      </c>
      <c r="J2571">
        <v>27</v>
      </c>
      <c r="K2571">
        <v>38.5</v>
      </c>
      <c r="L2571">
        <v>4</v>
      </c>
      <c r="M2571">
        <v>93</v>
      </c>
      <c r="N2571">
        <v>6.73</v>
      </c>
      <c r="O2571">
        <v>92</v>
      </c>
      <c r="P2571">
        <v>0.1</v>
      </c>
      <c r="S2571">
        <v>3.3</v>
      </c>
      <c r="T2571">
        <v>3.4</v>
      </c>
      <c r="U2571">
        <v>0.61299999999999999</v>
      </c>
      <c r="V2571">
        <v>12.5</v>
      </c>
      <c r="W2571">
        <f t="shared" si="240"/>
        <v>0</v>
      </c>
      <c r="X2571">
        <f t="shared" si="241"/>
        <v>1</v>
      </c>
      <c r="Y2571">
        <f t="shared" si="242"/>
        <v>0</v>
      </c>
      <c r="Z2571">
        <f t="shared" si="243"/>
        <v>0</v>
      </c>
      <c r="AA2571">
        <f t="shared" si="244"/>
        <v>0</v>
      </c>
      <c r="AB2571">
        <f t="shared" si="245"/>
        <v>0</v>
      </c>
      <c r="AC2571">
        <v>66.7</v>
      </c>
    </row>
    <row r="2572" spans="1:29" x14ac:dyDescent="0.25">
      <c r="A2572" t="s">
        <v>27</v>
      </c>
      <c r="B2572" t="s">
        <v>26</v>
      </c>
      <c r="C2572">
        <v>2014</v>
      </c>
      <c r="D2572" t="s">
        <v>24</v>
      </c>
      <c r="E2572">
        <v>8</v>
      </c>
      <c r="F2572">
        <v>0</v>
      </c>
      <c r="G2572">
        <v>4.51</v>
      </c>
      <c r="H2572">
        <v>428.74906679999998</v>
      </c>
      <c r="I2572">
        <v>98</v>
      </c>
      <c r="J2572">
        <v>0</v>
      </c>
      <c r="K2572">
        <v>57.2</v>
      </c>
      <c r="L2572">
        <v>1</v>
      </c>
      <c r="M2572">
        <v>98</v>
      </c>
      <c r="N2572">
        <v>5.88</v>
      </c>
      <c r="O2572">
        <v>98</v>
      </c>
      <c r="P2572">
        <v>0.1</v>
      </c>
      <c r="Q2572">
        <v>4575.7637869999999</v>
      </c>
      <c r="R2572">
        <v>288914</v>
      </c>
      <c r="S2572">
        <v>1.2</v>
      </c>
      <c r="T2572">
        <v>1.3</v>
      </c>
      <c r="U2572">
        <v>0.76100000000000001</v>
      </c>
      <c r="V2572">
        <v>14.2</v>
      </c>
      <c r="W2572">
        <f t="shared" si="240"/>
        <v>0</v>
      </c>
      <c r="X2572">
        <f t="shared" si="241"/>
        <v>0</v>
      </c>
      <c r="Y2572">
        <f t="shared" si="242"/>
        <v>0</v>
      </c>
      <c r="Z2572">
        <f t="shared" si="243"/>
        <v>0</v>
      </c>
      <c r="AA2572">
        <f t="shared" si="244"/>
        <v>1</v>
      </c>
      <c r="AB2572">
        <f t="shared" si="245"/>
        <v>0</v>
      </c>
      <c r="AC2572">
        <v>77.5</v>
      </c>
    </row>
    <row r="2573" spans="1:29" x14ac:dyDescent="0.25">
      <c r="A2573" t="s">
        <v>29</v>
      </c>
      <c r="B2573" t="s">
        <v>188</v>
      </c>
      <c r="C2573">
        <v>2010</v>
      </c>
      <c r="D2573" t="s">
        <v>24</v>
      </c>
      <c r="E2573">
        <v>336</v>
      </c>
      <c r="F2573">
        <v>52</v>
      </c>
      <c r="G2573">
        <v>0.01</v>
      </c>
      <c r="H2573">
        <v>0</v>
      </c>
      <c r="J2573">
        <v>115</v>
      </c>
      <c r="K2573">
        <v>22</v>
      </c>
      <c r="L2573">
        <v>83</v>
      </c>
      <c r="M2573">
        <v>49</v>
      </c>
      <c r="O2573">
        <v>45</v>
      </c>
      <c r="P2573">
        <v>0.8</v>
      </c>
      <c r="S2573">
        <v>7</v>
      </c>
      <c r="T2573">
        <v>6.8</v>
      </c>
      <c r="W2573">
        <f t="shared" si="240"/>
        <v>1</v>
      </c>
      <c r="X2573">
        <f t="shared" si="241"/>
        <v>0</v>
      </c>
      <c r="Y2573">
        <f t="shared" si="242"/>
        <v>0</v>
      </c>
      <c r="Z2573">
        <f t="shared" si="243"/>
        <v>0</v>
      </c>
      <c r="AA2573">
        <f t="shared" si="244"/>
        <v>0</v>
      </c>
      <c r="AB2573">
        <f t="shared" si="245"/>
        <v>0</v>
      </c>
      <c r="AC2573">
        <v>52.4</v>
      </c>
    </row>
    <row r="2574" spans="1:29" x14ac:dyDescent="0.25">
      <c r="A2574" t="s">
        <v>29</v>
      </c>
      <c r="B2574" t="s">
        <v>30</v>
      </c>
      <c r="C2574">
        <v>2004</v>
      </c>
      <c r="D2574" t="s">
        <v>24</v>
      </c>
      <c r="E2574">
        <v>386</v>
      </c>
      <c r="F2574">
        <v>94</v>
      </c>
      <c r="G2574">
        <v>3.53</v>
      </c>
      <c r="H2574">
        <v>8.8667774999999995</v>
      </c>
      <c r="J2574">
        <v>29</v>
      </c>
      <c r="K2574">
        <v>17.2</v>
      </c>
      <c r="L2574">
        <v>152</v>
      </c>
      <c r="M2574">
        <v>4</v>
      </c>
      <c r="N2574">
        <v>4.71</v>
      </c>
      <c r="O2574">
        <v>4</v>
      </c>
      <c r="P2574">
        <v>2.5</v>
      </c>
      <c r="Q2574">
        <v>141.86843999999999</v>
      </c>
      <c r="R2574">
        <v>18865716</v>
      </c>
      <c r="S2574">
        <v>1.2</v>
      </c>
      <c r="T2574">
        <v>1.1000000000000001</v>
      </c>
      <c r="U2574">
        <v>0.41499999999999998</v>
      </c>
      <c r="V2574">
        <v>6.4</v>
      </c>
      <c r="W2574">
        <f t="shared" si="240"/>
        <v>1</v>
      </c>
      <c r="X2574">
        <f t="shared" si="241"/>
        <v>0</v>
      </c>
      <c r="Y2574">
        <f t="shared" si="242"/>
        <v>0</v>
      </c>
      <c r="Z2574">
        <f t="shared" si="243"/>
        <v>0</v>
      </c>
      <c r="AA2574">
        <f t="shared" si="244"/>
        <v>0</v>
      </c>
      <c r="AB2574">
        <f t="shared" si="245"/>
        <v>0</v>
      </c>
      <c r="AC2574">
        <v>47.1</v>
      </c>
    </row>
    <row r="2575" spans="1:29" x14ac:dyDescent="0.25">
      <c r="A2575" t="s">
        <v>32</v>
      </c>
      <c r="B2575" t="s">
        <v>205</v>
      </c>
      <c r="C2575">
        <v>2009</v>
      </c>
      <c r="D2575" t="s">
        <v>24</v>
      </c>
      <c r="E2575">
        <v>183</v>
      </c>
      <c r="F2575">
        <v>0</v>
      </c>
      <c r="G2575">
        <v>6.37</v>
      </c>
      <c r="H2575">
        <v>128.08962890000001</v>
      </c>
      <c r="I2575">
        <v>9</v>
      </c>
      <c r="J2575">
        <v>0</v>
      </c>
      <c r="K2575">
        <v>41.1</v>
      </c>
      <c r="L2575">
        <v>0</v>
      </c>
      <c r="M2575">
        <v>9</v>
      </c>
      <c r="N2575">
        <v>6.47</v>
      </c>
      <c r="O2575">
        <v>9</v>
      </c>
      <c r="P2575">
        <v>0.2</v>
      </c>
      <c r="Q2575">
        <v>1458.8796</v>
      </c>
      <c r="R2575">
        <v>1321618</v>
      </c>
      <c r="S2575">
        <v>6</v>
      </c>
      <c r="T2575">
        <v>6.4</v>
      </c>
      <c r="U2575">
        <v>0.77300000000000002</v>
      </c>
      <c r="V2575">
        <v>12.5</v>
      </c>
      <c r="W2575">
        <f t="shared" si="240"/>
        <v>0</v>
      </c>
      <c r="X2575">
        <f t="shared" si="241"/>
        <v>0</v>
      </c>
      <c r="Y2575">
        <f t="shared" si="242"/>
        <v>0</v>
      </c>
      <c r="Z2575">
        <f t="shared" si="243"/>
        <v>0</v>
      </c>
      <c r="AA2575">
        <f t="shared" si="244"/>
        <v>0</v>
      </c>
      <c r="AB2575">
        <f t="shared" si="245"/>
        <v>0</v>
      </c>
      <c r="AC2575">
        <v>71</v>
      </c>
    </row>
    <row r="2576" spans="1:29" x14ac:dyDescent="0.25">
      <c r="A2576" t="s">
        <v>27</v>
      </c>
      <c r="B2576" t="s">
        <v>51</v>
      </c>
      <c r="C2576">
        <v>2005</v>
      </c>
      <c r="D2576" t="s">
        <v>24</v>
      </c>
      <c r="E2576">
        <v>12</v>
      </c>
      <c r="F2576">
        <v>0</v>
      </c>
      <c r="G2576">
        <v>4.5599999999999996</v>
      </c>
      <c r="H2576">
        <v>45.71354264</v>
      </c>
      <c r="I2576">
        <v>93</v>
      </c>
      <c r="J2576">
        <v>23</v>
      </c>
      <c r="K2576">
        <v>5.5</v>
      </c>
      <c r="L2576">
        <v>0</v>
      </c>
      <c r="M2576">
        <v>95</v>
      </c>
      <c r="N2576">
        <v>8.5</v>
      </c>
      <c r="O2576">
        <v>93</v>
      </c>
      <c r="P2576">
        <v>0.1</v>
      </c>
      <c r="Q2576">
        <v>2968.4118600000002</v>
      </c>
      <c r="R2576">
        <v>378153</v>
      </c>
      <c r="S2576">
        <v>2.9</v>
      </c>
      <c r="T2576">
        <v>2.9</v>
      </c>
      <c r="U2576">
        <v>0</v>
      </c>
      <c r="V2576">
        <v>12.5</v>
      </c>
      <c r="W2576">
        <f t="shared" si="240"/>
        <v>0</v>
      </c>
      <c r="X2576">
        <f t="shared" si="241"/>
        <v>0</v>
      </c>
      <c r="Y2576">
        <f t="shared" si="242"/>
        <v>0</v>
      </c>
      <c r="Z2576">
        <f t="shared" si="243"/>
        <v>0</v>
      </c>
      <c r="AA2576">
        <f t="shared" si="244"/>
        <v>1</v>
      </c>
      <c r="AB2576">
        <f t="shared" si="245"/>
        <v>0</v>
      </c>
      <c r="AC2576">
        <v>75</v>
      </c>
    </row>
    <row r="2577" spans="1:29" x14ac:dyDescent="0.25">
      <c r="A2577" t="s">
        <v>27</v>
      </c>
      <c r="B2577" t="s">
        <v>75</v>
      </c>
      <c r="C2577">
        <v>2000</v>
      </c>
      <c r="D2577" t="s">
        <v>37</v>
      </c>
      <c r="E2577">
        <v>126</v>
      </c>
      <c r="F2577">
        <v>0</v>
      </c>
      <c r="G2577">
        <v>13.22</v>
      </c>
      <c r="H2577">
        <v>0</v>
      </c>
      <c r="J2577">
        <v>9</v>
      </c>
      <c r="K2577">
        <v>59</v>
      </c>
      <c r="L2577">
        <v>0</v>
      </c>
      <c r="M2577">
        <v>98</v>
      </c>
      <c r="N2577">
        <v>6.31</v>
      </c>
      <c r="O2577">
        <v>98</v>
      </c>
      <c r="P2577">
        <v>0.1</v>
      </c>
      <c r="S2577">
        <v>2.2999999999999998</v>
      </c>
      <c r="T2577">
        <v>2.2999999999999998</v>
      </c>
      <c r="W2577">
        <f t="shared" si="240"/>
        <v>0</v>
      </c>
      <c r="X2577">
        <f t="shared" si="241"/>
        <v>0</v>
      </c>
      <c r="Y2577">
        <f t="shared" si="242"/>
        <v>0</v>
      </c>
      <c r="Z2577">
        <f t="shared" si="243"/>
        <v>0</v>
      </c>
      <c r="AA2577">
        <f t="shared" si="244"/>
        <v>1</v>
      </c>
      <c r="AB2577">
        <f t="shared" si="245"/>
        <v>1</v>
      </c>
      <c r="AC2577">
        <v>74.7</v>
      </c>
    </row>
    <row r="2578" spans="1:29" x14ac:dyDescent="0.25">
      <c r="A2578" t="s">
        <v>25</v>
      </c>
      <c r="B2578" t="s">
        <v>120</v>
      </c>
      <c r="C2578">
        <v>2005</v>
      </c>
      <c r="D2578" t="s">
        <v>24</v>
      </c>
      <c r="E2578">
        <v>9</v>
      </c>
      <c r="F2578">
        <v>0</v>
      </c>
      <c r="G2578">
        <v>0.01</v>
      </c>
      <c r="H2578">
        <v>239.5751391</v>
      </c>
      <c r="I2578">
        <v>99</v>
      </c>
      <c r="J2578">
        <v>10</v>
      </c>
      <c r="K2578">
        <v>66.3</v>
      </c>
      <c r="L2578">
        <v>1</v>
      </c>
      <c r="M2578">
        <v>99</v>
      </c>
      <c r="N2578">
        <v>2.38</v>
      </c>
      <c r="O2578">
        <v>99</v>
      </c>
      <c r="P2578">
        <v>0.1</v>
      </c>
      <c r="Q2578">
        <v>3549.2613200000001</v>
      </c>
      <c r="S2578">
        <v>3.2</v>
      </c>
      <c r="T2578">
        <v>3.1</v>
      </c>
      <c r="U2578">
        <v>0.78900000000000003</v>
      </c>
      <c r="V2578">
        <v>14.2</v>
      </c>
      <c r="W2578">
        <f t="shared" si="240"/>
        <v>0</v>
      </c>
      <c r="X2578">
        <f t="shared" si="241"/>
        <v>1</v>
      </c>
      <c r="Y2578">
        <f t="shared" si="242"/>
        <v>0</v>
      </c>
      <c r="Z2578">
        <f t="shared" si="243"/>
        <v>0</v>
      </c>
      <c r="AA2578">
        <f t="shared" si="244"/>
        <v>0</v>
      </c>
      <c r="AB2578">
        <f t="shared" si="245"/>
        <v>0</v>
      </c>
      <c r="AC2578">
        <v>73.599999999999994</v>
      </c>
    </row>
    <row r="2579" spans="1:29" x14ac:dyDescent="0.25">
      <c r="A2579" t="s">
        <v>38</v>
      </c>
      <c r="B2579" t="s">
        <v>140</v>
      </c>
      <c r="C2579">
        <v>2003</v>
      </c>
      <c r="D2579" t="s">
        <v>24</v>
      </c>
      <c r="E2579">
        <v>18</v>
      </c>
      <c r="F2579">
        <v>0</v>
      </c>
      <c r="G2579">
        <v>3.15</v>
      </c>
      <c r="H2579">
        <v>0</v>
      </c>
      <c r="I2579">
        <v>89</v>
      </c>
      <c r="J2579">
        <v>0</v>
      </c>
      <c r="K2579">
        <v>62.8</v>
      </c>
      <c r="L2579">
        <v>0</v>
      </c>
      <c r="M2579">
        <v>88</v>
      </c>
      <c r="N2579">
        <v>9.69</v>
      </c>
      <c r="O2579">
        <v>92</v>
      </c>
      <c r="P2579">
        <v>0.1</v>
      </c>
      <c r="S2579">
        <v>0.2</v>
      </c>
      <c r="T2579">
        <v>0.2</v>
      </c>
      <c r="U2579">
        <v>0.61199999999999999</v>
      </c>
      <c r="V2579">
        <v>10.4</v>
      </c>
      <c r="W2579">
        <f t="shared" si="240"/>
        <v>0</v>
      </c>
      <c r="X2579">
        <f t="shared" si="241"/>
        <v>0</v>
      </c>
      <c r="Y2579">
        <f t="shared" si="242"/>
        <v>1</v>
      </c>
      <c r="Z2579">
        <f t="shared" si="243"/>
        <v>0</v>
      </c>
      <c r="AA2579">
        <f t="shared" si="244"/>
        <v>0</v>
      </c>
      <c r="AB2579">
        <f t="shared" si="245"/>
        <v>0</v>
      </c>
      <c r="AC2579">
        <v>67.5</v>
      </c>
    </row>
    <row r="2580" spans="1:29" x14ac:dyDescent="0.25">
      <c r="A2580" t="s">
        <v>25</v>
      </c>
      <c r="B2580" t="s">
        <v>42</v>
      </c>
      <c r="C2580">
        <v>2001</v>
      </c>
      <c r="D2580" t="s">
        <v>24</v>
      </c>
      <c r="E2580">
        <v>9</v>
      </c>
      <c r="F2580">
        <v>0</v>
      </c>
      <c r="G2580">
        <v>1.95</v>
      </c>
      <c r="H2580">
        <v>1150.4180630000001</v>
      </c>
      <c r="I2580">
        <v>99</v>
      </c>
      <c r="J2580">
        <v>5</v>
      </c>
      <c r="K2580">
        <v>54.8</v>
      </c>
      <c r="L2580">
        <v>0</v>
      </c>
      <c r="M2580">
        <v>99</v>
      </c>
      <c r="N2580">
        <v>3.8</v>
      </c>
      <c r="O2580">
        <v>99</v>
      </c>
      <c r="P2580">
        <v>0.1</v>
      </c>
      <c r="Q2580">
        <v>12868.210999999999</v>
      </c>
      <c r="S2580">
        <v>6.2</v>
      </c>
      <c r="T2580">
        <v>6</v>
      </c>
      <c r="U2580">
        <v>0.79400000000000004</v>
      </c>
      <c r="V2580">
        <v>13.3</v>
      </c>
      <c r="W2580">
        <f t="shared" si="240"/>
        <v>0</v>
      </c>
      <c r="X2580">
        <f t="shared" si="241"/>
        <v>1</v>
      </c>
      <c r="Y2580">
        <f t="shared" si="242"/>
        <v>0</v>
      </c>
      <c r="Z2580">
        <f t="shared" si="243"/>
        <v>0</v>
      </c>
      <c r="AA2580">
        <f t="shared" si="244"/>
        <v>0</v>
      </c>
      <c r="AB2580">
        <f t="shared" si="245"/>
        <v>0</v>
      </c>
      <c r="AC2580">
        <v>74.7</v>
      </c>
    </row>
    <row r="2581" spans="1:29" x14ac:dyDescent="0.25">
      <c r="A2581" t="s">
        <v>29</v>
      </c>
      <c r="B2581" t="s">
        <v>180</v>
      </c>
      <c r="C2581">
        <v>2006</v>
      </c>
      <c r="D2581" t="s">
        <v>24</v>
      </c>
      <c r="E2581">
        <v>236</v>
      </c>
      <c r="F2581">
        <v>23</v>
      </c>
      <c r="G2581">
        <v>0.34</v>
      </c>
      <c r="H2581">
        <v>10.430226169999999</v>
      </c>
      <c r="I2581">
        <v>89</v>
      </c>
      <c r="J2581">
        <v>3</v>
      </c>
      <c r="K2581">
        <v>19.899999999999999</v>
      </c>
      <c r="L2581">
        <v>38</v>
      </c>
      <c r="M2581">
        <v>89</v>
      </c>
      <c r="N2581">
        <v>5.44</v>
      </c>
      <c r="O2581">
        <v>89</v>
      </c>
      <c r="P2581">
        <v>0.7</v>
      </c>
      <c r="Q2581">
        <v>89.838296</v>
      </c>
      <c r="R2581">
        <v>11556763</v>
      </c>
      <c r="S2581">
        <v>11.2</v>
      </c>
      <c r="T2581">
        <v>11.1</v>
      </c>
      <c r="U2581">
        <v>0.42199999999999999</v>
      </c>
      <c r="V2581">
        <v>6.6</v>
      </c>
      <c r="W2581">
        <f t="shared" si="240"/>
        <v>1</v>
      </c>
      <c r="X2581">
        <f t="shared" si="241"/>
        <v>0</v>
      </c>
      <c r="Y2581">
        <f t="shared" si="242"/>
        <v>0</v>
      </c>
      <c r="Z2581">
        <f t="shared" si="243"/>
        <v>0</v>
      </c>
      <c r="AA2581">
        <f t="shared" si="244"/>
        <v>0</v>
      </c>
      <c r="AB2581">
        <f t="shared" si="245"/>
        <v>0</v>
      </c>
      <c r="AC2581">
        <v>61.3</v>
      </c>
    </row>
    <row r="2582" spans="1:29" x14ac:dyDescent="0.25">
      <c r="A2582" t="s">
        <v>29</v>
      </c>
      <c r="B2582" t="s">
        <v>56</v>
      </c>
      <c r="C2582">
        <v>2006</v>
      </c>
      <c r="D2582" t="s">
        <v>24</v>
      </c>
      <c r="E2582">
        <v>32</v>
      </c>
      <c r="F2582">
        <v>47</v>
      </c>
      <c r="G2582">
        <v>4.7300000000000004</v>
      </c>
      <c r="H2582">
        <v>64.240252080000005</v>
      </c>
      <c r="I2582">
        <v>76</v>
      </c>
      <c r="J2582">
        <v>125</v>
      </c>
      <c r="K2582">
        <v>14.6</v>
      </c>
      <c r="L2582">
        <v>86</v>
      </c>
      <c r="M2582">
        <v>94</v>
      </c>
      <c r="N2582">
        <v>6.58</v>
      </c>
      <c r="O2582">
        <v>86</v>
      </c>
      <c r="P2582">
        <v>2</v>
      </c>
      <c r="Q2582">
        <v>422.63323739999998</v>
      </c>
      <c r="R2582">
        <v>13829177</v>
      </c>
      <c r="S2582">
        <v>1</v>
      </c>
      <c r="T2582">
        <v>9.6</v>
      </c>
      <c r="U2582">
        <v>0.32500000000000001</v>
      </c>
      <c r="V2582">
        <v>4.7</v>
      </c>
      <c r="W2582">
        <f t="shared" si="240"/>
        <v>1</v>
      </c>
      <c r="X2582">
        <f t="shared" si="241"/>
        <v>0</v>
      </c>
      <c r="Y2582">
        <f t="shared" si="242"/>
        <v>0</v>
      </c>
      <c r="Z2582">
        <f t="shared" si="243"/>
        <v>0</v>
      </c>
      <c r="AA2582">
        <f t="shared" si="244"/>
        <v>0</v>
      </c>
      <c r="AB2582">
        <f t="shared" si="245"/>
        <v>0</v>
      </c>
      <c r="AC2582">
        <v>54.3</v>
      </c>
    </row>
    <row r="2583" spans="1:29" x14ac:dyDescent="0.25">
      <c r="A2583" t="s">
        <v>25</v>
      </c>
      <c r="B2583" t="s">
        <v>198</v>
      </c>
      <c r="C2583">
        <v>2005</v>
      </c>
      <c r="D2583" t="s">
        <v>24</v>
      </c>
      <c r="E2583">
        <v>127</v>
      </c>
      <c r="F2583">
        <v>9</v>
      </c>
      <c r="G2583">
        <v>0.92</v>
      </c>
      <c r="H2583">
        <v>116.2585943</v>
      </c>
      <c r="I2583">
        <v>83</v>
      </c>
      <c r="J2583">
        <v>375</v>
      </c>
      <c r="K2583">
        <v>47.6</v>
      </c>
      <c r="L2583">
        <v>10</v>
      </c>
      <c r="M2583">
        <v>83</v>
      </c>
      <c r="N2583">
        <v>4.1100000000000003</v>
      </c>
      <c r="O2583">
        <v>8</v>
      </c>
      <c r="P2583">
        <v>0.1</v>
      </c>
      <c r="Q2583">
        <v>1577.4571820000001</v>
      </c>
      <c r="R2583">
        <v>18294611</v>
      </c>
      <c r="S2583">
        <v>6.5</v>
      </c>
      <c r="T2583">
        <v>6.3</v>
      </c>
      <c r="U2583">
        <v>0.624</v>
      </c>
      <c r="V2583">
        <v>11</v>
      </c>
      <c r="W2583">
        <f t="shared" si="240"/>
        <v>0</v>
      </c>
      <c r="X2583">
        <f t="shared" si="241"/>
        <v>1</v>
      </c>
      <c r="Y2583">
        <f t="shared" si="242"/>
        <v>0</v>
      </c>
      <c r="Z2583">
        <f t="shared" si="243"/>
        <v>0</v>
      </c>
      <c r="AA2583">
        <f t="shared" si="244"/>
        <v>0</v>
      </c>
      <c r="AB2583">
        <f t="shared" si="245"/>
        <v>0</v>
      </c>
      <c r="AC2583">
        <v>73.5</v>
      </c>
    </row>
    <row r="2584" spans="1:29" x14ac:dyDescent="0.25">
      <c r="A2584" t="s">
        <v>29</v>
      </c>
      <c r="B2584" t="s">
        <v>206</v>
      </c>
      <c r="C2584">
        <v>2008</v>
      </c>
      <c r="D2584" t="s">
        <v>24</v>
      </c>
      <c r="E2584">
        <v>12</v>
      </c>
      <c r="F2584">
        <v>3</v>
      </c>
      <c r="G2584">
        <v>1.37</v>
      </c>
      <c r="H2584">
        <v>53.084516540000003</v>
      </c>
      <c r="I2584">
        <v>99</v>
      </c>
      <c r="J2584">
        <v>2</v>
      </c>
      <c r="K2584">
        <v>54.7</v>
      </c>
      <c r="L2584">
        <v>3</v>
      </c>
      <c r="M2584">
        <v>99</v>
      </c>
      <c r="N2584">
        <v>5.63</v>
      </c>
      <c r="O2584">
        <v>99</v>
      </c>
      <c r="P2584">
        <v>0.1</v>
      </c>
      <c r="Q2584">
        <v>431.93259999999998</v>
      </c>
      <c r="R2584">
        <v>147336</v>
      </c>
      <c r="S2584">
        <v>6.3</v>
      </c>
      <c r="T2584">
        <v>6.3</v>
      </c>
      <c r="U2584">
        <v>0.70099999999999996</v>
      </c>
      <c r="V2584">
        <v>14.3</v>
      </c>
      <c r="W2584">
        <f t="shared" si="240"/>
        <v>1</v>
      </c>
      <c r="X2584">
        <f t="shared" si="241"/>
        <v>0</v>
      </c>
      <c r="Y2584">
        <f t="shared" si="242"/>
        <v>0</v>
      </c>
      <c r="Z2584">
        <f t="shared" si="243"/>
        <v>0</v>
      </c>
      <c r="AA2584">
        <f t="shared" si="244"/>
        <v>0</v>
      </c>
      <c r="AB2584">
        <f t="shared" si="245"/>
        <v>0</v>
      </c>
      <c r="AC2584">
        <v>74.7</v>
      </c>
    </row>
    <row r="2585" spans="1:29" x14ac:dyDescent="0.25">
      <c r="A2585" t="s">
        <v>25</v>
      </c>
      <c r="B2585" t="s">
        <v>164</v>
      </c>
      <c r="C2585">
        <v>2012</v>
      </c>
      <c r="D2585" t="s">
        <v>24</v>
      </c>
      <c r="E2585">
        <v>217</v>
      </c>
      <c r="F2585">
        <v>56</v>
      </c>
      <c r="G2585">
        <v>5.0199999999999996</v>
      </c>
      <c r="H2585">
        <v>212.74184880000001</v>
      </c>
      <c r="I2585">
        <v>88</v>
      </c>
      <c r="J2585">
        <v>1536</v>
      </c>
      <c r="K2585">
        <v>23.7</v>
      </c>
      <c r="L2585">
        <v>71</v>
      </c>
      <c r="M2585">
        <v>88</v>
      </c>
      <c r="N2585">
        <v>4.46</v>
      </c>
      <c r="O2585">
        <v>88</v>
      </c>
      <c r="P2585">
        <v>0.1</v>
      </c>
      <c r="Q2585">
        <v>2581.8185539999999</v>
      </c>
      <c r="R2585">
        <v>96866642</v>
      </c>
      <c r="S2585">
        <v>1</v>
      </c>
      <c r="T2585">
        <v>9.6999999999999993</v>
      </c>
      <c r="U2585">
        <v>0.66600000000000004</v>
      </c>
      <c r="V2585">
        <v>11.6</v>
      </c>
      <c r="W2585">
        <f t="shared" si="240"/>
        <v>0</v>
      </c>
      <c r="X2585">
        <f t="shared" si="241"/>
        <v>1</v>
      </c>
      <c r="Y2585">
        <f t="shared" si="242"/>
        <v>0</v>
      </c>
      <c r="Z2585">
        <f t="shared" si="243"/>
        <v>0</v>
      </c>
      <c r="AA2585">
        <f t="shared" si="244"/>
        <v>0</v>
      </c>
      <c r="AB2585">
        <f t="shared" si="245"/>
        <v>0</v>
      </c>
      <c r="AC2585">
        <v>68.099999999999994</v>
      </c>
    </row>
    <row r="2586" spans="1:29" x14ac:dyDescent="0.25">
      <c r="A2586" t="s">
        <v>34</v>
      </c>
      <c r="B2586" t="s">
        <v>163</v>
      </c>
      <c r="C2586">
        <v>2004</v>
      </c>
      <c r="D2586" t="s">
        <v>24</v>
      </c>
      <c r="E2586">
        <v>151</v>
      </c>
      <c r="F2586">
        <v>14</v>
      </c>
      <c r="G2586">
        <v>4.2699999999999996</v>
      </c>
      <c r="H2586">
        <v>356.93938050000003</v>
      </c>
      <c r="I2586">
        <v>92</v>
      </c>
      <c r="J2586">
        <v>0</v>
      </c>
      <c r="K2586">
        <v>48.1</v>
      </c>
      <c r="L2586">
        <v>18</v>
      </c>
      <c r="M2586">
        <v>81</v>
      </c>
      <c r="N2586">
        <v>4.5599999999999996</v>
      </c>
      <c r="O2586">
        <v>86</v>
      </c>
      <c r="P2586">
        <v>0.4</v>
      </c>
      <c r="Q2586">
        <v>2448.1438990000001</v>
      </c>
      <c r="R2586">
        <v>27273194</v>
      </c>
      <c r="S2586">
        <v>1.3</v>
      </c>
      <c r="T2586">
        <v>1.3</v>
      </c>
      <c r="U2586">
        <v>0.68500000000000005</v>
      </c>
      <c r="V2586">
        <v>12.8</v>
      </c>
      <c r="W2586">
        <f t="shared" si="240"/>
        <v>0</v>
      </c>
      <c r="X2586">
        <f t="shared" si="241"/>
        <v>0</v>
      </c>
      <c r="Y2586">
        <f t="shared" si="242"/>
        <v>0</v>
      </c>
      <c r="Z2586">
        <f t="shared" si="243"/>
        <v>1</v>
      </c>
      <c r="AA2586">
        <f t="shared" si="244"/>
        <v>0</v>
      </c>
      <c r="AB2586">
        <f t="shared" si="245"/>
        <v>0</v>
      </c>
      <c r="AC2586">
        <v>72.2</v>
      </c>
    </row>
    <row r="2587" spans="1:29" x14ac:dyDescent="0.25">
      <c r="A2587" t="s">
        <v>25</v>
      </c>
      <c r="B2587" t="s">
        <v>184</v>
      </c>
      <c r="C2587">
        <v>2006</v>
      </c>
      <c r="D2587" t="s">
        <v>37</v>
      </c>
      <c r="E2587">
        <v>66</v>
      </c>
      <c r="F2587">
        <v>0</v>
      </c>
      <c r="G2587">
        <v>1.55</v>
      </c>
      <c r="H2587">
        <v>2639.3769550000002</v>
      </c>
      <c r="I2587">
        <v>95</v>
      </c>
      <c r="J2587">
        <v>23</v>
      </c>
      <c r="K2587">
        <v>3.5</v>
      </c>
      <c r="L2587">
        <v>0</v>
      </c>
      <c r="M2587">
        <v>95</v>
      </c>
      <c r="N2587">
        <v>3.66</v>
      </c>
      <c r="O2587">
        <v>95</v>
      </c>
      <c r="P2587">
        <v>0.1</v>
      </c>
      <c r="Q2587">
        <v>33579.859479999999</v>
      </c>
      <c r="S2587">
        <v>2.1</v>
      </c>
      <c r="T2587">
        <v>2</v>
      </c>
      <c r="U2587">
        <v>0.83899999999999997</v>
      </c>
      <c r="V2587">
        <v>13.9</v>
      </c>
      <c r="W2587">
        <f t="shared" si="240"/>
        <v>0</v>
      </c>
      <c r="X2587">
        <f t="shared" si="241"/>
        <v>1</v>
      </c>
      <c r="Y2587">
        <f t="shared" si="242"/>
        <v>0</v>
      </c>
      <c r="Z2587">
        <f t="shared" si="243"/>
        <v>0</v>
      </c>
      <c r="AA2587">
        <f t="shared" si="244"/>
        <v>0</v>
      </c>
      <c r="AB2587">
        <f t="shared" si="245"/>
        <v>1</v>
      </c>
      <c r="AC2587">
        <v>87</v>
      </c>
    </row>
    <row r="2588" spans="1:29" x14ac:dyDescent="0.25">
      <c r="A2588" t="s">
        <v>27</v>
      </c>
      <c r="B2588" t="s">
        <v>39</v>
      </c>
      <c r="C2588">
        <v>2015</v>
      </c>
      <c r="D2588" t="s">
        <v>37</v>
      </c>
      <c r="E2588">
        <v>65</v>
      </c>
      <c r="F2588">
        <v>0</v>
      </c>
      <c r="H2588">
        <v>0</v>
      </c>
      <c r="I2588">
        <v>93</v>
      </c>
      <c r="J2588">
        <v>309</v>
      </c>
      <c r="K2588">
        <v>57.6</v>
      </c>
      <c r="L2588">
        <v>0</v>
      </c>
      <c r="M2588">
        <v>93</v>
      </c>
      <c r="O2588">
        <v>93</v>
      </c>
      <c r="P2588">
        <v>0.1</v>
      </c>
      <c r="Q2588">
        <v>43665.947</v>
      </c>
      <c r="R2588">
        <v>8633169</v>
      </c>
      <c r="S2588">
        <v>1.9</v>
      </c>
      <c r="T2588">
        <v>2.1</v>
      </c>
      <c r="U2588">
        <v>0.89200000000000002</v>
      </c>
      <c r="V2588">
        <v>15.9</v>
      </c>
      <c r="W2588">
        <f t="shared" si="240"/>
        <v>0</v>
      </c>
      <c r="X2588">
        <f t="shared" si="241"/>
        <v>0</v>
      </c>
      <c r="Y2588">
        <f t="shared" si="242"/>
        <v>0</v>
      </c>
      <c r="Z2588">
        <f t="shared" si="243"/>
        <v>0</v>
      </c>
      <c r="AA2588">
        <f t="shared" si="244"/>
        <v>1</v>
      </c>
      <c r="AB2588">
        <f t="shared" si="245"/>
        <v>1</v>
      </c>
      <c r="AC2588">
        <v>81.5</v>
      </c>
    </row>
    <row r="2589" spans="1:29" x14ac:dyDescent="0.25">
      <c r="A2589" t="s">
        <v>29</v>
      </c>
      <c r="B2589" t="s">
        <v>145</v>
      </c>
      <c r="C2589">
        <v>2015</v>
      </c>
      <c r="D2589" t="s">
        <v>24</v>
      </c>
      <c r="E2589">
        <v>355</v>
      </c>
      <c r="F2589">
        <v>60</v>
      </c>
      <c r="H2589">
        <v>0</v>
      </c>
      <c r="I2589">
        <v>8</v>
      </c>
      <c r="J2589">
        <v>79</v>
      </c>
      <c r="K2589">
        <v>22.6</v>
      </c>
      <c r="L2589">
        <v>81</v>
      </c>
      <c r="M2589">
        <v>8</v>
      </c>
      <c r="O2589">
        <v>8</v>
      </c>
      <c r="P2589">
        <v>3.9</v>
      </c>
      <c r="Q2589">
        <v>528.31255969999995</v>
      </c>
      <c r="R2589">
        <v>281691</v>
      </c>
      <c r="S2589">
        <v>3.6</v>
      </c>
      <c r="T2589">
        <v>3.5</v>
      </c>
      <c r="U2589">
        <v>0.41399999999999998</v>
      </c>
      <c r="V2589">
        <v>9.1</v>
      </c>
      <c r="W2589">
        <f t="shared" si="240"/>
        <v>1</v>
      </c>
      <c r="X2589">
        <f t="shared" si="241"/>
        <v>0</v>
      </c>
      <c r="Y2589">
        <f t="shared" si="242"/>
        <v>0</v>
      </c>
      <c r="Z2589">
        <f t="shared" si="243"/>
        <v>0</v>
      </c>
      <c r="AA2589">
        <f t="shared" si="244"/>
        <v>0</v>
      </c>
      <c r="AB2589">
        <f t="shared" si="245"/>
        <v>0</v>
      </c>
      <c r="AC2589">
        <v>57.6</v>
      </c>
    </row>
    <row r="2590" spans="1:29" x14ac:dyDescent="0.25">
      <c r="A2590" t="s">
        <v>32</v>
      </c>
      <c r="B2590" t="s">
        <v>31</v>
      </c>
      <c r="C2590">
        <v>2008</v>
      </c>
      <c r="D2590" t="s">
        <v>24</v>
      </c>
      <c r="E2590">
        <v>142</v>
      </c>
      <c r="F2590">
        <v>0</v>
      </c>
      <c r="G2590">
        <v>8.27</v>
      </c>
      <c r="H2590">
        <v>180.77626950000001</v>
      </c>
      <c r="I2590">
        <v>98</v>
      </c>
      <c r="J2590">
        <v>0</v>
      </c>
      <c r="K2590">
        <v>43.2</v>
      </c>
      <c r="L2590">
        <v>0</v>
      </c>
      <c r="M2590">
        <v>99</v>
      </c>
      <c r="N2590">
        <v>4.6900000000000004</v>
      </c>
      <c r="O2590">
        <v>99</v>
      </c>
      <c r="P2590">
        <v>0.1</v>
      </c>
      <c r="Q2590">
        <v>1473.3192300000001</v>
      </c>
      <c r="S2590">
        <v>3.4</v>
      </c>
      <c r="T2590">
        <v>3.3</v>
      </c>
      <c r="U2590">
        <v>0.78600000000000003</v>
      </c>
      <c r="V2590">
        <v>14.4</v>
      </c>
      <c r="W2590">
        <f t="shared" si="240"/>
        <v>0</v>
      </c>
      <c r="X2590">
        <f t="shared" si="241"/>
        <v>0</v>
      </c>
      <c r="Y2590">
        <f t="shared" si="242"/>
        <v>0</v>
      </c>
      <c r="Z2590">
        <f t="shared" si="243"/>
        <v>0</v>
      </c>
      <c r="AA2590">
        <f t="shared" si="244"/>
        <v>0</v>
      </c>
      <c r="AB2590">
        <f t="shared" si="245"/>
        <v>0</v>
      </c>
      <c r="AC2590">
        <v>75.2</v>
      </c>
    </row>
    <row r="2591" spans="1:29" x14ac:dyDescent="0.25">
      <c r="A2591" t="s">
        <v>29</v>
      </c>
      <c r="B2591" t="s">
        <v>93</v>
      </c>
      <c r="C2591">
        <v>2004</v>
      </c>
      <c r="D2591" t="s">
        <v>24</v>
      </c>
      <c r="E2591">
        <v>296</v>
      </c>
      <c r="F2591">
        <v>3</v>
      </c>
      <c r="G2591">
        <v>2.5099999999999998</v>
      </c>
      <c r="H2591">
        <v>0</v>
      </c>
      <c r="I2591">
        <v>95</v>
      </c>
      <c r="J2591">
        <v>0</v>
      </c>
      <c r="K2591">
        <v>2.2999999999999998</v>
      </c>
      <c r="L2591">
        <v>6</v>
      </c>
      <c r="M2591">
        <v>88</v>
      </c>
      <c r="N2591">
        <v>4.3499999999999996</v>
      </c>
      <c r="O2591">
        <v>87</v>
      </c>
      <c r="P2591">
        <v>2.9</v>
      </c>
      <c r="S2591">
        <v>9.4</v>
      </c>
      <c r="T2591">
        <v>9.3000000000000007</v>
      </c>
      <c r="U2591">
        <v>0.40400000000000003</v>
      </c>
      <c r="V2591">
        <v>7.6</v>
      </c>
      <c r="W2591">
        <f t="shared" si="240"/>
        <v>1</v>
      </c>
      <c r="X2591">
        <f t="shared" si="241"/>
        <v>0</v>
      </c>
      <c r="Y2591">
        <f t="shared" si="242"/>
        <v>0</v>
      </c>
      <c r="Z2591">
        <f t="shared" si="243"/>
        <v>0</v>
      </c>
      <c r="AA2591">
        <f t="shared" si="244"/>
        <v>0</v>
      </c>
      <c r="AB2591">
        <f t="shared" si="245"/>
        <v>0</v>
      </c>
      <c r="AC2591">
        <v>57.3</v>
      </c>
    </row>
    <row r="2592" spans="1:29" x14ac:dyDescent="0.25">
      <c r="A2592" t="s">
        <v>29</v>
      </c>
      <c r="B2592" t="s">
        <v>214</v>
      </c>
      <c r="C2592">
        <v>2005</v>
      </c>
      <c r="D2592" t="s">
        <v>24</v>
      </c>
      <c r="E2592">
        <v>449</v>
      </c>
      <c r="F2592">
        <v>97</v>
      </c>
      <c r="G2592">
        <v>3.94</v>
      </c>
      <c r="H2592">
        <v>0</v>
      </c>
      <c r="I2592">
        <v>9</v>
      </c>
      <c r="J2592">
        <v>23</v>
      </c>
      <c r="K2592">
        <v>18.100000000000001</v>
      </c>
      <c r="L2592">
        <v>149</v>
      </c>
      <c r="M2592">
        <v>91</v>
      </c>
      <c r="N2592">
        <v>4.66</v>
      </c>
      <c r="O2592">
        <v>9</v>
      </c>
      <c r="P2592">
        <v>10</v>
      </c>
      <c r="S2592">
        <v>7.7</v>
      </c>
      <c r="T2592">
        <v>7.6</v>
      </c>
      <c r="W2592">
        <f t="shared" si="240"/>
        <v>1</v>
      </c>
      <c r="X2592">
        <f t="shared" si="241"/>
        <v>0</v>
      </c>
      <c r="Y2592">
        <f t="shared" si="242"/>
        <v>0</v>
      </c>
      <c r="Z2592">
        <f t="shared" si="243"/>
        <v>0</v>
      </c>
      <c r="AA2592">
        <f t="shared" si="244"/>
        <v>0</v>
      </c>
      <c r="AB2592">
        <f t="shared" si="245"/>
        <v>0</v>
      </c>
      <c r="AC2592">
        <v>52.2</v>
      </c>
    </row>
    <row r="2593" spans="1:29" x14ac:dyDescent="0.25">
      <c r="A2593" t="s">
        <v>27</v>
      </c>
      <c r="B2593" t="s">
        <v>75</v>
      </c>
      <c r="C2593">
        <v>2001</v>
      </c>
      <c r="D2593" t="s">
        <v>37</v>
      </c>
      <c r="E2593">
        <v>123</v>
      </c>
      <c r="F2593">
        <v>0</v>
      </c>
      <c r="G2593">
        <v>13.36</v>
      </c>
      <c r="H2593">
        <v>0</v>
      </c>
      <c r="J2593">
        <v>6</v>
      </c>
      <c r="K2593">
        <v>59.4</v>
      </c>
      <c r="L2593">
        <v>0</v>
      </c>
      <c r="M2593">
        <v>97</v>
      </c>
      <c r="N2593">
        <v>6.42</v>
      </c>
      <c r="O2593">
        <v>98</v>
      </c>
      <c r="P2593">
        <v>0.1</v>
      </c>
      <c r="S2593">
        <v>2.2000000000000002</v>
      </c>
      <c r="T2593">
        <v>2.2999999999999998</v>
      </c>
      <c r="W2593">
        <f t="shared" si="240"/>
        <v>0</v>
      </c>
      <c r="X2593">
        <f t="shared" si="241"/>
        <v>0</v>
      </c>
      <c r="Y2593">
        <f t="shared" si="242"/>
        <v>0</v>
      </c>
      <c r="Z2593">
        <f t="shared" si="243"/>
        <v>0</v>
      </c>
      <c r="AA2593">
        <f t="shared" si="244"/>
        <v>1</v>
      </c>
      <c r="AB2593">
        <f t="shared" si="245"/>
        <v>1</v>
      </c>
      <c r="AC2593">
        <v>75.099999999999994</v>
      </c>
    </row>
    <row r="2594" spans="1:29" x14ac:dyDescent="0.25">
      <c r="A2594" t="s">
        <v>29</v>
      </c>
      <c r="B2594" t="s">
        <v>190</v>
      </c>
      <c r="C2594">
        <v>2006</v>
      </c>
      <c r="D2594" t="s">
        <v>24</v>
      </c>
      <c r="E2594">
        <v>383</v>
      </c>
      <c r="F2594">
        <v>28</v>
      </c>
      <c r="H2594">
        <v>0</v>
      </c>
      <c r="J2594">
        <v>0</v>
      </c>
      <c r="L2594">
        <v>43</v>
      </c>
      <c r="P2594">
        <v>4.0999999999999996</v>
      </c>
      <c r="R2594">
        <v>8468152</v>
      </c>
      <c r="U2594">
        <v>0</v>
      </c>
      <c r="V2594">
        <v>0</v>
      </c>
      <c r="W2594">
        <f t="shared" si="240"/>
        <v>1</v>
      </c>
      <c r="X2594">
        <f t="shared" si="241"/>
        <v>0</v>
      </c>
      <c r="Y2594">
        <f t="shared" si="242"/>
        <v>0</v>
      </c>
      <c r="Z2594">
        <f t="shared" si="243"/>
        <v>0</v>
      </c>
      <c r="AA2594">
        <f t="shared" si="244"/>
        <v>0</v>
      </c>
      <c r="AB2594">
        <f t="shared" si="245"/>
        <v>0</v>
      </c>
      <c r="AC2594">
        <v>52.5</v>
      </c>
    </row>
    <row r="2595" spans="1:29" x14ac:dyDescent="0.25">
      <c r="A2595" t="s">
        <v>32</v>
      </c>
      <c r="B2595" t="s">
        <v>44</v>
      </c>
      <c r="C2595">
        <v>2011</v>
      </c>
      <c r="D2595" t="s">
        <v>24</v>
      </c>
      <c r="E2595">
        <v>14</v>
      </c>
      <c r="F2595">
        <v>0</v>
      </c>
      <c r="G2595">
        <v>8.51</v>
      </c>
      <c r="H2595">
        <v>173.9825629</v>
      </c>
      <c r="I2595">
        <v>91</v>
      </c>
      <c r="J2595">
        <v>0</v>
      </c>
      <c r="K2595">
        <v>51.4</v>
      </c>
      <c r="L2595">
        <v>0</v>
      </c>
      <c r="M2595">
        <v>91</v>
      </c>
      <c r="N2595">
        <v>6.67</v>
      </c>
      <c r="O2595">
        <v>91</v>
      </c>
      <c r="P2595">
        <v>0.1</v>
      </c>
      <c r="Q2595">
        <v>15534.1574</v>
      </c>
      <c r="S2595">
        <v>3.8</v>
      </c>
      <c r="T2595">
        <v>3.8</v>
      </c>
      <c r="U2595">
        <v>0.78</v>
      </c>
      <c r="V2595">
        <v>15.5</v>
      </c>
      <c r="W2595">
        <f t="shared" si="240"/>
        <v>0</v>
      </c>
      <c r="X2595">
        <f t="shared" si="241"/>
        <v>0</v>
      </c>
      <c r="Y2595">
        <f t="shared" si="242"/>
        <v>0</v>
      </c>
      <c r="Z2595">
        <f t="shared" si="243"/>
        <v>0</v>
      </c>
      <c r="AA2595">
        <f t="shared" si="244"/>
        <v>0</v>
      </c>
      <c r="AB2595">
        <f t="shared" si="245"/>
        <v>0</v>
      </c>
      <c r="AC2595">
        <v>74.900000000000006</v>
      </c>
    </row>
    <row r="2596" spans="1:29" x14ac:dyDescent="0.25">
      <c r="A2596" t="s">
        <v>25</v>
      </c>
      <c r="B2596" t="s">
        <v>42</v>
      </c>
      <c r="C2596">
        <v>2014</v>
      </c>
      <c r="D2596" t="s">
        <v>24</v>
      </c>
      <c r="E2596">
        <v>7</v>
      </c>
      <c r="F2596">
        <v>0</v>
      </c>
      <c r="G2596">
        <v>1.57</v>
      </c>
      <c r="H2596">
        <v>367.25567419999999</v>
      </c>
      <c r="I2596">
        <v>98</v>
      </c>
      <c r="J2596">
        <v>46</v>
      </c>
      <c r="K2596">
        <v>62.9</v>
      </c>
      <c r="L2596">
        <v>0</v>
      </c>
      <c r="M2596">
        <v>98</v>
      </c>
      <c r="N2596">
        <v>4.9800000000000004</v>
      </c>
      <c r="O2596">
        <v>98</v>
      </c>
      <c r="P2596">
        <v>0.1</v>
      </c>
      <c r="Q2596">
        <v>24983.379199999999</v>
      </c>
      <c r="S2596">
        <v>6.1</v>
      </c>
      <c r="T2596">
        <v>6</v>
      </c>
      <c r="U2596">
        <v>0.82</v>
      </c>
      <c r="V2596">
        <v>14.5</v>
      </c>
      <c r="W2596">
        <f t="shared" si="240"/>
        <v>0</v>
      </c>
      <c r="X2596">
        <f t="shared" si="241"/>
        <v>1</v>
      </c>
      <c r="Y2596">
        <f t="shared" si="242"/>
        <v>0</v>
      </c>
      <c r="Z2596">
        <f t="shared" si="243"/>
        <v>0</v>
      </c>
      <c r="AA2596">
        <f t="shared" si="244"/>
        <v>0</v>
      </c>
      <c r="AB2596">
        <f t="shared" si="245"/>
        <v>0</v>
      </c>
      <c r="AC2596">
        <v>76.8</v>
      </c>
    </row>
    <row r="2597" spans="1:29" x14ac:dyDescent="0.25">
      <c r="A2597" t="s">
        <v>27</v>
      </c>
      <c r="B2597" t="s">
        <v>87</v>
      </c>
      <c r="C2597">
        <v>2011</v>
      </c>
      <c r="D2597" t="s">
        <v>24</v>
      </c>
      <c r="E2597">
        <v>138</v>
      </c>
      <c r="F2597">
        <v>0</v>
      </c>
      <c r="G2597">
        <v>0.01</v>
      </c>
      <c r="H2597">
        <v>2146.945741</v>
      </c>
      <c r="I2597">
        <v>94</v>
      </c>
      <c r="J2597">
        <v>7</v>
      </c>
      <c r="K2597">
        <v>58</v>
      </c>
      <c r="L2597">
        <v>0</v>
      </c>
      <c r="M2597">
        <v>93</v>
      </c>
      <c r="N2597">
        <v>5.83</v>
      </c>
      <c r="O2597">
        <v>93</v>
      </c>
      <c r="P2597">
        <v>0.1</v>
      </c>
      <c r="Q2597">
        <v>17454.843420000001</v>
      </c>
      <c r="R2597">
        <v>1327439</v>
      </c>
      <c r="S2597">
        <v>1.9</v>
      </c>
      <c r="T2597">
        <v>2</v>
      </c>
      <c r="U2597">
        <v>0.83799999999999997</v>
      </c>
      <c r="V2597">
        <v>16.399999999999999</v>
      </c>
      <c r="W2597">
        <f t="shared" si="240"/>
        <v>0</v>
      </c>
      <c r="X2597">
        <f t="shared" si="241"/>
        <v>0</v>
      </c>
      <c r="Y2597">
        <f t="shared" si="242"/>
        <v>0</v>
      </c>
      <c r="Z2597">
        <f t="shared" si="243"/>
        <v>0</v>
      </c>
      <c r="AA2597">
        <f t="shared" si="244"/>
        <v>1</v>
      </c>
      <c r="AB2597">
        <f t="shared" si="245"/>
        <v>0</v>
      </c>
      <c r="AC2597">
        <v>76.099999999999994</v>
      </c>
    </row>
    <row r="2598" spans="1:29" x14ac:dyDescent="0.25">
      <c r="A2598" t="s">
        <v>27</v>
      </c>
      <c r="B2598" t="s">
        <v>197</v>
      </c>
      <c r="C2598">
        <v>2011</v>
      </c>
      <c r="D2598" t="s">
        <v>37</v>
      </c>
      <c r="E2598">
        <v>55</v>
      </c>
      <c r="F2598">
        <v>0</v>
      </c>
      <c r="G2598">
        <v>9.99</v>
      </c>
      <c r="H2598">
        <v>18822.867320000001</v>
      </c>
      <c r="J2598">
        <v>621</v>
      </c>
      <c r="K2598">
        <v>55.8</v>
      </c>
      <c r="L2598">
        <v>0</v>
      </c>
      <c r="M2598">
        <v>96</v>
      </c>
      <c r="N2598">
        <v>11.21</v>
      </c>
      <c r="O2598">
        <v>96</v>
      </c>
      <c r="P2598">
        <v>0.1</v>
      </c>
      <c r="Q2598">
        <v>87998.444680000001</v>
      </c>
      <c r="R2598">
        <v>7912398</v>
      </c>
      <c r="S2598">
        <v>0.5</v>
      </c>
      <c r="T2598">
        <v>0.3</v>
      </c>
      <c r="U2598">
        <v>0.93200000000000005</v>
      </c>
      <c r="V2598">
        <v>15.6</v>
      </c>
      <c r="W2598">
        <f t="shared" si="240"/>
        <v>0</v>
      </c>
      <c r="X2598">
        <f t="shared" si="241"/>
        <v>0</v>
      </c>
      <c r="Y2598">
        <f t="shared" si="242"/>
        <v>0</v>
      </c>
      <c r="Z2598">
        <f t="shared" si="243"/>
        <v>0</v>
      </c>
      <c r="AA2598">
        <f t="shared" si="244"/>
        <v>1</v>
      </c>
      <c r="AB2598">
        <f t="shared" si="245"/>
        <v>1</v>
      </c>
      <c r="AC2598">
        <v>82.6</v>
      </c>
    </row>
    <row r="2599" spans="1:29" x14ac:dyDescent="0.25">
      <c r="A2599" t="s">
        <v>29</v>
      </c>
      <c r="B2599" t="s">
        <v>203</v>
      </c>
      <c r="C2599">
        <v>2004</v>
      </c>
      <c r="D2599" t="s">
        <v>24</v>
      </c>
      <c r="E2599">
        <v>355</v>
      </c>
      <c r="F2599">
        <v>15</v>
      </c>
      <c r="G2599">
        <v>1.01</v>
      </c>
      <c r="H2599">
        <v>3.989928468</v>
      </c>
      <c r="J2599">
        <v>61</v>
      </c>
      <c r="K2599">
        <v>18.399999999999999</v>
      </c>
      <c r="L2599">
        <v>22</v>
      </c>
      <c r="M2599">
        <v>71</v>
      </c>
      <c r="N2599">
        <v>5.6</v>
      </c>
      <c r="O2599">
        <v>71</v>
      </c>
      <c r="P2599">
        <v>5.0999999999999996</v>
      </c>
      <c r="Q2599">
        <v>349.99372529999999</v>
      </c>
      <c r="R2599">
        <v>5534598</v>
      </c>
      <c r="S2599">
        <v>8.6</v>
      </c>
      <c r="T2599">
        <v>8.5</v>
      </c>
      <c r="U2599">
        <v>0.432</v>
      </c>
      <c r="V2599">
        <v>10</v>
      </c>
      <c r="W2599">
        <f t="shared" si="240"/>
        <v>1</v>
      </c>
      <c r="X2599">
        <f t="shared" si="241"/>
        <v>0</v>
      </c>
      <c r="Y2599">
        <f t="shared" si="242"/>
        <v>0</v>
      </c>
      <c r="Z2599">
        <f t="shared" si="243"/>
        <v>0</v>
      </c>
      <c r="AA2599">
        <f t="shared" si="244"/>
        <v>0</v>
      </c>
      <c r="AB2599">
        <f t="shared" si="245"/>
        <v>0</v>
      </c>
      <c r="AC2599">
        <v>54.9</v>
      </c>
    </row>
    <row r="2600" spans="1:29" x14ac:dyDescent="0.25">
      <c r="A2600" t="s">
        <v>32</v>
      </c>
      <c r="B2600" t="s">
        <v>62</v>
      </c>
      <c r="C2600">
        <v>2002</v>
      </c>
      <c r="D2600" t="s">
        <v>24</v>
      </c>
      <c r="E2600">
        <v>79</v>
      </c>
      <c r="F2600">
        <v>2</v>
      </c>
      <c r="G2600">
        <v>7.7</v>
      </c>
      <c r="H2600">
        <v>3895.8563079999999</v>
      </c>
      <c r="J2600">
        <v>6</v>
      </c>
      <c r="K2600">
        <v>59.3</v>
      </c>
      <c r="L2600">
        <v>2</v>
      </c>
      <c r="M2600">
        <v>88</v>
      </c>
      <c r="N2600">
        <v>9.3699999999999992</v>
      </c>
      <c r="O2600">
        <v>88</v>
      </c>
      <c r="P2600">
        <v>0.1</v>
      </c>
      <c r="Q2600">
        <v>24167.843099999998</v>
      </c>
      <c r="R2600">
        <v>31362</v>
      </c>
      <c r="S2600">
        <v>0.5</v>
      </c>
      <c r="T2600">
        <v>0.4</v>
      </c>
      <c r="U2600">
        <v>0.872</v>
      </c>
      <c r="V2600">
        <v>15.8</v>
      </c>
      <c r="W2600">
        <f t="shared" si="240"/>
        <v>0</v>
      </c>
      <c r="X2600">
        <f t="shared" si="241"/>
        <v>0</v>
      </c>
      <c r="Y2600">
        <f t="shared" si="242"/>
        <v>0</v>
      </c>
      <c r="Z2600">
        <f t="shared" si="243"/>
        <v>0</v>
      </c>
      <c r="AA2600">
        <f t="shared" si="244"/>
        <v>0</v>
      </c>
      <c r="AB2600">
        <f t="shared" si="245"/>
        <v>0</v>
      </c>
      <c r="AC2600">
        <v>79.5</v>
      </c>
    </row>
    <row r="2601" spans="1:29" x14ac:dyDescent="0.25">
      <c r="A2601" t="s">
        <v>32</v>
      </c>
      <c r="B2601" t="s">
        <v>114</v>
      </c>
      <c r="C2601">
        <v>2012</v>
      </c>
      <c r="D2601" t="s">
        <v>24</v>
      </c>
      <c r="E2601">
        <v>138</v>
      </c>
      <c r="F2601">
        <v>1</v>
      </c>
      <c r="G2601">
        <v>3.65</v>
      </c>
      <c r="H2601">
        <v>37.171087819999997</v>
      </c>
      <c r="I2601">
        <v>96</v>
      </c>
      <c r="J2601">
        <v>0</v>
      </c>
      <c r="K2601">
        <v>52</v>
      </c>
      <c r="L2601">
        <v>1</v>
      </c>
      <c r="M2601">
        <v>96</v>
      </c>
      <c r="N2601">
        <v>5.66</v>
      </c>
      <c r="O2601">
        <v>96</v>
      </c>
      <c r="P2601">
        <v>0.5</v>
      </c>
      <c r="Q2601">
        <v>521.33362999999997</v>
      </c>
      <c r="R2601">
        <v>284992</v>
      </c>
      <c r="S2601">
        <v>1.8</v>
      </c>
      <c r="T2601">
        <v>1.7</v>
      </c>
      <c r="U2601">
        <v>0.72499999999999998</v>
      </c>
      <c r="V2601">
        <v>12.8</v>
      </c>
      <c r="W2601">
        <f t="shared" si="240"/>
        <v>0</v>
      </c>
      <c r="X2601">
        <f t="shared" si="241"/>
        <v>0</v>
      </c>
      <c r="Y2601">
        <f t="shared" si="242"/>
        <v>0</v>
      </c>
      <c r="Z2601">
        <f t="shared" si="243"/>
        <v>0</v>
      </c>
      <c r="AA2601">
        <f t="shared" si="244"/>
        <v>0</v>
      </c>
      <c r="AB2601">
        <f t="shared" si="245"/>
        <v>0</v>
      </c>
      <c r="AC2601">
        <v>75.3</v>
      </c>
    </row>
    <row r="2602" spans="1:29" x14ac:dyDescent="0.25">
      <c r="A2602" t="s">
        <v>29</v>
      </c>
      <c r="B2602" t="s">
        <v>59</v>
      </c>
      <c r="C2602">
        <v>2006</v>
      </c>
      <c r="D2602" t="s">
        <v>24</v>
      </c>
      <c r="E2602">
        <v>129</v>
      </c>
      <c r="F2602">
        <v>0</v>
      </c>
      <c r="G2602">
        <v>4.25</v>
      </c>
      <c r="H2602">
        <v>26.451331969999998</v>
      </c>
      <c r="I2602">
        <v>95</v>
      </c>
      <c r="J2602">
        <v>0</v>
      </c>
      <c r="K2602">
        <v>24.9</v>
      </c>
      <c r="L2602">
        <v>0</v>
      </c>
      <c r="M2602">
        <v>97</v>
      </c>
      <c r="N2602">
        <v>5.1100000000000003</v>
      </c>
      <c r="O2602">
        <v>96</v>
      </c>
      <c r="P2602">
        <v>0.6</v>
      </c>
      <c r="Q2602">
        <v>234.28992</v>
      </c>
      <c r="R2602">
        <v>48795</v>
      </c>
      <c r="S2602">
        <v>8.3000000000000007</v>
      </c>
      <c r="T2602">
        <v>8.3000000000000007</v>
      </c>
      <c r="U2602">
        <v>0.59599999999999997</v>
      </c>
      <c r="V2602">
        <v>11.9</v>
      </c>
      <c r="W2602">
        <f t="shared" si="240"/>
        <v>1</v>
      </c>
      <c r="X2602">
        <f t="shared" si="241"/>
        <v>0</v>
      </c>
      <c r="Y2602">
        <f t="shared" si="242"/>
        <v>0</v>
      </c>
      <c r="Z2602">
        <f t="shared" si="243"/>
        <v>0</v>
      </c>
      <c r="AA2602">
        <f t="shared" si="244"/>
        <v>0</v>
      </c>
      <c r="AB2602">
        <f t="shared" si="245"/>
        <v>0</v>
      </c>
      <c r="AC2602">
        <v>72.099999999999994</v>
      </c>
    </row>
    <row r="2603" spans="1:29" x14ac:dyDescent="0.25">
      <c r="A2603" t="s">
        <v>27</v>
      </c>
      <c r="B2603" t="s">
        <v>135</v>
      </c>
      <c r="C2603">
        <v>2009</v>
      </c>
      <c r="D2603" t="s">
        <v>37</v>
      </c>
      <c r="E2603">
        <v>63</v>
      </c>
      <c r="F2603">
        <v>0</v>
      </c>
      <c r="G2603">
        <v>7.38</v>
      </c>
      <c r="H2603">
        <v>335.51805680000001</v>
      </c>
      <c r="I2603">
        <v>86</v>
      </c>
      <c r="J2603">
        <v>1</v>
      </c>
      <c r="K2603">
        <v>67.099999999999994</v>
      </c>
      <c r="L2603">
        <v>0</v>
      </c>
      <c r="M2603">
        <v>73</v>
      </c>
      <c r="N2603">
        <v>8.33</v>
      </c>
      <c r="O2603">
        <v>73</v>
      </c>
      <c r="P2603">
        <v>0.1</v>
      </c>
      <c r="Q2603">
        <v>2675.58259</v>
      </c>
      <c r="R2603">
        <v>412477</v>
      </c>
      <c r="S2603">
        <v>0.8</v>
      </c>
      <c r="T2603">
        <v>0.7</v>
      </c>
      <c r="U2603">
        <v>0.81499999999999995</v>
      </c>
      <c r="V2603">
        <v>14.4</v>
      </c>
      <c r="W2603">
        <f t="shared" si="240"/>
        <v>0</v>
      </c>
      <c r="X2603">
        <f t="shared" si="241"/>
        <v>0</v>
      </c>
      <c r="Y2603">
        <f t="shared" si="242"/>
        <v>0</v>
      </c>
      <c r="Z2603">
        <f t="shared" si="243"/>
        <v>0</v>
      </c>
      <c r="AA2603">
        <f t="shared" si="244"/>
        <v>1</v>
      </c>
      <c r="AB2603">
        <f t="shared" si="245"/>
        <v>1</v>
      </c>
      <c r="AC2603">
        <v>82</v>
      </c>
    </row>
    <row r="2604" spans="1:29" x14ac:dyDescent="0.25">
      <c r="A2604" t="s">
        <v>38</v>
      </c>
      <c r="B2604" t="s">
        <v>119</v>
      </c>
      <c r="C2604">
        <v>2015</v>
      </c>
      <c r="D2604" t="s">
        <v>24</v>
      </c>
      <c r="E2604">
        <v>198</v>
      </c>
      <c r="F2604">
        <v>0</v>
      </c>
      <c r="H2604">
        <v>0</v>
      </c>
      <c r="I2604">
        <v>82</v>
      </c>
      <c r="J2604">
        <v>0</v>
      </c>
      <c r="K2604">
        <v>77.599999999999994</v>
      </c>
      <c r="L2604">
        <v>0</v>
      </c>
      <c r="M2604">
        <v>8</v>
      </c>
      <c r="O2604">
        <v>78</v>
      </c>
      <c r="P2604">
        <v>0.1</v>
      </c>
      <c r="Q2604">
        <v>1424.4836110000001</v>
      </c>
      <c r="R2604">
        <v>11247</v>
      </c>
      <c r="S2604">
        <v>0.1</v>
      </c>
      <c r="T2604">
        <v>0.1</v>
      </c>
      <c r="U2604">
        <v>0.58599999999999997</v>
      </c>
      <c r="V2604">
        <v>11.9</v>
      </c>
      <c r="W2604">
        <f t="shared" si="240"/>
        <v>0</v>
      </c>
      <c r="X2604">
        <f t="shared" si="241"/>
        <v>0</v>
      </c>
      <c r="Y2604">
        <f t="shared" si="242"/>
        <v>1</v>
      </c>
      <c r="Z2604">
        <f t="shared" si="243"/>
        <v>0</v>
      </c>
      <c r="AA2604">
        <f t="shared" si="244"/>
        <v>0</v>
      </c>
      <c r="AB2604">
        <f t="shared" si="245"/>
        <v>0</v>
      </c>
      <c r="AC2604">
        <v>66.3</v>
      </c>
    </row>
    <row r="2605" spans="1:29" x14ac:dyDescent="0.25">
      <c r="A2605" t="s">
        <v>27</v>
      </c>
      <c r="B2605" t="s">
        <v>105</v>
      </c>
      <c r="C2605">
        <v>2011</v>
      </c>
      <c r="D2605" t="s">
        <v>37</v>
      </c>
      <c r="E2605">
        <v>15</v>
      </c>
      <c r="F2605">
        <v>0</v>
      </c>
      <c r="G2605">
        <v>11.51</v>
      </c>
      <c r="H2605">
        <v>17.821218829999999</v>
      </c>
      <c r="J2605">
        <v>5</v>
      </c>
      <c r="K2605">
        <v>62.4</v>
      </c>
      <c r="L2605">
        <v>1</v>
      </c>
      <c r="M2605">
        <v>99</v>
      </c>
      <c r="N2605">
        <v>7.84</v>
      </c>
      <c r="O2605">
        <v>99</v>
      </c>
      <c r="P2605">
        <v>0.1</v>
      </c>
      <c r="Q2605">
        <v>1448.87958</v>
      </c>
      <c r="R2605">
        <v>9971727</v>
      </c>
      <c r="S2605">
        <v>1.7</v>
      </c>
      <c r="T2605">
        <v>1.7</v>
      </c>
      <c r="U2605">
        <v>0.82099999999999995</v>
      </c>
      <c r="V2605">
        <v>15.4</v>
      </c>
      <c r="W2605">
        <f t="shared" si="240"/>
        <v>0</v>
      </c>
      <c r="X2605">
        <f t="shared" si="241"/>
        <v>0</v>
      </c>
      <c r="Y2605">
        <f t="shared" si="242"/>
        <v>0</v>
      </c>
      <c r="Z2605">
        <f t="shared" si="243"/>
        <v>0</v>
      </c>
      <c r="AA2605">
        <f t="shared" si="244"/>
        <v>1</v>
      </c>
      <c r="AB2605">
        <f t="shared" si="245"/>
        <v>1</v>
      </c>
      <c r="AC2605">
        <v>74.8</v>
      </c>
    </row>
    <row r="2606" spans="1:29" x14ac:dyDescent="0.25">
      <c r="A2606" t="s">
        <v>34</v>
      </c>
      <c r="B2606" t="s">
        <v>82</v>
      </c>
      <c r="C2606">
        <v>2006</v>
      </c>
      <c r="D2606" t="s">
        <v>24</v>
      </c>
      <c r="E2606">
        <v>144</v>
      </c>
      <c r="F2606">
        <v>8</v>
      </c>
      <c r="G2606">
        <v>3.52</v>
      </c>
      <c r="H2606">
        <v>19.13983284</v>
      </c>
      <c r="I2606">
        <v>96</v>
      </c>
      <c r="J2606">
        <v>0</v>
      </c>
      <c r="K2606">
        <v>47.9</v>
      </c>
      <c r="L2606">
        <v>9</v>
      </c>
      <c r="M2606">
        <v>92</v>
      </c>
      <c r="N2606">
        <v>5.86</v>
      </c>
      <c r="O2606">
        <v>96</v>
      </c>
      <c r="P2606">
        <v>0.3</v>
      </c>
      <c r="Q2606">
        <v>335.786541</v>
      </c>
      <c r="R2606">
        <v>1396748</v>
      </c>
      <c r="S2606">
        <v>1.4</v>
      </c>
      <c r="T2606">
        <v>1.3</v>
      </c>
      <c r="U2606">
        <v>0.69299999999999995</v>
      </c>
      <c r="V2606">
        <v>12.8</v>
      </c>
      <c r="W2606">
        <f t="shared" si="240"/>
        <v>0</v>
      </c>
      <c r="X2606">
        <f t="shared" si="241"/>
        <v>0</v>
      </c>
      <c r="Y2606">
        <f t="shared" si="242"/>
        <v>0</v>
      </c>
      <c r="Z2606">
        <f t="shared" si="243"/>
        <v>1</v>
      </c>
      <c r="AA2606">
        <f t="shared" si="244"/>
        <v>0</v>
      </c>
      <c r="AB2606">
        <f t="shared" si="245"/>
        <v>0</v>
      </c>
      <c r="AC2606">
        <v>74.400000000000006</v>
      </c>
    </row>
    <row r="2607" spans="1:29" x14ac:dyDescent="0.25">
      <c r="A2607" t="s">
        <v>29</v>
      </c>
      <c r="B2607" t="s">
        <v>58</v>
      </c>
      <c r="C2607">
        <v>2005</v>
      </c>
      <c r="D2607" t="s">
        <v>24</v>
      </c>
      <c r="E2607">
        <v>466</v>
      </c>
      <c r="F2607">
        <v>63</v>
      </c>
      <c r="G2607">
        <v>3.11</v>
      </c>
      <c r="H2607">
        <v>0</v>
      </c>
      <c r="I2607">
        <v>76</v>
      </c>
      <c r="J2607">
        <v>115</v>
      </c>
      <c r="K2607">
        <v>22.1</v>
      </c>
      <c r="L2607">
        <v>90</v>
      </c>
      <c r="M2607">
        <v>87</v>
      </c>
      <c r="N2607">
        <v>5.39</v>
      </c>
      <c r="O2607">
        <v>76</v>
      </c>
      <c r="P2607">
        <v>6.1</v>
      </c>
      <c r="S2607">
        <v>7.2</v>
      </c>
      <c r="T2607">
        <v>7.1</v>
      </c>
      <c r="W2607">
        <f t="shared" si="240"/>
        <v>1</v>
      </c>
      <c r="X2607">
        <f t="shared" si="241"/>
        <v>0</v>
      </c>
      <c r="Y2607">
        <f t="shared" si="242"/>
        <v>0</v>
      </c>
      <c r="Z2607">
        <f t="shared" si="243"/>
        <v>0</v>
      </c>
      <c r="AA2607">
        <f t="shared" si="244"/>
        <v>0</v>
      </c>
      <c r="AB2607">
        <f t="shared" si="245"/>
        <v>0</v>
      </c>
      <c r="AC2607">
        <v>48.7</v>
      </c>
    </row>
    <row r="2608" spans="1:29" x14ac:dyDescent="0.25">
      <c r="A2608" t="s">
        <v>25</v>
      </c>
      <c r="B2608" t="s">
        <v>76</v>
      </c>
      <c r="C2608">
        <v>2010</v>
      </c>
      <c r="D2608" t="s">
        <v>24</v>
      </c>
      <c r="E2608">
        <v>157</v>
      </c>
      <c r="F2608">
        <v>8</v>
      </c>
      <c r="G2608">
        <v>3.12</v>
      </c>
      <c r="H2608">
        <v>0</v>
      </c>
      <c r="I2608">
        <v>93</v>
      </c>
      <c r="J2608">
        <v>0</v>
      </c>
      <c r="K2608">
        <v>3.3</v>
      </c>
      <c r="L2608">
        <v>10</v>
      </c>
      <c r="M2608">
        <v>99</v>
      </c>
      <c r="O2608">
        <v>93</v>
      </c>
      <c r="P2608">
        <v>0.1</v>
      </c>
      <c r="S2608">
        <v>5.2</v>
      </c>
      <c r="T2608">
        <v>5.2</v>
      </c>
      <c r="W2608">
        <f t="shared" si="240"/>
        <v>0</v>
      </c>
      <c r="X2608">
        <f t="shared" si="241"/>
        <v>1</v>
      </c>
      <c r="Y2608">
        <f t="shared" si="242"/>
        <v>0</v>
      </c>
      <c r="Z2608">
        <f t="shared" si="243"/>
        <v>0</v>
      </c>
      <c r="AA2608">
        <f t="shared" si="244"/>
        <v>0</v>
      </c>
      <c r="AB2608">
        <f t="shared" si="245"/>
        <v>0</v>
      </c>
      <c r="AC2608">
        <v>69</v>
      </c>
    </row>
    <row r="2609" spans="1:29" x14ac:dyDescent="0.25">
      <c r="A2609" t="s">
        <v>38</v>
      </c>
      <c r="B2609" t="s">
        <v>151</v>
      </c>
      <c r="C2609">
        <v>2001</v>
      </c>
      <c r="D2609" t="s">
        <v>37</v>
      </c>
      <c r="E2609">
        <v>83</v>
      </c>
      <c r="F2609">
        <v>0</v>
      </c>
      <c r="G2609">
        <v>8.75</v>
      </c>
      <c r="H2609">
        <v>2205.9859499999998</v>
      </c>
      <c r="I2609">
        <v>9</v>
      </c>
      <c r="J2609">
        <v>65</v>
      </c>
      <c r="K2609">
        <v>59.6</v>
      </c>
      <c r="L2609">
        <v>0</v>
      </c>
      <c r="M2609">
        <v>82</v>
      </c>
      <c r="N2609">
        <v>7.58</v>
      </c>
      <c r="O2609">
        <v>9</v>
      </c>
      <c r="P2609">
        <v>0.1</v>
      </c>
      <c r="Q2609">
        <v>13882.856830000001</v>
      </c>
      <c r="S2609">
        <v>0.3</v>
      </c>
      <c r="T2609">
        <v>0.3</v>
      </c>
      <c r="U2609">
        <v>0.86799999999999999</v>
      </c>
      <c r="V2609">
        <v>17.399999999999999</v>
      </c>
      <c r="W2609">
        <f t="shared" si="240"/>
        <v>0</v>
      </c>
      <c r="X2609">
        <f t="shared" si="241"/>
        <v>0</v>
      </c>
      <c r="Y2609">
        <f t="shared" si="242"/>
        <v>1</v>
      </c>
      <c r="Z2609">
        <f t="shared" si="243"/>
        <v>0</v>
      </c>
      <c r="AA2609">
        <f t="shared" si="244"/>
        <v>0</v>
      </c>
      <c r="AB2609">
        <f t="shared" si="245"/>
        <v>1</v>
      </c>
      <c r="AC2609">
        <v>78.5</v>
      </c>
    </row>
    <row r="2610" spans="1:29" x14ac:dyDescent="0.25">
      <c r="A2610" t="s">
        <v>29</v>
      </c>
      <c r="B2610" t="s">
        <v>127</v>
      </c>
      <c r="C2610">
        <v>2011</v>
      </c>
      <c r="D2610" t="s">
        <v>24</v>
      </c>
      <c r="E2610">
        <v>161</v>
      </c>
      <c r="F2610">
        <v>2</v>
      </c>
      <c r="G2610">
        <v>0.01</v>
      </c>
      <c r="H2610">
        <v>36.115673659999999</v>
      </c>
      <c r="I2610">
        <v>98</v>
      </c>
      <c r="J2610">
        <v>0</v>
      </c>
      <c r="K2610">
        <v>6.9</v>
      </c>
      <c r="L2610">
        <v>2</v>
      </c>
      <c r="M2610">
        <v>98</v>
      </c>
      <c r="N2610">
        <v>4.7699999999999996</v>
      </c>
      <c r="O2610">
        <v>98</v>
      </c>
      <c r="P2610">
        <v>0.1</v>
      </c>
      <c r="Q2610">
        <v>562.54943400000002</v>
      </c>
      <c r="S2610">
        <v>5.6</v>
      </c>
      <c r="T2610">
        <v>5.4</v>
      </c>
      <c r="U2610">
        <v>0.75600000000000001</v>
      </c>
      <c r="V2610">
        <v>14</v>
      </c>
      <c r="W2610">
        <f t="shared" si="240"/>
        <v>1</v>
      </c>
      <c r="X2610">
        <f t="shared" si="241"/>
        <v>0</v>
      </c>
      <c r="Y2610">
        <f t="shared" si="242"/>
        <v>0</v>
      </c>
      <c r="Z2610">
        <f t="shared" si="243"/>
        <v>0</v>
      </c>
      <c r="AA2610">
        <f t="shared" si="244"/>
        <v>0</v>
      </c>
      <c r="AB2610">
        <f t="shared" si="245"/>
        <v>0</v>
      </c>
      <c r="AC2610">
        <v>71.3</v>
      </c>
    </row>
    <row r="2611" spans="1:29" x14ac:dyDescent="0.25">
      <c r="A2611" t="s">
        <v>29</v>
      </c>
      <c r="B2611" t="s">
        <v>182</v>
      </c>
      <c r="C2611">
        <v>2012</v>
      </c>
      <c r="D2611" t="s">
        <v>24</v>
      </c>
      <c r="E2611">
        <v>174</v>
      </c>
      <c r="F2611">
        <v>0</v>
      </c>
      <c r="G2611">
        <v>0.01</v>
      </c>
      <c r="H2611">
        <v>177.26339609999999</v>
      </c>
      <c r="I2611">
        <v>99</v>
      </c>
      <c r="J2611">
        <v>0</v>
      </c>
      <c r="K2611">
        <v>34.799999999999997</v>
      </c>
      <c r="L2611">
        <v>0</v>
      </c>
      <c r="M2611">
        <v>98</v>
      </c>
      <c r="N2611">
        <v>4.8</v>
      </c>
      <c r="O2611">
        <v>98</v>
      </c>
      <c r="P2611">
        <v>0.1</v>
      </c>
      <c r="Q2611">
        <v>12845.173629999999</v>
      </c>
      <c r="R2611">
        <v>8833</v>
      </c>
      <c r="S2611">
        <v>5.7</v>
      </c>
      <c r="T2611">
        <v>6.1</v>
      </c>
      <c r="U2611">
        <v>0.755</v>
      </c>
      <c r="V2611">
        <v>13.5</v>
      </c>
      <c r="W2611">
        <f t="shared" si="240"/>
        <v>1</v>
      </c>
      <c r="X2611">
        <f t="shared" si="241"/>
        <v>0</v>
      </c>
      <c r="Y2611">
        <f t="shared" si="242"/>
        <v>0</v>
      </c>
      <c r="Z2611">
        <f t="shared" si="243"/>
        <v>0</v>
      </c>
      <c r="AA2611">
        <f t="shared" si="244"/>
        <v>0</v>
      </c>
      <c r="AB2611">
        <f t="shared" si="245"/>
        <v>0</v>
      </c>
      <c r="AC2611">
        <v>72.7</v>
      </c>
    </row>
    <row r="2612" spans="1:29" x14ac:dyDescent="0.25">
      <c r="A2612" t="s">
        <v>32</v>
      </c>
      <c r="B2612" t="s">
        <v>174</v>
      </c>
      <c r="C2612">
        <v>2009</v>
      </c>
      <c r="D2612" t="s">
        <v>24</v>
      </c>
      <c r="E2612">
        <v>147</v>
      </c>
      <c r="F2612">
        <v>0</v>
      </c>
      <c r="G2612">
        <v>11.09</v>
      </c>
      <c r="H2612">
        <v>0</v>
      </c>
      <c r="I2612">
        <v>95</v>
      </c>
      <c r="J2612">
        <v>0</v>
      </c>
      <c r="K2612">
        <v>43</v>
      </c>
      <c r="L2612">
        <v>0</v>
      </c>
      <c r="M2612">
        <v>95</v>
      </c>
      <c r="N2612">
        <v>8.1199999999999992</v>
      </c>
      <c r="O2612">
        <v>95</v>
      </c>
      <c r="P2612">
        <v>0.1</v>
      </c>
      <c r="S2612">
        <v>4.3</v>
      </c>
      <c r="T2612">
        <v>4.4000000000000004</v>
      </c>
      <c r="U2612">
        <v>0.71699999999999997</v>
      </c>
      <c r="V2612">
        <v>12.7</v>
      </c>
      <c r="W2612">
        <f t="shared" si="240"/>
        <v>0</v>
      </c>
      <c r="X2612">
        <f t="shared" si="241"/>
        <v>0</v>
      </c>
      <c r="Y2612">
        <f t="shared" si="242"/>
        <v>0</v>
      </c>
      <c r="Z2612">
        <f t="shared" si="243"/>
        <v>0</v>
      </c>
      <c r="AA2612">
        <f t="shared" si="244"/>
        <v>0</v>
      </c>
      <c r="AB2612">
        <f t="shared" si="245"/>
        <v>0</v>
      </c>
      <c r="AC2612">
        <v>74.3</v>
      </c>
    </row>
    <row r="2613" spans="1:29" x14ac:dyDescent="0.25">
      <c r="A2613" t="s">
        <v>29</v>
      </c>
      <c r="B2613" t="s">
        <v>127</v>
      </c>
      <c r="C2613">
        <v>2012</v>
      </c>
      <c r="D2613" t="s">
        <v>24</v>
      </c>
      <c r="E2613">
        <v>133</v>
      </c>
      <c r="F2613">
        <v>2</v>
      </c>
      <c r="G2613">
        <v>0.01</v>
      </c>
      <c r="H2613">
        <v>0</v>
      </c>
      <c r="I2613">
        <v>98</v>
      </c>
      <c r="J2613">
        <v>320</v>
      </c>
      <c r="K2613">
        <v>61.8</v>
      </c>
      <c r="L2613">
        <v>2</v>
      </c>
      <c r="M2613">
        <v>98</v>
      </c>
      <c r="N2613">
        <v>4.3</v>
      </c>
      <c r="O2613">
        <v>98</v>
      </c>
      <c r="P2613">
        <v>0.1</v>
      </c>
      <c r="S2613">
        <v>5.6</v>
      </c>
      <c r="T2613">
        <v>5.4</v>
      </c>
      <c r="U2613">
        <v>0.70599999999999996</v>
      </c>
      <c r="V2613">
        <v>13.7</v>
      </c>
      <c r="W2613">
        <f t="shared" si="240"/>
        <v>1</v>
      </c>
      <c r="X2613">
        <f t="shared" si="241"/>
        <v>0</v>
      </c>
      <c r="Y2613">
        <f t="shared" si="242"/>
        <v>0</v>
      </c>
      <c r="Z2613">
        <f t="shared" si="243"/>
        <v>0</v>
      </c>
      <c r="AA2613">
        <f t="shared" si="244"/>
        <v>0</v>
      </c>
      <c r="AB2613">
        <f t="shared" si="245"/>
        <v>0</v>
      </c>
      <c r="AC2613">
        <v>72.900000000000006</v>
      </c>
    </row>
    <row r="2614" spans="1:29" x14ac:dyDescent="0.25">
      <c r="A2614" t="s">
        <v>27</v>
      </c>
      <c r="B2614" t="s">
        <v>45</v>
      </c>
      <c r="C2614">
        <v>2000</v>
      </c>
      <c r="D2614" t="s">
        <v>24</v>
      </c>
      <c r="E2614">
        <v>247</v>
      </c>
      <c r="F2614">
        <v>1</v>
      </c>
      <c r="G2614">
        <v>12.98</v>
      </c>
      <c r="H2614">
        <v>24.249478459999999</v>
      </c>
      <c r="I2614">
        <v>7</v>
      </c>
      <c r="J2614">
        <v>21</v>
      </c>
      <c r="K2614">
        <v>54.4</v>
      </c>
      <c r="L2614">
        <v>1</v>
      </c>
      <c r="M2614">
        <v>99</v>
      </c>
      <c r="N2614">
        <v>6.13</v>
      </c>
      <c r="O2614">
        <v>99</v>
      </c>
      <c r="P2614">
        <v>0.1</v>
      </c>
      <c r="Q2614">
        <v>1276.2883400000001</v>
      </c>
      <c r="R2614">
        <v>997961</v>
      </c>
      <c r="S2614">
        <v>2.7</v>
      </c>
      <c r="T2614">
        <v>2.8</v>
      </c>
      <c r="U2614">
        <v>0.67500000000000004</v>
      </c>
      <c r="V2614">
        <v>13.1</v>
      </c>
      <c r="W2614">
        <f t="shared" si="240"/>
        <v>0</v>
      </c>
      <c r="X2614">
        <f t="shared" si="241"/>
        <v>0</v>
      </c>
      <c r="Y2614">
        <f t="shared" si="242"/>
        <v>0</v>
      </c>
      <c r="Z2614">
        <f t="shared" si="243"/>
        <v>0</v>
      </c>
      <c r="AA2614">
        <f t="shared" si="244"/>
        <v>1</v>
      </c>
      <c r="AB2614">
        <f t="shared" si="245"/>
        <v>0</v>
      </c>
      <c r="AC2614">
        <v>68</v>
      </c>
    </row>
    <row r="2615" spans="1:29" x14ac:dyDescent="0.25">
      <c r="A2615" t="s">
        <v>29</v>
      </c>
      <c r="B2615" t="s">
        <v>214</v>
      </c>
      <c r="C2615">
        <v>2010</v>
      </c>
      <c r="D2615" t="s">
        <v>24</v>
      </c>
      <c r="E2615">
        <v>36</v>
      </c>
      <c r="F2615">
        <v>89</v>
      </c>
      <c r="G2615">
        <v>4.1900000000000004</v>
      </c>
      <c r="H2615">
        <v>0</v>
      </c>
      <c r="I2615">
        <v>91</v>
      </c>
      <c r="J2615">
        <v>167</v>
      </c>
      <c r="K2615">
        <v>2.7</v>
      </c>
      <c r="L2615">
        <v>131</v>
      </c>
      <c r="M2615">
        <v>94</v>
      </c>
      <c r="N2615">
        <v>5.3</v>
      </c>
      <c r="O2615">
        <v>91</v>
      </c>
      <c r="P2615">
        <v>4.5999999999999996</v>
      </c>
      <c r="S2615">
        <v>7.1</v>
      </c>
      <c r="T2615">
        <v>7.1</v>
      </c>
      <c r="W2615">
        <f t="shared" si="240"/>
        <v>1</v>
      </c>
      <c r="X2615">
        <f t="shared" si="241"/>
        <v>0</v>
      </c>
      <c r="Y2615">
        <f t="shared" si="242"/>
        <v>0</v>
      </c>
      <c r="Z2615">
        <f t="shared" si="243"/>
        <v>0</v>
      </c>
      <c r="AA2615">
        <f t="shared" si="244"/>
        <v>0</v>
      </c>
      <c r="AB2615">
        <f t="shared" si="245"/>
        <v>0</v>
      </c>
      <c r="AC2615">
        <v>57.5</v>
      </c>
    </row>
    <row r="2616" spans="1:29" x14ac:dyDescent="0.25">
      <c r="A2616" t="s">
        <v>25</v>
      </c>
      <c r="B2616" t="s">
        <v>42</v>
      </c>
      <c r="C2616">
        <v>2003</v>
      </c>
      <c r="D2616" t="s">
        <v>24</v>
      </c>
      <c r="E2616">
        <v>85</v>
      </c>
      <c r="F2616">
        <v>0</v>
      </c>
      <c r="G2616">
        <v>2.16</v>
      </c>
      <c r="H2616">
        <v>1214.5581669999999</v>
      </c>
      <c r="I2616">
        <v>98</v>
      </c>
      <c r="J2616">
        <v>12</v>
      </c>
      <c r="K2616">
        <v>55.2</v>
      </c>
      <c r="L2616">
        <v>0</v>
      </c>
      <c r="M2616">
        <v>97</v>
      </c>
      <c r="N2616">
        <v>3.74</v>
      </c>
      <c r="O2616">
        <v>97</v>
      </c>
      <c r="P2616">
        <v>0.1</v>
      </c>
      <c r="Q2616">
        <v>14221.99259</v>
      </c>
      <c r="S2616">
        <v>6.1</v>
      </c>
      <c r="T2616">
        <v>5.9</v>
      </c>
      <c r="U2616">
        <v>0.79800000000000004</v>
      </c>
      <c r="V2616">
        <v>13.7</v>
      </c>
      <c r="W2616">
        <f t="shared" si="240"/>
        <v>0</v>
      </c>
      <c r="X2616">
        <f t="shared" si="241"/>
        <v>1</v>
      </c>
      <c r="Y2616">
        <f t="shared" si="242"/>
        <v>0</v>
      </c>
      <c r="Z2616">
        <f t="shared" si="243"/>
        <v>0</v>
      </c>
      <c r="AA2616">
        <f t="shared" si="244"/>
        <v>0</v>
      </c>
      <c r="AB2616">
        <f t="shared" si="245"/>
        <v>0</v>
      </c>
      <c r="AC2616">
        <v>75</v>
      </c>
    </row>
    <row r="2617" spans="1:29" x14ac:dyDescent="0.25">
      <c r="A2617" t="s">
        <v>34</v>
      </c>
      <c r="B2617" t="s">
        <v>65</v>
      </c>
      <c r="C2617">
        <v>2009</v>
      </c>
      <c r="D2617" t="s">
        <v>24</v>
      </c>
      <c r="E2617">
        <v>91</v>
      </c>
      <c r="F2617">
        <v>2</v>
      </c>
      <c r="G2617">
        <v>7.67</v>
      </c>
      <c r="H2617">
        <v>181.52592300000001</v>
      </c>
      <c r="I2617">
        <v>94</v>
      </c>
      <c r="J2617">
        <v>1</v>
      </c>
      <c r="K2617">
        <v>59.9</v>
      </c>
      <c r="L2617">
        <v>2</v>
      </c>
      <c r="M2617">
        <v>94</v>
      </c>
      <c r="N2617">
        <v>7.39</v>
      </c>
      <c r="O2617">
        <v>94</v>
      </c>
      <c r="P2617">
        <v>0.1</v>
      </c>
      <c r="Q2617">
        <v>1243.3282400000001</v>
      </c>
      <c r="R2617">
        <v>16829442</v>
      </c>
      <c r="S2617">
        <v>0.8</v>
      </c>
      <c r="T2617">
        <v>0.9</v>
      </c>
      <c r="U2617">
        <v>0.81599999999999995</v>
      </c>
      <c r="V2617">
        <v>15.3</v>
      </c>
      <c r="W2617">
        <f t="shared" si="240"/>
        <v>0</v>
      </c>
      <c r="X2617">
        <f t="shared" si="241"/>
        <v>0</v>
      </c>
      <c r="Y2617">
        <f t="shared" si="242"/>
        <v>0</v>
      </c>
      <c r="Z2617">
        <f t="shared" si="243"/>
        <v>1</v>
      </c>
      <c r="AA2617">
        <f t="shared" si="244"/>
        <v>0</v>
      </c>
      <c r="AB2617">
        <f t="shared" si="245"/>
        <v>0</v>
      </c>
      <c r="AC2617">
        <v>79.3</v>
      </c>
    </row>
    <row r="2618" spans="1:29" x14ac:dyDescent="0.25">
      <c r="A2618" t="s">
        <v>29</v>
      </c>
      <c r="B2618" t="s">
        <v>92</v>
      </c>
      <c r="C2618">
        <v>2000</v>
      </c>
      <c r="D2618" t="s">
        <v>24</v>
      </c>
      <c r="E2618">
        <v>296</v>
      </c>
      <c r="F2618">
        <v>2</v>
      </c>
      <c r="G2618">
        <v>8.8699999999999992</v>
      </c>
      <c r="H2618">
        <v>218.1727473</v>
      </c>
      <c r="J2618">
        <v>15</v>
      </c>
      <c r="K2618">
        <v>28.1</v>
      </c>
      <c r="L2618">
        <v>3</v>
      </c>
      <c r="M2618">
        <v>44</v>
      </c>
      <c r="N2618">
        <v>2.89</v>
      </c>
      <c r="O2618">
        <v>45</v>
      </c>
      <c r="P2618">
        <v>9.5</v>
      </c>
      <c r="Q2618">
        <v>4116.4669299999996</v>
      </c>
      <c r="R2618">
        <v>1231122</v>
      </c>
      <c r="S2618">
        <v>8</v>
      </c>
      <c r="T2618">
        <v>7.8</v>
      </c>
      <c r="U2618">
        <v>0.63700000000000001</v>
      </c>
      <c r="V2618">
        <v>12.2</v>
      </c>
      <c r="W2618">
        <f t="shared" si="240"/>
        <v>1</v>
      </c>
      <c r="X2618">
        <f t="shared" si="241"/>
        <v>0</v>
      </c>
      <c r="Y2618">
        <f t="shared" si="242"/>
        <v>0</v>
      </c>
      <c r="Z2618">
        <f t="shared" si="243"/>
        <v>0</v>
      </c>
      <c r="AA2618">
        <f t="shared" si="244"/>
        <v>0</v>
      </c>
      <c r="AB2618">
        <f t="shared" si="245"/>
        <v>0</v>
      </c>
      <c r="AC2618">
        <v>61</v>
      </c>
    </row>
    <row r="2619" spans="1:29" x14ac:dyDescent="0.25">
      <c r="A2619" t="s">
        <v>25</v>
      </c>
      <c r="B2619" t="s">
        <v>132</v>
      </c>
      <c r="C2619">
        <v>2015</v>
      </c>
      <c r="D2619" t="s">
        <v>24</v>
      </c>
      <c r="E2619">
        <v>123</v>
      </c>
      <c r="F2619">
        <v>4</v>
      </c>
      <c r="H2619">
        <v>0</v>
      </c>
      <c r="I2619">
        <v>99</v>
      </c>
      <c r="J2619">
        <v>1318</v>
      </c>
      <c r="K2619">
        <v>4.5999999999999996</v>
      </c>
      <c r="L2619">
        <v>4</v>
      </c>
      <c r="M2619">
        <v>99</v>
      </c>
      <c r="O2619">
        <v>99</v>
      </c>
      <c r="P2619">
        <v>0.1</v>
      </c>
      <c r="Q2619">
        <v>9643.6446830000004</v>
      </c>
      <c r="R2619">
        <v>3723155</v>
      </c>
      <c r="S2619">
        <v>7.5</v>
      </c>
      <c r="T2619">
        <v>7.3</v>
      </c>
      <c r="U2619">
        <v>0.78700000000000003</v>
      </c>
      <c r="V2619">
        <v>13.1</v>
      </c>
      <c r="W2619">
        <f t="shared" si="240"/>
        <v>0</v>
      </c>
      <c r="X2619">
        <f t="shared" si="241"/>
        <v>1</v>
      </c>
      <c r="Y2619">
        <f t="shared" si="242"/>
        <v>0</v>
      </c>
      <c r="Z2619">
        <f t="shared" si="243"/>
        <v>0</v>
      </c>
      <c r="AA2619">
        <f t="shared" si="244"/>
        <v>0</v>
      </c>
      <c r="AB2619">
        <f t="shared" si="245"/>
        <v>0</v>
      </c>
      <c r="AC2619">
        <v>75</v>
      </c>
    </row>
    <row r="2620" spans="1:29" x14ac:dyDescent="0.25">
      <c r="A2620" t="s">
        <v>29</v>
      </c>
      <c r="B2620" t="s">
        <v>79</v>
      </c>
      <c r="C2620">
        <v>2001</v>
      </c>
      <c r="D2620" t="s">
        <v>24</v>
      </c>
      <c r="E2620">
        <v>323</v>
      </c>
      <c r="F2620">
        <v>2</v>
      </c>
      <c r="G2620">
        <v>0.95</v>
      </c>
      <c r="H2620">
        <v>92.497894799999997</v>
      </c>
      <c r="J2620">
        <v>79</v>
      </c>
      <c r="K2620">
        <v>28.6</v>
      </c>
      <c r="L2620">
        <v>2</v>
      </c>
      <c r="M2620">
        <v>49</v>
      </c>
      <c r="N2620">
        <v>5.37</v>
      </c>
      <c r="O2620">
        <v>53</v>
      </c>
      <c r="P2620">
        <v>4.3</v>
      </c>
      <c r="Q2620">
        <v>781.23221960000001</v>
      </c>
      <c r="R2620">
        <v>732711</v>
      </c>
      <c r="S2620">
        <v>6.3</v>
      </c>
      <c r="T2620">
        <v>6.1</v>
      </c>
      <c r="U2620">
        <v>0.36299999999999999</v>
      </c>
      <c r="V2620">
        <v>2.9</v>
      </c>
      <c r="W2620">
        <f t="shared" si="240"/>
        <v>1</v>
      </c>
      <c r="X2620">
        <f t="shared" si="241"/>
        <v>0</v>
      </c>
      <c r="Y2620">
        <f t="shared" si="242"/>
        <v>0</v>
      </c>
      <c r="Z2620">
        <f t="shared" si="243"/>
        <v>0</v>
      </c>
      <c r="AA2620">
        <f t="shared" si="244"/>
        <v>0</v>
      </c>
      <c r="AB2620">
        <f t="shared" si="245"/>
        <v>0</v>
      </c>
      <c r="AC2620">
        <v>57.7</v>
      </c>
    </row>
    <row r="2621" spans="1:29" x14ac:dyDescent="0.25">
      <c r="A2621" t="s">
        <v>29</v>
      </c>
      <c r="B2621" t="s">
        <v>144</v>
      </c>
      <c r="C2621">
        <v>2006</v>
      </c>
      <c r="D2621" t="s">
        <v>24</v>
      </c>
      <c r="E2621">
        <v>133</v>
      </c>
      <c r="F2621">
        <v>22</v>
      </c>
      <c r="G2621">
        <v>0.57999999999999996</v>
      </c>
      <c r="H2621">
        <v>127.7632005</v>
      </c>
      <c r="I2621">
        <v>95</v>
      </c>
      <c r="J2621">
        <v>1217</v>
      </c>
      <c r="K2621">
        <v>49.9</v>
      </c>
      <c r="L2621">
        <v>25</v>
      </c>
      <c r="M2621">
        <v>97</v>
      </c>
      <c r="N2621">
        <v>5.23</v>
      </c>
      <c r="O2621">
        <v>97</v>
      </c>
      <c r="P2621">
        <v>0.1</v>
      </c>
      <c r="Q2621">
        <v>2191.4785670000001</v>
      </c>
      <c r="R2621">
        <v>3869346</v>
      </c>
      <c r="S2621">
        <v>6.4</v>
      </c>
      <c r="T2621">
        <v>6.3</v>
      </c>
      <c r="U2621">
        <v>0.57499999999999996</v>
      </c>
      <c r="V2621">
        <v>10</v>
      </c>
      <c r="W2621">
        <f t="shared" si="240"/>
        <v>1</v>
      </c>
      <c r="X2621">
        <f t="shared" si="241"/>
        <v>0</v>
      </c>
      <c r="Y2621">
        <f t="shared" si="242"/>
        <v>0</v>
      </c>
      <c r="Z2621">
        <f t="shared" si="243"/>
        <v>0</v>
      </c>
      <c r="AA2621">
        <f t="shared" si="244"/>
        <v>0</v>
      </c>
      <c r="AB2621">
        <f t="shared" si="245"/>
        <v>0</v>
      </c>
      <c r="AC2621">
        <v>71</v>
      </c>
    </row>
    <row r="2622" spans="1:29" x14ac:dyDescent="0.25">
      <c r="A2622" t="s">
        <v>29</v>
      </c>
      <c r="B2622" t="s">
        <v>63</v>
      </c>
      <c r="C2622">
        <v>2001</v>
      </c>
      <c r="D2622" t="s">
        <v>24</v>
      </c>
      <c r="E2622">
        <v>54</v>
      </c>
      <c r="F2622">
        <v>17</v>
      </c>
      <c r="G2622">
        <v>1.52</v>
      </c>
      <c r="H2622">
        <v>33.653156969999998</v>
      </c>
      <c r="J2622">
        <v>2837</v>
      </c>
      <c r="K2622">
        <v>16.8</v>
      </c>
      <c r="L2622">
        <v>25</v>
      </c>
      <c r="M2622">
        <v>4</v>
      </c>
      <c r="N2622">
        <v>3.95</v>
      </c>
      <c r="O2622">
        <v>4</v>
      </c>
      <c r="P2622">
        <v>13.9</v>
      </c>
      <c r="Q2622">
        <v>243.15864859999999</v>
      </c>
      <c r="R2622">
        <v>383223</v>
      </c>
      <c r="S2622">
        <v>1.4</v>
      </c>
      <c r="T2622">
        <v>1.4</v>
      </c>
      <c r="U2622">
        <v>0.314</v>
      </c>
      <c r="V2622">
        <v>5.3</v>
      </c>
      <c r="W2622">
        <f t="shared" si="240"/>
        <v>1</v>
      </c>
      <c r="X2622">
        <f t="shared" si="241"/>
        <v>0</v>
      </c>
      <c r="Y2622">
        <f t="shared" si="242"/>
        <v>0</v>
      </c>
      <c r="Z2622">
        <f t="shared" si="243"/>
        <v>0</v>
      </c>
      <c r="AA2622">
        <f t="shared" si="244"/>
        <v>0</v>
      </c>
      <c r="AB2622">
        <f t="shared" si="245"/>
        <v>0</v>
      </c>
      <c r="AC2622">
        <v>45.6</v>
      </c>
    </row>
    <row r="2623" spans="1:29" x14ac:dyDescent="0.25">
      <c r="A2623" t="s">
        <v>25</v>
      </c>
      <c r="B2623" t="s">
        <v>199</v>
      </c>
      <c r="C2623">
        <v>2003</v>
      </c>
      <c r="D2623" t="s">
        <v>24</v>
      </c>
      <c r="E2623">
        <v>182</v>
      </c>
      <c r="F2623">
        <v>11</v>
      </c>
      <c r="G2623">
        <v>0.36</v>
      </c>
      <c r="H2623">
        <v>13.257239970000001</v>
      </c>
      <c r="I2623">
        <v>58</v>
      </c>
      <c r="J2623">
        <v>2144</v>
      </c>
      <c r="K2623">
        <v>32.5</v>
      </c>
      <c r="L2623">
        <v>14</v>
      </c>
      <c r="M2623">
        <v>82</v>
      </c>
      <c r="N2623">
        <v>4.46</v>
      </c>
      <c r="O2623">
        <v>85</v>
      </c>
      <c r="P2623">
        <v>0.3</v>
      </c>
      <c r="Q2623">
        <v>236.314438</v>
      </c>
      <c r="R2623">
        <v>6576877</v>
      </c>
      <c r="S2623">
        <v>4</v>
      </c>
      <c r="T2623">
        <v>4</v>
      </c>
      <c r="U2623">
        <v>0.55300000000000005</v>
      </c>
      <c r="V2623">
        <v>10.1</v>
      </c>
      <c r="W2623">
        <f t="shared" si="240"/>
        <v>0</v>
      </c>
      <c r="X2623">
        <f t="shared" si="241"/>
        <v>1</v>
      </c>
      <c r="Y2623">
        <f t="shared" si="242"/>
        <v>0</v>
      </c>
      <c r="Z2623">
        <f t="shared" si="243"/>
        <v>0</v>
      </c>
      <c r="AA2623">
        <f t="shared" si="244"/>
        <v>0</v>
      </c>
      <c r="AB2623">
        <f t="shared" si="245"/>
        <v>0</v>
      </c>
      <c r="AC2623">
        <v>65.2</v>
      </c>
    </row>
    <row r="2624" spans="1:29" x14ac:dyDescent="0.25">
      <c r="A2624" t="s">
        <v>27</v>
      </c>
      <c r="B2624" t="s">
        <v>78</v>
      </c>
      <c r="C2624">
        <v>2015</v>
      </c>
      <c r="D2624" t="s">
        <v>37</v>
      </c>
      <c r="E2624">
        <v>71</v>
      </c>
      <c r="F2624">
        <v>0</v>
      </c>
      <c r="H2624">
        <v>0</v>
      </c>
      <c r="J2624">
        <v>9</v>
      </c>
      <c r="K2624">
        <v>58.8</v>
      </c>
      <c r="L2624">
        <v>0</v>
      </c>
      <c r="M2624">
        <v>93</v>
      </c>
      <c r="O2624">
        <v>93</v>
      </c>
      <c r="P2624">
        <v>0.1</v>
      </c>
      <c r="Q2624">
        <v>5314.6441599999998</v>
      </c>
      <c r="R2624">
        <v>5683483</v>
      </c>
      <c r="S2624">
        <v>1.1000000000000001</v>
      </c>
      <c r="T2624">
        <v>0.9</v>
      </c>
      <c r="U2624">
        <v>0.92300000000000004</v>
      </c>
      <c r="V2624">
        <v>19.2</v>
      </c>
      <c r="W2624">
        <f t="shared" si="240"/>
        <v>0</v>
      </c>
      <c r="X2624">
        <f t="shared" si="241"/>
        <v>0</v>
      </c>
      <c r="Y2624">
        <f t="shared" si="242"/>
        <v>0</v>
      </c>
      <c r="Z2624">
        <f t="shared" si="243"/>
        <v>0</v>
      </c>
      <c r="AA2624">
        <f t="shared" si="244"/>
        <v>1</v>
      </c>
      <c r="AB2624">
        <f t="shared" si="245"/>
        <v>1</v>
      </c>
      <c r="AC2624">
        <v>86</v>
      </c>
    </row>
    <row r="2625" spans="1:29" x14ac:dyDescent="0.25">
      <c r="A2625" t="s">
        <v>29</v>
      </c>
      <c r="B2625" t="s">
        <v>83</v>
      </c>
      <c r="C2625">
        <v>2000</v>
      </c>
      <c r="D2625" t="s">
        <v>24</v>
      </c>
      <c r="E2625">
        <v>171</v>
      </c>
      <c r="F2625">
        <v>65</v>
      </c>
      <c r="G2625">
        <v>0.14000000000000001</v>
      </c>
      <c r="H2625">
        <v>0</v>
      </c>
      <c r="I2625">
        <v>98</v>
      </c>
      <c r="J2625">
        <v>2633</v>
      </c>
      <c r="K2625">
        <v>5.7</v>
      </c>
      <c r="L2625">
        <v>82</v>
      </c>
      <c r="M2625">
        <v>98</v>
      </c>
      <c r="N2625">
        <v>5.55</v>
      </c>
      <c r="O2625">
        <v>98</v>
      </c>
      <c r="P2625">
        <v>0.1</v>
      </c>
      <c r="S2625">
        <v>3.6</v>
      </c>
      <c r="T2625">
        <v>3.5</v>
      </c>
      <c r="U2625">
        <v>0.60599999999999998</v>
      </c>
      <c r="V2625">
        <v>11</v>
      </c>
      <c r="W2625">
        <f t="shared" si="240"/>
        <v>1</v>
      </c>
      <c r="X2625">
        <f t="shared" si="241"/>
        <v>0</v>
      </c>
      <c r="Y2625">
        <f t="shared" si="242"/>
        <v>0</v>
      </c>
      <c r="Z2625">
        <f t="shared" si="243"/>
        <v>0</v>
      </c>
      <c r="AA2625">
        <f t="shared" si="244"/>
        <v>0</v>
      </c>
      <c r="AB2625">
        <f t="shared" si="245"/>
        <v>0</v>
      </c>
      <c r="AC2625">
        <v>68.8</v>
      </c>
    </row>
    <row r="2626" spans="1:29" x14ac:dyDescent="0.25">
      <c r="A2626" t="s">
        <v>29</v>
      </c>
      <c r="B2626" t="s">
        <v>83</v>
      </c>
      <c r="C2626">
        <v>2006</v>
      </c>
      <c r="D2626" t="s">
        <v>24</v>
      </c>
      <c r="E2626">
        <v>175</v>
      </c>
      <c r="F2626">
        <v>55</v>
      </c>
      <c r="G2626">
        <v>0.18</v>
      </c>
      <c r="H2626">
        <v>0</v>
      </c>
      <c r="I2626">
        <v>98</v>
      </c>
      <c r="J2626">
        <v>953</v>
      </c>
      <c r="K2626">
        <v>54.2</v>
      </c>
      <c r="L2626">
        <v>66</v>
      </c>
      <c r="M2626">
        <v>98</v>
      </c>
      <c r="N2626">
        <v>5.24</v>
      </c>
      <c r="O2626">
        <v>98</v>
      </c>
      <c r="P2626">
        <v>0.1</v>
      </c>
      <c r="S2626">
        <v>3.2</v>
      </c>
      <c r="T2626">
        <v>3.1</v>
      </c>
      <c r="U2626">
        <v>0.63600000000000001</v>
      </c>
      <c r="V2626">
        <v>11.5</v>
      </c>
      <c r="W2626">
        <f t="shared" si="240"/>
        <v>1</v>
      </c>
      <c r="X2626">
        <f t="shared" si="241"/>
        <v>0</v>
      </c>
      <c r="Y2626">
        <f t="shared" si="242"/>
        <v>0</v>
      </c>
      <c r="Z2626">
        <f t="shared" si="243"/>
        <v>0</v>
      </c>
      <c r="AA2626">
        <f t="shared" si="244"/>
        <v>0</v>
      </c>
      <c r="AB2626">
        <f t="shared" si="245"/>
        <v>0</v>
      </c>
      <c r="AC2626">
        <v>69.5</v>
      </c>
    </row>
    <row r="2627" spans="1:29" x14ac:dyDescent="0.25">
      <c r="A2627" t="s">
        <v>25</v>
      </c>
      <c r="B2627" t="s">
        <v>115</v>
      </c>
      <c r="C2627">
        <v>2008</v>
      </c>
      <c r="D2627" t="s">
        <v>37</v>
      </c>
      <c r="E2627">
        <v>66</v>
      </c>
      <c r="F2627">
        <v>3</v>
      </c>
      <c r="G2627">
        <v>7.11</v>
      </c>
      <c r="H2627">
        <v>7313.1754179999998</v>
      </c>
      <c r="J2627">
        <v>11015</v>
      </c>
      <c r="K2627">
        <v>25.9</v>
      </c>
      <c r="L2627">
        <v>4</v>
      </c>
      <c r="M2627">
        <v>98</v>
      </c>
      <c r="N2627">
        <v>8.6</v>
      </c>
      <c r="O2627">
        <v>98</v>
      </c>
      <c r="P2627">
        <v>0.1</v>
      </c>
      <c r="Q2627">
        <v>39339.297570000002</v>
      </c>
      <c r="R2627">
        <v>12863</v>
      </c>
      <c r="S2627">
        <v>1.8</v>
      </c>
      <c r="T2627">
        <v>1.5</v>
      </c>
      <c r="U2627">
        <v>0.88</v>
      </c>
      <c r="V2627">
        <v>15</v>
      </c>
      <c r="W2627">
        <f t="shared" ref="W2627:W2690" si="246">IF(A2627="Africa",1,0)</f>
        <v>0</v>
      </c>
      <c r="X2627">
        <f t="shared" ref="X2627:X2690" si="247">IF(A2627="Asia",1,0)</f>
        <v>1</v>
      </c>
      <c r="Y2627">
        <f t="shared" ref="Y2627:Y2690" si="248">IF(A2627="Oceania",1,0)</f>
        <v>0</v>
      </c>
      <c r="Z2627">
        <f t="shared" ref="Z2627:Z2690" si="249">IF(A2627="South America",1,0)</f>
        <v>0</v>
      </c>
      <c r="AA2627">
        <f t="shared" ref="AA2627:AA2690" si="250">IF(A2627="Europe",1,0)</f>
        <v>0</v>
      </c>
      <c r="AB2627">
        <f t="shared" ref="AB2627:AB2690" si="251">IF(D2627="Developed",1,0)</f>
        <v>1</v>
      </c>
      <c r="AC2627">
        <v>82.7</v>
      </c>
    </row>
    <row r="2628" spans="1:29" x14ac:dyDescent="0.25">
      <c r="A2628" t="s">
        <v>27</v>
      </c>
      <c r="B2628" t="s">
        <v>78</v>
      </c>
      <c r="C2628">
        <v>2007</v>
      </c>
      <c r="D2628" t="s">
        <v>37</v>
      </c>
      <c r="E2628">
        <v>93</v>
      </c>
      <c r="F2628">
        <v>0</v>
      </c>
      <c r="G2628">
        <v>10.99</v>
      </c>
      <c r="H2628">
        <v>9703.0681210000002</v>
      </c>
      <c r="J2628">
        <v>2</v>
      </c>
      <c r="K2628">
        <v>55.9</v>
      </c>
      <c r="L2628">
        <v>0</v>
      </c>
      <c r="M2628">
        <v>87</v>
      </c>
      <c r="N2628">
        <v>9.99</v>
      </c>
      <c r="O2628">
        <v>87</v>
      </c>
      <c r="P2628">
        <v>0.1</v>
      </c>
      <c r="Q2628">
        <v>58487.451000000001</v>
      </c>
      <c r="R2628">
        <v>5461438</v>
      </c>
      <c r="S2628">
        <v>1.2</v>
      </c>
      <c r="T2628">
        <v>0.9</v>
      </c>
      <c r="U2628">
        <v>0.90400000000000003</v>
      </c>
      <c r="V2628">
        <v>16.7</v>
      </c>
      <c r="W2628">
        <f t="shared" si="246"/>
        <v>0</v>
      </c>
      <c r="X2628">
        <f t="shared" si="247"/>
        <v>0</v>
      </c>
      <c r="Y2628">
        <f t="shared" si="248"/>
        <v>0</v>
      </c>
      <c r="Z2628">
        <f t="shared" si="249"/>
        <v>0</v>
      </c>
      <c r="AA2628">
        <f t="shared" si="250"/>
        <v>1</v>
      </c>
      <c r="AB2628">
        <f t="shared" si="251"/>
        <v>1</v>
      </c>
      <c r="AC2628">
        <v>78.400000000000006</v>
      </c>
    </row>
    <row r="2629" spans="1:29" x14ac:dyDescent="0.25">
      <c r="A2629" t="s">
        <v>27</v>
      </c>
      <c r="B2629" t="s">
        <v>113</v>
      </c>
      <c r="C2629">
        <v>2000</v>
      </c>
      <c r="D2629" t="s">
        <v>37</v>
      </c>
      <c r="E2629">
        <v>77</v>
      </c>
      <c r="F2629">
        <v>3</v>
      </c>
      <c r="G2629">
        <v>9.7799999999999994</v>
      </c>
      <c r="H2629">
        <v>31.505822040000002</v>
      </c>
      <c r="I2629">
        <v>94</v>
      </c>
      <c r="J2629">
        <v>1457</v>
      </c>
      <c r="K2629">
        <v>55</v>
      </c>
      <c r="L2629">
        <v>3</v>
      </c>
      <c r="M2629">
        <v>97</v>
      </c>
      <c r="N2629">
        <v>7.91</v>
      </c>
      <c r="O2629">
        <v>87</v>
      </c>
      <c r="P2629">
        <v>0.1</v>
      </c>
      <c r="Q2629">
        <v>251.24260000000001</v>
      </c>
      <c r="R2629">
        <v>5694218</v>
      </c>
      <c r="S2629">
        <v>0.5</v>
      </c>
      <c r="T2629">
        <v>0.5</v>
      </c>
      <c r="U2629">
        <v>0.82299999999999995</v>
      </c>
      <c r="V2629">
        <v>14.8</v>
      </c>
      <c r="W2629">
        <f t="shared" si="246"/>
        <v>0</v>
      </c>
      <c r="X2629">
        <f t="shared" si="247"/>
        <v>0</v>
      </c>
      <c r="Y2629">
        <f t="shared" si="248"/>
        <v>0</v>
      </c>
      <c r="Z2629">
        <f t="shared" si="249"/>
        <v>0</v>
      </c>
      <c r="AA2629">
        <f t="shared" si="250"/>
        <v>1</v>
      </c>
      <c r="AB2629">
        <f t="shared" si="251"/>
        <v>1</v>
      </c>
      <c r="AC2629">
        <v>79.400000000000006</v>
      </c>
    </row>
    <row r="2630" spans="1:29" x14ac:dyDescent="0.25">
      <c r="A2630" t="s">
        <v>25</v>
      </c>
      <c r="B2630" t="s">
        <v>221</v>
      </c>
      <c r="C2630">
        <v>2000</v>
      </c>
      <c r="D2630" t="s">
        <v>24</v>
      </c>
      <c r="E2630">
        <v>252</v>
      </c>
      <c r="F2630">
        <v>48</v>
      </c>
      <c r="G2630">
        <v>7.0000000000000007E-2</v>
      </c>
      <c r="H2630">
        <v>0</v>
      </c>
      <c r="I2630">
        <v>14</v>
      </c>
      <c r="J2630">
        <v>0</v>
      </c>
      <c r="K2630">
        <v>31.2</v>
      </c>
      <c r="L2630">
        <v>66</v>
      </c>
      <c r="M2630">
        <v>74</v>
      </c>
      <c r="N2630">
        <v>4.1399999999999997</v>
      </c>
      <c r="O2630">
        <v>74</v>
      </c>
      <c r="P2630">
        <v>0.1</v>
      </c>
      <c r="S2630">
        <v>14.1</v>
      </c>
      <c r="T2630">
        <v>14.1</v>
      </c>
      <c r="U2630">
        <v>0.436</v>
      </c>
      <c r="V2630">
        <v>7.7</v>
      </c>
      <c r="W2630">
        <f t="shared" si="246"/>
        <v>0</v>
      </c>
      <c r="X2630">
        <f t="shared" si="247"/>
        <v>1</v>
      </c>
      <c r="Y2630">
        <f t="shared" si="248"/>
        <v>0</v>
      </c>
      <c r="Z2630">
        <f t="shared" si="249"/>
        <v>0</v>
      </c>
      <c r="AA2630">
        <f t="shared" si="250"/>
        <v>0</v>
      </c>
      <c r="AB2630">
        <f t="shared" si="251"/>
        <v>0</v>
      </c>
      <c r="AC2630">
        <v>68</v>
      </c>
    </row>
    <row r="2631" spans="1:29" x14ac:dyDescent="0.25">
      <c r="A2631" t="s">
        <v>34</v>
      </c>
      <c r="B2631" t="s">
        <v>219</v>
      </c>
      <c r="C2631">
        <v>2013</v>
      </c>
      <c r="D2631" t="s">
        <v>24</v>
      </c>
      <c r="E2631">
        <v>159</v>
      </c>
      <c r="F2631">
        <v>9</v>
      </c>
      <c r="G2631">
        <v>6.71</v>
      </c>
      <c r="H2631">
        <v>0</v>
      </c>
      <c r="I2631">
        <v>82</v>
      </c>
      <c r="J2631">
        <v>0</v>
      </c>
      <c r="K2631">
        <v>61</v>
      </c>
      <c r="L2631">
        <v>10</v>
      </c>
      <c r="M2631">
        <v>82</v>
      </c>
      <c r="N2631">
        <v>4.9400000000000004</v>
      </c>
      <c r="O2631">
        <v>82</v>
      </c>
      <c r="P2631">
        <v>0.1</v>
      </c>
      <c r="S2631">
        <v>1.6</v>
      </c>
      <c r="T2631">
        <v>1.5</v>
      </c>
      <c r="U2631">
        <v>0.77</v>
      </c>
      <c r="V2631">
        <v>14.2</v>
      </c>
      <c r="W2631">
        <f t="shared" si="246"/>
        <v>0</v>
      </c>
      <c r="X2631">
        <f t="shared" si="247"/>
        <v>0</v>
      </c>
      <c r="Y2631">
        <f t="shared" si="248"/>
        <v>0</v>
      </c>
      <c r="Z2631">
        <f t="shared" si="249"/>
        <v>1</v>
      </c>
      <c r="AA2631">
        <f t="shared" si="250"/>
        <v>0</v>
      </c>
      <c r="AB2631">
        <f t="shared" si="251"/>
        <v>0</v>
      </c>
      <c r="AC2631">
        <v>73.8</v>
      </c>
    </row>
    <row r="2632" spans="1:29" x14ac:dyDescent="0.25">
      <c r="A2632" t="s">
        <v>29</v>
      </c>
      <c r="B2632" t="s">
        <v>69</v>
      </c>
      <c r="C2632">
        <v>2015</v>
      </c>
      <c r="D2632" t="s">
        <v>24</v>
      </c>
      <c r="E2632">
        <v>267</v>
      </c>
      <c r="F2632">
        <v>7</v>
      </c>
      <c r="H2632">
        <v>0</v>
      </c>
      <c r="I2632">
        <v>8</v>
      </c>
      <c r="J2632">
        <v>1359</v>
      </c>
      <c r="K2632">
        <v>27.4</v>
      </c>
      <c r="L2632">
        <v>10</v>
      </c>
      <c r="M2632">
        <v>8</v>
      </c>
      <c r="O2632">
        <v>8</v>
      </c>
      <c r="P2632">
        <v>2.8</v>
      </c>
      <c r="S2632">
        <v>7.5</v>
      </c>
      <c r="T2632">
        <v>7.1</v>
      </c>
      <c r="U2632">
        <v>0.59</v>
      </c>
      <c r="V2632">
        <v>11.1</v>
      </c>
      <c r="W2632">
        <f t="shared" si="246"/>
        <v>1</v>
      </c>
      <c r="X2632">
        <f t="shared" si="247"/>
        <v>0</v>
      </c>
      <c r="Y2632">
        <f t="shared" si="248"/>
        <v>0</v>
      </c>
      <c r="Z2632">
        <f t="shared" si="249"/>
        <v>0</v>
      </c>
      <c r="AA2632">
        <f t="shared" si="250"/>
        <v>0</v>
      </c>
      <c r="AB2632">
        <f t="shared" si="251"/>
        <v>0</v>
      </c>
      <c r="AC2632">
        <v>64.7</v>
      </c>
    </row>
    <row r="2633" spans="1:29" x14ac:dyDescent="0.25">
      <c r="A2633" t="s">
        <v>34</v>
      </c>
      <c r="B2633" t="s">
        <v>33</v>
      </c>
      <c r="C2633">
        <v>2011</v>
      </c>
      <c r="D2633" t="s">
        <v>24</v>
      </c>
      <c r="E2633">
        <v>12</v>
      </c>
      <c r="F2633">
        <v>9</v>
      </c>
      <c r="G2633">
        <v>8.11</v>
      </c>
      <c r="H2633">
        <v>1504.3294619999999</v>
      </c>
      <c r="I2633">
        <v>91</v>
      </c>
      <c r="J2633">
        <v>3</v>
      </c>
      <c r="K2633">
        <v>6.4</v>
      </c>
      <c r="L2633">
        <v>10</v>
      </c>
      <c r="M2633">
        <v>93</v>
      </c>
      <c r="N2633">
        <v>5.89</v>
      </c>
      <c r="O2633">
        <v>91</v>
      </c>
      <c r="P2633">
        <v>0.1</v>
      </c>
      <c r="Q2633">
        <v>12726.9836</v>
      </c>
      <c r="R2633">
        <v>41656879</v>
      </c>
      <c r="S2633">
        <v>1</v>
      </c>
      <c r="T2633">
        <v>0.9</v>
      </c>
      <c r="U2633">
        <v>0.81599999999999995</v>
      </c>
      <c r="V2633">
        <v>17.100000000000001</v>
      </c>
      <c r="W2633">
        <f t="shared" si="246"/>
        <v>0</v>
      </c>
      <c r="X2633">
        <f t="shared" si="247"/>
        <v>0</v>
      </c>
      <c r="Y2633">
        <f t="shared" si="248"/>
        <v>0</v>
      </c>
      <c r="Z2633">
        <f t="shared" si="249"/>
        <v>1</v>
      </c>
      <c r="AA2633">
        <f t="shared" si="250"/>
        <v>0</v>
      </c>
      <c r="AB2633">
        <f t="shared" si="251"/>
        <v>0</v>
      </c>
      <c r="AC2633">
        <v>75.7</v>
      </c>
    </row>
    <row r="2634" spans="1:29" x14ac:dyDescent="0.25">
      <c r="A2634" t="s">
        <v>34</v>
      </c>
      <c r="B2634" t="s">
        <v>33</v>
      </c>
      <c r="C2634">
        <v>2010</v>
      </c>
      <c r="D2634" t="s">
        <v>24</v>
      </c>
      <c r="E2634">
        <v>121</v>
      </c>
      <c r="F2634">
        <v>10</v>
      </c>
      <c r="G2634">
        <v>8.15</v>
      </c>
      <c r="H2634">
        <v>187.61095499999999</v>
      </c>
      <c r="I2634">
        <v>94</v>
      </c>
      <c r="J2634">
        <v>17</v>
      </c>
      <c r="K2634">
        <v>59.8</v>
      </c>
      <c r="L2634">
        <v>11</v>
      </c>
      <c r="M2634">
        <v>95</v>
      </c>
      <c r="N2634">
        <v>6.55</v>
      </c>
      <c r="O2634">
        <v>94</v>
      </c>
      <c r="P2634">
        <v>0.1</v>
      </c>
      <c r="Q2634">
        <v>1276.2650000000001</v>
      </c>
      <c r="R2634">
        <v>41223889</v>
      </c>
      <c r="S2634">
        <v>1</v>
      </c>
      <c r="T2634">
        <v>0.9</v>
      </c>
      <c r="U2634">
        <v>0.80200000000000005</v>
      </c>
      <c r="V2634">
        <v>16.8</v>
      </c>
      <c r="W2634">
        <f t="shared" si="246"/>
        <v>0</v>
      </c>
      <c r="X2634">
        <f t="shared" si="247"/>
        <v>0</v>
      </c>
      <c r="Y2634">
        <f t="shared" si="248"/>
        <v>0</v>
      </c>
      <c r="Z2634">
        <f t="shared" si="249"/>
        <v>1</v>
      </c>
      <c r="AA2634">
        <f t="shared" si="250"/>
        <v>0</v>
      </c>
      <c r="AB2634">
        <f t="shared" si="251"/>
        <v>0</v>
      </c>
      <c r="AC2634">
        <v>75.5</v>
      </c>
    </row>
    <row r="2635" spans="1:29" x14ac:dyDescent="0.25">
      <c r="A2635" t="s">
        <v>25</v>
      </c>
      <c r="B2635" t="s">
        <v>212</v>
      </c>
      <c r="C2635">
        <v>2014</v>
      </c>
      <c r="D2635" t="s">
        <v>24</v>
      </c>
      <c r="E2635">
        <v>77</v>
      </c>
      <c r="F2635">
        <v>1</v>
      </c>
      <c r="G2635">
        <v>1.91</v>
      </c>
      <c r="H2635">
        <v>3862.68271</v>
      </c>
      <c r="I2635">
        <v>99</v>
      </c>
      <c r="J2635">
        <v>344</v>
      </c>
      <c r="K2635">
        <v>62.4</v>
      </c>
      <c r="L2635">
        <v>1</v>
      </c>
      <c r="M2635">
        <v>99</v>
      </c>
      <c r="N2635">
        <v>3.64</v>
      </c>
      <c r="O2635">
        <v>99</v>
      </c>
      <c r="P2635">
        <v>0.1</v>
      </c>
      <c r="Q2635">
        <v>44449.743499999997</v>
      </c>
      <c r="S2635">
        <v>5.2</v>
      </c>
      <c r="T2635">
        <v>5</v>
      </c>
      <c r="U2635">
        <v>0.83199999999999996</v>
      </c>
      <c r="V2635">
        <v>13.3</v>
      </c>
      <c r="W2635">
        <f t="shared" si="246"/>
        <v>0</v>
      </c>
      <c r="X2635">
        <f t="shared" si="247"/>
        <v>1</v>
      </c>
      <c r="Y2635">
        <f t="shared" si="248"/>
        <v>0</v>
      </c>
      <c r="Z2635">
        <f t="shared" si="249"/>
        <v>0</v>
      </c>
      <c r="AA2635">
        <f t="shared" si="250"/>
        <v>0</v>
      </c>
      <c r="AB2635">
        <f t="shared" si="251"/>
        <v>0</v>
      </c>
      <c r="AC2635">
        <v>76.900000000000006</v>
      </c>
    </row>
    <row r="2636" spans="1:29" x14ac:dyDescent="0.25">
      <c r="A2636" t="s">
        <v>25</v>
      </c>
      <c r="B2636" t="s">
        <v>35</v>
      </c>
      <c r="C2636">
        <v>2007</v>
      </c>
      <c r="D2636" t="s">
        <v>24</v>
      </c>
      <c r="E2636">
        <v>132</v>
      </c>
      <c r="F2636">
        <v>1</v>
      </c>
      <c r="G2636">
        <v>3.99</v>
      </c>
      <c r="H2636">
        <v>44.572199660000003</v>
      </c>
      <c r="I2636">
        <v>85</v>
      </c>
      <c r="J2636">
        <v>1</v>
      </c>
      <c r="K2636">
        <v>49.7</v>
      </c>
      <c r="L2636">
        <v>1</v>
      </c>
      <c r="M2636">
        <v>9</v>
      </c>
      <c r="N2636">
        <v>4.3099999999999996</v>
      </c>
      <c r="O2636">
        <v>88</v>
      </c>
      <c r="P2636">
        <v>0.1</v>
      </c>
      <c r="Q2636">
        <v>3138.8872999999999</v>
      </c>
      <c r="R2636">
        <v>293356</v>
      </c>
      <c r="S2636">
        <v>2</v>
      </c>
      <c r="T2636">
        <v>2.1</v>
      </c>
      <c r="U2636">
        <v>0.70699999999999996</v>
      </c>
      <c r="V2636">
        <v>11.7</v>
      </c>
      <c r="W2636">
        <f t="shared" si="246"/>
        <v>0</v>
      </c>
      <c r="X2636">
        <f t="shared" si="247"/>
        <v>1</v>
      </c>
      <c r="Y2636">
        <f t="shared" si="248"/>
        <v>0</v>
      </c>
      <c r="Z2636">
        <f t="shared" si="249"/>
        <v>0</v>
      </c>
      <c r="AA2636">
        <f t="shared" si="250"/>
        <v>0</v>
      </c>
      <c r="AB2636">
        <f t="shared" si="251"/>
        <v>0</v>
      </c>
      <c r="AC2636">
        <v>73.5</v>
      </c>
    </row>
    <row r="2637" spans="1:29" x14ac:dyDescent="0.25">
      <c r="A2637" t="s">
        <v>25</v>
      </c>
      <c r="B2637" t="s">
        <v>124</v>
      </c>
      <c r="C2637">
        <v>2002</v>
      </c>
      <c r="D2637" t="s">
        <v>24</v>
      </c>
      <c r="E2637">
        <v>17</v>
      </c>
      <c r="F2637">
        <v>1</v>
      </c>
      <c r="G2637">
        <v>1.98</v>
      </c>
      <c r="H2637">
        <v>70.132078379999996</v>
      </c>
      <c r="I2637">
        <v>77</v>
      </c>
      <c r="J2637">
        <v>36</v>
      </c>
      <c r="K2637">
        <v>59.1</v>
      </c>
      <c r="L2637">
        <v>1</v>
      </c>
      <c r="M2637">
        <v>77</v>
      </c>
      <c r="N2637">
        <v>1.5</v>
      </c>
      <c r="O2637">
        <v>77</v>
      </c>
      <c r="P2637">
        <v>0.1</v>
      </c>
      <c r="Q2637">
        <v>5436.5952230000003</v>
      </c>
      <c r="R2637">
        <v>3522837</v>
      </c>
      <c r="S2637">
        <v>4.8</v>
      </c>
      <c r="T2637">
        <v>4.7</v>
      </c>
      <c r="U2637">
        <v>0</v>
      </c>
      <c r="V2637">
        <v>15.2</v>
      </c>
      <c r="W2637">
        <f t="shared" si="246"/>
        <v>0</v>
      </c>
      <c r="X2637">
        <f t="shared" si="247"/>
        <v>1</v>
      </c>
      <c r="Y2637">
        <f t="shared" si="248"/>
        <v>0</v>
      </c>
      <c r="Z2637">
        <f t="shared" si="249"/>
        <v>0</v>
      </c>
      <c r="AA2637">
        <f t="shared" si="250"/>
        <v>0</v>
      </c>
      <c r="AB2637">
        <f t="shared" si="251"/>
        <v>0</v>
      </c>
      <c r="AC2637">
        <v>73.2</v>
      </c>
    </row>
    <row r="2638" spans="1:29" x14ac:dyDescent="0.25">
      <c r="A2638" t="s">
        <v>25</v>
      </c>
      <c r="B2638" t="s">
        <v>49</v>
      </c>
      <c r="C2638">
        <v>2003</v>
      </c>
      <c r="D2638" t="s">
        <v>24</v>
      </c>
      <c r="E2638">
        <v>273</v>
      </c>
      <c r="F2638">
        <v>1</v>
      </c>
      <c r="G2638">
        <v>0.52</v>
      </c>
      <c r="H2638">
        <v>19.15664091</v>
      </c>
      <c r="I2638">
        <v>95</v>
      </c>
      <c r="J2638">
        <v>0</v>
      </c>
      <c r="K2638">
        <v>15.5</v>
      </c>
      <c r="L2638">
        <v>1</v>
      </c>
      <c r="M2638">
        <v>96</v>
      </c>
      <c r="N2638">
        <v>4.9000000000000004</v>
      </c>
      <c r="O2638">
        <v>95</v>
      </c>
      <c r="P2638">
        <v>0.2</v>
      </c>
      <c r="Q2638">
        <v>997.74171409999997</v>
      </c>
      <c r="R2638">
        <v>623434</v>
      </c>
      <c r="S2638">
        <v>18.3</v>
      </c>
      <c r="T2638">
        <v>19.100000000000001</v>
      </c>
      <c r="U2638">
        <v>0</v>
      </c>
      <c r="V2638">
        <v>8.4</v>
      </c>
      <c r="W2638">
        <f t="shared" si="246"/>
        <v>0</v>
      </c>
      <c r="X2638">
        <f t="shared" si="247"/>
        <v>1</v>
      </c>
      <c r="Y2638">
        <f t="shared" si="248"/>
        <v>0</v>
      </c>
      <c r="Z2638">
        <f t="shared" si="249"/>
        <v>0</v>
      </c>
      <c r="AA2638">
        <f t="shared" si="250"/>
        <v>0</v>
      </c>
      <c r="AB2638">
        <f t="shared" si="251"/>
        <v>0</v>
      </c>
      <c r="AC2638">
        <v>63.3</v>
      </c>
    </row>
    <row r="2639" spans="1:29" x14ac:dyDescent="0.25">
      <c r="A2639" t="s">
        <v>27</v>
      </c>
      <c r="B2639" t="s">
        <v>123</v>
      </c>
      <c r="C2639">
        <v>2010</v>
      </c>
      <c r="D2639" t="s">
        <v>37</v>
      </c>
      <c r="E2639">
        <v>18</v>
      </c>
      <c r="F2639">
        <v>0</v>
      </c>
      <c r="G2639">
        <v>9.8000000000000007</v>
      </c>
      <c r="H2639">
        <v>1109.9695079999999</v>
      </c>
      <c r="I2639">
        <v>91</v>
      </c>
      <c r="J2639">
        <v>0</v>
      </c>
      <c r="K2639">
        <v>58.9</v>
      </c>
      <c r="L2639">
        <v>0</v>
      </c>
      <c r="M2639">
        <v>92</v>
      </c>
      <c r="N2639">
        <v>6.55</v>
      </c>
      <c r="O2639">
        <v>92</v>
      </c>
      <c r="P2639">
        <v>0.1</v>
      </c>
      <c r="Q2639">
        <v>11326.21947</v>
      </c>
      <c r="R2639">
        <v>297555</v>
      </c>
      <c r="S2639">
        <v>2.2000000000000002</v>
      </c>
      <c r="T2639">
        <v>2.2999999999999998</v>
      </c>
      <c r="U2639">
        <v>0.81499999999999995</v>
      </c>
      <c r="V2639">
        <v>16</v>
      </c>
      <c r="W2639">
        <f t="shared" si="246"/>
        <v>0</v>
      </c>
      <c r="X2639">
        <f t="shared" si="247"/>
        <v>0</v>
      </c>
      <c r="Y2639">
        <f t="shared" si="248"/>
        <v>0</v>
      </c>
      <c r="Z2639">
        <f t="shared" si="249"/>
        <v>0</v>
      </c>
      <c r="AA2639">
        <f t="shared" si="250"/>
        <v>1</v>
      </c>
      <c r="AB2639">
        <f t="shared" si="251"/>
        <v>1</v>
      </c>
      <c r="AC2639">
        <v>72.8</v>
      </c>
    </row>
    <row r="2640" spans="1:29" x14ac:dyDescent="0.25">
      <c r="A2640" t="s">
        <v>27</v>
      </c>
      <c r="B2640" t="s">
        <v>55</v>
      </c>
      <c r="C2640">
        <v>2002</v>
      </c>
      <c r="D2640" t="s">
        <v>37</v>
      </c>
      <c r="E2640">
        <v>157</v>
      </c>
      <c r="F2640">
        <v>1</v>
      </c>
      <c r="G2640">
        <v>10.199999999999999</v>
      </c>
      <c r="H2640">
        <v>33.267781339999999</v>
      </c>
      <c r="I2640">
        <v>88</v>
      </c>
      <c r="J2640">
        <v>0</v>
      </c>
      <c r="K2640">
        <v>58.1</v>
      </c>
      <c r="L2640">
        <v>1</v>
      </c>
      <c r="M2640">
        <v>94</v>
      </c>
      <c r="N2640">
        <v>7.41</v>
      </c>
      <c r="O2640">
        <v>93</v>
      </c>
      <c r="P2640">
        <v>0.1</v>
      </c>
      <c r="Q2640">
        <v>287.53484300000002</v>
      </c>
      <c r="R2640">
        <v>7837161</v>
      </c>
      <c r="S2640">
        <v>2.4</v>
      </c>
      <c r="T2640">
        <v>2.4</v>
      </c>
      <c r="U2640">
        <v>0.72299999999999998</v>
      </c>
      <c r="V2640">
        <v>12.9</v>
      </c>
      <c r="W2640">
        <f t="shared" si="246"/>
        <v>0</v>
      </c>
      <c r="X2640">
        <f t="shared" si="247"/>
        <v>0</v>
      </c>
      <c r="Y2640">
        <f t="shared" si="248"/>
        <v>0</v>
      </c>
      <c r="Z2640">
        <f t="shared" si="249"/>
        <v>0</v>
      </c>
      <c r="AA2640">
        <f t="shared" si="250"/>
        <v>1</v>
      </c>
      <c r="AB2640">
        <f t="shared" si="251"/>
        <v>1</v>
      </c>
      <c r="AC2640">
        <v>71.8</v>
      </c>
    </row>
    <row r="2641" spans="1:29" x14ac:dyDescent="0.25">
      <c r="A2641" t="s">
        <v>25</v>
      </c>
      <c r="B2641" t="s">
        <v>217</v>
      </c>
      <c r="C2641">
        <v>2012</v>
      </c>
      <c r="D2641" t="s">
        <v>24</v>
      </c>
      <c r="E2641">
        <v>184</v>
      </c>
      <c r="F2641">
        <v>18</v>
      </c>
      <c r="G2641">
        <v>0.01</v>
      </c>
      <c r="H2641">
        <v>16.714062949999999</v>
      </c>
      <c r="I2641">
        <v>99</v>
      </c>
      <c r="J2641">
        <v>0</v>
      </c>
      <c r="K2641">
        <v>42.2</v>
      </c>
      <c r="L2641">
        <v>21</v>
      </c>
      <c r="M2641">
        <v>99</v>
      </c>
      <c r="N2641">
        <v>6.49</v>
      </c>
      <c r="O2641">
        <v>99</v>
      </c>
      <c r="P2641">
        <v>0.1</v>
      </c>
      <c r="Q2641">
        <v>174.468298</v>
      </c>
      <c r="R2641">
        <v>297745</v>
      </c>
      <c r="S2641">
        <v>3</v>
      </c>
      <c r="T2641">
        <v>3.1</v>
      </c>
      <c r="U2641">
        <v>0.67300000000000004</v>
      </c>
      <c r="V2641">
        <v>12</v>
      </c>
      <c r="W2641">
        <f t="shared" si="246"/>
        <v>0</v>
      </c>
      <c r="X2641">
        <f t="shared" si="247"/>
        <v>1</v>
      </c>
      <c r="Y2641">
        <f t="shared" si="248"/>
        <v>0</v>
      </c>
      <c r="Z2641">
        <f t="shared" si="249"/>
        <v>0</v>
      </c>
      <c r="AA2641">
        <f t="shared" si="250"/>
        <v>0</v>
      </c>
      <c r="AB2641">
        <f t="shared" si="251"/>
        <v>0</v>
      </c>
      <c r="AC2641">
        <v>68.8</v>
      </c>
    </row>
    <row r="2642" spans="1:29" x14ac:dyDescent="0.25">
      <c r="A2642" t="s">
        <v>25</v>
      </c>
      <c r="B2642" t="s">
        <v>212</v>
      </c>
      <c r="C2642">
        <v>2012</v>
      </c>
      <c r="D2642" t="s">
        <v>24</v>
      </c>
      <c r="E2642">
        <v>8</v>
      </c>
      <c r="F2642">
        <v>1</v>
      </c>
      <c r="G2642">
        <v>1.75</v>
      </c>
      <c r="H2642">
        <v>3663.764502</v>
      </c>
      <c r="I2642">
        <v>96</v>
      </c>
      <c r="J2642">
        <v>132</v>
      </c>
      <c r="K2642">
        <v>58.6</v>
      </c>
      <c r="L2642">
        <v>1</v>
      </c>
      <c r="M2642">
        <v>96</v>
      </c>
      <c r="N2642">
        <v>3.45</v>
      </c>
      <c r="O2642">
        <v>96</v>
      </c>
      <c r="P2642">
        <v>0.1</v>
      </c>
      <c r="Q2642">
        <v>42112.235650000002</v>
      </c>
      <c r="S2642">
        <v>5.0999999999999996</v>
      </c>
      <c r="T2642">
        <v>5</v>
      </c>
      <c r="U2642">
        <v>0.82599999999999996</v>
      </c>
      <c r="V2642">
        <v>13.3</v>
      </c>
      <c r="W2642">
        <f t="shared" si="246"/>
        <v>0</v>
      </c>
      <c r="X2642">
        <f t="shared" si="247"/>
        <v>1</v>
      </c>
      <c r="Y2642">
        <f t="shared" si="248"/>
        <v>0</v>
      </c>
      <c r="Z2642">
        <f t="shared" si="249"/>
        <v>0</v>
      </c>
      <c r="AA2642">
        <f t="shared" si="250"/>
        <v>0</v>
      </c>
      <c r="AB2642">
        <f t="shared" si="251"/>
        <v>0</v>
      </c>
      <c r="AC2642">
        <v>76.5</v>
      </c>
    </row>
    <row r="2643" spans="1:29" x14ac:dyDescent="0.25">
      <c r="A2643" t="s">
        <v>29</v>
      </c>
      <c r="B2643" t="s">
        <v>130</v>
      </c>
      <c r="C2643">
        <v>2001</v>
      </c>
      <c r="D2643" t="s">
        <v>24</v>
      </c>
      <c r="E2643">
        <v>276</v>
      </c>
      <c r="F2643">
        <v>42</v>
      </c>
      <c r="G2643">
        <v>1.05</v>
      </c>
      <c r="H2643">
        <v>42.563315850000002</v>
      </c>
      <c r="J2643">
        <v>9357</v>
      </c>
      <c r="K2643">
        <v>14.3</v>
      </c>
      <c r="L2643">
        <v>65</v>
      </c>
      <c r="M2643">
        <v>6</v>
      </c>
      <c r="N2643">
        <v>5.17</v>
      </c>
      <c r="O2643">
        <v>6</v>
      </c>
      <c r="P2643">
        <v>0.7</v>
      </c>
      <c r="Q2643">
        <v>278.55573199999998</v>
      </c>
      <c r="R2643">
        <v>1626932</v>
      </c>
      <c r="S2643">
        <v>8.6</v>
      </c>
      <c r="T2643">
        <v>8.5</v>
      </c>
      <c r="U2643">
        <v>0.45600000000000002</v>
      </c>
      <c r="V2643">
        <v>8.1999999999999993</v>
      </c>
      <c r="W2643">
        <f t="shared" si="246"/>
        <v>1</v>
      </c>
      <c r="X2643">
        <f t="shared" si="247"/>
        <v>0</v>
      </c>
      <c r="Y2643">
        <f t="shared" si="248"/>
        <v>0</v>
      </c>
      <c r="Z2643">
        <f t="shared" si="249"/>
        <v>0</v>
      </c>
      <c r="AA2643">
        <f t="shared" si="250"/>
        <v>0</v>
      </c>
      <c r="AB2643">
        <f t="shared" si="251"/>
        <v>0</v>
      </c>
      <c r="AC2643">
        <v>58.7</v>
      </c>
    </row>
    <row r="2644" spans="1:29" x14ac:dyDescent="0.25">
      <c r="A2644" t="s">
        <v>27</v>
      </c>
      <c r="B2644" t="s">
        <v>135</v>
      </c>
      <c r="C2644">
        <v>2007</v>
      </c>
      <c r="D2644" t="s">
        <v>37</v>
      </c>
      <c r="E2644">
        <v>65</v>
      </c>
      <c r="F2644">
        <v>0</v>
      </c>
      <c r="G2644">
        <v>7.45</v>
      </c>
      <c r="H2644">
        <v>2578.8883139999998</v>
      </c>
      <c r="I2644">
        <v>82</v>
      </c>
      <c r="J2644">
        <v>2</v>
      </c>
      <c r="K2644">
        <v>66.099999999999994</v>
      </c>
      <c r="L2644">
        <v>0</v>
      </c>
      <c r="M2644">
        <v>76</v>
      </c>
      <c r="N2644">
        <v>8.36</v>
      </c>
      <c r="O2644">
        <v>74</v>
      </c>
      <c r="P2644">
        <v>0.1</v>
      </c>
      <c r="Q2644">
        <v>19375.569599999999</v>
      </c>
      <c r="R2644">
        <v>46724</v>
      </c>
      <c r="S2644">
        <v>0.7</v>
      </c>
      <c r="T2644">
        <v>0.7</v>
      </c>
      <c r="U2644">
        <v>0.80800000000000005</v>
      </c>
      <c r="V2644">
        <v>14.4</v>
      </c>
      <c r="W2644">
        <f t="shared" si="246"/>
        <v>0</v>
      </c>
      <c r="X2644">
        <f t="shared" si="247"/>
        <v>0</v>
      </c>
      <c r="Y2644">
        <f t="shared" si="248"/>
        <v>0</v>
      </c>
      <c r="Z2644">
        <f t="shared" si="249"/>
        <v>0</v>
      </c>
      <c r="AA2644">
        <f t="shared" si="250"/>
        <v>1</v>
      </c>
      <c r="AB2644">
        <f t="shared" si="251"/>
        <v>1</v>
      </c>
      <c r="AC2644">
        <v>79.599999999999994</v>
      </c>
    </row>
    <row r="2645" spans="1:29" x14ac:dyDescent="0.25">
      <c r="A2645" t="s">
        <v>27</v>
      </c>
      <c r="B2645" t="s">
        <v>90</v>
      </c>
      <c r="C2645">
        <v>2009</v>
      </c>
      <c r="D2645" t="s">
        <v>24</v>
      </c>
      <c r="E2645">
        <v>91</v>
      </c>
      <c r="F2645">
        <v>0</v>
      </c>
      <c r="G2645">
        <v>9.9600000000000009</v>
      </c>
      <c r="H2645">
        <v>579.73843680000004</v>
      </c>
      <c r="J2645">
        <v>2</v>
      </c>
      <c r="K2645">
        <v>59.8</v>
      </c>
      <c r="L2645">
        <v>0</v>
      </c>
      <c r="M2645">
        <v>99</v>
      </c>
      <c r="N2645">
        <v>9.1999999999999993</v>
      </c>
      <c r="O2645">
        <v>99</v>
      </c>
      <c r="P2645">
        <v>0.1</v>
      </c>
      <c r="Q2645">
        <v>4717.15571</v>
      </c>
      <c r="R2645">
        <v>5338871</v>
      </c>
      <c r="S2645">
        <v>0.9</v>
      </c>
      <c r="T2645">
        <v>0.8</v>
      </c>
      <c r="U2645">
        <v>0.878</v>
      </c>
      <c r="V2645">
        <v>17</v>
      </c>
      <c r="W2645">
        <f t="shared" si="246"/>
        <v>0</v>
      </c>
      <c r="X2645">
        <f t="shared" si="247"/>
        <v>0</v>
      </c>
      <c r="Y2645">
        <f t="shared" si="248"/>
        <v>0</v>
      </c>
      <c r="Z2645">
        <f t="shared" si="249"/>
        <v>0</v>
      </c>
      <c r="AA2645">
        <f t="shared" si="250"/>
        <v>1</v>
      </c>
      <c r="AB2645">
        <f t="shared" si="251"/>
        <v>0</v>
      </c>
      <c r="AC2645">
        <v>79.7</v>
      </c>
    </row>
    <row r="2646" spans="1:29" x14ac:dyDescent="0.25">
      <c r="A2646" t="s">
        <v>29</v>
      </c>
      <c r="B2646" t="s">
        <v>86</v>
      </c>
      <c r="C2646">
        <v>2013</v>
      </c>
      <c r="D2646" t="s">
        <v>24</v>
      </c>
      <c r="E2646">
        <v>266</v>
      </c>
      <c r="F2646">
        <v>6</v>
      </c>
      <c r="G2646">
        <v>0.01</v>
      </c>
      <c r="H2646">
        <v>0</v>
      </c>
      <c r="I2646">
        <v>94</v>
      </c>
      <c r="J2646">
        <v>45</v>
      </c>
      <c r="K2646">
        <v>17.5</v>
      </c>
      <c r="L2646">
        <v>8</v>
      </c>
      <c r="M2646">
        <v>94</v>
      </c>
      <c r="N2646">
        <v>3.1</v>
      </c>
      <c r="O2646">
        <v>94</v>
      </c>
      <c r="P2646">
        <v>0.5</v>
      </c>
      <c r="S2646">
        <v>8.6</v>
      </c>
      <c r="T2646">
        <v>8.4</v>
      </c>
      <c r="U2646">
        <v>0.41399999999999998</v>
      </c>
      <c r="V2646">
        <v>5</v>
      </c>
      <c r="W2646">
        <f t="shared" si="246"/>
        <v>1</v>
      </c>
      <c r="X2646">
        <f t="shared" si="247"/>
        <v>0</v>
      </c>
      <c r="Y2646">
        <f t="shared" si="248"/>
        <v>0</v>
      </c>
      <c r="Z2646">
        <f t="shared" si="249"/>
        <v>0</v>
      </c>
      <c r="AA2646">
        <f t="shared" si="250"/>
        <v>0</v>
      </c>
      <c r="AB2646">
        <f t="shared" si="251"/>
        <v>0</v>
      </c>
      <c r="AC2646">
        <v>64</v>
      </c>
    </row>
    <row r="2647" spans="1:29" x14ac:dyDescent="0.25">
      <c r="A2647" t="s">
        <v>29</v>
      </c>
      <c r="B2647" t="s">
        <v>178</v>
      </c>
      <c r="C2647">
        <v>2007</v>
      </c>
      <c r="D2647" t="s">
        <v>24</v>
      </c>
      <c r="E2647">
        <v>217</v>
      </c>
      <c r="F2647">
        <v>0</v>
      </c>
      <c r="G2647">
        <v>4.1399999999999997</v>
      </c>
      <c r="H2647">
        <v>49.936981729999999</v>
      </c>
      <c r="I2647">
        <v>87</v>
      </c>
      <c r="J2647">
        <v>0</v>
      </c>
      <c r="K2647">
        <v>24.7</v>
      </c>
      <c r="L2647">
        <v>0</v>
      </c>
      <c r="M2647">
        <v>98</v>
      </c>
      <c r="N2647">
        <v>7.44</v>
      </c>
      <c r="O2647">
        <v>97</v>
      </c>
      <c r="P2647">
        <v>1.2</v>
      </c>
      <c r="Q2647">
        <v>894.92798800000003</v>
      </c>
      <c r="R2647">
        <v>16311</v>
      </c>
      <c r="S2647">
        <v>6.7</v>
      </c>
      <c r="T2647">
        <v>6.6</v>
      </c>
      <c r="U2647">
        <v>0.52700000000000002</v>
      </c>
      <c r="V2647">
        <v>10.3</v>
      </c>
      <c r="W2647">
        <f t="shared" si="246"/>
        <v>1</v>
      </c>
      <c r="X2647">
        <f t="shared" si="247"/>
        <v>0</v>
      </c>
      <c r="Y2647">
        <f t="shared" si="248"/>
        <v>0</v>
      </c>
      <c r="Z2647">
        <f t="shared" si="249"/>
        <v>0</v>
      </c>
      <c r="AA2647">
        <f t="shared" si="250"/>
        <v>0</v>
      </c>
      <c r="AB2647">
        <f t="shared" si="251"/>
        <v>0</v>
      </c>
      <c r="AC2647">
        <v>65.099999999999994</v>
      </c>
    </row>
    <row r="2648" spans="1:29" x14ac:dyDescent="0.25">
      <c r="A2648" t="s">
        <v>34</v>
      </c>
      <c r="B2648" t="s">
        <v>53</v>
      </c>
      <c r="C2648">
        <v>2001</v>
      </c>
      <c r="D2648" t="s">
        <v>24</v>
      </c>
      <c r="E2648">
        <v>179</v>
      </c>
      <c r="F2648">
        <v>103</v>
      </c>
      <c r="G2648">
        <v>7.13</v>
      </c>
      <c r="H2648">
        <v>149.4802091</v>
      </c>
      <c r="I2648">
        <v>91</v>
      </c>
      <c r="J2648">
        <v>1</v>
      </c>
      <c r="K2648">
        <v>44.5</v>
      </c>
      <c r="L2648">
        <v>118</v>
      </c>
      <c r="M2648">
        <v>99</v>
      </c>
      <c r="N2648">
        <v>7.19</v>
      </c>
      <c r="O2648">
        <v>98</v>
      </c>
      <c r="P2648">
        <v>0.1</v>
      </c>
      <c r="Q2648">
        <v>3146.9517700000001</v>
      </c>
      <c r="R2648">
        <v>1777567</v>
      </c>
      <c r="S2648">
        <v>3.4</v>
      </c>
      <c r="T2648">
        <v>3.4</v>
      </c>
      <c r="U2648">
        <v>0.68500000000000005</v>
      </c>
      <c r="V2648">
        <v>14.3</v>
      </c>
      <c r="W2648">
        <f t="shared" si="246"/>
        <v>0</v>
      </c>
      <c r="X2648">
        <f t="shared" si="247"/>
        <v>0</v>
      </c>
      <c r="Y2648">
        <f t="shared" si="248"/>
        <v>0</v>
      </c>
      <c r="Z2648">
        <f t="shared" si="249"/>
        <v>1</v>
      </c>
      <c r="AA2648">
        <f t="shared" si="250"/>
        <v>0</v>
      </c>
      <c r="AB2648">
        <f t="shared" si="251"/>
        <v>0</v>
      </c>
      <c r="AC2648">
        <v>71</v>
      </c>
    </row>
    <row r="2649" spans="1:29" x14ac:dyDescent="0.25">
      <c r="A2649" t="s">
        <v>25</v>
      </c>
      <c r="B2649" t="s">
        <v>66</v>
      </c>
      <c r="C2649">
        <v>2002</v>
      </c>
      <c r="D2649" t="s">
        <v>24</v>
      </c>
      <c r="E2649">
        <v>16</v>
      </c>
      <c r="F2649">
        <v>422</v>
      </c>
      <c r="G2649">
        <v>2.91</v>
      </c>
      <c r="H2649">
        <v>106.3590358</v>
      </c>
      <c r="I2649">
        <v>7</v>
      </c>
      <c r="J2649">
        <v>58341</v>
      </c>
      <c r="K2649">
        <v>21.9</v>
      </c>
      <c r="L2649">
        <v>511</v>
      </c>
      <c r="M2649">
        <v>86</v>
      </c>
      <c r="N2649">
        <v>4.79</v>
      </c>
      <c r="O2649">
        <v>86</v>
      </c>
      <c r="P2649">
        <v>0.1</v>
      </c>
      <c r="Q2649">
        <v>1148.5857000000001</v>
      </c>
      <c r="R2649">
        <v>1284</v>
      </c>
      <c r="S2649">
        <v>5.5</v>
      </c>
      <c r="T2649">
        <v>4.9000000000000004</v>
      </c>
      <c r="U2649">
        <v>0.6</v>
      </c>
      <c r="V2649">
        <v>9.6999999999999993</v>
      </c>
      <c r="W2649">
        <f t="shared" si="246"/>
        <v>0</v>
      </c>
      <c r="X2649">
        <f t="shared" si="247"/>
        <v>1</v>
      </c>
      <c r="Y2649">
        <f t="shared" si="248"/>
        <v>0</v>
      </c>
      <c r="Z2649">
        <f t="shared" si="249"/>
        <v>0</v>
      </c>
      <c r="AA2649">
        <f t="shared" si="250"/>
        <v>0</v>
      </c>
      <c r="AB2649">
        <f t="shared" si="251"/>
        <v>0</v>
      </c>
      <c r="AC2649">
        <v>72.7</v>
      </c>
    </row>
    <row r="2650" spans="1:29" x14ac:dyDescent="0.25">
      <c r="A2650" t="s">
        <v>27</v>
      </c>
      <c r="B2650" t="s">
        <v>166</v>
      </c>
      <c r="C2650">
        <v>2013</v>
      </c>
      <c r="D2650" t="s">
        <v>37</v>
      </c>
      <c r="E2650">
        <v>79</v>
      </c>
      <c r="F2650">
        <v>0</v>
      </c>
      <c r="G2650">
        <v>10</v>
      </c>
      <c r="H2650">
        <v>2698.0181699999998</v>
      </c>
      <c r="I2650">
        <v>98</v>
      </c>
      <c r="J2650">
        <v>1</v>
      </c>
      <c r="K2650">
        <v>6.2</v>
      </c>
      <c r="L2650">
        <v>0</v>
      </c>
      <c r="M2650">
        <v>98</v>
      </c>
      <c r="N2650">
        <v>9.5500000000000007</v>
      </c>
      <c r="O2650">
        <v>98</v>
      </c>
      <c r="P2650">
        <v>0.1</v>
      </c>
      <c r="Q2650">
        <v>21618.735339999999</v>
      </c>
      <c r="R2650">
        <v>1457295</v>
      </c>
      <c r="S2650">
        <v>0.7</v>
      </c>
      <c r="T2650">
        <v>0.5</v>
      </c>
      <c r="U2650">
        <v>0.82699999999999996</v>
      </c>
      <c r="V2650">
        <v>16.3</v>
      </c>
      <c r="W2650">
        <f t="shared" si="246"/>
        <v>0</v>
      </c>
      <c r="X2650">
        <f t="shared" si="247"/>
        <v>0</v>
      </c>
      <c r="Y2650">
        <f t="shared" si="248"/>
        <v>0</v>
      </c>
      <c r="Z2650">
        <f t="shared" si="249"/>
        <v>0</v>
      </c>
      <c r="AA2650">
        <f t="shared" si="250"/>
        <v>1</v>
      </c>
      <c r="AB2650">
        <f t="shared" si="251"/>
        <v>1</v>
      </c>
      <c r="AC2650">
        <v>86</v>
      </c>
    </row>
    <row r="2651" spans="1:29" x14ac:dyDescent="0.25">
      <c r="A2651" t="s">
        <v>25</v>
      </c>
      <c r="B2651" t="s">
        <v>76</v>
      </c>
      <c r="C2651">
        <v>2002</v>
      </c>
      <c r="D2651" t="s">
        <v>24</v>
      </c>
      <c r="E2651">
        <v>167</v>
      </c>
      <c r="F2651">
        <v>14</v>
      </c>
      <c r="G2651">
        <v>3.08</v>
      </c>
      <c r="H2651">
        <v>0</v>
      </c>
      <c r="J2651">
        <v>0</v>
      </c>
      <c r="K2651">
        <v>26.2</v>
      </c>
      <c r="L2651">
        <v>18</v>
      </c>
      <c r="M2651">
        <v>99</v>
      </c>
      <c r="O2651">
        <v>64</v>
      </c>
      <c r="P2651">
        <v>0.1</v>
      </c>
      <c r="S2651">
        <v>5.9</v>
      </c>
      <c r="T2651">
        <v>5.9</v>
      </c>
      <c r="W2651">
        <f t="shared" si="246"/>
        <v>0</v>
      </c>
      <c r="X2651">
        <f t="shared" si="247"/>
        <v>1</v>
      </c>
      <c r="Y2651">
        <f t="shared" si="248"/>
        <v>0</v>
      </c>
      <c r="Z2651">
        <f t="shared" si="249"/>
        <v>0</v>
      </c>
      <c r="AA2651">
        <f t="shared" si="250"/>
        <v>0</v>
      </c>
      <c r="AB2651">
        <f t="shared" si="251"/>
        <v>0</v>
      </c>
      <c r="AC2651">
        <v>67.599999999999994</v>
      </c>
    </row>
    <row r="2652" spans="1:29" x14ac:dyDescent="0.25">
      <c r="A2652" t="s">
        <v>38</v>
      </c>
      <c r="B2652" t="s">
        <v>89</v>
      </c>
      <c r="C2652">
        <v>2014</v>
      </c>
      <c r="D2652" t="s">
        <v>24</v>
      </c>
      <c r="E2652">
        <v>19</v>
      </c>
      <c r="F2652">
        <v>0</v>
      </c>
      <c r="G2652">
        <v>0.01</v>
      </c>
      <c r="H2652">
        <v>50.539484000000002</v>
      </c>
      <c r="I2652">
        <v>99</v>
      </c>
      <c r="J2652">
        <v>0</v>
      </c>
      <c r="K2652">
        <v>61.9</v>
      </c>
      <c r="L2652">
        <v>0</v>
      </c>
      <c r="M2652">
        <v>99</v>
      </c>
      <c r="N2652">
        <v>4.49</v>
      </c>
      <c r="O2652">
        <v>99</v>
      </c>
      <c r="P2652">
        <v>0.1</v>
      </c>
      <c r="Q2652">
        <v>546.37279999999998</v>
      </c>
      <c r="R2652">
        <v>88586</v>
      </c>
      <c r="S2652">
        <v>4</v>
      </c>
      <c r="T2652">
        <v>3.7</v>
      </c>
      <c r="U2652">
        <v>0.72699999999999998</v>
      </c>
      <c r="V2652">
        <v>15.2</v>
      </c>
      <c r="W2652">
        <f t="shared" si="246"/>
        <v>0</v>
      </c>
      <c r="X2652">
        <f t="shared" si="247"/>
        <v>0</v>
      </c>
      <c r="Y2652">
        <f t="shared" si="248"/>
        <v>1</v>
      </c>
      <c r="Z2652">
        <f t="shared" si="249"/>
        <v>0</v>
      </c>
      <c r="AA2652">
        <f t="shared" si="250"/>
        <v>0</v>
      </c>
      <c r="AB2652">
        <f t="shared" si="251"/>
        <v>0</v>
      </c>
      <c r="AC2652">
        <v>69.7</v>
      </c>
    </row>
    <row r="2653" spans="1:29" x14ac:dyDescent="0.25">
      <c r="A2653" t="s">
        <v>25</v>
      </c>
      <c r="B2653" t="s">
        <v>200</v>
      </c>
      <c r="C2653">
        <v>2014</v>
      </c>
      <c r="D2653" t="s">
        <v>24</v>
      </c>
      <c r="E2653">
        <v>152</v>
      </c>
      <c r="F2653">
        <v>8</v>
      </c>
      <c r="G2653">
        <v>6.41</v>
      </c>
      <c r="H2653">
        <v>789.07729489999997</v>
      </c>
      <c r="I2653">
        <v>99</v>
      </c>
      <c r="J2653">
        <v>0</v>
      </c>
      <c r="K2653">
        <v>32.4</v>
      </c>
      <c r="L2653">
        <v>10</v>
      </c>
      <c r="M2653">
        <v>99</v>
      </c>
      <c r="N2653">
        <v>4.12</v>
      </c>
      <c r="O2653">
        <v>99</v>
      </c>
      <c r="P2653">
        <v>0.1</v>
      </c>
      <c r="Q2653">
        <v>5941.8471</v>
      </c>
      <c r="R2653">
        <v>68416772</v>
      </c>
      <c r="S2653">
        <v>7.8</v>
      </c>
      <c r="T2653">
        <v>7.8</v>
      </c>
      <c r="U2653">
        <v>0.73699999999999999</v>
      </c>
      <c r="V2653">
        <v>13.6</v>
      </c>
      <c r="W2653">
        <f t="shared" si="246"/>
        <v>0</v>
      </c>
      <c r="X2653">
        <f t="shared" si="247"/>
        <v>1</v>
      </c>
      <c r="Y2653">
        <f t="shared" si="248"/>
        <v>0</v>
      </c>
      <c r="Z2653">
        <f t="shared" si="249"/>
        <v>0</v>
      </c>
      <c r="AA2653">
        <f t="shared" si="250"/>
        <v>0</v>
      </c>
      <c r="AB2653">
        <f t="shared" si="251"/>
        <v>0</v>
      </c>
      <c r="AC2653">
        <v>74.599999999999994</v>
      </c>
    </row>
    <row r="2654" spans="1:29" x14ac:dyDescent="0.25">
      <c r="A2654" t="s">
        <v>29</v>
      </c>
      <c r="B2654" t="s">
        <v>63</v>
      </c>
      <c r="C2654">
        <v>2003</v>
      </c>
      <c r="D2654" t="s">
        <v>24</v>
      </c>
      <c r="E2654">
        <v>51</v>
      </c>
      <c r="F2654">
        <v>17</v>
      </c>
      <c r="G2654">
        <v>1.49</v>
      </c>
      <c r="H2654">
        <v>46.116194409999999</v>
      </c>
      <c r="J2654">
        <v>652</v>
      </c>
      <c r="K2654">
        <v>17.5</v>
      </c>
      <c r="L2654">
        <v>26</v>
      </c>
      <c r="M2654">
        <v>44</v>
      </c>
      <c r="N2654">
        <v>4.3099999999999996</v>
      </c>
      <c r="O2654">
        <v>47</v>
      </c>
      <c r="P2654">
        <v>12.8</v>
      </c>
      <c r="Q2654">
        <v>286.25819000000001</v>
      </c>
      <c r="R2654">
        <v>3981665</v>
      </c>
      <c r="S2654">
        <v>1</v>
      </c>
      <c r="T2654">
        <v>1.1000000000000001</v>
      </c>
      <c r="U2654">
        <v>0.316</v>
      </c>
      <c r="V2654">
        <v>5.6</v>
      </c>
      <c r="W2654">
        <f t="shared" si="246"/>
        <v>1</v>
      </c>
      <c r="X2654">
        <f t="shared" si="247"/>
        <v>0</v>
      </c>
      <c r="Y2654">
        <f t="shared" si="248"/>
        <v>0</v>
      </c>
      <c r="Z2654">
        <f t="shared" si="249"/>
        <v>0</v>
      </c>
      <c r="AA2654">
        <f t="shared" si="250"/>
        <v>0</v>
      </c>
      <c r="AB2654">
        <f t="shared" si="251"/>
        <v>0</v>
      </c>
      <c r="AC2654">
        <v>45.7</v>
      </c>
    </row>
    <row r="2655" spans="1:29" x14ac:dyDescent="0.25">
      <c r="A2655" t="s">
        <v>38</v>
      </c>
      <c r="B2655" t="s">
        <v>119</v>
      </c>
      <c r="C2655">
        <v>2006</v>
      </c>
      <c r="D2655" t="s">
        <v>24</v>
      </c>
      <c r="E2655">
        <v>212</v>
      </c>
      <c r="F2655">
        <v>0</v>
      </c>
      <c r="G2655">
        <v>0.76</v>
      </c>
      <c r="H2655">
        <v>18.194578759999999</v>
      </c>
      <c r="I2655">
        <v>88</v>
      </c>
      <c r="J2655">
        <v>0</v>
      </c>
      <c r="K2655">
        <v>72.8</v>
      </c>
      <c r="L2655">
        <v>0</v>
      </c>
      <c r="M2655">
        <v>86</v>
      </c>
      <c r="N2655">
        <v>1.93</v>
      </c>
      <c r="O2655">
        <v>86</v>
      </c>
      <c r="P2655">
        <v>0.1</v>
      </c>
      <c r="Q2655">
        <v>1151.5556180000001</v>
      </c>
      <c r="R2655">
        <v>9426</v>
      </c>
      <c r="S2655">
        <v>0.2</v>
      </c>
      <c r="T2655">
        <v>0.1</v>
      </c>
      <c r="U2655">
        <v>0.57599999999999996</v>
      </c>
      <c r="V2655">
        <v>12.1</v>
      </c>
      <c r="W2655">
        <f t="shared" si="246"/>
        <v>0</v>
      </c>
      <c r="X2655">
        <f t="shared" si="247"/>
        <v>0</v>
      </c>
      <c r="Y2655">
        <f t="shared" si="248"/>
        <v>1</v>
      </c>
      <c r="Z2655">
        <f t="shared" si="249"/>
        <v>0</v>
      </c>
      <c r="AA2655">
        <f t="shared" si="250"/>
        <v>0</v>
      </c>
      <c r="AB2655">
        <f t="shared" si="251"/>
        <v>0</v>
      </c>
      <c r="AC2655">
        <v>65</v>
      </c>
    </row>
    <row r="2656" spans="1:29" x14ac:dyDescent="0.25">
      <c r="A2656" t="s">
        <v>32</v>
      </c>
      <c r="B2656" t="s">
        <v>205</v>
      </c>
      <c r="C2656">
        <v>2004</v>
      </c>
      <c r="D2656" t="s">
        <v>24</v>
      </c>
      <c r="E2656">
        <v>19</v>
      </c>
      <c r="F2656">
        <v>0</v>
      </c>
      <c r="G2656">
        <v>5.82</v>
      </c>
      <c r="H2656">
        <v>11.851001309999999</v>
      </c>
      <c r="I2656">
        <v>94</v>
      </c>
      <c r="J2656">
        <v>0</v>
      </c>
      <c r="K2656">
        <v>36.799999999999997</v>
      </c>
      <c r="L2656">
        <v>0</v>
      </c>
      <c r="M2656">
        <v>94</v>
      </c>
      <c r="N2656">
        <v>5.22</v>
      </c>
      <c r="O2656">
        <v>94</v>
      </c>
      <c r="P2656">
        <v>1</v>
      </c>
      <c r="Q2656">
        <v>129.51913999999999</v>
      </c>
      <c r="R2656">
        <v>129535</v>
      </c>
      <c r="S2656">
        <v>6.3</v>
      </c>
      <c r="T2656">
        <v>6.8</v>
      </c>
      <c r="U2656">
        <v>0.73599999999999999</v>
      </c>
      <c r="V2656">
        <v>12.2</v>
      </c>
      <c r="W2656">
        <f t="shared" si="246"/>
        <v>0</v>
      </c>
      <c r="X2656">
        <f t="shared" si="247"/>
        <v>0</v>
      </c>
      <c r="Y2656">
        <f t="shared" si="248"/>
        <v>0</v>
      </c>
      <c r="Z2656">
        <f t="shared" si="249"/>
        <v>0</v>
      </c>
      <c r="AA2656">
        <f t="shared" si="250"/>
        <v>0</v>
      </c>
      <c r="AB2656">
        <f t="shared" si="251"/>
        <v>0</v>
      </c>
      <c r="AC2656">
        <v>69.400000000000006</v>
      </c>
    </row>
    <row r="2657" spans="1:29" x14ac:dyDescent="0.25">
      <c r="A2657" t="s">
        <v>29</v>
      </c>
      <c r="B2657" t="s">
        <v>79</v>
      </c>
      <c r="C2657">
        <v>2004</v>
      </c>
      <c r="D2657" t="s">
        <v>24</v>
      </c>
      <c r="E2657">
        <v>326</v>
      </c>
      <c r="F2657">
        <v>2</v>
      </c>
      <c r="G2657">
        <v>1.18</v>
      </c>
      <c r="H2657">
        <v>106.03546590000001</v>
      </c>
      <c r="J2657">
        <v>71</v>
      </c>
      <c r="K2657">
        <v>29.8</v>
      </c>
      <c r="L2657">
        <v>2</v>
      </c>
      <c r="M2657">
        <v>64</v>
      </c>
      <c r="N2657">
        <v>6.76</v>
      </c>
      <c r="O2657">
        <v>64</v>
      </c>
      <c r="P2657">
        <v>4</v>
      </c>
      <c r="Q2657">
        <v>864.18472599999996</v>
      </c>
      <c r="R2657">
        <v>77752</v>
      </c>
      <c r="S2657">
        <v>6</v>
      </c>
      <c r="T2657">
        <v>5.9</v>
      </c>
      <c r="U2657">
        <v>0.38800000000000001</v>
      </c>
      <c r="V2657">
        <v>3.7</v>
      </c>
      <c r="W2657">
        <f t="shared" si="246"/>
        <v>1</v>
      </c>
      <c r="X2657">
        <f t="shared" si="247"/>
        <v>0</v>
      </c>
      <c r="Y2657">
        <f t="shared" si="248"/>
        <v>0</v>
      </c>
      <c r="Z2657">
        <f t="shared" si="249"/>
        <v>0</v>
      </c>
      <c r="AA2657">
        <f t="shared" si="250"/>
        <v>0</v>
      </c>
      <c r="AB2657">
        <f t="shared" si="251"/>
        <v>0</v>
      </c>
      <c r="AC2657">
        <v>58.1</v>
      </c>
    </row>
    <row r="2658" spans="1:29" x14ac:dyDescent="0.25">
      <c r="A2658" t="s">
        <v>29</v>
      </c>
      <c r="B2658" t="s">
        <v>79</v>
      </c>
      <c r="C2658">
        <v>2002</v>
      </c>
      <c r="D2658" t="s">
        <v>24</v>
      </c>
      <c r="E2658">
        <v>322</v>
      </c>
      <c r="F2658">
        <v>2</v>
      </c>
      <c r="G2658">
        <v>1.03</v>
      </c>
      <c r="H2658">
        <v>13.46662004</v>
      </c>
      <c r="J2658">
        <v>50</v>
      </c>
      <c r="K2658">
        <v>29</v>
      </c>
      <c r="L2658">
        <v>2</v>
      </c>
      <c r="M2658">
        <v>62</v>
      </c>
      <c r="N2658">
        <v>5.45</v>
      </c>
      <c r="O2658">
        <v>62</v>
      </c>
      <c r="P2658">
        <v>4.3</v>
      </c>
      <c r="Q2658">
        <v>792.15412000000003</v>
      </c>
      <c r="R2658">
        <v>746221</v>
      </c>
      <c r="S2658">
        <v>6.2</v>
      </c>
      <c r="T2658">
        <v>6</v>
      </c>
      <c r="U2658">
        <v>0.372</v>
      </c>
      <c r="V2658">
        <v>3.3</v>
      </c>
      <c r="W2658">
        <f t="shared" si="246"/>
        <v>1</v>
      </c>
      <c r="X2658">
        <f t="shared" si="247"/>
        <v>0</v>
      </c>
      <c r="Y2658">
        <f t="shared" si="248"/>
        <v>0</v>
      </c>
      <c r="Z2658">
        <f t="shared" si="249"/>
        <v>0</v>
      </c>
      <c r="AA2658">
        <f t="shared" si="250"/>
        <v>0</v>
      </c>
      <c r="AB2658">
        <f t="shared" si="251"/>
        <v>0</v>
      </c>
      <c r="AC2658">
        <v>57.9</v>
      </c>
    </row>
    <row r="2659" spans="1:29" x14ac:dyDescent="0.25">
      <c r="A2659" t="s">
        <v>27</v>
      </c>
      <c r="B2659" t="s">
        <v>211</v>
      </c>
      <c r="C2659">
        <v>2007</v>
      </c>
      <c r="D2659" t="s">
        <v>24</v>
      </c>
      <c r="E2659">
        <v>277</v>
      </c>
      <c r="F2659">
        <v>5</v>
      </c>
      <c r="G2659">
        <v>8.86</v>
      </c>
      <c r="H2659">
        <v>46.19685449</v>
      </c>
      <c r="I2659">
        <v>92</v>
      </c>
      <c r="J2659">
        <v>1005</v>
      </c>
      <c r="K2659">
        <v>57.2</v>
      </c>
      <c r="L2659">
        <v>6</v>
      </c>
      <c r="M2659">
        <v>98</v>
      </c>
      <c r="N2659">
        <v>6.36</v>
      </c>
      <c r="O2659">
        <v>98</v>
      </c>
      <c r="P2659">
        <v>0.7</v>
      </c>
      <c r="Q2659">
        <v>368.68997999999999</v>
      </c>
      <c r="R2659">
        <v>465935</v>
      </c>
      <c r="S2659">
        <v>2.5</v>
      </c>
      <c r="T2659">
        <v>2.7</v>
      </c>
      <c r="U2659">
        <v>0.72299999999999998</v>
      </c>
      <c r="V2659">
        <v>14.8</v>
      </c>
      <c r="W2659">
        <f t="shared" si="246"/>
        <v>0</v>
      </c>
      <c r="X2659">
        <f t="shared" si="247"/>
        <v>0</v>
      </c>
      <c r="Y2659">
        <f t="shared" si="248"/>
        <v>0</v>
      </c>
      <c r="Z2659">
        <f t="shared" si="249"/>
        <v>0</v>
      </c>
      <c r="AA2659">
        <f t="shared" si="250"/>
        <v>1</v>
      </c>
      <c r="AB2659">
        <f t="shared" si="251"/>
        <v>0</v>
      </c>
      <c r="AC2659">
        <v>67.5</v>
      </c>
    </row>
    <row r="2660" spans="1:29" x14ac:dyDescent="0.25">
      <c r="A2660" t="s">
        <v>29</v>
      </c>
      <c r="B2660" t="s">
        <v>144</v>
      </c>
      <c r="C2660">
        <v>2004</v>
      </c>
      <c r="D2660" t="s">
        <v>24</v>
      </c>
      <c r="E2660">
        <v>142</v>
      </c>
      <c r="F2660">
        <v>23</v>
      </c>
      <c r="G2660">
        <v>0.56000000000000005</v>
      </c>
      <c r="H2660">
        <v>100.3638322</v>
      </c>
      <c r="I2660">
        <v>95</v>
      </c>
      <c r="J2660">
        <v>6399</v>
      </c>
      <c r="K2660">
        <v>48.2</v>
      </c>
      <c r="L2660">
        <v>27</v>
      </c>
      <c r="M2660">
        <v>97</v>
      </c>
      <c r="N2660">
        <v>5.22</v>
      </c>
      <c r="O2660">
        <v>97</v>
      </c>
      <c r="P2660">
        <v>0.1</v>
      </c>
      <c r="Q2660">
        <v>1948.812275</v>
      </c>
      <c r="R2660">
        <v>3179285</v>
      </c>
      <c r="S2660">
        <v>6.5</v>
      </c>
      <c r="T2660">
        <v>6.4</v>
      </c>
      <c r="U2660">
        <v>0.56100000000000005</v>
      </c>
      <c r="V2660">
        <v>9.6</v>
      </c>
      <c r="W2660">
        <f t="shared" si="246"/>
        <v>1</v>
      </c>
      <c r="X2660">
        <f t="shared" si="247"/>
        <v>0</v>
      </c>
      <c r="Y2660">
        <f t="shared" si="248"/>
        <v>0</v>
      </c>
      <c r="Z2660">
        <f t="shared" si="249"/>
        <v>0</v>
      </c>
      <c r="AA2660">
        <f t="shared" si="250"/>
        <v>0</v>
      </c>
      <c r="AB2660">
        <f t="shared" si="251"/>
        <v>0</v>
      </c>
      <c r="AC2660">
        <v>72</v>
      </c>
    </row>
    <row r="2661" spans="1:29" x14ac:dyDescent="0.25">
      <c r="A2661" t="s">
        <v>27</v>
      </c>
      <c r="B2661" t="s">
        <v>169</v>
      </c>
      <c r="C2661">
        <v>2015</v>
      </c>
      <c r="D2661" t="s">
        <v>24</v>
      </c>
      <c r="E2661">
        <v>157</v>
      </c>
      <c r="F2661">
        <v>1</v>
      </c>
      <c r="H2661">
        <v>0</v>
      </c>
      <c r="I2661">
        <v>88</v>
      </c>
      <c r="J2661">
        <v>0</v>
      </c>
      <c r="K2661">
        <v>53.4</v>
      </c>
      <c r="L2661">
        <v>1</v>
      </c>
      <c r="M2661">
        <v>88</v>
      </c>
      <c r="O2661">
        <v>87</v>
      </c>
      <c r="P2661">
        <v>0.1</v>
      </c>
      <c r="S2661">
        <v>2.7</v>
      </c>
      <c r="T2661">
        <v>2.8</v>
      </c>
      <c r="W2661">
        <f t="shared" si="246"/>
        <v>0</v>
      </c>
      <c r="X2661">
        <f t="shared" si="247"/>
        <v>0</v>
      </c>
      <c r="Y2661">
        <f t="shared" si="248"/>
        <v>0</v>
      </c>
      <c r="Z2661">
        <f t="shared" si="249"/>
        <v>0</v>
      </c>
      <c r="AA2661">
        <f t="shared" si="250"/>
        <v>1</v>
      </c>
      <c r="AB2661">
        <f t="shared" si="251"/>
        <v>0</v>
      </c>
      <c r="AC2661">
        <v>72.099999999999994</v>
      </c>
    </row>
    <row r="2662" spans="1:29" x14ac:dyDescent="0.25">
      <c r="A2662" t="s">
        <v>29</v>
      </c>
      <c r="B2662" t="s">
        <v>131</v>
      </c>
      <c r="C2662">
        <v>2003</v>
      </c>
      <c r="D2662" t="s">
        <v>24</v>
      </c>
      <c r="E2662">
        <v>613</v>
      </c>
      <c r="F2662">
        <v>43</v>
      </c>
      <c r="G2662">
        <v>1.08</v>
      </c>
      <c r="H2662">
        <v>4.3753160940000004</v>
      </c>
      <c r="I2662">
        <v>84</v>
      </c>
      <c r="J2662">
        <v>167</v>
      </c>
      <c r="K2662">
        <v>15.2</v>
      </c>
      <c r="L2662">
        <v>70</v>
      </c>
      <c r="M2662">
        <v>85</v>
      </c>
      <c r="N2662">
        <v>6.35</v>
      </c>
      <c r="O2662">
        <v>84</v>
      </c>
      <c r="P2662">
        <v>24.2</v>
      </c>
      <c r="Q2662">
        <v>26.152517</v>
      </c>
      <c r="R2662">
        <v>12336687</v>
      </c>
      <c r="S2662">
        <v>7.6</v>
      </c>
      <c r="T2662">
        <v>7.5</v>
      </c>
      <c r="U2662">
        <v>0.36199999999999999</v>
      </c>
      <c r="V2662">
        <v>10.3</v>
      </c>
      <c r="W2662">
        <f t="shared" si="246"/>
        <v>1</v>
      </c>
      <c r="X2662">
        <f t="shared" si="247"/>
        <v>0</v>
      </c>
      <c r="Y2662">
        <f t="shared" si="248"/>
        <v>0</v>
      </c>
      <c r="Z2662">
        <f t="shared" si="249"/>
        <v>0</v>
      </c>
      <c r="AA2662">
        <f t="shared" si="250"/>
        <v>0</v>
      </c>
      <c r="AB2662">
        <f t="shared" si="251"/>
        <v>0</v>
      </c>
      <c r="AC2662">
        <v>44.6</v>
      </c>
    </row>
    <row r="2663" spans="1:29" x14ac:dyDescent="0.25">
      <c r="A2663" t="s">
        <v>25</v>
      </c>
      <c r="B2663" t="s">
        <v>202</v>
      </c>
      <c r="C2663">
        <v>2009</v>
      </c>
      <c r="D2663" t="s">
        <v>24</v>
      </c>
      <c r="E2663">
        <v>165</v>
      </c>
      <c r="F2663">
        <v>2</v>
      </c>
      <c r="G2663">
        <v>0.09</v>
      </c>
      <c r="H2663">
        <v>36.199486999999998</v>
      </c>
      <c r="I2663">
        <v>72</v>
      </c>
      <c r="J2663">
        <v>10</v>
      </c>
      <c r="K2663">
        <v>15.1</v>
      </c>
      <c r="L2663">
        <v>3</v>
      </c>
      <c r="M2663">
        <v>78</v>
      </c>
      <c r="N2663">
        <v>1.2</v>
      </c>
      <c r="O2663">
        <v>72</v>
      </c>
      <c r="P2663">
        <v>0.1</v>
      </c>
      <c r="Q2663">
        <v>757.31144359999996</v>
      </c>
      <c r="R2663">
        <v>19221</v>
      </c>
      <c r="S2663">
        <v>11.6</v>
      </c>
      <c r="T2663">
        <v>11.6</v>
      </c>
      <c r="U2663">
        <v>0.59899999999999998</v>
      </c>
      <c r="V2663">
        <v>12.1</v>
      </c>
      <c r="W2663">
        <f t="shared" si="246"/>
        <v>0</v>
      </c>
      <c r="X2663">
        <f t="shared" si="247"/>
        <v>1</v>
      </c>
      <c r="Y2663">
        <f t="shared" si="248"/>
        <v>0</v>
      </c>
      <c r="Z2663">
        <f t="shared" si="249"/>
        <v>0</v>
      </c>
      <c r="AA2663">
        <f t="shared" si="250"/>
        <v>0</v>
      </c>
      <c r="AB2663">
        <f t="shared" si="251"/>
        <v>0</v>
      </c>
      <c r="AC2663">
        <v>66.599999999999994</v>
      </c>
    </row>
    <row r="2664" spans="1:29" x14ac:dyDescent="0.25">
      <c r="A2664" t="s">
        <v>25</v>
      </c>
      <c r="B2664" t="s">
        <v>42</v>
      </c>
      <c r="C2664">
        <v>2015</v>
      </c>
      <c r="D2664" t="s">
        <v>24</v>
      </c>
      <c r="E2664">
        <v>69</v>
      </c>
      <c r="F2664">
        <v>0</v>
      </c>
      <c r="H2664">
        <v>0</v>
      </c>
      <c r="I2664">
        <v>98</v>
      </c>
      <c r="J2664">
        <v>0</v>
      </c>
      <c r="K2664">
        <v>63.6</v>
      </c>
      <c r="L2664">
        <v>0</v>
      </c>
      <c r="M2664">
        <v>98</v>
      </c>
      <c r="O2664">
        <v>98</v>
      </c>
      <c r="P2664">
        <v>0.1</v>
      </c>
      <c r="Q2664">
        <v>22688.878239999998</v>
      </c>
      <c r="S2664">
        <v>6.2</v>
      </c>
      <c r="T2664">
        <v>6.1</v>
      </c>
      <c r="U2664">
        <v>0.82299999999999995</v>
      </c>
      <c r="V2664">
        <v>14.5</v>
      </c>
      <c r="W2664">
        <f t="shared" si="246"/>
        <v>0</v>
      </c>
      <c r="X2664">
        <f t="shared" si="247"/>
        <v>1</v>
      </c>
      <c r="Y2664">
        <f t="shared" si="248"/>
        <v>0</v>
      </c>
      <c r="Z2664">
        <f t="shared" si="249"/>
        <v>0</v>
      </c>
      <c r="AA2664">
        <f t="shared" si="250"/>
        <v>0</v>
      </c>
      <c r="AB2664">
        <f t="shared" si="251"/>
        <v>0</v>
      </c>
      <c r="AC2664">
        <v>76.900000000000006</v>
      </c>
    </row>
    <row r="2665" spans="1:29" x14ac:dyDescent="0.25">
      <c r="A2665" t="s">
        <v>38</v>
      </c>
      <c r="B2665" t="s">
        <v>204</v>
      </c>
      <c r="C2665">
        <v>2003</v>
      </c>
      <c r="D2665" t="s">
        <v>24</v>
      </c>
      <c r="E2665">
        <v>153</v>
      </c>
      <c r="F2665">
        <v>0</v>
      </c>
      <c r="G2665">
        <v>1.79</v>
      </c>
      <c r="H2665">
        <v>45.851057709999999</v>
      </c>
      <c r="I2665">
        <v>85</v>
      </c>
      <c r="J2665">
        <v>0</v>
      </c>
      <c r="K2665">
        <v>67.8</v>
      </c>
      <c r="L2665">
        <v>0</v>
      </c>
      <c r="M2665">
        <v>91</v>
      </c>
      <c r="N2665">
        <v>5.9</v>
      </c>
      <c r="O2665">
        <v>9</v>
      </c>
      <c r="P2665">
        <v>0.1</v>
      </c>
      <c r="Q2665">
        <v>229.714718</v>
      </c>
      <c r="R2665">
        <v>99789</v>
      </c>
      <c r="S2665">
        <v>0.1</v>
      </c>
      <c r="T2665">
        <v>0.1</v>
      </c>
      <c r="U2665">
        <v>0.68300000000000005</v>
      </c>
      <c r="V2665">
        <v>13.7</v>
      </c>
      <c r="W2665">
        <f t="shared" si="246"/>
        <v>0</v>
      </c>
      <c r="X2665">
        <f t="shared" si="247"/>
        <v>0</v>
      </c>
      <c r="Y2665">
        <f t="shared" si="248"/>
        <v>1</v>
      </c>
      <c r="Z2665">
        <f t="shared" si="249"/>
        <v>0</v>
      </c>
      <c r="AA2665">
        <f t="shared" si="250"/>
        <v>0</v>
      </c>
      <c r="AB2665">
        <f t="shared" si="251"/>
        <v>0</v>
      </c>
      <c r="AC2665">
        <v>72</v>
      </c>
    </row>
    <row r="2666" spans="1:29" x14ac:dyDescent="0.25">
      <c r="A2666" t="s">
        <v>38</v>
      </c>
      <c r="B2666" t="s">
        <v>204</v>
      </c>
      <c r="C2666">
        <v>2015</v>
      </c>
      <c r="D2666" t="s">
        <v>24</v>
      </c>
      <c r="E2666">
        <v>133</v>
      </c>
      <c r="F2666">
        <v>0</v>
      </c>
      <c r="H2666">
        <v>0</v>
      </c>
      <c r="I2666">
        <v>78</v>
      </c>
      <c r="J2666">
        <v>0</v>
      </c>
      <c r="K2666">
        <v>75.2</v>
      </c>
      <c r="L2666">
        <v>0</v>
      </c>
      <c r="M2666">
        <v>8</v>
      </c>
      <c r="O2666">
        <v>78</v>
      </c>
      <c r="P2666">
        <v>0.1</v>
      </c>
      <c r="Q2666">
        <v>493.77538700000002</v>
      </c>
      <c r="R2666">
        <v>16364</v>
      </c>
      <c r="S2666">
        <v>0.1</v>
      </c>
      <c r="T2666">
        <v>0.1</v>
      </c>
      <c r="U2666">
        <v>0.71799999999999997</v>
      </c>
      <c r="V2666">
        <v>14.3</v>
      </c>
      <c r="W2666">
        <f t="shared" si="246"/>
        <v>0</v>
      </c>
      <c r="X2666">
        <f t="shared" si="247"/>
        <v>0</v>
      </c>
      <c r="Y2666">
        <f t="shared" si="248"/>
        <v>1</v>
      </c>
      <c r="Z2666">
        <f t="shared" si="249"/>
        <v>0</v>
      </c>
      <c r="AA2666">
        <f t="shared" si="250"/>
        <v>0</v>
      </c>
      <c r="AB2666">
        <f t="shared" si="251"/>
        <v>0</v>
      </c>
      <c r="AC2666">
        <v>73.5</v>
      </c>
    </row>
    <row r="2667" spans="1:29" x14ac:dyDescent="0.25">
      <c r="A2667" t="s">
        <v>38</v>
      </c>
      <c r="B2667" t="s">
        <v>140</v>
      </c>
      <c r="C2667">
        <v>2011</v>
      </c>
      <c r="D2667" t="s">
        <v>24</v>
      </c>
      <c r="E2667">
        <v>169</v>
      </c>
      <c r="F2667">
        <v>0</v>
      </c>
      <c r="G2667">
        <v>1.89</v>
      </c>
      <c r="H2667">
        <v>0</v>
      </c>
      <c r="I2667">
        <v>83</v>
      </c>
      <c r="J2667">
        <v>0</v>
      </c>
      <c r="K2667">
        <v>67</v>
      </c>
      <c r="L2667">
        <v>0</v>
      </c>
      <c r="M2667">
        <v>83</v>
      </c>
      <c r="N2667">
        <v>13.76</v>
      </c>
      <c r="O2667">
        <v>84</v>
      </c>
      <c r="P2667">
        <v>0.1</v>
      </c>
      <c r="S2667">
        <v>0.2</v>
      </c>
      <c r="T2667">
        <v>0.2</v>
      </c>
      <c r="U2667">
        <v>0.63800000000000001</v>
      </c>
      <c r="V2667">
        <v>11.7</v>
      </c>
      <c r="W2667">
        <f t="shared" si="246"/>
        <v>0</v>
      </c>
      <c r="X2667">
        <f t="shared" si="247"/>
        <v>0</v>
      </c>
      <c r="Y2667">
        <f t="shared" si="248"/>
        <v>1</v>
      </c>
      <c r="Z2667">
        <f t="shared" si="249"/>
        <v>0</v>
      </c>
      <c r="AA2667">
        <f t="shared" si="250"/>
        <v>0</v>
      </c>
      <c r="AB2667">
        <f t="shared" si="251"/>
        <v>0</v>
      </c>
      <c r="AC2667">
        <v>68.900000000000006</v>
      </c>
    </row>
    <row r="2668" spans="1:29" x14ac:dyDescent="0.25">
      <c r="A2668" t="s">
        <v>27</v>
      </c>
      <c r="B2668" t="s">
        <v>181</v>
      </c>
      <c r="C2668">
        <v>2009</v>
      </c>
      <c r="D2668" t="s">
        <v>24</v>
      </c>
      <c r="E2668">
        <v>131</v>
      </c>
      <c r="F2668">
        <v>1</v>
      </c>
      <c r="G2668">
        <v>9.85</v>
      </c>
      <c r="H2668">
        <v>820.81090979999999</v>
      </c>
      <c r="I2668">
        <v>93</v>
      </c>
      <c r="J2668">
        <v>1</v>
      </c>
      <c r="K2668">
        <v>56.4</v>
      </c>
      <c r="L2668">
        <v>1</v>
      </c>
      <c r="M2668">
        <v>97</v>
      </c>
      <c r="N2668">
        <v>9.9</v>
      </c>
      <c r="O2668">
        <v>95</v>
      </c>
      <c r="P2668">
        <v>0.1</v>
      </c>
      <c r="Q2668">
        <v>5821.3539700000001</v>
      </c>
      <c r="R2668">
        <v>73287</v>
      </c>
      <c r="S2668">
        <v>2.2999999999999998</v>
      </c>
      <c r="T2668">
        <v>2.2999999999999998</v>
      </c>
      <c r="U2668">
        <v>0.754</v>
      </c>
      <c r="V2668">
        <v>13.6</v>
      </c>
      <c r="W2668">
        <f t="shared" si="246"/>
        <v>0</v>
      </c>
      <c r="X2668">
        <f t="shared" si="247"/>
        <v>0</v>
      </c>
      <c r="Y2668">
        <f t="shared" si="248"/>
        <v>0</v>
      </c>
      <c r="Z2668">
        <f t="shared" si="249"/>
        <v>0</v>
      </c>
      <c r="AA2668">
        <f t="shared" si="250"/>
        <v>1</v>
      </c>
      <c r="AB2668">
        <f t="shared" si="251"/>
        <v>0</v>
      </c>
      <c r="AC2668">
        <v>74.099999999999994</v>
      </c>
    </row>
    <row r="2669" spans="1:29" x14ac:dyDescent="0.25">
      <c r="A2669" t="s">
        <v>29</v>
      </c>
      <c r="B2669" t="s">
        <v>223</v>
      </c>
      <c r="C2669">
        <v>2015</v>
      </c>
      <c r="D2669" t="s">
        <v>24</v>
      </c>
      <c r="E2669">
        <v>336</v>
      </c>
      <c r="F2669">
        <v>22</v>
      </c>
      <c r="H2669">
        <v>0</v>
      </c>
      <c r="I2669">
        <v>87</v>
      </c>
      <c r="J2669">
        <v>0</v>
      </c>
      <c r="K2669">
        <v>31.8</v>
      </c>
      <c r="L2669">
        <v>32</v>
      </c>
      <c r="M2669">
        <v>88</v>
      </c>
      <c r="O2669">
        <v>87</v>
      </c>
      <c r="P2669">
        <v>6.2</v>
      </c>
      <c r="Q2669">
        <v>118.69383000000001</v>
      </c>
      <c r="R2669">
        <v>15777451</v>
      </c>
      <c r="S2669">
        <v>5.6</v>
      </c>
      <c r="T2669">
        <v>5.5</v>
      </c>
      <c r="U2669">
        <v>0.50700000000000001</v>
      </c>
      <c r="V2669">
        <v>10.3</v>
      </c>
      <c r="W2669">
        <f t="shared" si="246"/>
        <v>1</v>
      </c>
      <c r="X2669">
        <f t="shared" si="247"/>
        <v>0</v>
      </c>
      <c r="Y2669">
        <f t="shared" si="248"/>
        <v>0</v>
      </c>
      <c r="Z2669">
        <f t="shared" si="249"/>
        <v>0</v>
      </c>
      <c r="AA2669">
        <f t="shared" si="250"/>
        <v>0</v>
      </c>
      <c r="AB2669">
        <f t="shared" si="251"/>
        <v>0</v>
      </c>
      <c r="AC2669">
        <v>67</v>
      </c>
    </row>
    <row r="2670" spans="1:29" x14ac:dyDescent="0.25">
      <c r="A2670" t="s">
        <v>27</v>
      </c>
      <c r="B2670" t="s">
        <v>97</v>
      </c>
      <c r="C2670">
        <v>2011</v>
      </c>
      <c r="D2670" t="s">
        <v>24</v>
      </c>
      <c r="E2670">
        <v>76</v>
      </c>
      <c r="F2670">
        <v>0</v>
      </c>
      <c r="G2670">
        <v>8.02</v>
      </c>
      <c r="H2670">
        <v>3192.8873629999998</v>
      </c>
      <c r="I2670">
        <v>95</v>
      </c>
      <c r="J2670">
        <v>40</v>
      </c>
      <c r="K2670">
        <v>64.3</v>
      </c>
      <c r="L2670">
        <v>0</v>
      </c>
      <c r="M2670">
        <v>99</v>
      </c>
      <c r="N2670">
        <v>9.77</v>
      </c>
      <c r="O2670">
        <v>99</v>
      </c>
      <c r="P2670">
        <v>0.1</v>
      </c>
      <c r="Q2670">
        <v>25916.293529999999</v>
      </c>
      <c r="R2670">
        <v>1114899</v>
      </c>
      <c r="S2670">
        <v>0.8</v>
      </c>
      <c r="T2670">
        <v>0.7</v>
      </c>
      <c r="U2670">
        <v>0.86</v>
      </c>
      <c r="V2670">
        <v>16.7</v>
      </c>
      <c r="W2670">
        <f t="shared" si="246"/>
        <v>0</v>
      </c>
      <c r="X2670">
        <f t="shared" si="247"/>
        <v>0</v>
      </c>
      <c r="Y2670">
        <f t="shared" si="248"/>
        <v>0</v>
      </c>
      <c r="Z2670">
        <f t="shared" si="249"/>
        <v>0</v>
      </c>
      <c r="AA2670">
        <f t="shared" si="250"/>
        <v>1</v>
      </c>
      <c r="AB2670">
        <f t="shared" si="251"/>
        <v>0</v>
      </c>
      <c r="AC2670">
        <v>85</v>
      </c>
    </row>
    <row r="2671" spans="1:29" x14ac:dyDescent="0.25">
      <c r="A2671" t="s">
        <v>32</v>
      </c>
      <c r="B2671" t="s">
        <v>62</v>
      </c>
      <c r="C2671">
        <v>2006</v>
      </c>
      <c r="D2671" t="s">
        <v>24</v>
      </c>
      <c r="E2671">
        <v>75</v>
      </c>
      <c r="F2671">
        <v>2</v>
      </c>
      <c r="G2671">
        <v>8.1999999999999993</v>
      </c>
      <c r="H2671">
        <v>771.18176860000005</v>
      </c>
      <c r="I2671">
        <v>14</v>
      </c>
      <c r="J2671">
        <v>13</v>
      </c>
      <c r="K2671">
        <v>61.9</v>
      </c>
      <c r="L2671">
        <v>2</v>
      </c>
      <c r="M2671">
        <v>95</v>
      </c>
      <c r="N2671">
        <v>9.75</v>
      </c>
      <c r="O2671">
        <v>95</v>
      </c>
      <c r="P2671">
        <v>0.1</v>
      </c>
      <c r="Q2671">
        <v>4386.6994800000002</v>
      </c>
      <c r="R2671">
        <v>325755</v>
      </c>
      <c r="S2671">
        <v>0.5</v>
      </c>
      <c r="T2671">
        <v>0.4</v>
      </c>
      <c r="U2671">
        <v>0.89100000000000001</v>
      </c>
      <c r="V2671">
        <v>15.8</v>
      </c>
      <c r="W2671">
        <f t="shared" si="246"/>
        <v>0</v>
      </c>
      <c r="X2671">
        <f t="shared" si="247"/>
        <v>0</v>
      </c>
      <c r="Y2671">
        <f t="shared" si="248"/>
        <v>0</v>
      </c>
      <c r="Z2671">
        <f t="shared" si="249"/>
        <v>0</v>
      </c>
      <c r="AA2671">
        <f t="shared" si="250"/>
        <v>0</v>
      </c>
      <c r="AB2671">
        <f t="shared" si="251"/>
        <v>0</v>
      </c>
      <c r="AC2671">
        <v>85</v>
      </c>
    </row>
    <row r="2672" spans="1:29" x14ac:dyDescent="0.25">
      <c r="A2672" t="s">
        <v>25</v>
      </c>
      <c r="B2672" t="s">
        <v>184</v>
      </c>
      <c r="C2672">
        <v>2004</v>
      </c>
      <c r="D2672" t="s">
        <v>37</v>
      </c>
      <c r="E2672">
        <v>71</v>
      </c>
      <c r="F2672">
        <v>0</v>
      </c>
      <c r="G2672">
        <v>1.45</v>
      </c>
      <c r="H2672">
        <v>204.24818920000001</v>
      </c>
      <c r="I2672">
        <v>94</v>
      </c>
      <c r="J2672">
        <v>96</v>
      </c>
      <c r="K2672">
        <v>29.9</v>
      </c>
      <c r="L2672">
        <v>0</v>
      </c>
      <c r="M2672">
        <v>95</v>
      </c>
      <c r="N2672">
        <v>3.17</v>
      </c>
      <c r="O2672">
        <v>95</v>
      </c>
      <c r="P2672">
        <v>0.1</v>
      </c>
      <c r="Q2672">
        <v>2745.2713600000002</v>
      </c>
      <c r="S2672">
        <v>2.1</v>
      </c>
      <c r="T2672">
        <v>2</v>
      </c>
      <c r="U2672">
        <v>0.82</v>
      </c>
      <c r="V2672">
        <v>12.7</v>
      </c>
      <c r="W2672">
        <f t="shared" si="246"/>
        <v>0</v>
      </c>
      <c r="X2672">
        <f t="shared" si="247"/>
        <v>1</v>
      </c>
      <c r="Y2672">
        <f t="shared" si="248"/>
        <v>0</v>
      </c>
      <c r="Z2672">
        <f t="shared" si="249"/>
        <v>0</v>
      </c>
      <c r="AA2672">
        <f t="shared" si="250"/>
        <v>0</v>
      </c>
      <c r="AB2672">
        <f t="shared" si="251"/>
        <v>1</v>
      </c>
      <c r="AC2672">
        <v>79.7</v>
      </c>
    </row>
    <row r="2673" spans="1:29" x14ac:dyDescent="0.25">
      <c r="A2673" t="s">
        <v>25</v>
      </c>
      <c r="B2673" t="s">
        <v>40</v>
      </c>
      <c r="C2673">
        <v>2006</v>
      </c>
      <c r="D2673" t="s">
        <v>24</v>
      </c>
      <c r="E2673">
        <v>154</v>
      </c>
      <c r="F2673">
        <v>6</v>
      </c>
      <c r="G2673">
        <v>0.85</v>
      </c>
      <c r="H2673">
        <v>105.6337264</v>
      </c>
      <c r="I2673">
        <v>52</v>
      </c>
      <c r="J2673">
        <v>222</v>
      </c>
      <c r="K2673">
        <v>45.3</v>
      </c>
      <c r="L2673">
        <v>7</v>
      </c>
      <c r="M2673">
        <v>8</v>
      </c>
      <c r="N2673">
        <v>6.17</v>
      </c>
      <c r="O2673">
        <v>78</v>
      </c>
      <c r="P2673">
        <v>0.1</v>
      </c>
      <c r="Q2673">
        <v>2473.8577599999999</v>
      </c>
      <c r="R2673">
        <v>848455</v>
      </c>
      <c r="S2673">
        <v>2.9</v>
      </c>
      <c r="T2673">
        <v>2.9</v>
      </c>
      <c r="U2673">
        <v>0.68200000000000005</v>
      </c>
      <c r="V2673">
        <v>10.7</v>
      </c>
      <c r="W2673">
        <f t="shared" si="246"/>
        <v>0</v>
      </c>
      <c r="X2673">
        <f t="shared" si="247"/>
        <v>1</v>
      </c>
      <c r="Y2673">
        <f t="shared" si="248"/>
        <v>0</v>
      </c>
      <c r="Z2673">
        <f t="shared" si="249"/>
        <v>0</v>
      </c>
      <c r="AA2673">
        <f t="shared" si="250"/>
        <v>0</v>
      </c>
      <c r="AB2673">
        <f t="shared" si="251"/>
        <v>0</v>
      </c>
      <c r="AC2673">
        <v>69.2</v>
      </c>
    </row>
    <row r="2674" spans="1:29" x14ac:dyDescent="0.25">
      <c r="A2674" t="s">
        <v>27</v>
      </c>
      <c r="B2674" t="s">
        <v>105</v>
      </c>
      <c r="C2674">
        <v>2010</v>
      </c>
      <c r="D2674" t="s">
        <v>37</v>
      </c>
      <c r="E2674">
        <v>156</v>
      </c>
      <c r="F2674">
        <v>0</v>
      </c>
      <c r="G2674">
        <v>10.78</v>
      </c>
      <c r="H2674">
        <v>19.220239960000001</v>
      </c>
      <c r="J2674">
        <v>0</v>
      </c>
      <c r="K2674">
        <v>61.7</v>
      </c>
      <c r="L2674">
        <v>1</v>
      </c>
      <c r="M2674">
        <v>99</v>
      </c>
      <c r="N2674">
        <v>7.85</v>
      </c>
      <c r="O2674">
        <v>99</v>
      </c>
      <c r="P2674">
        <v>0.1</v>
      </c>
      <c r="Q2674">
        <v>1325.53379</v>
      </c>
      <c r="R2674">
        <v>123</v>
      </c>
      <c r="S2674">
        <v>1.8</v>
      </c>
      <c r="T2674">
        <v>1.8</v>
      </c>
      <c r="U2674">
        <v>0.81699999999999995</v>
      </c>
      <c r="V2674">
        <v>15.3</v>
      </c>
      <c r="W2674">
        <f t="shared" si="246"/>
        <v>0</v>
      </c>
      <c r="X2674">
        <f t="shared" si="247"/>
        <v>0</v>
      </c>
      <c r="Y2674">
        <f t="shared" si="248"/>
        <v>0</v>
      </c>
      <c r="Z2674">
        <f t="shared" si="249"/>
        <v>0</v>
      </c>
      <c r="AA2674">
        <f t="shared" si="250"/>
        <v>1</v>
      </c>
      <c r="AB2674">
        <f t="shared" si="251"/>
        <v>1</v>
      </c>
      <c r="AC2674">
        <v>74.5</v>
      </c>
    </row>
    <row r="2675" spans="1:29" x14ac:dyDescent="0.25">
      <c r="A2675" t="s">
        <v>38</v>
      </c>
      <c r="B2675" t="s">
        <v>151</v>
      </c>
      <c r="C2675">
        <v>2002</v>
      </c>
      <c r="D2675" t="s">
        <v>37</v>
      </c>
      <c r="E2675">
        <v>83</v>
      </c>
      <c r="F2675">
        <v>0</v>
      </c>
      <c r="G2675">
        <v>9.1300000000000008</v>
      </c>
      <c r="H2675">
        <v>2892.2571320000002</v>
      </c>
      <c r="I2675">
        <v>89</v>
      </c>
      <c r="J2675">
        <v>21</v>
      </c>
      <c r="K2675">
        <v>6.3</v>
      </c>
      <c r="L2675">
        <v>0</v>
      </c>
      <c r="M2675">
        <v>84</v>
      </c>
      <c r="N2675">
        <v>7.89</v>
      </c>
      <c r="O2675">
        <v>9</v>
      </c>
      <c r="P2675">
        <v>0.1</v>
      </c>
      <c r="Q2675">
        <v>16874.312320000001</v>
      </c>
      <c r="S2675">
        <v>0.3</v>
      </c>
      <c r="T2675">
        <v>0.3</v>
      </c>
      <c r="U2675">
        <v>0.873</v>
      </c>
      <c r="V2675">
        <v>17.5</v>
      </c>
      <c r="W2675">
        <f t="shared" si="246"/>
        <v>0</v>
      </c>
      <c r="X2675">
        <f t="shared" si="247"/>
        <v>0</v>
      </c>
      <c r="Y2675">
        <f t="shared" si="248"/>
        <v>1</v>
      </c>
      <c r="Z2675">
        <f t="shared" si="249"/>
        <v>0</v>
      </c>
      <c r="AA2675">
        <f t="shared" si="250"/>
        <v>0</v>
      </c>
      <c r="AB2675">
        <f t="shared" si="251"/>
        <v>1</v>
      </c>
      <c r="AC2675">
        <v>78.7</v>
      </c>
    </row>
    <row r="2676" spans="1:29" x14ac:dyDescent="0.25">
      <c r="A2676" t="s">
        <v>29</v>
      </c>
      <c r="B2676" t="s">
        <v>138</v>
      </c>
      <c r="C2676">
        <v>2014</v>
      </c>
      <c r="D2676" t="s">
        <v>24</v>
      </c>
      <c r="E2676">
        <v>148</v>
      </c>
      <c r="F2676">
        <v>0</v>
      </c>
      <c r="G2676">
        <v>0.01</v>
      </c>
      <c r="H2676">
        <v>115.27842819999999</v>
      </c>
      <c r="I2676">
        <v>97</v>
      </c>
      <c r="J2676">
        <v>0</v>
      </c>
      <c r="K2676">
        <v>32.799999999999997</v>
      </c>
      <c r="L2676">
        <v>0</v>
      </c>
      <c r="M2676">
        <v>98</v>
      </c>
      <c r="N2676">
        <v>4.8099999999999996</v>
      </c>
      <c r="O2676">
        <v>97</v>
      </c>
      <c r="P2676">
        <v>0.1</v>
      </c>
      <c r="Q2676">
        <v>1153.93822</v>
      </c>
      <c r="R2676">
        <v>126934</v>
      </c>
      <c r="S2676">
        <v>7</v>
      </c>
      <c r="T2676">
        <v>6.9</v>
      </c>
      <c r="U2676">
        <v>0.76900000000000002</v>
      </c>
      <c r="V2676">
        <v>14.7</v>
      </c>
      <c r="W2676">
        <f t="shared" si="246"/>
        <v>1</v>
      </c>
      <c r="X2676">
        <f t="shared" si="247"/>
        <v>0</v>
      </c>
      <c r="Y2676">
        <f t="shared" si="248"/>
        <v>0</v>
      </c>
      <c r="Z2676">
        <f t="shared" si="249"/>
        <v>0</v>
      </c>
      <c r="AA2676">
        <f t="shared" si="250"/>
        <v>0</v>
      </c>
      <c r="AB2676">
        <f t="shared" si="251"/>
        <v>0</v>
      </c>
      <c r="AC2676">
        <v>74.2</v>
      </c>
    </row>
    <row r="2677" spans="1:29" x14ac:dyDescent="0.25">
      <c r="A2677" t="s">
        <v>34</v>
      </c>
      <c r="B2677" t="s">
        <v>162</v>
      </c>
      <c r="C2677">
        <v>2004</v>
      </c>
      <c r="D2677" t="s">
        <v>24</v>
      </c>
      <c r="E2677">
        <v>165</v>
      </c>
      <c r="F2677">
        <v>3</v>
      </c>
      <c r="G2677">
        <v>6.2</v>
      </c>
      <c r="H2677">
        <v>20.600830269999999</v>
      </c>
      <c r="I2677">
        <v>9</v>
      </c>
      <c r="J2677">
        <v>0</v>
      </c>
      <c r="K2677">
        <v>42</v>
      </c>
      <c r="L2677">
        <v>4</v>
      </c>
      <c r="M2677">
        <v>92</v>
      </c>
      <c r="N2677">
        <v>5.78</v>
      </c>
      <c r="O2677">
        <v>92</v>
      </c>
      <c r="P2677">
        <v>0.2</v>
      </c>
      <c r="Q2677">
        <v>148.527976</v>
      </c>
      <c r="R2677">
        <v>57374</v>
      </c>
      <c r="S2677">
        <v>2.2999999999999998</v>
      </c>
      <c r="T2677">
        <v>2.2000000000000002</v>
      </c>
      <c r="U2677">
        <v>0.63900000000000001</v>
      </c>
      <c r="V2677">
        <v>12.1</v>
      </c>
      <c r="W2677">
        <f t="shared" si="246"/>
        <v>0</v>
      </c>
      <c r="X2677">
        <f t="shared" si="247"/>
        <v>0</v>
      </c>
      <c r="Y2677">
        <f t="shared" si="248"/>
        <v>0</v>
      </c>
      <c r="Z2677">
        <f t="shared" si="249"/>
        <v>1</v>
      </c>
      <c r="AA2677">
        <f t="shared" si="250"/>
        <v>0</v>
      </c>
      <c r="AB2677">
        <f t="shared" si="251"/>
        <v>0</v>
      </c>
      <c r="AC2677">
        <v>71.900000000000006</v>
      </c>
    </row>
    <row r="2678" spans="1:29" x14ac:dyDescent="0.25">
      <c r="A2678" t="s">
        <v>32</v>
      </c>
      <c r="B2678" t="s">
        <v>31</v>
      </c>
      <c r="C2678">
        <v>2000</v>
      </c>
      <c r="D2678" t="s">
        <v>24</v>
      </c>
      <c r="E2678">
        <v>156</v>
      </c>
      <c r="F2678">
        <v>0</v>
      </c>
      <c r="G2678">
        <v>7.27</v>
      </c>
      <c r="H2678">
        <v>1127.7434699999999</v>
      </c>
      <c r="J2678">
        <v>0</v>
      </c>
      <c r="K2678">
        <v>38.200000000000003</v>
      </c>
      <c r="L2678">
        <v>0</v>
      </c>
      <c r="M2678">
        <v>96</v>
      </c>
      <c r="N2678">
        <v>4.13</v>
      </c>
      <c r="O2678">
        <v>95</v>
      </c>
      <c r="P2678">
        <v>0.1</v>
      </c>
      <c r="Q2678">
        <v>9875.161736</v>
      </c>
      <c r="S2678">
        <v>3.7</v>
      </c>
      <c r="T2678">
        <v>3.6</v>
      </c>
      <c r="U2678">
        <v>0</v>
      </c>
      <c r="V2678">
        <v>0</v>
      </c>
      <c r="W2678">
        <f t="shared" si="246"/>
        <v>0</v>
      </c>
      <c r="X2678">
        <f t="shared" si="247"/>
        <v>0</v>
      </c>
      <c r="Y2678">
        <f t="shared" si="248"/>
        <v>0</v>
      </c>
      <c r="Z2678">
        <f t="shared" si="249"/>
        <v>0</v>
      </c>
      <c r="AA2678">
        <f t="shared" si="250"/>
        <v>0</v>
      </c>
      <c r="AB2678">
        <f t="shared" si="251"/>
        <v>0</v>
      </c>
      <c r="AC2678">
        <v>73.599999999999994</v>
      </c>
    </row>
    <row r="2679" spans="1:29" x14ac:dyDescent="0.25">
      <c r="A2679" t="s">
        <v>32</v>
      </c>
      <c r="B2679" t="s">
        <v>73</v>
      </c>
      <c r="C2679">
        <v>2001</v>
      </c>
      <c r="D2679" t="s">
        <v>24</v>
      </c>
      <c r="E2679">
        <v>115</v>
      </c>
      <c r="F2679">
        <v>1</v>
      </c>
      <c r="G2679">
        <v>4.04</v>
      </c>
      <c r="H2679">
        <v>322.58631489999999</v>
      </c>
      <c r="I2679">
        <v>98</v>
      </c>
      <c r="J2679">
        <v>0</v>
      </c>
      <c r="K2679">
        <v>5.4</v>
      </c>
      <c r="L2679">
        <v>1</v>
      </c>
      <c r="M2679">
        <v>99</v>
      </c>
      <c r="N2679">
        <v>6.27</v>
      </c>
      <c r="O2679">
        <v>98</v>
      </c>
      <c r="P2679">
        <v>0.1</v>
      </c>
      <c r="Q2679">
        <v>2832.188893</v>
      </c>
      <c r="S2679">
        <v>3.6</v>
      </c>
      <c r="T2679">
        <v>3.4</v>
      </c>
      <c r="U2679">
        <v>0.68600000000000005</v>
      </c>
      <c r="V2679">
        <v>12.3</v>
      </c>
      <c r="W2679">
        <f t="shared" si="246"/>
        <v>0</v>
      </c>
      <c r="X2679">
        <f t="shared" si="247"/>
        <v>0</v>
      </c>
      <c r="Y2679">
        <f t="shared" si="248"/>
        <v>0</v>
      </c>
      <c r="Z2679">
        <f t="shared" si="249"/>
        <v>0</v>
      </c>
      <c r="AA2679">
        <f t="shared" si="250"/>
        <v>0</v>
      </c>
      <c r="AB2679">
        <f t="shared" si="251"/>
        <v>0</v>
      </c>
      <c r="AC2679">
        <v>76.7</v>
      </c>
    </row>
    <row r="2680" spans="1:29" x14ac:dyDescent="0.25">
      <c r="A2680" t="s">
        <v>29</v>
      </c>
      <c r="B2680" t="s">
        <v>48</v>
      </c>
      <c r="C2680">
        <v>2004</v>
      </c>
      <c r="D2680" t="s">
        <v>24</v>
      </c>
      <c r="E2680">
        <v>285</v>
      </c>
      <c r="F2680">
        <v>25</v>
      </c>
      <c r="G2680">
        <v>1.1499999999999999</v>
      </c>
      <c r="H2680">
        <v>10.73628066</v>
      </c>
      <c r="I2680">
        <v>75</v>
      </c>
      <c r="J2680">
        <v>262</v>
      </c>
      <c r="K2680">
        <v>2.1</v>
      </c>
      <c r="L2680">
        <v>39</v>
      </c>
      <c r="M2680">
        <v>74</v>
      </c>
      <c r="N2680">
        <v>4.5599999999999996</v>
      </c>
      <c r="O2680">
        <v>72</v>
      </c>
      <c r="P2680">
        <v>2.1</v>
      </c>
      <c r="Q2680">
        <v>583.493514</v>
      </c>
      <c r="R2680">
        <v>7754</v>
      </c>
      <c r="S2680">
        <v>8.9</v>
      </c>
      <c r="T2680">
        <v>8.8000000000000007</v>
      </c>
      <c r="U2680">
        <v>0.42299999999999999</v>
      </c>
      <c r="V2680">
        <v>8.1</v>
      </c>
      <c r="W2680">
        <f t="shared" si="246"/>
        <v>1</v>
      </c>
      <c r="X2680">
        <f t="shared" si="247"/>
        <v>0</v>
      </c>
      <c r="Y2680">
        <f t="shared" si="248"/>
        <v>0</v>
      </c>
      <c r="Z2680">
        <f t="shared" si="249"/>
        <v>0</v>
      </c>
      <c r="AA2680">
        <f t="shared" si="250"/>
        <v>0</v>
      </c>
      <c r="AB2680">
        <f t="shared" si="251"/>
        <v>0</v>
      </c>
      <c r="AC2680">
        <v>56.1</v>
      </c>
    </row>
    <row r="2681" spans="1:29" x14ac:dyDescent="0.25">
      <c r="A2681" t="s">
        <v>27</v>
      </c>
      <c r="B2681" t="s">
        <v>91</v>
      </c>
      <c r="C2681">
        <v>2013</v>
      </c>
      <c r="D2681" t="s">
        <v>24</v>
      </c>
      <c r="E2681">
        <v>81</v>
      </c>
      <c r="F2681">
        <v>3</v>
      </c>
      <c r="G2681">
        <v>11.1</v>
      </c>
      <c r="H2681">
        <v>6646.9539349999995</v>
      </c>
      <c r="I2681">
        <v>74</v>
      </c>
      <c r="J2681">
        <v>272</v>
      </c>
      <c r="K2681">
        <v>61.6</v>
      </c>
      <c r="L2681">
        <v>3</v>
      </c>
      <c r="M2681">
        <v>99</v>
      </c>
      <c r="N2681">
        <v>11.56</v>
      </c>
      <c r="O2681">
        <v>99</v>
      </c>
      <c r="P2681">
        <v>0.1</v>
      </c>
      <c r="Q2681">
        <v>42554.122499999998</v>
      </c>
      <c r="R2681">
        <v>6599857</v>
      </c>
      <c r="S2681">
        <v>0.6</v>
      </c>
      <c r="T2681">
        <v>0.6</v>
      </c>
      <c r="U2681">
        <v>0.88700000000000001</v>
      </c>
      <c r="V2681">
        <v>16.2</v>
      </c>
      <c r="W2681">
        <f t="shared" si="246"/>
        <v>0</v>
      </c>
      <c r="X2681">
        <f t="shared" si="247"/>
        <v>0</v>
      </c>
      <c r="Y2681">
        <f t="shared" si="248"/>
        <v>0</v>
      </c>
      <c r="Z2681">
        <f t="shared" si="249"/>
        <v>0</v>
      </c>
      <c r="AA2681">
        <f t="shared" si="250"/>
        <v>1</v>
      </c>
      <c r="AB2681">
        <f t="shared" si="251"/>
        <v>0</v>
      </c>
      <c r="AC2681">
        <v>82</v>
      </c>
    </row>
    <row r="2682" spans="1:29" x14ac:dyDescent="0.25">
      <c r="A2682" t="s">
        <v>27</v>
      </c>
      <c r="B2682" t="s">
        <v>150</v>
      </c>
      <c r="C2682">
        <v>2006</v>
      </c>
      <c r="D2682" t="s">
        <v>37</v>
      </c>
      <c r="E2682">
        <v>71</v>
      </c>
      <c r="F2682">
        <v>1</v>
      </c>
      <c r="G2682">
        <v>9.7899999999999991</v>
      </c>
      <c r="H2682">
        <v>8344.0103920000001</v>
      </c>
      <c r="J2682">
        <v>1</v>
      </c>
      <c r="K2682">
        <v>56.5</v>
      </c>
      <c r="L2682">
        <v>1</v>
      </c>
      <c r="M2682">
        <v>96</v>
      </c>
      <c r="N2682">
        <v>9.36</v>
      </c>
      <c r="O2682">
        <v>96</v>
      </c>
      <c r="P2682">
        <v>0.1</v>
      </c>
      <c r="Q2682">
        <v>44453.971189999997</v>
      </c>
      <c r="R2682">
        <v>1634611</v>
      </c>
      <c r="S2682">
        <v>1</v>
      </c>
      <c r="T2682">
        <v>1</v>
      </c>
      <c r="U2682">
        <v>0.89300000000000002</v>
      </c>
      <c r="V2682">
        <v>16.5</v>
      </c>
      <c r="W2682">
        <f t="shared" si="246"/>
        <v>0</v>
      </c>
      <c r="X2682">
        <f t="shared" si="247"/>
        <v>0</v>
      </c>
      <c r="Y2682">
        <f t="shared" si="248"/>
        <v>0</v>
      </c>
      <c r="Z2682">
        <f t="shared" si="249"/>
        <v>0</v>
      </c>
      <c r="AA2682">
        <f t="shared" si="250"/>
        <v>1</v>
      </c>
      <c r="AB2682">
        <f t="shared" si="251"/>
        <v>1</v>
      </c>
      <c r="AC2682">
        <v>79.8</v>
      </c>
    </row>
    <row r="2683" spans="1:29" x14ac:dyDescent="0.25">
      <c r="A2683" t="s">
        <v>34</v>
      </c>
      <c r="B2683" t="s">
        <v>219</v>
      </c>
      <c r="C2683">
        <v>2014</v>
      </c>
      <c r="D2683" t="s">
        <v>24</v>
      </c>
      <c r="E2683">
        <v>158</v>
      </c>
      <c r="F2683">
        <v>9</v>
      </c>
      <c r="G2683">
        <v>6.47</v>
      </c>
      <c r="H2683">
        <v>0</v>
      </c>
      <c r="I2683">
        <v>78</v>
      </c>
      <c r="J2683">
        <v>0</v>
      </c>
      <c r="K2683">
        <v>61.5</v>
      </c>
      <c r="L2683">
        <v>10</v>
      </c>
      <c r="M2683">
        <v>79</v>
      </c>
      <c r="N2683">
        <v>5.26</v>
      </c>
      <c r="O2683">
        <v>78</v>
      </c>
      <c r="P2683">
        <v>0.1</v>
      </c>
      <c r="S2683">
        <v>1.6</v>
      </c>
      <c r="T2683">
        <v>1.5</v>
      </c>
      <c r="U2683">
        <v>0.77100000000000002</v>
      </c>
      <c r="V2683">
        <v>14.2</v>
      </c>
      <c r="W2683">
        <f t="shared" si="246"/>
        <v>0</v>
      </c>
      <c r="X2683">
        <f t="shared" si="247"/>
        <v>0</v>
      </c>
      <c r="Y2683">
        <f t="shared" si="248"/>
        <v>0</v>
      </c>
      <c r="Z2683">
        <f t="shared" si="249"/>
        <v>1</v>
      </c>
      <c r="AA2683">
        <f t="shared" si="250"/>
        <v>0</v>
      </c>
      <c r="AB2683">
        <f t="shared" si="251"/>
        <v>0</v>
      </c>
      <c r="AC2683">
        <v>73.900000000000006</v>
      </c>
    </row>
    <row r="2684" spans="1:29" x14ac:dyDescent="0.25">
      <c r="A2684" t="s">
        <v>25</v>
      </c>
      <c r="B2684" t="s">
        <v>109</v>
      </c>
      <c r="C2684">
        <v>2007</v>
      </c>
      <c r="D2684" t="s">
        <v>24</v>
      </c>
      <c r="E2684">
        <v>138</v>
      </c>
      <c r="F2684">
        <v>25</v>
      </c>
      <c r="G2684">
        <v>0.02</v>
      </c>
      <c r="H2684">
        <v>0</v>
      </c>
      <c r="I2684">
        <v>97</v>
      </c>
      <c r="J2684">
        <v>133</v>
      </c>
      <c r="K2684">
        <v>5.4</v>
      </c>
      <c r="L2684">
        <v>29</v>
      </c>
      <c r="M2684">
        <v>98</v>
      </c>
      <c r="N2684">
        <v>5.84</v>
      </c>
      <c r="O2684">
        <v>99</v>
      </c>
      <c r="P2684">
        <v>0.1</v>
      </c>
      <c r="S2684">
        <v>7.5</v>
      </c>
      <c r="T2684">
        <v>7.8</v>
      </c>
      <c r="U2684">
        <v>0.70399999999999996</v>
      </c>
      <c r="V2684">
        <v>11.8</v>
      </c>
      <c r="W2684">
        <f t="shared" si="246"/>
        <v>0</v>
      </c>
      <c r="X2684">
        <f t="shared" si="247"/>
        <v>1</v>
      </c>
      <c r="Y2684">
        <f t="shared" si="248"/>
        <v>0</v>
      </c>
      <c r="Z2684">
        <f t="shared" si="249"/>
        <v>0</v>
      </c>
      <c r="AA2684">
        <f t="shared" si="250"/>
        <v>0</v>
      </c>
      <c r="AB2684">
        <f t="shared" si="251"/>
        <v>0</v>
      </c>
      <c r="AC2684">
        <v>72.400000000000006</v>
      </c>
    </row>
    <row r="2685" spans="1:29" x14ac:dyDescent="0.25">
      <c r="A2685" t="s">
        <v>29</v>
      </c>
      <c r="B2685" t="s">
        <v>127</v>
      </c>
      <c r="C2685">
        <v>2004</v>
      </c>
      <c r="D2685" t="s">
        <v>24</v>
      </c>
      <c r="E2685">
        <v>141</v>
      </c>
      <c r="F2685">
        <v>2</v>
      </c>
      <c r="G2685">
        <v>0.01</v>
      </c>
      <c r="H2685">
        <v>31.806532879999999</v>
      </c>
      <c r="I2685">
        <v>99</v>
      </c>
      <c r="J2685">
        <v>2771</v>
      </c>
      <c r="K2685">
        <v>55.3</v>
      </c>
      <c r="L2685">
        <v>3</v>
      </c>
      <c r="M2685">
        <v>97</v>
      </c>
      <c r="N2685">
        <v>3.46</v>
      </c>
      <c r="O2685">
        <v>97</v>
      </c>
      <c r="P2685">
        <v>0.1</v>
      </c>
      <c r="Q2685">
        <v>586.83640000000003</v>
      </c>
      <c r="S2685">
        <v>5.5</v>
      </c>
      <c r="T2685">
        <v>5.4</v>
      </c>
      <c r="U2685">
        <v>0.747</v>
      </c>
      <c r="V2685">
        <v>15.9</v>
      </c>
      <c r="W2685">
        <f t="shared" si="246"/>
        <v>1</v>
      </c>
      <c r="X2685">
        <f t="shared" si="247"/>
        <v>0</v>
      </c>
      <c r="Y2685">
        <f t="shared" si="248"/>
        <v>0</v>
      </c>
      <c r="Z2685">
        <f t="shared" si="249"/>
        <v>0</v>
      </c>
      <c r="AA2685">
        <f t="shared" si="250"/>
        <v>0</v>
      </c>
      <c r="AB2685">
        <f t="shared" si="251"/>
        <v>0</v>
      </c>
      <c r="AC2685">
        <v>71.5</v>
      </c>
    </row>
    <row r="2686" spans="1:29" x14ac:dyDescent="0.25">
      <c r="A2686" t="s">
        <v>38</v>
      </c>
      <c r="B2686" t="s">
        <v>151</v>
      </c>
      <c r="C2686">
        <v>2013</v>
      </c>
      <c r="D2686" t="s">
        <v>37</v>
      </c>
      <c r="E2686">
        <v>69</v>
      </c>
      <c r="F2686">
        <v>0</v>
      </c>
      <c r="G2686">
        <v>9.18</v>
      </c>
      <c r="H2686">
        <v>10019.076300000001</v>
      </c>
      <c r="I2686">
        <v>93</v>
      </c>
      <c r="J2686">
        <v>8</v>
      </c>
      <c r="K2686">
        <v>66.400000000000006</v>
      </c>
      <c r="L2686">
        <v>0</v>
      </c>
      <c r="M2686">
        <v>92</v>
      </c>
      <c r="N2686">
        <v>11.17</v>
      </c>
      <c r="O2686">
        <v>92</v>
      </c>
      <c r="P2686">
        <v>0.1</v>
      </c>
      <c r="Q2686">
        <v>42889.881410000002</v>
      </c>
      <c r="S2686">
        <v>0.3</v>
      </c>
      <c r="T2686">
        <v>0.3</v>
      </c>
      <c r="U2686">
        <v>0.90800000000000003</v>
      </c>
      <c r="V2686">
        <v>19.3</v>
      </c>
      <c r="W2686">
        <f t="shared" si="246"/>
        <v>0</v>
      </c>
      <c r="X2686">
        <f t="shared" si="247"/>
        <v>0</v>
      </c>
      <c r="Y2686">
        <f t="shared" si="248"/>
        <v>1</v>
      </c>
      <c r="Z2686">
        <f t="shared" si="249"/>
        <v>0</v>
      </c>
      <c r="AA2686">
        <f t="shared" si="250"/>
        <v>0</v>
      </c>
      <c r="AB2686">
        <f t="shared" si="251"/>
        <v>1</v>
      </c>
      <c r="AC2686">
        <v>81.3</v>
      </c>
    </row>
    <row r="2687" spans="1:29" x14ac:dyDescent="0.25">
      <c r="A2687" t="s">
        <v>34</v>
      </c>
      <c r="B2687" t="s">
        <v>162</v>
      </c>
      <c r="C2687">
        <v>2007</v>
      </c>
      <c r="D2687" t="s">
        <v>24</v>
      </c>
      <c r="E2687">
        <v>159</v>
      </c>
      <c r="F2687">
        <v>3</v>
      </c>
      <c r="G2687">
        <v>5.61</v>
      </c>
      <c r="H2687">
        <v>318.62018519999998</v>
      </c>
      <c r="I2687">
        <v>86</v>
      </c>
      <c r="J2687">
        <v>0</v>
      </c>
      <c r="K2687">
        <v>44.2</v>
      </c>
      <c r="L2687">
        <v>4</v>
      </c>
      <c r="M2687">
        <v>95</v>
      </c>
      <c r="N2687">
        <v>6.41</v>
      </c>
      <c r="O2687">
        <v>95</v>
      </c>
      <c r="P2687">
        <v>0.1</v>
      </c>
      <c r="Q2687">
        <v>2312.1929260000002</v>
      </c>
      <c r="R2687">
        <v>5966159</v>
      </c>
      <c r="S2687">
        <v>2.2000000000000002</v>
      </c>
      <c r="T2687">
        <v>2.1</v>
      </c>
      <c r="U2687">
        <v>0.64900000000000002</v>
      </c>
      <c r="V2687">
        <v>12</v>
      </c>
      <c r="W2687">
        <f t="shared" si="246"/>
        <v>0</v>
      </c>
      <c r="X2687">
        <f t="shared" si="247"/>
        <v>0</v>
      </c>
      <c r="Y2687">
        <f t="shared" si="248"/>
        <v>0</v>
      </c>
      <c r="Z2687">
        <f t="shared" si="249"/>
        <v>1</v>
      </c>
      <c r="AA2687">
        <f t="shared" si="250"/>
        <v>0</v>
      </c>
      <c r="AB2687">
        <f t="shared" si="251"/>
        <v>0</v>
      </c>
      <c r="AC2687">
        <v>72.5</v>
      </c>
    </row>
    <row r="2688" spans="1:29" x14ac:dyDescent="0.25">
      <c r="A2688" t="s">
        <v>29</v>
      </c>
      <c r="B2688" t="s">
        <v>86</v>
      </c>
      <c r="C2688">
        <v>2004</v>
      </c>
      <c r="D2688" t="s">
        <v>24</v>
      </c>
      <c r="E2688">
        <v>342</v>
      </c>
      <c r="F2688">
        <v>7</v>
      </c>
      <c r="G2688">
        <v>0.64</v>
      </c>
      <c r="H2688">
        <v>10.26097341</v>
      </c>
      <c r="I2688">
        <v>84</v>
      </c>
      <c r="J2688">
        <v>24</v>
      </c>
      <c r="K2688">
        <v>13.6</v>
      </c>
      <c r="L2688">
        <v>10</v>
      </c>
      <c r="M2688">
        <v>98</v>
      </c>
      <c r="N2688">
        <v>3.14</v>
      </c>
      <c r="O2688">
        <v>98</v>
      </c>
      <c r="P2688">
        <v>1.8</v>
      </c>
      <c r="Q2688">
        <v>287.42222429999998</v>
      </c>
      <c r="R2688">
        <v>3858623</v>
      </c>
      <c r="S2688">
        <v>9.6</v>
      </c>
      <c r="T2688">
        <v>9.6</v>
      </c>
      <c r="U2688">
        <v>0</v>
      </c>
      <c r="V2688">
        <v>5</v>
      </c>
      <c r="W2688">
        <f t="shared" si="246"/>
        <v>1</v>
      </c>
      <c r="X2688">
        <f t="shared" si="247"/>
        <v>0</v>
      </c>
      <c r="Y2688">
        <f t="shared" si="248"/>
        <v>0</v>
      </c>
      <c r="Z2688">
        <f t="shared" si="249"/>
        <v>0</v>
      </c>
      <c r="AA2688">
        <f t="shared" si="250"/>
        <v>0</v>
      </c>
      <c r="AB2688">
        <f t="shared" si="251"/>
        <v>0</v>
      </c>
      <c r="AC2688">
        <v>59.1</v>
      </c>
    </row>
    <row r="2689" spans="1:29" x14ac:dyDescent="0.25">
      <c r="A2689" t="s">
        <v>27</v>
      </c>
      <c r="B2689" t="s">
        <v>135</v>
      </c>
      <c r="C2689">
        <v>2003</v>
      </c>
      <c r="D2689" t="s">
        <v>37</v>
      </c>
      <c r="E2689">
        <v>71</v>
      </c>
      <c r="F2689">
        <v>0</v>
      </c>
      <c r="G2689">
        <v>6.7</v>
      </c>
      <c r="H2689">
        <v>1678.392773</v>
      </c>
      <c r="I2689">
        <v>89</v>
      </c>
      <c r="J2689">
        <v>4</v>
      </c>
      <c r="K2689">
        <v>63.9</v>
      </c>
      <c r="L2689">
        <v>0</v>
      </c>
      <c r="M2689">
        <v>94</v>
      </c>
      <c r="N2689">
        <v>8.6</v>
      </c>
      <c r="O2689">
        <v>94</v>
      </c>
      <c r="P2689">
        <v>0.1</v>
      </c>
      <c r="Q2689">
        <v>13689.98999</v>
      </c>
      <c r="R2689">
        <v>398582</v>
      </c>
      <c r="S2689">
        <v>0.7</v>
      </c>
      <c r="T2689">
        <v>0.7</v>
      </c>
      <c r="U2689">
        <v>0.79</v>
      </c>
      <c r="V2689">
        <v>13.8</v>
      </c>
      <c r="W2689">
        <f t="shared" si="246"/>
        <v>0</v>
      </c>
      <c r="X2689">
        <f t="shared" si="247"/>
        <v>0</v>
      </c>
      <c r="Y2689">
        <f t="shared" si="248"/>
        <v>0</v>
      </c>
      <c r="Z2689">
        <f t="shared" si="249"/>
        <v>0</v>
      </c>
      <c r="AA2689">
        <f t="shared" si="250"/>
        <v>1</v>
      </c>
      <c r="AB2689">
        <f t="shared" si="251"/>
        <v>1</v>
      </c>
      <c r="AC2689">
        <v>78.5</v>
      </c>
    </row>
    <row r="2690" spans="1:29" x14ac:dyDescent="0.25">
      <c r="A2690" t="s">
        <v>29</v>
      </c>
      <c r="B2690" t="s">
        <v>88</v>
      </c>
      <c r="C2690">
        <v>2003</v>
      </c>
      <c r="D2690" t="s">
        <v>24</v>
      </c>
      <c r="E2690">
        <v>363</v>
      </c>
      <c r="F2690">
        <v>228</v>
      </c>
      <c r="G2690">
        <v>0.79</v>
      </c>
      <c r="H2690">
        <v>10.972019120000001</v>
      </c>
      <c r="J2690">
        <v>228</v>
      </c>
      <c r="K2690">
        <v>13.2</v>
      </c>
      <c r="L2690">
        <v>360</v>
      </c>
      <c r="M2690">
        <v>55</v>
      </c>
      <c r="N2690">
        <v>4.6399999999999997</v>
      </c>
      <c r="O2690">
        <v>37</v>
      </c>
      <c r="P2690">
        <v>4.4000000000000004</v>
      </c>
      <c r="Q2690">
        <v>118.87344659999999</v>
      </c>
      <c r="R2690">
        <v>72545144</v>
      </c>
      <c r="S2690">
        <v>11.6</v>
      </c>
      <c r="T2690">
        <v>11.5</v>
      </c>
      <c r="U2690">
        <v>0.30599999999999999</v>
      </c>
      <c r="V2690">
        <v>5.2</v>
      </c>
      <c r="W2690">
        <f t="shared" si="246"/>
        <v>1</v>
      </c>
      <c r="X2690">
        <f t="shared" si="247"/>
        <v>0</v>
      </c>
      <c r="Y2690">
        <f t="shared" si="248"/>
        <v>0</v>
      </c>
      <c r="Z2690">
        <f t="shared" si="249"/>
        <v>0</v>
      </c>
      <c r="AA2690">
        <f t="shared" si="250"/>
        <v>0</v>
      </c>
      <c r="AB2690">
        <f t="shared" si="251"/>
        <v>0</v>
      </c>
      <c r="AC2690">
        <v>54</v>
      </c>
    </row>
    <row r="2691" spans="1:29" x14ac:dyDescent="0.25">
      <c r="A2691" t="s">
        <v>29</v>
      </c>
      <c r="B2691" t="s">
        <v>188</v>
      </c>
      <c r="C2691">
        <v>2001</v>
      </c>
      <c r="D2691" t="s">
        <v>24</v>
      </c>
      <c r="E2691">
        <v>352</v>
      </c>
      <c r="F2691">
        <v>46</v>
      </c>
      <c r="G2691">
        <v>0.01</v>
      </c>
      <c r="H2691">
        <v>0</v>
      </c>
      <c r="J2691">
        <v>3571</v>
      </c>
      <c r="K2691">
        <v>18.2</v>
      </c>
      <c r="L2691">
        <v>75</v>
      </c>
      <c r="M2691">
        <v>33</v>
      </c>
      <c r="O2691">
        <v>33</v>
      </c>
      <c r="P2691">
        <v>0.8</v>
      </c>
      <c r="S2691">
        <v>7.9</v>
      </c>
      <c r="T2691">
        <v>7.7</v>
      </c>
      <c r="W2691">
        <f t="shared" ref="W2691:W2754" si="252">IF(A2691="Africa",1,0)</f>
        <v>1</v>
      </c>
      <c r="X2691">
        <f t="shared" ref="X2691:X2754" si="253">IF(A2691="Asia",1,0)</f>
        <v>0</v>
      </c>
      <c r="Y2691">
        <f t="shared" ref="Y2691:Y2754" si="254">IF(A2691="Oceania",1,0)</f>
        <v>0</v>
      </c>
      <c r="Z2691">
        <f t="shared" ref="Z2691:Z2754" si="255">IF(A2691="South America",1,0)</f>
        <v>0</v>
      </c>
      <c r="AA2691">
        <f t="shared" ref="AA2691:AA2754" si="256">IF(A2691="Europe",1,0)</f>
        <v>0</v>
      </c>
      <c r="AB2691">
        <f t="shared" ref="AB2691:AB2754" si="257">IF(D2691="Developed",1,0)</f>
        <v>0</v>
      </c>
      <c r="AC2691">
        <v>57</v>
      </c>
    </row>
    <row r="2692" spans="1:29" x14ac:dyDescent="0.25">
      <c r="A2692" t="s">
        <v>29</v>
      </c>
      <c r="B2692" t="s">
        <v>188</v>
      </c>
      <c r="C2692">
        <v>2012</v>
      </c>
      <c r="D2692" t="s">
        <v>24</v>
      </c>
      <c r="E2692">
        <v>336</v>
      </c>
      <c r="F2692">
        <v>51</v>
      </c>
      <c r="G2692">
        <v>0.01</v>
      </c>
      <c r="H2692">
        <v>0</v>
      </c>
      <c r="J2692">
        <v>9983</v>
      </c>
      <c r="K2692">
        <v>22.9</v>
      </c>
      <c r="L2692">
        <v>82</v>
      </c>
      <c r="M2692">
        <v>47</v>
      </c>
      <c r="O2692">
        <v>42</v>
      </c>
      <c r="P2692">
        <v>0.8</v>
      </c>
      <c r="S2692">
        <v>6.8</v>
      </c>
      <c r="T2692">
        <v>6.7</v>
      </c>
      <c r="W2692">
        <f t="shared" si="252"/>
        <v>1</v>
      </c>
      <c r="X2692">
        <f t="shared" si="253"/>
        <v>0</v>
      </c>
      <c r="Y2692">
        <f t="shared" si="254"/>
        <v>0</v>
      </c>
      <c r="Z2692">
        <f t="shared" si="255"/>
        <v>0</v>
      </c>
      <c r="AA2692">
        <f t="shared" si="256"/>
        <v>0</v>
      </c>
      <c r="AB2692">
        <f t="shared" si="257"/>
        <v>0</v>
      </c>
      <c r="AC2692">
        <v>53.1</v>
      </c>
    </row>
    <row r="2693" spans="1:29" x14ac:dyDescent="0.25">
      <c r="A2693" t="s">
        <v>32</v>
      </c>
      <c r="B2693" t="s">
        <v>174</v>
      </c>
      <c r="C2693">
        <v>2010</v>
      </c>
      <c r="D2693" t="s">
        <v>24</v>
      </c>
      <c r="E2693">
        <v>147</v>
      </c>
      <c r="F2693">
        <v>0</v>
      </c>
      <c r="G2693">
        <v>10.87</v>
      </c>
      <c r="H2693">
        <v>0</v>
      </c>
      <c r="I2693">
        <v>97</v>
      </c>
      <c r="J2693">
        <v>0</v>
      </c>
      <c r="K2693">
        <v>43.8</v>
      </c>
      <c r="L2693">
        <v>0</v>
      </c>
      <c r="M2693">
        <v>97</v>
      </c>
      <c r="N2693">
        <v>8.1</v>
      </c>
      <c r="O2693">
        <v>97</v>
      </c>
      <c r="P2693">
        <v>0.1</v>
      </c>
      <c r="S2693">
        <v>4.3</v>
      </c>
      <c r="T2693">
        <v>4.3</v>
      </c>
      <c r="U2693">
        <v>0.72399999999999998</v>
      </c>
      <c r="V2693">
        <v>12.8</v>
      </c>
      <c r="W2693">
        <f t="shared" si="252"/>
        <v>0</v>
      </c>
      <c r="X2693">
        <f t="shared" si="253"/>
        <v>0</v>
      </c>
      <c r="Y2693">
        <f t="shared" si="254"/>
        <v>0</v>
      </c>
      <c r="Z2693">
        <f t="shared" si="255"/>
        <v>0</v>
      </c>
      <c r="AA2693">
        <f t="shared" si="256"/>
        <v>0</v>
      </c>
      <c r="AB2693">
        <f t="shared" si="257"/>
        <v>0</v>
      </c>
      <c r="AC2693">
        <v>74.2</v>
      </c>
    </row>
    <row r="2694" spans="1:29" x14ac:dyDescent="0.25">
      <c r="A2694" t="s">
        <v>25</v>
      </c>
      <c r="B2694" t="s">
        <v>40</v>
      </c>
      <c r="C2694">
        <v>2000</v>
      </c>
      <c r="D2694" t="s">
        <v>24</v>
      </c>
      <c r="E2694">
        <v>16</v>
      </c>
      <c r="F2694">
        <v>9</v>
      </c>
      <c r="G2694">
        <v>0.65</v>
      </c>
      <c r="H2694">
        <v>35.094626439999999</v>
      </c>
      <c r="J2694">
        <v>210</v>
      </c>
      <c r="K2694">
        <v>42.1</v>
      </c>
      <c r="L2694">
        <v>11</v>
      </c>
      <c r="M2694">
        <v>75</v>
      </c>
      <c r="N2694">
        <v>4.67</v>
      </c>
      <c r="O2694">
        <v>76</v>
      </c>
      <c r="P2694">
        <v>0.1</v>
      </c>
      <c r="Q2694">
        <v>655.97432600000002</v>
      </c>
      <c r="R2694">
        <v>8486</v>
      </c>
      <c r="S2694">
        <v>3.2</v>
      </c>
      <c r="T2694">
        <v>3.1</v>
      </c>
      <c r="U2694">
        <v>0.63600000000000001</v>
      </c>
      <c r="V2694">
        <v>10.1</v>
      </c>
      <c r="W2694">
        <f t="shared" si="252"/>
        <v>0</v>
      </c>
      <c r="X2694">
        <f t="shared" si="253"/>
        <v>1</v>
      </c>
      <c r="Y2694">
        <f t="shared" si="254"/>
        <v>0</v>
      </c>
      <c r="Z2694">
        <f t="shared" si="255"/>
        <v>0</v>
      </c>
      <c r="AA2694">
        <f t="shared" si="256"/>
        <v>0</v>
      </c>
      <c r="AB2694">
        <f t="shared" si="257"/>
        <v>0</v>
      </c>
      <c r="AC2694">
        <v>66.599999999999994</v>
      </c>
    </row>
    <row r="2695" spans="1:29" x14ac:dyDescent="0.25">
      <c r="A2695" t="s">
        <v>32</v>
      </c>
      <c r="B2695" t="s">
        <v>73</v>
      </c>
      <c r="C2695">
        <v>2003</v>
      </c>
      <c r="D2695" t="s">
        <v>24</v>
      </c>
      <c r="E2695">
        <v>18</v>
      </c>
      <c r="F2695">
        <v>1</v>
      </c>
      <c r="G2695">
        <v>4.3899999999999997</v>
      </c>
      <c r="H2695">
        <v>60.341451239999998</v>
      </c>
      <c r="I2695">
        <v>99</v>
      </c>
      <c r="J2695">
        <v>0</v>
      </c>
      <c r="K2695">
        <v>52.1</v>
      </c>
      <c r="L2695">
        <v>1</v>
      </c>
      <c r="M2695">
        <v>98</v>
      </c>
      <c r="N2695">
        <v>6.31</v>
      </c>
      <c r="O2695">
        <v>72</v>
      </c>
      <c r="P2695">
        <v>0.1</v>
      </c>
      <c r="Q2695">
        <v>3192.6693780000001</v>
      </c>
      <c r="S2695">
        <v>3.5</v>
      </c>
      <c r="T2695">
        <v>3.3</v>
      </c>
      <c r="U2695">
        <v>0.69399999999999995</v>
      </c>
      <c r="V2695">
        <v>12.9</v>
      </c>
      <c r="W2695">
        <f t="shared" si="252"/>
        <v>0</v>
      </c>
      <c r="X2695">
        <f t="shared" si="253"/>
        <v>0</v>
      </c>
      <c r="Y2695">
        <f t="shared" si="254"/>
        <v>0</v>
      </c>
      <c r="Z2695">
        <f t="shared" si="255"/>
        <v>0</v>
      </c>
      <c r="AA2695">
        <f t="shared" si="256"/>
        <v>0</v>
      </c>
      <c r="AB2695">
        <f t="shared" si="257"/>
        <v>0</v>
      </c>
      <c r="AC2695">
        <v>77.400000000000006</v>
      </c>
    </row>
    <row r="2696" spans="1:29" x14ac:dyDescent="0.25">
      <c r="A2696" t="s">
        <v>32</v>
      </c>
      <c r="B2696" t="s">
        <v>98</v>
      </c>
      <c r="C2696">
        <v>2006</v>
      </c>
      <c r="D2696" t="s">
        <v>24</v>
      </c>
      <c r="E2696">
        <v>167</v>
      </c>
      <c r="F2696">
        <v>0</v>
      </c>
      <c r="G2696">
        <v>9.06</v>
      </c>
      <c r="H2696">
        <v>662.26636870000004</v>
      </c>
      <c r="I2696">
        <v>91</v>
      </c>
      <c r="J2696">
        <v>0</v>
      </c>
      <c r="K2696">
        <v>41.1</v>
      </c>
      <c r="L2696">
        <v>0</v>
      </c>
      <c r="M2696">
        <v>91</v>
      </c>
      <c r="N2696">
        <v>5.99</v>
      </c>
      <c r="O2696">
        <v>91</v>
      </c>
      <c r="P2696">
        <v>0.1</v>
      </c>
      <c r="Q2696">
        <v>6764.7228670000004</v>
      </c>
      <c r="S2696">
        <v>3.9</v>
      </c>
      <c r="T2696">
        <v>3.9</v>
      </c>
      <c r="U2696">
        <v>0</v>
      </c>
      <c r="V2696">
        <v>15.1</v>
      </c>
      <c r="W2696">
        <f t="shared" si="252"/>
        <v>0</v>
      </c>
      <c r="X2696">
        <f t="shared" si="253"/>
        <v>0</v>
      </c>
      <c r="Y2696">
        <f t="shared" si="254"/>
        <v>0</v>
      </c>
      <c r="Z2696">
        <f t="shared" si="255"/>
        <v>0</v>
      </c>
      <c r="AA2696">
        <f t="shared" si="256"/>
        <v>0</v>
      </c>
      <c r="AB2696">
        <f t="shared" si="257"/>
        <v>0</v>
      </c>
      <c r="AC2696">
        <v>71.7</v>
      </c>
    </row>
    <row r="2697" spans="1:29" x14ac:dyDescent="0.25">
      <c r="A2697" t="s">
        <v>27</v>
      </c>
      <c r="B2697" t="s">
        <v>46</v>
      </c>
      <c r="C2697">
        <v>2010</v>
      </c>
      <c r="D2697" t="s">
        <v>37</v>
      </c>
      <c r="E2697">
        <v>81</v>
      </c>
      <c r="F2697">
        <v>0</v>
      </c>
      <c r="G2697">
        <v>10.220000000000001</v>
      </c>
      <c r="H2697">
        <v>665.7356115</v>
      </c>
      <c r="I2697">
        <v>97</v>
      </c>
      <c r="J2697">
        <v>40</v>
      </c>
      <c r="K2697">
        <v>61.9</v>
      </c>
      <c r="L2697">
        <v>1</v>
      </c>
      <c r="M2697">
        <v>98</v>
      </c>
      <c r="N2697">
        <v>1.17</v>
      </c>
      <c r="O2697">
        <v>98</v>
      </c>
      <c r="P2697">
        <v>0.1</v>
      </c>
      <c r="Q2697">
        <v>4438.2374099999997</v>
      </c>
      <c r="R2697">
        <v>1895586</v>
      </c>
      <c r="S2697">
        <v>0.9</v>
      </c>
      <c r="T2697">
        <v>0.9</v>
      </c>
      <c r="U2697">
        <v>0.878</v>
      </c>
      <c r="V2697">
        <v>15.9</v>
      </c>
      <c r="W2697">
        <f t="shared" si="252"/>
        <v>0</v>
      </c>
      <c r="X2697">
        <f t="shared" si="253"/>
        <v>0</v>
      </c>
      <c r="Y2697">
        <f t="shared" si="254"/>
        <v>0</v>
      </c>
      <c r="Z2697">
        <f t="shared" si="255"/>
        <v>0</v>
      </c>
      <c r="AA2697">
        <f t="shared" si="256"/>
        <v>1</v>
      </c>
      <c r="AB2697">
        <f t="shared" si="257"/>
        <v>1</v>
      </c>
      <c r="AC2697">
        <v>80</v>
      </c>
    </row>
    <row r="2698" spans="1:29" x14ac:dyDescent="0.25">
      <c r="A2698" t="s">
        <v>29</v>
      </c>
      <c r="B2698" t="s">
        <v>145</v>
      </c>
      <c r="C2698">
        <v>2003</v>
      </c>
      <c r="D2698" t="s">
        <v>24</v>
      </c>
      <c r="E2698">
        <v>424</v>
      </c>
      <c r="F2698">
        <v>85</v>
      </c>
      <c r="G2698">
        <v>1.68</v>
      </c>
      <c r="H2698">
        <v>42.526895590000002</v>
      </c>
      <c r="I2698">
        <v>76</v>
      </c>
      <c r="J2698">
        <v>28898</v>
      </c>
      <c r="K2698">
        <v>17.7</v>
      </c>
      <c r="L2698">
        <v>124</v>
      </c>
      <c r="M2698">
        <v>67</v>
      </c>
      <c r="N2698">
        <v>6.39</v>
      </c>
      <c r="O2698">
        <v>85</v>
      </c>
      <c r="P2698">
        <v>15.3</v>
      </c>
      <c r="Q2698">
        <v>283.89115880000003</v>
      </c>
      <c r="R2698">
        <v>19716598</v>
      </c>
      <c r="S2698">
        <v>4</v>
      </c>
      <c r="T2698">
        <v>3.9</v>
      </c>
      <c r="U2698">
        <v>0.318</v>
      </c>
      <c r="V2698">
        <v>6.7</v>
      </c>
      <c r="W2698">
        <f t="shared" si="252"/>
        <v>1</v>
      </c>
      <c r="X2698">
        <f t="shared" si="253"/>
        <v>0</v>
      </c>
      <c r="Y2698">
        <f t="shared" si="254"/>
        <v>0</v>
      </c>
      <c r="Z2698">
        <f t="shared" si="255"/>
        <v>0</v>
      </c>
      <c r="AA2698">
        <f t="shared" si="256"/>
        <v>0</v>
      </c>
      <c r="AB2698">
        <f t="shared" si="257"/>
        <v>0</v>
      </c>
      <c r="AC2698">
        <v>51</v>
      </c>
    </row>
    <row r="2699" spans="1:29" x14ac:dyDescent="0.25">
      <c r="A2699" t="s">
        <v>29</v>
      </c>
      <c r="B2699" t="s">
        <v>222</v>
      </c>
      <c r="C2699">
        <v>2013</v>
      </c>
      <c r="D2699" t="s">
        <v>24</v>
      </c>
      <c r="E2699">
        <v>328</v>
      </c>
      <c r="F2699">
        <v>29</v>
      </c>
      <c r="G2699">
        <v>2.41</v>
      </c>
      <c r="H2699">
        <v>20.62306285</v>
      </c>
      <c r="I2699">
        <v>79</v>
      </c>
      <c r="J2699">
        <v>35</v>
      </c>
      <c r="K2699">
        <v>22.3</v>
      </c>
      <c r="L2699">
        <v>42</v>
      </c>
      <c r="M2699">
        <v>74</v>
      </c>
      <c r="N2699">
        <v>4.99</v>
      </c>
      <c r="O2699">
        <v>79</v>
      </c>
      <c r="P2699">
        <v>4.8</v>
      </c>
      <c r="Q2699">
        <v>185.79335900000001</v>
      </c>
      <c r="R2699">
        <v>1515321</v>
      </c>
      <c r="S2699">
        <v>6.4</v>
      </c>
      <c r="T2699">
        <v>6.2</v>
      </c>
      <c r="U2699">
        <v>0.56499999999999995</v>
      </c>
      <c r="V2699">
        <v>12.5</v>
      </c>
      <c r="W2699">
        <f t="shared" si="252"/>
        <v>1</v>
      </c>
      <c r="X2699">
        <f t="shared" si="253"/>
        <v>0</v>
      </c>
      <c r="Y2699">
        <f t="shared" si="254"/>
        <v>0</v>
      </c>
      <c r="Z2699">
        <f t="shared" si="255"/>
        <v>0</v>
      </c>
      <c r="AA2699">
        <f t="shared" si="256"/>
        <v>0</v>
      </c>
      <c r="AB2699">
        <f t="shared" si="257"/>
        <v>0</v>
      </c>
      <c r="AC2699">
        <v>63</v>
      </c>
    </row>
    <row r="2700" spans="1:29" x14ac:dyDescent="0.25">
      <c r="A2700" t="s">
        <v>27</v>
      </c>
      <c r="B2700" t="s">
        <v>39</v>
      </c>
      <c r="C2700">
        <v>2005</v>
      </c>
      <c r="D2700" t="s">
        <v>37</v>
      </c>
      <c r="E2700">
        <v>85</v>
      </c>
      <c r="F2700">
        <v>0</v>
      </c>
      <c r="G2700">
        <v>12.4</v>
      </c>
      <c r="H2700">
        <v>5992.5880289999996</v>
      </c>
      <c r="I2700">
        <v>86</v>
      </c>
      <c r="J2700">
        <v>9</v>
      </c>
      <c r="K2700">
        <v>52.7</v>
      </c>
      <c r="L2700">
        <v>0</v>
      </c>
      <c r="M2700">
        <v>86</v>
      </c>
      <c r="N2700">
        <v>1.53</v>
      </c>
      <c r="O2700">
        <v>86</v>
      </c>
      <c r="P2700">
        <v>0.1</v>
      </c>
      <c r="Q2700">
        <v>38242.425199999998</v>
      </c>
      <c r="R2700">
        <v>8227829</v>
      </c>
      <c r="S2700">
        <v>1.7</v>
      </c>
      <c r="T2700">
        <v>1.9</v>
      </c>
      <c r="U2700">
        <v>0.84799999999999998</v>
      </c>
      <c r="V2700">
        <v>14.9</v>
      </c>
      <c r="W2700">
        <f t="shared" si="252"/>
        <v>0</v>
      </c>
      <c r="X2700">
        <f t="shared" si="253"/>
        <v>0</v>
      </c>
      <c r="Y2700">
        <f t="shared" si="254"/>
        <v>0</v>
      </c>
      <c r="Z2700">
        <f t="shared" si="255"/>
        <v>0</v>
      </c>
      <c r="AA2700">
        <f t="shared" si="256"/>
        <v>1</v>
      </c>
      <c r="AB2700">
        <f t="shared" si="257"/>
        <v>1</v>
      </c>
      <c r="AC2700">
        <v>79.400000000000006</v>
      </c>
    </row>
    <row r="2701" spans="1:29" x14ac:dyDescent="0.25">
      <c r="A2701" t="s">
        <v>32</v>
      </c>
      <c r="B2701" t="s">
        <v>47</v>
      </c>
      <c r="C2701">
        <v>2015</v>
      </c>
      <c r="D2701" t="s">
        <v>24</v>
      </c>
      <c r="E2701">
        <v>175</v>
      </c>
      <c r="F2701">
        <v>0</v>
      </c>
      <c r="H2701">
        <v>0</v>
      </c>
      <c r="I2701">
        <v>94</v>
      </c>
      <c r="J2701">
        <v>0</v>
      </c>
      <c r="K2701">
        <v>5.9</v>
      </c>
      <c r="L2701">
        <v>0</v>
      </c>
      <c r="M2701">
        <v>94</v>
      </c>
      <c r="O2701">
        <v>94</v>
      </c>
      <c r="P2701">
        <v>0.2</v>
      </c>
      <c r="Q2701">
        <v>4849.9974949999996</v>
      </c>
      <c r="R2701">
        <v>359288</v>
      </c>
      <c r="S2701">
        <v>3.5</v>
      </c>
      <c r="T2701">
        <v>3.4</v>
      </c>
      <c r="U2701">
        <v>0.70599999999999996</v>
      </c>
      <c r="V2701">
        <v>12.8</v>
      </c>
      <c r="W2701">
        <f t="shared" si="252"/>
        <v>0</v>
      </c>
      <c r="X2701">
        <f t="shared" si="253"/>
        <v>0</v>
      </c>
      <c r="Y2701">
        <f t="shared" si="254"/>
        <v>0</v>
      </c>
      <c r="Z2701">
        <f t="shared" si="255"/>
        <v>0</v>
      </c>
      <c r="AA2701">
        <f t="shared" si="256"/>
        <v>0</v>
      </c>
      <c r="AB2701">
        <f t="shared" si="257"/>
        <v>0</v>
      </c>
      <c r="AC2701">
        <v>71</v>
      </c>
    </row>
    <row r="2702" spans="1:29" x14ac:dyDescent="0.25">
      <c r="A2702" t="s">
        <v>25</v>
      </c>
      <c r="B2702" t="s">
        <v>164</v>
      </c>
      <c r="C2702">
        <v>2003</v>
      </c>
      <c r="D2702" t="s">
        <v>24</v>
      </c>
      <c r="E2702">
        <v>217</v>
      </c>
      <c r="F2702">
        <v>67</v>
      </c>
      <c r="G2702">
        <v>4.4400000000000004</v>
      </c>
      <c r="H2702">
        <v>0.90114928800000005</v>
      </c>
      <c r="I2702">
        <v>52</v>
      </c>
      <c r="J2702">
        <v>10511</v>
      </c>
      <c r="K2702">
        <v>19.2</v>
      </c>
      <c r="L2702">
        <v>87</v>
      </c>
      <c r="M2702">
        <v>85</v>
      </c>
      <c r="N2702">
        <v>3.25</v>
      </c>
      <c r="O2702">
        <v>84</v>
      </c>
      <c r="P2702">
        <v>0.1</v>
      </c>
      <c r="Q2702">
        <v>11.553196</v>
      </c>
      <c r="R2702">
        <v>8331954</v>
      </c>
      <c r="S2702">
        <v>1</v>
      </c>
      <c r="T2702">
        <v>9.6999999999999993</v>
      </c>
      <c r="U2702">
        <v>0.63100000000000001</v>
      </c>
      <c r="V2702">
        <v>11.6</v>
      </c>
      <c r="W2702">
        <f t="shared" si="252"/>
        <v>0</v>
      </c>
      <c r="X2702">
        <f t="shared" si="253"/>
        <v>1</v>
      </c>
      <c r="Y2702">
        <f t="shared" si="254"/>
        <v>0</v>
      </c>
      <c r="Z2702">
        <f t="shared" si="255"/>
        <v>0</v>
      </c>
      <c r="AA2702">
        <f t="shared" si="256"/>
        <v>0</v>
      </c>
      <c r="AB2702">
        <f t="shared" si="257"/>
        <v>0</v>
      </c>
      <c r="AC2702">
        <v>67.2</v>
      </c>
    </row>
    <row r="2703" spans="1:29" x14ac:dyDescent="0.25">
      <c r="A2703" t="s">
        <v>27</v>
      </c>
      <c r="B2703" t="s">
        <v>26</v>
      </c>
      <c r="C2703">
        <v>2015</v>
      </c>
      <c r="D2703" t="s">
        <v>24</v>
      </c>
      <c r="E2703">
        <v>74</v>
      </c>
      <c r="F2703">
        <v>0</v>
      </c>
      <c r="G2703">
        <v>4.5999999999999996</v>
      </c>
      <c r="H2703">
        <v>364.9752287</v>
      </c>
      <c r="I2703">
        <v>99</v>
      </c>
      <c r="J2703">
        <v>0</v>
      </c>
      <c r="K2703">
        <v>58</v>
      </c>
      <c r="L2703">
        <v>0</v>
      </c>
      <c r="M2703">
        <v>99</v>
      </c>
      <c r="N2703">
        <v>6</v>
      </c>
      <c r="O2703">
        <v>99</v>
      </c>
      <c r="P2703">
        <v>0.1</v>
      </c>
      <c r="Q2703">
        <v>3954.2278299999998</v>
      </c>
      <c r="R2703">
        <v>28873</v>
      </c>
      <c r="S2703">
        <v>1.2</v>
      </c>
      <c r="T2703">
        <v>1.3</v>
      </c>
      <c r="U2703">
        <v>0.76200000000000001</v>
      </c>
      <c r="V2703">
        <v>14.2</v>
      </c>
      <c r="W2703">
        <f t="shared" si="252"/>
        <v>0</v>
      </c>
      <c r="X2703">
        <f t="shared" si="253"/>
        <v>0</v>
      </c>
      <c r="Y2703">
        <f t="shared" si="254"/>
        <v>0</v>
      </c>
      <c r="Z2703">
        <f t="shared" si="255"/>
        <v>0</v>
      </c>
      <c r="AA2703">
        <f t="shared" si="256"/>
        <v>1</v>
      </c>
      <c r="AB2703">
        <f t="shared" si="257"/>
        <v>0</v>
      </c>
      <c r="AC2703">
        <v>77.8</v>
      </c>
    </row>
    <row r="2704" spans="1:29" x14ac:dyDescent="0.25">
      <c r="A2704" t="s">
        <v>27</v>
      </c>
      <c r="B2704" t="s">
        <v>169</v>
      </c>
      <c r="C2704">
        <v>2000</v>
      </c>
      <c r="D2704" t="s">
        <v>24</v>
      </c>
      <c r="E2704">
        <v>235</v>
      </c>
      <c r="F2704">
        <v>1</v>
      </c>
      <c r="G2704">
        <v>9.89</v>
      </c>
      <c r="H2704">
        <v>0</v>
      </c>
      <c r="I2704">
        <v>92</v>
      </c>
      <c r="J2704">
        <v>687</v>
      </c>
      <c r="K2704">
        <v>46.5</v>
      </c>
      <c r="L2704">
        <v>2</v>
      </c>
      <c r="M2704">
        <v>97</v>
      </c>
      <c r="N2704">
        <v>6.65</v>
      </c>
      <c r="O2704">
        <v>95</v>
      </c>
      <c r="P2704">
        <v>0.1</v>
      </c>
      <c r="S2704">
        <v>3.6</v>
      </c>
      <c r="T2704">
        <v>3.7</v>
      </c>
      <c r="W2704">
        <f t="shared" si="252"/>
        <v>0</v>
      </c>
      <c r="X2704">
        <f t="shared" si="253"/>
        <v>0</v>
      </c>
      <c r="Y2704">
        <f t="shared" si="254"/>
        <v>0</v>
      </c>
      <c r="Z2704">
        <f t="shared" si="255"/>
        <v>0</v>
      </c>
      <c r="AA2704">
        <f t="shared" si="256"/>
        <v>1</v>
      </c>
      <c r="AB2704">
        <f t="shared" si="257"/>
        <v>0</v>
      </c>
      <c r="AC2704">
        <v>67.099999999999994</v>
      </c>
    </row>
    <row r="2705" spans="1:29" x14ac:dyDescent="0.25">
      <c r="A2705" t="s">
        <v>27</v>
      </c>
      <c r="B2705" t="s">
        <v>113</v>
      </c>
      <c r="C2705">
        <v>2003</v>
      </c>
      <c r="D2705" t="s">
        <v>37</v>
      </c>
      <c r="E2705">
        <v>72</v>
      </c>
      <c r="F2705">
        <v>2</v>
      </c>
      <c r="G2705">
        <v>9.3000000000000007</v>
      </c>
      <c r="H2705">
        <v>3519.258515</v>
      </c>
      <c r="I2705">
        <v>95</v>
      </c>
      <c r="J2705">
        <v>10982</v>
      </c>
      <c r="K2705">
        <v>57</v>
      </c>
      <c r="L2705">
        <v>3</v>
      </c>
      <c r="M2705">
        <v>97</v>
      </c>
      <c r="N2705">
        <v>8.17</v>
      </c>
      <c r="O2705">
        <v>96</v>
      </c>
      <c r="P2705">
        <v>0.1</v>
      </c>
      <c r="Q2705">
        <v>27387.2258</v>
      </c>
      <c r="R2705">
        <v>5731323</v>
      </c>
      <c r="S2705">
        <v>0.5</v>
      </c>
      <c r="T2705">
        <v>0.5</v>
      </c>
      <c r="U2705">
        <v>0.84099999999999997</v>
      </c>
      <c r="V2705">
        <v>15.4</v>
      </c>
      <c r="W2705">
        <f t="shared" si="252"/>
        <v>0</v>
      </c>
      <c r="X2705">
        <f t="shared" si="253"/>
        <v>0</v>
      </c>
      <c r="Y2705">
        <f t="shared" si="254"/>
        <v>0</v>
      </c>
      <c r="Z2705">
        <f t="shared" si="255"/>
        <v>0</v>
      </c>
      <c r="AA2705">
        <f t="shared" si="256"/>
        <v>1</v>
      </c>
      <c r="AB2705">
        <f t="shared" si="257"/>
        <v>1</v>
      </c>
      <c r="AC2705">
        <v>79.900000000000006</v>
      </c>
    </row>
    <row r="2706" spans="1:29" x14ac:dyDescent="0.25">
      <c r="A2706" t="s">
        <v>32</v>
      </c>
      <c r="B2706" t="s">
        <v>73</v>
      </c>
      <c r="C2706">
        <v>2006</v>
      </c>
      <c r="D2706" t="s">
        <v>24</v>
      </c>
      <c r="E2706">
        <v>14</v>
      </c>
      <c r="F2706">
        <v>1</v>
      </c>
      <c r="G2706">
        <v>4.17</v>
      </c>
      <c r="H2706">
        <v>523.47242840000001</v>
      </c>
      <c r="I2706">
        <v>89</v>
      </c>
      <c r="J2706">
        <v>0</v>
      </c>
      <c r="K2706">
        <v>54.6</v>
      </c>
      <c r="L2706">
        <v>1</v>
      </c>
      <c r="M2706">
        <v>99</v>
      </c>
      <c r="N2706">
        <v>7.67</v>
      </c>
      <c r="O2706">
        <v>89</v>
      </c>
      <c r="P2706">
        <v>0.1</v>
      </c>
      <c r="Q2706">
        <v>4669.6916000000001</v>
      </c>
      <c r="S2706">
        <v>3.4</v>
      </c>
      <c r="T2706">
        <v>3.2</v>
      </c>
      <c r="U2706">
        <v>0.73199999999999998</v>
      </c>
      <c r="V2706">
        <v>14.7</v>
      </c>
      <c r="W2706">
        <f t="shared" si="252"/>
        <v>0</v>
      </c>
      <c r="X2706">
        <f t="shared" si="253"/>
        <v>0</v>
      </c>
      <c r="Y2706">
        <f t="shared" si="254"/>
        <v>0</v>
      </c>
      <c r="Z2706">
        <f t="shared" si="255"/>
        <v>0</v>
      </c>
      <c r="AA2706">
        <f t="shared" si="256"/>
        <v>0</v>
      </c>
      <c r="AB2706">
        <f t="shared" si="257"/>
        <v>0</v>
      </c>
      <c r="AC2706">
        <v>78</v>
      </c>
    </row>
    <row r="2707" spans="1:29" x14ac:dyDescent="0.25">
      <c r="A2707" t="s">
        <v>32</v>
      </c>
      <c r="B2707" t="s">
        <v>71</v>
      </c>
      <c r="C2707">
        <v>2001</v>
      </c>
      <c r="D2707" t="s">
        <v>24</v>
      </c>
      <c r="E2707">
        <v>1</v>
      </c>
      <c r="F2707">
        <v>1</v>
      </c>
      <c r="G2707">
        <v>4.29</v>
      </c>
      <c r="H2707">
        <v>868.37135929999999</v>
      </c>
      <c r="I2707">
        <v>8</v>
      </c>
      <c r="J2707">
        <v>0</v>
      </c>
      <c r="K2707">
        <v>46.4</v>
      </c>
      <c r="L2707">
        <v>1</v>
      </c>
      <c r="M2707">
        <v>92</v>
      </c>
      <c r="N2707">
        <v>7.25</v>
      </c>
      <c r="O2707">
        <v>91</v>
      </c>
      <c r="P2707">
        <v>0.1</v>
      </c>
      <c r="Q2707">
        <v>3981.5284700000002</v>
      </c>
      <c r="R2707">
        <v>3996798</v>
      </c>
      <c r="S2707">
        <v>2.2999999999999998</v>
      </c>
      <c r="T2707">
        <v>2.2000000000000002</v>
      </c>
      <c r="U2707">
        <v>0.70799999999999996</v>
      </c>
      <c r="V2707">
        <v>11.7</v>
      </c>
      <c r="W2707">
        <f t="shared" si="252"/>
        <v>0</v>
      </c>
      <c r="X2707">
        <f t="shared" si="253"/>
        <v>0</v>
      </c>
      <c r="Y2707">
        <f t="shared" si="254"/>
        <v>0</v>
      </c>
      <c r="Z2707">
        <f t="shared" si="255"/>
        <v>0</v>
      </c>
      <c r="AA2707">
        <f t="shared" si="256"/>
        <v>0</v>
      </c>
      <c r="AB2707">
        <f t="shared" si="257"/>
        <v>0</v>
      </c>
      <c r="AC2707">
        <v>77.5</v>
      </c>
    </row>
    <row r="2708" spans="1:29" x14ac:dyDescent="0.25">
      <c r="A2708" t="s">
        <v>29</v>
      </c>
      <c r="B2708" t="s">
        <v>138</v>
      </c>
      <c r="C2708">
        <v>2007</v>
      </c>
      <c r="D2708" t="s">
        <v>24</v>
      </c>
      <c r="E2708">
        <v>161</v>
      </c>
      <c r="F2708">
        <v>0</v>
      </c>
      <c r="G2708">
        <v>3.24</v>
      </c>
      <c r="H2708">
        <v>582.51437429999999</v>
      </c>
      <c r="I2708">
        <v>97</v>
      </c>
      <c r="J2708">
        <v>13</v>
      </c>
      <c r="K2708">
        <v>29.1</v>
      </c>
      <c r="L2708">
        <v>0</v>
      </c>
      <c r="M2708">
        <v>96</v>
      </c>
      <c r="N2708">
        <v>4.24</v>
      </c>
      <c r="O2708">
        <v>97</v>
      </c>
      <c r="P2708">
        <v>0.1</v>
      </c>
      <c r="Q2708">
        <v>6574.6543380000003</v>
      </c>
      <c r="R2708">
        <v>123963</v>
      </c>
      <c r="S2708">
        <v>7.5</v>
      </c>
      <c r="T2708">
        <v>7.4</v>
      </c>
      <c r="U2708">
        <v>0.72</v>
      </c>
      <c r="V2708">
        <v>13.5</v>
      </c>
      <c r="W2708">
        <f t="shared" si="252"/>
        <v>1</v>
      </c>
      <c r="X2708">
        <f t="shared" si="253"/>
        <v>0</v>
      </c>
      <c r="Y2708">
        <f t="shared" si="254"/>
        <v>0</v>
      </c>
      <c r="Z2708">
        <f t="shared" si="255"/>
        <v>0</v>
      </c>
      <c r="AA2708">
        <f t="shared" si="256"/>
        <v>0</v>
      </c>
      <c r="AB2708">
        <f t="shared" si="257"/>
        <v>0</v>
      </c>
      <c r="AC2708">
        <v>72.900000000000006</v>
      </c>
    </row>
    <row r="2709" spans="1:29" x14ac:dyDescent="0.25">
      <c r="A2709" t="s">
        <v>25</v>
      </c>
      <c r="B2709" t="s">
        <v>212</v>
      </c>
      <c r="C2709">
        <v>2001</v>
      </c>
      <c r="D2709" t="s">
        <v>24</v>
      </c>
      <c r="E2709">
        <v>14</v>
      </c>
      <c r="F2709">
        <v>1</v>
      </c>
      <c r="G2709">
        <v>1.67</v>
      </c>
      <c r="H2709">
        <v>243.75391289999999</v>
      </c>
      <c r="I2709">
        <v>92</v>
      </c>
      <c r="J2709">
        <v>30</v>
      </c>
      <c r="K2709">
        <v>55</v>
      </c>
      <c r="L2709">
        <v>1</v>
      </c>
      <c r="M2709">
        <v>94</v>
      </c>
      <c r="N2709">
        <v>2.48</v>
      </c>
      <c r="O2709">
        <v>94</v>
      </c>
      <c r="P2709">
        <v>0.1</v>
      </c>
      <c r="Q2709">
        <v>3161.5293499999998</v>
      </c>
      <c r="S2709">
        <v>5.3</v>
      </c>
      <c r="T2709">
        <v>5.0999999999999996</v>
      </c>
      <c r="U2709">
        <v>0.79800000000000004</v>
      </c>
      <c r="V2709">
        <v>12</v>
      </c>
      <c r="W2709">
        <f t="shared" si="252"/>
        <v>0</v>
      </c>
      <c r="X2709">
        <f t="shared" si="253"/>
        <v>1</v>
      </c>
      <c r="Y2709">
        <f t="shared" si="254"/>
        <v>0</v>
      </c>
      <c r="Z2709">
        <f t="shared" si="255"/>
        <v>0</v>
      </c>
      <c r="AA2709">
        <f t="shared" si="256"/>
        <v>0</v>
      </c>
      <c r="AB2709">
        <f t="shared" si="257"/>
        <v>0</v>
      </c>
      <c r="AC2709">
        <v>74.5</v>
      </c>
    </row>
    <row r="2710" spans="1:29" x14ac:dyDescent="0.25">
      <c r="A2710" t="s">
        <v>29</v>
      </c>
      <c r="B2710" t="s">
        <v>56</v>
      </c>
      <c r="C2710">
        <v>2003</v>
      </c>
      <c r="D2710" t="s">
        <v>24</v>
      </c>
      <c r="E2710">
        <v>332</v>
      </c>
      <c r="F2710">
        <v>49</v>
      </c>
      <c r="G2710">
        <v>4.58</v>
      </c>
      <c r="H2710">
        <v>41.60951275</v>
      </c>
      <c r="J2710">
        <v>2946</v>
      </c>
      <c r="K2710">
        <v>13.3</v>
      </c>
      <c r="L2710">
        <v>92</v>
      </c>
      <c r="M2710">
        <v>83</v>
      </c>
      <c r="N2710">
        <v>5.61</v>
      </c>
      <c r="O2710">
        <v>79</v>
      </c>
      <c r="P2710">
        <v>2.9</v>
      </c>
      <c r="Q2710">
        <v>332.34435100000002</v>
      </c>
      <c r="R2710">
        <v>12654621</v>
      </c>
      <c r="S2710">
        <v>1.7</v>
      </c>
      <c r="T2710">
        <v>1.3</v>
      </c>
      <c r="U2710">
        <v>0</v>
      </c>
      <c r="V2710">
        <v>3.8</v>
      </c>
      <c r="W2710">
        <f t="shared" si="252"/>
        <v>1</v>
      </c>
      <c r="X2710">
        <f t="shared" si="253"/>
        <v>0</v>
      </c>
      <c r="Y2710">
        <f t="shared" si="254"/>
        <v>0</v>
      </c>
      <c r="Z2710">
        <f t="shared" si="255"/>
        <v>0</v>
      </c>
      <c r="AA2710">
        <f t="shared" si="256"/>
        <v>0</v>
      </c>
      <c r="AB2710">
        <f t="shared" si="257"/>
        <v>0</v>
      </c>
      <c r="AC2710">
        <v>51.6</v>
      </c>
    </row>
    <row r="2711" spans="1:29" x14ac:dyDescent="0.25">
      <c r="A2711" t="s">
        <v>27</v>
      </c>
      <c r="B2711" t="s">
        <v>186</v>
      </c>
      <c r="C2711">
        <v>2010</v>
      </c>
      <c r="D2711" t="s">
        <v>37</v>
      </c>
      <c r="E2711">
        <v>87</v>
      </c>
      <c r="F2711">
        <v>0</v>
      </c>
      <c r="G2711">
        <v>10.32</v>
      </c>
      <c r="H2711">
        <v>3187.4962190000001</v>
      </c>
      <c r="J2711">
        <v>2</v>
      </c>
      <c r="K2711">
        <v>57</v>
      </c>
      <c r="L2711">
        <v>0</v>
      </c>
      <c r="M2711">
        <v>96</v>
      </c>
      <c r="N2711">
        <v>9.6999999999999993</v>
      </c>
      <c r="O2711">
        <v>96</v>
      </c>
      <c r="P2711">
        <v>0.1</v>
      </c>
      <c r="Q2711">
        <v>23437.4722</v>
      </c>
      <c r="R2711">
        <v>248583</v>
      </c>
      <c r="S2711">
        <v>1.6</v>
      </c>
      <c r="T2711">
        <v>1.6</v>
      </c>
      <c r="U2711">
        <v>0.872</v>
      </c>
      <c r="V2711">
        <v>16.899999999999999</v>
      </c>
      <c r="W2711">
        <f t="shared" si="252"/>
        <v>0</v>
      </c>
      <c r="X2711">
        <f t="shared" si="253"/>
        <v>0</v>
      </c>
      <c r="Y2711">
        <f t="shared" si="254"/>
        <v>0</v>
      </c>
      <c r="Z2711">
        <f t="shared" si="255"/>
        <v>0</v>
      </c>
      <c r="AA2711">
        <f t="shared" si="256"/>
        <v>1</v>
      </c>
      <c r="AB2711">
        <f t="shared" si="257"/>
        <v>1</v>
      </c>
      <c r="AC2711">
        <v>79.5</v>
      </c>
    </row>
    <row r="2712" spans="1:29" x14ac:dyDescent="0.25">
      <c r="A2712" t="s">
        <v>29</v>
      </c>
      <c r="B2712" t="s">
        <v>203</v>
      </c>
      <c r="C2712">
        <v>2008</v>
      </c>
      <c r="D2712" t="s">
        <v>24</v>
      </c>
      <c r="E2712">
        <v>344</v>
      </c>
      <c r="F2712">
        <v>14</v>
      </c>
      <c r="G2712">
        <v>1.33</v>
      </c>
      <c r="H2712">
        <v>69.359247580000002</v>
      </c>
      <c r="I2712">
        <v>24</v>
      </c>
      <c r="J2712">
        <v>187</v>
      </c>
      <c r="K2712">
        <v>2.4</v>
      </c>
      <c r="L2712">
        <v>22</v>
      </c>
      <c r="M2712">
        <v>8</v>
      </c>
      <c r="N2712">
        <v>5.73</v>
      </c>
      <c r="O2712">
        <v>81</v>
      </c>
      <c r="P2712">
        <v>4.8</v>
      </c>
      <c r="Q2712">
        <v>513.39191400000004</v>
      </c>
      <c r="R2712">
        <v>6161796</v>
      </c>
      <c r="S2712">
        <v>7.7</v>
      </c>
      <c r="T2712">
        <v>7.6</v>
      </c>
      <c r="U2712">
        <v>0.441</v>
      </c>
      <c r="V2712">
        <v>10.1</v>
      </c>
      <c r="W2712">
        <f t="shared" si="252"/>
        <v>1</v>
      </c>
      <c r="X2712">
        <f t="shared" si="253"/>
        <v>0</v>
      </c>
      <c r="Y2712">
        <f t="shared" si="254"/>
        <v>0</v>
      </c>
      <c r="Z2712">
        <f t="shared" si="255"/>
        <v>0</v>
      </c>
      <c r="AA2712">
        <f t="shared" si="256"/>
        <v>0</v>
      </c>
      <c r="AB2712">
        <f t="shared" si="257"/>
        <v>0</v>
      </c>
      <c r="AC2712">
        <v>56.2</v>
      </c>
    </row>
    <row r="2713" spans="1:29" x14ac:dyDescent="0.25">
      <c r="A2713" t="s">
        <v>32</v>
      </c>
      <c r="B2713" t="s">
        <v>71</v>
      </c>
      <c r="C2713">
        <v>2004</v>
      </c>
      <c r="D2713" t="s">
        <v>24</v>
      </c>
      <c r="E2713">
        <v>12</v>
      </c>
      <c r="F2713">
        <v>1</v>
      </c>
      <c r="G2713">
        <v>4.09</v>
      </c>
      <c r="H2713">
        <v>1043.1079500000001</v>
      </c>
      <c r="I2713">
        <v>89</v>
      </c>
      <c r="J2713">
        <v>0</v>
      </c>
      <c r="K2713">
        <v>49.3</v>
      </c>
      <c r="L2713">
        <v>1</v>
      </c>
      <c r="M2713">
        <v>9</v>
      </c>
      <c r="N2713">
        <v>7.8</v>
      </c>
      <c r="O2713">
        <v>9</v>
      </c>
      <c r="P2713">
        <v>0.1</v>
      </c>
      <c r="Q2713">
        <v>4425.57467</v>
      </c>
      <c r="R2713">
        <v>418738</v>
      </c>
      <c r="S2713">
        <v>2.1</v>
      </c>
      <c r="T2713">
        <v>2</v>
      </c>
      <c r="U2713">
        <v>0.71899999999999997</v>
      </c>
      <c r="V2713">
        <v>12.2</v>
      </c>
      <c r="W2713">
        <f t="shared" si="252"/>
        <v>0</v>
      </c>
      <c r="X2713">
        <f t="shared" si="253"/>
        <v>0</v>
      </c>
      <c r="Y2713">
        <f t="shared" si="254"/>
        <v>0</v>
      </c>
      <c r="Z2713">
        <f t="shared" si="255"/>
        <v>0</v>
      </c>
      <c r="AA2713">
        <f t="shared" si="256"/>
        <v>0</v>
      </c>
      <c r="AB2713">
        <f t="shared" si="257"/>
        <v>0</v>
      </c>
      <c r="AC2713">
        <v>77.7</v>
      </c>
    </row>
    <row r="2714" spans="1:29" x14ac:dyDescent="0.25">
      <c r="A2714" t="s">
        <v>25</v>
      </c>
      <c r="B2714" t="s">
        <v>220</v>
      </c>
      <c r="C2714">
        <v>2015</v>
      </c>
      <c r="D2714" t="s">
        <v>24</v>
      </c>
      <c r="E2714">
        <v>127</v>
      </c>
      <c r="F2714">
        <v>28</v>
      </c>
      <c r="H2714">
        <v>0</v>
      </c>
      <c r="I2714">
        <v>97</v>
      </c>
      <c r="J2714">
        <v>256</v>
      </c>
      <c r="K2714">
        <v>17.5</v>
      </c>
      <c r="L2714">
        <v>35</v>
      </c>
      <c r="M2714">
        <v>97</v>
      </c>
      <c r="O2714">
        <v>97</v>
      </c>
      <c r="P2714">
        <v>0.1</v>
      </c>
      <c r="S2714">
        <v>14.2</v>
      </c>
      <c r="T2714">
        <v>14.5</v>
      </c>
      <c r="U2714">
        <v>0.67800000000000005</v>
      </c>
      <c r="V2714">
        <v>12.6</v>
      </c>
      <c r="W2714">
        <f t="shared" si="252"/>
        <v>0</v>
      </c>
      <c r="X2714">
        <f t="shared" si="253"/>
        <v>1</v>
      </c>
      <c r="Y2714">
        <f t="shared" si="254"/>
        <v>0</v>
      </c>
      <c r="Z2714">
        <f t="shared" si="255"/>
        <v>0</v>
      </c>
      <c r="AA2714">
        <f t="shared" si="256"/>
        <v>0</v>
      </c>
      <c r="AB2714">
        <f t="shared" si="257"/>
        <v>0</v>
      </c>
      <c r="AC2714">
        <v>76</v>
      </c>
    </row>
    <row r="2715" spans="1:29" x14ac:dyDescent="0.25">
      <c r="A2715" t="s">
        <v>38</v>
      </c>
      <c r="B2715" t="s">
        <v>89</v>
      </c>
      <c r="C2715">
        <v>2002</v>
      </c>
      <c r="D2715" t="s">
        <v>24</v>
      </c>
      <c r="E2715">
        <v>22</v>
      </c>
      <c r="F2715">
        <v>0</v>
      </c>
      <c r="G2715">
        <v>1.85</v>
      </c>
      <c r="H2715">
        <v>206.071686</v>
      </c>
      <c r="I2715">
        <v>99</v>
      </c>
      <c r="J2715">
        <v>304</v>
      </c>
      <c r="K2715">
        <v>52.2</v>
      </c>
      <c r="L2715">
        <v>0</v>
      </c>
      <c r="M2715">
        <v>94</v>
      </c>
      <c r="N2715">
        <v>3.48</v>
      </c>
      <c r="O2715">
        <v>93</v>
      </c>
      <c r="P2715">
        <v>0.1</v>
      </c>
      <c r="Q2715">
        <v>2259.5579600000001</v>
      </c>
      <c r="R2715">
        <v>815691</v>
      </c>
      <c r="S2715">
        <v>4.2</v>
      </c>
      <c r="T2715">
        <v>3.9</v>
      </c>
      <c r="U2715">
        <v>0.68700000000000006</v>
      </c>
      <c r="V2715">
        <v>13.3</v>
      </c>
      <c r="W2715">
        <f t="shared" si="252"/>
        <v>0</v>
      </c>
      <c r="X2715">
        <f t="shared" si="253"/>
        <v>0</v>
      </c>
      <c r="Y2715">
        <f t="shared" si="254"/>
        <v>1</v>
      </c>
      <c r="Z2715">
        <f t="shared" si="255"/>
        <v>0</v>
      </c>
      <c r="AA2715">
        <f t="shared" si="256"/>
        <v>0</v>
      </c>
      <c r="AB2715">
        <f t="shared" si="257"/>
        <v>0</v>
      </c>
      <c r="AC2715">
        <v>67.900000000000006</v>
      </c>
    </row>
    <row r="2716" spans="1:29" x14ac:dyDescent="0.25">
      <c r="A2716" t="s">
        <v>27</v>
      </c>
      <c r="B2716" t="s">
        <v>87</v>
      </c>
      <c r="C2716">
        <v>2010</v>
      </c>
      <c r="D2716" t="s">
        <v>24</v>
      </c>
      <c r="E2716">
        <v>137</v>
      </c>
      <c r="F2716">
        <v>0</v>
      </c>
      <c r="G2716">
        <v>14.97</v>
      </c>
      <c r="H2716">
        <v>1802.017593</v>
      </c>
      <c r="I2716">
        <v>94</v>
      </c>
      <c r="J2716">
        <v>0</v>
      </c>
      <c r="K2716">
        <v>57.6</v>
      </c>
      <c r="L2716">
        <v>0</v>
      </c>
      <c r="M2716">
        <v>94</v>
      </c>
      <c r="N2716">
        <v>6.25</v>
      </c>
      <c r="O2716">
        <v>94</v>
      </c>
      <c r="P2716">
        <v>0.1</v>
      </c>
      <c r="Q2716">
        <v>14638.6482</v>
      </c>
      <c r="R2716">
        <v>1331475</v>
      </c>
      <c r="S2716">
        <v>1.9</v>
      </c>
      <c r="T2716">
        <v>2</v>
      </c>
      <c r="U2716">
        <v>0.83299999999999996</v>
      </c>
      <c r="V2716">
        <v>16.2</v>
      </c>
      <c r="W2716">
        <f t="shared" si="252"/>
        <v>0</v>
      </c>
      <c r="X2716">
        <f t="shared" si="253"/>
        <v>0</v>
      </c>
      <c r="Y2716">
        <f t="shared" si="254"/>
        <v>0</v>
      </c>
      <c r="Z2716">
        <f t="shared" si="255"/>
        <v>0</v>
      </c>
      <c r="AA2716">
        <f t="shared" si="256"/>
        <v>1</v>
      </c>
      <c r="AB2716">
        <f t="shared" si="257"/>
        <v>0</v>
      </c>
      <c r="AC2716">
        <v>75.599999999999994</v>
      </c>
    </row>
    <row r="2717" spans="1:29" x14ac:dyDescent="0.25">
      <c r="A2717" t="s">
        <v>32</v>
      </c>
      <c r="B2717" t="s">
        <v>160</v>
      </c>
      <c r="C2717">
        <v>2000</v>
      </c>
      <c r="D2717" t="s">
        <v>24</v>
      </c>
      <c r="E2717">
        <v>121</v>
      </c>
      <c r="F2717">
        <v>2</v>
      </c>
      <c r="G2717">
        <v>5.58</v>
      </c>
      <c r="H2717">
        <v>9.8710214199999999</v>
      </c>
      <c r="J2717">
        <v>0</v>
      </c>
      <c r="K2717">
        <v>45.9</v>
      </c>
      <c r="L2717">
        <v>2</v>
      </c>
      <c r="M2717">
        <v>99</v>
      </c>
      <c r="N2717">
        <v>7.76</v>
      </c>
      <c r="O2717">
        <v>98</v>
      </c>
      <c r="P2717">
        <v>0.2</v>
      </c>
      <c r="Q2717">
        <v>46.299349999999997</v>
      </c>
      <c r="R2717">
        <v>33347</v>
      </c>
      <c r="S2717">
        <v>2.4</v>
      </c>
      <c r="T2717">
        <v>2.2999999999999998</v>
      </c>
      <c r="U2717">
        <v>0.71599999999999997</v>
      </c>
      <c r="V2717">
        <v>12.1</v>
      </c>
      <c r="W2717">
        <f t="shared" si="252"/>
        <v>0</v>
      </c>
      <c r="X2717">
        <f t="shared" si="253"/>
        <v>0</v>
      </c>
      <c r="Y2717">
        <f t="shared" si="254"/>
        <v>0</v>
      </c>
      <c r="Z2717">
        <f t="shared" si="255"/>
        <v>0</v>
      </c>
      <c r="AA2717">
        <f t="shared" si="256"/>
        <v>0</v>
      </c>
      <c r="AB2717">
        <f t="shared" si="257"/>
        <v>0</v>
      </c>
      <c r="AC2717">
        <v>75.7</v>
      </c>
    </row>
    <row r="2718" spans="1:29" x14ac:dyDescent="0.25">
      <c r="A2718" t="s">
        <v>25</v>
      </c>
      <c r="B2718" t="s">
        <v>221</v>
      </c>
      <c r="C2718">
        <v>2014</v>
      </c>
      <c r="D2718" t="s">
        <v>24</v>
      </c>
      <c r="E2718">
        <v>228</v>
      </c>
      <c r="F2718">
        <v>37</v>
      </c>
      <c r="G2718">
        <v>0.01</v>
      </c>
      <c r="H2718">
        <v>0</v>
      </c>
      <c r="I2718">
        <v>73</v>
      </c>
      <c r="J2718">
        <v>815</v>
      </c>
      <c r="K2718">
        <v>4.4000000000000004</v>
      </c>
      <c r="L2718">
        <v>47</v>
      </c>
      <c r="M2718">
        <v>67</v>
      </c>
      <c r="N2718">
        <v>5.64</v>
      </c>
      <c r="O2718">
        <v>73</v>
      </c>
      <c r="P2718">
        <v>0.1</v>
      </c>
      <c r="S2718">
        <v>13.7</v>
      </c>
      <c r="T2718">
        <v>13.5</v>
      </c>
      <c r="U2718">
        <v>0.5</v>
      </c>
      <c r="V2718">
        <v>9</v>
      </c>
      <c r="W2718">
        <f t="shared" si="252"/>
        <v>0</v>
      </c>
      <c r="X2718">
        <f t="shared" si="253"/>
        <v>1</v>
      </c>
      <c r="Y2718">
        <f t="shared" si="254"/>
        <v>0</v>
      </c>
      <c r="Z2718">
        <f t="shared" si="255"/>
        <v>0</v>
      </c>
      <c r="AA2718">
        <f t="shared" si="256"/>
        <v>0</v>
      </c>
      <c r="AB2718">
        <f t="shared" si="257"/>
        <v>0</v>
      </c>
      <c r="AC2718">
        <v>65.400000000000006</v>
      </c>
    </row>
    <row r="2719" spans="1:29" x14ac:dyDescent="0.25">
      <c r="A2719" t="s">
        <v>25</v>
      </c>
      <c r="B2719" t="s">
        <v>199</v>
      </c>
      <c r="C2719">
        <v>2014</v>
      </c>
      <c r="D2719" t="s">
        <v>24</v>
      </c>
      <c r="E2719">
        <v>162</v>
      </c>
      <c r="F2719">
        <v>10</v>
      </c>
      <c r="G2719">
        <v>0.01</v>
      </c>
      <c r="H2719">
        <v>7.8290085960000004</v>
      </c>
      <c r="I2719">
        <v>97</v>
      </c>
      <c r="J2719">
        <v>0</v>
      </c>
      <c r="K2719">
        <v>39.9</v>
      </c>
      <c r="L2719">
        <v>11</v>
      </c>
      <c r="M2719">
        <v>94</v>
      </c>
      <c r="N2719">
        <v>6.88</v>
      </c>
      <c r="O2719">
        <v>97</v>
      </c>
      <c r="P2719">
        <v>0.2</v>
      </c>
      <c r="Q2719">
        <v>114.45919000000001</v>
      </c>
      <c r="R2719">
        <v>8362745</v>
      </c>
      <c r="S2719">
        <v>3.6</v>
      </c>
      <c r="T2719">
        <v>3.7</v>
      </c>
      <c r="U2719">
        <v>0.622</v>
      </c>
      <c r="V2719">
        <v>11.3</v>
      </c>
      <c r="W2719">
        <f t="shared" si="252"/>
        <v>0</v>
      </c>
      <c r="X2719">
        <f t="shared" si="253"/>
        <v>1</v>
      </c>
      <c r="Y2719">
        <f t="shared" si="254"/>
        <v>0</v>
      </c>
      <c r="Z2719">
        <f t="shared" si="255"/>
        <v>0</v>
      </c>
      <c r="AA2719">
        <f t="shared" si="256"/>
        <v>0</v>
      </c>
      <c r="AB2719">
        <f t="shared" si="257"/>
        <v>0</v>
      </c>
      <c r="AC2719">
        <v>69.599999999999994</v>
      </c>
    </row>
    <row r="2720" spans="1:29" x14ac:dyDescent="0.25">
      <c r="A2720" t="s">
        <v>29</v>
      </c>
      <c r="B2720" t="s">
        <v>137</v>
      </c>
      <c r="C2720">
        <v>2013</v>
      </c>
      <c r="D2720" t="s">
        <v>24</v>
      </c>
      <c r="E2720">
        <v>28</v>
      </c>
      <c r="F2720">
        <v>8</v>
      </c>
      <c r="G2720">
        <v>0.01</v>
      </c>
      <c r="H2720">
        <v>8.8802811800000008</v>
      </c>
      <c r="I2720">
        <v>8</v>
      </c>
      <c r="J2720">
        <v>62</v>
      </c>
      <c r="K2720">
        <v>29.4</v>
      </c>
      <c r="L2720">
        <v>12</v>
      </c>
      <c r="M2720">
        <v>8</v>
      </c>
      <c r="N2720">
        <v>3.63</v>
      </c>
      <c r="O2720">
        <v>8</v>
      </c>
      <c r="P2720">
        <v>1.1000000000000001</v>
      </c>
      <c r="Q2720">
        <v>145.57838000000001</v>
      </c>
      <c r="R2720">
        <v>394617</v>
      </c>
      <c r="S2720">
        <v>8.1</v>
      </c>
      <c r="T2720">
        <v>7.9</v>
      </c>
      <c r="U2720">
        <v>0.501</v>
      </c>
      <c r="V2720">
        <v>8.1999999999999993</v>
      </c>
      <c r="W2720">
        <f t="shared" si="252"/>
        <v>1</v>
      </c>
      <c r="X2720">
        <f t="shared" si="253"/>
        <v>0</v>
      </c>
      <c r="Y2720">
        <f t="shared" si="254"/>
        <v>0</v>
      </c>
      <c r="Z2720">
        <f t="shared" si="255"/>
        <v>0</v>
      </c>
      <c r="AA2720">
        <f t="shared" si="256"/>
        <v>0</v>
      </c>
      <c r="AB2720">
        <f t="shared" si="257"/>
        <v>0</v>
      </c>
      <c r="AC2720">
        <v>62.7</v>
      </c>
    </row>
    <row r="2721" spans="1:29" x14ac:dyDescent="0.25">
      <c r="A2721" t="s">
        <v>38</v>
      </c>
      <c r="B2721" t="s">
        <v>161</v>
      </c>
      <c r="C2721">
        <v>2009</v>
      </c>
      <c r="D2721" t="s">
        <v>24</v>
      </c>
      <c r="E2721">
        <v>288</v>
      </c>
      <c r="F2721">
        <v>11</v>
      </c>
      <c r="G2721">
        <v>0.82</v>
      </c>
      <c r="H2721">
        <v>20.533275310000001</v>
      </c>
      <c r="I2721">
        <v>66</v>
      </c>
      <c r="J2721">
        <v>0</v>
      </c>
      <c r="K2721">
        <v>44.2</v>
      </c>
      <c r="L2721">
        <v>14</v>
      </c>
      <c r="M2721">
        <v>79</v>
      </c>
      <c r="N2721">
        <v>4.3600000000000003</v>
      </c>
      <c r="O2721">
        <v>73</v>
      </c>
      <c r="P2721">
        <v>1.1000000000000001</v>
      </c>
      <c r="Q2721">
        <v>1166.66337</v>
      </c>
      <c r="R2721">
        <v>6947447</v>
      </c>
      <c r="S2721">
        <v>1.4</v>
      </c>
      <c r="T2721">
        <v>1.3</v>
      </c>
      <c r="U2721">
        <v>0.47699999999999998</v>
      </c>
      <c r="V2721">
        <v>9.1999999999999993</v>
      </c>
      <c r="W2721">
        <f t="shared" si="252"/>
        <v>0</v>
      </c>
      <c r="X2721">
        <f t="shared" si="253"/>
        <v>0</v>
      </c>
      <c r="Y2721">
        <f t="shared" si="254"/>
        <v>1</v>
      </c>
      <c r="Z2721">
        <f t="shared" si="255"/>
        <v>0</v>
      </c>
      <c r="AA2721">
        <f t="shared" si="256"/>
        <v>0</v>
      </c>
      <c r="AB2721">
        <f t="shared" si="257"/>
        <v>0</v>
      </c>
      <c r="AC2721">
        <v>61.6</v>
      </c>
    </row>
    <row r="2722" spans="1:29" x14ac:dyDescent="0.25">
      <c r="A2722" t="s">
        <v>29</v>
      </c>
      <c r="B2722" t="s">
        <v>190</v>
      </c>
      <c r="C2722">
        <v>2004</v>
      </c>
      <c r="D2722" t="s">
        <v>24</v>
      </c>
      <c r="E2722">
        <v>383</v>
      </c>
      <c r="F2722">
        <v>29</v>
      </c>
      <c r="H2722">
        <v>0</v>
      </c>
      <c r="J2722">
        <v>0</v>
      </c>
      <c r="L2722">
        <v>45</v>
      </c>
      <c r="P2722">
        <v>3.8</v>
      </c>
      <c r="R2722">
        <v>7787655</v>
      </c>
      <c r="U2722">
        <v>0</v>
      </c>
      <c r="V2722">
        <v>0</v>
      </c>
      <c r="W2722">
        <f t="shared" si="252"/>
        <v>1</v>
      </c>
      <c r="X2722">
        <f t="shared" si="253"/>
        <v>0</v>
      </c>
      <c r="Y2722">
        <f t="shared" si="254"/>
        <v>0</v>
      </c>
      <c r="Z2722">
        <f t="shared" si="255"/>
        <v>0</v>
      </c>
      <c r="AA2722">
        <f t="shared" si="256"/>
        <v>0</v>
      </c>
      <c r="AB2722">
        <f t="shared" si="257"/>
        <v>0</v>
      </c>
      <c r="AC2722">
        <v>51.4</v>
      </c>
    </row>
    <row r="2723" spans="1:29" x14ac:dyDescent="0.25">
      <c r="A2723" t="s">
        <v>32</v>
      </c>
      <c r="B2723" t="s">
        <v>99</v>
      </c>
      <c r="C2723">
        <v>2009</v>
      </c>
      <c r="D2723" t="s">
        <v>24</v>
      </c>
      <c r="E2723">
        <v>198</v>
      </c>
      <c r="F2723">
        <v>12</v>
      </c>
      <c r="G2723">
        <v>2.14</v>
      </c>
      <c r="H2723">
        <v>445.44233709999997</v>
      </c>
      <c r="I2723">
        <v>92</v>
      </c>
      <c r="J2723">
        <v>0</v>
      </c>
      <c r="K2723">
        <v>46.5</v>
      </c>
      <c r="L2723">
        <v>15</v>
      </c>
      <c r="M2723">
        <v>92</v>
      </c>
      <c r="N2723">
        <v>6.79</v>
      </c>
      <c r="O2723">
        <v>92</v>
      </c>
      <c r="P2723">
        <v>0.4</v>
      </c>
      <c r="Q2723">
        <v>2635.7534740000001</v>
      </c>
      <c r="R2723">
        <v>1431628</v>
      </c>
      <c r="S2723">
        <v>1.3</v>
      </c>
      <c r="T2723">
        <v>1.3</v>
      </c>
      <c r="U2723">
        <v>0.59599999999999997</v>
      </c>
      <c r="V2723">
        <v>10.4</v>
      </c>
      <c r="W2723">
        <f t="shared" si="252"/>
        <v>0</v>
      </c>
      <c r="X2723">
        <f t="shared" si="253"/>
        <v>0</v>
      </c>
      <c r="Y2723">
        <f t="shared" si="254"/>
        <v>0</v>
      </c>
      <c r="Z2723">
        <f t="shared" si="255"/>
        <v>0</v>
      </c>
      <c r="AA2723">
        <f t="shared" si="256"/>
        <v>0</v>
      </c>
      <c r="AB2723">
        <f t="shared" si="257"/>
        <v>0</v>
      </c>
      <c r="AC2723">
        <v>76</v>
      </c>
    </row>
    <row r="2724" spans="1:29" x14ac:dyDescent="0.25">
      <c r="A2724" t="s">
        <v>25</v>
      </c>
      <c r="B2724" t="s">
        <v>66</v>
      </c>
      <c r="C2724">
        <v>2009</v>
      </c>
      <c r="D2724" t="s">
        <v>24</v>
      </c>
      <c r="E2724">
        <v>93</v>
      </c>
      <c r="F2724">
        <v>248</v>
      </c>
      <c r="G2724">
        <v>4.88</v>
      </c>
      <c r="H2724">
        <v>50.283489230000001</v>
      </c>
      <c r="I2724">
        <v>99</v>
      </c>
      <c r="J2724">
        <v>52461</v>
      </c>
      <c r="K2724">
        <v>27.3</v>
      </c>
      <c r="L2724">
        <v>288</v>
      </c>
      <c r="M2724">
        <v>99</v>
      </c>
      <c r="N2724">
        <v>5.8</v>
      </c>
      <c r="O2724">
        <v>99</v>
      </c>
      <c r="P2724">
        <v>0.1</v>
      </c>
      <c r="Q2724">
        <v>3838.4342919999999</v>
      </c>
      <c r="R2724">
        <v>133126</v>
      </c>
      <c r="S2724">
        <v>4.4000000000000004</v>
      </c>
      <c r="T2724">
        <v>3.8</v>
      </c>
      <c r="U2724">
        <v>0.68200000000000005</v>
      </c>
      <c r="V2724">
        <v>12.2</v>
      </c>
      <c r="W2724">
        <f t="shared" si="252"/>
        <v>0</v>
      </c>
      <c r="X2724">
        <f t="shared" si="253"/>
        <v>1</v>
      </c>
      <c r="Y2724">
        <f t="shared" si="254"/>
        <v>0</v>
      </c>
      <c r="Z2724">
        <f t="shared" si="255"/>
        <v>0</v>
      </c>
      <c r="AA2724">
        <f t="shared" si="256"/>
        <v>0</v>
      </c>
      <c r="AB2724">
        <f t="shared" si="257"/>
        <v>0</v>
      </c>
      <c r="AC2724">
        <v>74.900000000000006</v>
      </c>
    </row>
    <row r="2725" spans="1:29" x14ac:dyDescent="0.25">
      <c r="A2725" t="s">
        <v>25</v>
      </c>
      <c r="B2725" t="s">
        <v>124</v>
      </c>
      <c r="C2725">
        <v>2006</v>
      </c>
      <c r="D2725" t="s">
        <v>24</v>
      </c>
      <c r="E2725">
        <v>1</v>
      </c>
      <c r="F2725">
        <v>1</v>
      </c>
      <c r="G2725">
        <v>1.82</v>
      </c>
      <c r="H2725">
        <v>534.57956950000005</v>
      </c>
      <c r="I2725">
        <v>78</v>
      </c>
      <c r="J2725">
        <v>956</v>
      </c>
      <c r="K2725">
        <v>61.4</v>
      </c>
      <c r="L2725">
        <v>1</v>
      </c>
      <c r="M2725">
        <v>75</v>
      </c>
      <c r="N2725">
        <v>8.83</v>
      </c>
      <c r="O2725">
        <v>78</v>
      </c>
      <c r="P2725">
        <v>0.1</v>
      </c>
      <c r="Q2725">
        <v>5372.6589899999999</v>
      </c>
      <c r="R2725">
        <v>45735</v>
      </c>
      <c r="S2725">
        <v>4.7</v>
      </c>
      <c r="T2725">
        <v>4.5999999999999996</v>
      </c>
      <c r="U2725">
        <v>0.73299999999999998</v>
      </c>
      <c r="V2725">
        <v>13.2</v>
      </c>
      <c r="W2725">
        <f t="shared" si="252"/>
        <v>0</v>
      </c>
      <c r="X2725">
        <f t="shared" si="253"/>
        <v>1</v>
      </c>
      <c r="Y2725">
        <f t="shared" si="254"/>
        <v>0</v>
      </c>
      <c r="Z2725">
        <f t="shared" si="255"/>
        <v>0</v>
      </c>
      <c r="AA2725">
        <f t="shared" si="256"/>
        <v>0</v>
      </c>
      <c r="AB2725">
        <f t="shared" si="257"/>
        <v>0</v>
      </c>
      <c r="AC2725">
        <v>74.099999999999994</v>
      </c>
    </row>
    <row r="2726" spans="1:29" x14ac:dyDescent="0.25">
      <c r="A2726" t="s">
        <v>27</v>
      </c>
      <c r="B2726" t="s">
        <v>39</v>
      </c>
      <c r="C2726">
        <v>2010</v>
      </c>
      <c r="D2726" t="s">
        <v>37</v>
      </c>
      <c r="E2726">
        <v>75</v>
      </c>
      <c r="F2726">
        <v>0</v>
      </c>
      <c r="G2726">
        <v>12.1</v>
      </c>
      <c r="H2726">
        <v>7423.2287740000002</v>
      </c>
      <c r="I2726">
        <v>86</v>
      </c>
      <c r="J2726">
        <v>52</v>
      </c>
      <c r="K2726">
        <v>55.2</v>
      </c>
      <c r="L2726">
        <v>0</v>
      </c>
      <c r="M2726">
        <v>86</v>
      </c>
      <c r="N2726">
        <v>11.17</v>
      </c>
      <c r="O2726">
        <v>86</v>
      </c>
      <c r="P2726">
        <v>0.1</v>
      </c>
      <c r="Q2726">
        <v>46657.629000000001</v>
      </c>
      <c r="R2726">
        <v>836344</v>
      </c>
      <c r="S2726">
        <v>1.7</v>
      </c>
      <c r="T2726">
        <v>1.9</v>
      </c>
      <c r="U2726">
        <v>0.872</v>
      </c>
      <c r="V2726">
        <v>15.4</v>
      </c>
      <c r="W2726">
        <f t="shared" si="252"/>
        <v>0</v>
      </c>
      <c r="X2726">
        <f t="shared" si="253"/>
        <v>0</v>
      </c>
      <c r="Y2726">
        <f t="shared" si="254"/>
        <v>0</v>
      </c>
      <c r="Z2726">
        <f t="shared" si="255"/>
        <v>0</v>
      </c>
      <c r="AA2726">
        <f t="shared" si="256"/>
        <v>1</v>
      </c>
      <c r="AB2726">
        <f t="shared" si="257"/>
        <v>1</v>
      </c>
      <c r="AC2726">
        <v>84</v>
      </c>
    </row>
    <row r="2727" spans="1:29" x14ac:dyDescent="0.25">
      <c r="A2727" t="s">
        <v>34</v>
      </c>
      <c r="B2727" t="s">
        <v>67</v>
      </c>
      <c r="C2727">
        <v>2005</v>
      </c>
      <c r="D2727" t="s">
        <v>24</v>
      </c>
      <c r="E2727">
        <v>144</v>
      </c>
      <c r="F2727">
        <v>15</v>
      </c>
      <c r="G2727">
        <v>4.38</v>
      </c>
      <c r="H2727">
        <v>531.98081760000002</v>
      </c>
      <c r="I2727">
        <v>93</v>
      </c>
      <c r="J2727">
        <v>0</v>
      </c>
      <c r="K2727">
        <v>5.5</v>
      </c>
      <c r="L2727">
        <v>18</v>
      </c>
      <c r="M2727">
        <v>93</v>
      </c>
      <c r="N2727">
        <v>5.82</v>
      </c>
      <c r="O2727">
        <v>93</v>
      </c>
      <c r="P2727">
        <v>0.1</v>
      </c>
      <c r="Q2727">
        <v>3386.2559999999999</v>
      </c>
      <c r="R2727">
        <v>43285634</v>
      </c>
      <c r="S2727">
        <v>2.4</v>
      </c>
      <c r="T2727">
        <v>2.1</v>
      </c>
      <c r="U2727">
        <v>0.65800000000000003</v>
      </c>
      <c r="V2727">
        <v>11.1</v>
      </c>
      <c r="W2727">
        <f t="shared" si="252"/>
        <v>0</v>
      </c>
      <c r="X2727">
        <f t="shared" si="253"/>
        <v>0</v>
      </c>
      <c r="Y2727">
        <f t="shared" si="254"/>
        <v>0</v>
      </c>
      <c r="Z2727">
        <f t="shared" si="255"/>
        <v>1</v>
      </c>
      <c r="AA2727">
        <f t="shared" si="256"/>
        <v>0</v>
      </c>
      <c r="AB2727">
        <f t="shared" si="257"/>
        <v>0</v>
      </c>
      <c r="AC2727">
        <v>73.099999999999994</v>
      </c>
    </row>
    <row r="2728" spans="1:29" x14ac:dyDescent="0.25">
      <c r="A2728" t="s">
        <v>27</v>
      </c>
      <c r="B2728" t="s">
        <v>78</v>
      </c>
      <c r="C2728">
        <v>2002</v>
      </c>
      <c r="D2728" t="s">
        <v>37</v>
      </c>
      <c r="E2728">
        <v>14</v>
      </c>
      <c r="F2728">
        <v>0</v>
      </c>
      <c r="G2728">
        <v>11.34</v>
      </c>
      <c r="H2728">
        <v>4801.5461249999998</v>
      </c>
      <c r="J2728">
        <v>32</v>
      </c>
      <c r="K2728">
        <v>53.3</v>
      </c>
      <c r="L2728">
        <v>0</v>
      </c>
      <c r="M2728">
        <v>98</v>
      </c>
      <c r="N2728">
        <v>9.33</v>
      </c>
      <c r="O2728">
        <v>98</v>
      </c>
      <c r="P2728">
        <v>0.1</v>
      </c>
      <c r="Q2728">
        <v>33228.692909999998</v>
      </c>
      <c r="R2728">
        <v>5375931</v>
      </c>
      <c r="S2728">
        <v>1.2</v>
      </c>
      <c r="T2728">
        <v>1</v>
      </c>
      <c r="U2728">
        <v>0.875</v>
      </c>
      <c r="V2728">
        <v>16.600000000000001</v>
      </c>
      <c r="W2728">
        <f t="shared" si="252"/>
        <v>0</v>
      </c>
      <c r="X2728">
        <f t="shared" si="253"/>
        <v>0</v>
      </c>
      <c r="Y2728">
        <f t="shared" si="254"/>
        <v>0</v>
      </c>
      <c r="Z2728">
        <f t="shared" si="255"/>
        <v>0</v>
      </c>
      <c r="AA2728">
        <f t="shared" si="256"/>
        <v>1</v>
      </c>
      <c r="AB2728">
        <f t="shared" si="257"/>
        <v>1</v>
      </c>
      <c r="AC2728">
        <v>77</v>
      </c>
    </row>
    <row r="2729" spans="1:29" x14ac:dyDescent="0.25">
      <c r="A2729" t="s">
        <v>32</v>
      </c>
      <c r="B2729" t="s">
        <v>104</v>
      </c>
      <c r="C2729">
        <v>2010</v>
      </c>
      <c r="D2729" t="s">
        <v>24</v>
      </c>
      <c r="E2729">
        <v>156</v>
      </c>
      <c r="F2729">
        <v>4</v>
      </c>
      <c r="G2729">
        <v>3.1</v>
      </c>
      <c r="H2729">
        <v>302.10575069999999</v>
      </c>
      <c r="I2729">
        <v>97</v>
      </c>
      <c r="J2729">
        <v>0</v>
      </c>
      <c r="K2729">
        <v>46.8</v>
      </c>
      <c r="L2729">
        <v>5</v>
      </c>
      <c r="M2729">
        <v>97</v>
      </c>
      <c r="N2729">
        <v>8.4499999999999993</v>
      </c>
      <c r="O2729">
        <v>97</v>
      </c>
      <c r="P2729">
        <v>0.4</v>
      </c>
      <c r="Q2729">
        <v>1932.8582899999999</v>
      </c>
      <c r="R2729">
        <v>8194778</v>
      </c>
      <c r="S2729">
        <v>2.2999999999999998</v>
      </c>
      <c r="T2729">
        <v>2.2000000000000002</v>
      </c>
      <c r="U2729">
        <v>0.60599999999999998</v>
      </c>
      <c r="V2729">
        <v>11.5</v>
      </c>
      <c r="W2729">
        <f t="shared" si="252"/>
        <v>0</v>
      </c>
      <c r="X2729">
        <f t="shared" si="253"/>
        <v>0</v>
      </c>
      <c r="Y2729">
        <f t="shared" si="254"/>
        <v>0</v>
      </c>
      <c r="Z2729">
        <f t="shared" si="255"/>
        <v>0</v>
      </c>
      <c r="AA2729">
        <f t="shared" si="256"/>
        <v>0</v>
      </c>
      <c r="AB2729">
        <f t="shared" si="257"/>
        <v>0</v>
      </c>
      <c r="AC2729">
        <v>73.599999999999994</v>
      </c>
    </row>
    <row r="2730" spans="1:29" x14ac:dyDescent="0.25">
      <c r="A2730" t="s">
        <v>29</v>
      </c>
      <c r="B2730" t="s">
        <v>183</v>
      </c>
      <c r="C2730">
        <v>2003</v>
      </c>
      <c r="D2730" t="s">
        <v>24</v>
      </c>
      <c r="E2730">
        <v>57</v>
      </c>
      <c r="F2730">
        <v>30</v>
      </c>
      <c r="G2730">
        <v>4.07</v>
      </c>
      <c r="H2730">
        <v>38.614732089999997</v>
      </c>
      <c r="J2730">
        <v>586</v>
      </c>
      <c r="K2730">
        <v>18.399999999999999</v>
      </c>
      <c r="L2730">
        <v>47</v>
      </c>
      <c r="M2730">
        <v>66</v>
      </c>
      <c r="N2730">
        <v>11.69</v>
      </c>
      <c r="O2730">
        <v>73</v>
      </c>
      <c r="P2730">
        <v>1.9</v>
      </c>
      <c r="Q2730">
        <v>263.76183120000002</v>
      </c>
      <c r="R2730">
        <v>5199549</v>
      </c>
      <c r="S2730">
        <v>9.6999999999999993</v>
      </c>
      <c r="T2730">
        <v>9.8000000000000007</v>
      </c>
      <c r="U2730">
        <v>0.32200000000000001</v>
      </c>
      <c r="V2730">
        <v>7.4</v>
      </c>
      <c r="W2730">
        <f t="shared" si="252"/>
        <v>1</v>
      </c>
      <c r="X2730">
        <f t="shared" si="253"/>
        <v>0</v>
      </c>
      <c r="Y2730">
        <f t="shared" si="254"/>
        <v>0</v>
      </c>
      <c r="Z2730">
        <f t="shared" si="255"/>
        <v>0</v>
      </c>
      <c r="AA2730">
        <f t="shared" si="256"/>
        <v>0</v>
      </c>
      <c r="AB2730">
        <f t="shared" si="257"/>
        <v>0</v>
      </c>
      <c r="AC2730">
        <v>41.5</v>
      </c>
    </row>
    <row r="2731" spans="1:29" x14ac:dyDescent="0.25">
      <c r="A2731" t="s">
        <v>29</v>
      </c>
      <c r="B2731" t="s">
        <v>48</v>
      </c>
      <c r="C2731">
        <v>2015</v>
      </c>
      <c r="D2731" t="s">
        <v>24</v>
      </c>
      <c r="E2731">
        <v>249</v>
      </c>
      <c r="F2731">
        <v>25</v>
      </c>
      <c r="H2731">
        <v>0</v>
      </c>
      <c r="I2731">
        <v>82</v>
      </c>
      <c r="J2731">
        <v>55</v>
      </c>
      <c r="K2731">
        <v>25.7</v>
      </c>
      <c r="L2731">
        <v>39</v>
      </c>
      <c r="M2731">
        <v>78</v>
      </c>
      <c r="O2731">
        <v>82</v>
      </c>
      <c r="P2731">
        <v>1</v>
      </c>
      <c r="Q2731">
        <v>783.94790999999998</v>
      </c>
      <c r="R2731">
        <v>1575952</v>
      </c>
      <c r="S2731">
        <v>6.9</v>
      </c>
      <c r="T2731">
        <v>6.8</v>
      </c>
      <c r="U2731">
        <v>0.48099999999999998</v>
      </c>
      <c r="V2731">
        <v>10.7</v>
      </c>
      <c r="W2731">
        <f t="shared" si="252"/>
        <v>1</v>
      </c>
      <c r="X2731">
        <f t="shared" si="253"/>
        <v>0</v>
      </c>
      <c r="Y2731">
        <f t="shared" si="254"/>
        <v>0</v>
      </c>
      <c r="Z2731">
        <f t="shared" si="255"/>
        <v>0</v>
      </c>
      <c r="AA2731">
        <f t="shared" si="256"/>
        <v>0</v>
      </c>
      <c r="AB2731">
        <f t="shared" si="257"/>
        <v>0</v>
      </c>
      <c r="AC2731">
        <v>60</v>
      </c>
    </row>
    <row r="2732" spans="1:29" x14ac:dyDescent="0.25">
      <c r="A2732" t="s">
        <v>29</v>
      </c>
      <c r="B2732" t="s">
        <v>130</v>
      </c>
      <c r="C2732">
        <v>2008</v>
      </c>
      <c r="D2732" t="s">
        <v>24</v>
      </c>
      <c r="E2732">
        <v>259</v>
      </c>
      <c r="F2732">
        <v>34</v>
      </c>
      <c r="G2732">
        <v>0.68</v>
      </c>
      <c r="H2732">
        <v>6.4487626149999997</v>
      </c>
      <c r="I2732">
        <v>77</v>
      </c>
      <c r="J2732">
        <v>3</v>
      </c>
      <c r="K2732">
        <v>17.100000000000001</v>
      </c>
      <c r="L2732">
        <v>49</v>
      </c>
      <c r="M2732">
        <v>77</v>
      </c>
      <c r="N2732">
        <v>4.5</v>
      </c>
      <c r="O2732">
        <v>77</v>
      </c>
      <c r="P2732">
        <v>0.5</v>
      </c>
      <c r="Q2732">
        <v>47.733254000000002</v>
      </c>
      <c r="R2732">
        <v>19996469</v>
      </c>
      <c r="S2732">
        <v>7.8</v>
      </c>
      <c r="T2732">
        <v>7.7</v>
      </c>
      <c r="U2732">
        <v>0.49099999999999999</v>
      </c>
      <c r="V2732">
        <v>9.4</v>
      </c>
      <c r="W2732">
        <f t="shared" si="252"/>
        <v>1</v>
      </c>
      <c r="X2732">
        <f t="shared" si="253"/>
        <v>0</v>
      </c>
      <c r="Y2732">
        <f t="shared" si="254"/>
        <v>0</v>
      </c>
      <c r="Z2732">
        <f t="shared" si="255"/>
        <v>0</v>
      </c>
      <c r="AA2732">
        <f t="shared" si="256"/>
        <v>0</v>
      </c>
      <c r="AB2732">
        <f t="shared" si="257"/>
        <v>0</v>
      </c>
      <c r="AC2732">
        <v>62.3</v>
      </c>
    </row>
    <row r="2733" spans="1:29" x14ac:dyDescent="0.25">
      <c r="A2733" t="s">
        <v>27</v>
      </c>
      <c r="B2733" t="s">
        <v>166</v>
      </c>
      <c r="C2733">
        <v>2004</v>
      </c>
      <c r="D2733" t="s">
        <v>37</v>
      </c>
      <c r="E2733">
        <v>99</v>
      </c>
      <c r="F2733">
        <v>0</v>
      </c>
      <c r="G2733">
        <v>13.45</v>
      </c>
      <c r="H2733">
        <v>276.09997980000003</v>
      </c>
      <c r="I2733">
        <v>94</v>
      </c>
      <c r="J2733">
        <v>5</v>
      </c>
      <c r="K2733">
        <v>53.3</v>
      </c>
      <c r="L2733">
        <v>1</v>
      </c>
      <c r="M2733">
        <v>95</v>
      </c>
      <c r="N2733">
        <v>9.84</v>
      </c>
      <c r="O2733">
        <v>95</v>
      </c>
      <c r="P2733">
        <v>0.1</v>
      </c>
      <c r="Q2733">
        <v>1845.5880999999999</v>
      </c>
      <c r="R2733">
        <v>1483861</v>
      </c>
      <c r="S2733">
        <v>0.7</v>
      </c>
      <c r="T2733">
        <v>0.6</v>
      </c>
      <c r="U2733">
        <v>0.79200000000000004</v>
      </c>
      <c r="V2733">
        <v>15.9</v>
      </c>
      <c r="W2733">
        <f t="shared" si="252"/>
        <v>0</v>
      </c>
      <c r="X2733">
        <f t="shared" si="253"/>
        <v>0</v>
      </c>
      <c r="Y2733">
        <f t="shared" si="254"/>
        <v>0</v>
      </c>
      <c r="Z2733">
        <f t="shared" si="255"/>
        <v>0</v>
      </c>
      <c r="AA2733">
        <f t="shared" si="256"/>
        <v>1</v>
      </c>
      <c r="AB2733">
        <f t="shared" si="257"/>
        <v>1</v>
      </c>
      <c r="AC2733">
        <v>78</v>
      </c>
    </row>
    <row r="2734" spans="1:29" x14ac:dyDescent="0.25">
      <c r="A2734" t="s">
        <v>25</v>
      </c>
      <c r="B2734" t="s">
        <v>124</v>
      </c>
      <c r="C2734">
        <v>2001</v>
      </c>
      <c r="D2734" t="s">
        <v>24</v>
      </c>
      <c r="E2734">
        <v>11</v>
      </c>
      <c r="F2734">
        <v>1</v>
      </c>
      <c r="G2734">
        <v>2.19</v>
      </c>
      <c r="H2734">
        <v>510.60351659999998</v>
      </c>
      <c r="I2734">
        <v>8</v>
      </c>
      <c r="J2734">
        <v>8</v>
      </c>
      <c r="K2734">
        <v>58.6</v>
      </c>
      <c r="L2734">
        <v>1</v>
      </c>
      <c r="M2734">
        <v>8</v>
      </c>
      <c r="N2734">
        <v>1.9</v>
      </c>
      <c r="O2734">
        <v>8</v>
      </c>
      <c r="P2734">
        <v>0.1</v>
      </c>
      <c r="Q2734">
        <v>5253.1225990000003</v>
      </c>
      <c r="R2734">
        <v>3359859</v>
      </c>
      <c r="S2734">
        <v>4.9000000000000004</v>
      </c>
      <c r="T2734">
        <v>4.7</v>
      </c>
      <c r="U2734">
        <v>0</v>
      </c>
      <c r="V2734">
        <v>15</v>
      </c>
      <c r="W2734">
        <f t="shared" si="252"/>
        <v>0</v>
      </c>
      <c r="X2734">
        <f t="shared" si="253"/>
        <v>1</v>
      </c>
      <c r="Y2734">
        <f t="shared" si="254"/>
        <v>0</v>
      </c>
      <c r="Z2734">
        <f t="shared" si="255"/>
        <v>0</v>
      </c>
      <c r="AA2734">
        <f t="shared" si="256"/>
        <v>0</v>
      </c>
      <c r="AB2734">
        <f t="shared" si="257"/>
        <v>0</v>
      </c>
      <c r="AC2734">
        <v>73</v>
      </c>
    </row>
    <row r="2735" spans="1:29" x14ac:dyDescent="0.25">
      <c r="A2735" t="s">
        <v>32</v>
      </c>
      <c r="B2735" t="s">
        <v>98</v>
      </c>
      <c r="C2735">
        <v>2010</v>
      </c>
      <c r="D2735" t="s">
        <v>24</v>
      </c>
      <c r="E2735">
        <v>154</v>
      </c>
      <c r="F2735">
        <v>0</v>
      </c>
      <c r="G2735">
        <v>7.91</v>
      </c>
      <c r="H2735">
        <v>145.84019979999999</v>
      </c>
      <c r="I2735">
        <v>97</v>
      </c>
      <c r="J2735">
        <v>0</v>
      </c>
      <c r="K2735">
        <v>43.9</v>
      </c>
      <c r="L2735">
        <v>0</v>
      </c>
      <c r="M2735">
        <v>94</v>
      </c>
      <c r="N2735">
        <v>6.41</v>
      </c>
      <c r="O2735">
        <v>97</v>
      </c>
      <c r="P2735">
        <v>0.1</v>
      </c>
      <c r="Q2735">
        <v>7365.6666590000004</v>
      </c>
      <c r="S2735">
        <v>3.8</v>
      </c>
      <c r="T2735">
        <v>3.8</v>
      </c>
      <c r="U2735">
        <v>0</v>
      </c>
      <c r="V2735">
        <v>15.8</v>
      </c>
      <c r="W2735">
        <f t="shared" si="252"/>
        <v>0</v>
      </c>
      <c r="X2735">
        <f t="shared" si="253"/>
        <v>0</v>
      </c>
      <c r="Y2735">
        <f t="shared" si="254"/>
        <v>0</v>
      </c>
      <c r="Z2735">
        <f t="shared" si="255"/>
        <v>0</v>
      </c>
      <c r="AA2735">
        <f t="shared" si="256"/>
        <v>0</v>
      </c>
      <c r="AB2735">
        <f t="shared" si="257"/>
        <v>0</v>
      </c>
      <c r="AC2735">
        <v>72.599999999999994</v>
      </c>
    </row>
    <row r="2736" spans="1:29" x14ac:dyDescent="0.25">
      <c r="A2736" t="s">
        <v>25</v>
      </c>
      <c r="B2736" t="s">
        <v>142</v>
      </c>
      <c r="C2736">
        <v>2008</v>
      </c>
      <c r="D2736" t="s">
        <v>24</v>
      </c>
      <c r="E2736">
        <v>225</v>
      </c>
      <c r="F2736">
        <v>2</v>
      </c>
      <c r="G2736">
        <v>4.26</v>
      </c>
      <c r="H2736">
        <v>181.0123284</v>
      </c>
      <c r="I2736">
        <v>96</v>
      </c>
      <c r="J2736">
        <v>31</v>
      </c>
      <c r="K2736">
        <v>44.9</v>
      </c>
      <c r="L2736">
        <v>2</v>
      </c>
      <c r="M2736">
        <v>95</v>
      </c>
      <c r="N2736">
        <v>5.58</v>
      </c>
      <c r="O2736">
        <v>96</v>
      </c>
      <c r="P2736">
        <v>0.1</v>
      </c>
      <c r="Q2736">
        <v>2139.6256309999999</v>
      </c>
      <c r="R2736">
        <v>2628131</v>
      </c>
      <c r="S2736">
        <v>2.2000000000000002</v>
      </c>
      <c r="T2736">
        <v>2.2999999999999998</v>
      </c>
      <c r="U2736">
        <v>0.67300000000000004</v>
      </c>
      <c r="V2736">
        <v>13.4</v>
      </c>
      <c r="W2736">
        <f t="shared" si="252"/>
        <v>0</v>
      </c>
      <c r="X2736">
        <f t="shared" si="253"/>
        <v>1</v>
      </c>
      <c r="Y2736">
        <f t="shared" si="254"/>
        <v>0</v>
      </c>
      <c r="Z2736">
        <f t="shared" si="255"/>
        <v>0</v>
      </c>
      <c r="AA2736">
        <f t="shared" si="256"/>
        <v>0</v>
      </c>
      <c r="AB2736">
        <f t="shared" si="257"/>
        <v>0</v>
      </c>
      <c r="AC2736">
        <v>67.400000000000006</v>
      </c>
    </row>
    <row r="2737" spans="1:29" x14ac:dyDescent="0.25">
      <c r="A2737" t="s">
        <v>27</v>
      </c>
      <c r="B2737" t="s">
        <v>51</v>
      </c>
      <c r="C2737">
        <v>2015</v>
      </c>
      <c r="D2737" t="s">
        <v>24</v>
      </c>
      <c r="E2737">
        <v>88</v>
      </c>
      <c r="F2737">
        <v>0</v>
      </c>
      <c r="H2737">
        <v>0</v>
      </c>
      <c r="I2737">
        <v>82</v>
      </c>
      <c r="J2737">
        <v>1677</v>
      </c>
      <c r="K2737">
        <v>55.8</v>
      </c>
      <c r="L2737">
        <v>0</v>
      </c>
      <c r="M2737">
        <v>74</v>
      </c>
      <c r="O2737">
        <v>82</v>
      </c>
      <c r="P2737">
        <v>0.1</v>
      </c>
      <c r="Q2737">
        <v>4574.9786999999997</v>
      </c>
      <c r="R2737">
        <v>3535961</v>
      </c>
      <c r="S2737">
        <v>2.2999999999999998</v>
      </c>
      <c r="T2737">
        <v>2.2999999999999998</v>
      </c>
      <c r="U2737">
        <v>0.747</v>
      </c>
      <c r="V2737">
        <v>14.2</v>
      </c>
      <c r="W2737">
        <f t="shared" si="252"/>
        <v>0</v>
      </c>
      <c r="X2737">
        <f t="shared" si="253"/>
        <v>0</v>
      </c>
      <c r="Y2737">
        <f t="shared" si="254"/>
        <v>0</v>
      </c>
      <c r="Z2737">
        <f t="shared" si="255"/>
        <v>0</v>
      </c>
      <c r="AA2737">
        <f t="shared" si="256"/>
        <v>1</v>
      </c>
      <c r="AB2737">
        <f t="shared" si="257"/>
        <v>0</v>
      </c>
      <c r="AC2737">
        <v>77.400000000000006</v>
      </c>
    </row>
    <row r="2738" spans="1:29" x14ac:dyDescent="0.25">
      <c r="A2738" t="s">
        <v>29</v>
      </c>
      <c r="B2738" t="s">
        <v>83</v>
      </c>
      <c r="C2738">
        <v>2015</v>
      </c>
      <c r="D2738" t="s">
        <v>24</v>
      </c>
      <c r="E2738">
        <v>159</v>
      </c>
      <c r="F2738">
        <v>51</v>
      </c>
      <c r="H2738">
        <v>0</v>
      </c>
      <c r="I2738">
        <v>93</v>
      </c>
      <c r="J2738">
        <v>5432</v>
      </c>
      <c r="K2738">
        <v>61.1</v>
      </c>
      <c r="L2738">
        <v>60</v>
      </c>
      <c r="M2738">
        <v>93</v>
      </c>
      <c r="O2738">
        <v>93</v>
      </c>
      <c r="P2738">
        <v>0.1</v>
      </c>
      <c r="S2738">
        <v>2.8</v>
      </c>
      <c r="T2738">
        <v>2.8</v>
      </c>
      <c r="U2738">
        <v>0.68799999999999994</v>
      </c>
      <c r="V2738">
        <v>13.1</v>
      </c>
      <c r="W2738">
        <f t="shared" si="252"/>
        <v>1</v>
      </c>
      <c r="X2738">
        <f t="shared" si="253"/>
        <v>0</v>
      </c>
      <c r="Y2738">
        <f t="shared" si="254"/>
        <v>0</v>
      </c>
      <c r="Z2738">
        <f t="shared" si="255"/>
        <v>0</v>
      </c>
      <c r="AA2738">
        <f t="shared" si="256"/>
        <v>0</v>
      </c>
      <c r="AB2738">
        <f t="shared" si="257"/>
        <v>0</v>
      </c>
      <c r="AC2738">
        <v>79</v>
      </c>
    </row>
    <row r="2739" spans="1:29" x14ac:dyDescent="0.25">
      <c r="A2739" t="s">
        <v>25</v>
      </c>
      <c r="B2739" t="s">
        <v>220</v>
      </c>
      <c r="C2739">
        <v>2007</v>
      </c>
      <c r="D2739" t="s">
        <v>24</v>
      </c>
      <c r="E2739">
        <v>136</v>
      </c>
      <c r="F2739">
        <v>28</v>
      </c>
      <c r="G2739">
        <v>3.01</v>
      </c>
      <c r="H2739">
        <v>0</v>
      </c>
      <c r="I2739">
        <v>67</v>
      </c>
      <c r="J2739">
        <v>17</v>
      </c>
      <c r="K2739">
        <v>12.3</v>
      </c>
      <c r="L2739">
        <v>35</v>
      </c>
      <c r="M2739">
        <v>92</v>
      </c>
      <c r="N2739">
        <v>6.9</v>
      </c>
      <c r="O2739">
        <v>92</v>
      </c>
      <c r="P2739">
        <v>0.2</v>
      </c>
      <c r="S2739">
        <v>14.9</v>
      </c>
      <c r="T2739">
        <v>15.8</v>
      </c>
      <c r="U2739">
        <v>0.625</v>
      </c>
      <c r="V2739">
        <v>11.4</v>
      </c>
      <c r="W2739">
        <f t="shared" si="252"/>
        <v>0</v>
      </c>
      <c r="X2739">
        <f t="shared" si="253"/>
        <v>1</v>
      </c>
      <c r="Y2739">
        <f t="shared" si="254"/>
        <v>0</v>
      </c>
      <c r="Z2739">
        <f t="shared" si="255"/>
        <v>0</v>
      </c>
      <c r="AA2739">
        <f t="shared" si="256"/>
        <v>0</v>
      </c>
      <c r="AB2739">
        <f t="shared" si="257"/>
        <v>0</v>
      </c>
      <c r="AC2739">
        <v>74.7</v>
      </c>
    </row>
    <row r="2740" spans="1:29" x14ac:dyDescent="0.25">
      <c r="A2740" t="s">
        <v>27</v>
      </c>
      <c r="B2740" t="s">
        <v>91</v>
      </c>
      <c r="C2740">
        <v>2014</v>
      </c>
      <c r="D2740" t="s">
        <v>24</v>
      </c>
      <c r="E2740">
        <v>79</v>
      </c>
      <c r="F2740">
        <v>3</v>
      </c>
      <c r="G2740">
        <v>11.5</v>
      </c>
      <c r="H2740">
        <v>6739.6776060000002</v>
      </c>
      <c r="I2740">
        <v>83</v>
      </c>
      <c r="J2740">
        <v>267</v>
      </c>
      <c r="K2740">
        <v>62</v>
      </c>
      <c r="L2740">
        <v>3</v>
      </c>
      <c r="M2740">
        <v>98</v>
      </c>
      <c r="N2740">
        <v>11.54</v>
      </c>
      <c r="O2740">
        <v>98</v>
      </c>
      <c r="P2740">
        <v>0.1</v>
      </c>
      <c r="Q2740">
        <v>42955.242870000002</v>
      </c>
      <c r="R2740">
        <v>66331957</v>
      </c>
      <c r="S2740">
        <v>0.6</v>
      </c>
      <c r="T2740">
        <v>0.6</v>
      </c>
      <c r="U2740">
        <v>0.89</v>
      </c>
      <c r="V2740">
        <v>16.2</v>
      </c>
      <c r="W2740">
        <f t="shared" si="252"/>
        <v>0</v>
      </c>
      <c r="X2740">
        <f t="shared" si="253"/>
        <v>0</v>
      </c>
      <c r="Y2740">
        <f t="shared" si="254"/>
        <v>0</v>
      </c>
      <c r="Z2740">
        <f t="shared" si="255"/>
        <v>0</v>
      </c>
      <c r="AA2740">
        <f t="shared" si="256"/>
        <v>1</v>
      </c>
      <c r="AB2740">
        <f t="shared" si="257"/>
        <v>0</v>
      </c>
      <c r="AC2740">
        <v>82.2</v>
      </c>
    </row>
    <row r="2741" spans="1:29" x14ac:dyDescent="0.25">
      <c r="A2741" t="s">
        <v>25</v>
      </c>
      <c r="B2741" t="s">
        <v>116</v>
      </c>
      <c r="C2741">
        <v>2002</v>
      </c>
      <c r="D2741" t="s">
        <v>24</v>
      </c>
      <c r="E2741">
        <v>129</v>
      </c>
      <c r="F2741">
        <v>4</v>
      </c>
      <c r="G2741">
        <v>0.54</v>
      </c>
      <c r="H2741">
        <v>259.15723750000001</v>
      </c>
      <c r="I2741">
        <v>95</v>
      </c>
      <c r="J2741">
        <v>19</v>
      </c>
      <c r="K2741">
        <v>55.5</v>
      </c>
      <c r="L2741">
        <v>4</v>
      </c>
      <c r="M2741">
        <v>95</v>
      </c>
      <c r="N2741">
        <v>9.68</v>
      </c>
      <c r="O2741">
        <v>95</v>
      </c>
      <c r="P2741">
        <v>0.1</v>
      </c>
      <c r="Q2741">
        <v>1812.288374</v>
      </c>
      <c r="R2741">
        <v>5287488</v>
      </c>
      <c r="S2741">
        <v>3.9</v>
      </c>
      <c r="T2741">
        <v>3.9</v>
      </c>
      <c r="U2741">
        <v>0.71199999999999997</v>
      </c>
      <c r="V2741">
        <v>13</v>
      </c>
      <c r="W2741">
        <f t="shared" si="252"/>
        <v>0</v>
      </c>
      <c r="X2741">
        <f t="shared" si="253"/>
        <v>1</v>
      </c>
      <c r="Y2741">
        <f t="shared" si="254"/>
        <v>0</v>
      </c>
      <c r="Z2741">
        <f t="shared" si="255"/>
        <v>0</v>
      </c>
      <c r="AA2741">
        <f t="shared" si="256"/>
        <v>0</v>
      </c>
      <c r="AB2741">
        <f t="shared" si="257"/>
        <v>0</v>
      </c>
      <c r="AC2741">
        <v>72.099999999999994</v>
      </c>
    </row>
    <row r="2742" spans="1:29" x14ac:dyDescent="0.25">
      <c r="A2742" t="s">
        <v>27</v>
      </c>
      <c r="B2742" t="s">
        <v>97</v>
      </c>
      <c r="C2742">
        <v>2006</v>
      </c>
      <c r="D2742" t="s">
        <v>24</v>
      </c>
      <c r="E2742">
        <v>77</v>
      </c>
      <c r="F2742">
        <v>0</v>
      </c>
      <c r="G2742">
        <v>9.42</v>
      </c>
      <c r="H2742">
        <v>318.58066280000003</v>
      </c>
      <c r="I2742">
        <v>94</v>
      </c>
      <c r="J2742">
        <v>0</v>
      </c>
      <c r="K2742">
        <v>61.2</v>
      </c>
      <c r="L2742">
        <v>1</v>
      </c>
      <c r="M2742">
        <v>98</v>
      </c>
      <c r="N2742">
        <v>9.34</v>
      </c>
      <c r="O2742">
        <v>98</v>
      </c>
      <c r="P2742">
        <v>0.1</v>
      </c>
      <c r="Q2742">
        <v>2481.1578100000002</v>
      </c>
      <c r="R2742">
        <v>112362</v>
      </c>
      <c r="S2742">
        <v>0.8</v>
      </c>
      <c r="T2742">
        <v>0.7</v>
      </c>
      <c r="U2742">
        <v>0.85</v>
      </c>
      <c r="V2742">
        <v>16.3</v>
      </c>
      <c r="W2742">
        <f t="shared" si="252"/>
        <v>0</v>
      </c>
      <c r="X2742">
        <f t="shared" si="253"/>
        <v>0</v>
      </c>
      <c r="Y2742">
        <f t="shared" si="254"/>
        <v>0</v>
      </c>
      <c r="Z2742">
        <f t="shared" si="255"/>
        <v>0</v>
      </c>
      <c r="AA2742">
        <f t="shared" si="256"/>
        <v>1</v>
      </c>
      <c r="AB2742">
        <f t="shared" si="257"/>
        <v>0</v>
      </c>
      <c r="AC2742">
        <v>79.7</v>
      </c>
    </row>
    <row r="2743" spans="1:29" x14ac:dyDescent="0.25">
      <c r="A2743" t="s">
        <v>29</v>
      </c>
      <c r="B2743" t="s">
        <v>203</v>
      </c>
      <c r="C2743">
        <v>2003</v>
      </c>
      <c r="D2743" t="s">
        <v>24</v>
      </c>
      <c r="E2743">
        <v>355</v>
      </c>
      <c r="F2743">
        <v>15</v>
      </c>
      <c r="G2743">
        <v>1.02</v>
      </c>
      <c r="H2743">
        <v>2.9959598230000002</v>
      </c>
      <c r="J2743">
        <v>295</v>
      </c>
      <c r="K2743">
        <v>17.899999999999999</v>
      </c>
      <c r="L2743">
        <v>22</v>
      </c>
      <c r="M2743">
        <v>72</v>
      </c>
      <c r="N2743">
        <v>5</v>
      </c>
      <c r="O2743">
        <v>72</v>
      </c>
      <c r="P2743">
        <v>5.2</v>
      </c>
      <c r="Q2743">
        <v>31.437144</v>
      </c>
      <c r="R2743">
        <v>539141</v>
      </c>
      <c r="S2743">
        <v>8.8000000000000007</v>
      </c>
      <c r="T2743">
        <v>8.6999999999999993</v>
      </c>
      <c r="U2743">
        <v>0.42799999999999999</v>
      </c>
      <c r="V2743">
        <v>9.9</v>
      </c>
      <c r="W2743">
        <f t="shared" si="252"/>
        <v>1</v>
      </c>
      <c r="X2743">
        <f t="shared" si="253"/>
        <v>0</v>
      </c>
      <c r="Y2743">
        <f t="shared" si="254"/>
        <v>0</v>
      </c>
      <c r="Z2743">
        <f t="shared" si="255"/>
        <v>0</v>
      </c>
      <c r="AA2743">
        <f t="shared" si="256"/>
        <v>0</v>
      </c>
      <c r="AB2743">
        <f t="shared" si="257"/>
        <v>0</v>
      </c>
      <c r="AC2743">
        <v>54.7</v>
      </c>
    </row>
    <row r="2744" spans="1:29" x14ac:dyDescent="0.25">
      <c r="A2744" t="s">
        <v>29</v>
      </c>
      <c r="B2744" t="s">
        <v>178</v>
      </c>
      <c r="C2744">
        <v>2005</v>
      </c>
      <c r="D2744" t="s">
        <v>24</v>
      </c>
      <c r="E2744">
        <v>222</v>
      </c>
      <c r="F2744">
        <v>0</v>
      </c>
      <c r="G2744">
        <v>5.27</v>
      </c>
      <c r="H2744">
        <v>10.813913400000001</v>
      </c>
      <c r="I2744">
        <v>96</v>
      </c>
      <c r="J2744">
        <v>0</v>
      </c>
      <c r="K2744">
        <v>23.4</v>
      </c>
      <c r="L2744">
        <v>0</v>
      </c>
      <c r="M2744">
        <v>97</v>
      </c>
      <c r="N2744">
        <v>1.4</v>
      </c>
      <c r="O2744">
        <v>97</v>
      </c>
      <c r="P2744">
        <v>1.6</v>
      </c>
      <c r="Q2744">
        <v>81.86157</v>
      </c>
      <c r="R2744">
        <v>15563</v>
      </c>
      <c r="S2744">
        <v>7</v>
      </c>
      <c r="T2744">
        <v>7</v>
      </c>
      <c r="U2744">
        <v>0.51400000000000001</v>
      </c>
      <c r="V2744">
        <v>10</v>
      </c>
      <c r="W2744">
        <f t="shared" si="252"/>
        <v>1</v>
      </c>
      <c r="X2744">
        <f t="shared" si="253"/>
        <v>0</v>
      </c>
      <c r="Y2744">
        <f t="shared" si="254"/>
        <v>0</v>
      </c>
      <c r="Z2744">
        <f t="shared" si="255"/>
        <v>0</v>
      </c>
      <c r="AA2744">
        <f t="shared" si="256"/>
        <v>0</v>
      </c>
      <c r="AB2744">
        <f t="shared" si="257"/>
        <v>0</v>
      </c>
      <c r="AC2744">
        <v>64.3</v>
      </c>
    </row>
    <row r="2745" spans="1:29" x14ac:dyDescent="0.25">
      <c r="A2745" t="s">
        <v>29</v>
      </c>
      <c r="B2745" t="s">
        <v>118</v>
      </c>
      <c r="C2745">
        <v>2010</v>
      </c>
      <c r="D2745" t="s">
        <v>24</v>
      </c>
      <c r="E2745">
        <v>294</v>
      </c>
      <c r="F2745">
        <v>61</v>
      </c>
      <c r="G2745">
        <v>1.73</v>
      </c>
      <c r="H2745">
        <v>56.58984221</v>
      </c>
      <c r="I2745">
        <v>9</v>
      </c>
      <c r="J2745">
        <v>95</v>
      </c>
      <c r="K2745">
        <v>18.899999999999999</v>
      </c>
      <c r="L2745">
        <v>89</v>
      </c>
      <c r="M2745">
        <v>9</v>
      </c>
      <c r="N2745">
        <v>3.97</v>
      </c>
      <c r="O2745">
        <v>9</v>
      </c>
      <c r="P2745">
        <v>4.3</v>
      </c>
      <c r="Q2745">
        <v>967.34772999999996</v>
      </c>
      <c r="R2745">
        <v>4135152</v>
      </c>
      <c r="S2745">
        <v>8.1999999999999993</v>
      </c>
      <c r="T2745">
        <v>8</v>
      </c>
      <c r="U2745">
        <v>0.52300000000000002</v>
      </c>
      <c r="V2745">
        <v>11.1</v>
      </c>
      <c r="W2745">
        <f t="shared" si="252"/>
        <v>1</v>
      </c>
      <c r="X2745">
        <f t="shared" si="253"/>
        <v>0</v>
      </c>
      <c r="Y2745">
        <f t="shared" si="254"/>
        <v>0</v>
      </c>
      <c r="Z2745">
        <f t="shared" si="255"/>
        <v>0</v>
      </c>
      <c r="AA2745">
        <f t="shared" si="256"/>
        <v>0</v>
      </c>
      <c r="AB2745">
        <f t="shared" si="257"/>
        <v>0</v>
      </c>
      <c r="AC2745">
        <v>63</v>
      </c>
    </row>
    <row r="2746" spans="1:29" x14ac:dyDescent="0.25">
      <c r="A2746" t="s">
        <v>27</v>
      </c>
      <c r="B2746" t="s">
        <v>213</v>
      </c>
      <c r="C2746">
        <v>2013</v>
      </c>
      <c r="D2746" t="s">
        <v>37</v>
      </c>
      <c r="E2746">
        <v>72</v>
      </c>
      <c r="F2746">
        <v>3</v>
      </c>
      <c r="G2746">
        <v>10.32</v>
      </c>
      <c r="H2746">
        <v>0</v>
      </c>
      <c r="J2746">
        <v>1919</v>
      </c>
      <c r="K2746">
        <v>65.400000000000006</v>
      </c>
      <c r="L2746">
        <v>4</v>
      </c>
      <c r="M2746">
        <v>95</v>
      </c>
      <c r="N2746">
        <v>9.34</v>
      </c>
      <c r="O2746">
        <v>95</v>
      </c>
      <c r="P2746">
        <v>0.1</v>
      </c>
      <c r="S2746">
        <v>0.8</v>
      </c>
      <c r="T2746">
        <v>0.5</v>
      </c>
      <c r="W2746">
        <f t="shared" si="252"/>
        <v>0</v>
      </c>
      <c r="X2746">
        <f t="shared" si="253"/>
        <v>0</v>
      </c>
      <c r="Y2746">
        <f t="shared" si="254"/>
        <v>0</v>
      </c>
      <c r="Z2746">
        <f t="shared" si="255"/>
        <v>0</v>
      </c>
      <c r="AA2746">
        <f t="shared" si="256"/>
        <v>1</v>
      </c>
      <c r="AB2746">
        <f t="shared" si="257"/>
        <v>1</v>
      </c>
      <c r="AC2746">
        <v>87</v>
      </c>
    </row>
    <row r="2747" spans="1:29" x14ac:dyDescent="0.25">
      <c r="A2747" t="s">
        <v>27</v>
      </c>
      <c r="B2747" t="s">
        <v>166</v>
      </c>
      <c r="C2747">
        <v>2001</v>
      </c>
      <c r="D2747" t="s">
        <v>37</v>
      </c>
      <c r="E2747">
        <v>11</v>
      </c>
      <c r="F2747">
        <v>1</v>
      </c>
      <c r="G2747">
        <v>12.22</v>
      </c>
      <c r="H2747">
        <v>1657.328352</v>
      </c>
      <c r="I2747">
        <v>7</v>
      </c>
      <c r="J2747">
        <v>0</v>
      </c>
      <c r="K2747">
        <v>5.9</v>
      </c>
      <c r="L2747">
        <v>1</v>
      </c>
      <c r="M2747">
        <v>96</v>
      </c>
      <c r="N2747">
        <v>9.1</v>
      </c>
      <c r="O2747">
        <v>97</v>
      </c>
      <c r="P2747">
        <v>0.1</v>
      </c>
      <c r="Q2747">
        <v>11729.14616</v>
      </c>
      <c r="R2747">
        <v>1362722</v>
      </c>
      <c r="S2747">
        <v>0.8</v>
      </c>
      <c r="T2747">
        <v>0.6</v>
      </c>
      <c r="U2747">
        <v>0.78200000000000003</v>
      </c>
      <c r="V2747">
        <v>15.7</v>
      </c>
      <c r="W2747">
        <f t="shared" si="252"/>
        <v>0</v>
      </c>
      <c r="X2747">
        <f t="shared" si="253"/>
        <v>0</v>
      </c>
      <c r="Y2747">
        <f t="shared" si="254"/>
        <v>0</v>
      </c>
      <c r="Z2747">
        <f t="shared" si="255"/>
        <v>0</v>
      </c>
      <c r="AA2747">
        <f t="shared" si="256"/>
        <v>1</v>
      </c>
      <c r="AB2747">
        <f t="shared" si="257"/>
        <v>1</v>
      </c>
      <c r="AC2747">
        <v>76.900000000000006</v>
      </c>
    </row>
    <row r="2748" spans="1:29" x14ac:dyDescent="0.25">
      <c r="A2748" t="s">
        <v>27</v>
      </c>
      <c r="B2748" t="s">
        <v>181</v>
      </c>
      <c r="C2748">
        <v>2014</v>
      </c>
      <c r="D2748" t="s">
        <v>24</v>
      </c>
      <c r="E2748">
        <v>123</v>
      </c>
      <c r="F2748">
        <v>1</v>
      </c>
      <c r="G2748">
        <v>9.09</v>
      </c>
      <c r="H2748">
        <v>8.6172084309999999</v>
      </c>
      <c r="I2748">
        <v>92</v>
      </c>
      <c r="J2748">
        <v>37</v>
      </c>
      <c r="K2748">
        <v>59.4</v>
      </c>
      <c r="L2748">
        <v>1</v>
      </c>
      <c r="M2748">
        <v>93</v>
      </c>
      <c r="N2748">
        <v>1.37</v>
      </c>
      <c r="O2748">
        <v>93</v>
      </c>
      <c r="P2748">
        <v>0.1</v>
      </c>
      <c r="Q2748">
        <v>62.173220999999998</v>
      </c>
      <c r="R2748">
        <v>713576</v>
      </c>
      <c r="S2748">
        <v>2.1</v>
      </c>
      <c r="T2748">
        <v>2.1</v>
      </c>
      <c r="U2748">
        <v>0.77100000000000002</v>
      </c>
      <c r="V2748">
        <v>14.3</v>
      </c>
      <c r="W2748">
        <f t="shared" si="252"/>
        <v>0</v>
      </c>
      <c r="X2748">
        <f t="shared" si="253"/>
        <v>0</v>
      </c>
      <c r="Y2748">
        <f t="shared" si="254"/>
        <v>0</v>
      </c>
      <c r="Z2748">
        <f t="shared" si="255"/>
        <v>0</v>
      </c>
      <c r="AA2748">
        <f t="shared" si="256"/>
        <v>1</v>
      </c>
      <c r="AB2748">
        <f t="shared" si="257"/>
        <v>0</v>
      </c>
      <c r="AC2748">
        <v>75.400000000000006</v>
      </c>
    </row>
    <row r="2749" spans="1:29" x14ac:dyDescent="0.25">
      <c r="A2749" t="s">
        <v>25</v>
      </c>
      <c r="B2749" t="s">
        <v>43</v>
      </c>
      <c r="C2749">
        <v>2002</v>
      </c>
      <c r="D2749" t="s">
        <v>24</v>
      </c>
      <c r="E2749">
        <v>164</v>
      </c>
      <c r="F2749">
        <v>207</v>
      </c>
      <c r="G2749">
        <v>0.01</v>
      </c>
      <c r="H2749">
        <v>0.39722876400000001</v>
      </c>
      <c r="J2749">
        <v>3484</v>
      </c>
      <c r="K2749">
        <v>11.2</v>
      </c>
      <c r="L2749">
        <v>280</v>
      </c>
      <c r="M2749">
        <v>83</v>
      </c>
      <c r="N2749">
        <v>2.59</v>
      </c>
      <c r="O2749">
        <v>83</v>
      </c>
      <c r="P2749">
        <v>0.1</v>
      </c>
      <c r="Q2749">
        <v>4.6135745000000004</v>
      </c>
      <c r="R2749">
        <v>1366667</v>
      </c>
      <c r="S2749">
        <v>2.5</v>
      </c>
      <c r="T2749">
        <v>21.1</v>
      </c>
      <c r="U2749">
        <v>0.47599999999999998</v>
      </c>
      <c r="V2749">
        <v>7.7</v>
      </c>
      <c r="W2749">
        <f t="shared" si="252"/>
        <v>0</v>
      </c>
      <c r="X2749">
        <f t="shared" si="253"/>
        <v>1</v>
      </c>
      <c r="Y2749">
        <f t="shared" si="254"/>
        <v>0</v>
      </c>
      <c r="Z2749">
        <f t="shared" si="255"/>
        <v>0</v>
      </c>
      <c r="AA2749">
        <f t="shared" si="256"/>
        <v>0</v>
      </c>
      <c r="AB2749">
        <f t="shared" si="257"/>
        <v>0</v>
      </c>
      <c r="AC2749">
        <v>66.3</v>
      </c>
    </row>
    <row r="2750" spans="1:29" x14ac:dyDescent="0.25">
      <c r="A2750" t="s">
        <v>25</v>
      </c>
      <c r="B2750" t="s">
        <v>115</v>
      </c>
      <c r="C2750">
        <v>2005</v>
      </c>
      <c r="D2750" t="s">
        <v>37</v>
      </c>
      <c r="E2750">
        <v>69</v>
      </c>
      <c r="F2750">
        <v>3</v>
      </c>
      <c r="G2750">
        <v>7.99</v>
      </c>
      <c r="H2750">
        <v>6799.6644230000002</v>
      </c>
      <c r="J2750">
        <v>0</v>
      </c>
      <c r="K2750">
        <v>24.4</v>
      </c>
      <c r="L2750">
        <v>4</v>
      </c>
      <c r="M2750">
        <v>95</v>
      </c>
      <c r="N2750">
        <v>8.18</v>
      </c>
      <c r="O2750">
        <v>98</v>
      </c>
      <c r="P2750">
        <v>0.1</v>
      </c>
      <c r="Q2750">
        <v>37217.648730000001</v>
      </c>
      <c r="R2750">
        <v>127773</v>
      </c>
      <c r="S2750">
        <v>1.7</v>
      </c>
      <c r="T2750">
        <v>1.5</v>
      </c>
      <c r="U2750">
        <v>0.87</v>
      </c>
      <c r="V2750">
        <v>14.9</v>
      </c>
      <c r="W2750">
        <f t="shared" si="252"/>
        <v>0</v>
      </c>
      <c r="X2750">
        <f t="shared" si="253"/>
        <v>1</v>
      </c>
      <c r="Y2750">
        <f t="shared" si="254"/>
        <v>0</v>
      </c>
      <c r="Z2750">
        <f t="shared" si="255"/>
        <v>0</v>
      </c>
      <c r="AA2750">
        <f t="shared" si="256"/>
        <v>0</v>
      </c>
      <c r="AB2750">
        <f t="shared" si="257"/>
        <v>1</v>
      </c>
      <c r="AC2750">
        <v>82</v>
      </c>
    </row>
    <row r="2751" spans="1:29" x14ac:dyDescent="0.25">
      <c r="A2751" t="s">
        <v>27</v>
      </c>
      <c r="B2751" t="s">
        <v>166</v>
      </c>
      <c r="C2751">
        <v>2012</v>
      </c>
      <c r="D2751" t="s">
        <v>37</v>
      </c>
      <c r="E2751">
        <v>81</v>
      </c>
      <c r="F2751">
        <v>0</v>
      </c>
      <c r="G2751">
        <v>11.96</v>
      </c>
      <c r="H2751">
        <v>331.45703500000002</v>
      </c>
      <c r="I2751">
        <v>98</v>
      </c>
      <c r="J2751">
        <v>23</v>
      </c>
      <c r="K2751">
        <v>59.5</v>
      </c>
      <c r="L2751">
        <v>0</v>
      </c>
      <c r="M2751">
        <v>98</v>
      </c>
      <c r="N2751">
        <v>9.74</v>
      </c>
      <c r="O2751">
        <v>98</v>
      </c>
      <c r="P2751">
        <v>0.1</v>
      </c>
      <c r="Q2751">
        <v>2577.4263999999998</v>
      </c>
      <c r="R2751">
        <v>1514844</v>
      </c>
      <c r="S2751">
        <v>0.7</v>
      </c>
      <c r="T2751">
        <v>0.5</v>
      </c>
      <c r="U2751">
        <v>0.82399999999999995</v>
      </c>
      <c r="V2751">
        <v>16.3</v>
      </c>
      <c r="W2751">
        <f t="shared" si="252"/>
        <v>0</v>
      </c>
      <c r="X2751">
        <f t="shared" si="253"/>
        <v>0</v>
      </c>
      <c r="Y2751">
        <f t="shared" si="254"/>
        <v>0</v>
      </c>
      <c r="Z2751">
        <f t="shared" si="255"/>
        <v>0</v>
      </c>
      <c r="AA2751">
        <f t="shared" si="256"/>
        <v>1</v>
      </c>
      <c r="AB2751">
        <f t="shared" si="257"/>
        <v>1</v>
      </c>
      <c r="AC2751">
        <v>83</v>
      </c>
    </row>
    <row r="2752" spans="1:29" x14ac:dyDescent="0.25">
      <c r="A2752" t="s">
        <v>38</v>
      </c>
      <c r="B2752" t="s">
        <v>151</v>
      </c>
      <c r="C2752">
        <v>2011</v>
      </c>
      <c r="D2752" t="s">
        <v>37</v>
      </c>
      <c r="E2752">
        <v>72</v>
      </c>
      <c r="F2752">
        <v>0</v>
      </c>
      <c r="G2752">
        <v>9.4700000000000006</v>
      </c>
      <c r="H2752">
        <v>8342.4057639999992</v>
      </c>
      <c r="I2752">
        <v>95</v>
      </c>
      <c r="J2752">
        <v>597</v>
      </c>
      <c r="K2752">
        <v>65.3</v>
      </c>
      <c r="L2752">
        <v>0</v>
      </c>
      <c r="M2752">
        <v>95</v>
      </c>
      <c r="N2752">
        <v>11.24</v>
      </c>
      <c r="O2752">
        <v>95</v>
      </c>
      <c r="P2752">
        <v>0.1</v>
      </c>
      <c r="Q2752">
        <v>38426.558100000002</v>
      </c>
      <c r="S2752">
        <v>0.3</v>
      </c>
      <c r="T2752">
        <v>0.3</v>
      </c>
      <c r="U2752">
        <v>0.90100000000000002</v>
      </c>
      <c r="V2752">
        <v>19.7</v>
      </c>
      <c r="W2752">
        <f t="shared" si="252"/>
        <v>0</v>
      </c>
      <c r="X2752">
        <f t="shared" si="253"/>
        <v>0</v>
      </c>
      <c r="Y2752">
        <f t="shared" si="254"/>
        <v>1</v>
      </c>
      <c r="Z2752">
        <f t="shared" si="255"/>
        <v>0</v>
      </c>
      <c r="AA2752">
        <f t="shared" si="256"/>
        <v>0</v>
      </c>
      <c r="AB2752">
        <f t="shared" si="257"/>
        <v>1</v>
      </c>
      <c r="AC2752">
        <v>86</v>
      </c>
    </row>
    <row r="2753" spans="1:29" x14ac:dyDescent="0.25">
      <c r="A2753" t="s">
        <v>25</v>
      </c>
      <c r="B2753" t="s">
        <v>221</v>
      </c>
      <c r="C2753">
        <v>2012</v>
      </c>
      <c r="D2753" t="s">
        <v>24</v>
      </c>
      <c r="E2753">
        <v>236</v>
      </c>
      <c r="F2753">
        <v>36</v>
      </c>
      <c r="G2753">
        <v>0.04</v>
      </c>
      <c r="H2753">
        <v>0</v>
      </c>
      <c r="I2753">
        <v>67</v>
      </c>
      <c r="J2753">
        <v>2177</v>
      </c>
      <c r="K2753">
        <v>38.700000000000003</v>
      </c>
      <c r="L2753">
        <v>46</v>
      </c>
      <c r="M2753">
        <v>68</v>
      </c>
      <c r="N2753">
        <v>5.73</v>
      </c>
      <c r="O2753">
        <v>67</v>
      </c>
      <c r="P2753">
        <v>0.1</v>
      </c>
      <c r="S2753">
        <v>13.7</v>
      </c>
      <c r="T2753">
        <v>13.6</v>
      </c>
      <c r="U2753">
        <v>0.49399999999999999</v>
      </c>
      <c r="V2753">
        <v>9</v>
      </c>
      <c r="W2753">
        <f t="shared" si="252"/>
        <v>0</v>
      </c>
      <c r="X2753">
        <f t="shared" si="253"/>
        <v>1</v>
      </c>
      <c r="Y2753">
        <f t="shared" si="254"/>
        <v>0</v>
      </c>
      <c r="Z2753">
        <f t="shared" si="255"/>
        <v>0</v>
      </c>
      <c r="AA2753">
        <f t="shared" si="256"/>
        <v>0</v>
      </c>
      <c r="AB2753">
        <f t="shared" si="257"/>
        <v>0</v>
      </c>
      <c r="AC2753">
        <v>64.7</v>
      </c>
    </row>
    <row r="2754" spans="1:29" x14ac:dyDescent="0.25">
      <c r="A2754" t="s">
        <v>25</v>
      </c>
      <c r="B2754" t="s">
        <v>208</v>
      </c>
      <c r="C2754">
        <v>2013</v>
      </c>
      <c r="D2754" t="s">
        <v>24</v>
      </c>
      <c r="E2754">
        <v>228</v>
      </c>
      <c r="F2754">
        <v>7</v>
      </c>
      <c r="G2754">
        <v>2.93</v>
      </c>
      <c r="H2754">
        <v>63.748111700000003</v>
      </c>
      <c r="I2754">
        <v>98</v>
      </c>
      <c r="J2754">
        <v>0</v>
      </c>
      <c r="K2754">
        <v>46.7</v>
      </c>
      <c r="L2754">
        <v>8</v>
      </c>
      <c r="M2754">
        <v>98</v>
      </c>
      <c r="N2754">
        <v>2.12</v>
      </c>
      <c r="O2754">
        <v>98</v>
      </c>
      <c r="P2754">
        <v>0.1</v>
      </c>
      <c r="Q2754">
        <v>734.42525000000001</v>
      </c>
      <c r="R2754">
        <v>5366277</v>
      </c>
      <c r="S2754">
        <v>3.2</v>
      </c>
      <c r="T2754">
        <v>3.3</v>
      </c>
      <c r="U2754">
        <v>0.67800000000000005</v>
      </c>
      <c r="V2754">
        <v>10.7</v>
      </c>
      <c r="W2754">
        <f t="shared" si="252"/>
        <v>0</v>
      </c>
      <c r="X2754">
        <f t="shared" si="253"/>
        <v>1</v>
      </c>
      <c r="Y2754">
        <f t="shared" si="254"/>
        <v>0</v>
      </c>
      <c r="Z2754">
        <f t="shared" si="255"/>
        <v>0</v>
      </c>
      <c r="AA2754">
        <f t="shared" si="256"/>
        <v>0</v>
      </c>
      <c r="AB2754">
        <f t="shared" si="257"/>
        <v>0</v>
      </c>
      <c r="AC2754">
        <v>65.400000000000006</v>
      </c>
    </row>
    <row r="2755" spans="1:29" x14ac:dyDescent="0.25">
      <c r="A2755" t="s">
        <v>34</v>
      </c>
      <c r="B2755" t="s">
        <v>65</v>
      </c>
      <c r="C2755">
        <v>2011</v>
      </c>
      <c r="D2755" t="s">
        <v>24</v>
      </c>
      <c r="E2755">
        <v>86</v>
      </c>
      <c r="F2755">
        <v>2</v>
      </c>
      <c r="G2755">
        <v>7.26</v>
      </c>
      <c r="H2755">
        <v>211.614293</v>
      </c>
      <c r="I2755">
        <v>94</v>
      </c>
      <c r="J2755">
        <v>6</v>
      </c>
      <c r="K2755">
        <v>61.2</v>
      </c>
      <c r="L2755">
        <v>2</v>
      </c>
      <c r="M2755">
        <v>93</v>
      </c>
      <c r="N2755">
        <v>7</v>
      </c>
      <c r="O2755">
        <v>94</v>
      </c>
      <c r="P2755">
        <v>0.1</v>
      </c>
      <c r="Q2755">
        <v>1475.6924200000001</v>
      </c>
      <c r="R2755">
        <v>17153357</v>
      </c>
      <c r="S2755">
        <v>0.8</v>
      </c>
      <c r="T2755">
        <v>0.8</v>
      </c>
      <c r="U2755">
        <v>0.82</v>
      </c>
      <c r="V2755">
        <v>15.4</v>
      </c>
      <c r="W2755">
        <f t="shared" ref="W2755:W2818" si="258">IF(A2755="Africa",1,0)</f>
        <v>0</v>
      </c>
      <c r="X2755">
        <f t="shared" ref="X2755:X2818" si="259">IF(A2755="Asia",1,0)</f>
        <v>0</v>
      </c>
      <c r="Y2755">
        <f t="shared" ref="Y2755:Y2818" si="260">IF(A2755="Oceania",1,0)</f>
        <v>0</v>
      </c>
      <c r="Z2755">
        <f t="shared" ref="Z2755:Z2818" si="261">IF(A2755="South America",1,0)</f>
        <v>1</v>
      </c>
      <c r="AA2755">
        <f t="shared" ref="AA2755:AA2818" si="262">IF(A2755="Europe",1,0)</f>
        <v>0</v>
      </c>
      <c r="AB2755">
        <f t="shared" ref="AB2755:AB2818" si="263">IF(D2755="Developed",1,0)</f>
        <v>0</v>
      </c>
      <c r="AC2755">
        <v>79.8</v>
      </c>
    </row>
    <row r="2756" spans="1:29" x14ac:dyDescent="0.25">
      <c r="A2756" t="s">
        <v>29</v>
      </c>
      <c r="B2756" t="s">
        <v>63</v>
      </c>
      <c r="C2756">
        <v>2005</v>
      </c>
      <c r="D2756" t="s">
        <v>24</v>
      </c>
      <c r="E2756">
        <v>511</v>
      </c>
      <c r="F2756">
        <v>17</v>
      </c>
      <c r="G2756">
        <v>1.5</v>
      </c>
      <c r="H2756">
        <v>40.922079760000003</v>
      </c>
      <c r="J2756">
        <v>471</v>
      </c>
      <c r="K2756">
        <v>18.2</v>
      </c>
      <c r="L2756">
        <v>26</v>
      </c>
      <c r="M2756">
        <v>47</v>
      </c>
      <c r="N2756">
        <v>4.29</v>
      </c>
      <c r="O2756">
        <v>54</v>
      </c>
      <c r="P2756">
        <v>11.2</v>
      </c>
      <c r="Q2756">
        <v>327.1149461</v>
      </c>
      <c r="R2756">
        <v>412791</v>
      </c>
      <c r="S2756">
        <v>9.6999999999999993</v>
      </c>
      <c r="T2756">
        <v>9.6999999999999993</v>
      </c>
      <c r="U2756">
        <v>0.31900000000000001</v>
      </c>
      <c r="V2756">
        <v>5.9</v>
      </c>
      <c r="W2756">
        <f t="shared" si="258"/>
        <v>1</v>
      </c>
      <c r="X2756">
        <f t="shared" si="259"/>
        <v>0</v>
      </c>
      <c r="Y2756">
        <f t="shared" si="260"/>
        <v>0</v>
      </c>
      <c r="Z2756">
        <f t="shared" si="261"/>
        <v>0</v>
      </c>
      <c r="AA2756">
        <f t="shared" si="262"/>
        <v>0</v>
      </c>
      <c r="AB2756">
        <f t="shared" si="263"/>
        <v>0</v>
      </c>
      <c r="AC2756">
        <v>45.9</v>
      </c>
    </row>
    <row r="2757" spans="1:29" x14ac:dyDescent="0.25">
      <c r="A2757" t="s">
        <v>29</v>
      </c>
      <c r="B2757" t="s">
        <v>58</v>
      </c>
      <c r="C2757">
        <v>2009</v>
      </c>
      <c r="D2757" t="s">
        <v>24</v>
      </c>
      <c r="E2757">
        <v>426</v>
      </c>
      <c r="F2757">
        <v>60</v>
      </c>
      <c r="G2757">
        <v>2.92</v>
      </c>
      <c r="H2757">
        <v>0</v>
      </c>
      <c r="I2757">
        <v>81</v>
      </c>
      <c r="J2757">
        <v>183</v>
      </c>
      <c r="K2757">
        <v>24.4</v>
      </c>
      <c r="L2757">
        <v>84</v>
      </c>
      <c r="M2757">
        <v>77</v>
      </c>
      <c r="N2757">
        <v>6.41</v>
      </c>
      <c r="O2757">
        <v>81</v>
      </c>
      <c r="P2757">
        <v>3.7</v>
      </c>
      <c r="S2757">
        <v>6.5</v>
      </c>
      <c r="T2757">
        <v>6.4</v>
      </c>
      <c r="W2757">
        <f t="shared" si="258"/>
        <v>1</v>
      </c>
      <c r="X2757">
        <f t="shared" si="259"/>
        <v>0</v>
      </c>
      <c r="Y2757">
        <f t="shared" si="260"/>
        <v>0</v>
      </c>
      <c r="Z2757">
        <f t="shared" si="261"/>
        <v>0</v>
      </c>
      <c r="AA2757">
        <f t="shared" si="262"/>
        <v>0</v>
      </c>
      <c r="AB2757">
        <f t="shared" si="263"/>
        <v>0</v>
      </c>
      <c r="AC2757">
        <v>51</v>
      </c>
    </row>
    <row r="2758" spans="1:29" x14ac:dyDescent="0.25">
      <c r="A2758" t="s">
        <v>34</v>
      </c>
      <c r="B2758" t="s">
        <v>102</v>
      </c>
      <c r="C2758">
        <v>2007</v>
      </c>
      <c r="D2758" t="s">
        <v>24</v>
      </c>
      <c r="E2758">
        <v>232</v>
      </c>
      <c r="F2758">
        <v>1</v>
      </c>
      <c r="G2758">
        <v>7.2</v>
      </c>
      <c r="H2758">
        <v>362.87022710000002</v>
      </c>
      <c r="I2758">
        <v>94</v>
      </c>
      <c r="J2758">
        <v>0</v>
      </c>
      <c r="K2758">
        <v>4.3</v>
      </c>
      <c r="L2758">
        <v>1</v>
      </c>
      <c r="M2758">
        <v>94</v>
      </c>
      <c r="N2758">
        <v>6.45</v>
      </c>
      <c r="O2758">
        <v>94</v>
      </c>
      <c r="P2758">
        <v>1.9</v>
      </c>
      <c r="Q2758">
        <v>2327.5832399999999</v>
      </c>
      <c r="R2758">
        <v>747869</v>
      </c>
      <c r="S2758">
        <v>5.7</v>
      </c>
      <c r="T2758">
        <v>5.5</v>
      </c>
      <c r="U2758">
        <v>0.62</v>
      </c>
      <c r="V2758">
        <v>11.2</v>
      </c>
      <c r="W2758">
        <f t="shared" si="258"/>
        <v>0</v>
      </c>
      <c r="X2758">
        <f t="shared" si="259"/>
        <v>0</v>
      </c>
      <c r="Y2758">
        <f t="shared" si="260"/>
        <v>0</v>
      </c>
      <c r="Z2758">
        <f t="shared" si="261"/>
        <v>1</v>
      </c>
      <c r="AA2758">
        <f t="shared" si="262"/>
        <v>0</v>
      </c>
      <c r="AB2758">
        <f t="shared" si="263"/>
        <v>0</v>
      </c>
      <c r="AC2758">
        <v>65.7</v>
      </c>
    </row>
    <row r="2759" spans="1:29" x14ac:dyDescent="0.25">
      <c r="A2759" t="s">
        <v>27</v>
      </c>
      <c r="B2759" t="s">
        <v>170</v>
      </c>
      <c r="C2759">
        <v>2009</v>
      </c>
      <c r="D2759" t="s">
        <v>37</v>
      </c>
      <c r="E2759">
        <v>158</v>
      </c>
      <c r="F2759">
        <v>2</v>
      </c>
      <c r="G2759">
        <v>10.4</v>
      </c>
      <c r="H2759">
        <v>14.96373588</v>
      </c>
      <c r="I2759">
        <v>95</v>
      </c>
      <c r="J2759">
        <v>8</v>
      </c>
      <c r="K2759">
        <v>56.3</v>
      </c>
      <c r="L2759">
        <v>3</v>
      </c>
      <c r="M2759">
        <v>95</v>
      </c>
      <c r="N2759">
        <v>5.56</v>
      </c>
      <c r="O2759">
        <v>95</v>
      </c>
      <c r="P2759">
        <v>0.1</v>
      </c>
      <c r="Q2759">
        <v>822.18329000000006</v>
      </c>
      <c r="R2759">
        <v>2367487</v>
      </c>
      <c r="S2759">
        <v>3</v>
      </c>
      <c r="T2759">
        <v>3.3</v>
      </c>
      <c r="U2759">
        <v>0.79500000000000004</v>
      </c>
      <c r="V2759">
        <v>15.4</v>
      </c>
      <c r="W2759">
        <f t="shared" si="258"/>
        <v>0</v>
      </c>
      <c r="X2759">
        <f t="shared" si="259"/>
        <v>0</v>
      </c>
      <c r="Y2759">
        <f t="shared" si="260"/>
        <v>0</v>
      </c>
      <c r="Z2759">
        <f t="shared" si="261"/>
        <v>0</v>
      </c>
      <c r="AA2759">
        <f t="shared" si="262"/>
        <v>1</v>
      </c>
      <c r="AB2759">
        <f t="shared" si="263"/>
        <v>1</v>
      </c>
      <c r="AC2759">
        <v>73.099999999999994</v>
      </c>
    </row>
    <row r="2760" spans="1:29" x14ac:dyDescent="0.25">
      <c r="A2760" t="s">
        <v>32</v>
      </c>
      <c r="B2760" t="s">
        <v>205</v>
      </c>
      <c r="C2760">
        <v>2014</v>
      </c>
      <c r="D2760" t="s">
        <v>24</v>
      </c>
      <c r="E2760">
        <v>171</v>
      </c>
      <c r="F2760">
        <v>0</v>
      </c>
      <c r="G2760">
        <v>6.94</v>
      </c>
      <c r="H2760">
        <v>1578.872339</v>
      </c>
      <c r="I2760">
        <v>92</v>
      </c>
      <c r="J2760">
        <v>0</v>
      </c>
      <c r="K2760">
        <v>46</v>
      </c>
      <c r="L2760">
        <v>0</v>
      </c>
      <c r="M2760">
        <v>94</v>
      </c>
      <c r="N2760">
        <v>5.93</v>
      </c>
      <c r="O2760">
        <v>92</v>
      </c>
      <c r="P2760">
        <v>0.3</v>
      </c>
      <c r="Q2760">
        <v>19325.242829999999</v>
      </c>
      <c r="R2760">
        <v>1354493</v>
      </c>
      <c r="S2760">
        <v>5.8</v>
      </c>
      <c r="T2760">
        <v>6</v>
      </c>
      <c r="U2760">
        <v>0.77800000000000002</v>
      </c>
      <c r="V2760">
        <v>12.7</v>
      </c>
      <c r="W2760">
        <f t="shared" si="258"/>
        <v>0</v>
      </c>
      <c r="X2760">
        <f t="shared" si="259"/>
        <v>0</v>
      </c>
      <c r="Y2760">
        <f t="shared" si="260"/>
        <v>0</v>
      </c>
      <c r="Z2760">
        <f t="shared" si="261"/>
        <v>0</v>
      </c>
      <c r="AA2760">
        <f t="shared" si="262"/>
        <v>0</v>
      </c>
      <c r="AB2760">
        <f t="shared" si="263"/>
        <v>0</v>
      </c>
      <c r="AC2760">
        <v>71.099999999999994</v>
      </c>
    </row>
    <row r="2761" spans="1:29" x14ac:dyDescent="0.25">
      <c r="A2761" t="s">
        <v>38</v>
      </c>
      <c r="B2761" t="s">
        <v>136</v>
      </c>
      <c r="C2761">
        <v>2013</v>
      </c>
      <c r="D2761" t="s">
        <v>24</v>
      </c>
      <c r="F2761">
        <v>0</v>
      </c>
      <c r="G2761">
        <v>0.01</v>
      </c>
      <c r="H2761">
        <v>871.87831730000005</v>
      </c>
      <c r="I2761">
        <v>8</v>
      </c>
      <c r="J2761">
        <v>0</v>
      </c>
      <c r="K2761">
        <v>81.599999999999994</v>
      </c>
      <c r="L2761">
        <v>0</v>
      </c>
      <c r="M2761">
        <v>79</v>
      </c>
      <c r="N2761">
        <v>17.239999999999998</v>
      </c>
      <c r="O2761">
        <v>79</v>
      </c>
      <c r="P2761">
        <v>0.1</v>
      </c>
      <c r="Q2761">
        <v>3617.7523540000002</v>
      </c>
      <c r="S2761">
        <v>0.1</v>
      </c>
      <c r="T2761">
        <v>0.1</v>
      </c>
      <c r="V2761">
        <v>0</v>
      </c>
      <c r="W2761">
        <f t="shared" si="258"/>
        <v>0</v>
      </c>
      <c r="X2761">
        <f t="shared" si="259"/>
        <v>0</v>
      </c>
      <c r="Y2761">
        <f t="shared" si="260"/>
        <v>1</v>
      </c>
      <c r="Z2761">
        <f t="shared" si="261"/>
        <v>0</v>
      </c>
      <c r="AA2761">
        <f t="shared" si="262"/>
        <v>0</v>
      </c>
      <c r="AB2761">
        <f t="shared" si="263"/>
        <v>0</v>
      </c>
    </row>
    <row r="2762" spans="1:29" x14ac:dyDescent="0.25">
      <c r="A2762" t="s">
        <v>25</v>
      </c>
      <c r="B2762" t="s">
        <v>116</v>
      </c>
      <c r="C2762">
        <v>2005</v>
      </c>
      <c r="D2762" t="s">
        <v>24</v>
      </c>
      <c r="E2762">
        <v>127</v>
      </c>
      <c r="F2762">
        <v>4</v>
      </c>
      <c r="G2762">
        <v>0.55000000000000004</v>
      </c>
      <c r="H2762">
        <v>27.44252286</v>
      </c>
      <c r="I2762">
        <v>95</v>
      </c>
      <c r="J2762">
        <v>28</v>
      </c>
      <c r="K2762">
        <v>57.8</v>
      </c>
      <c r="L2762">
        <v>4</v>
      </c>
      <c r="M2762">
        <v>95</v>
      </c>
      <c r="N2762">
        <v>8.8800000000000008</v>
      </c>
      <c r="O2762">
        <v>95</v>
      </c>
      <c r="P2762">
        <v>0.1</v>
      </c>
      <c r="Q2762">
        <v>223.83787000000001</v>
      </c>
      <c r="R2762">
        <v>5714111</v>
      </c>
      <c r="S2762">
        <v>3.9</v>
      </c>
      <c r="T2762">
        <v>3.8</v>
      </c>
      <c r="U2762">
        <v>0.73</v>
      </c>
      <c r="V2762">
        <v>13.8</v>
      </c>
      <c r="W2762">
        <f t="shared" si="258"/>
        <v>0</v>
      </c>
      <c r="X2762">
        <f t="shared" si="259"/>
        <v>1</v>
      </c>
      <c r="Y2762">
        <f t="shared" si="260"/>
        <v>0</v>
      </c>
      <c r="Z2762">
        <f t="shared" si="261"/>
        <v>0</v>
      </c>
      <c r="AA2762">
        <f t="shared" si="262"/>
        <v>0</v>
      </c>
      <c r="AB2762">
        <f t="shared" si="263"/>
        <v>0</v>
      </c>
      <c r="AC2762">
        <v>72.400000000000006</v>
      </c>
    </row>
    <row r="2763" spans="1:29" x14ac:dyDescent="0.25">
      <c r="A2763" t="s">
        <v>34</v>
      </c>
      <c r="B2763" t="s">
        <v>163</v>
      </c>
      <c r="C2763">
        <v>2009</v>
      </c>
      <c r="D2763" t="s">
        <v>24</v>
      </c>
      <c r="E2763">
        <v>14</v>
      </c>
      <c r="F2763">
        <v>10</v>
      </c>
      <c r="G2763">
        <v>4.6900000000000004</v>
      </c>
      <c r="H2763">
        <v>570.45324679999999</v>
      </c>
      <c r="I2763">
        <v>93</v>
      </c>
      <c r="J2763">
        <v>0</v>
      </c>
      <c r="K2763">
        <v>51.5</v>
      </c>
      <c r="L2763">
        <v>13</v>
      </c>
      <c r="M2763">
        <v>92</v>
      </c>
      <c r="N2763">
        <v>5.36</v>
      </c>
      <c r="O2763">
        <v>93</v>
      </c>
      <c r="P2763">
        <v>0.3</v>
      </c>
      <c r="Q2763">
        <v>4166.9338699999998</v>
      </c>
      <c r="R2763">
        <v>29157</v>
      </c>
      <c r="S2763">
        <v>1.2</v>
      </c>
      <c r="T2763">
        <v>1.2</v>
      </c>
      <c r="U2763">
        <v>0.70599999999999996</v>
      </c>
      <c r="V2763">
        <v>13.3</v>
      </c>
      <c r="W2763">
        <f t="shared" si="258"/>
        <v>0</v>
      </c>
      <c r="X2763">
        <f t="shared" si="259"/>
        <v>0</v>
      </c>
      <c r="Y2763">
        <f t="shared" si="260"/>
        <v>0</v>
      </c>
      <c r="Z2763">
        <f t="shared" si="261"/>
        <v>1</v>
      </c>
      <c r="AA2763">
        <f t="shared" si="262"/>
        <v>0</v>
      </c>
      <c r="AB2763">
        <f t="shared" si="263"/>
        <v>0</v>
      </c>
      <c r="AC2763">
        <v>73.8</v>
      </c>
    </row>
    <row r="2764" spans="1:29" x14ac:dyDescent="0.25">
      <c r="A2764" t="s">
        <v>29</v>
      </c>
      <c r="B2764" t="s">
        <v>130</v>
      </c>
      <c r="C2764">
        <v>2009</v>
      </c>
      <c r="D2764" t="s">
        <v>24</v>
      </c>
      <c r="E2764">
        <v>254</v>
      </c>
      <c r="F2764">
        <v>33</v>
      </c>
      <c r="G2764">
        <v>0.91</v>
      </c>
      <c r="H2764">
        <v>71.166012030000005</v>
      </c>
      <c r="I2764">
        <v>77</v>
      </c>
      <c r="J2764">
        <v>0</v>
      </c>
      <c r="K2764">
        <v>17.600000000000001</v>
      </c>
      <c r="L2764">
        <v>47</v>
      </c>
      <c r="M2764">
        <v>76</v>
      </c>
      <c r="N2764">
        <v>4.7</v>
      </c>
      <c r="O2764">
        <v>77</v>
      </c>
      <c r="P2764">
        <v>0.5</v>
      </c>
      <c r="Q2764">
        <v>415.68932260000003</v>
      </c>
      <c r="R2764">
        <v>2569121</v>
      </c>
      <c r="S2764">
        <v>7.7</v>
      </c>
      <c r="T2764">
        <v>7.6</v>
      </c>
      <c r="U2764">
        <v>0.5</v>
      </c>
      <c r="V2764">
        <v>9.6999999999999993</v>
      </c>
      <c r="W2764">
        <f t="shared" si="258"/>
        <v>1</v>
      </c>
      <c r="X2764">
        <f t="shared" si="259"/>
        <v>0</v>
      </c>
      <c r="Y2764">
        <f t="shared" si="260"/>
        <v>0</v>
      </c>
      <c r="Z2764">
        <f t="shared" si="261"/>
        <v>0</v>
      </c>
      <c r="AA2764">
        <f t="shared" si="262"/>
        <v>0</v>
      </c>
      <c r="AB2764">
        <f t="shared" si="263"/>
        <v>0</v>
      </c>
      <c r="AC2764">
        <v>62.8</v>
      </c>
    </row>
    <row r="2765" spans="1:29" x14ac:dyDescent="0.25">
      <c r="A2765" t="s">
        <v>27</v>
      </c>
      <c r="B2765" t="s">
        <v>185</v>
      </c>
      <c r="C2765">
        <v>2005</v>
      </c>
      <c r="D2765" t="s">
        <v>37</v>
      </c>
      <c r="E2765">
        <v>141</v>
      </c>
      <c r="F2765">
        <v>0</v>
      </c>
      <c r="G2765">
        <v>10.81</v>
      </c>
      <c r="H2765">
        <v>0</v>
      </c>
      <c r="I2765">
        <v>99</v>
      </c>
      <c r="J2765">
        <v>0</v>
      </c>
      <c r="K2765">
        <v>53.1</v>
      </c>
      <c r="L2765">
        <v>0</v>
      </c>
      <c r="M2765">
        <v>99</v>
      </c>
      <c r="N2765">
        <v>7.4</v>
      </c>
      <c r="O2765">
        <v>99</v>
      </c>
      <c r="P2765">
        <v>0.1</v>
      </c>
      <c r="S2765">
        <v>1.4</v>
      </c>
      <c r="T2765">
        <v>1.5</v>
      </c>
      <c r="U2765">
        <v>0.78400000000000003</v>
      </c>
      <c r="V2765">
        <v>14</v>
      </c>
      <c r="W2765">
        <f t="shared" si="258"/>
        <v>0</v>
      </c>
      <c r="X2765">
        <f t="shared" si="259"/>
        <v>0</v>
      </c>
      <c r="Y2765">
        <f t="shared" si="260"/>
        <v>0</v>
      </c>
      <c r="Z2765">
        <f t="shared" si="261"/>
        <v>0</v>
      </c>
      <c r="AA2765">
        <f t="shared" si="262"/>
        <v>1</v>
      </c>
      <c r="AB2765">
        <f t="shared" si="263"/>
        <v>1</v>
      </c>
      <c r="AC2765">
        <v>74</v>
      </c>
    </row>
    <row r="2766" spans="1:29" x14ac:dyDescent="0.25">
      <c r="A2766" t="s">
        <v>25</v>
      </c>
      <c r="B2766" t="s">
        <v>220</v>
      </c>
      <c r="C2766">
        <v>2003</v>
      </c>
      <c r="D2766" t="s">
        <v>24</v>
      </c>
      <c r="E2766">
        <v>137</v>
      </c>
      <c r="F2766">
        <v>30</v>
      </c>
      <c r="G2766">
        <v>2.19</v>
      </c>
      <c r="H2766">
        <v>0</v>
      </c>
      <c r="I2766">
        <v>78</v>
      </c>
      <c r="J2766">
        <v>2297</v>
      </c>
      <c r="K2766">
        <v>1.4</v>
      </c>
      <c r="L2766">
        <v>37</v>
      </c>
      <c r="M2766">
        <v>96</v>
      </c>
      <c r="N2766">
        <v>4.84</v>
      </c>
      <c r="O2766">
        <v>99</v>
      </c>
      <c r="P2766">
        <v>0.2</v>
      </c>
      <c r="S2766">
        <v>15.6</v>
      </c>
      <c r="T2766">
        <v>16.2</v>
      </c>
      <c r="U2766">
        <v>0.59199999999999997</v>
      </c>
      <c r="V2766">
        <v>10.9</v>
      </c>
      <c r="W2766">
        <f t="shared" si="258"/>
        <v>0</v>
      </c>
      <c r="X2766">
        <f t="shared" si="259"/>
        <v>1</v>
      </c>
      <c r="Y2766">
        <f t="shared" si="260"/>
        <v>0</v>
      </c>
      <c r="Z2766">
        <f t="shared" si="261"/>
        <v>0</v>
      </c>
      <c r="AA2766">
        <f t="shared" si="262"/>
        <v>0</v>
      </c>
      <c r="AB2766">
        <f t="shared" si="263"/>
        <v>0</v>
      </c>
      <c r="AC2766">
        <v>74</v>
      </c>
    </row>
    <row r="2767" spans="1:29" x14ac:dyDescent="0.25">
      <c r="A2767" t="s">
        <v>29</v>
      </c>
      <c r="B2767" t="s">
        <v>86</v>
      </c>
      <c r="C2767">
        <v>2006</v>
      </c>
      <c r="D2767" t="s">
        <v>24</v>
      </c>
      <c r="E2767">
        <v>336</v>
      </c>
      <c r="F2767">
        <v>7</v>
      </c>
      <c r="G2767">
        <v>0.97</v>
      </c>
      <c r="H2767">
        <v>10.602697729999999</v>
      </c>
      <c r="I2767">
        <v>94</v>
      </c>
      <c r="J2767">
        <v>128</v>
      </c>
      <c r="K2767">
        <v>14.3</v>
      </c>
      <c r="L2767">
        <v>9</v>
      </c>
      <c r="M2767">
        <v>94</v>
      </c>
      <c r="N2767">
        <v>3.3</v>
      </c>
      <c r="O2767">
        <v>94</v>
      </c>
      <c r="P2767">
        <v>1.4</v>
      </c>
      <c r="Q2767">
        <v>297.82858800000002</v>
      </c>
      <c r="R2767">
        <v>466648</v>
      </c>
      <c r="S2767">
        <v>9.3000000000000007</v>
      </c>
      <c r="T2767">
        <v>9.3000000000000007</v>
      </c>
      <c r="U2767">
        <v>0.40500000000000003</v>
      </c>
      <c r="V2767">
        <v>5.3</v>
      </c>
      <c r="W2767">
        <f t="shared" si="258"/>
        <v>1</v>
      </c>
      <c r="X2767">
        <f t="shared" si="259"/>
        <v>0</v>
      </c>
      <c r="Y2767">
        <f t="shared" si="260"/>
        <v>0</v>
      </c>
      <c r="Z2767">
        <f t="shared" si="261"/>
        <v>0</v>
      </c>
      <c r="AA2767">
        <f t="shared" si="262"/>
        <v>0</v>
      </c>
      <c r="AB2767">
        <f t="shared" si="263"/>
        <v>0</v>
      </c>
      <c r="AC2767">
        <v>59.7</v>
      </c>
    </row>
    <row r="2768" spans="1:29" x14ac:dyDescent="0.25">
      <c r="A2768" t="s">
        <v>32</v>
      </c>
      <c r="B2768" t="s">
        <v>71</v>
      </c>
      <c r="C2768">
        <v>2013</v>
      </c>
      <c r="D2768" t="s">
        <v>24</v>
      </c>
      <c r="E2768">
        <v>96</v>
      </c>
      <c r="F2768">
        <v>1</v>
      </c>
      <c r="G2768">
        <v>3.42</v>
      </c>
      <c r="H2768">
        <v>386.13791229999998</v>
      </c>
      <c r="I2768">
        <v>94</v>
      </c>
      <c r="J2768">
        <v>0</v>
      </c>
      <c r="K2768">
        <v>58.5</v>
      </c>
      <c r="L2768">
        <v>1</v>
      </c>
      <c r="M2768">
        <v>95</v>
      </c>
      <c r="N2768">
        <v>9.4700000000000006</v>
      </c>
      <c r="O2768">
        <v>95</v>
      </c>
      <c r="P2768">
        <v>0.1</v>
      </c>
      <c r="Q2768">
        <v>1569.6663100000001</v>
      </c>
      <c r="R2768">
        <v>47641</v>
      </c>
      <c r="S2768">
        <v>1.7</v>
      </c>
      <c r="T2768">
        <v>1.7</v>
      </c>
      <c r="U2768">
        <v>0.76200000000000001</v>
      </c>
      <c r="V2768">
        <v>13.7</v>
      </c>
      <c r="W2768">
        <f t="shared" si="258"/>
        <v>0</v>
      </c>
      <c r="X2768">
        <f t="shared" si="259"/>
        <v>0</v>
      </c>
      <c r="Y2768">
        <f t="shared" si="260"/>
        <v>0</v>
      </c>
      <c r="Z2768">
        <f t="shared" si="261"/>
        <v>0</v>
      </c>
      <c r="AA2768">
        <f t="shared" si="262"/>
        <v>0</v>
      </c>
      <c r="AB2768">
        <f t="shared" si="263"/>
        <v>0</v>
      </c>
      <c r="AC2768">
        <v>79.400000000000006</v>
      </c>
    </row>
    <row r="2769" spans="1:29" x14ac:dyDescent="0.25">
      <c r="A2769" t="s">
        <v>25</v>
      </c>
      <c r="B2769" t="s">
        <v>167</v>
      </c>
      <c r="C2769">
        <v>2014</v>
      </c>
      <c r="D2769" t="s">
        <v>24</v>
      </c>
      <c r="E2769">
        <v>69</v>
      </c>
      <c r="F2769">
        <v>0</v>
      </c>
      <c r="G2769">
        <v>1.1499999999999999</v>
      </c>
      <c r="H2769">
        <v>5063.5131039999997</v>
      </c>
      <c r="I2769">
        <v>89</v>
      </c>
      <c r="J2769">
        <v>46</v>
      </c>
      <c r="K2769">
        <v>68.400000000000006</v>
      </c>
      <c r="L2769">
        <v>0</v>
      </c>
      <c r="M2769">
        <v>99</v>
      </c>
      <c r="N2769">
        <v>2.19</v>
      </c>
      <c r="O2769">
        <v>89</v>
      </c>
      <c r="P2769">
        <v>0.1</v>
      </c>
      <c r="Q2769">
        <v>86852.711899999995</v>
      </c>
      <c r="S2769">
        <v>5.2</v>
      </c>
      <c r="T2769">
        <v>4.8</v>
      </c>
      <c r="U2769">
        <v>0.85399999999999998</v>
      </c>
      <c r="V2769">
        <v>13.4</v>
      </c>
      <c r="W2769">
        <f t="shared" si="258"/>
        <v>0</v>
      </c>
      <c r="X2769">
        <f t="shared" si="259"/>
        <v>1</v>
      </c>
      <c r="Y2769">
        <f t="shared" si="260"/>
        <v>0</v>
      </c>
      <c r="Z2769">
        <f t="shared" si="261"/>
        <v>0</v>
      </c>
      <c r="AA2769">
        <f t="shared" si="262"/>
        <v>0</v>
      </c>
      <c r="AB2769">
        <f t="shared" si="263"/>
        <v>0</v>
      </c>
      <c r="AC2769">
        <v>78.099999999999994</v>
      </c>
    </row>
    <row r="2770" spans="1:29" x14ac:dyDescent="0.25">
      <c r="A2770" t="s">
        <v>29</v>
      </c>
      <c r="B2770" t="s">
        <v>222</v>
      </c>
      <c r="C2770">
        <v>2001</v>
      </c>
      <c r="D2770" t="s">
        <v>24</v>
      </c>
      <c r="E2770">
        <v>611</v>
      </c>
      <c r="F2770">
        <v>43</v>
      </c>
      <c r="G2770">
        <v>2.61</v>
      </c>
      <c r="H2770">
        <v>46.830274629999998</v>
      </c>
      <c r="J2770">
        <v>16997</v>
      </c>
      <c r="K2770">
        <v>17.100000000000001</v>
      </c>
      <c r="L2770">
        <v>70</v>
      </c>
      <c r="M2770">
        <v>86</v>
      </c>
      <c r="N2770">
        <v>6.56</v>
      </c>
      <c r="O2770">
        <v>85</v>
      </c>
      <c r="P2770">
        <v>18.600000000000001</v>
      </c>
      <c r="Q2770">
        <v>378.2736238</v>
      </c>
      <c r="R2770">
        <v>1824125</v>
      </c>
      <c r="S2770">
        <v>7.4</v>
      </c>
      <c r="T2770">
        <v>7.4</v>
      </c>
      <c r="U2770">
        <v>0.42399999999999999</v>
      </c>
      <c r="V2770">
        <v>9.8000000000000007</v>
      </c>
      <c r="W2770">
        <f t="shared" si="258"/>
        <v>1</v>
      </c>
      <c r="X2770">
        <f t="shared" si="259"/>
        <v>0</v>
      </c>
      <c r="Y2770">
        <f t="shared" si="260"/>
        <v>0</v>
      </c>
      <c r="Z2770">
        <f t="shared" si="261"/>
        <v>0</v>
      </c>
      <c r="AA2770">
        <f t="shared" si="262"/>
        <v>0</v>
      </c>
      <c r="AB2770">
        <f t="shared" si="263"/>
        <v>0</v>
      </c>
      <c r="AC2770">
        <v>44.6</v>
      </c>
    </row>
    <row r="2771" spans="1:29" x14ac:dyDescent="0.25">
      <c r="A2771" t="s">
        <v>25</v>
      </c>
      <c r="B2771" t="s">
        <v>198</v>
      </c>
      <c r="C2771">
        <v>2010</v>
      </c>
      <c r="D2771" t="s">
        <v>24</v>
      </c>
      <c r="E2771">
        <v>127</v>
      </c>
      <c r="F2771">
        <v>7</v>
      </c>
      <c r="G2771">
        <v>0.78</v>
      </c>
      <c r="H2771">
        <v>0</v>
      </c>
      <c r="I2771">
        <v>84</v>
      </c>
      <c r="J2771">
        <v>26</v>
      </c>
      <c r="K2771">
        <v>52.3</v>
      </c>
      <c r="L2771">
        <v>9</v>
      </c>
      <c r="M2771">
        <v>83</v>
      </c>
      <c r="N2771">
        <v>3.28</v>
      </c>
      <c r="O2771">
        <v>8</v>
      </c>
      <c r="P2771">
        <v>0.1</v>
      </c>
      <c r="R2771">
        <v>2118834</v>
      </c>
      <c r="S2771">
        <v>6.4</v>
      </c>
      <c r="T2771">
        <v>6.1</v>
      </c>
      <c r="U2771">
        <v>0.65</v>
      </c>
      <c r="V2771">
        <v>11.7</v>
      </c>
      <c r="W2771">
        <f t="shared" si="258"/>
        <v>0</v>
      </c>
      <c r="X2771">
        <f t="shared" si="259"/>
        <v>1</v>
      </c>
      <c r="Y2771">
        <f t="shared" si="260"/>
        <v>0</v>
      </c>
      <c r="Z2771">
        <f t="shared" si="261"/>
        <v>0</v>
      </c>
      <c r="AA2771">
        <f t="shared" si="262"/>
        <v>0</v>
      </c>
      <c r="AB2771">
        <f t="shared" si="263"/>
        <v>0</v>
      </c>
      <c r="AC2771">
        <v>73.7</v>
      </c>
    </row>
    <row r="2772" spans="1:29" x14ac:dyDescent="0.25">
      <c r="A2772" t="s">
        <v>29</v>
      </c>
      <c r="B2772" t="s">
        <v>147</v>
      </c>
      <c r="C2772">
        <v>2011</v>
      </c>
      <c r="D2772" t="s">
        <v>24</v>
      </c>
      <c r="E2772">
        <v>268</v>
      </c>
      <c r="F2772">
        <v>3</v>
      </c>
      <c r="G2772">
        <v>7.84</v>
      </c>
      <c r="H2772">
        <v>7.8962349310000004</v>
      </c>
      <c r="I2772">
        <v>82</v>
      </c>
      <c r="J2772">
        <v>79</v>
      </c>
      <c r="K2772">
        <v>32.5</v>
      </c>
      <c r="L2772">
        <v>4</v>
      </c>
      <c r="M2772">
        <v>85</v>
      </c>
      <c r="N2772">
        <v>8.7799999999999994</v>
      </c>
      <c r="O2772">
        <v>82</v>
      </c>
      <c r="P2772">
        <v>4.7</v>
      </c>
      <c r="Q2772">
        <v>56.971392000000002</v>
      </c>
      <c r="R2772">
        <v>2215621</v>
      </c>
      <c r="S2772">
        <v>9.9</v>
      </c>
      <c r="T2772">
        <v>9.9</v>
      </c>
      <c r="U2772">
        <v>0.61199999999999999</v>
      </c>
      <c r="V2772">
        <v>11.5</v>
      </c>
      <c r="W2772">
        <f t="shared" si="258"/>
        <v>1</v>
      </c>
      <c r="X2772">
        <f t="shared" si="259"/>
        <v>0</v>
      </c>
      <c r="Y2772">
        <f t="shared" si="260"/>
        <v>0</v>
      </c>
      <c r="Z2772">
        <f t="shared" si="261"/>
        <v>0</v>
      </c>
      <c r="AA2772">
        <f t="shared" si="262"/>
        <v>0</v>
      </c>
      <c r="AB2772">
        <f t="shared" si="263"/>
        <v>0</v>
      </c>
      <c r="AC2772">
        <v>64.3</v>
      </c>
    </row>
    <row r="2773" spans="1:29" x14ac:dyDescent="0.25">
      <c r="A2773" t="s">
        <v>29</v>
      </c>
      <c r="B2773" t="s">
        <v>206</v>
      </c>
      <c r="C2773">
        <v>2012</v>
      </c>
      <c r="D2773" t="s">
        <v>24</v>
      </c>
      <c r="E2773">
        <v>13</v>
      </c>
      <c r="F2773">
        <v>3</v>
      </c>
      <c r="G2773">
        <v>1.3</v>
      </c>
      <c r="H2773">
        <v>585.87767610000003</v>
      </c>
      <c r="I2773">
        <v>97</v>
      </c>
      <c r="J2773">
        <v>48</v>
      </c>
      <c r="K2773">
        <v>58.3</v>
      </c>
      <c r="L2773">
        <v>3</v>
      </c>
      <c r="M2773">
        <v>97</v>
      </c>
      <c r="N2773">
        <v>7.18</v>
      </c>
      <c r="O2773">
        <v>97</v>
      </c>
      <c r="P2773">
        <v>0.1</v>
      </c>
      <c r="Q2773">
        <v>4137.5542100000002</v>
      </c>
      <c r="R2773">
        <v>1886668</v>
      </c>
      <c r="S2773">
        <v>6.4</v>
      </c>
      <c r="T2773">
        <v>6.3</v>
      </c>
      <c r="U2773">
        <v>0.71699999999999997</v>
      </c>
      <c r="V2773">
        <v>14.6</v>
      </c>
      <c r="W2773">
        <f t="shared" si="258"/>
        <v>1</v>
      </c>
      <c r="X2773">
        <f t="shared" si="259"/>
        <v>0</v>
      </c>
      <c r="Y2773">
        <f t="shared" si="260"/>
        <v>0</v>
      </c>
      <c r="Z2773">
        <f t="shared" si="261"/>
        <v>0</v>
      </c>
      <c r="AA2773">
        <f t="shared" si="262"/>
        <v>0</v>
      </c>
      <c r="AB2773">
        <f t="shared" si="263"/>
        <v>0</v>
      </c>
      <c r="AC2773">
        <v>74.900000000000006</v>
      </c>
    </row>
    <row r="2774" spans="1:29" x14ac:dyDescent="0.25">
      <c r="A2774" t="s">
        <v>29</v>
      </c>
      <c r="B2774" t="s">
        <v>58</v>
      </c>
      <c r="C2774">
        <v>2010</v>
      </c>
      <c r="D2774" t="s">
        <v>24</v>
      </c>
      <c r="E2774">
        <v>417</v>
      </c>
      <c r="F2774">
        <v>60</v>
      </c>
      <c r="G2774">
        <v>3.15</v>
      </c>
      <c r="H2774">
        <v>0</v>
      </c>
      <c r="I2774">
        <v>85</v>
      </c>
      <c r="J2774">
        <v>441</v>
      </c>
      <c r="K2774">
        <v>25</v>
      </c>
      <c r="L2774">
        <v>84</v>
      </c>
      <c r="M2774">
        <v>81</v>
      </c>
      <c r="N2774">
        <v>6.32</v>
      </c>
      <c r="O2774">
        <v>85</v>
      </c>
      <c r="P2774">
        <v>3.3</v>
      </c>
      <c r="S2774">
        <v>6.3</v>
      </c>
      <c r="T2774">
        <v>6.2</v>
      </c>
      <c r="W2774">
        <f t="shared" si="258"/>
        <v>1</v>
      </c>
      <c r="X2774">
        <f t="shared" si="259"/>
        <v>0</v>
      </c>
      <c r="Y2774">
        <f t="shared" si="260"/>
        <v>0</v>
      </c>
      <c r="Z2774">
        <f t="shared" si="261"/>
        <v>0</v>
      </c>
      <c r="AA2774">
        <f t="shared" si="262"/>
        <v>0</v>
      </c>
      <c r="AB2774">
        <f t="shared" si="263"/>
        <v>0</v>
      </c>
      <c r="AC2774">
        <v>51.5</v>
      </c>
    </row>
    <row r="2775" spans="1:29" x14ac:dyDescent="0.25">
      <c r="A2775" t="s">
        <v>34</v>
      </c>
      <c r="B2775" t="s">
        <v>65</v>
      </c>
      <c r="C2775">
        <v>2005</v>
      </c>
      <c r="D2775" t="s">
        <v>24</v>
      </c>
      <c r="E2775">
        <v>93</v>
      </c>
      <c r="F2775">
        <v>2</v>
      </c>
      <c r="G2775">
        <v>7.57</v>
      </c>
      <c r="H2775">
        <v>954.96448869999995</v>
      </c>
      <c r="J2775">
        <v>0</v>
      </c>
      <c r="K2775">
        <v>57.4</v>
      </c>
      <c r="L2775">
        <v>2</v>
      </c>
      <c r="M2775">
        <v>92</v>
      </c>
      <c r="N2775">
        <v>6.69</v>
      </c>
      <c r="O2775">
        <v>91</v>
      </c>
      <c r="P2775">
        <v>0.1</v>
      </c>
      <c r="Q2775">
        <v>7615.3468000000003</v>
      </c>
      <c r="R2775">
        <v>1614764</v>
      </c>
      <c r="S2775">
        <v>0.9</v>
      </c>
      <c r="T2775">
        <v>1</v>
      </c>
      <c r="U2775">
        <v>0.79</v>
      </c>
      <c r="V2775">
        <v>14.6</v>
      </c>
      <c r="W2775">
        <f t="shared" si="258"/>
        <v>0</v>
      </c>
      <c r="X2775">
        <f t="shared" si="259"/>
        <v>0</v>
      </c>
      <c r="Y2775">
        <f t="shared" si="260"/>
        <v>0</v>
      </c>
      <c r="Z2775">
        <f t="shared" si="261"/>
        <v>1</v>
      </c>
      <c r="AA2775">
        <f t="shared" si="262"/>
        <v>0</v>
      </c>
      <c r="AB2775">
        <f t="shared" si="263"/>
        <v>0</v>
      </c>
      <c r="AC2775">
        <v>78.400000000000006</v>
      </c>
    </row>
    <row r="2776" spans="1:29" x14ac:dyDescent="0.25">
      <c r="A2776" t="s">
        <v>25</v>
      </c>
      <c r="B2776" t="s">
        <v>110</v>
      </c>
      <c r="C2776">
        <v>2004</v>
      </c>
      <c r="D2776" t="s">
        <v>24</v>
      </c>
      <c r="E2776">
        <v>21</v>
      </c>
      <c r="F2776">
        <v>30</v>
      </c>
      <c r="G2776">
        <v>0.32</v>
      </c>
      <c r="H2776">
        <v>44.120596460000002</v>
      </c>
      <c r="I2776">
        <v>62</v>
      </c>
      <c r="J2776">
        <v>9081</v>
      </c>
      <c r="K2776">
        <v>51.9</v>
      </c>
      <c r="L2776">
        <v>37</v>
      </c>
      <c r="M2776">
        <v>69</v>
      </c>
      <c r="N2776">
        <v>5.61</v>
      </c>
      <c r="O2776">
        <v>74</v>
      </c>
      <c r="P2776">
        <v>0.1</v>
      </c>
      <c r="Q2776">
        <v>1391.8169230000001</v>
      </c>
      <c r="R2776">
        <v>2631669</v>
      </c>
      <c r="S2776">
        <v>5.4</v>
      </c>
      <c r="T2776">
        <v>5.2</v>
      </c>
      <c r="U2776">
        <v>0.60299999999999998</v>
      </c>
      <c r="V2776">
        <v>9.8000000000000007</v>
      </c>
      <c r="W2776">
        <f t="shared" si="258"/>
        <v>0</v>
      </c>
      <c r="X2776">
        <f t="shared" si="259"/>
        <v>1</v>
      </c>
      <c r="Y2776">
        <f t="shared" si="260"/>
        <v>0</v>
      </c>
      <c r="Z2776">
        <f t="shared" si="261"/>
        <v>0</v>
      </c>
      <c r="AA2776">
        <f t="shared" si="262"/>
        <v>0</v>
      </c>
      <c r="AB2776">
        <f t="shared" si="263"/>
        <v>0</v>
      </c>
      <c r="AC2776">
        <v>67.2</v>
      </c>
    </row>
    <row r="2777" spans="1:29" x14ac:dyDescent="0.25">
      <c r="A2777" t="s">
        <v>29</v>
      </c>
      <c r="B2777" t="s">
        <v>100</v>
      </c>
      <c r="C2777">
        <v>2013</v>
      </c>
      <c r="D2777" t="s">
        <v>24</v>
      </c>
      <c r="E2777">
        <v>284</v>
      </c>
      <c r="F2777">
        <v>27</v>
      </c>
      <c r="G2777">
        <v>0.01</v>
      </c>
      <c r="H2777">
        <v>5.1406688479999998</v>
      </c>
      <c r="I2777">
        <v>63</v>
      </c>
      <c r="J2777">
        <v>53</v>
      </c>
      <c r="K2777">
        <v>22.2</v>
      </c>
      <c r="L2777">
        <v>41</v>
      </c>
      <c r="M2777">
        <v>63</v>
      </c>
      <c r="N2777">
        <v>5.49</v>
      </c>
      <c r="O2777">
        <v>63</v>
      </c>
      <c r="P2777">
        <v>1</v>
      </c>
      <c r="Q2777">
        <v>54.169324000000003</v>
      </c>
      <c r="R2777">
        <v>11536615</v>
      </c>
      <c r="S2777">
        <v>7.7</v>
      </c>
      <c r="T2777">
        <v>7.6</v>
      </c>
      <c r="U2777">
        <v>0.40600000000000003</v>
      </c>
      <c r="V2777">
        <v>8.5</v>
      </c>
      <c r="W2777">
        <f t="shared" si="258"/>
        <v>1</v>
      </c>
      <c r="X2777">
        <f t="shared" si="259"/>
        <v>0</v>
      </c>
      <c r="Y2777">
        <f t="shared" si="260"/>
        <v>0</v>
      </c>
      <c r="Z2777">
        <f t="shared" si="261"/>
        <v>0</v>
      </c>
      <c r="AA2777">
        <f t="shared" si="262"/>
        <v>0</v>
      </c>
      <c r="AB2777">
        <f t="shared" si="263"/>
        <v>0</v>
      </c>
      <c r="AC2777">
        <v>58.8</v>
      </c>
    </row>
    <row r="2778" spans="1:29" x14ac:dyDescent="0.25">
      <c r="A2778" t="s">
        <v>25</v>
      </c>
      <c r="B2778" t="s">
        <v>220</v>
      </c>
      <c r="C2778">
        <v>2001</v>
      </c>
      <c r="D2778" t="s">
        <v>24</v>
      </c>
      <c r="E2778">
        <v>138</v>
      </c>
      <c r="F2778">
        <v>32</v>
      </c>
      <c r="G2778">
        <v>1.84</v>
      </c>
      <c r="H2778">
        <v>0</v>
      </c>
      <c r="J2778">
        <v>12058</v>
      </c>
      <c r="K2778">
        <v>9.6</v>
      </c>
      <c r="L2778">
        <v>41</v>
      </c>
      <c r="M2778">
        <v>96</v>
      </c>
      <c r="N2778">
        <v>5.17</v>
      </c>
      <c r="O2778">
        <v>96</v>
      </c>
      <c r="P2778">
        <v>0.1</v>
      </c>
      <c r="S2778">
        <v>15.7</v>
      </c>
      <c r="T2778">
        <v>16.399999999999999</v>
      </c>
      <c r="U2778">
        <v>0.57599999999999996</v>
      </c>
      <c r="V2778">
        <v>10.6</v>
      </c>
      <c r="W2778">
        <f t="shared" si="258"/>
        <v>0</v>
      </c>
      <c r="X2778">
        <f t="shared" si="259"/>
        <v>1</v>
      </c>
      <c r="Y2778">
        <f t="shared" si="260"/>
        <v>0</v>
      </c>
      <c r="Z2778">
        <f t="shared" si="261"/>
        <v>0</v>
      </c>
      <c r="AA2778">
        <f t="shared" si="262"/>
        <v>0</v>
      </c>
      <c r="AB2778">
        <f t="shared" si="263"/>
        <v>0</v>
      </c>
      <c r="AC2778">
        <v>73.599999999999994</v>
      </c>
    </row>
    <row r="2779" spans="1:29" x14ac:dyDescent="0.25">
      <c r="A2779" t="s">
        <v>29</v>
      </c>
      <c r="B2779" t="s">
        <v>77</v>
      </c>
      <c r="C2779">
        <v>2013</v>
      </c>
      <c r="D2779" t="s">
        <v>24</v>
      </c>
      <c r="E2779">
        <v>272</v>
      </c>
      <c r="F2779">
        <v>238</v>
      </c>
      <c r="G2779">
        <v>0.01</v>
      </c>
      <c r="H2779">
        <v>0</v>
      </c>
      <c r="I2779">
        <v>74</v>
      </c>
      <c r="J2779">
        <v>88381</v>
      </c>
      <c r="K2779">
        <v>2.6</v>
      </c>
      <c r="L2779">
        <v>314</v>
      </c>
      <c r="M2779">
        <v>74</v>
      </c>
      <c r="N2779">
        <v>3.89</v>
      </c>
      <c r="O2779">
        <v>74</v>
      </c>
      <c r="P2779">
        <v>1.2</v>
      </c>
      <c r="S2779">
        <v>9.9</v>
      </c>
      <c r="T2779">
        <v>9.6</v>
      </c>
      <c r="W2779">
        <f t="shared" si="258"/>
        <v>1</v>
      </c>
      <c r="X2779">
        <f t="shared" si="259"/>
        <v>0</v>
      </c>
      <c r="Y2779">
        <f t="shared" si="260"/>
        <v>0</v>
      </c>
      <c r="Z2779">
        <f t="shared" si="261"/>
        <v>0</v>
      </c>
      <c r="AA2779">
        <f t="shared" si="262"/>
        <v>0</v>
      </c>
      <c r="AB2779">
        <f t="shared" si="263"/>
        <v>0</v>
      </c>
      <c r="AC2779">
        <v>58.8</v>
      </c>
    </row>
    <row r="2780" spans="1:29" x14ac:dyDescent="0.25">
      <c r="A2780" t="s">
        <v>27</v>
      </c>
      <c r="B2780" t="s">
        <v>171</v>
      </c>
      <c r="C2780">
        <v>2006</v>
      </c>
      <c r="D2780" t="s">
        <v>24</v>
      </c>
      <c r="E2780">
        <v>3</v>
      </c>
      <c r="F2780">
        <v>17</v>
      </c>
      <c r="G2780">
        <v>11.79</v>
      </c>
      <c r="H2780">
        <v>12.25184084</v>
      </c>
      <c r="I2780">
        <v>98</v>
      </c>
      <c r="J2780">
        <v>1147</v>
      </c>
      <c r="K2780">
        <v>55.7</v>
      </c>
      <c r="L2780">
        <v>20</v>
      </c>
      <c r="M2780">
        <v>98</v>
      </c>
      <c r="N2780">
        <v>5.3</v>
      </c>
      <c r="O2780">
        <v>98</v>
      </c>
      <c r="P2780">
        <v>0.3</v>
      </c>
      <c r="Q2780">
        <v>692.19439799999998</v>
      </c>
      <c r="R2780">
        <v>14349528</v>
      </c>
      <c r="S2780">
        <v>2.4</v>
      </c>
      <c r="T2780">
        <v>2.7</v>
      </c>
      <c r="U2780">
        <v>0.754</v>
      </c>
      <c r="V2780">
        <v>13.8</v>
      </c>
      <c r="W2780">
        <f t="shared" si="258"/>
        <v>0</v>
      </c>
      <c r="X2780">
        <f t="shared" si="259"/>
        <v>0</v>
      </c>
      <c r="Y2780">
        <f t="shared" si="260"/>
        <v>0</v>
      </c>
      <c r="Z2780">
        <f t="shared" si="261"/>
        <v>0</v>
      </c>
      <c r="AA2780">
        <f t="shared" si="262"/>
        <v>1</v>
      </c>
      <c r="AB2780">
        <f t="shared" si="263"/>
        <v>0</v>
      </c>
      <c r="AC2780">
        <v>66.400000000000006</v>
      </c>
    </row>
    <row r="2781" spans="1:29" x14ac:dyDescent="0.25">
      <c r="A2781" t="s">
        <v>29</v>
      </c>
      <c r="B2781" t="s">
        <v>189</v>
      </c>
      <c r="C2781">
        <v>2007</v>
      </c>
      <c r="D2781" t="s">
        <v>24</v>
      </c>
      <c r="E2781">
        <v>486</v>
      </c>
      <c r="F2781">
        <v>51</v>
      </c>
      <c r="G2781">
        <v>8.48</v>
      </c>
      <c r="H2781">
        <v>805.49007900000004</v>
      </c>
      <c r="I2781">
        <v>83</v>
      </c>
      <c r="J2781">
        <v>31</v>
      </c>
      <c r="K2781">
        <v>45</v>
      </c>
      <c r="L2781">
        <v>79</v>
      </c>
      <c r="M2781">
        <v>79</v>
      </c>
      <c r="N2781">
        <v>7.53</v>
      </c>
      <c r="O2781">
        <v>82</v>
      </c>
      <c r="P2781">
        <v>26.4</v>
      </c>
      <c r="Q2781">
        <v>6125.39984</v>
      </c>
      <c r="R2781">
        <v>48883844.990000002</v>
      </c>
      <c r="S2781">
        <v>9.6999999999999993</v>
      </c>
      <c r="T2781">
        <v>11.7</v>
      </c>
      <c r="U2781">
        <v>0.61199999999999999</v>
      </c>
      <c r="V2781">
        <v>12.9</v>
      </c>
      <c r="W2781">
        <f t="shared" si="258"/>
        <v>1</v>
      </c>
      <c r="X2781">
        <f t="shared" si="259"/>
        <v>0</v>
      </c>
      <c r="Y2781">
        <f t="shared" si="260"/>
        <v>0</v>
      </c>
      <c r="Z2781">
        <f t="shared" si="261"/>
        <v>0</v>
      </c>
      <c r="AA2781">
        <f t="shared" si="262"/>
        <v>0</v>
      </c>
      <c r="AB2781">
        <f t="shared" si="263"/>
        <v>0</v>
      </c>
      <c r="AC2781">
        <v>54.5</v>
      </c>
    </row>
    <row r="2782" spans="1:29" x14ac:dyDescent="0.25">
      <c r="A2782" t="s">
        <v>34</v>
      </c>
      <c r="B2782" t="s">
        <v>219</v>
      </c>
      <c r="C2782">
        <v>2010</v>
      </c>
      <c r="D2782" t="s">
        <v>24</v>
      </c>
      <c r="E2782">
        <v>158</v>
      </c>
      <c r="F2782">
        <v>9</v>
      </c>
      <c r="G2782">
        <v>7.22</v>
      </c>
      <c r="H2782">
        <v>0</v>
      </c>
      <c r="I2782">
        <v>78</v>
      </c>
      <c r="J2782">
        <v>0</v>
      </c>
      <c r="K2782">
        <v>59.3</v>
      </c>
      <c r="L2782">
        <v>10</v>
      </c>
      <c r="M2782">
        <v>74</v>
      </c>
      <c r="N2782">
        <v>5.4</v>
      </c>
      <c r="O2782">
        <v>78</v>
      </c>
      <c r="P2782">
        <v>0.1</v>
      </c>
      <c r="S2782">
        <v>1.6</v>
      </c>
      <c r="T2782">
        <v>1.5</v>
      </c>
      <c r="U2782">
        <v>0.754</v>
      </c>
      <c r="V2782">
        <v>14</v>
      </c>
      <c r="W2782">
        <f t="shared" si="258"/>
        <v>0</v>
      </c>
      <c r="X2782">
        <f t="shared" si="259"/>
        <v>0</v>
      </c>
      <c r="Y2782">
        <f t="shared" si="260"/>
        <v>0</v>
      </c>
      <c r="Z2782">
        <f t="shared" si="261"/>
        <v>1</v>
      </c>
      <c r="AA2782">
        <f t="shared" si="262"/>
        <v>0</v>
      </c>
      <c r="AB2782">
        <f t="shared" si="263"/>
        <v>0</v>
      </c>
      <c r="AC2782">
        <v>73.7</v>
      </c>
    </row>
    <row r="2783" spans="1:29" x14ac:dyDescent="0.25">
      <c r="A2783" t="s">
        <v>25</v>
      </c>
      <c r="B2783" t="s">
        <v>149</v>
      </c>
      <c r="C2783">
        <v>2004</v>
      </c>
      <c r="D2783" t="s">
        <v>24</v>
      </c>
      <c r="E2783">
        <v>218</v>
      </c>
      <c r="F2783">
        <v>35</v>
      </c>
      <c r="G2783">
        <v>0.21</v>
      </c>
      <c r="H2783">
        <v>31.931873159999999</v>
      </c>
      <c r="I2783">
        <v>27</v>
      </c>
      <c r="J2783">
        <v>12074</v>
      </c>
      <c r="K2783">
        <v>13.4</v>
      </c>
      <c r="L2783">
        <v>47</v>
      </c>
      <c r="M2783">
        <v>8</v>
      </c>
      <c r="N2783">
        <v>5.82</v>
      </c>
      <c r="O2783">
        <v>8</v>
      </c>
      <c r="P2783">
        <v>0.2</v>
      </c>
      <c r="Q2783">
        <v>287.41559999999998</v>
      </c>
      <c r="R2783">
        <v>2539449</v>
      </c>
      <c r="S2783">
        <v>17.8</v>
      </c>
      <c r="T2783">
        <v>18.399999999999999</v>
      </c>
      <c r="U2783">
        <v>0.46300000000000002</v>
      </c>
      <c r="V2783">
        <v>9.3000000000000007</v>
      </c>
      <c r="W2783">
        <f t="shared" si="258"/>
        <v>0</v>
      </c>
      <c r="X2783">
        <f t="shared" si="259"/>
        <v>1</v>
      </c>
      <c r="Y2783">
        <f t="shared" si="260"/>
        <v>0</v>
      </c>
      <c r="Z2783">
        <f t="shared" si="261"/>
        <v>0</v>
      </c>
      <c r="AA2783">
        <f t="shared" si="262"/>
        <v>0</v>
      </c>
      <c r="AB2783">
        <f t="shared" si="263"/>
        <v>0</v>
      </c>
      <c r="AC2783">
        <v>64.7</v>
      </c>
    </row>
    <row r="2784" spans="1:29" x14ac:dyDescent="0.25">
      <c r="A2784" t="s">
        <v>34</v>
      </c>
      <c r="B2784" t="s">
        <v>50</v>
      </c>
      <c r="C2784">
        <v>2003</v>
      </c>
      <c r="D2784" t="s">
        <v>24</v>
      </c>
      <c r="E2784">
        <v>23</v>
      </c>
      <c r="F2784">
        <v>13</v>
      </c>
      <c r="G2784">
        <v>2.37</v>
      </c>
      <c r="H2784">
        <v>0</v>
      </c>
      <c r="I2784">
        <v>8</v>
      </c>
      <c r="J2784">
        <v>0</v>
      </c>
      <c r="K2784">
        <v>44.7</v>
      </c>
      <c r="L2784">
        <v>17</v>
      </c>
      <c r="M2784">
        <v>82</v>
      </c>
      <c r="N2784">
        <v>5.3</v>
      </c>
      <c r="O2784">
        <v>88</v>
      </c>
      <c r="P2784">
        <v>0.2</v>
      </c>
      <c r="S2784">
        <v>1.4</v>
      </c>
      <c r="T2784">
        <v>1.3</v>
      </c>
      <c r="U2784">
        <v>0.61699999999999999</v>
      </c>
      <c r="V2784">
        <v>14.4</v>
      </c>
      <c r="W2784">
        <f t="shared" si="258"/>
        <v>0</v>
      </c>
      <c r="X2784">
        <f t="shared" si="259"/>
        <v>0</v>
      </c>
      <c r="Y2784">
        <f t="shared" si="260"/>
        <v>0</v>
      </c>
      <c r="Z2784">
        <f t="shared" si="261"/>
        <v>1</v>
      </c>
      <c r="AA2784">
        <f t="shared" si="262"/>
        <v>0</v>
      </c>
      <c r="AB2784">
        <f t="shared" si="263"/>
        <v>0</v>
      </c>
      <c r="AC2784">
        <v>64.5</v>
      </c>
    </row>
    <row r="2785" spans="1:29" x14ac:dyDescent="0.25">
      <c r="A2785" t="s">
        <v>32</v>
      </c>
      <c r="B2785" t="s">
        <v>62</v>
      </c>
      <c r="C2785">
        <v>2008</v>
      </c>
      <c r="D2785" t="s">
        <v>24</v>
      </c>
      <c r="E2785">
        <v>74</v>
      </c>
      <c r="F2785">
        <v>2</v>
      </c>
      <c r="G2785">
        <v>8.3000000000000007</v>
      </c>
      <c r="H2785">
        <v>8433.9368140000006</v>
      </c>
      <c r="I2785">
        <v>28</v>
      </c>
      <c r="J2785">
        <v>62</v>
      </c>
      <c r="K2785">
        <v>63</v>
      </c>
      <c r="L2785">
        <v>2</v>
      </c>
      <c r="M2785">
        <v>89</v>
      </c>
      <c r="N2785">
        <v>1.3</v>
      </c>
      <c r="O2785">
        <v>92</v>
      </c>
      <c r="P2785">
        <v>0.1</v>
      </c>
      <c r="Q2785">
        <v>46596.33599</v>
      </c>
      <c r="R2785">
        <v>33245773</v>
      </c>
      <c r="S2785">
        <v>0.5</v>
      </c>
      <c r="T2785">
        <v>0.4</v>
      </c>
      <c r="U2785">
        <v>0.89700000000000002</v>
      </c>
      <c r="V2785">
        <v>15.8</v>
      </c>
      <c r="W2785">
        <f t="shared" si="258"/>
        <v>0</v>
      </c>
      <c r="X2785">
        <f t="shared" si="259"/>
        <v>0</v>
      </c>
      <c r="Y2785">
        <f t="shared" si="260"/>
        <v>0</v>
      </c>
      <c r="Z2785">
        <f t="shared" si="261"/>
        <v>0</v>
      </c>
      <c r="AA2785">
        <f t="shared" si="262"/>
        <v>0</v>
      </c>
      <c r="AB2785">
        <f t="shared" si="263"/>
        <v>0</v>
      </c>
      <c r="AC2785">
        <v>87</v>
      </c>
    </row>
    <row r="2786" spans="1:29" x14ac:dyDescent="0.25">
      <c r="A2786" t="s">
        <v>32</v>
      </c>
      <c r="B2786" t="s">
        <v>81</v>
      </c>
      <c r="C2786">
        <v>2009</v>
      </c>
      <c r="D2786" t="s">
        <v>24</v>
      </c>
      <c r="E2786">
        <v>157</v>
      </c>
      <c r="F2786">
        <v>6</v>
      </c>
      <c r="G2786">
        <v>6.05</v>
      </c>
      <c r="H2786">
        <v>587.88282279999999</v>
      </c>
      <c r="I2786">
        <v>8</v>
      </c>
      <c r="J2786">
        <v>0</v>
      </c>
      <c r="K2786">
        <v>52.6</v>
      </c>
      <c r="L2786">
        <v>8</v>
      </c>
      <c r="M2786">
        <v>85</v>
      </c>
      <c r="N2786">
        <v>4.41</v>
      </c>
      <c r="O2786">
        <v>82</v>
      </c>
      <c r="P2786">
        <v>1.2</v>
      </c>
      <c r="Q2786">
        <v>4952.6775299999999</v>
      </c>
      <c r="R2786">
        <v>9767758</v>
      </c>
      <c r="S2786">
        <v>3.4</v>
      </c>
      <c r="T2786">
        <v>3.3</v>
      </c>
      <c r="U2786">
        <v>0.69499999999999995</v>
      </c>
      <c r="V2786">
        <v>12.9</v>
      </c>
      <c r="W2786">
        <f t="shared" si="258"/>
        <v>0</v>
      </c>
      <c r="X2786">
        <f t="shared" si="259"/>
        <v>0</v>
      </c>
      <c r="Y2786">
        <f t="shared" si="260"/>
        <v>0</v>
      </c>
      <c r="Z2786">
        <f t="shared" si="261"/>
        <v>0</v>
      </c>
      <c r="AA2786">
        <f t="shared" si="262"/>
        <v>0</v>
      </c>
      <c r="AB2786">
        <f t="shared" si="263"/>
        <v>0</v>
      </c>
      <c r="AC2786">
        <v>73.599999999999994</v>
      </c>
    </row>
    <row r="2787" spans="1:29" x14ac:dyDescent="0.25">
      <c r="A2787" t="s">
        <v>29</v>
      </c>
      <c r="B2787" t="s">
        <v>77</v>
      </c>
      <c r="C2787">
        <v>2005</v>
      </c>
      <c r="D2787" t="s">
        <v>24</v>
      </c>
      <c r="E2787">
        <v>314</v>
      </c>
      <c r="F2787">
        <v>233</v>
      </c>
      <c r="G2787">
        <v>1.43</v>
      </c>
      <c r="H2787">
        <v>0</v>
      </c>
      <c r="J2787">
        <v>182485</v>
      </c>
      <c r="K2787">
        <v>16.899999999999999</v>
      </c>
      <c r="L2787">
        <v>329</v>
      </c>
      <c r="M2787">
        <v>6</v>
      </c>
      <c r="N2787">
        <v>3.14</v>
      </c>
      <c r="O2787">
        <v>6</v>
      </c>
      <c r="P2787">
        <v>2</v>
      </c>
      <c r="S2787">
        <v>11.5</v>
      </c>
      <c r="T2787">
        <v>11.3</v>
      </c>
      <c r="W2787">
        <f t="shared" si="258"/>
        <v>1</v>
      </c>
      <c r="X2787">
        <f t="shared" si="259"/>
        <v>0</v>
      </c>
      <c r="Y2787">
        <f t="shared" si="260"/>
        <v>0</v>
      </c>
      <c r="Z2787">
        <f t="shared" si="261"/>
        <v>0</v>
      </c>
      <c r="AA2787">
        <f t="shared" si="262"/>
        <v>0</v>
      </c>
      <c r="AB2787">
        <f t="shared" si="263"/>
        <v>0</v>
      </c>
      <c r="AC2787">
        <v>54.3</v>
      </c>
    </row>
    <row r="2788" spans="1:29" x14ac:dyDescent="0.25">
      <c r="A2788" t="s">
        <v>29</v>
      </c>
      <c r="B2788" t="s">
        <v>183</v>
      </c>
      <c r="C2788">
        <v>2004</v>
      </c>
      <c r="D2788" t="s">
        <v>24</v>
      </c>
      <c r="E2788">
        <v>496</v>
      </c>
      <c r="F2788">
        <v>30</v>
      </c>
      <c r="G2788">
        <v>3.99</v>
      </c>
      <c r="H2788">
        <v>38.524547609999999</v>
      </c>
      <c r="J2788">
        <v>7</v>
      </c>
      <c r="K2788">
        <v>18.8</v>
      </c>
      <c r="L2788">
        <v>47</v>
      </c>
      <c r="M2788">
        <v>69</v>
      </c>
      <c r="N2788">
        <v>11.66</v>
      </c>
      <c r="O2788">
        <v>65</v>
      </c>
      <c r="P2788">
        <v>2.1</v>
      </c>
      <c r="Q2788">
        <v>263.14581700000002</v>
      </c>
      <c r="R2788">
        <v>5439695</v>
      </c>
      <c r="S2788">
        <v>9.5</v>
      </c>
      <c r="T2788">
        <v>9.5</v>
      </c>
      <c r="U2788">
        <v>0.33200000000000002</v>
      </c>
      <c r="V2788">
        <v>7.6</v>
      </c>
      <c r="W2788">
        <f t="shared" si="258"/>
        <v>1</v>
      </c>
      <c r="X2788">
        <f t="shared" si="259"/>
        <v>0</v>
      </c>
      <c r="Y2788">
        <f t="shared" si="260"/>
        <v>0</v>
      </c>
      <c r="Z2788">
        <f t="shared" si="261"/>
        <v>0</v>
      </c>
      <c r="AA2788">
        <f t="shared" si="262"/>
        <v>0</v>
      </c>
      <c r="AB2788">
        <f t="shared" si="263"/>
        <v>0</v>
      </c>
      <c r="AC2788">
        <v>42.3</v>
      </c>
    </row>
    <row r="2789" spans="1:29" x14ac:dyDescent="0.25">
      <c r="A2789" t="s">
        <v>32</v>
      </c>
      <c r="B2789" t="s">
        <v>174</v>
      </c>
      <c r="C2789">
        <v>2014</v>
      </c>
      <c r="D2789" t="s">
        <v>24</v>
      </c>
      <c r="E2789">
        <v>139</v>
      </c>
      <c r="F2789">
        <v>0</v>
      </c>
      <c r="G2789">
        <v>9.9700000000000006</v>
      </c>
      <c r="H2789">
        <v>0</v>
      </c>
      <c r="I2789">
        <v>99</v>
      </c>
      <c r="J2789">
        <v>0</v>
      </c>
      <c r="K2789">
        <v>46.7</v>
      </c>
      <c r="L2789">
        <v>0</v>
      </c>
      <c r="M2789">
        <v>99</v>
      </c>
      <c r="N2789">
        <v>6.72</v>
      </c>
      <c r="O2789">
        <v>99</v>
      </c>
      <c r="P2789">
        <v>0.1</v>
      </c>
      <c r="S2789">
        <v>4.3</v>
      </c>
      <c r="T2789">
        <v>4.3</v>
      </c>
      <c r="U2789">
        <v>0.72299999999999998</v>
      </c>
      <c r="V2789">
        <v>13.1</v>
      </c>
      <c r="W2789">
        <f t="shared" si="258"/>
        <v>0</v>
      </c>
      <c r="X2789">
        <f t="shared" si="259"/>
        <v>0</v>
      </c>
      <c r="Y2789">
        <f t="shared" si="260"/>
        <v>0</v>
      </c>
      <c r="Z2789">
        <f t="shared" si="261"/>
        <v>0</v>
      </c>
      <c r="AA2789">
        <f t="shared" si="262"/>
        <v>0</v>
      </c>
      <c r="AB2789">
        <f t="shared" si="263"/>
        <v>0</v>
      </c>
      <c r="AC2789">
        <v>75</v>
      </c>
    </row>
    <row r="2790" spans="1:29" x14ac:dyDescent="0.25">
      <c r="A2790" t="s">
        <v>25</v>
      </c>
      <c r="B2790" t="s">
        <v>60</v>
      </c>
      <c r="C2790">
        <v>2009</v>
      </c>
      <c r="D2790" t="s">
        <v>24</v>
      </c>
      <c r="E2790">
        <v>195</v>
      </c>
      <c r="F2790">
        <v>15</v>
      </c>
      <c r="G2790">
        <v>2.13</v>
      </c>
      <c r="H2790">
        <v>48.35423978</v>
      </c>
      <c r="I2790">
        <v>92</v>
      </c>
      <c r="J2790">
        <v>4779</v>
      </c>
      <c r="K2790">
        <v>15.9</v>
      </c>
      <c r="L2790">
        <v>17</v>
      </c>
      <c r="M2790">
        <v>95</v>
      </c>
      <c r="N2790">
        <v>6.36</v>
      </c>
      <c r="O2790">
        <v>94</v>
      </c>
      <c r="P2790">
        <v>0.6</v>
      </c>
      <c r="Q2790">
        <v>738.23266839999997</v>
      </c>
      <c r="R2790">
        <v>14928</v>
      </c>
      <c r="S2790">
        <v>11.1</v>
      </c>
      <c r="T2790">
        <v>11.4</v>
      </c>
      <c r="U2790">
        <v>0.52</v>
      </c>
      <c r="V2790">
        <v>10.5</v>
      </c>
      <c r="W2790">
        <f t="shared" si="258"/>
        <v>0</v>
      </c>
      <c r="X2790">
        <f t="shared" si="259"/>
        <v>1</v>
      </c>
      <c r="Y2790">
        <f t="shared" si="260"/>
        <v>0</v>
      </c>
      <c r="Z2790">
        <f t="shared" si="261"/>
        <v>0</v>
      </c>
      <c r="AA2790">
        <f t="shared" si="262"/>
        <v>0</v>
      </c>
      <c r="AB2790">
        <f t="shared" si="263"/>
        <v>0</v>
      </c>
      <c r="AC2790">
        <v>66.099999999999994</v>
      </c>
    </row>
    <row r="2791" spans="1:29" x14ac:dyDescent="0.25">
      <c r="A2791" t="s">
        <v>29</v>
      </c>
      <c r="B2791" t="s">
        <v>86</v>
      </c>
      <c r="C2791">
        <v>2001</v>
      </c>
      <c r="D2791" t="s">
        <v>24</v>
      </c>
      <c r="E2791">
        <v>345</v>
      </c>
      <c r="F2791">
        <v>7</v>
      </c>
      <c r="G2791">
        <v>0.61</v>
      </c>
      <c r="H2791">
        <v>5.5936195379999996</v>
      </c>
      <c r="J2791">
        <v>204</v>
      </c>
      <c r="K2791">
        <v>12.8</v>
      </c>
      <c r="L2791">
        <v>10</v>
      </c>
      <c r="M2791">
        <v>89</v>
      </c>
      <c r="N2791">
        <v>3.95</v>
      </c>
      <c r="O2791">
        <v>86</v>
      </c>
      <c r="P2791">
        <v>2</v>
      </c>
      <c r="Q2791">
        <v>215.13921300000001</v>
      </c>
      <c r="R2791">
        <v>3497124</v>
      </c>
      <c r="S2791">
        <v>1</v>
      </c>
      <c r="T2791">
        <v>1</v>
      </c>
      <c r="U2791">
        <v>0</v>
      </c>
      <c r="V2791">
        <v>4.3</v>
      </c>
      <c r="W2791">
        <f t="shared" si="258"/>
        <v>1</v>
      </c>
      <c r="X2791">
        <f t="shared" si="259"/>
        <v>0</v>
      </c>
      <c r="Y2791">
        <f t="shared" si="260"/>
        <v>0</v>
      </c>
      <c r="Z2791">
        <f t="shared" si="261"/>
        <v>0</v>
      </c>
      <c r="AA2791">
        <f t="shared" si="262"/>
        <v>0</v>
      </c>
      <c r="AB2791">
        <f t="shared" si="263"/>
        <v>0</v>
      </c>
      <c r="AC2791">
        <v>58.1</v>
      </c>
    </row>
    <row r="2792" spans="1:29" x14ac:dyDescent="0.25">
      <c r="A2792" t="s">
        <v>29</v>
      </c>
      <c r="B2792" t="s">
        <v>210</v>
      </c>
      <c r="C2792">
        <v>2010</v>
      </c>
      <c r="D2792" t="s">
        <v>24</v>
      </c>
      <c r="E2792">
        <v>362</v>
      </c>
      <c r="F2792">
        <v>79</v>
      </c>
      <c r="G2792">
        <v>10.029999999999999</v>
      </c>
      <c r="H2792">
        <v>116.20296399999999</v>
      </c>
      <c r="I2792">
        <v>8</v>
      </c>
      <c r="J2792">
        <v>1313</v>
      </c>
      <c r="K2792">
        <v>16.3</v>
      </c>
      <c r="L2792">
        <v>119</v>
      </c>
      <c r="M2792">
        <v>79</v>
      </c>
      <c r="N2792">
        <v>11.2</v>
      </c>
      <c r="O2792">
        <v>8</v>
      </c>
      <c r="P2792">
        <v>8</v>
      </c>
      <c r="Q2792">
        <v>594.99725569999998</v>
      </c>
      <c r="R2792">
        <v>33915133</v>
      </c>
      <c r="S2792">
        <v>6</v>
      </c>
      <c r="T2792">
        <v>6</v>
      </c>
      <c r="U2792">
        <v>0.47299999999999998</v>
      </c>
      <c r="V2792">
        <v>10.9</v>
      </c>
      <c r="W2792">
        <f t="shared" si="258"/>
        <v>1</v>
      </c>
      <c r="X2792">
        <f t="shared" si="259"/>
        <v>0</v>
      </c>
      <c r="Y2792">
        <f t="shared" si="260"/>
        <v>0</v>
      </c>
      <c r="Z2792">
        <f t="shared" si="261"/>
        <v>0</v>
      </c>
      <c r="AA2792">
        <f t="shared" si="262"/>
        <v>0</v>
      </c>
      <c r="AB2792">
        <f t="shared" si="263"/>
        <v>0</v>
      </c>
      <c r="AC2792">
        <v>58.4</v>
      </c>
    </row>
    <row r="2793" spans="1:29" x14ac:dyDescent="0.25">
      <c r="A2793" t="s">
        <v>32</v>
      </c>
      <c r="B2793" t="s">
        <v>41</v>
      </c>
      <c r="C2793">
        <v>2011</v>
      </c>
      <c r="D2793" t="s">
        <v>24</v>
      </c>
      <c r="E2793">
        <v>162</v>
      </c>
      <c r="F2793">
        <v>0</v>
      </c>
      <c r="G2793">
        <v>9.34</v>
      </c>
      <c r="H2793">
        <v>0</v>
      </c>
      <c r="I2793">
        <v>95</v>
      </c>
      <c r="J2793">
        <v>0</v>
      </c>
      <c r="K2793">
        <v>62</v>
      </c>
      <c r="L2793">
        <v>0</v>
      </c>
      <c r="M2793">
        <v>97</v>
      </c>
      <c r="N2793">
        <v>7.63</v>
      </c>
      <c r="O2793">
        <v>98</v>
      </c>
      <c r="P2793">
        <v>0.1</v>
      </c>
      <c r="S2793">
        <v>2.5</v>
      </c>
      <c r="T2793">
        <v>2.5</v>
      </c>
      <c r="U2793">
        <v>0.78800000000000003</v>
      </c>
      <c r="V2793">
        <v>12.6</v>
      </c>
      <c r="W2793">
        <f t="shared" si="258"/>
        <v>0</v>
      </c>
      <c r="X2793">
        <f t="shared" si="259"/>
        <v>0</v>
      </c>
      <c r="Y2793">
        <f t="shared" si="260"/>
        <v>0</v>
      </c>
      <c r="Z2793">
        <f t="shared" si="261"/>
        <v>0</v>
      </c>
      <c r="AA2793">
        <f t="shared" si="262"/>
        <v>0</v>
      </c>
      <c r="AB2793">
        <f t="shared" si="263"/>
        <v>0</v>
      </c>
      <c r="AC2793">
        <v>75</v>
      </c>
    </row>
    <row r="2794" spans="1:29" x14ac:dyDescent="0.25">
      <c r="A2794" t="s">
        <v>25</v>
      </c>
      <c r="B2794" t="s">
        <v>199</v>
      </c>
      <c r="C2794">
        <v>2009</v>
      </c>
      <c r="D2794" t="s">
        <v>24</v>
      </c>
      <c r="E2794">
        <v>174</v>
      </c>
      <c r="F2794">
        <v>10</v>
      </c>
      <c r="G2794">
        <v>0.3</v>
      </c>
      <c r="H2794">
        <v>35.716137930000002</v>
      </c>
      <c r="I2794">
        <v>93</v>
      </c>
      <c r="J2794">
        <v>0</v>
      </c>
      <c r="K2794">
        <v>35.9</v>
      </c>
      <c r="L2794">
        <v>12</v>
      </c>
      <c r="M2794">
        <v>93</v>
      </c>
      <c r="N2794">
        <v>5.93</v>
      </c>
      <c r="O2794">
        <v>93</v>
      </c>
      <c r="P2794">
        <v>0.2</v>
      </c>
      <c r="Q2794">
        <v>666.34585689999994</v>
      </c>
      <c r="R2794">
        <v>7472819</v>
      </c>
      <c r="S2794">
        <v>3.7</v>
      </c>
      <c r="T2794">
        <v>3.8</v>
      </c>
      <c r="U2794">
        <v>0.60099999999999998</v>
      </c>
      <c r="V2794">
        <v>11.1</v>
      </c>
      <c r="W2794">
        <f t="shared" si="258"/>
        <v>0</v>
      </c>
      <c r="X2794">
        <f t="shared" si="259"/>
        <v>1</v>
      </c>
      <c r="Y2794">
        <f t="shared" si="260"/>
        <v>0</v>
      </c>
      <c r="Z2794">
        <f t="shared" si="261"/>
        <v>0</v>
      </c>
      <c r="AA2794">
        <f t="shared" si="262"/>
        <v>0</v>
      </c>
      <c r="AB2794">
        <f t="shared" si="263"/>
        <v>0</v>
      </c>
      <c r="AC2794">
        <v>66.7</v>
      </c>
    </row>
    <row r="2795" spans="1:29" x14ac:dyDescent="0.25">
      <c r="A2795" t="s">
        <v>29</v>
      </c>
      <c r="B2795" t="s">
        <v>210</v>
      </c>
      <c r="C2795">
        <v>2011</v>
      </c>
      <c r="D2795" t="s">
        <v>24</v>
      </c>
      <c r="E2795">
        <v>347</v>
      </c>
      <c r="F2795">
        <v>76</v>
      </c>
      <c r="G2795">
        <v>10.220000000000001</v>
      </c>
      <c r="H2795">
        <v>94.496867760000001</v>
      </c>
      <c r="I2795">
        <v>82</v>
      </c>
      <c r="J2795">
        <v>3312</v>
      </c>
      <c r="K2795">
        <v>16.7</v>
      </c>
      <c r="L2795">
        <v>114</v>
      </c>
      <c r="M2795">
        <v>82</v>
      </c>
      <c r="N2795">
        <v>9.9</v>
      </c>
      <c r="O2795">
        <v>82</v>
      </c>
      <c r="P2795">
        <v>6.8</v>
      </c>
      <c r="Q2795">
        <v>584.39621369999998</v>
      </c>
      <c r="R2795">
        <v>3593648</v>
      </c>
      <c r="S2795">
        <v>5.9</v>
      </c>
      <c r="T2795">
        <v>5.9</v>
      </c>
      <c r="U2795">
        <v>0.47699999999999998</v>
      </c>
      <c r="V2795">
        <v>10.7</v>
      </c>
      <c r="W2795">
        <f t="shared" si="258"/>
        <v>1</v>
      </c>
      <c r="X2795">
        <f t="shared" si="259"/>
        <v>0</v>
      </c>
      <c r="Y2795">
        <f t="shared" si="260"/>
        <v>0</v>
      </c>
      <c r="Z2795">
        <f t="shared" si="261"/>
        <v>0</v>
      </c>
      <c r="AA2795">
        <f t="shared" si="262"/>
        <v>0</v>
      </c>
      <c r="AB2795">
        <f t="shared" si="263"/>
        <v>0</v>
      </c>
      <c r="AC2795">
        <v>59.3</v>
      </c>
    </row>
    <row r="2796" spans="1:29" x14ac:dyDescent="0.25">
      <c r="A2796" t="s">
        <v>25</v>
      </c>
      <c r="B2796" t="s">
        <v>35</v>
      </c>
      <c r="C2796">
        <v>2010</v>
      </c>
      <c r="D2796" t="s">
        <v>24</v>
      </c>
      <c r="E2796">
        <v>132</v>
      </c>
      <c r="F2796">
        <v>1</v>
      </c>
      <c r="G2796">
        <v>4.2300000000000004</v>
      </c>
      <c r="H2796">
        <v>224.32120140000001</v>
      </c>
      <c r="I2796">
        <v>94</v>
      </c>
      <c r="J2796">
        <v>2</v>
      </c>
      <c r="K2796">
        <v>51.2</v>
      </c>
      <c r="L2796">
        <v>1</v>
      </c>
      <c r="M2796">
        <v>96</v>
      </c>
      <c r="N2796">
        <v>4.5599999999999996</v>
      </c>
      <c r="O2796">
        <v>94</v>
      </c>
      <c r="P2796">
        <v>0.1</v>
      </c>
      <c r="Q2796">
        <v>3218.3816550000001</v>
      </c>
      <c r="R2796">
        <v>2877311</v>
      </c>
      <c r="S2796">
        <v>2</v>
      </c>
      <c r="T2796">
        <v>2.1</v>
      </c>
      <c r="U2796">
        <v>0.72</v>
      </c>
      <c r="V2796">
        <v>12.3</v>
      </c>
      <c r="W2796">
        <f t="shared" si="258"/>
        <v>0</v>
      </c>
      <c r="X2796">
        <f t="shared" si="259"/>
        <v>1</v>
      </c>
      <c r="Y2796">
        <f t="shared" si="260"/>
        <v>0</v>
      </c>
      <c r="Z2796">
        <f t="shared" si="261"/>
        <v>0</v>
      </c>
      <c r="AA2796">
        <f t="shared" si="262"/>
        <v>0</v>
      </c>
      <c r="AB2796">
        <f t="shared" si="263"/>
        <v>0</v>
      </c>
      <c r="AC2796">
        <v>73.5</v>
      </c>
    </row>
    <row r="2797" spans="1:29" x14ac:dyDescent="0.25">
      <c r="A2797" t="s">
        <v>27</v>
      </c>
      <c r="B2797" t="s">
        <v>106</v>
      </c>
      <c r="C2797">
        <v>2010</v>
      </c>
      <c r="D2797" t="s">
        <v>37</v>
      </c>
      <c r="E2797">
        <v>53</v>
      </c>
      <c r="F2797">
        <v>0</v>
      </c>
      <c r="G2797">
        <v>8.25</v>
      </c>
      <c r="H2797">
        <v>6005.5757629999998</v>
      </c>
      <c r="J2797">
        <v>0</v>
      </c>
      <c r="K2797">
        <v>58.9</v>
      </c>
      <c r="L2797">
        <v>0</v>
      </c>
      <c r="M2797">
        <v>96</v>
      </c>
      <c r="N2797">
        <v>8.86</v>
      </c>
      <c r="O2797">
        <v>96</v>
      </c>
      <c r="P2797">
        <v>0.1</v>
      </c>
      <c r="Q2797">
        <v>41676.445269999997</v>
      </c>
      <c r="R2797">
        <v>31841</v>
      </c>
      <c r="S2797">
        <v>0.9</v>
      </c>
      <c r="T2797">
        <v>0.9</v>
      </c>
      <c r="U2797">
        <v>0.89400000000000002</v>
      </c>
      <c r="V2797">
        <v>18.399999999999999</v>
      </c>
      <c r="W2797">
        <f t="shared" si="258"/>
        <v>0</v>
      </c>
      <c r="X2797">
        <f t="shared" si="259"/>
        <v>0</v>
      </c>
      <c r="Y2797">
        <f t="shared" si="260"/>
        <v>0</v>
      </c>
      <c r="Z2797">
        <f t="shared" si="261"/>
        <v>0</v>
      </c>
      <c r="AA2797">
        <f t="shared" si="262"/>
        <v>1</v>
      </c>
      <c r="AB2797">
        <f t="shared" si="263"/>
        <v>1</v>
      </c>
      <c r="AC2797">
        <v>81.8</v>
      </c>
    </row>
    <row r="2798" spans="1:29" x14ac:dyDescent="0.25">
      <c r="A2798" t="s">
        <v>29</v>
      </c>
      <c r="B2798" t="s">
        <v>127</v>
      </c>
      <c r="C2798">
        <v>2000</v>
      </c>
      <c r="D2798" t="s">
        <v>24</v>
      </c>
      <c r="E2798">
        <v>148</v>
      </c>
      <c r="F2798">
        <v>3</v>
      </c>
      <c r="G2798">
        <v>0.01</v>
      </c>
      <c r="H2798">
        <v>457.32022360000002</v>
      </c>
      <c r="I2798">
        <v>92</v>
      </c>
      <c r="J2798">
        <v>0</v>
      </c>
      <c r="K2798">
        <v>52.8</v>
      </c>
      <c r="L2798">
        <v>3</v>
      </c>
      <c r="M2798">
        <v>94</v>
      </c>
      <c r="N2798">
        <v>3.41</v>
      </c>
      <c r="O2798">
        <v>94</v>
      </c>
      <c r="P2798">
        <v>0.1</v>
      </c>
      <c r="Q2798">
        <v>7145.6284939999996</v>
      </c>
      <c r="S2798">
        <v>5.7</v>
      </c>
      <c r="T2798">
        <v>5.5</v>
      </c>
      <c r="U2798">
        <v>0.72699999999999998</v>
      </c>
      <c r="V2798">
        <v>15.5</v>
      </c>
      <c r="W2798">
        <f t="shared" si="258"/>
        <v>1</v>
      </c>
      <c r="X2798">
        <f t="shared" si="259"/>
        <v>0</v>
      </c>
      <c r="Y2798">
        <f t="shared" si="260"/>
        <v>0</v>
      </c>
      <c r="Z2798">
        <f t="shared" si="261"/>
        <v>0</v>
      </c>
      <c r="AA2798">
        <f t="shared" si="262"/>
        <v>0</v>
      </c>
      <c r="AB2798">
        <f t="shared" si="263"/>
        <v>0</v>
      </c>
      <c r="AC2798">
        <v>78</v>
      </c>
    </row>
    <row r="2799" spans="1:29" x14ac:dyDescent="0.25">
      <c r="A2799" t="s">
        <v>29</v>
      </c>
      <c r="B2799" t="s">
        <v>203</v>
      </c>
      <c r="C2799">
        <v>2002</v>
      </c>
      <c r="D2799" t="s">
        <v>24</v>
      </c>
      <c r="E2799">
        <v>351</v>
      </c>
      <c r="F2799">
        <v>15</v>
      </c>
      <c r="G2799">
        <v>1</v>
      </c>
      <c r="H2799">
        <v>1.995182912</v>
      </c>
      <c r="J2799">
        <v>363</v>
      </c>
      <c r="K2799">
        <v>17.5</v>
      </c>
      <c r="L2799">
        <v>22</v>
      </c>
      <c r="M2799">
        <v>58</v>
      </c>
      <c r="N2799">
        <v>4.7</v>
      </c>
      <c r="O2799">
        <v>59</v>
      </c>
      <c r="P2799">
        <v>5.3</v>
      </c>
      <c r="Q2799">
        <v>28.832122999999999</v>
      </c>
      <c r="R2799">
        <v>5251472</v>
      </c>
      <c r="S2799">
        <v>9</v>
      </c>
      <c r="T2799">
        <v>8.9</v>
      </c>
      <c r="U2799">
        <v>0.42799999999999999</v>
      </c>
      <c r="V2799">
        <v>9.6999999999999993</v>
      </c>
      <c r="W2799">
        <f t="shared" si="258"/>
        <v>1</v>
      </c>
      <c r="X2799">
        <f t="shared" si="259"/>
        <v>0</v>
      </c>
      <c r="Y2799">
        <f t="shared" si="260"/>
        <v>0</v>
      </c>
      <c r="Z2799">
        <f t="shared" si="261"/>
        <v>0</v>
      </c>
      <c r="AA2799">
        <f t="shared" si="262"/>
        <v>0</v>
      </c>
      <c r="AB2799">
        <f t="shared" si="263"/>
        <v>0</v>
      </c>
      <c r="AC2799">
        <v>54.7</v>
      </c>
    </row>
    <row r="2800" spans="1:29" x14ac:dyDescent="0.25">
      <c r="A2800" t="s">
        <v>25</v>
      </c>
      <c r="B2800" t="s">
        <v>94</v>
      </c>
      <c r="C2800">
        <v>2005</v>
      </c>
      <c r="D2800" t="s">
        <v>24</v>
      </c>
      <c r="E2800">
        <v>128</v>
      </c>
      <c r="F2800">
        <v>1</v>
      </c>
      <c r="G2800">
        <v>4.7</v>
      </c>
      <c r="H2800">
        <v>9.4448754150000003</v>
      </c>
      <c r="I2800">
        <v>79</v>
      </c>
      <c r="J2800">
        <v>1356</v>
      </c>
      <c r="K2800">
        <v>48.6</v>
      </c>
      <c r="L2800">
        <v>1</v>
      </c>
      <c r="M2800">
        <v>82</v>
      </c>
      <c r="N2800">
        <v>8.6</v>
      </c>
      <c r="O2800">
        <v>82</v>
      </c>
      <c r="P2800">
        <v>0.1</v>
      </c>
      <c r="Q2800">
        <v>153.57521</v>
      </c>
      <c r="R2800">
        <v>419</v>
      </c>
      <c r="S2800">
        <v>2.8</v>
      </c>
      <c r="T2800">
        <v>2.9</v>
      </c>
      <c r="U2800">
        <v>0.70299999999999996</v>
      </c>
      <c r="V2800">
        <v>12.2</v>
      </c>
      <c r="W2800">
        <f t="shared" si="258"/>
        <v>0</v>
      </c>
      <c r="X2800">
        <f t="shared" si="259"/>
        <v>1</v>
      </c>
      <c r="Y2800">
        <f t="shared" si="260"/>
        <v>0</v>
      </c>
      <c r="Z2800">
        <f t="shared" si="261"/>
        <v>0</v>
      </c>
      <c r="AA2800">
        <f t="shared" si="262"/>
        <v>0</v>
      </c>
      <c r="AB2800">
        <f t="shared" si="263"/>
        <v>0</v>
      </c>
      <c r="AC2800">
        <v>73.900000000000006</v>
      </c>
    </row>
    <row r="2801" spans="1:29" x14ac:dyDescent="0.25">
      <c r="A2801" t="s">
        <v>32</v>
      </c>
      <c r="B2801" t="s">
        <v>44</v>
      </c>
      <c r="C2801">
        <v>2006</v>
      </c>
      <c r="D2801" t="s">
        <v>24</v>
      </c>
      <c r="E2801">
        <v>115</v>
      </c>
      <c r="F2801">
        <v>0</v>
      </c>
      <c r="G2801">
        <v>8.39</v>
      </c>
      <c r="H2801">
        <v>181.50008560000001</v>
      </c>
      <c r="I2801">
        <v>84</v>
      </c>
      <c r="J2801">
        <v>0</v>
      </c>
      <c r="K2801">
        <v>47.7</v>
      </c>
      <c r="L2801">
        <v>0</v>
      </c>
      <c r="M2801">
        <v>85</v>
      </c>
      <c r="N2801">
        <v>5.27</v>
      </c>
      <c r="O2801">
        <v>84</v>
      </c>
      <c r="P2801">
        <v>0.1</v>
      </c>
      <c r="Q2801">
        <v>15646.5591</v>
      </c>
      <c r="S2801">
        <v>4</v>
      </c>
      <c r="T2801">
        <v>3.9</v>
      </c>
      <c r="U2801">
        <v>0.76600000000000001</v>
      </c>
      <c r="V2801">
        <v>14.8</v>
      </c>
      <c r="W2801">
        <f t="shared" si="258"/>
        <v>0</v>
      </c>
      <c r="X2801">
        <f t="shared" si="259"/>
        <v>0</v>
      </c>
      <c r="Y2801">
        <f t="shared" si="260"/>
        <v>0</v>
      </c>
      <c r="Z2801">
        <f t="shared" si="261"/>
        <v>0</v>
      </c>
      <c r="AA2801">
        <f t="shared" si="262"/>
        <v>0</v>
      </c>
      <c r="AB2801">
        <f t="shared" si="263"/>
        <v>0</v>
      </c>
      <c r="AC2801">
        <v>74.099999999999994</v>
      </c>
    </row>
    <row r="2802" spans="1:29" x14ac:dyDescent="0.25">
      <c r="A2802" t="s">
        <v>27</v>
      </c>
      <c r="B2802" t="s">
        <v>156</v>
      </c>
      <c r="C2802">
        <v>2000</v>
      </c>
      <c r="D2802" t="s">
        <v>37</v>
      </c>
      <c r="E2802">
        <v>85</v>
      </c>
      <c r="F2802">
        <v>0</v>
      </c>
      <c r="G2802">
        <v>5.67</v>
      </c>
      <c r="H2802">
        <v>6191.2119080000002</v>
      </c>
      <c r="J2802">
        <v>0</v>
      </c>
      <c r="K2802">
        <v>53.3</v>
      </c>
      <c r="L2802">
        <v>0</v>
      </c>
      <c r="M2802">
        <v>91</v>
      </c>
      <c r="N2802">
        <v>8.27</v>
      </c>
      <c r="O2802">
        <v>9</v>
      </c>
      <c r="P2802">
        <v>0.1</v>
      </c>
      <c r="Q2802">
        <v>38146.715389999998</v>
      </c>
      <c r="R2802">
        <v>449967</v>
      </c>
      <c r="S2802">
        <v>0.8</v>
      </c>
      <c r="T2802">
        <v>0.7</v>
      </c>
      <c r="U2802">
        <v>0.91100000000000003</v>
      </c>
      <c r="V2802">
        <v>17.100000000000001</v>
      </c>
      <c r="W2802">
        <f t="shared" si="258"/>
        <v>0</v>
      </c>
      <c r="X2802">
        <f t="shared" si="259"/>
        <v>0</v>
      </c>
      <c r="Y2802">
        <f t="shared" si="260"/>
        <v>0</v>
      </c>
      <c r="Z2802">
        <f t="shared" si="261"/>
        <v>0</v>
      </c>
      <c r="AA2802">
        <f t="shared" si="262"/>
        <v>1</v>
      </c>
      <c r="AB2802">
        <f t="shared" si="263"/>
        <v>1</v>
      </c>
      <c r="AC2802">
        <v>78.5</v>
      </c>
    </row>
    <row r="2803" spans="1:29" x14ac:dyDescent="0.25">
      <c r="A2803" t="s">
        <v>27</v>
      </c>
      <c r="B2803" t="s">
        <v>135</v>
      </c>
      <c r="C2803">
        <v>2000</v>
      </c>
      <c r="D2803" t="s">
        <v>37</v>
      </c>
      <c r="E2803">
        <v>8</v>
      </c>
      <c r="F2803">
        <v>0</v>
      </c>
      <c r="G2803">
        <v>5.59</v>
      </c>
      <c r="H2803">
        <v>134.35472530000001</v>
      </c>
      <c r="J2803">
        <v>2</v>
      </c>
      <c r="K2803">
        <v>62.3</v>
      </c>
      <c r="L2803">
        <v>0</v>
      </c>
      <c r="M2803">
        <v>94</v>
      </c>
      <c r="N2803">
        <v>6.83</v>
      </c>
      <c r="O2803">
        <v>94</v>
      </c>
      <c r="P2803">
        <v>0.1</v>
      </c>
      <c r="Q2803">
        <v>1139.5651</v>
      </c>
      <c r="R2803">
        <v>3987</v>
      </c>
      <c r="S2803">
        <v>0.8</v>
      </c>
      <c r="T2803">
        <v>0.7</v>
      </c>
      <c r="U2803">
        <v>0.77900000000000003</v>
      </c>
      <c r="V2803">
        <v>13.8</v>
      </c>
      <c r="W2803">
        <f t="shared" si="258"/>
        <v>0</v>
      </c>
      <c r="X2803">
        <f t="shared" si="259"/>
        <v>0</v>
      </c>
      <c r="Y2803">
        <f t="shared" si="260"/>
        <v>0</v>
      </c>
      <c r="Z2803">
        <f t="shared" si="261"/>
        <v>0</v>
      </c>
      <c r="AA2803">
        <f t="shared" si="262"/>
        <v>1</v>
      </c>
      <c r="AB2803">
        <f t="shared" si="263"/>
        <v>1</v>
      </c>
      <c r="AC2803">
        <v>77.5</v>
      </c>
    </row>
    <row r="2804" spans="1:29" x14ac:dyDescent="0.25">
      <c r="A2804" t="s">
        <v>29</v>
      </c>
      <c r="B2804" t="s">
        <v>79</v>
      </c>
      <c r="C2804">
        <v>2013</v>
      </c>
      <c r="D2804" t="s">
        <v>24</v>
      </c>
      <c r="E2804">
        <v>256</v>
      </c>
      <c r="F2804">
        <v>1</v>
      </c>
      <c r="G2804">
        <v>0.53</v>
      </c>
      <c r="H2804">
        <v>229.44100950000001</v>
      </c>
      <c r="I2804">
        <v>82</v>
      </c>
      <c r="J2804">
        <v>28</v>
      </c>
      <c r="K2804">
        <v>33.799999999999997</v>
      </c>
      <c r="L2804">
        <v>2</v>
      </c>
      <c r="M2804">
        <v>82</v>
      </c>
      <c r="N2804">
        <v>9.14</v>
      </c>
      <c r="O2804">
        <v>82</v>
      </c>
      <c r="P2804">
        <v>2.1</v>
      </c>
      <c r="Q2804">
        <v>1622.637974</v>
      </c>
      <c r="R2804">
        <v>896688</v>
      </c>
      <c r="S2804">
        <v>5.6</v>
      </c>
      <c r="T2804">
        <v>5.4</v>
      </c>
      <c r="U2804">
        <v>0.46400000000000002</v>
      </c>
      <c r="V2804">
        <v>6.3</v>
      </c>
      <c r="W2804">
        <f t="shared" si="258"/>
        <v>1</v>
      </c>
      <c r="X2804">
        <f t="shared" si="259"/>
        <v>0</v>
      </c>
      <c r="Y2804">
        <f t="shared" si="260"/>
        <v>0</v>
      </c>
      <c r="Z2804">
        <f t="shared" si="261"/>
        <v>0</v>
      </c>
      <c r="AA2804">
        <f t="shared" si="262"/>
        <v>0</v>
      </c>
      <c r="AB2804">
        <f t="shared" si="263"/>
        <v>0</v>
      </c>
      <c r="AC2804">
        <v>62.7</v>
      </c>
    </row>
    <row r="2805" spans="1:29" x14ac:dyDescent="0.25">
      <c r="A2805" t="s">
        <v>27</v>
      </c>
      <c r="B2805" t="s">
        <v>90</v>
      </c>
      <c r="C2805">
        <v>2004</v>
      </c>
      <c r="D2805" t="s">
        <v>24</v>
      </c>
      <c r="E2805">
        <v>12</v>
      </c>
      <c r="F2805">
        <v>0</v>
      </c>
      <c r="G2805">
        <v>9.89</v>
      </c>
      <c r="H2805">
        <v>4508.8061850000004</v>
      </c>
      <c r="J2805">
        <v>0</v>
      </c>
      <c r="K2805">
        <v>57.6</v>
      </c>
      <c r="L2805">
        <v>0</v>
      </c>
      <c r="M2805">
        <v>96</v>
      </c>
      <c r="N2805">
        <v>8.2100000000000009</v>
      </c>
      <c r="O2805">
        <v>98</v>
      </c>
      <c r="P2805">
        <v>0.1</v>
      </c>
      <c r="Q2805">
        <v>37636.111729999997</v>
      </c>
      <c r="R2805">
        <v>5228172</v>
      </c>
      <c r="S2805">
        <v>0.9</v>
      </c>
      <c r="T2805">
        <v>0.8</v>
      </c>
      <c r="U2805">
        <v>0.86899999999999999</v>
      </c>
      <c r="V2805">
        <v>18.3</v>
      </c>
      <c r="W2805">
        <f t="shared" si="258"/>
        <v>0</v>
      </c>
      <c r="X2805">
        <f t="shared" si="259"/>
        <v>0</v>
      </c>
      <c r="Y2805">
        <f t="shared" si="260"/>
        <v>0</v>
      </c>
      <c r="Z2805">
        <f t="shared" si="261"/>
        <v>0</v>
      </c>
      <c r="AA2805">
        <f t="shared" si="262"/>
        <v>1</v>
      </c>
      <c r="AB2805">
        <f t="shared" si="263"/>
        <v>0</v>
      </c>
      <c r="AC2805">
        <v>78.7</v>
      </c>
    </row>
    <row r="2806" spans="1:29" x14ac:dyDescent="0.25">
      <c r="A2806" t="s">
        <v>25</v>
      </c>
      <c r="B2806" t="s">
        <v>168</v>
      </c>
      <c r="C2806">
        <v>2013</v>
      </c>
      <c r="D2806" t="s">
        <v>24</v>
      </c>
      <c r="E2806">
        <v>68</v>
      </c>
      <c r="F2806">
        <v>1</v>
      </c>
      <c r="G2806">
        <v>9.33</v>
      </c>
      <c r="H2806">
        <v>0</v>
      </c>
      <c r="I2806">
        <v>99</v>
      </c>
      <c r="J2806">
        <v>107</v>
      </c>
      <c r="K2806">
        <v>3.8</v>
      </c>
      <c r="L2806">
        <v>2</v>
      </c>
      <c r="M2806">
        <v>99</v>
      </c>
      <c r="N2806">
        <v>7.2</v>
      </c>
      <c r="O2806">
        <v>99</v>
      </c>
      <c r="P2806">
        <v>0.1</v>
      </c>
      <c r="S2806">
        <v>1.5</v>
      </c>
      <c r="T2806">
        <v>1</v>
      </c>
      <c r="W2806">
        <f t="shared" si="258"/>
        <v>0</v>
      </c>
      <c r="X2806">
        <f t="shared" si="259"/>
        <v>1</v>
      </c>
      <c r="Y2806">
        <f t="shared" si="260"/>
        <v>0</v>
      </c>
      <c r="Z2806">
        <f t="shared" si="261"/>
        <v>0</v>
      </c>
      <c r="AA2806">
        <f t="shared" si="262"/>
        <v>0</v>
      </c>
      <c r="AB2806">
        <f t="shared" si="263"/>
        <v>0</v>
      </c>
      <c r="AC2806">
        <v>81.7</v>
      </c>
    </row>
    <row r="2807" spans="1:29" x14ac:dyDescent="0.25">
      <c r="A2807" t="s">
        <v>27</v>
      </c>
      <c r="B2807" t="s">
        <v>105</v>
      </c>
      <c r="C2807">
        <v>2005</v>
      </c>
      <c r="D2807" t="s">
        <v>37</v>
      </c>
      <c r="E2807">
        <v>182</v>
      </c>
      <c r="F2807">
        <v>1</v>
      </c>
      <c r="G2807">
        <v>12.94</v>
      </c>
      <c r="H2807">
        <v>1317.08348</v>
      </c>
      <c r="J2807">
        <v>2</v>
      </c>
      <c r="K2807">
        <v>58.8</v>
      </c>
      <c r="L2807">
        <v>1</v>
      </c>
      <c r="M2807">
        <v>99</v>
      </c>
      <c r="N2807">
        <v>8.2799999999999994</v>
      </c>
      <c r="O2807">
        <v>99</v>
      </c>
      <c r="P2807">
        <v>0.1</v>
      </c>
      <c r="Q2807">
        <v>11161.724410000001</v>
      </c>
      <c r="R2807">
        <v>18765</v>
      </c>
      <c r="S2807">
        <v>2</v>
      </c>
      <c r="T2807">
        <v>2</v>
      </c>
      <c r="U2807">
        <v>0.79500000000000004</v>
      </c>
      <c r="V2807">
        <v>15</v>
      </c>
      <c r="W2807">
        <f t="shared" si="258"/>
        <v>0</v>
      </c>
      <c r="X2807">
        <f t="shared" si="259"/>
        <v>0</v>
      </c>
      <c r="Y2807">
        <f t="shared" si="260"/>
        <v>0</v>
      </c>
      <c r="Z2807">
        <f t="shared" si="261"/>
        <v>0</v>
      </c>
      <c r="AA2807">
        <f t="shared" si="262"/>
        <v>1</v>
      </c>
      <c r="AB2807">
        <f t="shared" si="263"/>
        <v>1</v>
      </c>
      <c r="AC2807">
        <v>72.900000000000006</v>
      </c>
    </row>
    <row r="2808" spans="1:29" x14ac:dyDescent="0.25">
      <c r="A2808" t="s">
        <v>29</v>
      </c>
      <c r="B2808" t="s">
        <v>126</v>
      </c>
      <c r="C2808">
        <v>2007</v>
      </c>
      <c r="D2808" t="s">
        <v>24</v>
      </c>
      <c r="E2808">
        <v>286</v>
      </c>
      <c r="F2808">
        <v>10</v>
      </c>
      <c r="G2808">
        <v>4.03</v>
      </c>
      <c r="H2808">
        <v>3.6868992870000001</v>
      </c>
      <c r="J2808">
        <v>1</v>
      </c>
      <c r="K2808">
        <v>22.9</v>
      </c>
      <c r="L2808">
        <v>14</v>
      </c>
      <c r="M2808">
        <v>67</v>
      </c>
      <c r="N2808">
        <v>1.24</v>
      </c>
      <c r="O2808">
        <v>65</v>
      </c>
      <c r="P2808">
        <v>2.8</v>
      </c>
      <c r="Q2808">
        <v>21.373329200000001</v>
      </c>
      <c r="R2808">
        <v>3512932</v>
      </c>
      <c r="S2808">
        <v>7.9</v>
      </c>
      <c r="T2808">
        <v>7.8</v>
      </c>
      <c r="U2808">
        <v>0.38300000000000001</v>
      </c>
      <c r="V2808">
        <v>9.9</v>
      </c>
      <c r="W2808">
        <f t="shared" si="258"/>
        <v>1</v>
      </c>
      <c r="X2808">
        <f t="shared" si="259"/>
        <v>0</v>
      </c>
      <c r="Y2808">
        <f t="shared" si="260"/>
        <v>0</v>
      </c>
      <c r="Z2808">
        <f t="shared" si="261"/>
        <v>0</v>
      </c>
      <c r="AA2808">
        <f t="shared" si="262"/>
        <v>0</v>
      </c>
      <c r="AB2808">
        <f t="shared" si="263"/>
        <v>0</v>
      </c>
      <c r="AC2808">
        <v>57.9</v>
      </c>
    </row>
    <row r="2809" spans="1:29" x14ac:dyDescent="0.25">
      <c r="A2809" t="s">
        <v>32</v>
      </c>
      <c r="B2809" t="s">
        <v>84</v>
      </c>
      <c r="C2809">
        <v>2009</v>
      </c>
      <c r="D2809" t="s">
        <v>24</v>
      </c>
      <c r="E2809">
        <v>23</v>
      </c>
      <c r="F2809">
        <v>2</v>
      </c>
      <c r="G2809">
        <v>2.5499999999999998</v>
      </c>
      <c r="H2809">
        <v>416.43383990000001</v>
      </c>
      <c r="I2809">
        <v>91</v>
      </c>
      <c r="J2809">
        <v>0</v>
      </c>
      <c r="K2809">
        <v>52.1</v>
      </c>
      <c r="L2809">
        <v>2</v>
      </c>
      <c r="M2809">
        <v>91</v>
      </c>
      <c r="N2809">
        <v>6.83</v>
      </c>
      <c r="O2809">
        <v>91</v>
      </c>
      <c r="P2809">
        <v>0.3</v>
      </c>
      <c r="Q2809">
        <v>3366.482133</v>
      </c>
      <c r="R2809">
        <v>6137276</v>
      </c>
      <c r="S2809">
        <v>1.7</v>
      </c>
      <c r="T2809">
        <v>1.6</v>
      </c>
      <c r="U2809">
        <v>0.66200000000000003</v>
      </c>
      <c r="V2809">
        <v>12.8</v>
      </c>
      <c r="W2809">
        <f t="shared" si="258"/>
        <v>0</v>
      </c>
      <c r="X2809">
        <f t="shared" si="259"/>
        <v>0</v>
      </c>
      <c r="Y2809">
        <f t="shared" si="260"/>
        <v>0</v>
      </c>
      <c r="Z2809">
        <f t="shared" si="261"/>
        <v>0</v>
      </c>
      <c r="AA2809">
        <f t="shared" si="262"/>
        <v>0</v>
      </c>
      <c r="AB2809">
        <f t="shared" si="263"/>
        <v>0</v>
      </c>
      <c r="AC2809">
        <v>71.400000000000006</v>
      </c>
    </row>
    <row r="2810" spans="1:29" x14ac:dyDescent="0.25">
      <c r="A2810" t="s">
        <v>27</v>
      </c>
      <c r="B2810" t="s">
        <v>111</v>
      </c>
      <c r="C2810">
        <v>2001</v>
      </c>
      <c r="D2810" t="s">
        <v>37</v>
      </c>
      <c r="E2810">
        <v>89</v>
      </c>
      <c r="F2810">
        <v>0</v>
      </c>
      <c r="G2810">
        <v>14.27</v>
      </c>
      <c r="H2810">
        <v>4264.5792030000002</v>
      </c>
      <c r="J2810">
        <v>241</v>
      </c>
      <c r="K2810">
        <v>52.2</v>
      </c>
      <c r="L2810">
        <v>0</v>
      </c>
      <c r="M2810">
        <v>84</v>
      </c>
      <c r="N2810">
        <v>6.6</v>
      </c>
      <c r="O2810">
        <v>84</v>
      </c>
      <c r="P2810">
        <v>0.1</v>
      </c>
      <c r="Q2810">
        <v>28223.55528</v>
      </c>
      <c r="R2810">
        <v>3866243</v>
      </c>
      <c r="S2810">
        <v>0.3</v>
      </c>
      <c r="T2810">
        <v>0.3</v>
      </c>
      <c r="U2810">
        <v>0.85699999999999998</v>
      </c>
      <c r="V2810">
        <v>16.399999999999999</v>
      </c>
      <c r="W2810">
        <f t="shared" si="258"/>
        <v>0</v>
      </c>
      <c r="X2810">
        <f t="shared" si="259"/>
        <v>0</v>
      </c>
      <c r="Y2810">
        <f t="shared" si="260"/>
        <v>0</v>
      </c>
      <c r="Z2810">
        <f t="shared" si="261"/>
        <v>0</v>
      </c>
      <c r="AA2810">
        <f t="shared" si="262"/>
        <v>1</v>
      </c>
      <c r="AB2810">
        <f t="shared" si="263"/>
        <v>1</v>
      </c>
      <c r="AC2810">
        <v>77</v>
      </c>
    </row>
    <row r="2811" spans="1:29" x14ac:dyDescent="0.25">
      <c r="A2811" t="s">
        <v>27</v>
      </c>
      <c r="B2811" t="s">
        <v>181</v>
      </c>
      <c r="C2811">
        <v>2007</v>
      </c>
      <c r="D2811" t="s">
        <v>24</v>
      </c>
      <c r="E2811">
        <v>132</v>
      </c>
      <c r="F2811">
        <v>1</v>
      </c>
      <c r="G2811">
        <v>9.3000000000000007</v>
      </c>
      <c r="H2811">
        <v>772.87003530000004</v>
      </c>
      <c r="I2811">
        <v>99</v>
      </c>
      <c r="J2811">
        <v>201</v>
      </c>
      <c r="K2811">
        <v>55.1</v>
      </c>
      <c r="L2811">
        <v>1</v>
      </c>
      <c r="M2811">
        <v>93</v>
      </c>
      <c r="N2811">
        <v>1.2</v>
      </c>
      <c r="O2811">
        <v>94</v>
      </c>
      <c r="P2811">
        <v>0.1</v>
      </c>
      <c r="Q2811">
        <v>5458.1217180000003</v>
      </c>
      <c r="R2811">
        <v>7381579</v>
      </c>
      <c r="S2811">
        <v>2.4</v>
      </c>
      <c r="T2811">
        <v>2.4</v>
      </c>
      <c r="U2811">
        <v>0.74299999999999999</v>
      </c>
      <c r="V2811">
        <v>13.5</v>
      </c>
      <c r="W2811">
        <f t="shared" si="258"/>
        <v>0</v>
      </c>
      <c r="X2811">
        <f t="shared" si="259"/>
        <v>0</v>
      </c>
      <c r="Y2811">
        <f t="shared" si="260"/>
        <v>0</v>
      </c>
      <c r="Z2811">
        <f t="shared" si="261"/>
        <v>0</v>
      </c>
      <c r="AA2811">
        <f t="shared" si="262"/>
        <v>1</v>
      </c>
      <c r="AB2811">
        <f t="shared" si="263"/>
        <v>0</v>
      </c>
      <c r="AC2811">
        <v>73.8</v>
      </c>
    </row>
    <row r="2812" spans="1:29" x14ac:dyDescent="0.25">
      <c r="A2812" t="s">
        <v>25</v>
      </c>
      <c r="B2812" t="s">
        <v>192</v>
      </c>
      <c r="C2812">
        <v>2006</v>
      </c>
      <c r="D2812" t="s">
        <v>24</v>
      </c>
      <c r="E2812">
        <v>145</v>
      </c>
      <c r="F2812">
        <v>4</v>
      </c>
      <c r="G2812">
        <v>1.96</v>
      </c>
      <c r="H2812">
        <v>120.24717130000001</v>
      </c>
      <c r="I2812">
        <v>98</v>
      </c>
      <c r="J2812">
        <v>0</v>
      </c>
      <c r="K2812">
        <v>17.2</v>
      </c>
      <c r="L2812">
        <v>5</v>
      </c>
      <c r="M2812">
        <v>98</v>
      </c>
      <c r="N2812">
        <v>4.5999999999999996</v>
      </c>
      <c r="O2812">
        <v>98</v>
      </c>
      <c r="P2812">
        <v>0.1</v>
      </c>
      <c r="Q2812">
        <v>1448.7610999999999</v>
      </c>
      <c r="R2812">
        <v>1952</v>
      </c>
      <c r="S2812">
        <v>15.4</v>
      </c>
      <c r="T2812">
        <v>15.5</v>
      </c>
      <c r="U2812">
        <v>0.71799999999999997</v>
      </c>
      <c r="V2812">
        <v>13.1</v>
      </c>
      <c r="W2812">
        <f t="shared" si="258"/>
        <v>0</v>
      </c>
      <c r="X2812">
        <f t="shared" si="259"/>
        <v>1</v>
      </c>
      <c r="Y2812">
        <f t="shared" si="260"/>
        <v>0</v>
      </c>
      <c r="Z2812">
        <f t="shared" si="261"/>
        <v>0</v>
      </c>
      <c r="AA2812">
        <f t="shared" si="262"/>
        <v>0</v>
      </c>
      <c r="AB2812">
        <f t="shared" si="263"/>
        <v>0</v>
      </c>
      <c r="AC2812">
        <v>73.8</v>
      </c>
    </row>
    <row r="2813" spans="1:29" x14ac:dyDescent="0.25">
      <c r="A2813" t="s">
        <v>27</v>
      </c>
      <c r="B2813" t="s">
        <v>156</v>
      </c>
      <c r="C2813">
        <v>2012</v>
      </c>
      <c r="D2813" t="s">
        <v>37</v>
      </c>
      <c r="E2813">
        <v>61</v>
      </c>
      <c r="F2813">
        <v>0</v>
      </c>
      <c r="G2813">
        <v>6.21</v>
      </c>
      <c r="H2813">
        <v>2094.1909599999999</v>
      </c>
      <c r="J2813">
        <v>4</v>
      </c>
      <c r="K2813">
        <v>59.8</v>
      </c>
      <c r="L2813">
        <v>0</v>
      </c>
      <c r="M2813">
        <v>95</v>
      </c>
      <c r="N2813">
        <v>9.16</v>
      </c>
      <c r="O2813">
        <v>95</v>
      </c>
      <c r="P2813">
        <v>0.1</v>
      </c>
      <c r="Q2813">
        <v>11563.727000000001</v>
      </c>
      <c r="R2813">
        <v>518573</v>
      </c>
      <c r="S2813">
        <v>0.7</v>
      </c>
      <c r="T2813">
        <v>0.7</v>
      </c>
      <c r="U2813">
        <v>0.94099999999999995</v>
      </c>
      <c r="V2813">
        <v>17.600000000000001</v>
      </c>
      <c r="W2813">
        <f t="shared" si="258"/>
        <v>0</v>
      </c>
      <c r="X2813">
        <f t="shared" si="259"/>
        <v>0</v>
      </c>
      <c r="Y2813">
        <f t="shared" si="260"/>
        <v>0</v>
      </c>
      <c r="Z2813">
        <f t="shared" si="261"/>
        <v>0</v>
      </c>
      <c r="AA2813">
        <f t="shared" si="262"/>
        <v>1</v>
      </c>
      <c r="AB2813">
        <f t="shared" si="263"/>
        <v>1</v>
      </c>
      <c r="AC2813">
        <v>81.3</v>
      </c>
    </row>
    <row r="2814" spans="1:29" x14ac:dyDescent="0.25">
      <c r="A2814" t="s">
        <v>25</v>
      </c>
      <c r="B2814" t="s">
        <v>200</v>
      </c>
      <c r="C2814">
        <v>2002</v>
      </c>
      <c r="D2814" t="s">
        <v>24</v>
      </c>
      <c r="E2814">
        <v>192</v>
      </c>
      <c r="F2814">
        <v>16</v>
      </c>
      <c r="G2814">
        <v>5.93</v>
      </c>
      <c r="H2814">
        <v>27.638103040000001</v>
      </c>
      <c r="I2814">
        <v>95</v>
      </c>
      <c r="J2814">
        <v>10315</v>
      </c>
      <c r="K2814">
        <v>2.2000000000000002</v>
      </c>
      <c r="L2814">
        <v>19</v>
      </c>
      <c r="M2814">
        <v>97</v>
      </c>
      <c r="N2814">
        <v>3.7</v>
      </c>
      <c r="O2814">
        <v>96</v>
      </c>
      <c r="P2814">
        <v>0.7</v>
      </c>
      <c r="Q2814">
        <v>296.54617000000002</v>
      </c>
      <c r="R2814">
        <v>6473164</v>
      </c>
      <c r="S2814">
        <v>9.1999999999999993</v>
      </c>
      <c r="T2814">
        <v>9.5</v>
      </c>
      <c r="U2814">
        <v>0.65700000000000003</v>
      </c>
      <c r="V2814">
        <v>11.5</v>
      </c>
      <c r="W2814">
        <f t="shared" si="258"/>
        <v>0</v>
      </c>
      <c r="X2814">
        <f t="shared" si="259"/>
        <v>1</v>
      </c>
      <c r="Y2814">
        <f t="shared" si="260"/>
        <v>0</v>
      </c>
      <c r="Z2814">
        <f t="shared" si="261"/>
        <v>0</v>
      </c>
      <c r="AA2814">
        <f t="shared" si="262"/>
        <v>0</v>
      </c>
      <c r="AB2814">
        <f t="shared" si="263"/>
        <v>0</v>
      </c>
      <c r="AC2814">
        <v>71.400000000000006</v>
      </c>
    </row>
    <row r="2815" spans="1:29" x14ac:dyDescent="0.25">
      <c r="A2815" t="s">
        <v>25</v>
      </c>
      <c r="B2815" t="s">
        <v>220</v>
      </c>
      <c r="C2815">
        <v>2006</v>
      </c>
      <c r="D2815" t="s">
        <v>24</v>
      </c>
      <c r="E2815">
        <v>136</v>
      </c>
      <c r="F2815">
        <v>28</v>
      </c>
      <c r="G2815">
        <v>2.56</v>
      </c>
      <c r="H2815">
        <v>0</v>
      </c>
      <c r="I2815">
        <v>93</v>
      </c>
      <c r="J2815">
        <v>1978</v>
      </c>
      <c r="K2815">
        <v>11.8</v>
      </c>
      <c r="L2815">
        <v>35</v>
      </c>
      <c r="M2815">
        <v>94</v>
      </c>
      <c r="N2815">
        <v>5.56</v>
      </c>
      <c r="O2815">
        <v>94</v>
      </c>
      <c r="P2815">
        <v>0.2</v>
      </c>
      <c r="S2815">
        <v>15.1</v>
      </c>
      <c r="T2815">
        <v>15.9</v>
      </c>
      <c r="U2815">
        <v>0.61799999999999999</v>
      </c>
      <c r="V2815">
        <v>11.3</v>
      </c>
      <c r="W2815">
        <f t="shared" si="258"/>
        <v>0</v>
      </c>
      <c r="X2815">
        <f t="shared" si="259"/>
        <v>1</v>
      </c>
      <c r="Y2815">
        <f t="shared" si="260"/>
        <v>0</v>
      </c>
      <c r="Z2815">
        <f t="shared" si="261"/>
        <v>0</v>
      </c>
      <c r="AA2815">
        <f t="shared" si="262"/>
        <v>0</v>
      </c>
      <c r="AB2815">
        <f t="shared" si="263"/>
        <v>0</v>
      </c>
      <c r="AC2815">
        <v>74.599999999999994</v>
      </c>
    </row>
    <row r="2816" spans="1:29" x14ac:dyDescent="0.25">
      <c r="A2816" t="s">
        <v>29</v>
      </c>
      <c r="B2816" t="s">
        <v>92</v>
      </c>
      <c r="C2816">
        <v>2015</v>
      </c>
      <c r="D2816" t="s">
        <v>24</v>
      </c>
      <c r="E2816">
        <v>229</v>
      </c>
      <c r="F2816">
        <v>2</v>
      </c>
      <c r="H2816">
        <v>0</v>
      </c>
      <c r="I2816">
        <v>8</v>
      </c>
      <c r="J2816">
        <v>27</v>
      </c>
      <c r="K2816">
        <v>36.299999999999997</v>
      </c>
      <c r="L2816">
        <v>3</v>
      </c>
      <c r="M2816">
        <v>79</v>
      </c>
      <c r="O2816">
        <v>8</v>
      </c>
      <c r="P2816">
        <v>2.7</v>
      </c>
      <c r="Q2816">
        <v>7388.984144</v>
      </c>
      <c r="R2816">
        <v>193175</v>
      </c>
      <c r="S2816">
        <v>6.1</v>
      </c>
      <c r="T2816">
        <v>5.9</v>
      </c>
      <c r="U2816">
        <v>0.69399999999999995</v>
      </c>
      <c r="V2816">
        <v>12.6</v>
      </c>
      <c r="W2816">
        <f t="shared" si="258"/>
        <v>1</v>
      </c>
      <c r="X2816">
        <f t="shared" si="259"/>
        <v>0</v>
      </c>
      <c r="Y2816">
        <f t="shared" si="260"/>
        <v>0</v>
      </c>
      <c r="Z2816">
        <f t="shared" si="261"/>
        <v>0</v>
      </c>
      <c r="AA2816">
        <f t="shared" si="262"/>
        <v>0</v>
      </c>
      <c r="AB2816">
        <f t="shared" si="263"/>
        <v>0</v>
      </c>
      <c r="AC2816">
        <v>66</v>
      </c>
    </row>
    <row r="2817" spans="1:29" x14ac:dyDescent="0.25">
      <c r="A2817" t="s">
        <v>27</v>
      </c>
      <c r="B2817" t="s">
        <v>91</v>
      </c>
      <c r="C2817">
        <v>2007</v>
      </c>
      <c r="D2817" t="s">
        <v>24</v>
      </c>
      <c r="E2817">
        <v>89</v>
      </c>
      <c r="F2817">
        <v>3</v>
      </c>
      <c r="G2817">
        <v>12.2</v>
      </c>
      <c r="H2817">
        <v>64.737148939999997</v>
      </c>
      <c r="I2817">
        <v>42</v>
      </c>
      <c r="J2817">
        <v>39</v>
      </c>
      <c r="K2817">
        <v>58.6</v>
      </c>
      <c r="L2817">
        <v>3</v>
      </c>
      <c r="M2817">
        <v>99</v>
      </c>
      <c r="N2817">
        <v>1.45</v>
      </c>
      <c r="O2817">
        <v>98</v>
      </c>
      <c r="P2817">
        <v>0.1</v>
      </c>
      <c r="Q2817">
        <v>416.58397000000002</v>
      </c>
      <c r="R2817">
        <v>6416229</v>
      </c>
      <c r="S2817">
        <v>0.6</v>
      </c>
      <c r="T2817">
        <v>0.6</v>
      </c>
      <c r="U2817">
        <v>0.873</v>
      </c>
      <c r="V2817">
        <v>16.100000000000001</v>
      </c>
      <c r="W2817">
        <f t="shared" si="258"/>
        <v>0</v>
      </c>
      <c r="X2817">
        <f t="shared" si="259"/>
        <v>0</v>
      </c>
      <c r="Y2817">
        <f t="shared" si="260"/>
        <v>0</v>
      </c>
      <c r="Z2817">
        <f t="shared" si="261"/>
        <v>0</v>
      </c>
      <c r="AA2817">
        <f t="shared" si="262"/>
        <v>1</v>
      </c>
      <c r="AB2817">
        <f t="shared" si="263"/>
        <v>0</v>
      </c>
      <c r="AC2817">
        <v>89</v>
      </c>
    </row>
    <row r="2818" spans="1:29" x14ac:dyDescent="0.25">
      <c r="A2818" t="s">
        <v>25</v>
      </c>
      <c r="B2818" t="s">
        <v>40</v>
      </c>
      <c r="C2818">
        <v>2003</v>
      </c>
      <c r="D2818" t="s">
        <v>24</v>
      </c>
      <c r="E2818">
        <v>154</v>
      </c>
      <c r="F2818">
        <v>7</v>
      </c>
      <c r="G2818">
        <v>0.55000000000000004</v>
      </c>
      <c r="H2818">
        <v>42.414911830000001</v>
      </c>
      <c r="I2818">
        <v>51</v>
      </c>
      <c r="J2818">
        <v>1978</v>
      </c>
      <c r="K2818">
        <v>43.6</v>
      </c>
      <c r="L2818">
        <v>8</v>
      </c>
      <c r="M2818">
        <v>79</v>
      </c>
      <c r="N2818">
        <v>6.56</v>
      </c>
      <c r="O2818">
        <v>77</v>
      </c>
      <c r="P2818">
        <v>0.1</v>
      </c>
      <c r="Q2818">
        <v>883.64399649999996</v>
      </c>
      <c r="R2818">
        <v>82341</v>
      </c>
      <c r="S2818">
        <v>3</v>
      </c>
      <c r="T2818">
        <v>3</v>
      </c>
      <c r="U2818">
        <v>0.65900000000000003</v>
      </c>
      <c r="V2818">
        <v>10.8</v>
      </c>
      <c r="W2818">
        <f t="shared" si="258"/>
        <v>0</v>
      </c>
      <c r="X2818">
        <f t="shared" si="259"/>
        <v>1</v>
      </c>
      <c r="Y2818">
        <f t="shared" si="260"/>
        <v>0</v>
      </c>
      <c r="Z2818">
        <f t="shared" si="261"/>
        <v>0</v>
      </c>
      <c r="AA2818">
        <f t="shared" si="262"/>
        <v>0</v>
      </c>
      <c r="AB2818">
        <f t="shared" si="263"/>
        <v>0</v>
      </c>
      <c r="AC2818">
        <v>67.8</v>
      </c>
    </row>
    <row r="2819" spans="1:29" x14ac:dyDescent="0.25">
      <c r="A2819" t="s">
        <v>29</v>
      </c>
      <c r="B2819" t="s">
        <v>125</v>
      </c>
      <c r="C2819">
        <v>2015</v>
      </c>
      <c r="D2819" t="s">
        <v>24</v>
      </c>
      <c r="E2819">
        <v>484</v>
      </c>
      <c r="F2819">
        <v>4</v>
      </c>
      <c r="H2819">
        <v>0</v>
      </c>
      <c r="I2819">
        <v>93</v>
      </c>
      <c r="J2819">
        <v>0</v>
      </c>
      <c r="K2819">
        <v>32.6</v>
      </c>
      <c r="L2819">
        <v>6</v>
      </c>
      <c r="M2819">
        <v>9</v>
      </c>
      <c r="O2819">
        <v>93</v>
      </c>
      <c r="P2819">
        <v>9.3000000000000007</v>
      </c>
      <c r="Q2819">
        <v>173.82893000000001</v>
      </c>
      <c r="R2819">
        <v>2174645</v>
      </c>
      <c r="S2819">
        <v>5.5</v>
      </c>
      <c r="T2819">
        <v>5.3</v>
      </c>
      <c r="U2819">
        <v>0.495</v>
      </c>
      <c r="V2819">
        <v>10.7</v>
      </c>
      <c r="W2819">
        <f t="shared" ref="W2819:W2882" si="264">IF(A2819="Africa",1,0)</f>
        <v>1</v>
      </c>
      <c r="X2819">
        <f t="shared" ref="X2819:X2882" si="265">IF(A2819="Asia",1,0)</f>
        <v>0</v>
      </c>
      <c r="Y2819">
        <f t="shared" ref="Y2819:Y2882" si="266">IF(A2819="Oceania",1,0)</f>
        <v>0</v>
      </c>
      <c r="Z2819">
        <f t="shared" ref="Z2819:Z2882" si="267">IF(A2819="South America",1,0)</f>
        <v>0</v>
      </c>
      <c r="AA2819">
        <f t="shared" ref="AA2819:AA2882" si="268">IF(A2819="Europe",1,0)</f>
        <v>0</v>
      </c>
      <c r="AB2819">
        <f t="shared" ref="AB2819:AB2882" si="269">IF(D2819="Developed",1,0)</f>
        <v>0</v>
      </c>
      <c r="AC2819">
        <v>53.7</v>
      </c>
    </row>
    <row r="2820" spans="1:29" x14ac:dyDescent="0.25">
      <c r="A2820" t="s">
        <v>27</v>
      </c>
      <c r="B2820" t="s">
        <v>51</v>
      </c>
      <c r="C2820">
        <v>2004</v>
      </c>
      <c r="D2820" t="s">
        <v>24</v>
      </c>
      <c r="E2820">
        <v>99</v>
      </c>
      <c r="F2820">
        <v>0</v>
      </c>
      <c r="G2820">
        <v>4.25</v>
      </c>
      <c r="H2820">
        <v>3.4799188590000001</v>
      </c>
      <c r="I2820">
        <v>36</v>
      </c>
      <c r="J2820">
        <v>28</v>
      </c>
      <c r="K2820">
        <v>49.9</v>
      </c>
      <c r="L2820">
        <v>0</v>
      </c>
      <c r="M2820">
        <v>87</v>
      </c>
      <c r="N2820">
        <v>9.4</v>
      </c>
      <c r="O2820">
        <v>84</v>
      </c>
      <c r="P2820">
        <v>0.1</v>
      </c>
      <c r="Q2820">
        <v>265.64266099999998</v>
      </c>
      <c r="R2820">
        <v>3781287</v>
      </c>
      <c r="S2820">
        <v>3</v>
      </c>
      <c r="T2820">
        <v>3</v>
      </c>
      <c r="U2820">
        <v>0</v>
      </c>
      <c r="V2820">
        <v>12.3</v>
      </c>
      <c r="W2820">
        <f t="shared" si="264"/>
        <v>0</v>
      </c>
      <c r="X2820">
        <f t="shared" si="265"/>
        <v>0</v>
      </c>
      <c r="Y2820">
        <f t="shared" si="266"/>
        <v>0</v>
      </c>
      <c r="Z2820">
        <f t="shared" si="267"/>
        <v>0</v>
      </c>
      <c r="AA2820">
        <f t="shared" si="268"/>
        <v>1</v>
      </c>
      <c r="AB2820">
        <f t="shared" si="269"/>
        <v>0</v>
      </c>
      <c r="AC2820">
        <v>75.5</v>
      </c>
    </row>
    <row r="2821" spans="1:29" x14ac:dyDescent="0.25">
      <c r="A2821" t="s">
        <v>25</v>
      </c>
      <c r="B2821" t="s">
        <v>108</v>
      </c>
      <c r="C2821">
        <v>2011</v>
      </c>
      <c r="D2821" t="s">
        <v>24</v>
      </c>
      <c r="E2821">
        <v>185</v>
      </c>
      <c r="F2821">
        <v>134</v>
      </c>
      <c r="G2821">
        <v>0.08</v>
      </c>
      <c r="H2821">
        <v>211.87834040000001</v>
      </c>
      <c r="I2821">
        <v>81</v>
      </c>
      <c r="J2821">
        <v>21893</v>
      </c>
      <c r="K2821">
        <v>23.8</v>
      </c>
      <c r="L2821">
        <v>161</v>
      </c>
      <c r="M2821">
        <v>81</v>
      </c>
      <c r="N2821">
        <v>2.71</v>
      </c>
      <c r="O2821">
        <v>81</v>
      </c>
      <c r="P2821">
        <v>0.3</v>
      </c>
      <c r="Q2821">
        <v>3634.2768500000002</v>
      </c>
      <c r="R2821">
        <v>24577511</v>
      </c>
      <c r="S2821">
        <v>1.6</v>
      </c>
      <c r="T2821">
        <v>1.5</v>
      </c>
      <c r="U2821">
        <v>0.66200000000000003</v>
      </c>
      <c r="V2821">
        <v>12.3</v>
      </c>
      <c r="W2821">
        <f t="shared" si="264"/>
        <v>0</v>
      </c>
      <c r="X2821">
        <f t="shared" si="265"/>
        <v>1</v>
      </c>
      <c r="Y2821">
        <f t="shared" si="266"/>
        <v>0</v>
      </c>
      <c r="Z2821">
        <f t="shared" si="267"/>
        <v>0</v>
      </c>
      <c r="AA2821">
        <f t="shared" si="268"/>
        <v>0</v>
      </c>
      <c r="AB2821">
        <f t="shared" si="269"/>
        <v>0</v>
      </c>
      <c r="AC2821">
        <v>68.3</v>
      </c>
    </row>
    <row r="2822" spans="1:29" x14ac:dyDescent="0.25">
      <c r="A2822" t="s">
        <v>25</v>
      </c>
      <c r="B2822" t="s">
        <v>199</v>
      </c>
      <c r="C2822">
        <v>2007</v>
      </c>
      <c r="D2822" t="s">
        <v>24</v>
      </c>
      <c r="E2822">
        <v>181</v>
      </c>
      <c r="F2822">
        <v>10</v>
      </c>
      <c r="G2822">
        <v>0.35</v>
      </c>
      <c r="H2822">
        <v>2.2724049040000001</v>
      </c>
      <c r="I2822">
        <v>84</v>
      </c>
      <c r="J2822">
        <v>2</v>
      </c>
      <c r="K2822">
        <v>34.700000000000003</v>
      </c>
      <c r="L2822">
        <v>12</v>
      </c>
      <c r="M2822">
        <v>85</v>
      </c>
      <c r="N2822">
        <v>5.35</v>
      </c>
      <c r="O2822">
        <v>86</v>
      </c>
      <c r="P2822">
        <v>0.3</v>
      </c>
      <c r="Q2822">
        <v>52.359560000000002</v>
      </c>
      <c r="R2822">
        <v>7152385</v>
      </c>
      <c r="S2822">
        <v>3.8</v>
      </c>
      <c r="T2822">
        <v>3.8</v>
      </c>
      <c r="U2822">
        <v>0.58599999999999997</v>
      </c>
      <c r="V2822">
        <v>10.9</v>
      </c>
      <c r="W2822">
        <f t="shared" si="264"/>
        <v>0</v>
      </c>
      <c r="X2822">
        <f t="shared" si="265"/>
        <v>1</v>
      </c>
      <c r="Y2822">
        <f t="shared" si="266"/>
        <v>0</v>
      </c>
      <c r="Z2822">
        <f t="shared" si="267"/>
        <v>0</v>
      </c>
      <c r="AA2822">
        <f t="shared" si="268"/>
        <v>0</v>
      </c>
      <c r="AB2822">
        <f t="shared" si="269"/>
        <v>0</v>
      </c>
      <c r="AC2822">
        <v>66.099999999999994</v>
      </c>
    </row>
    <row r="2823" spans="1:29" x14ac:dyDescent="0.25">
      <c r="A2823" t="s">
        <v>29</v>
      </c>
      <c r="B2823" t="s">
        <v>134</v>
      </c>
      <c r="C2823">
        <v>2000</v>
      </c>
      <c r="D2823" t="s">
        <v>24</v>
      </c>
      <c r="E2823">
        <v>37</v>
      </c>
      <c r="F2823">
        <v>60</v>
      </c>
      <c r="G2823">
        <v>0.47</v>
      </c>
      <c r="H2823">
        <v>23.945071240000001</v>
      </c>
      <c r="J2823">
        <v>1578</v>
      </c>
      <c r="K2823">
        <v>15.6</v>
      </c>
      <c r="L2823">
        <v>111</v>
      </c>
      <c r="M2823">
        <v>53</v>
      </c>
      <c r="N2823">
        <v>6.29</v>
      </c>
      <c r="O2823">
        <v>43</v>
      </c>
      <c r="P2823">
        <v>2.5</v>
      </c>
      <c r="Q2823">
        <v>269.34838289999999</v>
      </c>
      <c r="R2823">
        <v>196769</v>
      </c>
      <c r="S2823">
        <v>11</v>
      </c>
      <c r="T2823">
        <v>1.9</v>
      </c>
      <c r="U2823">
        <v>0.29099999999999998</v>
      </c>
      <c r="V2823">
        <v>4.4000000000000004</v>
      </c>
      <c r="W2823">
        <f t="shared" si="264"/>
        <v>1</v>
      </c>
      <c r="X2823">
        <f t="shared" si="265"/>
        <v>0</v>
      </c>
      <c r="Y2823">
        <f t="shared" si="266"/>
        <v>0</v>
      </c>
      <c r="Z2823">
        <f t="shared" si="267"/>
        <v>0</v>
      </c>
      <c r="AA2823">
        <f t="shared" si="268"/>
        <v>0</v>
      </c>
      <c r="AB2823">
        <f t="shared" si="269"/>
        <v>0</v>
      </c>
      <c r="AC2823">
        <v>49.8</v>
      </c>
    </row>
    <row r="2824" spans="1:29" x14ac:dyDescent="0.25">
      <c r="A2824" t="s">
        <v>27</v>
      </c>
      <c r="B2824" t="s">
        <v>165</v>
      </c>
      <c r="C2824">
        <v>2007</v>
      </c>
      <c r="D2824" t="s">
        <v>37</v>
      </c>
      <c r="E2824">
        <v>144</v>
      </c>
      <c r="F2824">
        <v>2</v>
      </c>
      <c r="G2824">
        <v>10.9</v>
      </c>
      <c r="H2824">
        <v>14.3042452</v>
      </c>
      <c r="I2824">
        <v>98</v>
      </c>
      <c r="J2824">
        <v>40</v>
      </c>
      <c r="K2824">
        <v>56.6</v>
      </c>
      <c r="L2824">
        <v>3</v>
      </c>
      <c r="M2824">
        <v>99</v>
      </c>
      <c r="N2824">
        <v>6.28</v>
      </c>
      <c r="O2824">
        <v>99</v>
      </c>
      <c r="P2824">
        <v>0.1</v>
      </c>
      <c r="Q2824">
        <v>1126.31852</v>
      </c>
      <c r="R2824">
        <v>381256</v>
      </c>
      <c r="S2824">
        <v>2.2000000000000002</v>
      </c>
      <c r="T2824">
        <v>2.4</v>
      </c>
      <c r="U2824">
        <v>0.80800000000000005</v>
      </c>
      <c r="V2824">
        <v>15</v>
      </c>
      <c r="W2824">
        <f t="shared" si="264"/>
        <v>0</v>
      </c>
      <c r="X2824">
        <f t="shared" si="265"/>
        <v>0</v>
      </c>
      <c r="Y2824">
        <f t="shared" si="266"/>
        <v>0</v>
      </c>
      <c r="Z2824">
        <f t="shared" si="267"/>
        <v>0</v>
      </c>
      <c r="AA2824">
        <f t="shared" si="268"/>
        <v>1</v>
      </c>
      <c r="AB2824">
        <f t="shared" si="269"/>
        <v>1</v>
      </c>
      <c r="AC2824">
        <v>75.3</v>
      </c>
    </row>
    <row r="2825" spans="1:29" x14ac:dyDescent="0.25">
      <c r="A2825" t="s">
        <v>25</v>
      </c>
      <c r="B2825" t="s">
        <v>35</v>
      </c>
      <c r="C2825">
        <v>2003</v>
      </c>
      <c r="D2825" t="s">
        <v>24</v>
      </c>
      <c r="E2825">
        <v>134</v>
      </c>
      <c r="F2825">
        <v>1</v>
      </c>
      <c r="G2825">
        <v>3.03</v>
      </c>
      <c r="H2825">
        <v>7.3414931479999996</v>
      </c>
      <c r="I2825">
        <v>93</v>
      </c>
      <c r="J2825">
        <v>4</v>
      </c>
      <c r="K2825">
        <v>48.1</v>
      </c>
      <c r="L2825">
        <v>1</v>
      </c>
      <c r="M2825">
        <v>96</v>
      </c>
      <c r="N2825">
        <v>5.56</v>
      </c>
      <c r="O2825">
        <v>94</v>
      </c>
      <c r="P2825">
        <v>0.1</v>
      </c>
      <c r="Q2825">
        <v>93.166156700000002</v>
      </c>
      <c r="R2825">
        <v>31786</v>
      </c>
      <c r="S2825">
        <v>2</v>
      </c>
      <c r="T2825">
        <v>2.1</v>
      </c>
      <c r="U2825">
        <v>0.65700000000000003</v>
      </c>
      <c r="V2825">
        <v>10.8</v>
      </c>
      <c r="W2825">
        <f t="shared" si="264"/>
        <v>0</v>
      </c>
      <c r="X2825">
        <f t="shared" si="265"/>
        <v>1</v>
      </c>
      <c r="Y2825">
        <f t="shared" si="266"/>
        <v>0</v>
      </c>
      <c r="Z2825">
        <f t="shared" si="267"/>
        <v>0</v>
      </c>
      <c r="AA2825">
        <f t="shared" si="268"/>
        <v>0</v>
      </c>
      <c r="AB2825">
        <f t="shared" si="269"/>
        <v>0</v>
      </c>
      <c r="AC2825">
        <v>72.7</v>
      </c>
    </row>
    <row r="2826" spans="1:29" x14ac:dyDescent="0.25">
      <c r="A2826" t="s">
        <v>25</v>
      </c>
      <c r="B2826" t="s">
        <v>74</v>
      </c>
      <c r="C2826">
        <v>2012</v>
      </c>
      <c r="D2826" t="s">
        <v>37</v>
      </c>
      <c r="E2826">
        <v>56</v>
      </c>
      <c r="F2826">
        <v>0</v>
      </c>
      <c r="G2826">
        <v>10.55</v>
      </c>
      <c r="H2826">
        <v>2159.7562050000001</v>
      </c>
      <c r="I2826">
        <v>96</v>
      </c>
      <c r="J2826">
        <v>1</v>
      </c>
      <c r="K2826">
        <v>58.7</v>
      </c>
      <c r="L2826">
        <v>0</v>
      </c>
      <c r="M2826">
        <v>99</v>
      </c>
      <c r="N2826">
        <v>7.44</v>
      </c>
      <c r="O2826">
        <v>99</v>
      </c>
      <c r="P2826">
        <v>0.1</v>
      </c>
      <c r="Q2826">
        <v>28951.155559999999</v>
      </c>
      <c r="R2826">
        <v>113562</v>
      </c>
      <c r="S2826">
        <v>0.9</v>
      </c>
      <c r="T2826">
        <v>1</v>
      </c>
      <c r="U2826">
        <v>0.85</v>
      </c>
      <c r="V2826">
        <v>13.8</v>
      </c>
      <c r="W2826">
        <f t="shared" si="264"/>
        <v>0</v>
      </c>
      <c r="X2826">
        <f t="shared" si="265"/>
        <v>1</v>
      </c>
      <c r="Y2826">
        <f t="shared" si="266"/>
        <v>0</v>
      </c>
      <c r="Z2826">
        <f t="shared" si="267"/>
        <v>0</v>
      </c>
      <c r="AA2826">
        <f t="shared" si="268"/>
        <v>0</v>
      </c>
      <c r="AB2826">
        <f t="shared" si="269"/>
        <v>1</v>
      </c>
      <c r="AC2826">
        <v>80</v>
      </c>
    </row>
    <row r="2827" spans="1:29" x14ac:dyDescent="0.25">
      <c r="A2827" t="s">
        <v>29</v>
      </c>
      <c r="B2827" t="s">
        <v>203</v>
      </c>
      <c r="C2827">
        <v>2011</v>
      </c>
      <c r="D2827" t="s">
        <v>24</v>
      </c>
      <c r="E2827">
        <v>34</v>
      </c>
      <c r="F2827">
        <v>14</v>
      </c>
      <c r="G2827">
        <v>1.44</v>
      </c>
      <c r="H2827">
        <v>39.082585459999997</v>
      </c>
      <c r="I2827">
        <v>85</v>
      </c>
      <c r="J2827">
        <v>187</v>
      </c>
      <c r="K2827">
        <v>22</v>
      </c>
      <c r="L2827">
        <v>21</v>
      </c>
      <c r="M2827">
        <v>85</v>
      </c>
      <c r="N2827">
        <v>5.21</v>
      </c>
      <c r="O2827">
        <v>85</v>
      </c>
      <c r="P2827">
        <v>2.6</v>
      </c>
      <c r="Q2827">
        <v>562.33935919999999</v>
      </c>
      <c r="R2827">
        <v>6679282</v>
      </c>
      <c r="S2827">
        <v>7.1</v>
      </c>
      <c r="T2827">
        <v>7</v>
      </c>
      <c r="U2827">
        <v>0.45700000000000002</v>
      </c>
      <c r="V2827">
        <v>11.5</v>
      </c>
      <c r="W2827">
        <f t="shared" si="264"/>
        <v>1</v>
      </c>
      <c r="X2827">
        <f t="shared" si="265"/>
        <v>0</v>
      </c>
      <c r="Y2827">
        <f t="shared" si="266"/>
        <v>0</v>
      </c>
      <c r="Z2827">
        <f t="shared" si="267"/>
        <v>0</v>
      </c>
      <c r="AA2827">
        <f t="shared" si="268"/>
        <v>0</v>
      </c>
      <c r="AB2827">
        <f t="shared" si="269"/>
        <v>0</v>
      </c>
      <c r="AC2827">
        <v>58.3</v>
      </c>
    </row>
    <row r="2828" spans="1:29" x14ac:dyDescent="0.25">
      <c r="A2828" t="s">
        <v>34</v>
      </c>
      <c r="B2828" t="s">
        <v>216</v>
      </c>
      <c r="C2828">
        <v>2003</v>
      </c>
      <c r="D2828" t="s">
        <v>24</v>
      </c>
      <c r="E2828">
        <v>121</v>
      </c>
      <c r="F2828">
        <v>1</v>
      </c>
      <c r="G2828">
        <v>5.1100000000000003</v>
      </c>
      <c r="H2828">
        <v>160.84001409999999</v>
      </c>
      <c r="I2828">
        <v>91</v>
      </c>
      <c r="J2828">
        <v>0</v>
      </c>
      <c r="K2828">
        <v>57</v>
      </c>
      <c r="L2828">
        <v>1</v>
      </c>
      <c r="M2828">
        <v>91</v>
      </c>
      <c r="N2828">
        <v>6.52</v>
      </c>
      <c r="O2828">
        <v>91</v>
      </c>
      <c r="P2828">
        <v>0.1</v>
      </c>
      <c r="Q2828">
        <v>3622.5228400000001</v>
      </c>
      <c r="R2828">
        <v>3325637</v>
      </c>
      <c r="S2828">
        <v>1.7</v>
      </c>
      <c r="T2828">
        <v>1.6</v>
      </c>
      <c r="U2828">
        <v>0.747</v>
      </c>
      <c r="V2828">
        <v>15</v>
      </c>
      <c r="W2828">
        <f t="shared" si="264"/>
        <v>0</v>
      </c>
      <c r="X2828">
        <f t="shared" si="265"/>
        <v>0</v>
      </c>
      <c r="Y2828">
        <f t="shared" si="266"/>
        <v>0</v>
      </c>
      <c r="Z2828">
        <f t="shared" si="267"/>
        <v>1</v>
      </c>
      <c r="AA2828">
        <f t="shared" si="268"/>
        <v>0</v>
      </c>
      <c r="AB2828">
        <f t="shared" si="269"/>
        <v>0</v>
      </c>
      <c r="AC2828">
        <v>75.400000000000006</v>
      </c>
    </row>
    <row r="2829" spans="1:29" x14ac:dyDescent="0.25">
      <c r="A2829" t="s">
        <v>29</v>
      </c>
      <c r="B2829" t="s">
        <v>79</v>
      </c>
      <c r="C2829">
        <v>2006</v>
      </c>
      <c r="D2829" t="s">
        <v>24</v>
      </c>
      <c r="E2829">
        <v>39</v>
      </c>
      <c r="F2829">
        <v>2</v>
      </c>
      <c r="G2829">
        <v>1.02</v>
      </c>
      <c r="H2829">
        <v>121.4812077</v>
      </c>
      <c r="J2829">
        <v>49</v>
      </c>
      <c r="K2829">
        <v>3.6</v>
      </c>
      <c r="L2829">
        <v>2</v>
      </c>
      <c r="M2829">
        <v>72</v>
      </c>
      <c r="N2829">
        <v>7.5</v>
      </c>
      <c r="O2829">
        <v>72</v>
      </c>
      <c r="P2829">
        <v>3.7</v>
      </c>
      <c r="Q2829">
        <v>965.66937789999997</v>
      </c>
      <c r="R2829">
        <v>79628</v>
      </c>
      <c r="S2829">
        <v>5.8</v>
      </c>
      <c r="T2829">
        <v>5.7</v>
      </c>
      <c r="U2829">
        <v>0.40500000000000003</v>
      </c>
      <c r="V2829">
        <v>4.3</v>
      </c>
      <c r="W2829">
        <f t="shared" si="264"/>
        <v>1</v>
      </c>
      <c r="X2829">
        <f t="shared" si="265"/>
        <v>0</v>
      </c>
      <c r="Y2829">
        <f t="shared" si="266"/>
        <v>0</v>
      </c>
      <c r="Z2829">
        <f t="shared" si="267"/>
        <v>0</v>
      </c>
      <c r="AA2829">
        <f t="shared" si="268"/>
        <v>0</v>
      </c>
      <c r="AB2829">
        <f t="shared" si="269"/>
        <v>0</v>
      </c>
      <c r="AC2829">
        <v>59.1</v>
      </c>
    </row>
    <row r="2830" spans="1:29" x14ac:dyDescent="0.25">
      <c r="A2830" t="s">
        <v>25</v>
      </c>
      <c r="B2830" t="s">
        <v>157</v>
      </c>
      <c r="C2830">
        <v>2001</v>
      </c>
      <c r="D2830" t="s">
        <v>24</v>
      </c>
      <c r="E2830">
        <v>134</v>
      </c>
      <c r="F2830">
        <v>1</v>
      </c>
      <c r="G2830">
        <v>0.55000000000000004</v>
      </c>
      <c r="H2830">
        <v>564.54256629999998</v>
      </c>
      <c r="I2830">
        <v>99</v>
      </c>
      <c r="J2830">
        <v>15</v>
      </c>
      <c r="K2830">
        <v>46.5</v>
      </c>
      <c r="L2830">
        <v>1</v>
      </c>
      <c r="M2830">
        <v>99</v>
      </c>
      <c r="N2830">
        <v>3.8</v>
      </c>
      <c r="O2830">
        <v>99</v>
      </c>
      <c r="P2830">
        <v>0.1</v>
      </c>
      <c r="Q2830">
        <v>8476.6151100000006</v>
      </c>
      <c r="S2830">
        <v>7.1</v>
      </c>
      <c r="T2830">
        <v>6.9</v>
      </c>
      <c r="U2830">
        <v>0.70499999999999996</v>
      </c>
      <c r="V2830">
        <v>10.7</v>
      </c>
      <c r="W2830">
        <f t="shared" si="264"/>
        <v>0</v>
      </c>
      <c r="X2830">
        <f t="shared" si="265"/>
        <v>1</v>
      </c>
      <c r="Y2830">
        <f t="shared" si="266"/>
        <v>0</v>
      </c>
      <c r="Z2830">
        <f t="shared" si="267"/>
        <v>0</v>
      </c>
      <c r="AA2830">
        <f t="shared" si="268"/>
        <v>0</v>
      </c>
      <c r="AB2830">
        <f t="shared" si="269"/>
        <v>0</v>
      </c>
      <c r="AC2830">
        <v>72.900000000000006</v>
      </c>
    </row>
    <row r="2831" spans="1:29" x14ac:dyDescent="0.25">
      <c r="A2831" t="s">
        <v>27</v>
      </c>
      <c r="B2831" t="s">
        <v>201</v>
      </c>
      <c r="C2831">
        <v>2013</v>
      </c>
      <c r="D2831" t="s">
        <v>24</v>
      </c>
      <c r="E2831">
        <v>14</v>
      </c>
      <c r="F2831">
        <v>0</v>
      </c>
      <c r="G2831">
        <v>1.03</v>
      </c>
      <c r="H2831">
        <v>0</v>
      </c>
      <c r="I2831">
        <v>97</v>
      </c>
      <c r="J2831">
        <v>4</v>
      </c>
      <c r="K2831">
        <v>59.1</v>
      </c>
      <c r="L2831">
        <v>0</v>
      </c>
      <c r="M2831">
        <v>98</v>
      </c>
      <c r="N2831">
        <v>6.7</v>
      </c>
      <c r="O2831">
        <v>98</v>
      </c>
      <c r="P2831">
        <v>0.1</v>
      </c>
      <c r="S2831">
        <v>2.2000000000000002</v>
      </c>
      <c r="T2831">
        <v>2.2000000000000002</v>
      </c>
      <c r="U2831">
        <v>0.74099999999999999</v>
      </c>
      <c r="V2831">
        <v>12.9</v>
      </c>
      <c r="W2831">
        <f t="shared" si="264"/>
        <v>0</v>
      </c>
      <c r="X2831">
        <f t="shared" si="265"/>
        <v>0</v>
      </c>
      <c r="Y2831">
        <f t="shared" si="266"/>
        <v>0</v>
      </c>
      <c r="Z2831">
        <f t="shared" si="267"/>
        <v>0</v>
      </c>
      <c r="AA2831">
        <f t="shared" si="268"/>
        <v>1</v>
      </c>
      <c r="AB2831">
        <f t="shared" si="269"/>
        <v>0</v>
      </c>
      <c r="AC2831">
        <v>75.3</v>
      </c>
    </row>
    <row r="2832" spans="1:29" x14ac:dyDescent="0.25">
      <c r="A2832" t="s">
        <v>29</v>
      </c>
      <c r="B2832" t="s">
        <v>222</v>
      </c>
      <c r="C2832">
        <v>2014</v>
      </c>
      <c r="D2832" t="s">
        <v>24</v>
      </c>
      <c r="E2832">
        <v>314</v>
      </c>
      <c r="F2832">
        <v>28</v>
      </c>
      <c r="G2832">
        <v>0.01</v>
      </c>
      <c r="H2832">
        <v>196.66757680000001</v>
      </c>
      <c r="I2832">
        <v>86</v>
      </c>
      <c r="J2832">
        <v>9</v>
      </c>
      <c r="K2832">
        <v>22.8</v>
      </c>
      <c r="L2832">
        <v>41</v>
      </c>
      <c r="M2832">
        <v>78</v>
      </c>
      <c r="N2832">
        <v>4.99</v>
      </c>
      <c r="O2832">
        <v>86</v>
      </c>
      <c r="P2832">
        <v>4.3</v>
      </c>
      <c r="Q2832">
        <v>1738.8822</v>
      </c>
      <c r="R2832">
        <v>1562974</v>
      </c>
      <c r="S2832">
        <v>6.3</v>
      </c>
      <c r="T2832">
        <v>6.2</v>
      </c>
      <c r="U2832">
        <v>0.56999999999999995</v>
      </c>
      <c r="V2832">
        <v>12.5</v>
      </c>
      <c r="W2832">
        <f t="shared" si="264"/>
        <v>1</v>
      </c>
      <c r="X2832">
        <f t="shared" si="265"/>
        <v>0</v>
      </c>
      <c r="Y2832">
        <f t="shared" si="266"/>
        <v>0</v>
      </c>
      <c r="Z2832">
        <f t="shared" si="267"/>
        <v>0</v>
      </c>
      <c r="AA2832">
        <f t="shared" si="268"/>
        <v>0</v>
      </c>
      <c r="AB2832">
        <f t="shared" si="269"/>
        <v>0</v>
      </c>
      <c r="AC2832">
        <v>61.1</v>
      </c>
    </row>
    <row r="2833" spans="1:29" x14ac:dyDescent="0.25">
      <c r="A2833" t="s">
        <v>29</v>
      </c>
      <c r="B2833" t="s">
        <v>63</v>
      </c>
      <c r="C2833">
        <v>2000</v>
      </c>
      <c r="D2833" t="s">
        <v>24</v>
      </c>
      <c r="E2833">
        <v>49</v>
      </c>
      <c r="F2833">
        <v>16</v>
      </c>
      <c r="G2833">
        <v>1.51</v>
      </c>
      <c r="H2833">
        <v>30.783826569999999</v>
      </c>
      <c r="J2833">
        <v>3207</v>
      </c>
      <c r="K2833">
        <v>16.5</v>
      </c>
      <c r="L2833">
        <v>25</v>
      </c>
      <c r="M2833">
        <v>38</v>
      </c>
      <c r="N2833">
        <v>4.24</v>
      </c>
      <c r="O2833">
        <v>37</v>
      </c>
      <c r="P2833">
        <v>14.3</v>
      </c>
      <c r="Q2833">
        <v>243.5429317</v>
      </c>
      <c r="R2833">
        <v>3754986</v>
      </c>
      <c r="S2833">
        <v>1.5</v>
      </c>
      <c r="T2833">
        <v>1.5</v>
      </c>
      <c r="U2833">
        <v>0.312</v>
      </c>
      <c r="V2833">
        <v>5.2</v>
      </c>
      <c r="W2833">
        <f t="shared" si="264"/>
        <v>1</v>
      </c>
      <c r="X2833">
        <f t="shared" si="265"/>
        <v>0</v>
      </c>
      <c r="Y2833">
        <f t="shared" si="266"/>
        <v>0</v>
      </c>
      <c r="Z2833">
        <f t="shared" si="267"/>
        <v>0</v>
      </c>
      <c r="AA2833">
        <f t="shared" si="268"/>
        <v>0</v>
      </c>
      <c r="AB2833">
        <f t="shared" si="269"/>
        <v>0</v>
      </c>
      <c r="AC2833">
        <v>46</v>
      </c>
    </row>
    <row r="2834" spans="1:29" x14ac:dyDescent="0.25">
      <c r="A2834" t="s">
        <v>29</v>
      </c>
      <c r="B2834" t="s">
        <v>134</v>
      </c>
      <c r="C2834">
        <v>2008</v>
      </c>
      <c r="D2834" t="s">
        <v>24</v>
      </c>
      <c r="E2834">
        <v>278</v>
      </c>
      <c r="F2834">
        <v>55</v>
      </c>
      <c r="G2834">
        <v>0.56999999999999995</v>
      </c>
      <c r="H2834">
        <v>102.1413744</v>
      </c>
      <c r="I2834">
        <v>74</v>
      </c>
      <c r="J2834">
        <v>98</v>
      </c>
      <c r="K2834">
        <v>19.600000000000001</v>
      </c>
      <c r="L2834">
        <v>94</v>
      </c>
      <c r="M2834">
        <v>74</v>
      </c>
      <c r="N2834">
        <v>6.74</v>
      </c>
      <c r="O2834">
        <v>74</v>
      </c>
      <c r="P2834">
        <v>1.6</v>
      </c>
      <c r="Q2834">
        <v>689.67842280000002</v>
      </c>
      <c r="R2834">
        <v>14138216</v>
      </c>
      <c r="S2834">
        <v>9.1999999999999993</v>
      </c>
      <c r="T2834">
        <v>9</v>
      </c>
      <c r="U2834">
        <v>0.36</v>
      </c>
      <c r="V2834">
        <v>5.8</v>
      </c>
      <c r="W2834">
        <f t="shared" si="264"/>
        <v>1</v>
      </c>
      <c r="X2834">
        <f t="shared" si="265"/>
        <v>0</v>
      </c>
      <c r="Y2834">
        <f t="shared" si="266"/>
        <v>0</v>
      </c>
      <c r="Z2834">
        <f t="shared" si="267"/>
        <v>0</v>
      </c>
      <c r="AA2834">
        <f t="shared" si="268"/>
        <v>0</v>
      </c>
      <c r="AB2834">
        <f t="shared" si="269"/>
        <v>0</v>
      </c>
      <c r="AC2834">
        <v>55.5</v>
      </c>
    </row>
    <row r="2835" spans="1:29" x14ac:dyDescent="0.25">
      <c r="A2835" t="s">
        <v>25</v>
      </c>
      <c r="B2835" t="s">
        <v>66</v>
      </c>
      <c r="C2835">
        <v>2000</v>
      </c>
      <c r="D2835" t="s">
        <v>24</v>
      </c>
      <c r="E2835">
        <v>115</v>
      </c>
      <c r="F2835">
        <v>490</v>
      </c>
      <c r="G2835">
        <v>3.06</v>
      </c>
      <c r="H2835">
        <v>17.46057369</v>
      </c>
      <c r="I2835">
        <v>6</v>
      </c>
      <c r="J2835">
        <v>71093</v>
      </c>
      <c r="K2835">
        <v>2.5</v>
      </c>
      <c r="L2835">
        <v>608</v>
      </c>
      <c r="M2835">
        <v>86</v>
      </c>
      <c r="N2835">
        <v>4.5999999999999996</v>
      </c>
      <c r="O2835">
        <v>85</v>
      </c>
      <c r="P2835">
        <v>0.1</v>
      </c>
      <c r="Q2835">
        <v>959.37218099999996</v>
      </c>
      <c r="R2835">
        <v>1262645</v>
      </c>
      <c r="S2835">
        <v>5.9</v>
      </c>
      <c r="T2835">
        <v>5.0999999999999996</v>
      </c>
      <c r="U2835">
        <v>0.58299999999999996</v>
      </c>
      <c r="V2835">
        <v>9.5</v>
      </c>
      <c r="W2835">
        <f t="shared" si="264"/>
        <v>0</v>
      </c>
      <c r="X2835">
        <f t="shared" si="265"/>
        <v>1</v>
      </c>
      <c r="Y2835">
        <f t="shared" si="266"/>
        <v>0</v>
      </c>
      <c r="Z2835">
        <f t="shared" si="267"/>
        <v>0</v>
      </c>
      <c r="AA2835">
        <f t="shared" si="268"/>
        <v>0</v>
      </c>
      <c r="AB2835">
        <f t="shared" si="269"/>
        <v>0</v>
      </c>
      <c r="AC2835">
        <v>71.7</v>
      </c>
    </row>
    <row r="2836" spans="1:29" x14ac:dyDescent="0.25">
      <c r="A2836" t="s">
        <v>29</v>
      </c>
      <c r="B2836" t="s">
        <v>206</v>
      </c>
      <c r="C2836">
        <v>2014</v>
      </c>
      <c r="D2836" t="s">
        <v>24</v>
      </c>
      <c r="E2836">
        <v>12</v>
      </c>
      <c r="F2836">
        <v>3</v>
      </c>
      <c r="G2836">
        <v>1.39</v>
      </c>
      <c r="H2836">
        <v>604.87013160000004</v>
      </c>
      <c r="I2836">
        <v>98</v>
      </c>
      <c r="J2836">
        <v>15</v>
      </c>
      <c r="K2836">
        <v>6.2</v>
      </c>
      <c r="L2836">
        <v>3</v>
      </c>
      <c r="M2836">
        <v>98</v>
      </c>
      <c r="N2836">
        <v>7</v>
      </c>
      <c r="O2836">
        <v>98</v>
      </c>
      <c r="P2836">
        <v>0.1</v>
      </c>
      <c r="Q2836">
        <v>4271.6817199999996</v>
      </c>
      <c r="R2836">
        <v>1114398</v>
      </c>
      <c r="S2836">
        <v>6.5</v>
      </c>
      <c r="T2836">
        <v>6.4</v>
      </c>
      <c r="U2836">
        <v>0.72199999999999998</v>
      </c>
      <c r="V2836">
        <v>14.7</v>
      </c>
      <c r="W2836">
        <f t="shared" si="264"/>
        <v>1</v>
      </c>
      <c r="X2836">
        <f t="shared" si="265"/>
        <v>0</v>
      </c>
      <c r="Y2836">
        <f t="shared" si="266"/>
        <v>0</v>
      </c>
      <c r="Z2836">
        <f t="shared" si="267"/>
        <v>0</v>
      </c>
      <c r="AA2836">
        <f t="shared" si="268"/>
        <v>0</v>
      </c>
      <c r="AB2836">
        <f t="shared" si="269"/>
        <v>0</v>
      </c>
      <c r="AC2836">
        <v>75.099999999999994</v>
      </c>
    </row>
    <row r="2837" spans="1:29" x14ac:dyDescent="0.25">
      <c r="A2837" t="s">
        <v>32</v>
      </c>
      <c r="B2837" t="s">
        <v>160</v>
      </c>
      <c r="C2837">
        <v>2008</v>
      </c>
      <c r="D2837" t="s">
        <v>24</v>
      </c>
      <c r="E2837">
        <v>127</v>
      </c>
      <c r="F2837">
        <v>1</v>
      </c>
      <c r="G2837">
        <v>6.74</v>
      </c>
      <c r="H2837">
        <v>956.82297649999998</v>
      </c>
      <c r="I2837">
        <v>86</v>
      </c>
      <c r="J2837">
        <v>0</v>
      </c>
      <c r="K2837">
        <v>52.7</v>
      </c>
      <c r="L2837">
        <v>2</v>
      </c>
      <c r="M2837">
        <v>86</v>
      </c>
      <c r="N2837">
        <v>6.75</v>
      </c>
      <c r="O2837">
        <v>86</v>
      </c>
      <c r="P2837">
        <v>0.1</v>
      </c>
      <c r="Q2837">
        <v>6973.9283999999998</v>
      </c>
      <c r="R2837">
        <v>3516268</v>
      </c>
      <c r="S2837">
        <v>2</v>
      </c>
      <c r="T2837">
        <v>2</v>
      </c>
      <c r="U2837">
        <v>0.75</v>
      </c>
      <c r="V2837">
        <v>12.8</v>
      </c>
      <c r="W2837">
        <f t="shared" si="264"/>
        <v>0</v>
      </c>
      <c r="X2837">
        <f t="shared" si="265"/>
        <v>0</v>
      </c>
      <c r="Y2837">
        <f t="shared" si="266"/>
        <v>0</v>
      </c>
      <c r="Z2837">
        <f t="shared" si="267"/>
        <v>0</v>
      </c>
      <c r="AA2837">
        <f t="shared" si="268"/>
        <v>0</v>
      </c>
      <c r="AB2837">
        <f t="shared" si="269"/>
        <v>0</v>
      </c>
      <c r="AC2837">
        <v>76.5</v>
      </c>
    </row>
    <row r="2838" spans="1:29" x14ac:dyDescent="0.25">
      <c r="A2838" t="s">
        <v>29</v>
      </c>
      <c r="B2838" t="s">
        <v>69</v>
      </c>
      <c r="C2838">
        <v>2008</v>
      </c>
      <c r="D2838" t="s">
        <v>24</v>
      </c>
      <c r="E2838">
        <v>338</v>
      </c>
      <c r="F2838">
        <v>8</v>
      </c>
      <c r="G2838">
        <v>2.58</v>
      </c>
      <c r="H2838">
        <v>0</v>
      </c>
      <c r="I2838">
        <v>73</v>
      </c>
      <c r="J2838">
        <v>2</v>
      </c>
      <c r="K2838">
        <v>23.3</v>
      </c>
      <c r="L2838">
        <v>11</v>
      </c>
      <c r="M2838">
        <v>77</v>
      </c>
      <c r="N2838">
        <v>2.9</v>
      </c>
      <c r="O2838">
        <v>79</v>
      </c>
      <c r="P2838">
        <v>4.3</v>
      </c>
      <c r="S2838">
        <v>8.4</v>
      </c>
      <c r="T2838">
        <v>8</v>
      </c>
      <c r="U2838">
        <v>0.52700000000000002</v>
      </c>
      <c r="V2838">
        <v>10</v>
      </c>
      <c r="W2838">
        <f t="shared" si="264"/>
        <v>1</v>
      </c>
      <c r="X2838">
        <f t="shared" si="265"/>
        <v>0</v>
      </c>
      <c r="Y2838">
        <f t="shared" si="266"/>
        <v>0</v>
      </c>
      <c r="Z2838">
        <f t="shared" si="267"/>
        <v>0</v>
      </c>
      <c r="AA2838">
        <f t="shared" si="268"/>
        <v>0</v>
      </c>
      <c r="AB2838">
        <f t="shared" si="269"/>
        <v>0</v>
      </c>
      <c r="AC2838">
        <v>59.4</v>
      </c>
    </row>
    <row r="2839" spans="1:29" x14ac:dyDescent="0.25">
      <c r="A2839" t="s">
        <v>29</v>
      </c>
      <c r="B2839" t="s">
        <v>52</v>
      </c>
      <c r="C2839">
        <v>2008</v>
      </c>
      <c r="D2839" t="s">
        <v>24</v>
      </c>
      <c r="E2839">
        <v>427</v>
      </c>
      <c r="F2839">
        <v>2</v>
      </c>
      <c r="G2839">
        <v>6.56</v>
      </c>
      <c r="H2839">
        <v>476.86258720000001</v>
      </c>
      <c r="I2839">
        <v>94</v>
      </c>
      <c r="J2839">
        <v>0</v>
      </c>
      <c r="K2839">
        <v>34.200000000000003</v>
      </c>
      <c r="L2839">
        <v>3</v>
      </c>
      <c r="M2839">
        <v>96</v>
      </c>
      <c r="N2839">
        <v>5.55</v>
      </c>
      <c r="O2839">
        <v>96</v>
      </c>
      <c r="P2839">
        <v>12.7</v>
      </c>
      <c r="Q2839">
        <v>5623.3795659999996</v>
      </c>
      <c r="R2839">
        <v>1946351</v>
      </c>
      <c r="S2839">
        <v>8.8000000000000007</v>
      </c>
      <c r="T2839">
        <v>8.6</v>
      </c>
      <c r="U2839">
        <v>0.64600000000000002</v>
      </c>
      <c r="V2839">
        <v>12.1</v>
      </c>
      <c r="W2839">
        <f t="shared" si="264"/>
        <v>1</v>
      </c>
      <c r="X2839">
        <f t="shared" si="265"/>
        <v>0</v>
      </c>
      <c r="Y2839">
        <f t="shared" si="266"/>
        <v>0</v>
      </c>
      <c r="Z2839">
        <f t="shared" si="267"/>
        <v>0</v>
      </c>
      <c r="AA2839">
        <f t="shared" si="268"/>
        <v>0</v>
      </c>
      <c r="AB2839">
        <f t="shared" si="269"/>
        <v>0</v>
      </c>
      <c r="AC2839">
        <v>57.5</v>
      </c>
    </row>
    <row r="2840" spans="1:29" x14ac:dyDescent="0.25">
      <c r="A2840" t="s">
        <v>34</v>
      </c>
      <c r="B2840" t="s">
        <v>53</v>
      </c>
      <c r="C2840">
        <v>2005</v>
      </c>
      <c r="D2840" t="s">
        <v>24</v>
      </c>
      <c r="E2840">
        <v>163</v>
      </c>
      <c r="F2840">
        <v>75</v>
      </c>
      <c r="G2840">
        <v>6.97</v>
      </c>
      <c r="H2840">
        <v>23.763700750000002</v>
      </c>
      <c r="I2840">
        <v>98</v>
      </c>
      <c r="J2840">
        <v>6</v>
      </c>
      <c r="K2840">
        <v>47.8</v>
      </c>
      <c r="L2840">
        <v>85</v>
      </c>
      <c r="M2840">
        <v>99</v>
      </c>
      <c r="N2840">
        <v>8.27</v>
      </c>
      <c r="O2840">
        <v>99</v>
      </c>
      <c r="P2840">
        <v>0.1</v>
      </c>
      <c r="Q2840">
        <v>477.18274600000001</v>
      </c>
      <c r="R2840">
        <v>186917361</v>
      </c>
      <c r="S2840">
        <v>3.2</v>
      </c>
      <c r="T2840">
        <v>3.1</v>
      </c>
      <c r="U2840">
        <v>0.69399999999999995</v>
      </c>
      <c r="V2840">
        <v>13.8</v>
      </c>
      <c r="W2840">
        <f t="shared" si="264"/>
        <v>0</v>
      </c>
      <c r="X2840">
        <f t="shared" si="265"/>
        <v>0</v>
      </c>
      <c r="Y2840">
        <f t="shared" si="266"/>
        <v>0</v>
      </c>
      <c r="Z2840">
        <f t="shared" si="267"/>
        <v>1</v>
      </c>
      <c r="AA2840">
        <f t="shared" si="268"/>
        <v>0</v>
      </c>
      <c r="AB2840">
        <f t="shared" si="269"/>
        <v>0</v>
      </c>
      <c r="AC2840">
        <v>72.7</v>
      </c>
    </row>
    <row r="2841" spans="1:29" x14ac:dyDescent="0.25">
      <c r="A2841" t="s">
        <v>29</v>
      </c>
      <c r="B2841" t="s">
        <v>172</v>
      </c>
      <c r="C2841">
        <v>2011</v>
      </c>
      <c r="D2841" t="s">
        <v>24</v>
      </c>
      <c r="E2841">
        <v>247</v>
      </c>
      <c r="F2841">
        <v>14</v>
      </c>
      <c r="G2841">
        <v>8.34</v>
      </c>
      <c r="H2841">
        <v>9.074569426</v>
      </c>
      <c r="I2841">
        <v>97</v>
      </c>
      <c r="J2841">
        <v>31</v>
      </c>
      <c r="K2841">
        <v>18.899999999999999</v>
      </c>
      <c r="L2841">
        <v>20</v>
      </c>
      <c r="M2841">
        <v>93</v>
      </c>
      <c r="N2841">
        <v>7.71</v>
      </c>
      <c r="O2841">
        <v>97</v>
      </c>
      <c r="P2841">
        <v>1.3</v>
      </c>
      <c r="Q2841">
        <v>617.31764799999996</v>
      </c>
      <c r="R2841">
        <v>151671</v>
      </c>
      <c r="S2841">
        <v>6.3</v>
      </c>
      <c r="T2841">
        <v>6.2</v>
      </c>
      <c r="U2841">
        <v>0.46400000000000002</v>
      </c>
      <c r="V2841">
        <v>10.199999999999999</v>
      </c>
      <c r="W2841">
        <f t="shared" si="264"/>
        <v>1</v>
      </c>
      <c r="X2841">
        <f t="shared" si="265"/>
        <v>0</v>
      </c>
      <c r="Y2841">
        <f t="shared" si="266"/>
        <v>0</v>
      </c>
      <c r="Z2841">
        <f t="shared" si="267"/>
        <v>0</v>
      </c>
      <c r="AA2841">
        <f t="shared" si="268"/>
        <v>0</v>
      </c>
      <c r="AB2841">
        <f t="shared" si="269"/>
        <v>0</v>
      </c>
      <c r="AC2841">
        <v>63.8</v>
      </c>
    </row>
    <row r="2842" spans="1:29" x14ac:dyDescent="0.25">
      <c r="A2842" t="s">
        <v>29</v>
      </c>
      <c r="B2842" t="s">
        <v>195</v>
      </c>
      <c r="C2842">
        <v>2001</v>
      </c>
      <c r="D2842" t="s">
        <v>24</v>
      </c>
      <c r="E2842">
        <v>568</v>
      </c>
      <c r="F2842">
        <v>3</v>
      </c>
      <c r="G2842">
        <v>6.72</v>
      </c>
      <c r="H2842">
        <v>143.61973159999999</v>
      </c>
      <c r="I2842">
        <v>86</v>
      </c>
      <c r="J2842">
        <v>49</v>
      </c>
      <c r="K2842">
        <v>26.3</v>
      </c>
      <c r="L2842">
        <v>4</v>
      </c>
      <c r="M2842">
        <v>87</v>
      </c>
      <c r="N2842">
        <v>5.1100000000000003</v>
      </c>
      <c r="O2842">
        <v>84</v>
      </c>
      <c r="P2842">
        <v>48.8</v>
      </c>
      <c r="Q2842">
        <v>1437.634951</v>
      </c>
      <c r="R2842">
        <v>172927</v>
      </c>
      <c r="S2842">
        <v>9</v>
      </c>
      <c r="T2842">
        <v>9.1999999999999993</v>
      </c>
      <c r="U2842">
        <v>0.50600000000000001</v>
      </c>
      <c r="V2842">
        <v>9.3000000000000007</v>
      </c>
      <c r="W2842">
        <f t="shared" si="264"/>
        <v>1</v>
      </c>
      <c r="X2842">
        <f t="shared" si="265"/>
        <v>0</v>
      </c>
      <c r="Y2842">
        <f t="shared" si="266"/>
        <v>0</v>
      </c>
      <c r="Z2842">
        <f t="shared" si="267"/>
        <v>0</v>
      </c>
      <c r="AA2842">
        <f t="shared" si="268"/>
        <v>0</v>
      </c>
      <c r="AB2842">
        <f t="shared" si="269"/>
        <v>0</v>
      </c>
      <c r="AC2842">
        <v>47.1</v>
      </c>
    </row>
    <row r="2843" spans="1:29" x14ac:dyDescent="0.25">
      <c r="A2843" t="s">
        <v>25</v>
      </c>
      <c r="B2843" t="s">
        <v>115</v>
      </c>
      <c r="C2843">
        <v>2002</v>
      </c>
      <c r="D2843" t="s">
        <v>37</v>
      </c>
      <c r="E2843">
        <v>7</v>
      </c>
      <c r="F2843">
        <v>3</v>
      </c>
      <c r="G2843">
        <v>7.87</v>
      </c>
      <c r="H2843">
        <v>5250.2491879999998</v>
      </c>
      <c r="J2843">
        <v>33812</v>
      </c>
      <c r="K2843">
        <v>22.9</v>
      </c>
      <c r="L2843">
        <v>5</v>
      </c>
      <c r="M2843">
        <v>89</v>
      </c>
      <c r="N2843">
        <v>7.85</v>
      </c>
      <c r="O2843">
        <v>96</v>
      </c>
      <c r="P2843">
        <v>0.1</v>
      </c>
      <c r="Q2843">
        <v>32289.3554</v>
      </c>
      <c r="R2843">
        <v>127445</v>
      </c>
      <c r="S2843">
        <v>1.7</v>
      </c>
      <c r="T2843">
        <v>1.4</v>
      </c>
      <c r="U2843">
        <v>0.86</v>
      </c>
      <c r="V2843">
        <v>14.7</v>
      </c>
      <c r="W2843">
        <f t="shared" si="264"/>
        <v>0</v>
      </c>
      <c r="X2843">
        <f t="shared" si="265"/>
        <v>1</v>
      </c>
      <c r="Y2843">
        <f t="shared" si="266"/>
        <v>0</v>
      </c>
      <c r="Z2843">
        <f t="shared" si="267"/>
        <v>0</v>
      </c>
      <c r="AA2843">
        <f t="shared" si="268"/>
        <v>0</v>
      </c>
      <c r="AB2843">
        <f t="shared" si="269"/>
        <v>1</v>
      </c>
      <c r="AC2843">
        <v>81.8</v>
      </c>
    </row>
    <row r="2844" spans="1:29" x14ac:dyDescent="0.25">
      <c r="A2844" t="s">
        <v>29</v>
      </c>
      <c r="B2844" t="s">
        <v>206</v>
      </c>
      <c r="C2844">
        <v>2002</v>
      </c>
      <c r="D2844" t="s">
        <v>24</v>
      </c>
      <c r="E2844">
        <v>19</v>
      </c>
      <c r="F2844">
        <v>4</v>
      </c>
      <c r="G2844">
        <v>1.17</v>
      </c>
      <c r="H2844">
        <v>262.81849440000002</v>
      </c>
      <c r="I2844">
        <v>93</v>
      </c>
      <c r="J2844">
        <v>98</v>
      </c>
      <c r="K2844">
        <v>49.7</v>
      </c>
      <c r="L2844">
        <v>5</v>
      </c>
      <c r="M2844">
        <v>96</v>
      </c>
      <c r="N2844">
        <v>5.32</v>
      </c>
      <c r="O2844">
        <v>96</v>
      </c>
      <c r="P2844">
        <v>0.1</v>
      </c>
      <c r="Q2844">
        <v>2346.5936999999999</v>
      </c>
      <c r="R2844">
        <v>9864326</v>
      </c>
      <c r="S2844">
        <v>6.5</v>
      </c>
      <c r="T2844">
        <v>6.4</v>
      </c>
      <c r="U2844">
        <v>0.66200000000000003</v>
      </c>
      <c r="V2844">
        <v>13.3</v>
      </c>
      <c r="W2844">
        <f t="shared" si="264"/>
        <v>1</v>
      </c>
      <c r="X2844">
        <f t="shared" si="265"/>
        <v>0</v>
      </c>
      <c r="Y2844">
        <f t="shared" si="266"/>
        <v>0</v>
      </c>
      <c r="Z2844">
        <f t="shared" si="267"/>
        <v>0</v>
      </c>
      <c r="AA2844">
        <f t="shared" si="268"/>
        <v>0</v>
      </c>
      <c r="AB2844">
        <f t="shared" si="269"/>
        <v>0</v>
      </c>
      <c r="AC2844">
        <v>73.5</v>
      </c>
    </row>
    <row r="2845" spans="1:29" x14ac:dyDescent="0.25">
      <c r="A2845" t="s">
        <v>27</v>
      </c>
      <c r="B2845" t="s">
        <v>113</v>
      </c>
      <c r="C2845">
        <v>2002</v>
      </c>
      <c r="D2845" t="s">
        <v>37</v>
      </c>
      <c r="E2845">
        <v>72</v>
      </c>
      <c r="F2845">
        <v>2</v>
      </c>
      <c r="G2845">
        <v>9.25</v>
      </c>
      <c r="H2845">
        <v>2883.3349109999999</v>
      </c>
      <c r="I2845">
        <v>95</v>
      </c>
      <c r="J2845">
        <v>9385</v>
      </c>
      <c r="K2845">
        <v>56.4</v>
      </c>
      <c r="L2845">
        <v>3</v>
      </c>
      <c r="M2845">
        <v>96</v>
      </c>
      <c r="N2845">
        <v>8.23</v>
      </c>
      <c r="O2845">
        <v>93</v>
      </c>
      <c r="P2845">
        <v>0.1</v>
      </c>
      <c r="Q2845">
        <v>22196.5736</v>
      </c>
      <c r="R2845">
        <v>57597</v>
      </c>
      <c r="S2845">
        <v>0.5</v>
      </c>
      <c r="T2845">
        <v>0.5</v>
      </c>
      <c r="U2845">
        <v>0.83599999999999997</v>
      </c>
      <c r="V2845">
        <v>15.2</v>
      </c>
      <c r="W2845">
        <f t="shared" si="264"/>
        <v>0</v>
      </c>
      <c r="X2845">
        <f t="shared" si="265"/>
        <v>0</v>
      </c>
      <c r="Y2845">
        <f t="shared" si="266"/>
        <v>0</v>
      </c>
      <c r="Z2845">
        <f t="shared" si="267"/>
        <v>0</v>
      </c>
      <c r="AA2845">
        <f t="shared" si="268"/>
        <v>1</v>
      </c>
      <c r="AB2845">
        <f t="shared" si="269"/>
        <v>1</v>
      </c>
      <c r="AC2845">
        <v>80</v>
      </c>
    </row>
    <row r="2846" spans="1:29" x14ac:dyDescent="0.25">
      <c r="A2846" t="s">
        <v>25</v>
      </c>
      <c r="B2846" t="s">
        <v>202</v>
      </c>
      <c r="C2846">
        <v>2005</v>
      </c>
      <c r="D2846" t="s">
        <v>24</v>
      </c>
      <c r="E2846">
        <v>26</v>
      </c>
      <c r="F2846">
        <v>3</v>
      </c>
      <c r="G2846">
        <v>0.36</v>
      </c>
      <c r="H2846">
        <v>7.1271446989999996</v>
      </c>
      <c r="J2846">
        <v>203</v>
      </c>
      <c r="K2846">
        <v>13.5</v>
      </c>
      <c r="L2846">
        <v>3</v>
      </c>
      <c r="M2846">
        <v>55</v>
      </c>
      <c r="N2846">
        <v>1.5</v>
      </c>
      <c r="O2846">
        <v>55</v>
      </c>
      <c r="P2846">
        <v>0.1</v>
      </c>
      <c r="Q2846">
        <v>478.33185900000001</v>
      </c>
      <c r="R2846">
        <v>126484</v>
      </c>
      <c r="S2846">
        <v>12</v>
      </c>
      <c r="T2846">
        <v>11.9</v>
      </c>
      <c r="U2846">
        <v>0.49199999999999999</v>
      </c>
      <c r="V2846">
        <v>10.6</v>
      </c>
      <c r="W2846">
        <f t="shared" si="264"/>
        <v>0</v>
      </c>
      <c r="X2846">
        <f t="shared" si="265"/>
        <v>1</v>
      </c>
      <c r="Y2846">
        <f t="shared" si="266"/>
        <v>0</v>
      </c>
      <c r="Z2846">
        <f t="shared" si="267"/>
        <v>0</v>
      </c>
      <c r="AA2846">
        <f t="shared" si="268"/>
        <v>0</v>
      </c>
      <c r="AB2846">
        <f t="shared" si="269"/>
        <v>0</v>
      </c>
      <c r="AC2846">
        <v>63.7</v>
      </c>
    </row>
    <row r="2847" spans="1:29" x14ac:dyDescent="0.25">
      <c r="A2847" t="s">
        <v>32</v>
      </c>
      <c r="B2847" t="s">
        <v>205</v>
      </c>
      <c r="C2847">
        <v>2003</v>
      </c>
      <c r="D2847" t="s">
        <v>24</v>
      </c>
      <c r="E2847">
        <v>191</v>
      </c>
      <c r="F2847">
        <v>0</v>
      </c>
      <c r="G2847">
        <v>5.53</v>
      </c>
      <c r="H2847">
        <v>78.722161270000001</v>
      </c>
      <c r="I2847">
        <v>76</v>
      </c>
      <c r="J2847">
        <v>0</v>
      </c>
      <c r="K2847">
        <v>36</v>
      </c>
      <c r="L2847">
        <v>1</v>
      </c>
      <c r="M2847">
        <v>91</v>
      </c>
      <c r="N2847">
        <v>5.13</v>
      </c>
      <c r="O2847">
        <v>91</v>
      </c>
      <c r="P2847">
        <v>0.5</v>
      </c>
      <c r="Q2847">
        <v>884.51866600000005</v>
      </c>
      <c r="R2847">
        <v>128452</v>
      </c>
      <c r="S2847">
        <v>6.4</v>
      </c>
      <c r="T2847">
        <v>6.9</v>
      </c>
      <c r="U2847">
        <v>0.72899999999999998</v>
      </c>
      <c r="V2847">
        <v>12</v>
      </c>
      <c r="W2847">
        <f t="shared" si="264"/>
        <v>0</v>
      </c>
      <c r="X2847">
        <f t="shared" si="265"/>
        <v>0</v>
      </c>
      <c r="Y2847">
        <f t="shared" si="266"/>
        <v>0</v>
      </c>
      <c r="Z2847">
        <f t="shared" si="267"/>
        <v>0</v>
      </c>
      <c r="AA2847">
        <f t="shared" si="268"/>
        <v>0</v>
      </c>
      <c r="AB2847">
        <f t="shared" si="269"/>
        <v>0</v>
      </c>
      <c r="AC2847">
        <v>69.3</v>
      </c>
    </row>
    <row r="2848" spans="1:29" x14ac:dyDescent="0.25">
      <c r="A2848" t="s">
        <v>25</v>
      </c>
      <c r="B2848" t="s">
        <v>23</v>
      </c>
      <c r="C2848">
        <v>2007</v>
      </c>
      <c r="D2848" t="s">
        <v>24</v>
      </c>
      <c r="E2848">
        <v>295</v>
      </c>
      <c r="F2848">
        <v>82</v>
      </c>
      <c r="G2848">
        <v>0.02</v>
      </c>
      <c r="H2848">
        <v>10.910155980000001</v>
      </c>
      <c r="I2848">
        <v>63</v>
      </c>
      <c r="J2848">
        <v>1141</v>
      </c>
      <c r="K2848">
        <v>15.2</v>
      </c>
      <c r="L2848">
        <v>113</v>
      </c>
      <c r="M2848">
        <v>63</v>
      </c>
      <c r="N2848">
        <v>6.73</v>
      </c>
      <c r="O2848">
        <v>63</v>
      </c>
      <c r="P2848">
        <v>0.1</v>
      </c>
      <c r="Q2848">
        <v>369.83579600000002</v>
      </c>
      <c r="R2848">
        <v>26616792</v>
      </c>
      <c r="S2848">
        <v>19</v>
      </c>
      <c r="T2848">
        <v>19.100000000000001</v>
      </c>
      <c r="U2848">
        <v>0.41499999999999998</v>
      </c>
      <c r="V2848">
        <v>8.4</v>
      </c>
      <c r="W2848">
        <f t="shared" si="264"/>
        <v>0</v>
      </c>
      <c r="X2848">
        <f t="shared" si="265"/>
        <v>1</v>
      </c>
      <c r="Y2848">
        <f t="shared" si="266"/>
        <v>0</v>
      </c>
      <c r="Z2848">
        <f t="shared" si="267"/>
        <v>0</v>
      </c>
      <c r="AA2848">
        <f t="shared" si="268"/>
        <v>0</v>
      </c>
      <c r="AB2848">
        <f t="shared" si="269"/>
        <v>0</v>
      </c>
      <c r="AC2848">
        <v>57.5</v>
      </c>
    </row>
    <row r="2849" spans="1:29" x14ac:dyDescent="0.25">
      <c r="A2849" t="s">
        <v>27</v>
      </c>
      <c r="B2849" t="s">
        <v>165</v>
      </c>
      <c r="C2849">
        <v>2001</v>
      </c>
      <c r="D2849" t="s">
        <v>37</v>
      </c>
      <c r="E2849">
        <v>149</v>
      </c>
      <c r="F2849">
        <v>3</v>
      </c>
      <c r="G2849">
        <v>7.74</v>
      </c>
      <c r="H2849">
        <v>466.73831059999998</v>
      </c>
      <c r="I2849">
        <v>95</v>
      </c>
      <c r="J2849">
        <v>133</v>
      </c>
      <c r="K2849">
        <v>53.6</v>
      </c>
      <c r="L2849">
        <v>3</v>
      </c>
      <c r="M2849">
        <v>98</v>
      </c>
      <c r="N2849">
        <v>5.86</v>
      </c>
      <c r="O2849">
        <v>98</v>
      </c>
      <c r="P2849">
        <v>0.1</v>
      </c>
      <c r="Q2849">
        <v>4981.1986189999998</v>
      </c>
      <c r="R2849">
        <v>3824876</v>
      </c>
      <c r="S2849">
        <v>2.5</v>
      </c>
      <c r="T2849">
        <v>2.7</v>
      </c>
      <c r="U2849">
        <v>0.78400000000000003</v>
      </c>
      <c r="V2849">
        <v>14.7</v>
      </c>
      <c r="W2849">
        <f t="shared" si="264"/>
        <v>0</v>
      </c>
      <c r="X2849">
        <f t="shared" si="265"/>
        <v>0</v>
      </c>
      <c r="Y2849">
        <f t="shared" si="266"/>
        <v>0</v>
      </c>
      <c r="Z2849">
        <f t="shared" si="267"/>
        <v>0</v>
      </c>
      <c r="AA2849">
        <f t="shared" si="268"/>
        <v>1</v>
      </c>
      <c r="AB2849">
        <f t="shared" si="269"/>
        <v>1</v>
      </c>
      <c r="AC2849">
        <v>74.2</v>
      </c>
    </row>
    <row r="2850" spans="1:29" x14ac:dyDescent="0.25">
      <c r="A2850" t="s">
        <v>25</v>
      </c>
      <c r="B2850" t="s">
        <v>107</v>
      </c>
      <c r="C2850">
        <v>2011</v>
      </c>
      <c r="D2850" t="s">
        <v>24</v>
      </c>
      <c r="E2850">
        <v>193</v>
      </c>
      <c r="F2850">
        <v>1100</v>
      </c>
      <c r="G2850">
        <v>3</v>
      </c>
      <c r="H2850">
        <v>64.605900500000004</v>
      </c>
      <c r="I2850">
        <v>44</v>
      </c>
      <c r="J2850">
        <v>33634</v>
      </c>
      <c r="K2850">
        <v>16.399999999999999</v>
      </c>
      <c r="L2850">
        <v>1500</v>
      </c>
      <c r="M2850">
        <v>79</v>
      </c>
      <c r="N2850">
        <v>4.33</v>
      </c>
      <c r="O2850">
        <v>82</v>
      </c>
      <c r="P2850">
        <v>0.2</v>
      </c>
      <c r="Q2850">
        <v>1461.671957</v>
      </c>
      <c r="R2850">
        <v>124723629</v>
      </c>
      <c r="S2850">
        <v>26.9</v>
      </c>
      <c r="T2850">
        <v>27.7</v>
      </c>
      <c r="U2850">
        <v>0.57999999999999996</v>
      </c>
      <c r="V2850">
        <v>10.8</v>
      </c>
      <c r="W2850">
        <f t="shared" si="264"/>
        <v>0</v>
      </c>
      <c r="X2850">
        <f t="shared" si="265"/>
        <v>1</v>
      </c>
      <c r="Y2850">
        <f t="shared" si="266"/>
        <v>0</v>
      </c>
      <c r="Z2850">
        <f t="shared" si="267"/>
        <v>0</v>
      </c>
      <c r="AA2850">
        <f t="shared" si="268"/>
        <v>0</v>
      </c>
      <c r="AB2850">
        <f t="shared" si="269"/>
        <v>0</v>
      </c>
      <c r="AC2850">
        <v>66.8</v>
      </c>
    </row>
    <row r="2851" spans="1:29" x14ac:dyDescent="0.25">
      <c r="A2851" t="s">
        <v>25</v>
      </c>
      <c r="B2851" t="s">
        <v>74</v>
      </c>
      <c r="C2851">
        <v>2000</v>
      </c>
      <c r="D2851" t="s">
        <v>37</v>
      </c>
      <c r="E2851">
        <v>7</v>
      </c>
      <c r="F2851">
        <v>0</v>
      </c>
      <c r="G2851">
        <v>9.56</v>
      </c>
      <c r="H2851">
        <v>950.80279250000001</v>
      </c>
      <c r="I2851">
        <v>89</v>
      </c>
      <c r="J2851">
        <v>0</v>
      </c>
      <c r="K2851">
        <v>52.8</v>
      </c>
      <c r="L2851">
        <v>0</v>
      </c>
      <c r="M2851">
        <v>97</v>
      </c>
      <c r="N2851">
        <v>5.77</v>
      </c>
      <c r="O2851">
        <v>97</v>
      </c>
      <c r="P2851">
        <v>0.1</v>
      </c>
      <c r="Q2851">
        <v>14672.882600000001</v>
      </c>
      <c r="R2851">
        <v>943286</v>
      </c>
      <c r="S2851">
        <v>0.9</v>
      </c>
      <c r="T2851">
        <v>1</v>
      </c>
      <c r="U2851">
        <v>0.79800000000000004</v>
      </c>
      <c r="V2851">
        <v>12.5</v>
      </c>
      <c r="W2851">
        <f t="shared" si="264"/>
        <v>0</v>
      </c>
      <c r="X2851">
        <f t="shared" si="265"/>
        <v>1</v>
      </c>
      <c r="Y2851">
        <f t="shared" si="266"/>
        <v>0</v>
      </c>
      <c r="Z2851">
        <f t="shared" si="267"/>
        <v>0</v>
      </c>
      <c r="AA2851">
        <f t="shared" si="268"/>
        <v>0</v>
      </c>
      <c r="AB2851">
        <f t="shared" si="269"/>
        <v>1</v>
      </c>
      <c r="AC2851">
        <v>78.099999999999994</v>
      </c>
    </row>
    <row r="2852" spans="1:29" x14ac:dyDescent="0.25">
      <c r="A2852" t="s">
        <v>32</v>
      </c>
      <c r="B2852" t="s">
        <v>81</v>
      </c>
      <c r="C2852">
        <v>2015</v>
      </c>
      <c r="D2852" t="s">
        <v>24</v>
      </c>
      <c r="E2852">
        <v>152</v>
      </c>
      <c r="F2852">
        <v>6</v>
      </c>
      <c r="H2852">
        <v>0</v>
      </c>
      <c r="I2852">
        <v>81</v>
      </c>
      <c r="J2852">
        <v>0</v>
      </c>
      <c r="K2852">
        <v>58.9</v>
      </c>
      <c r="L2852">
        <v>7</v>
      </c>
      <c r="M2852">
        <v>87</v>
      </c>
      <c r="O2852">
        <v>85</v>
      </c>
      <c r="P2852">
        <v>0.3</v>
      </c>
      <c r="Q2852">
        <v>6468.4716479999997</v>
      </c>
      <c r="R2852">
        <v>1528394</v>
      </c>
      <c r="S2852">
        <v>3.3</v>
      </c>
      <c r="T2852">
        <v>3.2</v>
      </c>
      <c r="U2852">
        <v>0.71799999999999997</v>
      </c>
      <c r="V2852">
        <v>13.2</v>
      </c>
      <c r="W2852">
        <f t="shared" si="264"/>
        <v>0</v>
      </c>
      <c r="X2852">
        <f t="shared" si="265"/>
        <v>0</v>
      </c>
      <c r="Y2852">
        <f t="shared" si="266"/>
        <v>0</v>
      </c>
      <c r="Z2852">
        <f t="shared" si="267"/>
        <v>0</v>
      </c>
      <c r="AA2852">
        <f t="shared" si="268"/>
        <v>0</v>
      </c>
      <c r="AB2852">
        <f t="shared" si="269"/>
        <v>0</v>
      </c>
      <c r="AC2852">
        <v>73.900000000000006</v>
      </c>
    </row>
    <row r="2853" spans="1:29" x14ac:dyDescent="0.25">
      <c r="A2853" t="s">
        <v>29</v>
      </c>
      <c r="B2853" t="s">
        <v>222</v>
      </c>
      <c r="C2853">
        <v>2000</v>
      </c>
      <c r="D2853" t="s">
        <v>24</v>
      </c>
      <c r="E2853">
        <v>614</v>
      </c>
      <c r="F2853">
        <v>44</v>
      </c>
      <c r="G2853">
        <v>2.62</v>
      </c>
      <c r="H2853">
        <v>45.616880379999998</v>
      </c>
      <c r="J2853">
        <v>30930</v>
      </c>
      <c r="K2853">
        <v>16.8</v>
      </c>
      <c r="L2853">
        <v>72</v>
      </c>
      <c r="M2853">
        <v>85</v>
      </c>
      <c r="N2853">
        <v>7.16</v>
      </c>
      <c r="O2853">
        <v>85</v>
      </c>
      <c r="P2853">
        <v>18.7</v>
      </c>
      <c r="Q2853">
        <v>341.955625</v>
      </c>
      <c r="R2853">
        <v>1531221</v>
      </c>
      <c r="S2853">
        <v>7.5</v>
      </c>
      <c r="T2853">
        <v>7.5</v>
      </c>
      <c r="U2853">
        <v>0.41799999999999998</v>
      </c>
      <c r="V2853">
        <v>9.6</v>
      </c>
      <c r="W2853">
        <f t="shared" si="264"/>
        <v>1</v>
      </c>
      <c r="X2853">
        <f t="shared" si="265"/>
        <v>0</v>
      </c>
      <c r="Y2853">
        <f t="shared" si="266"/>
        <v>0</v>
      </c>
      <c r="Z2853">
        <f t="shared" si="267"/>
        <v>0</v>
      </c>
      <c r="AA2853">
        <f t="shared" si="268"/>
        <v>0</v>
      </c>
      <c r="AB2853">
        <f t="shared" si="269"/>
        <v>0</v>
      </c>
      <c r="AC2853">
        <v>43.8</v>
      </c>
    </row>
    <row r="2854" spans="1:29" x14ac:dyDescent="0.25">
      <c r="A2854" t="s">
        <v>29</v>
      </c>
      <c r="B2854" t="s">
        <v>126</v>
      </c>
      <c r="C2854">
        <v>2013</v>
      </c>
      <c r="D2854" t="s">
        <v>24</v>
      </c>
      <c r="E2854">
        <v>258</v>
      </c>
      <c r="F2854">
        <v>9</v>
      </c>
      <c r="G2854">
        <v>0.01</v>
      </c>
      <c r="H2854">
        <v>45.048924579999998</v>
      </c>
      <c r="I2854">
        <v>76</v>
      </c>
      <c r="J2854">
        <v>0</v>
      </c>
      <c r="K2854">
        <v>26.1</v>
      </c>
      <c r="L2854">
        <v>11</v>
      </c>
      <c r="M2854">
        <v>75</v>
      </c>
      <c r="N2854">
        <v>9.25</v>
      </c>
      <c r="O2854">
        <v>76</v>
      </c>
      <c r="P2854">
        <v>1.1000000000000001</v>
      </c>
      <c r="Q2854">
        <v>454.12222359999998</v>
      </c>
      <c r="R2854">
        <v>4286291</v>
      </c>
      <c r="S2854">
        <v>6.8</v>
      </c>
      <c r="T2854">
        <v>6.7</v>
      </c>
      <c r="U2854">
        <v>0.41899999999999998</v>
      </c>
      <c r="V2854">
        <v>9.8000000000000007</v>
      </c>
      <c r="W2854">
        <f t="shared" si="264"/>
        <v>1</v>
      </c>
      <c r="X2854">
        <f t="shared" si="265"/>
        <v>0</v>
      </c>
      <c r="Y2854">
        <f t="shared" si="266"/>
        <v>0</v>
      </c>
      <c r="Z2854">
        <f t="shared" si="267"/>
        <v>0</v>
      </c>
      <c r="AA2854">
        <f t="shared" si="268"/>
        <v>0</v>
      </c>
      <c r="AB2854">
        <f t="shared" si="269"/>
        <v>0</v>
      </c>
      <c r="AC2854">
        <v>61.1</v>
      </c>
    </row>
    <row r="2855" spans="1:29" x14ac:dyDescent="0.25">
      <c r="A2855" t="s">
        <v>29</v>
      </c>
      <c r="B2855" t="s">
        <v>210</v>
      </c>
      <c r="C2855">
        <v>2006</v>
      </c>
      <c r="D2855" t="s">
        <v>24</v>
      </c>
      <c r="E2855">
        <v>41</v>
      </c>
      <c r="F2855">
        <v>93</v>
      </c>
      <c r="G2855">
        <v>9.81</v>
      </c>
      <c r="H2855">
        <v>50.839014179999999</v>
      </c>
      <c r="I2855">
        <v>64</v>
      </c>
      <c r="J2855">
        <v>5736</v>
      </c>
      <c r="K2855">
        <v>14.8</v>
      </c>
      <c r="L2855">
        <v>145</v>
      </c>
      <c r="M2855">
        <v>62</v>
      </c>
      <c r="N2855">
        <v>9.86</v>
      </c>
      <c r="O2855">
        <v>64</v>
      </c>
      <c r="P2855">
        <v>8.6</v>
      </c>
      <c r="Q2855">
        <v>336.45939229999999</v>
      </c>
      <c r="R2855">
        <v>2955662</v>
      </c>
      <c r="S2855">
        <v>6.4</v>
      </c>
      <c r="T2855">
        <v>6.4</v>
      </c>
      <c r="U2855">
        <v>0.434</v>
      </c>
      <c r="V2855">
        <v>10.6</v>
      </c>
      <c r="W2855">
        <f t="shared" si="264"/>
        <v>1</v>
      </c>
      <c r="X2855">
        <f t="shared" si="265"/>
        <v>0</v>
      </c>
      <c r="Y2855">
        <f t="shared" si="266"/>
        <v>0</v>
      </c>
      <c r="Z2855">
        <f t="shared" si="267"/>
        <v>0</v>
      </c>
      <c r="AA2855">
        <f t="shared" si="268"/>
        <v>0</v>
      </c>
      <c r="AB2855">
        <f t="shared" si="269"/>
        <v>0</v>
      </c>
      <c r="AC2855">
        <v>54.9</v>
      </c>
    </row>
    <row r="2856" spans="1:29" x14ac:dyDescent="0.25">
      <c r="A2856" t="s">
        <v>32</v>
      </c>
      <c r="B2856" t="s">
        <v>160</v>
      </c>
      <c r="C2856">
        <v>2015</v>
      </c>
      <c r="D2856" t="s">
        <v>24</v>
      </c>
      <c r="E2856">
        <v>118</v>
      </c>
      <c r="F2856">
        <v>1</v>
      </c>
      <c r="H2856">
        <v>0</v>
      </c>
      <c r="I2856">
        <v>73</v>
      </c>
      <c r="J2856">
        <v>0</v>
      </c>
      <c r="K2856">
        <v>57.8</v>
      </c>
      <c r="L2856">
        <v>1</v>
      </c>
      <c r="M2856">
        <v>72</v>
      </c>
      <c r="O2856">
        <v>73</v>
      </c>
      <c r="P2856">
        <v>0.1</v>
      </c>
      <c r="Q2856">
        <v>13134.4367</v>
      </c>
      <c r="R2856">
        <v>3969249</v>
      </c>
      <c r="S2856">
        <v>1.9</v>
      </c>
      <c r="T2856">
        <v>1.8</v>
      </c>
      <c r="U2856">
        <v>0.78500000000000003</v>
      </c>
      <c r="V2856">
        <v>13</v>
      </c>
      <c r="W2856">
        <f t="shared" si="264"/>
        <v>0</v>
      </c>
      <c r="X2856">
        <f t="shared" si="265"/>
        <v>0</v>
      </c>
      <c r="Y2856">
        <f t="shared" si="266"/>
        <v>0</v>
      </c>
      <c r="Z2856">
        <f t="shared" si="267"/>
        <v>0</v>
      </c>
      <c r="AA2856">
        <f t="shared" si="268"/>
        <v>0</v>
      </c>
      <c r="AB2856">
        <f t="shared" si="269"/>
        <v>0</v>
      </c>
      <c r="AC2856">
        <v>77.8</v>
      </c>
    </row>
    <row r="2857" spans="1:29" x14ac:dyDescent="0.25">
      <c r="A2857" t="s">
        <v>25</v>
      </c>
      <c r="B2857" t="s">
        <v>117</v>
      </c>
      <c r="C2857">
        <v>2003</v>
      </c>
      <c r="D2857" t="s">
        <v>24</v>
      </c>
      <c r="E2857">
        <v>282</v>
      </c>
      <c r="F2857">
        <v>8</v>
      </c>
      <c r="G2857">
        <v>6.58</v>
      </c>
      <c r="H2857">
        <v>23.434007619999999</v>
      </c>
      <c r="I2857">
        <v>99</v>
      </c>
      <c r="J2857">
        <v>24</v>
      </c>
      <c r="K2857">
        <v>45.3</v>
      </c>
      <c r="L2857">
        <v>9</v>
      </c>
      <c r="M2857">
        <v>99</v>
      </c>
      <c r="N2857">
        <v>3.7</v>
      </c>
      <c r="O2857">
        <v>99</v>
      </c>
      <c r="P2857">
        <v>0.1</v>
      </c>
      <c r="Q2857">
        <v>268.12365699999998</v>
      </c>
      <c r="R2857">
        <v>149918</v>
      </c>
      <c r="S2857">
        <v>2.5</v>
      </c>
      <c r="T2857">
        <v>2.6</v>
      </c>
      <c r="U2857">
        <v>0.71399999999999997</v>
      </c>
      <c r="V2857">
        <v>13.1</v>
      </c>
      <c r="W2857">
        <f t="shared" si="264"/>
        <v>0</v>
      </c>
      <c r="X2857">
        <f t="shared" si="265"/>
        <v>1</v>
      </c>
      <c r="Y2857">
        <f t="shared" si="266"/>
        <v>0</v>
      </c>
      <c r="Z2857">
        <f t="shared" si="267"/>
        <v>0</v>
      </c>
      <c r="AA2857">
        <f t="shared" si="268"/>
        <v>0</v>
      </c>
      <c r="AB2857">
        <f t="shared" si="269"/>
        <v>0</v>
      </c>
      <c r="AC2857">
        <v>64.400000000000006</v>
      </c>
    </row>
    <row r="2858" spans="1:29" x14ac:dyDescent="0.25">
      <c r="A2858" t="s">
        <v>34</v>
      </c>
      <c r="B2858" t="s">
        <v>102</v>
      </c>
      <c r="C2858">
        <v>2013</v>
      </c>
      <c r="D2858" t="s">
        <v>24</v>
      </c>
      <c r="E2858">
        <v>218</v>
      </c>
      <c r="F2858">
        <v>0</v>
      </c>
      <c r="G2858">
        <v>7.56</v>
      </c>
      <c r="H2858">
        <v>345.90442580000001</v>
      </c>
      <c r="I2858">
        <v>98</v>
      </c>
      <c r="J2858">
        <v>0</v>
      </c>
      <c r="K2858">
        <v>45</v>
      </c>
      <c r="L2858">
        <v>1</v>
      </c>
      <c r="M2858">
        <v>98</v>
      </c>
      <c r="N2858">
        <v>5.0999999999999996</v>
      </c>
      <c r="O2858">
        <v>98</v>
      </c>
      <c r="P2858">
        <v>0.3</v>
      </c>
      <c r="Q2858">
        <v>3944.1781729999998</v>
      </c>
      <c r="R2858">
        <v>75881</v>
      </c>
      <c r="S2858">
        <v>5.5</v>
      </c>
      <c r="T2858">
        <v>5.3</v>
      </c>
      <c r="U2858">
        <v>0.63300000000000001</v>
      </c>
      <c r="V2858">
        <v>10.3</v>
      </c>
      <c r="W2858">
        <f t="shared" si="264"/>
        <v>0</v>
      </c>
      <c r="X2858">
        <f t="shared" si="265"/>
        <v>0</v>
      </c>
      <c r="Y2858">
        <f t="shared" si="266"/>
        <v>0</v>
      </c>
      <c r="Z2858">
        <f t="shared" si="267"/>
        <v>1</v>
      </c>
      <c r="AA2858">
        <f t="shared" si="268"/>
        <v>0</v>
      </c>
      <c r="AB2858">
        <f t="shared" si="269"/>
        <v>0</v>
      </c>
      <c r="AC2858">
        <v>65.900000000000006</v>
      </c>
    </row>
    <row r="2859" spans="1:29" x14ac:dyDescent="0.25">
      <c r="A2859" t="s">
        <v>27</v>
      </c>
      <c r="B2859" t="s">
        <v>128</v>
      </c>
      <c r="C2859">
        <v>2008</v>
      </c>
      <c r="D2859" t="s">
        <v>37</v>
      </c>
      <c r="E2859">
        <v>224</v>
      </c>
      <c r="F2859">
        <v>0</v>
      </c>
      <c r="G2859">
        <v>13.3</v>
      </c>
      <c r="H2859">
        <v>1888.1499040000001</v>
      </c>
      <c r="I2859">
        <v>96</v>
      </c>
      <c r="J2859">
        <v>1</v>
      </c>
      <c r="K2859">
        <v>59.3</v>
      </c>
      <c r="L2859">
        <v>0</v>
      </c>
      <c r="M2859">
        <v>96</v>
      </c>
      <c r="N2859">
        <v>6.61</v>
      </c>
      <c r="O2859">
        <v>96</v>
      </c>
      <c r="P2859">
        <v>0.1</v>
      </c>
      <c r="Q2859">
        <v>14961.56818</v>
      </c>
      <c r="R2859">
        <v>3198231</v>
      </c>
      <c r="S2859">
        <v>2.9</v>
      </c>
      <c r="T2859">
        <v>2.9</v>
      </c>
      <c r="U2859">
        <v>0.82</v>
      </c>
      <c r="V2859">
        <v>16.5</v>
      </c>
      <c r="W2859">
        <f t="shared" si="264"/>
        <v>0</v>
      </c>
      <c r="X2859">
        <f t="shared" si="265"/>
        <v>0</v>
      </c>
      <c r="Y2859">
        <f t="shared" si="266"/>
        <v>0</v>
      </c>
      <c r="Z2859">
        <f t="shared" si="267"/>
        <v>0</v>
      </c>
      <c r="AA2859">
        <f t="shared" si="268"/>
        <v>1</v>
      </c>
      <c r="AB2859">
        <f t="shared" si="269"/>
        <v>1</v>
      </c>
      <c r="AC2859">
        <v>71.099999999999994</v>
      </c>
    </row>
    <row r="2860" spans="1:29" x14ac:dyDescent="0.25">
      <c r="A2860" t="s">
        <v>25</v>
      </c>
      <c r="B2860" t="s">
        <v>158</v>
      </c>
      <c r="C2860">
        <v>2011</v>
      </c>
      <c r="D2860" t="s">
        <v>24</v>
      </c>
      <c r="E2860">
        <v>167</v>
      </c>
      <c r="F2860">
        <v>371</v>
      </c>
      <c r="G2860">
        <v>0.04</v>
      </c>
      <c r="H2860">
        <v>57.877362820000002</v>
      </c>
      <c r="I2860">
        <v>74</v>
      </c>
      <c r="J2860">
        <v>4386</v>
      </c>
      <c r="K2860">
        <v>22.5</v>
      </c>
      <c r="L2860">
        <v>459</v>
      </c>
      <c r="M2860">
        <v>75</v>
      </c>
      <c r="N2860">
        <v>3.1</v>
      </c>
      <c r="O2860">
        <v>74</v>
      </c>
      <c r="P2860">
        <v>0.1</v>
      </c>
      <c r="Q2860">
        <v>1226.215314</v>
      </c>
      <c r="R2860">
        <v>174184265</v>
      </c>
      <c r="S2860">
        <v>2</v>
      </c>
      <c r="T2860">
        <v>2.4</v>
      </c>
      <c r="U2860">
        <v>0.52500000000000002</v>
      </c>
      <c r="V2860">
        <v>7.5</v>
      </c>
      <c r="W2860">
        <f t="shared" si="264"/>
        <v>0</v>
      </c>
      <c r="X2860">
        <f t="shared" si="265"/>
        <v>1</v>
      </c>
      <c r="Y2860">
        <f t="shared" si="266"/>
        <v>0</v>
      </c>
      <c r="Z2860">
        <f t="shared" si="267"/>
        <v>0</v>
      </c>
      <c r="AA2860">
        <f t="shared" si="268"/>
        <v>0</v>
      </c>
      <c r="AB2860">
        <f t="shared" si="269"/>
        <v>0</v>
      </c>
      <c r="AC2860">
        <v>65.5</v>
      </c>
    </row>
    <row r="2861" spans="1:29" x14ac:dyDescent="0.25">
      <c r="A2861" t="s">
        <v>27</v>
      </c>
      <c r="B2861" t="s">
        <v>197</v>
      </c>
      <c r="C2861">
        <v>2014</v>
      </c>
      <c r="D2861" t="s">
        <v>37</v>
      </c>
      <c r="E2861">
        <v>51</v>
      </c>
      <c r="F2861">
        <v>0</v>
      </c>
      <c r="G2861">
        <v>9.61</v>
      </c>
      <c r="H2861">
        <v>19479.911609999999</v>
      </c>
      <c r="J2861">
        <v>23</v>
      </c>
      <c r="K2861">
        <v>57</v>
      </c>
      <c r="L2861">
        <v>0</v>
      </c>
      <c r="M2861">
        <v>96</v>
      </c>
      <c r="N2861">
        <v>11.66</v>
      </c>
      <c r="O2861">
        <v>96</v>
      </c>
      <c r="P2861">
        <v>0.1</v>
      </c>
      <c r="Q2861">
        <v>85814.588570000007</v>
      </c>
      <c r="R2861">
        <v>8188649</v>
      </c>
      <c r="S2861">
        <v>0.4</v>
      </c>
      <c r="T2861">
        <v>0.3</v>
      </c>
      <c r="U2861">
        <v>0.93600000000000005</v>
      </c>
      <c r="V2861">
        <v>15.9</v>
      </c>
      <c r="W2861">
        <f t="shared" si="264"/>
        <v>0</v>
      </c>
      <c r="X2861">
        <f t="shared" si="265"/>
        <v>0</v>
      </c>
      <c r="Y2861">
        <f t="shared" si="266"/>
        <v>0</v>
      </c>
      <c r="Z2861">
        <f t="shared" si="267"/>
        <v>0</v>
      </c>
      <c r="AA2861">
        <f t="shared" si="268"/>
        <v>1</v>
      </c>
      <c r="AB2861">
        <f t="shared" si="269"/>
        <v>1</v>
      </c>
      <c r="AC2861">
        <v>83.2</v>
      </c>
    </row>
    <row r="2862" spans="1:29" x14ac:dyDescent="0.25">
      <c r="A2862" t="s">
        <v>29</v>
      </c>
      <c r="B2862" t="s">
        <v>193</v>
      </c>
      <c r="C2862">
        <v>2011</v>
      </c>
      <c r="D2862" t="s">
        <v>24</v>
      </c>
      <c r="E2862">
        <v>241</v>
      </c>
      <c r="F2862">
        <v>61</v>
      </c>
      <c r="G2862">
        <v>2.12</v>
      </c>
      <c r="H2862">
        <v>196.6892153</v>
      </c>
      <c r="I2862">
        <v>93</v>
      </c>
      <c r="J2862">
        <v>5616</v>
      </c>
      <c r="L2862">
        <v>91</v>
      </c>
      <c r="M2862">
        <v>93</v>
      </c>
      <c r="N2862">
        <v>8.3000000000000007</v>
      </c>
      <c r="O2862">
        <v>93</v>
      </c>
      <c r="P2862">
        <v>0.3</v>
      </c>
      <c r="Q2862">
        <v>1666.857757</v>
      </c>
      <c r="R2862">
        <v>35167314</v>
      </c>
      <c r="U2862">
        <v>0.46300000000000002</v>
      </c>
      <c r="V2862">
        <v>7</v>
      </c>
      <c r="W2862">
        <f t="shared" si="264"/>
        <v>1</v>
      </c>
      <c r="X2862">
        <f t="shared" si="265"/>
        <v>0</v>
      </c>
      <c r="Y2862">
        <f t="shared" si="266"/>
        <v>0</v>
      </c>
      <c r="Z2862">
        <f t="shared" si="267"/>
        <v>0</v>
      </c>
      <c r="AA2862">
        <f t="shared" si="268"/>
        <v>0</v>
      </c>
      <c r="AB2862">
        <f t="shared" si="269"/>
        <v>0</v>
      </c>
      <c r="AC2862">
        <v>62.7</v>
      </c>
    </row>
    <row r="2863" spans="1:29" x14ac:dyDescent="0.25">
      <c r="A2863" t="s">
        <v>32</v>
      </c>
      <c r="B2863" t="s">
        <v>99</v>
      </c>
      <c r="C2863">
        <v>2013</v>
      </c>
      <c r="D2863" t="s">
        <v>24</v>
      </c>
      <c r="E2863">
        <v>189</v>
      </c>
      <c r="F2863">
        <v>11</v>
      </c>
      <c r="G2863">
        <v>1.93</v>
      </c>
      <c r="H2863">
        <v>582.14695830000005</v>
      </c>
      <c r="I2863">
        <v>85</v>
      </c>
      <c r="J2863">
        <v>0</v>
      </c>
      <c r="K2863">
        <v>49.3</v>
      </c>
      <c r="L2863">
        <v>13</v>
      </c>
      <c r="M2863">
        <v>84</v>
      </c>
      <c r="N2863">
        <v>6.3</v>
      </c>
      <c r="O2863">
        <v>85</v>
      </c>
      <c r="P2863">
        <v>0.4</v>
      </c>
      <c r="Q2863">
        <v>3452.8289340000001</v>
      </c>
      <c r="R2863">
        <v>15596214</v>
      </c>
      <c r="S2863">
        <v>1.2</v>
      </c>
      <c r="T2863">
        <v>1.2</v>
      </c>
      <c r="U2863">
        <v>0.61099999999999999</v>
      </c>
      <c r="V2863">
        <v>10.7</v>
      </c>
      <c r="W2863">
        <f t="shared" si="264"/>
        <v>0</v>
      </c>
      <c r="X2863">
        <f t="shared" si="265"/>
        <v>0</v>
      </c>
      <c r="Y2863">
        <f t="shared" si="266"/>
        <v>0</v>
      </c>
      <c r="Z2863">
        <f t="shared" si="267"/>
        <v>0</v>
      </c>
      <c r="AA2863">
        <f t="shared" si="268"/>
        <v>0</v>
      </c>
      <c r="AB2863">
        <f t="shared" si="269"/>
        <v>0</v>
      </c>
      <c r="AC2863">
        <v>71.400000000000006</v>
      </c>
    </row>
    <row r="2864" spans="1:29" x14ac:dyDescent="0.25">
      <c r="A2864" t="s">
        <v>27</v>
      </c>
      <c r="B2864" t="s">
        <v>95</v>
      </c>
      <c r="C2864">
        <v>2000</v>
      </c>
      <c r="D2864" t="s">
        <v>37</v>
      </c>
      <c r="E2864">
        <v>95</v>
      </c>
      <c r="F2864">
        <v>3</v>
      </c>
      <c r="G2864">
        <v>12.91</v>
      </c>
      <c r="H2864">
        <v>4238.540035</v>
      </c>
      <c r="I2864">
        <v>84</v>
      </c>
      <c r="J2864">
        <v>0</v>
      </c>
      <c r="K2864">
        <v>55.1</v>
      </c>
      <c r="L2864">
        <v>4</v>
      </c>
      <c r="M2864">
        <v>94</v>
      </c>
      <c r="N2864">
        <v>1.1000000000000001</v>
      </c>
      <c r="O2864">
        <v>9</v>
      </c>
      <c r="P2864">
        <v>0.1</v>
      </c>
      <c r="Q2864">
        <v>23718.7467</v>
      </c>
      <c r="R2864">
        <v>8221158</v>
      </c>
      <c r="S2864">
        <v>1.2</v>
      </c>
      <c r="T2864">
        <v>1.2</v>
      </c>
      <c r="U2864">
        <v>0.85499999999999998</v>
      </c>
      <c r="V2864">
        <v>16.2</v>
      </c>
      <c r="W2864">
        <f t="shared" si="264"/>
        <v>0</v>
      </c>
      <c r="X2864">
        <f t="shared" si="265"/>
        <v>0</v>
      </c>
      <c r="Y2864">
        <f t="shared" si="266"/>
        <v>0</v>
      </c>
      <c r="Z2864">
        <f t="shared" si="267"/>
        <v>0</v>
      </c>
      <c r="AA2864">
        <f t="shared" si="268"/>
        <v>1</v>
      </c>
      <c r="AB2864">
        <f t="shared" si="269"/>
        <v>1</v>
      </c>
      <c r="AC2864">
        <v>78</v>
      </c>
    </row>
    <row r="2865" spans="1:29" x14ac:dyDescent="0.25">
      <c r="A2865" t="s">
        <v>25</v>
      </c>
      <c r="B2865" t="s">
        <v>109</v>
      </c>
      <c r="C2865">
        <v>2001</v>
      </c>
      <c r="D2865" t="s">
        <v>24</v>
      </c>
      <c r="E2865">
        <v>146</v>
      </c>
      <c r="F2865">
        <v>33</v>
      </c>
      <c r="G2865">
        <v>0.01</v>
      </c>
      <c r="H2865">
        <v>0</v>
      </c>
      <c r="I2865">
        <v>94</v>
      </c>
      <c r="J2865">
        <v>9582</v>
      </c>
      <c r="K2865">
        <v>45.5</v>
      </c>
      <c r="L2865">
        <v>40</v>
      </c>
      <c r="M2865">
        <v>95</v>
      </c>
      <c r="N2865">
        <v>5.2</v>
      </c>
      <c r="O2865">
        <v>96</v>
      </c>
      <c r="P2865">
        <v>0.1</v>
      </c>
      <c r="S2865">
        <v>7.7</v>
      </c>
      <c r="T2865">
        <v>7.8</v>
      </c>
      <c r="U2865">
        <v>0.66600000000000004</v>
      </c>
      <c r="V2865">
        <v>11.6</v>
      </c>
      <c r="W2865">
        <f t="shared" si="264"/>
        <v>0</v>
      </c>
      <c r="X2865">
        <f t="shared" si="265"/>
        <v>1</v>
      </c>
      <c r="Y2865">
        <f t="shared" si="266"/>
        <v>0</v>
      </c>
      <c r="Z2865">
        <f t="shared" si="267"/>
        <v>0</v>
      </c>
      <c r="AA2865">
        <f t="shared" si="268"/>
        <v>0</v>
      </c>
      <c r="AB2865">
        <f t="shared" si="269"/>
        <v>0</v>
      </c>
      <c r="AC2865">
        <v>78</v>
      </c>
    </row>
    <row r="2866" spans="1:29" x14ac:dyDescent="0.25">
      <c r="A2866" t="s">
        <v>27</v>
      </c>
      <c r="B2866" t="s">
        <v>123</v>
      </c>
      <c r="C2866">
        <v>2003</v>
      </c>
      <c r="D2866" t="s">
        <v>37</v>
      </c>
      <c r="E2866">
        <v>29</v>
      </c>
      <c r="F2866">
        <v>0</v>
      </c>
      <c r="G2866">
        <v>8.24</v>
      </c>
      <c r="H2866">
        <v>478.0644911</v>
      </c>
      <c r="I2866">
        <v>98</v>
      </c>
      <c r="J2866">
        <v>0</v>
      </c>
      <c r="K2866">
        <v>56.3</v>
      </c>
      <c r="L2866">
        <v>0</v>
      </c>
      <c r="M2866">
        <v>98</v>
      </c>
      <c r="N2866">
        <v>6.15</v>
      </c>
      <c r="O2866">
        <v>98</v>
      </c>
      <c r="P2866">
        <v>0.1</v>
      </c>
      <c r="Q2866">
        <v>5134.95694</v>
      </c>
      <c r="R2866">
        <v>2287955</v>
      </c>
      <c r="S2866">
        <v>2.6</v>
      </c>
      <c r="T2866">
        <v>2.6</v>
      </c>
      <c r="U2866">
        <v>0.76100000000000001</v>
      </c>
      <c r="V2866">
        <v>15.2</v>
      </c>
      <c r="W2866">
        <f t="shared" si="264"/>
        <v>0</v>
      </c>
      <c r="X2866">
        <f t="shared" si="265"/>
        <v>0</v>
      </c>
      <c r="Y2866">
        <f t="shared" si="266"/>
        <v>0</v>
      </c>
      <c r="Z2866">
        <f t="shared" si="267"/>
        <v>0</v>
      </c>
      <c r="AA2866">
        <f t="shared" si="268"/>
        <v>1</v>
      </c>
      <c r="AB2866">
        <f t="shared" si="269"/>
        <v>1</v>
      </c>
      <c r="AC2866">
        <v>78</v>
      </c>
    </row>
    <row r="2867" spans="1:29" x14ac:dyDescent="0.25">
      <c r="A2867" t="s">
        <v>32</v>
      </c>
      <c r="B2867" t="s">
        <v>139</v>
      </c>
      <c r="C2867">
        <v>2004</v>
      </c>
      <c r="D2867" t="s">
        <v>24</v>
      </c>
      <c r="E2867">
        <v>124</v>
      </c>
      <c r="F2867">
        <v>44</v>
      </c>
      <c r="G2867">
        <v>4.9000000000000004</v>
      </c>
      <c r="H2867">
        <v>920.82841150000002</v>
      </c>
      <c r="I2867">
        <v>98</v>
      </c>
      <c r="J2867">
        <v>64</v>
      </c>
      <c r="K2867">
        <v>55.7</v>
      </c>
      <c r="L2867">
        <v>52</v>
      </c>
      <c r="M2867">
        <v>98</v>
      </c>
      <c r="N2867">
        <v>6.11</v>
      </c>
      <c r="O2867">
        <v>98</v>
      </c>
      <c r="P2867">
        <v>0.1</v>
      </c>
      <c r="Q2867">
        <v>7199.5966500000004</v>
      </c>
      <c r="R2867">
        <v>16995583</v>
      </c>
      <c r="S2867">
        <v>1.8</v>
      </c>
      <c r="T2867">
        <v>1.8</v>
      </c>
      <c r="U2867">
        <v>0.71399999999999997</v>
      </c>
      <c r="V2867">
        <v>12.1</v>
      </c>
      <c r="W2867">
        <f t="shared" si="264"/>
        <v>0</v>
      </c>
      <c r="X2867">
        <f t="shared" si="265"/>
        <v>0</v>
      </c>
      <c r="Y2867">
        <f t="shared" si="266"/>
        <v>0</v>
      </c>
      <c r="Z2867">
        <f t="shared" si="267"/>
        <v>0</v>
      </c>
      <c r="AA2867">
        <f t="shared" si="268"/>
        <v>0</v>
      </c>
      <c r="AB2867">
        <f t="shared" si="269"/>
        <v>0</v>
      </c>
      <c r="AC2867">
        <v>75.400000000000006</v>
      </c>
    </row>
    <row r="2868" spans="1:29" x14ac:dyDescent="0.25">
      <c r="A2868" t="s">
        <v>38</v>
      </c>
      <c r="B2868" t="s">
        <v>140</v>
      </c>
      <c r="C2868">
        <v>2010</v>
      </c>
      <c r="D2868" t="s">
        <v>24</v>
      </c>
      <c r="E2868">
        <v>171</v>
      </c>
      <c r="F2868">
        <v>0</v>
      </c>
      <c r="G2868">
        <v>1.76</v>
      </c>
      <c r="H2868">
        <v>0</v>
      </c>
      <c r="I2868">
        <v>88</v>
      </c>
      <c r="J2868">
        <v>0</v>
      </c>
      <c r="K2868">
        <v>66.400000000000006</v>
      </c>
      <c r="L2868">
        <v>0</v>
      </c>
      <c r="M2868">
        <v>85</v>
      </c>
      <c r="N2868">
        <v>13.83</v>
      </c>
      <c r="O2868">
        <v>85</v>
      </c>
      <c r="P2868">
        <v>0.1</v>
      </c>
      <c r="S2868">
        <v>0.2</v>
      </c>
      <c r="T2868">
        <v>0.2</v>
      </c>
      <c r="U2868">
        <v>0.63300000000000001</v>
      </c>
      <c r="V2868">
        <v>11.5</v>
      </c>
      <c r="W2868">
        <f t="shared" si="264"/>
        <v>0</v>
      </c>
      <c r="X2868">
        <f t="shared" si="265"/>
        <v>0</v>
      </c>
      <c r="Y2868">
        <f t="shared" si="266"/>
        <v>1</v>
      </c>
      <c r="Z2868">
        <f t="shared" si="267"/>
        <v>0</v>
      </c>
      <c r="AA2868">
        <f t="shared" si="268"/>
        <v>0</v>
      </c>
      <c r="AB2868">
        <f t="shared" si="269"/>
        <v>0</v>
      </c>
      <c r="AC2868">
        <v>68.7</v>
      </c>
    </row>
    <row r="2869" spans="1:29" x14ac:dyDescent="0.25">
      <c r="A2869" t="s">
        <v>27</v>
      </c>
      <c r="B2869" t="s">
        <v>128</v>
      </c>
      <c r="C2869">
        <v>2015</v>
      </c>
      <c r="D2869" t="s">
        <v>37</v>
      </c>
      <c r="E2869">
        <v>165</v>
      </c>
      <c r="F2869">
        <v>0</v>
      </c>
      <c r="H2869">
        <v>0</v>
      </c>
      <c r="I2869">
        <v>94</v>
      </c>
      <c r="J2869">
        <v>50</v>
      </c>
      <c r="K2869">
        <v>62.4</v>
      </c>
      <c r="L2869">
        <v>0</v>
      </c>
      <c r="M2869">
        <v>93</v>
      </c>
      <c r="O2869">
        <v>93</v>
      </c>
      <c r="P2869">
        <v>0.1</v>
      </c>
      <c r="Q2869">
        <v>14252.428529999999</v>
      </c>
      <c r="R2869">
        <v>29491</v>
      </c>
      <c r="S2869">
        <v>2.6</v>
      </c>
      <c r="T2869">
        <v>2.6</v>
      </c>
      <c r="U2869">
        <v>0.84599999999999997</v>
      </c>
      <c r="V2869">
        <v>16.5</v>
      </c>
      <c r="W2869">
        <f t="shared" si="264"/>
        <v>0</v>
      </c>
      <c r="X2869">
        <f t="shared" si="265"/>
        <v>0</v>
      </c>
      <c r="Y2869">
        <f t="shared" si="266"/>
        <v>0</v>
      </c>
      <c r="Z2869">
        <f t="shared" si="267"/>
        <v>0</v>
      </c>
      <c r="AA2869">
        <f t="shared" si="268"/>
        <v>1</v>
      </c>
      <c r="AB2869">
        <f t="shared" si="269"/>
        <v>1</v>
      </c>
      <c r="AC2869">
        <v>73.599999999999994</v>
      </c>
    </row>
    <row r="2870" spans="1:29" x14ac:dyDescent="0.25">
      <c r="A2870" t="s">
        <v>29</v>
      </c>
      <c r="B2870" t="s">
        <v>183</v>
      </c>
      <c r="C2870">
        <v>2005</v>
      </c>
      <c r="D2870" t="s">
        <v>24</v>
      </c>
      <c r="E2870">
        <v>48</v>
      </c>
      <c r="F2870">
        <v>30</v>
      </c>
      <c r="G2870">
        <v>3.83</v>
      </c>
      <c r="H2870">
        <v>42.088929110000002</v>
      </c>
      <c r="J2870">
        <v>29</v>
      </c>
      <c r="K2870">
        <v>19.2</v>
      </c>
      <c r="L2870">
        <v>47</v>
      </c>
      <c r="M2870">
        <v>67</v>
      </c>
      <c r="N2870">
        <v>12.25</v>
      </c>
      <c r="O2870">
        <v>65</v>
      </c>
      <c r="P2870">
        <v>2.2000000000000002</v>
      </c>
      <c r="Q2870">
        <v>287.68919419999997</v>
      </c>
      <c r="R2870">
        <v>5658379</v>
      </c>
      <c r="S2870">
        <v>9.3000000000000007</v>
      </c>
      <c r="T2870">
        <v>9.3000000000000007</v>
      </c>
      <c r="U2870">
        <v>0.34100000000000003</v>
      </c>
      <c r="V2870">
        <v>7.8</v>
      </c>
      <c r="W2870">
        <f t="shared" si="264"/>
        <v>1</v>
      </c>
      <c r="X2870">
        <f t="shared" si="265"/>
        <v>0</v>
      </c>
      <c r="Y2870">
        <f t="shared" si="266"/>
        <v>0</v>
      </c>
      <c r="Z2870">
        <f t="shared" si="267"/>
        <v>0</v>
      </c>
      <c r="AA2870">
        <f t="shared" si="268"/>
        <v>0</v>
      </c>
      <c r="AB2870">
        <f t="shared" si="269"/>
        <v>0</v>
      </c>
      <c r="AC2870">
        <v>43.3</v>
      </c>
    </row>
    <row r="2871" spans="1:29" x14ac:dyDescent="0.25">
      <c r="A2871" t="s">
        <v>27</v>
      </c>
      <c r="B2871" t="s">
        <v>196</v>
      </c>
      <c r="C2871">
        <v>2000</v>
      </c>
      <c r="D2871" t="s">
        <v>37</v>
      </c>
      <c r="E2871">
        <v>73</v>
      </c>
      <c r="F2871">
        <v>0</v>
      </c>
      <c r="G2871">
        <v>6.2</v>
      </c>
      <c r="H2871">
        <v>3689.7273</v>
      </c>
      <c r="J2871">
        <v>59</v>
      </c>
      <c r="K2871">
        <v>52.8</v>
      </c>
      <c r="L2871">
        <v>0</v>
      </c>
      <c r="M2871">
        <v>99</v>
      </c>
      <c r="N2871">
        <v>8.18</v>
      </c>
      <c r="O2871">
        <v>99</v>
      </c>
      <c r="P2871">
        <v>0.1</v>
      </c>
      <c r="Q2871">
        <v>29283.55</v>
      </c>
      <c r="R2871">
        <v>887219</v>
      </c>
      <c r="S2871">
        <v>1.4</v>
      </c>
      <c r="T2871">
        <v>1.3</v>
      </c>
      <c r="U2871">
        <v>0.873</v>
      </c>
      <c r="V2871">
        <v>15.9</v>
      </c>
      <c r="W2871">
        <f t="shared" si="264"/>
        <v>0</v>
      </c>
      <c r="X2871">
        <f t="shared" si="265"/>
        <v>0</v>
      </c>
      <c r="Y2871">
        <f t="shared" si="266"/>
        <v>0</v>
      </c>
      <c r="Z2871">
        <f t="shared" si="267"/>
        <v>0</v>
      </c>
      <c r="AA2871">
        <f t="shared" si="268"/>
        <v>1</v>
      </c>
      <c r="AB2871">
        <f t="shared" si="269"/>
        <v>1</v>
      </c>
      <c r="AC2871">
        <v>79.599999999999994</v>
      </c>
    </row>
    <row r="2872" spans="1:29" x14ac:dyDescent="0.25">
      <c r="A2872" t="s">
        <v>27</v>
      </c>
      <c r="B2872" t="s">
        <v>55</v>
      </c>
      <c r="C2872">
        <v>2003</v>
      </c>
      <c r="D2872" t="s">
        <v>37</v>
      </c>
      <c r="E2872">
        <v>155</v>
      </c>
      <c r="F2872">
        <v>1</v>
      </c>
      <c r="G2872">
        <v>11.19</v>
      </c>
      <c r="H2872">
        <v>32.386161029999997</v>
      </c>
      <c r="I2872">
        <v>96</v>
      </c>
      <c r="J2872">
        <v>0</v>
      </c>
      <c r="K2872">
        <v>58.6</v>
      </c>
      <c r="L2872">
        <v>1</v>
      </c>
      <c r="M2872">
        <v>96</v>
      </c>
      <c r="N2872">
        <v>7.43</v>
      </c>
      <c r="O2872">
        <v>96</v>
      </c>
      <c r="P2872">
        <v>0.1</v>
      </c>
      <c r="Q2872">
        <v>271.46823999999998</v>
      </c>
      <c r="R2872">
        <v>7775327</v>
      </c>
      <c r="S2872">
        <v>2.2999999999999998</v>
      </c>
      <c r="T2872">
        <v>2.4</v>
      </c>
      <c r="U2872">
        <v>0.72899999999999998</v>
      </c>
      <c r="V2872">
        <v>12.9</v>
      </c>
      <c r="W2872">
        <f t="shared" si="264"/>
        <v>0</v>
      </c>
      <c r="X2872">
        <f t="shared" si="265"/>
        <v>0</v>
      </c>
      <c r="Y2872">
        <f t="shared" si="266"/>
        <v>0</v>
      </c>
      <c r="Z2872">
        <f t="shared" si="267"/>
        <v>0</v>
      </c>
      <c r="AA2872">
        <f t="shared" si="268"/>
        <v>1</v>
      </c>
      <c r="AB2872">
        <f t="shared" si="269"/>
        <v>1</v>
      </c>
      <c r="AC2872">
        <v>72</v>
      </c>
    </row>
    <row r="2873" spans="1:29" x14ac:dyDescent="0.25">
      <c r="A2873" t="s">
        <v>32</v>
      </c>
      <c r="B2873" t="s">
        <v>47</v>
      </c>
      <c r="C2873">
        <v>2007</v>
      </c>
      <c r="D2873" t="s">
        <v>24</v>
      </c>
      <c r="E2873">
        <v>181</v>
      </c>
      <c r="F2873">
        <v>0</v>
      </c>
      <c r="G2873">
        <v>7.24</v>
      </c>
      <c r="H2873">
        <v>69.630510470000004</v>
      </c>
      <c r="I2873">
        <v>96</v>
      </c>
      <c r="J2873">
        <v>0</v>
      </c>
      <c r="K2873">
        <v>45</v>
      </c>
      <c r="L2873">
        <v>0</v>
      </c>
      <c r="M2873">
        <v>97</v>
      </c>
      <c r="N2873">
        <v>4.76</v>
      </c>
      <c r="O2873">
        <v>96</v>
      </c>
      <c r="P2873">
        <v>0.6</v>
      </c>
      <c r="Q2873">
        <v>4324.8764270000001</v>
      </c>
      <c r="R2873">
        <v>29847</v>
      </c>
      <c r="S2873">
        <v>3.5</v>
      </c>
      <c r="T2873">
        <v>3.5</v>
      </c>
      <c r="U2873">
        <v>0.7</v>
      </c>
      <c r="V2873">
        <v>12.8</v>
      </c>
      <c r="W2873">
        <f t="shared" si="264"/>
        <v>0</v>
      </c>
      <c r="X2873">
        <f t="shared" si="265"/>
        <v>0</v>
      </c>
      <c r="Y2873">
        <f t="shared" si="266"/>
        <v>0</v>
      </c>
      <c r="Z2873">
        <f t="shared" si="267"/>
        <v>0</v>
      </c>
      <c r="AA2873">
        <f t="shared" si="268"/>
        <v>0</v>
      </c>
      <c r="AB2873">
        <f t="shared" si="269"/>
        <v>0</v>
      </c>
      <c r="AC2873">
        <v>69.599999999999994</v>
      </c>
    </row>
    <row r="2874" spans="1:29" x14ac:dyDescent="0.25">
      <c r="A2874" t="s">
        <v>29</v>
      </c>
      <c r="B2874" t="s">
        <v>52</v>
      </c>
      <c r="C2874">
        <v>2015</v>
      </c>
      <c r="D2874" t="s">
        <v>24</v>
      </c>
      <c r="E2874">
        <v>256</v>
      </c>
      <c r="F2874">
        <v>2</v>
      </c>
      <c r="H2874">
        <v>0</v>
      </c>
      <c r="I2874">
        <v>95</v>
      </c>
      <c r="J2874">
        <v>0</v>
      </c>
      <c r="K2874">
        <v>37.9</v>
      </c>
      <c r="L2874">
        <v>2</v>
      </c>
      <c r="M2874">
        <v>96</v>
      </c>
      <c r="O2874">
        <v>95</v>
      </c>
      <c r="P2874">
        <v>2.2000000000000002</v>
      </c>
      <c r="Q2874">
        <v>6532.6509999999998</v>
      </c>
      <c r="R2874">
        <v>229197</v>
      </c>
      <c r="S2874">
        <v>6.4</v>
      </c>
      <c r="T2874">
        <v>6.1</v>
      </c>
      <c r="U2874">
        <v>0.69799999999999995</v>
      </c>
      <c r="V2874">
        <v>12.6</v>
      </c>
      <c r="W2874">
        <f t="shared" si="264"/>
        <v>1</v>
      </c>
      <c r="X2874">
        <f t="shared" si="265"/>
        <v>0</v>
      </c>
      <c r="Y2874">
        <f t="shared" si="266"/>
        <v>0</v>
      </c>
      <c r="Z2874">
        <f t="shared" si="267"/>
        <v>0</v>
      </c>
      <c r="AA2874">
        <f t="shared" si="268"/>
        <v>0</v>
      </c>
      <c r="AB2874">
        <f t="shared" si="269"/>
        <v>0</v>
      </c>
      <c r="AC2874">
        <v>65.7</v>
      </c>
    </row>
    <row r="2875" spans="1:29" x14ac:dyDescent="0.25">
      <c r="A2875" t="s">
        <v>32</v>
      </c>
      <c r="B2875" t="s">
        <v>62</v>
      </c>
      <c r="C2875">
        <v>2007</v>
      </c>
      <c r="D2875" t="s">
        <v>24</v>
      </c>
      <c r="E2875">
        <v>74</v>
      </c>
      <c r="F2875">
        <v>2</v>
      </c>
      <c r="G2875">
        <v>8.3000000000000007</v>
      </c>
      <c r="H2875">
        <v>7946.7435809999997</v>
      </c>
      <c r="I2875">
        <v>14</v>
      </c>
      <c r="J2875">
        <v>101</v>
      </c>
      <c r="K2875">
        <v>62.5</v>
      </c>
      <c r="L2875">
        <v>2</v>
      </c>
      <c r="M2875">
        <v>9</v>
      </c>
      <c r="N2875">
        <v>9.83</v>
      </c>
      <c r="O2875">
        <v>94</v>
      </c>
      <c r="P2875">
        <v>0.1</v>
      </c>
      <c r="Q2875">
        <v>44544.5268</v>
      </c>
      <c r="R2875">
        <v>32887928</v>
      </c>
      <c r="S2875">
        <v>0.5</v>
      </c>
      <c r="T2875">
        <v>0.4</v>
      </c>
      <c r="U2875">
        <v>0.89400000000000002</v>
      </c>
      <c r="V2875">
        <v>15.8</v>
      </c>
      <c r="W2875">
        <f t="shared" si="264"/>
        <v>0</v>
      </c>
      <c r="X2875">
        <f t="shared" si="265"/>
        <v>0</v>
      </c>
      <c r="Y2875">
        <f t="shared" si="266"/>
        <v>0</v>
      </c>
      <c r="Z2875">
        <f t="shared" si="267"/>
        <v>0</v>
      </c>
      <c r="AA2875">
        <f t="shared" si="268"/>
        <v>0</v>
      </c>
      <c r="AB2875">
        <f t="shared" si="269"/>
        <v>0</v>
      </c>
      <c r="AC2875">
        <v>85</v>
      </c>
    </row>
    <row r="2876" spans="1:29" x14ac:dyDescent="0.25">
      <c r="A2876" t="s">
        <v>25</v>
      </c>
      <c r="B2876" t="s">
        <v>200</v>
      </c>
      <c r="C2876">
        <v>2008</v>
      </c>
      <c r="D2876" t="s">
        <v>24</v>
      </c>
      <c r="E2876">
        <v>162</v>
      </c>
      <c r="F2876">
        <v>11</v>
      </c>
      <c r="G2876">
        <v>5.92</v>
      </c>
      <c r="H2876">
        <v>609.9511632</v>
      </c>
      <c r="I2876">
        <v>98</v>
      </c>
      <c r="J2876">
        <v>7790</v>
      </c>
      <c r="K2876">
        <v>25.7</v>
      </c>
      <c r="L2876">
        <v>13</v>
      </c>
      <c r="M2876">
        <v>99</v>
      </c>
      <c r="N2876">
        <v>3.92</v>
      </c>
      <c r="O2876">
        <v>99</v>
      </c>
      <c r="P2876">
        <v>0.3</v>
      </c>
      <c r="Q2876">
        <v>4378.6874600000001</v>
      </c>
      <c r="R2876">
        <v>6654576</v>
      </c>
      <c r="S2876">
        <v>8.5</v>
      </c>
      <c r="T2876">
        <v>8.6</v>
      </c>
      <c r="U2876">
        <v>0.7</v>
      </c>
      <c r="V2876">
        <v>12.9</v>
      </c>
      <c r="W2876">
        <f t="shared" si="264"/>
        <v>0</v>
      </c>
      <c r="X2876">
        <f t="shared" si="265"/>
        <v>1</v>
      </c>
      <c r="Y2876">
        <f t="shared" si="266"/>
        <v>0</v>
      </c>
      <c r="Z2876">
        <f t="shared" si="267"/>
        <v>0</v>
      </c>
      <c r="AA2876">
        <f t="shared" si="268"/>
        <v>0</v>
      </c>
      <c r="AB2876">
        <f t="shared" si="269"/>
        <v>0</v>
      </c>
      <c r="AC2876">
        <v>73.5</v>
      </c>
    </row>
    <row r="2877" spans="1:29" x14ac:dyDescent="0.25">
      <c r="A2877" t="s">
        <v>29</v>
      </c>
      <c r="B2877" t="s">
        <v>190</v>
      </c>
      <c r="C2877">
        <v>2014</v>
      </c>
      <c r="D2877" t="s">
        <v>24</v>
      </c>
      <c r="E2877">
        <v>343</v>
      </c>
      <c r="F2877">
        <v>26</v>
      </c>
      <c r="H2877">
        <v>46.074468600000003</v>
      </c>
      <c r="J2877">
        <v>441</v>
      </c>
      <c r="L2877">
        <v>39</v>
      </c>
      <c r="M2877">
        <v>44</v>
      </c>
      <c r="N2877">
        <v>2.74</v>
      </c>
      <c r="O2877">
        <v>39</v>
      </c>
      <c r="P2877">
        <v>3.5</v>
      </c>
      <c r="Q2877">
        <v>1151.861715</v>
      </c>
      <c r="R2877">
        <v>1153971</v>
      </c>
      <c r="U2877">
        <v>0.42099999999999999</v>
      </c>
      <c r="V2877">
        <v>4.9000000000000004</v>
      </c>
      <c r="W2877">
        <f t="shared" si="264"/>
        <v>1</v>
      </c>
      <c r="X2877">
        <f t="shared" si="265"/>
        <v>0</v>
      </c>
      <c r="Y2877">
        <f t="shared" si="266"/>
        <v>0</v>
      </c>
      <c r="Z2877">
        <f t="shared" si="267"/>
        <v>0</v>
      </c>
      <c r="AA2877">
        <f t="shared" si="268"/>
        <v>0</v>
      </c>
      <c r="AB2877">
        <f t="shared" si="269"/>
        <v>0</v>
      </c>
      <c r="AC2877">
        <v>56.6</v>
      </c>
    </row>
    <row r="2878" spans="1:29" x14ac:dyDescent="0.25">
      <c r="A2878" t="s">
        <v>29</v>
      </c>
      <c r="B2878" t="s">
        <v>127</v>
      </c>
      <c r="C2878">
        <v>2014</v>
      </c>
      <c r="D2878" t="s">
        <v>24</v>
      </c>
      <c r="E2878">
        <v>143</v>
      </c>
      <c r="F2878">
        <v>2</v>
      </c>
      <c r="G2878">
        <v>0.01</v>
      </c>
      <c r="H2878">
        <v>0</v>
      </c>
      <c r="I2878">
        <v>94</v>
      </c>
      <c r="J2878">
        <v>372</v>
      </c>
      <c r="K2878">
        <v>63.8</v>
      </c>
      <c r="L2878">
        <v>2</v>
      </c>
      <c r="M2878">
        <v>94</v>
      </c>
      <c r="N2878">
        <v>4.97</v>
      </c>
      <c r="O2878">
        <v>94</v>
      </c>
      <c r="P2878">
        <v>0.1</v>
      </c>
      <c r="S2878">
        <v>5.7</v>
      </c>
      <c r="T2878">
        <v>5.5</v>
      </c>
      <c r="U2878">
        <v>0.73</v>
      </c>
      <c r="V2878">
        <v>13.4</v>
      </c>
      <c r="W2878">
        <f t="shared" si="264"/>
        <v>1</v>
      </c>
      <c r="X2878">
        <f t="shared" si="265"/>
        <v>0</v>
      </c>
      <c r="Y2878">
        <f t="shared" si="266"/>
        <v>0</v>
      </c>
      <c r="Z2878">
        <f t="shared" si="267"/>
        <v>0</v>
      </c>
      <c r="AA2878">
        <f t="shared" si="268"/>
        <v>0</v>
      </c>
      <c r="AB2878">
        <f t="shared" si="269"/>
        <v>0</v>
      </c>
      <c r="AC2878">
        <v>72.400000000000006</v>
      </c>
    </row>
    <row r="2879" spans="1:29" x14ac:dyDescent="0.25">
      <c r="A2879" t="s">
        <v>29</v>
      </c>
      <c r="B2879" t="s">
        <v>86</v>
      </c>
      <c r="C2879">
        <v>2007</v>
      </c>
      <c r="D2879" t="s">
        <v>24</v>
      </c>
      <c r="E2879">
        <v>329</v>
      </c>
      <c r="F2879">
        <v>6</v>
      </c>
      <c r="G2879">
        <v>1.23</v>
      </c>
      <c r="H2879">
        <v>11.423859609999999</v>
      </c>
      <c r="I2879">
        <v>91</v>
      </c>
      <c r="J2879">
        <v>55</v>
      </c>
      <c r="K2879">
        <v>14.7</v>
      </c>
      <c r="L2879">
        <v>9</v>
      </c>
      <c r="M2879">
        <v>91</v>
      </c>
      <c r="N2879">
        <v>3.29</v>
      </c>
      <c r="O2879">
        <v>91</v>
      </c>
      <c r="P2879">
        <v>1.3</v>
      </c>
      <c r="Q2879">
        <v>317.32943360000002</v>
      </c>
      <c r="R2879">
        <v>4153332</v>
      </c>
      <c r="S2879">
        <v>9.1999999999999993</v>
      </c>
      <c r="T2879">
        <v>9.1999999999999993</v>
      </c>
      <c r="U2879">
        <v>0.40500000000000003</v>
      </c>
      <c r="V2879">
        <v>5.3</v>
      </c>
      <c r="W2879">
        <f t="shared" si="264"/>
        <v>1</v>
      </c>
      <c r="X2879">
        <f t="shared" si="265"/>
        <v>0</v>
      </c>
      <c r="Y2879">
        <f t="shared" si="266"/>
        <v>0</v>
      </c>
      <c r="Z2879">
        <f t="shared" si="267"/>
        <v>0</v>
      </c>
      <c r="AA2879">
        <f t="shared" si="268"/>
        <v>0</v>
      </c>
      <c r="AB2879">
        <f t="shared" si="269"/>
        <v>0</v>
      </c>
      <c r="AC2879">
        <v>62</v>
      </c>
    </row>
    <row r="2880" spans="1:29" x14ac:dyDescent="0.25">
      <c r="A2880" t="s">
        <v>27</v>
      </c>
      <c r="B2880" t="s">
        <v>123</v>
      </c>
      <c r="C2880">
        <v>2005</v>
      </c>
      <c r="D2880" t="s">
        <v>37</v>
      </c>
      <c r="E2880">
        <v>216</v>
      </c>
      <c r="F2880">
        <v>0</v>
      </c>
      <c r="G2880">
        <v>9.92</v>
      </c>
      <c r="H2880">
        <v>86.925539900000004</v>
      </c>
      <c r="I2880">
        <v>99</v>
      </c>
      <c r="J2880">
        <v>2</v>
      </c>
      <c r="K2880">
        <v>57</v>
      </c>
      <c r="L2880">
        <v>0</v>
      </c>
      <c r="M2880">
        <v>99</v>
      </c>
      <c r="N2880">
        <v>6.37</v>
      </c>
      <c r="O2880">
        <v>99</v>
      </c>
      <c r="P2880">
        <v>0.1</v>
      </c>
      <c r="Q2880">
        <v>7558.7425999999996</v>
      </c>
      <c r="R2880">
        <v>2238799</v>
      </c>
      <c r="S2880">
        <v>2.5</v>
      </c>
      <c r="T2880">
        <v>2.5</v>
      </c>
      <c r="U2880">
        <v>0.79100000000000004</v>
      </c>
      <c r="V2880">
        <v>15.9</v>
      </c>
      <c r="W2880">
        <f t="shared" si="264"/>
        <v>0</v>
      </c>
      <c r="X2880">
        <f t="shared" si="265"/>
        <v>0</v>
      </c>
      <c r="Y2880">
        <f t="shared" si="266"/>
        <v>0</v>
      </c>
      <c r="Z2880">
        <f t="shared" si="267"/>
        <v>0</v>
      </c>
      <c r="AA2880">
        <f t="shared" si="268"/>
        <v>1</v>
      </c>
      <c r="AB2880">
        <f t="shared" si="269"/>
        <v>1</v>
      </c>
      <c r="AC2880">
        <v>76</v>
      </c>
    </row>
    <row r="2881" spans="1:29" x14ac:dyDescent="0.25">
      <c r="A2881" t="s">
        <v>32</v>
      </c>
      <c r="B2881" t="s">
        <v>81</v>
      </c>
      <c r="C2881">
        <v>2003</v>
      </c>
      <c r="D2881" t="s">
        <v>24</v>
      </c>
      <c r="E2881">
        <v>22</v>
      </c>
      <c r="F2881">
        <v>7</v>
      </c>
      <c r="G2881">
        <v>6.32</v>
      </c>
      <c r="H2881">
        <v>293.01966010000001</v>
      </c>
      <c r="I2881">
        <v>79</v>
      </c>
      <c r="J2881">
        <v>0</v>
      </c>
      <c r="K2881">
        <v>46.1</v>
      </c>
      <c r="L2881">
        <v>8</v>
      </c>
      <c r="M2881">
        <v>65</v>
      </c>
      <c r="N2881">
        <v>5.53</v>
      </c>
      <c r="O2881">
        <v>79</v>
      </c>
      <c r="P2881">
        <v>2.2999999999999998</v>
      </c>
      <c r="Q2881">
        <v>2372.628827</v>
      </c>
      <c r="R2881">
        <v>896776</v>
      </c>
      <c r="S2881">
        <v>3.6</v>
      </c>
      <c r="T2881">
        <v>3.5</v>
      </c>
      <c r="U2881">
        <v>0.66500000000000004</v>
      </c>
      <c r="V2881">
        <v>12.4</v>
      </c>
      <c r="W2881">
        <f t="shared" si="264"/>
        <v>0</v>
      </c>
      <c r="X2881">
        <f t="shared" si="265"/>
        <v>0</v>
      </c>
      <c r="Y2881">
        <f t="shared" si="266"/>
        <v>0</v>
      </c>
      <c r="Z2881">
        <f t="shared" si="267"/>
        <v>0</v>
      </c>
      <c r="AA2881">
        <f t="shared" si="268"/>
        <v>0</v>
      </c>
      <c r="AB2881">
        <f t="shared" si="269"/>
        <v>0</v>
      </c>
      <c r="AC2881">
        <v>73</v>
      </c>
    </row>
    <row r="2882" spans="1:29" x14ac:dyDescent="0.25">
      <c r="A2882" t="s">
        <v>29</v>
      </c>
      <c r="B2882" t="s">
        <v>101</v>
      </c>
      <c r="C2882">
        <v>2015</v>
      </c>
      <c r="D2882" t="s">
        <v>24</v>
      </c>
      <c r="E2882">
        <v>275</v>
      </c>
      <c r="F2882">
        <v>4</v>
      </c>
      <c r="H2882">
        <v>0</v>
      </c>
      <c r="I2882">
        <v>87</v>
      </c>
      <c r="J2882">
        <v>153</v>
      </c>
      <c r="K2882">
        <v>26.3</v>
      </c>
      <c r="L2882">
        <v>6</v>
      </c>
      <c r="M2882">
        <v>87</v>
      </c>
      <c r="O2882">
        <v>87</v>
      </c>
      <c r="P2882">
        <v>3.2</v>
      </c>
      <c r="Q2882">
        <v>596.87171890000002</v>
      </c>
      <c r="R2882">
        <v>177526</v>
      </c>
      <c r="S2882">
        <v>7.1</v>
      </c>
      <c r="T2882">
        <v>7</v>
      </c>
      <c r="U2882">
        <v>0.42099999999999999</v>
      </c>
      <c r="V2882">
        <v>9.1999999999999993</v>
      </c>
      <c r="W2882">
        <f t="shared" si="264"/>
        <v>1</v>
      </c>
      <c r="X2882">
        <f t="shared" si="265"/>
        <v>0</v>
      </c>
      <c r="Y2882">
        <f t="shared" si="266"/>
        <v>0</v>
      </c>
      <c r="Z2882">
        <f t="shared" si="267"/>
        <v>0</v>
      </c>
      <c r="AA2882">
        <f t="shared" si="268"/>
        <v>0</v>
      </c>
      <c r="AB2882">
        <f t="shared" si="269"/>
        <v>0</v>
      </c>
      <c r="AC2882">
        <v>58.9</v>
      </c>
    </row>
    <row r="2883" spans="1:29" x14ac:dyDescent="0.25">
      <c r="A2883" t="s">
        <v>25</v>
      </c>
      <c r="B2883" t="s">
        <v>198</v>
      </c>
      <c r="C2883">
        <v>2006</v>
      </c>
      <c r="D2883" t="s">
        <v>24</v>
      </c>
      <c r="E2883">
        <v>123</v>
      </c>
      <c r="F2883">
        <v>8</v>
      </c>
      <c r="G2883">
        <v>0.97</v>
      </c>
      <c r="H2883">
        <v>122.6523334</v>
      </c>
      <c r="I2883">
        <v>83</v>
      </c>
      <c r="J2883">
        <v>517</v>
      </c>
      <c r="K2883">
        <v>48.5</v>
      </c>
      <c r="L2883">
        <v>10</v>
      </c>
      <c r="M2883">
        <v>83</v>
      </c>
      <c r="N2883">
        <v>3.78</v>
      </c>
      <c r="O2883">
        <v>8</v>
      </c>
      <c r="P2883">
        <v>0.1</v>
      </c>
      <c r="Q2883">
        <v>1762.2461699999999</v>
      </c>
      <c r="R2883">
        <v>18914977</v>
      </c>
      <c r="S2883">
        <v>6.4</v>
      </c>
      <c r="T2883">
        <v>6.3</v>
      </c>
      <c r="U2883">
        <v>0.63600000000000001</v>
      </c>
      <c r="V2883">
        <v>11.4</v>
      </c>
      <c r="W2883">
        <f t="shared" ref="W2883:W2939" si="270">IF(A2883="Africa",1,0)</f>
        <v>0</v>
      </c>
      <c r="X2883">
        <f t="shared" ref="X2883:X2939" si="271">IF(A2883="Asia",1,0)</f>
        <v>1</v>
      </c>
      <c r="Y2883">
        <f t="shared" ref="Y2883:Y2939" si="272">IF(A2883="Oceania",1,0)</f>
        <v>0</v>
      </c>
      <c r="Z2883">
        <f t="shared" ref="Z2883:Z2939" si="273">IF(A2883="South America",1,0)</f>
        <v>0</v>
      </c>
      <c r="AA2883">
        <f t="shared" ref="AA2883:AA2939" si="274">IF(A2883="Europe",1,0)</f>
        <v>0</v>
      </c>
      <c r="AB2883">
        <f t="shared" ref="AB2883:AB2939" si="275">IF(D2883="Developed",1,0)</f>
        <v>0</v>
      </c>
      <c r="AC2883">
        <v>73.7</v>
      </c>
    </row>
    <row r="2884" spans="1:29" x14ac:dyDescent="0.25">
      <c r="A2884" t="s">
        <v>25</v>
      </c>
      <c r="B2884" t="s">
        <v>23</v>
      </c>
      <c r="C2884">
        <v>2002</v>
      </c>
      <c r="D2884" t="s">
        <v>24</v>
      </c>
      <c r="E2884">
        <v>3</v>
      </c>
      <c r="F2884">
        <v>88</v>
      </c>
      <c r="G2884">
        <v>0.01</v>
      </c>
      <c r="H2884">
        <v>16.887350909999999</v>
      </c>
      <c r="I2884">
        <v>64</v>
      </c>
      <c r="J2884">
        <v>2486</v>
      </c>
      <c r="K2884">
        <v>13</v>
      </c>
      <c r="L2884">
        <v>122</v>
      </c>
      <c r="M2884">
        <v>36</v>
      </c>
      <c r="N2884">
        <v>7.76</v>
      </c>
      <c r="O2884">
        <v>36</v>
      </c>
      <c r="P2884">
        <v>0.1</v>
      </c>
      <c r="Q2884">
        <v>187.84594999999999</v>
      </c>
      <c r="R2884">
        <v>21979923</v>
      </c>
      <c r="S2884">
        <v>19.899999999999999</v>
      </c>
      <c r="T2884">
        <v>2.2000000000000002</v>
      </c>
      <c r="U2884">
        <v>0.34100000000000003</v>
      </c>
      <c r="V2884">
        <v>6.2</v>
      </c>
      <c r="W2884">
        <f t="shared" si="270"/>
        <v>0</v>
      </c>
      <c r="X2884">
        <f t="shared" si="271"/>
        <v>1</v>
      </c>
      <c r="Y2884">
        <f t="shared" si="272"/>
        <v>0</v>
      </c>
      <c r="Z2884">
        <f t="shared" si="273"/>
        <v>0</v>
      </c>
      <c r="AA2884">
        <f t="shared" si="274"/>
        <v>0</v>
      </c>
      <c r="AB2884">
        <f t="shared" si="275"/>
        <v>0</v>
      </c>
      <c r="AC2884">
        <v>56.2</v>
      </c>
    </row>
    <row r="2885" spans="1:29" x14ac:dyDescent="0.25">
      <c r="A2885" t="s">
        <v>32</v>
      </c>
      <c r="B2885" t="s">
        <v>71</v>
      </c>
      <c r="C2885">
        <v>2005</v>
      </c>
      <c r="D2885" t="s">
        <v>24</v>
      </c>
      <c r="E2885">
        <v>97</v>
      </c>
      <c r="F2885">
        <v>1</v>
      </c>
      <c r="G2885">
        <v>4.0999999999999996</v>
      </c>
      <c r="H2885">
        <v>1002.833273</v>
      </c>
      <c r="I2885">
        <v>9</v>
      </c>
      <c r="J2885">
        <v>1</v>
      </c>
      <c r="K2885">
        <v>5.3</v>
      </c>
      <c r="L2885">
        <v>1</v>
      </c>
      <c r="M2885">
        <v>91</v>
      </c>
      <c r="N2885">
        <v>7.74</v>
      </c>
      <c r="O2885">
        <v>91</v>
      </c>
      <c r="P2885">
        <v>0.1</v>
      </c>
      <c r="Q2885">
        <v>4697.1113500000001</v>
      </c>
      <c r="R2885">
        <v>4247841</v>
      </c>
      <c r="S2885">
        <v>2</v>
      </c>
      <c r="T2885">
        <v>2</v>
      </c>
      <c r="U2885">
        <v>0.72299999999999998</v>
      </c>
      <c r="V2885">
        <v>12.4</v>
      </c>
      <c r="W2885">
        <f t="shared" si="270"/>
        <v>0</v>
      </c>
      <c r="X2885">
        <f t="shared" si="271"/>
        <v>0</v>
      </c>
      <c r="Y2885">
        <f t="shared" si="272"/>
        <v>0</v>
      </c>
      <c r="Z2885">
        <f t="shared" si="273"/>
        <v>0</v>
      </c>
      <c r="AA2885">
        <f t="shared" si="274"/>
        <v>0</v>
      </c>
      <c r="AB2885">
        <f t="shared" si="275"/>
        <v>0</v>
      </c>
      <c r="AC2885">
        <v>78.599999999999994</v>
      </c>
    </row>
    <row r="2886" spans="1:29" x14ac:dyDescent="0.25">
      <c r="A2886" t="s">
        <v>38</v>
      </c>
      <c r="B2886" t="s">
        <v>119</v>
      </c>
      <c r="C2886">
        <v>2003</v>
      </c>
      <c r="D2886" t="s">
        <v>24</v>
      </c>
      <c r="E2886">
        <v>215</v>
      </c>
      <c r="F2886">
        <v>0</v>
      </c>
      <c r="G2886">
        <v>0.5</v>
      </c>
      <c r="H2886">
        <v>1.7654134500000001</v>
      </c>
      <c r="I2886">
        <v>73</v>
      </c>
      <c r="J2886">
        <v>0</v>
      </c>
      <c r="K2886">
        <v>7.6</v>
      </c>
      <c r="L2886">
        <v>0</v>
      </c>
      <c r="M2886">
        <v>79</v>
      </c>
      <c r="N2886">
        <v>9.98</v>
      </c>
      <c r="O2886">
        <v>7</v>
      </c>
      <c r="P2886">
        <v>0.1</v>
      </c>
      <c r="Q2886">
        <v>115.3865</v>
      </c>
      <c r="R2886">
        <v>88895</v>
      </c>
      <c r="S2886">
        <v>0.2</v>
      </c>
      <c r="T2886">
        <v>0.2</v>
      </c>
      <c r="U2886">
        <v>0</v>
      </c>
      <c r="V2886">
        <v>11.6</v>
      </c>
      <c r="W2886">
        <f t="shared" si="270"/>
        <v>0</v>
      </c>
      <c r="X2886">
        <f t="shared" si="271"/>
        <v>0</v>
      </c>
      <c r="Y2886">
        <f t="shared" si="272"/>
        <v>1</v>
      </c>
      <c r="Z2886">
        <f t="shared" si="273"/>
        <v>0</v>
      </c>
      <c r="AA2886">
        <f t="shared" si="274"/>
        <v>0</v>
      </c>
      <c r="AB2886">
        <f t="shared" si="275"/>
        <v>0</v>
      </c>
      <c r="AC2886">
        <v>64.7</v>
      </c>
    </row>
    <row r="2887" spans="1:29" x14ac:dyDescent="0.25">
      <c r="A2887" t="s">
        <v>29</v>
      </c>
      <c r="B2887" t="s">
        <v>57</v>
      </c>
      <c r="C2887">
        <v>2001</v>
      </c>
      <c r="D2887" t="s">
        <v>24</v>
      </c>
      <c r="E2887">
        <v>385</v>
      </c>
      <c r="F2887">
        <v>25</v>
      </c>
      <c r="G2887">
        <v>6.09</v>
      </c>
      <c r="H2887">
        <v>10.61917585</v>
      </c>
      <c r="J2887">
        <v>0</v>
      </c>
      <c r="K2887">
        <v>13</v>
      </c>
      <c r="L2887">
        <v>40</v>
      </c>
      <c r="M2887">
        <v>72</v>
      </c>
      <c r="N2887">
        <v>4.96</v>
      </c>
      <c r="O2887">
        <v>81</v>
      </c>
      <c r="P2887">
        <v>5.3</v>
      </c>
      <c r="Q2887">
        <v>133.74276889999999</v>
      </c>
      <c r="R2887">
        <v>6555829</v>
      </c>
      <c r="S2887">
        <v>8.8000000000000007</v>
      </c>
      <c r="T2887">
        <v>8.8000000000000007</v>
      </c>
      <c r="U2887">
        <v>0.26800000000000002</v>
      </c>
      <c r="V2887">
        <v>4.5</v>
      </c>
      <c r="W2887">
        <f t="shared" si="270"/>
        <v>1</v>
      </c>
      <c r="X2887">
        <f t="shared" si="271"/>
        <v>0</v>
      </c>
      <c r="Y2887">
        <f t="shared" si="272"/>
        <v>0</v>
      </c>
      <c r="Z2887">
        <f t="shared" si="273"/>
        <v>0</v>
      </c>
      <c r="AA2887">
        <f t="shared" si="274"/>
        <v>0</v>
      </c>
      <c r="AB2887">
        <f t="shared" si="275"/>
        <v>0</v>
      </c>
      <c r="AC2887">
        <v>51.3</v>
      </c>
    </row>
    <row r="2888" spans="1:29" x14ac:dyDescent="0.25">
      <c r="A2888" t="s">
        <v>25</v>
      </c>
      <c r="B2888" t="s">
        <v>115</v>
      </c>
      <c r="C2888">
        <v>2001</v>
      </c>
      <c r="D2888" t="s">
        <v>37</v>
      </c>
      <c r="E2888">
        <v>72</v>
      </c>
      <c r="F2888">
        <v>4</v>
      </c>
      <c r="G2888">
        <v>8.0299999999999994</v>
      </c>
      <c r="H2888">
        <v>5486.5120800000004</v>
      </c>
      <c r="J2888">
        <v>22552</v>
      </c>
      <c r="K2888">
        <v>22.5</v>
      </c>
      <c r="L2888">
        <v>5</v>
      </c>
      <c r="M2888">
        <v>81</v>
      </c>
      <c r="N2888">
        <v>7.75</v>
      </c>
      <c r="O2888">
        <v>95</v>
      </c>
      <c r="P2888">
        <v>0.1</v>
      </c>
      <c r="Q2888">
        <v>33846.465640000002</v>
      </c>
      <c r="R2888">
        <v>127149</v>
      </c>
      <c r="S2888">
        <v>1.7</v>
      </c>
      <c r="T2888">
        <v>1.4</v>
      </c>
      <c r="U2888">
        <v>0.85599999999999998</v>
      </c>
      <c r="V2888">
        <v>14.6</v>
      </c>
      <c r="W2888">
        <f t="shared" si="270"/>
        <v>0</v>
      </c>
      <c r="X2888">
        <f t="shared" si="271"/>
        <v>1</v>
      </c>
      <c r="Y2888">
        <f t="shared" si="272"/>
        <v>0</v>
      </c>
      <c r="Z2888">
        <f t="shared" si="273"/>
        <v>0</v>
      </c>
      <c r="AA2888">
        <f t="shared" si="274"/>
        <v>0</v>
      </c>
      <c r="AB2888">
        <f t="shared" si="275"/>
        <v>1</v>
      </c>
      <c r="AC2888">
        <v>81.5</v>
      </c>
    </row>
    <row r="2889" spans="1:29" x14ac:dyDescent="0.25">
      <c r="A2889" t="s">
        <v>25</v>
      </c>
      <c r="B2889" t="s">
        <v>40</v>
      </c>
      <c r="C2889">
        <v>2013</v>
      </c>
      <c r="D2889" t="s">
        <v>24</v>
      </c>
      <c r="E2889">
        <v>121</v>
      </c>
      <c r="F2889">
        <v>5</v>
      </c>
      <c r="G2889">
        <v>2.14</v>
      </c>
      <c r="H2889">
        <v>275.65149339999999</v>
      </c>
      <c r="I2889">
        <v>93</v>
      </c>
      <c r="J2889">
        <v>164</v>
      </c>
      <c r="K2889">
        <v>5.6</v>
      </c>
      <c r="L2889">
        <v>6</v>
      </c>
      <c r="M2889">
        <v>96</v>
      </c>
      <c r="N2889">
        <v>5.54</v>
      </c>
      <c r="O2889">
        <v>93</v>
      </c>
      <c r="P2889">
        <v>0.1</v>
      </c>
      <c r="Q2889">
        <v>7875.7569530000001</v>
      </c>
      <c r="R2889">
        <v>941681</v>
      </c>
      <c r="S2889">
        <v>2.8</v>
      </c>
      <c r="T2889">
        <v>2.8</v>
      </c>
      <c r="U2889">
        <v>0.745</v>
      </c>
      <c r="V2889">
        <v>11.9</v>
      </c>
      <c r="W2889">
        <f t="shared" si="270"/>
        <v>0</v>
      </c>
      <c r="X2889">
        <f t="shared" si="271"/>
        <v>1</v>
      </c>
      <c r="Y2889">
        <f t="shared" si="272"/>
        <v>0</v>
      </c>
      <c r="Z2889">
        <f t="shared" si="273"/>
        <v>0</v>
      </c>
      <c r="AA2889">
        <f t="shared" si="274"/>
        <v>0</v>
      </c>
      <c r="AB2889">
        <f t="shared" si="275"/>
        <v>0</v>
      </c>
      <c r="AC2889">
        <v>72.2</v>
      </c>
    </row>
    <row r="2890" spans="1:29" x14ac:dyDescent="0.25">
      <c r="A2890" t="s">
        <v>32</v>
      </c>
      <c r="B2890" t="s">
        <v>174</v>
      </c>
      <c r="C2890">
        <v>2015</v>
      </c>
      <c r="D2890" t="s">
        <v>24</v>
      </c>
      <c r="E2890">
        <v>138</v>
      </c>
      <c r="F2890">
        <v>0</v>
      </c>
      <c r="H2890">
        <v>0</v>
      </c>
      <c r="I2890">
        <v>99</v>
      </c>
      <c r="J2890">
        <v>0</v>
      </c>
      <c r="K2890">
        <v>47.5</v>
      </c>
      <c r="L2890">
        <v>0</v>
      </c>
      <c r="M2890">
        <v>99</v>
      </c>
      <c r="O2890">
        <v>99</v>
      </c>
      <c r="P2890">
        <v>0.1</v>
      </c>
      <c r="S2890">
        <v>4.3</v>
      </c>
      <c r="T2890">
        <v>4.3</v>
      </c>
      <c r="U2890">
        <v>0.73499999999999999</v>
      </c>
      <c r="V2890">
        <v>13.1</v>
      </c>
      <c r="W2890">
        <f t="shared" si="270"/>
        <v>0</v>
      </c>
      <c r="X2890">
        <f t="shared" si="271"/>
        <v>0</v>
      </c>
      <c r="Y2890">
        <f t="shared" si="272"/>
        <v>0</v>
      </c>
      <c r="Z2890">
        <f t="shared" si="273"/>
        <v>0</v>
      </c>
      <c r="AA2890">
        <f t="shared" si="274"/>
        <v>0</v>
      </c>
      <c r="AB2890">
        <f t="shared" si="275"/>
        <v>0</v>
      </c>
      <c r="AC2890">
        <v>75.2</v>
      </c>
    </row>
    <row r="2891" spans="1:29" x14ac:dyDescent="0.25">
      <c r="A2891" t="s">
        <v>27</v>
      </c>
      <c r="B2891" t="s">
        <v>55</v>
      </c>
      <c r="C2891">
        <v>2004</v>
      </c>
      <c r="D2891" t="s">
        <v>37</v>
      </c>
      <c r="E2891">
        <v>157</v>
      </c>
      <c r="F2891">
        <v>1</v>
      </c>
      <c r="G2891">
        <v>10.96</v>
      </c>
      <c r="H2891">
        <v>384.14730279999998</v>
      </c>
      <c r="I2891">
        <v>94</v>
      </c>
      <c r="J2891">
        <v>0</v>
      </c>
      <c r="K2891">
        <v>59.1</v>
      </c>
      <c r="L2891">
        <v>1</v>
      </c>
      <c r="M2891">
        <v>94</v>
      </c>
      <c r="N2891">
        <v>7.9</v>
      </c>
      <c r="O2891">
        <v>95</v>
      </c>
      <c r="P2891">
        <v>0.1</v>
      </c>
      <c r="Q2891">
        <v>3381.5783700000002</v>
      </c>
      <c r="R2891">
        <v>771686</v>
      </c>
      <c r="S2891">
        <v>2.2999999999999998</v>
      </c>
      <c r="T2891">
        <v>2.2999999999999998</v>
      </c>
      <c r="U2891">
        <v>0.73799999999999999</v>
      </c>
      <c r="V2891">
        <v>13.3</v>
      </c>
      <c r="W2891">
        <f t="shared" si="270"/>
        <v>0</v>
      </c>
      <c r="X2891">
        <f t="shared" si="271"/>
        <v>0</v>
      </c>
      <c r="Y2891">
        <f t="shared" si="272"/>
        <v>0</v>
      </c>
      <c r="Z2891">
        <f t="shared" si="273"/>
        <v>0</v>
      </c>
      <c r="AA2891">
        <f t="shared" si="274"/>
        <v>1</v>
      </c>
      <c r="AB2891">
        <f t="shared" si="275"/>
        <v>1</v>
      </c>
      <c r="AC2891">
        <v>72.2</v>
      </c>
    </row>
    <row r="2892" spans="1:29" x14ac:dyDescent="0.25">
      <c r="A2892" t="s">
        <v>25</v>
      </c>
      <c r="B2892" t="s">
        <v>142</v>
      </c>
      <c r="C2892">
        <v>2000</v>
      </c>
      <c r="D2892" t="s">
        <v>24</v>
      </c>
      <c r="E2892">
        <v>274</v>
      </c>
      <c r="F2892">
        <v>2</v>
      </c>
      <c r="G2892">
        <v>2.79</v>
      </c>
      <c r="H2892">
        <v>56.431387000000001</v>
      </c>
      <c r="I2892">
        <v>93</v>
      </c>
      <c r="J2892">
        <v>925</v>
      </c>
      <c r="K2892">
        <v>38.5</v>
      </c>
      <c r="L2892">
        <v>3</v>
      </c>
      <c r="M2892">
        <v>94</v>
      </c>
      <c r="N2892">
        <v>4.92</v>
      </c>
      <c r="O2892">
        <v>94</v>
      </c>
      <c r="P2892">
        <v>0.1</v>
      </c>
      <c r="Q2892">
        <v>474.21333609999999</v>
      </c>
      <c r="R2892">
        <v>2397436</v>
      </c>
      <c r="S2892">
        <v>2.6</v>
      </c>
      <c r="T2892">
        <v>2.6</v>
      </c>
      <c r="U2892">
        <v>0.58199999999999996</v>
      </c>
      <c r="V2892">
        <v>8.9</v>
      </c>
      <c r="W2892">
        <f t="shared" si="270"/>
        <v>0</v>
      </c>
      <c r="X2892">
        <f t="shared" si="271"/>
        <v>1</v>
      </c>
      <c r="Y2892">
        <f t="shared" si="272"/>
        <v>0</v>
      </c>
      <c r="Z2892">
        <f t="shared" si="273"/>
        <v>0</v>
      </c>
      <c r="AA2892">
        <f t="shared" si="274"/>
        <v>0</v>
      </c>
      <c r="AB2892">
        <f t="shared" si="275"/>
        <v>0</v>
      </c>
      <c r="AC2892">
        <v>62.8</v>
      </c>
    </row>
    <row r="2893" spans="1:29" x14ac:dyDescent="0.25">
      <c r="A2893" t="s">
        <v>25</v>
      </c>
      <c r="B2893" t="s">
        <v>157</v>
      </c>
      <c r="C2893">
        <v>2004</v>
      </c>
      <c r="D2893" t="s">
        <v>24</v>
      </c>
      <c r="E2893">
        <v>122</v>
      </c>
      <c r="F2893">
        <v>1</v>
      </c>
      <c r="G2893">
        <v>0.61</v>
      </c>
      <c r="H2893">
        <v>70.467624860000001</v>
      </c>
      <c r="I2893">
        <v>99</v>
      </c>
      <c r="J2893">
        <v>18</v>
      </c>
      <c r="K2893">
        <v>48.9</v>
      </c>
      <c r="L2893">
        <v>1</v>
      </c>
      <c r="M2893">
        <v>99</v>
      </c>
      <c r="N2893">
        <v>2.98</v>
      </c>
      <c r="O2893">
        <v>99</v>
      </c>
      <c r="P2893">
        <v>0.1</v>
      </c>
      <c r="Q2893">
        <v>1129.2888600000001</v>
      </c>
      <c r="S2893">
        <v>7.1</v>
      </c>
      <c r="T2893">
        <v>6.8</v>
      </c>
      <c r="U2893">
        <v>0.73399999999999999</v>
      </c>
      <c r="V2893">
        <v>11.5</v>
      </c>
      <c r="W2893">
        <f t="shared" si="270"/>
        <v>0</v>
      </c>
      <c r="X2893">
        <f t="shared" si="271"/>
        <v>1</v>
      </c>
      <c r="Y2893">
        <f t="shared" si="272"/>
        <v>0</v>
      </c>
      <c r="Z2893">
        <f t="shared" si="273"/>
        <v>0</v>
      </c>
      <c r="AA2893">
        <f t="shared" si="274"/>
        <v>0</v>
      </c>
      <c r="AB2893">
        <f t="shared" si="275"/>
        <v>0</v>
      </c>
      <c r="AC2893">
        <v>74</v>
      </c>
    </row>
    <row r="2894" spans="1:29" x14ac:dyDescent="0.25">
      <c r="A2894" t="s">
        <v>25</v>
      </c>
      <c r="B2894" t="s">
        <v>23</v>
      </c>
      <c r="C2894">
        <v>2001</v>
      </c>
      <c r="D2894" t="s">
        <v>24</v>
      </c>
      <c r="E2894">
        <v>316</v>
      </c>
      <c r="F2894">
        <v>88</v>
      </c>
      <c r="G2894">
        <v>0.01</v>
      </c>
      <c r="H2894">
        <v>10.574728199999999</v>
      </c>
      <c r="I2894">
        <v>63</v>
      </c>
      <c r="J2894">
        <v>8762</v>
      </c>
      <c r="K2894">
        <v>12.6</v>
      </c>
      <c r="L2894">
        <v>122</v>
      </c>
      <c r="M2894">
        <v>35</v>
      </c>
      <c r="N2894">
        <v>7.8</v>
      </c>
      <c r="O2894">
        <v>33</v>
      </c>
      <c r="P2894">
        <v>0.1</v>
      </c>
      <c r="Q2894">
        <v>117.49697999999999</v>
      </c>
      <c r="R2894">
        <v>2966463</v>
      </c>
      <c r="S2894">
        <v>2.1</v>
      </c>
      <c r="T2894">
        <v>2.4</v>
      </c>
      <c r="U2894">
        <v>0.34</v>
      </c>
      <c r="V2894">
        <v>5.9</v>
      </c>
      <c r="W2894">
        <f t="shared" si="270"/>
        <v>0</v>
      </c>
      <c r="X2894">
        <f t="shared" si="271"/>
        <v>1</v>
      </c>
      <c r="Y2894">
        <f t="shared" si="272"/>
        <v>0</v>
      </c>
      <c r="Z2894">
        <f t="shared" si="273"/>
        <v>0</v>
      </c>
      <c r="AA2894">
        <f t="shared" si="274"/>
        <v>0</v>
      </c>
      <c r="AB2894">
        <f t="shared" si="275"/>
        <v>0</v>
      </c>
      <c r="AC2894">
        <v>55.3</v>
      </c>
    </row>
    <row r="2895" spans="1:29" x14ac:dyDescent="0.25">
      <c r="A2895" t="s">
        <v>38</v>
      </c>
      <c r="B2895" t="s">
        <v>176</v>
      </c>
      <c r="C2895">
        <v>2009</v>
      </c>
      <c r="D2895" t="s">
        <v>24</v>
      </c>
      <c r="E2895">
        <v>172</v>
      </c>
      <c r="F2895">
        <v>0</v>
      </c>
      <c r="G2895">
        <v>2.88</v>
      </c>
      <c r="H2895">
        <v>42.123683739999997</v>
      </c>
      <c r="I2895">
        <v>44</v>
      </c>
      <c r="J2895">
        <v>0</v>
      </c>
      <c r="K2895">
        <v>72</v>
      </c>
      <c r="L2895">
        <v>0</v>
      </c>
      <c r="M2895">
        <v>45</v>
      </c>
      <c r="N2895">
        <v>5.4</v>
      </c>
      <c r="O2895">
        <v>49</v>
      </c>
      <c r="P2895">
        <v>0.1</v>
      </c>
      <c r="Q2895">
        <v>335.11283800000001</v>
      </c>
      <c r="R2895">
        <v>184826</v>
      </c>
      <c r="S2895">
        <v>0.2</v>
      </c>
      <c r="T2895">
        <v>0.2</v>
      </c>
      <c r="U2895">
        <v>0.69099999999999995</v>
      </c>
      <c r="V2895">
        <v>12.9</v>
      </c>
      <c r="W2895">
        <f t="shared" si="270"/>
        <v>0</v>
      </c>
      <c r="X2895">
        <f t="shared" si="271"/>
        <v>0</v>
      </c>
      <c r="Y2895">
        <f t="shared" si="272"/>
        <v>1</v>
      </c>
      <c r="Z2895">
        <f t="shared" si="273"/>
        <v>0</v>
      </c>
      <c r="AA2895">
        <f t="shared" si="274"/>
        <v>0</v>
      </c>
      <c r="AB2895">
        <f t="shared" si="275"/>
        <v>0</v>
      </c>
      <c r="AC2895">
        <v>76</v>
      </c>
    </row>
    <row r="2896" spans="1:29" x14ac:dyDescent="0.25">
      <c r="A2896" t="s">
        <v>29</v>
      </c>
      <c r="B2896" t="s">
        <v>101</v>
      </c>
      <c r="C2896">
        <v>2001</v>
      </c>
      <c r="D2896" t="s">
        <v>24</v>
      </c>
      <c r="E2896">
        <v>32</v>
      </c>
      <c r="F2896">
        <v>5</v>
      </c>
      <c r="G2896">
        <v>2.5499999999999998</v>
      </c>
      <c r="H2896">
        <v>0.86870847799999995</v>
      </c>
      <c r="J2896">
        <v>126</v>
      </c>
      <c r="K2896">
        <v>17.899999999999999</v>
      </c>
      <c r="L2896">
        <v>9</v>
      </c>
      <c r="M2896">
        <v>56</v>
      </c>
      <c r="N2896">
        <v>5.4</v>
      </c>
      <c r="O2896">
        <v>53</v>
      </c>
      <c r="P2896">
        <v>3.6</v>
      </c>
      <c r="Q2896">
        <v>39.486749000000003</v>
      </c>
      <c r="R2896">
        <v>1267512</v>
      </c>
      <c r="S2896">
        <v>1</v>
      </c>
      <c r="T2896">
        <v>1</v>
      </c>
      <c r="U2896">
        <v>0</v>
      </c>
      <c r="V2896">
        <v>6.7</v>
      </c>
      <c r="W2896">
        <f t="shared" si="270"/>
        <v>1</v>
      </c>
      <c r="X2896">
        <f t="shared" si="271"/>
        <v>0</v>
      </c>
      <c r="Y2896">
        <f t="shared" si="272"/>
        <v>0</v>
      </c>
      <c r="Z2896">
        <f t="shared" si="273"/>
        <v>0</v>
      </c>
      <c r="AA2896">
        <f t="shared" si="274"/>
        <v>0</v>
      </c>
      <c r="AB2896">
        <f t="shared" si="275"/>
        <v>0</v>
      </c>
      <c r="AC2896">
        <v>52.5</v>
      </c>
    </row>
    <row r="2897" spans="1:29" x14ac:dyDescent="0.25">
      <c r="A2897" t="s">
        <v>25</v>
      </c>
      <c r="B2897" t="s">
        <v>149</v>
      </c>
      <c r="C2897">
        <v>2011</v>
      </c>
      <c r="D2897" t="s">
        <v>24</v>
      </c>
      <c r="E2897">
        <v>172</v>
      </c>
      <c r="F2897">
        <v>22</v>
      </c>
      <c r="G2897">
        <v>0.27</v>
      </c>
      <c r="H2897">
        <v>112.12290280000001</v>
      </c>
      <c r="I2897">
        <v>92</v>
      </c>
      <c r="J2897">
        <v>2359</v>
      </c>
      <c r="K2897">
        <v>16.899999999999999</v>
      </c>
      <c r="L2897">
        <v>27</v>
      </c>
      <c r="M2897">
        <v>92</v>
      </c>
      <c r="N2897">
        <v>6.73</v>
      </c>
      <c r="O2897">
        <v>92</v>
      </c>
      <c r="P2897">
        <v>0.2</v>
      </c>
      <c r="Q2897">
        <v>692.11668420000001</v>
      </c>
      <c r="R2897">
        <v>27327147</v>
      </c>
      <c r="S2897">
        <v>16.5</v>
      </c>
      <c r="T2897">
        <v>16.899999999999999</v>
      </c>
      <c r="U2897">
        <v>0.52900000000000003</v>
      </c>
      <c r="V2897">
        <v>12</v>
      </c>
      <c r="W2897">
        <f t="shared" si="270"/>
        <v>0</v>
      </c>
      <c r="X2897">
        <f t="shared" si="271"/>
        <v>1</v>
      </c>
      <c r="Y2897">
        <f t="shared" si="272"/>
        <v>0</v>
      </c>
      <c r="Z2897">
        <f t="shared" si="273"/>
        <v>0</v>
      </c>
      <c r="AA2897">
        <f t="shared" si="274"/>
        <v>0</v>
      </c>
      <c r="AB2897">
        <f t="shared" si="275"/>
        <v>0</v>
      </c>
      <c r="AC2897">
        <v>68.400000000000006</v>
      </c>
    </row>
    <row r="2898" spans="1:29" x14ac:dyDescent="0.25">
      <c r="A2898" t="s">
        <v>32</v>
      </c>
      <c r="B2898" t="s">
        <v>81</v>
      </c>
      <c r="C2898">
        <v>2012</v>
      </c>
      <c r="D2898" t="s">
        <v>24</v>
      </c>
      <c r="E2898">
        <v>174</v>
      </c>
      <c r="F2898">
        <v>6</v>
      </c>
      <c r="G2898">
        <v>5.93</v>
      </c>
      <c r="H2898">
        <v>857.13070370000003</v>
      </c>
      <c r="I2898">
        <v>74</v>
      </c>
      <c r="J2898">
        <v>0</v>
      </c>
      <c r="K2898">
        <v>55.8</v>
      </c>
      <c r="L2898">
        <v>7</v>
      </c>
      <c r="M2898">
        <v>85</v>
      </c>
      <c r="N2898">
        <v>4.26</v>
      </c>
      <c r="O2898">
        <v>85</v>
      </c>
      <c r="P2898">
        <v>0.4</v>
      </c>
      <c r="Q2898">
        <v>5968.8767669999997</v>
      </c>
      <c r="R2898">
        <v>115495</v>
      </c>
      <c r="S2898">
        <v>3.3</v>
      </c>
      <c r="T2898">
        <v>3.2</v>
      </c>
      <c r="U2898">
        <v>0.70599999999999996</v>
      </c>
      <c r="V2898">
        <v>13.1</v>
      </c>
      <c r="W2898">
        <f t="shared" si="270"/>
        <v>0</v>
      </c>
      <c r="X2898">
        <f t="shared" si="271"/>
        <v>0</v>
      </c>
      <c r="Y2898">
        <f t="shared" si="272"/>
        <v>0</v>
      </c>
      <c r="Z2898">
        <f t="shared" si="273"/>
        <v>0</v>
      </c>
      <c r="AA2898">
        <f t="shared" si="274"/>
        <v>0</v>
      </c>
      <c r="AB2898">
        <f t="shared" si="275"/>
        <v>0</v>
      </c>
      <c r="AC2898">
        <v>72.099999999999994</v>
      </c>
    </row>
    <row r="2899" spans="1:29" x14ac:dyDescent="0.25">
      <c r="A2899" t="s">
        <v>25</v>
      </c>
      <c r="B2899" t="s">
        <v>120</v>
      </c>
      <c r="C2899">
        <v>2006</v>
      </c>
      <c r="D2899" t="s">
        <v>24</v>
      </c>
      <c r="E2899">
        <v>89</v>
      </c>
      <c r="F2899">
        <v>1</v>
      </c>
      <c r="G2899">
        <v>0.01</v>
      </c>
      <c r="H2899">
        <v>2443.4442749999998</v>
      </c>
      <c r="I2899">
        <v>99</v>
      </c>
      <c r="J2899">
        <v>0</v>
      </c>
      <c r="K2899">
        <v>66.7</v>
      </c>
      <c r="L2899">
        <v>1</v>
      </c>
      <c r="M2899">
        <v>99</v>
      </c>
      <c r="N2899">
        <v>2.25</v>
      </c>
      <c r="O2899">
        <v>99</v>
      </c>
      <c r="P2899">
        <v>0.1</v>
      </c>
      <c r="Q2899">
        <v>42717.557249999998</v>
      </c>
      <c r="S2899">
        <v>3.2</v>
      </c>
      <c r="T2899">
        <v>3.1</v>
      </c>
      <c r="U2899">
        <v>0.78700000000000003</v>
      </c>
      <c r="V2899">
        <v>14.1</v>
      </c>
      <c r="W2899">
        <f t="shared" si="270"/>
        <v>0</v>
      </c>
      <c r="X2899">
        <f t="shared" si="271"/>
        <v>1</v>
      </c>
      <c r="Y2899">
        <f t="shared" si="272"/>
        <v>0</v>
      </c>
      <c r="Z2899">
        <f t="shared" si="273"/>
        <v>0</v>
      </c>
      <c r="AA2899">
        <f t="shared" si="274"/>
        <v>0</v>
      </c>
      <c r="AB2899">
        <f t="shared" si="275"/>
        <v>0</v>
      </c>
      <c r="AC2899">
        <v>73.599999999999994</v>
      </c>
    </row>
    <row r="2900" spans="1:29" x14ac:dyDescent="0.25">
      <c r="A2900" t="s">
        <v>29</v>
      </c>
      <c r="B2900" t="s">
        <v>59</v>
      </c>
      <c r="C2900">
        <v>2007</v>
      </c>
      <c r="D2900" t="s">
        <v>24</v>
      </c>
      <c r="E2900">
        <v>126</v>
      </c>
      <c r="F2900">
        <v>0</v>
      </c>
      <c r="G2900">
        <v>5.28</v>
      </c>
      <c r="H2900">
        <v>345.46371399999998</v>
      </c>
      <c r="I2900">
        <v>96</v>
      </c>
      <c r="J2900">
        <v>0</v>
      </c>
      <c r="K2900">
        <v>25.5</v>
      </c>
      <c r="L2900">
        <v>0</v>
      </c>
      <c r="M2900">
        <v>98</v>
      </c>
      <c r="N2900">
        <v>4.3</v>
      </c>
      <c r="O2900">
        <v>98</v>
      </c>
      <c r="P2900">
        <v>0.6</v>
      </c>
      <c r="Q2900">
        <v>3112.2857119999999</v>
      </c>
      <c r="R2900">
        <v>486438</v>
      </c>
      <c r="S2900">
        <v>8.1</v>
      </c>
      <c r="T2900">
        <v>8</v>
      </c>
      <c r="U2900">
        <v>0.60199999999999998</v>
      </c>
      <c r="V2900">
        <v>11.9</v>
      </c>
      <c r="W2900">
        <f t="shared" si="270"/>
        <v>1</v>
      </c>
      <c r="X2900">
        <f t="shared" si="271"/>
        <v>0</v>
      </c>
      <c r="Y2900">
        <f t="shared" si="272"/>
        <v>0</v>
      </c>
      <c r="Z2900">
        <f t="shared" si="273"/>
        <v>0</v>
      </c>
      <c r="AA2900">
        <f t="shared" si="274"/>
        <v>0</v>
      </c>
      <c r="AB2900">
        <f t="shared" si="275"/>
        <v>0</v>
      </c>
      <c r="AC2900">
        <v>72.3</v>
      </c>
    </row>
    <row r="2901" spans="1:29" x14ac:dyDescent="0.25">
      <c r="A2901" t="s">
        <v>27</v>
      </c>
      <c r="B2901" t="s">
        <v>75</v>
      </c>
      <c r="C2901">
        <v>2012</v>
      </c>
      <c r="D2901" t="s">
        <v>37</v>
      </c>
      <c r="E2901">
        <v>93</v>
      </c>
      <c r="F2901">
        <v>0</v>
      </c>
      <c r="G2901">
        <v>12.71</v>
      </c>
      <c r="H2901">
        <v>0</v>
      </c>
      <c r="I2901">
        <v>99</v>
      </c>
      <c r="J2901">
        <v>22</v>
      </c>
      <c r="K2901">
        <v>64.5</v>
      </c>
      <c r="L2901">
        <v>0</v>
      </c>
      <c r="M2901">
        <v>99</v>
      </c>
      <c r="N2901">
        <v>7.55</v>
      </c>
      <c r="O2901">
        <v>99</v>
      </c>
      <c r="P2901">
        <v>0.1</v>
      </c>
      <c r="S2901">
        <v>1.8</v>
      </c>
      <c r="T2901">
        <v>1.9</v>
      </c>
      <c r="W2901">
        <f t="shared" si="270"/>
        <v>0</v>
      </c>
      <c r="X2901">
        <f t="shared" si="271"/>
        <v>0</v>
      </c>
      <c r="Y2901">
        <f t="shared" si="272"/>
        <v>0</v>
      </c>
      <c r="Z2901">
        <f t="shared" si="273"/>
        <v>0</v>
      </c>
      <c r="AA2901">
        <f t="shared" si="274"/>
        <v>1</v>
      </c>
      <c r="AB2901">
        <f t="shared" si="275"/>
        <v>1</v>
      </c>
      <c r="AC2901">
        <v>78</v>
      </c>
    </row>
    <row r="2902" spans="1:29" x14ac:dyDescent="0.25">
      <c r="A2902" t="s">
        <v>27</v>
      </c>
      <c r="B2902" t="s">
        <v>129</v>
      </c>
      <c r="C2902">
        <v>2001</v>
      </c>
      <c r="D2902" t="s">
        <v>37</v>
      </c>
      <c r="E2902">
        <v>96</v>
      </c>
      <c r="F2902">
        <v>0</v>
      </c>
      <c r="G2902">
        <v>12.89</v>
      </c>
      <c r="H2902">
        <v>7877.3365599999997</v>
      </c>
      <c r="I2902">
        <v>86</v>
      </c>
      <c r="J2902">
        <v>0</v>
      </c>
      <c r="K2902">
        <v>54.6</v>
      </c>
      <c r="L2902">
        <v>0</v>
      </c>
      <c r="M2902">
        <v>99</v>
      </c>
      <c r="N2902">
        <v>7.4</v>
      </c>
      <c r="O2902">
        <v>99</v>
      </c>
      <c r="P2902">
        <v>0.1</v>
      </c>
      <c r="Q2902">
        <v>48179.428500000002</v>
      </c>
      <c r="R2902">
        <v>441525</v>
      </c>
      <c r="S2902">
        <v>1</v>
      </c>
      <c r="T2902">
        <v>1</v>
      </c>
      <c r="U2902">
        <v>0.85399999999999998</v>
      </c>
      <c r="V2902">
        <v>13.4</v>
      </c>
      <c r="W2902">
        <f t="shared" si="270"/>
        <v>0</v>
      </c>
      <c r="X2902">
        <f t="shared" si="271"/>
        <v>0</v>
      </c>
      <c r="Y2902">
        <f t="shared" si="272"/>
        <v>0</v>
      </c>
      <c r="Z2902">
        <f t="shared" si="273"/>
        <v>0</v>
      </c>
      <c r="AA2902">
        <f t="shared" si="274"/>
        <v>1</v>
      </c>
      <c r="AB2902">
        <f t="shared" si="275"/>
        <v>1</v>
      </c>
      <c r="AC2902">
        <v>78</v>
      </c>
    </row>
    <row r="2903" spans="1:29" x14ac:dyDescent="0.25">
      <c r="A2903" t="s">
        <v>29</v>
      </c>
      <c r="B2903" t="s">
        <v>144</v>
      </c>
      <c r="C2903">
        <v>2001</v>
      </c>
      <c r="D2903" t="s">
        <v>24</v>
      </c>
      <c r="E2903">
        <v>155</v>
      </c>
      <c r="F2903">
        <v>26</v>
      </c>
      <c r="G2903">
        <v>0.46</v>
      </c>
      <c r="H2903">
        <v>71.11645</v>
      </c>
      <c r="I2903">
        <v>84</v>
      </c>
      <c r="J2903">
        <v>2724</v>
      </c>
      <c r="K2903">
        <v>45.7</v>
      </c>
      <c r="L2903">
        <v>30</v>
      </c>
      <c r="M2903">
        <v>93</v>
      </c>
      <c r="N2903">
        <v>4.4400000000000004</v>
      </c>
      <c r="O2903">
        <v>96</v>
      </c>
      <c r="P2903">
        <v>0.1</v>
      </c>
      <c r="Q2903">
        <v>1336.7753760000001</v>
      </c>
      <c r="R2903">
        <v>29181832</v>
      </c>
      <c r="S2903">
        <v>6.7</v>
      </c>
      <c r="T2903">
        <v>6.5</v>
      </c>
      <c r="U2903">
        <v>0.53</v>
      </c>
      <c r="V2903">
        <v>8.5</v>
      </c>
      <c r="W2903">
        <f t="shared" si="270"/>
        <v>1</v>
      </c>
      <c r="X2903">
        <f t="shared" si="271"/>
        <v>0</v>
      </c>
      <c r="Y2903">
        <f t="shared" si="272"/>
        <v>0</v>
      </c>
      <c r="Z2903">
        <f t="shared" si="273"/>
        <v>0</v>
      </c>
      <c r="AA2903">
        <f t="shared" si="274"/>
        <v>0</v>
      </c>
      <c r="AB2903">
        <f t="shared" si="275"/>
        <v>0</v>
      </c>
      <c r="AC2903">
        <v>69</v>
      </c>
    </row>
    <row r="2904" spans="1:29" x14ac:dyDescent="0.25">
      <c r="A2904" t="s">
        <v>32</v>
      </c>
      <c r="B2904" t="s">
        <v>44</v>
      </c>
      <c r="C2904">
        <v>2003</v>
      </c>
      <c r="D2904" t="s">
        <v>24</v>
      </c>
      <c r="E2904">
        <v>121</v>
      </c>
      <c r="F2904">
        <v>0</v>
      </c>
      <c r="G2904">
        <v>7.65</v>
      </c>
      <c r="H2904">
        <v>13.5139917</v>
      </c>
      <c r="I2904">
        <v>91</v>
      </c>
      <c r="J2904">
        <v>0</v>
      </c>
      <c r="K2904">
        <v>45.4</v>
      </c>
      <c r="L2904">
        <v>0</v>
      </c>
      <c r="M2904">
        <v>9</v>
      </c>
      <c r="N2904">
        <v>5.82</v>
      </c>
      <c r="O2904">
        <v>89</v>
      </c>
      <c r="P2904">
        <v>0.4</v>
      </c>
      <c r="Q2904">
        <v>1228.5446999999999</v>
      </c>
      <c r="S2904">
        <v>4.0999999999999996</v>
      </c>
      <c r="T2904">
        <v>4.0999999999999996</v>
      </c>
      <c r="U2904">
        <v>0.753</v>
      </c>
      <c r="V2904">
        <v>14.2</v>
      </c>
      <c r="W2904">
        <f t="shared" si="270"/>
        <v>0</v>
      </c>
      <c r="X2904">
        <f t="shared" si="271"/>
        <v>0</v>
      </c>
      <c r="Y2904">
        <f t="shared" si="272"/>
        <v>0</v>
      </c>
      <c r="Z2904">
        <f t="shared" si="273"/>
        <v>0</v>
      </c>
      <c r="AA2904">
        <f t="shared" si="274"/>
        <v>0</v>
      </c>
      <c r="AB2904">
        <f t="shared" si="275"/>
        <v>0</v>
      </c>
      <c r="AC2904">
        <v>73.7</v>
      </c>
    </row>
    <row r="2905" spans="1:29" x14ac:dyDescent="0.25">
      <c r="A2905" t="s">
        <v>38</v>
      </c>
      <c r="B2905" t="s">
        <v>161</v>
      </c>
      <c r="C2905">
        <v>2010</v>
      </c>
      <c r="D2905" t="s">
        <v>24</v>
      </c>
      <c r="E2905">
        <v>286</v>
      </c>
      <c r="F2905">
        <v>10</v>
      </c>
      <c r="G2905">
        <v>0.79</v>
      </c>
      <c r="H2905">
        <v>18.99961966</v>
      </c>
      <c r="I2905">
        <v>56</v>
      </c>
      <c r="J2905">
        <v>0</v>
      </c>
      <c r="K2905">
        <v>44.9</v>
      </c>
      <c r="L2905">
        <v>14</v>
      </c>
      <c r="M2905">
        <v>72</v>
      </c>
      <c r="N2905">
        <v>4.18</v>
      </c>
      <c r="O2905">
        <v>67</v>
      </c>
      <c r="P2905">
        <v>1.1000000000000001</v>
      </c>
      <c r="Q2905">
        <v>1366.8791120000001</v>
      </c>
      <c r="R2905">
        <v>718239</v>
      </c>
      <c r="S2905">
        <v>1.4</v>
      </c>
      <c r="T2905">
        <v>1.3</v>
      </c>
      <c r="U2905">
        <v>0.48499999999999999</v>
      </c>
      <c r="V2905">
        <v>9.6</v>
      </c>
      <c r="W2905">
        <f t="shared" si="270"/>
        <v>0</v>
      </c>
      <c r="X2905">
        <f t="shared" si="271"/>
        <v>0</v>
      </c>
      <c r="Y2905">
        <f t="shared" si="272"/>
        <v>1</v>
      </c>
      <c r="Z2905">
        <f t="shared" si="273"/>
        <v>0</v>
      </c>
      <c r="AA2905">
        <f t="shared" si="274"/>
        <v>0</v>
      </c>
      <c r="AB2905">
        <f t="shared" si="275"/>
        <v>0</v>
      </c>
      <c r="AC2905">
        <v>61.8</v>
      </c>
    </row>
    <row r="2906" spans="1:29" x14ac:dyDescent="0.25">
      <c r="A2906" t="s">
        <v>27</v>
      </c>
      <c r="B2906" t="s">
        <v>123</v>
      </c>
      <c r="C2906">
        <v>2015</v>
      </c>
      <c r="D2906" t="s">
        <v>37</v>
      </c>
      <c r="E2906">
        <v>153</v>
      </c>
      <c r="F2906">
        <v>0</v>
      </c>
      <c r="H2906">
        <v>0</v>
      </c>
      <c r="I2906">
        <v>94</v>
      </c>
      <c r="J2906">
        <v>0</v>
      </c>
      <c r="K2906">
        <v>61.2</v>
      </c>
      <c r="L2906">
        <v>0</v>
      </c>
      <c r="M2906">
        <v>95</v>
      </c>
      <c r="O2906">
        <v>95</v>
      </c>
      <c r="P2906">
        <v>0.1</v>
      </c>
      <c r="Q2906">
        <v>13666.583360000001</v>
      </c>
      <c r="R2906">
        <v>1977527</v>
      </c>
      <c r="S2906">
        <v>2.2000000000000002</v>
      </c>
      <c r="T2906">
        <v>2.1</v>
      </c>
      <c r="U2906">
        <v>0.82799999999999996</v>
      </c>
      <c r="V2906">
        <v>16</v>
      </c>
      <c r="W2906">
        <f t="shared" si="270"/>
        <v>0</v>
      </c>
      <c r="X2906">
        <f t="shared" si="271"/>
        <v>0</v>
      </c>
      <c r="Y2906">
        <f t="shared" si="272"/>
        <v>0</v>
      </c>
      <c r="Z2906">
        <f t="shared" si="273"/>
        <v>0</v>
      </c>
      <c r="AA2906">
        <f t="shared" si="274"/>
        <v>1</v>
      </c>
      <c r="AB2906">
        <f t="shared" si="275"/>
        <v>1</v>
      </c>
      <c r="AC2906">
        <v>74.599999999999994</v>
      </c>
    </row>
    <row r="2907" spans="1:29" x14ac:dyDescent="0.25">
      <c r="A2907" t="s">
        <v>27</v>
      </c>
      <c r="B2907" t="s">
        <v>165</v>
      </c>
      <c r="C2907">
        <v>2011</v>
      </c>
      <c r="D2907" t="s">
        <v>37</v>
      </c>
      <c r="E2907">
        <v>128</v>
      </c>
      <c r="F2907">
        <v>2</v>
      </c>
      <c r="G2907">
        <v>10.93</v>
      </c>
      <c r="H2907">
        <v>250.0773782</v>
      </c>
      <c r="I2907">
        <v>98</v>
      </c>
      <c r="J2907">
        <v>0</v>
      </c>
      <c r="K2907">
        <v>59.1</v>
      </c>
      <c r="L2907">
        <v>2</v>
      </c>
      <c r="M2907">
        <v>96</v>
      </c>
      <c r="N2907">
        <v>6.7</v>
      </c>
      <c r="O2907">
        <v>99</v>
      </c>
      <c r="P2907">
        <v>0.1</v>
      </c>
      <c r="Q2907">
        <v>13893.187679999999</v>
      </c>
      <c r="R2907">
        <v>3863255</v>
      </c>
      <c r="S2907">
        <v>2</v>
      </c>
      <c r="T2907">
        <v>2.2000000000000002</v>
      </c>
      <c r="U2907">
        <v>0.82899999999999996</v>
      </c>
      <c r="V2907">
        <v>15.4</v>
      </c>
      <c r="W2907">
        <f t="shared" si="270"/>
        <v>0</v>
      </c>
      <c r="X2907">
        <f t="shared" si="271"/>
        <v>0</v>
      </c>
      <c r="Y2907">
        <f t="shared" si="272"/>
        <v>0</v>
      </c>
      <c r="Z2907">
        <f t="shared" si="273"/>
        <v>0</v>
      </c>
      <c r="AA2907">
        <f t="shared" si="274"/>
        <v>1</v>
      </c>
      <c r="AB2907">
        <f t="shared" si="275"/>
        <v>1</v>
      </c>
      <c r="AC2907">
        <v>76.7</v>
      </c>
    </row>
    <row r="2908" spans="1:29" x14ac:dyDescent="0.25">
      <c r="A2908" t="s">
        <v>29</v>
      </c>
      <c r="B2908" t="s">
        <v>93</v>
      </c>
      <c r="C2908">
        <v>2010</v>
      </c>
      <c r="D2908" t="s">
        <v>24</v>
      </c>
      <c r="E2908">
        <v>284</v>
      </c>
      <c r="F2908">
        <v>3</v>
      </c>
      <c r="G2908">
        <v>3.48</v>
      </c>
      <c r="H2908">
        <v>0</v>
      </c>
      <c r="I2908">
        <v>97</v>
      </c>
      <c r="J2908">
        <v>2</v>
      </c>
      <c r="K2908">
        <v>24.1</v>
      </c>
      <c r="L2908">
        <v>6</v>
      </c>
      <c r="M2908">
        <v>97</v>
      </c>
      <c r="N2908">
        <v>5.75</v>
      </c>
      <c r="O2908">
        <v>97</v>
      </c>
      <c r="P2908">
        <v>2.1</v>
      </c>
      <c r="S2908">
        <v>8.1999999999999993</v>
      </c>
      <c r="T2908">
        <v>8.1</v>
      </c>
      <c r="U2908">
        <v>0.439</v>
      </c>
      <c r="V2908">
        <v>8.8000000000000007</v>
      </c>
      <c r="W2908">
        <f t="shared" si="270"/>
        <v>1</v>
      </c>
      <c r="X2908">
        <f t="shared" si="271"/>
        <v>0</v>
      </c>
      <c r="Y2908">
        <f t="shared" si="272"/>
        <v>0</v>
      </c>
      <c r="Z2908">
        <f t="shared" si="273"/>
        <v>0</v>
      </c>
      <c r="AA2908">
        <f t="shared" si="274"/>
        <v>0</v>
      </c>
      <c r="AB2908">
        <f t="shared" si="275"/>
        <v>0</v>
      </c>
      <c r="AC2908">
        <v>59.3</v>
      </c>
    </row>
    <row r="2909" spans="1:29" x14ac:dyDescent="0.25">
      <c r="A2909" t="s">
        <v>29</v>
      </c>
      <c r="B2909" t="s">
        <v>138</v>
      </c>
      <c r="C2909">
        <v>2004</v>
      </c>
      <c r="D2909" t="s">
        <v>24</v>
      </c>
      <c r="E2909">
        <v>168</v>
      </c>
      <c r="F2909">
        <v>0</v>
      </c>
      <c r="G2909">
        <v>4.16</v>
      </c>
      <c r="H2909">
        <v>509.38999430000001</v>
      </c>
      <c r="I2909">
        <v>98</v>
      </c>
      <c r="J2909">
        <v>28</v>
      </c>
      <c r="K2909">
        <v>27.5</v>
      </c>
      <c r="L2909">
        <v>0</v>
      </c>
      <c r="M2909">
        <v>98</v>
      </c>
      <c r="N2909">
        <v>4.29</v>
      </c>
      <c r="O2909">
        <v>98</v>
      </c>
      <c r="P2909">
        <v>0.1</v>
      </c>
      <c r="Q2909">
        <v>5229.8767379999999</v>
      </c>
      <c r="R2909">
        <v>12213</v>
      </c>
      <c r="S2909">
        <v>7.8</v>
      </c>
      <c r="T2909">
        <v>7.7</v>
      </c>
      <c r="U2909">
        <v>0.69599999999999995</v>
      </c>
      <c r="V2909">
        <v>12.8</v>
      </c>
      <c r="W2909">
        <f t="shared" si="270"/>
        <v>1</v>
      </c>
      <c r="X2909">
        <f t="shared" si="271"/>
        <v>0</v>
      </c>
      <c r="Y2909">
        <f t="shared" si="272"/>
        <v>0</v>
      </c>
      <c r="Z2909">
        <f t="shared" si="273"/>
        <v>0</v>
      </c>
      <c r="AA2909">
        <f t="shared" si="274"/>
        <v>0</v>
      </c>
      <c r="AB2909">
        <f t="shared" si="275"/>
        <v>0</v>
      </c>
      <c r="AC2909">
        <v>71.900000000000006</v>
      </c>
    </row>
    <row r="2910" spans="1:29" x14ac:dyDescent="0.25">
      <c r="A2910" t="s">
        <v>25</v>
      </c>
      <c r="B2910" t="s">
        <v>121</v>
      </c>
      <c r="C2910">
        <v>2005</v>
      </c>
      <c r="D2910" t="s">
        <v>24</v>
      </c>
      <c r="E2910">
        <v>224</v>
      </c>
      <c r="F2910">
        <v>4</v>
      </c>
      <c r="G2910">
        <v>2.81</v>
      </c>
      <c r="H2910">
        <v>0</v>
      </c>
      <c r="I2910">
        <v>97</v>
      </c>
      <c r="J2910">
        <v>53</v>
      </c>
      <c r="K2910">
        <v>38</v>
      </c>
      <c r="L2910">
        <v>4</v>
      </c>
      <c r="M2910">
        <v>98</v>
      </c>
      <c r="N2910">
        <v>5.82</v>
      </c>
      <c r="O2910">
        <v>98</v>
      </c>
      <c r="P2910">
        <v>0.1</v>
      </c>
      <c r="S2910">
        <v>3.4</v>
      </c>
      <c r="T2910">
        <v>3.4</v>
      </c>
      <c r="U2910">
        <v>0.61199999999999999</v>
      </c>
      <c r="V2910">
        <v>12.4</v>
      </c>
      <c r="W2910">
        <f t="shared" si="270"/>
        <v>0</v>
      </c>
      <c r="X2910">
        <f t="shared" si="271"/>
        <v>1</v>
      </c>
      <c r="Y2910">
        <f t="shared" si="272"/>
        <v>0</v>
      </c>
      <c r="Z2910">
        <f t="shared" si="273"/>
        <v>0</v>
      </c>
      <c r="AA2910">
        <f t="shared" si="274"/>
        <v>0</v>
      </c>
      <c r="AB2910">
        <f t="shared" si="275"/>
        <v>0</v>
      </c>
      <c r="AC2910">
        <v>66.900000000000006</v>
      </c>
    </row>
    <row r="2911" spans="1:29" x14ac:dyDescent="0.25">
      <c r="A2911" t="s">
        <v>27</v>
      </c>
      <c r="B2911" t="s">
        <v>51</v>
      </c>
      <c r="C2911">
        <v>2002</v>
      </c>
      <c r="D2911" t="s">
        <v>24</v>
      </c>
      <c r="E2911">
        <v>11</v>
      </c>
      <c r="F2911">
        <v>0</v>
      </c>
      <c r="G2911">
        <v>3.84</v>
      </c>
      <c r="H2911">
        <v>151.13993009999999</v>
      </c>
      <c r="J2911">
        <v>28</v>
      </c>
      <c r="K2911">
        <v>48.8</v>
      </c>
      <c r="L2911">
        <v>0</v>
      </c>
      <c r="M2911">
        <v>86</v>
      </c>
      <c r="N2911">
        <v>7.1</v>
      </c>
      <c r="O2911">
        <v>8</v>
      </c>
      <c r="P2911">
        <v>0.1</v>
      </c>
      <c r="Q2911">
        <v>1761.5376470000001</v>
      </c>
      <c r="R2911">
        <v>377587</v>
      </c>
      <c r="S2911">
        <v>3.1</v>
      </c>
      <c r="T2911">
        <v>3.1</v>
      </c>
      <c r="U2911">
        <v>0</v>
      </c>
      <c r="V2911">
        <v>11.9</v>
      </c>
      <c r="W2911">
        <f t="shared" si="270"/>
        <v>0</v>
      </c>
      <c r="X2911">
        <f t="shared" si="271"/>
        <v>0</v>
      </c>
      <c r="Y2911">
        <f t="shared" si="272"/>
        <v>0</v>
      </c>
      <c r="Z2911">
        <f t="shared" si="273"/>
        <v>0</v>
      </c>
      <c r="AA2911">
        <f t="shared" si="274"/>
        <v>1</v>
      </c>
      <c r="AB2911">
        <f t="shared" si="275"/>
        <v>0</v>
      </c>
      <c r="AC2911">
        <v>75.400000000000006</v>
      </c>
    </row>
    <row r="2912" spans="1:29" x14ac:dyDescent="0.25">
      <c r="A2912" t="s">
        <v>32</v>
      </c>
      <c r="B2912" t="s">
        <v>160</v>
      </c>
      <c r="C2912">
        <v>2003</v>
      </c>
      <c r="D2912" t="s">
        <v>24</v>
      </c>
      <c r="E2912">
        <v>126</v>
      </c>
      <c r="F2912">
        <v>1</v>
      </c>
      <c r="G2912">
        <v>5.52</v>
      </c>
      <c r="H2912">
        <v>58.459760189999997</v>
      </c>
      <c r="I2912">
        <v>98</v>
      </c>
      <c r="J2912">
        <v>0</v>
      </c>
      <c r="K2912">
        <v>48.6</v>
      </c>
      <c r="L2912">
        <v>2</v>
      </c>
      <c r="M2912">
        <v>95</v>
      </c>
      <c r="N2912">
        <v>7.6</v>
      </c>
      <c r="O2912">
        <v>98</v>
      </c>
      <c r="P2912">
        <v>0.1</v>
      </c>
      <c r="Q2912">
        <v>4267.1357799999996</v>
      </c>
      <c r="R2912">
        <v>329174</v>
      </c>
      <c r="S2912">
        <v>2.2000000000000002</v>
      </c>
      <c r="T2912">
        <v>2.2000000000000002</v>
      </c>
      <c r="U2912">
        <v>0.72799999999999998</v>
      </c>
      <c r="V2912">
        <v>12.8</v>
      </c>
      <c r="W2912">
        <f t="shared" si="270"/>
        <v>0</v>
      </c>
      <c r="X2912">
        <f t="shared" si="271"/>
        <v>0</v>
      </c>
      <c r="Y2912">
        <f t="shared" si="272"/>
        <v>0</v>
      </c>
      <c r="Z2912">
        <f t="shared" si="273"/>
        <v>0</v>
      </c>
      <c r="AA2912">
        <f t="shared" si="274"/>
        <v>0</v>
      </c>
      <c r="AB2912">
        <f t="shared" si="275"/>
        <v>0</v>
      </c>
      <c r="AC2912">
        <v>75.5</v>
      </c>
    </row>
    <row r="2913" spans="1:29" x14ac:dyDescent="0.25">
      <c r="A2913" t="s">
        <v>25</v>
      </c>
      <c r="B2913" t="s">
        <v>220</v>
      </c>
      <c r="C2913">
        <v>2009</v>
      </c>
      <c r="D2913" t="s">
        <v>24</v>
      </c>
      <c r="E2913">
        <v>134</v>
      </c>
      <c r="F2913">
        <v>29</v>
      </c>
      <c r="G2913">
        <v>3.86</v>
      </c>
      <c r="H2913">
        <v>0</v>
      </c>
      <c r="I2913">
        <v>94</v>
      </c>
      <c r="J2913">
        <v>6582</v>
      </c>
      <c r="K2913">
        <v>13.4</v>
      </c>
      <c r="L2913">
        <v>35</v>
      </c>
      <c r="M2913">
        <v>97</v>
      </c>
      <c r="N2913">
        <v>6.4</v>
      </c>
      <c r="O2913">
        <v>96</v>
      </c>
      <c r="P2913">
        <v>0.1</v>
      </c>
      <c r="S2913">
        <v>14.6</v>
      </c>
      <c r="T2913">
        <v>15.5</v>
      </c>
      <c r="U2913">
        <v>0.64100000000000001</v>
      </c>
      <c r="V2913">
        <v>11.7</v>
      </c>
      <c r="W2913">
        <f t="shared" si="270"/>
        <v>0</v>
      </c>
      <c r="X2913">
        <f t="shared" si="271"/>
        <v>1</v>
      </c>
      <c r="Y2913">
        <f t="shared" si="272"/>
        <v>0</v>
      </c>
      <c r="Z2913">
        <f t="shared" si="273"/>
        <v>0</v>
      </c>
      <c r="AA2913">
        <f t="shared" si="274"/>
        <v>0</v>
      </c>
      <c r="AB2913">
        <f t="shared" si="275"/>
        <v>0</v>
      </c>
      <c r="AC2913">
        <v>75</v>
      </c>
    </row>
    <row r="2914" spans="1:29" x14ac:dyDescent="0.25">
      <c r="A2914" t="s">
        <v>34</v>
      </c>
      <c r="B2914" t="s">
        <v>53</v>
      </c>
      <c r="C2914">
        <v>2013</v>
      </c>
      <c r="D2914" t="s">
        <v>24</v>
      </c>
      <c r="E2914">
        <v>146</v>
      </c>
      <c r="F2914">
        <v>46</v>
      </c>
      <c r="G2914">
        <v>7.24</v>
      </c>
      <c r="H2914">
        <v>916.27084500000001</v>
      </c>
      <c r="I2914">
        <v>96</v>
      </c>
      <c r="J2914">
        <v>220</v>
      </c>
      <c r="K2914">
        <v>54.5</v>
      </c>
      <c r="L2914">
        <v>52</v>
      </c>
      <c r="M2914">
        <v>96</v>
      </c>
      <c r="N2914">
        <v>8.48</v>
      </c>
      <c r="O2914">
        <v>97</v>
      </c>
      <c r="P2914">
        <v>0.1</v>
      </c>
      <c r="Q2914">
        <v>12216.944600000001</v>
      </c>
      <c r="R2914">
        <v>2248632</v>
      </c>
      <c r="S2914">
        <v>2.8</v>
      </c>
      <c r="T2914">
        <v>2.7</v>
      </c>
      <c r="U2914">
        <v>0.73399999999999999</v>
      </c>
      <c r="V2914">
        <v>14.2</v>
      </c>
      <c r="W2914">
        <f t="shared" si="270"/>
        <v>0</v>
      </c>
      <c r="X2914">
        <f t="shared" si="271"/>
        <v>0</v>
      </c>
      <c r="Y2914">
        <f t="shared" si="272"/>
        <v>0</v>
      </c>
      <c r="Z2914">
        <f t="shared" si="273"/>
        <v>1</v>
      </c>
      <c r="AA2914">
        <f t="shared" si="274"/>
        <v>0</v>
      </c>
      <c r="AB2914">
        <f t="shared" si="275"/>
        <v>0</v>
      </c>
      <c r="AC2914">
        <v>74.7</v>
      </c>
    </row>
    <row r="2915" spans="1:29" x14ac:dyDescent="0.25">
      <c r="A2915" t="s">
        <v>27</v>
      </c>
      <c r="B2915" t="s">
        <v>75</v>
      </c>
      <c r="C2915">
        <v>2006</v>
      </c>
      <c r="D2915" t="s">
        <v>37</v>
      </c>
      <c r="E2915">
        <v>19</v>
      </c>
      <c r="F2915">
        <v>0</v>
      </c>
      <c r="G2915">
        <v>13.03</v>
      </c>
      <c r="H2915">
        <v>0</v>
      </c>
      <c r="I2915">
        <v>98</v>
      </c>
      <c r="J2915">
        <v>7</v>
      </c>
      <c r="K2915">
        <v>61.8</v>
      </c>
      <c r="L2915">
        <v>0</v>
      </c>
      <c r="M2915">
        <v>98</v>
      </c>
      <c r="N2915">
        <v>6.69</v>
      </c>
      <c r="O2915">
        <v>98</v>
      </c>
      <c r="P2915">
        <v>0.1</v>
      </c>
      <c r="S2915">
        <v>2</v>
      </c>
      <c r="T2915">
        <v>2.1</v>
      </c>
      <c r="W2915">
        <f t="shared" si="270"/>
        <v>0</v>
      </c>
      <c r="X2915">
        <f t="shared" si="271"/>
        <v>0</v>
      </c>
      <c r="Y2915">
        <f t="shared" si="272"/>
        <v>0</v>
      </c>
      <c r="Z2915">
        <f t="shared" si="273"/>
        <v>0</v>
      </c>
      <c r="AA2915">
        <f t="shared" si="274"/>
        <v>1</v>
      </c>
      <c r="AB2915">
        <f t="shared" si="275"/>
        <v>1</v>
      </c>
      <c r="AC2915">
        <v>76.5</v>
      </c>
    </row>
    <row r="2916" spans="1:29" x14ac:dyDescent="0.25">
      <c r="A2916" t="s">
        <v>34</v>
      </c>
      <c r="B2916" t="s">
        <v>67</v>
      </c>
      <c r="C2916">
        <v>2008</v>
      </c>
      <c r="D2916" t="s">
        <v>24</v>
      </c>
      <c r="E2916">
        <v>146</v>
      </c>
      <c r="F2916">
        <v>14</v>
      </c>
      <c r="G2916">
        <v>4.45</v>
      </c>
      <c r="H2916">
        <v>978.07041000000004</v>
      </c>
      <c r="I2916">
        <v>92</v>
      </c>
      <c r="J2916">
        <v>0</v>
      </c>
      <c r="K2916">
        <v>52.8</v>
      </c>
      <c r="L2916">
        <v>16</v>
      </c>
      <c r="M2916">
        <v>92</v>
      </c>
      <c r="N2916">
        <v>6.62</v>
      </c>
      <c r="O2916">
        <v>92</v>
      </c>
      <c r="P2916">
        <v>0.1</v>
      </c>
      <c r="Q2916">
        <v>5433.7245000000003</v>
      </c>
      <c r="R2916">
        <v>4491544</v>
      </c>
      <c r="S2916">
        <v>2.2999999999999998</v>
      </c>
      <c r="T2916">
        <v>2</v>
      </c>
      <c r="U2916">
        <v>0.68300000000000005</v>
      </c>
      <c r="V2916">
        <v>12.2</v>
      </c>
      <c r="W2916">
        <f t="shared" si="270"/>
        <v>0</v>
      </c>
      <c r="X2916">
        <f t="shared" si="271"/>
        <v>0</v>
      </c>
      <c r="Y2916">
        <f t="shared" si="272"/>
        <v>0</v>
      </c>
      <c r="Z2916">
        <f t="shared" si="273"/>
        <v>1</v>
      </c>
      <c r="AA2916">
        <f t="shared" si="274"/>
        <v>0</v>
      </c>
      <c r="AB2916">
        <f t="shared" si="275"/>
        <v>0</v>
      </c>
      <c r="AC2916">
        <v>73.5</v>
      </c>
    </row>
    <row r="2917" spans="1:29" x14ac:dyDescent="0.25">
      <c r="A2917" t="s">
        <v>27</v>
      </c>
      <c r="B2917" t="s">
        <v>113</v>
      </c>
      <c r="C2917">
        <v>2013</v>
      </c>
      <c r="D2917" t="s">
        <v>37</v>
      </c>
      <c r="E2917">
        <v>58</v>
      </c>
      <c r="F2917">
        <v>2</v>
      </c>
      <c r="G2917">
        <v>7.35</v>
      </c>
      <c r="H2917">
        <v>483.19168439999999</v>
      </c>
      <c r="I2917">
        <v>96</v>
      </c>
      <c r="J2917">
        <v>0</v>
      </c>
      <c r="K2917">
        <v>62.6</v>
      </c>
      <c r="L2917">
        <v>2</v>
      </c>
      <c r="M2917">
        <v>96</v>
      </c>
      <c r="N2917">
        <v>9.2200000000000006</v>
      </c>
      <c r="O2917">
        <v>96</v>
      </c>
      <c r="P2917">
        <v>0.1</v>
      </c>
      <c r="Q2917">
        <v>3537.27441</v>
      </c>
      <c r="R2917">
        <v>6233948</v>
      </c>
      <c r="S2917">
        <v>0.5</v>
      </c>
      <c r="T2917">
        <v>0.6</v>
      </c>
      <c r="U2917">
        <v>0.876</v>
      </c>
      <c r="V2917">
        <v>16.5</v>
      </c>
      <c r="W2917">
        <f t="shared" si="270"/>
        <v>0</v>
      </c>
      <c r="X2917">
        <f t="shared" si="271"/>
        <v>0</v>
      </c>
      <c r="Y2917">
        <f t="shared" si="272"/>
        <v>0</v>
      </c>
      <c r="Z2917">
        <f t="shared" si="273"/>
        <v>0</v>
      </c>
      <c r="AA2917">
        <f t="shared" si="274"/>
        <v>1</v>
      </c>
      <c r="AB2917">
        <f t="shared" si="275"/>
        <v>1</v>
      </c>
      <c r="AC2917">
        <v>82.3</v>
      </c>
    </row>
    <row r="2918" spans="1:29" x14ac:dyDescent="0.25">
      <c r="A2918" t="s">
        <v>27</v>
      </c>
      <c r="B2918" t="s">
        <v>185</v>
      </c>
      <c r="C2918">
        <v>2006</v>
      </c>
      <c r="D2918" t="s">
        <v>37</v>
      </c>
      <c r="E2918">
        <v>138</v>
      </c>
      <c r="F2918">
        <v>0</v>
      </c>
      <c r="G2918">
        <v>10.28</v>
      </c>
      <c r="H2918">
        <v>0</v>
      </c>
      <c r="I2918">
        <v>99</v>
      </c>
      <c r="J2918">
        <v>0</v>
      </c>
      <c r="K2918">
        <v>53.7</v>
      </c>
      <c r="L2918">
        <v>0</v>
      </c>
      <c r="M2918">
        <v>99</v>
      </c>
      <c r="N2918">
        <v>7.35</v>
      </c>
      <c r="O2918">
        <v>99</v>
      </c>
      <c r="P2918">
        <v>0.1</v>
      </c>
      <c r="S2918">
        <v>1.4</v>
      </c>
      <c r="T2918">
        <v>1.5</v>
      </c>
      <c r="U2918">
        <v>0.79300000000000004</v>
      </c>
      <c r="V2918">
        <v>14.3</v>
      </c>
      <c r="W2918">
        <f t="shared" si="270"/>
        <v>0</v>
      </c>
      <c r="X2918">
        <f t="shared" si="271"/>
        <v>0</v>
      </c>
      <c r="Y2918">
        <f t="shared" si="272"/>
        <v>0</v>
      </c>
      <c r="Z2918">
        <f t="shared" si="273"/>
        <v>0</v>
      </c>
      <c r="AA2918">
        <f t="shared" si="274"/>
        <v>1</v>
      </c>
      <c r="AB2918">
        <f t="shared" si="275"/>
        <v>1</v>
      </c>
      <c r="AC2918">
        <v>74.3</v>
      </c>
    </row>
    <row r="2919" spans="1:29" x14ac:dyDescent="0.25">
      <c r="A2919" t="s">
        <v>27</v>
      </c>
      <c r="B2919" t="s">
        <v>46</v>
      </c>
      <c r="C2919">
        <v>2013</v>
      </c>
      <c r="D2919" t="s">
        <v>37</v>
      </c>
      <c r="E2919">
        <v>77</v>
      </c>
      <c r="F2919">
        <v>0</v>
      </c>
      <c r="G2919">
        <v>11.77</v>
      </c>
      <c r="H2919">
        <v>702.35935700000005</v>
      </c>
      <c r="I2919">
        <v>98</v>
      </c>
      <c r="J2919">
        <v>39</v>
      </c>
      <c r="K2919">
        <v>63</v>
      </c>
      <c r="L2919">
        <v>1</v>
      </c>
      <c r="M2919">
        <v>99</v>
      </c>
      <c r="N2919">
        <v>1.57</v>
      </c>
      <c r="O2919">
        <v>99</v>
      </c>
      <c r="P2919">
        <v>0.1</v>
      </c>
      <c r="Q2919">
        <v>4651.3864700000004</v>
      </c>
      <c r="R2919">
        <v>11182817</v>
      </c>
      <c r="S2919">
        <v>1</v>
      </c>
      <c r="T2919">
        <v>0.9</v>
      </c>
      <c r="U2919">
        <v>0.88900000000000001</v>
      </c>
      <c r="V2919">
        <v>16.3</v>
      </c>
      <c r="W2919">
        <f t="shared" si="270"/>
        <v>0</v>
      </c>
      <c r="X2919">
        <f t="shared" si="271"/>
        <v>0</v>
      </c>
      <c r="Y2919">
        <f t="shared" si="272"/>
        <v>0</v>
      </c>
      <c r="Z2919">
        <f t="shared" si="273"/>
        <v>0</v>
      </c>
      <c r="AA2919">
        <f t="shared" si="274"/>
        <v>1</v>
      </c>
      <c r="AB2919">
        <f t="shared" si="275"/>
        <v>1</v>
      </c>
      <c r="AC2919">
        <v>87</v>
      </c>
    </row>
    <row r="2920" spans="1:29" x14ac:dyDescent="0.25">
      <c r="A2920" t="s">
        <v>25</v>
      </c>
      <c r="B2920" t="s">
        <v>108</v>
      </c>
      <c r="C2920">
        <v>2014</v>
      </c>
      <c r="D2920" t="s">
        <v>24</v>
      </c>
      <c r="E2920">
        <v>179</v>
      </c>
      <c r="F2920">
        <v>119</v>
      </c>
      <c r="G2920">
        <v>0.09</v>
      </c>
      <c r="H2920">
        <v>200.06844430000001</v>
      </c>
      <c r="I2920">
        <v>78</v>
      </c>
      <c r="J2920">
        <v>12943</v>
      </c>
      <c r="K2920">
        <v>26.5</v>
      </c>
      <c r="L2920">
        <v>142</v>
      </c>
      <c r="M2920">
        <v>8</v>
      </c>
      <c r="N2920">
        <v>2.85</v>
      </c>
      <c r="O2920">
        <v>78</v>
      </c>
      <c r="P2920">
        <v>0.3</v>
      </c>
      <c r="Q2920">
        <v>3491.5958869999999</v>
      </c>
      <c r="R2920">
        <v>255131116</v>
      </c>
      <c r="S2920">
        <v>1.4</v>
      </c>
      <c r="T2920">
        <v>1.2</v>
      </c>
      <c r="U2920">
        <v>0.68200000000000005</v>
      </c>
      <c r="V2920">
        <v>12.9</v>
      </c>
      <c r="W2920">
        <f t="shared" si="270"/>
        <v>0</v>
      </c>
      <c r="X2920">
        <f t="shared" si="271"/>
        <v>1</v>
      </c>
      <c r="Y2920">
        <f t="shared" si="272"/>
        <v>0</v>
      </c>
      <c r="Z2920">
        <f t="shared" si="273"/>
        <v>0</v>
      </c>
      <c r="AA2920">
        <f t="shared" si="274"/>
        <v>0</v>
      </c>
      <c r="AB2920">
        <f t="shared" si="275"/>
        <v>0</v>
      </c>
      <c r="AC2920">
        <v>68.900000000000006</v>
      </c>
    </row>
    <row r="2921" spans="1:29" x14ac:dyDescent="0.25">
      <c r="A2921" t="s">
        <v>32</v>
      </c>
      <c r="B2921" t="s">
        <v>98</v>
      </c>
      <c r="C2921">
        <v>2000</v>
      </c>
      <c r="D2921" t="s">
        <v>24</v>
      </c>
      <c r="E2921">
        <v>182</v>
      </c>
      <c r="F2921">
        <v>0</v>
      </c>
      <c r="G2921">
        <v>9.4</v>
      </c>
      <c r="H2921">
        <v>676.54538779999996</v>
      </c>
      <c r="J2921">
        <v>0</v>
      </c>
      <c r="K2921">
        <v>37.700000000000003</v>
      </c>
      <c r="L2921">
        <v>0</v>
      </c>
      <c r="M2921">
        <v>97</v>
      </c>
      <c r="N2921">
        <v>6.62</v>
      </c>
      <c r="O2921">
        <v>97</v>
      </c>
      <c r="P2921">
        <v>0.1</v>
      </c>
      <c r="Q2921">
        <v>5117.5899230000005</v>
      </c>
      <c r="S2921">
        <v>4.3</v>
      </c>
      <c r="T2921">
        <v>4.2</v>
      </c>
      <c r="U2921">
        <v>0</v>
      </c>
      <c r="V2921">
        <v>14.1</v>
      </c>
      <c r="W2921">
        <f t="shared" si="270"/>
        <v>0</v>
      </c>
      <c r="X2921">
        <f t="shared" si="271"/>
        <v>0</v>
      </c>
      <c r="Y2921">
        <f t="shared" si="272"/>
        <v>0</v>
      </c>
      <c r="Z2921">
        <f t="shared" si="273"/>
        <v>0</v>
      </c>
      <c r="AA2921">
        <f t="shared" si="274"/>
        <v>0</v>
      </c>
      <c r="AB2921">
        <f t="shared" si="275"/>
        <v>0</v>
      </c>
      <c r="AC2921">
        <v>74</v>
      </c>
    </row>
    <row r="2922" spans="1:29" x14ac:dyDescent="0.25">
      <c r="A2922" t="s">
        <v>32</v>
      </c>
      <c r="B2922" t="s">
        <v>73</v>
      </c>
      <c r="C2922">
        <v>2005</v>
      </c>
      <c r="D2922" t="s">
        <v>24</v>
      </c>
      <c r="E2922">
        <v>19</v>
      </c>
      <c r="F2922">
        <v>1</v>
      </c>
      <c r="G2922">
        <v>4.4800000000000004</v>
      </c>
      <c r="H2922">
        <v>518.93592209999997</v>
      </c>
      <c r="I2922">
        <v>95</v>
      </c>
      <c r="J2922">
        <v>0</v>
      </c>
      <c r="K2922">
        <v>53.8</v>
      </c>
      <c r="L2922">
        <v>1</v>
      </c>
      <c r="M2922">
        <v>99</v>
      </c>
      <c r="N2922">
        <v>9.39</v>
      </c>
      <c r="O2922">
        <v>89</v>
      </c>
      <c r="P2922">
        <v>0.1</v>
      </c>
      <c r="Q2922">
        <v>3779.5770000000002</v>
      </c>
      <c r="S2922">
        <v>3.4</v>
      </c>
      <c r="T2922">
        <v>3.3</v>
      </c>
      <c r="U2922">
        <v>0.71899999999999997</v>
      </c>
      <c r="V2922">
        <v>14.2</v>
      </c>
      <c r="W2922">
        <f t="shared" si="270"/>
        <v>0</v>
      </c>
      <c r="X2922">
        <f t="shared" si="271"/>
        <v>0</v>
      </c>
      <c r="Y2922">
        <f t="shared" si="272"/>
        <v>0</v>
      </c>
      <c r="Z2922">
        <f t="shared" si="273"/>
        <v>0</v>
      </c>
      <c r="AA2922">
        <f t="shared" si="274"/>
        <v>0</v>
      </c>
      <c r="AB2922">
        <f t="shared" si="275"/>
        <v>0</v>
      </c>
      <c r="AC2922">
        <v>77.2</v>
      </c>
    </row>
    <row r="2923" spans="1:29" x14ac:dyDescent="0.25">
      <c r="A2923" t="s">
        <v>25</v>
      </c>
      <c r="B2923" t="s">
        <v>202</v>
      </c>
      <c r="C2923">
        <v>2013</v>
      </c>
      <c r="D2923" t="s">
        <v>24</v>
      </c>
      <c r="E2923">
        <v>158</v>
      </c>
      <c r="F2923">
        <v>2</v>
      </c>
      <c r="G2923">
        <v>0.01</v>
      </c>
      <c r="H2923">
        <v>3.3798748440000002</v>
      </c>
      <c r="I2923">
        <v>82</v>
      </c>
      <c r="J2923">
        <v>4</v>
      </c>
      <c r="K2923">
        <v>16.600000000000001</v>
      </c>
      <c r="L2923">
        <v>2</v>
      </c>
      <c r="M2923">
        <v>82</v>
      </c>
      <c r="N2923">
        <v>1.29</v>
      </c>
      <c r="O2923">
        <v>82</v>
      </c>
      <c r="P2923">
        <v>0.1</v>
      </c>
      <c r="Q2923">
        <v>117.765674</v>
      </c>
      <c r="R2923">
        <v>1184366</v>
      </c>
      <c r="S2923">
        <v>11.1</v>
      </c>
      <c r="T2923">
        <v>11.2</v>
      </c>
      <c r="U2923">
        <v>0.62</v>
      </c>
      <c r="V2923">
        <v>12.5</v>
      </c>
      <c r="W2923">
        <f t="shared" si="270"/>
        <v>0</v>
      </c>
      <c r="X2923">
        <f t="shared" si="271"/>
        <v>1</v>
      </c>
      <c r="Y2923">
        <f t="shared" si="272"/>
        <v>0</v>
      </c>
      <c r="Z2923">
        <f t="shared" si="273"/>
        <v>0</v>
      </c>
      <c r="AA2923">
        <f t="shared" si="274"/>
        <v>0</v>
      </c>
      <c r="AB2923">
        <f t="shared" si="275"/>
        <v>0</v>
      </c>
      <c r="AC2923">
        <v>67.7</v>
      </c>
    </row>
    <row r="2924" spans="1:29" x14ac:dyDescent="0.25">
      <c r="A2924" t="s">
        <v>32</v>
      </c>
      <c r="B2924" t="s">
        <v>62</v>
      </c>
      <c r="C2924">
        <v>2015</v>
      </c>
      <c r="D2924" t="s">
        <v>24</v>
      </c>
      <c r="E2924">
        <v>64</v>
      </c>
      <c r="F2924">
        <v>2</v>
      </c>
      <c r="H2924">
        <v>0</v>
      </c>
      <c r="I2924">
        <v>55</v>
      </c>
      <c r="J2924">
        <v>195</v>
      </c>
      <c r="K2924">
        <v>67</v>
      </c>
      <c r="L2924">
        <v>2</v>
      </c>
      <c r="M2924">
        <v>91</v>
      </c>
      <c r="O2924">
        <v>91</v>
      </c>
      <c r="P2924">
        <v>0.1</v>
      </c>
      <c r="Q2924">
        <v>43315.743999999999</v>
      </c>
      <c r="R2924">
        <v>3584861</v>
      </c>
      <c r="S2924">
        <v>0.6</v>
      </c>
      <c r="T2924">
        <v>0.5</v>
      </c>
      <c r="U2924">
        <v>0.91900000000000004</v>
      </c>
      <c r="V2924">
        <v>16.3</v>
      </c>
      <c r="W2924">
        <f t="shared" si="270"/>
        <v>0</v>
      </c>
      <c r="X2924">
        <f t="shared" si="271"/>
        <v>0</v>
      </c>
      <c r="Y2924">
        <f t="shared" si="272"/>
        <v>0</v>
      </c>
      <c r="Z2924">
        <f t="shared" si="273"/>
        <v>0</v>
      </c>
      <c r="AA2924">
        <f t="shared" si="274"/>
        <v>0</v>
      </c>
      <c r="AB2924">
        <f t="shared" si="275"/>
        <v>0</v>
      </c>
      <c r="AC2924">
        <v>82.2</v>
      </c>
    </row>
    <row r="2925" spans="1:29" x14ac:dyDescent="0.25">
      <c r="A2925" t="s">
        <v>25</v>
      </c>
      <c r="B2925" t="s">
        <v>110</v>
      </c>
      <c r="C2925">
        <v>2008</v>
      </c>
      <c r="D2925" t="s">
        <v>24</v>
      </c>
      <c r="E2925">
        <v>167</v>
      </c>
      <c r="F2925">
        <v>32</v>
      </c>
      <c r="G2925">
        <v>0.17</v>
      </c>
      <c r="H2925">
        <v>192.1562998</v>
      </c>
      <c r="I2925">
        <v>66</v>
      </c>
      <c r="J2925">
        <v>5494</v>
      </c>
      <c r="K2925">
        <v>54.5</v>
      </c>
      <c r="L2925">
        <v>38</v>
      </c>
      <c r="M2925">
        <v>71</v>
      </c>
      <c r="N2925">
        <v>3.93</v>
      </c>
      <c r="O2925">
        <v>69</v>
      </c>
      <c r="P2925">
        <v>0.1</v>
      </c>
      <c r="Q2925">
        <v>4521.3247000000001</v>
      </c>
      <c r="R2925">
        <v>29111417</v>
      </c>
      <c r="S2925">
        <v>5.4</v>
      </c>
      <c r="T2925">
        <v>5.0999999999999996</v>
      </c>
      <c r="U2925">
        <v>0.63800000000000001</v>
      </c>
      <c r="V2925">
        <v>10.3</v>
      </c>
      <c r="W2925">
        <f t="shared" si="270"/>
        <v>0</v>
      </c>
      <c r="X2925">
        <f t="shared" si="271"/>
        <v>1</v>
      </c>
      <c r="Y2925">
        <f t="shared" si="272"/>
        <v>0</v>
      </c>
      <c r="Z2925">
        <f t="shared" si="273"/>
        <v>0</v>
      </c>
      <c r="AA2925">
        <f t="shared" si="274"/>
        <v>0</v>
      </c>
      <c r="AB2925">
        <f t="shared" si="275"/>
        <v>0</v>
      </c>
      <c r="AC2925">
        <v>69.3</v>
      </c>
    </row>
    <row r="2926" spans="1:29" x14ac:dyDescent="0.25">
      <c r="A2926" t="s">
        <v>27</v>
      </c>
      <c r="B2926" t="s">
        <v>171</v>
      </c>
      <c r="C2926">
        <v>2000</v>
      </c>
      <c r="D2926" t="s">
        <v>24</v>
      </c>
      <c r="E2926">
        <v>37</v>
      </c>
      <c r="F2926">
        <v>22</v>
      </c>
      <c r="G2926">
        <v>10.18</v>
      </c>
      <c r="H2926">
        <v>224.46002480000001</v>
      </c>
      <c r="J2926">
        <v>4800</v>
      </c>
      <c r="K2926">
        <v>54</v>
      </c>
      <c r="L2926">
        <v>26</v>
      </c>
      <c r="M2926">
        <v>97</v>
      </c>
      <c r="N2926">
        <v>5.42</v>
      </c>
      <c r="O2926">
        <v>96</v>
      </c>
      <c r="P2926">
        <v>0.2</v>
      </c>
      <c r="Q2926">
        <v>1771.58662</v>
      </c>
      <c r="R2926">
        <v>146596557</v>
      </c>
      <c r="S2926">
        <v>2.9</v>
      </c>
      <c r="T2926">
        <v>3</v>
      </c>
      <c r="U2926">
        <v>0.70899999999999996</v>
      </c>
      <c r="V2926">
        <v>12.1</v>
      </c>
      <c r="W2926">
        <f t="shared" si="270"/>
        <v>0</v>
      </c>
      <c r="X2926">
        <f t="shared" si="271"/>
        <v>0</v>
      </c>
      <c r="Y2926">
        <f t="shared" si="272"/>
        <v>0</v>
      </c>
      <c r="Z2926">
        <f t="shared" si="273"/>
        <v>0</v>
      </c>
      <c r="AA2926">
        <f t="shared" si="274"/>
        <v>1</v>
      </c>
      <c r="AB2926">
        <f t="shared" si="275"/>
        <v>0</v>
      </c>
      <c r="AC2926">
        <v>65</v>
      </c>
    </row>
    <row r="2927" spans="1:29" x14ac:dyDescent="0.25">
      <c r="A2927" t="s">
        <v>29</v>
      </c>
      <c r="B2927" t="s">
        <v>58</v>
      </c>
      <c r="C2927">
        <v>2015</v>
      </c>
      <c r="D2927" t="s">
        <v>24</v>
      </c>
      <c r="E2927">
        <v>397</v>
      </c>
      <c r="F2927">
        <v>57</v>
      </c>
      <c r="H2927">
        <v>0</v>
      </c>
      <c r="I2927">
        <v>83</v>
      </c>
      <c r="J2927">
        <v>65</v>
      </c>
      <c r="K2927">
        <v>28</v>
      </c>
      <c r="L2927">
        <v>79</v>
      </c>
      <c r="M2927">
        <v>81</v>
      </c>
      <c r="O2927">
        <v>83</v>
      </c>
      <c r="P2927">
        <v>1.9</v>
      </c>
      <c r="S2927">
        <v>5.5</v>
      </c>
      <c r="T2927">
        <v>5.5</v>
      </c>
      <c r="W2927">
        <f t="shared" si="270"/>
        <v>1</v>
      </c>
      <c r="X2927">
        <f t="shared" si="271"/>
        <v>0</v>
      </c>
      <c r="Y2927">
        <f t="shared" si="272"/>
        <v>0</v>
      </c>
      <c r="Z2927">
        <f t="shared" si="273"/>
        <v>0</v>
      </c>
      <c r="AA2927">
        <f t="shared" si="274"/>
        <v>0</v>
      </c>
      <c r="AB2927">
        <f t="shared" si="275"/>
        <v>0</v>
      </c>
      <c r="AC2927">
        <v>53.3</v>
      </c>
    </row>
    <row r="2928" spans="1:29" x14ac:dyDescent="0.25">
      <c r="A2928" t="s">
        <v>25</v>
      </c>
      <c r="B2928" t="s">
        <v>202</v>
      </c>
      <c r="C2928">
        <v>2007</v>
      </c>
      <c r="D2928" t="s">
        <v>24</v>
      </c>
      <c r="E2928">
        <v>173</v>
      </c>
      <c r="F2928">
        <v>2</v>
      </c>
      <c r="G2928">
        <v>0.05</v>
      </c>
      <c r="H2928">
        <v>11.757668969999999</v>
      </c>
      <c r="J2928">
        <v>0</v>
      </c>
      <c r="K2928">
        <v>14.2</v>
      </c>
      <c r="L2928">
        <v>3</v>
      </c>
      <c r="M2928">
        <v>7</v>
      </c>
      <c r="N2928">
        <v>0.37</v>
      </c>
      <c r="O2928">
        <v>7</v>
      </c>
      <c r="P2928">
        <v>0.1</v>
      </c>
      <c r="Q2928">
        <v>524.89593630000002</v>
      </c>
      <c r="R2928">
        <v>164973</v>
      </c>
      <c r="S2928">
        <v>11.8</v>
      </c>
      <c r="T2928">
        <v>11.8</v>
      </c>
      <c r="U2928">
        <v>0.54100000000000004</v>
      </c>
      <c r="V2928">
        <v>11.3</v>
      </c>
      <c r="W2928">
        <f t="shared" si="270"/>
        <v>0</v>
      </c>
      <c r="X2928">
        <f t="shared" si="271"/>
        <v>1</v>
      </c>
      <c r="Y2928">
        <f t="shared" si="272"/>
        <v>0</v>
      </c>
      <c r="Z2928">
        <f t="shared" si="273"/>
        <v>0</v>
      </c>
      <c r="AA2928">
        <f t="shared" si="274"/>
        <v>0</v>
      </c>
      <c r="AB2928">
        <f t="shared" si="275"/>
        <v>0</v>
      </c>
      <c r="AC2928">
        <v>65.8</v>
      </c>
    </row>
    <row r="2929" spans="1:29" x14ac:dyDescent="0.25">
      <c r="A2929" t="s">
        <v>25</v>
      </c>
      <c r="B2929" t="s">
        <v>120</v>
      </c>
      <c r="C2929">
        <v>2002</v>
      </c>
      <c r="D2929" t="s">
        <v>24</v>
      </c>
      <c r="E2929">
        <v>94</v>
      </c>
      <c r="F2929">
        <v>0</v>
      </c>
      <c r="G2929">
        <v>0.01</v>
      </c>
      <c r="H2929">
        <v>1209.6805469999999</v>
      </c>
      <c r="I2929">
        <v>99</v>
      </c>
      <c r="J2929">
        <v>0</v>
      </c>
      <c r="K2929">
        <v>65</v>
      </c>
      <c r="L2929">
        <v>1</v>
      </c>
      <c r="M2929">
        <v>99</v>
      </c>
      <c r="N2929">
        <v>3.56</v>
      </c>
      <c r="O2929">
        <v>99</v>
      </c>
      <c r="P2929">
        <v>0.1</v>
      </c>
      <c r="Q2929">
        <v>17789.419809999999</v>
      </c>
      <c r="S2929">
        <v>3.2</v>
      </c>
      <c r="T2929">
        <v>3</v>
      </c>
      <c r="U2929">
        <v>0.78500000000000003</v>
      </c>
      <c r="V2929">
        <v>13.9</v>
      </c>
      <c r="W2929">
        <f t="shared" si="270"/>
        <v>0</v>
      </c>
      <c r="X2929">
        <f t="shared" si="271"/>
        <v>1</v>
      </c>
      <c r="Y2929">
        <f t="shared" si="272"/>
        <v>0</v>
      </c>
      <c r="Z2929">
        <f t="shared" si="273"/>
        <v>0</v>
      </c>
      <c r="AA2929">
        <f t="shared" si="274"/>
        <v>0</v>
      </c>
      <c r="AB2929">
        <f t="shared" si="275"/>
        <v>0</v>
      </c>
      <c r="AC2929">
        <v>73.3</v>
      </c>
    </row>
    <row r="2930" spans="1:29" x14ac:dyDescent="0.25">
      <c r="A2930" t="s">
        <v>29</v>
      </c>
      <c r="B2930" t="s">
        <v>56</v>
      </c>
      <c r="C2930">
        <v>2013</v>
      </c>
      <c r="D2930" t="s">
        <v>24</v>
      </c>
      <c r="E2930">
        <v>27</v>
      </c>
      <c r="F2930">
        <v>40</v>
      </c>
      <c r="G2930">
        <v>4.6399999999999997</v>
      </c>
      <c r="H2930">
        <v>88.970402140000004</v>
      </c>
      <c r="I2930">
        <v>88</v>
      </c>
      <c r="J2930">
        <v>375</v>
      </c>
      <c r="K2930">
        <v>18.2</v>
      </c>
      <c r="L2930">
        <v>66</v>
      </c>
      <c r="M2930">
        <v>89</v>
      </c>
      <c r="N2930">
        <v>5.91</v>
      </c>
      <c r="O2930">
        <v>88</v>
      </c>
      <c r="P2930">
        <v>0.7</v>
      </c>
      <c r="Q2930">
        <v>699.45284700000002</v>
      </c>
      <c r="R2930">
        <v>1772723</v>
      </c>
      <c r="S2930">
        <v>8.4</v>
      </c>
      <c r="T2930">
        <v>7.9</v>
      </c>
      <c r="U2930">
        <v>0.39200000000000002</v>
      </c>
      <c r="V2930">
        <v>7.5</v>
      </c>
      <c r="W2930">
        <f t="shared" si="270"/>
        <v>1</v>
      </c>
      <c r="X2930">
        <f t="shared" si="271"/>
        <v>0</v>
      </c>
      <c r="Y2930">
        <f t="shared" si="272"/>
        <v>0</v>
      </c>
      <c r="Z2930">
        <f t="shared" si="273"/>
        <v>0</v>
      </c>
      <c r="AA2930">
        <f t="shared" si="274"/>
        <v>0</v>
      </c>
      <c r="AB2930">
        <f t="shared" si="275"/>
        <v>0</v>
      </c>
      <c r="AC2930">
        <v>59</v>
      </c>
    </row>
    <row r="2931" spans="1:29" x14ac:dyDescent="0.25">
      <c r="A2931" t="s">
        <v>27</v>
      </c>
      <c r="B2931" t="s">
        <v>123</v>
      </c>
      <c r="C2931">
        <v>2007</v>
      </c>
      <c r="D2931" t="s">
        <v>37</v>
      </c>
      <c r="E2931">
        <v>221</v>
      </c>
      <c r="F2931">
        <v>0</v>
      </c>
      <c r="G2931">
        <v>12.12</v>
      </c>
      <c r="H2931">
        <v>170.98841379999999</v>
      </c>
      <c r="I2931">
        <v>91</v>
      </c>
      <c r="J2931">
        <v>0</v>
      </c>
      <c r="K2931">
        <v>57.7</v>
      </c>
      <c r="L2931">
        <v>0</v>
      </c>
      <c r="M2931">
        <v>94</v>
      </c>
      <c r="N2931">
        <v>7.1</v>
      </c>
      <c r="O2931">
        <v>94</v>
      </c>
      <c r="P2931">
        <v>0.1</v>
      </c>
      <c r="Q2931">
        <v>1444.1588999999999</v>
      </c>
      <c r="R2931">
        <v>22325</v>
      </c>
      <c r="S2931">
        <v>2.4</v>
      </c>
      <c r="T2931">
        <v>2.4</v>
      </c>
      <c r="U2931">
        <v>0.81399999999999995</v>
      </c>
      <c r="V2931">
        <v>16.2</v>
      </c>
      <c r="W2931">
        <f t="shared" si="270"/>
        <v>0</v>
      </c>
      <c r="X2931">
        <f t="shared" si="271"/>
        <v>0</v>
      </c>
      <c r="Y2931">
        <f t="shared" si="272"/>
        <v>0</v>
      </c>
      <c r="Z2931">
        <f t="shared" si="273"/>
        <v>0</v>
      </c>
      <c r="AA2931">
        <f t="shared" si="274"/>
        <v>1</v>
      </c>
      <c r="AB2931">
        <f t="shared" si="275"/>
        <v>1</v>
      </c>
      <c r="AC2931">
        <v>78</v>
      </c>
    </row>
    <row r="2932" spans="1:29" x14ac:dyDescent="0.25">
      <c r="A2932" t="s">
        <v>32</v>
      </c>
      <c r="B2932" t="s">
        <v>104</v>
      </c>
      <c r="C2932">
        <v>2001</v>
      </c>
      <c r="D2932" t="s">
        <v>24</v>
      </c>
      <c r="E2932">
        <v>171</v>
      </c>
      <c r="F2932">
        <v>6</v>
      </c>
      <c r="G2932">
        <v>2.74</v>
      </c>
      <c r="H2932">
        <v>15.361752839999999</v>
      </c>
      <c r="I2932">
        <v>95</v>
      </c>
      <c r="J2932">
        <v>0</v>
      </c>
      <c r="K2932">
        <v>39.6</v>
      </c>
      <c r="L2932">
        <v>8</v>
      </c>
      <c r="M2932">
        <v>99</v>
      </c>
      <c r="N2932">
        <v>6.88</v>
      </c>
      <c r="O2932">
        <v>96</v>
      </c>
      <c r="P2932">
        <v>1.6</v>
      </c>
      <c r="Q2932">
        <v>113.4546</v>
      </c>
      <c r="R2932">
        <v>669361</v>
      </c>
      <c r="S2932">
        <v>2.7</v>
      </c>
      <c r="T2932">
        <v>2.7</v>
      </c>
      <c r="U2932">
        <v>0.55700000000000005</v>
      </c>
      <c r="V2932">
        <v>9.9</v>
      </c>
      <c r="W2932">
        <f t="shared" si="270"/>
        <v>0</v>
      </c>
      <c r="X2932">
        <f t="shared" si="271"/>
        <v>0</v>
      </c>
      <c r="Y2932">
        <f t="shared" si="272"/>
        <v>0</v>
      </c>
      <c r="Z2932">
        <f t="shared" si="273"/>
        <v>0</v>
      </c>
      <c r="AA2932">
        <f t="shared" si="274"/>
        <v>0</v>
      </c>
      <c r="AB2932">
        <f t="shared" si="275"/>
        <v>0</v>
      </c>
      <c r="AC2932">
        <v>71.3</v>
      </c>
    </row>
    <row r="2933" spans="1:29" x14ac:dyDescent="0.25">
      <c r="A2933" t="s">
        <v>29</v>
      </c>
      <c r="B2933" t="s">
        <v>180</v>
      </c>
      <c r="C2933">
        <v>2011</v>
      </c>
      <c r="D2933" t="s">
        <v>24</v>
      </c>
      <c r="E2933">
        <v>26</v>
      </c>
      <c r="F2933">
        <v>20</v>
      </c>
      <c r="G2933">
        <v>0.32</v>
      </c>
      <c r="H2933">
        <v>1.4310516639999999</v>
      </c>
      <c r="I2933">
        <v>92</v>
      </c>
      <c r="J2933">
        <v>18</v>
      </c>
      <c r="K2933">
        <v>22.2</v>
      </c>
      <c r="L2933">
        <v>31</v>
      </c>
      <c r="M2933">
        <v>89</v>
      </c>
      <c r="N2933">
        <v>4.42</v>
      </c>
      <c r="O2933">
        <v>92</v>
      </c>
      <c r="P2933">
        <v>0.4</v>
      </c>
      <c r="Q2933">
        <v>18.253209999999999</v>
      </c>
      <c r="R2933">
        <v>13391</v>
      </c>
      <c r="S2933">
        <v>1.2</v>
      </c>
      <c r="T2933">
        <v>1.1000000000000001</v>
      </c>
      <c r="U2933">
        <v>0.45500000000000002</v>
      </c>
      <c r="V2933">
        <v>7.9</v>
      </c>
      <c r="W2933">
        <f t="shared" si="270"/>
        <v>1</v>
      </c>
      <c r="X2933">
        <f t="shared" si="271"/>
        <v>0</v>
      </c>
      <c r="Y2933">
        <f t="shared" si="272"/>
        <v>0</v>
      </c>
      <c r="Z2933">
        <f t="shared" si="273"/>
        <v>0</v>
      </c>
      <c r="AA2933">
        <f t="shared" si="274"/>
        <v>0</v>
      </c>
      <c r="AB2933">
        <f t="shared" si="275"/>
        <v>0</v>
      </c>
      <c r="AC2933">
        <v>64.900000000000006</v>
      </c>
    </row>
    <row r="2934" spans="1:29" x14ac:dyDescent="0.25">
      <c r="A2934" t="s">
        <v>32</v>
      </c>
      <c r="B2934" t="s">
        <v>99</v>
      </c>
      <c r="C2934">
        <v>2004</v>
      </c>
      <c r="D2934" t="s">
        <v>24</v>
      </c>
      <c r="E2934">
        <v>21</v>
      </c>
      <c r="F2934">
        <v>15</v>
      </c>
      <c r="G2934">
        <v>2.4</v>
      </c>
      <c r="H2934">
        <v>288.40162579999998</v>
      </c>
      <c r="J2934">
        <v>0</v>
      </c>
      <c r="K2934">
        <v>43.1</v>
      </c>
      <c r="L2934">
        <v>18</v>
      </c>
      <c r="M2934">
        <v>88</v>
      </c>
      <c r="N2934">
        <v>6.77</v>
      </c>
      <c r="O2934">
        <v>87</v>
      </c>
      <c r="P2934">
        <v>0.4</v>
      </c>
      <c r="Q2934">
        <v>1872.73783</v>
      </c>
      <c r="R2934">
        <v>12796925</v>
      </c>
      <c r="S2934">
        <v>1.4</v>
      </c>
      <c r="T2934">
        <v>1.4</v>
      </c>
      <c r="U2934">
        <v>0.56399999999999995</v>
      </c>
      <c r="V2934">
        <v>9.3000000000000007</v>
      </c>
      <c r="W2934">
        <f t="shared" si="270"/>
        <v>0</v>
      </c>
      <c r="X2934">
        <f t="shared" si="271"/>
        <v>0</v>
      </c>
      <c r="Y2934">
        <f t="shared" si="272"/>
        <v>0</v>
      </c>
      <c r="Z2934">
        <f t="shared" si="273"/>
        <v>0</v>
      </c>
      <c r="AA2934">
        <f t="shared" si="274"/>
        <v>0</v>
      </c>
      <c r="AB2934">
        <f t="shared" si="275"/>
        <v>0</v>
      </c>
      <c r="AC2934">
        <v>69.599999999999994</v>
      </c>
    </row>
    <row r="2935" spans="1:29" x14ac:dyDescent="0.25">
      <c r="A2935" t="s">
        <v>27</v>
      </c>
      <c r="B2935" t="s">
        <v>95</v>
      </c>
      <c r="C2935">
        <v>2003</v>
      </c>
      <c r="D2935" t="s">
        <v>37</v>
      </c>
      <c r="E2935">
        <v>9</v>
      </c>
      <c r="F2935">
        <v>3</v>
      </c>
      <c r="G2935">
        <v>11.92</v>
      </c>
      <c r="H2935">
        <v>582.61570280000001</v>
      </c>
      <c r="I2935">
        <v>9</v>
      </c>
      <c r="J2935">
        <v>779</v>
      </c>
      <c r="K2935">
        <v>56.6</v>
      </c>
      <c r="L2935">
        <v>4</v>
      </c>
      <c r="M2935">
        <v>96</v>
      </c>
      <c r="N2935">
        <v>1.62</v>
      </c>
      <c r="O2935">
        <v>97</v>
      </c>
      <c r="P2935">
        <v>0.1</v>
      </c>
      <c r="Q2935">
        <v>3359.9521500000001</v>
      </c>
      <c r="R2935">
        <v>82534176</v>
      </c>
      <c r="S2935">
        <v>1.1000000000000001</v>
      </c>
      <c r="T2935">
        <v>1.1000000000000001</v>
      </c>
      <c r="U2935">
        <v>0.872</v>
      </c>
      <c r="V2935">
        <v>16.3</v>
      </c>
      <c r="W2935">
        <f t="shared" si="270"/>
        <v>0</v>
      </c>
      <c r="X2935">
        <f t="shared" si="271"/>
        <v>0</v>
      </c>
      <c r="Y2935">
        <f t="shared" si="272"/>
        <v>0</v>
      </c>
      <c r="Z2935">
        <f t="shared" si="273"/>
        <v>0</v>
      </c>
      <c r="AA2935">
        <f t="shared" si="274"/>
        <v>1</v>
      </c>
      <c r="AB2935">
        <f t="shared" si="275"/>
        <v>1</v>
      </c>
      <c r="AC2935">
        <v>78.5</v>
      </c>
    </row>
    <row r="2936" spans="1:29" x14ac:dyDescent="0.25">
      <c r="A2936" t="s">
        <v>29</v>
      </c>
      <c r="B2936" t="s">
        <v>63</v>
      </c>
      <c r="C2936">
        <v>2008</v>
      </c>
      <c r="D2936" t="s">
        <v>24</v>
      </c>
      <c r="E2936">
        <v>477</v>
      </c>
      <c r="F2936">
        <v>17</v>
      </c>
      <c r="G2936">
        <v>1.52</v>
      </c>
      <c r="H2936">
        <v>67.341375279999994</v>
      </c>
      <c r="J2936">
        <v>12</v>
      </c>
      <c r="K2936">
        <v>19.399999999999999</v>
      </c>
      <c r="L2936">
        <v>25</v>
      </c>
      <c r="M2936">
        <v>46</v>
      </c>
      <c r="N2936">
        <v>4.3</v>
      </c>
      <c r="O2936">
        <v>45</v>
      </c>
      <c r="P2936">
        <v>8.3000000000000007</v>
      </c>
      <c r="Q2936">
        <v>456.86143340000001</v>
      </c>
      <c r="R2936">
        <v>4345386</v>
      </c>
      <c r="S2936">
        <v>9.3000000000000007</v>
      </c>
      <c r="T2936">
        <v>9.1999999999999993</v>
      </c>
      <c r="U2936">
        <v>0.33800000000000002</v>
      </c>
      <c r="V2936">
        <v>6.3</v>
      </c>
      <c r="W2936">
        <f t="shared" si="270"/>
        <v>1</v>
      </c>
      <c r="X2936">
        <f t="shared" si="271"/>
        <v>0</v>
      </c>
      <c r="Y2936">
        <f t="shared" si="272"/>
        <v>0</v>
      </c>
      <c r="Z2936">
        <f t="shared" si="273"/>
        <v>0</v>
      </c>
      <c r="AA2936">
        <f t="shared" si="274"/>
        <v>0</v>
      </c>
      <c r="AB2936">
        <f t="shared" si="275"/>
        <v>0</v>
      </c>
      <c r="AC2936">
        <v>47.6</v>
      </c>
    </row>
    <row r="2937" spans="1:29" x14ac:dyDescent="0.25">
      <c r="A2937" t="s">
        <v>32</v>
      </c>
      <c r="B2937" t="s">
        <v>84</v>
      </c>
      <c r="C2937">
        <v>2011</v>
      </c>
      <c r="D2937" t="s">
        <v>24</v>
      </c>
      <c r="E2937">
        <v>197</v>
      </c>
      <c r="F2937">
        <v>2</v>
      </c>
      <c r="G2937">
        <v>2.37</v>
      </c>
      <c r="H2937">
        <v>549.2783081</v>
      </c>
      <c r="I2937">
        <v>89</v>
      </c>
      <c r="J2937">
        <v>0</v>
      </c>
      <c r="K2937">
        <v>53.4</v>
      </c>
      <c r="L2937">
        <v>2</v>
      </c>
      <c r="M2937">
        <v>9</v>
      </c>
      <c r="N2937">
        <v>6.81</v>
      </c>
      <c r="O2937">
        <v>89</v>
      </c>
      <c r="P2937">
        <v>0.3</v>
      </c>
      <c r="Q2937">
        <v>3736.5871299999999</v>
      </c>
      <c r="R2937">
        <v>619256</v>
      </c>
      <c r="S2937">
        <v>1.7</v>
      </c>
      <c r="T2937">
        <v>1.6</v>
      </c>
      <c r="U2937">
        <v>0.66600000000000004</v>
      </c>
      <c r="V2937">
        <v>13</v>
      </c>
      <c r="W2937">
        <f t="shared" si="270"/>
        <v>0</v>
      </c>
      <c r="X2937">
        <f t="shared" si="271"/>
        <v>0</v>
      </c>
      <c r="Y2937">
        <f t="shared" si="272"/>
        <v>0</v>
      </c>
      <c r="Z2937">
        <f t="shared" si="273"/>
        <v>0</v>
      </c>
      <c r="AA2937">
        <f t="shared" si="274"/>
        <v>0</v>
      </c>
      <c r="AB2937">
        <f t="shared" si="275"/>
        <v>0</v>
      </c>
      <c r="AC2937">
        <v>72</v>
      </c>
    </row>
    <row r="2938" spans="1:29" x14ac:dyDescent="0.25">
      <c r="A2938" t="s">
        <v>32</v>
      </c>
      <c r="B2938" t="s">
        <v>31</v>
      </c>
      <c r="C2938">
        <v>2013</v>
      </c>
      <c r="D2938" t="s">
        <v>24</v>
      </c>
      <c r="E2938">
        <v>133</v>
      </c>
      <c r="F2938">
        <v>0</v>
      </c>
      <c r="G2938">
        <v>8.58</v>
      </c>
      <c r="H2938">
        <v>1991.430372</v>
      </c>
      <c r="I2938">
        <v>99</v>
      </c>
      <c r="J2938">
        <v>0</v>
      </c>
      <c r="K2938">
        <v>46.4</v>
      </c>
      <c r="L2938">
        <v>0</v>
      </c>
      <c r="M2938">
        <v>98</v>
      </c>
      <c r="N2938">
        <v>5.33</v>
      </c>
      <c r="O2938">
        <v>99</v>
      </c>
      <c r="P2938">
        <v>0.2</v>
      </c>
      <c r="Q2938">
        <v>12224.864159999999</v>
      </c>
      <c r="S2938">
        <v>3.3</v>
      </c>
      <c r="T2938">
        <v>3.3</v>
      </c>
      <c r="U2938">
        <v>0.78100000000000003</v>
      </c>
      <c r="V2938">
        <v>13.9</v>
      </c>
      <c r="W2938">
        <f t="shared" si="270"/>
        <v>0</v>
      </c>
      <c r="X2938">
        <f t="shared" si="271"/>
        <v>0</v>
      </c>
      <c r="Y2938">
        <f t="shared" si="272"/>
        <v>0</v>
      </c>
      <c r="Z2938">
        <f t="shared" si="273"/>
        <v>0</v>
      </c>
      <c r="AA2938">
        <f t="shared" si="274"/>
        <v>0</v>
      </c>
      <c r="AB2938">
        <f t="shared" si="275"/>
        <v>0</v>
      </c>
      <c r="AC2938">
        <v>76.099999999999994</v>
      </c>
    </row>
    <row r="2939" spans="1:29" x14ac:dyDescent="0.25">
      <c r="A2939" t="s">
        <v>25</v>
      </c>
      <c r="B2939" t="s">
        <v>212</v>
      </c>
      <c r="C2939">
        <v>2008</v>
      </c>
      <c r="D2939" t="s">
        <v>24</v>
      </c>
      <c r="E2939">
        <v>85</v>
      </c>
      <c r="F2939">
        <v>1</v>
      </c>
      <c r="G2939">
        <v>1.86</v>
      </c>
      <c r="H2939">
        <v>4003.908598</v>
      </c>
      <c r="I2939">
        <v>92</v>
      </c>
      <c r="J2939">
        <v>55</v>
      </c>
      <c r="K2939">
        <v>54.8</v>
      </c>
      <c r="L2939">
        <v>1</v>
      </c>
      <c r="M2939">
        <v>94</v>
      </c>
      <c r="N2939">
        <v>2.93</v>
      </c>
      <c r="O2939">
        <v>92</v>
      </c>
      <c r="P2939">
        <v>0.1</v>
      </c>
      <c r="Q2939">
        <v>45758.955399999999</v>
      </c>
      <c r="S2939">
        <v>5.0999999999999996</v>
      </c>
      <c r="T2939">
        <v>4.9000000000000004</v>
      </c>
      <c r="U2939">
        <v>0.82899999999999996</v>
      </c>
      <c r="V2939">
        <v>13.1</v>
      </c>
      <c r="W2939">
        <f t="shared" si="270"/>
        <v>0</v>
      </c>
      <c r="X2939">
        <f t="shared" si="271"/>
        <v>1</v>
      </c>
      <c r="Y2939">
        <f t="shared" si="272"/>
        <v>0</v>
      </c>
      <c r="Z2939">
        <f t="shared" si="273"/>
        <v>0</v>
      </c>
      <c r="AA2939">
        <f t="shared" si="274"/>
        <v>0</v>
      </c>
      <c r="AB2939">
        <f t="shared" si="275"/>
        <v>0</v>
      </c>
      <c r="AC2939">
        <v>75.8</v>
      </c>
    </row>
  </sheetData>
  <autoFilter ref="A1:V2939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657E-C08C-45FB-94FA-7B2AA5DEADE4}">
  <sheetPr codeName="Sheet3"/>
  <dimension ref="A1:W2929"/>
  <sheetViews>
    <sheetView tabSelected="1" workbookViewId="0">
      <selection activeCell="H10" sqref="H10"/>
    </sheetView>
  </sheetViews>
  <sheetFormatPr defaultRowHeight="15" x14ac:dyDescent="0.25"/>
  <sheetData>
    <row r="1" spans="1:23" x14ac:dyDescent="0.25">
      <c r="A1" t="s">
        <v>22</v>
      </c>
      <c r="B1" t="s">
        <v>0</v>
      </c>
      <c r="C1" t="s">
        <v>1</v>
      </c>
      <c r="D1" t="s">
        <v>2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3</v>
      </c>
    </row>
    <row r="2" spans="1:23" x14ac:dyDescent="0.25">
      <c r="A2" t="s">
        <v>32</v>
      </c>
      <c r="B2" t="s">
        <v>103</v>
      </c>
      <c r="C2">
        <v>2010</v>
      </c>
      <c r="D2" t="s">
        <v>24</v>
      </c>
      <c r="E2">
        <v>682</v>
      </c>
      <c r="F2">
        <v>23</v>
      </c>
      <c r="G2">
        <v>5.76</v>
      </c>
      <c r="H2">
        <v>36.292917600000003</v>
      </c>
      <c r="I2">
        <v>92</v>
      </c>
      <c r="J2">
        <v>0</v>
      </c>
      <c r="K2">
        <v>44.2</v>
      </c>
      <c r="L2">
        <v>58</v>
      </c>
      <c r="M2">
        <v>66</v>
      </c>
      <c r="N2">
        <v>8.9</v>
      </c>
      <c r="O2">
        <v>66</v>
      </c>
      <c r="P2">
        <v>1.9</v>
      </c>
      <c r="Q2">
        <v>662.27951819999998</v>
      </c>
      <c r="R2">
        <v>9999617</v>
      </c>
      <c r="S2">
        <v>4</v>
      </c>
      <c r="T2">
        <v>4</v>
      </c>
      <c r="U2">
        <v>0.47</v>
      </c>
      <c r="V2">
        <v>8.6</v>
      </c>
      <c r="W2">
        <v>36.299999999999997</v>
      </c>
    </row>
    <row r="3" spans="1:23" x14ac:dyDescent="0.25">
      <c r="A3" t="s">
        <v>29</v>
      </c>
      <c r="B3" t="s">
        <v>183</v>
      </c>
      <c r="C3">
        <v>2000</v>
      </c>
      <c r="D3" t="s">
        <v>24</v>
      </c>
      <c r="E3">
        <v>533</v>
      </c>
      <c r="F3">
        <v>29</v>
      </c>
      <c r="G3">
        <v>3.97</v>
      </c>
      <c r="H3">
        <v>20.395682829999998</v>
      </c>
      <c r="I3">
        <v>92</v>
      </c>
      <c r="J3">
        <v>3575</v>
      </c>
      <c r="K3">
        <v>17.2</v>
      </c>
      <c r="L3">
        <v>48</v>
      </c>
      <c r="M3">
        <v>46</v>
      </c>
      <c r="N3">
        <v>13.63</v>
      </c>
      <c r="O3">
        <v>44</v>
      </c>
      <c r="P3">
        <v>1.2</v>
      </c>
      <c r="Q3">
        <v>139.31477340000001</v>
      </c>
      <c r="R3">
        <v>4564297</v>
      </c>
      <c r="S3">
        <v>1.3</v>
      </c>
      <c r="T3">
        <v>1.4</v>
      </c>
      <c r="U3">
        <v>0.29199999999999998</v>
      </c>
      <c r="V3">
        <v>6.7</v>
      </c>
      <c r="W3">
        <v>39</v>
      </c>
    </row>
    <row r="4" spans="1:23" x14ac:dyDescent="0.25">
      <c r="A4" t="s">
        <v>29</v>
      </c>
      <c r="B4" t="s">
        <v>183</v>
      </c>
      <c r="C4">
        <v>2001</v>
      </c>
      <c r="D4" t="s">
        <v>24</v>
      </c>
      <c r="E4">
        <v>519</v>
      </c>
      <c r="F4">
        <v>30</v>
      </c>
      <c r="G4">
        <v>4.21</v>
      </c>
      <c r="H4">
        <v>33.346914550000001</v>
      </c>
      <c r="I4">
        <v>92</v>
      </c>
      <c r="J4">
        <v>649</v>
      </c>
      <c r="K4">
        <v>17.5</v>
      </c>
      <c r="L4">
        <v>48</v>
      </c>
      <c r="M4">
        <v>38</v>
      </c>
      <c r="N4">
        <v>11.83</v>
      </c>
      <c r="O4">
        <v>38</v>
      </c>
      <c r="P4">
        <v>1.5</v>
      </c>
      <c r="Q4">
        <v>227.779471</v>
      </c>
      <c r="R4">
        <v>4739147</v>
      </c>
      <c r="S4">
        <v>1.1000000000000001</v>
      </c>
      <c r="T4">
        <v>1.2</v>
      </c>
      <c r="U4">
        <v>0.30199999999999999</v>
      </c>
      <c r="V4">
        <v>7</v>
      </c>
      <c r="W4">
        <v>41</v>
      </c>
    </row>
    <row r="5" spans="1:23" x14ac:dyDescent="0.25">
      <c r="A5" t="s">
        <v>29</v>
      </c>
      <c r="B5" t="s">
        <v>183</v>
      </c>
      <c r="C5">
        <v>2003</v>
      </c>
      <c r="D5" t="s">
        <v>24</v>
      </c>
      <c r="E5">
        <v>57</v>
      </c>
      <c r="F5">
        <v>30</v>
      </c>
      <c r="G5">
        <v>4.07</v>
      </c>
      <c r="H5">
        <v>38.614732089999997</v>
      </c>
      <c r="I5">
        <v>92</v>
      </c>
      <c r="J5">
        <v>586</v>
      </c>
      <c r="K5">
        <v>18.399999999999999</v>
      </c>
      <c r="L5">
        <v>47</v>
      </c>
      <c r="M5">
        <v>66</v>
      </c>
      <c r="N5">
        <v>11.69</v>
      </c>
      <c r="O5">
        <v>73</v>
      </c>
      <c r="P5">
        <v>1.9</v>
      </c>
      <c r="Q5">
        <v>263.76183120000002</v>
      </c>
      <c r="R5">
        <v>5199549</v>
      </c>
      <c r="S5">
        <v>9.6999999999999993</v>
      </c>
      <c r="T5">
        <v>9.8000000000000007</v>
      </c>
      <c r="U5">
        <v>0.32200000000000001</v>
      </c>
      <c r="V5">
        <v>7.4</v>
      </c>
      <c r="W5">
        <v>41.5</v>
      </c>
    </row>
    <row r="6" spans="1:23" x14ac:dyDescent="0.25">
      <c r="A6" t="s">
        <v>29</v>
      </c>
      <c r="B6" t="s">
        <v>183</v>
      </c>
      <c r="C6">
        <v>2004</v>
      </c>
      <c r="D6" t="s">
        <v>24</v>
      </c>
      <c r="E6">
        <v>496</v>
      </c>
      <c r="F6">
        <v>30</v>
      </c>
      <c r="G6">
        <v>3.99</v>
      </c>
      <c r="H6">
        <v>38.524547609999999</v>
      </c>
      <c r="I6">
        <v>92</v>
      </c>
      <c r="J6">
        <v>7</v>
      </c>
      <c r="K6">
        <v>18.8</v>
      </c>
      <c r="L6">
        <v>47</v>
      </c>
      <c r="M6">
        <v>69</v>
      </c>
      <c r="N6">
        <v>11.66</v>
      </c>
      <c r="O6">
        <v>65</v>
      </c>
      <c r="P6">
        <v>2.1</v>
      </c>
      <c r="Q6">
        <v>263.14581700000002</v>
      </c>
      <c r="R6">
        <v>5439695</v>
      </c>
      <c r="S6">
        <v>9.5</v>
      </c>
      <c r="T6">
        <v>9.5</v>
      </c>
      <c r="U6">
        <v>0.33200000000000002</v>
      </c>
      <c r="V6">
        <v>7.6</v>
      </c>
      <c r="W6">
        <v>42.3</v>
      </c>
    </row>
    <row r="7" spans="1:23" x14ac:dyDescent="0.25">
      <c r="A7" t="s">
        <v>29</v>
      </c>
      <c r="B7" t="s">
        <v>131</v>
      </c>
      <c r="C7">
        <v>2000</v>
      </c>
      <c r="D7" t="s">
        <v>24</v>
      </c>
      <c r="E7">
        <v>588</v>
      </c>
      <c r="F7">
        <v>51</v>
      </c>
      <c r="G7">
        <v>1.18</v>
      </c>
      <c r="H7">
        <v>13.76270195</v>
      </c>
      <c r="I7">
        <v>92</v>
      </c>
      <c r="J7">
        <v>304</v>
      </c>
      <c r="K7">
        <v>14.1</v>
      </c>
      <c r="L7">
        <v>84</v>
      </c>
      <c r="M7">
        <v>73</v>
      </c>
      <c r="N7">
        <v>6.7</v>
      </c>
      <c r="O7">
        <v>75</v>
      </c>
      <c r="P7">
        <v>25.5</v>
      </c>
      <c r="Q7">
        <v>153.2594872</v>
      </c>
      <c r="R7">
        <v>11376172</v>
      </c>
      <c r="S7">
        <v>8</v>
      </c>
      <c r="T7">
        <v>7.9</v>
      </c>
      <c r="U7">
        <v>0.39100000000000001</v>
      </c>
      <c r="V7">
        <v>10.7</v>
      </c>
      <c r="W7">
        <v>43.1</v>
      </c>
    </row>
    <row r="8" spans="1:23" x14ac:dyDescent="0.25">
      <c r="A8" t="s">
        <v>29</v>
      </c>
      <c r="B8" t="s">
        <v>183</v>
      </c>
      <c r="C8">
        <v>2005</v>
      </c>
      <c r="D8" t="s">
        <v>24</v>
      </c>
      <c r="E8">
        <v>48</v>
      </c>
      <c r="F8">
        <v>30</v>
      </c>
      <c r="G8">
        <v>3.83</v>
      </c>
      <c r="H8">
        <v>42.088929110000002</v>
      </c>
      <c r="I8">
        <v>92</v>
      </c>
      <c r="J8">
        <v>29</v>
      </c>
      <c r="K8">
        <v>19.2</v>
      </c>
      <c r="L8">
        <v>47</v>
      </c>
      <c r="M8">
        <v>67</v>
      </c>
      <c r="N8">
        <v>12.25</v>
      </c>
      <c r="O8">
        <v>65</v>
      </c>
      <c r="P8">
        <v>2.2000000000000002</v>
      </c>
      <c r="Q8">
        <v>287.68919419999997</v>
      </c>
      <c r="R8">
        <v>5658379</v>
      </c>
      <c r="S8">
        <v>9.3000000000000007</v>
      </c>
      <c r="T8">
        <v>9.3000000000000007</v>
      </c>
      <c r="U8">
        <v>0.34100000000000003</v>
      </c>
      <c r="V8">
        <v>7.8</v>
      </c>
      <c r="W8">
        <v>43.3</v>
      </c>
    </row>
    <row r="9" spans="1:23" x14ac:dyDescent="0.25">
      <c r="A9" t="s">
        <v>29</v>
      </c>
      <c r="B9" t="s">
        <v>131</v>
      </c>
      <c r="C9">
        <v>2001</v>
      </c>
      <c r="D9" t="s">
        <v>24</v>
      </c>
      <c r="E9">
        <v>599</v>
      </c>
      <c r="F9">
        <v>48</v>
      </c>
      <c r="G9">
        <v>1.1499999999999999</v>
      </c>
      <c r="H9">
        <v>12.79760626</v>
      </c>
      <c r="I9">
        <v>92</v>
      </c>
      <c r="J9">
        <v>150</v>
      </c>
      <c r="K9">
        <v>14.4</v>
      </c>
      <c r="L9">
        <v>80</v>
      </c>
      <c r="M9">
        <v>86</v>
      </c>
      <c r="N9">
        <v>5.7</v>
      </c>
      <c r="O9">
        <v>9</v>
      </c>
      <c r="P9">
        <v>25.1</v>
      </c>
      <c r="Q9">
        <v>146.76153969999999</v>
      </c>
      <c r="R9">
        <v>11695863</v>
      </c>
      <c r="S9">
        <v>7.9</v>
      </c>
      <c r="T9">
        <v>7.7</v>
      </c>
      <c r="U9">
        <v>0.38700000000000001</v>
      </c>
      <c r="V9">
        <v>10.1</v>
      </c>
      <c r="W9">
        <v>43.5</v>
      </c>
    </row>
    <row r="10" spans="1:23" x14ac:dyDescent="0.25">
      <c r="A10" t="s">
        <v>29</v>
      </c>
      <c r="B10" t="s">
        <v>222</v>
      </c>
      <c r="C10">
        <v>2000</v>
      </c>
      <c r="D10" t="s">
        <v>24</v>
      </c>
      <c r="E10">
        <v>614</v>
      </c>
      <c r="F10">
        <v>44</v>
      </c>
      <c r="G10">
        <v>2.62</v>
      </c>
      <c r="H10">
        <v>45.616880379999998</v>
      </c>
      <c r="I10">
        <v>92</v>
      </c>
      <c r="J10">
        <v>30930</v>
      </c>
      <c r="K10">
        <v>16.8</v>
      </c>
      <c r="L10">
        <v>72</v>
      </c>
      <c r="M10">
        <v>85</v>
      </c>
      <c r="N10">
        <v>7.16</v>
      </c>
      <c r="O10">
        <v>85</v>
      </c>
      <c r="P10">
        <v>18.7</v>
      </c>
      <c r="Q10">
        <v>341.955625</v>
      </c>
      <c r="R10">
        <v>1531221</v>
      </c>
      <c r="S10">
        <v>7.5</v>
      </c>
      <c r="T10">
        <v>7.5</v>
      </c>
      <c r="U10">
        <v>0.41799999999999998</v>
      </c>
      <c r="V10">
        <v>9.6</v>
      </c>
      <c r="W10">
        <v>43.8</v>
      </c>
    </row>
    <row r="11" spans="1:23" x14ac:dyDescent="0.25">
      <c r="A11" t="s">
        <v>29</v>
      </c>
      <c r="B11" t="s">
        <v>131</v>
      </c>
      <c r="C11">
        <v>2002</v>
      </c>
      <c r="D11" t="s">
        <v>24</v>
      </c>
      <c r="E11">
        <v>67</v>
      </c>
      <c r="F11">
        <v>46</v>
      </c>
      <c r="G11">
        <v>1.1000000000000001</v>
      </c>
      <c r="H11">
        <v>3.8853947419999999</v>
      </c>
      <c r="I11">
        <v>64</v>
      </c>
      <c r="J11">
        <v>92</v>
      </c>
      <c r="K11">
        <v>14.8</v>
      </c>
      <c r="L11">
        <v>75</v>
      </c>
      <c r="M11">
        <v>79</v>
      </c>
      <c r="N11">
        <v>4.82</v>
      </c>
      <c r="O11">
        <v>64</v>
      </c>
      <c r="P11">
        <v>24.7</v>
      </c>
      <c r="Q11">
        <v>29.979897699999999</v>
      </c>
      <c r="R11">
        <v>1213711</v>
      </c>
      <c r="S11">
        <v>7.7</v>
      </c>
      <c r="T11">
        <v>7.6</v>
      </c>
      <c r="U11">
        <v>0.38800000000000001</v>
      </c>
      <c r="V11">
        <v>10.4</v>
      </c>
      <c r="W11">
        <v>44</v>
      </c>
    </row>
    <row r="12" spans="1:23" x14ac:dyDescent="0.25">
      <c r="A12" t="s">
        <v>29</v>
      </c>
      <c r="B12" t="s">
        <v>223</v>
      </c>
      <c r="C12">
        <v>2004</v>
      </c>
      <c r="D12" t="s">
        <v>24</v>
      </c>
      <c r="E12">
        <v>723</v>
      </c>
      <c r="F12">
        <v>27</v>
      </c>
      <c r="G12">
        <v>4.3600000000000003</v>
      </c>
      <c r="H12">
        <v>0</v>
      </c>
      <c r="I12">
        <v>68</v>
      </c>
      <c r="J12">
        <v>31</v>
      </c>
      <c r="K12">
        <v>27.1</v>
      </c>
      <c r="L12">
        <v>42</v>
      </c>
      <c r="M12">
        <v>67</v>
      </c>
      <c r="N12">
        <v>7.13</v>
      </c>
      <c r="O12">
        <v>65</v>
      </c>
      <c r="P12">
        <v>33.6</v>
      </c>
      <c r="Q12">
        <v>454.36665399999998</v>
      </c>
      <c r="R12">
        <v>12777511</v>
      </c>
      <c r="S12">
        <v>9.4</v>
      </c>
      <c r="T12">
        <v>9.4</v>
      </c>
      <c r="U12">
        <v>0.40699999999999997</v>
      </c>
      <c r="V12">
        <v>9.1999999999999993</v>
      </c>
      <c r="W12">
        <v>44.3</v>
      </c>
    </row>
    <row r="13" spans="1:23" x14ac:dyDescent="0.25">
      <c r="A13" t="s">
        <v>29</v>
      </c>
      <c r="B13" t="s">
        <v>183</v>
      </c>
      <c r="C13">
        <v>2006</v>
      </c>
      <c r="D13" t="s">
        <v>24</v>
      </c>
      <c r="E13">
        <v>464</v>
      </c>
      <c r="F13">
        <v>30</v>
      </c>
      <c r="G13">
        <v>3.8</v>
      </c>
      <c r="H13">
        <v>38.000757880000002</v>
      </c>
      <c r="I13">
        <v>92</v>
      </c>
      <c r="J13">
        <v>33</v>
      </c>
      <c r="K13">
        <v>19.7</v>
      </c>
      <c r="L13">
        <v>46</v>
      </c>
      <c r="M13">
        <v>65</v>
      </c>
      <c r="N13">
        <v>1.68</v>
      </c>
      <c r="O13">
        <v>64</v>
      </c>
      <c r="P13">
        <v>2.2000000000000002</v>
      </c>
      <c r="Q13">
        <v>322.313468</v>
      </c>
      <c r="R13">
        <v>5848692</v>
      </c>
      <c r="S13">
        <v>9.1</v>
      </c>
      <c r="T13">
        <v>9.1</v>
      </c>
      <c r="U13">
        <v>0.34799999999999998</v>
      </c>
      <c r="V13">
        <v>8</v>
      </c>
      <c r="W13">
        <v>44.3</v>
      </c>
    </row>
    <row r="14" spans="1:23" x14ac:dyDescent="0.25">
      <c r="A14" t="s">
        <v>29</v>
      </c>
      <c r="B14" t="s">
        <v>125</v>
      </c>
      <c r="C14">
        <v>2005</v>
      </c>
      <c r="D14" t="s">
        <v>24</v>
      </c>
      <c r="E14">
        <v>675</v>
      </c>
      <c r="F14">
        <v>5</v>
      </c>
      <c r="G14">
        <v>2.67</v>
      </c>
      <c r="H14">
        <v>57.903697520000001</v>
      </c>
      <c r="I14">
        <v>87</v>
      </c>
      <c r="J14">
        <v>0</v>
      </c>
      <c r="K14">
        <v>27.4</v>
      </c>
      <c r="L14">
        <v>6</v>
      </c>
      <c r="M14">
        <v>88</v>
      </c>
      <c r="N14">
        <v>6.3</v>
      </c>
      <c r="O14">
        <v>89</v>
      </c>
      <c r="P14">
        <v>34.799999999999997</v>
      </c>
      <c r="Q14">
        <v>862.94631179999999</v>
      </c>
      <c r="R14">
        <v>1949543</v>
      </c>
      <c r="S14">
        <v>9.3000000000000007</v>
      </c>
      <c r="T14">
        <v>9.1999999999999993</v>
      </c>
      <c r="U14">
        <v>0.437</v>
      </c>
      <c r="V14">
        <v>10.7</v>
      </c>
      <c r="W14">
        <v>44.5</v>
      </c>
    </row>
    <row r="15" spans="1:23" x14ac:dyDescent="0.25">
      <c r="A15" t="s">
        <v>29</v>
      </c>
      <c r="B15" t="s">
        <v>223</v>
      </c>
      <c r="C15">
        <v>2003</v>
      </c>
      <c r="D15" t="s">
        <v>24</v>
      </c>
      <c r="E15">
        <v>715</v>
      </c>
      <c r="F15">
        <v>26</v>
      </c>
      <c r="G15">
        <v>4.0599999999999996</v>
      </c>
      <c r="H15">
        <v>0</v>
      </c>
      <c r="I15">
        <v>7</v>
      </c>
      <c r="J15">
        <v>998</v>
      </c>
      <c r="K15">
        <v>26.7</v>
      </c>
      <c r="L15">
        <v>41</v>
      </c>
      <c r="M15">
        <v>7</v>
      </c>
      <c r="N15">
        <v>6.52</v>
      </c>
      <c r="O15">
        <v>68</v>
      </c>
      <c r="P15">
        <v>36.700000000000003</v>
      </c>
      <c r="Q15">
        <v>453.35115519999999</v>
      </c>
      <c r="R15">
        <v>12633897</v>
      </c>
      <c r="S15">
        <v>9.8000000000000007</v>
      </c>
      <c r="T15">
        <v>9.9</v>
      </c>
      <c r="U15">
        <v>0.41799999999999998</v>
      </c>
      <c r="V15">
        <v>9.5</v>
      </c>
      <c r="W15">
        <v>44.5</v>
      </c>
    </row>
    <row r="16" spans="1:23" x14ac:dyDescent="0.25">
      <c r="A16" t="s">
        <v>29</v>
      </c>
      <c r="B16" t="s">
        <v>223</v>
      </c>
      <c r="C16">
        <v>2005</v>
      </c>
      <c r="D16" t="s">
        <v>24</v>
      </c>
      <c r="E16">
        <v>717</v>
      </c>
      <c r="F16">
        <v>28</v>
      </c>
      <c r="G16">
        <v>4.1399999999999997</v>
      </c>
      <c r="H16">
        <v>8.7174087</v>
      </c>
      <c r="I16">
        <v>65</v>
      </c>
      <c r="J16">
        <v>420</v>
      </c>
      <c r="K16">
        <v>27.5</v>
      </c>
      <c r="L16">
        <v>43</v>
      </c>
      <c r="M16">
        <v>69</v>
      </c>
      <c r="N16">
        <v>6.44</v>
      </c>
      <c r="O16">
        <v>68</v>
      </c>
      <c r="P16">
        <v>30.3</v>
      </c>
      <c r="Q16">
        <v>444.76575000000003</v>
      </c>
      <c r="R16">
        <v>129432</v>
      </c>
      <c r="S16">
        <v>9</v>
      </c>
      <c r="T16">
        <v>9</v>
      </c>
      <c r="U16">
        <v>0.40600000000000003</v>
      </c>
      <c r="V16">
        <v>9.3000000000000007</v>
      </c>
      <c r="W16">
        <v>44.6</v>
      </c>
    </row>
    <row r="17" spans="1:23" x14ac:dyDescent="0.25">
      <c r="A17" t="s">
        <v>29</v>
      </c>
      <c r="B17" t="s">
        <v>131</v>
      </c>
      <c r="C17">
        <v>2003</v>
      </c>
      <c r="D17" t="s">
        <v>24</v>
      </c>
      <c r="E17">
        <v>613</v>
      </c>
      <c r="F17">
        <v>43</v>
      </c>
      <c r="G17">
        <v>1.08</v>
      </c>
      <c r="H17">
        <v>4.3753160940000004</v>
      </c>
      <c r="I17">
        <v>84</v>
      </c>
      <c r="J17">
        <v>167</v>
      </c>
      <c r="K17">
        <v>15.2</v>
      </c>
      <c r="L17">
        <v>70</v>
      </c>
      <c r="M17">
        <v>85</v>
      </c>
      <c r="N17">
        <v>6.35</v>
      </c>
      <c r="O17">
        <v>84</v>
      </c>
      <c r="P17">
        <v>24.2</v>
      </c>
      <c r="Q17">
        <v>26.152517</v>
      </c>
      <c r="R17">
        <v>12336687</v>
      </c>
      <c r="S17">
        <v>7.6</v>
      </c>
      <c r="T17">
        <v>7.5</v>
      </c>
      <c r="U17">
        <v>0.36199999999999999</v>
      </c>
      <c r="V17">
        <v>10.3</v>
      </c>
      <c r="W17">
        <v>44.6</v>
      </c>
    </row>
    <row r="18" spans="1:23" x14ac:dyDescent="0.25">
      <c r="A18" t="s">
        <v>29</v>
      </c>
      <c r="B18" t="s">
        <v>222</v>
      </c>
      <c r="C18">
        <v>2001</v>
      </c>
      <c r="D18" t="s">
        <v>24</v>
      </c>
      <c r="E18">
        <v>611</v>
      </c>
      <c r="F18">
        <v>43</v>
      </c>
      <c r="G18">
        <v>2.61</v>
      </c>
      <c r="H18">
        <v>46.830274629999998</v>
      </c>
      <c r="I18">
        <v>92</v>
      </c>
      <c r="J18">
        <v>16997</v>
      </c>
      <c r="K18">
        <v>17.100000000000001</v>
      </c>
      <c r="L18">
        <v>70</v>
      </c>
      <c r="M18">
        <v>86</v>
      </c>
      <c r="N18">
        <v>6.56</v>
      </c>
      <c r="O18">
        <v>85</v>
      </c>
      <c r="P18">
        <v>18.600000000000001</v>
      </c>
      <c r="Q18">
        <v>378.2736238</v>
      </c>
      <c r="R18">
        <v>1824125</v>
      </c>
      <c r="S18">
        <v>7.4</v>
      </c>
      <c r="T18">
        <v>7.4</v>
      </c>
      <c r="U18">
        <v>0.42399999999999999</v>
      </c>
      <c r="V18">
        <v>9.8000000000000007</v>
      </c>
      <c r="W18">
        <v>44.6</v>
      </c>
    </row>
    <row r="19" spans="1:23" x14ac:dyDescent="0.25">
      <c r="A19" t="s">
        <v>29</v>
      </c>
      <c r="B19" t="s">
        <v>125</v>
      </c>
      <c r="C19">
        <v>2004</v>
      </c>
      <c r="D19" t="s">
        <v>24</v>
      </c>
      <c r="E19">
        <v>666</v>
      </c>
      <c r="F19">
        <v>5</v>
      </c>
      <c r="G19">
        <v>1.8</v>
      </c>
      <c r="H19">
        <v>67.91361818</v>
      </c>
      <c r="I19">
        <v>6</v>
      </c>
      <c r="J19">
        <v>31</v>
      </c>
      <c r="K19">
        <v>26.9</v>
      </c>
      <c r="L19">
        <v>7</v>
      </c>
      <c r="M19">
        <v>89</v>
      </c>
      <c r="N19">
        <v>6.96</v>
      </c>
      <c r="O19">
        <v>9</v>
      </c>
      <c r="P19">
        <v>34.6</v>
      </c>
      <c r="Q19">
        <v>781.51459360000001</v>
      </c>
      <c r="R19">
        <v>1933728</v>
      </c>
      <c r="S19">
        <v>9.6999999999999993</v>
      </c>
      <c r="T19">
        <v>9.6999999999999993</v>
      </c>
      <c r="U19">
        <v>0.439</v>
      </c>
      <c r="V19">
        <v>10.7</v>
      </c>
      <c r="W19">
        <v>44.8</v>
      </c>
    </row>
    <row r="20" spans="1:23" x14ac:dyDescent="0.25">
      <c r="A20" t="s">
        <v>29</v>
      </c>
      <c r="B20" t="s">
        <v>223</v>
      </c>
      <c r="C20">
        <v>2002</v>
      </c>
      <c r="D20" t="s">
        <v>24</v>
      </c>
      <c r="E20">
        <v>73</v>
      </c>
      <c r="F20">
        <v>25</v>
      </c>
      <c r="G20">
        <v>4.43</v>
      </c>
      <c r="H20">
        <v>0</v>
      </c>
      <c r="I20">
        <v>73</v>
      </c>
      <c r="J20">
        <v>304</v>
      </c>
      <c r="K20">
        <v>26.3</v>
      </c>
      <c r="L20">
        <v>40</v>
      </c>
      <c r="M20">
        <v>73</v>
      </c>
      <c r="N20">
        <v>6.53</v>
      </c>
      <c r="O20">
        <v>71</v>
      </c>
      <c r="P20">
        <v>39.799999999999997</v>
      </c>
      <c r="Q20">
        <v>57.34834</v>
      </c>
      <c r="R20">
        <v>125525</v>
      </c>
      <c r="S20">
        <v>1.2</v>
      </c>
      <c r="T20">
        <v>1.3</v>
      </c>
      <c r="U20">
        <v>0.42699999999999999</v>
      </c>
      <c r="V20">
        <v>10</v>
      </c>
      <c r="W20">
        <v>44.8</v>
      </c>
    </row>
    <row r="21" spans="1:23" x14ac:dyDescent="0.25">
      <c r="A21" t="s">
        <v>29</v>
      </c>
      <c r="B21" t="s">
        <v>131</v>
      </c>
      <c r="C21">
        <v>2004</v>
      </c>
      <c r="D21" t="s">
        <v>24</v>
      </c>
      <c r="E21">
        <v>615</v>
      </c>
      <c r="F21">
        <v>40</v>
      </c>
      <c r="G21">
        <v>1.1100000000000001</v>
      </c>
      <c r="H21">
        <v>58.135833429999998</v>
      </c>
      <c r="I21">
        <v>89</v>
      </c>
      <c r="J21">
        <v>1116</v>
      </c>
      <c r="K21">
        <v>15.5</v>
      </c>
      <c r="L21">
        <v>65</v>
      </c>
      <c r="M21">
        <v>94</v>
      </c>
      <c r="N21">
        <v>7.82</v>
      </c>
      <c r="O21">
        <v>89</v>
      </c>
      <c r="P21">
        <v>23.4</v>
      </c>
      <c r="Q21">
        <v>274.2256294</v>
      </c>
      <c r="R21">
        <v>1267638</v>
      </c>
      <c r="S21">
        <v>7.5</v>
      </c>
      <c r="T21">
        <v>7.4</v>
      </c>
      <c r="U21">
        <v>0.36599999999999999</v>
      </c>
      <c r="V21">
        <v>10</v>
      </c>
      <c r="W21">
        <v>45.1</v>
      </c>
    </row>
    <row r="22" spans="1:23" x14ac:dyDescent="0.25">
      <c r="A22" t="s">
        <v>29</v>
      </c>
      <c r="B22" t="s">
        <v>30</v>
      </c>
      <c r="C22">
        <v>2000</v>
      </c>
      <c r="D22" t="s">
        <v>24</v>
      </c>
      <c r="E22">
        <v>48</v>
      </c>
      <c r="F22">
        <v>97</v>
      </c>
      <c r="G22">
        <v>1.85</v>
      </c>
      <c r="H22">
        <v>15.88149254</v>
      </c>
      <c r="I22">
        <v>92</v>
      </c>
      <c r="J22">
        <v>2219</v>
      </c>
      <c r="K22">
        <v>15.4</v>
      </c>
      <c r="L22">
        <v>160</v>
      </c>
      <c r="M22">
        <v>3</v>
      </c>
      <c r="N22">
        <v>2.79</v>
      </c>
      <c r="O22">
        <v>28</v>
      </c>
      <c r="P22">
        <v>2</v>
      </c>
      <c r="Q22">
        <v>555.29694189999998</v>
      </c>
      <c r="R22">
        <v>1644924</v>
      </c>
      <c r="S22">
        <v>1.9</v>
      </c>
      <c r="T22">
        <v>1.9</v>
      </c>
      <c r="U22">
        <v>0.38200000000000001</v>
      </c>
      <c r="V22">
        <v>4.5999999999999996</v>
      </c>
      <c r="W22">
        <v>45.3</v>
      </c>
    </row>
    <row r="23" spans="1:23" x14ac:dyDescent="0.25">
      <c r="A23" t="s">
        <v>29</v>
      </c>
      <c r="B23" t="s">
        <v>125</v>
      </c>
      <c r="C23">
        <v>2006</v>
      </c>
      <c r="D23" t="s">
        <v>24</v>
      </c>
      <c r="E23">
        <v>654</v>
      </c>
      <c r="F23">
        <v>5</v>
      </c>
      <c r="G23">
        <v>2.61</v>
      </c>
      <c r="H23">
        <v>71.155776090000003</v>
      </c>
      <c r="I23">
        <v>91</v>
      </c>
      <c r="J23">
        <v>1</v>
      </c>
      <c r="K23">
        <v>27.9</v>
      </c>
      <c r="L23">
        <v>6</v>
      </c>
      <c r="M23">
        <v>88</v>
      </c>
      <c r="N23">
        <v>7.12</v>
      </c>
      <c r="O23">
        <v>89</v>
      </c>
      <c r="P23">
        <v>34.1</v>
      </c>
      <c r="Q23">
        <v>915.77575400000001</v>
      </c>
      <c r="R23">
        <v>1965662</v>
      </c>
      <c r="S23">
        <v>8.8000000000000007</v>
      </c>
      <c r="T23">
        <v>8.6999999999999993</v>
      </c>
      <c r="U23">
        <v>0.437</v>
      </c>
      <c r="V23">
        <v>10.7</v>
      </c>
      <c r="W23">
        <v>45.3</v>
      </c>
    </row>
    <row r="24" spans="1:23" x14ac:dyDescent="0.25">
      <c r="A24" t="s">
        <v>29</v>
      </c>
      <c r="B24" t="s">
        <v>183</v>
      </c>
      <c r="C24">
        <v>2007</v>
      </c>
      <c r="D24" t="s">
        <v>24</v>
      </c>
      <c r="E24">
        <v>45</v>
      </c>
      <c r="F24">
        <v>29</v>
      </c>
      <c r="G24">
        <v>3.86</v>
      </c>
      <c r="H24">
        <v>45.571088889999999</v>
      </c>
      <c r="I24">
        <v>63</v>
      </c>
      <c r="J24">
        <v>0</v>
      </c>
      <c r="K24">
        <v>2.2000000000000002</v>
      </c>
      <c r="L24">
        <v>45</v>
      </c>
      <c r="M24">
        <v>63</v>
      </c>
      <c r="N24">
        <v>1.1200000000000001</v>
      </c>
      <c r="O24">
        <v>64</v>
      </c>
      <c r="P24">
        <v>2.2000000000000002</v>
      </c>
      <c r="Q24">
        <v>358.82747160000002</v>
      </c>
      <c r="R24">
        <v>615417</v>
      </c>
      <c r="S24">
        <v>8.9</v>
      </c>
      <c r="T24">
        <v>8.9</v>
      </c>
      <c r="U24">
        <v>0.35699999999999998</v>
      </c>
      <c r="V24">
        <v>8.1999999999999993</v>
      </c>
      <c r="W24">
        <v>45.3</v>
      </c>
    </row>
    <row r="25" spans="1:23" x14ac:dyDescent="0.25">
      <c r="A25" t="s">
        <v>29</v>
      </c>
      <c r="B25" t="s">
        <v>223</v>
      </c>
      <c r="C25">
        <v>2001</v>
      </c>
      <c r="D25" t="s">
        <v>24</v>
      </c>
      <c r="E25">
        <v>686</v>
      </c>
      <c r="F25">
        <v>25</v>
      </c>
      <c r="G25">
        <v>1.72</v>
      </c>
      <c r="H25">
        <v>0</v>
      </c>
      <c r="I25">
        <v>76</v>
      </c>
      <c r="J25">
        <v>529</v>
      </c>
      <c r="K25">
        <v>25.9</v>
      </c>
      <c r="L25">
        <v>39</v>
      </c>
      <c r="M25">
        <v>76</v>
      </c>
      <c r="N25">
        <v>6.16</v>
      </c>
      <c r="O25">
        <v>75</v>
      </c>
      <c r="P25">
        <v>42.1</v>
      </c>
      <c r="Q25">
        <v>548.587312</v>
      </c>
      <c r="R25">
        <v>12366165</v>
      </c>
      <c r="S25">
        <v>1.6</v>
      </c>
      <c r="T25">
        <v>1.7</v>
      </c>
      <c r="U25">
        <v>0.42699999999999999</v>
      </c>
      <c r="V25">
        <v>9.8000000000000007</v>
      </c>
      <c r="W25">
        <v>45.3</v>
      </c>
    </row>
    <row r="26" spans="1:23" x14ac:dyDescent="0.25">
      <c r="A26" t="s">
        <v>29</v>
      </c>
      <c r="B26" t="s">
        <v>86</v>
      </c>
      <c r="C26">
        <v>2000</v>
      </c>
      <c r="D26" t="s">
        <v>24</v>
      </c>
      <c r="E26">
        <v>593</v>
      </c>
      <c r="F26">
        <v>7</v>
      </c>
      <c r="G26">
        <v>0.83</v>
      </c>
      <c r="H26">
        <v>0.73594036100000004</v>
      </c>
      <c r="I26">
        <v>92</v>
      </c>
      <c r="J26">
        <v>789</v>
      </c>
      <c r="K26">
        <v>12.6</v>
      </c>
      <c r="L26">
        <v>10</v>
      </c>
      <c r="M26">
        <v>82</v>
      </c>
      <c r="N26">
        <v>4.43</v>
      </c>
      <c r="O26">
        <v>81</v>
      </c>
      <c r="P26">
        <v>1.9</v>
      </c>
      <c r="Q26">
        <v>28.1969487</v>
      </c>
      <c r="R26">
        <v>339281</v>
      </c>
      <c r="S26">
        <v>1.2</v>
      </c>
      <c r="T26">
        <v>1.1000000000000001</v>
      </c>
      <c r="U26">
        <v>0</v>
      </c>
      <c r="V26">
        <v>3.9</v>
      </c>
      <c r="W26">
        <v>45.3</v>
      </c>
    </row>
    <row r="27" spans="1:23" x14ac:dyDescent="0.25">
      <c r="A27" t="s">
        <v>29</v>
      </c>
      <c r="B27" t="s">
        <v>223</v>
      </c>
      <c r="C27">
        <v>2006</v>
      </c>
      <c r="D27" t="s">
        <v>24</v>
      </c>
      <c r="E27">
        <v>7</v>
      </c>
      <c r="F27">
        <v>28</v>
      </c>
      <c r="G27">
        <v>4.57</v>
      </c>
      <c r="H27">
        <v>34.262168760000002</v>
      </c>
      <c r="I27">
        <v>68</v>
      </c>
      <c r="J27">
        <v>212</v>
      </c>
      <c r="K27">
        <v>27.9</v>
      </c>
      <c r="L27">
        <v>45</v>
      </c>
      <c r="M27">
        <v>71</v>
      </c>
      <c r="N27">
        <v>5.12</v>
      </c>
      <c r="O27">
        <v>7</v>
      </c>
      <c r="P27">
        <v>26.8</v>
      </c>
      <c r="Q27">
        <v>414.79623199999997</v>
      </c>
      <c r="R27">
        <v>13124267</v>
      </c>
      <c r="S27">
        <v>8.6</v>
      </c>
      <c r="T27">
        <v>8.6</v>
      </c>
      <c r="U27">
        <v>0.40799999999999997</v>
      </c>
      <c r="V27">
        <v>9.5</v>
      </c>
      <c r="W27">
        <v>45.4</v>
      </c>
    </row>
    <row r="28" spans="1:23" x14ac:dyDescent="0.25">
      <c r="A28" t="s">
        <v>29</v>
      </c>
      <c r="B28" t="s">
        <v>222</v>
      </c>
      <c r="C28">
        <v>2002</v>
      </c>
      <c r="D28" t="s">
        <v>24</v>
      </c>
      <c r="E28">
        <v>69</v>
      </c>
      <c r="F28">
        <v>41</v>
      </c>
      <c r="G28">
        <v>2.44</v>
      </c>
      <c r="H28">
        <v>54.043480469999999</v>
      </c>
      <c r="I28">
        <v>92</v>
      </c>
      <c r="J28">
        <v>25036</v>
      </c>
      <c r="K28">
        <v>17.3</v>
      </c>
      <c r="L28">
        <v>66</v>
      </c>
      <c r="M28">
        <v>85</v>
      </c>
      <c r="N28">
        <v>6.93</v>
      </c>
      <c r="O28">
        <v>84</v>
      </c>
      <c r="P28">
        <v>18.399999999999999</v>
      </c>
      <c r="Q28">
        <v>377.135244</v>
      </c>
      <c r="R28">
        <v>111249</v>
      </c>
      <c r="S28">
        <v>7.4</v>
      </c>
      <c r="T28">
        <v>7.3</v>
      </c>
      <c r="U28">
        <v>0.433</v>
      </c>
      <c r="V28">
        <v>10</v>
      </c>
      <c r="W28">
        <v>45.5</v>
      </c>
    </row>
    <row r="29" spans="1:23" x14ac:dyDescent="0.25">
      <c r="A29" t="s">
        <v>29</v>
      </c>
      <c r="B29" t="s">
        <v>125</v>
      </c>
      <c r="C29">
        <v>2003</v>
      </c>
      <c r="D29" t="s">
        <v>24</v>
      </c>
      <c r="E29">
        <v>648</v>
      </c>
      <c r="F29">
        <v>5</v>
      </c>
      <c r="G29">
        <v>1.99</v>
      </c>
      <c r="H29">
        <v>5.3009020409999996</v>
      </c>
      <c r="I29">
        <v>17</v>
      </c>
      <c r="J29">
        <v>1</v>
      </c>
      <c r="K29">
        <v>26.4</v>
      </c>
      <c r="L29">
        <v>7</v>
      </c>
      <c r="M29">
        <v>9</v>
      </c>
      <c r="N29">
        <v>7.13</v>
      </c>
      <c r="O29">
        <v>9</v>
      </c>
      <c r="P29">
        <v>33.799999999999997</v>
      </c>
      <c r="Q29">
        <v>63.636279000000002</v>
      </c>
      <c r="R29">
        <v>191897</v>
      </c>
      <c r="S29">
        <v>1.2</v>
      </c>
      <c r="T29">
        <v>1.1000000000000001</v>
      </c>
      <c r="U29">
        <v>0.44</v>
      </c>
      <c r="V29">
        <v>10.5</v>
      </c>
      <c r="W29">
        <v>45.5</v>
      </c>
    </row>
    <row r="30" spans="1:23" x14ac:dyDescent="0.25">
      <c r="A30" t="s">
        <v>29</v>
      </c>
      <c r="B30" t="s">
        <v>63</v>
      </c>
      <c r="C30">
        <v>2002</v>
      </c>
      <c r="D30" t="s">
        <v>24</v>
      </c>
      <c r="E30">
        <v>58</v>
      </c>
      <c r="F30">
        <v>17</v>
      </c>
      <c r="G30">
        <v>1.47</v>
      </c>
      <c r="H30">
        <v>31.594158700000001</v>
      </c>
      <c r="I30">
        <v>92</v>
      </c>
      <c r="J30">
        <v>938</v>
      </c>
      <c r="K30">
        <v>17.2</v>
      </c>
      <c r="L30">
        <v>25</v>
      </c>
      <c r="M30">
        <v>42</v>
      </c>
      <c r="N30">
        <v>4.16</v>
      </c>
      <c r="O30">
        <v>44</v>
      </c>
      <c r="P30">
        <v>13.4</v>
      </c>
      <c r="Q30">
        <v>253.76834299999999</v>
      </c>
      <c r="R30">
        <v>397612</v>
      </c>
      <c r="S30">
        <v>1.2</v>
      </c>
      <c r="T30">
        <v>1.2</v>
      </c>
      <c r="U30">
        <v>0.315</v>
      </c>
      <c r="V30">
        <v>5.4</v>
      </c>
      <c r="W30">
        <v>45.6</v>
      </c>
    </row>
    <row r="31" spans="1:23" x14ac:dyDescent="0.25">
      <c r="A31" t="s">
        <v>29</v>
      </c>
      <c r="B31" t="s">
        <v>195</v>
      </c>
      <c r="C31">
        <v>2004</v>
      </c>
      <c r="D31" t="s">
        <v>24</v>
      </c>
      <c r="E31">
        <v>69</v>
      </c>
      <c r="F31">
        <v>3</v>
      </c>
      <c r="G31">
        <v>5.78</v>
      </c>
      <c r="H31">
        <v>37.438576640000001</v>
      </c>
      <c r="I31">
        <v>93</v>
      </c>
      <c r="J31">
        <v>0</v>
      </c>
      <c r="K31">
        <v>27.4</v>
      </c>
      <c r="L31">
        <v>4</v>
      </c>
      <c r="M31">
        <v>88</v>
      </c>
      <c r="N31">
        <v>5.88</v>
      </c>
      <c r="O31">
        <v>86</v>
      </c>
      <c r="P31">
        <v>50.3</v>
      </c>
      <c r="Q31">
        <v>2529.6335570000001</v>
      </c>
      <c r="R31">
        <v>19553</v>
      </c>
      <c r="S31">
        <v>7.7</v>
      </c>
      <c r="T31">
        <v>7.9</v>
      </c>
      <c r="U31">
        <v>0.49199999999999999</v>
      </c>
      <c r="V31">
        <v>9.4</v>
      </c>
      <c r="W31">
        <v>45.6</v>
      </c>
    </row>
    <row r="32" spans="1:23" x14ac:dyDescent="0.25">
      <c r="A32" t="s">
        <v>29</v>
      </c>
      <c r="B32" t="s">
        <v>63</v>
      </c>
      <c r="C32">
        <v>2001</v>
      </c>
      <c r="D32" t="s">
        <v>24</v>
      </c>
      <c r="E32">
        <v>54</v>
      </c>
      <c r="F32">
        <v>17</v>
      </c>
      <c r="G32">
        <v>1.52</v>
      </c>
      <c r="H32">
        <v>33.653156969999998</v>
      </c>
      <c r="I32">
        <v>92</v>
      </c>
      <c r="J32">
        <v>2837</v>
      </c>
      <c r="K32">
        <v>16.8</v>
      </c>
      <c r="L32">
        <v>25</v>
      </c>
      <c r="M32">
        <v>4</v>
      </c>
      <c r="N32">
        <v>3.95</v>
      </c>
      <c r="O32">
        <v>4</v>
      </c>
      <c r="P32">
        <v>13.9</v>
      </c>
      <c r="Q32">
        <v>243.15864859999999</v>
      </c>
      <c r="R32">
        <v>383223</v>
      </c>
      <c r="S32">
        <v>1.4</v>
      </c>
      <c r="T32">
        <v>1.4</v>
      </c>
      <c r="U32">
        <v>0.314</v>
      </c>
      <c r="V32">
        <v>5.3</v>
      </c>
      <c r="W32">
        <v>45.6</v>
      </c>
    </row>
    <row r="33" spans="1:23" x14ac:dyDescent="0.25">
      <c r="A33" t="s">
        <v>29</v>
      </c>
      <c r="B33" t="s">
        <v>63</v>
      </c>
      <c r="C33">
        <v>2004</v>
      </c>
      <c r="D33" t="s">
        <v>24</v>
      </c>
      <c r="E33">
        <v>512</v>
      </c>
      <c r="F33">
        <v>17</v>
      </c>
      <c r="G33">
        <v>1.5</v>
      </c>
      <c r="H33">
        <v>41.501117350000001</v>
      </c>
      <c r="I33">
        <v>92</v>
      </c>
      <c r="J33">
        <v>1233</v>
      </c>
      <c r="K33">
        <v>17.899999999999999</v>
      </c>
      <c r="L33">
        <v>26</v>
      </c>
      <c r="M33">
        <v>45</v>
      </c>
      <c r="N33">
        <v>4.0999999999999996</v>
      </c>
      <c r="O33">
        <v>51</v>
      </c>
      <c r="P33">
        <v>12</v>
      </c>
      <c r="Q33">
        <v>313.21598</v>
      </c>
      <c r="R33">
        <v>45536</v>
      </c>
      <c r="S33">
        <v>9.9</v>
      </c>
      <c r="T33">
        <v>9.9</v>
      </c>
      <c r="U33">
        <v>0.315</v>
      </c>
      <c r="V33">
        <v>5.7</v>
      </c>
      <c r="W33">
        <v>45.7</v>
      </c>
    </row>
    <row r="34" spans="1:23" x14ac:dyDescent="0.25">
      <c r="A34" t="s">
        <v>29</v>
      </c>
      <c r="B34" t="s">
        <v>30</v>
      </c>
      <c r="C34">
        <v>2001</v>
      </c>
      <c r="D34" t="s">
        <v>24</v>
      </c>
      <c r="E34">
        <v>44</v>
      </c>
      <c r="F34">
        <v>97</v>
      </c>
      <c r="G34">
        <v>2.58</v>
      </c>
      <c r="H34">
        <v>30.359936470000001</v>
      </c>
      <c r="I34">
        <v>92</v>
      </c>
      <c r="J34">
        <v>9046</v>
      </c>
      <c r="K34">
        <v>15.8</v>
      </c>
      <c r="L34">
        <v>159</v>
      </c>
      <c r="M34">
        <v>41</v>
      </c>
      <c r="N34">
        <v>5.38</v>
      </c>
      <c r="O34">
        <v>38</v>
      </c>
      <c r="P34">
        <v>2.1</v>
      </c>
      <c r="Q34">
        <v>526.16874299999995</v>
      </c>
      <c r="R34">
        <v>16983266</v>
      </c>
      <c r="S34">
        <v>1.7</v>
      </c>
      <c r="T34">
        <v>1.7</v>
      </c>
      <c r="U34">
        <v>0.39100000000000001</v>
      </c>
      <c r="V34">
        <v>5.0999999999999996</v>
      </c>
      <c r="W34">
        <v>45.7</v>
      </c>
    </row>
    <row r="35" spans="1:23" x14ac:dyDescent="0.25">
      <c r="A35" t="s">
        <v>29</v>
      </c>
      <c r="B35" t="s">
        <v>63</v>
      </c>
      <c r="C35">
        <v>2003</v>
      </c>
      <c r="D35" t="s">
        <v>24</v>
      </c>
      <c r="E35">
        <v>51</v>
      </c>
      <c r="F35">
        <v>17</v>
      </c>
      <c r="G35">
        <v>1.49</v>
      </c>
      <c r="H35">
        <v>46.116194409999999</v>
      </c>
      <c r="I35">
        <v>92</v>
      </c>
      <c r="J35">
        <v>652</v>
      </c>
      <c r="K35">
        <v>17.5</v>
      </c>
      <c r="L35">
        <v>26</v>
      </c>
      <c r="M35">
        <v>44</v>
      </c>
      <c r="N35">
        <v>4.3099999999999996</v>
      </c>
      <c r="O35">
        <v>47</v>
      </c>
      <c r="P35">
        <v>12.8</v>
      </c>
      <c r="Q35">
        <v>286.25819000000001</v>
      </c>
      <c r="R35">
        <v>3981665</v>
      </c>
      <c r="S35">
        <v>1</v>
      </c>
      <c r="T35">
        <v>1.1000000000000001</v>
      </c>
      <c r="U35">
        <v>0.316</v>
      </c>
      <c r="V35">
        <v>5.6</v>
      </c>
      <c r="W35">
        <v>45.7</v>
      </c>
    </row>
    <row r="36" spans="1:23" x14ac:dyDescent="0.25">
      <c r="A36" t="s">
        <v>29</v>
      </c>
      <c r="B36" t="s">
        <v>195</v>
      </c>
      <c r="C36">
        <v>2003</v>
      </c>
      <c r="D36" t="s">
        <v>24</v>
      </c>
      <c r="E36">
        <v>6</v>
      </c>
      <c r="F36">
        <v>3</v>
      </c>
      <c r="G36">
        <v>5.65</v>
      </c>
      <c r="H36">
        <v>2.8191244740000001</v>
      </c>
      <c r="I36">
        <v>9</v>
      </c>
      <c r="J36">
        <v>350</v>
      </c>
      <c r="K36">
        <v>27.1</v>
      </c>
      <c r="L36">
        <v>4</v>
      </c>
      <c r="M36">
        <v>87</v>
      </c>
      <c r="N36">
        <v>5.71</v>
      </c>
      <c r="O36">
        <v>85</v>
      </c>
      <c r="P36">
        <v>50.6</v>
      </c>
      <c r="Q36">
        <v>22.994489999999999</v>
      </c>
      <c r="R36">
        <v>187392</v>
      </c>
      <c r="S36">
        <v>8.1999999999999993</v>
      </c>
      <c r="T36">
        <v>8.4</v>
      </c>
      <c r="U36">
        <v>0.49299999999999999</v>
      </c>
      <c r="V36">
        <v>9.1</v>
      </c>
      <c r="W36">
        <v>45.9</v>
      </c>
    </row>
    <row r="37" spans="1:23" x14ac:dyDescent="0.25">
      <c r="A37" t="s">
        <v>29</v>
      </c>
      <c r="B37" t="s">
        <v>63</v>
      </c>
      <c r="C37">
        <v>2005</v>
      </c>
      <c r="D37" t="s">
        <v>24</v>
      </c>
      <c r="E37">
        <v>511</v>
      </c>
      <c r="F37">
        <v>17</v>
      </c>
      <c r="G37">
        <v>1.5</v>
      </c>
      <c r="H37">
        <v>40.922079760000003</v>
      </c>
      <c r="I37">
        <v>92</v>
      </c>
      <c r="J37">
        <v>471</v>
      </c>
      <c r="K37">
        <v>18.2</v>
      </c>
      <c r="L37">
        <v>26</v>
      </c>
      <c r="M37">
        <v>47</v>
      </c>
      <c r="N37">
        <v>4.29</v>
      </c>
      <c r="O37">
        <v>54</v>
      </c>
      <c r="P37">
        <v>11.2</v>
      </c>
      <c r="Q37">
        <v>327.1149461</v>
      </c>
      <c r="R37">
        <v>412791</v>
      </c>
      <c r="S37">
        <v>9.6999999999999993</v>
      </c>
      <c r="T37">
        <v>9.6999999999999993</v>
      </c>
      <c r="U37">
        <v>0.31900000000000001</v>
      </c>
      <c r="V37">
        <v>5.9</v>
      </c>
      <c r="W37">
        <v>45.9</v>
      </c>
    </row>
    <row r="38" spans="1:23" x14ac:dyDescent="0.25">
      <c r="A38" t="s">
        <v>29</v>
      </c>
      <c r="B38" t="s">
        <v>223</v>
      </c>
      <c r="C38">
        <v>2000</v>
      </c>
      <c r="D38" t="s">
        <v>24</v>
      </c>
      <c r="E38">
        <v>665</v>
      </c>
      <c r="F38">
        <v>24</v>
      </c>
      <c r="G38">
        <v>1.68</v>
      </c>
      <c r="H38">
        <v>0</v>
      </c>
      <c r="I38">
        <v>79</v>
      </c>
      <c r="J38">
        <v>1483</v>
      </c>
      <c r="K38">
        <v>25.5</v>
      </c>
      <c r="L38">
        <v>39</v>
      </c>
      <c r="M38">
        <v>78</v>
      </c>
      <c r="N38">
        <v>7.1</v>
      </c>
      <c r="O38">
        <v>78</v>
      </c>
      <c r="P38">
        <v>43.5</v>
      </c>
      <c r="Q38">
        <v>547.35887849999995</v>
      </c>
      <c r="R38">
        <v>12222251</v>
      </c>
      <c r="S38">
        <v>11</v>
      </c>
      <c r="T38">
        <v>11.2</v>
      </c>
      <c r="U38">
        <v>0.434</v>
      </c>
      <c r="V38">
        <v>9.8000000000000007</v>
      </c>
      <c r="W38">
        <v>46</v>
      </c>
    </row>
    <row r="39" spans="1:23" x14ac:dyDescent="0.25">
      <c r="A39" t="s">
        <v>29</v>
      </c>
      <c r="B39" t="s">
        <v>195</v>
      </c>
      <c r="C39">
        <v>2005</v>
      </c>
      <c r="D39" t="s">
        <v>24</v>
      </c>
      <c r="E39">
        <v>63</v>
      </c>
      <c r="F39">
        <v>3</v>
      </c>
      <c r="G39">
        <v>5.08</v>
      </c>
      <c r="H39">
        <v>372.1651473</v>
      </c>
      <c r="I39">
        <v>95</v>
      </c>
      <c r="J39">
        <v>0</v>
      </c>
      <c r="K39">
        <v>27.8</v>
      </c>
      <c r="L39">
        <v>4</v>
      </c>
      <c r="M39">
        <v>88</v>
      </c>
      <c r="N39">
        <v>6.8</v>
      </c>
      <c r="O39">
        <v>86</v>
      </c>
      <c r="P39">
        <v>49.1</v>
      </c>
      <c r="Q39">
        <v>2873.8621410000001</v>
      </c>
      <c r="R39">
        <v>115873</v>
      </c>
      <c r="S39">
        <v>7.3</v>
      </c>
      <c r="T39">
        <v>7.5</v>
      </c>
      <c r="U39">
        <v>0.495</v>
      </c>
      <c r="V39">
        <v>9.6999999999999993</v>
      </c>
      <c r="W39">
        <v>46</v>
      </c>
    </row>
    <row r="40" spans="1:23" x14ac:dyDescent="0.25">
      <c r="A40" t="s">
        <v>29</v>
      </c>
      <c r="B40" t="s">
        <v>131</v>
      </c>
      <c r="C40">
        <v>2005</v>
      </c>
      <c r="D40" t="s">
        <v>24</v>
      </c>
      <c r="E40">
        <v>66</v>
      </c>
      <c r="F40">
        <v>39</v>
      </c>
      <c r="G40">
        <v>1.04</v>
      </c>
      <c r="H40">
        <v>5.6706401020000001</v>
      </c>
      <c r="I40">
        <v>93</v>
      </c>
      <c r="J40">
        <v>184</v>
      </c>
      <c r="K40">
        <v>15.9</v>
      </c>
      <c r="L40">
        <v>62</v>
      </c>
      <c r="M40">
        <v>94</v>
      </c>
      <c r="N40">
        <v>8.1999999999999993</v>
      </c>
      <c r="O40">
        <v>93</v>
      </c>
      <c r="P40">
        <v>22.4</v>
      </c>
      <c r="Q40">
        <v>28.3673842</v>
      </c>
      <c r="R40">
        <v>1339711</v>
      </c>
      <c r="S40">
        <v>7.4</v>
      </c>
      <c r="T40">
        <v>7.2</v>
      </c>
      <c r="U40">
        <v>0.371</v>
      </c>
      <c r="V40">
        <v>9.6999999999999993</v>
      </c>
      <c r="W40">
        <v>46</v>
      </c>
    </row>
    <row r="41" spans="1:23" x14ac:dyDescent="0.25">
      <c r="A41" t="s">
        <v>29</v>
      </c>
      <c r="B41" t="s">
        <v>52</v>
      </c>
      <c r="C41">
        <v>2002</v>
      </c>
      <c r="D41" t="s">
        <v>24</v>
      </c>
      <c r="E41">
        <v>699</v>
      </c>
      <c r="F41">
        <v>2</v>
      </c>
      <c r="G41">
        <v>6.41</v>
      </c>
      <c r="H41">
        <v>6.3300071999999998</v>
      </c>
      <c r="I41">
        <v>88</v>
      </c>
      <c r="J41">
        <v>7</v>
      </c>
      <c r="K41">
        <v>31.1</v>
      </c>
      <c r="L41">
        <v>4</v>
      </c>
      <c r="M41">
        <v>97</v>
      </c>
      <c r="N41">
        <v>6.47</v>
      </c>
      <c r="O41">
        <v>97</v>
      </c>
      <c r="P41">
        <v>34.6</v>
      </c>
      <c r="Q41">
        <v>355.618382</v>
      </c>
      <c r="R41">
        <v>1779953</v>
      </c>
      <c r="S41">
        <v>11.4</v>
      </c>
      <c r="T41">
        <v>11.3</v>
      </c>
      <c r="U41">
        <v>0.55800000000000005</v>
      </c>
      <c r="V41">
        <v>11.9</v>
      </c>
      <c r="W41">
        <v>46</v>
      </c>
    </row>
    <row r="42" spans="1:23" x14ac:dyDescent="0.25">
      <c r="A42" t="s">
        <v>29</v>
      </c>
      <c r="B42" t="s">
        <v>63</v>
      </c>
      <c r="C42">
        <v>2000</v>
      </c>
      <c r="D42" t="s">
        <v>24</v>
      </c>
      <c r="E42">
        <v>49</v>
      </c>
      <c r="F42">
        <v>16</v>
      </c>
      <c r="G42">
        <v>1.51</v>
      </c>
      <c r="H42">
        <v>30.783826569999999</v>
      </c>
      <c r="I42">
        <v>92</v>
      </c>
      <c r="J42">
        <v>3207</v>
      </c>
      <c r="K42">
        <v>16.5</v>
      </c>
      <c r="L42">
        <v>25</v>
      </c>
      <c r="M42">
        <v>38</v>
      </c>
      <c r="N42">
        <v>4.24</v>
      </c>
      <c r="O42">
        <v>37</v>
      </c>
      <c r="P42">
        <v>14.3</v>
      </c>
      <c r="Q42">
        <v>243.5429317</v>
      </c>
      <c r="R42">
        <v>3754986</v>
      </c>
      <c r="S42">
        <v>1.5</v>
      </c>
      <c r="T42">
        <v>1.5</v>
      </c>
      <c r="U42">
        <v>0.312</v>
      </c>
      <c r="V42">
        <v>5.2</v>
      </c>
      <c r="W42">
        <v>46</v>
      </c>
    </row>
    <row r="43" spans="1:23" x14ac:dyDescent="0.25">
      <c r="A43" t="s">
        <v>29</v>
      </c>
      <c r="B43" t="s">
        <v>125</v>
      </c>
      <c r="C43">
        <v>2007</v>
      </c>
      <c r="D43" t="s">
        <v>24</v>
      </c>
      <c r="E43">
        <v>633</v>
      </c>
      <c r="F43">
        <v>4</v>
      </c>
      <c r="G43">
        <v>2.69</v>
      </c>
      <c r="H43">
        <v>9.1843271699999995</v>
      </c>
      <c r="I43">
        <v>9</v>
      </c>
      <c r="J43">
        <v>2</v>
      </c>
      <c r="K43">
        <v>28.3</v>
      </c>
      <c r="L43">
        <v>6</v>
      </c>
      <c r="M43">
        <v>87</v>
      </c>
      <c r="N43">
        <v>8.4700000000000006</v>
      </c>
      <c r="O43">
        <v>88</v>
      </c>
      <c r="P43">
        <v>30</v>
      </c>
      <c r="Q43">
        <v>918.43271700000003</v>
      </c>
      <c r="R43">
        <v>1982287</v>
      </c>
      <c r="S43">
        <v>8.4</v>
      </c>
      <c r="T43">
        <v>8.3000000000000007</v>
      </c>
      <c r="U43">
        <v>0.44</v>
      </c>
      <c r="V43">
        <v>10.6</v>
      </c>
      <c r="W43">
        <v>46.2</v>
      </c>
    </row>
    <row r="44" spans="1:23" x14ac:dyDescent="0.25">
      <c r="A44" t="s">
        <v>29</v>
      </c>
      <c r="B44" t="s">
        <v>183</v>
      </c>
      <c r="C44">
        <v>2008</v>
      </c>
      <c r="D44" t="s">
        <v>24</v>
      </c>
      <c r="E44">
        <v>441</v>
      </c>
      <c r="F44">
        <v>29</v>
      </c>
      <c r="G44">
        <v>3.91</v>
      </c>
      <c r="H44">
        <v>5.3796064650000002</v>
      </c>
      <c r="I44">
        <v>77</v>
      </c>
      <c r="J44">
        <v>44</v>
      </c>
      <c r="K44">
        <v>2.7</v>
      </c>
      <c r="L44">
        <v>44</v>
      </c>
      <c r="M44">
        <v>75</v>
      </c>
      <c r="N44">
        <v>1.29</v>
      </c>
      <c r="O44">
        <v>77</v>
      </c>
      <c r="P44">
        <v>1.9</v>
      </c>
      <c r="Q44">
        <v>46.375917800000003</v>
      </c>
      <c r="R44">
        <v>6165372</v>
      </c>
      <c r="S44">
        <v>8.6999999999999993</v>
      </c>
      <c r="T44">
        <v>8.6999999999999993</v>
      </c>
      <c r="U44">
        <v>0.36699999999999999</v>
      </c>
      <c r="V44">
        <v>8.3000000000000007</v>
      </c>
      <c r="W44">
        <v>46.2</v>
      </c>
    </row>
    <row r="45" spans="1:23" x14ac:dyDescent="0.25">
      <c r="A45" t="s">
        <v>29</v>
      </c>
      <c r="B45" t="s">
        <v>63</v>
      </c>
      <c r="C45">
        <v>2006</v>
      </c>
      <c r="D45" t="s">
        <v>24</v>
      </c>
      <c r="E45">
        <v>56</v>
      </c>
      <c r="F45">
        <v>17</v>
      </c>
      <c r="G45">
        <v>1.54</v>
      </c>
      <c r="H45">
        <v>46.901179159999998</v>
      </c>
      <c r="I45">
        <v>92</v>
      </c>
      <c r="J45">
        <v>3</v>
      </c>
      <c r="K45">
        <v>18.600000000000001</v>
      </c>
      <c r="L45">
        <v>26</v>
      </c>
      <c r="M45">
        <v>47</v>
      </c>
      <c r="N45">
        <v>3.99</v>
      </c>
      <c r="O45">
        <v>51</v>
      </c>
      <c r="P45">
        <v>10</v>
      </c>
      <c r="Q45">
        <v>347.673678</v>
      </c>
      <c r="R45">
        <v>421758</v>
      </c>
      <c r="S45">
        <v>9.6</v>
      </c>
      <c r="T45">
        <v>9.6</v>
      </c>
      <c r="U45">
        <v>0.32300000000000001</v>
      </c>
      <c r="V45">
        <v>6</v>
      </c>
      <c r="W45">
        <v>46.3</v>
      </c>
    </row>
    <row r="46" spans="1:23" x14ac:dyDescent="0.25">
      <c r="A46" t="s">
        <v>29</v>
      </c>
      <c r="B46" t="s">
        <v>195</v>
      </c>
      <c r="C46">
        <v>2002</v>
      </c>
      <c r="D46" t="s">
        <v>24</v>
      </c>
      <c r="E46">
        <v>587</v>
      </c>
      <c r="F46">
        <v>3</v>
      </c>
      <c r="G46">
        <v>5.52</v>
      </c>
      <c r="H46">
        <v>131.0421269</v>
      </c>
      <c r="I46">
        <v>88</v>
      </c>
      <c r="J46">
        <v>37</v>
      </c>
      <c r="K46">
        <v>26.7</v>
      </c>
      <c r="L46">
        <v>4</v>
      </c>
      <c r="M46">
        <v>87</v>
      </c>
      <c r="N46">
        <v>5.16</v>
      </c>
      <c r="O46">
        <v>85</v>
      </c>
      <c r="P46">
        <v>49.9</v>
      </c>
      <c r="Q46">
        <v>1324.996228</v>
      </c>
      <c r="R46">
        <v>1893</v>
      </c>
      <c r="S46">
        <v>8.6</v>
      </c>
      <c r="T46">
        <v>8.8000000000000007</v>
      </c>
      <c r="U46">
        <v>0.502</v>
      </c>
      <c r="V46">
        <v>9.1999999999999993</v>
      </c>
      <c r="W46">
        <v>46.4</v>
      </c>
    </row>
    <row r="47" spans="1:23" x14ac:dyDescent="0.25">
      <c r="A47" t="s">
        <v>29</v>
      </c>
      <c r="B47" t="s">
        <v>125</v>
      </c>
      <c r="C47">
        <v>2002</v>
      </c>
      <c r="D47" t="s">
        <v>24</v>
      </c>
      <c r="E47">
        <v>622</v>
      </c>
      <c r="F47">
        <v>5</v>
      </c>
      <c r="G47">
        <v>2.95</v>
      </c>
      <c r="H47">
        <v>3.53457351</v>
      </c>
      <c r="I47">
        <v>92</v>
      </c>
      <c r="J47">
        <v>0</v>
      </c>
      <c r="K47">
        <v>25.9</v>
      </c>
      <c r="L47">
        <v>7</v>
      </c>
      <c r="M47">
        <v>84</v>
      </c>
      <c r="N47">
        <v>6.91</v>
      </c>
      <c r="O47">
        <v>84</v>
      </c>
      <c r="P47">
        <v>32.5</v>
      </c>
      <c r="Q47">
        <v>47.893949999999997</v>
      </c>
      <c r="R47">
        <v>192312</v>
      </c>
      <c r="S47">
        <v>1.6</v>
      </c>
      <c r="T47">
        <v>1.6</v>
      </c>
      <c r="U47">
        <v>0.44600000000000001</v>
      </c>
      <c r="V47">
        <v>10.4</v>
      </c>
      <c r="W47">
        <v>46.4</v>
      </c>
    </row>
    <row r="48" spans="1:23" x14ac:dyDescent="0.25">
      <c r="A48" t="s">
        <v>29</v>
      </c>
      <c r="B48" t="s">
        <v>222</v>
      </c>
      <c r="C48">
        <v>2003</v>
      </c>
      <c r="D48" t="s">
        <v>24</v>
      </c>
      <c r="E48">
        <v>64</v>
      </c>
      <c r="F48">
        <v>39</v>
      </c>
      <c r="G48">
        <v>2.33</v>
      </c>
      <c r="H48">
        <v>65.789974040000004</v>
      </c>
      <c r="I48">
        <v>92</v>
      </c>
      <c r="J48">
        <v>881</v>
      </c>
      <c r="K48">
        <v>17.600000000000001</v>
      </c>
      <c r="L48">
        <v>62</v>
      </c>
      <c r="M48">
        <v>85</v>
      </c>
      <c r="N48">
        <v>8.18</v>
      </c>
      <c r="O48">
        <v>83</v>
      </c>
      <c r="P48">
        <v>18.2</v>
      </c>
      <c r="Q48">
        <v>429.15834339999998</v>
      </c>
      <c r="R48">
        <v>11421984</v>
      </c>
      <c r="S48">
        <v>7.3</v>
      </c>
      <c r="T48">
        <v>7.2</v>
      </c>
      <c r="U48">
        <v>0.443</v>
      </c>
      <c r="V48">
        <v>10.199999999999999</v>
      </c>
      <c r="W48">
        <v>46.4</v>
      </c>
    </row>
    <row r="49" spans="1:23" x14ac:dyDescent="0.25">
      <c r="A49" t="s">
        <v>29</v>
      </c>
      <c r="B49" t="s">
        <v>52</v>
      </c>
      <c r="C49">
        <v>2003</v>
      </c>
      <c r="D49" t="s">
        <v>24</v>
      </c>
      <c r="E49">
        <v>693</v>
      </c>
      <c r="F49">
        <v>2</v>
      </c>
      <c r="G49">
        <v>5.51</v>
      </c>
      <c r="H49">
        <v>299.36712519999998</v>
      </c>
      <c r="I49">
        <v>9</v>
      </c>
      <c r="J49">
        <v>59</v>
      </c>
      <c r="K49">
        <v>31.6</v>
      </c>
      <c r="L49">
        <v>4</v>
      </c>
      <c r="M49">
        <v>96</v>
      </c>
      <c r="N49">
        <v>4.6500000000000004</v>
      </c>
      <c r="O49">
        <v>96</v>
      </c>
      <c r="P49">
        <v>31.9</v>
      </c>
      <c r="Q49">
        <v>4163.6596</v>
      </c>
      <c r="R49">
        <v>184339</v>
      </c>
      <c r="S49">
        <v>1.9</v>
      </c>
      <c r="T49">
        <v>1.8</v>
      </c>
      <c r="U49">
        <v>0.56699999999999995</v>
      </c>
      <c r="V49">
        <v>11.8</v>
      </c>
      <c r="W49">
        <v>46.4</v>
      </c>
    </row>
    <row r="50" spans="1:23" x14ac:dyDescent="0.25">
      <c r="A50" t="s">
        <v>29</v>
      </c>
      <c r="B50" t="s">
        <v>30</v>
      </c>
      <c r="C50">
        <v>2002</v>
      </c>
      <c r="D50" t="s">
        <v>24</v>
      </c>
      <c r="E50">
        <v>391</v>
      </c>
      <c r="F50">
        <v>96</v>
      </c>
      <c r="G50">
        <v>2.82</v>
      </c>
      <c r="H50">
        <v>24.037942000000001</v>
      </c>
      <c r="I50">
        <v>92</v>
      </c>
      <c r="J50">
        <v>11945</v>
      </c>
      <c r="K50">
        <v>16.3</v>
      </c>
      <c r="L50">
        <v>157</v>
      </c>
      <c r="M50">
        <v>37</v>
      </c>
      <c r="N50">
        <v>3.63</v>
      </c>
      <c r="O50">
        <v>41</v>
      </c>
      <c r="P50">
        <v>2.2999999999999998</v>
      </c>
      <c r="Q50">
        <v>711.18171600000005</v>
      </c>
      <c r="R50">
        <v>17572649</v>
      </c>
      <c r="S50">
        <v>1.5</v>
      </c>
      <c r="T50">
        <v>1.5</v>
      </c>
      <c r="U50">
        <v>0.40100000000000002</v>
      </c>
      <c r="V50">
        <v>5.5</v>
      </c>
      <c r="W50">
        <v>46.5</v>
      </c>
    </row>
    <row r="51" spans="1:23" x14ac:dyDescent="0.25">
      <c r="A51" t="s">
        <v>29</v>
      </c>
      <c r="B51" t="s">
        <v>210</v>
      </c>
      <c r="C51">
        <v>2000</v>
      </c>
      <c r="D51" t="s">
        <v>24</v>
      </c>
      <c r="E51">
        <v>554</v>
      </c>
      <c r="F51">
        <v>116</v>
      </c>
      <c r="G51">
        <v>10.47</v>
      </c>
      <c r="H51">
        <v>22.594474609999999</v>
      </c>
      <c r="I51">
        <v>92</v>
      </c>
      <c r="J51">
        <v>42554</v>
      </c>
      <c r="K51">
        <v>13</v>
      </c>
      <c r="L51">
        <v>191</v>
      </c>
      <c r="M51">
        <v>55</v>
      </c>
      <c r="N51">
        <v>6.77</v>
      </c>
      <c r="O51">
        <v>52</v>
      </c>
      <c r="P51">
        <v>11.6</v>
      </c>
      <c r="Q51">
        <v>257.63369</v>
      </c>
      <c r="R51">
        <v>2439274</v>
      </c>
      <c r="S51">
        <v>7</v>
      </c>
      <c r="T51">
        <v>7</v>
      </c>
      <c r="U51">
        <v>0.38200000000000001</v>
      </c>
      <c r="V51">
        <v>9.8000000000000007</v>
      </c>
      <c r="W51">
        <v>46.6</v>
      </c>
    </row>
    <row r="52" spans="1:23" x14ac:dyDescent="0.25">
      <c r="A52" t="s">
        <v>29</v>
      </c>
      <c r="B52" t="s">
        <v>223</v>
      </c>
      <c r="C52">
        <v>2007</v>
      </c>
      <c r="D52" t="s">
        <v>24</v>
      </c>
      <c r="E52">
        <v>67</v>
      </c>
      <c r="F52">
        <v>29</v>
      </c>
      <c r="G52">
        <v>3.88</v>
      </c>
      <c r="H52">
        <v>29.814566070000001</v>
      </c>
      <c r="I52">
        <v>72</v>
      </c>
      <c r="J52">
        <v>242</v>
      </c>
      <c r="K52">
        <v>28.2</v>
      </c>
      <c r="L52">
        <v>46</v>
      </c>
      <c r="M52">
        <v>73</v>
      </c>
      <c r="N52">
        <v>4.47</v>
      </c>
      <c r="O52">
        <v>73</v>
      </c>
      <c r="P52">
        <v>23.7</v>
      </c>
      <c r="Q52">
        <v>396.99821659999998</v>
      </c>
      <c r="R52">
        <v>1332999</v>
      </c>
      <c r="S52">
        <v>8.1999999999999993</v>
      </c>
      <c r="T52">
        <v>8.1999999999999993</v>
      </c>
      <c r="U52">
        <v>0.41399999999999998</v>
      </c>
      <c r="V52">
        <v>9.6</v>
      </c>
      <c r="W52">
        <v>46.6</v>
      </c>
    </row>
    <row r="53" spans="1:23" x14ac:dyDescent="0.25">
      <c r="A53" t="s">
        <v>29</v>
      </c>
      <c r="B53" t="s">
        <v>52</v>
      </c>
      <c r="C53">
        <v>2001</v>
      </c>
      <c r="D53" t="s">
        <v>24</v>
      </c>
      <c r="E53">
        <v>679</v>
      </c>
      <c r="F53">
        <v>2</v>
      </c>
      <c r="G53">
        <v>5.48</v>
      </c>
      <c r="H53">
        <v>306.9527349</v>
      </c>
      <c r="I53">
        <v>87</v>
      </c>
      <c r="J53">
        <v>1</v>
      </c>
      <c r="K53">
        <v>3.5</v>
      </c>
      <c r="L53">
        <v>4</v>
      </c>
      <c r="M53">
        <v>97</v>
      </c>
      <c r="N53">
        <v>5.73</v>
      </c>
      <c r="O53">
        <v>97</v>
      </c>
      <c r="P53">
        <v>37.200000000000003</v>
      </c>
      <c r="Q53">
        <v>3128.97793</v>
      </c>
      <c r="R53">
        <v>1754935</v>
      </c>
      <c r="S53">
        <v>11.8</v>
      </c>
      <c r="T53">
        <v>11.8</v>
      </c>
      <c r="U53">
        <v>0.56000000000000005</v>
      </c>
      <c r="V53">
        <v>11.8</v>
      </c>
      <c r="W53">
        <v>46.7</v>
      </c>
    </row>
    <row r="54" spans="1:23" x14ac:dyDescent="0.25">
      <c r="A54" t="s">
        <v>29</v>
      </c>
      <c r="B54" t="s">
        <v>30</v>
      </c>
      <c r="C54">
        <v>2003</v>
      </c>
      <c r="D54" t="s">
        <v>24</v>
      </c>
      <c r="E54">
        <v>388</v>
      </c>
      <c r="F54">
        <v>95</v>
      </c>
      <c r="G54">
        <v>3.49</v>
      </c>
      <c r="H54">
        <v>35.93349121</v>
      </c>
      <c r="I54">
        <v>92</v>
      </c>
      <c r="J54">
        <v>1196</v>
      </c>
      <c r="K54">
        <v>16.8</v>
      </c>
      <c r="L54">
        <v>155</v>
      </c>
      <c r="M54">
        <v>4</v>
      </c>
      <c r="N54">
        <v>4.41</v>
      </c>
      <c r="O54">
        <v>4</v>
      </c>
      <c r="P54">
        <v>2.4</v>
      </c>
      <c r="Q54">
        <v>779.46835599999997</v>
      </c>
      <c r="R54">
        <v>1823369</v>
      </c>
      <c r="S54">
        <v>1.4</v>
      </c>
      <c r="T54">
        <v>1.3</v>
      </c>
      <c r="U54">
        <v>0.40600000000000003</v>
      </c>
      <c r="V54">
        <v>5.9</v>
      </c>
      <c r="W54">
        <v>46.8</v>
      </c>
    </row>
    <row r="55" spans="1:23" x14ac:dyDescent="0.25">
      <c r="A55" t="s">
        <v>29</v>
      </c>
      <c r="B55" t="s">
        <v>63</v>
      </c>
      <c r="C55">
        <v>2007</v>
      </c>
      <c r="D55" t="s">
        <v>24</v>
      </c>
      <c r="E55">
        <v>495</v>
      </c>
      <c r="F55">
        <v>17</v>
      </c>
      <c r="G55">
        <v>1.5</v>
      </c>
      <c r="H55">
        <v>60.048848210000003</v>
      </c>
      <c r="I55">
        <v>92</v>
      </c>
      <c r="J55">
        <v>49</v>
      </c>
      <c r="K55">
        <v>19</v>
      </c>
      <c r="L55">
        <v>26</v>
      </c>
      <c r="M55">
        <v>46</v>
      </c>
      <c r="N55">
        <v>4.4000000000000004</v>
      </c>
      <c r="O55">
        <v>48</v>
      </c>
      <c r="P55">
        <v>9</v>
      </c>
      <c r="Q55">
        <v>397.14846699999998</v>
      </c>
      <c r="R55">
        <v>42758</v>
      </c>
      <c r="S55">
        <v>9.4</v>
      </c>
      <c r="T55">
        <v>9.4</v>
      </c>
      <c r="U55">
        <v>0.33</v>
      </c>
      <c r="V55">
        <v>6.2</v>
      </c>
      <c r="W55">
        <v>46.8</v>
      </c>
    </row>
    <row r="56" spans="1:23" x14ac:dyDescent="0.25">
      <c r="A56" t="s">
        <v>29</v>
      </c>
      <c r="B56" t="s">
        <v>154</v>
      </c>
      <c r="C56">
        <v>2000</v>
      </c>
      <c r="D56" t="s">
        <v>24</v>
      </c>
      <c r="E56">
        <v>45</v>
      </c>
      <c r="F56">
        <v>576</v>
      </c>
      <c r="G56">
        <v>9.23</v>
      </c>
      <c r="H56">
        <v>22.481776060000001</v>
      </c>
      <c r="I56">
        <v>92</v>
      </c>
      <c r="J56">
        <v>212183</v>
      </c>
      <c r="K56">
        <v>16.899999999999999</v>
      </c>
      <c r="L56">
        <v>943</v>
      </c>
      <c r="M56">
        <v>31</v>
      </c>
      <c r="N56">
        <v>2.84</v>
      </c>
      <c r="O56">
        <v>29</v>
      </c>
      <c r="P56">
        <v>4.9000000000000004</v>
      </c>
      <c r="Q56">
        <v>379.11932639999998</v>
      </c>
      <c r="R56">
        <v>1223529</v>
      </c>
      <c r="S56">
        <v>14.3</v>
      </c>
      <c r="T56">
        <v>14.4</v>
      </c>
      <c r="U56">
        <v>0</v>
      </c>
      <c r="V56">
        <v>7.6</v>
      </c>
      <c r="W56">
        <v>47.1</v>
      </c>
    </row>
    <row r="57" spans="1:23" x14ac:dyDescent="0.25">
      <c r="A57" t="s">
        <v>29</v>
      </c>
      <c r="B57" t="s">
        <v>183</v>
      </c>
      <c r="C57">
        <v>2009</v>
      </c>
      <c r="D57" t="s">
        <v>24</v>
      </c>
      <c r="E57">
        <v>433</v>
      </c>
      <c r="F57">
        <v>28</v>
      </c>
      <c r="G57">
        <v>3.97</v>
      </c>
      <c r="H57">
        <v>49.837126699999999</v>
      </c>
      <c r="I57">
        <v>84</v>
      </c>
      <c r="J57">
        <v>31</v>
      </c>
      <c r="K57">
        <v>21.2</v>
      </c>
      <c r="L57">
        <v>42</v>
      </c>
      <c r="M57">
        <v>81</v>
      </c>
      <c r="N57">
        <v>13.13</v>
      </c>
      <c r="O57">
        <v>84</v>
      </c>
      <c r="P57">
        <v>1.7</v>
      </c>
      <c r="Q57">
        <v>394.5932439</v>
      </c>
      <c r="R57">
        <v>63126</v>
      </c>
      <c r="S57">
        <v>8.5</v>
      </c>
      <c r="T57">
        <v>8.4</v>
      </c>
      <c r="U57">
        <v>0.375</v>
      </c>
      <c r="V57">
        <v>8.5</v>
      </c>
      <c r="W57">
        <v>47.1</v>
      </c>
    </row>
    <row r="58" spans="1:23" x14ac:dyDescent="0.25">
      <c r="A58" t="s">
        <v>29</v>
      </c>
      <c r="B58" t="s">
        <v>131</v>
      </c>
      <c r="C58">
        <v>2006</v>
      </c>
      <c r="D58" t="s">
        <v>24</v>
      </c>
      <c r="E58">
        <v>587</v>
      </c>
      <c r="F58">
        <v>38</v>
      </c>
      <c r="G58">
        <v>1.18</v>
      </c>
      <c r="H58">
        <v>6.8470337849999998</v>
      </c>
      <c r="I58">
        <v>99</v>
      </c>
      <c r="J58">
        <v>1</v>
      </c>
      <c r="K58">
        <v>16.2</v>
      </c>
      <c r="L58">
        <v>61</v>
      </c>
      <c r="M58">
        <v>99</v>
      </c>
      <c r="N58">
        <v>8.99</v>
      </c>
      <c r="O58">
        <v>99</v>
      </c>
      <c r="P58">
        <v>21.1</v>
      </c>
      <c r="Q58">
        <v>297.6971211</v>
      </c>
      <c r="R58">
        <v>13429262</v>
      </c>
      <c r="S58">
        <v>7.3</v>
      </c>
      <c r="T58">
        <v>7.1</v>
      </c>
      <c r="U58">
        <v>0.377</v>
      </c>
      <c r="V58">
        <v>9.6</v>
      </c>
      <c r="W58">
        <v>47.1</v>
      </c>
    </row>
    <row r="59" spans="1:23" x14ac:dyDescent="0.25">
      <c r="A59" t="s">
        <v>29</v>
      </c>
      <c r="B59" t="s">
        <v>30</v>
      </c>
      <c r="C59">
        <v>2004</v>
      </c>
      <c r="D59" t="s">
        <v>24</v>
      </c>
      <c r="E59">
        <v>386</v>
      </c>
      <c r="F59">
        <v>94</v>
      </c>
      <c r="G59">
        <v>3.53</v>
      </c>
      <c r="H59">
        <v>8.8667774999999995</v>
      </c>
      <c r="I59">
        <v>92</v>
      </c>
      <c r="J59">
        <v>29</v>
      </c>
      <c r="K59">
        <v>17.2</v>
      </c>
      <c r="L59">
        <v>152</v>
      </c>
      <c r="M59">
        <v>4</v>
      </c>
      <c r="N59">
        <v>4.71</v>
      </c>
      <c r="O59">
        <v>4</v>
      </c>
      <c r="P59">
        <v>2.5</v>
      </c>
      <c r="Q59">
        <v>141.86843999999999</v>
      </c>
      <c r="R59">
        <v>18865716</v>
      </c>
      <c r="S59">
        <v>1.2</v>
      </c>
      <c r="T59">
        <v>1.1000000000000001</v>
      </c>
      <c r="U59">
        <v>0.41499999999999998</v>
      </c>
      <c r="V59">
        <v>6.4</v>
      </c>
      <c r="W59">
        <v>47.1</v>
      </c>
    </row>
    <row r="60" spans="1:23" x14ac:dyDescent="0.25">
      <c r="A60" t="s">
        <v>29</v>
      </c>
      <c r="B60" t="s">
        <v>195</v>
      </c>
      <c r="C60">
        <v>2001</v>
      </c>
      <c r="D60" t="s">
        <v>24</v>
      </c>
      <c r="E60">
        <v>568</v>
      </c>
      <c r="F60">
        <v>3</v>
      </c>
      <c r="G60">
        <v>6.72</v>
      </c>
      <c r="H60">
        <v>143.61973159999999</v>
      </c>
      <c r="I60">
        <v>86</v>
      </c>
      <c r="J60">
        <v>49</v>
      </c>
      <c r="K60">
        <v>26.3</v>
      </c>
      <c r="L60">
        <v>4</v>
      </c>
      <c r="M60">
        <v>87</v>
      </c>
      <c r="N60">
        <v>5.1100000000000003</v>
      </c>
      <c r="O60">
        <v>84</v>
      </c>
      <c r="P60">
        <v>48.8</v>
      </c>
      <c r="Q60">
        <v>1437.634951</v>
      </c>
      <c r="R60">
        <v>172927</v>
      </c>
      <c r="S60">
        <v>9</v>
      </c>
      <c r="T60">
        <v>9.1999999999999993</v>
      </c>
      <c r="U60">
        <v>0.50600000000000001</v>
      </c>
      <c r="V60">
        <v>9.3000000000000007</v>
      </c>
      <c r="W60">
        <v>47.1</v>
      </c>
    </row>
    <row r="61" spans="1:23" x14ac:dyDescent="0.25">
      <c r="A61" t="s">
        <v>29</v>
      </c>
      <c r="B61" t="s">
        <v>154</v>
      </c>
      <c r="C61">
        <v>2001</v>
      </c>
      <c r="D61" t="s">
        <v>24</v>
      </c>
      <c r="E61">
        <v>48</v>
      </c>
      <c r="F61">
        <v>574</v>
      </c>
      <c r="G61">
        <v>9.58</v>
      </c>
      <c r="H61">
        <v>15.830985</v>
      </c>
      <c r="I61">
        <v>92</v>
      </c>
      <c r="J61">
        <v>168107</v>
      </c>
      <c r="K61">
        <v>17.3</v>
      </c>
      <c r="L61">
        <v>936</v>
      </c>
      <c r="M61">
        <v>36</v>
      </c>
      <c r="N61">
        <v>3.25</v>
      </c>
      <c r="O61">
        <v>27</v>
      </c>
      <c r="P61">
        <v>5.0999999999999996</v>
      </c>
      <c r="Q61">
        <v>351.79966660000002</v>
      </c>
      <c r="R61">
        <v>125463434</v>
      </c>
      <c r="S61">
        <v>14.1</v>
      </c>
      <c r="T61">
        <v>14.1</v>
      </c>
      <c r="U61">
        <v>0</v>
      </c>
      <c r="V61">
        <v>8</v>
      </c>
      <c r="W61">
        <v>47.4</v>
      </c>
    </row>
    <row r="62" spans="1:23" x14ac:dyDescent="0.25">
      <c r="A62" t="s">
        <v>29</v>
      </c>
      <c r="B62" t="s">
        <v>30</v>
      </c>
      <c r="C62">
        <v>2005</v>
      </c>
      <c r="D62" t="s">
        <v>24</v>
      </c>
      <c r="E62">
        <v>382</v>
      </c>
      <c r="F62">
        <v>92</v>
      </c>
      <c r="G62">
        <v>5.04</v>
      </c>
      <c r="H62">
        <v>98.191451169999993</v>
      </c>
      <c r="I62">
        <v>92</v>
      </c>
      <c r="J62">
        <v>258</v>
      </c>
      <c r="K62">
        <v>17.7</v>
      </c>
      <c r="L62">
        <v>148</v>
      </c>
      <c r="M62">
        <v>39</v>
      </c>
      <c r="N62">
        <v>4.0999999999999996</v>
      </c>
      <c r="O62">
        <v>38</v>
      </c>
      <c r="P62">
        <v>2.6</v>
      </c>
      <c r="Q62">
        <v>1443.991929</v>
      </c>
      <c r="R62">
        <v>19552542</v>
      </c>
      <c r="S62">
        <v>1</v>
      </c>
      <c r="T62">
        <v>9.9</v>
      </c>
      <c r="U62">
        <v>0.42599999999999999</v>
      </c>
      <c r="V62">
        <v>6.8</v>
      </c>
      <c r="W62">
        <v>47.4</v>
      </c>
    </row>
    <row r="63" spans="1:23" x14ac:dyDescent="0.25">
      <c r="A63" t="s">
        <v>29</v>
      </c>
      <c r="B63" t="s">
        <v>64</v>
      </c>
      <c r="C63">
        <v>2000</v>
      </c>
      <c r="D63" t="s">
        <v>24</v>
      </c>
      <c r="E63">
        <v>44</v>
      </c>
      <c r="F63">
        <v>41</v>
      </c>
      <c r="G63">
        <v>0.25</v>
      </c>
      <c r="H63">
        <v>21.527016159999999</v>
      </c>
      <c r="I63">
        <v>92</v>
      </c>
      <c r="J63">
        <v>3546</v>
      </c>
      <c r="K63">
        <v>13.9</v>
      </c>
      <c r="L63">
        <v>74</v>
      </c>
      <c r="M63">
        <v>3</v>
      </c>
      <c r="N63">
        <v>6.28</v>
      </c>
      <c r="O63">
        <v>36</v>
      </c>
      <c r="P63">
        <v>4.5999999999999996</v>
      </c>
      <c r="Q63">
        <v>166.231785</v>
      </c>
      <c r="R63">
        <v>8342559</v>
      </c>
      <c r="S63">
        <v>11.5</v>
      </c>
      <c r="T63">
        <v>11.4</v>
      </c>
      <c r="U63">
        <v>0</v>
      </c>
      <c r="V63">
        <v>4.7</v>
      </c>
      <c r="W63">
        <v>47.6</v>
      </c>
    </row>
    <row r="64" spans="1:23" x14ac:dyDescent="0.25">
      <c r="A64" t="s">
        <v>29</v>
      </c>
      <c r="B64" t="s">
        <v>63</v>
      </c>
      <c r="C64">
        <v>2008</v>
      </c>
      <c r="D64" t="s">
        <v>24</v>
      </c>
      <c r="E64">
        <v>477</v>
      </c>
      <c r="F64">
        <v>17</v>
      </c>
      <c r="G64">
        <v>1.52</v>
      </c>
      <c r="H64">
        <v>67.341375279999994</v>
      </c>
      <c r="I64">
        <v>92</v>
      </c>
      <c r="J64">
        <v>12</v>
      </c>
      <c r="K64">
        <v>19.399999999999999</v>
      </c>
      <c r="L64">
        <v>25</v>
      </c>
      <c r="M64">
        <v>46</v>
      </c>
      <c r="N64">
        <v>4.3</v>
      </c>
      <c r="O64">
        <v>45</v>
      </c>
      <c r="P64">
        <v>8.3000000000000007</v>
      </c>
      <c r="Q64">
        <v>456.86143340000001</v>
      </c>
      <c r="R64">
        <v>4345386</v>
      </c>
      <c r="S64">
        <v>9.3000000000000007</v>
      </c>
      <c r="T64">
        <v>9.1999999999999993</v>
      </c>
      <c r="U64">
        <v>0.33800000000000002</v>
      </c>
      <c r="V64">
        <v>6.3</v>
      </c>
      <c r="W64">
        <v>47.6</v>
      </c>
    </row>
    <row r="65" spans="1:23" x14ac:dyDescent="0.25">
      <c r="A65" t="s">
        <v>29</v>
      </c>
      <c r="B65" t="s">
        <v>154</v>
      </c>
      <c r="C65">
        <v>2002</v>
      </c>
      <c r="D65" t="s">
        <v>24</v>
      </c>
      <c r="E65">
        <v>49</v>
      </c>
      <c r="F65">
        <v>571</v>
      </c>
      <c r="G65">
        <v>9.61</v>
      </c>
      <c r="H65">
        <v>17.137754000000001</v>
      </c>
      <c r="I65">
        <v>92</v>
      </c>
      <c r="J65">
        <v>42007</v>
      </c>
      <c r="K65">
        <v>17.8</v>
      </c>
      <c r="L65">
        <v>928</v>
      </c>
      <c r="M65">
        <v>4</v>
      </c>
      <c r="N65">
        <v>2.4300000000000002</v>
      </c>
      <c r="O65">
        <v>25</v>
      </c>
      <c r="P65">
        <v>5.3</v>
      </c>
      <c r="Q65">
        <v>459.45721170000002</v>
      </c>
      <c r="R65">
        <v>12866671</v>
      </c>
      <c r="S65">
        <v>13.8</v>
      </c>
      <c r="T65">
        <v>13.8</v>
      </c>
      <c r="U65">
        <v>0</v>
      </c>
      <c r="V65">
        <v>7.7</v>
      </c>
      <c r="W65">
        <v>47.7</v>
      </c>
    </row>
    <row r="66" spans="1:23" x14ac:dyDescent="0.25">
      <c r="A66" t="s">
        <v>29</v>
      </c>
      <c r="B66" t="s">
        <v>58</v>
      </c>
      <c r="C66">
        <v>2002</v>
      </c>
      <c r="D66" t="s">
        <v>24</v>
      </c>
      <c r="E66">
        <v>473</v>
      </c>
      <c r="F66">
        <v>65</v>
      </c>
      <c r="G66">
        <v>3.13</v>
      </c>
      <c r="H66">
        <v>0</v>
      </c>
      <c r="I66">
        <v>48</v>
      </c>
      <c r="J66">
        <v>5882</v>
      </c>
      <c r="K66">
        <v>2.4</v>
      </c>
      <c r="L66">
        <v>93</v>
      </c>
      <c r="M66">
        <v>7</v>
      </c>
      <c r="N66">
        <v>4.47</v>
      </c>
      <c r="O66">
        <v>64</v>
      </c>
      <c r="P66">
        <v>6.9</v>
      </c>
      <c r="Q66">
        <v>1764.97387</v>
      </c>
      <c r="R66">
        <v>1391756.5</v>
      </c>
      <c r="S66">
        <v>7.7</v>
      </c>
      <c r="T66">
        <v>7.7</v>
      </c>
      <c r="U66">
        <v>0.67700000000000005</v>
      </c>
      <c r="V66">
        <v>12.3</v>
      </c>
      <c r="W66">
        <v>47.7</v>
      </c>
    </row>
    <row r="67" spans="1:23" x14ac:dyDescent="0.25">
      <c r="A67" t="s">
        <v>29</v>
      </c>
      <c r="B67" t="s">
        <v>30</v>
      </c>
      <c r="C67">
        <v>2006</v>
      </c>
      <c r="D67" t="s">
        <v>24</v>
      </c>
      <c r="E67">
        <v>381</v>
      </c>
      <c r="F67">
        <v>90</v>
      </c>
      <c r="G67">
        <v>5.84</v>
      </c>
      <c r="H67">
        <v>25.08688824</v>
      </c>
      <c r="I67">
        <v>92</v>
      </c>
      <c r="J67">
        <v>765</v>
      </c>
      <c r="K67">
        <v>18.2</v>
      </c>
      <c r="L67">
        <v>143</v>
      </c>
      <c r="M67">
        <v>36</v>
      </c>
      <c r="N67">
        <v>4.54</v>
      </c>
      <c r="O67">
        <v>34</v>
      </c>
      <c r="P67">
        <v>2.5</v>
      </c>
      <c r="Q67">
        <v>262.41514899999999</v>
      </c>
      <c r="R67">
        <v>2262399</v>
      </c>
      <c r="S67">
        <v>9.8000000000000007</v>
      </c>
      <c r="T67">
        <v>9.6999999999999993</v>
      </c>
      <c r="U67">
        <v>0.439</v>
      </c>
      <c r="V67">
        <v>7.2</v>
      </c>
      <c r="W67">
        <v>47.7</v>
      </c>
    </row>
    <row r="68" spans="1:23" x14ac:dyDescent="0.25">
      <c r="A68" t="s">
        <v>29</v>
      </c>
      <c r="B68" t="s">
        <v>210</v>
      </c>
      <c r="C68">
        <v>2001</v>
      </c>
      <c r="D68" t="s">
        <v>24</v>
      </c>
      <c r="E68">
        <v>539</v>
      </c>
      <c r="F68">
        <v>115</v>
      </c>
      <c r="G68">
        <v>10.57</v>
      </c>
      <c r="H68">
        <v>26.976252169999999</v>
      </c>
      <c r="I68">
        <v>92</v>
      </c>
      <c r="J68">
        <v>48543</v>
      </c>
      <c r="K68">
        <v>13.3</v>
      </c>
      <c r="L68">
        <v>187</v>
      </c>
      <c r="M68">
        <v>56</v>
      </c>
      <c r="N68">
        <v>7.26</v>
      </c>
      <c r="O68">
        <v>55</v>
      </c>
      <c r="P68">
        <v>10.8</v>
      </c>
      <c r="Q68">
        <v>234.98477500000001</v>
      </c>
      <c r="R68">
        <v>24854892</v>
      </c>
      <c r="S68">
        <v>6.9</v>
      </c>
      <c r="T68">
        <v>6.9</v>
      </c>
      <c r="U68">
        <v>0.39600000000000002</v>
      </c>
      <c r="V68">
        <v>10.8</v>
      </c>
      <c r="W68">
        <v>47.7</v>
      </c>
    </row>
    <row r="69" spans="1:23" x14ac:dyDescent="0.25">
      <c r="A69" t="s">
        <v>29</v>
      </c>
      <c r="B69" t="s">
        <v>58</v>
      </c>
      <c r="C69">
        <v>2001</v>
      </c>
      <c r="D69" t="s">
        <v>24</v>
      </c>
      <c r="E69">
        <v>467</v>
      </c>
      <c r="F69">
        <v>65</v>
      </c>
      <c r="G69">
        <v>3.15</v>
      </c>
      <c r="H69">
        <v>0</v>
      </c>
      <c r="I69">
        <v>1</v>
      </c>
      <c r="J69">
        <v>5790</v>
      </c>
      <c r="K69">
        <v>19.899999999999999</v>
      </c>
      <c r="L69">
        <v>94</v>
      </c>
      <c r="M69">
        <v>7</v>
      </c>
      <c r="N69">
        <v>4.8499999999999996</v>
      </c>
      <c r="O69">
        <v>66</v>
      </c>
      <c r="P69">
        <v>7</v>
      </c>
      <c r="Q69">
        <v>1764.97387</v>
      </c>
      <c r="R69">
        <v>1391756.5</v>
      </c>
      <c r="S69">
        <v>7.9</v>
      </c>
      <c r="T69">
        <v>7.9</v>
      </c>
      <c r="U69">
        <v>0.67700000000000005</v>
      </c>
      <c r="V69">
        <v>12.3</v>
      </c>
      <c r="W69">
        <v>47.8</v>
      </c>
    </row>
    <row r="70" spans="1:23" x14ac:dyDescent="0.25">
      <c r="A70" t="s">
        <v>29</v>
      </c>
      <c r="B70" t="s">
        <v>52</v>
      </c>
      <c r="C70">
        <v>2000</v>
      </c>
      <c r="D70" t="s">
        <v>24</v>
      </c>
      <c r="E70">
        <v>647</v>
      </c>
      <c r="F70">
        <v>2</v>
      </c>
      <c r="G70">
        <v>5.37</v>
      </c>
      <c r="H70">
        <v>250.89164840000001</v>
      </c>
      <c r="I70">
        <v>86</v>
      </c>
      <c r="J70">
        <v>2672</v>
      </c>
      <c r="K70">
        <v>29.9</v>
      </c>
      <c r="L70">
        <v>4</v>
      </c>
      <c r="M70">
        <v>97</v>
      </c>
      <c r="N70">
        <v>4.6399999999999997</v>
      </c>
      <c r="O70">
        <v>97</v>
      </c>
      <c r="P70">
        <v>38.799999999999997</v>
      </c>
      <c r="Q70">
        <v>3349.6882300000002</v>
      </c>
      <c r="R70">
        <v>172834</v>
      </c>
      <c r="S70">
        <v>12.3</v>
      </c>
      <c r="T70">
        <v>12.2</v>
      </c>
      <c r="U70">
        <v>0.55900000000000005</v>
      </c>
      <c r="V70">
        <v>11.7</v>
      </c>
      <c r="W70">
        <v>47.8</v>
      </c>
    </row>
    <row r="71" spans="1:23" x14ac:dyDescent="0.25">
      <c r="A71" t="s">
        <v>29</v>
      </c>
      <c r="B71" t="s">
        <v>125</v>
      </c>
      <c r="C71">
        <v>2001</v>
      </c>
      <c r="D71" t="s">
        <v>24</v>
      </c>
      <c r="E71">
        <v>586</v>
      </c>
      <c r="F71">
        <v>5</v>
      </c>
      <c r="G71">
        <v>2.86</v>
      </c>
      <c r="H71">
        <v>38.571870109999999</v>
      </c>
      <c r="I71">
        <v>92</v>
      </c>
      <c r="J71">
        <v>217</v>
      </c>
      <c r="K71">
        <v>25.4</v>
      </c>
      <c r="L71">
        <v>7</v>
      </c>
      <c r="M71">
        <v>78</v>
      </c>
      <c r="N71">
        <v>7.53</v>
      </c>
      <c r="O71">
        <v>78</v>
      </c>
      <c r="P71">
        <v>31.2</v>
      </c>
      <c r="Q71">
        <v>437.81918400000001</v>
      </c>
      <c r="R71">
        <v>1885955</v>
      </c>
      <c r="S71">
        <v>11.1</v>
      </c>
      <c r="T71">
        <v>11.1</v>
      </c>
      <c r="U71">
        <v>0.443</v>
      </c>
      <c r="V71">
        <v>10.3</v>
      </c>
      <c r="W71">
        <v>47.8</v>
      </c>
    </row>
    <row r="72" spans="1:23" x14ac:dyDescent="0.25">
      <c r="A72" t="s">
        <v>29</v>
      </c>
      <c r="B72" t="s">
        <v>125</v>
      </c>
      <c r="C72">
        <v>2008</v>
      </c>
      <c r="D72" t="s">
        <v>24</v>
      </c>
      <c r="E72">
        <v>592</v>
      </c>
      <c r="F72">
        <v>5</v>
      </c>
      <c r="G72">
        <v>2.75</v>
      </c>
      <c r="H72">
        <v>91.854327740000002</v>
      </c>
      <c r="I72">
        <v>88</v>
      </c>
      <c r="J72">
        <v>0</v>
      </c>
      <c r="K72">
        <v>28.8</v>
      </c>
      <c r="L72">
        <v>6</v>
      </c>
      <c r="M72">
        <v>86</v>
      </c>
      <c r="N72">
        <v>8.85</v>
      </c>
      <c r="O72">
        <v>88</v>
      </c>
      <c r="P72">
        <v>27.3</v>
      </c>
      <c r="Q72">
        <v>934.42856300000005</v>
      </c>
      <c r="R72">
        <v>199993</v>
      </c>
      <c r="S72">
        <v>8</v>
      </c>
      <c r="T72">
        <v>7.8</v>
      </c>
      <c r="U72">
        <v>0.44700000000000001</v>
      </c>
      <c r="V72">
        <v>10.7</v>
      </c>
      <c r="W72">
        <v>47.8</v>
      </c>
    </row>
    <row r="73" spans="1:23" x14ac:dyDescent="0.25">
      <c r="A73" t="s">
        <v>29</v>
      </c>
      <c r="B73" t="s">
        <v>195</v>
      </c>
      <c r="C73">
        <v>2006</v>
      </c>
      <c r="D73" t="s">
        <v>24</v>
      </c>
      <c r="E73">
        <v>564</v>
      </c>
      <c r="F73">
        <v>3</v>
      </c>
      <c r="G73">
        <v>5.53</v>
      </c>
      <c r="H73">
        <v>437.08024380000001</v>
      </c>
      <c r="I73">
        <v>93</v>
      </c>
      <c r="J73">
        <v>0</v>
      </c>
      <c r="K73">
        <v>28.2</v>
      </c>
      <c r="L73">
        <v>4</v>
      </c>
      <c r="M73">
        <v>88</v>
      </c>
      <c r="N73">
        <v>6.81</v>
      </c>
      <c r="O73">
        <v>87</v>
      </c>
      <c r="P73">
        <v>43.7</v>
      </c>
      <c r="Q73">
        <v>2937.3672299999998</v>
      </c>
      <c r="R73">
        <v>112514</v>
      </c>
      <c r="S73">
        <v>6.9</v>
      </c>
      <c r="T73">
        <v>7.1</v>
      </c>
      <c r="U73">
        <v>0.502</v>
      </c>
      <c r="V73">
        <v>9.9</v>
      </c>
      <c r="W73">
        <v>47.8</v>
      </c>
    </row>
    <row r="74" spans="1:23" x14ac:dyDescent="0.25">
      <c r="A74" t="s">
        <v>29</v>
      </c>
      <c r="B74" t="s">
        <v>222</v>
      </c>
      <c r="C74">
        <v>2004</v>
      </c>
      <c r="D74" t="s">
        <v>24</v>
      </c>
      <c r="E74">
        <v>578</v>
      </c>
      <c r="F74">
        <v>36</v>
      </c>
      <c r="G74">
        <v>2.46</v>
      </c>
      <c r="H74">
        <v>8.369851529</v>
      </c>
      <c r="I74">
        <v>92</v>
      </c>
      <c r="J74">
        <v>35</v>
      </c>
      <c r="K74">
        <v>18</v>
      </c>
      <c r="L74">
        <v>59</v>
      </c>
      <c r="M74">
        <v>84</v>
      </c>
      <c r="N74">
        <v>7.33</v>
      </c>
      <c r="O74">
        <v>83</v>
      </c>
      <c r="P74">
        <v>17.600000000000001</v>
      </c>
      <c r="Q74">
        <v>53.277221699999998</v>
      </c>
      <c r="R74">
        <v>11731746</v>
      </c>
      <c r="S74">
        <v>7.2</v>
      </c>
      <c r="T74">
        <v>7.1</v>
      </c>
      <c r="U74">
        <v>0.45600000000000002</v>
      </c>
      <c r="V74">
        <v>10.5</v>
      </c>
      <c r="W74">
        <v>47.9</v>
      </c>
    </row>
    <row r="75" spans="1:23" x14ac:dyDescent="0.25">
      <c r="A75" t="s">
        <v>29</v>
      </c>
      <c r="B75" t="s">
        <v>58</v>
      </c>
      <c r="C75">
        <v>2000</v>
      </c>
      <c r="D75" t="s">
        <v>24</v>
      </c>
      <c r="E75">
        <v>461</v>
      </c>
      <c r="F75">
        <v>67</v>
      </c>
      <c r="G75">
        <v>3.45</v>
      </c>
      <c r="H75">
        <v>0</v>
      </c>
      <c r="I75">
        <v>92</v>
      </c>
      <c r="J75">
        <v>5729</v>
      </c>
      <c r="K75">
        <v>19.399999999999999</v>
      </c>
      <c r="L75">
        <v>95</v>
      </c>
      <c r="M75">
        <v>66</v>
      </c>
      <c r="N75">
        <v>6</v>
      </c>
      <c r="O75">
        <v>65</v>
      </c>
      <c r="P75">
        <v>7.1</v>
      </c>
      <c r="Q75">
        <v>1764.97387</v>
      </c>
      <c r="R75">
        <v>1391756.5</v>
      </c>
      <c r="S75">
        <v>8.1</v>
      </c>
      <c r="T75">
        <v>8.1</v>
      </c>
      <c r="U75">
        <v>0.67700000000000005</v>
      </c>
      <c r="V75">
        <v>12.3</v>
      </c>
      <c r="W75">
        <v>47.9</v>
      </c>
    </row>
    <row r="76" spans="1:23" x14ac:dyDescent="0.25">
      <c r="A76" t="s">
        <v>29</v>
      </c>
      <c r="B76" t="s">
        <v>58</v>
      </c>
      <c r="C76">
        <v>2003</v>
      </c>
      <c r="D76" t="s">
        <v>24</v>
      </c>
      <c r="E76">
        <v>473</v>
      </c>
      <c r="F76">
        <v>64</v>
      </c>
      <c r="G76">
        <v>3.12</v>
      </c>
      <c r="H76">
        <v>0</v>
      </c>
      <c r="I76">
        <v>63</v>
      </c>
      <c r="J76">
        <v>4770</v>
      </c>
      <c r="K76">
        <v>2.9</v>
      </c>
      <c r="L76">
        <v>92</v>
      </c>
      <c r="M76">
        <v>68</v>
      </c>
      <c r="N76">
        <v>4.6500000000000004</v>
      </c>
      <c r="O76">
        <v>61</v>
      </c>
      <c r="P76">
        <v>6.7</v>
      </c>
      <c r="Q76">
        <v>1764.97387</v>
      </c>
      <c r="R76">
        <v>1391756.5</v>
      </c>
      <c r="S76">
        <v>7.5</v>
      </c>
      <c r="T76">
        <v>7.5</v>
      </c>
      <c r="U76">
        <v>0.67700000000000005</v>
      </c>
      <c r="V76">
        <v>12.3</v>
      </c>
      <c r="W76">
        <v>48</v>
      </c>
    </row>
    <row r="77" spans="1:23" x14ac:dyDescent="0.25">
      <c r="A77" t="s">
        <v>29</v>
      </c>
      <c r="B77" t="s">
        <v>183</v>
      </c>
      <c r="C77">
        <v>2002</v>
      </c>
      <c r="D77" t="s">
        <v>24</v>
      </c>
      <c r="E77">
        <v>513</v>
      </c>
      <c r="F77">
        <v>30</v>
      </c>
      <c r="G77">
        <v>4.0599999999999996</v>
      </c>
      <c r="H77">
        <v>36.591148949999997</v>
      </c>
      <c r="I77">
        <v>92</v>
      </c>
      <c r="J77">
        <v>568</v>
      </c>
      <c r="K77">
        <v>17.899999999999999</v>
      </c>
      <c r="L77">
        <v>48</v>
      </c>
      <c r="M77">
        <v>54</v>
      </c>
      <c r="N77">
        <v>11.96</v>
      </c>
      <c r="O77">
        <v>53</v>
      </c>
      <c r="P77">
        <v>1.7</v>
      </c>
      <c r="Q77">
        <v>249.93954199999999</v>
      </c>
      <c r="R77">
        <v>4957216</v>
      </c>
      <c r="S77">
        <v>9.9</v>
      </c>
      <c r="T77">
        <v>1</v>
      </c>
      <c r="U77">
        <v>0.30599999999999999</v>
      </c>
      <c r="V77">
        <v>7.2</v>
      </c>
      <c r="W77">
        <v>48</v>
      </c>
    </row>
    <row r="78" spans="1:23" x14ac:dyDescent="0.25">
      <c r="A78" t="s">
        <v>29</v>
      </c>
      <c r="B78" t="s">
        <v>64</v>
      </c>
      <c r="C78">
        <v>2001</v>
      </c>
      <c r="D78" t="s">
        <v>24</v>
      </c>
      <c r="E78">
        <v>4</v>
      </c>
      <c r="F78">
        <v>42</v>
      </c>
      <c r="G78">
        <v>0.3</v>
      </c>
      <c r="H78">
        <v>26.874390739999999</v>
      </c>
      <c r="I78">
        <v>92</v>
      </c>
      <c r="J78">
        <v>24908</v>
      </c>
      <c r="K78">
        <v>14.1</v>
      </c>
      <c r="L78">
        <v>75</v>
      </c>
      <c r="M78">
        <v>26</v>
      </c>
      <c r="N78">
        <v>6.9</v>
      </c>
      <c r="O78">
        <v>26</v>
      </c>
      <c r="P78">
        <v>4.8</v>
      </c>
      <c r="Q78">
        <v>197.31564420000001</v>
      </c>
      <c r="R78">
        <v>866312</v>
      </c>
      <c r="S78">
        <v>11.3</v>
      </c>
      <c r="T78">
        <v>11.2</v>
      </c>
      <c r="U78">
        <v>0.3</v>
      </c>
      <c r="V78">
        <v>4.9000000000000004</v>
      </c>
      <c r="W78">
        <v>48</v>
      </c>
    </row>
    <row r="79" spans="1:23" x14ac:dyDescent="0.25">
      <c r="A79" t="s">
        <v>29</v>
      </c>
      <c r="B79" t="s">
        <v>183</v>
      </c>
      <c r="C79">
        <v>2010</v>
      </c>
      <c r="D79" t="s">
        <v>24</v>
      </c>
      <c r="E79">
        <v>424</v>
      </c>
      <c r="F79">
        <v>27</v>
      </c>
      <c r="G79">
        <v>3.84</v>
      </c>
      <c r="H79">
        <v>5.347717533</v>
      </c>
      <c r="I79">
        <v>86</v>
      </c>
      <c r="J79">
        <v>1089</v>
      </c>
      <c r="K79">
        <v>21.7</v>
      </c>
      <c r="L79">
        <v>40</v>
      </c>
      <c r="M79">
        <v>84</v>
      </c>
      <c r="N79">
        <v>1.32</v>
      </c>
      <c r="O79">
        <v>86</v>
      </c>
      <c r="P79">
        <v>1.6</v>
      </c>
      <c r="Q79">
        <v>45.128418000000003</v>
      </c>
      <c r="R79">
        <v>645872</v>
      </c>
      <c r="S79">
        <v>8.3000000000000007</v>
      </c>
      <c r="T79">
        <v>8.1999999999999993</v>
      </c>
      <c r="U79">
        <v>0.38400000000000001</v>
      </c>
      <c r="V79">
        <v>8.6999999999999993</v>
      </c>
      <c r="W79">
        <v>48.1</v>
      </c>
    </row>
    <row r="80" spans="1:23" x14ac:dyDescent="0.25">
      <c r="A80" t="s">
        <v>29</v>
      </c>
      <c r="B80" t="s">
        <v>183</v>
      </c>
      <c r="C80">
        <v>2014</v>
      </c>
      <c r="D80" t="s">
        <v>24</v>
      </c>
      <c r="E80">
        <v>463</v>
      </c>
      <c r="F80">
        <v>23</v>
      </c>
      <c r="G80">
        <v>0.01</v>
      </c>
      <c r="H80">
        <v>1.443286353</v>
      </c>
      <c r="I80">
        <v>83</v>
      </c>
      <c r="J80">
        <v>1006</v>
      </c>
      <c r="K80">
        <v>23.8</v>
      </c>
      <c r="L80">
        <v>32</v>
      </c>
      <c r="M80">
        <v>83</v>
      </c>
      <c r="N80">
        <v>11.9</v>
      </c>
      <c r="O80">
        <v>83</v>
      </c>
      <c r="P80">
        <v>0.6</v>
      </c>
      <c r="Q80">
        <v>78.439475700000003</v>
      </c>
      <c r="R80">
        <v>779162</v>
      </c>
      <c r="S80">
        <v>7.5</v>
      </c>
      <c r="T80">
        <v>7.4</v>
      </c>
      <c r="U80">
        <v>0.42599999999999999</v>
      </c>
      <c r="V80">
        <v>9.5</v>
      </c>
      <c r="W80">
        <v>48.1</v>
      </c>
    </row>
    <row r="81" spans="1:23" x14ac:dyDescent="0.25">
      <c r="A81" t="s">
        <v>29</v>
      </c>
      <c r="B81" t="s">
        <v>64</v>
      </c>
      <c r="C81">
        <v>2002</v>
      </c>
      <c r="D81" t="s">
        <v>24</v>
      </c>
      <c r="E81">
        <v>43</v>
      </c>
      <c r="F81">
        <v>43</v>
      </c>
      <c r="G81">
        <v>0.36</v>
      </c>
      <c r="H81">
        <v>3.0396911929999999</v>
      </c>
      <c r="I81">
        <v>92</v>
      </c>
      <c r="J81">
        <v>7277</v>
      </c>
      <c r="K81">
        <v>14.4</v>
      </c>
      <c r="L81">
        <v>76</v>
      </c>
      <c r="M81">
        <v>31</v>
      </c>
      <c r="N81">
        <v>8.33</v>
      </c>
      <c r="O81">
        <v>25</v>
      </c>
      <c r="P81">
        <v>5</v>
      </c>
      <c r="Q81">
        <v>22.854821000000001</v>
      </c>
      <c r="R81">
        <v>91689</v>
      </c>
      <c r="S81">
        <v>11.1</v>
      </c>
      <c r="T81">
        <v>11</v>
      </c>
      <c r="U81">
        <v>0.30299999999999999</v>
      </c>
      <c r="V81">
        <v>5.0999999999999996</v>
      </c>
      <c r="W81">
        <v>48.1</v>
      </c>
    </row>
    <row r="82" spans="1:23" x14ac:dyDescent="0.25">
      <c r="A82" t="s">
        <v>29</v>
      </c>
      <c r="B82" t="s">
        <v>154</v>
      </c>
      <c r="C82">
        <v>2003</v>
      </c>
      <c r="D82" t="s">
        <v>24</v>
      </c>
      <c r="E82">
        <v>41</v>
      </c>
      <c r="F82">
        <v>567</v>
      </c>
      <c r="G82">
        <v>9.75</v>
      </c>
      <c r="H82">
        <v>30.195508490000002</v>
      </c>
      <c r="I82">
        <v>92</v>
      </c>
      <c r="J82">
        <v>141258</v>
      </c>
      <c r="K82">
        <v>18.3</v>
      </c>
      <c r="L82">
        <v>918</v>
      </c>
      <c r="M82">
        <v>42</v>
      </c>
      <c r="N82">
        <v>4.5</v>
      </c>
      <c r="O82">
        <v>29</v>
      </c>
      <c r="P82">
        <v>5.4</v>
      </c>
      <c r="Q82">
        <v>512.65719000000001</v>
      </c>
      <c r="R82">
        <v>131972533</v>
      </c>
      <c r="S82">
        <v>13.5</v>
      </c>
      <c r="T82">
        <v>13.6</v>
      </c>
      <c r="U82">
        <v>0</v>
      </c>
      <c r="V82">
        <v>8.1</v>
      </c>
      <c r="W82">
        <v>48.1</v>
      </c>
    </row>
    <row r="83" spans="1:23" x14ac:dyDescent="0.25">
      <c r="A83" t="s">
        <v>29</v>
      </c>
      <c r="B83" t="s">
        <v>52</v>
      </c>
      <c r="C83">
        <v>2004</v>
      </c>
      <c r="D83" t="s">
        <v>24</v>
      </c>
      <c r="E83">
        <v>652</v>
      </c>
      <c r="F83">
        <v>2</v>
      </c>
      <c r="G83">
        <v>4.9000000000000004</v>
      </c>
      <c r="H83">
        <v>469.58238979999999</v>
      </c>
      <c r="I83">
        <v>91</v>
      </c>
      <c r="J83">
        <v>1</v>
      </c>
      <c r="K83">
        <v>32.200000000000003</v>
      </c>
      <c r="L83">
        <v>4</v>
      </c>
      <c r="M83">
        <v>96</v>
      </c>
      <c r="N83">
        <v>5.56</v>
      </c>
      <c r="O83">
        <v>96</v>
      </c>
      <c r="P83">
        <v>28.4</v>
      </c>
      <c r="Q83">
        <v>4896.5838350000004</v>
      </c>
      <c r="R83">
        <v>182933</v>
      </c>
      <c r="S83">
        <v>1.5</v>
      </c>
      <c r="T83">
        <v>1.4</v>
      </c>
      <c r="U83">
        <v>0.57999999999999996</v>
      </c>
      <c r="V83">
        <v>11.8</v>
      </c>
      <c r="W83">
        <v>48.1</v>
      </c>
    </row>
    <row r="84" spans="1:23" x14ac:dyDescent="0.25">
      <c r="A84" t="s">
        <v>29</v>
      </c>
      <c r="B84" t="s">
        <v>58</v>
      </c>
      <c r="C84">
        <v>2004</v>
      </c>
      <c r="D84" t="s">
        <v>24</v>
      </c>
      <c r="E84">
        <v>472</v>
      </c>
      <c r="F84">
        <v>64</v>
      </c>
      <c r="G84">
        <v>3.08</v>
      </c>
      <c r="H84">
        <v>0</v>
      </c>
      <c r="I84">
        <v>67</v>
      </c>
      <c r="J84">
        <v>3466</v>
      </c>
      <c r="K84">
        <v>21.5</v>
      </c>
      <c r="L84">
        <v>91</v>
      </c>
      <c r="M84">
        <v>76</v>
      </c>
      <c r="N84">
        <v>5.24</v>
      </c>
      <c r="O84">
        <v>67</v>
      </c>
      <c r="P84">
        <v>6.5</v>
      </c>
      <c r="Q84">
        <v>1764.97387</v>
      </c>
      <c r="R84">
        <v>1391756.5</v>
      </c>
      <c r="S84">
        <v>7.3</v>
      </c>
      <c r="T84">
        <v>7.3</v>
      </c>
      <c r="U84">
        <v>0.67700000000000005</v>
      </c>
      <c r="V84">
        <v>12.3</v>
      </c>
      <c r="W84">
        <v>48.2</v>
      </c>
    </row>
    <row r="85" spans="1:23" x14ac:dyDescent="0.25">
      <c r="A85" t="s">
        <v>29</v>
      </c>
      <c r="B85" t="s">
        <v>223</v>
      </c>
      <c r="C85">
        <v>2008</v>
      </c>
      <c r="D85" t="s">
        <v>24</v>
      </c>
      <c r="E85">
        <v>632</v>
      </c>
      <c r="F85">
        <v>30</v>
      </c>
      <c r="G85">
        <v>3.56</v>
      </c>
      <c r="H85">
        <v>20.843428670000002</v>
      </c>
      <c r="I85">
        <v>75</v>
      </c>
      <c r="J85">
        <v>0</v>
      </c>
      <c r="K85">
        <v>28.6</v>
      </c>
      <c r="L85">
        <v>46</v>
      </c>
      <c r="M85">
        <v>75</v>
      </c>
      <c r="N85">
        <v>4.96</v>
      </c>
      <c r="O85">
        <v>75</v>
      </c>
      <c r="P85">
        <v>20.5</v>
      </c>
      <c r="Q85">
        <v>325.67857299999997</v>
      </c>
      <c r="R85">
        <v>13558469</v>
      </c>
      <c r="S85">
        <v>7.8</v>
      </c>
      <c r="T85">
        <v>7.8</v>
      </c>
      <c r="U85">
        <v>0.42099999999999999</v>
      </c>
      <c r="V85">
        <v>9.6999999999999993</v>
      </c>
      <c r="W85">
        <v>48.2</v>
      </c>
    </row>
    <row r="86" spans="1:23" x14ac:dyDescent="0.25">
      <c r="A86" t="s">
        <v>29</v>
      </c>
      <c r="B86" t="s">
        <v>30</v>
      </c>
      <c r="C86">
        <v>2007</v>
      </c>
      <c r="D86" t="s">
        <v>24</v>
      </c>
      <c r="E86">
        <v>375</v>
      </c>
      <c r="F86">
        <v>87</v>
      </c>
      <c r="G86">
        <v>6.35</v>
      </c>
      <c r="H86">
        <v>184.8213446</v>
      </c>
      <c r="I86">
        <v>73</v>
      </c>
      <c r="J86">
        <v>1014</v>
      </c>
      <c r="K86">
        <v>18.8</v>
      </c>
      <c r="L86">
        <v>138</v>
      </c>
      <c r="M86">
        <v>75</v>
      </c>
      <c r="N86">
        <v>3.38</v>
      </c>
      <c r="O86">
        <v>73</v>
      </c>
      <c r="P86">
        <v>2.6</v>
      </c>
      <c r="Q86">
        <v>2878.8371440000001</v>
      </c>
      <c r="R86">
        <v>2997687</v>
      </c>
      <c r="S86">
        <v>9.6</v>
      </c>
      <c r="T86">
        <v>9.6</v>
      </c>
      <c r="U86">
        <v>0.45400000000000001</v>
      </c>
      <c r="V86">
        <v>7.7</v>
      </c>
      <c r="W86">
        <v>48.2</v>
      </c>
    </row>
    <row r="87" spans="1:23" x14ac:dyDescent="0.25">
      <c r="A87" t="s">
        <v>29</v>
      </c>
      <c r="B87" t="s">
        <v>172</v>
      </c>
      <c r="C87">
        <v>2000</v>
      </c>
      <c r="D87" t="s">
        <v>24</v>
      </c>
      <c r="E87">
        <v>426</v>
      </c>
      <c r="F87">
        <v>34</v>
      </c>
      <c r="G87">
        <v>7.13</v>
      </c>
      <c r="H87">
        <v>18.41791804</v>
      </c>
      <c r="I87">
        <v>92</v>
      </c>
      <c r="J87">
        <v>2095</v>
      </c>
      <c r="K87">
        <v>13.2</v>
      </c>
      <c r="L87">
        <v>57</v>
      </c>
      <c r="M87">
        <v>9</v>
      </c>
      <c r="N87">
        <v>4.22</v>
      </c>
      <c r="O87">
        <v>9</v>
      </c>
      <c r="P87">
        <v>8.5</v>
      </c>
      <c r="Q87">
        <v>216.17274699999999</v>
      </c>
      <c r="R87">
        <v>82573</v>
      </c>
      <c r="S87">
        <v>7.6</v>
      </c>
      <c r="T87">
        <v>7.7</v>
      </c>
      <c r="U87">
        <v>0.318</v>
      </c>
      <c r="V87">
        <v>6.6</v>
      </c>
      <c r="W87">
        <v>48.3</v>
      </c>
    </row>
    <row r="88" spans="1:23" x14ac:dyDescent="0.25">
      <c r="A88" t="s">
        <v>29</v>
      </c>
      <c r="B88" t="s">
        <v>195</v>
      </c>
      <c r="C88">
        <v>2000</v>
      </c>
      <c r="D88" t="s">
        <v>24</v>
      </c>
      <c r="E88">
        <v>536</v>
      </c>
      <c r="F88">
        <v>3</v>
      </c>
      <c r="G88">
        <v>7.19</v>
      </c>
      <c r="H88">
        <v>25.216833179999998</v>
      </c>
      <c r="I88">
        <v>83</v>
      </c>
      <c r="J88">
        <v>10</v>
      </c>
      <c r="K88">
        <v>25.9</v>
      </c>
      <c r="L88">
        <v>4</v>
      </c>
      <c r="M88">
        <v>87</v>
      </c>
      <c r="N88">
        <v>5.26</v>
      </c>
      <c r="O88">
        <v>84</v>
      </c>
      <c r="P88">
        <v>46.4</v>
      </c>
      <c r="Q88">
        <v>1637.4567</v>
      </c>
      <c r="R88">
        <v>161468</v>
      </c>
      <c r="S88">
        <v>9.4</v>
      </c>
      <c r="T88">
        <v>9.6</v>
      </c>
      <c r="U88">
        <v>0.51600000000000001</v>
      </c>
      <c r="V88">
        <v>9.4</v>
      </c>
      <c r="W88">
        <v>48.4</v>
      </c>
    </row>
    <row r="89" spans="1:23" x14ac:dyDescent="0.25">
      <c r="A89" t="s">
        <v>29</v>
      </c>
      <c r="B89" t="s">
        <v>64</v>
      </c>
      <c r="C89">
        <v>2003</v>
      </c>
      <c r="D89" t="s">
        <v>24</v>
      </c>
      <c r="E89">
        <v>43</v>
      </c>
      <c r="F89">
        <v>44</v>
      </c>
      <c r="G89">
        <v>0.42</v>
      </c>
      <c r="H89">
        <v>3.9792435350000002</v>
      </c>
      <c r="I89">
        <v>92</v>
      </c>
      <c r="J89">
        <v>15801</v>
      </c>
      <c r="K89">
        <v>14.8</v>
      </c>
      <c r="L89">
        <v>77</v>
      </c>
      <c r="M89">
        <v>36</v>
      </c>
      <c r="N89">
        <v>5.49</v>
      </c>
      <c r="O89">
        <v>23</v>
      </c>
      <c r="P89">
        <v>5.0999999999999996</v>
      </c>
      <c r="Q89">
        <v>292.59143640000002</v>
      </c>
      <c r="R89">
        <v>935321</v>
      </c>
      <c r="S89">
        <v>1.9</v>
      </c>
      <c r="T89">
        <v>1.8</v>
      </c>
      <c r="U89">
        <v>0.28399999999999997</v>
      </c>
      <c r="V89">
        <v>5.4</v>
      </c>
      <c r="W89">
        <v>48.4</v>
      </c>
    </row>
    <row r="90" spans="1:23" x14ac:dyDescent="0.25">
      <c r="A90" t="s">
        <v>29</v>
      </c>
      <c r="B90" t="s">
        <v>131</v>
      </c>
      <c r="C90">
        <v>2007</v>
      </c>
      <c r="D90" t="s">
        <v>24</v>
      </c>
      <c r="E90">
        <v>559</v>
      </c>
      <c r="F90">
        <v>37</v>
      </c>
      <c r="G90">
        <v>1.18</v>
      </c>
      <c r="H90">
        <v>4.269511381</v>
      </c>
      <c r="I90">
        <v>87</v>
      </c>
      <c r="J90">
        <v>143</v>
      </c>
      <c r="K90">
        <v>16.600000000000001</v>
      </c>
      <c r="L90">
        <v>59</v>
      </c>
      <c r="M90">
        <v>88</v>
      </c>
      <c r="N90">
        <v>9.31</v>
      </c>
      <c r="O90">
        <v>87</v>
      </c>
      <c r="P90">
        <v>19.3</v>
      </c>
      <c r="Q90">
        <v>32.222727399999997</v>
      </c>
      <c r="R90">
        <v>1384969</v>
      </c>
      <c r="S90">
        <v>7.1</v>
      </c>
      <c r="T90">
        <v>7</v>
      </c>
      <c r="U90">
        <v>0.38700000000000001</v>
      </c>
      <c r="V90">
        <v>9.6999999999999993</v>
      </c>
      <c r="W90">
        <v>48.5</v>
      </c>
    </row>
    <row r="91" spans="1:23" x14ac:dyDescent="0.25">
      <c r="A91" t="s">
        <v>29</v>
      </c>
      <c r="B91" t="s">
        <v>64</v>
      </c>
      <c r="C91">
        <v>2004</v>
      </c>
      <c r="D91" t="s">
        <v>24</v>
      </c>
      <c r="E91">
        <v>45</v>
      </c>
      <c r="F91">
        <v>44</v>
      </c>
      <c r="G91">
        <v>0.34</v>
      </c>
      <c r="H91">
        <v>72.384512790000002</v>
      </c>
      <c r="I91">
        <v>92</v>
      </c>
      <c r="J91">
        <v>10324</v>
      </c>
      <c r="K91">
        <v>15.1</v>
      </c>
      <c r="L91">
        <v>78</v>
      </c>
      <c r="M91">
        <v>31</v>
      </c>
      <c r="N91">
        <v>5.72</v>
      </c>
      <c r="O91">
        <v>21</v>
      </c>
      <c r="P91">
        <v>5.2</v>
      </c>
      <c r="Q91">
        <v>454.67658790000002</v>
      </c>
      <c r="R91">
        <v>97143</v>
      </c>
      <c r="S91">
        <v>1.7</v>
      </c>
      <c r="T91">
        <v>1.6</v>
      </c>
      <c r="U91">
        <v>0.30099999999999999</v>
      </c>
      <c r="V91">
        <v>5.6</v>
      </c>
      <c r="W91">
        <v>48.5</v>
      </c>
    </row>
    <row r="92" spans="1:23" x14ac:dyDescent="0.25">
      <c r="A92" t="s">
        <v>29</v>
      </c>
      <c r="B92" t="s">
        <v>64</v>
      </c>
      <c r="C92">
        <v>2006</v>
      </c>
      <c r="D92" t="s">
        <v>24</v>
      </c>
      <c r="E92">
        <v>414</v>
      </c>
      <c r="F92">
        <v>45</v>
      </c>
      <c r="G92">
        <v>0.41</v>
      </c>
      <c r="H92">
        <v>62.672259709999999</v>
      </c>
      <c r="I92">
        <v>92</v>
      </c>
      <c r="J92">
        <v>1594</v>
      </c>
      <c r="K92">
        <v>15.7</v>
      </c>
      <c r="L92">
        <v>80</v>
      </c>
      <c r="M92">
        <v>49</v>
      </c>
      <c r="N92">
        <v>3.32</v>
      </c>
      <c r="O92">
        <v>4</v>
      </c>
      <c r="P92">
        <v>5.0999999999999996</v>
      </c>
      <c r="Q92">
        <v>712.18476940000005</v>
      </c>
      <c r="R92">
        <v>1421597</v>
      </c>
      <c r="S92">
        <v>1.3</v>
      </c>
      <c r="T92">
        <v>1.2</v>
      </c>
      <c r="U92">
        <v>0.30299999999999999</v>
      </c>
      <c r="V92">
        <v>5.5</v>
      </c>
      <c r="W92">
        <v>48.5</v>
      </c>
    </row>
    <row r="93" spans="1:23" x14ac:dyDescent="0.25">
      <c r="A93" t="s">
        <v>29</v>
      </c>
      <c r="B93" t="s">
        <v>154</v>
      </c>
      <c r="C93">
        <v>2004</v>
      </c>
      <c r="D93" t="s">
        <v>24</v>
      </c>
      <c r="E93">
        <v>47</v>
      </c>
      <c r="F93">
        <v>563</v>
      </c>
      <c r="G93">
        <v>9.76</v>
      </c>
      <c r="H93">
        <v>57.225558149999998</v>
      </c>
      <c r="I93">
        <v>92</v>
      </c>
      <c r="J93">
        <v>31521</v>
      </c>
      <c r="K93">
        <v>18.8</v>
      </c>
      <c r="L93">
        <v>907</v>
      </c>
      <c r="M93">
        <v>43</v>
      </c>
      <c r="N93">
        <v>4.33</v>
      </c>
      <c r="O93">
        <v>33</v>
      </c>
      <c r="P93">
        <v>5.4</v>
      </c>
      <c r="Q93">
        <v>648.81585199999995</v>
      </c>
      <c r="R93">
        <v>135393616</v>
      </c>
      <c r="S93">
        <v>13.2</v>
      </c>
      <c r="T93">
        <v>13.2</v>
      </c>
      <c r="U93">
        <v>0.44500000000000001</v>
      </c>
      <c r="V93">
        <v>8.5</v>
      </c>
      <c r="W93">
        <v>48.5</v>
      </c>
    </row>
    <row r="94" spans="1:23" x14ac:dyDescent="0.25">
      <c r="A94" t="s">
        <v>29</v>
      </c>
      <c r="B94" t="s">
        <v>172</v>
      </c>
      <c r="C94">
        <v>2001</v>
      </c>
      <c r="D94" t="s">
        <v>24</v>
      </c>
      <c r="E94">
        <v>438</v>
      </c>
      <c r="F94">
        <v>33</v>
      </c>
      <c r="G94">
        <v>5.72</v>
      </c>
      <c r="H94">
        <v>0.388253772</v>
      </c>
      <c r="I94">
        <v>92</v>
      </c>
      <c r="J94">
        <v>896</v>
      </c>
      <c r="K94">
        <v>13.7</v>
      </c>
      <c r="L94">
        <v>54</v>
      </c>
      <c r="M94">
        <v>76</v>
      </c>
      <c r="N94">
        <v>4.38</v>
      </c>
      <c r="O94">
        <v>77</v>
      </c>
      <c r="P94">
        <v>8.1</v>
      </c>
      <c r="Q94">
        <v>21.569654</v>
      </c>
      <c r="R94">
        <v>832946</v>
      </c>
      <c r="S94">
        <v>7.4</v>
      </c>
      <c r="T94">
        <v>7.5</v>
      </c>
      <c r="U94">
        <v>0.33200000000000002</v>
      </c>
      <c r="V94">
        <v>7.1</v>
      </c>
      <c r="W94">
        <v>48.6</v>
      </c>
    </row>
    <row r="95" spans="1:23" x14ac:dyDescent="0.25">
      <c r="A95" t="s">
        <v>29</v>
      </c>
      <c r="B95" t="s">
        <v>63</v>
      </c>
      <c r="C95">
        <v>2009</v>
      </c>
      <c r="D95" t="s">
        <v>24</v>
      </c>
      <c r="E95">
        <v>453</v>
      </c>
      <c r="F95">
        <v>17</v>
      </c>
      <c r="G95">
        <v>1.56</v>
      </c>
      <c r="H95">
        <v>40.451569329999998</v>
      </c>
      <c r="I95">
        <v>42</v>
      </c>
      <c r="J95">
        <v>11</v>
      </c>
      <c r="K95">
        <v>19.8</v>
      </c>
      <c r="L95">
        <v>25</v>
      </c>
      <c r="M95">
        <v>45</v>
      </c>
      <c r="N95">
        <v>3.58</v>
      </c>
      <c r="O95">
        <v>42</v>
      </c>
      <c r="P95">
        <v>7.3</v>
      </c>
      <c r="Q95">
        <v>449.961839</v>
      </c>
      <c r="R95">
        <v>44423</v>
      </c>
      <c r="S95">
        <v>9.1</v>
      </c>
      <c r="T95">
        <v>9.1</v>
      </c>
      <c r="U95">
        <v>0.34499999999999997</v>
      </c>
      <c r="V95">
        <v>6.4</v>
      </c>
      <c r="W95">
        <v>48.6</v>
      </c>
    </row>
    <row r="96" spans="1:23" x14ac:dyDescent="0.25">
      <c r="A96" t="s">
        <v>29</v>
      </c>
      <c r="B96" t="s">
        <v>64</v>
      </c>
      <c r="C96">
        <v>2005</v>
      </c>
      <c r="D96" t="s">
        <v>24</v>
      </c>
      <c r="E96">
        <v>46</v>
      </c>
      <c r="F96">
        <v>45</v>
      </c>
      <c r="G96">
        <v>0.42</v>
      </c>
      <c r="H96">
        <v>8.9360646320000008</v>
      </c>
      <c r="I96">
        <v>92</v>
      </c>
      <c r="J96">
        <v>2</v>
      </c>
      <c r="K96">
        <v>15.4</v>
      </c>
      <c r="L96">
        <v>79</v>
      </c>
      <c r="M96">
        <v>37</v>
      </c>
      <c r="N96">
        <v>3.91</v>
      </c>
      <c r="O96">
        <v>25</v>
      </c>
      <c r="P96">
        <v>5.2</v>
      </c>
      <c r="Q96">
        <v>66.242139600000002</v>
      </c>
      <c r="R96">
        <v>1679</v>
      </c>
      <c r="S96">
        <v>1.5</v>
      </c>
      <c r="T96">
        <v>1.4</v>
      </c>
      <c r="U96">
        <v>0.30599999999999999</v>
      </c>
      <c r="V96">
        <v>5.6</v>
      </c>
      <c r="W96">
        <v>48.6</v>
      </c>
    </row>
    <row r="97" spans="1:23" x14ac:dyDescent="0.25">
      <c r="A97" t="s">
        <v>29</v>
      </c>
      <c r="B97" t="s">
        <v>30</v>
      </c>
      <c r="C97">
        <v>2008</v>
      </c>
      <c r="D97" t="s">
        <v>24</v>
      </c>
      <c r="E97">
        <v>371</v>
      </c>
      <c r="F97">
        <v>84</v>
      </c>
      <c r="G97">
        <v>7.07</v>
      </c>
      <c r="H97">
        <v>249.9101958</v>
      </c>
      <c r="I97">
        <v>69</v>
      </c>
      <c r="J97">
        <v>265</v>
      </c>
      <c r="K97">
        <v>19.3</v>
      </c>
      <c r="L97">
        <v>133</v>
      </c>
      <c r="M97">
        <v>65</v>
      </c>
      <c r="N97">
        <v>3.84</v>
      </c>
      <c r="O97">
        <v>69</v>
      </c>
      <c r="P97">
        <v>2.6</v>
      </c>
      <c r="Q97">
        <v>3868.5788830000001</v>
      </c>
      <c r="R97">
        <v>2175942</v>
      </c>
      <c r="S97">
        <v>9.5</v>
      </c>
      <c r="T97">
        <v>9.4</v>
      </c>
      <c r="U97">
        <v>0.46800000000000003</v>
      </c>
      <c r="V97">
        <v>8.1</v>
      </c>
      <c r="W97">
        <v>48.7</v>
      </c>
    </row>
    <row r="98" spans="1:23" x14ac:dyDescent="0.25">
      <c r="A98" t="s">
        <v>29</v>
      </c>
      <c r="B98" t="s">
        <v>58</v>
      </c>
      <c r="C98">
        <v>2005</v>
      </c>
      <c r="D98" t="s">
        <v>24</v>
      </c>
      <c r="E98">
        <v>466</v>
      </c>
      <c r="F98">
        <v>63</v>
      </c>
      <c r="G98">
        <v>3.11</v>
      </c>
      <c r="H98">
        <v>0</v>
      </c>
      <c r="I98">
        <v>76</v>
      </c>
      <c r="J98">
        <v>115</v>
      </c>
      <c r="K98">
        <v>22.1</v>
      </c>
      <c r="L98">
        <v>90</v>
      </c>
      <c r="M98">
        <v>87</v>
      </c>
      <c r="N98">
        <v>5.39</v>
      </c>
      <c r="O98">
        <v>76</v>
      </c>
      <c r="P98">
        <v>6.1</v>
      </c>
      <c r="Q98">
        <v>1764.97387</v>
      </c>
      <c r="R98">
        <v>1391756.5</v>
      </c>
      <c r="S98">
        <v>7.2</v>
      </c>
      <c r="T98">
        <v>7.1</v>
      </c>
      <c r="U98">
        <v>0.67700000000000005</v>
      </c>
      <c r="V98">
        <v>12.3</v>
      </c>
      <c r="W98">
        <v>48.7</v>
      </c>
    </row>
    <row r="99" spans="1:23" x14ac:dyDescent="0.25">
      <c r="A99" t="s">
        <v>29</v>
      </c>
      <c r="B99" t="s">
        <v>210</v>
      </c>
      <c r="C99">
        <v>2002</v>
      </c>
      <c r="D99" t="s">
        <v>24</v>
      </c>
      <c r="E99">
        <v>523</v>
      </c>
      <c r="F99">
        <v>112</v>
      </c>
      <c r="G99">
        <v>10.42</v>
      </c>
      <c r="H99">
        <v>2.690897842</v>
      </c>
      <c r="I99">
        <v>29</v>
      </c>
      <c r="J99">
        <v>49871</v>
      </c>
      <c r="K99">
        <v>13.6</v>
      </c>
      <c r="L99">
        <v>181</v>
      </c>
      <c r="M99">
        <v>57</v>
      </c>
      <c r="N99">
        <v>7.78</v>
      </c>
      <c r="O99">
        <v>57</v>
      </c>
      <c r="P99">
        <v>10</v>
      </c>
      <c r="Q99">
        <v>24.242322900000001</v>
      </c>
      <c r="R99">
        <v>2571848</v>
      </c>
      <c r="S99">
        <v>6.8</v>
      </c>
      <c r="T99">
        <v>6.8</v>
      </c>
      <c r="U99">
        <v>0.40400000000000003</v>
      </c>
      <c r="V99">
        <v>11</v>
      </c>
      <c r="W99">
        <v>48.8</v>
      </c>
    </row>
    <row r="100" spans="1:23" x14ac:dyDescent="0.25">
      <c r="A100" t="s">
        <v>29</v>
      </c>
      <c r="B100" t="s">
        <v>183</v>
      </c>
      <c r="C100">
        <v>2011</v>
      </c>
      <c r="D100" t="s">
        <v>24</v>
      </c>
      <c r="E100">
        <v>418</v>
      </c>
      <c r="F100">
        <v>26</v>
      </c>
      <c r="G100">
        <v>3.78</v>
      </c>
      <c r="H100">
        <v>54.665917499999999</v>
      </c>
      <c r="I100">
        <v>89</v>
      </c>
      <c r="J100">
        <v>1865</v>
      </c>
      <c r="K100">
        <v>22.2</v>
      </c>
      <c r="L100">
        <v>38</v>
      </c>
      <c r="M100">
        <v>88</v>
      </c>
      <c r="N100">
        <v>11.98</v>
      </c>
      <c r="O100">
        <v>89</v>
      </c>
      <c r="P100">
        <v>1.3</v>
      </c>
      <c r="Q100">
        <v>445.52499999999998</v>
      </c>
      <c r="R100">
        <v>6611692</v>
      </c>
      <c r="S100">
        <v>8.1</v>
      </c>
      <c r="T100">
        <v>8</v>
      </c>
      <c r="U100">
        <v>0.39200000000000002</v>
      </c>
      <c r="V100">
        <v>8.9</v>
      </c>
      <c r="W100">
        <v>48.9</v>
      </c>
    </row>
    <row r="101" spans="1:23" x14ac:dyDescent="0.25">
      <c r="A101" t="s">
        <v>29</v>
      </c>
      <c r="B101" t="s">
        <v>190</v>
      </c>
      <c r="C101">
        <v>2000</v>
      </c>
      <c r="D101" t="s">
        <v>24</v>
      </c>
      <c r="E101">
        <v>38</v>
      </c>
      <c r="F101">
        <v>31</v>
      </c>
      <c r="G101">
        <v>3.77</v>
      </c>
      <c r="H101">
        <v>0</v>
      </c>
      <c r="I101">
        <v>92</v>
      </c>
      <c r="J101">
        <v>0</v>
      </c>
      <c r="K101">
        <v>43.349999999999994</v>
      </c>
      <c r="L101">
        <v>50</v>
      </c>
      <c r="M101">
        <v>93</v>
      </c>
      <c r="N101">
        <v>5.75</v>
      </c>
      <c r="O101">
        <v>93</v>
      </c>
      <c r="P101">
        <v>2.7</v>
      </c>
      <c r="Q101">
        <v>1764.97387</v>
      </c>
      <c r="R101">
        <v>67656</v>
      </c>
      <c r="S101">
        <v>3.3</v>
      </c>
      <c r="T101">
        <v>3.4</v>
      </c>
      <c r="U101">
        <v>0</v>
      </c>
      <c r="V101">
        <v>0</v>
      </c>
      <c r="W101">
        <v>48.9</v>
      </c>
    </row>
    <row r="102" spans="1:23" x14ac:dyDescent="0.25">
      <c r="A102" t="s">
        <v>29</v>
      </c>
      <c r="B102" t="s">
        <v>145</v>
      </c>
      <c r="C102">
        <v>2000</v>
      </c>
      <c r="D102" t="s">
        <v>24</v>
      </c>
      <c r="E102">
        <v>43</v>
      </c>
      <c r="F102">
        <v>93</v>
      </c>
      <c r="G102">
        <v>1.1399999999999999</v>
      </c>
      <c r="H102">
        <v>47.172507179999997</v>
      </c>
      <c r="I102">
        <v>92</v>
      </c>
      <c r="J102">
        <v>7375</v>
      </c>
      <c r="K102">
        <v>16.5</v>
      </c>
      <c r="L102">
        <v>136</v>
      </c>
      <c r="M102">
        <v>69</v>
      </c>
      <c r="N102">
        <v>6.16</v>
      </c>
      <c r="O102">
        <v>7</v>
      </c>
      <c r="P102">
        <v>12.2</v>
      </c>
      <c r="Q102">
        <v>277.64865909999997</v>
      </c>
      <c r="R102">
        <v>1867687</v>
      </c>
      <c r="S102">
        <v>4.2</v>
      </c>
      <c r="T102">
        <v>4.0999999999999996</v>
      </c>
      <c r="U102">
        <v>0.29099999999999998</v>
      </c>
      <c r="V102">
        <v>5.4</v>
      </c>
      <c r="W102">
        <v>49</v>
      </c>
    </row>
    <row r="103" spans="1:23" x14ac:dyDescent="0.25">
      <c r="A103" t="s">
        <v>29</v>
      </c>
      <c r="B103" t="s">
        <v>30</v>
      </c>
      <c r="C103">
        <v>2009</v>
      </c>
      <c r="D103" t="s">
        <v>24</v>
      </c>
      <c r="E103">
        <v>369</v>
      </c>
      <c r="F103">
        <v>81</v>
      </c>
      <c r="G103">
        <v>7.01</v>
      </c>
      <c r="H103">
        <v>212.9229325</v>
      </c>
      <c r="I103">
        <v>61</v>
      </c>
      <c r="J103">
        <v>2807</v>
      </c>
      <c r="K103">
        <v>19.8</v>
      </c>
      <c r="L103">
        <v>127</v>
      </c>
      <c r="M103">
        <v>63</v>
      </c>
      <c r="N103">
        <v>4.37</v>
      </c>
      <c r="O103">
        <v>6</v>
      </c>
      <c r="P103">
        <v>2.5</v>
      </c>
      <c r="Q103">
        <v>3347.84485</v>
      </c>
      <c r="R103">
        <v>22549547</v>
      </c>
      <c r="S103">
        <v>9.3000000000000007</v>
      </c>
      <c r="T103">
        <v>9.1999999999999993</v>
      </c>
      <c r="U103">
        <v>0.48</v>
      </c>
      <c r="V103">
        <v>8.5</v>
      </c>
      <c r="W103">
        <v>49.1</v>
      </c>
    </row>
    <row r="104" spans="1:23" x14ac:dyDescent="0.25">
      <c r="A104" t="s">
        <v>29</v>
      </c>
      <c r="B104" t="s">
        <v>63</v>
      </c>
      <c r="C104">
        <v>2010</v>
      </c>
      <c r="D104" t="s">
        <v>24</v>
      </c>
      <c r="E104">
        <v>446</v>
      </c>
      <c r="F104">
        <v>17</v>
      </c>
      <c r="G104">
        <v>1.67</v>
      </c>
      <c r="H104">
        <v>43.483591969999999</v>
      </c>
      <c r="I104">
        <v>45</v>
      </c>
      <c r="J104">
        <v>2</v>
      </c>
      <c r="K104">
        <v>2.2000000000000002</v>
      </c>
      <c r="L104">
        <v>24</v>
      </c>
      <c r="M104">
        <v>46</v>
      </c>
      <c r="N104">
        <v>3.9</v>
      </c>
      <c r="O104">
        <v>45</v>
      </c>
      <c r="P104">
        <v>6.6</v>
      </c>
      <c r="Q104">
        <v>446.44344940000002</v>
      </c>
      <c r="R104">
        <v>4448525</v>
      </c>
      <c r="S104">
        <v>9</v>
      </c>
      <c r="T104">
        <v>8.9</v>
      </c>
      <c r="U104">
        <v>0.35199999999999998</v>
      </c>
      <c r="V104">
        <v>6.6</v>
      </c>
      <c r="W104">
        <v>49.2</v>
      </c>
    </row>
    <row r="105" spans="1:23" x14ac:dyDescent="0.25">
      <c r="A105" t="s">
        <v>29</v>
      </c>
      <c r="B105" t="s">
        <v>154</v>
      </c>
      <c r="C105">
        <v>2005</v>
      </c>
      <c r="D105" t="s">
        <v>24</v>
      </c>
      <c r="E105">
        <v>4</v>
      </c>
      <c r="F105">
        <v>556</v>
      </c>
      <c r="G105">
        <v>9.7100000000000009</v>
      </c>
      <c r="H105">
        <v>6.4162527870000003</v>
      </c>
      <c r="I105">
        <v>18</v>
      </c>
      <c r="J105">
        <v>110927</v>
      </c>
      <c r="K105">
        <v>19.3</v>
      </c>
      <c r="L105">
        <v>893</v>
      </c>
      <c r="M105">
        <v>45</v>
      </c>
      <c r="N105">
        <v>4.1100000000000003</v>
      </c>
      <c r="O105">
        <v>36</v>
      </c>
      <c r="P105">
        <v>5.4</v>
      </c>
      <c r="Q105">
        <v>87.893873799999994</v>
      </c>
      <c r="R105">
        <v>138939478</v>
      </c>
      <c r="S105">
        <v>12.9</v>
      </c>
      <c r="T105">
        <v>12.9</v>
      </c>
      <c r="U105">
        <v>0.46300000000000002</v>
      </c>
      <c r="V105">
        <v>8.9</v>
      </c>
      <c r="W105">
        <v>49.2</v>
      </c>
    </row>
    <row r="106" spans="1:23" x14ac:dyDescent="0.25">
      <c r="A106" t="s">
        <v>29</v>
      </c>
      <c r="B106" t="s">
        <v>214</v>
      </c>
      <c r="C106">
        <v>2000</v>
      </c>
      <c r="D106" t="s">
        <v>24</v>
      </c>
      <c r="E106">
        <v>457</v>
      </c>
      <c r="F106">
        <v>114</v>
      </c>
      <c r="G106">
        <v>3.89</v>
      </c>
      <c r="H106">
        <v>0</v>
      </c>
      <c r="I106">
        <v>92</v>
      </c>
      <c r="J106">
        <v>14649</v>
      </c>
      <c r="K106">
        <v>16</v>
      </c>
      <c r="L106">
        <v>181</v>
      </c>
      <c r="M106">
        <v>64</v>
      </c>
      <c r="N106">
        <v>2.64</v>
      </c>
      <c r="O106">
        <v>79</v>
      </c>
      <c r="P106">
        <v>12.8</v>
      </c>
      <c r="Q106">
        <v>1764.97387</v>
      </c>
      <c r="R106">
        <v>1391756.5</v>
      </c>
      <c r="S106">
        <v>8.3000000000000007</v>
      </c>
      <c r="T106">
        <v>8.3000000000000007</v>
      </c>
      <c r="U106">
        <v>0.67700000000000005</v>
      </c>
      <c r="V106">
        <v>12.3</v>
      </c>
      <c r="W106">
        <v>49.2</v>
      </c>
    </row>
    <row r="107" spans="1:23" x14ac:dyDescent="0.25">
      <c r="A107" t="s">
        <v>29</v>
      </c>
      <c r="B107" t="s">
        <v>222</v>
      </c>
      <c r="C107">
        <v>2005</v>
      </c>
      <c r="D107" t="s">
        <v>24</v>
      </c>
      <c r="E107">
        <v>554</v>
      </c>
      <c r="F107">
        <v>34</v>
      </c>
      <c r="G107">
        <v>2.33</v>
      </c>
      <c r="H107">
        <v>121.87933099999999</v>
      </c>
      <c r="I107">
        <v>82</v>
      </c>
      <c r="J107">
        <v>45</v>
      </c>
      <c r="K107">
        <v>18.399999999999999</v>
      </c>
      <c r="L107">
        <v>55</v>
      </c>
      <c r="M107">
        <v>84</v>
      </c>
      <c r="N107">
        <v>7.56</v>
      </c>
      <c r="O107">
        <v>82</v>
      </c>
      <c r="P107">
        <v>17</v>
      </c>
      <c r="Q107">
        <v>691.31781639999997</v>
      </c>
      <c r="R107">
        <v>1252156</v>
      </c>
      <c r="S107">
        <v>7.1</v>
      </c>
      <c r="T107">
        <v>7</v>
      </c>
      <c r="U107">
        <v>0.46700000000000003</v>
      </c>
      <c r="V107">
        <v>10.7</v>
      </c>
      <c r="W107">
        <v>49.3</v>
      </c>
    </row>
    <row r="108" spans="1:23" x14ac:dyDescent="0.25">
      <c r="A108" t="s">
        <v>29</v>
      </c>
      <c r="B108" t="s">
        <v>125</v>
      </c>
      <c r="C108">
        <v>2000</v>
      </c>
      <c r="D108" t="s">
        <v>24</v>
      </c>
      <c r="E108">
        <v>543</v>
      </c>
      <c r="F108">
        <v>5</v>
      </c>
      <c r="G108">
        <v>3.1</v>
      </c>
      <c r="H108">
        <v>29.866164640000001</v>
      </c>
      <c r="I108">
        <v>92</v>
      </c>
      <c r="J108">
        <v>660</v>
      </c>
      <c r="K108">
        <v>24.9</v>
      </c>
      <c r="L108">
        <v>7</v>
      </c>
      <c r="M108">
        <v>82</v>
      </c>
      <c r="N108">
        <v>6.92</v>
      </c>
      <c r="O108">
        <v>83</v>
      </c>
      <c r="P108">
        <v>29.8</v>
      </c>
      <c r="Q108">
        <v>474.81978759999998</v>
      </c>
      <c r="R108">
        <v>1868699</v>
      </c>
      <c r="S108">
        <v>11.5</v>
      </c>
      <c r="T108">
        <v>11.6</v>
      </c>
      <c r="U108">
        <v>0.44500000000000001</v>
      </c>
      <c r="V108">
        <v>9.6</v>
      </c>
      <c r="W108">
        <v>49.3</v>
      </c>
    </row>
    <row r="109" spans="1:23" x14ac:dyDescent="0.25">
      <c r="A109" t="s">
        <v>29</v>
      </c>
      <c r="B109" t="s">
        <v>125</v>
      </c>
      <c r="C109">
        <v>2009</v>
      </c>
      <c r="D109" t="s">
        <v>24</v>
      </c>
      <c r="E109">
        <v>566</v>
      </c>
      <c r="F109">
        <v>4</v>
      </c>
      <c r="G109">
        <v>2.75</v>
      </c>
      <c r="H109">
        <v>104.31447319999999</v>
      </c>
      <c r="I109">
        <v>91</v>
      </c>
      <c r="J109">
        <v>0</v>
      </c>
      <c r="K109">
        <v>29.2</v>
      </c>
      <c r="L109">
        <v>6</v>
      </c>
      <c r="M109">
        <v>89</v>
      </c>
      <c r="N109">
        <v>9.8000000000000007</v>
      </c>
      <c r="O109">
        <v>91</v>
      </c>
      <c r="P109">
        <v>18.2</v>
      </c>
      <c r="Q109">
        <v>923.136931</v>
      </c>
      <c r="R109">
        <v>21929</v>
      </c>
      <c r="S109">
        <v>7.6</v>
      </c>
      <c r="T109">
        <v>7.4</v>
      </c>
      <c r="U109">
        <v>0.45300000000000001</v>
      </c>
      <c r="V109">
        <v>10.8</v>
      </c>
      <c r="W109">
        <v>49.4</v>
      </c>
    </row>
    <row r="110" spans="1:23" x14ac:dyDescent="0.25">
      <c r="A110" t="s">
        <v>29</v>
      </c>
      <c r="B110" t="s">
        <v>64</v>
      </c>
      <c r="C110">
        <v>2007</v>
      </c>
      <c r="D110" t="s">
        <v>24</v>
      </c>
      <c r="E110">
        <v>394</v>
      </c>
      <c r="F110">
        <v>46</v>
      </c>
      <c r="G110">
        <v>0.42</v>
      </c>
      <c r="H110">
        <v>5.9629235319999996</v>
      </c>
      <c r="I110">
        <v>92</v>
      </c>
      <c r="J110">
        <v>441</v>
      </c>
      <c r="K110">
        <v>16.100000000000001</v>
      </c>
      <c r="L110">
        <v>80</v>
      </c>
      <c r="M110">
        <v>38</v>
      </c>
      <c r="N110">
        <v>3.35</v>
      </c>
      <c r="O110">
        <v>28</v>
      </c>
      <c r="P110">
        <v>4.9000000000000004</v>
      </c>
      <c r="Q110">
        <v>81.683884000000006</v>
      </c>
      <c r="R110">
        <v>177578</v>
      </c>
      <c r="S110">
        <v>1</v>
      </c>
      <c r="T110">
        <v>1</v>
      </c>
      <c r="U110">
        <v>0.30599999999999999</v>
      </c>
      <c r="V110">
        <v>5.7</v>
      </c>
      <c r="W110">
        <v>49.4</v>
      </c>
    </row>
    <row r="111" spans="1:23" x14ac:dyDescent="0.25">
      <c r="A111" t="s">
        <v>29</v>
      </c>
      <c r="B111" t="s">
        <v>58</v>
      </c>
      <c r="C111">
        <v>2006</v>
      </c>
      <c r="D111" t="s">
        <v>24</v>
      </c>
      <c r="E111">
        <v>452</v>
      </c>
      <c r="F111">
        <v>62</v>
      </c>
      <c r="G111">
        <v>2.65</v>
      </c>
      <c r="H111">
        <v>0</v>
      </c>
      <c r="I111">
        <v>77</v>
      </c>
      <c r="J111">
        <v>11</v>
      </c>
      <c r="K111">
        <v>22.6</v>
      </c>
      <c r="L111">
        <v>89</v>
      </c>
      <c r="M111">
        <v>76</v>
      </c>
      <c r="N111">
        <v>5.87</v>
      </c>
      <c r="O111">
        <v>77</v>
      </c>
      <c r="P111">
        <v>5.8</v>
      </c>
      <c r="Q111">
        <v>1764.97387</v>
      </c>
      <c r="R111">
        <v>1391756.5</v>
      </c>
      <c r="S111">
        <v>7</v>
      </c>
      <c r="T111">
        <v>6.9</v>
      </c>
      <c r="U111">
        <v>0.67700000000000005</v>
      </c>
      <c r="V111">
        <v>12.3</v>
      </c>
      <c r="W111">
        <v>49.4</v>
      </c>
    </row>
    <row r="112" spans="1:23" x14ac:dyDescent="0.25">
      <c r="A112" t="s">
        <v>29</v>
      </c>
      <c r="B112" t="s">
        <v>145</v>
      </c>
      <c r="C112">
        <v>2001</v>
      </c>
      <c r="D112" t="s">
        <v>24</v>
      </c>
      <c r="E112">
        <v>48</v>
      </c>
      <c r="F112">
        <v>90</v>
      </c>
      <c r="G112">
        <v>2.09</v>
      </c>
      <c r="H112">
        <v>37.825119360000002</v>
      </c>
      <c r="I112">
        <v>25</v>
      </c>
      <c r="J112">
        <v>7085</v>
      </c>
      <c r="K112">
        <v>16.899999999999999</v>
      </c>
      <c r="L112">
        <v>132</v>
      </c>
      <c r="M112">
        <v>72</v>
      </c>
      <c r="N112">
        <v>5.64</v>
      </c>
      <c r="O112">
        <v>73</v>
      </c>
      <c r="P112">
        <v>13.4</v>
      </c>
      <c r="Q112">
        <v>256.44148719999998</v>
      </c>
      <c r="R112">
        <v>18588758</v>
      </c>
      <c r="S112">
        <v>4.0999999999999996</v>
      </c>
      <c r="T112">
        <v>4</v>
      </c>
      <c r="U112">
        <v>0.29799999999999999</v>
      </c>
      <c r="V112">
        <v>5.8</v>
      </c>
      <c r="W112">
        <v>49.5</v>
      </c>
    </row>
    <row r="113" spans="1:23" x14ac:dyDescent="0.25">
      <c r="A113" t="s">
        <v>29</v>
      </c>
      <c r="B113" t="s">
        <v>214</v>
      </c>
      <c r="C113">
        <v>2001</v>
      </c>
      <c r="D113" t="s">
        <v>24</v>
      </c>
      <c r="E113">
        <v>46</v>
      </c>
      <c r="F113">
        <v>110</v>
      </c>
      <c r="G113">
        <v>4.09</v>
      </c>
      <c r="H113">
        <v>0</v>
      </c>
      <c r="I113">
        <v>92</v>
      </c>
      <c r="J113">
        <v>11847</v>
      </c>
      <c r="K113">
        <v>16.399999999999999</v>
      </c>
      <c r="L113">
        <v>173</v>
      </c>
      <c r="M113">
        <v>65</v>
      </c>
      <c r="N113">
        <v>3.28</v>
      </c>
      <c r="O113">
        <v>87</v>
      </c>
      <c r="P113">
        <v>12.5</v>
      </c>
      <c r="Q113">
        <v>1764.97387</v>
      </c>
      <c r="R113">
        <v>1391756.5</v>
      </c>
      <c r="S113">
        <v>8.1999999999999993</v>
      </c>
      <c r="T113">
        <v>8.1</v>
      </c>
      <c r="U113">
        <v>0.67700000000000005</v>
      </c>
      <c r="V113">
        <v>12.3</v>
      </c>
      <c r="W113">
        <v>49.6</v>
      </c>
    </row>
    <row r="114" spans="1:23" x14ac:dyDescent="0.25">
      <c r="A114" t="s">
        <v>29</v>
      </c>
      <c r="B114" t="s">
        <v>64</v>
      </c>
      <c r="C114">
        <v>2008</v>
      </c>
      <c r="D114" t="s">
        <v>24</v>
      </c>
      <c r="E114">
        <v>394</v>
      </c>
      <c r="F114">
        <v>46</v>
      </c>
      <c r="G114">
        <v>0.45</v>
      </c>
      <c r="H114">
        <v>49.09198224</v>
      </c>
      <c r="I114">
        <v>17</v>
      </c>
      <c r="J114">
        <v>63</v>
      </c>
      <c r="K114">
        <v>16.399999999999999</v>
      </c>
      <c r="L114">
        <v>80</v>
      </c>
      <c r="M114">
        <v>3</v>
      </c>
      <c r="N114">
        <v>2.92</v>
      </c>
      <c r="O114">
        <v>19</v>
      </c>
      <c r="P114">
        <v>4.7</v>
      </c>
      <c r="Q114">
        <v>929.77239099999997</v>
      </c>
      <c r="R114">
        <v>11133861</v>
      </c>
      <c r="S114">
        <v>9.8000000000000007</v>
      </c>
      <c r="T114">
        <v>9.6999999999999993</v>
      </c>
      <c r="U114">
        <v>0.33800000000000002</v>
      </c>
      <c r="V114">
        <v>6</v>
      </c>
      <c r="W114">
        <v>49.6</v>
      </c>
    </row>
    <row r="115" spans="1:23" x14ac:dyDescent="0.25">
      <c r="A115" t="s">
        <v>29</v>
      </c>
      <c r="B115" t="s">
        <v>190</v>
      </c>
      <c r="C115">
        <v>2001</v>
      </c>
      <c r="D115" t="s">
        <v>24</v>
      </c>
      <c r="E115">
        <v>381</v>
      </c>
      <c r="F115">
        <v>30</v>
      </c>
      <c r="G115">
        <v>3.77</v>
      </c>
      <c r="H115">
        <v>0</v>
      </c>
      <c r="I115">
        <v>92</v>
      </c>
      <c r="J115">
        <v>0</v>
      </c>
      <c r="K115">
        <v>43.349999999999994</v>
      </c>
      <c r="L115">
        <v>49</v>
      </c>
      <c r="M115">
        <v>93</v>
      </c>
      <c r="N115">
        <v>5.75</v>
      </c>
      <c r="O115">
        <v>93</v>
      </c>
      <c r="P115">
        <v>3</v>
      </c>
      <c r="Q115">
        <v>1764.97387</v>
      </c>
      <c r="R115">
        <v>6974442</v>
      </c>
      <c r="S115">
        <v>3.3</v>
      </c>
      <c r="T115">
        <v>3.4</v>
      </c>
      <c r="U115">
        <v>0</v>
      </c>
      <c r="V115">
        <v>0</v>
      </c>
      <c r="W115">
        <v>49.6</v>
      </c>
    </row>
    <row r="116" spans="1:23" x14ac:dyDescent="0.25">
      <c r="A116" t="s">
        <v>29</v>
      </c>
      <c r="B116" t="s">
        <v>30</v>
      </c>
      <c r="C116">
        <v>2010</v>
      </c>
      <c r="D116" t="s">
        <v>24</v>
      </c>
      <c r="E116">
        <v>365</v>
      </c>
      <c r="F116">
        <v>78</v>
      </c>
      <c r="G116">
        <v>7.8</v>
      </c>
      <c r="H116">
        <v>191.65374069999999</v>
      </c>
      <c r="I116">
        <v>77</v>
      </c>
      <c r="J116">
        <v>1190</v>
      </c>
      <c r="K116">
        <v>2.4</v>
      </c>
      <c r="L116">
        <v>121</v>
      </c>
      <c r="M116">
        <v>81</v>
      </c>
      <c r="N116">
        <v>3.39</v>
      </c>
      <c r="O116">
        <v>77</v>
      </c>
      <c r="P116">
        <v>2.5</v>
      </c>
      <c r="Q116">
        <v>3529.5348199999999</v>
      </c>
      <c r="R116">
        <v>23369131</v>
      </c>
      <c r="S116">
        <v>9.1</v>
      </c>
      <c r="T116">
        <v>9</v>
      </c>
      <c r="U116">
        <v>0.48799999999999999</v>
      </c>
      <c r="V116">
        <v>9</v>
      </c>
      <c r="W116">
        <v>49.6</v>
      </c>
    </row>
    <row r="117" spans="1:23" x14ac:dyDescent="0.25">
      <c r="A117" t="s">
        <v>29</v>
      </c>
      <c r="B117" t="s">
        <v>183</v>
      </c>
      <c r="C117">
        <v>2012</v>
      </c>
      <c r="D117" t="s">
        <v>24</v>
      </c>
      <c r="E117">
        <v>411</v>
      </c>
      <c r="F117">
        <v>25</v>
      </c>
      <c r="G117">
        <v>0.01</v>
      </c>
      <c r="H117">
        <v>54.560336960000001</v>
      </c>
      <c r="I117">
        <v>91</v>
      </c>
      <c r="J117">
        <v>678</v>
      </c>
      <c r="K117">
        <v>22.7</v>
      </c>
      <c r="L117">
        <v>35</v>
      </c>
      <c r="M117">
        <v>91</v>
      </c>
      <c r="N117">
        <v>11.24</v>
      </c>
      <c r="O117">
        <v>91</v>
      </c>
      <c r="P117">
        <v>0.9</v>
      </c>
      <c r="Q117">
        <v>561.89842390000001</v>
      </c>
      <c r="R117">
        <v>676613</v>
      </c>
      <c r="S117">
        <v>7.9</v>
      </c>
      <c r="T117">
        <v>7.8</v>
      </c>
      <c r="U117">
        <v>0.40100000000000002</v>
      </c>
      <c r="V117">
        <v>9.1</v>
      </c>
      <c r="W117">
        <v>49.7</v>
      </c>
    </row>
    <row r="118" spans="1:23" x14ac:dyDescent="0.25">
      <c r="A118" t="s">
        <v>29</v>
      </c>
      <c r="B118" t="s">
        <v>63</v>
      </c>
      <c r="C118">
        <v>2011</v>
      </c>
      <c r="D118" t="s">
        <v>24</v>
      </c>
      <c r="E118">
        <v>443</v>
      </c>
      <c r="F118">
        <v>16</v>
      </c>
      <c r="G118">
        <v>1.66</v>
      </c>
      <c r="H118">
        <v>58.529474630000003</v>
      </c>
      <c r="I118">
        <v>47</v>
      </c>
      <c r="J118">
        <v>679</v>
      </c>
      <c r="K118">
        <v>2.7</v>
      </c>
      <c r="L118">
        <v>24</v>
      </c>
      <c r="M118">
        <v>47</v>
      </c>
      <c r="N118">
        <v>3.73</v>
      </c>
      <c r="O118">
        <v>47</v>
      </c>
      <c r="P118">
        <v>5.8</v>
      </c>
      <c r="Q118">
        <v>494.33677899999998</v>
      </c>
      <c r="R118">
        <v>4476153</v>
      </c>
      <c r="S118">
        <v>8.8000000000000007</v>
      </c>
      <c r="T118">
        <v>8.8000000000000007</v>
      </c>
      <c r="U118">
        <v>0.36099999999999999</v>
      </c>
      <c r="V118">
        <v>6.8</v>
      </c>
      <c r="W118">
        <v>49.8</v>
      </c>
    </row>
    <row r="119" spans="1:23" x14ac:dyDescent="0.25">
      <c r="A119" t="s">
        <v>29</v>
      </c>
      <c r="B119" t="s">
        <v>154</v>
      </c>
      <c r="C119">
        <v>2006</v>
      </c>
      <c r="D119" t="s">
        <v>24</v>
      </c>
      <c r="E119">
        <v>396</v>
      </c>
      <c r="F119">
        <v>549</v>
      </c>
      <c r="G119">
        <v>9.66</v>
      </c>
      <c r="H119">
        <v>10.35779424</v>
      </c>
      <c r="I119">
        <v>27</v>
      </c>
      <c r="J119">
        <v>704</v>
      </c>
      <c r="K119">
        <v>19.899999999999999</v>
      </c>
      <c r="L119">
        <v>879</v>
      </c>
      <c r="M119">
        <v>46</v>
      </c>
      <c r="N119">
        <v>3.66</v>
      </c>
      <c r="O119">
        <v>4</v>
      </c>
      <c r="P119">
        <v>5.3</v>
      </c>
      <c r="Q119">
        <v>119.743286</v>
      </c>
      <c r="R119">
        <v>14261494</v>
      </c>
      <c r="S119">
        <v>12.6</v>
      </c>
      <c r="T119">
        <v>12.6</v>
      </c>
      <c r="U119">
        <v>0.46600000000000003</v>
      </c>
      <c r="V119">
        <v>9</v>
      </c>
      <c r="W119">
        <v>49.8</v>
      </c>
    </row>
    <row r="120" spans="1:23" x14ac:dyDescent="0.25">
      <c r="A120" t="s">
        <v>29</v>
      </c>
      <c r="B120" t="s">
        <v>145</v>
      </c>
      <c r="C120">
        <v>2002</v>
      </c>
      <c r="D120" t="s">
        <v>24</v>
      </c>
      <c r="E120">
        <v>416</v>
      </c>
      <c r="F120">
        <v>87</v>
      </c>
      <c r="G120">
        <v>2.16</v>
      </c>
      <c r="H120">
        <v>40.825970769999998</v>
      </c>
      <c r="I120">
        <v>76</v>
      </c>
      <c r="J120">
        <v>7155</v>
      </c>
      <c r="K120">
        <v>17.3</v>
      </c>
      <c r="L120">
        <v>127</v>
      </c>
      <c r="M120">
        <v>76</v>
      </c>
      <c r="N120">
        <v>6.45</v>
      </c>
      <c r="O120">
        <v>76</v>
      </c>
      <c r="P120">
        <v>14.5</v>
      </c>
      <c r="Q120">
        <v>262.88455099999999</v>
      </c>
      <c r="R120">
        <v>19139658</v>
      </c>
      <c r="S120">
        <v>4</v>
      </c>
      <c r="T120">
        <v>4</v>
      </c>
      <c r="U120">
        <v>0.311</v>
      </c>
      <c r="V120">
        <v>6.2</v>
      </c>
      <c r="W120">
        <v>49.8</v>
      </c>
    </row>
    <row r="121" spans="1:23" x14ac:dyDescent="0.25">
      <c r="A121" t="s">
        <v>29</v>
      </c>
      <c r="B121" t="s">
        <v>134</v>
      </c>
      <c r="C121">
        <v>2000</v>
      </c>
      <c r="D121" t="s">
        <v>24</v>
      </c>
      <c r="E121">
        <v>37</v>
      </c>
      <c r="F121">
        <v>60</v>
      </c>
      <c r="G121">
        <v>0.47</v>
      </c>
      <c r="H121">
        <v>23.945071240000001</v>
      </c>
      <c r="I121">
        <v>92</v>
      </c>
      <c r="J121">
        <v>1578</v>
      </c>
      <c r="K121">
        <v>15.6</v>
      </c>
      <c r="L121">
        <v>111</v>
      </c>
      <c r="M121">
        <v>53</v>
      </c>
      <c r="N121">
        <v>6.29</v>
      </c>
      <c r="O121">
        <v>43</v>
      </c>
      <c r="P121">
        <v>2.5</v>
      </c>
      <c r="Q121">
        <v>269.34838289999999</v>
      </c>
      <c r="R121">
        <v>196769</v>
      </c>
      <c r="S121">
        <v>11</v>
      </c>
      <c r="T121">
        <v>1.9</v>
      </c>
      <c r="U121">
        <v>0.29099999999999998</v>
      </c>
      <c r="V121">
        <v>4.4000000000000004</v>
      </c>
      <c r="W121">
        <v>49.8</v>
      </c>
    </row>
    <row r="122" spans="1:23" x14ac:dyDescent="0.25">
      <c r="A122" t="s">
        <v>29</v>
      </c>
      <c r="B122" t="s">
        <v>58</v>
      </c>
      <c r="C122">
        <v>2007</v>
      </c>
      <c r="D122" t="s">
        <v>24</v>
      </c>
      <c r="E122">
        <v>443</v>
      </c>
      <c r="F122">
        <v>61</v>
      </c>
      <c r="G122">
        <v>2.58</v>
      </c>
      <c r="H122">
        <v>0</v>
      </c>
      <c r="I122">
        <v>76</v>
      </c>
      <c r="J122">
        <v>5</v>
      </c>
      <c r="K122">
        <v>23.2</v>
      </c>
      <c r="L122">
        <v>87</v>
      </c>
      <c r="M122">
        <v>75</v>
      </c>
      <c r="N122">
        <v>6.35</v>
      </c>
      <c r="O122">
        <v>76</v>
      </c>
      <c r="P122">
        <v>5.3</v>
      </c>
      <c r="Q122">
        <v>1764.97387</v>
      </c>
      <c r="R122">
        <v>1391756.5</v>
      </c>
      <c r="S122">
        <v>6.8</v>
      </c>
      <c r="T122">
        <v>6.7</v>
      </c>
      <c r="U122">
        <v>0.67700000000000005</v>
      </c>
      <c r="V122">
        <v>12.3</v>
      </c>
      <c r="W122">
        <v>49.9</v>
      </c>
    </row>
    <row r="123" spans="1:23" x14ac:dyDescent="0.25">
      <c r="A123" t="s">
        <v>29</v>
      </c>
      <c r="B123" t="s">
        <v>63</v>
      </c>
      <c r="C123">
        <v>2013</v>
      </c>
      <c r="D123" t="s">
        <v>24</v>
      </c>
      <c r="E123">
        <v>451</v>
      </c>
      <c r="F123">
        <v>16</v>
      </c>
      <c r="G123">
        <v>0.01</v>
      </c>
      <c r="H123">
        <v>52.377666009999999</v>
      </c>
      <c r="I123">
        <v>23</v>
      </c>
      <c r="J123">
        <v>596</v>
      </c>
      <c r="K123">
        <v>21.6</v>
      </c>
      <c r="L123">
        <v>23</v>
      </c>
      <c r="M123">
        <v>23</v>
      </c>
      <c r="N123">
        <v>3.82</v>
      </c>
      <c r="O123">
        <v>23</v>
      </c>
      <c r="P123">
        <v>5.0999999999999996</v>
      </c>
      <c r="Q123">
        <v>337.48496139999997</v>
      </c>
      <c r="R123">
        <v>4499653</v>
      </c>
      <c r="S123">
        <v>8.5</v>
      </c>
      <c r="T123">
        <v>8.5</v>
      </c>
      <c r="U123">
        <v>0.37</v>
      </c>
      <c r="V123">
        <v>7.1</v>
      </c>
      <c r="W123">
        <v>49.9</v>
      </c>
    </row>
    <row r="124" spans="1:23" x14ac:dyDescent="0.25">
      <c r="A124" t="s">
        <v>29</v>
      </c>
      <c r="B124" t="s">
        <v>126</v>
      </c>
      <c r="C124">
        <v>2003</v>
      </c>
      <c r="D124" t="s">
        <v>24</v>
      </c>
      <c r="E124">
        <v>42</v>
      </c>
      <c r="F124">
        <v>13</v>
      </c>
      <c r="G124">
        <v>4.21</v>
      </c>
      <c r="H124">
        <v>9.7584492659999995</v>
      </c>
      <c r="I124">
        <v>92</v>
      </c>
      <c r="J124">
        <v>142</v>
      </c>
      <c r="K124">
        <v>21.1</v>
      </c>
      <c r="L124">
        <v>18</v>
      </c>
      <c r="M124">
        <v>49</v>
      </c>
      <c r="N124">
        <v>3.44</v>
      </c>
      <c r="O124">
        <v>35</v>
      </c>
      <c r="P124">
        <v>3.2</v>
      </c>
      <c r="Q124">
        <v>133.494518</v>
      </c>
      <c r="R124">
        <v>3116233</v>
      </c>
      <c r="S124">
        <v>8.6999999999999993</v>
      </c>
      <c r="T124">
        <v>8.6999999999999993</v>
      </c>
      <c r="U124">
        <v>0.373</v>
      </c>
      <c r="V124">
        <v>10.3</v>
      </c>
      <c r="W124">
        <v>50</v>
      </c>
    </row>
    <row r="125" spans="1:23" x14ac:dyDescent="0.25">
      <c r="A125" t="s">
        <v>29</v>
      </c>
      <c r="B125" t="s">
        <v>153</v>
      </c>
      <c r="C125">
        <v>2000</v>
      </c>
      <c r="D125" t="s">
        <v>24</v>
      </c>
      <c r="E125">
        <v>284</v>
      </c>
      <c r="F125">
        <v>58</v>
      </c>
      <c r="G125">
        <v>0.1</v>
      </c>
      <c r="H125">
        <v>13.35783844</v>
      </c>
      <c r="I125">
        <v>92</v>
      </c>
      <c r="J125">
        <v>21319</v>
      </c>
      <c r="K125">
        <v>13.6</v>
      </c>
      <c r="L125">
        <v>128</v>
      </c>
      <c r="M125">
        <v>41</v>
      </c>
      <c r="N125">
        <v>6.1</v>
      </c>
      <c r="O125">
        <v>34</v>
      </c>
      <c r="P125">
        <v>1.5</v>
      </c>
      <c r="Q125">
        <v>158.455972</v>
      </c>
      <c r="R125">
        <v>11352973</v>
      </c>
      <c r="S125">
        <v>12.8</v>
      </c>
      <c r="T125">
        <v>12.9</v>
      </c>
      <c r="U125">
        <v>0.253</v>
      </c>
      <c r="V125">
        <v>2.8</v>
      </c>
      <c r="W125">
        <v>50</v>
      </c>
    </row>
    <row r="126" spans="1:23" x14ac:dyDescent="0.25">
      <c r="A126" t="s">
        <v>29</v>
      </c>
      <c r="B126" t="s">
        <v>223</v>
      </c>
      <c r="C126">
        <v>2009</v>
      </c>
      <c r="D126" t="s">
        <v>24</v>
      </c>
      <c r="E126">
        <v>587</v>
      </c>
      <c r="F126">
        <v>30</v>
      </c>
      <c r="G126">
        <v>4.6399999999999997</v>
      </c>
      <c r="H126">
        <v>1.040021112</v>
      </c>
      <c r="I126">
        <v>73</v>
      </c>
      <c r="J126">
        <v>853</v>
      </c>
      <c r="K126">
        <v>29</v>
      </c>
      <c r="L126">
        <v>45</v>
      </c>
      <c r="M126">
        <v>69</v>
      </c>
      <c r="N126">
        <v>6.26</v>
      </c>
      <c r="O126">
        <v>73</v>
      </c>
      <c r="P126">
        <v>18.100000000000001</v>
      </c>
      <c r="Q126">
        <v>65.824121000000005</v>
      </c>
      <c r="R126">
        <v>1381599</v>
      </c>
      <c r="S126">
        <v>7.5</v>
      </c>
      <c r="T126">
        <v>7.4</v>
      </c>
      <c r="U126">
        <v>0.41899999999999998</v>
      </c>
      <c r="V126">
        <v>9.9</v>
      </c>
      <c r="W126">
        <v>50</v>
      </c>
    </row>
    <row r="127" spans="1:23" x14ac:dyDescent="0.25">
      <c r="A127" t="s">
        <v>29</v>
      </c>
      <c r="B127" t="s">
        <v>131</v>
      </c>
      <c r="C127">
        <v>2008</v>
      </c>
      <c r="D127" t="s">
        <v>24</v>
      </c>
      <c r="E127">
        <v>525</v>
      </c>
      <c r="F127">
        <v>36</v>
      </c>
      <c r="G127">
        <v>1.27</v>
      </c>
      <c r="H127">
        <v>74.344829989999994</v>
      </c>
      <c r="I127">
        <v>91</v>
      </c>
      <c r="J127">
        <v>20</v>
      </c>
      <c r="K127">
        <v>16.899999999999999</v>
      </c>
      <c r="L127">
        <v>58</v>
      </c>
      <c r="M127">
        <v>92</v>
      </c>
      <c r="N127">
        <v>1.7</v>
      </c>
      <c r="O127">
        <v>91</v>
      </c>
      <c r="P127">
        <v>16.899999999999999</v>
      </c>
      <c r="Q127">
        <v>372.84267799999998</v>
      </c>
      <c r="R127">
        <v>14271234</v>
      </c>
      <c r="S127">
        <v>7</v>
      </c>
      <c r="T127">
        <v>6.9</v>
      </c>
      <c r="U127">
        <v>0.4</v>
      </c>
      <c r="V127">
        <v>9.6</v>
      </c>
      <c r="W127">
        <v>50</v>
      </c>
    </row>
    <row r="128" spans="1:23" x14ac:dyDescent="0.25">
      <c r="A128" t="s">
        <v>29</v>
      </c>
      <c r="B128" t="s">
        <v>195</v>
      </c>
      <c r="C128">
        <v>2007</v>
      </c>
      <c r="D128" t="s">
        <v>24</v>
      </c>
      <c r="E128">
        <v>51</v>
      </c>
      <c r="F128">
        <v>3</v>
      </c>
      <c r="G128">
        <v>5.55</v>
      </c>
      <c r="H128">
        <v>43.366499900000001</v>
      </c>
      <c r="I128">
        <v>92</v>
      </c>
      <c r="J128">
        <v>0</v>
      </c>
      <c r="K128">
        <v>28.5</v>
      </c>
      <c r="L128">
        <v>4</v>
      </c>
      <c r="M128">
        <v>88</v>
      </c>
      <c r="N128">
        <v>7.5</v>
      </c>
      <c r="O128">
        <v>87</v>
      </c>
      <c r="P128">
        <v>40.700000000000003</v>
      </c>
      <c r="Q128">
        <v>347.48797999999999</v>
      </c>
      <c r="R128">
        <v>1138434</v>
      </c>
      <c r="S128">
        <v>6.5</v>
      </c>
      <c r="T128">
        <v>6.7</v>
      </c>
      <c r="U128">
        <v>0.50800000000000001</v>
      </c>
      <c r="V128">
        <v>10.5</v>
      </c>
      <c r="W128">
        <v>50</v>
      </c>
    </row>
    <row r="129" spans="1:23" x14ac:dyDescent="0.25">
      <c r="A129" t="s">
        <v>29</v>
      </c>
      <c r="B129" t="s">
        <v>210</v>
      </c>
      <c r="C129">
        <v>2003</v>
      </c>
      <c r="D129" t="s">
        <v>24</v>
      </c>
      <c r="E129">
        <v>53</v>
      </c>
      <c r="F129">
        <v>109</v>
      </c>
      <c r="G129">
        <v>10.16</v>
      </c>
      <c r="H129">
        <v>4.4267924059999997</v>
      </c>
      <c r="I129">
        <v>44</v>
      </c>
      <c r="J129">
        <v>29429</v>
      </c>
      <c r="K129">
        <v>13.9</v>
      </c>
      <c r="L129">
        <v>173</v>
      </c>
      <c r="M129">
        <v>57</v>
      </c>
      <c r="N129">
        <v>7.54</v>
      </c>
      <c r="O129">
        <v>59</v>
      </c>
      <c r="P129">
        <v>9.4</v>
      </c>
      <c r="Q129">
        <v>237.9995917</v>
      </c>
      <c r="R129">
        <v>2662482</v>
      </c>
      <c r="S129">
        <v>6.7</v>
      </c>
      <c r="T129">
        <v>6.7</v>
      </c>
      <c r="U129">
        <v>0.41799999999999998</v>
      </c>
      <c r="V129">
        <v>11.5</v>
      </c>
      <c r="W129">
        <v>51</v>
      </c>
    </row>
    <row r="130" spans="1:23" x14ac:dyDescent="0.25">
      <c r="A130" t="s">
        <v>29</v>
      </c>
      <c r="B130" t="s">
        <v>56</v>
      </c>
      <c r="C130">
        <v>2000</v>
      </c>
      <c r="D130" t="s">
        <v>24</v>
      </c>
      <c r="E130">
        <v>348</v>
      </c>
      <c r="F130">
        <v>48</v>
      </c>
      <c r="G130">
        <v>3.71</v>
      </c>
      <c r="H130">
        <v>19.839295969999998</v>
      </c>
      <c r="I130">
        <v>92</v>
      </c>
      <c r="J130">
        <v>6074</v>
      </c>
      <c r="K130">
        <v>12.2</v>
      </c>
      <c r="L130">
        <v>92</v>
      </c>
      <c r="M130">
        <v>45</v>
      </c>
      <c r="N130">
        <v>5.6</v>
      </c>
      <c r="O130">
        <v>45</v>
      </c>
      <c r="P130">
        <v>4</v>
      </c>
      <c r="Q130">
        <v>226.47598139999999</v>
      </c>
      <c r="R130">
        <v>1167942</v>
      </c>
      <c r="S130">
        <v>11.4</v>
      </c>
      <c r="T130">
        <v>11.1</v>
      </c>
      <c r="U130">
        <v>0</v>
      </c>
      <c r="V130">
        <v>3.4</v>
      </c>
      <c r="W130">
        <v>51</v>
      </c>
    </row>
    <row r="131" spans="1:23" x14ac:dyDescent="0.25">
      <c r="A131" t="s">
        <v>29</v>
      </c>
      <c r="B131" t="s">
        <v>56</v>
      </c>
      <c r="C131">
        <v>2002</v>
      </c>
      <c r="D131" t="s">
        <v>24</v>
      </c>
      <c r="E131">
        <v>338</v>
      </c>
      <c r="F131">
        <v>49</v>
      </c>
      <c r="G131">
        <v>4.53</v>
      </c>
      <c r="H131">
        <v>3.1955668309999998</v>
      </c>
      <c r="I131">
        <v>92</v>
      </c>
      <c r="J131">
        <v>1744</v>
      </c>
      <c r="K131">
        <v>12.9</v>
      </c>
      <c r="L131">
        <v>93</v>
      </c>
      <c r="M131">
        <v>69</v>
      </c>
      <c r="N131">
        <v>5.26</v>
      </c>
      <c r="O131">
        <v>69</v>
      </c>
      <c r="P131">
        <v>3.2</v>
      </c>
      <c r="Q131">
        <v>26.7635413</v>
      </c>
      <c r="R131">
        <v>122931</v>
      </c>
      <c r="S131">
        <v>11</v>
      </c>
      <c r="T131">
        <v>1.6</v>
      </c>
      <c r="U131">
        <v>0</v>
      </c>
      <c r="V131">
        <v>3.6</v>
      </c>
      <c r="W131">
        <v>51</v>
      </c>
    </row>
    <row r="132" spans="1:23" x14ac:dyDescent="0.25">
      <c r="A132" t="s">
        <v>29</v>
      </c>
      <c r="B132" t="s">
        <v>183</v>
      </c>
      <c r="C132">
        <v>2015</v>
      </c>
      <c r="D132" t="s">
        <v>24</v>
      </c>
      <c r="E132">
        <v>413</v>
      </c>
      <c r="F132">
        <v>22</v>
      </c>
      <c r="G132">
        <v>3.77</v>
      </c>
      <c r="H132">
        <v>0</v>
      </c>
      <c r="I132">
        <v>86</v>
      </c>
      <c r="J132">
        <v>607</v>
      </c>
      <c r="K132">
        <v>24.4</v>
      </c>
      <c r="L132">
        <v>30</v>
      </c>
      <c r="M132">
        <v>86</v>
      </c>
      <c r="N132">
        <v>5.75</v>
      </c>
      <c r="O132">
        <v>86</v>
      </c>
      <c r="P132">
        <v>0.5</v>
      </c>
      <c r="Q132">
        <v>587.53823299999999</v>
      </c>
      <c r="R132">
        <v>723725</v>
      </c>
      <c r="S132">
        <v>7.4</v>
      </c>
      <c r="T132">
        <v>7.3</v>
      </c>
      <c r="U132">
        <v>0.43099999999999999</v>
      </c>
      <c r="V132">
        <v>9.5</v>
      </c>
      <c r="W132">
        <v>51</v>
      </c>
    </row>
    <row r="133" spans="1:23" x14ac:dyDescent="0.25">
      <c r="A133" t="s">
        <v>29</v>
      </c>
      <c r="B133" t="s">
        <v>30</v>
      </c>
      <c r="C133">
        <v>2011</v>
      </c>
      <c r="D133" t="s">
        <v>24</v>
      </c>
      <c r="E133">
        <v>361</v>
      </c>
      <c r="F133">
        <v>75</v>
      </c>
      <c r="G133">
        <v>8.06</v>
      </c>
      <c r="H133">
        <v>239.89139209999999</v>
      </c>
      <c r="I133">
        <v>72</v>
      </c>
      <c r="J133">
        <v>1449</v>
      </c>
      <c r="K133">
        <v>21</v>
      </c>
      <c r="L133">
        <v>115</v>
      </c>
      <c r="M133">
        <v>73</v>
      </c>
      <c r="N133">
        <v>3.38</v>
      </c>
      <c r="O133">
        <v>71</v>
      </c>
      <c r="P133">
        <v>2.5</v>
      </c>
      <c r="Q133">
        <v>4299.12889</v>
      </c>
      <c r="R133">
        <v>24218565</v>
      </c>
      <c r="S133">
        <v>8.9</v>
      </c>
      <c r="T133">
        <v>8.8000000000000007</v>
      </c>
      <c r="U133">
        <v>0.495</v>
      </c>
      <c r="V133">
        <v>9.4</v>
      </c>
      <c r="W133">
        <v>51</v>
      </c>
    </row>
    <row r="134" spans="1:23" x14ac:dyDescent="0.25">
      <c r="A134" t="s">
        <v>29</v>
      </c>
      <c r="B134" t="s">
        <v>145</v>
      </c>
      <c r="C134">
        <v>2003</v>
      </c>
      <c r="D134" t="s">
        <v>24</v>
      </c>
      <c r="E134">
        <v>424</v>
      </c>
      <c r="F134">
        <v>85</v>
      </c>
      <c r="G134">
        <v>1.68</v>
      </c>
      <c r="H134">
        <v>42.526895590000002</v>
      </c>
      <c r="I134">
        <v>76</v>
      </c>
      <c r="J134">
        <v>28898</v>
      </c>
      <c r="K134">
        <v>17.7</v>
      </c>
      <c r="L134">
        <v>124</v>
      </c>
      <c r="M134">
        <v>67</v>
      </c>
      <c r="N134">
        <v>6.39</v>
      </c>
      <c r="O134">
        <v>85</v>
      </c>
      <c r="P134">
        <v>15.3</v>
      </c>
      <c r="Q134">
        <v>283.89115880000003</v>
      </c>
      <c r="R134">
        <v>19716598</v>
      </c>
      <c r="S134">
        <v>4</v>
      </c>
      <c r="T134">
        <v>3.9</v>
      </c>
      <c r="U134">
        <v>0.318</v>
      </c>
      <c r="V134">
        <v>6.7</v>
      </c>
      <c r="W134">
        <v>51</v>
      </c>
    </row>
    <row r="135" spans="1:23" x14ac:dyDescent="0.25">
      <c r="A135" t="s">
        <v>29</v>
      </c>
      <c r="B135" t="s">
        <v>58</v>
      </c>
      <c r="C135">
        <v>2009</v>
      </c>
      <c r="D135" t="s">
        <v>24</v>
      </c>
      <c r="E135">
        <v>426</v>
      </c>
      <c r="F135">
        <v>60</v>
      </c>
      <c r="G135">
        <v>2.92</v>
      </c>
      <c r="H135">
        <v>0</v>
      </c>
      <c r="I135">
        <v>81</v>
      </c>
      <c r="J135">
        <v>183</v>
      </c>
      <c r="K135">
        <v>24.4</v>
      </c>
      <c r="L135">
        <v>84</v>
      </c>
      <c r="M135">
        <v>77</v>
      </c>
      <c r="N135">
        <v>6.41</v>
      </c>
      <c r="O135">
        <v>81</v>
      </c>
      <c r="P135">
        <v>3.7</v>
      </c>
      <c r="Q135">
        <v>1764.97387</v>
      </c>
      <c r="R135">
        <v>1391756.5</v>
      </c>
      <c r="S135">
        <v>6.5</v>
      </c>
      <c r="T135">
        <v>6.4</v>
      </c>
      <c r="U135">
        <v>0.67700000000000005</v>
      </c>
      <c r="V135">
        <v>12.3</v>
      </c>
      <c r="W135">
        <v>51</v>
      </c>
    </row>
    <row r="136" spans="1:23" x14ac:dyDescent="0.25">
      <c r="A136" t="s">
        <v>29</v>
      </c>
      <c r="B136" t="s">
        <v>188</v>
      </c>
      <c r="C136">
        <v>2003</v>
      </c>
      <c r="D136" t="s">
        <v>24</v>
      </c>
      <c r="E136">
        <v>344</v>
      </c>
      <c r="F136">
        <v>48</v>
      </c>
      <c r="G136">
        <v>0.01</v>
      </c>
      <c r="H136">
        <v>0</v>
      </c>
      <c r="I136">
        <v>92</v>
      </c>
      <c r="J136">
        <v>8257</v>
      </c>
      <c r="K136">
        <v>19</v>
      </c>
      <c r="L136">
        <v>78</v>
      </c>
      <c r="M136">
        <v>4</v>
      </c>
      <c r="N136">
        <v>5.75</v>
      </c>
      <c r="O136">
        <v>4</v>
      </c>
      <c r="P136">
        <v>0.9</v>
      </c>
      <c r="Q136">
        <v>1764.97387</v>
      </c>
      <c r="R136">
        <v>1391756.5</v>
      </c>
      <c r="S136">
        <v>7.7</v>
      </c>
      <c r="T136">
        <v>7.5</v>
      </c>
      <c r="U136">
        <v>0.67700000000000005</v>
      </c>
      <c r="V136">
        <v>12.3</v>
      </c>
      <c r="W136">
        <v>51.1</v>
      </c>
    </row>
    <row r="137" spans="1:23" x14ac:dyDescent="0.25">
      <c r="A137" t="s">
        <v>29</v>
      </c>
      <c r="B137" t="s">
        <v>30</v>
      </c>
      <c r="C137">
        <v>2013</v>
      </c>
      <c r="D137" t="s">
        <v>24</v>
      </c>
      <c r="E137">
        <v>355</v>
      </c>
      <c r="F137">
        <v>69</v>
      </c>
      <c r="G137">
        <v>8.1</v>
      </c>
      <c r="H137">
        <v>35.958572789999998</v>
      </c>
      <c r="I137">
        <v>77</v>
      </c>
      <c r="J137">
        <v>8523</v>
      </c>
      <c r="K137">
        <v>22.1</v>
      </c>
      <c r="L137">
        <v>105</v>
      </c>
      <c r="M137">
        <v>67</v>
      </c>
      <c r="N137">
        <v>4.26</v>
      </c>
      <c r="O137">
        <v>77</v>
      </c>
      <c r="P137">
        <v>2.2999999999999998</v>
      </c>
      <c r="Q137">
        <v>484.61688400000003</v>
      </c>
      <c r="R137">
        <v>2599834</v>
      </c>
      <c r="S137">
        <v>8.6</v>
      </c>
      <c r="T137">
        <v>8.5</v>
      </c>
      <c r="U137">
        <v>0.52300000000000002</v>
      </c>
      <c r="V137">
        <v>11.4</v>
      </c>
      <c r="W137">
        <v>51.1</v>
      </c>
    </row>
    <row r="138" spans="1:23" x14ac:dyDescent="0.25">
      <c r="A138" t="s">
        <v>29</v>
      </c>
      <c r="B138" t="s">
        <v>125</v>
      </c>
      <c r="C138">
        <v>2010</v>
      </c>
      <c r="D138" t="s">
        <v>24</v>
      </c>
      <c r="E138">
        <v>527</v>
      </c>
      <c r="F138">
        <v>4</v>
      </c>
      <c r="G138">
        <v>2.71</v>
      </c>
      <c r="H138">
        <v>154.87059980000001</v>
      </c>
      <c r="I138">
        <v>93</v>
      </c>
      <c r="J138">
        <v>2488</v>
      </c>
      <c r="K138">
        <v>29.7</v>
      </c>
      <c r="L138">
        <v>6</v>
      </c>
      <c r="M138">
        <v>92</v>
      </c>
      <c r="N138">
        <v>1.87</v>
      </c>
      <c r="O138">
        <v>93</v>
      </c>
      <c r="P138">
        <v>13.4</v>
      </c>
      <c r="Q138">
        <v>1173.2621200000001</v>
      </c>
      <c r="R138">
        <v>24551</v>
      </c>
      <c r="S138">
        <v>7.2</v>
      </c>
      <c r="T138">
        <v>7</v>
      </c>
      <c r="U138">
        <v>0.46400000000000002</v>
      </c>
      <c r="V138">
        <v>10.9</v>
      </c>
      <c r="W138">
        <v>51.1</v>
      </c>
    </row>
    <row r="139" spans="1:23" x14ac:dyDescent="0.25">
      <c r="A139" t="s">
        <v>29</v>
      </c>
      <c r="B139" t="s">
        <v>188</v>
      </c>
      <c r="C139">
        <v>2004</v>
      </c>
      <c r="D139" t="s">
        <v>24</v>
      </c>
      <c r="E139">
        <v>341</v>
      </c>
      <c r="F139">
        <v>49</v>
      </c>
      <c r="G139">
        <v>0.01</v>
      </c>
      <c r="H139">
        <v>0</v>
      </c>
      <c r="I139">
        <v>92</v>
      </c>
      <c r="J139">
        <v>12008</v>
      </c>
      <c r="K139">
        <v>19.399999999999999</v>
      </c>
      <c r="L139">
        <v>80</v>
      </c>
      <c r="M139">
        <v>3</v>
      </c>
      <c r="N139">
        <v>5.75</v>
      </c>
      <c r="O139">
        <v>3</v>
      </c>
      <c r="P139">
        <v>0.9</v>
      </c>
      <c r="Q139">
        <v>1764.97387</v>
      </c>
      <c r="R139">
        <v>1391756.5</v>
      </c>
      <c r="S139">
        <v>7.6</v>
      </c>
      <c r="T139">
        <v>7.4</v>
      </c>
      <c r="U139">
        <v>0.67700000000000005</v>
      </c>
      <c r="V139">
        <v>12.3</v>
      </c>
      <c r="W139">
        <v>51.2</v>
      </c>
    </row>
    <row r="140" spans="1:23" x14ac:dyDescent="0.25">
      <c r="A140" t="s">
        <v>29</v>
      </c>
      <c r="B140" t="s">
        <v>134</v>
      </c>
      <c r="C140">
        <v>2002</v>
      </c>
      <c r="D140" t="s">
        <v>24</v>
      </c>
      <c r="E140">
        <v>31</v>
      </c>
      <c r="F140">
        <v>60</v>
      </c>
      <c r="G140">
        <v>0.53</v>
      </c>
      <c r="H140">
        <v>3.6764657600000001</v>
      </c>
      <c r="I140">
        <v>92</v>
      </c>
      <c r="J140">
        <v>717</v>
      </c>
      <c r="K140">
        <v>16.5</v>
      </c>
      <c r="L140">
        <v>108</v>
      </c>
      <c r="M140">
        <v>65</v>
      </c>
      <c r="N140">
        <v>6.32</v>
      </c>
      <c r="O140">
        <v>61</v>
      </c>
      <c r="P140">
        <v>2.2999999999999998</v>
      </c>
      <c r="Q140">
        <v>334.22415999999998</v>
      </c>
      <c r="R140">
        <v>11638929</v>
      </c>
      <c r="S140">
        <v>1.5</v>
      </c>
      <c r="T140">
        <v>1.5</v>
      </c>
      <c r="U140">
        <v>0.308</v>
      </c>
      <c r="V140">
        <v>4.9000000000000004</v>
      </c>
      <c r="W140">
        <v>51.2</v>
      </c>
    </row>
    <row r="141" spans="1:23" x14ac:dyDescent="0.25">
      <c r="A141" t="s">
        <v>29</v>
      </c>
      <c r="B141" t="s">
        <v>145</v>
      </c>
      <c r="C141">
        <v>2006</v>
      </c>
      <c r="D141" t="s">
        <v>24</v>
      </c>
      <c r="E141">
        <v>434</v>
      </c>
      <c r="F141">
        <v>78</v>
      </c>
      <c r="G141">
        <v>1.2</v>
      </c>
      <c r="H141">
        <v>58.596444869999999</v>
      </c>
      <c r="I141">
        <v>75</v>
      </c>
      <c r="J141">
        <v>183</v>
      </c>
      <c r="K141">
        <v>18.899999999999999</v>
      </c>
      <c r="L141">
        <v>113</v>
      </c>
      <c r="M141">
        <v>73</v>
      </c>
      <c r="N141">
        <v>6.51</v>
      </c>
      <c r="O141">
        <v>78</v>
      </c>
      <c r="P141">
        <v>16.3</v>
      </c>
      <c r="Q141">
        <v>385.75671410000001</v>
      </c>
      <c r="R141">
        <v>21547463</v>
      </c>
      <c r="S141">
        <v>3.8</v>
      </c>
      <c r="T141">
        <v>3.7</v>
      </c>
      <c r="U141">
        <v>0.35299999999999998</v>
      </c>
      <c r="V141">
        <v>7.9</v>
      </c>
      <c r="W141">
        <v>51.2</v>
      </c>
    </row>
    <row r="142" spans="1:23" x14ac:dyDescent="0.25">
      <c r="A142" t="s">
        <v>29</v>
      </c>
      <c r="B142" t="s">
        <v>88</v>
      </c>
      <c r="C142">
        <v>2000</v>
      </c>
      <c r="D142" t="s">
        <v>24</v>
      </c>
      <c r="E142">
        <v>391</v>
      </c>
      <c r="F142">
        <v>253</v>
      </c>
      <c r="G142">
        <v>0.88</v>
      </c>
      <c r="H142">
        <v>11.59481766</v>
      </c>
      <c r="I142">
        <v>92</v>
      </c>
      <c r="J142">
        <v>1660</v>
      </c>
      <c r="K142">
        <v>12.3</v>
      </c>
      <c r="L142">
        <v>404</v>
      </c>
      <c r="M142">
        <v>55</v>
      </c>
      <c r="N142">
        <v>4.3600000000000003</v>
      </c>
      <c r="O142">
        <v>3</v>
      </c>
      <c r="P142">
        <v>5</v>
      </c>
      <c r="Q142">
        <v>123.876257</v>
      </c>
      <c r="R142">
        <v>66537331</v>
      </c>
      <c r="S142">
        <v>11.9</v>
      </c>
      <c r="T142">
        <v>11.8</v>
      </c>
      <c r="U142">
        <v>0</v>
      </c>
      <c r="V142">
        <v>3.9</v>
      </c>
      <c r="W142">
        <v>51.2</v>
      </c>
    </row>
    <row r="143" spans="1:23" x14ac:dyDescent="0.25">
      <c r="A143" t="s">
        <v>29</v>
      </c>
      <c r="B143" t="s">
        <v>64</v>
      </c>
      <c r="C143">
        <v>2010</v>
      </c>
      <c r="D143" t="s">
        <v>24</v>
      </c>
      <c r="E143">
        <v>364</v>
      </c>
      <c r="F143">
        <v>46</v>
      </c>
      <c r="G143">
        <v>0.5</v>
      </c>
      <c r="H143">
        <v>43.573289080000002</v>
      </c>
      <c r="I143">
        <v>39</v>
      </c>
      <c r="J143">
        <v>194</v>
      </c>
      <c r="K143">
        <v>17.100000000000001</v>
      </c>
      <c r="L143">
        <v>80</v>
      </c>
      <c r="M143">
        <v>43</v>
      </c>
      <c r="N143">
        <v>2.95</v>
      </c>
      <c r="O143">
        <v>39</v>
      </c>
      <c r="P143">
        <v>4.0999999999999996</v>
      </c>
      <c r="Q143">
        <v>896.56973410000001</v>
      </c>
      <c r="R143">
        <v>1188722</v>
      </c>
      <c r="S143">
        <v>9.4</v>
      </c>
      <c r="T143">
        <v>9.3000000000000007</v>
      </c>
      <c r="U143">
        <v>0.36</v>
      </c>
      <c r="V143">
        <v>6.7</v>
      </c>
      <c r="W143">
        <v>51.2</v>
      </c>
    </row>
    <row r="144" spans="1:23" x14ac:dyDescent="0.25">
      <c r="A144" t="s">
        <v>29</v>
      </c>
      <c r="B144" t="s">
        <v>77</v>
      </c>
      <c r="C144">
        <v>2000</v>
      </c>
      <c r="D144" t="s">
        <v>24</v>
      </c>
      <c r="E144">
        <v>346</v>
      </c>
      <c r="F144">
        <v>226</v>
      </c>
      <c r="G144">
        <v>1.98</v>
      </c>
      <c r="H144">
        <v>0</v>
      </c>
      <c r="I144">
        <v>92</v>
      </c>
      <c r="J144">
        <v>8282</v>
      </c>
      <c r="K144">
        <v>14.9</v>
      </c>
      <c r="L144">
        <v>332</v>
      </c>
      <c r="M144">
        <v>42</v>
      </c>
      <c r="N144">
        <v>1.45</v>
      </c>
      <c r="O144">
        <v>4</v>
      </c>
      <c r="P144">
        <v>2.5</v>
      </c>
      <c r="Q144">
        <v>1764.97387</v>
      </c>
      <c r="R144">
        <v>1391756.5</v>
      </c>
      <c r="S144">
        <v>12.4</v>
      </c>
      <c r="T144">
        <v>12.3</v>
      </c>
      <c r="U144">
        <v>0.67700000000000005</v>
      </c>
      <c r="V144">
        <v>12.3</v>
      </c>
      <c r="W144">
        <v>51.3</v>
      </c>
    </row>
    <row r="145" spans="1:23" x14ac:dyDescent="0.25">
      <c r="A145" t="s">
        <v>29</v>
      </c>
      <c r="B145" t="s">
        <v>210</v>
      </c>
      <c r="C145">
        <v>2004</v>
      </c>
      <c r="D145" t="s">
        <v>24</v>
      </c>
      <c r="E145">
        <v>485</v>
      </c>
      <c r="F145">
        <v>104</v>
      </c>
      <c r="G145">
        <v>9.89</v>
      </c>
      <c r="H145">
        <v>36.606092519999997</v>
      </c>
      <c r="I145">
        <v>62</v>
      </c>
      <c r="J145">
        <v>141</v>
      </c>
      <c r="K145">
        <v>14.2</v>
      </c>
      <c r="L145">
        <v>164</v>
      </c>
      <c r="M145">
        <v>58</v>
      </c>
      <c r="N145">
        <v>8.9</v>
      </c>
      <c r="O145">
        <v>62</v>
      </c>
      <c r="P145">
        <v>8.9</v>
      </c>
      <c r="Q145">
        <v>288.23694899999998</v>
      </c>
      <c r="R145">
        <v>27568436</v>
      </c>
      <c r="S145">
        <v>6.6</v>
      </c>
      <c r="T145">
        <v>6.6</v>
      </c>
      <c r="U145">
        <v>0.42699999999999999</v>
      </c>
      <c r="V145">
        <v>11.6</v>
      </c>
      <c r="W145">
        <v>51.3</v>
      </c>
    </row>
    <row r="146" spans="1:23" x14ac:dyDescent="0.25">
      <c r="A146" t="s">
        <v>29</v>
      </c>
      <c r="B146" t="s">
        <v>57</v>
      </c>
      <c r="C146">
        <v>2001</v>
      </c>
      <c r="D146" t="s">
        <v>24</v>
      </c>
      <c r="E146">
        <v>385</v>
      </c>
      <c r="F146">
        <v>25</v>
      </c>
      <c r="G146">
        <v>6.09</v>
      </c>
      <c r="H146">
        <v>10.61917585</v>
      </c>
      <c r="I146">
        <v>92</v>
      </c>
      <c r="J146">
        <v>0</v>
      </c>
      <c r="K146">
        <v>13</v>
      </c>
      <c r="L146">
        <v>40</v>
      </c>
      <c r="M146">
        <v>72</v>
      </c>
      <c r="N146">
        <v>4.96</v>
      </c>
      <c r="O146">
        <v>81</v>
      </c>
      <c r="P146">
        <v>5.3</v>
      </c>
      <c r="Q146">
        <v>133.74276889999999</v>
      </c>
      <c r="R146">
        <v>6555829</v>
      </c>
      <c r="S146">
        <v>8.8000000000000007</v>
      </c>
      <c r="T146">
        <v>8.8000000000000007</v>
      </c>
      <c r="U146">
        <v>0.26800000000000002</v>
      </c>
      <c r="V146">
        <v>4.5</v>
      </c>
      <c r="W146">
        <v>51.3</v>
      </c>
    </row>
    <row r="147" spans="1:23" x14ac:dyDescent="0.25">
      <c r="A147" t="s">
        <v>29</v>
      </c>
      <c r="B147" t="s">
        <v>61</v>
      </c>
      <c r="C147">
        <v>2000</v>
      </c>
      <c r="D147" t="s">
        <v>24</v>
      </c>
      <c r="E147">
        <v>394</v>
      </c>
      <c r="F147">
        <v>62</v>
      </c>
      <c r="G147">
        <v>3.91</v>
      </c>
      <c r="H147">
        <v>4.7205935309999996</v>
      </c>
      <c r="I147">
        <v>92</v>
      </c>
      <c r="J147">
        <v>14629</v>
      </c>
      <c r="K147">
        <v>2.9</v>
      </c>
      <c r="L147">
        <v>100</v>
      </c>
      <c r="M147">
        <v>57</v>
      </c>
      <c r="N147">
        <v>4.4800000000000004</v>
      </c>
      <c r="O147">
        <v>62</v>
      </c>
      <c r="P147">
        <v>7.7</v>
      </c>
      <c r="Q147">
        <v>68.414399000000003</v>
      </c>
      <c r="R147">
        <v>15274234</v>
      </c>
      <c r="S147">
        <v>7.7</v>
      </c>
      <c r="T147">
        <v>7.8</v>
      </c>
      <c r="U147">
        <v>0.433</v>
      </c>
      <c r="V147">
        <v>6.9</v>
      </c>
      <c r="W147">
        <v>51.4</v>
      </c>
    </row>
    <row r="148" spans="1:23" x14ac:dyDescent="0.25">
      <c r="A148" t="s">
        <v>29</v>
      </c>
      <c r="B148" t="s">
        <v>153</v>
      </c>
      <c r="C148">
        <v>2002</v>
      </c>
      <c r="D148" t="s">
        <v>24</v>
      </c>
      <c r="E148">
        <v>282</v>
      </c>
      <c r="F148">
        <v>57</v>
      </c>
      <c r="G148">
        <v>0.1</v>
      </c>
      <c r="H148">
        <v>17.587227179999999</v>
      </c>
      <c r="I148">
        <v>92</v>
      </c>
      <c r="J148">
        <v>31584</v>
      </c>
      <c r="K148">
        <v>14.3</v>
      </c>
      <c r="L148">
        <v>124</v>
      </c>
      <c r="M148">
        <v>43</v>
      </c>
      <c r="N148">
        <v>6.55</v>
      </c>
      <c r="O148">
        <v>39</v>
      </c>
      <c r="P148">
        <v>1.6</v>
      </c>
      <c r="Q148">
        <v>177.828384</v>
      </c>
      <c r="R148">
        <v>12262</v>
      </c>
      <c r="S148">
        <v>12.5</v>
      </c>
      <c r="T148">
        <v>12.5</v>
      </c>
      <c r="U148">
        <v>0.26100000000000001</v>
      </c>
      <c r="V148">
        <v>2.9</v>
      </c>
      <c r="W148">
        <v>51.4</v>
      </c>
    </row>
    <row r="149" spans="1:23" x14ac:dyDescent="0.25">
      <c r="A149" t="s">
        <v>29</v>
      </c>
      <c r="B149" t="s">
        <v>195</v>
      </c>
      <c r="C149">
        <v>2008</v>
      </c>
      <c r="D149" t="s">
        <v>24</v>
      </c>
      <c r="E149">
        <v>477</v>
      </c>
      <c r="F149">
        <v>3</v>
      </c>
      <c r="G149">
        <v>4.87</v>
      </c>
      <c r="H149">
        <v>413.00630269999999</v>
      </c>
      <c r="I149">
        <v>9</v>
      </c>
      <c r="J149">
        <v>1</v>
      </c>
      <c r="K149">
        <v>28.9</v>
      </c>
      <c r="L149">
        <v>4</v>
      </c>
      <c r="M149">
        <v>89</v>
      </c>
      <c r="N149">
        <v>8.19</v>
      </c>
      <c r="O149">
        <v>88</v>
      </c>
      <c r="P149">
        <v>40.200000000000003</v>
      </c>
      <c r="Q149">
        <v>2842.4384220000002</v>
      </c>
      <c r="R149">
        <v>1158897</v>
      </c>
      <c r="S149">
        <v>6.1</v>
      </c>
      <c r="T149">
        <v>6.3</v>
      </c>
      <c r="U149">
        <v>0.51400000000000001</v>
      </c>
      <c r="V149">
        <v>10.6</v>
      </c>
      <c r="W149">
        <v>51.4</v>
      </c>
    </row>
    <row r="150" spans="1:23" x14ac:dyDescent="0.25">
      <c r="A150" t="s">
        <v>29</v>
      </c>
      <c r="B150" t="s">
        <v>190</v>
      </c>
      <c r="C150">
        <v>2004</v>
      </c>
      <c r="D150" t="s">
        <v>24</v>
      </c>
      <c r="E150">
        <v>383</v>
      </c>
      <c r="F150">
        <v>29</v>
      </c>
      <c r="G150">
        <v>3.77</v>
      </c>
      <c r="H150">
        <v>0</v>
      </c>
      <c r="I150">
        <v>92</v>
      </c>
      <c r="J150">
        <v>0</v>
      </c>
      <c r="K150">
        <v>43.349999999999994</v>
      </c>
      <c r="L150">
        <v>45</v>
      </c>
      <c r="M150">
        <v>93</v>
      </c>
      <c r="N150">
        <v>5.75</v>
      </c>
      <c r="O150">
        <v>93</v>
      </c>
      <c r="P150">
        <v>3.8</v>
      </c>
      <c r="Q150">
        <v>1764.97387</v>
      </c>
      <c r="R150">
        <v>7787655</v>
      </c>
      <c r="S150">
        <v>3.3</v>
      </c>
      <c r="T150">
        <v>3.4</v>
      </c>
      <c r="U150">
        <v>0</v>
      </c>
      <c r="V150">
        <v>0</v>
      </c>
      <c r="W150">
        <v>51.4</v>
      </c>
    </row>
    <row r="151" spans="1:23" x14ac:dyDescent="0.25">
      <c r="A151" t="s">
        <v>29</v>
      </c>
      <c r="B151" t="s">
        <v>57</v>
      </c>
      <c r="C151">
        <v>2002</v>
      </c>
      <c r="D151" t="s">
        <v>24</v>
      </c>
      <c r="E151">
        <v>387</v>
      </c>
      <c r="F151">
        <v>24</v>
      </c>
      <c r="G151">
        <v>5.98</v>
      </c>
      <c r="H151">
        <v>9.660010196</v>
      </c>
      <c r="I151">
        <v>92</v>
      </c>
      <c r="J151">
        <v>1016</v>
      </c>
      <c r="K151">
        <v>13.3</v>
      </c>
      <c r="L151">
        <v>39</v>
      </c>
      <c r="M151">
        <v>74</v>
      </c>
      <c r="N151">
        <v>5.15</v>
      </c>
      <c r="O151">
        <v>81</v>
      </c>
      <c r="P151">
        <v>5.2</v>
      </c>
      <c r="Q151">
        <v>122.43358929999999</v>
      </c>
      <c r="R151">
        <v>6741569</v>
      </c>
      <c r="S151">
        <v>8.6999999999999993</v>
      </c>
      <c r="T151">
        <v>8.6999999999999993</v>
      </c>
      <c r="U151">
        <v>0.26800000000000002</v>
      </c>
      <c r="V151">
        <v>4.4000000000000004</v>
      </c>
      <c r="W151">
        <v>51.5</v>
      </c>
    </row>
    <row r="152" spans="1:23" x14ac:dyDescent="0.25">
      <c r="A152" t="s">
        <v>29</v>
      </c>
      <c r="B152" t="s">
        <v>126</v>
      </c>
      <c r="C152">
        <v>2001</v>
      </c>
      <c r="D152" t="s">
        <v>24</v>
      </c>
      <c r="E152">
        <v>333</v>
      </c>
      <c r="F152">
        <v>14</v>
      </c>
      <c r="G152">
        <v>4.4000000000000004</v>
      </c>
      <c r="H152">
        <v>16.721428540000002</v>
      </c>
      <c r="I152">
        <v>92</v>
      </c>
      <c r="J152">
        <v>1379</v>
      </c>
      <c r="K152">
        <v>2.4</v>
      </c>
      <c r="L152">
        <v>20</v>
      </c>
      <c r="M152">
        <v>54</v>
      </c>
      <c r="N152">
        <v>6.41</v>
      </c>
      <c r="O152">
        <v>42</v>
      </c>
      <c r="P152">
        <v>3.1</v>
      </c>
      <c r="Q152">
        <v>174.18154730000001</v>
      </c>
      <c r="R152">
        <v>2991132</v>
      </c>
      <c r="S152">
        <v>9</v>
      </c>
      <c r="T152">
        <v>9</v>
      </c>
      <c r="U152">
        <v>0.38600000000000001</v>
      </c>
      <c r="V152">
        <v>10.5</v>
      </c>
      <c r="W152">
        <v>51.5</v>
      </c>
    </row>
    <row r="153" spans="1:23" x14ac:dyDescent="0.25">
      <c r="A153" t="s">
        <v>29</v>
      </c>
      <c r="B153" t="s">
        <v>214</v>
      </c>
      <c r="C153">
        <v>2004</v>
      </c>
      <c r="D153" t="s">
        <v>24</v>
      </c>
      <c r="E153">
        <v>454</v>
      </c>
      <c r="F153">
        <v>100</v>
      </c>
      <c r="G153">
        <v>3.81</v>
      </c>
      <c r="H153">
        <v>0</v>
      </c>
      <c r="I153">
        <v>95</v>
      </c>
      <c r="J153">
        <v>1419</v>
      </c>
      <c r="K153">
        <v>17.7</v>
      </c>
      <c r="L153">
        <v>154</v>
      </c>
      <c r="M153">
        <v>95</v>
      </c>
      <c r="N153">
        <v>4.0999999999999996</v>
      </c>
      <c r="O153">
        <v>95</v>
      </c>
      <c r="P153">
        <v>10.8</v>
      </c>
      <c r="Q153">
        <v>1764.97387</v>
      </c>
      <c r="R153">
        <v>1391756.5</v>
      </c>
      <c r="S153">
        <v>7.8</v>
      </c>
      <c r="T153">
        <v>7.8</v>
      </c>
      <c r="U153">
        <v>0.67700000000000005</v>
      </c>
      <c r="V153">
        <v>12.3</v>
      </c>
      <c r="W153">
        <v>51.5</v>
      </c>
    </row>
    <row r="154" spans="1:23" x14ac:dyDescent="0.25">
      <c r="A154" t="s">
        <v>29</v>
      </c>
      <c r="B154" t="s">
        <v>188</v>
      </c>
      <c r="C154">
        <v>2007</v>
      </c>
      <c r="D154" t="s">
        <v>24</v>
      </c>
      <c r="E154">
        <v>34</v>
      </c>
      <c r="F154">
        <v>52</v>
      </c>
      <c r="G154">
        <v>0.01</v>
      </c>
      <c r="H154">
        <v>0</v>
      </c>
      <c r="I154">
        <v>92</v>
      </c>
      <c r="J154">
        <v>1149</v>
      </c>
      <c r="K154">
        <v>2.7</v>
      </c>
      <c r="L154">
        <v>84</v>
      </c>
      <c r="M154">
        <v>4</v>
      </c>
      <c r="N154">
        <v>5.75</v>
      </c>
      <c r="O154">
        <v>4</v>
      </c>
      <c r="P154">
        <v>0.9</v>
      </c>
      <c r="Q154">
        <v>1764.97387</v>
      </c>
      <c r="R154">
        <v>1391756.5</v>
      </c>
      <c r="S154">
        <v>7.3</v>
      </c>
      <c r="T154">
        <v>7.1</v>
      </c>
      <c r="U154">
        <v>0.67700000000000005</v>
      </c>
      <c r="V154">
        <v>12.3</v>
      </c>
      <c r="W154">
        <v>51.5</v>
      </c>
    </row>
    <row r="155" spans="1:23" x14ac:dyDescent="0.25">
      <c r="A155" t="s">
        <v>29</v>
      </c>
      <c r="B155" t="s">
        <v>188</v>
      </c>
      <c r="C155">
        <v>2006</v>
      </c>
      <c r="D155" t="s">
        <v>24</v>
      </c>
      <c r="E155">
        <v>337</v>
      </c>
      <c r="F155">
        <v>51</v>
      </c>
      <c r="G155">
        <v>0.01</v>
      </c>
      <c r="H155">
        <v>0</v>
      </c>
      <c r="I155">
        <v>92</v>
      </c>
      <c r="J155">
        <v>7</v>
      </c>
      <c r="K155">
        <v>2.2000000000000002</v>
      </c>
      <c r="L155">
        <v>83</v>
      </c>
      <c r="M155">
        <v>26</v>
      </c>
      <c r="N155">
        <v>5.75</v>
      </c>
      <c r="O155">
        <v>26</v>
      </c>
      <c r="P155">
        <v>0.9</v>
      </c>
      <c r="Q155">
        <v>1764.97387</v>
      </c>
      <c r="R155">
        <v>1391756.5</v>
      </c>
      <c r="S155">
        <v>7.4</v>
      </c>
      <c r="T155">
        <v>7.2</v>
      </c>
      <c r="U155">
        <v>0.67700000000000005</v>
      </c>
      <c r="V155">
        <v>12.3</v>
      </c>
      <c r="W155">
        <v>51.5</v>
      </c>
    </row>
    <row r="156" spans="1:23" x14ac:dyDescent="0.25">
      <c r="A156" t="s">
        <v>29</v>
      </c>
      <c r="B156" t="s">
        <v>61</v>
      </c>
      <c r="C156">
        <v>2001</v>
      </c>
      <c r="D156" t="s">
        <v>24</v>
      </c>
      <c r="E156">
        <v>41</v>
      </c>
      <c r="F156">
        <v>61</v>
      </c>
      <c r="G156">
        <v>4.43</v>
      </c>
      <c r="H156">
        <v>41.736292210000002</v>
      </c>
      <c r="I156">
        <v>92</v>
      </c>
      <c r="J156">
        <v>23934</v>
      </c>
      <c r="K156">
        <v>21.3</v>
      </c>
      <c r="L156">
        <v>99</v>
      </c>
      <c r="M156">
        <v>61</v>
      </c>
      <c r="N156">
        <v>4.7</v>
      </c>
      <c r="O156">
        <v>63</v>
      </c>
      <c r="P156">
        <v>7.9</v>
      </c>
      <c r="Q156">
        <v>614.67293389999998</v>
      </c>
      <c r="R156">
        <v>15671927</v>
      </c>
      <c r="S156">
        <v>7.5</v>
      </c>
      <c r="T156">
        <v>7.7</v>
      </c>
      <c r="U156">
        <v>0.437</v>
      </c>
      <c r="V156">
        <v>7.1</v>
      </c>
      <c r="W156">
        <v>51.5</v>
      </c>
    </row>
    <row r="157" spans="1:23" x14ac:dyDescent="0.25">
      <c r="A157" t="s">
        <v>29</v>
      </c>
      <c r="B157" t="s">
        <v>131</v>
      </c>
      <c r="C157">
        <v>2009</v>
      </c>
      <c r="D157" t="s">
        <v>24</v>
      </c>
      <c r="E157">
        <v>491</v>
      </c>
      <c r="F157">
        <v>36</v>
      </c>
      <c r="G157">
        <v>1.1599999999999999</v>
      </c>
      <c r="H157">
        <v>7.9150712480000003</v>
      </c>
      <c r="I157">
        <v>93</v>
      </c>
      <c r="J157">
        <v>21</v>
      </c>
      <c r="K157">
        <v>17.3</v>
      </c>
      <c r="L157">
        <v>56</v>
      </c>
      <c r="M157">
        <v>93</v>
      </c>
      <c r="N157">
        <v>1.18</v>
      </c>
      <c r="O157">
        <v>93</v>
      </c>
      <c r="P157">
        <v>14.9</v>
      </c>
      <c r="Q157">
        <v>42.737965699999997</v>
      </c>
      <c r="R157">
        <v>1471462</v>
      </c>
      <c r="S157">
        <v>6.9</v>
      </c>
      <c r="T157">
        <v>6.8</v>
      </c>
      <c r="U157">
        <v>0.41499999999999998</v>
      </c>
      <c r="V157">
        <v>9.9</v>
      </c>
      <c r="W157">
        <v>51.5</v>
      </c>
    </row>
    <row r="158" spans="1:23" x14ac:dyDescent="0.25">
      <c r="A158" t="s">
        <v>29</v>
      </c>
      <c r="B158" t="s">
        <v>58</v>
      </c>
      <c r="C158">
        <v>2010</v>
      </c>
      <c r="D158" t="s">
        <v>24</v>
      </c>
      <c r="E158">
        <v>417</v>
      </c>
      <c r="F158">
        <v>60</v>
      </c>
      <c r="G158">
        <v>3.15</v>
      </c>
      <c r="H158">
        <v>0</v>
      </c>
      <c r="I158">
        <v>85</v>
      </c>
      <c r="J158">
        <v>441</v>
      </c>
      <c r="K158">
        <v>25</v>
      </c>
      <c r="L158">
        <v>84</v>
      </c>
      <c r="M158">
        <v>81</v>
      </c>
      <c r="N158">
        <v>6.32</v>
      </c>
      <c r="O158">
        <v>85</v>
      </c>
      <c r="P158">
        <v>3.3</v>
      </c>
      <c r="Q158">
        <v>1764.97387</v>
      </c>
      <c r="R158">
        <v>1391756.5</v>
      </c>
      <c r="S158">
        <v>6.3</v>
      </c>
      <c r="T158">
        <v>6.2</v>
      </c>
      <c r="U158">
        <v>0.67700000000000005</v>
      </c>
      <c r="V158">
        <v>12.3</v>
      </c>
      <c r="W158">
        <v>51.5</v>
      </c>
    </row>
    <row r="159" spans="1:23" x14ac:dyDescent="0.25">
      <c r="A159" t="s">
        <v>29</v>
      </c>
      <c r="B159" t="s">
        <v>154</v>
      </c>
      <c r="C159">
        <v>2009</v>
      </c>
      <c r="D159" t="s">
        <v>24</v>
      </c>
      <c r="E159">
        <v>376</v>
      </c>
      <c r="F159">
        <v>527</v>
      </c>
      <c r="G159">
        <v>9.0500000000000007</v>
      </c>
      <c r="H159">
        <v>14.5676468</v>
      </c>
      <c r="I159">
        <v>63</v>
      </c>
      <c r="J159">
        <v>1272</v>
      </c>
      <c r="K159">
        <v>21.6</v>
      </c>
      <c r="L159">
        <v>832</v>
      </c>
      <c r="M159">
        <v>66</v>
      </c>
      <c r="N159">
        <v>4.24</v>
      </c>
      <c r="O159">
        <v>63</v>
      </c>
      <c r="P159">
        <v>4.9000000000000004</v>
      </c>
      <c r="Q159">
        <v>197.66142199999999</v>
      </c>
      <c r="R159">
        <v>15442181</v>
      </c>
      <c r="S159">
        <v>11.7</v>
      </c>
      <c r="T159">
        <v>11.6</v>
      </c>
      <c r="U159">
        <v>0.48699999999999999</v>
      </c>
      <c r="V159">
        <v>9.3000000000000007</v>
      </c>
      <c r="W159">
        <v>51.6</v>
      </c>
    </row>
    <row r="160" spans="1:23" x14ac:dyDescent="0.25">
      <c r="A160" t="s">
        <v>29</v>
      </c>
      <c r="B160" t="s">
        <v>188</v>
      </c>
      <c r="C160">
        <v>2005</v>
      </c>
      <c r="D160" t="s">
        <v>24</v>
      </c>
      <c r="E160">
        <v>334</v>
      </c>
      <c r="F160">
        <v>50</v>
      </c>
      <c r="G160">
        <v>0.01</v>
      </c>
      <c r="H160">
        <v>0</v>
      </c>
      <c r="I160">
        <v>92</v>
      </c>
      <c r="J160">
        <v>0</v>
      </c>
      <c r="K160">
        <v>19.8</v>
      </c>
      <c r="L160">
        <v>82</v>
      </c>
      <c r="M160">
        <v>35</v>
      </c>
      <c r="N160">
        <v>5.75</v>
      </c>
      <c r="O160">
        <v>35</v>
      </c>
      <c r="P160">
        <v>0.9</v>
      </c>
      <c r="Q160">
        <v>1764.97387</v>
      </c>
      <c r="R160">
        <v>1391756.5</v>
      </c>
      <c r="S160">
        <v>7.5</v>
      </c>
      <c r="T160">
        <v>7.3</v>
      </c>
      <c r="U160">
        <v>0.67700000000000005</v>
      </c>
      <c r="V160">
        <v>12.3</v>
      </c>
      <c r="W160">
        <v>51.6</v>
      </c>
    </row>
    <row r="161" spans="1:23" x14ac:dyDescent="0.25">
      <c r="A161" t="s">
        <v>29</v>
      </c>
      <c r="B161" t="s">
        <v>64</v>
      </c>
      <c r="C161">
        <v>2011</v>
      </c>
      <c r="D161" t="s">
        <v>24</v>
      </c>
      <c r="E161">
        <v>365</v>
      </c>
      <c r="F161">
        <v>46</v>
      </c>
      <c r="G161">
        <v>0.56000000000000005</v>
      </c>
      <c r="H161">
        <v>67.762690890000002</v>
      </c>
      <c r="I161">
        <v>33</v>
      </c>
      <c r="J161">
        <v>8650</v>
      </c>
      <c r="K161">
        <v>17.5</v>
      </c>
      <c r="L161">
        <v>79</v>
      </c>
      <c r="M161">
        <v>4</v>
      </c>
      <c r="N161">
        <v>3.17</v>
      </c>
      <c r="O161">
        <v>33</v>
      </c>
      <c r="P161">
        <v>3.9</v>
      </c>
      <c r="Q161">
        <v>989.23636329999999</v>
      </c>
      <c r="R161">
        <v>12288651</v>
      </c>
      <c r="S161">
        <v>9.1999999999999993</v>
      </c>
      <c r="T161">
        <v>9.1</v>
      </c>
      <c r="U161">
        <v>0.37</v>
      </c>
      <c r="V161">
        <v>6.7</v>
      </c>
      <c r="W161">
        <v>51.6</v>
      </c>
    </row>
    <row r="162" spans="1:23" x14ac:dyDescent="0.25">
      <c r="A162" t="s">
        <v>29</v>
      </c>
      <c r="B162" t="s">
        <v>61</v>
      </c>
      <c r="C162">
        <v>2002</v>
      </c>
      <c r="D162" t="s">
        <v>24</v>
      </c>
      <c r="E162">
        <v>47</v>
      </c>
      <c r="F162">
        <v>60</v>
      </c>
      <c r="G162">
        <v>4.58</v>
      </c>
      <c r="H162">
        <v>53.70597428</v>
      </c>
      <c r="I162">
        <v>92</v>
      </c>
      <c r="J162">
        <v>1448</v>
      </c>
      <c r="K162">
        <v>21.8</v>
      </c>
      <c r="L162">
        <v>97</v>
      </c>
      <c r="M162">
        <v>66</v>
      </c>
      <c r="N162">
        <v>4.8600000000000003</v>
      </c>
      <c r="O162">
        <v>66</v>
      </c>
      <c r="P162">
        <v>7.8</v>
      </c>
      <c r="Q162">
        <v>676.39766099999997</v>
      </c>
      <c r="R162">
        <v>1684886</v>
      </c>
      <c r="S162">
        <v>7.4</v>
      </c>
      <c r="T162">
        <v>7.5</v>
      </c>
      <c r="U162">
        <v>0.45200000000000001</v>
      </c>
      <c r="V162">
        <v>8.4</v>
      </c>
      <c r="W162">
        <v>51.6</v>
      </c>
    </row>
    <row r="163" spans="1:23" x14ac:dyDescent="0.25">
      <c r="A163" t="s">
        <v>29</v>
      </c>
      <c r="B163" t="s">
        <v>56</v>
      </c>
      <c r="C163">
        <v>2003</v>
      </c>
      <c r="D163" t="s">
        <v>24</v>
      </c>
      <c r="E163">
        <v>332</v>
      </c>
      <c r="F163">
        <v>49</v>
      </c>
      <c r="G163">
        <v>4.58</v>
      </c>
      <c r="H163">
        <v>41.60951275</v>
      </c>
      <c r="I163">
        <v>92</v>
      </c>
      <c r="J163">
        <v>2946</v>
      </c>
      <c r="K163">
        <v>13.3</v>
      </c>
      <c r="L163">
        <v>92</v>
      </c>
      <c r="M163">
        <v>83</v>
      </c>
      <c r="N163">
        <v>5.61</v>
      </c>
      <c r="O163">
        <v>79</v>
      </c>
      <c r="P163">
        <v>2.9</v>
      </c>
      <c r="Q163">
        <v>332.34435100000002</v>
      </c>
      <c r="R163">
        <v>12654621</v>
      </c>
      <c r="S163">
        <v>1.7</v>
      </c>
      <c r="T163">
        <v>1.3</v>
      </c>
      <c r="U163">
        <v>0</v>
      </c>
      <c r="V163">
        <v>3.8</v>
      </c>
      <c r="W163">
        <v>51.6</v>
      </c>
    </row>
    <row r="164" spans="1:23" x14ac:dyDescent="0.25">
      <c r="A164" t="s">
        <v>29</v>
      </c>
      <c r="B164" t="s">
        <v>58</v>
      </c>
      <c r="C164">
        <v>2011</v>
      </c>
      <c r="D164" t="s">
        <v>24</v>
      </c>
      <c r="E164">
        <v>419</v>
      </c>
      <c r="F164">
        <v>60</v>
      </c>
      <c r="G164">
        <v>3.13</v>
      </c>
      <c r="H164">
        <v>0</v>
      </c>
      <c r="I164">
        <v>62</v>
      </c>
      <c r="J164">
        <v>628</v>
      </c>
      <c r="K164">
        <v>25.6</v>
      </c>
      <c r="L164">
        <v>83</v>
      </c>
      <c r="M164">
        <v>58</v>
      </c>
      <c r="N164">
        <v>6.42</v>
      </c>
      <c r="O164">
        <v>62</v>
      </c>
      <c r="P164">
        <v>3.3</v>
      </c>
      <c r="Q164">
        <v>1764.97387</v>
      </c>
      <c r="R164">
        <v>1391756.5</v>
      </c>
      <c r="S164">
        <v>6.1</v>
      </c>
      <c r="T164">
        <v>6</v>
      </c>
      <c r="U164">
        <v>0.67700000000000005</v>
      </c>
      <c r="V164">
        <v>12.3</v>
      </c>
      <c r="W164">
        <v>51.7</v>
      </c>
    </row>
    <row r="165" spans="1:23" x14ac:dyDescent="0.25">
      <c r="A165" t="s">
        <v>29</v>
      </c>
      <c r="B165" t="s">
        <v>30</v>
      </c>
      <c r="C165">
        <v>2014</v>
      </c>
      <c r="D165" t="s">
        <v>24</v>
      </c>
      <c r="E165">
        <v>348</v>
      </c>
      <c r="F165">
        <v>67</v>
      </c>
      <c r="G165">
        <v>8.33</v>
      </c>
      <c r="H165">
        <v>23.965612</v>
      </c>
      <c r="I165">
        <v>64</v>
      </c>
      <c r="J165">
        <v>11699</v>
      </c>
      <c r="K165">
        <v>22.7</v>
      </c>
      <c r="L165">
        <v>101</v>
      </c>
      <c r="M165">
        <v>68</v>
      </c>
      <c r="N165">
        <v>3.31</v>
      </c>
      <c r="O165">
        <v>64</v>
      </c>
      <c r="P165">
        <v>2</v>
      </c>
      <c r="Q165">
        <v>479.31223999999997</v>
      </c>
      <c r="R165">
        <v>2692466</v>
      </c>
      <c r="S165">
        <v>8.5</v>
      </c>
      <c r="T165">
        <v>8.3000000000000007</v>
      </c>
      <c r="U165">
        <v>0.52700000000000002</v>
      </c>
      <c r="V165">
        <v>11.4</v>
      </c>
      <c r="W165">
        <v>51.7</v>
      </c>
    </row>
    <row r="166" spans="1:23" x14ac:dyDescent="0.25">
      <c r="A166" t="s">
        <v>29</v>
      </c>
      <c r="B166" t="s">
        <v>52</v>
      </c>
      <c r="C166">
        <v>2005</v>
      </c>
      <c r="D166" t="s">
        <v>24</v>
      </c>
      <c r="E166">
        <v>566</v>
      </c>
      <c r="F166">
        <v>2</v>
      </c>
      <c r="G166">
        <v>6.37</v>
      </c>
      <c r="H166">
        <v>629.84256430000005</v>
      </c>
      <c r="I166">
        <v>92</v>
      </c>
      <c r="J166">
        <v>5</v>
      </c>
      <c r="K166">
        <v>32.700000000000003</v>
      </c>
      <c r="L166">
        <v>3</v>
      </c>
      <c r="M166">
        <v>96</v>
      </c>
      <c r="N166">
        <v>5.62</v>
      </c>
      <c r="O166">
        <v>96</v>
      </c>
      <c r="P166">
        <v>20.6</v>
      </c>
      <c r="Q166">
        <v>5351.2537320000001</v>
      </c>
      <c r="R166">
        <v>1855852</v>
      </c>
      <c r="S166">
        <v>1</v>
      </c>
      <c r="T166">
        <v>9.9</v>
      </c>
      <c r="U166">
        <v>0.59299999999999997</v>
      </c>
      <c r="V166">
        <v>11.9</v>
      </c>
      <c r="W166">
        <v>51.7</v>
      </c>
    </row>
    <row r="167" spans="1:23" x14ac:dyDescent="0.25">
      <c r="A167" t="s">
        <v>29</v>
      </c>
      <c r="B167" t="s">
        <v>77</v>
      </c>
      <c r="C167">
        <v>2001</v>
      </c>
      <c r="D167" t="s">
        <v>24</v>
      </c>
      <c r="E167">
        <v>34</v>
      </c>
      <c r="F167">
        <v>227</v>
      </c>
      <c r="G167">
        <v>1.9</v>
      </c>
      <c r="H167">
        <v>0</v>
      </c>
      <c r="I167">
        <v>92</v>
      </c>
      <c r="J167">
        <v>8072</v>
      </c>
      <c r="K167">
        <v>15.3</v>
      </c>
      <c r="L167">
        <v>332</v>
      </c>
      <c r="M167">
        <v>3</v>
      </c>
      <c r="N167">
        <v>2.67</v>
      </c>
      <c r="O167">
        <v>3</v>
      </c>
      <c r="P167">
        <v>2.4</v>
      </c>
      <c r="Q167">
        <v>1764.97387</v>
      </c>
      <c r="R167">
        <v>1391756.5</v>
      </c>
      <c r="S167">
        <v>12.2</v>
      </c>
      <c r="T167">
        <v>12.1</v>
      </c>
      <c r="U167">
        <v>0.67700000000000005</v>
      </c>
      <c r="V167">
        <v>12.3</v>
      </c>
      <c r="W167">
        <v>51.8</v>
      </c>
    </row>
    <row r="168" spans="1:23" x14ac:dyDescent="0.25">
      <c r="A168" t="s">
        <v>29</v>
      </c>
      <c r="B168" t="s">
        <v>61</v>
      </c>
      <c r="C168">
        <v>2003</v>
      </c>
      <c r="D168" t="s">
        <v>24</v>
      </c>
      <c r="E168">
        <v>412</v>
      </c>
      <c r="F168">
        <v>60</v>
      </c>
      <c r="G168">
        <v>4.6399999999999997</v>
      </c>
      <c r="H168">
        <v>67.639253019999998</v>
      </c>
      <c r="I168">
        <v>92</v>
      </c>
      <c r="J168">
        <v>899</v>
      </c>
      <c r="K168">
        <v>22.3</v>
      </c>
      <c r="L168">
        <v>95</v>
      </c>
      <c r="M168">
        <v>72</v>
      </c>
      <c r="N168">
        <v>4.97</v>
      </c>
      <c r="O168">
        <v>73</v>
      </c>
      <c r="P168">
        <v>7.7</v>
      </c>
      <c r="Q168">
        <v>824.86893929999997</v>
      </c>
      <c r="R168">
        <v>16513822</v>
      </c>
      <c r="S168">
        <v>7.2</v>
      </c>
      <c r="T168">
        <v>7.3</v>
      </c>
      <c r="U168">
        <v>0.45200000000000001</v>
      </c>
      <c r="V168">
        <v>8.1</v>
      </c>
      <c r="W168">
        <v>51.8</v>
      </c>
    </row>
    <row r="169" spans="1:23" x14ac:dyDescent="0.25">
      <c r="A169" t="s">
        <v>29</v>
      </c>
      <c r="B169" t="s">
        <v>64</v>
      </c>
      <c r="C169">
        <v>2012</v>
      </c>
      <c r="D169" t="s">
        <v>24</v>
      </c>
      <c r="E169">
        <v>367</v>
      </c>
      <c r="F169">
        <v>46</v>
      </c>
      <c r="G169">
        <v>0.62</v>
      </c>
      <c r="H169">
        <v>57.824270900000002</v>
      </c>
      <c r="I169">
        <v>4</v>
      </c>
      <c r="J169">
        <v>120</v>
      </c>
      <c r="K169">
        <v>17.899999999999999</v>
      </c>
      <c r="L169">
        <v>79</v>
      </c>
      <c r="M169">
        <v>51</v>
      </c>
      <c r="N169">
        <v>3</v>
      </c>
      <c r="O169">
        <v>4</v>
      </c>
      <c r="P169">
        <v>3.6</v>
      </c>
      <c r="Q169">
        <v>973.47257400000001</v>
      </c>
      <c r="R169">
        <v>1275135</v>
      </c>
      <c r="S169">
        <v>9</v>
      </c>
      <c r="T169">
        <v>8.9</v>
      </c>
      <c r="U169">
        <v>0.38100000000000001</v>
      </c>
      <c r="V169">
        <v>7.3</v>
      </c>
      <c r="W169">
        <v>51.8</v>
      </c>
    </row>
    <row r="170" spans="1:23" x14ac:dyDescent="0.25">
      <c r="A170" t="s">
        <v>29</v>
      </c>
      <c r="B170" t="s">
        <v>188</v>
      </c>
      <c r="C170">
        <v>2008</v>
      </c>
      <c r="D170" t="s">
        <v>24</v>
      </c>
      <c r="E170">
        <v>336</v>
      </c>
      <c r="F170">
        <v>52</v>
      </c>
      <c r="G170">
        <v>0.01</v>
      </c>
      <c r="H170">
        <v>0</v>
      </c>
      <c r="I170">
        <v>92</v>
      </c>
      <c r="J170">
        <v>1081</v>
      </c>
      <c r="K170">
        <v>21.1</v>
      </c>
      <c r="L170">
        <v>84</v>
      </c>
      <c r="M170">
        <v>4</v>
      </c>
      <c r="N170">
        <v>5.75</v>
      </c>
      <c r="O170">
        <v>31</v>
      </c>
      <c r="P170">
        <v>0.9</v>
      </c>
      <c r="Q170">
        <v>1764.97387</v>
      </c>
      <c r="R170">
        <v>1391756.5</v>
      </c>
      <c r="S170">
        <v>7.2</v>
      </c>
      <c r="T170">
        <v>7</v>
      </c>
      <c r="U170">
        <v>0.67700000000000005</v>
      </c>
      <c r="V170">
        <v>12.3</v>
      </c>
      <c r="W170">
        <v>51.9</v>
      </c>
    </row>
    <row r="171" spans="1:23" x14ac:dyDescent="0.25">
      <c r="A171" t="s">
        <v>29</v>
      </c>
      <c r="B171" t="s">
        <v>118</v>
      </c>
      <c r="C171">
        <v>2000</v>
      </c>
      <c r="D171" t="s">
        <v>24</v>
      </c>
      <c r="E171">
        <v>428</v>
      </c>
      <c r="F171">
        <v>77</v>
      </c>
      <c r="G171">
        <v>1.51</v>
      </c>
      <c r="H171">
        <v>0.68168555500000005</v>
      </c>
      <c r="I171">
        <v>92</v>
      </c>
      <c r="J171">
        <v>21002</v>
      </c>
      <c r="K171">
        <v>14.4</v>
      </c>
      <c r="L171">
        <v>121</v>
      </c>
      <c r="M171">
        <v>8</v>
      </c>
      <c r="N171">
        <v>4.68</v>
      </c>
      <c r="O171">
        <v>82</v>
      </c>
      <c r="P171">
        <v>18.100000000000001</v>
      </c>
      <c r="Q171">
        <v>43.979713199999999</v>
      </c>
      <c r="R171">
        <v>3145483</v>
      </c>
      <c r="S171">
        <v>9.1999999999999993</v>
      </c>
      <c r="T171">
        <v>9.1</v>
      </c>
      <c r="U171">
        <v>0.44800000000000001</v>
      </c>
      <c r="V171">
        <v>8.4</v>
      </c>
      <c r="W171">
        <v>51.9</v>
      </c>
    </row>
    <row r="172" spans="1:23" x14ac:dyDescent="0.25">
      <c r="A172" t="s">
        <v>29</v>
      </c>
      <c r="B172" t="s">
        <v>190</v>
      </c>
      <c r="C172">
        <v>2005</v>
      </c>
      <c r="D172" t="s">
        <v>24</v>
      </c>
      <c r="E172">
        <v>383</v>
      </c>
      <c r="F172">
        <v>28</v>
      </c>
      <c r="G172">
        <v>3.77</v>
      </c>
      <c r="H172">
        <v>0</v>
      </c>
      <c r="I172">
        <v>92</v>
      </c>
      <c r="J172">
        <v>0</v>
      </c>
      <c r="K172">
        <v>43.349999999999994</v>
      </c>
      <c r="L172">
        <v>44</v>
      </c>
      <c r="M172">
        <v>93</v>
      </c>
      <c r="N172">
        <v>5.75</v>
      </c>
      <c r="O172">
        <v>93</v>
      </c>
      <c r="P172">
        <v>3.9</v>
      </c>
      <c r="Q172">
        <v>1764.97387</v>
      </c>
      <c r="R172">
        <v>818877</v>
      </c>
      <c r="S172">
        <v>3.3</v>
      </c>
      <c r="T172">
        <v>3.4</v>
      </c>
      <c r="U172">
        <v>0</v>
      </c>
      <c r="V172">
        <v>0</v>
      </c>
      <c r="W172">
        <v>51.9</v>
      </c>
    </row>
    <row r="173" spans="1:23" x14ac:dyDescent="0.25">
      <c r="A173" t="s">
        <v>29</v>
      </c>
      <c r="B173" t="s">
        <v>57</v>
      </c>
      <c r="C173">
        <v>2003</v>
      </c>
      <c r="D173" t="s">
        <v>24</v>
      </c>
      <c r="E173">
        <v>387</v>
      </c>
      <c r="F173">
        <v>24</v>
      </c>
      <c r="G173">
        <v>5.84</v>
      </c>
      <c r="H173">
        <v>6.5452636340000003</v>
      </c>
      <c r="I173">
        <v>92</v>
      </c>
      <c r="J173">
        <v>224</v>
      </c>
      <c r="K173">
        <v>13.5</v>
      </c>
      <c r="L173">
        <v>38</v>
      </c>
      <c r="M173">
        <v>75</v>
      </c>
      <c r="N173">
        <v>5.25</v>
      </c>
      <c r="O173">
        <v>82</v>
      </c>
      <c r="P173">
        <v>5.0999999999999996</v>
      </c>
      <c r="Q173">
        <v>112.849373</v>
      </c>
      <c r="R173">
        <v>6953113</v>
      </c>
      <c r="S173">
        <v>8.5</v>
      </c>
      <c r="T173">
        <v>8.5</v>
      </c>
      <c r="U173">
        <v>0.27600000000000002</v>
      </c>
      <c r="V173">
        <v>4.7</v>
      </c>
      <c r="W173">
        <v>51.9</v>
      </c>
    </row>
    <row r="174" spans="1:23" x14ac:dyDescent="0.25">
      <c r="A174" t="s">
        <v>29</v>
      </c>
      <c r="B174" t="s">
        <v>126</v>
      </c>
      <c r="C174">
        <v>2000</v>
      </c>
      <c r="D174" t="s">
        <v>24</v>
      </c>
      <c r="E174">
        <v>39</v>
      </c>
      <c r="F174">
        <v>14</v>
      </c>
      <c r="G174">
        <v>4.46</v>
      </c>
      <c r="H174">
        <v>12.19709744</v>
      </c>
      <c r="I174">
        <v>92</v>
      </c>
      <c r="J174">
        <v>5977</v>
      </c>
      <c r="K174">
        <v>2.2000000000000002</v>
      </c>
      <c r="L174">
        <v>20</v>
      </c>
      <c r="M174">
        <v>56</v>
      </c>
      <c r="N174">
        <v>5.91</v>
      </c>
      <c r="O174">
        <v>46</v>
      </c>
      <c r="P174">
        <v>3.1</v>
      </c>
      <c r="Q174">
        <v>183.41499909999999</v>
      </c>
      <c r="R174">
        <v>2884522</v>
      </c>
      <c r="S174">
        <v>9.1999999999999993</v>
      </c>
      <c r="T174">
        <v>9.1999999999999993</v>
      </c>
      <c r="U174">
        <v>0.33800000000000002</v>
      </c>
      <c r="V174">
        <v>8.6999999999999993</v>
      </c>
      <c r="W174">
        <v>51.9</v>
      </c>
    </row>
    <row r="175" spans="1:23" x14ac:dyDescent="0.25">
      <c r="A175" t="s">
        <v>29</v>
      </c>
      <c r="B175" t="s">
        <v>118</v>
      </c>
      <c r="C175">
        <v>2001</v>
      </c>
      <c r="D175" t="s">
        <v>24</v>
      </c>
      <c r="E175">
        <v>434</v>
      </c>
      <c r="F175">
        <v>77</v>
      </c>
      <c r="G175">
        <v>1.63</v>
      </c>
      <c r="H175">
        <v>3.847602867</v>
      </c>
      <c r="I175">
        <v>92</v>
      </c>
      <c r="J175">
        <v>11304</v>
      </c>
      <c r="K175">
        <v>14.7</v>
      </c>
      <c r="L175">
        <v>120</v>
      </c>
      <c r="M175">
        <v>77</v>
      </c>
      <c r="N175">
        <v>4.62</v>
      </c>
      <c r="O175">
        <v>8</v>
      </c>
      <c r="P175">
        <v>16.899999999999999</v>
      </c>
      <c r="Q175">
        <v>41.776361199999997</v>
      </c>
      <c r="R175">
        <v>32321482</v>
      </c>
      <c r="S175">
        <v>9</v>
      </c>
      <c r="T175">
        <v>9</v>
      </c>
      <c r="U175">
        <v>0.44700000000000001</v>
      </c>
      <c r="V175">
        <v>8.4</v>
      </c>
      <c r="W175">
        <v>51.9</v>
      </c>
    </row>
    <row r="176" spans="1:23" x14ac:dyDescent="0.25">
      <c r="A176" t="s">
        <v>29</v>
      </c>
      <c r="B176" t="s">
        <v>214</v>
      </c>
      <c r="C176">
        <v>2002</v>
      </c>
      <c r="D176" t="s">
        <v>24</v>
      </c>
      <c r="E176">
        <v>46</v>
      </c>
      <c r="F176">
        <v>106</v>
      </c>
      <c r="G176">
        <v>3.37</v>
      </c>
      <c r="H176">
        <v>0</v>
      </c>
      <c r="I176">
        <v>89</v>
      </c>
      <c r="J176">
        <v>5131</v>
      </c>
      <c r="K176">
        <v>16.8</v>
      </c>
      <c r="L176">
        <v>166</v>
      </c>
      <c r="M176">
        <v>91</v>
      </c>
      <c r="N176">
        <v>3.59</v>
      </c>
      <c r="O176">
        <v>89</v>
      </c>
      <c r="P176">
        <v>12.1</v>
      </c>
      <c r="Q176">
        <v>1764.97387</v>
      </c>
      <c r="R176">
        <v>1391756.5</v>
      </c>
      <c r="S176">
        <v>8</v>
      </c>
      <c r="T176">
        <v>8</v>
      </c>
      <c r="U176">
        <v>0.67700000000000005</v>
      </c>
      <c r="V176">
        <v>12.3</v>
      </c>
      <c r="W176">
        <v>52</v>
      </c>
    </row>
    <row r="177" spans="1:23" x14ac:dyDescent="0.25">
      <c r="A177" t="s">
        <v>29</v>
      </c>
      <c r="B177" t="s">
        <v>154</v>
      </c>
      <c r="C177">
        <v>2010</v>
      </c>
      <c r="D177" t="s">
        <v>24</v>
      </c>
      <c r="E177">
        <v>374</v>
      </c>
      <c r="F177">
        <v>521</v>
      </c>
      <c r="G177">
        <v>8.9</v>
      </c>
      <c r="H177">
        <v>133.12308719999999</v>
      </c>
      <c r="I177">
        <v>49</v>
      </c>
      <c r="J177">
        <v>8491</v>
      </c>
      <c r="K177">
        <v>22.2</v>
      </c>
      <c r="L177">
        <v>817</v>
      </c>
      <c r="M177">
        <v>54</v>
      </c>
      <c r="N177">
        <v>3.47</v>
      </c>
      <c r="O177">
        <v>54</v>
      </c>
      <c r="P177">
        <v>4.8</v>
      </c>
      <c r="Q177">
        <v>2327.3267000000001</v>
      </c>
      <c r="R177">
        <v>158578261</v>
      </c>
      <c r="S177">
        <v>11.3</v>
      </c>
      <c r="T177">
        <v>11.2</v>
      </c>
      <c r="U177">
        <v>0.49199999999999999</v>
      </c>
      <c r="V177">
        <v>9.5</v>
      </c>
      <c r="W177">
        <v>52</v>
      </c>
    </row>
    <row r="178" spans="1:23" x14ac:dyDescent="0.25">
      <c r="A178" t="s">
        <v>29</v>
      </c>
      <c r="B178" t="s">
        <v>190</v>
      </c>
      <c r="C178">
        <v>2002</v>
      </c>
      <c r="D178" t="s">
        <v>24</v>
      </c>
      <c r="E178">
        <v>382</v>
      </c>
      <c r="F178">
        <v>30</v>
      </c>
      <c r="G178">
        <v>3.77</v>
      </c>
      <c r="H178">
        <v>0</v>
      </c>
      <c r="I178">
        <v>92</v>
      </c>
      <c r="J178">
        <v>0</v>
      </c>
      <c r="K178">
        <v>43.349999999999994</v>
      </c>
      <c r="L178">
        <v>48</v>
      </c>
      <c r="M178">
        <v>93</v>
      </c>
      <c r="N178">
        <v>5.75</v>
      </c>
      <c r="O178">
        <v>93</v>
      </c>
      <c r="P178">
        <v>3.3</v>
      </c>
      <c r="Q178">
        <v>1764.97387</v>
      </c>
      <c r="R178">
        <v>7237276</v>
      </c>
      <c r="S178">
        <v>3.3</v>
      </c>
      <c r="T178">
        <v>3.4</v>
      </c>
      <c r="U178">
        <v>0</v>
      </c>
      <c r="V178">
        <v>0</v>
      </c>
      <c r="W178">
        <v>52</v>
      </c>
    </row>
    <row r="179" spans="1:23" x14ac:dyDescent="0.25">
      <c r="A179" t="s">
        <v>29</v>
      </c>
      <c r="B179" t="s">
        <v>134</v>
      </c>
      <c r="C179">
        <v>2003</v>
      </c>
      <c r="D179" t="s">
        <v>24</v>
      </c>
      <c r="E179">
        <v>299</v>
      </c>
      <c r="F179">
        <v>59</v>
      </c>
      <c r="G179">
        <v>0.54</v>
      </c>
      <c r="H179">
        <v>6.6604517769999996</v>
      </c>
      <c r="I179">
        <v>79</v>
      </c>
      <c r="J179">
        <v>232</v>
      </c>
      <c r="K179">
        <v>17</v>
      </c>
      <c r="L179">
        <v>106</v>
      </c>
      <c r="M179">
        <v>67</v>
      </c>
      <c r="N179">
        <v>6.25</v>
      </c>
      <c r="O179">
        <v>63</v>
      </c>
      <c r="P179">
        <v>2.2000000000000002</v>
      </c>
      <c r="Q179">
        <v>391.79128100000003</v>
      </c>
      <c r="R179">
        <v>125128</v>
      </c>
      <c r="S179">
        <v>1.3</v>
      </c>
      <c r="T179">
        <v>1.2</v>
      </c>
      <c r="U179">
        <v>0.318</v>
      </c>
      <c r="V179">
        <v>5.2</v>
      </c>
      <c r="W179">
        <v>52</v>
      </c>
    </row>
    <row r="180" spans="1:23" x14ac:dyDescent="0.25">
      <c r="A180" t="s">
        <v>29</v>
      </c>
      <c r="B180" t="s">
        <v>58</v>
      </c>
      <c r="C180">
        <v>2012</v>
      </c>
      <c r="D180" t="s">
        <v>24</v>
      </c>
      <c r="E180">
        <v>415</v>
      </c>
      <c r="F180">
        <v>59</v>
      </c>
      <c r="G180">
        <v>3.24</v>
      </c>
      <c r="H180">
        <v>0</v>
      </c>
      <c r="I180">
        <v>82</v>
      </c>
      <c r="J180">
        <v>137</v>
      </c>
      <c r="K180">
        <v>26.2</v>
      </c>
      <c r="L180">
        <v>82</v>
      </c>
      <c r="M180">
        <v>83</v>
      </c>
      <c r="N180">
        <v>6.14</v>
      </c>
      <c r="O180">
        <v>82</v>
      </c>
      <c r="P180">
        <v>2.9</v>
      </c>
      <c r="Q180">
        <v>1764.97387</v>
      </c>
      <c r="R180">
        <v>1391756.5</v>
      </c>
      <c r="S180">
        <v>5.9</v>
      </c>
      <c r="T180">
        <v>5.9</v>
      </c>
      <c r="U180">
        <v>0.67700000000000005</v>
      </c>
      <c r="V180">
        <v>12.3</v>
      </c>
      <c r="W180">
        <v>52</v>
      </c>
    </row>
    <row r="181" spans="1:23" x14ac:dyDescent="0.25">
      <c r="A181" t="s">
        <v>29</v>
      </c>
      <c r="B181" t="s">
        <v>172</v>
      </c>
      <c r="C181">
        <v>2003</v>
      </c>
      <c r="D181" t="s">
        <v>24</v>
      </c>
      <c r="E181">
        <v>48</v>
      </c>
      <c r="F181">
        <v>29</v>
      </c>
      <c r="G181">
        <v>6.66</v>
      </c>
      <c r="H181">
        <v>33.302861229999998</v>
      </c>
      <c r="I181">
        <v>96</v>
      </c>
      <c r="J181">
        <v>1064</v>
      </c>
      <c r="K181">
        <v>14.5</v>
      </c>
      <c r="L181">
        <v>46</v>
      </c>
      <c r="M181">
        <v>96</v>
      </c>
      <c r="N181">
        <v>6.34</v>
      </c>
      <c r="O181">
        <v>96</v>
      </c>
      <c r="P181">
        <v>8.1</v>
      </c>
      <c r="Q181">
        <v>212.66194909999999</v>
      </c>
      <c r="R181">
        <v>868346</v>
      </c>
      <c r="S181">
        <v>7</v>
      </c>
      <c r="T181">
        <v>7.3</v>
      </c>
      <c r="U181">
        <v>0.35899999999999999</v>
      </c>
      <c r="V181">
        <v>7.6</v>
      </c>
      <c r="W181">
        <v>52</v>
      </c>
    </row>
    <row r="182" spans="1:23" x14ac:dyDescent="0.25">
      <c r="A182" t="s">
        <v>29</v>
      </c>
      <c r="B182" t="s">
        <v>101</v>
      </c>
      <c r="C182">
        <v>2000</v>
      </c>
      <c r="D182" t="s">
        <v>24</v>
      </c>
      <c r="E182">
        <v>3</v>
      </c>
      <c r="F182">
        <v>5</v>
      </c>
      <c r="G182">
        <v>2.84</v>
      </c>
      <c r="H182">
        <v>6.6994187470000002</v>
      </c>
      <c r="I182">
        <v>92</v>
      </c>
      <c r="J182">
        <v>0</v>
      </c>
      <c r="K182">
        <v>17.399999999999999</v>
      </c>
      <c r="L182">
        <v>9</v>
      </c>
      <c r="M182">
        <v>52</v>
      </c>
      <c r="N182">
        <v>4.9400000000000004</v>
      </c>
      <c r="O182">
        <v>49</v>
      </c>
      <c r="P182">
        <v>3.1</v>
      </c>
      <c r="Q182">
        <v>297.75194429999999</v>
      </c>
      <c r="R182">
        <v>1243229</v>
      </c>
      <c r="S182">
        <v>1.2</v>
      </c>
      <c r="T182">
        <v>1.2</v>
      </c>
      <c r="U182">
        <v>0</v>
      </c>
      <c r="V182">
        <v>6.4</v>
      </c>
      <c r="W182">
        <v>52.1</v>
      </c>
    </row>
    <row r="183" spans="1:23" x14ac:dyDescent="0.25">
      <c r="A183" t="s">
        <v>29</v>
      </c>
      <c r="B183" t="s">
        <v>125</v>
      </c>
      <c r="C183">
        <v>2014</v>
      </c>
      <c r="D183" t="s">
        <v>24</v>
      </c>
      <c r="E183">
        <v>522</v>
      </c>
      <c r="F183">
        <v>4</v>
      </c>
      <c r="G183">
        <v>0.01</v>
      </c>
      <c r="H183">
        <v>162.12781150000001</v>
      </c>
      <c r="I183">
        <v>93</v>
      </c>
      <c r="J183">
        <v>0</v>
      </c>
      <c r="K183">
        <v>32</v>
      </c>
      <c r="L183">
        <v>6</v>
      </c>
      <c r="M183">
        <v>9</v>
      </c>
      <c r="N183">
        <v>1.62</v>
      </c>
      <c r="O183">
        <v>93</v>
      </c>
      <c r="P183">
        <v>9.4</v>
      </c>
      <c r="Q183">
        <v>1174.8392140000001</v>
      </c>
      <c r="R183">
        <v>2145785</v>
      </c>
      <c r="S183">
        <v>5.8</v>
      </c>
      <c r="T183">
        <v>5.6</v>
      </c>
      <c r="U183">
        <v>0.49099999999999999</v>
      </c>
      <c r="V183">
        <v>10.8</v>
      </c>
      <c r="W183">
        <v>52.1</v>
      </c>
    </row>
    <row r="184" spans="1:23" x14ac:dyDescent="0.25">
      <c r="A184" t="s">
        <v>29</v>
      </c>
      <c r="B184" t="s">
        <v>145</v>
      </c>
      <c r="C184">
        <v>2007</v>
      </c>
      <c r="D184" t="s">
        <v>24</v>
      </c>
      <c r="E184">
        <v>425</v>
      </c>
      <c r="F184">
        <v>74</v>
      </c>
      <c r="G184">
        <v>1.03</v>
      </c>
      <c r="H184">
        <v>53.950278900000001</v>
      </c>
      <c r="I184">
        <v>75</v>
      </c>
      <c r="J184">
        <v>267</v>
      </c>
      <c r="K184">
        <v>19.3</v>
      </c>
      <c r="L184">
        <v>108</v>
      </c>
      <c r="M184">
        <v>75</v>
      </c>
      <c r="N184">
        <v>5.25</v>
      </c>
      <c r="O184">
        <v>75</v>
      </c>
      <c r="P184">
        <v>14.1</v>
      </c>
      <c r="Q184">
        <v>422.14615730000003</v>
      </c>
      <c r="R184">
        <v>22188387</v>
      </c>
      <c r="S184">
        <v>3.8</v>
      </c>
      <c r="T184">
        <v>3.7</v>
      </c>
      <c r="U184">
        <v>0.36</v>
      </c>
      <c r="V184">
        <v>8.1999999999999993</v>
      </c>
      <c r="W184">
        <v>52.1</v>
      </c>
    </row>
    <row r="185" spans="1:23" x14ac:dyDescent="0.25">
      <c r="A185" t="s">
        <v>29</v>
      </c>
      <c r="B185" t="s">
        <v>77</v>
      </c>
      <c r="C185">
        <v>2002</v>
      </c>
      <c r="D185" t="s">
        <v>24</v>
      </c>
      <c r="E185">
        <v>341</v>
      </c>
      <c r="F185">
        <v>229</v>
      </c>
      <c r="G185">
        <v>1.85</v>
      </c>
      <c r="H185">
        <v>0</v>
      </c>
      <c r="I185">
        <v>92</v>
      </c>
      <c r="J185">
        <v>30466</v>
      </c>
      <c r="K185">
        <v>15.7</v>
      </c>
      <c r="L185">
        <v>331</v>
      </c>
      <c r="M185">
        <v>4</v>
      </c>
      <c r="N185">
        <v>2.59</v>
      </c>
      <c r="O185">
        <v>38</v>
      </c>
      <c r="P185">
        <v>2.4</v>
      </c>
      <c r="Q185">
        <v>1764.97387</v>
      </c>
      <c r="R185">
        <v>1391756.5</v>
      </c>
      <c r="S185">
        <v>12.1</v>
      </c>
      <c r="T185">
        <v>11.9</v>
      </c>
      <c r="U185">
        <v>0.67700000000000005</v>
      </c>
      <c r="V185">
        <v>12.3</v>
      </c>
      <c r="W185">
        <v>52.1</v>
      </c>
    </row>
    <row r="186" spans="1:23" x14ac:dyDescent="0.25">
      <c r="A186" t="s">
        <v>29</v>
      </c>
      <c r="B186" t="s">
        <v>153</v>
      </c>
      <c r="C186">
        <v>2003</v>
      </c>
      <c r="D186" t="s">
        <v>24</v>
      </c>
      <c r="E186">
        <v>28</v>
      </c>
      <c r="F186">
        <v>56</v>
      </c>
      <c r="G186">
        <v>0.1</v>
      </c>
      <c r="H186">
        <v>20.268765720000001</v>
      </c>
      <c r="I186">
        <v>92</v>
      </c>
      <c r="J186">
        <v>54190</v>
      </c>
      <c r="K186">
        <v>14.6</v>
      </c>
      <c r="L186">
        <v>121</v>
      </c>
      <c r="M186">
        <v>44</v>
      </c>
      <c r="N186">
        <v>6.23</v>
      </c>
      <c r="O186">
        <v>41</v>
      </c>
      <c r="P186">
        <v>1.6</v>
      </c>
      <c r="Q186">
        <v>215.85480000000001</v>
      </c>
      <c r="R186">
        <v>1265687</v>
      </c>
      <c r="S186">
        <v>12.3</v>
      </c>
      <c r="T186">
        <v>12.2</v>
      </c>
      <c r="U186">
        <v>0.26600000000000001</v>
      </c>
      <c r="V186">
        <v>3</v>
      </c>
      <c r="W186">
        <v>52.1</v>
      </c>
    </row>
    <row r="187" spans="1:23" x14ac:dyDescent="0.25">
      <c r="A187" t="s">
        <v>29</v>
      </c>
      <c r="B187" t="s">
        <v>118</v>
      </c>
      <c r="C187">
        <v>2002</v>
      </c>
      <c r="D187" t="s">
        <v>24</v>
      </c>
      <c r="E187">
        <v>437</v>
      </c>
      <c r="F187">
        <v>76</v>
      </c>
      <c r="G187">
        <v>1.66</v>
      </c>
      <c r="H187">
        <v>32.736741340000002</v>
      </c>
      <c r="I187">
        <v>84</v>
      </c>
      <c r="J187">
        <v>766</v>
      </c>
      <c r="K187">
        <v>15.1</v>
      </c>
      <c r="L187">
        <v>118</v>
      </c>
      <c r="M187">
        <v>83</v>
      </c>
      <c r="N187">
        <v>4.54</v>
      </c>
      <c r="O187">
        <v>84</v>
      </c>
      <c r="P187">
        <v>15.7</v>
      </c>
      <c r="Q187">
        <v>395.84935109999998</v>
      </c>
      <c r="R187">
        <v>332149</v>
      </c>
      <c r="S187">
        <v>8.9</v>
      </c>
      <c r="T187">
        <v>8.9</v>
      </c>
      <c r="U187">
        <v>0.45100000000000001</v>
      </c>
      <c r="V187">
        <v>8.5</v>
      </c>
      <c r="W187">
        <v>52.1</v>
      </c>
    </row>
    <row r="188" spans="1:23" x14ac:dyDescent="0.25">
      <c r="A188" t="s">
        <v>29</v>
      </c>
      <c r="B188" t="s">
        <v>125</v>
      </c>
      <c r="C188">
        <v>2013</v>
      </c>
      <c r="D188" t="s">
        <v>24</v>
      </c>
      <c r="E188">
        <v>518</v>
      </c>
      <c r="F188">
        <v>4</v>
      </c>
      <c r="G188">
        <v>0.01</v>
      </c>
      <c r="H188">
        <v>153.34431470000001</v>
      </c>
      <c r="I188">
        <v>93</v>
      </c>
      <c r="J188">
        <v>516</v>
      </c>
      <c r="K188">
        <v>31.4</v>
      </c>
      <c r="L188">
        <v>6</v>
      </c>
      <c r="M188">
        <v>9</v>
      </c>
      <c r="N188">
        <v>11.7</v>
      </c>
      <c r="O188">
        <v>93</v>
      </c>
      <c r="P188">
        <v>9.6</v>
      </c>
      <c r="Q188">
        <v>1196.1334999999999</v>
      </c>
      <c r="R188">
        <v>2117361</v>
      </c>
      <c r="S188">
        <v>6.1</v>
      </c>
      <c r="T188">
        <v>5.9</v>
      </c>
      <c r="U188">
        <v>0.48399999999999999</v>
      </c>
      <c r="V188">
        <v>11.1</v>
      </c>
      <c r="W188">
        <v>52.1</v>
      </c>
    </row>
    <row r="189" spans="1:23" x14ac:dyDescent="0.25">
      <c r="A189" t="s">
        <v>29</v>
      </c>
      <c r="B189" t="s">
        <v>61</v>
      </c>
      <c r="C189">
        <v>2004</v>
      </c>
      <c r="D189" t="s">
        <v>24</v>
      </c>
      <c r="E189">
        <v>412</v>
      </c>
      <c r="F189">
        <v>59</v>
      </c>
      <c r="G189">
        <v>4.71</v>
      </c>
      <c r="H189">
        <v>7.1773021320000003</v>
      </c>
      <c r="I189">
        <v>92</v>
      </c>
      <c r="J189">
        <v>358</v>
      </c>
      <c r="K189">
        <v>22.8</v>
      </c>
      <c r="L189">
        <v>94</v>
      </c>
      <c r="M189">
        <v>72</v>
      </c>
      <c r="N189">
        <v>4.7300000000000004</v>
      </c>
      <c r="O189">
        <v>73</v>
      </c>
      <c r="P189">
        <v>7.5</v>
      </c>
      <c r="Q189">
        <v>93.211715999999996</v>
      </c>
      <c r="R189">
        <v>1695981</v>
      </c>
      <c r="S189">
        <v>7</v>
      </c>
      <c r="T189">
        <v>7.1</v>
      </c>
      <c r="U189">
        <v>0.45500000000000002</v>
      </c>
      <c r="V189">
        <v>8.1999999999999993</v>
      </c>
      <c r="W189">
        <v>52.1</v>
      </c>
    </row>
    <row r="190" spans="1:23" x14ac:dyDescent="0.25">
      <c r="A190" t="s">
        <v>29</v>
      </c>
      <c r="B190" t="s">
        <v>188</v>
      </c>
      <c r="C190">
        <v>2009</v>
      </c>
      <c r="D190" t="s">
        <v>24</v>
      </c>
      <c r="E190">
        <v>335</v>
      </c>
      <c r="F190">
        <v>52</v>
      </c>
      <c r="G190">
        <v>0.01</v>
      </c>
      <c r="H190">
        <v>0</v>
      </c>
      <c r="I190">
        <v>92</v>
      </c>
      <c r="J190">
        <v>13</v>
      </c>
      <c r="K190">
        <v>21.5</v>
      </c>
      <c r="L190">
        <v>84</v>
      </c>
      <c r="M190">
        <v>41</v>
      </c>
      <c r="N190">
        <v>5.75</v>
      </c>
      <c r="O190">
        <v>42</v>
      </c>
      <c r="P190">
        <v>0.8</v>
      </c>
      <c r="Q190">
        <v>1764.97387</v>
      </c>
      <c r="R190">
        <v>1391756.5</v>
      </c>
      <c r="S190">
        <v>7.1</v>
      </c>
      <c r="T190">
        <v>6.9</v>
      </c>
      <c r="U190">
        <v>0.67700000000000005</v>
      </c>
      <c r="V190">
        <v>12.3</v>
      </c>
      <c r="W190">
        <v>52.2</v>
      </c>
    </row>
    <row r="191" spans="1:23" x14ac:dyDescent="0.25">
      <c r="A191" t="s">
        <v>29</v>
      </c>
      <c r="B191" t="s">
        <v>64</v>
      </c>
      <c r="C191">
        <v>2013</v>
      </c>
      <c r="D191" t="s">
        <v>24</v>
      </c>
      <c r="E191">
        <v>366</v>
      </c>
      <c r="F191">
        <v>46</v>
      </c>
      <c r="G191">
        <v>0.64</v>
      </c>
      <c r="H191">
        <v>76.523825349999996</v>
      </c>
      <c r="I191">
        <v>39</v>
      </c>
      <c r="J191">
        <v>226</v>
      </c>
      <c r="K191">
        <v>18.2</v>
      </c>
      <c r="L191">
        <v>78</v>
      </c>
      <c r="M191">
        <v>46</v>
      </c>
      <c r="N191">
        <v>3.42</v>
      </c>
      <c r="O191">
        <v>39</v>
      </c>
      <c r="P191">
        <v>3.1</v>
      </c>
      <c r="Q191">
        <v>986.13176999999996</v>
      </c>
      <c r="R191">
        <v>13133589</v>
      </c>
      <c r="S191">
        <v>8.8000000000000007</v>
      </c>
      <c r="T191">
        <v>8.6999999999999993</v>
      </c>
      <c r="U191">
        <v>0.38700000000000001</v>
      </c>
      <c r="V191">
        <v>7.3</v>
      </c>
      <c r="W191">
        <v>52.2</v>
      </c>
    </row>
    <row r="192" spans="1:23" x14ac:dyDescent="0.25">
      <c r="A192" t="s">
        <v>29</v>
      </c>
      <c r="B192" t="s">
        <v>125</v>
      </c>
      <c r="C192">
        <v>2012</v>
      </c>
      <c r="D192" t="s">
        <v>24</v>
      </c>
      <c r="E192">
        <v>513</v>
      </c>
      <c r="F192">
        <v>4</v>
      </c>
      <c r="G192">
        <v>0.01</v>
      </c>
      <c r="H192">
        <v>168.13489920000001</v>
      </c>
      <c r="I192">
        <v>95</v>
      </c>
      <c r="J192">
        <v>179</v>
      </c>
      <c r="K192">
        <v>3.8</v>
      </c>
      <c r="L192">
        <v>6</v>
      </c>
      <c r="M192">
        <v>93</v>
      </c>
      <c r="N192">
        <v>11.14</v>
      </c>
      <c r="O192">
        <v>95</v>
      </c>
      <c r="P192">
        <v>9</v>
      </c>
      <c r="Q192">
        <v>1281.5160000000001</v>
      </c>
      <c r="R192">
        <v>289928</v>
      </c>
      <c r="S192">
        <v>6.4</v>
      </c>
      <c r="T192">
        <v>6.2</v>
      </c>
      <c r="U192">
        <v>0.47899999999999998</v>
      </c>
      <c r="V192">
        <v>11</v>
      </c>
      <c r="W192">
        <v>52.2</v>
      </c>
    </row>
    <row r="193" spans="1:23" x14ac:dyDescent="0.25">
      <c r="A193" t="s">
        <v>29</v>
      </c>
      <c r="B193" t="s">
        <v>214</v>
      </c>
      <c r="C193">
        <v>2005</v>
      </c>
      <c r="D193" t="s">
        <v>24</v>
      </c>
      <c r="E193">
        <v>449</v>
      </c>
      <c r="F193">
        <v>97</v>
      </c>
      <c r="G193">
        <v>3.94</v>
      </c>
      <c r="H193">
        <v>0</v>
      </c>
      <c r="I193">
        <v>9</v>
      </c>
      <c r="J193">
        <v>23</v>
      </c>
      <c r="K193">
        <v>18.100000000000001</v>
      </c>
      <c r="L193">
        <v>149</v>
      </c>
      <c r="M193">
        <v>91</v>
      </c>
      <c r="N193">
        <v>4.66</v>
      </c>
      <c r="O193">
        <v>9</v>
      </c>
      <c r="P193">
        <v>10</v>
      </c>
      <c r="Q193">
        <v>1764.97387</v>
      </c>
      <c r="R193">
        <v>1391756.5</v>
      </c>
      <c r="S193">
        <v>7.7</v>
      </c>
      <c r="T193">
        <v>7.6</v>
      </c>
      <c r="U193">
        <v>0.67700000000000005</v>
      </c>
      <c r="V193">
        <v>12.3</v>
      </c>
      <c r="W193">
        <v>52.2</v>
      </c>
    </row>
    <row r="194" spans="1:23" x14ac:dyDescent="0.25">
      <c r="A194" t="s">
        <v>29</v>
      </c>
      <c r="B194" t="s">
        <v>154</v>
      </c>
      <c r="C194">
        <v>2011</v>
      </c>
      <c r="D194" t="s">
        <v>24</v>
      </c>
      <c r="E194">
        <v>375</v>
      </c>
      <c r="F194">
        <v>513</v>
      </c>
      <c r="G194">
        <v>8.75</v>
      </c>
      <c r="H194">
        <v>187.57331869999999</v>
      </c>
      <c r="I194">
        <v>46</v>
      </c>
      <c r="J194">
        <v>18843</v>
      </c>
      <c r="K194">
        <v>22.8</v>
      </c>
      <c r="L194">
        <v>802</v>
      </c>
      <c r="M194">
        <v>48</v>
      </c>
      <c r="N194">
        <v>3.69</v>
      </c>
      <c r="O194">
        <v>48</v>
      </c>
      <c r="P194">
        <v>4.7</v>
      </c>
      <c r="Q194">
        <v>2527.9423000000002</v>
      </c>
      <c r="R194">
        <v>16287776</v>
      </c>
      <c r="S194">
        <v>11</v>
      </c>
      <c r="T194">
        <v>1.9</v>
      </c>
      <c r="U194">
        <v>0.5</v>
      </c>
      <c r="V194">
        <v>9.6</v>
      </c>
      <c r="W194">
        <v>52.3</v>
      </c>
    </row>
    <row r="195" spans="1:23" x14ac:dyDescent="0.25">
      <c r="A195" t="s">
        <v>29</v>
      </c>
      <c r="B195" t="s">
        <v>58</v>
      </c>
      <c r="C195">
        <v>2013</v>
      </c>
      <c r="D195" t="s">
        <v>24</v>
      </c>
      <c r="E195">
        <v>412</v>
      </c>
      <c r="F195">
        <v>59</v>
      </c>
      <c r="G195">
        <v>3.15</v>
      </c>
      <c r="H195">
        <v>0</v>
      </c>
      <c r="I195">
        <v>8</v>
      </c>
      <c r="J195">
        <v>48</v>
      </c>
      <c r="K195">
        <v>26.8</v>
      </c>
      <c r="L195">
        <v>81</v>
      </c>
      <c r="M195">
        <v>79</v>
      </c>
      <c r="N195">
        <v>5.81</v>
      </c>
      <c r="O195">
        <v>8</v>
      </c>
      <c r="P195">
        <v>2.4</v>
      </c>
      <c r="Q195">
        <v>1764.97387</v>
      </c>
      <c r="R195">
        <v>1391756.5</v>
      </c>
      <c r="S195">
        <v>5.8</v>
      </c>
      <c r="T195">
        <v>5.7</v>
      </c>
      <c r="U195">
        <v>0.67700000000000005</v>
      </c>
      <c r="V195">
        <v>12.3</v>
      </c>
      <c r="W195">
        <v>52.3</v>
      </c>
    </row>
    <row r="196" spans="1:23" x14ac:dyDescent="0.25">
      <c r="A196" t="s">
        <v>29</v>
      </c>
      <c r="B196" t="s">
        <v>125</v>
      </c>
      <c r="C196">
        <v>2011</v>
      </c>
      <c r="D196" t="s">
        <v>24</v>
      </c>
      <c r="E196">
        <v>52</v>
      </c>
      <c r="F196">
        <v>4</v>
      </c>
      <c r="G196">
        <v>2.39</v>
      </c>
      <c r="H196">
        <v>195.82525100000001</v>
      </c>
      <c r="I196">
        <v>96</v>
      </c>
      <c r="J196">
        <v>172</v>
      </c>
      <c r="K196">
        <v>3.2</v>
      </c>
      <c r="L196">
        <v>6</v>
      </c>
      <c r="M196">
        <v>95</v>
      </c>
      <c r="N196">
        <v>11.79</v>
      </c>
      <c r="O196">
        <v>96</v>
      </c>
      <c r="P196">
        <v>10.5</v>
      </c>
      <c r="Q196">
        <v>1352.3843300000001</v>
      </c>
      <c r="R196">
        <v>264166</v>
      </c>
      <c r="S196">
        <v>6.8</v>
      </c>
      <c r="T196">
        <v>6.6</v>
      </c>
      <c r="U196">
        <v>0.46899999999999997</v>
      </c>
      <c r="V196">
        <v>11</v>
      </c>
      <c r="W196">
        <v>52.3</v>
      </c>
    </row>
    <row r="197" spans="1:23" x14ac:dyDescent="0.25">
      <c r="A197" t="s">
        <v>29</v>
      </c>
      <c r="B197" t="s">
        <v>30</v>
      </c>
      <c r="C197">
        <v>2015</v>
      </c>
      <c r="D197" t="s">
        <v>24</v>
      </c>
      <c r="E197">
        <v>335</v>
      </c>
      <c r="F197">
        <v>66</v>
      </c>
      <c r="G197">
        <v>3.77</v>
      </c>
      <c r="H197">
        <v>0</v>
      </c>
      <c r="I197">
        <v>64</v>
      </c>
      <c r="J197">
        <v>118</v>
      </c>
      <c r="K197">
        <v>23.3</v>
      </c>
      <c r="L197">
        <v>98</v>
      </c>
      <c r="M197">
        <v>7</v>
      </c>
      <c r="N197">
        <v>5.75</v>
      </c>
      <c r="O197">
        <v>64</v>
      </c>
      <c r="P197">
        <v>1.9</v>
      </c>
      <c r="Q197">
        <v>3695.7937480000001</v>
      </c>
      <c r="R197">
        <v>2785935</v>
      </c>
      <c r="S197">
        <v>8.3000000000000007</v>
      </c>
      <c r="T197">
        <v>8.1999999999999993</v>
      </c>
      <c r="U197">
        <v>0.53100000000000003</v>
      </c>
      <c r="V197">
        <v>11.4</v>
      </c>
      <c r="W197">
        <v>52.4</v>
      </c>
    </row>
    <row r="198" spans="1:23" x14ac:dyDescent="0.25">
      <c r="A198" t="s">
        <v>29</v>
      </c>
      <c r="B198" t="s">
        <v>223</v>
      </c>
      <c r="C198">
        <v>2010</v>
      </c>
      <c r="D198" t="s">
        <v>24</v>
      </c>
      <c r="E198">
        <v>527</v>
      </c>
      <c r="F198">
        <v>29</v>
      </c>
      <c r="G198">
        <v>5.21</v>
      </c>
      <c r="H198">
        <v>53.308580810000002</v>
      </c>
      <c r="I198">
        <v>9</v>
      </c>
      <c r="J198">
        <v>9696</v>
      </c>
      <c r="K198">
        <v>29.4</v>
      </c>
      <c r="L198">
        <v>44</v>
      </c>
      <c r="M198">
        <v>89</v>
      </c>
      <c r="N198">
        <v>5.37</v>
      </c>
      <c r="O198">
        <v>89</v>
      </c>
      <c r="P198">
        <v>15.7</v>
      </c>
      <c r="Q198">
        <v>713.63562000000002</v>
      </c>
      <c r="R198">
        <v>1486317</v>
      </c>
      <c r="S198">
        <v>7.1</v>
      </c>
      <c r="T198">
        <v>7</v>
      </c>
      <c r="U198">
        <v>0.436</v>
      </c>
      <c r="V198">
        <v>10</v>
      </c>
      <c r="W198">
        <v>52.4</v>
      </c>
    </row>
    <row r="199" spans="1:23" x14ac:dyDescent="0.25">
      <c r="A199" t="s">
        <v>29</v>
      </c>
      <c r="B199" t="s">
        <v>118</v>
      </c>
      <c r="C199">
        <v>2003</v>
      </c>
      <c r="D199" t="s">
        <v>24</v>
      </c>
      <c r="E199">
        <v>437</v>
      </c>
      <c r="F199">
        <v>74</v>
      </c>
      <c r="G199">
        <v>1.49</v>
      </c>
      <c r="H199">
        <v>35.852046680000001</v>
      </c>
      <c r="I199">
        <v>73</v>
      </c>
      <c r="J199">
        <v>65</v>
      </c>
      <c r="K199">
        <v>15.5</v>
      </c>
      <c r="L199">
        <v>115</v>
      </c>
      <c r="M199">
        <v>75</v>
      </c>
      <c r="N199">
        <v>4.45</v>
      </c>
      <c r="O199">
        <v>73</v>
      </c>
      <c r="P199">
        <v>14.5</v>
      </c>
      <c r="Q199">
        <v>436.68753570000001</v>
      </c>
      <c r="R199">
        <v>3413852</v>
      </c>
      <c r="S199">
        <v>8.8000000000000007</v>
      </c>
      <c r="T199">
        <v>8.8000000000000007</v>
      </c>
      <c r="U199">
        <v>0.45</v>
      </c>
      <c r="V199">
        <v>8.1999999999999993</v>
      </c>
      <c r="W199">
        <v>52.4</v>
      </c>
    </row>
    <row r="200" spans="1:23" x14ac:dyDescent="0.25">
      <c r="A200" t="s">
        <v>29</v>
      </c>
      <c r="B200" t="s">
        <v>56</v>
      </c>
      <c r="C200">
        <v>2004</v>
      </c>
      <c r="D200" t="s">
        <v>24</v>
      </c>
      <c r="E200">
        <v>323</v>
      </c>
      <c r="F200">
        <v>49</v>
      </c>
      <c r="G200">
        <v>4.54</v>
      </c>
      <c r="H200">
        <v>56.961080889999998</v>
      </c>
      <c r="I200">
        <v>92</v>
      </c>
      <c r="J200">
        <v>77</v>
      </c>
      <c r="K200">
        <v>13.7</v>
      </c>
      <c r="L200">
        <v>91</v>
      </c>
      <c r="M200">
        <v>83</v>
      </c>
      <c r="N200">
        <v>6.45</v>
      </c>
      <c r="O200">
        <v>79</v>
      </c>
      <c r="P200">
        <v>2.5</v>
      </c>
      <c r="Q200">
        <v>371.32386500000001</v>
      </c>
      <c r="R200">
        <v>133569</v>
      </c>
      <c r="S200">
        <v>1.5</v>
      </c>
      <c r="T200">
        <v>1.1000000000000001</v>
      </c>
      <c r="U200">
        <v>0</v>
      </c>
      <c r="V200">
        <v>3.9</v>
      </c>
      <c r="W200">
        <v>52.4</v>
      </c>
    </row>
    <row r="201" spans="1:23" x14ac:dyDescent="0.25">
      <c r="A201" t="s">
        <v>29</v>
      </c>
      <c r="B201" t="s">
        <v>188</v>
      </c>
      <c r="C201">
        <v>2010</v>
      </c>
      <c r="D201" t="s">
        <v>24</v>
      </c>
      <c r="E201">
        <v>336</v>
      </c>
      <c r="F201">
        <v>52</v>
      </c>
      <c r="G201">
        <v>0.01</v>
      </c>
      <c r="H201">
        <v>0</v>
      </c>
      <c r="I201">
        <v>92</v>
      </c>
      <c r="J201">
        <v>115</v>
      </c>
      <c r="K201">
        <v>22</v>
      </c>
      <c r="L201">
        <v>83</v>
      </c>
      <c r="M201">
        <v>49</v>
      </c>
      <c r="N201">
        <v>5.75</v>
      </c>
      <c r="O201">
        <v>45</v>
      </c>
      <c r="P201">
        <v>0.8</v>
      </c>
      <c r="Q201">
        <v>1764.97387</v>
      </c>
      <c r="R201">
        <v>1391756.5</v>
      </c>
      <c r="S201">
        <v>7</v>
      </c>
      <c r="T201">
        <v>6.8</v>
      </c>
      <c r="U201">
        <v>0.67700000000000005</v>
      </c>
      <c r="V201">
        <v>12.3</v>
      </c>
      <c r="W201">
        <v>52.4</v>
      </c>
    </row>
    <row r="202" spans="1:23" x14ac:dyDescent="0.25">
      <c r="A202" t="s">
        <v>29</v>
      </c>
      <c r="B202" t="s">
        <v>100</v>
      </c>
      <c r="C202">
        <v>2000</v>
      </c>
      <c r="D202" t="s">
        <v>24</v>
      </c>
      <c r="E202">
        <v>328</v>
      </c>
      <c r="F202">
        <v>37</v>
      </c>
      <c r="G202">
        <v>0.17</v>
      </c>
      <c r="H202">
        <v>2.2159861360000002</v>
      </c>
      <c r="I202">
        <v>92</v>
      </c>
      <c r="J202">
        <v>11294</v>
      </c>
      <c r="K202">
        <v>16.600000000000001</v>
      </c>
      <c r="L202">
        <v>60</v>
      </c>
      <c r="M202">
        <v>47</v>
      </c>
      <c r="N202">
        <v>3.46</v>
      </c>
      <c r="O202">
        <v>46</v>
      </c>
      <c r="P202">
        <v>3</v>
      </c>
      <c r="Q202">
        <v>34.516917999999997</v>
      </c>
      <c r="R202">
        <v>888546</v>
      </c>
      <c r="S202">
        <v>1.3</v>
      </c>
      <c r="T202">
        <v>1.3</v>
      </c>
      <c r="U202">
        <v>0.316</v>
      </c>
      <c r="V202">
        <v>4.8</v>
      </c>
      <c r="W202">
        <v>52.5</v>
      </c>
    </row>
    <row r="203" spans="1:23" x14ac:dyDescent="0.25">
      <c r="A203" t="s">
        <v>29</v>
      </c>
      <c r="B203" t="s">
        <v>100</v>
      </c>
      <c r="C203">
        <v>2001</v>
      </c>
      <c r="D203" t="s">
        <v>24</v>
      </c>
      <c r="E203">
        <v>336</v>
      </c>
      <c r="F203">
        <v>36</v>
      </c>
      <c r="G203">
        <v>0.17</v>
      </c>
      <c r="H203">
        <v>19.897909290000001</v>
      </c>
      <c r="I203">
        <v>92</v>
      </c>
      <c r="J203">
        <v>7408</v>
      </c>
      <c r="K203">
        <v>16.899999999999999</v>
      </c>
      <c r="L203">
        <v>58</v>
      </c>
      <c r="M203">
        <v>52</v>
      </c>
      <c r="N203">
        <v>3.65</v>
      </c>
      <c r="O203">
        <v>5</v>
      </c>
      <c r="P203">
        <v>3</v>
      </c>
      <c r="Q203">
        <v>315.83983000000001</v>
      </c>
      <c r="R203">
        <v>8971139</v>
      </c>
      <c r="S203">
        <v>1.1000000000000001</v>
      </c>
      <c r="T203">
        <v>1.1000000000000001</v>
      </c>
      <c r="U203">
        <v>0.32200000000000001</v>
      </c>
      <c r="V203">
        <v>5.0999999999999996</v>
      </c>
      <c r="W203">
        <v>52.5</v>
      </c>
    </row>
    <row r="204" spans="1:23" x14ac:dyDescent="0.25">
      <c r="A204" t="s">
        <v>29</v>
      </c>
      <c r="B204" t="s">
        <v>63</v>
      </c>
      <c r="C204">
        <v>2015</v>
      </c>
      <c r="D204" t="s">
        <v>24</v>
      </c>
      <c r="E204">
        <v>397</v>
      </c>
      <c r="F204">
        <v>15</v>
      </c>
      <c r="G204">
        <v>3.77</v>
      </c>
      <c r="H204">
        <v>0</v>
      </c>
      <c r="I204">
        <v>47</v>
      </c>
      <c r="J204">
        <v>150</v>
      </c>
      <c r="K204">
        <v>22.7</v>
      </c>
      <c r="L204">
        <v>21</v>
      </c>
      <c r="M204">
        <v>47</v>
      </c>
      <c r="N204">
        <v>5.75</v>
      </c>
      <c r="O204">
        <v>47</v>
      </c>
      <c r="P204">
        <v>4.4000000000000004</v>
      </c>
      <c r="Q204">
        <v>348.381417</v>
      </c>
      <c r="R204">
        <v>45461</v>
      </c>
      <c r="S204">
        <v>8.1999999999999993</v>
      </c>
      <c r="T204">
        <v>8.1999999999999993</v>
      </c>
      <c r="U204">
        <v>0.34699999999999998</v>
      </c>
      <c r="V204">
        <v>7.1</v>
      </c>
      <c r="W204">
        <v>52.5</v>
      </c>
    </row>
    <row r="205" spans="1:23" x14ac:dyDescent="0.25">
      <c r="A205" t="s">
        <v>29</v>
      </c>
      <c r="B205" t="s">
        <v>88</v>
      </c>
      <c r="C205">
        <v>2001</v>
      </c>
      <c r="D205" t="s">
        <v>24</v>
      </c>
      <c r="E205">
        <v>372</v>
      </c>
      <c r="F205">
        <v>246</v>
      </c>
      <c r="G205">
        <v>0.85</v>
      </c>
      <c r="H205">
        <v>1.1862275769999999</v>
      </c>
      <c r="I205">
        <v>92</v>
      </c>
      <c r="J205">
        <v>2366</v>
      </c>
      <c r="K205">
        <v>12.6</v>
      </c>
      <c r="L205">
        <v>392</v>
      </c>
      <c r="M205">
        <v>55</v>
      </c>
      <c r="N205">
        <v>4.26</v>
      </c>
      <c r="O205">
        <v>32</v>
      </c>
      <c r="P205">
        <v>4.9000000000000004</v>
      </c>
      <c r="Q205">
        <v>12.1789279</v>
      </c>
      <c r="R205">
        <v>68492257</v>
      </c>
      <c r="S205">
        <v>11.8</v>
      </c>
      <c r="T205">
        <v>11.7</v>
      </c>
      <c r="U205">
        <v>0.28299999999999997</v>
      </c>
      <c r="V205">
        <v>4.3</v>
      </c>
      <c r="W205">
        <v>52.5</v>
      </c>
    </row>
    <row r="206" spans="1:23" x14ac:dyDescent="0.25">
      <c r="A206" t="s">
        <v>29</v>
      </c>
      <c r="B206" t="s">
        <v>190</v>
      </c>
      <c r="C206">
        <v>2006</v>
      </c>
      <c r="D206" t="s">
        <v>24</v>
      </c>
      <c r="E206">
        <v>383</v>
      </c>
      <c r="F206">
        <v>28</v>
      </c>
      <c r="G206">
        <v>3.77</v>
      </c>
      <c r="H206">
        <v>0</v>
      </c>
      <c r="I206">
        <v>92</v>
      </c>
      <c r="J206">
        <v>0</v>
      </c>
      <c r="K206">
        <v>43.349999999999994</v>
      </c>
      <c r="L206">
        <v>43</v>
      </c>
      <c r="M206">
        <v>93</v>
      </c>
      <c r="N206">
        <v>5.75</v>
      </c>
      <c r="O206">
        <v>93</v>
      </c>
      <c r="P206">
        <v>4.0999999999999996</v>
      </c>
      <c r="Q206">
        <v>1764.97387</v>
      </c>
      <c r="R206">
        <v>8468152</v>
      </c>
      <c r="S206">
        <v>3.3</v>
      </c>
      <c r="T206">
        <v>3.4</v>
      </c>
      <c r="U206">
        <v>0</v>
      </c>
      <c r="V206">
        <v>0</v>
      </c>
      <c r="W206">
        <v>52.5</v>
      </c>
    </row>
    <row r="207" spans="1:23" x14ac:dyDescent="0.25">
      <c r="A207" t="s">
        <v>29</v>
      </c>
      <c r="B207" t="s">
        <v>101</v>
      </c>
      <c r="C207">
        <v>2001</v>
      </c>
      <c r="D207" t="s">
        <v>24</v>
      </c>
      <c r="E207">
        <v>32</v>
      </c>
      <c r="F207">
        <v>5</v>
      </c>
      <c r="G207">
        <v>2.5499999999999998</v>
      </c>
      <c r="H207">
        <v>0.86870847799999995</v>
      </c>
      <c r="I207">
        <v>92</v>
      </c>
      <c r="J207">
        <v>126</v>
      </c>
      <c r="K207">
        <v>17.899999999999999</v>
      </c>
      <c r="L207">
        <v>9</v>
      </c>
      <c r="M207">
        <v>56</v>
      </c>
      <c r="N207">
        <v>5.4</v>
      </c>
      <c r="O207">
        <v>53</v>
      </c>
      <c r="P207">
        <v>3.6</v>
      </c>
      <c r="Q207">
        <v>39.486749000000003</v>
      </c>
      <c r="R207">
        <v>1267512</v>
      </c>
      <c r="S207">
        <v>1</v>
      </c>
      <c r="T207">
        <v>1</v>
      </c>
      <c r="U207">
        <v>0</v>
      </c>
      <c r="V207">
        <v>6.7</v>
      </c>
      <c r="W207">
        <v>52.5</v>
      </c>
    </row>
    <row r="208" spans="1:23" x14ac:dyDescent="0.25">
      <c r="A208" t="s">
        <v>29</v>
      </c>
      <c r="B208" t="s">
        <v>222</v>
      </c>
      <c r="C208">
        <v>2007</v>
      </c>
      <c r="D208" t="s">
        <v>24</v>
      </c>
      <c r="E208">
        <v>487</v>
      </c>
      <c r="F208">
        <v>32</v>
      </c>
      <c r="G208">
        <v>2.08</v>
      </c>
      <c r="H208">
        <v>10.85148218</v>
      </c>
      <c r="I208">
        <v>8</v>
      </c>
      <c r="J208">
        <v>535</v>
      </c>
      <c r="K208">
        <v>19.2</v>
      </c>
      <c r="L208">
        <v>51</v>
      </c>
      <c r="M208">
        <v>77</v>
      </c>
      <c r="N208">
        <v>4.37</v>
      </c>
      <c r="O208">
        <v>8</v>
      </c>
      <c r="P208">
        <v>13.6</v>
      </c>
      <c r="Q208">
        <v>114.587985</v>
      </c>
      <c r="R208">
        <v>12725974</v>
      </c>
      <c r="S208">
        <v>6.9</v>
      </c>
      <c r="T208">
        <v>6.8</v>
      </c>
      <c r="U208">
        <v>0.49199999999999999</v>
      </c>
      <c r="V208">
        <v>11.1</v>
      </c>
      <c r="W208">
        <v>52.6</v>
      </c>
    </row>
    <row r="209" spans="1:23" x14ac:dyDescent="0.25">
      <c r="A209" t="s">
        <v>29</v>
      </c>
      <c r="B209" t="s">
        <v>69</v>
      </c>
      <c r="C209">
        <v>2002</v>
      </c>
      <c r="D209" t="s">
        <v>24</v>
      </c>
      <c r="E209">
        <v>424</v>
      </c>
      <c r="F209">
        <v>9</v>
      </c>
      <c r="G209">
        <v>2.5499999999999998</v>
      </c>
      <c r="H209">
        <v>0</v>
      </c>
      <c r="I209">
        <v>92</v>
      </c>
      <c r="J209">
        <v>2788</v>
      </c>
      <c r="K209">
        <v>2.2999999999999998</v>
      </c>
      <c r="L209">
        <v>14</v>
      </c>
      <c r="M209">
        <v>41</v>
      </c>
      <c r="N209">
        <v>2.4500000000000002</v>
      </c>
      <c r="O209">
        <v>41</v>
      </c>
      <c r="P209">
        <v>7.2</v>
      </c>
      <c r="Q209">
        <v>1764.97387</v>
      </c>
      <c r="R209">
        <v>1391756.5</v>
      </c>
      <c r="S209">
        <v>9.3000000000000007</v>
      </c>
      <c r="T209">
        <v>8.9</v>
      </c>
      <c r="U209">
        <v>0.48799999999999999</v>
      </c>
      <c r="V209">
        <v>9.5</v>
      </c>
      <c r="W209">
        <v>52.6</v>
      </c>
    </row>
    <row r="210" spans="1:23" x14ac:dyDescent="0.25">
      <c r="A210" t="s">
        <v>29</v>
      </c>
      <c r="B210" t="s">
        <v>64</v>
      </c>
      <c r="C210">
        <v>2014</v>
      </c>
      <c r="D210" t="s">
        <v>24</v>
      </c>
      <c r="E210">
        <v>362</v>
      </c>
      <c r="F210">
        <v>46</v>
      </c>
      <c r="G210">
        <v>0.01</v>
      </c>
      <c r="H210">
        <v>11.3020668</v>
      </c>
      <c r="I210">
        <v>37</v>
      </c>
      <c r="J210">
        <v>1275</v>
      </c>
      <c r="K210">
        <v>18.7</v>
      </c>
      <c r="L210">
        <v>78</v>
      </c>
      <c r="M210">
        <v>44</v>
      </c>
      <c r="N210">
        <v>3.62</v>
      </c>
      <c r="O210">
        <v>37</v>
      </c>
      <c r="P210">
        <v>2.9</v>
      </c>
      <c r="Q210">
        <v>125.998515</v>
      </c>
      <c r="R210">
        <v>13569438</v>
      </c>
      <c r="S210">
        <v>8.6999999999999993</v>
      </c>
      <c r="T210">
        <v>8.5</v>
      </c>
      <c r="U210">
        <v>0.39</v>
      </c>
      <c r="V210">
        <v>7.3</v>
      </c>
      <c r="W210">
        <v>52.6</v>
      </c>
    </row>
    <row r="211" spans="1:23" x14ac:dyDescent="0.25">
      <c r="A211" t="s">
        <v>29</v>
      </c>
      <c r="B211" t="s">
        <v>195</v>
      </c>
      <c r="C211">
        <v>2009</v>
      </c>
      <c r="D211" t="s">
        <v>24</v>
      </c>
      <c r="E211">
        <v>46</v>
      </c>
      <c r="F211">
        <v>3</v>
      </c>
      <c r="G211">
        <v>4.9000000000000004</v>
      </c>
      <c r="H211">
        <v>47.616452299999999</v>
      </c>
      <c r="I211">
        <v>88</v>
      </c>
      <c r="J211">
        <v>26</v>
      </c>
      <c r="K211">
        <v>29.3</v>
      </c>
      <c r="L211">
        <v>4</v>
      </c>
      <c r="M211">
        <v>89</v>
      </c>
      <c r="N211">
        <v>8.4600000000000009</v>
      </c>
      <c r="O211">
        <v>88</v>
      </c>
      <c r="P211">
        <v>33.700000000000003</v>
      </c>
      <c r="Q211">
        <v>332.51712500000002</v>
      </c>
      <c r="R211">
        <v>118675</v>
      </c>
      <c r="S211">
        <v>5.8</v>
      </c>
      <c r="T211">
        <v>5.9</v>
      </c>
      <c r="U211">
        <v>0.51900000000000002</v>
      </c>
      <c r="V211">
        <v>10.8</v>
      </c>
      <c r="W211">
        <v>52.6</v>
      </c>
    </row>
    <row r="212" spans="1:23" x14ac:dyDescent="0.25">
      <c r="A212" t="s">
        <v>29</v>
      </c>
      <c r="B212" t="s">
        <v>57</v>
      </c>
      <c r="C212">
        <v>2004</v>
      </c>
      <c r="D212" t="s">
        <v>24</v>
      </c>
      <c r="E212">
        <v>378</v>
      </c>
      <c r="F212">
        <v>24</v>
      </c>
      <c r="G212">
        <v>5.72</v>
      </c>
      <c r="H212">
        <v>11.226553470000001</v>
      </c>
      <c r="I212">
        <v>83</v>
      </c>
      <c r="J212">
        <v>2</v>
      </c>
      <c r="K212">
        <v>13.8</v>
      </c>
      <c r="L212">
        <v>38</v>
      </c>
      <c r="M212">
        <v>76</v>
      </c>
      <c r="N212">
        <v>7.1</v>
      </c>
      <c r="O212">
        <v>83</v>
      </c>
      <c r="P212">
        <v>4.8</v>
      </c>
      <c r="Q212">
        <v>127.4296648</v>
      </c>
      <c r="R212">
        <v>7182451</v>
      </c>
      <c r="S212">
        <v>8.4</v>
      </c>
      <c r="T212">
        <v>8.4</v>
      </c>
      <c r="U212">
        <v>0.27900000000000003</v>
      </c>
      <c r="V212">
        <v>5.2</v>
      </c>
      <c r="W212">
        <v>52.6</v>
      </c>
    </row>
    <row r="213" spans="1:23" x14ac:dyDescent="0.25">
      <c r="A213" t="s">
        <v>29</v>
      </c>
      <c r="B213" t="s">
        <v>85</v>
      </c>
      <c r="C213">
        <v>2000</v>
      </c>
      <c r="D213" t="s">
        <v>24</v>
      </c>
      <c r="E213">
        <v>336</v>
      </c>
      <c r="F213">
        <v>3</v>
      </c>
      <c r="G213">
        <v>4.46</v>
      </c>
      <c r="H213">
        <v>14.95451321</v>
      </c>
      <c r="I213">
        <v>92</v>
      </c>
      <c r="J213">
        <v>0</v>
      </c>
      <c r="K213">
        <v>18.3</v>
      </c>
      <c r="L213">
        <v>4</v>
      </c>
      <c r="M213">
        <v>41</v>
      </c>
      <c r="N213">
        <v>2.73</v>
      </c>
      <c r="O213">
        <v>34</v>
      </c>
      <c r="P213">
        <v>1.9</v>
      </c>
      <c r="Q213">
        <v>172.68491</v>
      </c>
      <c r="R213">
        <v>614323</v>
      </c>
      <c r="S213">
        <v>1.7</v>
      </c>
      <c r="T213">
        <v>1.6</v>
      </c>
      <c r="U213">
        <v>0</v>
      </c>
      <c r="V213">
        <v>0</v>
      </c>
      <c r="W213">
        <v>52.7</v>
      </c>
    </row>
    <row r="214" spans="1:23" x14ac:dyDescent="0.25">
      <c r="A214" t="s">
        <v>29</v>
      </c>
      <c r="B214" t="s">
        <v>154</v>
      </c>
      <c r="C214">
        <v>2012</v>
      </c>
      <c r="D214" t="s">
        <v>24</v>
      </c>
      <c r="E214">
        <v>374</v>
      </c>
      <c r="F214">
        <v>505</v>
      </c>
      <c r="G214">
        <v>8.5399999999999991</v>
      </c>
      <c r="H214">
        <v>204.7186256</v>
      </c>
      <c r="I214">
        <v>42</v>
      </c>
      <c r="J214">
        <v>6447</v>
      </c>
      <c r="K214">
        <v>23.5</v>
      </c>
      <c r="L214">
        <v>788</v>
      </c>
      <c r="M214">
        <v>42</v>
      </c>
      <c r="N214">
        <v>3.3</v>
      </c>
      <c r="O214">
        <v>42</v>
      </c>
      <c r="P214">
        <v>4.4000000000000004</v>
      </c>
      <c r="Q214">
        <v>2755.297787</v>
      </c>
      <c r="R214">
        <v>167297284</v>
      </c>
      <c r="S214">
        <v>1.7</v>
      </c>
      <c r="T214">
        <v>1.6</v>
      </c>
      <c r="U214">
        <v>0.50700000000000001</v>
      </c>
      <c r="V214">
        <v>9.6999999999999993</v>
      </c>
      <c r="W214">
        <v>52.7</v>
      </c>
    </row>
    <row r="215" spans="1:23" x14ac:dyDescent="0.25">
      <c r="A215" t="s">
        <v>29</v>
      </c>
      <c r="B215" t="s">
        <v>69</v>
      </c>
      <c r="C215">
        <v>2001</v>
      </c>
      <c r="D215" t="s">
        <v>24</v>
      </c>
      <c r="E215">
        <v>419</v>
      </c>
      <c r="F215">
        <v>9</v>
      </c>
      <c r="G215">
        <v>2.2999999999999998</v>
      </c>
      <c r="H215">
        <v>0</v>
      </c>
      <c r="I215">
        <v>92</v>
      </c>
      <c r="J215">
        <v>2152</v>
      </c>
      <c r="K215">
        <v>19.8</v>
      </c>
      <c r="L215">
        <v>14</v>
      </c>
      <c r="M215">
        <v>32</v>
      </c>
      <c r="N215">
        <v>2.44</v>
      </c>
      <c r="O215">
        <v>31</v>
      </c>
      <c r="P215">
        <v>7.6</v>
      </c>
      <c r="Q215">
        <v>1764.97387</v>
      </c>
      <c r="R215">
        <v>1391756.5</v>
      </c>
      <c r="S215">
        <v>9.4</v>
      </c>
      <c r="T215">
        <v>9</v>
      </c>
      <c r="U215">
        <v>0.48699999999999999</v>
      </c>
      <c r="V215">
        <v>9.6999999999999993</v>
      </c>
      <c r="W215">
        <v>52.7</v>
      </c>
    </row>
    <row r="216" spans="1:23" x14ac:dyDescent="0.25">
      <c r="A216" t="s">
        <v>29</v>
      </c>
      <c r="B216" t="s">
        <v>77</v>
      </c>
      <c r="C216">
        <v>2003</v>
      </c>
      <c r="D216" t="s">
        <v>24</v>
      </c>
      <c r="E216">
        <v>332</v>
      </c>
      <c r="F216">
        <v>231</v>
      </c>
      <c r="G216">
        <v>1.83</v>
      </c>
      <c r="H216">
        <v>0</v>
      </c>
      <c r="I216">
        <v>92</v>
      </c>
      <c r="J216">
        <v>21956</v>
      </c>
      <c r="K216">
        <v>16.100000000000001</v>
      </c>
      <c r="L216">
        <v>331</v>
      </c>
      <c r="M216">
        <v>47</v>
      </c>
      <c r="N216">
        <v>3.2</v>
      </c>
      <c r="O216">
        <v>41</v>
      </c>
      <c r="P216">
        <v>2.2000000000000002</v>
      </c>
      <c r="Q216">
        <v>1764.97387</v>
      </c>
      <c r="R216">
        <v>1391756.5</v>
      </c>
      <c r="S216">
        <v>11.9</v>
      </c>
      <c r="T216">
        <v>11.7</v>
      </c>
      <c r="U216">
        <v>0.67700000000000005</v>
      </c>
      <c r="V216">
        <v>12.3</v>
      </c>
      <c r="W216">
        <v>52.8</v>
      </c>
    </row>
    <row r="217" spans="1:23" x14ac:dyDescent="0.25">
      <c r="A217" t="s">
        <v>29</v>
      </c>
      <c r="B217" t="s">
        <v>101</v>
      </c>
      <c r="C217">
        <v>2002</v>
      </c>
      <c r="D217" t="s">
        <v>24</v>
      </c>
      <c r="E217">
        <v>35</v>
      </c>
      <c r="F217">
        <v>5</v>
      </c>
      <c r="G217">
        <v>2.4700000000000002</v>
      </c>
      <c r="H217">
        <v>24.657617550000001</v>
      </c>
      <c r="I217">
        <v>92</v>
      </c>
      <c r="J217">
        <v>298</v>
      </c>
      <c r="K217">
        <v>18.5</v>
      </c>
      <c r="L217">
        <v>8</v>
      </c>
      <c r="M217">
        <v>61</v>
      </c>
      <c r="N217">
        <v>5.84</v>
      </c>
      <c r="O217">
        <v>57</v>
      </c>
      <c r="P217">
        <v>4.0999999999999996</v>
      </c>
      <c r="Q217">
        <v>321.48132399999997</v>
      </c>
      <c r="R217">
        <v>1293523</v>
      </c>
      <c r="S217">
        <v>9.8000000000000007</v>
      </c>
      <c r="T217">
        <v>9.6999999999999993</v>
      </c>
      <c r="U217">
        <v>0</v>
      </c>
      <c r="V217">
        <v>7.1</v>
      </c>
      <c r="W217">
        <v>52.8</v>
      </c>
    </row>
    <row r="218" spans="1:23" x14ac:dyDescent="0.25">
      <c r="A218" t="s">
        <v>29</v>
      </c>
      <c r="B218" t="s">
        <v>61</v>
      </c>
      <c r="C218">
        <v>2005</v>
      </c>
      <c r="D218" t="s">
        <v>24</v>
      </c>
      <c r="E218">
        <v>4</v>
      </c>
      <c r="F218">
        <v>58</v>
      </c>
      <c r="G218">
        <v>5.03</v>
      </c>
      <c r="H218">
        <v>73.032761949999994</v>
      </c>
      <c r="I218">
        <v>79</v>
      </c>
      <c r="J218">
        <v>605</v>
      </c>
      <c r="K218">
        <v>23.3</v>
      </c>
      <c r="L218">
        <v>93</v>
      </c>
      <c r="M218">
        <v>79</v>
      </c>
      <c r="N218">
        <v>4.75</v>
      </c>
      <c r="O218">
        <v>8</v>
      </c>
      <c r="P218">
        <v>7.4</v>
      </c>
      <c r="Q218">
        <v>952.18724840000004</v>
      </c>
      <c r="R218">
        <v>1742795</v>
      </c>
      <c r="S218">
        <v>6.9</v>
      </c>
      <c r="T218">
        <v>7</v>
      </c>
      <c r="U218">
        <v>0.45600000000000002</v>
      </c>
      <c r="V218">
        <v>8.3000000000000007</v>
      </c>
      <c r="W218">
        <v>52.8</v>
      </c>
    </row>
    <row r="219" spans="1:23" x14ac:dyDescent="0.25">
      <c r="A219" t="s">
        <v>29</v>
      </c>
      <c r="B219" t="s">
        <v>134</v>
      </c>
      <c r="C219">
        <v>2004</v>
      </c>
      <c r="D219" t="s">
        <v>24</v>
      </c>
      <c r="E219">
        <v>296</v>
      </c>
      <c r="F219">
        <v>58</v>
      </c>
      <c r="G219">
        <v>0.49</v>
      </c>
      <c r="H219">
        <v>57.116448009999999</v>
      </c>
      <c r="I219">
        <v>73</v>
      </c>
      <c r="J219">
        <v>172</v>
      </c>
      <c r="K219">
        <v>17.5</v>
      </c>
      <c r="L219">
        <v>103</v>
      </c>
      <c r="M219">
        <v>7</v>
      </c>
      <c r="N219">
        <v>6.28</v>
      </c>
      <c r="O219">
        <v>69</v>
      </c>
      <c r="P219">
        <v>2</v>
      </c>
      <c r="Q219">
        <v>439.35729240000001</v>
      </c>
      <c r="R219">
        <v>1239196</v>
      </c>
      <c r="S219">
        <v>1.1000000000000001</v>
      </c>
      <c r="T219">
        <v>1</v>
      </c>
      <c r="U219">
        <v>0.33300000000000002</v>
      </c>
      <c r="V219">
        <v>5.5</v>
      </c>
      <c r="W219">
        <v>52.8</v>
      </c>
    </row>
    <row r="220" spans="1:23" x14ac:dyDescent="0.25">
      <c r="A220" t="s">
        <v>29</v>
      </c>
      <c r="B220" t="s">
        <v>58</v>
      </c>
      <c r="C220">
        <v>2014</v>
      </c>
      <c r="D220" t="s">
        <v>24</v>
      </c>
      <c r="E220">
        <v>47</v>
      </c>
      <c r="F220">
        <v>58</v>
      </c>
      <c r="G220">
        <v>0.01</v>
      </c>
      <c r="H220">
        <v>0</v>
      </c>
      <c r="I220">
        <v>76</v>
      </c>
      <c r="J220">
        <v>50</v>
      </c>
      <c r="K220">
        <v>27.4</v>
      </c>
      <c r="L220">
        <v>80</v>
      </c>
      <c r="M220">
        <v>76</v>
      </c>
      <c r="N220">
        <v>5.72</v>
      </c>
      <c r="O220">
        <v>76</v>
      </c>
      <c r="P220">
        <v>2</v>
      </c>
      <c r="Q220">
        <v>1764.97387</v>
      </c>
      <c r="R220">
        <v>1391756.5</v>
      </c>
      <c r="S220">
        <v>5.6</v>
      </c>
      <c r="T220">
        <v>5.6</v>
      </c>
      <c r="U220">
        <v>0.67700000000000005</v>
      </c>
      <c r="V220">
        <v>12.3</v>
      </c>
      <c r="W220">
        <v>52.8</v>
      </c>
    </row>
    <row r="221" spans="1:23" x14ac:dyDescent="0.25">
      <c r="A221" t="s">
        <v>29</v>
      </c>
      <c r="B221" t="s">
        <v>153</v>
      </c>
      <c r="C221">
        <v>2004</v>
      </c>
      <c r="D221" t="s">
        <v>24</v>
      </c>
      <c r="E221">
        <v>279</v>
      </c>
      <c r="F221">
        <v>56</v>
      </c>
      <c r="G221">
        <v>0.11</v>
      </c>
      <c r="H221">
        <v>20.86118432</v>
      </c>
      <c r="I221">
        <v>92</v>
      </c>
      <c r="J221">
        <v>63057</v>
      </c>
      <c r="K221">
        <v>15</v>
      </c>
      <c r="L221">
        <v>118</v>
      </c>
      <c r="M221">
        <v>45</v>
      </c>
      <c r="N221">
        <v>6.61</v>
      </c>
      <c r="O221">
        <v>43</v>
      </c>
      <c r="P221">
        <v>1.6</v>
      </c>
      <c r="Q221">
        <v>232.56615740000001</v>
      </c>
      <c r="R221">
        <v>1312712</v>
      </c>
      <c r="S221">
        <v>12.1</v>
      </c>
      <c r="T221">
        <v>12</v>
      </c>
      <c r="U221">
        <v>0.27</v>
      </c>
      <c r="V221">
        <v>3.1</v>
      </c>
      <c r="W221">
        <v>52.9</v>
      </c>
    </row>
    <row r="222" spans="1:23" x14ac:dyDescent="0.25">
      <c r="A222" t="s">
        <v>29</v>
      </c>
      <c r="B222" t="s">
        <v>100</v>
      </c>
      <c r="C222">
        <v>2002</v>
      </c>
      <c r="D222" t="s">
        <v>24</v>
      </c>
      <c r="E222">
        <v>337</v>
      </c>
      <c r="F222">
        <v>35</v>
      </c>
      <c r="G222">
        <v>0.21</v>
      </c>
      <c r="H222">
        <v>21.3378184</v>
      </c>
      <c r="I222">
        <v>92</v>
      </c>
      <c r="J222">
        <v>2151</v>
      </c>
      <c r="K222">
        <v>17.3</v>
      </c>
      <c r="L222">
        <v>56</v>
      </c>
      <c r="M222">
        <v>56</v>
      </c>
      <c r="N222">
        <v>3.76</v>
      </c>
      <c r="O222">
        <v>53</v>
      </c>
      <c r="P222">
        <v>3</v>
      </c>
      <c r="Q222">
        <v>322.811171</v>
      </c>
      <c r="R222">
        <v>9137345</v>
      </c>
      <c r="S222">
        <v>9.9</v>
      </c>
      <c r="T222">
        <v>9.9</v>
      </c>
      <c r="U222">
        <v>0.32900000000000001</v>
      </c>
      <c r="V222">
        <v>5.5</v>
      </c>
      <c r="W222">
        <v>52.9</v>
      </c>
    </row>
    <row r="223" spans="1:23" x14ac:dyDescent="0.25">
      <c r="A223" t="s">
        <v>29</v>
      </c>
      <c r="B223" t="s">
        <v>131</v>
      </c>
      <c r="C223">
        <v>2010</v>
      </c>
      <c r="D223" t="s">
        <v>24</v>
      </c>
      <c r="E223">
        <v>462</v>
      </c>
      <c r="F223">
        <v>35</v>
      </c>
      <c r="G223">
        <v>1.08</v>
      </c>
      <c r="H223">
        <v>9.7280052969999993</v>
      </c>
      <c r="I223">
        <v>93</v>
      </c>
      <c r="J223">
        <v>118712</v>
      </c>
      <c r="K223">
        <v>17.600000000000001</v>
      </c>
      <c r="L223">
        <v>54</v>
      </c>
      <c r="M223">
        <v>86</v>
      </c>
      <c r="N223">
        <v>1.5</v>
      </c>
      <c r="O223">
        <v>93</v>
      </c>
      <c r="P223">
        <v>13.7</v>
      </c>
      <c r="Q223">
        <v>458.86817439999999</v>
      </c>
      <c r="R223">
        <v>1516795</v>
      </c>
      <c r="S223">
        <v>6.8</v>
      </c>
      <c r="T223">
        <v>6.7</v>
      </c>
      <c r="U223">
        <v>0.43</v>
      </c>
      <c r="V223">
        <v>10.199999999999999</v>
      </c>
      <c r="W223">
        <v>52.9</v>
      </c>
    </row>
    <row r="224" spans="1:23" x14ac:dyDescent="0.25">
      <c r="A224" t="s">
        <v>29</v>
      </c>
      <c r="B224" t="s">
        <v>69</v>
      </c>
      <c r="C224">
        <v>2000</v>
      </c>
      <c r="D224" t="s">
        <v>24</v>
      </c>
      <c r="E224">
        <v>416</v>
      </c>
      <c r="F224">
        <v>9</v>
      </c>
      <c r="G224">
        <v>2.2599999999999998</v>
      </c>
      <c r="H224">
        <v>0</v>
      </c>
      <c r="I224">
        <v>92</v>
      </c>
      <c r="J224">
        <v>1678</v>
      </c>
      <c r="K224">
        <v>19.3</v>
      </c>
      <c r="L224">
        <v>14</v>
      </c>
      <c r="M224">
        <v>31</v>
      </c>
      <c r="N224">
        <v>2.13</v>
      </c>
      <c r="O224">
        <v>33</v>
      </c>
      <c r="P224">
        <v>7.8</v>
      </c>
      <c r="Q224">
        <v>1764.97387</v>
      </c>
      <c r="R224">
        <v>1391756.5</v>
      </c>
      <c r="S224">
        <v>9.5</v>
      </c>
      <c r="T224">
        <v>9.1999999999999993</v>
      </c>
      <c r="U224">
        <v>0.48699999999999999</v>
      </c>
      <c r="V224">
        <v>9.8000000000000007</v>
      </c>
      <c r="W224">
        <v>52.9</v>
      </c>
    </row>
    <row r="225" spans="1:23" x14ac:dyDescent="0.25">
      <c r="A225" t="s">
        <v>29</v>
      </c>
      <c r="B225" t="s">
        <v>118</v>
      </c>
      <c r="C225">
        <v>2004</v>
      </c>
      <c r="D225" t="s">
        <v>24</v>
      </c>
      <c r="E225">
        <v>432</v>
      </c>
      <c r="F225">
        <v>72</v>
      </c>
      <c r="G225">
        <v>1.43</v>
      </c>
      <c r="H225">
        <v>36.297752490000001</v>
      </c>
      <c r="I225">
        <v>73</v>
      </c>
      <c r="J225">
        <v>20</v>
      </c>
      <c r="K225">
        <v>15.9</v>
      </c>
      <c r="L225">
        <v>112</v>
      </c>
      <c r="M225">
        <v>73</v>
      </c>
      <c r="N225">
        <v>4.29</v>
      </c>
      <c r="O225">
        <v>73</v>
      </c>
      <c r="P225">
        <v>13.2</v>
      </c>
      <c r="Q225">
        <v>458.88435509999999</v>
      </c>
      <c r="R225">
        <v>3574931</v>
      </c>
      <c r="S225">
        <v>8.6999999999999993</v>
      </c>
      <c r="T225">
        <v>8.6</v>
      </c>
      <c r="U225">
        <v>0.46100000000000002</v>
      </c>
      <c r="V225">
        <v>8.9</v>
      </c>
      <c r="W225">
        <v>53</v>
      </c>
    </row>
    <row r="226" spans="1:23" x14ac:dyDescent="0.25">
      <c r="A226" t="s">
        <v>29</v>
      </c>
      <c r="B226" t="s">
        <v>101</v>
      </c>
      <c r="C226">
        <v>2003</v>
      </c>
      <c r="D226" t="s">
        <v>24</v>
      </c>
      <c r="E226">
        <v>38</v>
      </c>
      <c r="F226">
        <v>5</v>
      </c>
      <c r="G226">
        <v>2.16</v>
      </c>
      <c r="H226">
        <v>2.5271154220000001</v>
      </c>
      <c r="I226">
        <v>92</v>
      </c>
      <c r="J226">
        <v>1158</v>
      </c>
      <c r="K226">
        <v>19</v>
      </c>
      <c r="L226">
        <v>8</v>
      </c>
      <c r="M226">
        <v>65</v>
      </c>
      <c r="N226">
        <v>5.62</v>
      </c>
      <c r="O226">
        <v>6</v>
      </c>
      <c r="P226">
        <v>4.5999999999999996</v>
      </c>
      <c r="Q226">
        <v>36.571858499999998</v>
      </c>
      <c r="R226">
        <v>132122</v>
      </c>
      <c r="S226">
        <v>9.6</v>
      </c>
      <c r="T226">
        <v>9.5</v>
      </c>
      <c r="U226">
        <v>0</v>
      </c>
      <c r="V226">
        <v>7.4</v>
      </c>
      <c r="W226">
        <v>53</v>
      </c>
    </row>
    <row r="227" spans="1:23" x14ac:dyDescent="0.25">
      <c r="A227" t="s">
        <v>29</v>
      </c>
      <c r="B227" t="s">
        <v>63</v>
      </c>
      <c r="C227">
        <v>2012</v>
      </c>
      <c r="D227" t="s">
        <v>24</v>
      </c>
      <c r="E227">
        <v>439</v>
      </c>
      <c r="F227">
        <v>16</v>
      </c>
      <c r="G227">
        <v>0.01</v>
      </c>
      <c r="H227">
        <v>7.3448082140000004</v>
      </c>
      <c r="I227">
        <v>47</v>
      </c>
      <c r="J227">
        <v>141</v>
      </c>
      <c r="K227">
        <v>21.2</v>
      </c>
      <c r="L227">
        <v>23</v>
      </c>
      <c r="M227">
        <v>47</v>
      </c>
      <c r="N227">
        <v>3.62</v>
      </c>
      <c r="O227">
        <v>47</v>
      </c>
      <c r="P227">
        <v>5.0999999999999996</v>
      </c>
      <c r="Q227">
        <v>486.41113999999999</v>
      </c>
      <c r="R227">
        <v>449416</v>
      </c>
      <c r="S227">
        <v>8.6999999999999993</v>
      </c>
      <c r="T227">
        <v>8.6</v>
      </c>
      <c r="U227">
        <v>0.36599999999999999</v>
      </c>
      <c r="V227">
        <v>7.1</v>
      </c>
      <c r="W227">
        <v>53</v>
      </c>
    </row>
    <row r="228" spans="1:23" x14ac:dyDescent="0.25">
      <c r="A228" t="s">
        <v>29</v>
      </c>
      <c r="B228" t="s">
        <v>64</v>
      </c>
      <c r="C228">
        <v>2015</v>
      </c>
      <c r="D228" t="s">
        <v>24</v>
      </c>
      <c r="E228">
        <v>356</v>
      </c>
      <c r="F228">
        <v>46</v>
      </c>
      <c r="G228">
        <v>3.77</v>
      </c>
      <c r="H228">
        <v>0</v>
      </c>
      <c r="I228">
        <v>46</v>
      </c>
      <c r="J228">
        <v>418</v>
      </c>
      <c r="K228">
        <v>19.100000000000001</v>
      </c>
      <c r="L228">
        <v>77</v>
      </c>
      <c r="M228">
        <v>52</v>
      </c>
      <c r="N228">
        <v>5.75</v>
      </c>
      <c r="O228">
        <v>46</v>
      </c>
      <c r="P228">
        <v>2.8</v>
      </c>
      <c r="Q228">
        <v>777.24875099999997</v>
      </c>
      <c r="R228">
        <v>149413</v>
      </c>
      <c r="S228">
        <v>8.5</v>
      </c>
      <c r="T228">
        <v>8.4</v>
      </c>
      <c r="U228">
        <v>0.39400000000000002</v>
      </c>
      <c r="V228">
        <v>7.3</v>
      </c>
      <c r="W228">
        <v>53.1</v>
      </c>
    </row>
    <row r="229" spans="1:23" x14ac:dyDescent="0.25">
      <c r="A229" t="s">
        <v>29</v>
      </c>
      <c r="B229" t="s">
        <v>190</v>
      </c>
      <c r="C229">
        <v>2007</v>
      </c>
      <c r="D229" t="s">
        <v>24</v>
      </c>
      <c r="E229">
        <v>381</v>
      </c>
      <c r="F229">
        <v>27</v>
      </c>
      <c r="G229">
        <v>3.77</v>
      </c>
      <c r="H229">
        <v>0</v>
      </c>
      <c r="I229">
        <v>92</v>
      </c>
      <c r="J229">
        <v>0</v>
      </c>
      <c r="K229">
        <v>43.349999999999994</v>
      </c>
      <c r="L229">
        <v>43</v>
      </c>
      <c r="M229">
        <v>93</v>
      </c>
      <c r="N229">
        <v>5.75</v>
      </c>
      <c r="O229">
        <v>93</v>
      </c>
      <c r="P229">
        <v>4.2</v>
      </c>
      <c r="Q229">
        <v>1764.97387</v>
      </c>
      <c r="R229">
        <v>88568</v>
      </c>
      <c r="S229">
        <v>3.3</v>
      </c>
      <c r="T229">
        <v>3.4</v>
      </c>
      <c r="U229">
        <v>0</v>
      </c>
      <c r="V229">
        <v>0</v>
      </c>
      <c r="W229">
        <v>53.1</v>
      </c>
    </row>
    <row r="230" spans="1:23" x14ac:dyDescent="0.25">
      <c r="A230" t="s">
        <v>29</v>
      </c>
      <c r="B230" t="s">
        <v>85</v>
      </c>
      <c r="C230">
        <v>2001</v>
      </c>
      <c r="D230" t="s">
        <v>24</v>
      </c>
      <c r="E230">
        <v>334</v>
      </c>
      <c r="F230">
        <v>3</v>
      </c>
      <c r="G230">
        <v>5.07</v>
      </c>
      <c r="H230">
        <v>197.78395520000001</v>
      </c>
      <c r="I230">
        <v>92</v>
      </c>
      <c r="J230">
        <v>1339</v>
      </c>
      <c r="K230">
        <v>18.7</v>
      </c>
      <c r="L230">
        <v>4</v>
      </c>
      <c r="M230">
        <v>43</v>
      </c>
      <c r="N230">
        <v>1.78</v>
      </c>
      <c r="O230">
        <v>35</v>
      </c>
      <c r="P230">
        <v>2.2999999999999998</v>
      </c>
      <c r="Q230">
        <v>2283.8793900000001</v>
      </c>
      <c r="R230">
        <v>639762</v>
      </c>
      <c r="S230">
        <v>1.6</v>
      </c>
      <c r="T230">
        <v>1.4</v>
      </c>
      <c r="U230">
        <v>0.52700000000000002</v>
      </c>
      <c r="V230">
        <v>8</v>
      </c>
      <c r="W230">
        <v>53.1</v>
      </c>
    </row>
    <row r="231" spans="1:23" x14ac:dyDescent="0.25">
      <c r="A231" t="s">
        <v>29</v>
      </c>
      <c r="B231" t="s">
        <v>214</v>
      </c>
      <c r="C231">
        <v>2006</v>
      </c>
      <c r="D231" t="s">
        <v>24</v>
      </c>
      <c r="E231">
        <v>437</v>
      </c>
      <c r="F231">
        <v>96</v>
      </c>
      <c r="G231">
        <v>4.07</v>
      </c>
      <c r="H231">
        <v>0</v>
      </c>
      <c r="I231">
        <v>9</v>
      </c>
      <c r="J231">
        <v>2362</v>
      </c>
      <c r="K231">
        <v>18.600000000000001</v>
      </c>
      <c r="L231">
        <v>145</v>
      </c>
      <c r="M231">
        <v>91</v>
      </c>
      <c r="N231">
        <v>6.86</v>
      </c>
      <c r="O231">
        <v>9</v>
      </c>
      <c r="P231">
        <v>9.4</v>
      </c>
      <c r="Q231">
        <v>1764.97387</v>
      </c>
      <c r="R231">
        <v>1391756.5</v>
      </c>
      <c r="S231">
        <v>7.6</v>
      </c>
      <c r="T231">
        <v>7.5</v>
      </c>
      <c r="U231">
        <v>0.67700000000000005</v>
      </c>
      <c r="V231">
        <v>12.3</v>
      </c>
      <c r="W231">
        <v>53.1</v>
      </c>
    </row>
    <row r="232" spans="1:23" x14ac:dyDescent="0.25">
      <c r="A232" t="s">
        <v>29</v>
      </c>
      <c r="B232" t="s">
        <v>188</v>
      </c>
      <c r="C232">
        <v>2011</v>
      </c>
      <c r="D232" t="s">
        <v>24</v>
      </c>
      <c r="E232">
        <v>329</v>
      </c>
      <c r="F232">
        <v>51</v>
      </c>
      <c r="G232">
        <v>0.01</v>
      </c>
      <c r="H232">
        <v>0</v>
      </c>
      <c r="I232">
        <v>92</v>
      </c>
      <c r="J232">
        <v>17298</v>
      </c>
      <c r="K232">
        <v>22.4</v>
      </c>
      <c r="L232">
        <v>82</v>
      </c>
      <c r="M232">
        <v>49</v>
      </c>
      <c r="N232">
        <v>5.75</v>
      </c>
      <c r="O232">
        <v>41</v>
      </c>
      <c r="P232">
        <v>0.8</v>
      </c>
      <c r="Q232">
        <v>1764.97387</v>
      </c>
      <c r="R232">
        <v>1391756.5</v>
      </c>
      <c r="S232">
        <v>6.9</v>
      </c>
      <c r="T232">
        <v>6.7</v>
      </c>
      <c r="U232">
        <v>0.67700000000000005</v>
      </c>
      <c r="V232">
        <v>12.3</v>
      </c>
      <c r="W232">
        <v>53.1</v>
      </c>
    </row>
    <row r="233" spans="1:23" x14ac:dyDescent="0.25">
      <c r="A233" t="s">
        <v>29</v>
      </c>
      <c r="B233" t="s">
        <v>188</v>
      </c>
      <c r="C233">
        <v>2012</v>
      </c>
      <c r="D233" t="s">
        <v>24</v>
      </c>
      <c r="E233">
        <v>336</v>
      </c>
      <c r="F233">
        <v>51</v>
      </c>
      <c r="G233">
        <v>0.01</v>
      </c>
      <c r="H233">
        <v>0</v>
      </c>
      <c r="I233">
        <v>92</v>
      </c>
      <c r="J233">
        <v>9983</v>
      </c>
      <c r="K233">
        <v>22.9</v>
      </c>
      <c r="L233">
        <v>82</v>
      </c>
      <c r="M233">
        <v>47</v>
      </c>
      <c r="N233">
        <v>5.75</v>
      </c>
      <c r="O233">
        <v>42</v>
      </c>
      <c r="P233">
        <v>0.8</v>
      </c>
      <c r="Q233">
        <v>1764.97387</v>
      </c>
      <c r="R233">
        <v>1391756.5</v>
      </c>
      <c r="S233">
        <v>6.8</v>
      </c>
      <c r="T233">
        <v>6.7</v>
      </c>
      <c r="U233">
        <v>0.67700000000000005</v>
      </c>
      <c r="V233">
        <v>12.3</v>
      </c>
      <c r="W233">
        <v>53.1</v>
      </c>
    </row>
    <row r="234" spans="1:23" x14ac:dyDescent="0.25">
      <c r="A234" t="s">
        <v>29</v>
      </c>
      <c r="B234" t="s">
        <v>210</v>
      </c>
      <c r="C234">
        <v>2005</v>
      </c>
      <c r="D234" t="s">
        <v>24</v>
      </c>
      <c r="E234">
        <v>446</v>
      </c>
      <c r="F234">
        <v>99</v>
      </c>
      <c r="G234">
        <v>10.09</v>
      </c>
      <c r="H234">
        <v>44.526140009999999</v>
      </c>
      <c r="I234">
        <v>64</v>
      </c>
      <c r="J234">
        <v>22</v>
      </c>
      <c r="K234">
        <v>14.5</v>
      </c>
      <c r="L234">
        <v>155</v>
      </c>
      <c r="M234">
        <v>59</v>
      </c>
      <c r="N234">
        <v>9.36</v>
      </c>
      <c r="O234">
        <v>64</v>
      </c>
      <c r="P234">
        <v>8.6999999999999993</v>
      </c>
      <c r="Q234">
        <v>315.78822700000001</v>
      </c>
      <c r="R234">
        <v>2854394</v>
      </c>
      <c r="S234">
        <v>6.5</v>
      </c>
      <c r="T234">
        <v>6.5</v>
      </c>
      <c r="U234">
        <v>0.42899999999999999</v>
      </c>
      <c r="V234">
        <v>10.9</v>
      </c>
      <c r="W234">
        <v>53.2</v>
      </c>
    </row>
    <row r="235" spans="1:23" x14ac:dyDescent="0.25">
      <c r="A235" t="s">
        <v>29</v>
      </c>
      <c r="B235" t="s">
        <v>69</v>
      </c>
      <c r="C235">
        <v>2003</v>
      </c>
      <c r="D235" t="s">
        <v>24</v>
      </c>
      <c r="E235">
        <v>417</v>
      </c>
      <c r="F235">
        <v>9</v>
      </c>
      <c r="G235">
        <v>2.4500000000000002</v>
      </c>
      <c r="H235">
        <v>0</v>
      </c>
      <c r="I235">
        <v>92</v>
      </c>
      <c r="J235">
        <v>3712</v>
      </c>
      <c r="K235">
        <v>2.7</v>
      </c>
      <c r="L235">
        <v>14</v>
      </c>
      <c r="M235">
        <v>5</v>
      </c>
      <c r="N235">
        <v>2.61</v>
      </c>
      <c r="O235">
        <v>5</v>
      </c>
      <c r="P235">
        <v>6.8</v>
      </c>
      <c r="Q235">
        <v>1764.97387</v>
      </c>
      <c r="R235">
        <v>1391756.5</v>
      </c>
      <c r="S235">
        <v>9.1</v>
      </c>
      <c r="T235">
        <v>8.8000000000000007</v>
      </c>
      <c r="U235">
        <v>0.49199999999999999</v>
      </c>
      <c r="V235">
        <v>9.4</v>
      </c>
      <c r="W235">
        <v>53.2</v>
      </c>
    </row>
    <row r="236" spans="1:23" x14ac:dyDescent="0.25">
      <c r="A236" t="s">
        <v>29</v>
      </c>
      <c r="B236" t="s">
        <v>154</v>
      </c>
      <c r="C236">
        <v>2013</v>
      </c>
      <c r="D236" t="s">
        <v>24</v>
      </c>
      <c r="E236">
        <v>367</v>
      </c>
      <c r="F236">
        <v>498</v>
      </c>
      <c r="G236">
        <v>8.3000000000000007</v>
      </c>
      <c r="H236">
        <v>194.20328789999999</v>
      </c>
      <c r="I236">
        <v>46</v>
      </c>
      <c r="J236">
        <v>52852</v>
      </c>
      <c r="K236">
        <v>24.1</v>
      </c>
      <c r="L236">
        <v>773</v>
      </c>
      <c r="M236">
        <v>46</v>
      </c>
      <c r="N236">
        <v>3.7</v>
      </c>
      <c r="O236">
        <v>46</v>
      </c>
      <c r="P236">
        <v>3.9</v>
      </c>
      <c r="Q236">
        <v>2996.96432</v>
      </c>
      <c r="R236">
        <v>17182933</v>
      </c>
      <c r="S236">
        <v>1.4</v>
      </c>
      <c r="T236">
        <v>1.2</v>
      </c>
      <c r="U236">
        <v>0.51400000000000001</v>
      </c>
      <c r="V236">
        <v>9.8000000000000007</v>
      </c>
      <c r="W236">
        <v>53.2</v>
      </c>
    </row>
    <row r="237" spans="1:23" x14ac:dyDescent="0.25">
      <c r="A237" t="s">
        <v>29</v>
      </c>
      <c r="B237" t="s">
        <v>88</v>
      </c>
      <c r="C237">
        <v>2002</v>
      </c>
      <c r="D237" t="s">
        <v>24</v>
      </c>
      <c r="E237">
        <v>369</v>
      </c>
      <c r="F237">
        <v>237</v>
      </c>
      <c r="G237">
        <v>0.8</v>
      </c>
      <c r="H237">
        <v>10.824525939999999</v>
      </c>
      <c r="I237">
        <v>92</v>
      </c>
      <c r="J237">
        <v>3332</v>
      </c>
      <c r="K237">
        <v>12.9</v>
      </c>
      <c r="L237">
        <v>377</v>
      </c>
      <c r="M237">
        <v>55</v>
      </c>
      <c r="N237">
        <v>4.7300000000000004</v>
      </c>
      <c r="O237">
        <v>35</v>
      </c>
      <c r="P237">
        <v>4.5999999999999996</v>
      </c>
      <c r="Q237">
        <v>111.3634356</v>
      </c>
      <c r="R237">
        <v>7497192</v>
      </c>
      <c r="S237">
        <v>11.7</v>
      </c>
      <c r="T237">
        <v>11.6</v>
      </c>
      <c r="U237">
        <v>0.29799999999999999</v>
      </c>
      <c r="V237">
        <v>4.9000000000000004</v>
      </c>
      <c r="W237">
        <v>53.2</v>
      </c>
    </row>
    <row r="238" spans="1:23" x14ac:dyDescent="0.25">
      <c r="A238" t="s">
        <v>29</v>
      </c>
      <c r="B238" t="s">
        <v>145</v>
      </c>
      <c r="C238">
        <v>2008</v>
      </c>
      <c r="D238" t="s">
        <v>24</v>
      </c>
      <c r="E238">
        <v>45</v>
      </c>
      <c r="F238">
        <v>72</v>
      </c>
      <c r="G238">
        <v>1.48</v>
      </c>
      <c r="H238">
        <v>0.79691578500000004</v>
      </c>
      <c r="I238">
        <v>75</v>
      </c>
      <c r="J238">
        <v>4</v>
      </c>
      <c r="K238">
        <v>19.7</v>
      </c>
      <c r="L238">
        <v>104</v>
      </c>
      <c r="M238">
        <v>74</v>
      </c>
      <c r="N238">
        <v>4.91</v>
      </c>
      <c r="O238">
        <v>75</v>
      </c>
      <c r="P238">
        <v>12.6</v>
      </c>
      <c r="Q238">
        <v>53.127718999999999</v>
      </c>
      <c r="R238">
        <v>22846758</v>
      </c>
      <c r="S238">
        <v>3.7</v>
      </c>
      <c r="T238">
        <v>3.7</v>
      </c>
      <c r="U238">
        <v>0.372</v>
      </c>
      <c r="V238">
        <v>8.8000000000000007</v>
      </c>
      <c r="W238">
        <v>53.2</v>
      </c>
    </row>
    <row r="239" spans="1:23" x14ac:dyDescent="0.25">
      <c r="A239" t="s">
        <v>29</v>
      </c>
      <c r="B239" t="s">
        <v>100</v>
      </c>
      <c r="C239">
        <v>2003</v>
      </c>
      <c r="D239" t="s">
        <v>24</v>
      </c>
      <c r="E239">
        <v>338</v>
      </c>
      <c r="F239">
        <v>34</v>
      </c>
      <c r="G239">
        <v>0.18</v>
      </c>
      <c r="H239">
        <v>2.3952406700000002</v>
      </c>
      <c r="I239">
        <v>92</v>
      </c>
      <c r="J239">
        <v>2497</v>
      </c>
      <c r="K239">
        <v>17.7</v>
      </c>
      <c r="L239">
        <v>55</v>
      </c>
      <c r="M239">
        <v>61</v>
      </c>
      <c r="N239">
        <v>3.45</v>
      </c>
      <c r="O239">
        <v>57</v>
      </c>
      <c r="P239">
        <v>2.9</v>
      </c>
      <c r="Q239">
        <v>37.193178099999997</v>
      </c>
      <c r="R239">
        <v>939848</v>
      </c>
      <c r="S239">
        <v>9.6999999999999993</v>
      </c>
      <c r="T239">
        <v>9.6999999999999993</v>
      </c>
      <c r="U239">
        <v>0.33800000000000002</v>
      </c>
      <c r="V239">
        <v>5.9</v>
      </c>
      <c r="W239">
        <v>53.3</v>
      </c>
    </row>
    <row r="240" spans="1:23" x14ac:dyDescent="0.25">
      <c r="A240" t="s">
        <v>29</v>
      </c>
      <c r="B240" t="s">
        <v>56</v>
      </c>
      <c r="C240">
        <v>2005</v>
      </c>
      <c r="D240" t="s">
        <v>24</v>
      </c>
      <c r="E240">
        <v>313</v>
      </c>
      <c r="F240">
        <v>48</v>
      </c>
      <c r="G240">
        <v>4.88</v>
      </c>
      <c r="H240">
        <v>8.7699893289999995</v>
      </c>
      <c r="I240">
        <v>92</v>
      </c>
      <c r="J240">
        <v>253</v>
      </c>
      <c r="K240">
        <v>14.2</v>
      </c>
      <c r="L240">
        <v>89</v>
      </c>
      <c r="M240">
        <v>94</v>
      </c>
      <c r="N240">
        <v>6.87</v>
      </c>
      <c r="O240">
        <v>82</v>
      </c>
      <c r="P240">
        <v>2.2999999999999998</v>
      </c>
      <c r="Q240">
        <v>46.998871000000001</v>
      </c>
      <c r="R240">
        <v>1342193</v>
      </c>
      <c r="S240">
        <v>1.3</v>
      </c>
      <c r="T240">
        <v>9.8000000000000007</v>
      </c>
      <c r="U240">
        <v>0</v>
      </c>
      <c r="V240">
        <v>4.3</v>
      </c>
      <c r="W240">
        <v>53.3</v>
      </c>
    </row>
    <row r="241" spans="1:23" x14ac:dyDescent="0.25">
      <c r="A241" t="s">
        <v>29</v>
      </c>
      <c r="B241" t="s">
        <v>61</v>
      </c>
      <c r="C241">
        <v>2006</v>
      </c>
      <c r="D241" t="s">
        <v>24</v>
      </c>
      <c r="E241">
        <v>394</v>
      </c>
      <c r="F241">
        <v>58</v>
      </c>
      <c r="G241">
        <v>5.22</v>
      </c>
      <c r="H241">
        <v>0.96249705200000002</v>
      </c>
      <c r="I241">
        <v>81</v>
      </c>
      <c r="J241">
        <v>196</v>
      </c>
      <c r="K241">
        <v>23.8</v>
      </c>
      <c r="L241">
        <v>91</v>
      </c>
      <c r="M241">
        <v>78</v>
      </c>
      <c r="N241">
        <v>4.6900000000000004</v>
      </c>
      <c r="O241">
        <v>81</v>
      </c>
      <c r="P241">
        <v>7.2</v>
      </c>
      <c r="Q241">
        <v>12.989164000000001</v>
      </c>
      <c r="R241">
        <v>17899562</v>
      </c>
      <c r="S241">
        <v>6.7</v>
      </c>
      <c r="T241">
        <v>6.8</v>
      </c>
      <c r="U241">
        <v>0.45600000000000002</v>
      </c>
      <c r="V241">
        <v>8.1999999999999993</v>
      </c>
      <c r="W241">
        <v>53.3</v>
      </c>
    </row>
    <row r="242" spans="1:23" x14ac:dyDescent="0.25">
      <c r="A242" t="s">
        <v>29</v>
      </c>
      <c r="B242" t="s">
        <v>58</v>
      </c>
      <c r="C242">
        <v>2015</v>
      </c>
      <c r="D242" t="s">
        <v>24</v>
      </c>
      <c r="E242">
        <v>397</v>
      </c>
      <c r="F242">
        <v>57</v>
      </c>
      <c r="G242">
        <v>3.77</v>
      </c>
      <c r="H242">
        <v>0</v>
      </c>
      <c r="I242">
        <v>83</v>
      </c>
      <c r="J242">
        <v>65</v>
      </c>
      <c r="K242">
        <v>28</v>
      </c>
      <c r="L242">
        <v>79</v>
      </c>
      <c r="M242">
        <v>81</v>
      </c>
      <c r="N242">
        <v>5.75</v>
      </c>
      <c r="O242">
        <v>83</v>
      </c>
      <c r="P242">
        <v>1.9</v>
      </c>
      <c r="Q242">
        <v>1764.97387</v>
      </c>
      <c r="R242">
        <v>1391756.5</v>
      </c>
      <c r="S242">
        <v>5.5</v>
      </c>
      <c r="T242">
        <v>5.5</v>
      </c>
      <c r="U242">
        <v>0.67700000000000005</v>
      </c>
      <c r="V242">
        <v>12.3</v>
      </c>
      <c r="W242">
        <v>53.3</v>
      </c>
    </row>
    <row r="243" spans="1:23" x14ac:dyDescent="0.25">
      <c r="A243" t="s">
        <v>29</v>
      </c>
      <c r="B243" t="s">
        <v>172</v>
      </c>
      <c r="C243">
        <v>2004</v>
      </c>
      <c r="D243" t="s">
        <v>24</v>
      </c>
      <c r="E243">
        <v>397</v>
      </c>
      <c r="F243">
        <v>26</v>
      </c>
      <c r="G243">
        <v>6.75</v>
      </c>
      <c r="H243">
        <v>31.93566186</v>
      </c>
      <c r="I243">
        <v>89</v>
      </c>
      <c r="J243">
        <v>386</v>
      </c>
      <c r="K243">
        <v>14.9</v>
      </c>
      <c r="L243">
        <v>42</v>
      </c>
      <c r="M243">
        <v>89</v>
      </c>
      <c r="N243">
        <v>6.24</v>
      </c>
      <c r="O243">
        <v>89</v>
      </c>
      <c r="P243">
        <v>7.7</v>
      </c>
      <c r="Q243">
        <v>236.9114381</v>
      </c>
      <c r="R243">
        <v>8818438</v>
      </c>
      <c r="S243">
        <v>6.9</v>
      </c>
      <c r="T243">
        <v>7.1</v>
      </c>
      <c r="U243">
        <v>0.371</v>
      </c>
      <c r="V243">
        <v>8.1999999999999993</v>
      </c>
      <c r="W243">
        <v>53.4</v>
      </c>
    </row>
    <row r="244" spans="1:23" x14ac:dyDescent="0.25">
      <c r="A244" t="s">
        <v>29</v>
      </c>
      <c r="B244" t="s">
        <v>57</v>
      </c>
      <c r="C244">
        <v>2005</v>
      </c>
      <c r="D244" t="s">
        <v>24</v>
      </c>
      <c r="E244">
        <v>369</v>
      </c>
      <c r="F244">
        <v>24</v>
      </c>
      <c r="G244">
        <v>5.54</v>
      </c>
      <c r="H244">
        <v>1.7474409479999999</v>
      </c>
      <c r="I244">
        <v>87</v>
      </c>
      <c r="J244">
        <v>0</v>
      </c>
      <c r="K244">
        <v>14.1</v>
      </c>
      <c r="L244">
        <v>37</v>
      </c>
      <c r="M244">
        <v>82</v>
      </c>
      <c r="N244">
        <v>9.84</v>
      </c>
      <c r="O244">
        <v>87</v>
      </c>
      <c r="P244">
        <v>4.3</v>
      </c>
      <c r="Q244">
        <v>15.574339999999999</v>
      </c>
      <c r="R244">
        <v>7423289</v>
      </c>
      <c r="S244">
        <v>8.1999999999999993</v>
      </c>
      <c r="T244">
        <v>8.3000000000000007</v>
      </c>
      <c r="U244">
        <v>0.28599999999999998</v>
      </c>
      <c r="V244">
        <v>5.6</v>
      </c>
      <c r="W244">
        <v>53.4</v>
      </c>
    </row>
    <row r="245" spans="1:23" x14ac:dyDescent="0.25">
      <c r="A245" t="s">
        <v>29</v>
      </c>
      <c r="B245" t="s">
        <v>77</v>
      </c>
      <c r="C245">
        <v>2004</v>
      </c>
      <c r="D245" t="s">
        <v>24</v>
      </c>
      <c r="E245">
        <v>323</v>
      </c>
      <c r="F245">
        <v>232</v>
      </c>
      <c r="G245">
        <v>1.44</v>
      </c>
      <c r="H245">
        <v>0</v>
      </c>
      <c r="I245">
        <v>92</v>
      </c>
      <c r="J245">
        <v>44934</v>
      </c>
      <c r="K245">
        <v>16.5</v>
      </c>
      <c r="L245">
        <v>330</v>
      </c>
      <c r="M245">
        <v>52</v>
      </c>
      <c r="N245">
        <v>3.34</v>
      </c>
      <c r="O245">
        <v>54</v>
      </c>
      <c r="P245">
        <v>2.1</v>
      </c>
      <c r="Q245">
        <v>1764.97387</v>
      </c>
      <c r="R245">
        <v>1391756.5</v>
      </c>
      <c r="S245">
        <v>11.7</v>
      </c>
      <c r="T245">
        <v>11.5</v>
      </c>
      <c r="U245">
        <v>0.67700000000000005</v>
      </c>
      <c r="V245">
        <v>12.3</v>
      </c>
      <c r="W245">
        <v>53.5</v>
      </c>
    </row>
    <row r="246" spans="1:23" x14ac:dyDescent="0.25">
      <c r="A246" t="s">
        <v>29</v>
      </c>
      <c r="B246" t="s">
        <v>101</v>
      </c>
      <c r="C246">
        <v>2004</v>
      </c>
      <c r="D246" t="s">
        <v>24</v>
      </c>
      <c r="E246">
        <v>38</v>
      </c>
      <c r="F246">
        <v>5</v>
      </c>
      <c r="G246">
        <v>2.58</v>
      </c>
      <c r="H246">
        <v>13.52999556</v>
      </c>
      <c r="I246">
        <v>92</v>
      </c>
      <c r="J246">
        <v>3526</v>
      </c>
      <c r="K246">
        <v>19.600000000000001</v>
      </c>
      <c r="L246">
        <v>8</v>
      </c>
      <c r="M246">
        <v>69</v>
      </c>
      <c r="N246">
        <v>5.41</v>
      </c>
      <c r="O246">
        <v>64</v>
      </c>
      <c r="P246">
        <v>5</v>
      </c>
      <c r="Q246">
        <v>393.31382439999999</v>
      </c>
      <c r="R246">
        <v>135345</v>
      </c>
      <c r="S246">
        <v>9.4</v>
      </c>
      <c r="T246">
        <v>9.3000000000000007</v>
      </c>
      <c r="U246">
        <v>0</v>
      </c>
      <c r="V246">
        <v>7.7</v>
      </c>
      <c r="W246">
        <v>53.5</v>
      </c>
    </row>
    <row r="247" spans="1:23" x14ac:dyDescent="0.25">
      <c r="A247" t="s">
        <v>29</v>
      </c>
      <c r="B247" t="s">
        <v>85</v>
      </c>
      <c r="C247">
        <v>2002</v>
      </c>
      <c r="D247" t="s">
        <v>24</v>
      </c>
      <c r="E247">
        <v>334</v>
      </c>
      <c r="F247">
        <v>3</v>
      </c>
      <c r="G247">
        <v>6.01</v>
      </c>
      <c r="H247">
        <v>234.78742070000001</v>
      </c>
      <c r="I247">
        <v>92</v>
      </c>
      <c r="J247">
        <v>24</v>
      </c>
      <c r="K247">
        <v>19.100000000000001</v>
      </c>
      <c r="L247">
        <v>4</v>
      </c>
      <c r="M247">
        <v>44</v>
      </c>
      <c r="N247">
        <v>2.5</v>
      </c>
      <c r="O247">
        <v>36</v>
      </c>
      <c r="P247">
        <v>2.9</v>
      </c>
      <c r="Q247">
        <v>2711.1711399999999</v>
      </c>
      <c r="R247">
        <v>66647</v>
      </c>
      <c r="S247">
        <v>1.4</v>
      </c>
      <c r="T247">
        <v>1.3</v>
      </c>
      <c r="U247">
        <v>0.54200000000000004</v>
      </c>
      <c r="V247">
        <v>8.1999999999999993</v>
      </c>
      <c r="W247">
        <v>53.5</v>
      </c>
    </row>
    <row r="248" spans="1:23" x14ac:dyDescent="0.25">
      <c r="A248" t="s">
        <v>29</v>
      </c>
      <c r="B248" t="s">
        <v>195</v>
      </c>
      <c r="C248">
        <v>2010</v>
      </c>
      <c r="D248" t="s">
        <v>24</v>
      </c>
      <c r="E248">
        <v>459</v>
      </c>
      <c r="F248">
        <v>2</v>
      </c>
      <c r="G248">
        <v>4.93</v>
      </c>
      <c r="H248">
        <v>56.936705609999997</v>
      </c>
      <c r="I248">
        <v>89</v>
      </c>
      <c r="J248">
        <v>313</v>
      </c>
      <c r="K248">
        <v>29.7</v>
      </c>
      <c r="L248">
        <v>4</v>
      </c>
      <c r="M248">
        <v>89</v>
      </c>
      <c r="N248">
        <v>8.4700000000000006</v>
      </c>
      <c r="O248">
        <v>89</v>
      </c>
      <c r="P248">
        <v>21.6</v>
      </c>
      <c r="Q248">
        <v>369.23933599999998</v>
      </c>
      <c r="R248">
        <v>122843</v>
      </c>
      <c r="S248">
        <v>5.4</v>
      </c>
      <c r="T248">
        <v>5.6</v>
      </c>
      <c r="U248">
        <v>0.52300000000000002</v>
      </c>
      <c r="V248">
        <v>11</v>
      </c>
      <c r="W248">
        <v>53.6</v>
      </c>
    </row>
    <row r="249" spans="1:23" x14ac:dyDescent="0.25">
      <c r="A249" t="s">
        <v>29</v>
      </c>
      <c r="B249" t="s">
        <v>61</v>
      </c>
      <c r="C249">
        <v>2007</v>
      </c>
      <c r="D249" t="s">
        <v>24</v>
      </c>
      <c r="E249">
        <v>395</v>
      </c>
      <c r="F249">
        <v>57</v>
      </c>
      <c r="G249">
        <v>5.44</v>
      </c>
      <c r="H249">
        <v>7.5628929219999996</v>
      </c>
      <c r="I249">
        <v>82</v>
      </c>
      <c r="J249">
        <v>100</v>
      </c>
      <c r="K249">
        <v>24.4</v>
      </c>
      <c r="L249">
        <v>89</v>
      </c>
      <c r="M249">
        <v>81</v>
      </c>
      <c r="N249">
        <v>4.76</v>
      </c>
      <c r="O249">
        <v>82</v>
      </c>
      <c r="P249">
        <v>7</v>
      </c>
      <c r="Q249">
        <v>111.71186</v>
      </c>
      <c r="R249">
        <v>18395389</v>
      </c>
      <c r="S249">
        <v>6.6</v>
      </c>
      <c r="T249">
        <v>6.6</v>
      </c>
      <c r="U249">
        <v>0.45600000000000002</v>
      </c>
      <c r="V249">
        <v>8</v>
      </c>
      <c r="W249">
        <v>53.6</v>
      </c>
    </row>
    <row r="250" spans="1:23" x14ac:dyDescent="0.25">
      <c r="A250" t="s">
        <v>29</v>
      </c>
      <c r="B250" t="s">
        <v>154</v>
      </c>
      <c r="C250">
        <v>2014</v>
      </c>
      <c r="D250" t="s">
        <v>24</v>
      </c>
      <c r="E250">
        <v>362</v>
      </c>
      <c r="F250">
        <v>490</v>
      </c>
      <c r="G250">
        <v>0.01</v>
      </c>
      <c r="H250">
        <v>263.2111031</v>
      </c>
      <c r="I250">
        <v>49</v>
      </c>
      <c r="J250">
        <v>6855</v>
      </c>
      <c r="K250">
        <v>24.7</v>
      </c>
      <c r="L250">
        <v>759</v>
      </c>
      <c r="M250">
        <v>49</v>
      </c>
      <c r="N250">
        <v>3.67</v>
      </c>
      <c r="O250">
        <v>49</v>
      </c>
      <c r="P250">
        <v>3.9</v>
      </c>
      <c r="Q250">
        <v>3221.678128</v>
      </c>
      <c r="R250">
        <v>1764652</v>
      </c>
      <c r="S250">
        <v>1.1000000000000001</v>
      </c>
      <c r="T250">
        <v>9.9</v>
      </c>
      <c r="U250">
        <v>0.52100000000000002</v>
      </c>
      <c r="V250">
        <v>10</v>
      </c>
      <c r="W250">
        <v>53.6</v>
      </c>
    </row>
    <row r="251" spans="1:23" x14ac:dyDescent="0.25">
      <c r="A251" t="s">
        <v>29</v>
      </c>
      <c r="B251" t="s">
        <v>190</v>
      </c>
      <c r="C251">
        <v>2008</v>
      </c>
      <c r="D251" t="s">
        <v>24</v>
      </c>
      <c r="E251">
        <v>377</v>
      </c>
      <c r="F251">
        <v>27</v>
      </c>
      <c r="G251">
        <v>3.77</v>
      </c>
      <c r="H251">
        <v>0</v>
      </c>
      <c r="I251">
        <v>92</v>
      </c>
      <c r="J251">
        <v>0</v>
      </c>
      <c r="K251">
        <v>43.349999999999994</v>
      </c>
      <c r="L251">
        <v>42</v>
      </c>
      <c r="M251">
        <v>93</v>
      </c>
      <c r="N251">
        <v>5.75</v>
      </c>
      <c r="O251">
        <v>93</v>
      </c>
      <c r="P251">
        <v>4.2</v>
      </c>
      <c r="Q251">
        <v>1678.7118620000001</v>
      </c>
      <c r="R251">
        <v>9263136</v>
      </c>
      <c r="S251">
        <v>3.3</v>
      </c>
      <c r="T251">
        <v>3.4</v>
      </c>
      <c r="U251">
        <v>0</v>
      </c>
      <c r="V251">
        <v>0</v>
      </c>
      <c r="W251">
        <v>53.6</v>
      </c>
    </row>
    <row r="252" spans="1:23" x14ac:dyDescent="0.25">
      <c r="A252" t="s">
        <v>29</v>
      </c>
      <c r="B252" t="s">
        <v>134</v>
      </c>
      <c r="C252">
        <v>2005</v>
      </c>
      <c r="D252" t="s">
        <v>24</v>
      </c>
      <c r="E252">
        <v>29</v>
      </c>
      <c r="F252">
        <v>57</v>
      </c>
      <c r="G252">
        <v>0.55000000000000004</v>
      </c>
      <c r="H252">
        <v>60.212111409999999</v>
      </c>
      <c r="I252">
        <v>83</v>
      </c>
      <c r="J252">
        <v>33</v>
      </c>
      <c r="K252">
        <v>18</v>
      </c>
      <c r="L252">
        <v>101</v>
      </c>
      <c r="M252">
        <v>78</v>
      </c>
      <c r="N252">
        <v>6.34</v>
      </c>
      <c r="O252">
        <v>77</v>
      </c>
      <c r="P252">
        <v>1.9</v>
      </c>
      <c r="Q252">
        <v>487.94255600000002</v>
      </c>
      <c r="R252">
        <v>12798763</v>
      </c>
      <c r="S252">
        <v>9.9</v>
      </c>
      <c r="T252">
        <v>9.6999999999999993</v>
      </c>
      <c r="U252">
        <v>0.33800000000000002</v>
      </c>
      <c r="V252">
        <v>5.8</v>
      </c>
      <c r="W252">
        <v>53.6</v>
      </c>
    </row>
    <row r="253" spans="1:23" x14ac:dyDescent="0.25">
      <c r="A253" t="s">
        <v>29</v>
      </c>
      <c r="B253" t="s">
        <v>153</v>
      </c>
      <c r="C253">
        <v>2005</v>
      </c>
      <c r="D253" t="s">
        <v>24</v>
      </c>
      <c r="E253">
        <v>278</v>
      </c>
      <c r="F253">
        <v>55</v>
      </c>
      <c r="G253">
        <v>0.11</v>
      </c>
      <c r="H253">
        <v>3.7517154420000001</v>
      </c>
      <c r="I253">
        <v>92</v>
      </c>
      <c r="J253">
        <v>2183</v>
      </c>
      <c r="K253">
        <v>15.4</v>
      </c>
      <c r="L253">
        <v>114</v>
      </c>
      <c r="M253">
        <v>46</v>
      </c>
      <c r="N253">
        <v>7.15</v>
      </c>
      <c r="O253">
        <v>45</v>
      </c>
      <c r="P253">
        <v>1.6</v>
      </c>
      <c r="Q253">
        <v>25.383731000000001</v>
      </c>
      <c r="R253">
        <v>13618449</v>
      </c>
      <c r="S253">
        <v>11.9</v>
      </c>
      <c r="T253">
        <v>11.8</v>
      </c>
      <c r="U253">
        <v>0.27800000000000002</v>
      </c>
      <c r="V253">
        <v>3.5</v>
      </c>
      <c r="W253">
        <v>53.7</v>
      </c>
    </row>
    <row r="254" spans="1:23" x14ac:dyDescent="0.25">
      <c r="A254" t="s">
        <v>29</v>
      </c>
      <c r="B254" t="s">
        <v>189</v>
      </c>
      <c r="C254">
        <v>2004</v>
      </c>
      <c r="D254" t="s">
        <v>24</v>
      </c>
      <c r="E254">
        <v>497</v>
      </c>
      <c r="F254">
        <v>55</v>
      </c>
      <c r="G254">
        <v>6.96</v>
      </c>
      <c r="H254">
        <v>622.04380900000001</v>
      </c>
      <c r="I254">
        <v>76</v>
      </c>
      <c r="J254">
        <v>830</v>
      </c>
      <c r="K254">
        <v>42.9</v>
      </c>
      <c r="L254">
        <v>83</v>
      </c>
      <c r="M254">
        <v>73</v>
      </c>
      <c r="N254">
        <v>7.93</v>
      </c>
      <c r="O254">
        <v>74</v>
      </c>
      <c r="P254">
        <v>29.7</v>
      </c>
      <c r="Q254">
        <v>4863.5168800000001</v>
      </c>
      <c r="R254">
        <v>4717.99</v>
      </c>
      <c r="S254">
        <v>12.6</v>
      </c>
      <c r="T254">
        <v>15</v>
      </c>
      <c r="U254">
        <v>0.61099999999999999</v>
      </c>
      <c r="V254">
        <v>12.9</v>
      </c>
      <c r="W254">
        <v>53.7</v>
      </c>
    </row>
    <row r="255" spans="1:23" x14ac:dyDescent="0.25">
      <c r="A255" t="s">
        <v>29</v>
      </c>
      <c r="B255" t="s">
        <v>125</v>
      </c>
      <c r="C255">
        <v>2015</v>
      </c>
      <c r="D255" t="s">
        <v>24</v>
      </c>
      <c r="E255">
        <v>484</v>
      </c>
      <c r="F255">
        <v>4</v>
      </c>
      <c r="G255">
        <v>3.77</v>
      </c>
      <c r="H255">
        <v>0</v>
      </c>
      <c r="I255">
        <v>93</v>
      </c>
      <c r="J255">
        <v>0</v>
      </c>
      <c r="K255">
        <v>32.6</v>
      </c>
      <c r="L255">
        <v>6</v>
      </c>
      <c r="M255">
        <v>9</v>
      </c>
      <c r="N255">
        <v>5.75</v>
      </c>
      <c r="O255">
        <v>93</v>
      </c>
      <c r="P255">
        <v>9.3000000000000007</v>
      </c>
      <c r="Q255">
        <v>173.82893000000001</v>
      </c>
      <c r="R255">
        <v>2174645</v>
      </c>
      <c r="S255">
        <v>5.5</v>
      </c>
      <c r="T255">
        <v>5.3</v>
      </c>
      <c r="U255">
        <v>0.495</v>
      </c>
      <c r="V255">
        <v>10.7</v>
      </c>
      <c r="W255">
        <v>53.7</v>
      </c>
    </row>
    <row r="256" spans="1:23" x14ac:dyDescent="0.25">
      <c r="A256" t="s">
        <v>29</v>
      </c>
      <c r="B256" t="s">
        <v>189</v>
      </c>
      <c r="C256">
        <v>2005</v>
      </c>
      <c r="D256" t="s">
        <v>24</v>
      </c>
      <c r="E256">
        <v>498</v>
      </c>
      <c r="F256">
        <v>55</v>
      </c>
      <c r="G256">
        <v>8.69</v>
      </c>
      <c r="H256">
        <v>709.31709669999998</v>
      </c>
      <c r="I256">
        <v>79</v>
      </c>
      <c r="J256">
        <v>615</v>
      </c>
      <c r="K256">
        <v>43.6</v>
      </c>
      <c r="L256">
        <v>84</v>
      </c>
      <c r="M256">
        <v>75</v>
      </c>
      <c r="N256">
        <v>7.77</v>
      </c>
      <c r="O256">
        <v>79</v>
      </c>
      <c r="P256">
        <v>29.5</v>
      </c>
      <c r="Q256">
        <v>5414.6343260000003</v>
      </c>
      <c r="R256">
        <v>476667.24</v>
      </c>
      <c r="S256">
        <v>11.6</v>
      </c>
      <c r="T256">
        <v>13.9</v>
      </c>
      <c r="U256">
        <v>0.60899999999999999</v>
      </c>
      <c r="V256">
        <v>12.9</v>
      </c>
      <c r="W256">
        <v>53.8</v>
      </c>
    </row>
    <row r="257" spans="1:23" x14ac:dyDescent="0.25">
      <c r="A257" t="s">
        <v>29</v>
      </c>
      <c r="B257" t="s">
        <v>85</v>
      </c>
      <c r="C257">
        <v>2003</v>
      </c>
      <c r="D257" t="s">
        <v>24</v>
      </c>
      <c r="E257">
        <v>334</v>
      </c>
      <c r="F257">
        <v>3</v>
      </c>
      <c r="G257">
        <v>7.13</v>
      </c>
      <c r="H257">
        <v>309.78345869999998</v>
      </c>
      <c r="I257">
        <v>92</v>
      </c>
      <c r="J257">
        <v>18</v>
      </c>
      <c r="K257">
        <v>19.5</v>
      </c>
      <c r="L257">
        <v>4</v>
      </c>
      <c r="M257">
        <v>46</v>
      </c>
      <c r="N257">
        <v>2.23</v>
      </c>
      <c r="O257">
        <v>37</v>
      </c>
      <c r="P257">
        <v>3.6</v>
      </c>
      <c r="Q257">
        <v>3577.1761969999998</v>
      </c>
      <c r="R257">
        <v>694611</v>
      </c>
      <c r="S257">
        <v>1.2</v>
      </c>
      <c r="T257">
        <v>1.1000000000000001</v>
      </c>
      <c r="U257">
        <v>0.55400000000000005</v>
      </c>
      <c r="V257">
        <v>8.4</v>
      </c>
      <c r="W257">
        <v>53.8</v>
      </c>
    </row>
    <row r="258" spans="1:23" x14ac:dyDescent="0.25">
      <c r="A258" t="s">
        <v>29</v>
      </c>
      <c r="B258" t="s">
        <v>145</v>
      </c>
      <c r="C258">
        <v>2009</v>
      </c>
      <c r="D258" t="s">
        <v>24</v>
      </c>
      <c r="E258">
        <v>4</v>
      </c>
      <c r="F258">
        <v>70</v>
      </c>
      <c r="G258">
        <v>1.18</v>
      </c>
      <c r="H258">
        <v>39.752169360000003</v>
      </c>
      <c r="I258">
        <v>74</v>
      </c>
      <c r="J258">
        <v>60</v>
      </c>
      <c r="K258">
        <v>2.1</v>
      </c>
      <c r="L258">
        <v>101</v>
      </c>
      <c r="M258">
        <v>74</v>
      </c>
      <c r="N258">
        <v>5.43</v>
      </c>
      <c r="O258">
        <v>74</v>
      </c>
      <c r="P258">
        <v>11.3</v>
      </c>
      <c r="Q258">
        <v>463.85261800000001</v>
      </c>
      <c r="R258">
        <v>2352463</v>
      </c>
      <c r="S258">
        <v>3.7</v>
      </c>
      <c r="T258">
        <v>3.6</v>
      </c>
      <c r="U258">
        <v>0.38200000000000001</v>
      </c>
      <c r="V258">
        <v>9.1999999999999993</v>
      </c>
      <c r="W258">
        <v>53.8</v>
      </c>
    </row>
    <row r="259" spans="1:23" x14ac:dyDescent="0.25">
      <c r="A259" t="s">
        <v>29</v>
      </c>
      <c r="B259" t="s">
        <v>101</v>
      </c>
      <c r="C259">
        <v>2005</v>
      </c>
      <c r="D259" t="s">
        <v>24</v>
      </c>
      <c r="E259">
        <v>37</v>
      </c>
      <c r="F259">
        <v>5</v>
      </c>
      <c r="G259">
        <v>3.1</v>
      </c>
      <c r="H259">
        <v>22.097579840000002</v>
      </c>
      <c r="I259">
        <v>92</v>
      </c>
      <c r="J259">
        <v>0</v>
      </c>
      <c r="K259">
        <v>2.1</v>
      </c>
      <c r="L259">
        <v>8</v>
      </c>
      <c r="M259">
        <v>73</v>
      </c>
      <c r="N259">
        <v>5.72</v>
      </c>
      <c r="O259">
        <v>68</v>
      </c>
      <c r="P259">
        <v>5.4</v>
      </c>
      <c r="Q259">
        <v>424.95345850000001</v>
      </c>
      <c r="R259">
        <v>138838</v>
      </c>
      <c r="S259">
        <v>9.1999999999999993</v>
      </c>
      <c r="T259">
        <v>9</v>
      </c>
      <c r="U259">
        <v>0</v>
      </c>
      <c r="V259">
        <v>8</v>
      </c>
      <c r="W259">
        <v>53.9</v>
      </c>
    </row>
    <row r="260" spans="1:23" x14ac:dyDescent="0.25">
      <c r="A260" t="s">
        <v>29</v>
      </c>
      <c r="B260" t="s">
        <v>58</v>
      </c>
      <c r="C260">
        <v>2008</v>
      </c>
      <c r="D260" t="s">
        <v>24</v>
      </c>
      <c r="E260">
        <v>437</v>
      </c>
      <c r="F260">
        <v>60</v>
      </c>
      <c r="G260">
        <v>2.69</v>
      </c>
      <c r="H260">
        <v>0</v>
      </c>
      <c r="I260">
        <v>74</v>
      </c>
      <c r="J260">
        <v>12</v>
      </c>
      <c r="K260">
        <v>23.8</v>
      </c>
      <c r="L260">
        <v>85</v>
      </c>
      <c r="M260">
        <v>58</v>
      </c>
      <c r="N260">
        <v>6.21</v>
      </c>
      <c r="O260">
        <v>74</v>
      </c>
      <c r="P260">
        <v>4.0999999999999996</v>
      </c>
      <c r="Q260">
        <v>1764.97387</v>
      </c>
      <c r="R260">
        <v>1391756.5</v>
      </c>
      <c r="S260">
        <v>6.6</v>
      </c>
      <c r="T260">
        <v>6.6</v>
      </c>
      <c r="U260">
        <v>0.67700000000000005</v>
      </c>
      <c r="V260">
        <v>12.3</v>
      </c>
      <c r="W260">
        <v>54</v>
      </c>
    </row>
    <row r="261" spans="1:23" x14ac:dyDescent="0.25">
      <c r="A261" t="s">
        <v>29</v>
      </c>
      <c r="B261" t="s">
        <v>189</v>
      </c>
      <c r="C261">
        <v>2006</v>
      </c>
      <c r="D261" t="s">
        <v>24</v>
      </c>
      <c r="E261">
        <v>496</v>
      </c>
      <c r="F261">
        <v>54</v>
      </c>
      <c r="G261">
        <v>8.5</v>
      </c>
      <c r="H261">
        <v>732.12553049999997</v>
      </c>
      <c r="I261">
        <v>83</v>
      </c>
      <c r="J261">
        <v>81</v>
      </c>
      <c r="K261">
        <v>44.3</v>
      </c>
      <c r="L261">
        <v>82</v>
      </c>
      <c r="M261">
        <v>79</v>
      </c>
      <c r="N261">
        <v>7.57</v>
      </c>
      <c r="O261">
        <v>82</v>
      </c>
      <c r="P261">
        <v>28.1</v>
      </c>
      <c r="Q261">
        <v>5631.7348499999998</v>
      </c>
      <c r="R261">
        <v>4823384.4800000004</v>
      </c>
      <c r="S261">
        <v>1.6</v>
      </c>
      <c r="T261">
        <v>12.8</v>
      </c>
      <c r="U261">
        <v>0.60899999999999999</v>
      </c>
      <c r="V261">
        <v>12.9</v>
      </c>
      <c r="W261">
        <v>54</v>
      </c>
    </row>
    <row r="262" spans="1:23" x14ac:dyDescent="0.25">
      <c r="A262" t="s">
        <v>29</v>
      </c>
      <c r="B262" t="s">
        <v>189</v>
      </c>
      <c r="C262">
        <v>2003</v>
      </c>
      <c r="D262" t="s">
        <v>24</v>
      </c>
      <c r="E262">
        <v>485</v>
      </c>
      <c r="F262">
        <v>55</v>
      </c>
      <c r="G262">
        <v>6.93</v>
      </c>
      <c r="H262">
        <v>519.15637809999998</v>
      </c>
      <c r="I262">
        <v>71</v>
      </c>
      <c r="J262">
        <v>244</v>
      </c>
      <c r="K262">
        <v>42.2</v>
      </c>
      <c r="L262">
        <v>82</v>
      </c>
      <c r="M262">
        <v>7</v>
      </c>
      <c r="N262">
        <v>8.26</v>
      </c>
      <c r="O262">
        <v>69</v>
      </c>
      <c r="P262">
        <v>28.9</v>
      </c>
      <c r="Q262">
        <v>3775.6827499999999</v>
      </c>
      <c r="R262">
        <v>46418193.899999999</v>
      </c>
      <c r="S262">
        <v>13.5</v>
      </c>
      <c r="T262">
        <v>16.100000000000001</v>
      </c>
      <c r="U262">
        <v>0.61299999999999999</v>
      </c>
      <c r="V262">
        <v>12.9</v>
      </c>
      <c r="W262">
        <v>54</v>
      </c>
    </row>
    <row r="263" spans="1:23" x14ac:dyDescent="0.25">
      <c r="A263" t="s">
        <v>29</v>
      </c>
      <c r="B263" t="s">
        <v>100</v>
      </c>
      <c r="C263">
        <v>2004</v>
      </c>
      <c r="D263" t="s">
        <v>24</v>
      </c>
      <c r="E263">
        <v>334</v>
      </c>
      <c r="F263">
        <v>33</v>
      </c>
      <c r="G263">
        <v>0.34</v>
      </c>
      <c r="H263">
        <v>18.93011259</v>
      </c>
      <c r="I263">
        <v>92</v>
      </c>
      <c r="J263">
        <v>10</v>
      </c>
      <c r="K263">
        <v>18.100000000000001</v>
      </c>
      <c r="L263">
        <v>53</v>
      </c>
      <c r="M263">
        <v>65</v>
      </c>
      <c r="N263">
        <v>3.14</v>
      </c>
      <c r="O263">
        <v>6</v>
      </c>
      <c r="P263">
        <v>2.8</v>
      </c>
      <c r="Q263">
        <v>386.3288283</v>
      </c>
      <c r="R263">
        <v>949229</v>
      </c>
      <c r="S263">
        <v>9.5</v>
      </c>
      <c r="T263">
        <v>9.5</v>
      </c>
      <c r="U263">
        <v>0.32500000000000001</v>
      </c>
      <c r="V263">
        <v>5.0999999999999996</v>
      </c>
      <c r="W263">
        <v>54</v>
      </c>
    </row>
    <row r="264" spans="1:23" x14ac:dyDescent="0.25">
      <c r="A264" t="s">
        <v>29</v>
      </c>
      <c r="B264" t="s">
        <v>145</v>
      </c>
      <c r="C264">
        <v>2010</v>
      </c>
      <c r="D264" t="s">
        <v>24</v>
      </c>
      <c r="E264">
        <v>47</v>
      </c>
      <c r="F264">
        <v>69</v>
      </c>
      <c r="G264">
        <v>0.96</v>
      </c>
      <c r="H264">
        <v>5.7433936640000001</v>
      </c>
      <c r="I264">
        <v>74</v>
      </c>
      <c r="J264">
        <v>2321</v>
      </c>
      <c r="K264">
        <v>2.5</v>
      </c>
      <c r="L264">
        <v>98</v>
      </c>
      <c r="M264">
        <v>73</v>
      </c>
      <c r="N264">
        <v>5.38</v>
      </c>
      <c r="O264">
        <v>74</v>
      </c>
      <c r="P264">
        <v>10.8</v>
      </c>
      <c r="Q264">
        <v>419.22581489999999</v>
      </c>
      <c r="R264">
        <v>2422145</v>
      </c>
      <c r="S264">
        <v>3.7</v>
      </c>
      <c r="T264">
        <v>3.6</v>
      </c>
      <c r="U264">
        <v>0.39</v>
      </c>
      <c r="V264">
        <v>9.3000000000000007</v>
      </c>
      <c r="W264">
        <v>54</v>
      </c>
    </row>
    <row r="265" spans="1:23" x14ac:dyDescent="0.25">
      <c r="A265" t="s">
        <v>29</v>
      </c>
      <c r="B265" t="s">
        <v>183</v>
      </c>
      <c r="C265">
        <v>2013</v>
      </c>
      <c r="D265" t="s">
        <v>24</v>
      </c>
      <c r="E265">
        <v>47</v>
      </c>
      <c r="F265">
        <v>23</v>
      </c>
      <c r="G265">
        <v>0.01</v>
      </c>
      <c r="H265">
        <v>1.321464076</v>
      </c>
      <c r="I265">
        <v>92</v>
      </c>
      <c r="J265">
        <v>15</v>
      </c>
      <c r="K265">
        <v>23.3</v>
      </c>
      <c r="L265">
        <v>33</v>
      </c>
      <c r="M265">
        <v>92</v>
      </c>
      <c r="N265">
        <v>11.59</v>
      </c>
      <c r="O265">
        <v>92</v>
      </c>
      <c r="P265">
        <v>0.8</v>
      </c>
      <c r="Q265">
        <v>71.818699800000005</v>
      </c>
      <c r="R265">
        <v>692279</v>
      </c>
      <c r="S265">
        <v>7.7</v>
      </c>
      <c r="T265">
        <v>7.6</v>
      </c>
      <c r="U265">
        <v>0.41299999999999998</v>
      </c>
      <c r="V265">
        <v>9.3000000000000007</v>
      </c>
      <c r="W265">
        <v>54</v>
      </c>
    </row>
    <row r="266" spans="1:23" x14ac:dyDescent="0.25">
      <c r="A266" t="s">
        <v>29</v>
      </c>
      <c r="B266" t="s">
        <v>126</v>
      </c>
      <c r="C266">
        <v>2004</v>
      </c>
      <c r="D266" t="s">
        <v>24</v>
      </c>
      <c r="E266">
        <v>329</v>
      </c>
      <c r="F266">
        <v>12</v>
      </c>
      <c r="G266">
        <v>4.24</v>
      </c>
      <c r="H266">
        <v>17.85870796</v>
      </c>
      <c r="I266">
        <v>92</v>
      </c>
      <c r="J266">
        <v>4</v>
      </c>
      <c r="K266">
        <v>21.5</v>
      </c>
      <c r="L266">
        <v>17</v>
      </c>
      <c r="M266">
        <v>47</v>
      </c>
      <c r="N266">
        <v>8.77</v>
      </c>
      <c r="O266">
        <v>31</v>
      </c>
      <c r="P266">
        <v>3.2</v>
      </c>
      <c r="Q266">
        <v>149.44525490000001</v>
      </c>
      <c r="R266">
        <v>3176414</v>
      </c>
      <c r="S266">
        <v>8.5</v>
      </c>
      <c r="T266">
        <v>8.5</v>
      </c>
      <c r="U266">
        <v>0.33500000000000002</v>
      </c>
      <c r="V266">
        <v>10.199999999999999</v>
      </c>
      <c r="W266">
        <v>54</v>
      </c>
    </row>
    <row r="267" spans="1:23" x14ac:dyDescent="0.25">
      <c r="A267" t="s">
        <v>29</v>
      </c>
      <c r="B267" t="s">
        <v>145</v>
      </c>
      <c r="C267">
        <v>2004</v>
      </c>
      <c r="D267" t="s">
        <v>24</v>
      </c>
      <c r="E267">
        <v>429</v>
      </c>
      <c r="F267">
        <v>82</v>
      </c>
      <c r="G267">
        <v>1.54</v>
      </c>
      <c r="H267">
        <v>46.581956310000002</v>
      </c>
      <c r="I267">
        <v>76</v>
      </c>
      <c r="J267">
        <v>9396</v>
      </c>
      <c r="K267">
        <v>18.100000000000001</v>
      </c>
      <c r="L267">
        <v>120</v>
      </c>
      <c r="M267">
        <v>69</v>
      </c>
      <c r="N267">
        <v>5.91</v>
      </c>
      <c r="O267">
        <v>83</v>
      </c>
      <c r="P267">
        <v>15.9</v>
      </c>
      <c r="Q267">
        <v>336.33181450000001</v>
      </c>
      <c r="R267">
        <v>231275</v>
      </c>
      <c r="S267">
        <v>3.9</v>
      </c>
      <c r="T267">
        <v>3.8</v>
      </c>
      <c r="U267">
        <v>0.33200000000000002</v>
      </c>
      <c r="V267">
        <v>7</v>
      </c>
      <c r="W267">
        <v>54</v>
      </c>
    </row>
    <row r="268" spans="1:23" x14ac:dyDescent="0.25">
      <c r="A268" t="s">
        <v>29</v>
      </c>
      <c r="B268" t="s">
        <v>88</v>
      </c>
      <c r="C268">
        <v>2003</v>
      </c>
      <c r="D268" t="s">
        <v>24</v>
      </c>
      <c r="E268">
        <v>363</v>
      </c>
      <c r="F268">
        <v>228</v>
      </c>
      <c r="G268">
        <v>0.79</v>
      </c>
      <c r="H268">
        <v>10.972019120000001</v>
      </c>
      <c r="I268">
        <v>92</v>
      </c>
      <c r="J268">
        <v>228</v>
      </c>
      <c r="K268">
        <v>13.2</v>
      </c>
      <c r="L268">
        <v>360</v>
      </c>
      <c r="M268">
        <v>55</v>
      </c>
      <c r="N268">
        <v>4.6399999999999997</v>
      </c>
      <c r="O268">
        <v>37</v>
      </c>
      <c r="P268">
        <v>4.4000000000000004</v>
      </c>
      <c r="Q268">
        <v>118.87344659999999</v>
      </c>
      <c r="R268">
        <v>72545144</v>
      </c>
      <c r="S268">
        <v>11.6</v>
      </c>
      <c r="T268">
        <v>11.5</v>
      </c>
      <c r="U268">
        <v>0.30599999999999999</v>
      </c>
      <c r="V268">
        <v>5.2</v>
      </c>
      <c r="W268">
        <v>54</v>
      </c>
    </row>
    <row r="269" spans="1:23" x14ac:dyDescent="0.25">
      <c r="A269" t="s">
        <v>29</v>
      </c>
      <c r="B269" t="s">
        <v>85</v>
      </c>
      <c r="C269">
        <v>2004</v>
      </c>
      <c r="D269" t="s">
        <v>24</v>
      </c>
      <c r="E269">
        <v>336</v>
      </c>
      <c r="F269">
        <v>3</v>
      </c>
      <c r="G269">
        <v>6.28</v>
      </c>
      <c r="H269">
        <v>44.547683050000003</v>
      </c>
      <c r="I269">
        <v>92</v>
      </c>
      <c r="J269">
        <v>38</v>
      </c>
      <c r="K269">
        <v>19.8</v>
      </c>
      <c r="L269">
        <v>4</v>
      </c>
      <c r="M269">
        <v>48</v>
      </c>
      <c r="N269">
        <v>2.4</v>
      </c>
      <c r="O269">
        <v>38</v>
      </c>
      <c r="P269">
        <v>4.4000000000000004</v>
      </c>
      <c r="Q269">
        <v>685.34897000000001</v>
      </c>
      <c r="R269">
        <v>724817</v>
      </c>
      <c r="S269">
        <v>1</v>
      </c>
      <c r="T269">
        <v>1</v>
      </c>
      <c r="U269">
        <v>0.55300000000000005</v>
      </c>
      <c r="V269">
        <v>8.5</v>
      </c>
      <c r="W269">
        <v>54.1</v>
      </c>
    </row>
    <row r="270" spans="1:23" x14ac:dyDescent="0.25">
      <c r="A270" t="s">
        <v>29</v>
      </c>
      <c r="B270" t="s">
        <v>118</v>
      </c>
      <c r="C270">
        <v>2005</v>
      </c>
      <c r="D270" t="s">
        <v>24</v>
      </c>
      <c r="E270">
        <v>412</v>
      </c>
      <c r="F270">
        <v>70</v>
      </c>
      <c r="G270">
        <v>1.82</v>
      </c>
      <c r="H270">
        <v>39.556775020000003</v>
      </c>
      <c r="I270">
        <v>76</v>
      </c>
      <c r="J270">
        <v>153</v>
      </c>
      <c r="K270">
        <v>16.399999999999999</v>
      </c>
      <c r="L270">
        <v>108</v>
      </c>
      <c r="M270">
        <v>7</v>
      </c>
      <c r="N270">
        <v>4.3600000000000003</v>
      </c>
      <c r="O270">
        <v>76</v>
      </c>
      <c r="P270">
        <v>11.6</v>
      </c>
      <c r="Q270">
        <v>519.79993460000003</v>
      </c>
      <c r="R270">
        <v>3648288</v>
      </c>
      <c r="S270">
        <v>8.6</v>
      </c>
      <c r="T270">
        <v>8.5</v>
      </c>
      <c r="U270">
        <v>0.47399999999999998</v>
      </c>
      <c r="V270">
        <v>9.6</v>
      </c>
      <c r="W270">
        <v>54.1</v>
      </c>
    </row>
    <row r="271" spans="1:23" x14ac:dyDescent="0.25">
      <c r="A271" t="s">
        <v>29</v>
      </c>
      <c r="B271" t="s">
        <v>69</v>
      </c>
      <c r="C271">
        <v>2004</v>
      </c>
      <c r="D271" t="s">
        <v>24</v>
      </c>
      <c r="E271">
        <v>48</v>
      </c>
      <c r="F271">
        <v>9</v>
      </c>
      <c r="G271">
        <v>2.58</v>
      </c>
      <c r="H271">
        <v>0</v>
      </c>
      <c r="I271">
        <v>92</v>
      </c>
      <c r="J271">
        <v>3524</v>
      </c>
      <c r="K271">
        <v>21.2</v>
      </c>
      <c r="L271">
        <v>13</v>
      </c>
      <c r="M271">
        <v>67</v>
      </c>
      <c r="N271">
        <v>2.56</v>
      </c>
      <c r="O271">
        <v>67</v>
      </c>
      <c r="P271">
        <v>6.3</v>
      </c>
      <c r="Q271">
        <v>1764.97387</v>
      </c>
      <c r="R271">
        <v>1391756.5</v>
      </c>
      <c r="S271">
        <v>9</v>
      </c>
      <c r="T271">
        <v>8.6</v>
      </c>
      <c r="U271">
        <v>0.497</v>
      </c>
      <c r="V271">
        <v>9.1999999999999993</v>
      </c>
      <c r="W271">
        <v>54.1</v>
      </c>
    </row>
    <row r="272" spans="1:23" x14ac:dyDescent="0.25">
      <c r="A272" t="s">
        <v>29</v>
      </c>
      <c r="B272" t="s">
        <v>57</v>
      </c>
      <c r="C272">
        <v>2006</v>
      </c>
      <c r="D272" t="s">
        <v>24</v>
      </c>
      <c r="E272">
        <v>361</v>
      </c>
      <c r="F272">
        <v>24</v>
      </c>
      <c r="G272">
        <v>4.5</v>
      </c>
      <c r="H272">
        <v>21.24915339</v>
      </c>
      <c r="I272">
        <v>92</v>
      </c>
      <c r="J272">
        <v>784</v>
      </c>
      <c r="K272">
        <v>14.5</v>
      </c>
      <c r="L272">
        <v>36</v>
      </c>
      <c r="M272">
        <v>88</v>
      </c>
      <c r="N272">
        <v>11.49</v>
      </c>
      <c r="O272">
        <v>92</v>
      </c>
      <c r="P272">
        <v>3.8</v>
      </c>
      <c r="Q272">
        <v>165.87941760000001</v>
      </c>
      <c r="R272">
        <v>7675338</v>
      </c>
      <c r="S272">
        <v>8.1</v>
      </c>
      <c r="T272">
        <v>8.1999999999999993</v>
      </c>
      <c r="U272">
        <v>0.28999999999999998</v>
      </c>
      <c r="V272">
        <v>5.9</v>
      </c>
      <c r="W272">
        <v>54.1</v>
      </c>
    </row>
    <row r="273" spans="1:23" x14ac:dyDescent="0.25">
      <c r="A273" t="s">
        <v>29</v>
      </c>
      <c r="B273" t="s">
        <v>131</v>
      </c>
      <c r="C273">
        <v>2011</v>
      </c>
      <c r="D273" t="s">
        <v>24</v>
      </c>
      <c r="E273">
        <v>441</v>
      </c>
      <c r="F273">
        <v>32</v>
      </c>
      <c r="G273">
        <v>1.23</v>
      </c>
      <c r="H273">
        <v>13.77617463</v>
      </c>
      <c r="I273">
        <v>97</v>
      </c>
      <c r="J273">
        <v>26</v>
      </c>
      <c r="K273">
        <v>18</v>
      </c>
      <c r="L273">
        <v>50</v>
      </c>
      <c r="M273">
        <v>97</v>
      </c>
      <c r="N273">
        <v>11.67</v>
      </c>
      <c r="O273">
        <v>97</v>
      </c>
      <c r="P273">
        <v>11.2</v>
      </c>
      <c r="Q273">
        <v>512.125451</v>
      </c>
      <c r="R273">
        <v>15627618</v>
      </c>
      <c r="S273">
        <v>6.7</v>
      </c>
      <c r="T273">
        <v>6.6</v>
      </c>
      <c r="U273">
        <v>0.44400000000000001</v>
      </c>
      <c r="V273">
        <v>10.6</v>
      </c>
      <c r="W273">
        <v>54.1</v>
      </c>
    </row>
    <row r="274" spans="1:23" x14ac:dyDescent="0.25">
      <c r="A274" t="s">
        <v>29</v>
      </c>
      <c r="B274" t="s">
        <v>188</v>
      </c>
      <c r="C274">
        <v>2013</v>
      </c>
      <c r="D274" t="s">
        <v>24</v>
      </c>
      <c r="E274">
        <v>318</v>
      </c>
      <c r="F274">
        <v>51</v>
      </c>
      <c r="G274">
        <v>0.01</v>
      </c>
      <c r="H274">
        <v>0</v>
      </c>
      <c r="I274">
        <v>42</v>
      </c>
      <c r="J274">
        <v>3173</v>
      </c>
      <c r="K274">
        <v>23.3</v>
      </c>
      <c r="L274">
        <v>81</v>
      </c>
      <c r="M274">
        <v>47</v>
      </c>
      <c r="N274">
        <v>5.75</v>
      </c>
      <c r="O274">
        <v>42</v>
      </c>
      <c r="P274">
        <v>0.8</v>
      </c>
      <c r="Q274">
        <v>47.5432354</v>
      </c>
      <c r="R274">
        <v>1391756.5</v>
      </c>
      <c r="S274">
        <v>6.8</v>
      </c>
      <c r="T274">
        <v>6.6</v>
      </c>
      <c r="U274">
        <v>0.67700000000000005</v>
      </c>
      <c r="V274">
        <v>12.3</v>
      </c>
      <c r="W274">
        <v>54.2</v>
      </c>
    </row>
    <row r="275" spans="1:23" x14ac:dyDescent="0.25">
      <c r="A275" t="s">
        <v>29</v>
      </c>
      <c r="B275" t="s">
        <v>61</v>
      </c>
      <c r="C275">
        <v>2008</v>
      </c>
      <c r="D275" t="s">
        <v>24</v>
      </c>
      <c r="E275">
        <v>382</v>
      </c>
      <c r="F275">
        <v>56</v>
      </c>
      <c r="G275">
        <v>5.9</v>
      </c>
      <c r="H275">
        <v>68.707304399999998</v>
      </c>
      <c r="I275">
        <v>84</v>
      </c>
      <c r="J275">
        <v>495</v>
      </c>
      <c r="K275">
        <v>24.9</v>
      </c>
      <c r="L275">
        <v>87</v>
      </c>
      <c r="M275">
        <v>82</v>
      </c>
      <c r="N275">
        <v>5.18</v>
      </c>
      <c r="O275">
        <v>84</v>
      </c>
      <c r="P275">
        <v>6.7</v>
      </c>
      <c r="Q275">
        <v>1233.524316</v>
      </c>
      <c r="R275">
        <v>18978</v>
      </c>
      <c r="S275">
        <v>6.4</v>
      </c>
      <c r="T275">
        <v>6.5</v>
      </c>
      <c r="U275">
        <v>0.46600000000000003</v>
      </c>
      <c r="V275">
        <v>8.8000000000000007</v>
      </c>
      <c r="W275">
        <v>54.2</v>
      </c>
    </row>
    <row r="276" spans="1:23" x14ac:dyDescent="0.25">
      <c r="A276" t="s">
        <v>29</v>
      </c>
      <c r="B276" t="s">
        <v>145</v>
      </c>
      <c r="C276">
        <v>2011</v>
      </c>
      <c r="D276" t="s">
        <v>24</v>
      </c>
      <c r="E276">
        <v>47</v>
      </c>
      <c r="F276">
        <v>66</v>
      </c>
      <c r="G276">
        <v>0.94</v>
      </c>
      <c r="H276">
        <v>40.806179759999999</v>
      </c>
      <c r="I276">
        <v>76</v>
      </c>
      <c r="J276">
        <v>177</v>
      </c>
      <c r="K276">
        <v>2.9</v>
      </c>
      <c r="L276">
        <v>94</v>
      </c>
      <c r="M276">
        <v>73</v>
      </c>
      <c r="N276">
        <v>6.23</v>
      </c>
      <c r="O276">
        <v>76</v>
      </c>
      <c r="P276">
        <v>9.6</v>
      </c>
      <c r="Q276">
        <v>526.53135169999996</v>
      </c>
      <c r="R276">
        <v>249395</v>
      </c>
      <c r="S276">
        <v>3.7</v>
      </c>
      <c r="T276">
        <v>3.6</v>
      </c>
      <c r="U276">
        <v>0.39700000000000002</v>
      </c>
      <c r="V276">
        <v>9.5</v>
      </c>
      <c r="W276">
        <v>54.3</v>
      </c>
    </row>
    <row r="277" spans="1:23" x14ac:dyDescent="0.25">
      <c r="A277" t="s">
        <v>29</v>
      </c>
      <c r="B277" t="s">
        <v>190</v>
      </c>
      <c r="C277">
        <v>2009</v>
      </c>
      <c r="D277" t="s">
        <v>24</v>
      </c>
      <c r="E277">
        <v>369</v>
      </c>
      <c r="F277">
        <v>27</v>
      </c>
      <c r="G277">
        <v>3.77</v>
      </c>
      <c r="H277">
        <v>0</v>
      </c>
      <c r="I277">
        <v>92</v>
      </c>
      <c r="J277">
        <v>0</v>
      </c>
      <c r="K277">
        <v>43.349999999999994</v>
      </c>
      <c r="L277">
        <v>42</v>
      </c>
      <c r="M277">
        <v>93</v>
      </c>
      <c r="N277">
        <v>5.75</v>
      </c>
      <c r="O277">
        <v>93</v>
      </c>
      <c r="P277">
        <v>4.2</v>
      </c>
      <c r="Q277">
        <v>1264.78998</v>
      </c>
      <c r="R277">
        <v>967667</v>
      </c>
      <c r="S277">
        <v>3.3</v>
      </c>
      <c r="T277">
        <v>3.4</v>
      </c>
      <c r="U277">
        <v>0</v>
      </c>
      <c r="V277">
        <v>0</v>
      </c>
      <c r="W277">
        <v>54.3</v>
      </c>
    </row>
    <row r="278" spans="1:23" x14ac:dyDescent="0.25">
      <c r="A278" t="s">
        <v>29</v>
      </c>
      <c r="B278" t="s">
        <v>134</v>
      </c>
      <c r="C278">
        <v>2006</v>
      </c>
      <c r="D278" t="s">
        <v>24</v>
      </c>
      <c r="E278">
        <v>288</v>
      </c>
      <c r="F278">
        <v>57</v>
      </c>
      <c r="G278">
        <v>0.53</v>
      </c>
      <c r="H278">
        <v>67.709206829999999</v>
      </c>
      <c r="I278">
        <v>9</v>
      </c>
      <c r="J278">
        <v>128</v>
      </c>
      <c r="K278">
        <v>18.5</v>
      </c>
      <c r="L278">
        <v>98</v>
      </c>
      <c r="M278">
        <v>79</v>
      </c>
      <c r="N278">
        <v>6.56</v>
      </c>
      <c r="O278">
        <v>78</v>
      </c>
      <c r="P278">
        <v>1.8</v>
      </c>
      <c r="Q278">
        <v>521.64257959999998</v>
      </c>
      <c r="R278">
        <v>1322764</v>
      </c>
      <c r="S278">
        <v>9.6999999999999993</v>
      </c>
      <c r="T278">
        <v>9.5</v>
      </c>
      <c r="U278">
        <v>0.35</v>
      </c>
      <c r="V278">
        <v>6.1</v>
      </c>
      <c r="W278">
        <v>54.3</v>
      </c>
    </row>
    <row r="279" spans="1:23" x14ac:dyDescent="0.25">
      <c r="A279" t="s">
        <v>29</v>
      </c>
      <c r="B279" t="s">
        <v>188</v>
      </c>
      <c r="C279">
        <v>2014</v>
      </c>
      <c r="D279" t="s">
        <v>24</v>
      </c>
      <c r="E279">
        <v>321</v>
      </c>
      <c r="F279">
        <v>51</v>
      </c>
      <c r="G279">
        <v>0.01</v>
      </c>
      <c r="H279">
        <v>0</v>
      </c>
      <c r="I279">
        <v>42</v>
      </c>
      <c r="J279">
        <v>10229</v>
      </c>
      <c r="K279">
        <v>23.8</v>
      </c>
      <c r="L279">
        <v>80</v>
      </c>
      <c r="M279">
        <v>47</v>
      </c>
      <c r="N279">
        <v>5.75</v>
      </c>
      <c r="O279">
        <v>42</v>
      </c>
      <c r="P279">
        <v>0.8</v>
      </c>
      <c r="Q279">
        <v>417.89143000000001</v>
      </c>
      <c r="R279">
        <v>1391756.5</v>
      </c>
      <c r="S279">
        <v>6.7</v>
      </c>
      <c r="T279">
        <v>6.5</v>
      </c>
      <c r="U279">
        <v>0.67700000000000005</v>
      </c>
      <c r="V279">
        <v>12.3</v>
      </c>
      <c r="W279">
        <v>54.3</v>
      </c>
    </row>
    <row r="280" spans="1:23" x14ac:dyDescent="0.25">
      <c r="A280" t="s">
        <v>29</v>
      </c>
      <c r="B280" t="s">
        <v>56</v>
      </c>
      <c r="C280">
        <v>2006</v>
      </c>
      <c r="D280" t="s">
        <v>24</v>
      </c>
      <c r="E280">
        <v>32</v>
      </c>
      <c r="F280">
        <v>47</v>
      </c>
      <c r="G280">
        <v>4.7300000000000004</v>
      </c>
      <c r="H280">
        <v>64.240252080000005</v>
      </c>
      <c r="I280">
        <v>76</v>
      </c>
      <c r="J280">
        <v>125</v>
      </c>
      <c r="K280">
        <v>14.6</v>
      </c>
      <c r="L280">
        <v>86</v>
      </c>
      <c r="M280">
        <v>94</v>
      </c>
      <c r="N280">
        <v>6.58</v>
      </c>
      <c r="O280">
        <v>86</v>
      </c>
      <c r="P280">
        <v>2</v>
      </c>
      <c r="Q280">
        <v>422.63323739999998</v>
      </c>
      <c r="R280">
        <v>13829177</v>
      </c>
      <c r="S280">
        <v>1</v>
      </c>
      <c r="T280">
        <v>9.6</v>
      </c>
      <c r="U280">
        <v>0.32500000000000001</v>
      </c>
      <c r="V280">
        <v>4.7</v>
      </c>
      <c r="W280">
        <v>54.3</v>
      </c>
    </row>
    <row r="281" spans="1:23" x14ac:dyDescent="0.25">
      <c r="A281" t="s">
        <v>29</v>
      </c>
      <c r="B281" t="s">
        <v>77</v>
      </c>
      <c r="C281">
        <v>2005</v>
      </c>
      <c r="D281" t="s">
        <v>24</v>
      </c>
      <c r="E281">
        <v>314</v>
      </c>
      <c r="F281">
        <v>233</v>
      </c>
      <c r="G281">
        <v>1.43</v>
      </c>
      <c r="H281">
        <v>0</v>
      </c>
      <c r="I281">
        <v>92</v>
      </c>
      <c r="J281">
        <v>182485</v>
      </c>
      <c r="K281">
        <v>16.899999999999999</v>
      </c>
      <c r="L281">
        <v>329</v>
      </c>
      <c r="M281">
        <v>6</v>
      </c>
      <c r="N281">
        <v>3.14</v>
      </c>
      <c r="O281">
        <v>6</v>
      </c>
      <c r="P281">
        <v>2</v>
      </c>
      <c r="Q281">
        <v>1764.97387</v>
      </c>
      <c r="R281">
        <v>1391756.5</v>
      </c>
      <c r="S281">
        <v>11.5</v>
      </c>
      <c r="T281">
        <v>11.3</v>
      </c>
      <c r="U281">
        <v>0.67700000000000005</v>
      </c>
      <c r="V281">
        <v>12.3</v>
      </c>
      <c r="W281">
        <v>54.3</v>
      </c>
    </row>
    <row r="282" spans="1:23" x14ac:dyDescent="0.25">
      <c r="A282" t="s">
        <v>29</v>
      </c>
      <c r="B282" t="s">
        <v>101</v>
      </c>
      <c r="C282">
        <v>2006</v>
      </c>
      <c r="D282" t="s">
        <v>24</v>
      </c>
      <c r="E282">
        <v>36</v>
      </c>
      <c r="F282">
        <v>5</v>
      </c>
      <c r="G282">
        <v>3.22</v>
      </c>
      <c r="H282">
        <v>21.533749360000002</v>
      </c>
      <c r="I282">
        <v>92</v>
      </c>
      <c r="J282">
        <v>0</v>
      </c>
      <c r="K282">
        <v>2.7</v>
      </c>
      <c r="L282">
        <v>8</v>
      </c>
      <c r="M282">
        <v>74</v>
      </c>
      <c r="N282">
        <v>5.87</v>
      </c>
      <c r="O282">
        <v>71</v>
      </c>
      <c r="P282">
        <v>5.6</v>
      </c>
      <c r="Q282">
        <v>418.94454000000002</v>
      </c>
      <c r="R282">
        <v>1412669</v>
      </c>
      <c r="S282">
        <v>8.9</v>
      </c>
      <c r="T282">
        <v>8.8000000000000007</v>
      </c>
      <c r="U282">
        <v>0.38800000000000001</v>
      </c>
      <c r="V282">
        <v>8.3000000000000007</v>
      </c>
      <c r="W282">
        <v>54.4</v>
      </c>
    </row>
    <row r="283" spans="1:23" x14ac:dyDescent="0.25">
      <c r="A283" t="s">
        <v>29</v>
      </c>
      <c r="B283" t="s">
        <v>85</v>
      </c>
      <c r="C283">
        <v>2005</v>
      </c>
      <c r="D283" t="s">
        <v>24</v>
      </c>
      <c r="E283">
        <v>337</v>
      </c>
      <c r="F283">
        <v>3</v>
      </c>
      <c r="G283">
        <v>7.19</v>
      </c>
      <c r="H283">
        <v>12.066167099999999</v>
      </c>
      <c r="I283">
        <v>92</v>
      </c>
      <c r="J283">
        <v>0</v>
      </c>
      <c r="K283">
        <v>2.2000000000000002</v>
      </c>
      <c r="L283">
        <v>4</v>
      </c>
      <c r="M283">
        <v>5</v>
      </c>
      <c r="N283">
        <v>1.63</v>
      </c>
      <c r="O283">
        <v>39</v>
      </c>
      <c r="P283">
        <v>4.9000000000000004</v>
      </c>
      <c r="Q283">
        <v>185.63334</v>
      </c>
      <c r="R283">
        <v>757317</v>
      </c>
      <c r="S283">
        <v>9.8000000000000007</v>
      </c>
      <c r="T283">
        <v>9.8000000000000007</v>
      </c>
      <c r="U283">
        <v>0.56299999999999994</v>
      </c>
      <c r="V283">
        <v>8.6999999999999993</v>
      </c>
      <c r="W283">
        <v>54.4</v>
      </c>
    </row>
    <row r="284" spans="1:23" x14ac:dyDescent="0.25">
      <c r="A284" t="s">
        <v>29</v>
      </c>
      <c r="B284" t="s">
        <v>154</v>
      </c>
      <c r="C284">
        <v>2015</v>
      </c>
      <c r="D284" t="s">
        <v>24</v>
      </c>
      <c r="E284">
        <v>344</v>
      </c>
      <c r="F284">
        <v>483</v>
      </c>
      <c r="G284">
        <v>3.77</v>
      </c>
      <c r="H284">
        <v>0</v>
      </c>
      <c r="I284">
        <v>49</v>
      </c>
      <c r="J284">
        <v>12423</v>
      </c>
      <c r="K284">
        <v>25.4</v>
      </c>
      <c r="L284">
        <v>747</v>
      </c>
      <c r="M284">
        <v>49</v>
      </c>
      <c r="N284">
        <v>5.75</v>
      </c>
      <c r="O284">
        <v>49</v>
      </c>
      <c r="P284">
        <v>3.7</v>
      </c>
      <c r="Q284">
        <v>2655.1579769999998</v>
      </c>
      <c r="R284">
        <v>181181744</v>
      </c>
      <c r="S284">
        <v>9.8000000000000007</v>
      </c>
      <c r="T284">
        <v>9.6999999999999993</v>
      </c>
      <c r="U284">
        <v>0.52500000000000002</v>
      </c>
      <c r="V284">
        <v>10</v>
      </c>
      <c r="W284">
        <v>54.5</v>
      </c>
    </row>
    <row r="285" spans="1:23" x14ac:dyDescent="0.25">
      <c r="A285" t="s">
        <v>29</v>
      </c>
      <c r="B285" t="s">
        <v>153</v>
      </c>
      <c r="C285">
        <v>2006</v>
      </c>
      <c r="D285" t="s">
        <v>24</v>
      </c>
      <c r="E285">
        <v>277</v>
      </c>
      <c r="F285">
        <v>54</v>
      </c>
      <c r="G285">
        <v>0.11</v>
      </c>
      <c r="H285">
        <v>43.421930660000001</v>
      </c>
      <c r="I285">
        <v>92</v>
      </c>
      <c r="J285">
        <v>59</v>
      </c>
      <c r="K285">
        <v>15.7</v>
      </c>
      <c r="L285">
        <v>110</v>
      </c>
      <c r="M285">
        <v>52</v>
      </c>
      <c r="N285">
        <v>7.39</v>
      </c>
      <c r="O285">
        <v>51</v>
      </c>
      <c r="P285">
        <v>1.5</v>
      </c>
      <c r="Q285">
        <v>258.46387299999998</v>
      </c>
      <c r="R285">
        <v>1413264</v>
      </c>
      <c r="S285">
        <v>11.6</v>
      </c>
      <c r="T285">
        <v>11.5</v>
      </c>
      <c r="U285">
        <v>0.28599999999999998</v>
      </c>
      <c r="V285">
        <v>3.7</v>
      </c>
      <c r="W285">
        <v>54.5</v>
      </c>
    </row>
    <row r="286" spans="1:23" x14ac:dyDescent="0.25">
      <c r="A286" t="s">
        <v>29</v>
      </c>
      <c r="B286" t="s">
        <v>214</v>
      </c>
      <c r="C286">
        <v>2007</v>
      </c>
      <c r="D286" t="s">
        <v>24</v>
      </c>
      <c r="E286">
        <v>411</v>
      </c>
      <c r="F286">
        <v>94</v>
      </c>
      <c r="G286">
        <v>4.4000000000000004</v>
      </c>
      <c r="H286">
        <v>0</v>
      </c>
      <c r="I286">
        <v>83</v>
      </c>
      <c r="J286">
        <v>7726</v>
      </c>
      <c r="K286">
        <v>19.100000000000001</v>
      </c>
      <c r="L286">
        <v>141</v>
      </c>
      <c r="M286">
        <v>88</v>
      </c>
      <c r="N286">
        <v>4.72</v>
      </c>
      <c r="O286">
        <v>83</v>
      </c>
      <c r="P286">
        <v>8.5</v>
      </c>
      <c r="Q286">
        <v>1764.97387</v>
      </c>
      <c r="R286">
        <v>1391756.5</v>
      </c>
      <c r="S286">
        <v>7.5</v>
      </c>
      <c r="T286">
        <v>7.4</v>
      </c>
      <c r="U286">
        <v>0.67700000000000005</v>
      </c>
      <c r="V286">
        <v>12.3</v>
      </c>
      <c r="W286">
        <v>54.5</v>
      </c>
    </row>
    <row r="287" spans="1:23" x14ac:dyDescent="0.25">
      <c r="A287" t="s">
        <v>29</v>
      </c>
      <c r="B287" t="s">
        <v>189</v>
      </c>
      <c r="C287">
        <v>2007</v>
      </c>
      <c r="D287" t="s">
        <v>24</v>
      </c>
      <c r="E287">
        <v>486</v>
      </c>
      <c r="F287">
        <v>51</v>
      </c>
      <c r="G287">
        <v>8.48</v>
      </c>
      <c r="H287">
        <v>805.49007900000004</v>
      </c>
      <c r="I287">
        <v>83</v>
      </c>
      <c r="J287">
        <v>31</v>
      </c>
      <c r="K287">
        <v>45</v>
      </c>
      <c r="L287">
        <v>79</v>
      </c>
      <c r="M287">
        <v>79</v>
      </c>
      <c r="N287">
        <v>7.53</v>
      </c>
      <c r="O287">
        <v>82</v>
      </c>
      <c r="P287">
        <v>26.4</v>
      </c>
      <c r="Q287">
        <v>6125.39984</v>
      </c>
      <c r="R287">
        <v>48883844.990000002</v>
      </c>
      <c r="S287">
        <v>9.6999999999999993</v>
      </c>
      <c r="T287">
        <v>11.7</v>
      </c>
      <c r="U287">
        <v>0.61199999999999999</v>
      </c>
      <c r="V287">
        <v>12.9</v>
      </c>
      <c r="W287">
        <v>54.5</v>
      </c>
    </row>
    <row r="288" spans="1:23" x14ac:dyDescent="0.25">
      <c r="A288" t="s">
        <v>29</v>
      </c>
      <c r="B288" t="s">
        <v>203</v>
      </c>
      <c r="C288">
        <v>2000</v>
      </c>
      <c r="D288" t="s">
        <v>24</v>
      </c>
      <c r="E288">
        <v>339</v>
      </c>
      <c r="F288">
        <v>14</v>
      </c>
      <c r="G288">
        <v>1.1000000000000001</v>
      </c>
      <c r="H288">
        <v>2.0296442699999999</v>
      </c>
      <c r="I288">
        <v>92</v>
      </c>
      <c r="J288">
        <v>3578</v>
      </c>
      <c r="K288">
        <v>16.600000000000001</v>
      </c>
      <c r="L288">
        <v>22</v>
      </c>
      <c r="M288">
        <v>63</v>
      </c>
      <c r="N288">
        <v>4.3499999999999996</v>
      </c>
      <c r="O288">
        <v>64</v>
      </c>
      <c r="P288">
        <v>5.0999999999999996</v>
      </c>
      <c r="Q288">
        <v>26.393293499999999</v>
      </c>
      <c r="R288">
        <v>497367</v>
      </c>
      <c r="S288">
        <v>9.4</v>
      </c>
      <c r="T288">
        <v>9.3000000000000007</v>
      </c>
      <c r="U288">
        <v>0.42499999999999999</v>
      </c>
      <c r="V288">
        <v>9.3000000000000007</v>
      </c>
      <c r="W288">
        <v>54.6</v>
      </c>
    </row>
    <row r="289" spans="1:23" x14ac:dyDescent="0.25">
      <c r="A289" t="s">
        <v>29</v>
      </c>
      <c r="B289" t="s">
        <v>203</v>
      </c>
      <c r="C289">
        <v>2001</v>
      </c>
      <c r="D289" t="s">
        <v>24</v>
      </c>
      <c r="E289">
        <v>345</v>
      </c>
      <c r="F289">
        <v>14</v>
      </c>
      <c r="G289">
        <v>0.95</v>
      </c>
      <c r="H289">
        <v>2.0485748739999998</v>
      </c>
      <c r="I289">
        <v>92</v>
      </c>
      <c r="J289">
        <v>1833</v>
      </c>
      <c r="K289">
        <v>17.100000000000001</v>
      </c>
      <c r="L289">
        <v>22</v>
      </c>
      <c r="M289">
        <v>51</v>
      </c>
      <c r="N289">
        <v>4.29</v>
      </c>
      <c r="O289">
        <v>5</v>
      </c>
      <c r="P289">
        <v>5.3</v>
      </c>
      <c r="Q289">
        <v>26.6394652</v>
      </c>
      <c r="R289">
        <v>511177</v>
      </c>
      <c r="S289">
        <v>9.1999999999999993</v>
      </c>
      <c r="T289">
        <v>9.1</v>
      </c>
      <c r="U289">
        <v>0.42599999999999999</v>
      </c>
      <c r="V289">
        <v>9.4</v>
      </c>
      <c r="W289">
        <v>54.6</v>
      </c>
    </row>
    <row r="290" spans="1:23" x14ac:dyDescent="0.25">
      <c r="A290" t="s">
        <v>29</v>
      </c>
      <c r="B290" t="s">
        <v>100</v>
      </c>
      <c r="C290">
        <v>2005</v>
      </c>
      <c r="D290" t="s">
        <v>24</v>
      </c>
      <c r="E290">
        <v>327</v>
      </c>
      <c r="F290">
        <v>32</v>
      </c>
      <c r="G290">
        <v>0.21</v>
      </c>
      <c r="H290">
        <v>1.099665984</v>
      </c>
      <c r="I290">
        <v>92</v>
      </c>
      <c r="J290">
        <v>99</v>
      </c>
      <c r="K290">
        <v>18.5</v>
      </c>
      <c r="L290">
        <v>51</v>
      </c>
      <c r="M290">
        <v>59</v>
      </c>
      <c r="N290">
        <v>2.82</v>
      </c>
      <c r="O290">
        <v>59</v>
      </c>
      <c r="P290">
        <v>2.7</v>
      </c>
      <c r="Q290">
        <v>33.424498</v>
      </c>
      <c r="R290">
        <v>9679745</v>
      </c>
      <c r="S290">
        <v>9.3000000000000007</v>
      </c>
      <c r="T290">
        <v>9.3000000000000007</v>
      </c>
      <c r="U290">
        <v>0.34599999999999997</v>
      </c>
      <c r="V290">
        <v>6.6</v>
      </c>
      <c r="W290">
        <v>54.7</v>
      </c>
    </row>
    <row r="291" spans="1:23" x14ac:dyDescent="0.25">
      <c r="A291" t="s">
        <v>29</v>
      </c>
      <c r="B291" t="s">
        <v>147</v>
      </c>
      <c r="C291">
        <v>2004</v>
      </c>
      <c r="D291" t="s">
        <v>24</v>
      </c>
      <c r="E291">
        <v>483</v>
      </c>
      <c r="F291">
        <v>3</v>
      </c>
      <c r="G291">
        <v>4.8</v>
      </c>
      <c r="H291">
        <v>368.28482580000002</v>
      </c>
      <c r="I291">
        <v>92</v>
      </c>
      <c r="J291">
        <v>4</v>
      </c>
      <c r="K291">
        <v>27.2</v>
      </c>
      <c r="L291">
        <v>4</v>
      </c>
      <c r="M291">
        <v>81</v>
      </c>
      <c r="N291">
        <v>6.47</v>
      </c>
      <c r="O291">
        <v>81</v>
      </c>
      <c r="P291">
        <v>24</v>
      </c>
      <c r="Q291">
        <v>3288.2573729999999</v>
      </c>
      <c r="R291">
        <v>29228</v>
      </c>
      <c r="S291">
        <v>13.7</v>
      </c>
      <c r="T291">
        <v>13.7</v>
      </c>
      <c r="U291">
        <v>0.55900000000000005</v>
      </c>
      <c r="V291">
        <v>11.7</v>
      </c>
      <c r="W291">
        <v>54.7</v>
      </c>
    </row>
    <row r="292" spans="1:23" x14ac:dyDescent="0.25">
      <c r="A292" t="s">
        <v>29</v>
      </c>
      <c r="B292" t="s">
        <v>203</v>
      </c>
      <c r="C292">
        <v>2003</v>
      </c>
      <c r="D292" t="s">
        <v>24</v>
      </c>
      <c r="E292">
        <v>355</v>
      </c>
      <c r="F292">
        <v>15</v>
      </c>
      <c r="G292">
        <v>1.02</v>
      </c>
      <c r="H292">
        <v>2.9959598230000002</v>
      </c>
      <c r="I292">
        <v>92</v>
      </c>
      <c r="J292">
        <v>295</v>
      </c>
      <c r="K292">
        <v>17.899999999999999</v>
      </c>
      <c r="L292">
        <v>22</v>
      </c>
      <c r="M292">
        <v>72</v>
      </c>
      <c r="N292">
        <v>5</v>
      </c>
      <c r="O292">
        <v>72</v>
      </c>
      <c r="P292">
        <v>5.2</v>
      </c>
      <c r="Q292">
        <v>31.437144</v>
      </c>
      <c r="R292">
        <v>539141</v>
      </c>
      <c r="S292">
        <v>8.8000000000000007</v>
      </c>
      <c r="T292">
        <v>8.6999999999999993</v>
      </c>
      <c r="U292">
        <v>0.42799999999999999</v>
      </c>
      <c r="V292">
        <v>9.9</v>
      </c>
      <c r="W292">
        <v>54.7</v>
      </c>
    </row>
    <row r="293" spans="1:23" x14ac:dyDescent="0.25">
      <c r="A293" t="s">
        <v>29</v>
      </c>
      <c r="B293" t="s">
        <v>203</v>
      </c>
      <c r="C293">
        <v>2002</v>
      </c>
      <c r="D293" t="s">
        <v>24</v>
      </c>
      <c r="E293">
        <v>351</v>
      </c>
      <c r="F293">
        <v>15</v>
      </c>
      <c r="G293">
        <v>1</v>
      </c>
      <c r="H293">
        <v>1.995182912</v>
      </c>
      <c r="I293">
        <v>92</v>
      </c>
      <c r="J293">
        <v>363</v>
      </c>
      <c r="K293">
        <v>17.5</v>
      </c>
      <c r="L293">
        <v>22</v>
      </c>
      <c r="M293">
        <v>58</v>
      </c>
      <c r="N293">
        <v>4.7</v>
      </c>
      <c r="O293">
        <v>59</v>
      </c>
      <c r="P293">
        <v>5.3</v>
      </c>
      <c r="Q293">
        <v>28.832122999999999</v>
      </c>
      <c r="R293">
        <v>5251472</v>
      </c>
      <c r="S293">
        <v>9</v>
      </c>
      <c r="T293">
        <v>8.9</v>
      </c>
      <c r="U293">
        <v>0.42799999999999999</v>
      </c>
      <c r="V293">
        <v>9.6999999999999993</v>
      </c>
      <c r="W293">
        <v>54.7</v>
      </c>
    </row>
    <row r="294" spans="1:23" x14ac:dyDescent="0.25">
      <c r="A294" t="s">
        <v>25</v>
      </c>
      <c r="B294" t="s">
        <v>23</v>
      </c>
      <c r="C294">
        <v>2000</v>
      </c>
      <c r="D294" t="s">
        <v>24</v>
      </c>
      <c r="E294">
        <v>321</v>
      </c>
      <c r="F294">
        <v>88</v>
      </c>
      <c r="G294">
        <v>0.01</v>
      </c>
      <c r="H294">
        <v>10.42496</v>
      </c>
      <c r="I294">
        <v>62</v>
      </c>
      <c r="J294">
        <v>6532</v>
      </c>
      <c r="K294">
        <v>12.2</v>
      </c>
      <c r="L294">
        <v>122</v>
      </c>
      <c r="M294">
        <v>24</v>
      </c>
      <c r="N294">
        <v>8.1999999999999993</v>
      </c>
      <c r="O294">
        <v>24</v>
      </c>
      <c r="P294">
        <v>0.1</v>
      </c>
      <c r="Q294">
        <v>114.56</v>
      </c>
      <c r="R294">
        <v>293756</v>
      </c>
      <c r="S294">
        <v>2.2999999999999998</v>
      </c>
      <c r="T294">
        <v>2.5</v>
      </c>
      <c r="U294">
        <v>0.33800000000000002</v>
      </c>
      <c r="V294">
        <v>5.5</v>
      </c>
      <c r="W294">
        <v>54.8</v>
      </c>
    </row>
    <row r="295" spans="1:23" x14ac:dyDescent="0.25">
      <c r="A295" t="s">
        <v>29</v>
      </c>
      <c r="B295" t="s">
        <v>145</v>
      </c>
      <c r="C295">
        <v>2012</v>
      </c>
      <c r="D295" t="s">
        <v>24</v>
      </c>
      <c r="E295">
        <v>48</v>
      </c>
      <c r="F295">
        <v>64</v>
      </c>
      <c r="G295">
        <v>1.19</v>
      </c>
      <c r="H295">
        <v>49.909872210000003</v>
      </c>
      <c r="I295">
        <v>76</v>
      </c>
      <c r="J295">
        <v>145</v>
      </c>
      <c r="K295">
        <v>21.3</v>
      </c>
      <c r="L295">
        <v>90</v>
      </c>
      <c r="M295">
        <v>73</v>
      </c>
      <c r="N295">
        <v>5.58</v>
      </c>
      <c r="O295">
        <v>76</v>
      </c>
      <c r="P295">
        <v>6.9</v>
      </c>
      <c r="Q295">
        <v>566.51387299999999</v>
      </c>
      <c r="R295">
        <v>2567666</v>
      </c>
      <c r="S295">
        <v>3.6</v>
      </c>
      <c r="T295">
        <v>3.5</v>
      </c>
      <c r="U295">
        <v>0.4</v>
      </c>
      <c r="V295">
        <v>9.1999999999999993</v>
      </c>
      <c r="W295">
        <v>54.8</v>
      </c>
    </row>
    <row r="296" spans="1:23" x14ac:dyDescent="0.25">
      <c r="A296" t="s">
        <v>29</v>
      </c>
      <c r="B296" t="s">
        <v>85</v>
      </c>
      <c r="C296">
        <v>2006</v>
      </c>
      <c r="D296" t="s">
        <v>24</v>
      </c>
      <c r="E296">
        <v>337</v>
      </c>
      <c r="F296">
        <v>3</v>
      </c>
      <c r="G296">
        <v>7.28</v>
      </c>
      <c r="H296">
        <v>827.59793349999995</v>
      </c>
      <c r="I296">
        <v>92</v>
      </c>
      <c r="J296">
        <v>0</v>
      </c>
      <c r="K296">
        <v>2.5</v>
      </c>
      <c r="L296">
        <v>4</v>
      </c>
      <c r="M296">
        <v>52</v>
      </c>
      <c r="N296">
        <v>2.13</v>
      </c>
      <c r="O296">
        <v>4</v>
      </c>
      <c r="P296">
        <v>5.3</v>
      </c>
      <c r="Q296">
        <v>12732.275900000001</v>
      </c>
      <c r="R296">
        <v>792217</v>
      </c>
      <c r="S296">
        <v>9.6999999999999993</v>
      </c>
      <c r="T296">
        <v>9.6</v>
      </c>
      <c r="U296">
        <v>0.56899999999999995</v>
      </c>
      <c r="V296">
        <v>9</v>
      </c>
      <c r="W296">
        <v>54.8</v>
      </c>
    </row>
    <row r="297" spans="1:23" x14ac:dyDescent="0.25">
      <c r="A297" t="s">
        <v>29</v>
      </c>
      <c r="B297" t="s">
        <v>61</v>
      </c>
      <c r="C297">
        <v>2009</v>
      </c>
      <c r="D297" t="s">
        <v>24</v>
      </c>
      <c r="E297">
        <v>373</v>
      </c>
      <c r="F297">
        <v>54</v>
      </c>
      <c r="G297">
        <v>5.89</v>
      </c>
      <c r="H297">
        <v>9.0425408919999999</v>
      </c>
      <c r="I297">
        <v>8</v>
      </c>
      <c r="J297">
        <v>251</v>
      </c>
      <c r="K297">
        <v>25.4</v>
      </c>
      <c r="L297">
        <v>85</v>
      </c>
      <c r="M297">
        <v>79</v>
      </c>
      <c r="N297">
        <v>5.7</v>
      </c>
      <c r="O297">
        <v>8</v>
      </c>
      <c r="P297">
        <v>6.3</v>
      </c>
      <c r="Q297">
        <v>123.19538</v>
      </c>
      <c r="R297">
        <v>19432541</v>
      </c>
      <c r="S297">
        <v>6.3</v>
      </c>
      <c r="T297">
        <v>6.3</v>
      </c>
      <c r="U297">
        <v>0.47299999999999998</v>
      </c>
      <c r="V297">
        <v>9.1999999999999993</v>
      </c>
      <c r="W297">
        <v>54.8</v>
      </c>
    </row>
    <row r="298" spans="1:23" x14ac:dyDescent="0.25">
      <c r="A298" t="s">
        <v>29</v>
      </c>
      <c r="B298" t="s">
        <v>57</v>
      </c>
      <c r="C298">
        <v>2007</v>
      </c>
      <c r="D298" t="s">
        <v>24</v>
      </c>
      <c r="E298">
        <v>355</v>
      </c>
      <c r="F298">
        <v>24</v>
      </c>
      <c r="G298">
        <v>4.54</v>
      </c>
      <c r="H298">
        <v>1.7265951500000001</v>
      </c>
      <c r="I298">
        <v>99</v>
      </c>
      <c r="J298">
        <v>43</v>
      </c>
      <c r="K298">
        <v>14.8</v>
      </c>
      <c r="L298">
        <v>36</v>
      </c>
      <c r="M298">
        <v>93</v>
      </c>
      <c r="N298">
        <v>1.3</v>
      </c>
      <c r="O298">
        <v>99</v>
      </c>
      <c r="P298">
        <v>3.4</v>
      </c>
      <c r="Q298">
        <v>17.799949999999999</v>
      </c>
      <c r="R298">
        <v>7939573</v>
      </c>
      <c r="S298">
        <v>8</v>
      </c>
      <c r="T298">
        <v>8</v>
      </c>
      <c r="U298">
        <v>0.309</v>
      </c>
      <c r="V298">
        <v>7.2</v>
      </c>
      <c r="W298">
        <v>54.8</v>
      </c>
    </row>
    <row r="299" spans="1:23" x14ac:dyDescent="0.25">
      <c r="A299" t="s">
        <v>29</v>
      </c>
      <c r="B299" t="s">
        <v>52</v>
      </c>
      <c r="C299">
        <v>2006</v>
      </c>
      <c r="D299" t="s">
        <v>24</v>
      </c>
      <c r="E299">
        <v>491</v>
      </c>
      <c r="F299">
        <v>2</v>
      </c>
      <c r="G299">
        <v>6.45</v>
      </c>
      <c r="H299">
        <v>76.318679110000005</v>
      </c>
      <c r="I299">
        <v>93</v>
      </c>
      <c r="J299">
        <v>6</v>
      </c>
      <c r="K299">
        <v>33.200000000000003</v>
      </c>
      <c r="L299">
        <v>3</v>
      </c>
      <c r="M299">
        <v>96</v>
      </c>
      <c r="N299">
        <v>4.93</v>
      </c>
      <c r="O299">
        <v>96</v>
      </c>
      <c r="P299">
        <v>14.4</v>
      </c>
      <c r="Q299">
        <v>5374.5548669999998</v>
      </c>
      <c r="R299">
        <v>1884238</v>
      </c>
      <c r="S299">
        <v>9.6</v>
      </c>
      <c r="T299">
        <v>9.4</v>
      </c>
      <c r="U299">
        <v>0.61</v>
      </c>
      <c r="V299">
        <v>11.9</v>
      </c>
      <c r="W299">
        <v>54.8</v>
      </c>
    </row>
    <row r="300" spans="1:23" x14ac:dyDescent="0.25">
      <c r="A300" t="s">
        <v>29</v>
      </c>
      <c r="B300" t="s">
        <v>223</v>
      </c>
      <c r="C300">
        <v>2011</v>
      </c>
      <c r="D300" t="s">
        <v>24</v>
      </c>
      <c r="E300">
        <v>464</v>
      </c>
      <c r="F300">
        <v>28</v>
      </c>
      <c r="G300">
        <v>6</v>
      </c>
      <c r="H300">
        <v>63.750530339999997</v>
      </c>
      <c r="I300">
        <v>94</v>
      </c>
      <c r="J300">
        <v>0</v>
      </c>
      <c r="K300">
        <v>29.9</v>
      </c>
      <c r="L300">
        <v>42</v>
      </c>
      <c r="M300">
        <v>93</v>
      </c>
      <c r="N300">
        <v>6.31</v>
      </c>
      <c r="O300">
        <v>93</v>
      </c>
      <c r="P300">
        <v>13.3</v>
      </c>
      <c r="Q300">
        <v>839.92793600000005</v>
      </c>
      <c r="R300">
        <v>14386649</v>
      </c>
      <c r="S300">
        <v>6.8</v>
      </c>
      <c r="T300">
        <v>6.7</v>
      </c>
      <c r="U300">
        <v>0.45200000000000001</v>
      </c>
      <c r="V300">
        <v>10.1</v>
      </c>
      <c r="W300">
        <v>54.9</v>
      </c>
    </row>
    <row r="301" spans="1:23" x14ac:dyDescent="0.25">
      <c r="A301" t="s">
        <v>29</v>
      </c>
      <c r="B301" t="s">
        <v>189</v>
      </c>
      <c r="C301">
        <v>2002</v>
      </c>
      <c r="D301" t="s">
        <v>24</v>
      </c>
      <c r="E301">
        <v>459</v>
      </c>
      <c r="F301">
        <v>54</v>
      </c>
      <c r="G301">
        <v>7.04</v>
      </c>
      <c r="H301">
        <v>346.53160070000001</v>
      </c>
      <c r="I301">
        <v>72</v>
      </c>
      <c r="J301">
        <v>1043</v>
      </c>
      <c r="K301">
        <v>41.6</v>
      </c>
      <c r="L301">
        <v>79</v>
      </c>
      <c r="M301">
        <v>7</v>
      </c>
      <c r="N301">
        <v>8.9</v>
      </c>
      <c r="O301">
        <v>7</v>
      </c>
      <c r="P301">
        <v>26.6</v>
      </c>
      <c r="Q301">
        <v>2518.3982609999998</v>
      </c>
      <c r="R301">
        <v>45855482.880000003</v>
      </c>
      <c r="S301">
        <v>14.5</v>
      </c>
      <c r="T301">
        <v>17.100000000000001</v>
      </c>
      <c r="U301">
        <v>0.62</v>
      </c>
      <c r="V301">
        <v>12.9</v>
      </c>
      <c r="W301">
        <v>54.9</v>
      </c>
    </row>
    <row r="302" spans="1:23" x14ac:dyDescent="0.25">
      <c r="A302" t="s">
        <v>29</v>
      </c>
      <c r="B302" t="s">
        <v>203</v>
      </c>
      <c r="C302">
        <v>2004</v>
      </c>
      <c r="D302" t="s">
        <v>24</v>
      </c>
      <c r="E302">
        <v>355</v>
      </c>
      <c r="F302">
        <v>15</v>
      </c>
      <c r="G302">
        <v>1.01</v>
      </c>
      <c r="H302">
        <v>3.989928468</v>
      </c>
      <c r="I302">
        <v>92</v>
      </c>
      <c r="J302">
        <v>61</v>
      </c>
      <c r="K302">
        <v>18.399999999999999</v>
      </c>
      <c r="L302">
        <v>22</v>
      </c>
      <c r="M302">
        <v>71</v>
      </c>
      <c r="N302">
        <v>5.6</v>
      </c>
      <c r="O302">
        <v>71</v>
      </c>
      <c r="P302">
        <v>5.0999999999999996</v>
      </c>
      <c r="Q302">
        <v>349.99372529999999</v>
      </c>
      <c r="R302">
        <v>5534598</v>
      </c>
      <c r="S302">
        <v>8.6</v>
      </c>
      <c r="T302">
        <v>8.5</v>
      </c>
      <c r="U302">
        <v>0.432</v>
      </c>
      <c r="V302">
        <v>10</v>
      </c>
      <c r="W302">
        <v>54.9</v>
      </c>
    </row>
    <row r="303" spans="1:23" x14ac:dyDescent="0.25">
      <c r="A303" t="s">
        <v>29</v>
      </c>
      <c r="B303" t="s">
        <v>210</v>
      </c>
      <c r="C303">
        <v>2006</v>
      </c>
      <c r="D303" t="s">
        <v>24</v>
      </c>
      <c r="E303">
        <v>41</v>
      </c>
      <c r="F303">
        <v>93</v>
      </c>
      <c r="G303">
        <v>9.81</v>
      </c>
      <c r="H303">
        <v>50.839014179999999</v>
      </c>
      <c r="I303">
        <v>64</v>
      </c>
      <c r="J303">
        <v>5736</v>
      </c>
      <c r="K303">
        <v>14.8</v>
      </c>
      <c r="L303">
        <v>145</v>
      </c>
      <c r="M303">
        <v>62</v>
      </c>
      <c r="N303">
        <v>9.86</v>
      </c>
      <c r="O303">
        <v>64</v>
      </c>
      <c r="P303">
        <v>8.6</v>
      </c>
      <c r="Q303">
        <v>336.45939229999999</v>
      </c>
      <c r="R303">
        <v>2955662</v>
      </c>
      <c r="S303">
        <v>6.4</v>
      </c>
      <c r="T303">
        <v>6.4</v>
      </c>
      <c r="U303">
        <v>0.434</v>
      </c>
      <c r="V303">
        <v>10.6</v>
      </c>
      <c r="W303">
        <v>54.9</v>
      </c>
    </row>
    <row r="304" spans="1:23" x14ac:dyDescent="0.25">
      <c r="A304" t="s">
        <v>29</v>
      </c>
      <c r="B304" t="s">
        <v>154</v>
      </c>
      <c r="C304">
        <v>2007</v>
      </c>
      <c r="D304" t="s">
        <v>24</v>
      </c>
      <c r="E304">
        <v>388</v>
      </c>
      <c r="F304">
        <v>542</v>
      </c>
      <c r="G304">
        <v>9.5500000000000007</v>
      </c>
      <c r="H304">
        <v>104.4746444</v>
      </c>
      <c r="I304">
        <v>42</v>
      </c>
      <c r="J304">
        <v>2613</v>
      </c>
      <c r="K304">
        <v>2.4</v>
      </c>
      <c r="L304">
        <v>863</v>
      </c>
      <c r="M304">
        <v>54</v>
      </c>
      <c r="N304">
        <v>4.47</v>
      </c>
      <c r="O304">
        <v>42</v>
      </c>
      <c r="P304">
        <v>5.2</v>
      </c>
      <c r="Q304">
        <v>1136.829645</v>
      </c>
      <c r="R304">
        <v>14641724</v>
      </c>
      <c r="S304">
        <v>12.3</v>
      </c>
      <c r="T304">
        <v>12.3</v>
      </c>
      <c r="U304">
        <v>0.47699999999999998</v>
      </c>
      <c r="V304">
        <v>9.1</v>
      </c>
      <c r="W304">
        <v>55</v>
      </c>
    </row>
    <row r="305" spans="1:23" x14ac:dyDescent="0.25">
      <c r="A305" t="s">
        <v>29</v>
      </c>
      <c r="B305" t="s">
        <v>195</v>
      </c>
      <c r="C305">
        <v>2011</v>
      </c>
      <c r="D305" t="s">
        <v>24</v>
      </c>
      <c r="E305">
        <v>438</v>
      </c>
      <c r="F305">
        <v>2</v>
      </c>
      <c r="G305">
        <v>5.2</v>
      </c>
      <c r="H305">
        <v>735.7090978</v>
      </c>
      <c r="I305">
        <v>91</v>
      </c>
      <c r="J305">
        <v>0</v>
      </c>
      <c r="K305">
        <v>3.2</v>
      </c>
      <c r="L305">
        <v>3</v>
      </c>
      <c r="M305">
        <v>85</v>
      </c>
      <c r="N305">
        <v>8.61</v>
      </c>
      <c r="O305">
        <v>91</v>
      </c>
      <c r="P305">
        <v>15.7</v>
      </c>
      <c r="Q305">
        <v>3934.2732500000002</v>
      </c>
      <c r="R305">
        <v>1225258</v>
      </c>
      <c r="S305">
        <v>5.0999999999999996</v>
      </c>
      <c r="T305">
        <v>5.2</v>
      </c>
      <c r="U305">
        <v>0.52600000000000002</v>
      </c>
      <c r="V305">
        <v>11.2</v>
      </c>
      <c r="W305">
        <v>55</v>
      </c>
    </row>
    <row r="306" spans="1:23" x14ac:dyDescent="0.25">
      <c r="A306" t="s">
        <v>29</v>
      </c>
      <c r="B306" t="s">
        <v>188</v>
      </c>
      <c r="C306">
        <v>2000</v>
      </c>
      <c r="D306" t="s">
        <v>24</v>
      </c>
      <c r="E306">
        <v>355</v>
      </c>
      <c r="F306">
        <v>45</v>
      </c>
      <c r="G306">
        <v>0.01</v>
      </c>
      <c r="H306">
        <v>0</v>
      </c>
      <c r="I306">
        <v>92</v>
      </c>
      <c r="J306">
        <v>3965</v>
      </c>
      <c r="K306">
        <v>17.8</v>
      </c>
      <c r="L306">
        <v>74</v>
      </c>
      <c r="M306">
        <v>37</v>
      </c>
      <c r="N306">
        <v>5.75</v>
      </c>
      <c r="O306">
        <v>33</v>
      </c>
      <c r="P306">
        <v>0.8</v>
      </c>
      <c r="Q306">
        <v>1764.97387</v>
      </c>
      <c r="R306">
        <v>1391756.5</v>
      </c>
      <c r="S306">
        <v>8</v>
      </c>
      <c r="T306">
        <v>7.9</v>
      </c>
      <c r="U306">
        <v>0.67700000000000005</v>
      </c>
      <c r="V306">
        <v>12.3</v>
      </c>
      <c r="W306">
        <v>55</v>
      </c>
    </row>
    <row r="307" spans="1:23" x14ac:dyDescent="0.25">
      <c r="A307" t="s">
        <v>29</v>
      </c>
      <c r="B307" t="s">
        <v>190</v>
      </c>
      <c r="C307">
        <v>2010</v>
      </c>
      <c r="D307" t="s">
        <v>24</v>
      </c>
      <c r="E307">
        <v>359</v>
      </c>
      <c r="F307">
        <v>27</v>
      </c>
      <c r="G307">
        <v>3.77</v>
      </c>
      <c r="H307">
        <v>0</v>
      </c>
      <c r="I307">
        <v>92</v>
      </c>
      <c r="J307">
        <v>0</v>
      </c>
      <c r="K307">
        <v>43.349999999999994</v>
      </c>
      <c r="L307">
        <v>41</v>
      </c>
      <c r="M307">
        <v>93</v>
      </c>
      <c r="N307">
        <v>5.75</v>
      </c>
      <c r="O307">
        <v>93</v>
      </c>
      <c r="P307">
        <v>4</v>
      </c>
      <c r="Q307">
        <v>1562.2393460000001</v>
      </c>
      <c r="R307">
        <v>167192</v>
      </c>
      <c r="S307">
        <v>3.3</v>
      </c>
      <c r="T307">
        <v>3.4</v>
      </c>
      <c r="U307">
        <v>0</v>
      </c>
      <c r="V307">
        <v>0</v>
      </c>
      <c r="W307">
        <v>55</v>
      </c>
    </row>
    <row r="308" spans="1:23" x14ac:dyDescent="0.25">
      <c r="A308" t="s">
        <v>29</v>
      </c>
      <c r="B308" t="s">
        <v>188</v>
      </c>
      <c r="C308">
        <v>2015</v>
      </c>
      <c r="D308" t="s">
        <v>24</v>
      </c>
      <c r="E308">
        <v>312</v>
      </c>
      <c r="F308">
        <v>50</v>
      </c>
      <c r="G308">
        <v>3.77</v>
      </c>
      <c r="H308">
        <v>0</v>
      </c>
      <c r="I308">
        <v>42</v>
      </c>
      <c r="J308">
        <v>7497</v>
      </c>
      <c r="K308">
        <v>24.3</v>
      </c>
      <c r="L308">
        <v>80</v>
      </c>
      <c r="M308">
        <v>47</v>
      </c>
      <c r="N308">
        <v>5.75</v>
      </c>
      <c r="O308">
        <v>42</v>
      </c>
      <c r="P308">
        <v>0.7</v>
      </c>
      <c r="Q308">
        <v>426.98536999999999</v>
      </c>
      <c r="R308">
        <v>1391756.5</v>
      </c>
      <c r="S308">
        <v>6.6</v>
      </c>
      <c r="T308">
        <v>6.4</v>
      </c>
      <c r="U308">
        <v>0.67700000000000005</v>
      </c>
      <c r="V308">
        <v>12.3</v>
      </c>
      <c r="W308">
        <v>55</v>
      </c>
    </row>
    <row r="309" spans="1:23" x14ac:dyDescent="0.25">
      <c r="A309" t="s">
        <v>29</v>
      </c>
      <c r="B309" t="s">
        <v>77</v>
      </c>
      <c r="C309">
        <v>2006</v>
      </c>
      <c r="D309" t="s">
        <v>24</v>
      </c>
      <c r="E309">
        <v>36</v>
      </c>
      <c r="F309">
        <v>235</v>
      </c>
      <c r="G309">
        <v>1.53</v>
      </c>
      <c r="H309">
        <v>0</v>
      </c>
      <c r="I309">
        <v>92</v>
      </c>
      <c r="J309">
        <v>80123</v>
      </c>
      <c r="K309">
        <v>17.3</v>
      </c>
      <c r="L309">
        <v>327</v>
      </c>
      <c r="M309">
        <v>62</v>
      </c>
      <c r="N309">
        <v>3.39</v>
      </c>
      <c r="O309">
        <v>62</v>
      </c>
      <c r="P309">
        <v>2</v>
      </c>
      <c r="Q309">
        <v>1764.97387</v>
      </c>
      <c r="R309">
        <v>1391756.5</v>
      </c>
      <c r="S309">
        <v>11.3</v>
      </c>
      <c r="T309">
        <v>11.1</v>
      </c>
      <c r="U309">
        <v>0.67700000000000005</v>
      </c>
      <c r="V309">
        <v>12.3</v>
      </c>
      <c r="W309">
        <v>55</v>
      </c>
    </row>
    <row r="310" spans="1:23" x14ac:dyDescent="0.25">
      <c r="A310" t="s">
        <v>29</v>
      </c>
      <c r="B310" t="s">
        <v>134</v>
      </c>
      <c r="C310">
        <v>2007</v>
      </c>
      <c r="D310" t="s">
        <v>24</v>
      </c>
      <c r="E310">
        <v>282</v>
      </c>
      <c r="F310">
        <v>56</v>
      </c>
      <c r="G310">
        <v>0.55000000000000004</v>
      </c>
      <c r="H310">
        <v>81.840500700000007</v>
      </c>
      <c r="I310">
        <v>74</v>
      </c>
      <c r="J310">
        <v>2</v>
      </c>
      <c r="K310">
        <v>19</v>
      </c>
      <c r="L310">
        <v>96</v>
      </c>
      <c r="M310">
        <v>76</v>
      </c>
      <c r="N310">
        <v>6.97</v>
      </c>
      <c r="O310">
        <v>74</v>
      </c>
      <c r="P310">
        <v>1.7</v>
      </c>
      <c r="Q310">
        <v>595.63683189999995</v>
      </c>
      <c r="R310">
        <v>1367566</v>
      </c>
      <c r="S310">
        <v>9.4</v>
      </c>
      <c r="T310">
        <v>9.3000000000000007</v>
      </c>
      <c r="U310">
        <v>0.36299999999999999</v>
      </c>
      <c r="V310">
        <v>6.4</v>
      </c>
      <c r="W310">
        <v>55</v>
      </c>
    </row>
    <row r="311" spans="1:23" x14ac:dyDescent="0.25">
      <c r="A311" t="s">
        <v>29</v>
      </c>
      <c r="B311" t="s">
        <v>134</v>
      </c>
      <c r="C311">
        <v>2001</v>
      </c>
      <c r="D311" t="s">
        <v>24</v>
      </c>
      <c r="E311">
        <v>34</v>
      </c>
      <c r="F311">
        <v>60</v>
      </c>
      <c r="G311">
        <v>0.51</v>
      </c>
      <c r="H311">
        <v>4.3958857169999996</v>
      </c>
      <c r="I311">
        <v>92</v>
      </c>
      <c r="J311">
        <v>4464</v>
      </c>
      <c r="K311">
        <v>16.100000000000001</v>
      </c>
      <c r="L311">
        <v>110</v>
      </c>
      <c r="M311">
        <v>56</v>
      </c>
      <c r="N311">
        <v>6.39</v>
      </c>
      <c r="O311">
        <v>49</v>
      </c>
      <c r="P311">
        <v>2.4</v>
      </c>
      <c r="Q311">
        <v>36.847323699999997</v>
      </c>
      <c r="R311">
        <v>11293258</v>
      </c>
      <c r="S311">
        <v>1.8</v>
      </c>
      <c r="T311">
        <v>1.7</v>
      </c>
      <c r="U311">
        <v>0.29699999999999999</v>
      </c>
      <c r="V311">
        <v>4.5999999999999996</v>
      </c>
      <c r="W311">
        <v>55</v>
      </c>
    </row>
    <row r="312" spans="1:23" x14ac:dyDescent="0.25">
      <c r="A312" t="s">
        <v>29</v>
      </c>
      <c r="B312" t="s">
        <v>85</v>
      </c>
      <c r="C312">
        <v>2007</v>
      </c>
      <c r="D312" t="s">
        <v>24</v>
      </c>
      <c r="E312">
        <v>339</v>
      </c>
      <c r="F312">
        <v>3</v>
      </c>
      <c r="G312">
        <v>6.86</v>
      </c>
      <c r="H312">
        <v>1024.5195430000001</v>
      </c>
      <c r="I312">
        <v>92</v>
      </c>
      <c r="J312">
        <v>5</v>
      </c>
      <c r="K312">
        <v>2.9</v>
      </c>
      <c r="L312">
        <v>4</v>
      </c>
      <c r="M312">
        <v>54</v>
      </c>
      <c r="N312">
        <v>2.25</v>
      </c>
      <c r="O312">
        <v>41</v>
      </c>
      <c r="P312">
        <v>5.9</v>
      </c>
      <c r="Q312">
        <v>15761.83913</v>
      </c>
      <c r="R312">
        <v>829327</v>
      </c>
      <c r="S312">
        <v>9.5</v>
      </c>
      <c r="T312">
        <v>9.5</v>
      </c>
      <c r="U312">
        <v>0.58699999999999997</v>
      </c>
      <c r="V312">
        <v>9</v>
      </c>
      <c r="W312">
        <v>55</v>
      </c>
    </row>
    <row r="313" spans="1:23" x14ac:dyDescent="0.25">
      <c r="A313" t="s">
        <v>29</v>
      </c>
      <c r="B313" t="s">
        <v>88</v>
      </c>
      <c r="C313">
        <v>2004</v>
      </c>
      <c r="D313" t="s">
        <v>24</v>
      </c>
      <c r="E313">
        <v>354</v>
      </c>
      <c r="F313">
        <v>217</v>
      </c>
      <c r="G313">
        <v>0.86</v>
      </c>
      <c r="H313">
        <v>1.506962482</v>
      </c>
      <c r="I313">
        <v>92</v>
      </c>
      <c r="J313">
        <v>73</v>
      </c>
      <c r="K313">
        <v>13.5</v>
      </c>
      <c r="L313">
        <v>342</v>
      </c>
      <c r="M313">
        <v>54</v>
      </c>
      <c r="N313">
        <v>4.2300000000000004</v>
      </c>
      <c r="O313">
        <v>4</v>
      </c>
      <c r="P313">
        <v>4.0999999999999996</v>
      </c>
      <c r="Q313">
        <v>135.7623858</v>
      </c>
      <c r="R313">
        <v>7462445</v>
      </c>
      <c r="S313">
        <v>11.5</v>
      </c>
      <c r="T313">
        <v>11.3</v>
      </c>
      <c r="U313">
        <v>0.31</v>
      </c>
      <c r="V313">
        <v>5.4</v>
      </c>
      <c r="W313">
        <v>55</v>
      </c>
    </row>
    <row r="314" spans="1:23" x14ac:dyDescent="0.25">
      <c r="A314" t="s">
        <v>29</v>
      </c>
      <c r="B314" t="s">
        <v>147</v>
      </c>
      <c r="C314">
        <v>2003</v>
      </c>
      <c r="D314" t="s">
        <v>24</v>
      </c>
      <c r="E314">
        <v>471</v>
      </c>
      <c r="F314">
        <v>3</v>
      </c>
      <c r="G314">
        <v>5.28</v>
      </c>
      <c r="H314">
        <v>294.65715519999998</v>
      </c>
      <c r="I314">
        <v>92</v>
      </c>
      <c r="J314">
        <v>262</v>
      </c>
      <c r="K314">
        <v>26.5</v>
      </c>
      <c r="L314">
        <v>4</v>
      </c>
      <c r="M314">
        <v>82</v>
      </c>
      <c r="N314">
        <v>6.52</v>
      </c>
      <c r="O314">
        <v>79</v>
      </c>
      <c r="P314">
        <v>24.7</v>
      </c>
      <c r="Q314">
        <v>2482.3686200000002</v>
      </c>
      <c r="R314">
        <v>1986535</v>
      </c>
      <c r="S314">
        <v>14.2</v>
      </c>
      <c r="T314">
        <v>14.3</v>
      </c>
      <c r="U314">
        <v>0.55400000000000005</v>
      </c>
      <c r="V314">
        <v>11.7</v>
      </c>
      <c r="W314">
        <v>55</v>
      </c>
    </row>
    <row r="315" spans="1:23" x14ac:dyDescent="0.25">
      <c r="A315" t="s">
        <v>29</v>
      </c>
      <c r="B315" t="s">
        <v>203</v>
      </c>
      <c r="C315">
        <v>2005</v>
      </c>
      <c r="D315" t="s">
        <v>24</v>
      </c>
      <c r="E315">
        <v>357</v>
      </c>
      <c r="F315">
        <v>15</v>
      </c>
      <c r="G315">
        <v>1.1399999999999999</v>
      </c>
      <c r="H315">
        <v>36.621742879999999</v>
      </c>
      <c r="I315">
        <v>92</v>
      </c>
      <c r="J315">
        <v>38</v>
      </c>
      <c r="K315">
        <v>18.899999999999999</v>
      </c>
      <c r="L315">
        <v>22</v>
      </c>
      <c r="M315">
        <v>8</v>
      </c>
      <c r="N315">
        <v>5.17</v>
      </c>
      <c r="O315">
        <v>82</v>
      </c>
      <c r="P315">
        <v>5</v>
      </c>
      <c r="Q315">
        <v>372.17218370000001</v>
      </c>
      <c r="R315">
        <v>5683268</v>
      </c>
      <c r="S315">
        <v>8.4</v>
      </c>
      <c r="T315">
        <v>8.3000000000000007</v>
      </c>
      <c r="U315">
        <v>0.435</v>
      </c>
      <c r="V315">
        <v>10.1</v>
      </c>
      <c r="W315">
        <v>55</v>
      </c>
    </row>
    <row r="316" spans="1:23" x14ac:dyDescent="0.25">
      <c r="A316" t="s">
        <v>29</v>
      </c>
      <c r="B316" t="s">
        <v>101</v>
      </c>
      <c r="C316">
        <v>2007</v>
      </c>
      <c r="D316" t="s">
        <v>24</v>
      </c>
      <c r="E316">
        <v>32</v>
      </c>
      <c r="F316">
        <v>5</v>
      </c>
      <c r="G316">
        <v>2.98</v>
      </c>
      <c r="H316">
        <v>31.06932595</v>
      </c>
      <c r="I316">
        <v>92</v>
      </c>
      <c r="J316">
        <v>1</v>
      </c>
      <c r="K316">
        <v>21.3</v>
      </c>
      <c r="L316">
        <v>7</v>
      </c>
      <c r="M316">
        <v>76</v>
      </c>
      <c r="N316">
        <v>6.1</v>
      </c>
      <c r="O316">
        <v>74</v>
      </c>
      <c r="P316">
        <v>5.7</v>
      </c>
      <c r="Q316">
        <v>481.694976</v>
      </c>
      <c r="R316">
        <v>1445958</v>
      </c>
      <c r="S316">
        <v>8.6999999999999993</v>
      </c>
      <c r="T316">
        <v>8.6</v>
      </c>
      <c r="U316">
        <v>0.39400000000000002</v>
      </c>
      <c r="V316">
        <v>8.8000000000000007</v>
      </c>
      <c r="W316">
        <v>55</v>
      </c>
    </row>
    <row r="317" spans="1:23" x14ac:dyDescent="0.25">
      <c r="A317" t="s">
        <v>29</v>
      </c>
      <c r="B317" t="s">
        <v>147</v>
      </c>
      <c r="C317">
        <v>2005</v>
      </c>
      <c r="D317" t="s">
        <v>24</v>
      </c>
      <c r="E317">
        <v>477</v>
      </c>
      <c r="F317">
        <v>3</v>
      </c>
      <c r="G317">
        <v>4.8899999999999997</v>
      </c>
      <c r="H317">
        <v>457.7200522</v>
      </c>
      <c r="I317">
        <v>92</v>
      </c>
      <c r="J317">
        <v>4</v>
      </c>
      <c r="K317">
        <v>27.9</v>
      </c>
      <c r="L317">
        <v>4</v>
      </c>
      <c r="M317">
        <v>86</v>
      </c>
      <c r="N317">
        <v>7.32</v>
      </c>
      <c r="O317">
        <v>86</v>
      </c>
      <c r="P317">
        <v>22.1</v>
      </c>
      <c r="Q317">
        <v>3573.1463869999998</v>
      </c>
      <c r="R317">
        <v>232196</v>
      </c>
      <c r="S317">
        <v>13.1</v>
      </c>
      <c r="T317">
        <v>13.1</v>
      </c>
      <c r="U317">
        <v>0.56499999999999995</v>
      </c>
      <c r="V317">
        <v>11.6</v>
      </c>
      <c r="W317">
        <v>55.1</v>
      </c>
    </row>
    <row r="318" spans="1:23" x14ac:dyDescent="0.25">
      <c r="A318" t="s">
        <v>29</v>
      </c>
      <c r="B318" t="s">
        <v>153</v>
      </c>
      <c r="C318">
        <v>2007</v>
      </c>
      <c r="D318" t="s">
        <v>24</v>
      </c>
      <c r="E318">
        <v>276</v>
      </c>
      <c r="F318">
        <v>53</v>
      </c>
      <c r="G318">
        <v>0.1</v>
      </c>
      <c r="H318">
        <v>35.809297489999999</v>
      </c>
      <c r="I318">
        <v>92</v>
      </c>
      <c r="J318">
        <v>282</v>
      </c>
      <c r="K318">
        <v>16.100000000000001</v>
      </c>
      <c r="L318">
        <v>106</v>
      </c>
      <c r="M318">
        <v>57</v>
      </c>
      <c r="N318">
        <v>6.94</v>
      </c>
      <c r="O318">
        <v>57</v>
      </c>
      <c r="P318">
        <v>1.4</v>
      </c>
      <c r="Q318">
        <v>292.55962</v>
      </c>
      <c r="R318">
        <v>14668338</v>
      </c>
      <c r="S318">
        <v>11.4</v>
      </c>
      <c r="T318">
        <v>11.3</v>
      </c>
      <c r="U318">
        <v>0.29299999999999998</v>
      </c>
      <c r="V318">
        <v>3.8</v>
      </c>
      <c r="W318">
        <v>55.2</v>
      </c>
    </row>
    <row r="319" spans="1:23" x14ac:dyDescent="0.25">
      <c r="A319" t="s">
        <v>29</v>
      </c>
      <c r="B319" t="s">
        <v>56</v>
      </c>
      <c r="C319">
        <v>2007</v>
      </c>
      <c r="D319" t="s">
        <v>24</v>
      </c>
      <c r="E319">
        <v>293</v>
      </c>
      <c r="F319">
        <v>46</v>
      </c>
      <c r="G319">
        <v>4.58</v>
      </c>
      <c r="H319">
        <v>73.927305829999995</v>
      </c>
      <c r="I319">
        <v>89</v>
      </c>
      <c r="J319">
        <v>12</v>
      </c>
      <c r="K319">
        <v>15.1</v>
      </c>
      <c r="L319">
        <v>83</v>
      </c>
      <c r="M319">
        <v>93</v>
      </c>
      <c r="N319">
        <v>6.63</v>
      </c>
      <c r="O319">
        <v>89</v>
      </c>
      <c r="P319">
        <v>1.7</v>
      </c>
      <c r="Q319">
        <v>475.11122</v>
      </c>
      <c r="R319">
        <v>1425221</v>
      </c>
      <c r="S319">
        <v>9.8000000000000007</v>
      </c>
      <c r="T319">
        <v>9.3000000000000007</v>
      </c>
      <c r="U319">
        <v>0.33400000000000002</v>
      </c>
      <c r="V319">
        <v>4.9000000000000004</v>
      </c>
      <c r="W319">
        <v>55.3</v>
      </c>
    </row>
    <row r="320" spans="1:23" x14ac:dyDescent="0.25">
      <c r="A320" t="s">
        <v>29</v>
      </c>
      <c r="B320" t="s">
        <v>57</v>
      </c>
      <c r="C320">
        <v>2008</v>
      </c>
      <c r="D320" t="s">
        <v>24</v>
      </c>
      <c r="E320">
        <v>35</v>
      </c>
      <c r="F320">
        <v>23</v>
      </c>
      <c r="G320">
        <v>4.33</v>
      </c>
      <c r="H320">
        <v>15.99415192</v>
      </c>
      <c r="I320">
        <v>92</v>
      </c>
      <c r="J320">
        <v>173</v>
      </c>
      <c r="K320">
        <v>15.2</v>
      </c>
      <c r="L320">
        <v>35</v>
      </c>
      <c r="M320">
        <v>89</v>
      </c>
      <c r="N320">
        <v>7.86</v>
      </c>
      <c r="O320">
        <v>92</v>
      </c>
      <c r="P320">
        <v>2.9</v>
      </c>
      <c r="Q320">
        <v>196.24726279999999</v>
      </c>
      <c r="R320">
        <v>8212264</v>
      </c>
      <c r="S320">
        <v>7.9</v>
      </c>
      <c r="T320">
        <v>7.9</v>
      </c>
      <c r="U320">
        <v>0.31900000000000001</v>
      </c>
      <c r="V320">
        <v>7.9</v>
      </c>
      <c r="W320">
        <v>55.3</v>
      </c>
    </row>
    <row r="321" spans="1:23" x14ac:dyDescent="0.25">
      <c r="A321" t="s">
        <v>29</v>
      </c>
      <c r="B321" t="s">
        <v>145</v>
      </c>
      <c r="C321">
        <v>2013</v>
      </c>
      <c r="D321" t="s">
        <v>24</v>
      </c>
      <c r="E321">
        <v>46</v>
      </c>
      <c r="F321">
        <v>62</v>
      </c>
      <c r="G321">
        <v>1.1599999999999999</v>
      </c>
      <c r="H321">
        <v>5.8133384960000001</v>
      </c>
      <c r="I321">
        <v>78</v>
      </c>
      <c r="J321">
        <v>8</v>
      </c>
      <c r="K321">
        <v>21.8</v>
      </c>
      <c r="L321">
        <v>87</v>
      </c>
      <c r="M321">
        <v>78</v>
      </c>
      <c r="N321">
        <v>5.9</v>
      </c>
      <c r="O321">
        <v>78</v>
      </c>
      <c r="P321">
        <v>5.0999999999999996</v>
      </c>
      <c r="Q321">
        <v>65.985681</v>
      </c>
      <c r="R321">
        <v>26434372</v>
      </c>
      <c r="S321">
        <v>3.6</v>
      </c>
      <c r="T321">
        <v>3.5</v>
      </c>
      <c r="U321">
        <v>0.40500000000000003</v>
      </c>
      <c r="V321">
        <v>9.1</v>
      </c>
      <c r="W321">
        <v>55.3</v>
      </c>
    </row>
    <row r="322" spans="1:23" x14ac:dyDescent="0.25">
      <c r="A322" t="s">
        <v>29</v>
      </c>
      <c r="B322" t="s">
        <v>172</v>
      </c>
      <c r="C322">
        <v>2005</v>
      </c>
      <c r="D322" t="s">
        <v>24</v>
      </c>
      <c r="E322">
        <v>37</v>
      </c>
      <c r="F322">
        <v>24</v>
      </c>
      <c r="G322">
        <v>7.01</v>
      </c>
      <c r="H322">
        <v>39.446667150000003</v>
      </c>
      <c r="I322">
        <v>95</v>
      </c>
      <c r="J322">
        <v>129</v>
      </c>
      <c r="K322">
        <v>15.4</v>
      </c>
      <c r="L322">
        <v>38</v>
      </c>
      <c r="M322">
        <v>95</v>
      </c>
      <c r="N322">
        <v>6.83</v>
      </c>
      <c r="O322">
        <v>95</v>
      </c>
      <c r="P322">
        <v>7.1</v>
      </c>
      <c r="Q322">
        <v>287.93187699999999</v>
      </c>
      <c r="R322">
        <v>8991735</v>
      </c>
      <c r="S322">
        <v>6.8</v>
      </c>
      <c r="T322">
        <v>7</v>
      </c>
      <c r="U322">
        <v>0.38800000000000001</v>
      </c>
      <c r="V322">
        <v>8.8000000000000007</v>
      </c>
      <c r="W322">
        <v>55.3</v>
      </c>
    </row>
    <row r="323" spans="1:23" x14ac:dyDescent="0.25">
      <c r="A323" t="s">
        <v>29</v>
      </c>
      <c r="B323" t="s">
        <v>189</v>
      </c>
      <c r="C323">
        <v>2008</v>
      </c>
      <c r="D323" t="s">
        <v>24</v>
      </c>
      <c r="E323">
        <v>473</v>
      </c>
      <c r="F323">
        <v>50</v>
      </c>
      <c r="G323">
        <v>8.19</v>
      </c>
      <c r="H323">
        <v>780.0336423</v>
      </c>
      <c r="I323">
        <v>76</v>
      </c>
      <c r="J323">
        <v>39</v>
      </c>
      <c r="K323">
        <v>45.7</v>
      </c>
      <c r="L323">
        <v>75</v>
      </c>
      <c r="M323">
        <v>77</v>
      </c>
      <c r="N323">
        <v>7.75</v>
      </c>
      <c r="O323">
        <v>79</v>
      </c>
      <c r="P323">
        <v>23.5</v>
      </c>
      <c r="Q323">
        <v>5786.5997200000002</v>
      </c>
      <c r="R323">
        <v>49557573.299999997</v>
      </c>
      <c r="S323">
        <v>8.9</v>
      </c>
      <c r="T323">
        <v>1.7</v>
      </c>
      <c r="U323">
        <v>0.61599999999999999</v>
      </c>
      <c r="V323">
        <v>12.9</v>
      </c>
      <c r="W323">
        <v>55.3</v>
      </c>
    </row>
    <row r="324" spans="1:23" x14ac:dyDescent="0.25">
      <c r="A324" t="s">
        <v>29</v>
      </c>
      <c r="B324" t="s">
        <v>69</v>
      </c>
      <c r="C324">
        <v>2005</v>
      </c>
      <c r="D324" t="s">
        <v>24</v>
      </c>
      <c r="E324">
        <v>394</v>
      </c>
      <c r="F324">
        <v>8</v>
      </c>
      <c r="G324">
        <v>2.0299999999999998</v>
      </c>
      <c r="H324">
        <v>0</v>
      </c>
      <c r="I324">
        <v>92</v>
      </c>
      <c r="J324">
        <v>146</v>
      </c>
      <c r="K324">
        <v>21.7</v>
      </c>
      <c r="L324">
        <v>13</v>
      </c>
      <c r="M324">
        <v>62</v>
      </c>
      <c r="N324">
        <v>2.42</v>
      </c>
      <c r="O324">
        <v>62</v>
      </c>
      <c r="P324">
        <v>5.9</v>
      </c>
      <c r="Q324">
        <v>1764.97387</v>
      </c>
      <c r="R324">
        <v>1391756.5</v>
      </c>
      <c r="S324">
        <v>8.8000000000000007</v>
      </c>
      <c r="T324">
        <v>8.5</v>
      </c>
      <c r="U324">
        <v>0.496</v>
      </c>
      <c r="V324">
        <v>9.4</v>
      </c>
      <c r="W324">
        <v>55.3</v>
      </c>
    </row>
    <row r="325" spans="1:23" x14ac:dyDescent="0.25">
      <c r="A325" t="s">
        <v>29</v>
      </c>
      <c r="B325" t="s">
        <v>118</v>
      </c>
      <c r="C325">
        <v>2006</v>
      </c>
      <c r="D325" t="s">
        <v>24</v>
      </c>
      <c r="E325">
        <v>388</v>
      </c>
      <c r="F325">
        <v>68</v>
      </c>
      <c r="G325">
        <v>1.76</v>
      </c>
      <c r="H325">
        <v>52.603854290000001</v>
      </c>
      <c r="I325">
        <v>8</v>
      </c>
      <c r="J325">
        <v>1847</v>
      </c>
      <c r="K325">
        <v>16.899999999999999</v>
      </c>
      <c r="L325">
        <v>104</v>
      </c>
      <c r="M325">
        <v>77</v>
      </c>
      <c r="N325">
        <v>4.24</v>
      </c>
      <c r="O325">
        <v>8</v>
      </c>
      <c r="P325">
        <v>10.3</v>
      </c>
      <c r="Q325">
        <v>697.66385000000002</v>
      </c>
      <c r="R325">
        <v>37525</v>
      </c>
      <c r="S325">
        <v>8.5</v>
      </c>
      <c r="T325">
        <v>8.4</v>
      </c>
      <c r="U325">
        <v>0.48299999999999998</v>
      </c>
      <c r="V325">
        <v>9.6999999999999993</v>
      </c>
      <c r="W325">
        <v>55.3</v>
      </c>
    </row>
    <row r="326" spans="1:23" x14ac:dyDescent="0.25">
      <c r="A326" t="s">
        <v>29</v>
      </c>
      <c r="B326" t="s">
        <v>126</v>
      </c>
      <c r="C326">
        <v>2005</v>
      </c>
      <c r="D326" t="s">
        <v>24</v>
      </c>
      <c r="E326">
        <v>316</v>
      </c>
      <c r="F326">
        <v>12</v>
      </c>
      <c r="G326">
        <v>4.1900000000000004</v>
      </c>
      <c r="H326">
        <v>22.396488130000002</v>
      </c>
      <c r="I326">
        <v>92</v>
      </c>
      <c r="J326">
        <v>8</v>
      </c>
      <c r="K326">
        <v>22</v>
      </c>
      <c r="L326">
        <v>16</v>
      </c>
      <c r="M326">
        <v>66</v>
      </c>
      <c r="N326">
        <v>8.4</v>
      </c>
      <c r="O326">
        <v>6</v>
      </c>
      <c r="P326">
        <v>3.1</v>
      </c>
      <c r="Q326">
        <v>168.64825400000001</v>
      </c>
      <c r="R326">
        <v>326123</v>
      </c>
      <c r="S326">
        <v>8.3000000000000007</v>
      </c>
      <c r="T326">
        <v>8.3000000000000007</v>
      </c>
      <c r="U326">
        <v>0.372</v>
      </c>
      <c r="V326">
        <v>10.1</v>
      </c>
      <c r="W326">
        <v>55.3</v>
      </c>
    </row>
    <row r="327" spans="1:23" x14ac:dyDescent="0.25">
      <c r="A327" t="s">
        <v>29</v>
      </c>
      <c r="B327" t="s">
        <v>131</v>
      </c>
      <c r="C327">
        <v>2012</v>
      </c>
      <c r="D327" t="s">
        <v>24</v>
      </c>
      <c r="E327">
        <v>42</v>
      </c>
      <c r="F327">
        <v>31</v>
      </c>
      <c r="G327">
        <v>0.01</v>
      </c>
      <c r="H327">
        <v>82.768659220000004</v>
      </c>
      <c r="I327">
        <v>96</v>
      </c>
      <c r="J327">
        <v>11</v>
      </c>
      <c r="K327">
        <v>18.399999999999999</v>
      </c>
      <c r="L327">
        <v>46</v>
      </c>
      <c r="M327">
        <v>95</v>
      </c>
      <c r="N327">
        <v>12.6</v>
      </c>
      <c r="O327">
        <v>96</v>
      </c>
      <c r="P327">
        <v>8.3000000000000007</v>
      </c>
      <c r="Q327">
        <v>374.51882000000001</v>
      </c>
      <c r="R327">
        <v>169735</v>
      </c>
      <c r="S327">
        <v>6.6</v>
      </c>
      <c r="T327">
        <v>6.5</v>
      </c>
      <c r="U327">
        <v>0.45400000000000001</v>
      </c>
      <c r="V327">
        <v>10.7</v>
      </c>
      <c r="W327">
        <v>55.3</v>
      </c>
    </row>
    <row r="328" spans="1:23" x14ac:dyDescent="0.25">
      <c r="A328" t="s">
        <v>29</v>
      </c>
      <c r="B328" t="s">
        <v>61</v>
      </c>
      <c r="C328">
        <v>2010</v>
      </c>
      <c r="D328" t="s">
        <v>24</v>
      </c>
      <c r="E328">
        <v>37</v>
      </c>
      <c r="F328">
        <v>53</v>
      </c>
      <c r="G328">
        <v>6.15</v>
      </c>
      <c r="H328">
        <v>100.8987451</v>
      </c>
      <c r="I328">
        <v>84</v>
      </c>
      <c r="J328">
        <v>240</v>
      </c>
      <c r="K328">
        <v>26</v>
      </c>
      <c r="L328">
        <v>82</v>
      </c>
      <c r="M328">
        <v>83</v>
      </c>
      <c r="N328">
        <v>5.28</v>
      </c>
      <c r="O328">
        <v>84</v>
      </c>
      <c r="P328">
        <v>5.5</v>
      </c>
      <c r="Q328">
        <v>1182.8692269999999</v>
      </c>
      <c r="R328">
        <v>1997495</v>
      </c>
      <c r="S328">
        <v>6.1</v>
      </c>
      <c r="T328">
        <v>6.2</v>
      </c>
      <c r="U328">
        <v>0.48</v>
      </c>
      <c r="V328">
        <v>9.6999999999999993</v>
      </c>
      <c r="W328">
        <v>55.3</v>
      </c>
    </row>
    <row r="329" spans="1:23" x14ac:dyDescent="0.25">
      <c r="A329" t="s">
        <v>25</v>
      </c>
      <c r="B329" t="s">
        <v>23</v>
      </c>
      <c r="C329">
        <v>2001</v>
      </c>
      <c r="D329" t="s">
        <v>24</v>
      </c>
      <c r="E329">
        <v>316</v>
      </c>
      <c r="F329">
        <v>88</v>
      </c>
      <c r="G329">
        <v>0.01</v>
      </c>
      <c r="H329">
        <v>10.574728199999999</v>
      </c>
      <c r="I329">
        <v>63</v>
      </c>
      <c r="J329">
        <v>8762</v>
      </c>
      <c r="K329">
        <v>12.6</v>
      </c>
      <c r="L329">
        <v>122</v>
      </c>
      <c r="M329">
        <v>35</v>
      </c>
      <c r="N329">
        <v>7.8</v>
      </c>
      <c r="O329">
        <v>33</v>
      </c>
      <c r="P329">
        <v>0.1</v>
      </c>
      <c r="Q329">
        <v>117.49697999999999</v>
      </c>
      <c r="R329">
        <v>2966463</v>
      </c>
      <c r="S329">
        <v>2.1</v>
      </c>
      <c r="T329">
        <v>2.4</v>
      </c>
      <c r="U329">
        <v>0.34</v>
      </c>
      <c r="V329">
        <v>5.9</v>
      </c>
      <c r="W329">
        <v>55.3</v>
      </c>
    </row>
    <row r="330" spans="1:23" x14ac:dyDescent="0.25">
      <c r="A330" t="s">
        <v>29</v>
      </c>
      <c r="B330" t="s">
        <v>85</v>
      </c>
      <c r="C330">
        <v>2008</v>
      </c>
      <c r="D330" t="s">
        <v>24</v>
      </c>
      <c r="E330">
        <v>338</v>
      </c>
      <c r="F330">
        <v>3</v>
      </c>
      <c r="G330">
        <v>8.34</v>
      </c>
      <c r="H330">
        <v>1705.678619</v>
      </c>
      <c r="I330">
        <v>92</v>
      </c>
      <c r="J330">
        <v>436</v>
      </c>
      <c r="K330">
        <v>21.3</v>
      </c>
      <c r="L330">
        <v>4</v>
      </c>
      <c r="M330">
        <v>55</v>
      </c>
      <c r="N330">
        <v>2.31</v>
      </c>
      <c r="O330">
        <v>42</v>
      </c>
      <c r="P330">
        <v>6.3</v>
      </c>
      <c r="Q330">
        <v>22742.381590000001</v>
      </c>
      <c r="R330">
        <v>868418</v>
      </c>
      <c r="S330">
        <v>9.3000000000000007</v>
      </c>
      <c r="T330">
        <v>9.3000000000000007</v>
      </c>
      <c r="U330">
        <v>0.59199999999999997</v>
      </c>
      <c r="V330">
        <v>9.1</v>
      </c>
      <c r="W330">
        <v>55.4</v>
      </c>
    </row>
    <row r="331" spans="1:23" x14ac:dyDescent="0.25">
      <c r="A331" t="s">
        <v>29</v>
      </c>
      <c r="B331" t="s">
        <v>48</v>
      </c>
      <c r="C331">
        <v>2000</v>
      </c>
      <c r="D331" t="s">
        <v>24</v>
      </c>
      <c r="E331">
        <v>279</v>
      </c>
      <c r="F331">
        <v>25</v>
      </c>
      <c r="G331">
        <v>1.34</v>
      </c>
      <c r="H331">
        <v>37.381820179999998</v>
      </c>
      <c r="I331">
        <v>92</v>
      </c>
      <c r="J331">
        <v>4244</v>
      </c>
      <c r="K331">
        <v>18.399999999999999</v>
      </c>
      <c r="L331">
        <v>40</v>
      </c>
      <c r="M331">
        <v>78</v>
      </c>
      <c r="N331">
        <v>4.34</v>
      </c>
      <c r="O331">
        <v>78</v>
      </c>
      <c r="P331">
        <v>2</v>
      </c>
      <c r="Q331">
        <v>374.19239420000002</v>
      </c>
      <c r="R331">
        <v>6865951</v>
      </c>
      <c r="S331">
        <v>9.6999999999999993</v>
      </c>
      <c r="T331">
        <v>9.6</v>
      </c>
      <c r="U331">
        <v>0.38900000000000001</v>
      </c>
      <c r="V331">
        <v>6.4</v>
      </c>
      <c r="W331">
        <v>55.4</v>
      </c>
    </row>
    <row r="332" spans="1:23" x14ac:dyDescent="0.25">
      <c r="A332" t="s">
        <v>29</v>
      </c>
      <c r="B332" t="s">
        <v>190</v>
      </c>
      <c r="C332">
        <v>2011</v>
      </c>
      <c r="D332" t="s">
        <v>24</v>
      </c>
      <c r="E332">
        <v>355</v>
      </c>
      <c r="F332">
        <v>27</v>
      </c>
      <c r="G332">
        <v>3.77</v>
      </c>
      <c r="H332">
        <v>0</v>
      </c>
      <c r="I332">
        <v>92</v>
      </c>
      <c r="J332">
        <v>1256</v>
      </c>
      <c r="K332">
        <v>43.349999999999994</v>
      </c>
      <c r="L332">
        <v>41</v>
      </c>
      <c r="M332">
        <v>66</v>
      </c>
      <c r="N332">
        <v>5.75</v>
      </c>
      <c r="O332">
        <v>61</v>
      </c>
      <c r="P332">
        <v>3.9</v>
      </c>
      <c r="Q332">
        <v>176.97130000000001</v>
      </c>
      <c r="R332">
        <v>1448857</v>
      </c>
      <c r="S332">
        <v>3.3</v>
      </c>
      <c r="T332">
        <v>3.4</v>
      </c>
      <c r="U332">
        <v>0.42899999999999999</v>
      </c>
      <c r="V332">
        <v>4.9000000000000004</v>
      </c>
      <c r="W332">
        <v>55.4</v>
      </c>
    </row>
    <row r="333" spans="1:23" x14ac:dyDescent="0.25">
      <c r="A333" t="s">
        <v>29</v>
      </c>
      <c r="B333" t="s">
        <v>210</v>
      </c>
      <c r="C333">
        <v>2007</v>
      </c>
      <c r="D333" t="s">
        <v>24</v>
      </c>
      <c r="E333">
        <v>41</v>
      </c>
      <c r="F333">
        <v>88</v>
      </c>
      <c r="G333">
        <v>9.65</v>
      </c>
      <c r="H333">
        <v>6.0025276849999996</v>
      </c>
      <c r="I333">
        <v>73</v>
      </c>
      <c r="J333">
        <v>3776</v>
      </c>
      <c r="K333">
        <v>15.2</v>
      </c>
      <c r="L333">
        <v>137</v>
      </c>
      <c r="M333">
        <v>7</v>
      </c>
      <c r="N333">
        <v>9.76</v>
      </c>
      <c r="O333">
        <v>73</v>
      </c>
      <c r="P333">
        <v>8.4</v>
      </c>
      <c r="Q333">
        <v>41.858631000000003</v>
      </c>
      <c r="R333">
        <v>359487</v>
      </c>
      <c r="S333">
        <v>6.3</v>
      </c>
      <c r="T333">
        <v>6.3</v>
      </c>
      <c r="U333">
        <v>0.442</v>
      </c>
      <c r="V333">
        <v>10.3</v>
      </c>
      <c r="W333">
        <v>55.5</v>
      </c>
    </row>
    <row r="334" spans="1:23" x14ac:dyDescent="0.25">
      <c r="A334" t="s">
        <v>29</v>
      </c>
      <c r="B334" t="s">
        <v>48</v>
      </c>
      <c r="C334">
        <v>2001</v>
      </c>
      <c r="D334" t="s">
        <v>24</v>
      </c>
      <c r="E334">
        <v>281</v>
      </c>
      <c r="F334">
        <v>25</v>
      </c>
      <c r="G334">
        <v>1.29</v>
      </c>
      <c r="H334">
        <v>45.334763840000001</v>
      </c>
      <c r="I334">
        <v>92</v>
      </c>
      <c r="J334">
        <v>5859</v>
      </c>
      <c r="K334">
        <v>18.8</v>
      </c>
      <c r="L334">
        <v>40</v>
      </c>
      <c r="M334">
        <v>77</v>
      </c>
      <c r="N334">
        <v>4.6900000000000004</v>
      </c>
      <c r="O334">
        <v>76</v>
      </c>
      <c r="P334">
        <v>2.1</v>
      </c>
      <c r="Q334">
        <v>378.73653999999999</v>
      </c>
      <c r="R334">
        <v>776733</v>
      </c>
      <c r="S334">
        <v>9.5</v>
      </c>
      <c r="T334">
        <v>9.4</v>
      </c>
      <c r="U334">
        <v>0.39500000000000002</v>
      </c>
      <c r="V334">
        <v>6.6</v>
      </c>
      <c r="W334">
        <v>55.5</v>
      </c>
    </row>
    <row r="335" spans="1:23" x14ac:dyDescent="0.25">
      <c r="A335" t="s">
        <v>29</v>
      </c>
      <c r="B335" t="s">
        <v>134</v>
      </c>
      <c r="C335">
        <v>2008</v>
      </c>
      <c r="D335" t="s">
        <v>24</v>
      </c>
      <c r="E335">
        <v>278</v>
      </c>
      <c r="F335">
        <v>55</v>
      </c>
      <c r="G335">
        <v>0.56999999999999995</v>
      </c>
      <c r="H335">
        <v>102.1413744</v>
      </c>
      <c r="I335">
        <v>74</v>
      </c>
      <c r="J335">
        <v>98</v>
      </c>
      <c r="K335">
        <v>19.600000000000001</v>
      </c>
      <c r="L335">
        <v>94</v>
      </c>
      <c r="M335">
        <v>74</v>
      </c>
      <c r="N335">
        <v>6.74</v>
      </c>
      <c r="O335">
        <v>74</v>
      </c>
      <c r="P335">
        <v>1.6</v>
      </c>
      <c r="Q335">
        <v>689.67842280000002</v>
      </c>
      <c r="R335">
        <v>14138216</v>
      </c>
      <c r="S335">
        <v>9.1999999999999993</v>
      </c>
      <c r="T335">
        <v>9</v>
      </c>
      <c r="U335">
        <v>0.36</v>
      </c>
      <c r="V335">
        <v>5.8</v>
      </c>
      <c r="W335">
        <v>55.5</v>
      </c>
    </row>
    <row r="336" spans="1:23" x14ac:dyDescent="0.25">
      <c r="A336" t="s">
        <v>29</v>
      </c>
      <c r="B336" t="s">
        <v>48</v>
      </c>
      <c r="C336">
        <v>2002</v>
      </c>
      <c r="D336" t="s">
        <v>24</v>
      </c>
      <c r="E336">
        <v>283</v>
      </c>
      <c r="F336">
        <v>25</v>
      </c>
      <c r="G336">
        <v>1.23</v>
      </c>
      <c r="H336">
        <v>40.488152329999998</v>
      </c>
      <c r="I336">
        <v>15</v>
      </c>
      <c r="J336">
        <v>1588</v>
      </c>
      <c r="K336">
        <v>19.2</v>
      </c>
      <c r="L336">
        <v>40</v>
      </c>
      <c r="M336">
        <v>76</v>
      </c>
      <c r="N336">
        <v>4.2699999999999996</v>
      </c>
      <c r="O336">
        <v>75</v>
      </c>
      <c r="P336">
        <v>2.1</v>
      </c>
      <c r="Q336">
        <v>418.69857630000001</v>
      </c>
      <c r="R336">
        <v>7295394</v>
      </c>
      <c r="S336">
        <v>9.3000000000000007</v>
      </c>
      <c r="T336">
        <v>9.1999999999999993</v>
      </c>
      <c r="U336">
        <v>0.40699999999999997</v>
      </c>
      <c r="V336">
        <v>7.3</v>
      </c>
      <c r="W336">
        <v>55.6</v>
      </c>
    </row>
    <row r="337" spans="1:23" x14ac:dyDescent="0.25">
      <c r="A337" t="s">
        <v>29</v>
      </c>
      <c r="B337" t="s">
        <v>101</v>
      </c>
      <c r="C337">
        <v>2008</v>
      </c>
      <c r="D337" t="s">
        <v>24</v>
      </c>
      <c r="E337">
        <v>297</v>
      </c>
      <c r="F337">
        <v>5</v>
      </c>
      <c r="G337">
        <v>2.64</v>
      </c>
      <c r="H337">
        <v>28.301911270000002</v>
      </c>
      <c r="I337">
        <v>92</v>
      </c>
      <c r="J337">
        <v>12</v>
      </c>
      <c r="K337">
        <v>21.9</v>
      </c>
      <c r="L337">
        <v>7</v>
      </c>
      <c r="M337">
        <v>77</v>
      </c>
      <c r="N337">
        <v>6.5</v>
      </c>
      <c r="O337">
        <v>77</v>
      </c>
      <c r="P337">
        <v>6</v>
      </c>
      <c r="Q337">
        <v>583.54456219999997</v>
      </c>
      <c r="R337">
        <v>148841</v>
      </c>
      <c r="S337">
        <v>8.5</v>
      </c>
      <c r="T337">
        <v>8.4</v>
      </c>
      <c r="U337">
        <v>0.39800000000000002</v>
      </c>
      <c r="V337">
        <v>8.8000000000000007</v>
      </c>
      <c r="W337">
        <v>55.6</v>
      </c>
    </row>
    <row r="338" spans="1:23" x14ac:dyDescent="0.25">
      <c r="A338" t="s">
        <v>29</v>
      </c>
      <c r="B338" t="s">
        <v>100</v>
      </c>
      <c r="C338">
        <v>2006</v>
      </c>
      <c r="D338" t="s">
        <v>24</v>
      </c>
      <c r="E338">
        <v>317</v>
      </c>
      <c r="F338">
        <v>31</v>
      </c>
      <c r="G338">
        <v>0.16</v>
      </c>
      <c r="H338">
        <v>10.3839337</v>
      </c>
      <c r="I338">
        <v>92</v>
      </c>
      <c r="J338">
        <v>4</v>
      </c>
      <c r="K338">
        <v>19</v>
      </c>
      <c r="L338">
        <v>49</v>
      </c>
      <c r="M338">
        <v>53</v>
      </c>
      <c r="N338">
        <v>3.2</v>
      </c>
      <c r="O338">
        <v>57</v>
      </c>
      <c r="P338">
        <v>2.6</v>
      </c>
      <c r="Q338">
        <v>296.68382000000003</v>
      </c>
      <c r="R338">
        <v>9881428</v>
      </c>
      <c r="S338">
        <v>9.1</v>
      </c>
      <c r="T338">
        <v>9.1</v>
      </c>
      <c r="U338">
        <v>0.35599999999999998</v>
      </c>
      <c r="V338">
        <v>7.1</v>
      </c>
      <c r="W338">
        <v>55.6</v>
      </c>
    </row>
    <row r="339" spans="1:23" x14ac:dyDescent="0.25">
      <c r="A339" t="s">
        <v>29</v>
      </c>
      <c r="B339" t="s">
        <v>61</v>
      </c>
      <c r="C339">
        <v>2011</v>
      </c>
      <c r="D339" t="s">
        <v>24</v>
      </c>
      <c r="E339">
        <v>371</v>
      </c>
      <c r="F339">
        <v>51</v>
      </c>
      <c r="G339">
        <v>6.19</v>
      </c>
      <c r="H339">
        <v>83.180712409999998</v>
      </c>
      <c r="I339">
        <v>82</v>
      </c>
      <c r="J339">
        <v>504</v>
      </c>
      <c r="K339">
        <v>26.6</v>
      </c>
      <c r="L339">
        <v>79</v>
      </c>
      <c r="M339">
        <v>8</v>
      </c>
      <c r="N339">
        <v>3.96</v>
      </c>
      <c r="O339">
        <v>82</v>
      </c>
      <c r="P339">
        <v>4.9000000000000004</v>
      </c>
      <c r="Q339">
        <v>1295.6497260000001</v>
      </c>
      <c r="R339">
        <v>252447</v>
      </c>
      <c r="S339">
        <v>6</v>
      </c>
      <c r="T339">
        <v>6</v>
      </c>
      <c r="U339">
        <v>0.48599999999999999</v>
      </c>
      <c r="V339">
        <v>10</v>
      </c>
      <c r="W339">
        <v>55.6</v>
      </c>
    </row>
    <row r="340" spans="1:23" x14ac:dyDescent="0.25">
      <c r="A340" t="s">
        <v>29</v>
      </c>
      <c r="B340" t="s">
        <v>222</v>
      </c>
      <c r="C340">
        <v>2008</v>
      </c>
      <c r="D340" t="s">
        <v>24</v>
      </c>
      <c r="E340">
        <v>45</v>
      </c>
      <c r="F340">
        <v>31</v>
      </c>
      <c r="G340">
        <v>2.12</v>
      </c>
      <c r="H340">
        <v>153.67837539999999</v>
      </c>
      <c r="I340">
        <v>87</v>
      </c>
      <c r="J340">
        <v>140</v>
      </c>
      <c r="K340">
        <v>19.7</v>
      </c>
      <c r="L340">
        <v>49</v>
      </c>
      <c r="M340">
        <v>9</v>
      </c>
      <c r="N340">
        <v>4.87</v>
      </c>
      <c r="O340">
        <v>87</v>
      </c>
      <c r="P340">
        <v>11.9</v>
      </c>
      <c r="Q340">
        <v>1369.6824899999999</v>
      </c>
      <c r="R340">
        <v>1382517</v>
      </c>
      <c r="S340">
        <v>6.8</v>
      </c>
      <c r="T340">
        <v>6.7</v>
      </c>
      <c r="U340">
        <v>0.504</v>
      </c>
      <c r="V340">
        <v>11.4</v>
      </c>
      <c r="W340">
        <v>55.7</v>
      </c>
    </row>
    <row r="341" spans="1:23" x14ac:dyDescent="0.25">
      <c r="A341" t="s">
        <v>29</v>
      </c>
      <c r="B341" t="s">
        <v>77</v>
      </c>
      <c r="C341">
        <v>2007</v>
      </c>
      <c r="D341" t="s">
        <v>24</v>
      </c>
      <c r="E341">
        <v>299</v>
      </c>
      <c r="F341">
        <v>236</v>
      </c>
      <c r="G341">
        <v>1.52</v>
      </c>
      <c r="H341">
        <v>0</v>
      </c>
      <c r="I341">
        <v>7</v>
      </c>
      <c r="J341">
        <v>55577</v>
      </c>
      <c r="K341">
        <v>17.8</v>
      </c>
      <c r="L341">
        <v>326</v>
      </c>
      <c r="M341">
        <v>72</v>
      </c>
      <c r="N341">
        <v>3.61</v>
      </c>
      <c r="O341">
        <v>7</v>
      </c>
      <c r="P341">
        <v>1.9</v>
      </c>
      <c r="Q341">
        <v>1764.97387</v>
      </c>
      <c r="R341">
        <v>1391756.5</v>
      </c>
      <c r="S341">
        <v>11.1</v>
      </c>
      <c r="T341">
        <v>1.9</v>
      </c>
      <c r="U341">
        <v>0.67700000000000005</v>
      </c>
      <c r="V341">
        <v>12.3</v>
      </c>
      <c r="W341">
        <v>55.7</v>
      </c>
    </row>
    <row r="342" spans="1:23" x14ac:dyDescent="0.25">
      <c r="A342" t="s">
        <v>29</v>
      </c>
      <c r="B342" t="s">
        <v>85</v>
      </c>
      <c r="C342">
        <v>2009</v>
      </c>
      <c r="D342" t="s">
        <v>24</v>
      </c>
      <c r="E342">
        <v>34</v>
      </c>
      <c r="F342">
        <v>3</v>
      </c>
      <c r="G342">
        <v>7.97</v>
      </c>
      <c r="H342">
        <v>115.0692415</v>
      </c>
      <c r="I342">
        <v>92</v>
      </c>
      <c r="J342">
        <v>78</v>
      </c>
      <c r="K342">
        <v>21.7</v>
      </c>
      <c r="L342">
        <v>4</v>
      </c>
      <c r="M342">
        <v>57</v>
      </c>
      <c r="N342">
        <v>5.32</v>
      </c>
      <c r="O342">
        <v>43</v>
      </c>
      <c r="P342">
        <v>7.3</v>
      </c>
      <c r="Q342">
        <v>1653.2936999999999</v>
      </c>
      <c r="R342">
        <v>99111</v>
      </c>
      <c r="S342">
        <v>9.1999999999999993</v>
      </c>
      <c r="T342">
        <v>9.1999999999999993</v>
      </c>
      <c r="U342">
        <v>0.59</v>
      </c>
      <c r="V342">
        <v>9.1</v>
      </c>
      <c r="W342">
        <v>55.7</v>
      </c>
    </row>
    <row r="343" spans="1:23" x14ac:dyDescent="0.25">
      <c r="A343" t="s">
        <v>29</v>
      </c>
      <c r="B343" t="s">
        <v>203</v>
      </c>
      <c r="C343">
        <v>2006</v>
      </c>
      <c r="D343" t="s">
        <v>24</v>
      </c>
      <c r="E343">
        <v>345</v>
      </c>
      <c r="F343">
        <v>15</v>
      </c>
      <c r="G343">
        <v>1.37</v>
      </c>
      <c r="H343">
        <v>6.2260487849999997</v>
      </c>
      <c r="I343">
        <v>92</v>
      </c>
      <c r="J343">
        <v>26</v>
      </c>
      <c r="K343">
        <v>19.3</v>
      </c>
      <c r="L343">
        <v>22</v>
      </c>
      <c r="M343">
        <v>85</v>
      </c>
      <c r="N343">
        <v>5.56</v>
      </c>
      <c r="O343">
        <v>84</v>
      </c>
      <c r="P343">
        <v>5</v>
      </c>
      <c r="Q343">
        <v>377.33629000000002</v>
      </c>
      <c r="R343">
        <v>5837792</v>
      </c>
      <c r="S343">
        <v>8.1</v>
      </c>
      <c r="T343">
        <v>8</v>
      </c>
      <c r="U343">
        <v>0.436</v>
      </c>
      <c r="V343">
        <v>10.199999999999999</v>
      </c>
      <c r="W343">
        <v>55.7</v>
      </c>
    </row>
    <row r="344" spans="1:23" x14ac:dyDescent="0.25">
      <c r="A344" t="s">
        <v>29</v>
      </c>
      <c r="B344" t="s">
        <v>147</v>
      </c>
      <c r="C344">
        <v>2002</v>
      </c>
      <c r="D344" t="s">
        <v>24</v>
      </c>
      <c r="E344">
        <v>452</v>
      </c>
      <c r="F344">
        <v>3</v>
      </c>
      <c r="G344">
        <v>5.09</v>
      </c>
      <c r="H344">
        <v>203.73228929999999</v>
      </c>
      <c r="I344">
        <v>92</v>
      </c>
      <c r="J344">
        <v>1278</v>
      </c>
      <c r="K344">
        <v>25.8</v>
      </c>
      <c r="L344">
        <v>4</v>
      </c>
      <c r="M344">
        <v>78</v>
      </c>
      <c r="N344">
        <v>6.17</v>
      </c>
      <c r="O344">
        <v>77</v>
      </c>
      <c r="P344">
        <v>24.6</v>
      </c>
      <c r="Q344">
        <v>1713.47594</v>
      </c>
      <c r="R344">
        <v>1962147</v>
      </c>
      <c r="S344">
        <v>14.7</v>
      </c>
      <c r="T344">
        <v>14.8</v>
      </c>
      <c r="U344">
        <v>0.55600000000000005</v>
      </c>
      <c r="V344">
        <v>11.8</v>
      </c>
      <c r="W344">
        <v>55.7</v>
      </c>
    </row>
    <row r="345" spans="1:23" x14ac:dyDescent="0.25">
      <c r="A345" t="s">
        <v>29</v>
      </c>
      <c r="B345" t="s">
        <v>48</v>
      </c>
      <c r="C345">
        <v>2003</v>
      </c>
      <c r="D345" t="s">
        <v>24</v>
      </c>
      <c r="E345">
        <v>285</v>
      </c>
      <c r="F345">
        <v>25</v>
      </c>
      <c r="G345">
        <v>1.35</v>
      </c>
      <c r="H345">
        <v>8.9318272969999999</v>
      </c>
      <c r="I345">
        <v>73</v>
      </c>
      <c r="J345">
        <v>217</v>
      </c>
      <c r="K345">
        <v>19.7</v>
      </c>
      <c r="L345">
        <v>40</v>
      </c>
      <c r="M345">
        <v>75</v>
      </c>
      <c r="N345">
        <v>4.63</v>
      </c>
      <c r="O345">
        <v>73</v>
      </c>
      <c r="P345">
        <v>2.1</v>
      </c>
      <c r="Q345">
        <v>519.29228469999998</v>
      </c>
      <c r="R345">
        <v>752555</v>
      </c>
      <c r="S345">
        <v>9.1</v>
      </c>
      <c r="T345">
        <v>9</v>
      </c>
      <c r="U345">
        <v>0.41599999999999998</v>
      </c>
      <c r="V345">
        <v>7.7</v>
      </c>
      <c r="W345">
        <v>55.8</v>
      </c>
    </row>
    <row r="346" spans="1:23" x14ac:dyDescent="0.25">
      <c r="A346" t="s">
        <v>29</v>
      </c>
      <c r="B346" t="s">
        <v>61</v>
      </c>
      <c r="C346">
        <v>2012</v>
      </c>
      <c r="D346" t="s">
        <v>24</v>
      </c>
      <c r="E346">
        <v>369</v>
      </c>
      <c r="F346">
        <v>50</v>
      </c>
      <c r="G346">
        <v>0.01</v>
      </c>
      <c r="H346">
        <v>68.558391119999996</v>
      </c>
      <c r="I346">
        <v>85</v>
      </c>
      <c r="J346">
        <v>609</v>
      </c>
      <c r="K346">
        <v>27.2</v>
      </c>
      <c r="L346">
        <v>76</v>
      </c>
      <c r="M346">
        <v>85</v>
      </c>
      <c r="N346">
        <v>4.34</v>
      </c>
      <c r="O346">
        <v>85</v>
      </c>
      <c r="P346">
        <v>4.5999999999999996</v>
      </c>
      <c r="Q346">
        <v>1255.648189</v>
      </c>
      <c r="R346">
        <v>2182383</v>
      </c>
      <c r="S346">
        <v>5.9</v>
      </c>
      <c r="T346">
        <v>5.9</v>
      </c>
      <c r="U346">
        <v>0.496</v>
      </c>
      <c r="V346">
        <v>10.4</v>
      </c>
      <c r="W346">
        <v>55.9</v>
      </c>
    </row>
    <row r="347" spans="1:23" x14ac:dyDescent="0.25">
      <c r="A347" t="s">
        <v>29</v>
      </c>
      <c r="B347" t="s">
        <v>93</v>
      </c>
      <c r="C347">
        <v>2000</v>
      </c>
      <c r="D347" t="s">
        <v>24</v>
      </c>
      <c r="E347">
        <v>33</v>
      </c>
      <c r="F347">
        <v>3</v>
      </c>
      <c r="G347">
        <v>2.1800000000000002</v>
      </c>
      <c r="H347">
        <v>0</v>
      </c>
      <c r="I347">
        <v>91</v>
      </c>
      <c r="J347">
        <v>336</v>
      </c>
      <c r="K347">
        <v>18</v>
      </c>
      <c r="L347">
        <v>6</v>
      </c>
      <c r="M347">
        <v>84</v>
      </c>
      <c r="N347">
        <v>3.61</v>
      </c>
      <c r="O347">
        <v>8</v>
      </c>
      <c r="P347">
        <v>2</v>
      </c>
      <c r="Q347">
        <v>1764.97387</v>
      </c>
      <c r="R347">
        <v>1391756.5</v>
      </c>
      <c r="S347">
        <v>1.2</v>
      </c>
      <c r="T347">
        <v>1.2</v>
      </c>
      <c r="U347">
        <v>0.377</v>
      </c>
      <c r="V347">
        <v>6.5</v>
      </c>
      <c r="W347">
        <v>55.9</v>
      </c>
    </row>
    <row r="348" spans="1:23" x14ac:dyDescent="0.25">
      <c r="A348" t="s">
        <v>29</v>
      </c>
      <c r="B348" t="s">
        <v>203</v>
      </c>
      <c r="C348">
        <v>2007</v>
      </c>
      <c r="D348" t="s">
        <v>24</v>
      </c>
      <c r="E348">
        <v>344</v>
      </c>
      <c r="F348">
        <v>14</v>
      </c>
      <c r="G348">
        <v>1.37</v>
      </c>
      <c r="H348">
        <v>0.67568293899999998</v>
      </c>
      <c r="I348">
        <v>92</v>
      </c>
      <c r="J348">
        <v>8</v>
      </c>
      <c r="K348">
        <v>19.8</v>
      </c>
      <c r="L348">
        <v>22</v>
      </c>
      <c r="M348">
        <v>72</v>
      </c>
      <c r="N348">
        <v>5.55</v>
      </c>
      <c r="O348">
        <v>82</v>
      </c>
      <c r="P348">
        <v>5.0999999999999996</v>
      </c>
      <c r="Q348">
        <v>42.764743000000003</v>
      </c>
      <c r="R348">
        <v>5997385</v>
      </c>
      <c r="S348">
        <v>7.9</v>
      </c>
      <c r="T348">
        <v>7.8</v>
      </c>
      <c r="U348">
        <v>0.443</v>
      </c>
      <c r="V348">
        <v>10.6</v>
      </c>
      <c r="W348">
        <v>55.9</v>
      </c>
    </row>
    <row r="349" spans="1:23" x14ac:dyDescent="0.25">
      <c r="A349" t="s">
        <v>29</v>
      </c>
      <c r="B349" t="s">
        <v>30</v>
      </c>
      <c r="C349">
        <v>2012</v>
      </c>
      <c r="D349" t="s">
        <v>24</v>
      </c>
      <c r="E349">
        <v>358</v>
      </c>
      <c r="F349">
        <v>72</v>
      </c>
      <c r="G349">
        <v>8.24</v>
      </c>
      <c r="H349">
        <v>256.12252430000001</v>
      </c>
      <c r="I349">
        <v>75</v>
      </c>
      <c r="J349">
        <v>4458</v>
      </c>
      <c r="K349">
        <v>21.5</v>
      </c>
      <c r="L349">
        <v>110</v>
      </c>
      <c r="M349">
        <v>75</v>
      </c>
      <c r="N349">
        <v>3.3</v>
      </c>
      <c r="O349">
        <v>75</v>
      </c>
      <c r="P349">
        <v>2.6</v>
      </c>
      <c r="Q349">
        <v>4598.2499879999996</v>
      </c>
      <c r="R349">
        <v>259615</v>
      </c>
      <c r="S349">
        <v>8.8000000000000007</v>
      </c>
      <c r="T349">
        <v>8.6</v>
      </c>
      <c r="U349">
        <v>0.50800000000000001</v>
      </c>
      <c r="V349">
        <v>10.3</v>
      </c>
      <c r="W349">
        <v>56</v>
      </c>
    </row>
    <row r="350" spans="1:23" x14ac:dyDescent="0.25">
      <c r="A350" t="s">
        <v>29</v>
      </c>
      <c r="B350" t="s">
        <v>190</v>
      </c>
      <c r="C350">
        <v>2012</v>
      </c>
      <c r="D350" t="s">
        <v>24</v>
      </c>
      <c r="E350">
        <v>347</v>
      </c>
      <c r="F350">
        <v>26</v>
      </c>
      <c r="G350">
        <v>3.77</v>
      </c>
      <c r="H350">
        <v>38.338232400000003</v>
      </c>
      <c r="I350">
        <v>92</v>
      </c>
      <c r="J350">
        <v>1952</v>
      </c>
      <c r="K350">
        <v>43.349999999999994</v>
      </c>
      <c r="L350">
        <v>40</v>
      </c>
      <c r="M350">
        <v>64</v>
      </c>
      <c r="N350">
        <v>2.77</v>
      </c>
      <c r="O350">
        <v>59</v>
      </c>
      <c r="P350">
        <v>3.8</v>
      </c>
      <c r="Q350">
        <v>958.45581000000004</v>
      </c>
      <c r="R350">
        <v>1818258</v>
      </c>
      <c r="S350">
        <v>3.3</v>
      </c>
      <c r="T350">
        <v>3.4</v>
      </c>
      <c r="U350">
        <v>0.41899999999999998</v>
      </c>
      <c r="V350">
        <v>4.9000000000000004</v>
      </c>
      <c r="W350">
        <v>56</v>
      </c>
    </row>
    <row r="351" spans="1:23" x14ac:dyDescent="0.25">
      <c r="A351" t="s">
        <v>29</v>
      </c>
      <c r="B351" t="s">
        <v>189</v>
      </c>
      <c r="C351">
        <v>2001</v>
      </c>
      <c r="D351" t="s">
        <v>24</v>
      </c>
      <c r="E351">
        <v>429</v>
      </c>
      <c r="F351">
        <v>52</v>
      </c>
      <c r="G351">
        <v>7.38</v>
      </c>
      <c r="H351">
        <v>365.2585722</v>
      </c>
      <c r="I351">
        <v>72</v>
      </c>
      <c r="J351">
        <v>1166</v>
      </c>
      <c r="K351">
        <v>4.9000000000000004</v>
      </c>
      <c r="L351">
        <v>76</v>
      </c>
      <c r="M351">
        <v>71</v>
      </c>
      <c r="N351">
        <v>8.31</v>
      </c>
      <c r="O351">
        <v>71</v>
      </c>
      <c r="P351">
        <v>24</v>
      </c>
      <c r="Q351">
        <v>2681.7809999999999</v>
      </c>
      <c r="R351">
        <v>45312937</v>
      </c>
      <c r="S351">
        <v>15.4</v>
      </c>
      <c r="T351">
        <v>18.100000000000001</v>
      </c>
      <c r="U351">
        <v>0.629</v>
      </c>
      <c r="V351">
        <v>13</v>
      </c>
      <c r="W351">
        <v>56</v>
      </c>
    </row>
    <row r="352" spans="1:23" x14ac:dyDescent="0.25">
      <c r="A352" t="s">
        <v>29</v>
      </c>
      <c r="B352" t="s">
        <v>153</v>
      </c>
      <c r="C352">
        <v>2008</v>
      </c>
      <c r="D352" t="s">
        <v>24</v>
      </c>
      <c r="E352">
        <v>272</v>
      </c>
      <c r="F352">
        <v>52</v>
      </c>
      <c r="G352">
        <v>0.12</v>
      </c>
      <c r="H352">
        <v>40.378356660000001</v>
      </c>
      <c r="I352">
        <v>92</v>
      </c>
      <c r="J352">
        <v>1317</v>
      </c>
      <c r="K352">
        <v>16.5</v>
      </c>
      <c r="L352">
        <v>102</v>
      </c>
      <c r="M352">
        <v>68</v>
      </c>
      <c r="N352">
        <v>6.76</v>
      </c>
      <c r="O352">
        <v>67</v>
      </c>
      <c r="P352">
        <v>1.3</v>
      </c>
      <c r="Q352">
        <v>354.81859980000002</v>
      </c>
      <c r="R352">
        <v>15228525</v>
      </c>
      <c r="S352">
        <v>11.2</v>
      </c>
      <c r="T352">
        <v>11</v>
      </c>
      <c r="U352">
        <v>0.29799999999999999</v>
      </c>
      <c r="V352">
        <v>4</v>
      </c>
      <c r="W352">
        <v>56</v>
      </c>
    </row>
    <row r="353" spans="1:23" x14ac:dyDescent="0.25">
      <c r="A353" t="s">
        <v>29</v>
      </c>
      <c r="B353" t="s">
        <v>153</v>
      </c>
      <c r="C353">
        <v>2001</v>
      </c>
      <c r="D353" t="s">
        <v>24</v>
      </c>
      <c r="E353">
        <v>283</v>
      </c>
      <c r="F353">
        <v>57</v>
      </c>
      <c r="G353">
        <v>0.11</v>
      </c>
      <c r="H353">
        <v>1.817829717</v>
      </c>
      <c r="I353">
        <v>92</v>
      </c>
      <c r="J353">
        <v>61208</v>
      </c>
      <c r="K353">
        <v>13.9</v>
      </c>
      <c r="L353">
        <v>127</v>
      </c>
      <c r="M353">
        <v>42</v>
      </c>
      <c r="N353">
        <v>7.1</v>
      </c>
      <c r="O353">
        <v>36</v>
      </c>
      <c r="P353">
        <v>1.6</v>
      </c>
      <c r="Q353">
        <v>165.25724700000001</v>
      </c>
      <c r="R353">
        <v>11771976</v>
      </c>
      <c r="S353">
        <v>12.7</v>
      </c>
      <c r="T353">
        <v>12.7</v>
      </c>
      <c r="U353">
        <v>0.255</v>
      </c>
      <c r="V353">
        <v>2.9</v>
      </c>
      <c r="W353">
        <v>56</v>
      </c>
    </row>
    <row r="354" spans="1:23" x14ac:dyDescent="0.25">
      <c r="A354" t="s">
        <v>29</v>
      </c>
      <c r="B354" t="s">
        <v>56</v>
      </c>
      <c r="C354">
        <v>2001</v>
      </c>
      <c r="D354" t="s">
        <v>24</v>
      </c>
      <c r="E354">
        <v>344</v>
      </c>
      <c r="F354">
        <v>48</v>
      </c>
      <c r="G354">
        <v>4.5599999999999996</v>
      </c>
      <c r="H354">
        <v>23.1016899</v>
      </c>
      <c r="I354">
        <v>92</v>
      </c>
      <c r="J354">
        <v>4174</v>
      </c>
      <c r="K354">
        <v>12.5</v>
      </c>
      <c r="L354">
        <v>93</v>
      </c>
      <c r="M354">
        <v>62</v>
      </c>
      <c r="N354">
        <v>4.8499999999999996</v>
      </c>
      <c r="O354">
        <v>62</v>
      </c>
      <c r="P354">
        <v>3.6</v>
      </c>
      <c r="Q354">
        <v>235.4912324</v>
      </c>
      <c r="R354">
        <v>11944587</v>
      </c>
      <c r="S354">
        <v>11.2</v>
      </c>
      <c r="T354">
        <v>1.8</v>
      </c>
      <c r="U354">
        <v>0</v>
      </c>
      <c r="V354">
        <v>3.5</v>
      </c>
      <c r="W354">
        <v>56</v>
      </c>
    </row>
    <row r="355" spans="1:23" x14ac:dyDescent="0.25">
      <c r="A355" t="s">
        <v>29</v>
      </c>
      <c r="B355" t="s">
        <v>88</v>
      </c>
      <c r="C355">
        <v>2005</v>
      </c>
      <c r="D355" t="s">
        <v>24</v>
      </c>
      <c r="E355">
        <v>343</v>
      </c>
      <c r="F355">
        <v>206</v>
      </c>
      <c r="G355">
        <v>0.99</v>
      </c>
      <c r="H355">
        <v>18.03753133</v>
      </c>
      <c r="I355">
        <v>92</v>
      </c>
      <c r="J355">
        <v>357</v>
      </c>
      <c r="K355">
        <v>13.8</v>
      </c>
      <c r="L355">
        <v>323</v>
      </c>
      <c r="M355">
        <v>56</v>
      </c>
      <c r="N355">
        <v>4.2</v>
      </c>
      <c r="O355">
        <v>44</v>
      </c>
      <c r="P355">
        <v>3.7</v>
      </c>
      <c r="Q355">
        <v>161.6266248</v>
      </c>
      <c r="R355">
        <v>7672783</v>
      </c>
      <c r="S355">
        <v>11.5</v>
      </c>
      <c r="T355">
        <v>11.2</v>
      </c>
      <c r="U355">
        <v>0.32500000000000001</v>
      </c>
      <c r="V355">
        <v>5.8</v>
      </c>
      <c r="W355">
        <v>56</v>
      </c>
    </row>
    <row r="356" spans="1:23" x14ac:dyDescent="0.25">
      <c r="A356" t="s">
        <v>29</v>
      </c>
      <c r="B356" t="s">
        <v>134</v>
      </c>
      <c r="C356">
        <v>2009</v>
      </c>
      <c r="D356" t="s">
        <v>24</v>
      </c>
      <c r="E356">
        <v>276</v>
      </c>
      <c r="F356">
        <v>55</v>
      </c>
      <c r="G356">
        <v>0.59</v>
      </c>
      <c r="H356">
        <v>84.634389249999998</v>
      </c>
      <c r="I356">
        <v>71</v>
      </c>
      <c r="J356">
        <v>2939</v>
      </c>
      <c r="K356">
        <v>2.2000000000000002</v>
      </c>
      <c r="L356">
        <v>93</v>
      </c>
      <c r="M356">
        <v>77</v>
      </c>
      <c r="N356">
        <v>6.85</v>
      </c>
      <c r="O356">
        <v>73</v>
      </c>
      <c r="P356">
        <v>1.6</v>
      </c>
      <c r="Q356">
        <v>697.15312400000005</v>
      </c>
      <c r="R356">
        <v>1466597</v>
      </c>
      <c r="S356">
        <v>9</v>
      </c>
      <c r="T356">
        <v>8.8000000000000007</v>
      </c>
      <c r="U356">
        <v>0.38500000000000001</v>
      </c>
      <c r="V356">
        <v>7.1</v>
      </c>
      <c r="W356">
        <v>56</v>
      </c>
    </row>
    <row r="357" spans="1:23" x14ac:dyDescent="0.25">
      <c r="A357" t="s">
        <v>29</v>
      </c>
      <c r="B357" t="s">
        <v>126</v>
      </c>
      <c r="C357">
        <v>2002</v>
      </c>
      <c r="D357" t="s">
        <v>24</v>
      </c>
      <c r="E357">
        <v>371</v>
      </c>
      <c r="F357">
        <v>13</v>
      </c>
      <c r="G357">
        <v>4.2699999999999996</v>
      </c>
      <c r="H357">
        <v>10.424369</v>
      </c>
      <c r="I357">
        <v>92</v>
      </c>
      <c r="J357">
        <v>131</v>
      </c>
      <c r="K357">
        <v>2.7</v>
      </c>
      <c r="L357">
        <v>19</v>
      </c>
      <c r="M357">
        <v>51</v>
      </c>
      <c r="N357">
        <v>5.43</v>
      </c>
      <c r="O357">
        <v>39</v>
      </c>
      <c r="P357">
        <v>3.1</v>
      </c>
      <c r="Q357">
        <v>177.28518700000001</v>
      </c>
      <c r="R357">
        <v>362863</v>
      </c>
      <c r="S357">
        <v>8.8000000000000007</v>
      </c>
      <c r="T357">
        <v>8.9</v>
      </c>
      <c r="U357">
        <v>0.376</v>
      </c>
      <c r="V357">
        <v>10.4</v>
      </c>
      <c r="W357">
        <v>56</v>
      </c>
    </row>
    <row r="358" spans="1:23" x14ac:dyDescent="0.25">
      <c r="A358" t="s">
        <v>29</v>
      </c>
      <c r="B358" t="s">
        <v>85</v>
      </c>
      <c r="C358">
        <v>2010</v>
      </c>
      <c r="D358" t="s">
        <v>24</v>
      </c>
      <c r="E358">
        <v>339</v>
      </c>
      <c r="F358">
        <v>3</v>
      </c>
      <c r="G358">
        <v>9.93</v>
      </c>
      <c r="H358">
        <v>1192.6966190000001</v>
      </c>
      <c r="I358">
        <v>92</v>
      </c>
      <c r="J358">
        <v>0</v>
      </c>
      <c r="K358">
        <v>22.1</v>
      </c>
      <c r="L358">
        <v>4</v>
      </c>
      <c r="M358">
        <v>59</v>
      </c>
      <c r="N358">
        <v>3.84</v>
      </c>
      <c r="O358">
        <v>44</v>
      </c>
      <c r="P358">
        <v>7.2</v>
      </c>
      <c r="Q358">
        <v>17136.445680000001</v>
      </c>
      <c r="R358">
        <v>95114</v>
      </c>
      <c r="S358">
        <v>9</v>
      </c>
      <c r="T358">
        <v>9</v>
      </c>
      <c r="U358">
        <v>0.58899999999999997</v>
      </c>
      <c r="V358">
        <v>9.1999999999999993</v>
      </c>
      <c r="W358">
        <v>56.1</v>
      </c>
    </row>
    <row r="359" spans="1:23" x14ac:dyDescent="0.25">
      <c r="A359" t="s">
        <v>29</v>
      </c>
      <c r="B359" t="s">
        <v>56</v>
      </c>
      <c r="C359">
        <v>2008</v>
      </c>
      <c r="D359" t="s">
        <v>24</v>
      </c>
      <c r="E359">
        <v>288</v>
      </c>
      <c r="F359">
        <v>45</v>
      </c>
      <c r="G359">
        <v>4.5</v>
      </c>
      <c r="H359">
        <v>107.79883390000001</v>
      </c>
      <c r="I359">
        <v>93</v>
      </c>
      <c r="J359">
        <v>395</v>
      </c>
      <c r="K359">
        <v>15.6</v>
      </c>
      <c r="L359">
        <v>80</v>
      </c>
      <c r="M359">
        <v>92</v>
      </c>
      <c r="N359">
        <v>6.77</v>
      </c>
      <c r="O359">
        <v>93</v>
      </c>
      <c r="P359">
        <v>1.5</v>
      </c>
      <c r="Q359">
        <v>569.76127840000004</v>
      </c>
      <c r="R359">
        <v>14689726</v>
      </c>
      <c r="S359">
        <v>9.5</v>
      </c>
      <c r="T359">
        <v>9.1</v>
      </c>
      <c r="U359">
        <v>0.34499999999999997</v>
      </c>
      <c r="V359">
        <v>5.4</v>
      </c>
      <c r="W359">
        <v>56.1</v>
      </c>
    </row>
    <row r="360" spans="1:23" x14ac:dyDescent="0.25">
      <c r="A360" t="s">
        <v>29</v>
      </c>
      <c r="B360" t="s">
        <v>48</v>
      </c>
      <c r="C360">
        <v>2004</v>
      </c>
      <c r="D360" t="s">
        <v>24</v>
      </c>
      <c r="E360">
        <v>285</v>
      </c>
      <c r="F360">
        <v>25</v>
      </c>
      <c r="G360">
        <v>1.1499999999999999</v>
      </c>
      <c r="H360">
        <v>10.73628066</v>
      </c>
      <c r="I360">
        <v>75</v>
      </c>
      <c r="J360">
        <v>262</v>
      </c>
      <c r="K360">
        <v>2.1</v>
      </c>
      <c r="L360">
        <v>39</v>
      </c>
      <c r="M360">
        <v>74</v>
      </c>
      <c r="N360">
        <v>4.5599999999999996</v>
      </c>
      <c r="O360">
        <v>72</v>
      </c>
      <c r="P360">
        <v>2.1</v>
      </c>
      <c r="Q360">
        <v>583.493514</v>
      </c>
      <c r="R360">
        <v>7754</v>
      </c>
      <c r="S360">
        <v>8.9</v>
      </c>
      <c r="T360">
        <v>8.8000000000000007</v>
      </c>
      <c r="U360">
        <v>0.42299999999999999</v>
      </c>
      <c r="V360">
        <v>8.1</v>
      </c>
      <c r="W360">
        <v>56.1</v>
      </c>
    </row>
    <row r="361" spans="1:23" x14ac:dyDescent="0.25">
      <c r="A361" t="s">
        <v>29</v>
      </c>
      <c r="B361" t="s">
        <v>214</v>
      </c>
      <c r="C361">
        <v>2008</v>
      </c>
      <c r="D361" t="s">
        <v>24</v>
      </c>
      <c r="E361">
        <v>376</v>
      </c>
      <c r="F361">
        <v>92</v>
      </c>
      <c r="G361">
        <v>3.44</v>
      </c>
      <c r="H361">
        <v>0</v>
      </c>
      <c r="I361">
        <v>86</v>
      </c>
      <c r="J361">
        <v>3413</v>
      </c>
      <c r="K361">
        <v>19.600000000000001</v>
      </c>
      <c r="L361">
        <v>138</v>
      </c>
      <c r="M361">
        <v>89</v>
      </c>
      <c r="N361">
        <v>4.21</v>
      </c>
      <c r="O361">
        <v>86</v>
      </c>
      <c r="P361">
        <v>7.4</v>
      </c>
      <c r="Q361">
        <v>1764.97387</v>
      </c>
      <c r="R361">
        <v>1391756.5</v>
      </c>
      <c r="S361">
        <v>7.3</v>
      </c>
      <c r="T361">
        <v>7.3</v>
      </c>
      <c r="U361">
        <v>0.67700000000000005</v>
      </c>
      <c r="V361">
        <v>12.3</v>
      </c>
      <c r="W361">
        <v>56.2</v>
      </c>
    </row>
    <row r="362" spans="1:23" x14ac:dyDescent="0.25">
      <c r="A362" t="s">
        <v>29</v>
      </c>
      <c r="B362" t="s">
        <v>57</v>
      </c>
      <c r="C362">
        <v>2009</v>
      </c>
      <c r="D362" t="s">
        <v>24</v>
      </c>
      <c r="E362">
        <v>338</v>
      </c>
      <c r="F362">
        <v>23</v>
      </c>
      <c r="G362">
        <v>4.05</v>
      </c>
      <c r="H362">
        <v>2.0304946730000002</v>
      </c>
      <c r="I362">
        <v>94</v>
      </c>
      <c r="J362">
        <v>305</v>
      </c>
      <c r="K362">
        <v>15.7</v>
      </c>
      <c r="L362">
        <v>34</v>
      </c>
      <c r="M362">
        <v>96</v>
      </c>
      <c r="N362">
        <v>6.96</v>
      </c>
      <c r="O362">
        <v>94</v>
      </c>
      <c r="P362">
        <v>2.4</v>
      </c>
      <c r="Q362">
        <v>24.944652000000001</v>
      </c>
      <c r="R362">
        <v>848931</v>
      </c>
      <c r="S362">
        <v>7.8</v>
      </c>
      <c r="T362">
        <v>7.8</v>
      </c>
      <c r="U362">
        <v>0.33600000000000002</v>
      </c>
      <c r="V362">
        <v>8.6</v>
      </c>
      <c r="W362">
        <v>56.2</v>
      </c>
    </row>
    <row r="363" spans="1:23" x14ac:dyDescent="0.25">
      <c r="A363" t="s">
        <v>29</v>
      </c>
      <c r="B363" t="s">
        <v>85</v>
      </c>
      <c r="C363">
        <v>2011</v>
      </c>
      <c r="D363" t="s">
        <v>24</v>
      </c>
      <c r="E363">
        <v>344</v>
      </c>
      <c r="F363">
        <v>3</v>
      </c>
      <c r="G363">
        <v>10.99</v>
      </c>
      <c r="H363">
        <v>1493.051277</v>
      </c>
      <c r="I363">
        <v>92</v>
      </c>
      <c r="J363">
        <v>0</v>
      </c>
      <c r="K363">
        <v>22.6</v>
      </c>
      <c r="L363">
        <v>4</v>
      </c>
      <c r="M363">
        <v>39</v>
      </c>
      <c r="N363">
        <v>3.29</v>
      </c>
      <c r="O363">
        <v>41</v>
      </c>
      <c r="P363">
        <v>7.7</v>
      </c>
      <c r="Q363">
        <v>21451.886170000002</v>
      </c>
      <c r="R363">
        <v>99429</v>
      </c>
      <c r="S363">
        <v>8.9</v>
      </c>
      <c r="T363">
        <v>8.8000000000000007</v>
      </c>
      <c r="U363">
        <v>0.57999999999999996</v>
      </c>
      <c r="V363">
        <v>9.1999999999999993</v>
      </c>
      <c r="W363">
        <v>56.2</v>
      </c>
    </row>
    <row r="364" spans="1:23" x14ac:dyDescent="0.25">
      <c r="A364" t="s">
        <v>29</v>
      </c>
      <c r="B364" t="s">
        <v>203</v>
      </c>
      <c r="C364">
        <v>2008</v>
      </c>
      <c r="D364" t="s">
        <v>24</v>
      </c>
      <c r="E364">
        <v>344</v>
      </c>
      <c r="F364">
        <v>14</v>
      </c>
      <c r="G364">
        <v>1.33</v>
      </c>
      <c r="H364">
        <v>69.359247580000002</v>
      </c>
      <c r="I364">
        <v>24</v>
      </c>
      <c r="J364">
        <v>187</v>
      </c>
      <c r="K364">
        <v>2.4</v>
      </c>
      <c r="L364">
        <v>22</v>
      </c>
      <c r="M364">
        <v>8</v>
      </c>
      <c r="N364">
        <v>5.73</v>
      </c>
      <c r="O364">
        <v>81</v>
      </c>
      <c r="P364">
        <v>4.8</v>
      </c>
      <c r="Q364">
        <v>513.39191400000004</v>
      </c>
      <c r="R364">
        <v>6161796</v>
      </c>
      <c r="S364">
        <v>7.7</v>
      </c>
      <c r="T364">
        <v>7.6</v>
      </c>
      <c r="U364">
        <v>0.441</v>
      </c>
      <c r="V364">
        <v>10.1</v>
      </c>
      <c r="W364">
        <v>56.2</v>
      </c>
    </row>
    <row r="365" spans="1:23" x14ac:dyDescent="0.25">
      <c r="A365" t="s">
        <v>25</v>
      </c>
      <c r="B365" t="s">
        <v>23</v>
      </c>
      <c r="C365">
        <v>2002</v>
      </c>
      <c r="D365" t="s">
        <v>24</v>
      </c>
      <c r="E365">
        <v>3</v>
      </c>
      <c r="F365">
        <v>88</v>
      </c>
      <c r="G365">
        <v>0.01</v>
      </c>
      <c r="H365">
        <v>16.887350909999999</v>
      </c>
      <c r="I365">
        <v>64</v>
      </c>
      <c r="J365">
        <v>2486</v>
      </c>
      <c r="K365">
        <v>13</v>
      </c>
      <c r="L365">
        <v>122</v>
      </c>
      <c r="M365">
        <v>36</v>
      </c>
      <c r="N365">
        <v>7.76</v>
      </c>
      <c r="O365">
        <v>36</v>
      </c>
      <c r="P365">
        <v>0.1</v>
      </c>
      <c r="Q365">
        <v>187.84594999999999</v>
      </c>
      <c r="R365">
        <v>21979923</v>
      </c>
      <c r="S365">
        <v>19.899999999999999</v>
      </c>
      <c r="T365">
        <v>2.2000000000000002</v>
      </c>
      <c r="U365">
        <v>0.34100000000000003</v>
      </c>
      <c r="V365">
        <v>6.2</v>
      </c>
      <c r="W365">
        <v>56.2</v>
      </c>
    </row>
    <row r="366" spans="1:23" x14ac:dyDescent="0.25">
      <c r="A366" t="s">
        <v>29</v>
      </c>
      <c r="B366" t="s">
        <v>93</v>
      </c>
      <c r="C366">
        <v>2001</v>
      </c>
      <c r="D366" t="s">
        <v>24</v>
      </c>
      <c r="E366">
        <v>3</v>
      </c>
      <c r="F366">
        <v>3</v>
      </c>
      <c r="G366">
        <v>2.25</v>
      </c>
      <c r="H366">
        <v>0</v>
      </c>
      <c r="I366">
        <v>91</v>
      </c>
      <c r="J366">
        <v>99</v>
      </c>
      <c r="K366">
        <v>18.5</v>
      </c>
      <c r="L366">
        <v>6</v>
      </c>
      <c r="M366">
        <v>85</v>
      </c>
      <c r="N366">
        <v>3.71</v>
      </c>
      <c r="O366">
        <v>87</v>
      </c>
      <c r="P366">
        <v>2.2999999999999998</v>
      </c>
      <c r="Q366">
        <v>1764.97387</v>
      </c>
      <c r="R366">
        <v>1391756.5</v>
      </c>
      <c r="S366">
        <v>1</v>
      </c>
      <c r="T366">
        <v>1</v>
      </c>
      <c r="U366">
        <v>0.38400000000000001</v>
      </c>
      <c r="V366">
        <v>6.8</v>
      </c>
      <c r="W366">
        <v>56.3</v>
      </c>
    </row>
    <row r="367" spans="1:23" x14ac:dyDescent="0.25">
      <c r="A367" t="s">
        <v>29</v>
      </c>
      <c r="B367" t="s">
        <v>101</v>
      </c>
      <c r="C367">
        <v>2009</v>
      </c>
      <c r="D367" t="s">
        <v>24</v>
      </c>
      <c r="E367">
        <v>288</v>
      </c>
      <c r="F367">
        <v>4</v>
      </c>
      <c r="G367">
        <v>2.5499999999999998</v>
      </c>
      <c r="H367">
        <v>47.129692660000003</v>
      </c>
      <c r="I367">
        <v>8</v>
      </c>
      <c r="J367">
        <v>0</v>
      </c>
      <c r="K367">
        <v>22.5</v>
      </c>
      <c r="L367">
        <v>7</v>
      </c>
      <c r="M367">
        <v>78</v>
      </c>
      <c r="N367">
        <v>6.81</v>
      </c>
      <c r="O367">
        <v>8</v>
      </c>
      <c r="P367">
        <v>6</v>
      </c>
      <c r="Q367">
        <v>544.22277899999995</v>
      </c>
      <c r="R367">
        <v>1517448</v>
      </c>
      <c r="S367">
        <v>8.3000000000000007</v>
      </c>
      <c r="T367">
        <v>8.1</v>
      </c>
      <c r="U367">
        <v>0.40100000000000002</v>
      </c>
      <c r="V367">
        <v>8.9</v>
      </c>
      <c r="W367">
        <v>56.3</v>
      </c>
    </row>
    <row r="368" spans="1:23" x14ac:dyDescent="0.25">
      <c r="A368" t="s">
        <v>29</v>
      </c>
      <c r="B368" t="s">
        <v>210</v>
      </c>
      <c r="C368">
        <v>2008</v>
      </c>
      <c r="D368" t="s">
        <v>24</v>
      </c>
      <c r="E368">
        <v>41</v>
      </c>
      <c r="F368">
        <v>84</v>
      </c>
      <c r="G368">
        <v>9.7899999999999991</v>
      </c>
      <c r="H368">
        <v>72.850236559999999</v>
      </c>
      <c r="I368">
        <v>71</v>
      </c>
      <c r="J368">
        <v>1319</v>
      </c>
      <c r="K368">
        <v>15.6</v>
      </c>
      <c r="L368">
        <v>130</v>
      </c>
      <c r="M368">
        <v>69</v>
      </c>
      <c r="N368">
        <v>9.1</v>
      </c>
      <c r="O368">
        <v>71</v>
      </c>
      <c r="P368">
        <v>8.1999999999999993</v>
      </c>
      <c r="Q368">
        <v>449.6928183</v>
      </c>
      <c r="R368">
        <v>31663896</v>
      </c>
      <c r="S368">
        <v>6.2</v>
      </c>
      <c r="T368">
        <v>6.2</v>
      </c>
      <c r="U368">
        <v>0.45300000000000001</v>
      </c>
      <c r="V368">
        <v>10.6</v>
      </c>
      <c r="W368">
        <v>56.3</v>
      </c>
    </row>
    <row r="369" spans="1:23" x14ac:dyDescent="0.25">
      <c r="A369" t="s">
        <v>29</v>
      </c>
      <c r="B369" t="s">
        <v>77</v>
      </c>
      <c r="C369">
        <v>2008</v>
      </c>
      <c r="D369" t="s">
        <v>24</v>
      </c>
      <c r="E369">
        <v>295</v>
      </c>
      <c r="F369">
        <v>237</v>
      </c>
      <c r="G369">
        <v>2.09</v>
      </c>
      <c r="H369">
        <v>0</v>
      </c>
      <c r="I369">
        <v>65</v>
      </c>
      <c r="J369">
        <v>12461</v>
      </c>
      <c r="K369">
        <v>18.2</v>
      </c>
      <c r="L369">
        <v>324</v>
      </c>
      <c r="M369">
        <v>64</v>
      </c>
      <c r="N369">
        <v>4.46</v>
      </c>
      <c r="O369">
        <v>65</v>
      </c>
      <c r="P369">
        <v>1.8</v>
      </c>
      <c r="Q369">
        <v>1764.97387</v>
      </c>
      <c r="R369">
        <v>1391756.5</v>
      </c>
      <c r="S369">
        <v>1.8</v>
      </c>
      <c r="T369">
        <v>1.7</v>
      </c>
      <c r="U369">
        <v>0.67700000000000005</v>
      </c>
      <c r="V369">
        <v>12.3</v>
      </c>
      <c r="W369">
        <v>56.3</v>
      </c>
    </row>
    <row r="370" spans="1:23" x14ac:dyDescent="0.25">
      <c r="A370" t="s">
        <v>29</v>
      </c>
      <c r="B370" t="s">
        <v>190</v>
      </c>
      <c r="C370">
        <v>2013</v>
      </c>
      <c r="D370" t="s">
        <v>24</v>
      </c>
      <c r="E370">
        <v>345</v>
      </c>
      <c r="F370">
        <v>26</v>
      </c>
      <c r="G370">
        <v>3.77</v>
      </c>
      <c r="H370">
        <v>47.44453</v>
      </c>
      <c r="I370">
        <v>92</v>
      </c>
      <c r="J370">
        <v>525</v>
      </c>
      <c r="K370">
        <v>43.349999999999994</v>
      </c>
      <c r="L370">
        <v>40</v>
      </c>
      <c r="M370">
        <v>5</v>
      </c>
      <c r="N370">
        <v>2.62</v>
      </c>
      <c r="O370">
        <v>45</v>
      </c>
      <c r="P370">
        <v>3.6</v>
      </c>
      <c r="Q370">
        <v>1186.1132500000001</v>
      </c>
      <c r="R370">
        <v>1117749</v>
      </c>
      <c r="S370">
        <v>3.3</v>
      </c>
      <c r="T370">
        <v>3.4</v>
      </c>
      <c r="U370">
        <v>0.41699999999999998</v>
      </c>
      <c r="V370">
        <v>4.9000000000000004</v>
      </c>
      <c r="W370">
        <v>56.4</v>
      </c>
    </row>
    <row r="371" spans="1:23" x14ac:dyDescent="0.25">
      <c r="A371" t="s">
        <v>29</v>
      </c>
      <c r="B371" t="s">
        <v>100</v>
      </c>
      <c r="C371">
        <v>2007</v>
      </c>
      <c r="D371" t="s">
        <v>24</v>
      </c>
      <c r="E371">
        <v>36</v>
      </c>
      <c r="F371">
        <v>31</v>
      </c>
      <c r="G371">
        <v>0.19</v>
      </c>
      <c r="H371">
        <v>1.3996267330000001</v>
      </c>
      <c r="I371">
        <v>57</v>
      </c>
      <c r="J371">
        <v>3</v>
      </c>
      <c r="K371">
        <v>19.399999999999999</v>
      </c>
      <c r="L371">
        <v>48</v>
      </c>
      <c r="M371">
        <v>46</v>
      </c>
      <c r="N371">
        <v>3.8</v>
      </c>
      <c r="O371">
        <v>63</v>
      </c>
      <c r="P371">
        <v>2.4</v>
      </c>
      <c r="Q371">
        <v>49.456775</v>
      </c>
      <c r="R371">
        <v>196727</v>
      </c>
      <c r="S371">
        <v>8.9</v>
      </c>
      <c r="T371">
        <v>8.8000000000000007</v>
      </c>
      <c r="U371">
        <v>0.36399999999999999</v>
      </c>
      <c r="V371">
        <v>7.6</v>
      </c>
      <c r="W371">
        <v>56.4</v>
      </c>
    </row>
    <row r="372" spans="1:23" x14ac:dyDescent="0.25">
      <c r="A372" t="s">
        <v>29</v>
      </c>
      <c r="B372" t="s">
        <v>61</v>
      </c>
      <c r="C372">
        <v>2013</v>
      </c>
      <c r="D372" t="s">
        <v>24</v>
      </c>
      <c r="E372">
        <v>364</v>
      </c>
      <c r="F372">
        <v>48</v>
      </c>
      <c r="G372">
        <v>0.01</v>
      </c>
      <c r="H372">
        <v>63.07890158</v>
      </c>
      <c r="I372">
        <v>89</v>
      </c>
      <c r="J372">
        <v>760</v>
      </c>
      <c r="K372">
        <v>27.8</v>
      </c>
      <c r="L372">
        <v>73</v>
      </c>
      <c r="M372">
        <v>88</v>
      </c>
      <c r="N372">
        <v>4.29</v>
      </c>
      <c r="O372">
        <v>89</v>
      </c>
      <c r="P372">
        <v>4</v>
      </c>
      <c r="Q372">
        <v>1365.34419</v>
      </c>
      <c r="R372">
        <v>21655715</v>
      </c>
      <c r="S372">
        <v>5.8</v>
      </c>
      <c r="T372">
        <v>5.8</v>
      </c>
      <c r="U372">
        <v>0.501</v>
      </c>
      <c r="V372">
        <v>10.4</v>
      </c>
      <c r="W372">
        <v>56.4</v>
      </c>
    </row>
    <row r="373" spans="1:23" x14ac:dyDescent="0.25">
      <c r="A373" t="s">
        <v>29</v>
      </c>
      <c r="B373" t="s">
        <v>48</v>
      </c>
      <c r="C373">
        <v>2005</v>
      </c>
      <c r="D373" t="s">
        <v>24</v>
      </c>
      <c r="E373">
        <v>285</v>
      </c>
      <c r="F373">
        <v>25</v>
      </c>
      <c r="G373">
        <v>1.1299999999999999</v>
      </c>
      <c r="H373">
        <v>7.1069973549999998</v>
      </c>
      <c r="I373">
        <v>7</v>
      </c>
      <c r="J373">
        <v>210</v>
      </c>
      <c r="K373">
        <v>2.5</v>
      </c>
      <c r="L373">
        <v>39</v>
      </c>
      <c r="M373">
        <v>73</v>
      </c>
      <c r="N373">
        <v>4.7300000000000004</v>
      </c>
      <c r="O373">
        <v>7</v>
      </c>
      <c r="P373">
        <v>2.1</v>
      </c>
      <c r="Q373">
        <v>61.799976999999998</v>
      </c>
      <c r="R373">
        <v>7982225</v>
      </c>
      <c r="S373">
        <v>8.6999999999999993</v>
      </c>
      <c r="T373">
        <v>8.6</v>
      </c>
      <c r="U373">
        <v>0.43</v>
      </c>
      <c r="V373">
        <v>8.5</v>
      </c>
      <c r="W373">
        <v>56.5</v>
      </c>
    </row>
    <row r="374" spans="1:23" x14ac:dyDescent="0.25">
      <c r="A374" t="s">
        <v>29</v>
      </c>
      <c r="B374" t="s">
        <v>134</v>
      </c>
      <c r="C374">
        <v>2010</v>
      </c>
      <c r="D374" t="s">
        <v>24</v>
      </c>
      <c r="E374">
        <v>273</v>
      </c>
      <c r="F374">
        <v>54</v>
      </c>
      <c r="G374">
        <v>0.6</v>
      </c>
      <c r="H374">
        <v>9.5855843939999996</v>
      </c>
      <c r="I374">
        <v>72</v>
      </c>
      <c r="J374">
        <v>1719</v>
      </c>
      <c r="K374">
        <v>2.7</v>
      </c>
      <c r="L374">
        <v>91</v>
      </c>
      <c r="M374">
        <v>77</v>
      </c>
      <c r="N374">
        <v>6.35</v>
      </c>
      <c r="O374">
        <v>73</v>
      </c>
      <c r="P374">
        <v>1.5</v>
      </c>
      <c r="Q374">
        <v>78.377632000000006</v>
      </c>
      <c r="R374">
        <v>157585</v>
      </c>
      <c r="S374">
        <v>8.8000000000000007</v>
      </c>
      <c r="T374">
        <v>8.5</v>
      </c>
      <c r="U374">
        <v>0.39600000000000002</v>
      </c>
      <c r="V374">
        <v>7.3</v>
      </c>
      <c r="W374">
        <v>56.5</v>
      </c>
    </row>
    <row r="375" spans="1:23" x14ac:dyDescent="0.25">
      <c r="A375" t="s">
        <v>29</v>
      </c>
      <c r="B375" t="s">
        <v>189</v>
      </c>
      <c r="C375">
        <v>2009</v>
      </c>
      <c r="D375" t="s">
        <v>24</v>
      </c>
      <c r="E375">
        <v>449</v>
      </c>
      <c r="F375">
        <v>46</v>
      </c>
      <c r="G375">
        <v>7.6</v>
      </c>
      <c r="H375">
        <v>782.59871439999995</v>
      </c>
      <c r="I375">
        <v>74</v>
      </c>
      <c r="J375">
        <v>5857</v>
      </c>
      <c r="K375">
        <v>46.4</v>
      </c>
      <c r="L375">
        <v>70</v>
      </c>
      <c r="M375">
        <v>75</v>
      </c>
      <c r="N375">
        <v>8.39</v>
      </c>
      <c r="O375">
        <v>76</v>
      </c>
      <c r="P375">
        <v>19</v>
      </c>
      <c r="Q375">
        <v>5888.6283999999996</v>
      </c>
      <c r="R375">
        <v>5255813.1100000003</v>
      </c>
      <c r="S375">
        <v>8.1</v>
      </c>
      <c r="T375">
        <v>9.8000000000000007</v>
      </c>
      <c r="U375">
        <v>0.622</v>
      </c>
      <c r="V375">
        <v>12.8</v>
      </c>
      <c r="W375">
        <v>56.5</v>
      </c>
    </row>
    <row r="376" spans="1:23" x14ac:dyDescent="0.25">
      <c r="A376" t="s">
        <v>29</v>
      </c>
      <c r="B376" t="s">
        <v>147</v>
      </c>
      <c r="C376">
        <v>2001</v>
      </c>
      <c r="D376" t="s">
        <v>24</v>
      </c>
      <c r="E376">
        <v>426</v>
      </c>
      <c r="F376">
        <v>3</v>
      </c>
      <c r="G376">
        <v>5.09</v>
      </c>
      <c r="H376">
        <v>205.80788329999999</v>
      </c>
      <c r="I376">
        <v>92</v>
      </c>
      <c r="J376">
        <v>416</v>
      </c>
      <c r="K376">
        <v>25.1</v>
      </c>
      <c r="L376">
        <v>4</v>
      </c>
      <c r="M376">
        <v>79</v>
      </c>
      <c r="N376">
        <v>6.18</v>
      </c>
      <c r="O376">
        <v>78</v>
      </c>
      <c r="P376">
        <v>23.9</v>
      </c>
      <c r="Q376">
        <v>1834.29486</v>
      </c>
      <c r="R376">
        <v>1933596</v>
      </c>
      <c r="S376">
        <v>15.2</v>
      </c>
      <c r="T376">
        <v>15.4</v>
      </c>
      <c r="U376">
        <v>0.55600000000000005</v>
      </c>
      <c r="V376">
        <v>11.7</v>
      </c>
      <c r="W376">
        <v>56.5</v>
      </c>
    </row>
    <row r="377" spans="1:23" x14ac:dyDescent="0.25">
      <c r="A377" t="s">
        <v>29</v>
      </c>
      <c r="B377" t="s">
        <v>195</v>
      </c>
      <c r="C377">
        <v>2012</v>
      </c>
      <c r="D377" t="s">
        <v>24</v>
      </c>
      <c r="E377">
        <v>412</v>
      </c>
      <c r="F377">
        <v>2</v>
      </c>
      <c r="G377">
        <v>0.01</v>
      </c>
      <c r="H377">
        <v>720.23339290000001</v>
      </c>
      <c r="I377">
        <v>95</v>
      </c>
      <c r="J377">
        <v>0</v>
      </c>
      <c r="K377">
        <v>3.7</v>
      </c>
      <c r="L377">
        <v>3</v>
      </c>
      <c r="M377">
        <v>92</v>
      </c>
      <c r="N377">
        <v>8.76</v>
      </c>
      <c r="O377">
        <v>95</v>
      </c>
      <c r="P377">
        <v>12.2</v>
      </c>
      <c r="Q377">
        <v>3851.5154699999998</v>
      </c>
      <c r="R377">
        <v>1248158</v>
      </c>
      <c r="S377">
        <v>4.8</v>
      </c>
      <c r="T377">
        <v>4.9000000000000004</v>
      </c>
      <c r="U377">
        <v>0.53400000000000003</v>
      </c>
      <c r="V377">
        <v>11.3</v>
      </c>
      <c r="W377">
        <v>56.5</v>
      </c>
    </row>
    <row r="378" spans="1:23" x14ac:dyDescent="0.25">
      <c r="A378" t="s">
        <v>29</v>
      </c>
      <c r="B378" t="s">
        <v>93</v>
      </c>
      <c r="C378">
        <v>2002</v>
      </c>
      <c r="D378" t="s">
        <v>24</v>
      </c>
      <c r="E378">
        <v>298</v>
      </c>
      <c r="F378">
        <v>3</v>
      </c>
      <c r="G378">
        <v>2.08</v>
      </c>
      <c r="H378">
        <v>0</v>
      </c>
      <c r="I378">
        <v>92</v>
      </c>
      <c r="J378">
        <v>32</v>
      </c>
      <c r="K378">
        <v>19.100000000000001</v>
      </c>
      <c r="L378">
        <v>6</v>
      </c>
      <c r="M378">
        <v>86</v>
      </c>
      <c r="N378">
        <v>3.75</v>
      </c>
      <c r="O378">
        <v>87</v>
      </c>
      <c r="P378">
        <v>2.5</v>
      </c>
      <c r="Q378">
        <v>1764.97387</v>
      </c>
      <c r="R378">
        <v>1391756.5</v>
      </c>
      <c r="S378">
        <v>9.8000000000000007</v>
      </c>
      <c r="T378">
        <v>9.8000000000000007</v>
      </c>
      <c r="U378">
        <v>0.39200000000000002</v>
      </c>
      <c r="V378">
        <v>7</v>
      </c>
      <c r="W378">
        <v>56.6</v>
      </c>
    </row>
    <row r="379" spans="1:23" x14ac:dyDescent="0.25">
      <c r="A379" t="s">
        <v>29</v>
      </c>
      <c r="B379" t="s">
        <v>223</v>
      </c>
      <c r="C379">
        <v>2012</v>
      </c>
      <c r="D379" t="s">
        <v>24</v>
      </c>
      <c r="E379">
        <v>429</v>
      </c>
      <c r="F379">
        <v>26</v>
      </c>
      <c r="G379">
        <v>6.09</v>
      </c>
      <c r="H379">
        <v>92.602336359999995</v>
      </c>
      <c r="I379">
        <v>97</v>
      </c>
      <c r="J379">
        <v>0</v>
      </c>
      <c r="K379">
        <v>3.3</v>
      </c>
      <c r="L379">
        <v>39</v>
      </c>
      <c r="M379">
        <v>95</v>
      </c>
      <c r="N379">
        <v>6.69</v>
      </c>
      <c r="O379">
        <v>95</v>
      </c>
      <c r="P379">
        <v>8.8000000000000007</v>
      </c>
      <c r="Q379">
        <v>955.64846599999998</v>
      </c>
      <c r="R379">
        <v>1471826</v>
      </c>
      <c r="S379">
        <v>6.5</v>
      </c>
      <c r="T379">
        <v>6.4</v>
      </c>
      <c r="U379">
        <v>0.46400000000000002</v>
      </c>
      <c r="V379">
        <v>9.8000000000000007</v>
      </c>
      <c r="W379">
        <v>56.6</v>
      </c>
    </row>
    <row r="380" spans="1:23" x14ac:dyDescent="0.25">
      <c r="A380" t="s">
        <v>29</v>
      </c>
      <c r="B380" t="s">
        <v>190</v>
      </c>
      <c r="C380">
        <v>2014</v>
      </c>
      <c r="D380" t="s">
        <v>24</v>
      </c>
      <c r="E380">
        <v>343</v>
      </c>
      <c r="F380">
        <v>26</v>
      </c>
      <c r="G380">
        <v>3.77</v>
      </c>
      <c r="H380">
        <v>46.074468600000003</v>
      </c>
      <c r="I380">
        <v>92</v>
      </c>
      <c r="J380">
        <v>441</v>
      </c>
      <c r="K380">
        <v>43.349999999999994</v>
      </c>
      <c r="L380">
        <v>39</v>
      </c>
      <c r="M380">
        <v>44</v>
      </c>
      <c r="N380">
        <v>2.74</v>
      </c>
      <c r="O380">
        <v>39</v>
      </c>
      <c r="P380">
        <v>3.5</v>
      </c>
      <c r="Q380">
        <v>1151.861715</v>
      </c>
      <c r="R380">
        <v>1153971</v>
      </c>
      <c r="S380">
        <v>3.3</v>
      </c>
      <c r="T380">
        <v>3.4</v>
      </c>
      <c r="U380">
        <v>0.42099999999999999</v>
      </c>
      <c r="V380">
        <v>4.9000000000000004</v>
      </c>
      <c r="W380">
        <v>56.6</v>
      </c>
    </row>
    <row r="381" spans="1:23" x14ac:dyDescent="0.25">
      <c r="A381" t="s">
        <v>29</v>
      </c>
      <c r="B381" t="s">
        <v>61</v>
      </c>
      <c r="C381">
        <v>2014</v>
      </c>
      <c r="D381" t="s">
        <v>24</v>
      </c>
      <c r="E381">
        <v>366</v>
      </c>
      <c r="F381">
        <v>47</v>
      </c>
      <c r="G381">
        <v>0.01</v>
      </c>
      <c r="H381">
        <v>61.392636420000002</v>
      </c>
      <c r="I381">
        <v>87</v>
      </c>
      <c r="J381">
        <v>831</v>
      </c>
      <c r="K381">
        <v>28.4</v>
      </c>
      <c r="L381">
        <v>71</v>
      </c>
      <c r="M381">
        <v>86</v>
      </c>
      <c r="N381">
        <v>4.0999999999999996</v>
      </c>
      <c r="O381">
        <v>87</v>
      </c>
      <c r="P381">
        <v>3.7</v>
      </c>
      <c r="Q381">
        <v>1441.1416999999999</v>
      </c>
      <c r="R381">
        <v>2223994</v>
      </c>
      <c r="S381">
        <v>5.7</v>
      </c>
      <c r="T381">
        <v>5.7</v>
      </c>
      <c r="U381">
        <v>0.50700000000000001</v>
      </c>
      <c r="V381">
        <v>10.4</v>
      </c>
      <c r="W381">
        <v>56.7</v>
      </c>
    </row>
    <row r="382" spans="1:23" x14ac:dyDescent="0.25">
      <c r="A382" t="s">
        <v>29</v>
      </c>
      <c r="B382" t="s">
        <v>126</v>
      </c>
      <c r="C382">
        <v>2006</v>
      </c>
      <c r="D382" t="s">
        <v>24</v>
      </c>
      <c r="E382">
        <v>32</v>
      </c>
      <c r="F382">
        <v>11</v>
      </c>
      <c r="G382">
        <v>4.05</v>
      </c>
      <c r="H382">
        <v>15.79934152</v>
      </c>
      <c r="I382">
        <v>92</v>
      </c>
      <c r="J382">
        <v>20</v>
      </c>
      <c r="K382">
        <v>22.4</v>
      </c>
      <c r="L382">
        <v>15</v>
      </c>
      <c r="M382">
        <v>66</v>
      </c>
      <c r="N382">
        <v>1.9</v>
      </c>
      <c r="O382">
        <v>6</v>
      </c>
      <c r="P382">
        <v>3</v>
      </c>
      <c r="Q382">
        <v>178.92798999999999</v>
      </c>
      <c r="R382">
        <v>3375838</v>
      </c>
      <c r="S382">
        <v>8.1</v>
      </c>
      <c r="T382">
        <v>8.1</v>
      </c>
      <c r="U382">
        <v>0.377</v>
      </c>
      <c r="V382">
        <v>10</v>
      </c>
      <c r="W382">
        <v>56.7</v>
      </c>
    </row>
    <row r="383" spans="1:23" x14ac:dyDescent="0.25">
      <c r="A383" t="s">
        <v>29</v>
      </c>
      <c r="B383" t="s">
        <v>101</v>
      </c>
      <c r="C383">
        <v>2010</v>
      </c>
      <c r="D383" t="s">
        <v>24</v>
      </c>
      <c r="E383">
        <v>287</v>
      </c>
      <c r="F383">
        <v>4</v>
      </c>
      <c r="G383">
        <v>3.21</v>
      </c>
      <c r="H383">
        <v>53.30782696</v>
      </c>
      <c r="I383">
        <v>83</v>
      </c>
      <c r="J383">
        <v>26</v>
      </c>
      <c r="K383">
        <v>23.1</v>
      </c>
      <c r="L383">
        <v>7</v>
      </c>
      <c r="M383">
        <v>82</v>
      </c>
      <c r="N383">
        <v>6.7</v>
      </c>
      <c r="O383">
        <v>83</v>
      </c>
      <c r="P383">
        <v>5.9</v>
      </c>
      <c r="Q383">
        <v>543.95741799999996</v>
      </c>
      <c r="R383">
        <v>155588</v>
      </c>
      <c r="S383">
        <v>8</v>
      </c>
      <c r="T383">
        <v>7.9</v>
      </c>
      <c r="U383">
        <v>0.40500000000000003</v>
      </c>
      <c r="V383">
        <v>8.9</v>
      </c>
      <c r="W383">
        <v>56.7</v>
      </c>
    </row>
    <row r="384" spans="1:23" x14ac:dyDescent="0.25">
      <c r="A384" t="s">
        <v>29</v>
      </c>
      <c r="B384" t="s">
        <v>203</v>
      </c>
      <c r="C384">
        <v>2009</v>
      </c>
      <c r="D384" t="s">
        <v>24</v>
      </c>
      <c r="E384">
        <v>336</v>
      </c>
      <c r="F384">
        <v>14</v>
      </c>
      <c r="G384">
        <v>1.24</v>
      </c>
      <c r="H384">
        <v>77.095512240000005</v>
      </c>
      <c r="I384">
        <v>78</v>
      </c>
      <c r="J384">
        <v>425</v>
      </c>
      <c r="K384">
        <v>2.9</v>
      </c>
      <c r="L384">
        <v>22</v>
      </c>
      <c r="M384">
        <v>78</v>
      </c>
      <c r="N384">
        <v>6.64</v>
      </c>
      <c r="O384">
        <v>78</v>
      </c>
      <c r="P384">
        <v>4.3</v>
      </c>
      <c r="Q384">
        <v>499.64687129999999</v>
      </c>
      <c r="R384">
        <v>633472</v>
      </c>
      <c r="S384">
        <v>7.5</v>
      </c>
      <c r="T384">
        <v>7.4</v>
      </c>
      <c r="U384">
        <v>0.442</v>
      </c>
      <c r="V384">
        <v>10.6</v>
      </c>
      <c r="W384">
        <v>56.7</v>
      </c>
    </row>
    <row r="385" spans="1:23" x14ac:dyDescent="0.25">
      <c r="A385" t="s">
        <v>29</v>
      </c>
      <c r="B385" t="s">
        <v>85</v>
      </c>
      <c r="C385">
        <v>2012</v>
      </c>
      <c r="D385" t="s">
        <v>24</v>
      </c>
      <c r="E385">
        <v>337</v>
      </c>
      <c r="F385">
        <v>3</v>
      </c>
      <c r="G385">
        <v>11.89</v>
      </c>
      <c r="H385">
        <v>1500.4126349999999</v>
      </c>
      <c r="I385">
        <v>92</v>
      </c>
      <c r="J385">
        <v>1190</v>
      </c>
      <c r="K385">
        <v>23</v>
      </c>
      <c r="L385">
        <v>4</v>
      </c>
      <c r="M385">
        <v>3</v>
      </c>
      <c r="N385">
        <v>4</v>
      </c>
      <c r="O385">
        <v>24</v>
      </c>
      <c r="P385">
        <v>8.1999999999999993</v>
      </c>
      <c r="Q385">
        <v>21557.6528</v>
      </c>
      <c r="R385">
        <v>138593</v>
      </c>
      <c r="S385">
        <v>8.6999999999999993</v>
      </c>
      <c r="T385">
        <v>8.6999999999999993</v>
      </c>
      <c r="U385">
        <v>0.58299999999999996</v>
      </c>
      <c r="V385">
        <v>9.1999999999999993</v>
      </c>
      <c r="W385">
        <v>56.7</v>
      </c>
    </row>
    <row r="386" spans="1:23" x14ac:dyDescent="0.25">
      <c r="A386" t="s">
        <v>25</v>
      </c>
      <c r="B386" t="s">
        <v>23</v>
      </c>
      <c r="C386">
        <v>2003</v>
      </c>
      <c r="D386" t="s">
        <v>24</v>
      </c>
      <c r="E386">
        <v>295</v>
      </c>
      <c r="F386">
        <v>87</v>
      </c>
      <c r="G386">
        <v>0.01</v>
      </c>
      <c r="H386">
        <v>11.089052730000001</v>
      </c>
      <c r="I386">
        <v>65</v>
      </c>
      <c r="J386">
        <v>798</v>
      </c>
      <c r="K386">
        <v>13.4</v>
      </c>
      <c r="L386">
        <v>122</v>
      </c>
      <c r="M386">
        <v>41</v>
      </c>
      <c r="N386">
        <v>8.82</v>
      </c>
      <c r="O386">
        <v>41</v>
      </c>
      <c r="P386">
        <v>0.1</v>
      </c>
      <c r="Q386">
        <v>198.72854359999999</v>
      </c>
      <c r="R386">
        <v>2364851</v>
      </c>
      <c r="S386">
        <v>19.7</v>
      </c>
      <c r="T386">
        <v>19.899999999999999</v>
      </c>
      <c r="U386">
        <v>0.373</v>
      </c>
      <c r="V386">
        <v>6.5</v>
      </c>
      <c r="W386">
        <v>56.7</v>
      </c>
    </row>
    <row r="387" spans="1:23" x14ac:dyDescent="0.25">
      <c r="A387" t="s">
        <v>29</v>
      </c>
      <c r="B387" t="s">
        <v>145</v>
      </c>
      <c r="C387">
        <v>2014</v>
      </c>
      <c r="D387" t="s">
        <v>24</v>
      </c>
      <c r="E387">
        <v>375</v>
      </c>
      <c r="F387">
        <v>61</v>
      </c>
      <c r="G387">
        <v>0.01</v>
      </c>
      <c r="H387">
        <v>54.911594749999999</v>
      </c>
      <c r="I387">
        <v>79</v>
      </c>
      <c r="J387">
        <v>9</v>
      </c>
      <c r="K387">
        <v>22.2</v>
      </c>
      <c r="L387">
        <v>84</v>
      </c>
      <c r="M387">
        <v>79</v>
      </c>
      <c r="N387">
        <v>6.98</v>
      </c>
      <c r="O387">
        <v>79</v>
      </c>
      <c r="P387">
        <v>4.0999999999999996</v>
      </c>
      <c r="Q387">
        <v>623.28711410000005</v>
      </c>
      <c r="R387">
        <v>27212382</v>
      </c>
      <c r="S387">
        <v>3.6</v>
      </c>
      <c r="T387">
        <v>3.5</v>
      </c>
      <c r="U387">
        <v>0.40899999999999997</v>
      </c>
      <c r="V387">
        <v>9.1</v>
      </c>
      <c r="W387">
        <v>56.7</v>
      </c>
    </row>
    <row r="388" spans="1:23" x14ac:dyDescent="0.25">
      <c r="A388" t="s">
        <v>29</v>
      </c>
      <c r="B388" t="s">
        <v>77</v>
      </c>
      <c r="C388">
        <v>2009</v>
      </c>
      <c r="D388" t="s">
        <v>24</v>
      </c>
      <c r="E388">
        <v>292</v>
      </c>
      <c r="F388">
        <v>238</v>
      </c>
      <c r="G388">
        <v>2.13</v>
      </c>
      <c r="H388">
        <v>0</v>
      </c>
      <c r="I388">
        <v>72</v>
      </c>
      <c r="J388">
        <v>57</v>
      </c>
      <c r="K388">
        <v>18.600000000000001</v>
      </c>
      <c r="L388">
        <v>323</v>
      </c>
      <c r="M388">
        <v>78</v>
      </c>
      <c r="N388">
        <v>5.61</v>
      </c>
      <c r="O388">
        <v>72</v>
      </c>
      <c r="P388">
        <v>1.7</v>
      </c>
      <c r="Q388">
        <v>1764.97387</v>
      </c>
      <c r="R388">
        <v>1391756.5</v>
      </c>
      <c r="S388">
        <v>1.6</v>
      </c>
      <c r="T388">
        <v>1.4</v>
      </c>
      <c r="U388">
        <v>0.67700000000000005</v>
      </c>
      <c r="V388">
        <v>12.3</v>
      </c>
      <c r="W388">
        <v>56.7</v>
      </c>
    </row>
    <row r="389" spans="1:23" x14ac:dyDescent="0.25">
      <c r="A389" t="s">
        <v>29</v>
      </c>
      <c r="B389" t="s">
        <v>131</v>
      </c>
      <c r="C389">
        <v>2013</v>
      </c>
      <c r="D389" t="s">
        <v>24</v>
      </c>
      <c r="E389">
        <v>394</v>
      </c>
      <c r="F389">
        <v>29</v>
      </c>
      <c r="G389">
        <v>0.01</v>
      </c>
      <c r="H389">
        <v>55.831076250000002</v>
      </c>
      <c r="I389">
        <v>89</v>
      </c>
      <c r="J389">
        <v>1</v>
      </c>
      <c r="K389">
        <v>18.8</v>
      </c>
      <c r="L389">
        <v>42</v>
      </c>
      <c r="M389">
        <v>89</v>
      </c>
      <c r="N389">
        <v>1.96</v>
      </c>
      <c r="O389">
        <v>89</v>
      </c>
      <c r="P389">
        <v>6.3</v>
      </c>
      <c r="Q389">
        <v>332.92233900000002</v>
      </c>
      <c r="R389">
        <v>16577147</v>
      </c>
      <c r="S389">
        <v>6.5</v>
      </c>
      <c r="T389">
        <v>6.4</v>
      </c>
      <c r="U389">
        <v>0.45900000000000002</v>
      </c>
      <c r="V389">
        <v>10.7</v>
      </c>
      <c r="W389">
        <v>56.7</v>
      </c>
    </row>
    <row r="390" spans="1:23" x14ac:dyDescent="0.25">
      <c r="A390" t="s">
        <v>29</v>
      </c>
      <c r="B390" t="s">
        <v>57</v>
      </c>
      <c r="C390">
        <v>2010</v>
      </c>
      <c r="D390" t="s">
        <v>24</v>
      </c>
      <c r="E390">
        <v>33</v>
      </c>
      <c r="F390">
        <v>23</v>
      </c>
      <c r="G390">
        <v>4.16</v>
      </c>
      <c r="H390">
        <v>31.14187566</v>
      </c>
      <c r="I390">
        <v>96</v>
      </c>
      <c r="J390">
        <v>495</v>
      </c>
      <c r="K390">
        <v>16.100000000000001</v>
      </c>
      <c r="L390">
        <v>34</v>
      </c>
      <c r="M390">
        <v>94</v>
      </c>
      <c r="N390">
        <v>8.82</v>
      </c>
      <c r="O390">
        <v>96</v>
      </c>
      <c r="P390">
        <v>1.9</v>
      </c>
      <c r="Q390">
        <v>231.19432560000001</v>
      </c>
      <c r="R390">
        <v>876693</v>
      </c>
      <c r="S390">
        <v>7.7</v>
      </c>
      <c r="T390">
        <v>7.7</v>
      </c>
      <c r="U390">
        <v>0.36099999999999999</v>
      </c>
      <c r="V390">
        <v>9.3000000000000007</v>
      </c>
      <c r="W390">
        <v>56.8</v>
      </c>
    </row>
    <row r="391" spans="1:23" x14ac:dyDescent="0.25">
      <c r="A391" t="s">
        <v>29</v>
      </c>
      <c r="B391" t="s">
        <v>100</v>
      </c>
      <c r="C391">
        <v>2008</v>
      </c>
      <c r="D391" t="s">
        <v>24</v>
      </c>
      <c r="E391">
        <v>33</v>
      </c>
      <c r="F391">
        <v>30</v>
      </c>
      <c r="G391">
        <v>0.21</v>
      </c>
      <c r="H391">
        <v>19.685102570000002</v>
      </c>
      <c r="I391">
        <v>57</v>
      </c>
      <c r="J391">
        <v>89</v>
      </c>
      <c r="K391">
        <v>19.8</v>
      </c>
      <c r="L391">
        <v>47</v>
      </c>
      <c r="M391">
        <v>59</v>
      </c>
      <c r="N391">
        <v>3.21</v>
      </c>
      <c r="O391">
        <v>6</v>
      </c>
      <c r="P391">
        <v>2.2999999999999998</v>
      </c>
      <c r="Q391">
        <v>437.44672379999997</v>
      </c>
      <c r="R391">
        <v>1323142</v>
      </c>
      <c r="S391">
        <v>8.6</v>
      </c>
      <c r="T391">
        <v>8.6</v>
      </c>
      <c r="U391">
        <v>0.371</v>
      </c>
      <c r="V391">
        <v>7.9</v>
      </c>
      <c r="W391">
        <v>56.8</v>
      </c>
    </row>
    <row r="392" spans="1:23" x14ac:dyDescent="0.25">
      <c r="A392" t="s">
        <v>29</v>
      </c>
      <c r="B392" t="s">
        <v>134</v>
      </c>
      <c r="C392">
        <v>2011</v>
      </c>
      <c r="D392" t="s">
        <v>24</v>
      </c>
      <c r="E392">
        <v>271</v>
      </c>
      <c r="F392">
        <v>54</v>
      </c>
      <c r="G392">
        <v>0.61</v>
      </c>
      <c r="H392">
        <v>101.8113996</v>
      </c>
      <c r="I392">
        <v>66</v>
      </c>
      <c r="J392">
        <v>24</v>
      </c>
      <c r="K392">
        <v>21.3</v>
      </c>
      <c r="L392">
        <v>90</v>
      </c>
      <c r="M392">
        <v>72</v>
      </c>
      <c r="N392">
        <v>6.59</v>
      </c>
      <c r="O392">
        <v>66</v>
      </c>
      <c r="P392">
        <v>1.5</v>
      </c>
      <c r="Q392">
        <v>835.88998000000004</v>
      </c>
      <c r="R392">
        <v>1554989</v>
      </c>
      <c r="S392">
        <v>8.5</v>
      </c>
      <c r="T392">
        <v>8.3000000000000007</v>
      </c>
      <c r="U392">
        <v>0.40400000000000003</v>
      </c>
      <c r="V392">
        <v>7.5</v>
      </c>
      <c r="W392">
        <v>56.8</v>
      </c>
    </row>
    <row r="393" spans="1:23" x14ac:dyDescent="0.25">
      <c r="A393" t="s">
        <v>29</v>
      </c>
      <c r="B393" t="s">
        <v>118</v>
      </c>
      <c r="C393">
        <v>2007</v>
      </c>
      <c r="D393" t="s">
        <v>24</v>
      </c>
      <c r="E393">
        <v>356</v>
      </c>
      <c r="F393">
        <v>66</v>
      </c>
      <c r="G393">
        <v>1.97</v>
      </c>
      <c r="H393">
        <v>59.833613640000003</v>
      </c>
      <c r="I393">
        <v>81</v>
      </c>
      <c r="J393">
        <v>1516</v>
      </c>
      <c r="K393">
        <v>17.3</v>
      </c>
      <c r="L393">
        <v>100</v>
      </c>
      <c r="M393">
        <v>76</v>
      </c>
      <c r="N393">
        <v>4.8</v>
      </c>
      <c r="O393">
        <v>81</v>
      </c>
      <c r="P393">
        <v>9.1</v>
      </c>
      <c r="Q393">
        <v>839.18111699999997</v>
      </c>
      <c r="R393">
        <v>388599</v>
      </c>
      <c r="S393">
        <v>8.4</v>
      </c>
      <c r="T393">
        <v>8.3000000000000007</v>
      </c>
      <c r="U393">
        <v>0.49399999999999999</v>
      </c>
      <c r="V393">
        <v>10.1</v>
      </c>
      <c r="W393">
        <v>56.8</v>
      </c>
    </row>
    <row r="394" spans="1:23" x14ac:dyDescent="0.25">
      <c r="A394" t="s">
        <v>29</v>
      </c>
      <c r="B394" t="s">
        <v>48</v>
      </c>
      <c r="C394">
        <v>2006</v>
      </c>
      <c r="D394" t="s">
        <v>24</v>
      </c>
      <c r="E394">
        <v>284</v>
      </c>
      <c r="F394">
        <v>25</v>
      </c>
      <c r="G394">
        <v>1.19</v>
      </c>
      <c r="H394">
        <v>75.914294960000007</v>
      </c>
      <c r="I394">
        <v>74</v>
      </c>
      <c r="J394">
        <v>176</v>
      </c>
      <c r="K394">
        <v>21</v>
      </c>
      <c r="L394">
        <v>39</v>
      </c>
      <c r="M394">
        <v>76</v>
      </c>
      <c r="N394">
        <v>4.75</v>
      </c>
      <c r="O394">
        <v>74</v>
      </c>
      <c r="P394">
        <v>2</v>
      </c>
      <c r="Q394">
        <v>625.83920000000001</v>
      </c>
      <c r="R394">
        <v>8216896</v>
      </c>
      <c r="S394">
        <v>8.5</v>
      </c>
      <c r="T394">
        <v>8.4</v>
      </c>
      <c r="U394">
        <v>0.434</v>
      </c>
      <c r="V394">
        <v>8.6999999999999993</v>
      </c>
      <c r="W394">
        <v>56.8</v>
      </c>
    </row>
    <row r="395" spans="1:23" x14ac:dyDescent="0.25">
      <c r="A395" t="s">
        <v>29</v>
      </c>
      <c r="B395" t="s">
        <v>69</v>
      </c>
      <c r="C395">
        <v>2006</v>
      </c>
      <c r="D395" t="s">
        <v>24</v>
      </c>
      <c r="E395">
        <v>368</v>
      </c>
      <c r="F395">
        <v>8</v>
      </c>
      <c r="G395">
        <v>2.25</v>
      </c>
      <c r="H395">
        <v>0</v>
      </c>
      <c r="I395">
        <v>92</v>
      </c>
      <c r="J395">
        <v>126</v>
      </c>
      <c r="K395">
        <v>22.3</v>
      </c>
      <c r="L395">
        <v>12</v>
      </c>
      <c r="M395">
        <v>73</v>
      </c>
      <c r="N395">
        <v>2.37</v>
      </c>
      <c r="O395">
        <v>73</v>
      </c>
      <c r="P395">
        <v>5.5</v>
      </c>
      <c r="Q395">
        <v>1764.97387</v>
      </c>
      <c r="R395">
        <v>1391756.5</v>
      </c>
      <c r="S395">
        <v>8.6999999999999993</v>
      </c>
      <c r="T395">
        <v>8.3000000000000007</v>
      </c>
      <c r="U395">
        <v>0.50700000000000001</v>
      </c>
      <c r="V395">
        <v>9.6</v>
      </c>
      <c r="W395">
        <v>56.9</v>
      </c>
    </row>
    <row r="396" spans="1:23" x14ac:dyDescent="0.25">
      <c r="A396" t="s">
        <v>29</v>
      </c>
      <c r="B396" t="s">
        <v>56</v>
      </c>
      <c r="C396">
        <v>2009</v>
      </c>
      <c r="D396" t="s">
        <v>24</v>
      </c>
      <c r="E396">
        <v>283</v>
      </c>
      <c r="F396">
        <v>44</v>
      </c>
      <c r="G396">
        <v>4.55</v>
      </c>
      <c r="H396">
        <v>81.143047050000007</v>
      </c>
      <c r="I396">
        <v>92</v>
      </c>
      <c r="J396">
        <v>54118</v>
      </c>
      <c r="K396">
        <v>16.100000000000001</v>
      </c>
      <c r="L396">
        <v>77</v>
      </c>
      <c r="M396">
        <v>91</v>
      </c>
      <c r="N396">
        <v>7.41</v>
      </c>
      <c r="O396">
        <v>92</v>
      </c>
      <c r="P396">
        <v>1.1000000000000001</v>
      </c>
      <c r="Q396">
        <v>552.74555210000005</v>
      </c>
      <c r="R396">
        <v>1514199</v>
      </c>
      <c r="S396">
        <v>9.3000000000000007</v>
      </c>
      <c r="T396">
        <v>8.8000000000000007</v>
      </c>
      <c r="U396">
        <v>0.35599999999999998</v>
      </c>
      <c r="V396">
        <v>5.9</v>
      </c>
      <c r="W396">
        <v>56.9</v>
      </c>
    </row>
    <row r="397" spans="1:23" x14ac:dyDescent="0.25">
      <c r="A397" t="s">
        <v>29</v>
      </c>
      <c r="B397" t="s">
        <v>214</v>
      </c>
      <c r="C397">
        <v>2009</v>
      </c>
      <c r="D397" t="s">
        <v>24</v>
      </c>
      <c r="E397">
        <v>368</v>
      </c>
      <c r="F397">
        <v>91</v>
      </c>
      <c r="G397">
        <v>3.97</v>
      </c>
      <c r="H397">
        <v>0</v>
      </c>
      <c r="I397">
        <v>85</v>
      </c>
      <c r="J397">
        <v>1574</v>
      </c>
      <c r="K397">
        <v>2.2000000000000002</v>
      </c>
      <c r="L397">
        <v>135</v>
      </c>
      <c r="M397">
        <v>88</v>
      </c>
      <c r="N397">
        <v>3.97</v>
      </c>
      <c r="O397">
        <v>85</v>
      </c>
      <c r="P397">
        <v>6.4</v>
      </c>
      <c r="Q397">
        <v>1764.97387</v>
      </c>
      <c r="R397">
        <v>1391756.5</v>
      </c>
      <c r="S397">
        <v>7.2</v>
      </c>
      <c r="T397">
        <v>7.2</v>
      </c>
      <c r="U397">
        <v>0.67700000000000005</v>
      </c>
      <c r="V397">
        <v>12.3</v>
      </c>
      <c r="W397">
        <v>56.9</v>
      </c>
    </row>
    <row r="398" spans="1:23" x14ac:dyDescent="0.25">
      <c r="A398" t="s">
        <v>29</v>
      </c>
      <c r="B398" t="s">
        <v>52</v>
      </c>
      <c r="C398">
        <v>2007</v>
      </c>
      <c r="D398" t="s">
        <v>24</v>
      </c>
      <c r="E398">
        <v>436</v>
      </c>
      <c r="F398">
        <v>2</v>
      </c>
      <c r="G398">
        <v>6.21</v>
      </c>
      <c r="H398">
        <v>512.58879950000005</v>
      </c>
      <c r="I398">
        <v>93</v>
      </c>
      <c r="J398">
        <v>1</v>
      </c>
      <c r="K398">
        <v>33.700000000000003</v>
      </c>
      <c r="L398">
        <v>3</v>
      </c>
      <c r="M398">
        <v>96</v>
      </c>
      <c r="N398">
        <v>4.71</v>
      </c>
      <c r="O398">
        <v>96</v>
      </c>
      <c r="P398">
        <v>13.4</v>
      </c>
      <c r="Q398">
        <v>5714.47937</v>
      </c>
      <c r="R398">
        <v>1914414</v>
      </c>
      <c r="S398">
        <v>9.1999999999999993</v>
      </c>
      <c r="T398">
        <v>9</v>
      </c>
      <c r="U398">
        <v>0.63</v>
      </c>
      <c r="V398">
        <v>12.1</v>
      </c>
      <c r="W398">
        <v>56.9</v>
      </c>
    </row>
    <row r="399" spans="1:23" x14ac:dyDescent="0.25">
      <c r="A399" t="s">
        <v>29</v>
      </c>
      <c r="B399" t="s">
        <v>172</v>
      </c>
      <c r="C399">
        <v>2002</v>
      </c>
      <c r="D399" t="s">
        <v>24</v>
      </c>
      <c r="E399">
        <v>415</v>
      </c>
      <c r="F399">
        <v>31</v>
      </c>
      <c r="G399">
        <v>7.82</v>
      </c>
      <c r="H399">
        <v>1.9659778000000001</v>
      </c>
      <c r="I399">
        <v>88</v>
      </c>
      <c r="J399">
        <v>2738</v>
      </c>
      <c r="K399">
        <v>14.1</v>
      </c>
      <c r="L399">
        <v>50</v>
      </c>
      <c r="M399">
        <v>85</v>
      </c>
      <c r="N399">
        <v>4.18</v>
      </c>
      <c r="O399">
        <v>88</v>
      </c>
      <c r="P399">
        <v>8</v>
      </c>
      <c r="Q399">
        <v>196.59778</v>
      </c>
      <c r="R399">
        <v>853625</v>
      </c>
      <c r="S399">
        <v>7.2</v>
      </c>
      <c r="T399">
        <v>7.4</v>
      </c>
      <c r="U399">
        <v>0.34300000000000003</v>
      </c>
      <c r="V399">
        <v>7.2</v>
      </c>
      <c r="W399">
        <v>57</v>
      </c>
    </row>
    <row r="400" spans="1:23" x14ac:dyDescent="0.25">
      <c r="A400" t="s">
        <v>25</v>
      </c>
      <c r="B400" t="s">
        <v>23</v>
      </c>
      <c r="C400">
        <v>2004</v>
      </c>
      <c r="D400" t="s">
        <v>24</v>
      </c>
      <c r="E400">
        <v>293</v>
      </c>
      <c r="F400">
        <v>87</v>
      </c>
      <c r="G400">
        <v>0.02</v>
      </c>
      <c r="H400">
        <v>15.29606643</v>
      </c>
      <c r="I400">
        <v>67</v>
      </c>
      <c r="J400">
        <v>466</v>
      </c>
      <c r="K400">
        <v>13.8</v>
      </c>
      <c r="L400">
        <v>120</v>
      </c>
      <c r="M400">
        <v>5</v>
      </c>
      <c r="N400">
        <v>8.7899999999999991</v>
      </c>
      <c r="O400">
        <v>5</v>
      </c>
      <c r="P400">
        <v>0.1</v>
      </c>
      <c r="Q400">
        <v>219.14135279999999</v>
      </c>
      <c r="R400">
        <v>24118979</v>
      </c>
      <c r="S400">
        <v>19.5</v>
      </c>
      <c r="T400">
        <v>19.7</v>
      </c>
      <c r="U400">
        <v>0.38100000000000001</v>
      </c>
      <c r="V400">
        <v>6.8</v>
      </c>
      <c r="W400">
        <v>57</v>
      </c>
    </row>
    <row r="401" spans="1:23" x14ac:dyDescent="0.25">
      <c r="A401" t="s">
        <v>29</v>
      </c>
      <c r="B401" t="s">
        <v>64</v>
      </c>
      <c r="C401">
        <v>2009</v>
      </c>
      <c r="D401" t="s">
        <v>24</v>
      </c>
      <c r="E401">
        <v>37</v>
      </c>
      <c r="F401">
        <v>46</v>
      </c>
      <c r="G401">
        <v>0.47</v>
      </c>
      <c r="H401">
        <v>4.9829004010000002</v>
      </c>
      <c r="I401">
        <v>24</v>
      </c>
      <c r="J401">
        <v>165</v>
      </c>
      <c r="K401">
        <v>16.7</v>
      </c>
      <c r="L401">
        <v>80</v>
      </c>
      <c r="M401">
        <v>32</v>
      </c>
      <c r="N401">
        <v>3.31</v>
      </c>
      <c r="O401">
        <v>24</v>
      </c>
      <c r="P401">
        <v>4.4000000000000004</v>
      </c>
      <c r="Q401">
        <v>84.455939000000001</v>
      </c>
      <c r="R401">
        <v>1152786</v>
      </c>
      <c r="S401">
        <v>9.6</v>
      </c>
      <c r="T401">
        <v>9.5</v>
      </c>
      <c r="U401">
        <v>0.34300000000000003</v>
      </c>
      <c r="V401">
        <v>6.3</v>
      </c>
      <c r="W401">
        <v>57</v>
      </c>
    </row>
    <row r="402" spans="1:23" x14ac:dyDescent="0.25">
      <c r="A402" t="s">
        <v>29</v>
      </c>
      <c r="B402" t="s">
        <v>93</v>
      </c>
      <c r="C402">
        <v>2003</v>
      </c>
      <c r="D402" t="s">
        <v>24</v>
      </c>
      <c r="E402">
        <v>297</v>
      </c>
      <c r="F402">
        <v>3</v>
      </c>
      <c r="G402">
        <v>2.4700000000000002</v>
      </c>
      <c r="H402">
        <v>0</v>
      </c>
      <c r="I402">
        <v>94</v>
      </c>
      <c r="J402">
        <v>119</v>
      </c>
      <c r="K402">
        <v>19.7</v>
      </c>
      <c r="L402">
        <v>6</v>
      </c>
      <c r="M402">
        <v>87</v>
      </c>
      <c r="N402">
        <v>4.22</v>
      </c>
      <c r="O402">
        <v>87</v>
      </c>
      <c r="P402">
        <v>2.7</v>
      </c>
      <c r="Q402">
        <v>1764.97387</v>
      </c>
      <c r="R402">
        <v>1391756.5</v>
      </c>
      <c r="S402">
        <v>9.6</v>
      </c>
      <c r="T402">
        <v>9.6</v>
      </c>
      <c r="U402">
        <v>0.39500000000000002</v>
      </c>
      <c r="V402">
        <v>7.3</v>
      </c>
      <c r="W402">
        <v>57</v>
      </c>
    </row>
    <row r="403" spans="1:23" x14ac:dyDescent="0.25">
      <c r="A403" t="s">
        <v>29</v>
      </c>
      <c r="B403" t="s">
        <v>147</v>
      </c>
      <c r="C403">
        <v>2006</v>
      </c>
      <c r="D403" t="s">
        <v>24</v>
      </c>
      <c r="E403">
        <v>431</v>
      </c>
      <c r="F403">
        <v>3</v>
      </c>
      <c r="G403">
        <v>4.9400000000000004</v>
      </c>
      <c r="H403">
        <v>459.15723989999998</v>
      </c>
      <c r="I403">
        <v>92</v>
      </c>
      <c r="J403">
        <v>3</v>
      </c>
      <c r="K403">
        <v>28.7</v>
      </c>
      <c r="L403">
        <v>4</v>
      </c>
      <c r="M403">
        <v>74</v>
      </c>
      <c r="N403">
        <v>7.2</v>
      </c>
      <c r="O403">
        <v>86</v>
      </c>
      <c r="P403">
        <v>19.2</v>
      </c>
      <c r="Q403">
        <v>3881.2953499999999</v>
      </c>
      <c r="R403">
        <v>255734</v>
      </c>
      <c r="S403">
        <v>12.6</v>
      </c>
      <c r="T403">
        <v>12.6</v>
      </c>
      <c r="U403">
        <v>0.56999999999999995</v>
      </c>
      <c r="V403">
        <v>11.4</v>
      </c>
      <c r="W403">
        <v>57</v>
      </c>
    </row>
    <row r="404" spans="1:23" x14ac:dyDescent="0.25">
      <c r="A404" t="s">
        <v>29</v>
      </c>
      <c r="B404" t="s">
        <v>188</v>
      </c>
      <c r="C404">
        <v>2001</v>
      </c>
      <c r="D404" t="s">
        <v>24</v>
      </c>
      <c r="E404">
        <v>352</v>
      </c>
      <c r="F404">
        <v>46</v>
      </c>
      <c r="G404">
        <v>0.01</v>
      </c>
      <c r="H404">
        <v>0</v>
      </c>
      <c r="I404">
        <v>92</v>
      </c>
      <c r="J404">
        <v>3571</v>
      </c>
      <c r="K404">
        <v>18.2</v>
      </c>
      <c r="L404">
        <v>75</v>
      </c>
      <c r="M404">
        <v>33</v>
      </c>
      <c r="N404">
        <v>5.75</v>
      </c>
      <c r="O404">
        <v>33</v>
      </c>
      <c r="P404">
        <v>0.8</v>
      </c>
      <c r="Q404">
        <v>1764.97387</v>
      </c>
      <c r="R404">
        <v>1391756.5</v>
      </c>
      <c r="S404">
        <v>7.9</v>
      </c>
      <c r="T404">
        <v>7.7</v>
      </c>
      <c r="U404">
        <v>0.67700000000000005</v>
      </c>
      <c r="V404">
        <v>12.3</v>
      </c>
      <c r="W404">
        <v>57</v>
      </c>
    </row>
    <row r="405" spans="1:23" x14ac:dyDescent="0.25">
      <c r="A405" t="s">
        <v>29</v>
      </c>
      <c r="B405" t="s">
        <v>153</v>
      </c>
      <c r="C405">
        <v>2009</v>
      </c>
      <c r="D405" t="s">
        <v>24</v>
      </c>
      <c r="E405">
        <v>263</v>
      </c>
      <c r="F405">
        <v>51</v>
      </c>
      <c r="G405">
        <v>0.11</v>
      </c>
      <c r="H405">
        <v>5.6654050659999999</v>
      </c>
      <c r="I405">
        <v>71</v>
      </c>
      <c r="J405">
        <v>801</v>
      </c>
      <c r="K405">
        <v>16.899999999999999</v>
      </c>
      <c r="L405">
        <v>99</v>
      </c>
      <c r="M405">
        <v>71</v>
      </c>
      <c r="N405">
        <v>6.98</v>
      </c>
      <c r="O405">
        <v>71</v>
      </c>
      <c r="P405">
        <v>1.1000000000000001</v>
      </c>
      <c r="Q405">
        <v>341.28946180000003</v>
      </c>
      <c r="R405">
        <v>15813913</v>
      </c>
      <c r="S405">
        <v>11</v>
      </c>
      <c r="T405">
        <v>1.8</v>
      </c>
      <c r="U405">
        <v>0.307</v>
      </c>
      <c r="V405">
        <v>4.2</v>
      </c>
      <c r="W405">
        <v>57.1</v>
      </c>
    </row>
    <row r="406" spans="1:23" x14ac:dyDescent="0.25">
      <c r="A406" t="s">
        <v>29</v>
      </c>
      <c r="B406" t="s">
        <v>101</v>
      </c>
      <c r="C406">
        <v>2011</v>
      </c>
      <c r="D406" t="s">
        <v>24</v>
      </c>
      <c r="E406">
        <v>289</v>
      </c>
      <c r="F406">
        <v>4</v>
      </c>
      <c r="G406">
        <v>3.57</v>
      </c>
      <c r="H406">
        <v>40.45367358</v>
      </c>
      <c r="I406">
        <v>86</v>
      </c>
      <c r="J406">
        <v>0</v>
      </c>
      <c r="K406">
        <v>23.7</v>
      </c>
      <c r="L406">
        <v>7</v>
      </c>
      <c r="M406">
        <v>85</v>
      </c>
      <c r="N406">
        <v>5.46</v>
      </c>
      <c r="O406">
        <v>86</v>
      </c>
      <c r="P406">
        <v>5.7</v>
      </c>
      <c r="Q406">
        <v>692.69988999999998</v>
      </c>
      <c r="R406">
        <v>1596154</v>
      </c>
      <c r="S406">
        <v>7.8</v>
      </c>
      <c r="T406">
        <v>7.7</v>
      </c>
      <c r="U406">
        <v>0.41</v>
      </c>
      <c r="V406">
        <v>9</v>
      </c>
      <c r="W406">
        <v>57.1</v>
      </c>
    </row>
    <row r="407" spans="1:23" x14ac:dyDescent="0.25">
      <c r="A407" t="s">
        <v>29</v>
      </c>
      <c r="B407" t="s">
        <v>48</v>
      </c>
      <c r="C407">
        <v>2007</v>
      </c>
      <c r="D407" t="s">
        <v>24</v>
      </c>
      <c r="E407">
        <v>283</v>
      </c>
      <c r="F407">
        <v>25</v>
      </c>
      <c r="G407">
        <v>1.1200000000000001</v>
      </c>
      <c r="H407">
        <v>7.49281752</v>
      </c>
      <c r="I407">
        <v>82</v>
      </c>
      <c r="J407">
        <v>341</v>
      </c>
      <c r="K407">
        <v>21.5</v>
      </c>
      <c r="L407">
        <v>39</v>
      </c>
      <c r="M407">
        <v>82</v>
      </c>
      <c r="N407">
        <v>4.55</v>
      </c>
      <c r="O407">
        <v>82</v>
      </c>
      <c r="P407">
        <v>2</v>
      </c>
      <c r="Q407">
        <v>76.535419000000005</v>
      </c>
      <c r="R407">
        <v>8454791</v>
      </c>
      <c r="S407">
        <v>8.3000000000000007</v>
      </c>
      <c r="T407">
        <v>8.1999999999999993</v>
      </c>
      <c r="U407">
        <v>0.438</v>
      </c>
      <c r="V407">
        <v>8.9</v>
      </c>
      <c r="W407">
        <v>57.1</v>
      </c>
    </row>
    <row r="408" spans="1:23" x14ac:dyDescent="0.25">
      <c r="A408" t="s">
        <v>29</v>
      </c>
      <c r="B408" t="s">
        <v>134</v>
      </c>
      <c r="C408">
        <v>2012</v>
      </c>
      <c r="D408" t="s">
        <v>24</v>
      </c>
      <c r="E408">
        <v>27</v>
      </c>
      <c r="F408">
        <v>53</v>
      </c>
      <c r="G408">
        <v>0.01</v>
      </c>
      <c r="H408">
        <v>96.546582700000002</v>
      </c>
      <c r="I408">
        <v>66</v>
      </c>
      <c r="J408">
        <v>341</v>
      </c>
      <c r="K408">
        <v>21.9</v>
      </c>
      <c r="L408">
        <v>88</v>
      </c>
      <c r="M408">
        <v>72</v>
      </c>
      <c r="N408">
        <v>6.47</v>
      </c>
      <c r="O408">
        <v>66</v>
      </c>
      <c r="P408">
        <v>1.5</v>
      </c>
      <c r="Q408">
        <v>777.34768680000002</v>
      </c>
      <c r="R408">
        <v>16667</v>
      </c>
      <c r="S408">
        <v>8.3000000000000007</v>
      </c>
      <c r="T408">
        <v>8.1</v>
      </c>
      <c r="U408">
        <v>0.41099999999999998</v>
      </c>
      <c r="V408">
        <v>7.7</v>
      </c>
      <c r="W408">
        <v>57.2</v>
      </c>
    </row>
    <row r="409" spans="1:23" x14ac:dyDescent="0.25">
      <c r="A409" t="s">
        <v>29</v>
      </c>
      <c r="B409" t="s">
        <v>96</v>
      </c>
      <c r="C409">
        <v>2000</v>
      </c>
      <c r="D409" t="s">
        <v>24</v>
      </c>
      <c r="E409">
        <v>38</v>
      </c>
      <c r="F409">
        <v>43</v>
      </c>
      <c r="G409">
        <v>1.6</v>
      </c>
      <c r="H409">
        <v>20.65432873</v>
      </c>
      <c r="I409">
        <v>92</v>
      </c>
      <c r="J409">
        <v>23068</v>
      </c>
      <c r="K409">
        <v>19.5</v>
      </c>
      <c r="L409">
        <v>65</v>
      </c>
      <c r="M409">
        <v>88</v>
      </c>
      <c r="N409">
        <v>3</v>
      </c>
      <c r="O409">
        <v>88</v>
      </c>
      <c r="P409">
        <v>3.6</v>
      </c>
      <c r="Q409">
        <v>263.11246790000001</v>
      </c>
      <c r="R409">
        <v>18938762</v>
      </c>
      <c r="S409">
        <v>9.1999999999999993</v>
      </c>
      <c r="T409">
        <v>9.1999999999999993</v>
      </c>
      <c r="U409">
        <v>0.48</v>
      </c>
      <c r="V409">
        <v>7.7</v>
      </c>
      <c r="W409">
        <v>57.2</v>
      </c>
    </row>
    <row r="410" spans="1:23" x14ac:dyDescent="0.25">
      <c r="A410" t="s">
        <v>29</v>
      </c>
      <c r="B410" t="s">
        <v>88</v>
      </c>
      <c r="C410">
        <v>2006</v>
      </c>
      <c r="D410" t="s">
        <v>24</v>
      </c>
      <c r="E410">
        <v>328</v>
      </c>
      <c r="F410">
        <v>196</v>
      </c>
      <c r="G410">
        <v>1.22</v>
      </c>
      <c r="H410">
        <v>22.189522459999999</v>
      </c>
      <c r="I410">
        <v>92</v>
      </c>
      <c r="J410">
        <v>1451</v>
      </c>
      <c r="K410">
        <v>14.2</v>
      </c>
      <c r="L410">
        <v>304</v>
      </c>
      <c r="M410">
        <v>59</v>
      </c>
      <c r="N410">
        <v>4.47</v>
      </c>
      <c r="O410">
        <v>46</v>
      </c>
      <c r="P410">
        <v>3.3</v>
      </c>
      <c r="Q410">
        <v>193.79495600000001</v>
      </c>
      <c r="R410">
        <v>7885689</v>
      </c>
      <c r="S410">
        <v>11.4</v>
      </c>
      <c r="T410">
        <v>11.1</v>
      </c>
      <c r="U410">
        <v>0.34599999999999997</v>
      </c>
      <c r="V410">
        <v>6.6</v>
      </c>
      <c r="W410">
        <v>57.2</v>
      </c>
    </row>
    <row r="411" spans="1:23" x14ac:dyDescent="0.25">
      <c r="A411" t="s">
        <v>25</v>
      </c>
      <c r="B411" t="s">
        <v>23</v>
      </c>
      <c r="C411">
        <v>2005</v>
      </c>
      <c r="D411" t="s">
        <v>24</v>
      </c>
      <c r="E411">
        <v>291</v>
      </c>
      <c r="F411">
        <v>85</v>
      </c>
      <c r="G411">
        <v>0.02</v>
      </c>
      <c r="H411">
        <v>1.3886477319999999</v>
      </c>
      <c r="I411">
        <v>66</v>
      </c>
      <c r="J411">
        <v>1296</v>
      </c>
      <c r="K411">
        <v>14.2</v>
      </c>
      <c r="L411">
        <v>118</v>
      </c>
      <c r="M411">
        <v>58</v>
      </c>
      <c r="N411">
        <v>8.6999999999999993</v>
      </c>
      <c r="O411">
        <v>58</v>
      </c>
      <c r="P411">
        <v>0.1</v>
      </c>
      <c r="Q411">
        <v>25.294129900000001</v>
      </c>
      <c r="R411">
        <v>257798</v>
      </c>
      <c r="S411">
        <v>19.3</v>
      </c>
      <c r="T411">
        <v>19.5</v>
      </c>
      <c r="U411">
        <v>0.39600000000000002</v>
      </c>
      <c r="V411">
        <v>7.9</v>
      </c>
      <c r="W411">
        <v>57.3</v>
      </c>
    </row>
    <row r="412" spans="1:23" x14ac:dyDescent="0.25">
      <c r="A412" t="s">
        <v>29</v>
      </c>
      <c r="B412" t="s">
        <v>190</v>
      </c>
      <c r="C412">
        <v>2015</v>
      </c>
      <c r="D412" t="s">
        <v>24</v>
      </c>
      <c r="E412">
        <v>332</v>
      </c>
      <c r="F412">
        <v>26</v>
      </c>
      <c r="G412">
        <v>3.77</v>
      </c>
      <c r="H412">
        <v>0</v>
      </c>
      <c r="I412">
        <v>31</v>
      </c>
      <c r="J412">
        <v>878</v>
      </c>
      <c r="K412">
        <v>43.349999999999994</v>
      </c>
      <c r="L412">
        <v>39</v>
      </c>
      <c r="M412">
        <v>41</v>
      </c>
      <c r="N412">
        <v>5.75</v>
      </c>
      <c r="O412">
        <v>31</v>
      </c>
      <c r="P412">
        <v>3.4</v>
      </c>
      <c r="Q412">
        <v>758.72578199999998</v>
      </c>
      <c r="R412">
        <v>11882136</v>
      </c>
      <c r="S412">
        <v>3.3</v>
      </c>
      <c r="T412">
        <v>3.4</v>
      </c>
      <c r="U412">
        <v>0.42099999999999999</v>
      </c>
      <c r="V412">
        <v>4.9000000000000004</v>
      </c>
      <c r="W412">
        <v>57.3</v>
      </c>
    </row>
    <row r="413" spans="1:23" x14ac:dyDescent="0.25">
      <c r="A413" t="s">
        <v>25</v>
      </c>
      <c r="B413" t="s">
        <v>23</v>
      </c>
      <c r="C413">
        <v>2006</v>
      </c>
      <c r="D413" t="s">
        <v>24</v>
      </c>
      <c r="E413">
        <v>295</v>
      </c>
      <c r="F413">
        <v>84</v>
      </c>
      <c r="G413">
        <v>0.03</v>
      </c>
      <c r="H413">
        <v>17.171517510000001</v>
      </c>
      <c r="I413">
        <v>64</v>
      </c>
      <c r="J413">
        <v>1990</v>
      </c>
      <c r="K413">
        <v>14.7</v>
      </c>
      <c r="L413">
        <v>116</v>
      </c>
      <c r="M413">
        <v>58</v>
      </c>
      <c r="N413">
        <v>7.43</v>
      </c>
      <c r="O413">
        <v>58</v>
      </c>
      <c r="P413">
        <v>0.1</v>
      </c>
      <c r="Q413">
        <v>272.56376999999998</v>
      </c>
      <c r="R413">
        <v>2589345</v>
      </c>
      <c r="S413">
        <v>19.2</v>
      </c>
      <c r="T413">
        <v>19.3</v>
      </c>
      <c r="U413">
        <v>0.40500000000000003</v>
      </c>
      <c r="V413">
        <v>8.1</v>
      </c>
      <c r="W413">
        <v>57.3</v>
      </c>
    </row>
    <row r="414" spans="1:23" x14ac:dyDescent="0.25">
      <c r="A414" t="s">
        <v>29</v>
      </c>
      <c r="B414" t="s">
        <v>189</v>
      </c>
      <c r="C414">
        <v>2000</v>
      </c>
      <c r="D414" t="s">
        <v>24</v>
      </c>
      <c r="E414">
        <v>397</v>
      </c>
      <c r="F414">
        <v>51</v>
      </c>
      <c r="G414">
        <v>7.3</v>
      </c>
      <c r="H414">
        <v>45.963808389999997</v>
      </c>
      <c r="I414">
        <v>73</v>
      </c>
      <c r="J414">
        <v>1459</v>
      </c>
      <c r="K414">
        <v>4.0999999999999996</v>
      </c>
      <c r="L414">
        <v>73</v>
      </c>
      <c r="M414">
        <v>71</v>
      </c>
      <c r="N414">
        <v>8.6999999999999993</v>
      </c>
      <c r="O414">
        <v>73</v>
      </c>
      <c r="P414">
        <v>21.3</v>
      </c>
      <c r="Q414">
        <v>337.2253</v>
      </c>
      <c r="R414">
        <v>44896856</v>
      </c>
      <c r="S414">
        <v>16.3</v>
      </c>
      <c r="T414">
        <v>19.100000000000001</v>
      </c>
      <c r="U414">
        <v>0.63500000000000001</v>
      </c>
      <c r="V414">
        <v>13</v>
      </c>
      <c r="W414">
        <v>57.3</v>
      </c>
    </row>
    <row r="415" spans="1:23" x14ac:dyDescent="0.25">
      <c r="A415" t="s">
        <v>29</v>
      </c>
      <c r="B415" t="s">
        <v>134</v>
      </c>
      <c r="C415">
        <v>2013</v>
      </c>
      <c r="D415" t="s">
        <v>24</v>
      </c>
      <c r="E415">
        <v>275</v>
      </c>
      <c r="F415">
        <v>53</v>
      </c>
      <c r="G415">
        <v>0.01</v>
      </c>
      <c r="H415">
        <v>36.861043189999997</v>
      </c>
      <c r="I415">
        <v>69</v>
      </c>
      <c r="J415">
        <v>221</v>
      </c>
      <c r="K415">
        <v>22.5</v>
      </c>
      <c r="L415">
        <v>86</v>
      </c>
      <c r="M415">
        <v>7</v>
      </c>
      <c r="N415">
        <v>6.58</v>
      </c>
      <c r="O415">
        <v>69</v>
      </c>
      <c r="P415">
        <v>1.6</v>
      </c>
      <c r="Q415">
        <v>777.65913899999998</v>
      </c>
      <c r="R415">
        <v>16477818</v>
      </c>
      <c r="S415">
        <v>8.1</v>
      </c>
      <c r="T415">
        <v>7.9</v>
      </c>
      <c r="U415">
        <v>0.42099999999999999</v>
      </c>
      <c r="V415">
        <v>8</v>
      </c>
      <c r="W415">
        <v>57.3</v>
      </c>
    </row>
    <row r="416" spans="1:23" x14ac:dyDescent="0.25">
      <c r="A416" t="s">
        <v>29</v>
      </c>
      <c r="B416" t="s">
        <v>100</v>
      </c>
      <c r="C416">
        <v>2009</v>
      </c>
      <c r="D416" t="s">
        <v>24</v>
      </c>
      <c r="E416">
        <v>297</v>
      </c>
      <c r="F416">
        <v>29</v>
      </c>
      <c r="G416">
        <v>0.18</v>
      </c>
      <c r="H416">
        <v>24.847635619999998</v>
      </c>
      <c r="I416">
        <v>57</v>
      </c>
      <c r="J416">
        <v>264</v>
      </c>
      <c r="K416">
        <v>2.2999999999999998</v>
      </c>
      <c r="L416">
        <v>46</v>
      </c>
      <c r="M416">
        <v>6</v>
      </c>
      <c r="N416">
        <v>3.85</v>
      </c>
      <c r="O416">
        <v>57</v>
      </c>
      <c r="P416">
        <v>2.2999999999999998</v>
      </c>
      <c r="Q416">
        <v>436.68955390000002</v>
      </c>
      <c r="R416">
        <v>1556524</v>
      </c>
      <c r="S416">
        <v>8.4</v>
      </c>
      <c r="T416">
        <v>8.4</v>
      </c>
      <c r="U416">
        <v>0.376</v>
      </c>
      <c r="V416">
        <v>8.1</v>
      </c>
      <c r="W416">
        <v>57.3</v>
      </c>
    </row>
    <row r="417" spans="1:23" x14ac:dyDescent="0.25">
      <c r="A417" t="s">
        <v>29</v>
      </c>
      <c r="B417" t="s">
        <v>61</v>
      </c>
      <c r="C417">
        <v>2015</v>
      </c>
      <c r="D417" t="s">
        <v>24</v>
      </c>
      <c r="E417">
        <v>357</v>
      </c>
      <c r="F417">
        <v>45</v>
      </c>
      <c r="G417">
        <v>3.77</v>
      </c>
      <c r="H417">
        <v>0</v>
      </c>
      <c r="I417">
        <v>84</v>
      </c>
      <c r="J417">
        <v>1809</v>
      </c>
      <c r="K417">
        <v>29</v>
      </c>
      <c r="L417">
        <v>68</v>
      </c>
      <c r="M417">
        <v>83</v>
      </c>
      <c r="N417">
        <v>5.75</v>
      </c>
      <c r="O417">
        <v>84</v>
      </c>
      <c r="P417">
        <v>3.5</v>
      </c>
      <c r="Q417">
        <v>1244.429421</v>
      </c>
      <c r="R417">
        <v>22834522</v>
      </c>
      <c r="S417">
        <v>5.6</v>
      </c>
      <c r="T417">
        <v>5.5</v>
      </c>
      <c r="U417">
        <v>0.51400000000000001</v>
      </c>
      <c r="V417">
        <v>10.4</v>
      </c>
      <c r="W417">
        <v>57.3</v>
      </c>
    </row>
    <row r="418" spans="1:23" x14ac:dyDescent="0.25">
      <c r="A418" t="s">
        <v>29</v>
      </c>
      <c r="B418" t="s">
        <v>93</v>
      </c>
      <c r="C418">
        <v>2004</v>
      </c>
      <c r="D418" t="s">
        <v>24</v>
      </c>
      <c r="E418">
        <v>296</v>
      </c>
      <c r="F418">
        <v>3</v>
      </c>
      <c r="G418">
        <v>2.5099999999999998</v>
      </c>
      <c r="H418">
        <v>0</v>
      </c>
      <c r="I418">
        <v>95</v>
      </c>
      <c r="J418">
        <v>0</v>
      </c>
      <c r="K418">
        <v>2.2999999999999998</v>
      </c>
      <c r="L418">
        <v>6</v>
      </c>
      <c r="M418">
        <v>88</v>
      </c>
      <c r="N418">
        <v>4.3499999999999996</v>
      </c>
      <c r="O418">
        <v>87</v>
      </c>
      <c r="P418">
        <v>2.9</v>
      </c>
      <c r="Q418">
        <v>1764.97387</v>
      </c>
      <c r="R418">
        <v>1391756.5</v>
      </c>
      <c r="S418">
        <v>9.4</v>
      </c>
      <c r="T418">
        <v>9.3000000000000007</v>
      </c>
      <c r="U418">
        <v>0.40400000000000003</v>
      </c>
      <c r="V418">
        <v>7.6</v>
      </c>
      <c r="W418">
        <v>57.3</v>
      </c>
    </row>
    <row r="419" spans="1:23" x14ac:dyDescent="0.25">
      <c r="A419" t="s">
        <v>29</v>
      </c>
      <c r="B419" t="s">
        <v>222</v>
      </c>
      <c r="C419">
        <v>2009</v>
      </c>
      <c r="D419" t="s">
        <v>24</v>
      </c>
      <c r="E419">
        <v>368</v>
      </c>
      <c r="F419">
        <v>30</v>
      </c>
      <c r="G419">
        <v>2.2999999999999998</v>
      </c>
      <c r="H419">
        <v>143.86988729999999</v>
      </c>
      <c r="I419">
        <v>94</v>
      </c>
      <c r="J419">
        <v>26</v>
      </c>
      <c r="K419">
        <v>2.2000000000000002</v>
      </c>
      <c r="L419">
        <v>47</v>
      </c>
      <c r="M419">
        <v>93</v>
      </c>
      <c r="N419">
        <v>4.7300000000000004</v>
      </c>
      <c r="O419">
        <v>94</v>
      </c>
      <c r="P419">
        <v>9.1</v>
      </c>
      <c r="Q419">
        <v>1139.1123299999999</v>
      </c>
      <c r="R419">
        <v>13456417</v>
      </c>
      <c r="S419">
        <v>6.7</v>
      </c>
      <c r="T419">
        <v>6.6</v>
      </c>
      <c r="U419">
        <v>0.51800000000000002</v>
      </c>
      <c r="V419">
        <v>11.6</v>
      </c>
      <c r="W419">
        <v>57.4</v>
      </c>
    </row>
    <row r="420" spans="1:23" x14ac:dyDescent="0.25">
      <c r="A420" t="s">
        <v>29</v>
      </c>
      <c r="B420" t="s">
        <v>77</v>
      </c>
      <c r="C420">
        <v>2010</v>
      </c>
      <c r="D420" t="s">
        <v>24</v>
      </c>
      <c r="E420">
        <v>283</v>
      </c>
      <c r="F420">
        <v>239</v>
      </c>
      <c r="G420">
        <v>1.81</v>
      </c>
      <c r="H420">
        <v>0</v>
      </c>
      <c r="I420">
        <v>6</v>
      </c>
      <c r="J420">
        <v>5407</v>
      </c>
      <c r="K420">
        <v>19.100000000000001</v>
      </c>
      <c r="L420">
        <v>321</v>
      </c>
      <c r="M420">
        <v>76</v>
      </c>
      <c r="N420">
        <v>4.4000000000000004</v>
      </c>
      <c r="O420">
        <v>6</v>
      </c>
      <c r="P420">
        <v>1.6</v>
      </c>
      <c r="Q420">
        <v>1764.97387</v>
      </c>
      <c r="R420">
        <v>1391756.5</v>
      </c>
      <c r="S420">
        <v>1.4</v>
      </c>
      <c r="T420">
        <v>1.2</v>
      </c>
      <c r="U420">
        <v>0.67700000000000005</v>
      </c>
      <c r="V420">
        <v>12.3</v>
      </c>
      <c r="W420">
        <v>57.4</v>
      </c>
    </row>
    <row r="421" spans="1:23" x14ac:dyDescent="0.25">
      <c r="A421" t="s">
        <v>29</v>
      </c>
      <c r="B421" t="s">
        <v>57</v>
      </c>
      <c r="C421">
        <v>2011</v>
      </c>
      <c r="D421" t="s">
        <v>24</v>
      </c>
      <c r="E421">
        <v>321</v>
      </c>
      <c r="F421">
        <v>22</v>
      </c>
      <c r="G421">
        <v>4.16</v>
      </c>
      <c r="H421">
        <v>3.595980333</v>
      </c>
      <c r="I421">
        <v>96</v>
      </c>
      <c r="J421">
        <v>129</v>
      </c>
      <c r="K421">
        <v>16.600000000000001</v>
      </c>
      <c r="L421">
        <v>33</v>
      </c>
      <c r="M421">
        <v>95</v>
      </c>
      <c r="N421">
        <v>8.58</v>
      </c>
      <c r="O421">
        <v>96</v>
      </c>
      <c r="P421">
        <v>1.5</v>
      </c>
      <c r="Q421">
        <v>26.479973000000001</v>
      </c>
      <c r="R421">
        <v>94358</v>
      </c>
      <c r="S421">
        <v>7.6</v>
      </c>
      <c r="T421">
        <v>7.6</v>
      </c>
      <c r="U421">
        <v>0.38500000000000001</v>
      </c>
      <c r="V421">
        <v>9.9</v>
      </c>
      <c r="W421">
        <v>57.4</v>
      </c>
    </row>
    <row r="422" spans="1:23" x14ac:dyDescent="0.25">
      <c r="A422" t="s">
        <v>29</v>
      </c>
      <c r="B422" t="s">
        <v>203</v>
      </c>
      <c r="C422">
        <v>2010</v>
      </c>
      <c r="D422" t="s">
        <v>24</v>
      </c>
      <c r="E422">
        <v>323</v>
      </c>
      <c r="F422">
        <v>14</v>
      </c>
      <c r="G422">
        <v>1.21</v>
      </c>
      <c r="H422">
        <v>41.96145465</v>
      </c>
      <c r="I422">
        <v>83</v>
      </c>
      <c r="J422">
        <v>120</v>
      </c>
      <c r="K422">
        <v>21.4</v>
      </c>
      <c r="L422">
        <v>21</v>
      </c>
      <c r="M422">
        <v>83</v>
      </c>
      <c r="N422">
        <v>5.37</v>
      </c>
      <c r="O422">
        <v>83</v>
      </c>
      <c r="P422">
        <v>3.8</v>
      </c>
      <c r="Q422">
        <v>487.92389129999998</v>
      </c>
      <c r="R422">
        <v>652952</v>
      </c>
      <c r="S422">
        <v>7.3</v>
      </c>
      <c r="T422">
        <v>7.2</v>
      </c>
      <c r="U422">
        <v>0.44900000000000001</v>
      </c>
      <c r="V422">
        <v>11</v>
      </c>
      <c r="W422">
        <v>57.4</v>
      </c>
    </row>
    <row r="423" spans="1:23" x14ac:dyDescent="0.25">
      <c r="A423" t="s">
        <v>29</v>
      </c>
      <c r="B423" t="s">
        <v>85</v>
      </c>
      <c r="C423">
        <v>2013</v>
      </c>
      <c r="D423" t="s">
        <v>24</v>
      </c>
      <c r="E423">
        <v>327</v>
      </c>
      <c r="F423">
        <v>3</v>
      </c>
      <c r="G423">
        <v>10.72</v>
      </c>
      <c r="H423">
        <v>156.39076850000001</v>
      </c>
      <c r="I423">
        <v>92</v>
      </c>
      <c r="J423">
        <v>321</v>
      </c>
      <c r="K423">
        <v>23.5</v>
      </c>
      <c r="L423">
        <v>4</v>
      </c>
      <c r="M423">
        <v>3</v>
      </c>
      <c r="N423">
        <v>3.73</v>
      </c>
      <c r="O423">
        <v>3</v>
      </c>
      <c r="P423">
        <v>5.7</v>
      </c>
      <c r="Q423">
        <v>2246.9938000000002</v>
      </c>
      <c r="R423">
        <v>183746</v>
      </c>
      <c r="S423">
        <v>8.6</v>
      </c>
      <c r="T423">
        <v>8.6</v>
      </c>
      <c r="U423">
        <v>0.58599999999999997</v>
      </c>
      <c r="V423">
        <v>9.1999999999999993</v>
      </c>
      <c r="W423">
        <v>57.4</v>
      </c>
    </row>
    <row r="424" spans="1:23" x14ac:dyDescent="0.25">
      <c r="A424" t="s">
        <v>29</v>
      </c>
      <c r="B424" t="s">
        <v>96</v>
      </c>
      <c r="C424">
        <v>2001</v>
      </c>
      <c r="D424" t="s">
        <v>24</v>
      </c>
      <c r="E424">
        <v>39</v>
      </c>
      <c r="F424">
        <v>42</v>
      </c>
      <c r="G424">
        <v>1.49</v>
      </c>
      <c r="H424">
        <v>25.559812879999999</v>
      </c>
      <c r="I424">
        <v>92</v>
      </c>
      <c r="J424">
        <v>13476</v>
      </c>
      <c r="K424">
        <v>2.1</v>
      </c>
      <c r="L424">
        <v>64</v>
      </c>
      <c r="M424">
        <v>81</v>
      </c>
      <c r="N424">
        <v>3.56</v>
      </c>
      <c r="O424">
        <v>79</v>
      </c>
      <c r="P424">
        <v>3.5</v>
      </c>
      <c r="Q424">
        <v>273.65966680000002</v>
      </c>
      <c r="R424">
        <v>1942165</v>
      </c>
      <c r="S424">
        <v>9</v>
      </c>
      <c r="T424">
        <v>9</v>
      </c>
      <c r="U424">
        <v>0.48499999999999999</v>
      </c>
      <c r="V424">
        <v>8</v>
      </c>
      <c r="W424">
        <v>57.4</v>
      </c>
    </row>
    <row r="425" spans="1:23" x14ac:dyDescent="0.25">
      <c r="A425" t="s">
        <v>29</v>
      </c>
      <c r="B425" t="s">
        <v>147</v>
      </c>
      <c r="C425">
        <v>2000</v>
      </c>
      <c r="D425" t="s">
        <v>24</v>
      </c>
      <c r="E425">
        <v>41</v>
      </c>
      <c r="F425">
        <v>3</v>
      </c>
      <c r="G425">
        <v>5.73</v>
      </c>
      <c r="H425">
        <v>35.809785120000001</v>
      </c>
      <c r="I425">
        <v>92</v>
      </c>
      <c r="J425">
        <v>469</v>
      </c>
      <c r="K425">
        <v>24.5</v>
      </c>
      <c r="L425">
        <v>4</v>
      </c>
      <c r="M425">
        <v>8</v>
      </c>
      <c r="N425">
        <v>6.11</v>
      </c>
      <c r="O425">
        <v>79</v>
      </c>
      <c r="P425">
        <v>22.8</v>
      </c>
      <c r="Q425">
        <v>257.99556999999999</v>
      </c>
      <c r="R425">
        <v>1899257</v>
      </c>
      <c r="S425">
        <v>15.7</v>
      </c>
      <c r="T425">
        <v>15.9</v>
      </c>
      <c r="U425">
        <v>0.55900000000000005</v>
      </c>
      <c r="V425">
        <v>11.5</v>
      </c>
      <c r="W425">
        <v>57.4</v>
      </c>
    </row>
    <row r="426" spans="1:23" x14ac:dyDescent="0.25">
      <c r="A426" t="s">
        <v>29</v>
      </c>
      <c r="B426" t="s">
        <v>79</v>
      </c>
      <c r="C426">
        <v>2000</v>
      </c>
      <c r="D426" t="s">
        <v>24</v>
      </c>
      <c r="E426">
        <v>325</v>
      </c>
      <c r="F426">
        <v>2</v>
      </c>
      <c r="G426">
        <v>1.34</v>
      </c>
      <c r="H426">
        <v>91.950759009999999</v>
      </c>
      <c r="I426">
        <v>92</v>
      </c>
      <c r="J426">
        <v>183</v>
      </c>
      <c r="K426">
        <v>28.2</v>
      </c>
      <c r="L426">
        <v>2</v>
      </c>
      <c r="M426">
        <v>46</v>
      </c>
      <c r="N426">
        <v>5.75</v>
      </c>
      <c r="O426">
        <v>46</v>
      </c>
      <c r="P426">
        <v>4.0999999999999996</v>
      </c>
      <c r="Q426">
        <v>768.17676700000004</v>
      </c>
      <c r="R426">
        <v>717584</v>
      </c>
      <c r="S426">
        <v>6.4</v>
      </c>
      <c r="T426">
        <v>6.1</v>
      </c>
      <c r="U426">
        <v>0.36099999999999999</v>
      </c>
      <c r="V426">
        <v>2.9</v>
      </c>
      <c r="W426">
        <v>57.4</v>
      </c>
    </row>
    <row r="427" spans="1:23" x14ac:dyDescent="0.25">
      <c r="A427" t="s">
        <v>29</v>
      </c>
      <c r="B427" t="s">
        <v>180</v>
      </c>
      <c r="C427">
        <v>2000</v>
      </c>
      <c r="D427" t="s">
        <v>24</v>
      </c>
      <c r="E427">
        <v>25</v>
      </c>
      <c r="F427">
        <v>27</v>
      </c>
      <c r="G427">
        <v>0.28999999999999998</v>
      </c>
      <c r="H427">
        <v>5.3973685319999998</v>
      </c>
      <c r="I427">
        <v>92</v>
      </c>
      <c r="J427">
        <v>5839</v>
      </c>
      <c r="K427">
        <v>17.5</v>
      </c>
      <c r="L427">
        <v>50</v>
      </c>
      <c r="M427">
        <v>49</v>
      </c>
      <c r="N427">
        <v>4.63</v>
      </c>
      <c r="O427">
        <v>52</v>
      </c>
      <c r="P427">
        <v>0.5</v>
      </c>
      <c r="Q427">
        <v>473.45337999999998</v>
      </c>
      <c r="R427">
        <v>988452</v>
      </c>
      <c r="S427">
        <v>12.3</v>
      </c>
      <c r="T427">
        <v>12.3</v>
      </c>
      <c r="U427">
        <v>0.378</v>
      </c>
      <c r="V427">
        <v>5.2</v>
      </c>
      <c r="W427">
        <v>57.5</v>
      </c>
    </row>
    <row r="428" spans="1:23" x14ac:dyDescent="0.25">
      <c r="A428" t="s">
        <v>29</v>
      </c>
      <c r="B428" t="s">
        <v>210</v>
      </c>
      <c r="C428">
        <v>2009</v>
      </c>
      <c r="D428" t="s">
        <v>24</v>
      </c>
      <c r="E428">
        <v>378</v>
      </c>
      <c r="F428">
        <v>82</v>
      </c>
      <c r="G428">
        <v>9.6300000000000008</v>
      </c>
      <c r="H428">
        <v>87.045349540000004</v>
      </c>
      <c r="I428">
        <v>79</v>
      </c>
      <c r="J428">
        <v>1601</v>
      </c>
      <c r="K428">
        <v>15.9</v>
      </c>
      <c r="L428">
        <v>124</v>
      </c>
      <c r="M428">
        <v>78</v>
      </c>
      <c r="N428">
        <v>8.43</v>
      </c>
      <c r="O428">
        <v>79</v>
      </c>
      <c r="P428">
        <v>8.1</v>
      </c>
      <c r="Q428">
        <v>647.17732000000001</v>
      </c>
      <c r="R428">
        <v>32771895</v>
      </c>
      <c r="S428">
        <v>6.1</v>
      </c>
      <c r="T428">
        <v>6.1</v>
      </c>
      <c r="U428">
        <v>0.46400000000000002</v>
      </c>
      <c r="V428">
        <v>10.8</v>
      </c>
      <c r="W428">
        <v>57.5</v>
      </c>
    </row>
    <row r="429" spans="1:23" x14ac:dyDescent="0.25">
      <c r="A429" t="s">
        <v>29</v>
      </c>
      <c r="B429" t="s">
        <v>56</v>
      </c>
      <c r="C429">
        <v>2010</v>
      </c>
      <c r="D429" t="s">
        <v>24</v>
      </c>
      <c r="E429">
        <v>279</v>
      </c>
      <c r="F429">
        <v>43</v>
      </c>
      <c r="G429">
        <v>4.55</v>
      </c>
      <c r="H429">
        <v>90.460182360000005</v>
      </c>
      <c r="I429">
        <v>91</v>
      </c>
      <c r="J429">
        <v>2511</v>
      </c>
      <c r="K429">
        <v>16.600000000000001</v>
      </c>
      <c r="L429">
        <v>74</v>
      </c>
      <c r="M429">
        <v>9</v>
      </c>
      <c r="N429">
        <v>7.17</v>
      </c>
      <c r="O429">
        <v>91</v>
      </c>
      <c r="P429">
        <v>1</v>
      </c>
      <c r="Q429">
        <v>575.44645270000001</v>
      </c>
      <c r="R429">
        <v>1565217</v>
      </c>
      <c r="S429">
        <v>9</v>
      </c>
      <c r="T429">
        <v>8.6</v>
      </c>
      <c r="U429">
        <v>0.36499999999999999</v>
      </c>
      <c r="V429">
        <v>6.3</v>
      </c>
      <c r="W429">
        <v>57.5</v>
      </c>
    </row>
    <row r="430" spans="1:23" x14ac:dyDescent="0.25">
      <c r="A430" t="s">
        <v>29</v>
      </c>
      <c r="B430" t="s">
        <v>214</v>
      </c>
      <c r="C430">
        <v>2010</v>
      </c>
      <c r="D430" t="s">
        <v>24</v>
      </c>
      <c r="E430">
        <v>36</v>
      </c>
      <c r="F430">
        <v>89</v>
      </c>
      <c r="G430">
        <v>4.1900000000000004</v>
      </c>
      <c r="H430">
        <v>0</v>
      </c>
      <c r="I430">
        <v>91</v>
      </c>
      <c r="J430">
        <v>167</v>
      </c>
      <c r="K430">
        <v>2.7</v>
      </c>
      <c r="L430">
        <v>131</v>
      </c>
      <c r="M430">
        <v>94</v>
      </c>
      <c r="N430">
        <v>5.3</v>
      </c>
      <c r="O430">
        <v>91</v>
      </c>
      <c r="P430">
        <v>4.5999999999999996</v>
      </c>
      <c r="Q430">
        <v>1764.97387</v>
      </c>
      <c r="R430">
        <v>1391756.5</v>
      </c>
      <c r="S430">
        <v>7.1</v>
      </c>
      <c r="T430">
        <v>7.1</v>
      </c>
      <c r="U430">
        <v>0.67700000000000005</v>
      </c>
      <c r="V430">
        <v>12.3</v>
      </c>
      <c r="W430">
        <v>57.5</v>
      </c>
    </row>
    <row r="431" spans="1:23" x14ac:dyDescent="0.25">
      <c r="A431" t="s">
        <v>29</v>
      </c>
      <c r="B431" t="s">
        <v>52</v>
      </c>
      <c r="C431">
        <v>2008</v>
      </c>
      <c r="D431" t="s">
        <v>24</v>
      </c>
      <c r="E431">
        <v>427</v>
      </c>
      <c r="F431">
        <v>2</v>
      </c>
      <c r="G431">
        <v>6.56</v>
      </c>
      <c r="H431">
        <v>476.86258720000001</v>
      </c>
      <c r="I431">
        <v>94</v>
      </c>
      <c r="J431">
        <v>0</v>
      </c>
      <c r="K431">
        <v>34.200000000000003</v>
      </c>
      <c r="L431">
        <v>3</v>
      </c>
      <c r="M431">
        <v>96</v>
      </c>
      <c r="N431">
        <v>5.55</v>
      </c>
      <c r="O431">
        <v>96</v>
      </c>
      <c r="P431">
        <v>12.7</v>
      </c>
      <c r="Q431">
        <v>5623.3795659999996</v>
      </c>
      <c r="R431">
        <v>1946351</v>
      </c>
      <c r="S431">
        <v>8.8000000000000007</v>
      </c>
      <c r="T431">
        <v>8.6</v>
      </c>
      <c r="U431">
        <v>0.64600000000000002</v>
      </c>
      <c r="V431">
        <v>12.1</v>
      </c>
      <c r="W431">
        <v>57.5</v>
      </c>
    </row>
    <row r="432" spans="1:23" x14ac:dyDescent="0.25">
      <c r="A432" t="s">
        <v>25</v>
      </c>
      <c r="B432" t="s">
        <v>23</v>
      </c>
      <c r="C432">
        <v>2007</v>
      </c>
      <c r="D432" t="s">
        <v>24</v>
      </c>
      <c r="E432">
        <v>295</v>
      </c>
      <c r="F432">
        <v>82</v>
      </c>
      <c r="G432">
        <v>0.02</v>
      </c>
      <c r="H432">
        <v>10.910155980000001</v>
      </c>
      <c r="I432">
        <v>63</v>
      </c>
      <c r="J432">
        <v>1141</v>
      </c>
      <c r="K432">
        <v>15.2</v>
      </c>
      <c r="L432">
        <v>113</v>
      </c>
      <c r="M432">
        <v>63</v>
      </c>
      <c r="N432">
        <v>6.73</v>
      </c>
      <c r="O432">
        <v>63</v>
      </c>
      <c r="P432">
        <v>0.1</v>
      </c>
      <c r="Q432">
        <v>369.83579600000002</v>
      </c>
      <c r="R432">
        <v>26616792</v>
      </c>
      <c r="S432">
        <v>19</v>
      </c>
      <c r="T432">
        <v>19.100000000000001</v>
      </c>
      <c r="U432">
        <v>0.41499999999999998</v>
      </c>
      <c r="V432">
        <v>8.4</v>
      </c>
      <c r="W432">
        <v>57.5</v>
      </c>
    </row>
    <row r="433" spans="1:23" x14ac:dyDescent="0.25">
      <c r="A433" t="s">
        <v>29</v>
      </c>
      <c r="B433" t="s">
        <v>172</v>
      </c>
      <c r="C433">
        <v>2006</v>
      </c>
      <c r="D433" t="s">
        <v>24</v>
      </c>
      <c r="E433">
        <v>328</v>
      </c>
      <c r="F433">
        <v>22</v>
      </c>
      <c r="G433">
        <v>6.88</v>
      </c>
      <c r="H433">
        <v>78.470202259999994</v>
      </c>
      <c r="I433">
        <v>99</v>
      </c>
      <c r="J433">
        <v>494</v>
      </c>
      <c r="K433">
        <v>15.9</v>
      </c>
      <c r="L433">
        <v>34</v>
      </c>
      <c r="M433">
        <v>99</v>
      </c>
      <c r="N433">
        <v>1.2</v>
      </c>
      <c r="O433">
        <v>99</v>
      </c>
      <c r="P433">
        <v>6.2</v>
      </c>
      <c r="Q433">
        <v>342.36562939999999</v>
      </c>
      <c r="R433">
        <v>92658</v>
      </c>
      <c r="S433">
        <v>6.8</v>
      </c>
      <c r="T433">
        <v>6.8</v>
      </c>
      <c r="U433">
        <v>0.40400000000000003</v>
      </c>
      <c r="V433">
        <v>9.3000000000000007</v>
      </c>
      <c r="W433">
        <v>57.6</v>
      </c>
    </row>
    <row r="434" spans="1:23" x14ac:dyDescent="0.25">
      <c r="A434" t="s">
        <v>29</v>
      </c>
      <c r="B434" t="s">
        <v>195</v>
      </c>
      <c r="C434">
        <v>2013</v>
      </c>
      <c r="D434" t="s">
        <v>24</v>
      </c>
      <c r="E434">
        <v>393</v>
      </c>
      <c r="F434">
        <v>2</v>
      </c>
      <c r="G434">
        <v>0.01</v>
      </c>
      <c r="H434">
        <v>708.95566480000002</v>
      </c>
      <c r="I434">
        <v>98</v>
      </c>
      <c r="J434">
        <v>0</v>
      </c>
      <c r="K434">
        <v>31.2</v>
      </c>
      <c r="L434">
        <v>3</v>
      </c>
      <c r="M434">
        <v>98</v>
      </c>
      <c r="N434">
        <v>9.66</v>
      </c>
      <c r="O434">
        <v>98</v>
      </c>
      <c r="P434">
        <v>9.8000000000000007</v>
      </c>
      <c r="Q434">
        <v>3598.75972</v>
      </c>
      <c r="R434">
        <v>1271456</v>
      </c>
      <c r="S434">
        <v>4.5</v>
      </c>
      <c r="T434">
        <v>4.5999999999999996</v>
      </c>
      <c r="U434">
        <v>0.53900000000000003</v>
      </c>
      <c r="V434">
        <v>11.4</v>
      </c>
      <c r="W434">
        <v>57.6</v>
      </c>
    </row>
    <row r="435" spans="1:23" x14ac:dyDescent="0.25">
      <c r="A435" t="s">
        <v>29</v>
      </c>
      <c r="B435" t="s">
        <v>96</v>
      </c>
      <c r="C435">
        <v>2002</v>
      </c>
      <c r="D435" t="s">
        <v>24</v>
      </c>
      <c r="E435">
        <v>31</v>
      </c>
      <c r="F435">
        <v>42</v>
      </c>
      <c r="G435">
        <v>1.6</v>
      </c>
      <c r="H435">
        <v>3.3364379689999999</v>
      </c>
      <c r="I435">
        <v>8</v>
      </c>
      <c r="J435">
        <v>12289</v>
      </c>
      <c r="K435">
        <v>2.7</v>
      </c>
      <c r="L435">
        <v>63</v>
      </c>
      <c r="M435">
        <v>8</v>
      </c>
      <c r="N435">
        <v>3.7</v>
      </c>
      <c r="O435">
        <v>78</v>
      </c>
      <c r="P435">
        <v>3.5</v>
      </c>
      <c r="Q435">
        <v>39.484473000000001</v>
      </c>
      <c r="R435">
        <v>19924522</v>
      </c>
      <c r="S435">
        <v>8.8000000000000007</v>
      </c>
      <c r="T435">
        <v>8.8000000000000007</v>
      </c>
      <c r="U435">
        <v>0.48399999999999999</v>
      </c>
      <c r="V435">
        <v>7.6</v>
      </c>
      <c r="W435">
        <v>57.6</v>
      </c>
    </row>
    <row r="436" spans="1:23" x14ac:dyDescent="0.25">
      <c r="A436" t="s">
        <v>29</v>
      </c>
      <c r="B436" t="s">
        <v>48</v>
      </c>
      <c r="C436">
        <v>2008</v>
      </c>
      <c r="D436" t="s">
        <v>24</v>
      </c>
      <c r="E436">
        <v>278</v>
      </c>
      <c r="F436">
        <v>25</v>
      </c>
      <c r="G436">
        <v>1.28</v>
      </c>
      <c r="H436">
        <v>7.6154301259999997</v>
      </c>
      <c r="I436">
        <v>75</v>
      </c>
      <c r="J436">
        <v>928</v>
      </c>
      <c r="K436">
        <v>22</v>
      </c>
      <c r="L436">
        <v>39</v>
      </c>
      <c r="M436">
        <v>77</v>
      </c>
      <c r="N436">
        <v>4.2</v>
      </c>
      <c r="O436">
        <v>75</v>
      </c>
      <c r="P436">
        <v>1.8</v>
      </c>
      <c r="Q436">
        <v>82.151349800000006</v>
      </c>
      <c r="R436">
        <v>8696916</v>
      </c>
      <c r="S436">
        <v>8.1</v>
      </c>
      <c r="T436">
        <v>8</v>
      </c>
      <c r="U436">
        <v>0.44400000000000001</v>
      </c>
      <c r="V436">
        <v>9.1</v>
      </c>
      <c r="W436">
        <v>57.6</v>
      </c>
    </row>
    <row r="437" spans="1:23" x14ac:dyDescent="0.25">
      <c r="A437" t="s">
        <v>29</v>
      </c>
      <c r="B437" t="s">
        <v>101</v>
      </c>
      <c r="C437">
        <v>2012</v>
      </c>
      <c r="D437" t="s">
        <v>24</v>
      </c>
      <c r="E437">
        <v>285</v>
      </c>
      <c r="F437">
        <v>4</v>
      </c>
      <c r="G437">
        <v>0.01</v>
      </c>
      <c r="H437">
        <v>0.94852636599999995</v>
      </c>
      <c r="I437">
        <v>87</v>
      </c>
      <c r="J437">
        <v>0</v>
      </c>
      <c r="K437">
        <v>24.3</v>
      </c>
      <c r="L437">
        <v>6</v>
      </c>
      <c r="M437">
        <v>87</v>
      </c>
      <c r="N437">
        <v>5.96</v>
      </c>
      <c r="O437">
        <v>87</v>
      </c>
      <c r="P437">
        <v>5.3</v>
      </c>
      <c r="Q437">
        <v>67.751883300000003</v>
      </c>
      <c r="R437">
        <v>1638139</v>
      </c>
      <c r="S437">
        <v>7.7</v>
      </c>
      <c r="T437">
        <v>7.5</v>
      </c>
      <c r="U437">
        <v>0.41599999999999998</v>
      </c>
      <c r="V437">
        <v>9.1</v>
      </c>
      <c r="W437">
        <v>57.6</v>
      </c>
    </row>
    <row r="438" spans="1:23" x14ac:dyDescent="0.25">
      <c r="A438" t="s">
        <v>29</v>
      </c>
      <c r="B438" t="s">
        <v>131</v>
      </c>
      <c r="C438">
        <v>2014</v>
      </c>
      <c r="D438" t="s">
        <v>24</v>
      </c>
      <c r="E438">
        <v>377</v>
      </c>
      <c r="F438">
        <v>27</v>
      </c>
      <c r="G438">
        <v>0.01</v>
      </c>
      <c r="H438">
        <v>59.487448929999999</v>
      </c>
      <c r="I438">
        <v>91</v>
      </c>
      <c r="J438">
        <v>3</v>
      </c>
      <c r="K438">
        <v>19.2</v>
      </c>
      <c r="L438">
        <v>40</v>
      </c>
      <c r="M438">
        <v>87</v>
      </c>
      <c r="N438">
        <v>11.38</v>
      </c>
      <c r="O438">
        <v>91</v>
      </c>
      <c r="P438">
        <v>5.0999999999999996</v>
      </c>
      <c r="Q438">
        <v>354.72539610000001</v>
      </c>
      <c r="R438">
        <v>1768838</v>
      </c>
      <c r="S438">
        <v>6.5</v>
      </c>
      <c r="T438">
        <v>6.3</v>
      </c>
      <c r="U438">
        <v>0.46600000000000003</v>
      </c>
      <c r="V438">
        <v>10.7</v>
      </c>
      <c r="W438">
        <v>57.6</v>
      </c>
    </row>
    <row r="439" spans="1:23" x14ac:dyDescent="0.25">
      <c r="A439" t="s">
        <v>29</v>
      </c>
      <c r="B439" t="s">
        <v>145</v>
      </c>
      <c r="C439">
        <v>2015</v>
      </c>
      <c r="D439" t="s">
        <v>24</v>
      </c>
      <c r="E439">
        <v>355</v>
      </c>
      <c r="F439">
        <v>60</v>
      </c>
      <c r="G439">
        <v>3.77</v>
      </c>
      <c r="H439">
        <v>0</v>
      </c>
      <c r="I439">
        <v>8</v>
      </c>
      <c r="J439">
        <v>79</v>
      </c>
      <c r="K439">
        <v>22.6</v>
      </c>
      <c r="L439">
        <v>81</v>
      </c>
      <c r="M439">
        <v>8</v>
      </c>
      <c r="N439">
        <v>5.75</v>
      </c>
      <c r="O439">
        <v>8</v>
      </c>
      <c r="P439">
        <v>3.9</v>
      </c>
      <c r="Q439">
        <v>528.31255969999995</v>
      </c>
      <c r="R439">
        <v>281691</v>
      </c>
      <c r="S439">
        <v>3.6</v>
      </c>
      <c r="T439">
        <v>3.5</v>
      </c>
      <c r="U439">
        <v>0.41399999999999998</v>
      </c>
      <c r="V439">
        <v>9.1</v>
      </c>
      <c r="W439">
        <v>57.6</v>
      </c>
    </row>
    <row r="440" spans="1:23" x14ac:dyDescent="0.25">
      <c r="A440" t="s">
        <v>25</v>
      </c>
      <c r="B440" t="s">
        <v>60</v>
      </c>
      <c r="C440">
        <v>2000</v>
      </c>
      <c r="D440" t="s">
        <v>24</v>
      </c>
      <c r="E440">
        <v>274</v>
      </c>
      <c r="F440">
        <v>27</v>
      </c>
      <c r="G440">
        <v>1.51</v>
      </c>
      <c r="H440">
        <v>0.32841805600000001</v>
      </c>
      <c r="I440">
        <v>92</v>
      </c>
      <c r="J440">
        <v>12237</v>
      </c>
      <c r="K440">
        <v>12.1</v>
      </c>
      <c r="L440">
        <v>36</v>
      </c>
      <c r="M440">
        <v>62</v>
      </c>
      <c r="N440">
        <v>5.87</v>
      </c>
      <c r="O440">
        <v>59</v>
      </c>
      <c r="P440">
        <v>2.1</v>
      </c>
      <c r="Q440">
        <v>3.6859489999999999</v>
      </c>
      <c r="R440">
        <v>12152354</v>
      </c>
      <c r="S440">
        <v>11.6</v>
      </c>
      <c r="T440">
        <v>11.9</v>
      </c>
      <c r="U440">
        <v>0.40100000000000002</v>
      </c>
      <c r="V440">
        <v>7.2</v>
      </c>
      <c r="W440">
        <v>57.7</v>
      </c>
    </row>
    <row r="441" spans="1:23" x14ac:dyDescent="0.25">
      <c r="A441" t="s">
        <v>29</v>
      </c>
      <c r="B441" t="s">
        <v>93</v>
      </c>
      <c r="C441">
        <v>2005</v>
      </c>
      <c r="D441" t="s">
        <v>24</v>
      </c>
      <c r="E441">
        <v>294</v>
      </c>
      <c r="F441">
        <v>3</v>
      </c>
      <c r="G441">
        <v>2.2599999999999998</v>
      </c>
      <c r="H441">
        <v>0</v>
      </c>
      <c r="I441">
        <v>95</v>
      </c>
      <c r="J441">
        <v>0</v>
      </c>
      <c r="K441">
        <v>2.9</v>
      </c>
      <c r="L441">
        <v>6</v>
      </c>
      <c r="M441">
        <v>94</v>
      </c>
      <c r="N441">
        <v>4.97</v>
      </c>
      <c r="O441">
        <v>95</v>
      </c>
      <c r="P441">
        <v>3</v>
      </c>
      <c r="Q441">
        <v>1764.97387</v>
      </c>
      <c r="R441">
        <v>1391756.5</v>
      </c>
      <c r="S441">
        <v>9.1999999999999993</v>
      </c>
      <c r="T441">
        <v>9.1</v>
      </c>
      <c r="U441">
        <v>0.41199999999999998</v>
      </c>
      <c r="V441">
        <v>7.8</v>
      </c>
      <c r="W441">
        <v>57.7</v>
      </c>
    </row>
    <row r="442" spans="1:23" x14ac:dyDescent="0.25">
      <c r="A442" t="s">
        <v>29</v>
      </c>
      <c r="B442" t="s">
        <v>79</v>
      </c>
      <c r="C442">
        <v>2001</v>
      </c>
      <c r="D442" t="s">
        <v>24</v>
      </c>
      <c r="E442">
        <v>323</v>
      </c>
      <c r="F442">
        <v>2</v>
      </c>
      <c r="G442">
        <v>0.95</v>
      </c>
      <c r="H442">
        <v>92.497894799999997</v>
      </c>
      <c r="I442">
        <v>92</v>
      </c>
      <c r="J442">
        <v>79</v>
      </c>
      <c r="K442">
        <v>28.6</v>
      </c>
      <c r="L442">
        <v>2</v>
      </c>
      <c r="M442">
        <v>49</v>
      </c>
      <c r="N442">
        <v>5.37</v>
      </c>
      <c r="O442">
        <v>53</v>
      </c>
      <c r="P442">
        <v>4.3</v>
      </c>
      <c r="Q442">
        <v>781.23221960000001</v>
      </c>
      <c r="R442">
        <v>732711</v>
      </c>
      <c r="S442">
        <v>6.3</v>
      </c>
      <c r="T442">
        <v>6.1</v>
      </c>
      <c r="U442">
        <v>0.36299999999999999</v>
      </c>
      <c r="V442">
        <v>2.9</v>
      </c>
      <c r="W442">
        <v>57.7</v>
      </c>
    </row>
    <row r="443" spans="1:23" x14ac:dyDescent="0.25">
      <c r="A443" t="s">
        <v>29</v>
      </c>
      <c r="B443" t="s">
        <v>100</v>
      </c>
      <c r="C443">
        <v>2010</v>
      </c>
      <c r="D443" t="s">
        <v>24</v>
      </c>
      <c r="E443">
        <v>291</v>
      </c>
      <c r="F443">
        <v>29</v>
      </c>
      <c r="G443">
        <v>0.2</v>
      </c>
      <c r="H443">
        <v>29.747340489999999</v>
      </c>
      <c r="I443">
        <v>64</v>
      </c>
      <c r="J443">
        <v>45</v>
      </c>
      <c r="K443">
        <v>2.8</v>
      </c>
      <c r="L443">
        <v>44</v>
      </c>
      <c r="M443">
        <v>62</v>
      </c>
      <c r="N443">
        <v>4.55</v>
      </c>
      <c r="O443">
        <v>64</v>
      </c>
      <c r="P443">
        <v>2.2000000000000002</v>
      </c>
      <c r="Q443">
        <v>438.75133460000001</v>
      </c>
      <c r="R443">
        <v>179417</v>
      </c>
      <c r="S443">
        <v>8.1999999999999993</v>
      </c>
      <c r="T443">
        <v>8.1999999999999993</v>
      </c>
      <c r="U443">
        <v>0.38</v>
      </c>
      <c r="V443">
        <v>8.3000000000000007</v>
      </c>
      <c r="W443">
        <v>57.8</v>
      </c>
    </row>
    <row r="444" spans="1:23" x14ac:dyDescent="0.25">
      <c r="A444" t="s">
        <v>29</v>
      </c>
      <c r="B444" t="s">
        <v>134</v>
      </c>
      <c r="C444">
        <v>2014</v>
      </c>
      <c r="D444" t="s">
        <v>24</v>
      </c>
      <c r="E444">
        <v>272</v>
      </c>
      <c r="F444">
        <v>52</v>
      </c>
      <c r="G444">
        <v>0.01</v>
      </c>
      <c r="H444">
        <v>46.562316719999998</v>
      </c>
      <c r="I444">
        <v>73</v>
      </c>
      <c r="J444">
        <v>290</v>
      </c>
      <c r="K444">
        <v>23.2</v>
      </c>
      <c r="L444">
        <v>85</v>
      </c>
      <c r="M444">
        <v>74</v>
      </c>
      <c r="N444">
        <v>6.86</v>
      </c>
      <c r="O444">
        <v>73</v>
      </c>
      <c r="P444">
        <v>1.6</v>
      </c>
      <c r="Q444">
        <v>825.57299149999994</v>
      </c>
      <c r="R444">
        <v>16962846</v>
      </c>
      <c r="S444">
        <v>7.9</v>
      </c>
      <c r="T444">
        <v>7.7</v>
      </c>
      <c r="U444">
        <v>0.43</v>
      </c>
      <c r="V444">
        <v>8.1999999999999993</v>
      </c>
      <c r="W444">
        <v>57.8</v>
      </c>
    </row>
    <row r="445" spans="1:23" x14ac:dyDescent="0.25">
      <c r="A445" t="s">
        <v>29</v>
      </c>
      <c r="B445" t="s">
        <v>130</v>
      </c>
      <c r="C445">
        <v>2000</v>
      </c>
      <c r="D445" t="s">
        <v>24</v>
      </c>
      <c r="E445">
        <v>283</v>
      </c>
      <c r="F445">
        <v>44</v>
      </c>
      <c r="G445">
        <v>1.1599999999999999</v>
      </c>
      <c r="H445">
        <v>35.661250559999999</v>
      </c>
      <c r="I445">
        <v>92</v>
      </c>
      <c r="J445">
        <v>35256</v>
      </c>
      <c r="K445">
        <v>13.9</v>
      </c>
      <c r="L445">
        <v>68</v>
      </c>
      <c r="M445">
        <v>58</v>
      </c>
      <c r="N445">
        <v>5.8</v>
      </c>
      <c r="O445">
        <v>57</v>
      </c>
      <c r="P445">
        <v>0.6</v>
      </c>
      <c r="Q445">
        <v>245.93965900000001</v>
      </c>
      <c r="R445">
        <v>1576686</v>
      </c>
      <c r="S445">
        <v>8.6999999999999993</v>
      </c>
      <c r="T445">
        <v>8.6</v>
      </c>
      <c r="U445">
        <v>0</v>
      </c>
      <c r="V445">
        <v>8</v>
      </c>
      <c r="W445">
        <v>57.9</v>
      </c>
    </row>
    <row r="446" spans="1:23" x14ac:dyDescent="0.25">
      <c r="A446" t="s">
        <v>29</v>
      </c>
      <c r="B446" t="s">
        <v>180</v>
      </c>
      <c r="C446">
        <v>2001</v>
      </c>
      <c r="D446" t="s">
        <v>24</v>
      </c>
      <c r="E446">
        <v>251</v>
      </c>
      <c r="F446">
        <v>26</v>
      </c>
      <c r="G446">
        <v>0.34</v>
      </c>
      <c r="H446">
        <v>6.0642212019999997</v>
      </c>
      <c r="I446">
        <v>92</v>
      </c>
      <c r="J446">
        <v>24789</v>
      </c>
      <c r="K446">
        <v>17.899999999999999</v>
      </c>
      <c r="L446">
        <v>49</v>
      </c>
      <c r="M446">
        <v>49</v>
      </c>
      <c r="N446">
        <v>4.9800000000000004</v>
      </c>
      <c r="O446">
        <v>52</v>
      </c>
      <c r="P446">
        <v>0.6</v>
      </c>
      <c r="Q446">
        <v>481.287397</v>
      </c>
      <c r="R446">
        <v>1134497</v>
      </c>
      <c r="S446">
        <v>12.1</v>
      </c>
      <c r="T446">
        <v>12.1</v>
      </c>
      <c r="U446">
        <v>0.38100000000000001</v>
      </c>
      <c r="V446">
        <v>5.4</v>
      </c>
      <c r="W446">
        <v>57.9</v>
      </c>
    </row>
    <row r="447" spans="1:23" x14ac:dyDescent="0.25">
      <c r="A447" t="s">
        <v>29</v>
      </c>
      <c r="B447" t="s">
        <v>77</v>
      </c>
      <c r="C447">
        <v>2011</v>
      </c>
      <c r="D447" t="s">
        <v>24</v>
      </c>
      <c r="E447">
        <v>278</v>
      </c>
      <c r="F447">
        <v>239</v>
      </c>
      <c r="G447">
        <v>1.82</v>
      </c>
      <c r="H447">
        <v>0</v>
      </c>
      <c r="I447">
        <v>74</v>
      </c>
      <c r="J447">
        <v>133802</v>
      </c>
      <c r="K447">
        <v>19.600000000000001</v>
      </c>
      <c r="L447">
        <v>319</v>
      </c>
      <c r="M447">
        <v>77</v>
      </c>
      <c r="N447">
        <v>3.53</v>
      </c>
      <c r="O447">
        <v>74</v>
      </c>
      <c r="P447">
        <v>1.6</v>
      </c>
      <c r="Q447">
        <v>1764.97387</v>
      </c>
      <c r="R447">
        <v>1391756.5</v>
      </c>
      <c r="S447">
        <v>1.2</v>
      </c>
      <c r="T447">
        <v>1</v>
      </c>
      <c r="U447">
        <v>0.67700000000000005</v>
      </c>
      <c r="V447">
        <v>12.3</v>
      </c>
      <c r="W447">
        <v>57.9</v>
      </c>
    </row>
    <row r="448" spans="1:23" x14ac:dyDescent="0.25">
      <c r="A448" t="s">
        <v>29</v>
      </c>
      <c r="B448" t="s">
        <v>96</v>
      </c>
      <c r="C448">
        <v>2003</v>
      </c>
      <c r="D448" t="s">
        <v>24</v>
      </c>
      <c r="E448">
        <v>38</v>
      </c>
      <c r="F448">
        <v>41</v>
      </c>
      <c r="G448">
        <v>1.53</v>
      </c>
      <c r="H448">
        <v>31.094353420000001</v>
      </c>
      <c r="I448">
        <v>8</v>
      </c>
      <c r="J448">
        <v>1939</v>
      </c>
      <c r="K448">
        <v>21.2</v>
      </c>
      <c r="L448">
        <v>63</v>
      </c>
      <c r="M448">
        <v>8</v>
      </c>
      <c r="N448">
        <v>3.12</v>
      </c>
      <c r="O448">
        <v>8</v>
      </c>
      <c r="P448">
        <v>3.4</v>
      </c>
      <c r="Q448">
        <v>373.28155370000002</v>
      </c>
      <c r="R448">
        <v>2446782</v>
      </c>
      <c r="S448">
        <v>8.6</v>
      </c>
      <c r="T448">
        <v>8.5</v>
      </c>
      <c r="U448">
        <v>0.48899999999999999</v>
      </c>
      <c r="V448">
        <v>7.9</v>
      </c>
      <c r="W448">
        <v>57.9</v>
      </c>
    </row>
    <row r="449" spans="1:23" x14ac:dyDescent="0.25">
      <c r="A449" t="s">
        <v>29</v>
      </c>
      <c r="B449" t="s">
        <v>85</v>
      </c>
      <c r="C449">
        <v>2014</v>
      </c>
      <c r="D449" t="s">
        <v>24</v>
      </c>
      <c r="E449">
        <v>32</v>
      </c>
      <c r="F449">
        <v>3</v>
      </c>
      <c r="G449">
        <v>0.01</v>
      </c>
      <c r="H449">
        <v>13.40477417</v>
      </c>
      <c r="I449">
        <v>2</v>
      </c>
      <c r="J449">
        <v>13</v>
      </c>
      <c r="K449">
        <v>24</v>
      </c>
      <c r="L449">
        <v>4</v>
      </c>
      <c r="M449">
        <v>24</v>
      </c>
      <c r="N449">
        <v>3.8</v>
      </c>
      <c r="O449">
        <v>2</v>
      </c>
      <c r="P449">
        <v>4.4000000000000004</v>
      </c>
      <c r="Q449">
        <v>192.59733</v>
      </c>
      <c r="R449">
        <v>1129424</v>
      </c>
      <c r="S449">
        <v>8.5</v>
      </c>
      <c r="T449">
        <v>8.4</v>
      </c>
      <c r="U449">
        <v>0.58199999999999996</v>
      </c>
      <c r="V449">
        <v>9.1999999999999993</v>
      </c>
      <c r="W449">
        <v>57.9</v>
      </c>
    </row>
    <row r="450" spans="1:23" x14ac:dyDescent="0.25">
      <c r="A450" t="s">
        <v>29</v>
      </c>
      <c r="B450" t="s">
        <v>118</v>
      </c>
      <c r="C450">
        <v>2008</v>
      </c>
      <c r="D450" t="s">
        <v>24</v>
      </c>
      <c r="E450">
        <v>339</v>
      </c>
      <c r="F450">
        <v>64</v>
      </c>
      <c r="G450">
        <v>1.71</v>
      </c>
      <c r="H450">
        <v>60.515350599999998</v>
      </c>
      <c r="I450">
        <v>88</v>
      </c>
      <c r="J450">
        <v>1282</v>
      </c>
      <c r="K450">
        <v>17.899999999999999</v>
      </c>
      <c r="L450">
        <v>95</v>
      </c>
      <c r="M450">
        <v>88</v>
      </c>
      <c r="N450">
        <v>3.9</v>
      </c>
      <c r="O450">
        <v>88</v>
      </c>
      <c r="P450">
        <v>6.4</v>
      </c>
      <c r="Q450">
        <v>916.89925149999999</v>
      </c>
      <c r="R450">
        <v>39148416</v>
      </c>
      <c r="S450">
        <v>8.3000000000000007</v>
      </c>
      <c r="T450">
        <v>8.1999999999999993</v>
      </c>
      <c r="U450">
        <v>0.50600000000000001</v>
      </c>
      <c r="V450">
        <v>10.4</v>
      </c>
      <c r="W450">
        <v>57.9</v>
      </c>
    </row>
    <row r="451" spans="1:23" x14ac:dyDescent="0.25">
      <c r="A451" t="s">
        <v>29</v>
      </c>
      <c r="B451" t="s">
        <v>79</v>
      </c>
      <c r="C451">
        <v>2002</v>
      </c>
      <c r="D451" t="s">
        <v>24</v>
      </c>
      <c r="E451">
        <v>322</v>
      </c>
      <c r="F451">
        <v>2</v>
      </c>
      <c r="G451">
        <v>1.03</v>
      </c>
      <c r="H451">
        <v>13.46662004</v>
      </c>
      <c r="I451">
        <v>92</v>
      </c>
      <c r="J451">
        <v>50</v>
      </c>
      <c r="K451">
        <v>29</v>
      </c>
      <c r="L451">
        <v>2</v>
      </c>
      <c r="M451">
        <v>62</v>
      </c>
      <c r="N451">
        <v>5.45</v>
      </c>
      <c r="O451">
        <v>62</v>
      </c>
      <c r="P451">
        <v>4.3</v>
      </c>
      <c r="Q451">
        <v>792.15412000000003</v>
      </c>
      <c r="R451">
        <v>746221</v>
      </c>
      <c r="S451">
        <v>6.2</v>
      </c>
      <c r="T451">
        <v>6</v>
      </c>
      <c r="U451">
        <v>0.372</v>
      </c>
      <c r="V451">
        <v>3.3</v>
      </c>
      <c r="W451">
        <v>57.9</v>
      </c>
    </row>
    <row r="452" spans="1:23" x14ac:dyDescent="0.25">
      <c r="A452" t="s">
        <v>29</v>
      </c>
      <c r="B452" t="s">
        <v>126</v>
      </c>
      <c r="C452">
        <v>2007</v>
      </c>
      <c r="D452" t="s">
        <v>24</v>
      </c>
      <c r="E452">
        <v>286</v>
      </c>
      <c r="F452">
        <v>10</v>
      </c>
      <c r="G452">
        <v>4.03</v>
      </c>
      <c r="H452">
        <v>3.6868992870000001</v>
      </c>
      <c r="I452">
        <v>92</v>
      </c>
      <c r="J452">
        <v>1</v>
      </c>
      <c r="K452">
        <v>22.9</v>
      </c>
      <c r="L452">
        <v>14</v>
      </c>
      <c r="M452">
        <v>67</v>
      </c>
      <c r="N452">
        <v>1.24</v>
      </c>
      <c r="O452">
        <v>65</v>
      </c>
      <c r="P452">
        <v>2.8</v>
      </c>
      <c r="Q452">
        <v>21.373329200000001</v>
      </c>
      <c r="R452">
        <v>3512932</v>
      </c>
      <c r="S452">
        <v>7.9</v>
      </c>
      <c r="T452">
        <v>7.8</v>
      </c>
      <c r="U452">
        <v>0.38300000000000001</v>
      </c>
      <c r="V452">
        <v>9.9</v>
      </c>
      <c r="W452">
        <v>57.9</v>
      </c>
    </row>
    <row r="453" spans="1:23" x14ac:dyDescent="0.25">
      <c r="A453" t="s">
        <v>29</v>
      </c>
      <c r="B453" t="s">
        <v>188</v>
      </c>
      <c r="C453">
        <v>2002</v>
      </c>
      <c r="D453" t="s">
        <v>24</v>
      </c>
      <c r="E453">
        <v>348</v>
      </c>
      <c r="F453">
        <v>47</v>
      </c>
      <c r="G453">
        <v>0.01</v>
      </c>
      <c r="H453">
        <v>0</v>
      </c>
      <c r="I453">
        <v>92</v>
      </c>
      <c r="J453">
        <v>9559</v>
      </c>
      <c r="K453">
        <v>18.600000000000001</v>
      </c>
      <c r="L453">
        <v>77</v>
      </c>
      <c r="M453">
        <v>4</v>
      </c>
      <c r="N453">
        <v>5.75</v>
      </c>
      <c r="O453">
        <v>4</v>
      </c>
      <c r="P453">
        <v>0.9</v>
      </c>
      <c r="Q453">
        <v>1764.97387</v>
      </c>
      <c r="R453">
        <v>1391756.5</v>
      </c>
      <c r="S453">
        <v>7.8</v>
      </c>
      <c r="T453">
        <v>7.6</v>
      </c>
      <c r="U453">
        <v>0.67700000000000005</v>
      </c>
      <c r="V453">
        <v>12.3</v>
      </c>
      <c r="W453">
        <v>58</v>
      </c>
    </row>
    <row r="454" spans="1:23" x14ac:dyDescent="0.25">
      <c r="A454" t="s">
        <v>29</v>
      </c>
      <c r="B454" t="s">
        <v>223</v>
      </c>
      <c r="C454">
        <v>2013</v>
      </c>
      <c r="D454" t="s">
        <v>24</v>
      </c>
      <c r="E454">
        <v>399</v>
      </c>
      <c r="F454">
        <v>25</v>
      </c>
      <c r="G454">
        <v>6.39</v>
      </c>
      <c r="H454">
        <v>10.666707280000001</v>
      </c>
      <c r="I454">
        <v>95</v>
      </c>
      <c r="J454">
        <v>0</v>
      </c>
      <c r="K454">
        <v>3.8</v>
      </c>
      <c r="L454">
        <v>36</v>
      </c>
      <c r="M454">
        <v>95</v>
      </c>
      <c r="N454">
        <v>6.88</v>
      </c>
      <c r="O454">
        <v>95</v>
      </c>
      <c r="P454">
        <v>6.8</v>
      </c>
      <c r="Q454">
        <v>111.227396</v>
      </c>
      <c r="R454">
        <v>155456</v>
      </c>
      <c r="S454">
        <v>6.2</v>
      </c>
      <c r="T454">
        <v>6</v>
      </c>
      <c r="U454">
        <v>0.48799999999999999</v>
      </c>
      <c r="V454">
        <v>10.4</v>
      </c>
      <c r="W454">
        <v>58</v>
      </c>
    </row>
    <row r="455" spans="1:23" x14ac:dyDescent="0.25">
      <c r="A455" t="s">
        <v>29</v>
      </c>
      <c r="B455" t="s">
        <v>57</v>
      </c>
      <c r="C455">
        <v>2000</v>
      </c>
      <c r="D455" t="s">
        <v>24</v>
      </c>
      <c r="E455">
        <v>386</v>
      </c>
      <c r="F455">
        <v>25</v>
      </c>
      <c r="G455">
        <v>6.61</v>
      </c>
      <c r="H455">
        <v>9.6966891640000004</v>
      </c>
      <c r="I455">
        <v>92</v>
      </c>
      <c r="J455">
        <v>18363</v>
      </c>
      <c r="K455">
        <v>12.8</v>
      </c>
      <c r="L455">
        <v>41</v>
      </c>
      <c r="M455">
        <v>71</v>
      </c>
      <c r="N455">
        <v>4.9800000000000004</v>
      </c>
      <c r="O455">
        <v>8</v>
      </c>
      <c r="P455">
        <v>5.2</v>
      </c>
      <c r="Q455">
        <v>135.9984455</v>
      </c>
      <c r="R455">
        <v>6476</v>
      </c>
      <c r="S455">
        <v>9</v>
      </c>
      <c r="T455">
        <v>8.9</v>
      </c>
      <c r="U455">
        <v>0.26800000000000002</v>
      </c>
      <c r="V455">
        <v>4.5</v>
      </c>
      <c r="W455">
        <v>58</v>
      </c>
    </row>
    <row r="456" spans="1:23" x14ac:dyDescent="0.25">
      <c r="A456" t="s">
        <v>29</v>
      </c>
      <c r="B456" t="s">
        <v>79</v>
      </c>
      <c r="C456">
        <v>2003</v>
      </c>
      <c r="D456" t="s">
        <v>24</v>
      </c>
      <c r="E456">
        <v>325</v>
      </c>
      <c r="F456">
        <v>2</v>
      </c>
      <c r="G456">
        <v>1.02</v>
      </c>
      <c r="H456">
        <v>94.133028749999994</v>
      </c>
      <c r="I456">
        <v>92</v>
      </c>
      <c r="J456">
        <v>37</v>
      </c>
      <c r="K456">
        <v>29.4</v>
      </c>
      <c r="L456">
        <v>2</v>
      </c>
      <c r="M456">
        <v>68</v>
      </c>
      <c r="N456">
        <v>6.22</v>
      </c>
      <c r="O456">
        <v>68</v>
      </c>
      <c r="P456">
        <v>4.2</v>
      </c>
      <c r="Q456">
        <v>819.97411799999998</v>
      </c>
      <c r="R456">
        <v>758615</v>
      </c>
      <c r="S456">
        <v>6.1</v>
      </c>
      <c r="T456">
        <v>5.9</v>
      </c>
      <c r="U456">
        <v>0.378</v>
      </c>
      <c r="V456">
        <v>3.5</v>
      </c>
      <c r="W456">
        <v>58</v>
      </c>
    </row>
    <row r="457" spans="1:23" x14ac:dyDescent="0.25">
      <c r="A457" t="s">
        <v>29</v>
      </c>
      <c r="B457" t="s">
        <v>190</v>
      </c>
      <c r="C457">
        <v>2003</v>
      </c>
      <c r="D457" t="s">
        <v>24</v>
      </c>
      <c r="E457">
        <v>383</v>
      </c>
      <c r="F457">
        <v>29</v>
      </c>
      <c r="G457">
        <v>3.77</v>
      </c>
      <c r="H457">
        <v>0</v>
      </c>
      <c r="I457">
        <v>92</v>
      </c>
      <c r="J457">
        <v>0</v>
      </c>
      <c r="K457">
        <v>43.349999999999994</v>
      </c>
      <c r="L457">
        <v>46</v>
      </c>
      <c r="M457">
        <v>93</v>
      </c>
      <c r="N457">
        <v>5.75</v>
      </c>
      <c r="O457">
        <v>93</v>
      </c>
      <c r="P457">
        <v>3.5</v>
      </c>
      <c r="Q457">
        <v>1764.97387</v>
      </c>
      <c r="R457">
        <v>751642</v>
      </c>
      <c r="S457">
        <v>3.3</v>
      </c>
      <c r="T457">
        <v>3.4</v>
      </c>
      <c r="U457">
        <v>0</v>
      </c>
      <c r="V457">
        <v>0</v>
      </c>
      <c r="W457">
        <v>58</v>
      </c>
    </row>
    <row r="458" spans="1:23" x14ac:dyDescent="0.25">
      <c r="A458" t="s">
        <v>29</v>
      </c>
      <c r="B458" t="s">
        <v>63</v>
      </c>
      <c r="C458">
        <v>2014</v>
      </c>
      <c r="D458" t="s">
        <v>24</v>
      </c>
      <c r="E458">
        <v>437</v>
      </c>
      <c r="F458">
        <v>15</v>
      </c>
      <c r="G458">
        <v>0.01</v>
      </c>
      <c r="H458">
        <v>53.439643230000001</v>
      </c>
      <c r="I458">
        <v>47</v>
      </c>
      <c r="J458">
        <v>210</v>
      </c>
      <c r="K458">
        <v>22.1</v>
      </c>
      <c r="L458">
        <v>22</v>
      </c>
      <c r="M458">
        <v>47</v>
      </c>
      <c r="N458">
        <v>4.2</v>
      </c>
      <c r="O458">
        <v>47</v>
      </c>
      <c r="P458">
        <v>4.5</v>
      </c>
      <c r="Q458">
        <v>377.132274</v>
      </c>
      <c r="R458">
        <v>4515392</v>
      </c>
      <c r="S458">
        <v>8.4</v>
      </c>
      <c r="T458">
        <v>8.3000000000000007</v>
      </c>
      <c r="U458">
        <v>0.34499999999999997</v>
      </c>
      <c r="V458">
        <v>7.1</v>
      </c>
      <c r="W458">
        <v>58</v>
      </c>
    </row>
    <row r="459" spans="1:23" x14ac:dyDescent="0.25">
      <c r="A459" t="s">
        <v>29</v>
      </c>
      <c r="B459" t="s">
        <v>145</v>
      </c>
      <c r="C459">
        <v>2005</v>
      </c>
      <c r="D459" t="s">
        <v>24</v>
      </c>
      <c r="E459">
        <v>434</v>
      </c>
      <c r="F459">
        <v>80</v>
      </c>
      <c r="G459">
        <v>1.23</v>
      </c>
      <c r="H459">
        <v>67.333787349999994</v>
      </c>
      <c r="I459">
        <v>75</v>
      </c>
      <c r="J459">
        <v>12598</v>
      </c>
      <c r="K459">
        <v>18.5</v>
      </c>
      <c r="L459">
        <v>117</v>
      </c>
      <c r="M459">
        <v>71</v>
      </c>
      <c r="N459">
        <v>6.87</v>
      </c>
      <c r="O459">
        <v>8</v>
      </c>
      <c r="P459">
        <v>16.2</v>
      </c>
      <c r="Q459">
        <v>369.15453589999998</v>
      </c>
      <c r="R459">
        <v>29237</v>
      </c>
      <c r="S459">
        <v>3.9</v>
      </c>
      <c r="T459">
        <v>3.8</v>
      </c>
      <c r="U459">
        <v>0.34100000000000003</v>
      </c>
      <c r="V459">
        <v>7.3</v>
      </c>
      <c r="W459">
        <v>58</v>
      </c>
    </row>
    <row r="460" spans="1:23" x14ac:dyDescent="0.25">
      <c r="A460" t="s">
        <v>29</v>
      </c>
      <c r="B460" t="s">
        <v>214</v>
      </c>
      <c r="C460">
        <v>2003</v>
      </c>
      <c r="D460" t="s">
        <v>24</v>
      </c>
      <c r="E460">
        <v>459</v>
      </c>
      <c r="F460">
        <v>103</v>
      </c>
      <c r="G460">
        <v>2.34</v>
      </c>
      <c r="H460">
        <v>0</v>
      </c>
      <c r="I460">
        <v>95</v>
      </c>
      <c r="J460">
        <v>1673</v>
      </c>
      <c r="K460">
        <v>17.2</v>
      </c>
      <c r="L460">
        <v>160</v>
      </c>
      <c r="M460">
        <v>97</v>
      </c>
      <c r="N460">
        <v>4.5999999999999996</v>
      </c>
      <c r="O460">
        <v>95</v>
      </c>
      <c r="P460">
        <v>11.5</v>
      </c>
      <c r="Q460">
        <v>1764.97387</v>
      </c>
      <c r="R460">
        <v>1391756.5</v>
      </c>
      <c r="S460">
        <v>7.9</v>
      </c>
      <c r="T460">
        <v>7.9</v>
      </c>
      <c r="U460">
        <v>0.67700000000000005</v>
      </c>
      <c r="V460">
        <v>12.3</v>
      </c>
      <c r="W460">
        <v>58</v>
      </c>
    </row>
    <row r="461" spans="1:23" x14ac:dyDescent="0.25">
      <c r="A461" t="s">
        <v>29</v>
      </c>
      <c r="B461" t="s">
        <v>222</v>
      </c>
      <c r="C461">
        <v>2006</v>
      </c>
      <c r="D461" t="s">
        <v>24</v>
      </c>
      <c r="E461">
        <v>526</v>
      </c>
      <c r="F461">
        <v>33</v>
      </c>
      <c r="G461">
        <v>2.25</v>
      </c>
      <c r="H461">
        <v>1.8600037389999999</v>
      </c>
      <c r="I461">
        <v>81</v>
      </c>
      <c r="J461">
        <v>459</v>
      </c>
      <c r="K461">
        <v>18.8</v>
      </c>
      <c r="L461">
        <v>52</v>
      </c>
      <c r="M461">
        <v>83</v>
      </c>
      <c r="N461">
        <v>6.11</v>
      </c>
      <c r="O461">
        <v>81</v>
      </c>
      <c r="P461">
        <v>15.9</v>
      </c>
      <c r="Q461">
        <v>13.154199</v>
      </c>
      <c r="R461">
        <v>12383446</v>
      </c>
      <c r="S461">
        <v>7</v>
      </c>
      <c r="T461">
        <v>6.9</v>
      </c>
      <c r="U461">
        <v>0.47899999999999998</v>
      </c>
      <c r="V461">
        <v>10.9</v>
      </c>
      <c r="W461">
        <v>58</v>
      </c>
    </row>
    <row r="462" spans="1:23" x14ac:dyDescent="0.25">
      <c r="A462" t="s">
        <v>29</v>
      </c>
      <c r="B462" t="s">
        <v>57</v>
      </c>
      <c r="C462">
        <v>2012</v>
      </c>
      <c r="D462" t="s">
        <v>24</v>
      </c>
      <c r="E462">
        <v>312</v>
      </c>
      <c r="F462">
        <v>22</v>
      </c>
      <c r="G462">
        <v>0.01</v>
      </c>
      <c r="H462">
        <v>38.731705050000002</v>
      </c>
      <c r="I462">
        <v>96</v>
      </c>
      <c r="J462">
        <v>49</v>
      </c>
      <c r="K462">
        <v>17.100000000000001</v>
      </c>
      <c r="L462">
        <v>33</v>
      </c>
      <c r="M462">
        <v>96</v>
      </c>
      <c r="N462">
        <v>8.2100000000000009</v>
      </c>
      <c r="O462">
        <v>96</v>
      </c>
      <c r="P462">
        <v>1.2</v>
      </c>
      <c r="Q462">
        <v>265.28565099999997</v>
      </c>
      <c r="R462">
        <v>931971</v>
      </c>
      <c r="S462">
        <v>7.5</v>
      </c>
      <c r="T462">
        <v>7.5</v>
      </c>
      <c r="U462">
        <v>0.39300000000000002</v>
      </c>
      <c r="V462">
        <v>10.3</v>
      </c>
      <c r="W462">
        <v>58</v>
      </c>
    </row>
    <row r="463" spans="1:23" x14ac:dyDescent="0.25">
      <c r="A463" t="s">
        <v>29</v>
      </c>
      <c r="B463" t="s">
        <v>189</v>
      </c>
      <c r="C463">
        <v>2010</v>
      </c>
      <c r="D463" t="s">
        <v>24</v>
      </c>
      <c r="E463">
        <v>428</v>
      </c>
      <c r="F463">
        <v>43</v>
      </c>
      <c r="G463">
        <v>7.28</v>
      </c>
      <c r="H463">
        <v>1038.885632</v>
      </c>
      <c r="I463">
        <v>71</v>
      </c>
      <c r="J463">
        <v>12499</v>
      </c>
      <c r="K463">
        <v>47.2</v>
      </c>
      <c r="L463">
        <v>62</v>
      </c>
      <c r="M463">
        <v>72</v>
      </c>
      <c r="N463">
        <v>8.5</v>
      </c>
      <c r="O463">
        <v>72</v>
      </c>
      <c r="P463">
        <v>11</v>
      </c>
      <c r="Q463">
        <v>7362.7613899999997</v>
      </c>
      <c r="R463">
        <v>5979432.3600000003</v>
      </c>
      <c r="S463">
        <v>7.3</v>
      </c>
      <c r="T463">
        <v>8.9</v>
      </c>
      <c r="U463">
        <v>0.63</v>
      </c>
      <c r="V463">
        <v>12.8</v>
      </c>
      <c r="W463">
        <v>58</v>
      </c>
    </row>
    <row r="464" spans="1:23" x14ac:dyDescent="0.25">
      <c r="A464" t="s">
        <v>29</v>
      </c>
      <c r="B464" t="s">
        <v>222</v>
      </c>
      <c r="C464">
        <v>2010</v>
      </c>
      <c r="D464" t="s">
        <v>24</v>
      </c>
      <c r="E464">
        <v>363</v>
      </c>
      <c r="F464">
        <v>30</v>
      </c>
      <c r="G464">
        <v>2.4700000000000002</v>
      </c>
      <c r="H464">
        <v>184.3649102</v>
      </c>
      <c r="I464">
        <v>83</v>
      </c>
      <c r="J464">
        <v>15754</v>
      </c>
      <c r="K464">
        <v>2.7</v>
      </c>
      <c r="L464">
        <v>45</v>
      </c>
      <c r="M464">
        <v>8</v>
      </c>
      <c r="N464">
        <v>4.41</v>
      </c>
      <c r="O464">
        <v>83</v>
      </c>
      <c r="P464">
        <v>6.8</v>
      </c>
      <c r="Q464">
        <v>1463.213573</v>
      </c>
      <c r="R464">
        <v>138533</v>
      </c>
      <c r="S464">
        <v>6.7</v>
      </c>
      <c r="T464">
        <v>6.5</v>
      </c>
      <c r="U464">
        <v>0.53300000000000003</v>
      </c>
      <c r="V464">
        <v>11.8</v>
      </c>
      <c r="W464">
        <v>58</v>
      </c>
    </row>
    <row r="465" spans="1:23" x14ac:dyDescent="0.25">
      <c r="A465" t="s">
        <v>29</v>
      </c>
      <c r="B465" t="s">
        <v>56</v>
      </c>
      <c r="C465">
        <v>2011</v>
      </c>
      <c r="D465" t="s">
        <v>24</v>
      </c>
      <c r="E465">
        <v>275</v>
      </c>
      <c r="F465">
        <v>42</v>
      </c>
      <c r="G465">
        <v>4.51</v>
      </c>
      <c r="H465">
        <v>85.555929059999997</v>
      </c>
      <c r="I465">
        <v>91</v>
      </c>
      <c r="J465">
        <v>860</v>
      </c>
      <c r="K465">
        <v>17.100000000000001</v>
      </c>
      <c r="L465">
        <v>71</v>
      </c>
      <c r="M465">
        <v>9</v>
      </c>
      <c r="N465">
        <v>5.17</v>
      </c>
      <c r="O465">
        <v>91</v>
      </c>
      <c r="P465">
        <v>0.9</v>
      </c>
      <c r="Q465">
        <v>666.84278300000005</v>
      </c>
      <c r="R465">
        <v>168194</v>
      </c>
      <c r="S465">
        <v>8.8000000000000007</v>
      </c>
      <c r="T465">
        <v>8.4</v>
      </c>
      <c r="U465">
        <v>0.377</v>
      </c>
      <c r="V465">
        <v>6.7</v>
      </c>
      <c r="W465">
        <v>58.1</v>
      </c>
    </row>
    <row r="466" spans="1:23" x14ac:dyDescent="0.25">
      <c r="A466" t="s">
        <v>25</v>
      </c>
      <c r="B466" t="s">
        <v>122</v>
      </c>
      <c r="C466">
        <v>2000</v>
      </c>
      <c r="D466" t="s">
        <v>24</v>
      </c>
      <c r="E466">
        <v>278</v>
      </c>
      <c r="F466">
        <v>14</v>
      </c>
      <c r="G466">
        <v>5.16</v>
      </c>
      <c r="H466">
        <v>0</v>
      </c>
      <c r="I466">
        <v>92</v>
      </c>
      <c r="J466">
        <v>332</v>
      </c>
      <c r="K466">
        <v>12.3</v>
      </c>
      <c r="L466">
        <v>20</v>
      </c>
      <c r="M466">
        <v>57</v>
      </c>
      <c r="N466">
        <v>3.41</v>
      </c>
      <c r="O466">
        <v>51</v>
      </c>
      <c r="P466">
        <v>0.1</v>
      </c>
      <c r="Q466">
        <v>1764.97387</v>
      </c>
      <c r="R466">
        <v>1391756.5</v>
      </c>
      <c r="S466">
        <v>1.5</v>
      </c>
      <c r="T466">
        <v>1.5</v>
      </c>
      <c r="U466">
        <v>0.45900000000000002</v>
      </c>
      <c r="V466">
        <v>8</v>
      </c>
      <c r="W466">
        <v>58.1</v>
      </c>
    </row>
    <row r="467" spans="1:23" x14ac:dyDescent="0.25">
      <c r="A467" t="s">
        <v>29</v>
      </c>
      <c r="B467" t="s">
        <v>100</v>
      </c>
      <c r="C467">
        <v>2014</v>
      </c>
      <c r="D467" t="s">
        <v>24</v>
      </c>
      <c r="E467">
        <v>299</v>
      </c>
      <c r="F467">
        <v>27</v>
      </c>
      <c r="G467">
        <v>0.01</v>
      </c>
      <c r="H467">
        <v>50.579764830000002</v>
      </c>
      <c r="I467">
        <v>51</v>
      </c>
      <c r="J467">
        <v>175</v>
      </c>
      <c r="K467">
        <v>22.7</v>
      </c>
      <c r="L467">
        <v>41</v>
      </c>
      <c r="M467">
        <v>42</v>
      </c>
      <c r="N467">
        <v>5.64</v>
      </c>
      <c r="O467">
        <v>51</v>
      </c>
      <c r="P467">
        <v>0.5</v>
      </c>
      <c r="Q467">
        <v>561.997387</v>
      </c>
      <c r="R467">
        <v>118559</v>
      </c>
      <c r="S467">
        <v>7.5</v>
      </c>
      <c r="T467">
        <v>7.4</v>
      </c>
      <c r="U467">
        <v>0.41199999999999998</v>
      </c>
      <c r="V467">
        <v>8.6</v>
      </c>
      <c r="W467">
        <v>58.1</v>
      </c>
    </row>
    <row r="468" spans="1:23" x14ac:dyDescent="0.25">
      <c r="A468" t="s">
        <v>25</v>
      </c>
      <c r="B468" t="s">
        <v>23</v>
      </c>
      <c r="C468">
        <v>2008</v>
      </c>
      <c r="D468" t="s">
        <v>24</v>
      </c>
      <c r="E468">
        <v>287</v>
      </c>
      <c r="F468">
        <v>80</v>
      </c>
      <c r="G468">
        <v>0.03</v>
      </c>
      <c r="H468">
        <v>25.873925360000001</v>
      </c>
      <c r="I468">
        <v>64</v>
      </c>
      <c r="J468">
        <v>1599</v>
      </c>
      <c r="K468">
        <v>15.7</v>
      </c>
      <c r="L468">
        <v>110</v>
      </c>
      <c r="M468">
        <v>64</v>
      </c>
      <c r="N468">
        <v>8.33</v>
      </c>
      <c r="O468">
        <v>64</v>
      </c>
      <c r="P468">
        <v>0.1</v>
      </c>
      <c r="Q468">
        <v>373.36111629999999</v>
      </c>
      <c r="R468">
        <v>2729431</v>
      </c>
      <c r="S468">
        <v>18.8</v>
      </c>
      <c r="T468">
        <v>18.899999999999999</v>
      </c>
      <c r="U468">
        <v>0.433</v>
      </c>
      <c r="V468">
        <v>8.6999999999999993</v>
      </c>
      <c r="W468">
        <v>58.1</v>
      </c>
    </row>
    <row r="469" spans="1:23" x14ac:dyDescent="0.25">
      <c r="A469" t="s">
        <v>29</v>
      </c>
      <c r="B469" t="s">
        <v>100</v>
      </c>
      <c r="C469">
        <v>2011</v>
      </c>
      <c r="D469" t="s">
        <v>24</v>
      </c>
      <c r="E469">
        <v>29</v>
      </c>
      <c r="F469">
        <v>28</v>
      </c>
      <c r="G469">
        <v>0.22</v>
      </c>
      <c r="H469">
        <v>42.254790399999997</v>
      </c>
      <c r="I469">
        <v>63</v>
      </c>
      <c r="J469">
        <v>11</v>
      </c>
      <c r="K469">
        <v>21.2</v>
      </c>
      <c r="L469">
        <v>43</v>
      </c>
      <c r="M469">
        <v>63</v>
      </c>
      <c r="N469">
        <v>4.7300000000000004</v>
      </c>
      <c r="O469">
        <v>63</v>
      </c>
      <c r="P469">
        <v>2</v>
      </c>
      <c r="Q469">
        <v>459.2912</v>
      </c>
      <c r="R469">
        <v>113517</v>
      </c>
      <c r="S469">
        <v>8</v>
      </c>
      <c r="T469">
        <v>8</v>
      </c>
      <c r="U469">
        <v>0.38500000000000001</v>
      </c>
      <c r="V469">
        <v>8.4</v>
      </c>
      <c r="W469">
        <v>58.1</v>
      </c>
    </row>
    <row r="470" spans="1:23" x14ac:dyDescent="0.25">
      <c r="A470" t="s">
        <v>29</v>
      </c>
      <c r="B470" t="s">
        <v>101</v>
      </c>
      <c r="C470">
        <v>2013</v>
      </c>
      <c r="D470" t="s">
        <v>24</v>
      </c>
      <c r="E470">
        <v>279</v>
      </c>
      <c r="F470">
        <v>4</v>
      </c>
      <c r="G470">
        <v>0.01</v>
      </c>
      <c r="H470">
        <v>8.2006374199999996</v>
      </c>
      <c r="I470">
        <v>87</v>
      </c>
      <c r="J470">
        <v>0</v>
      </c>
      <c r="K470">
        <v>25</v>
      </c>
      <c r="L470">
        <v>6</v>
      </c>
      <c r="M470">
        <v>87</v>
      </c>
      <c r="N470">
        <v>6.14</v>
      </c>
      <c r="O470">
        <v>87</v>
      </c>
      <c r="P470">
        <v>4.5</v>
      </c>
      <c r="Q470">
        <v>61.566347</v>
      </c>
      <c r="R470">
        <v>1681495</v>
      </c>
      <c r="S470">
        <v>7.5</v>
      </c>
      <c r="T470">
        <v>7.3</v>
      </c>
      <c r="U470">
        <v>0.41499999999999998</v>
      </c>
      <c r="V470">
        <v>9.1</v>
      </c>
      <c r="W470">
        <v>58.1</v>
      </c>
    </row>
    <row r="471" spans="1:23" x14ac:dyDescent="0.25">
      <c r="A471" t="s">
        <v>29</v>
      </c>
      <c r="B471" t="s">
        <v>126</v>
      </c>
      <c r="C471">
        <v>2014</v>
      </c>
      <c r="D471" t="s">
        <v>24</v>
      </c>
      <c r="E471">
        <v>329</v>
      </c>
      <c r="F471">
        <v>8</v>
      </c>
      <c r="G471">
        <v>0.01</v>
      </c>
      <c r="H471">
        <v>54.37396957</v>
      </c>
      <c r="I471">
        <v>5</v>
      </c>
      <c r="J471">
        <v>34</v>
      </c>
      <c r="K471">
        <v>26.7</v>
      </c>
      <c r="L471">
        <v>11</v>
      </c>
      <c r="M471">
        <v>49</v>
      </c>
      <c r="N471">
        <v>1.4</v>
      </c>
      <c r="O471">
        <v>5</v>
      </c>
      <c r="P471">
        <v>0.9</v>
      </c>
      <c r="Q471">
        <v>458.46517340000003</v>
      </c>
      <c r="R471">
        <v>439737</v>
      </c>
      <c r="S471">
        <v>6.7</v>
      </c>
      <c r="T471">
        <v>6.5</v>
      </c>
      <c r="U471">
        <v>0.42599999999999999</v>
      </c>
      <c r="V471">
        <v>9.9</v>
      </c>
      <c r="W471">
        <v>58.1</v>
      </c>
    </row>
    <row r="472" spans="1:23" x14ac:dyDescent="0.25">
      <c r="A472" t="s">
        <v>29</v>
      </c>
      <c r="B472" t="s">
        <v>79</v>
      </c>
      <c r="C472">
        <v>2004</v>
      </c>
      <c r="D472" t="s">
        <v>24</v>
      </c>
      <c r="E472">
        <v>326</v>
      </c>
      <c r="F472">
        <v>2</v>
      </c>
      <c r="G472">
        <v>1.18</v>
      </c>
      <c r="H472">
        <v>106.03546590000001</v>
      </c>
      <c r="I472">
        <v>92</v>
      </c>
      <c r="J472">
        <v>71</v>
      </c>
      <c r="K472">
        <v>29.8</v>
      </c>
      <c r="L472">
        <v>2</v>
      </c>
      <c r="M472">
        <v>64</v>
      </c>
      <c r="N472">
        <v>6.76</v>
      </c>
      <c r="O472">
        <v>64</v>
      </c>
      <c r="P472">
        <v>4</v>
      </c>
      <c r="Q472">
        <v>864.18472599999996</v>
      </c>
      <c r="R472">
        <v>77752</v>
      </c>
      <c r="S472">
        <v>6</v>
      </c>
      <c r="T472">
        <v>5.9</v>
      </c>
      <c r="U472">
        <v>0.38800000000000001</v>
      </c>
      <c r="V472">
        <v>3.7</v>
      </c>
      <c r="W472">
        <v>58.1</v>
      </c>
    </row>
    <row r="473" spans="1:23" x14ac:dyDescent="0.25">
      <c r="A473" t="s">
        <v>29</v>
      </c>
      <c r="B473" t="s">
        <v>86</v>
      </c>
      <c r="C473">
        <v>2001</v>
      </c>
      <c r="D473" t="s">
        <v>24</v>
      </c>
      <c r="E473">
        <v>345</v>
      </c>
      <c r="F473">
        <v>7</v>
      </c>
      <c r="G473">
        <v>0.61</v>
      </c>
      <c r="H473">
        <v>5.5936195379999996</v>
      </c>
      <c r="I473">
        <v>92</v>
      </c>
      <c r="J473">
        <v>204</v>
      </c>
      <c r="K473">
        <v>12.8</v>
      </c>
      <c r="L473">
        <v>10</v>
      </c>
      <c r="M473">
        <v>89</v>
      </c>
      <c r="N473">
        <v>3.95</v>
      </c>
      <c r="O473">
        <v>86</v>
      </c>
      <c r="P473">
        <v>2</v>
      </c>
      <c r="Q473">
        <v>215.13921300000001</v>
      </c>
      <c r="R473">
        <v>3497124</v>
      </c>
      <c r="S473">
        <v>1</v>
      </c>
      <c r="T473">
        <v>1</v>
      </c>
      <c r="U473">
        <v>0</v>
      </c>
      <c r="V473">
        <v>4.3</v>
      </c>
      <c r="W473">
        <v>58.1</v>
      </c>
    </row>
    <row r="474" spans="1:23" x14ac:dyDescent="0.25">
      <c r="A474" t="s">
        <v>29</v>
      </c>
      <c r="B474" t="s">
        <v>85</v>
      </c>
      <c r="C474">
        <v>2015</v>
      </c>
      <c r="D474" t="s">
        <v>24</v>
      </c>
      <c r="E474">
        <v>32</v>
      </c>
      <c r="F474">
        <v>3</v>
      </c>
      <c r="G474">
        <v>3.77</v>
      </c>
      <c r="H474">
        <v>0</v>
      </c>
      <c r="I474">
        <v>16</v>
      </c>
      <c r="J474">
        <v>1250</v>
      </c>
      <c r="K474">
        <v>24.5</v>
      </c>
      <c r="L474">
        <v>4</v>
      </c>
      <c r="M474">
        <v>17</v>
      </c>
      <c r="N474">
        <v>5.75</v>
      </c>
      <c r="O474">
        <v>16</v>
      </c>
      <c r="P474">
        <v>4.2</v>
      </c>
      <c r="Q474">
        <v>1347.3125700000001</v>
      </c>
      <c r="R474">
        <v>1175389</v>
      </c>
      <c r="S474">
        <v>8.4</v>
      </c>
      <c r="T474">
        <v>8.3000000000000007</v>
      </c>
      <c r="U474">
        <v>0.58199999999999996</v>
      </c>
      <c r="V474">
        <v>9.1999999999999993</v>
      </c>
      <c r="W474">
        <v>58.2</v>
      </c>
    </row>
    <row r="475" spans="1:23" x14ac:dyDescent="0.25">
      <c r="A475" t="s">
        <v>29</v>
      </c>
      <c r="B475" t="s">
        <v>134</v>
      </c>
      <c r="C475">
        <v>2015</v>
      </c>
      <c r="D475" t="s">
        <v>24</v>
      </c>
      <c r="E475">
        <v>266</v>
      </c>
      <c r="F475">
        <v>52</v>
      </c>
      <c r="G475">
        <v>3.77</v>
      </c>
      <c r="H475">
        <v>0</v>
      </c>
      <c r="I475">
        <v>64</v>
      </c>
      <c r="J475">
        <v>215</v>
      </c>
      <c r="K475">
        <v>23.8</v>
      </c>
      <c r="L475">
        <v>84</v>
      </c>
      <c r="M475">
        <v>66</v>
      </c>
      <c r="N475">
        <v>5.75</v>
      </c>
      <c r="O475">
        <v>64</v>
      </c>
      <c r="P475">
        <v>1.5</v>
      </c>
      <c r="Q475">
        <v>729.72533799999997</v>
      </c>
      <c r="R475">
        <v>1746795</v>
      </c>
      <c r="S475">
        <v>7.7</v>
      </c>
      <c r="T475">
        <v>7.5</v>
      </c>
      <c r="U475">
        <v>0.438</v>
      </c>
      <c r="V475">
        <v>8.4</v>
      </c>
      <c r="W475">
        <v>58.2</v>
      </c>
    </row>
    <row r="476" spans="1:23" x14ac:dyDescent="0.25">
      <c r="A476" t="s">
        <v>29</v>
      </c>
      <c r="B476" t="s">
        <v>153</v>
      </c>
      <c r="C476">
        <v>2010</v>
      </c>
      <c r="D476" t="s">
        <v>24</v>
      </c>
      <c r="E476">
        <v>252</v>
      </c>
      <c r="F476">
        <v>50</v>
      </c>
      <c r="G476">
        <v>0.12</v>
      </c>
      <c r="H476">
        <v>5.8837605359999996</v>
      </c>
      <c r="I476">
        <v>7</v>
      </c>
      <c r="J476">
        <v>372</v>
      </c>
      <c r="K476">
        <v>17.3</v>
      </c>
      <c r="L476">
        <v>95</v>
      </c>
      <c r="M476">
        <v>75</v>
      </c>
      <c r="N476">
        <v>6.36</v>
      </c>
      <c r="O476">
        <v>7</v>
      </c>
      <c r="P476">
        <v>0.9</v>
      </c>
      <c r="Q476">
        <v>348.15151100000003</v>
      </c>
      <c r="R476">
        <v>16425578</v>
      </c>
      <c r="S476">
        <v>1.7</v>
      </c>
      <c r="T476">
        <v>1.6</v>
      </c>
      <c r="U476">
        <v>0.312</v>
      </c>
      <c r="V476">
        <v>4.5</v>
      </c>
      <c r="W476">
        <v>58.2</v>
      </c>
    </row>
    <row r="477" spans="1:23" x14ac:dyDescent="0.25">
      <c r="A477" t="s">
        <v>29</v>
      </c>
      <c r="B477" t="s">
        <v>222</v>
      </c>
      <c r="C477">
        <v>2011</v>
      </c>
      <c r="D477" t="s">
        <v>24</v>
      </c>
      <c r="E477">
        <v>366</v>
      </c>
      <c r="F477">
        <v>29</v>
      </c>
      <c r="G477">
        <v>2.57</v>
      </c>
      <c r="H477">
        <v>183.04616949999999</v>
      </c>
      <c r="I477">
        <v>81</v>
      </c>
      <c r="J477">
        <v>13234</v>
      </c>
      <c r="K477">
        <v>21.2</v>
      </c>
      <c r="L477">
        <v>44</v>
      </c>
      <c r="M477">
        <v>83</v>
      </c>
      <c r="N477">
        <v>4.26</v>
      </c>
      <c r="O477">
        <v>81</v>
      </c>
      <c r="P477">
        <v>6.3</v>
      </c>
      <c r="Q477">
        <v>1644.619672</v>
      </c>
      <c r="R477">
        <v>14264756</v>
      </c>
      <c r="S477">
        <v>6.6</v>
      </c>
      <c r="T477">
        <v>6.4</v>
      </c>
      <c r="U477">
        <v>0.54300000000000004</v>
      </c>
      <c r="V477">
        <v>12</v>
      </c>
      <c r="W477">
        <v>58.2</v>
      </c>
    </row>
    <row r="478" spans="1:23" x14ac:dyDescent="0.25">
      <c r="A478" t="s">
        <v>29</v>
      </c>
      <c r="B478" t="s">
        <v>69</v>
      </c>
      <c r="C478">
        <v>2007</v>
      </c>
      <c r="D478" t="s">
        <v>24</v>
      </c>
      <c r="E478">
        <v>354</v>
      </c>
      <c r="F478">
        <v>8</v>
      </c>
      <c r="G478">
        <v>2.75</v>
      </c>
      <c r="H478">
        <v>0</v>
      </c>
      <c r="I478">
        <v>64</v>
      </c>
      <c r="J478">
        <v>84</v>
      </c>
      <c r="K478">
        <v>22.8</v>
      </c>
      <c r="L478">
        <v>11</v>
      </c>
      <c r="M478">
        <v>71</v>
      </c>
      <c r="N478">
        <v>2.54</v>
      </c>
      <c r="O478">
        <v>72</v>
      </c>
      <c r="P478">
        <v>5</v>
      </c>
      <c r="Q478">
        <v>1764.97387</v>
      </c>
      <c r="R478">
        <v>1391756.5</v>
      </c>
      <c r="S478">
        <v>8.5</v>
      </c>
      <c r="T478">
        <v>8.1999999999999993</v>
      </c>
      <c r="U478">
        <v>0.51700000000000002</v>
      </c>
      <c r="V478">
        <v>9.8000000000000007</v>
      </c>
      <c r="W478">
        <v>58.2</v>
      </c>
    </row>
    <row r="479" spans="1:23" x14ac:dyDescent="0.25">
      <c r="A479" t="s">
        <v>29</v>
      </c>
      <c r="B479" t="s">
        <v>93</v>
      </c>
      <c r="C479">
        <v>2006</v>
      </c>
      <c r="D479" t="s">
        <v>24</v>
      </c>
      <c r="E479">
        <v>288</v>
      </c>
      <c r="F479">
        <v>3</v>
      </c>
      <c r="G479">
        <v>2.93</v>
      </c>
      <c r="H479">
        <v>0</v>
      </c>
      <c r="I479">
        <v>95</v>
      </c>
      <c r="J479">
        <v>0</v>
      </c>
      <c r="K479">
        <v>21.5</v>
      </c>
      <c r="L479">
        <v>6</v>
      </c>
      <c r="M479">
        <v>94</v>
      </c>
      <c r="N479">
        <v>5.52</v>
      </c>
      <c r="O479">
        <v>95</v>
      </c>
      <c r="P479">
        <v>3</v>
      </c>
      <c r="Q479">
        <v>1764.97387</v>
      </c>
      <c r="R479">
        <v>1391756.5</v>
      </c>
      <c r="S479">
        <v>9</v>
      </c>
      <c r="T479">
        <v>8.9</v>
      </c>
      <c r="U479">
        <v>0.41499999999999998</v>
      </c>
      <c r="V479">
        <v>8.1</v>
      </c>
      <c r="W479">
        <v>58.2</v>
      </c>
    </row>
    <row r="480" spans="1:23" x14ac:dyDescent="0.25">
      <c r="A480" t="s">
        <v>29</v>
      </c>
      <c r="B480" t="s">
        <v>96</v>
      </c>
      <c r="C480">
        <v>2004</v>
      </c>
      <c r="D480" t="s">
        <v>24</v>
      </c>
      <c r="E480">
        <v>34</v>
      </c>
      <c r="F480">
        <v>41</v>
      </c>
      <c r="G480">
        <v>1.46</v>
      </c>
      <c r="H480">
        <v>53.237759769999997</v>
      </c>
      <c r="I480">
        <v>8</v>
      </c>
      <c r="J480">
        <v>60</v>
      </c>
      <c r="K480">
        <v>21.8</v>
      </c>
      <c r="L480">
        <v>62</v>
      </c>
      <c r="M480">
        <v>81</v>
      </c>
      <c r="N480">
        <v>3.96</v>
      </c>
      <c r="O480">
        <v>8</v>
      </c>
      <c r="P480">
        <v>3.2</v>
      </c>
      <c r="Q480">
        <v>423.1936389</v>
      </c>
      <c r="R480">
        <v>2986536</v>
      </c>
      <c r="S480">
        <v>8.4</v>
      </c>
      <c r="T480">
        <v>8.3000000000000007</v>
      </c>
      <c r="U480">
        <v>0.49099999999999999</v>
      </c>
      <c r="V480">
        <v>7.7</v>
      </c>
      <c r="W480">
        <v>58.3</v>
      </c>
    </row>
    <row r="481" spans="1:23" x14ac:dyDescent="0.25">
      <c r="A481" t="s">
        <v>29</v>
      </c>
      <c r="B481" t="s">
        <v>131</v>
      </c>
      <c r="C481">
        <v>2015</v>
      </c>
      <c r="D481" t="s">
        <v>24</v>
      </c>
      <c r="E481">
        <v>365</v>
      </c>
      <c r="F481">
        <v>26</v>
      </c>
      <c r="G481">
        <v>3.77</v>
      </c>
      <c r="H481">
        <v>0</v>
      </c>
      <c r="I481">
        <v>88</v>
      </c>
      <c r="J481">
        <v>0</v>
      </c>
      <c r="K481">
        <v>19.600000000000001</v>
      </c>
      <c r="L481">
        <v>38</v>
      </c>
      <c r="M481">
        <v>88</v>
      </c>
      <c r="N481">
        <v>5.75</v>
      </c>
      <c r="O481">
        <v>88</v>
      </c>
      <c r="P481">
        <v>4.8</v>
      </c>
      <c r="Q481">
        <v>362.65754440000001</v>
      </c>
      <c r="R481">
        <v>1757367</v>
      </c>
      <c r="S481">
        <v>6.4</v>
      </c>
      <c r="T481">
        <v>6.2</v>
      </c>
      <c r="U481">
        <v>0.47299999999999998</v>
      </c>
      <c r="V481">
        <v>10.8</v>
      </c>
      <c r="W481">
        <v>58.3</v>
      </c>
    </row>
    <row r="482" spans="1:23" x14ac:dyDescent="0.25">
      <c r="A482" t="s">
        <v>29</v>
      </c>
      <c r="B482" t="s">
        <v>214</v>
      </c>
      <c r="C482">
        <v>2011</v>
      </c>
      <c r="D482" t="s">
        <v>24</v>
      </c>
      <c r="E482">
        <v>348</v>
      </c>
      <c r="F482">
        <v>88</v>
      </c>
      <c r="G482">
        <v>4.04</v>
      </c>
      <c r="H482">
        <v>0</v>
      </c>
      <c r="I482">
        <v>9</v>
      </c>
      <c r="J482">
        <v>1622</v>
      </c>
      <c r="K482">
        <v>21.3</v>
      </c>
      <c r="L482">
        <v>128</v>
      </c>
      <c r="M482">
        <v>88</v>
      </c>
      <c r="N482">
        <v>5.72</v>
      </c>
      <c r="O482">
        <v>9</v>
      </c>
      <c r="P482">
        <v>3.1</v>
      </c>
      <c r="Q482">
        <v>1764.97387</v>
      </c>
      <c r="R482">
        <v>1391756.5</v>
      </c>
      <c r="S482">
        <v>7</v>
      </c>
      <c r="T482">
        <v>6.9</v>
      </c>
      <c r="U482">
        <v>0.67700000000000005</v>
      </c>
      <c r="V482">
        <v>12.3</v>
      </c>
      <c r="W482">
        <v>58.3</v>
      </c>
    </row>
    <row r="483" spans="1:23" x14ac:dyDescent="0.25">
      <c r="A483" t="s">
        <v>29</v>
      </c>
      <c r="B483" t="s">
        <v>77</v>
      </c>
      <c r="C483">
        <v>2012</v>
      </c>
      <c r="D483" t="s">
        <v>24</v>
      </c>
      <c r="E483">
        <v>277</v>
      </c>
      <c r="F483">
        <v>239</v>
      </c>
      <c r="G483">
        <v>0.01</v>
      </c>
      <c r="H483">
        <v>0</v>
      </c>
      <c r="I483">
        <v>75</v>
      </c>
      <c r="J483">
        <v>72029</v>
      </c>
      <c r="K483">
        <v>2.1</v>
      </c>
      <c r="L483">
        <v>317</v>
      </c>
      <c r="M483">
        <v>76</v>
      </c>
      <c r="N483">
        <v>3.77</v>
      </c>
      <c r="O483">
        <v>75</v>
      </c>
      <c r="P483">
        <v>1.5</v>
      </c>
      <c r="Q483">
        <v>1764.97387</v>
      </c>
      <c r="R483">
        <v>1391756.5</v>
      </c>
      <c r="S483">
        <v>1</v>
      </c>
      <c r="T483">
        <v>9.8000000000000007</v>
      </c>
      <c r="U483">
        <v>0.67700000000000005</v>
      </c>
      <c r="V483">
        <v>12.3</v>
      </c>
      <c r="W483">
        <v>58.3</v>
      </c>
    </row>
    <row r="484" spans="1:23" x14ac:dyDescent="0.25">
      <c r="A484" t="s">
        <v>29</v>
      </c>
      <c r="B484" t="s">
        <v>203</v>
      </c>
      <c r="C484">
        <v>2011</v>
      </c>
      <c r="D484" t="s">
        <v>24</v>
      </c>
      <c r="E484">
        <v>34</v>
      </c>
      <c r="F484">
        <v>14</v>
      </c>
      <c r="G484">
        <v>1.44</v>
      </c>
      <c r="H484">
        <v>39.082585459999997</v>
      </c>
      <c r="I484">
        <v>85</v>
      </c>
      <c r="J484">
        <v>187</v>
      </c>
      <c r="K484">
        <v>22</v>
      </c>
      <c r="L484">
        <v>21</v>
      </c>
      <c r="M484">
        <v>85</v>
      </c>
      <c r="N484">
        <v>5.21</v>
      </c>
      <c r="O484">
        <v>85</v>
      </c>
      <c r="P484">
        <v>2.6</v>
      </c>
      <c r="Q484">
        <v>562.33935919999999</v>
      </c>
      <c r="R484">
        <v>6679282</v>
      </c>
      <c r="S484">
        <v>7.1</v>
      </c>
      <c r="T484">
        <v>7</v>
      </c>
      <c r="U484">
        <v>0.45700000000000002</v>
      </c>
      <c r="V484">
        <v>11.5</v>
      </c>
      <c r="W484">
        <v>58.3</v>
      </c>
    </row>
    <row r="485" spans="1:23" x14ac:dyDescent="0.25">
      <c r="A485" t="s">
        <v>29</v>
      </c>
      <c r="B485" t="s">
        <v>100</v>
      </c>
      <c r="C485">
        <v>2012</v>
      </c>
      <c r="D485" t="s">
        <v>24</v>
      </c>
      <c r="E485">
        <v>288</v>
      </c>
      <c r="F485">
        <v>28</v>
      </c>
      <c r="G485">
        <v>0.01</v>
      </c>
      <c r="H485">
        <v>4.344930862</v>
      </c>
      <c r="I485">
        <v>62</v>
      </c>
      <c r="J485">
        <v>6</v>
      </c>
      <c r="K485">
        <v>21.7</v>
      </c>
      <c r="L485">
        <v>42</v>
      </c>
      <c r="M485">
        <v>63</v>
      </c>
      <c r="N485">
        <v>5.39</v>
      </c>
      <c r="O485">
        <v>62</v>
      </c>
      <c r="P485">
        <v>1.9</v>
      </c>
      <c r="Q485">
        <v>52.348564600000003</v>
      </c>
      <c r="R485">
        <v>11281469</v>
      </c>
      <c r="S485">
        <v>7.8</v>
      </c>
      <c r="T485">
        <v>7.8</v>
      </c>
      <c r="U485">
        <v>0.39600000000000002</v>
      </c>
      <c r="V485">
        <v>8.5</v>
      </c>
      <c r="W485">
        <v>58.4</v>
      </c>
    </row>
    <row r="486" spans="1:23" x14ac:dyDescent="0.25">
      <c r="A486" t="s">
        <v>29</v>
      </c>
      <c r="B486" t="s">
        <v>180</v>
      </c>
      <c r="C486">
        <v>2002</v>
      </c>
      <c r="D486" t="s">
        <v>24</v>
      </c>
      <c r="E486">
        <v>252</v>
      </c>
      <c r="F486">
        <v>25</v>
      </c>
      <c r="G486">
        <v>0.36</v>
      </c>
      <c r="H486">
        <v>49.73511396</v>
      </c>
      <c r="I486">
        <v>92</v>
      </c>
      <c r="J486">
        <v>18184</v>
      </c>
      <c r="K486">
        <v>18.3</v>
      </c>
      <c r="L486">
        <v>47</v>
      </c>
      <c r="M486">
        <v>6</v>
      </c>
      <c r="N486">
        <v>5.6</v>
      </c>
      <c r="O486">
        <v>6</v>
      </c>
      <c r="P486">
        <v>0.7</v>
      </c>
      <c r="Q486">
        <v>513.26226999999994</v>
      </c>
      <c r="R486">
        <v>1396861</v>
      </c>
      <c r="S486">
        <v>12</v>
      </c>
      <c r="T486">
        <v>11.9</v>
      </c>
      <c r="U486">
        <v>0.39700000000000002</v>
      </c>
      <c r="V486">
        <v>5.7</v>
      </c>
      <c r="W486">
        <v>58.4</v>
      </c>
    </row>
    <row r="487" spans="1:23" x14ac:dyDescent="0.25">
      <c r="A487" t="s">
        <v>29</v>
      </c>
      <c r="B487" t="s">
        <v>48</v>
      </c>
      <c r="C487">
        <v>2009</v>
      </c>
      <c r="D487" t="s">
        <v>24</v>
      </c>
      <c r="E487">
        <v>259</v>
      </c>
      <c r="F487">
        <v>25</v>
      </c>
      <c r="G487">
        <v>1.1599999999999999</v>
      </c>
      <c r="H487">
        <v>71.013992490000007</v>
      </c>
      <c r="I487">
        <v>79</v>
      </c>
      <c r="J487">
        <v>1461</v>
      </c>
      <c r="K487">
        <v>22.5</v>
      </c>
      <c r="L487">
        <v>39</v>
      </c>
      <c r="M487">
        <v>8</v>
      </c>
      <c r="N487">
        <v>4.46</v>
      </c>
      <c r="O487">
        <v>79</v>
      </c>
      <c r="P487">
        <v>1.6</v>
      </c>
      <c r="Q487">
        <v>793.45243000000005</v>
      </c>
      <c r="R487">
        <v>894476</v>
      </c>
      <c r="S487">
        <v>7.9</v>
      </c>
      <c r="T487">
        <v>7.8</v>
      </c>
      <c r="U487">
        <v>0.44800000000000001</v>
      </c>
      <c r="V487">
        <v>9.3000000000000007</v>
      </c>
      <c r="W487">
        <v>58.4</v>
      </c>
    </row>
    <row r="488" spans="1:23" x14ac:dyDescent="0.25">
      <c r="A488" t="s">
        <v>29</v>
      </c>
      <c r="B488" t="s">
        <v>195</v>
      </c>
      <c r="C488">
        <v>2014</v>
      </c>
      <c r="D488" t="s">
        <v>24</v>
      </c>
      <c r="E488">
        <v>382</v>
      </c>
      <c r="F488">
        <v>2</v>
      </c>
      <c r="G488">
        <v>0.01</v>
      </c>
      <c r="H488">
        <v>574.38951020000002</v>
      </c>
      <c r="I488">
        <v>98</v>
      </c>
      <c r="J488">
        <v>0</v>
      </c>
      <c r="K488">
        <v>31.8</v>
      </c>
      <c r="L488">
        <v>3</v>
      </c>
      <c r="M488">
        <v>98</v>
      </c>
      <c r="N488">
        <v>9.25</v>
      </c>
      <c r="O488">
        <v>98</v>
      </c>
      <c r="P488">
        <v>7.3</v>
      </c>
      <c r="Q488">
        <v>3464.35169</v>
      </c>
      <c r="R488">
        <v>129597</v>
      </c>
      <c r="S488">
        <v>4.3</v>
      </c>
      <c r="T488">
        <v>4.3</v>
      </c>
      <c r="U488">
        <v>0.54100000000000004</v>
      </c>
      <c r="V488">
        <v>11.4</v>
      </c>
      <c r="W488">
        <v>58.4</v>
      </c>
    </row>
    <row r="489" spans="1:23" x14ac:dyDescent="0.25">
      <c r="A489" t="s">
        <v>29</v>
      </c>
      <c r="B489" t="s">
        <v>101</v>
      </c>
      <c r="C489">
        <v>2014</v>
      </c>
      <c r="D489" t="s">
        <v>24</v>
      </c>
      <c r="E489">
        <v>282</v>
      </c>
      <c r="F489">
        <v>4</v>
      </c>
      <c r="G489">
        <v>0.01</v>
      </c>
      <c r="H489">
        <v>50.060535440000002</v>
      </c>
      <c r="I489">
        <v>87</v>
      </c>
      <c r="J489">
        <v>1</v>
      </c>
      <c r="K489">
        <v>25.6</v>
      </c>
      <c r="L489">
        <v>6</v>
      </c>
      <c r="M489">
        <v>87</v>
      </c>
      <c r="N489">
        <v>5.59</v>
      </c>
      <c r="O489">
        <v>87</v>
      </c>
      <c r="P489">
        <v>3.4</v>
      </c>
      <c r="Q489">
        <v>642.62561540000002</v>
      </c>
      <c r="R489">
        <v>1725744</v>
      </c>
      <c r="S489">
        <v>7.3</v>
      </c>
      <c r="T489">
        <v>7.1</v>
      </c>
      <c r="U489">
        <v>0.41899999999999998</v>
      </c>
      <c r="V489">
        <v>9.1999999999999993</v>
      </c>
      <c r="W489">
        <v>58.4</v>
      </c>
    </row>
    <row r="490" spans="1:23" x14ac:dyDescent="0.25">
      <c r="A490" t="s">
        <v>29</v>
      </c>
      <c r="B490" t="s">
        <v>210</v>
      </c>
      <c r="C490">
        <v>2010</v>
      </c>
      <c r="D490" t="s">
        <v>24</v>
      </c>
      <c r="E490">
        <v>362</v>
      </c>
      <c r="F490">
        <v>79</v>
      </c>
      <c r="G490">
        <v>10.029999999999999</v>
      </c>
      <c r="H490">
        <v>116.20296399999999</v>
      </c>
      <c r="I490">
        <v>8</v>
      </c>
      <c r="J490">
        <v>1313</v>
      </c>
      <c r="K490">
        <v>16.3</v>
      </c>
      <c r="L490">
        <v>119</v>
      </c>
      <c r="M490">
        <v>79</v>
      </c>
      <c r="N490">
        <v>11.2</v>
      </c>
      <c r="O490">
        <v>8</v>
      </c>
      <c r="P490">
        <v>8</v>
      </c>
      <c r="Q490">
        <v>594.99725569999998</v>
      </c>
      <c r="R490">
        <v>33915133</v>
      </c>
      <c r="S490">
        <v>6</v>
      </c>
      <c r="T490">
        <v>6</v>
      </c>
      <c r="U490">
        <v>0.47299999999999998</v>
      </c>
      <c r="V490">
        <v>10.9</v>
      </c>
      <c r="W490">
        <v>58.4</v>
      </c>
    </row>
    <row r="491" spans="1:23" x14ac:dyDescent="0.25">
      <c r="A491" t="s">
        <v>25</v>
      </c>
      <c r="B491" t="s">
        <v>60</v>
      </c>
      <c r="C491">
        <v>2001</v>
      </c>
      <c r="D491" t="s">
        <v>24</v>
      </c>
      <c r="E491">
        <v>273</v>
      </c>
      <c r="F491">
        <v>25</v>
      </c>
      <c r="G491">
        <v>1.71</v>
      </c>
      <c r="H491">
        <v>27.689710510000001</v>
      </c>
      <c r="I491">
        <v>92</v>
      </c>
      <c r="J491">
        <v>3761</v>
      </c>
      <c r="K491">
        <v>12.4</v>
      </c>
      <c r="L491">
        <v>33</v>
      </c>
      <c r="M491">
        <v>59</v>
      </c>
      <c r="N491">
        <v>5.7</v>
      </c>
      <c r="O491">
        <v>6</v>
      </c>
      <c r="P491">
        <v>2.2000000000000002</v>
      </c>
      <c r="Q491">
        <v>321.22633999999999</v>
      </c>
      <c r="R491">
        <v>1242473</v>
      </c>
      <c r="S491">
        <v>11.6</v>
      </c>
      <c r="T491">
        <v>11.8</v>
      </c>
      <c r="U491">
        <v>0.41199999999999998</v>
      </c>
      <c r="V491">
        <v>7.6</v>
      </c>
      <c r="W491">
        <v>58.5</v>
      </c>
    </row>
    <row r="492" spans="1:23" x14ac:dyDescent="0.25">
      <c r="A492" t="s">
        <v>29</v>
      </c>
      <c r="B492" t="s">
        <v>86</v>
      </c>
      <c r="C492">
        <v>2002</v>
      </c>
      <c r="D492" t="s">
        <v>24</v>
      </c>
      <c r="E492">
        <v>343</v>
      </c>
      <c r="F492">
        <v>7</v>
      </c>
      <c r="G492">
        <v>0.83</v>
      </c>
      <c r="H492">
        <v>0.70313217900000002</v>
      </c>
      <c r="I492">
        <v>86</v>
      </c>
      <c r="J492">
        <v>460</v>
      </c>
      <c r="K492">
        <v>13.1</v>
      </c>
      <c r="L492">
        <v>10</v>
      </c>
      <c r="M492">
        <v>92</v>
      </c>
      <c r="N492">
        <v>4.2</v>
      </c>
      <c r="O492">
        <v>9</v>
      </c>
      <c r="P492">
        <v>1.9</v>
      </c>
      <c r="Q492">
        <v>21.768798100000001</v>
      </c>
      <c r="R492">
        <v>3614639</v>
      </c>
      <c r="S492">
        <v>9.9</v>
      </c>
      <c r="T492">
        <v>9.9</v>
      </c>
      <c r="U492">
        <v>0</v>
      </c>
      <c r="V492">
        <v>4.4000000000000004</v>
      </c>
      <c r="W492">
        <v>58.5</v>
      </c>
    </row>
    <row r="493" spans="1:23" x14ac:dyDescent="0.25">
      <c r="A493" t="s">
        <v>29</v>
      </c>
      <c r="B493" t="s">
        <v>93</v>
      </c>
      <c r="C493">
        <v>2007</v>
      </c>
      <c r="D493" t="s">
        <v>24</v>
      </c>
      <c r="E493">
        <v>288</v>
      </c>
      <c r="F493">
        <v>3</v>
      </c>
      <c r="G493">
        <v>2.64</v>
      </c>
      <c r="H493">
        <v>0</v>
      </c>
      <c r="I493">
        <v>97</v>
      </c>
      <c r="J493">
        <v>0</v>
      </c>
      <c r="K493">
        <v>22.2</v>
      </c>
      <c r="L493">
        <v>6</v>
      </c>
      <c r="M493">
        <v>94</v>
      </c>
      <c r="N493">
        <v>5.76</v>
      </c>
      <c r="O493">
        <v>95</v>
      </c>
      <c r="P493">
        <v>3.1</v>
      </c>
      <c r="Q493">
        <v>1764.97387</v>
      </c>
      <c r="R493">
        <v>1391756.5</v>
      </c>
      <c r="S493">
        <v>8.8000000000000007</v>
      </c>
      <c r="T493">
        <v>8.6999999999999993</v>
      </c>
      <c r="U493">
        <v>0.42</v>
      </c>
      <c r="V493">
        <v>8.4</v>
      </c>
      <c r="W493">
        <v>58.5</v>
      </c>
    </row>
    <row r="494" spans="1:23" x14ac:dyDescent="0.25">
      <c r="A494" t="s">
        <v>29</v>
      </c>
      <c r="B494" t="s">
        <v>88</v>
      </c>
      <c r="C494">
        <v>2007</v>
      </c>
      <c r="D494" t="s">
        <v>24</v>
      </c>
      <c r="E494">
        <v>39</v>
      </c>
      <c r="F494">
        <v>186</v>
      </c>
      <c r="G494">
        <v>1.06</v>
      </c>
      <c r="H494">
        <v>30.46451811</v>
      </c>
      <c r="I494">
        <v>47</v>
      </c>
      <c r="J494">
        <v>1446</v>
      </c>
      <c r="K494">
        <v>14.5</v>
      </c>
      <c r="L494">
        <v>286</v>
      </c>
      <c r="M494">
        <v>61</v>
      </c>
      <c r="N494">
        <v>4.6900000000000004</v>
      </c>
      <c r="O494">
        <v>5</v>
      </c>
      <c r="P494">
        <v>2.8</v>
      </c>
      <c r="Q494">
        <v>243.32682199999999</v>
      </c>
      <c r="R494">
        <v>8149</v>
      </c>
      <c r="S494">
        <v>11.3</v>
      </c>
      <c r="T494">
        <v>11</v>
      </c>
      <c r="U494">
        <v>0.36199999999999999</v>
      </c>
      <c r="V494">
        <v>7.1</v>
      </c>
      <c r="W494">
        <v>58.5</v>
      </c>
    </row>
    <row r="495" spans="1:23" x14ac:dyDescent="0.25">
      <c r="A495" t="s">
        <v>29</v>
      </c>
      <c r="B495" t="s">
        <v>79</v>
      </c>
      <c r="C495">
        <v>2005</v>
      </c>
      <c r="D495" t="s">
        <v>24</v>
      </c>
      <c r="E495">
        <v>318</v>
      </c>
      <c r="F495">
        <v>2</v>
      </c>
      <c r="G495">
        <v>1.23</v>
      </c>
      <c r="H495">
        <v>12.70325933</v>
      </c>
      <c r="I495">
        <v>92</v>
      </c>
      <c r="J495">
        <v>298</v>
      </c>
      <c r="K495">
        <v>3.2</v>
      </c>
      <c r="L495">
        <v>2</v>
      </c>
      <c r="M495">
        <v>71</v>
      </c>
      <c r="N495">
        <v>7.21</v>
      </c>
      <c r="O495">
        <v>71</v>
      </c>
      <c r="P495">
        <v>3.9</v>
      </c>
      <c r="Q495">
        <v>94.729748900000004</v>
      </c>
      <c r="R495">
        <v>783254</v>
      </c>
      <c r="S495">
        <v>5.9</v>
      </c>
      <c r="T495">
        <v>5.8</v>
      </c>
      <c r="U495">
        <v>0.39600000000000002</v>
      </c>
      <c r="V495">
        <v>4</v>
      </c>
      <c r="W495">
        <v>58.6</v>
      </c>
    </row>
    <row r="496" spans="1:23" x14ac:dyDescent="0.25">
      <c r="A496" t="s">
        <v>25</v>
      </c>
      <c r="B496" t="s">
        <v>23</v>
      </c>
      <c r="C496">
        <v>2009</v>
      </c>
      <c r="D496" t="s">
        <v>24</v>
      </c>
      <c r="E496">
        <v>281</v>
      </c>
      <c r="F496">
        <v>77</v>
      </c>
      <c r="G496">
        <v>0.01</v>
      </c>
      <c r="H496">
        <v>56.762216819999999</v>
      </c>
      <c r="I496">
        <v>63</v>
      </c>
      <c r="J496">
        <v>2861</v>
      </c>
      <c r="K496">
        <v>16.2</v>
      </c>
      <c r="L496">
        <v>106</v>
      </c>
      <c r="M496">
        <v>63</v>
      </c>
      <c r="N496">
        <v>9.42</v>
      </c>
      <c r="O496">
        <v>63</v>
      </c>
      <c r="P496">
        <v>0.1</v>
      </c>
      <c r="Q496">
        <v>445.89329789999999</v>
      </c>
      <c r="R496">
        <v>284331</v>
      </c>
      <c r="S496">
        <v>18.600000000000001</v>
      </c>
      <c r="T496">
        <v>18.7</v>
      </c>
      <c r="U496">
        <v>0.434</v>
      </c>
      <c r="V496">
        <v>8.9</v>
      </c>
      <c r="W496">
        <v>58.6</v>
      </c>
    </row>
    <row r="497" spans="1:23" x14ac:dyDescent="0.25">
      <c r="A497" t="s">
        <v>29</v>
      </c>
      <c r="B497" t="s">
        <v>57</v>
      </c>
      <c r="C497">
        <v>2013</v>
      </c>
      <c r="D497" t="s">
        <v>24</v>
      </c>
      <c r="E497">
        <v>33</v>
      </c>
      <c r="F497">
        <v>22</v>
      </c>
      <c r="G497">
        <v>0.01</v>
      </c>
      <c r="H497">
        <v>40.151284580000002</v>
      </c>
      <c r="I497">
        <v>96</v>
      </c>
      <c r="J497">
        <v>0</v>
      </c>
      <c r="K497">
        <v>17.600000000000001</v>
      </c>
      <c r="L497">
        <v>32</v>
      </c>
      <c r="M497">
        <v>96</v>
      </c>
      <c r="N497">
        <v>8.3000000000000007</v>
      </c>
      <c r="O497">
        <v>96</v>
      </c>
      <c r="P497">
        <v>1</v>
      </c>
      <c r="Q497">
        <v>282.75552520000002</v>
      </c>
      <c r="R497">
        <v>96186</v>
      </c>
      <c r="S497">
        <v>7.4</v>
      </c>
      <c r="T497">
        <v>7.4</v>
      </c>
      <c r="U497">
        <v>0.39800000000000002</v>
      </c>
      <c r="V497">
        <v>10.5</v>
      </c>
      <c r="W497">
        <v>58.6</v>
      </c>
    </row>
    <row r="498" spans="1:23" x14ac:dyDescent="0.25">
      <c r="A498" t="s">
        <v>29</v>
      </c>
      <c r="B498" t="s">
        <v>56</v>
      </c>
      <c r="C498">
        <v>2012</v>
      </c>
      <c r="D498" t="s">
        <v>24</v>
      </c>
      <c r="E498">
        <v>271</v>
      </c>
      <c r="F498">
        <v>41</v>
      </c>
      <c r="G498">
        <v>4.75</v>
      </c>
      <c r="H498">
        <v>78.769873630000006</v>
      </c>
      <c r="I498">
        <v>9</v>
      </c>
      <c r="J498">
        <v>7362</v>
      </c>
      <c r="K498">
        <v>17.7</v>
      </c>
      <c r="L498">
        <v>68</v>
      </c>
      <c r="M498">
        <v>9</v>
      </c>
      <c r="N498">
        <v>5.33</v>
      </c>
      <c r="O498">
        <v>9</v>
      </c>
      <c r="P498">
        <v>0.8</v>
      </c>
      <c r="Q498">
        <v>673.82270000000005</v>
      </c>
      <c r="R498">
        <v>16571216</v>
      </c>
      <c r="S498">
        <v>8.6</v>
      </c>
      <c r="T498">
        <v>8.1</v>
      </c>
      <c r="U498">
        <v>0.38400000000000001</v>
      </c>
      <c r="V498">
        <v>7.2</v>
      </c>
      <c r="W498">
        <v>58.6</v>
      </c>
    </row>
    <row r="499" spans="1:23" x14ac:dyDescent="0.25">
      <c r="A499" t="s">
        <v>29</v>
      </c>
      <c r="B499" t="s">
        <v>126</v>
      </c>
      <c r="C499">
        <v>2008</v>
      </c>
      <c r="D499" t="s">
        <v>24</v>
      </c>
      <c r="E499">
        <v>281</v>
      </c>
      <c r="F499">
        <v>10</v>
      </c>
      <c r="G499">
        <v>3.88</v>
      </c>
      <c r="H499">
        <v>40.033440769999999</v>
      </c>
      <c r="I499">
        <v>64</v>
      </c>
      <c r="J499">
        <v>1</v>
      </c>
      <c r="K499">
        <v>23.4</v>
      </c>
      <c r="L499">
        <v>14</v>
      </c>
      <c r="M499">
        <v>79</v>
      </c>
      <c r="N499">
        <v>11.83</v>
      </c>
      <c r="O499">
        <v>75</v>
      </c>
      <c r="P499">
        <v>2.4</v>
      </c>
      <c r="Q499">
        <v>232.61732000000001</v>
      </c>
      <c r="R499">
        <v>3662993</v>
      </c>
      <c r="S499">
        <v>7.7</v>
      </c>
      <c r="T499">
        <v>7.6</v>
      </c>
      <c r="U499">
        <v>0.39400000000000002</v>
      </c>
      <c r="V499">
        <v>9.8000000000000007</v>
      </c>
      <c r="W499">
        <v>58.6</v>
      </c>
    </row>
    <row r="500" spans="1:23" x14ac:dyDescent="0.25">
      <c r="A500" t="s">
        <v>32</v>
      </c>
      <c r="B500" t="s">
        <v>103</v>
      </c>
      <c r="C500">
        <v>2000</v>
      </c>
      <c r="D500" t="s">
        <v>24</v>
      </c>
      <c r="E500">
        <v>35</v>
      </c>
      <c r="F500">
        <v>20</v>
      </c>
      <c r="G500">
        <v>4.79</v>
      </c>
      <c r="H500">
        <v>74.46033036</v>
      </c>
      <c r="I500">
        <v>92</v>
      </c>
      <c r="J500">
        <v>992</v>
      </c>
      <c r="K500">
        <v>34</v>
      </c>
      <c r="L500">
        <v>28</v>
      </c>
      <c r="M500">
        <v>5</v>
      </c>
      <c r="N500">
        <v>6.6</v>
      </c>
      <c r="O500">
        <v>41</v>
      </c>
      <c r="P500">
        <v>5.0999999999999996</v>
      </c>
      <c r="Q500">
        <v>462.48652399999997</v>
      </c>
      <c r="R500">
        <v>85492</v>
      </c>
      <c r="S500">
        <v>4.8</v>
      </c>
      <c r="T500">
        <v>4.8</v>
      </c>
      <c r="U500">
        <v>0.439</v>
      </c>
      <c r="V500">
        <v>7.8</v>
      </c>
      <c r="W500">
        <v>58.6</v>
      </c>
    </row>
    <row r="501" spans="1:23" x14ac:dyDescent="0.25">
      <c r="A501" t="s">
        <v>29</v>
      </c>
      <c r="B501" t="s">
        <v>214</v>
      </c>
      <c r="C501">
        <v>2012</v>
      </c>
      <c r="D501" t="s">
        <v>24</v>
      </c>
      <c r="E501">
        <v>348</v>
      </c>
      <c r="F501">
        <v>87</v>
      </c>
      <c r="G501">
        <v>3.98</v>
      </c>
      <c r="H501">
        <v>0</v>
      </c>
      <c r="I501">
        <v>92</v>
      </c>
      <c r="J501">
        <v>1668</v>
      </c>
      <c r="K501">
        <v>21.9</v>
      </c>
      <c r="L501">
        <v>126</v>
      </c>
      <c r="M501">
        <v>9</v>
      </c>
      <c r="N501">
        <v>5.72</v>
      </c>
      <c r="O501">
        <v>92</v>
      </c>
      <c r="P501">
        <v>2.4</v>
      </c>
      <c r="Q501">
        <v>1764.97387</v>
      </c>
      <c r="R501">
        <v>1391756.5</v>
      </c>
      <c r="S501">
        <v>6.9</v>
      </c>
      <c r="T501">
        <v>6.8</v>
      </c>
      <c r="U501">
        <v>0.67700000000000005</v>
      </c>
      <c r="V501">
        <v>12.3</v>
      </c>
      <c r="W501">
        <v>58.6</v>
      </c>
    </row>
    <row r="502" spans="1:23" x14ac:dyDescent="0.25">
      <c r="A502" t="s">
        <v>29</v>
      </c>
      <c r="B502" t="s">
        <v>193</v>
      </c>
      <c r="C502">
        <v>2000</v>
      </c>
      <c r="D502" t="s">
        <v>24</v>
      </c>
      <c r="E502">
        <v>284</v>
      </c>
      <c r="F502">
        <v>71</v>
      </c>
      <c r="G502">
        <v>1.76</v>
      </c>
      <c r="H502">
        <v>30.86000992</v>
      </c>
      <c r="I502">
        <v>92</v>
      </c>
      <c r="J502">
        <v>2875</v>
      </c>
      <c r="K502">
        <v>43.349999999999994</v>
      </c>
      <c r="L502">
        <v>109</v>
      </c>
      <c r="M502">
        <v>62</v>
      </c>
      <c r="N502">
        <v>3.23</v>
      </c>
      <c r="O502">
        <v>62</v>
      </c>
      <c r="P502">
        <v>0.1</v>
      </c>
      <c r="Q502">
        <v>361.35843</v>
      </c>
      <c r="R502">
        <v>2725535</v>
      </c>
      <c r="S502">
        <v>3.3</v>
      </c>
      <c r="T502">
        <v>3.4</v>
      </c>
      <c r="U502">
        <v>0.39400000000000002</v>
      </c>
      <c r="V502">
        <v>5.5</v>
      </c>
      <c r="W502">
        <v>58.6</v>
      </c>
    </row>
    <row r="503" spans="1:23" x14ac:dyDescent="0.25">
      <c r="A503" t="s">
        <v>29</v>
      </c>
      <c r="B503" t="s">
        <v>93</v>
      </c>
      <c r="C503">
        <v>2008</v>
      </c>
      <c r="D503" t="s">
        <v>24</v>
      </c>
      <c r="E503">
        <v>287</v>
      </c>
      <c r="F503">
        <v>3</v>
      </c>
      <c r="G503">
        <v>2.79</v>
      </c>
      <c r="H503">
        <v>0</v>
      </c>
      <c r="I503">
        <v>98</v>
      </c>
      <c r="J503">
        <v>0</v>
      </c>
      <c r="K503">
        <v>22.8</v>
      </c>
      <c r="L503">
        <v>6</v>
      </c>
      <c r="M503">
        <v>96</v>
      </c>
      <c r="N503">
        <v>5.95</v>
      </c>
      <c r="O503">
        <v>96</v>
      </c>
      <c r="P503">
        <v>3</v>
      </c>
      <c r="Q503">
        <v>1764.97387</v>
      </c>
      <c r="R503">
        <v>1391756.5</v>
      </c>
      <c r="S503">
        <v>8.6</v>
      </c>
      <c r="T503">
        <v>8.5</v>
      </c>
      <c r="U503">
        <v>0.42599999999999999</v>
      </c>
      <c r="V503">
        <v>8.6</v>
      </c>
      <c r="W503">
        <v>58.7</v>
      </c>
    </row>
    <row r="504" spans="1:23" x14ac:dyDescent="0.25">
      <c r="A504" t="s">
        <v>32</v>
      </c>
      <c r="B504" t="s">
        <v>103</v>
      </c>
      <c r="C504">
        <v>2004</v>
      </c>
      <c r="D504" t="s">
        <v>24</v>
      </c>
      <c r="E504">
        <v>32</v>
      </c>
      <c r="F504">
        <v>18</v>
      </c>
      <c r="G504">
        <v>6.1</v>
      </c>
      <c r="H504">
        <v>64.398533439999994</v>
      </c>
      <c r="I504">
        <v>92</v>
      </c>
      <c r="J504">
        <v>0</v>
      </c>
      <c r="K504">
        <v>37.5</v>
      </c>
      <c r="L504">
        <v>24</v>
      </c>
      <c r="M504">
        <v>58</v>
      </c>
      <c r="N504">
        <v>5.61</v>
      </c>
      <c r="O504">
        <v>55</v>
      </c>
      <c r="P504">
        <v>4.3</v>
      </c>
      <c r="Q504">
        <v>387.9429725</v>
      </c>
      <c r="R504">
        <v>9119178</v>
      </c>
      <c r="S504">
        <v>4.5</v>
      </c>
      <c r="T504">
        <v>4.5</v>
      </c>
      <c r="U504">
        <v>0.45</v>
      </c>
      <c r="V504">
        <v>8.1</v>
      </c>
      <c r="W504">
        <v>58.7</v>
      </c>
    </row>
    <row r="505" spans="1:23" x14ac:dyDescent="0.25">
      <c r="A505" t="s">
        <v>25</v>
      </c>
      <c r="B505" t="s">
        <v>122</v>
      </c>
      <c r="C505">
        <v>2001</v>
      </c>
      <c r="D505" t="s">
        <v>24</v>
      </c>
      <c r="E505">
        <v>271</v>
      </c>
      <c r="F505">
        <v>13</v>
      </c>
      <c r="G505">
        <v>3.13</v>
      </c>
      <c r="H505">
        <v>0</v>
      </c>
      <c r="I505">
        <v>92</v>
      </c>
      <c r="J505">
        <v>94</v>
      </c>
      <c r="K505">
        <v>12.7</v>
      </c>
      <c r="L505">
        <v>19</v>
      </c>
      <c r="M505">
        <v>55</v>
      </c>
      <c r="N505">
        <v>4.32</v>
      </c>
      <c r="O505">
        <v>52</v>
      </c>
      <c r="P505">
        <v>0.1</v>
      </c>
      <c r="Q505">
        <v>1764.97387</v>
      </c>
      <c r="R505">
        <v>1391756.5</v>
      </c>
      <c r="S505">
        <v>1.4</v>
      </c>
      <c r="T505">
        <v>1.5</v>
      </c>
      <c r="U505">
        <v>0.46300000000000002</v>
      </c>
      <c r="V505">
        <v>8</v>
      </c>
      <c r="W505">
        <v>58.7</v>
      </c>
    </row>
    <row r="506" spans="1:23" x14ac:dyDescent="0.25">
      <c r="A506" t="s">
        <v>29</v>
      </c>
      <c r="B506" t="s">
        <v>48</v>
      </c>
      <c r="C506">
        <v>2010</v>
      </c>
      <c r="D506" t="s">
        <v>24</v>
      </c>
      <c r="E506">
        <v>254</v>
      </c>
      <c r="F506">
        <v>25</v>
      </c>
      <c r="G506">
        <v>1.33</v>
      </c>
      <c r="H506">
        <v>94.257379169999993</v>
      </c>
      <c r="I506">
        <v>76</v>
      </c>
      <c r="J506">
        <v>392</v>
      </c>
      <c r="K506">
        <v>23</v>
      </c>
      <c r="L506">
        <v>39</v>
      </c>
      <c r="M506">
        <v>77</v>
      </c>
      <c r="N506">
        <v>4.95</v>
      </c>
      <c r="O506">
        <v>76</v>
      </c>
      <c r="P506">
        <v>1.4</v>
      </c>
      <c r="Q506">
        <v>757.69597399999998</v>
      </c>
      <c r="R506">
        <v>9199259</v>
      </c>
      <c r="S506">
        <v>7.8</v>
      </c>
      <c r="T506">
        <v>7.6</v>
      </c>
      <c r="U506">
        <v>0.45100000000000001</v>
      </c>
      <c r="V506">
        <v>9.5</v>
      </c>
      <c r="W506">
        <v>58.7</v>
      </c>
    </row>
    <row r="507" spans="1:23" x14ac:dyDescent="0.25">
      <c r="A507" t="s">
        <v>25</v>
      </c>
      <c r="B507" t="s">
        <v>202</v>
      </c>
      <c r="C507">
        <v>2000</v>
      </c>
      <c r="D507" t="s">
        <v>24</v>
      </c>
      <c r="E507">
        <v>276</v>
      </c>
      <c r="F507">
        <v>3</v>
      </c>
      <c r="G507">
        <v>0.5</v>
      </c>
      <c r="H507">
        <v>49.069671550000002</v>
      </c>
      <c r="I507">
        <v>92</v>
      </c>
      <c r="J507">
        <v>0</v>
      </c>
      <c r="K507">
        <v>11.9</v>
      </c>
      <c r="L507">
        <v>4</v>
      </c>
      <c r="M507">
        <v>93</v>
      </c>
      <c r="N507">
        <v>3.26</v>
      </c>
      <c r="O507">
        <v>93</v>
      </c>
      <c r="P507">
        <v>0.1</v>
      </c>
      <c r="Q507">
        <v>422.28633000000002</v>
      </c>
      <c r="R507">
        <v>87167</v>
      </c>
      <c r="S507">
        <v>12.2</v>
      </c>
      <c r="T507">
        <v>12.2</v>
      </c>
      <c r="U507">
        <v>0</v>
      </c>
      <c r="V507">
        <v>0</v>
      </c>
      <c r="W507">
        <v>58.7</v>
      </c>
    </row>
    <row r="508" spans="1:23" x14ac:dyDescent="0.25">
      <c r="A508" t="s">
        <v>29</v>
      </c>
      <c r="B508" t="s">
        <v>130</v>
      </c>
      <c r="C508">
        <v>2001</v>
      </c>
      <c r="D508" t="s">
        <v>24</v>
      </c>
      <c r="E508">
        <v>276</v>
      </c>
      <c r="F508">
        <v>42</v>
      </c>
      <c r="G508">
        <v>1.05</v>
      </c>
      <c r="H508">
        <v>42.563315850000002</v>
      </c>
      <c r="I508">
        <v>92</v>
      </c>
      <c r="J508">
        <v>9357</v>
      </c>
      <c r="K508">
        <v>14.3</v>
      </c>
      <c r="L508">
        <v>65</v>
      </c>
      <c r="M508">
        <v>6</v>
      </c>
      <c r="N508">
        <v>5.17</v>
      </c>
      <c r="O508">
        <v>6</v>
      </c>
      <c r="P508">
        <v>0.7</v>
      </c>
      <c r="Q508">
        <v>278.55573199999998</v>
      </c>
      <c r="R508">
        <v>1626932</v>
      </c>
      <c r="S508">
        <v>8.6</v>
      </c>
      <c r="T508">
        <v>8.5</v>
      </c>
      <c r="U508">
        <v>0.45600000000000002</v>
      </c>
      <c r="V508">
        <v>8.1999999999999993</v>
      </c>
      <c r="W508">
        <v>58.7</v>
      </c>
    </row>
    <row r="509" spans="1:23" x14ac:dyDescent="0.25">
      <c r="A509" t="s">
        <v>29</v>
      </c>
      <c r="B509" t="s">
        <v>86</v>
      </c>
      <c r="C509">
        <v>2003</v>
      </c>
      <c r="D509" t="s">
        <v>24</v>
      </c>
      <c r="E509">
        <v>343</v>
      </c>
      <c r="F509">
        <v>7</v>
      </c>
      <c r="G509">
        <v>0.56000000000000005</v>
      </c>
      <c r="H509">
        <v>6.9139980129999996</v>
      </c>
      <c r="I509">
        <v>91</v>
      </c>
      <c r="J509">
        <v>376</v>
      </c>
      <c r="K509">
        <v>13.3</v>
      </c>
      <c r="L509">
        <v>10</v>
      </c>
      <c r="M509">
        <v>95</v>
      </c>
      <c r="N509">
        <v>3.5</v>
      </c>
      <c r="O509">
        <v>93</v>
      </c>
      <c r="P509">
        <v>1.9</v>
      </c>
      <c r="Q509">
        <v>232.7945459</v>
      </c>
      <c r="R509">
        <v>3738265</v>
      </c>
      <c r="S509">
        <v>9.6999999999999993</v>
      </c>
      <c r="T509">
        <v>9.6999999999999993</v>
      </c>
      <c r="U509">
        <v>0</v>
      </c>
      <c r="V509">
        <v>4.7</v>
      </c>
      <c r="W509">
        <v>58.8</v>
      </c>
    </row>
    <row r="510" spans="1:23" x14ac:dyDescent="0.25">
      <c r="A510" t="s">
        <v>25</v>
      </c>
      <c r="B510" t="s">
        <v>23</v>
      </c>
      <c r="C510">
        <v>2010</v>
      </c>
      <c r="D510" t="s">
        <v>24</v>
      </c>
      <c r="E510">
        <v>279</v>
      </c>
      <c r="F510">
        <v>74</v>
      </c>
      <c r="G510">
        <v>0.01</v>
      </c>
      <c r="H510">
        <v>79.679367360000001</v>
      </c>
      <c r="I510">
        <v>66</v>
      </c>
      <c r="J510">
        <v>1989</v>
      </c>
      <c r="K510">
        <v>16.7</v>
      </c>
      <c r="L510">
        <v>102</v>
      </c>
      <c r="M510">
        <v>66</v>
      </c>
      <c r="N510">
        <v>9.1999999999999993</v>
      </c>
      <c r="O510">
        <v>66</v>
      </c>
      <c r="P510">
        <v>0.1</v>
      </c>
      <c r="Q510">
        <v>553.32893999999999</v>
      </c>
      <c r="R510">
        <v>2883167</v>
      </c>
      <c r="S510">
        <v>18.399999999999999</v>
      </c>
      <c r="T510">
        <v>18.399999999999999</v>
      </c>
      <c r="U510">
        <v>0.44800000000000001</v>
      </c>
      <c r="V510">
        <v>9.1999999999999993</v>
      </c>
      <c r="W510">
        <v>58.8</v>
      </c>
    </row>
    <row r="511" spans="1:23" x14ac:dyDescent="0.25">
      <c r="A511" t="s">
        <v>29</v>
      </c>
      <c r="B511" t="s">
        <v>100</v>
      </c>
      <c r="C511">
        <v>2013</v>
      </c>
      <c r="D511" t="s">
        <v>24</v>
      </c>
      <c r="E511">
        <v>284</v>
      </c>
      <c r="F511">
        <v>27</v>
      </c>
      <c r="G511">
        <v>0.01</v>
      </c>
      <c r="H511">
        <v>5.1406688479999998</v>
      </c>
      <c r="I511">
        <v>63</v>
      </c>
      <c r="J511">
        <v>53</v>
      </c>
      <c r="K511">
        <v>22.2</v>
      </c>
      <c r="L511">
        <v>41</v>
      </c>
      <c r="M511">
        <v>63</v>
      </c>
      <c r="N511">
        <v>5.49</v>
      </c>
      <c r="O511">
        <v>63</v>
      </c>
      <c r="P511">
        <v>1</v>
      </c>
      <c r="Q511">
        <v>54.169324000000003</v>
      </c>
      <c r="R511">
        <v>11536615</v>
      </c>
      <c r="S511">
        <v>7.7</v>
      </c>
      <c r="T511">
        <v>7.6</v>
      </c>
      <c r="U511">
        <v>0.40600000000000003</v>
      </c>
      <c r="V511">
        <v>8.5</v>
      </c>
      <c r="W511">
        <v>58.8</v>
      </c>
    </row>
    <row r="512" spans="1:23" x14ac:dyDescent="0.25">
      <c r="A512" t="s">
        <v>29</v>
      </c>
      <c r="B512" t="s">
        <v>77</v>
      </c>
      <c r="C512">
        <v>2013</v>
      </c>
      <c r="D512" t="s">
        <v>24</v>
      </c>
      <c r="E512">
        <v>272</v>
      </c>
      <c r="F512">
        <v>238</v>
      </c>
      <c r="G512">
        <v>0.01</v>
      </c>
      <c r="H512">
        <v>0</v>
      </c>
      <c r="I512">
        <v>74</v>
      </c>
      <c r="J512">
        <v>88381</v>
      </c>
      <c r="K512">
        <v>2.6</v>
      </c>
      <c r="L512">
        <v>314</v>
      </c>
      <c r="M512">
        <v>74</v>
      </c>
      <c r="N512">
        <v>3.89</v>
      </c>
      <c r="O512">
        <v>74</v>
      </c>
      <c r="P512">
        <v>1.2</v>
      </c>
      <c r="Q512">
        <v>1764.97387</v>
      </c>
      <c r="R512">
        <v>1391756.5</v>
      </c>
      <c r="S512">
        <v>9.9</v>
      </c>
      <c r="T512">
        <v>9.6</v>
      </c>
      <c r="U512">
        <v>0.67700000000000005</v>
      </c>
      <c r="V512">
        <v>12.3</v>
      </c>
      <c r="W512">
        <v>58.8</v>
      </c>
    </row>
    <row r="513" spans="1:23" x14ac:dyDescent="0.25">
      <c r="A513" t="s">
        <v>29</v>
      </c>
      <c r="B513" t="s">
        <v>189</v>
      </c>
      <c r="C513">
        <v>2011</v>
      </c>
      <c r="D513" t="s">
        <v>24</v>
      </c>
      <c r="E513">
        <v>413</v>
      </c>
      <c r="F513">
        <v>43</v>
      </c>
      <c r="G513">
        <v>7.38</v>
      </c>
      <c r="H513">
        <v>123.75333500000001</v>
      </c>
      <c r="I513">
        <v>76</v>
      </c>
      <c r="J513">
        <v>92</v>
      </c>
      <c r="K513">
        <v>47.9</v>
      </c>
      <c r="L513">
        <v>58</v>
      </c>
      <c r="M513">
        <v>69</v>
      </c>
      <c r="N513">
        <v>8.61</v>
      </c>
      <c r="O513">
        <v>69</v>
      </c>
      <c r="P513">
        <v>8.5</v>
      </c>
      <c r="Q513">
        <v>849.95422399999995</v>
      </c>
      <c r="R513">
        <v>51729345.359999999</v>
      </c>
      <c r="S513">
        <v>6.6</v>
      </c>
      <c r="T513">
        <v>8</v>
      </c>
      <c r="U513">
        <v>0.63800000000000001</v>
      </c>
      <c r="V513">
        <v>12.8</v>
      </c>
      <c r="W513">
        <v>58.9</v>
      </c>
    </row>
    <row r="514" spans="1:23" x14ac:dyDescent="0.25">
      <c r="A514" t="s">
        <v>32</v>
      </c>
      <c r="B514" t="s">
        <v>103</v>
      </c>
      <c r="C514">
        <v>2001</v>
      </c>
      <c r="D514" t="s">
        <v>24</v>
      </c>
      <c r="E514">
        <v>35</v>
      </c>
      <c r="F514">
        <v>19</v>
      </c>
      <c r="G514">
        <v>6.22</v>
      </c>
      <c r="H514">
        <v>60.778158679999997</v>
      </c>
      <c r="I514">
        <v>92</v>
      </c>
      <c r="J514">
        <v>159</v>
      </c>
      <c r="K514">
        <v>34.799999999999997</v>
      </c>
      <c r="L514">
        <v>27</v>
      </c>
      <c r="M514">
        <v>52</v>
      </c>
      <c r="N514">
        <v>5.63</v>
      </c>
      <c r="O514">
        <v>45</v>
      </c>
      <c r="P514">
        <v>5</v>
      </c>
      <c r="Q514">
        <v>413.73831639999997</v>
      </c>
      <c r="R514">
        <v>8692567</v>
      </c>
      <c r="S514">
        <v>4.7</v>
      </c>
      <c r="T514">
        <v>4.7</v>
      </c>
      <c r="U514">
        <v>0.443</v>
      </c>
      <c r="V514">
        <v>7.9</v>
      </c>
      <c r="W514">
        <v>58.9</v>
      </c>
    </row>
    <row r="515" spans="1:23" x14ac:dyDescent="0.25">
      <c r="A515" t="s">
        <v>29</v>
      </c>
      <c r="B515" t="s">
        <v>195</v>
      </c>
      <c r="C515">
        <v>2015</v>
      </c>
      <c r="D515" t="s">
        <v>24</v>
      </c>
      <c r="E515">
        <v>373</v>
      </c>
      <c r="F515">
        <v>2</v>
      </c>
      <c r="G515">
        <v>3.77</v>
      </c>
      <c r="H515">
        <v>0</v>
      </c>
      <c r="I515">
        <v>9</v>
      </c>
      <c r="J515">
        <v>0</v>
      </c>
      <c r="K515">
        <v>32.299999999999997</v>
      </c>
      <c r="L515">
        <v>3</v>
      </c>
      <c r="M515">
        <v>84</v>
      </c>
      <c r="N515">
        <v>5.75</v>
      </c>
      <c r="O515">
        <v>9</v>
      </c>
      <c r="P515">
        <v>7.1</v>
      </c>
      <c r="Q515">
        <v>3136.9251100000001</v>
      </c>
      <c r="R515">
        <v>131911</v>
      </c>
      <c r="S515">
        <v>4</v>
      </c>
      <c r="T515">
        <v>4.0999999999999996</v>
      </c>
      <c r="U515">
        <v>0.54100000000000004</v>
      </c>
      <c r="V515">
        <v>11.4</v>
      </c>
      <c r="W515">
        <v>58.9</v>
      </c>
    </row>
    <row r="516" spans="1:23" x14ac:dyDescent="0.25">
      <c r="A516" t="s">
        <v>38</v>
      </c>
      <c r="B516" t="s">
        <v>161</v>
      </c>
      <c r="C516">
        <v>2000</v>
      </c>
      <c r="D516" t="s">
        <v>24</v>
      </c>
      <c r="E516">
        <v>335</v>
      </c>
      <c r="F516">
        <v>11</v>
      </c>
      <c r="G516">
        <v>0.73</v>
      </c>
      <c r="H516">
        <v>62.562738410000001</v>
      </c>
      <c r="I516">
        <v>57</v>
      </c>
      <c r="J516">
        <v>7135</v>
      </c>
      <c r="K516">
        <v>37.5</v>
      </c>
      <c r="L516">
        <v>14</v>
      </c>
      <c r="M516">
        <v>51</v>
      </c>
      <c r="N516">
        <v>3.98</v>
      </c>
      <c r="O516">
        <v>59</v>
      </c>
      <c r="P516">
        <v>1.1000000000000001</v>
      </c>
      <c r="Q516">
        <v>631.94685260000006</v>
      </c>
      <c r="R516">
        <v>5572222</v>
      </c>
      <c r="S516">
        <v>1.6</v>
      </c>
      <c r="T516">
        <v>1.5</v>
      </c>
      <c r="U516">
        <v>0.41799999999999998</v>
      </c>
      <c r="V516">
        <v>6.2</v>
      </c>
      <c r="W516">
        <v>58.9</v>
      </c>
    </row>
    <row r="517" spans="1:23" x14ac:dyDescent="0.25">
      <c r="A517" t="s">
        <v>29</v>
      </c>
      <c r="B517" t="s">
        <v>203</v>
      </c>
      <c r="C517">
        <v>2012</v>
      </c>
      <c r="D517" t="s">
        <v>24</v>
      </c>
      <c r="E517">
        <v>294</v>
      </c>
      <c r="F517">
        <v>14</v>
      </c>
      <c r="G517">
        <v>0.01</v>
      </c>
      <c r="H517">
        <v>41.600279540000002</v>
      </c>
      <c r="I517">
        <v>84</v>
      </c>
      <c r="J517">
        <v>238</v>
      </c>
      <c r="K517">
        <v>22.6</v>
      </c>
      <c r="L517">
        <v>21</v>
      </c>
      <c r="M517">
        <v>84</v>
      </c>
      <c r="N517">
        <v>5.1100000000000003</v>
      </c>
      <c r="O517">
        <v>84</v>
      </c>
      <c r="P517">
        <v>1.7</v>
      </c>
      <c r="Q517">
        <v>563.68942470000002</v>
      </c>
      <c r="R517">
        <v>6859482</v>
      </c>
      <c r="S517">
        <v>7</v>
      </c>
      <c r="T517">
        <v>6.8</v>
      </c>
      <c r="U517">
        <v>0.46400000000000002</v>
      </c>
      <c r="V517">
        <v>12</v>
      </c>
      <c r="W517">
        <v>58.9</v>
      </c>
    </row>
    <row r="518" spans="1:23" x14ac:dyDescent="0.25">
      <c r="A518" t="s">
        <v>29</v>
      </c>
      <c r="B518" t="s">
        <v>193</v>
      </c>
      <c r="C518">
        <v>2001</v>
      </c>
      <c r="D518" t="s">
        <v>24</v>
      </c>
      <c r="E518">
        <v>283</v>
      </c>
      <c r="F518">
        <v>71</v>
      </c>
      <c r="G518">
        <v>1.81</v>
      </c>
      <c r="H518">
        <v>28.880696570000001</v>
      </c>
      <c r="I518">
        <v>92</v>
      </c>
      <c r="J518">
        <v>4362</v>
      </c>
      <c r="K518">
        <v>43.349999999999994</v>
      </c>
      <c r="L518">
        <v>108</v>
      </c>
      <c r="M518">
        <v>66</v>
      </c>
      <c r="N518">
        <v>2.96</v>
      </c>
      <c r="O518">
        <v>66</v>
      </c>
      <c r="P518">
        <v>0.2</v>
      </c>
      <c r="Q518">
        <v>377.52544540000002</v>
      </c>
      <c r="R518">
        <v>279455</v>
      </c>
      <c r="S518">
        <v>3.3</v>
      </c>
      <c r="T518">
        <v>3.4</v>
      </c>
      <c r="U518">
        <v>0.39900000000000002</v>
      </c>
      <c r="V518">
        <v>5.6</v>
      </c>
      <c r="W518">
        <v>58.9</v>
      </c>
    </row>
    <row r="519" spans="1:23" x14ac:dyDescent="0.25">
      <c r="A519" t="s">
        <v>29</v>
      </c>
      <c r="B519" t="s">
        <v>96</v>
      </c>
      <c r="C519">
        <v>2005</v>
      </c>
      <c r="D519" t="s">
        <v>24</v>
      </c>
      <c r="E519">
        <v>296</v>
      </c>
      <c r="F519">
        <v>41</v>
      </c>
      <c r="G519">
        <v>1.5</v>
      </c>
      <c r="H519">
        <v>78.711238249999994</v>
      </c>
      <c r="I519">
        <v>84</v>
      </c>
      <c r="J519">
        <v>435</v>
      </c>
      <c r="K519">
        <v>22.4</v>
      </c>
      <c r="L519">
        <v>62</v>
      </c>
      <c r="M519">
        <v>85</v>
      </c>
      <c r="N519">
        <v>4.51</v>
      </c>
      <c r="O519">
        <v>84</v>
      </c>
      <c r="P519">
        <v>3.1</v>
      </c>
      <c r="Q519">
        <v>498.172394</v>
      </c>
      <c r="R519">
        <v>215429</v>
      </c>
      <c r="S519">
        <v>8.1</v>
      </c>
      <c r="T519">
        <v>8.1</v>
      </c>
      <c r="U519">
        <v>0.499</v>
      </c>
      <c r="V519">
        <v>8.1</v>
      </c>
      <c r="W519">
        <v>58.9</v>
      </c>
    </row>
    <row r="520" spans="1:23" x14ac:dyDescent="0.25">
      <c r="A520" t="s">
        <v>29</v>
      </c>
      <c r="B520" t="s">
        <v>101</v>
      </c>
      <c r="C520">
        <v>2015</v>
      </c>
      <c r="D520" t="s">
        <v>24</v>
      </c>
      <c r="E520">
        <v>275</v>
      </c>
      <c r="F520">
        <v>4</v>
      </c>
      <c r="G520">
        <v>3.77</v>
      </c>
      <c r="H520">
        <v>0</v>
      </c>
      <c r="I520">
        <v>87</v>
      </c>
      <c r="J520">
        <v>153</v>
      </c>
      <c r="K520">
        <v>26.3</v>
      </c>
      <c r="L520">
        <v>6</v>
      </c>
      <c r="M520">
        <v>87</v>
      </c>
      <c r="N520">
        <v>5.75</v>
      </c>
      <c r="O520">
        <v>87</v>
      </c>
      <c r="P520">
        <v>3.2</v>
      </c>
      <c r="Q520">
        <v>596.87171890000002</v>
      </c>
      <c r="R520">
        <v>177526</v>
      </c>
      <c r="S520">
        <v>7.1</v>
      </c>
      <c r="T520">
        <v>7</v>
      </c>
      <c r="U520">
        <v>0.42099999999999999</v>
      </c>
      <c r="V520">
        <v>9.1999999999999993</v>
      </c>
      <c r="W520">
        <v>58.9</v>
      </c>
    </row>
    <row r="521" spans="1:23" x14ac:dyDescent="0.25">
      <c r="A521" t="s">
        <v>29</v>
      </c>
      <c r="B521" t="s">
        <v>180</v>
      </c>
      <c r="C521">
        <v>2003</v>
      </c>
      <c r="D521" t="s">
        <v>24</v>
      </c>
      <c r="E521">
        <v>251</v>
      </c>
      <c r="F521">
        <v>25</v>
      </c>
      <c r="G521">
        <v>0.33</v>
      </c>
      <c r="H521">
        <v>62.219778929999997</v>
      </c>
      <c r="I521">
        <v>92</v>
      </c>
      <c r="J521">
        <v>1519</v>
      </c>
      <c r="K521">
        <v>18.7</v>
      </c>
      <c r="L521">
        <v>44</v>
      </c>
      <c r="M521">
        <v>73</v>
      </c>
      <c r="N521">
        <v>5.4</v>
      </c>
      <c r="O521">
        <v>73</v>
      </c>
      <c r="P521">
        <v>0.7</v>
      </c>
      <c r="Q521">
        <v>642.76631129999998</v>
      </c>
      <c r="R521">
        <v>16799</v>
      </c>
      <c r="S521">
        <v>11.8</v>
      </c>
      <c r="T521">
        <v>11.7</v>
      </c>
      <c r="U521">
        <v>0.40100000000000002</v>
      </c>
      <c r="V521">
        <v>5.9</v>
      </c>
      <c r="W521">
        <v>59</v>
      </c>
    </row>
    <row r="522" spans="1:23" x14ac:dyDescent="0.25">
      <c r="A522" t="s">
        <v>29</v>
      </c>
      <c r="B522" t="s">
        <v>93</v>
      </c>
      <c r="C522">
        <v>2009</v>
      </c>
      <c r="D522" t="s">
        <v>24</v>
      </c>
      <c r="E522">
        <v>286</v>
      </c>
      <c r="F522">
        <v>3</v>
      </c>
      <c r="G522">
        <v>2.99</v>
      </c>
      <c r="H522">
        <v>0</v>
      </c>
      <c r="I522">
        <v>97</v>
      </c>
      <c r="J522">
        <v>0</v>
      </c>
      <c r="K522">
        <v>23.5</v>
      </c>
      <c r="L522">
        <v>6</v>
      </c>
      <c r="M522">
        <v>97</v>
      </c>
      <c r="N522">
        <v>5.85</v>
      </c>
      <c r="O522">
        <v>98</v>
      </c>
      <c r="P522">
        <v>2.7</v>
      </c>
      <c r="Q522">
        <v>1764.97387</v>
      </c>
      <c r="R522">
        <v>1391756.5</v>
      </c>
      <c r="S522">
        <v>8.4</v>
      </c>
      <c r="T522">
        <v>8.3000000000000007</v>
      </c>
      <c r="U522">
        <v>0.434</v>
      </c>
      <c r="V522">
        <v>8.9</v>
      </c>
      <c r="W522">
        <v>59</v>
      </c>
    </row>
    <row r="523" spans="1:23" x14ac:dyDescent="0.25">
      <c r="A523" t="s">
        <v>29</v>
      </c>
      <c r="B523" t="s">
        <v>100</v>
      </c>
      <c r="C523">
        <v>2015</v>
      </c>
      <c r="D523" t="s">
        <v>24</v>
      </c>
      <c r="E523">
        <v>284</v>
      </c>
      <c r="F523">
        <v>26</v>
      </c>
      <c r="G523">
        <v>3.77</v>
      </c>
      <c r="H523">
        <v>0</v>
      </c>
      <c r="I523">
        <v>54</v>
      </c>
      <c r="J523">
        <v>243</v>
      </c>
      <c r="K523">
        <v>23.3</v>
      </c>
      <c r="L523">
        <v>40</v>
      </c>
      <c r="M523">
        <v>42</v>
      </c>
      <c r="N523">
        <v>5.75</v>
      </c>
      <c r="O523">
        <v>54</v>
      </c>
      <c r="P523">
        <v>0.5</v>
      </c>
      <c r="Q523">
        <v>554.48766000000001</v>
      </c>
      <c r="R523">
        <v>1291533</v>
      </c>
      <c r="S523">
        <v>7.3</v>
      </c>
      <c r="T523">
        <v>7.3</v>
      </c>
      <c r="U523">
        <v>0.41399999999999998</v>
      </c>
      <c r="V523">
        <v>8.8000000000000007</v>
      </c>
      <c r="W523">
        <v>59</v>
      </c>
    </row>
    <row r="524" spans="1:23" x14ac:dyDescent="0.25">
      <c r="A524" t="s">
        <v>29</v>
      </c>
      <c r="B524" t="s">
        <v>154</v>
      </c>
      <c r="C524">
        <v>2008</v>
      </c>
      <c r="D524" t="s">
        <v>24</v>
      </c>
      <c r="E524">
        <v>386</v>
      </c>
      <c r="F524">
        <v>536</v>
      </c>
      <c r="G524">
        <v>9.3000000000000007</v>
      </c>
      <c r="H524">
        <v>105.5910629</v>
      </c>
      <c r="I524">
        <v>41</v>
      </c>
      <c r="J524">
        <v>9960</v>
      </c>
      <c r="K524">
        <v>21</v>
      </c>
      <c r="L524">
        <v>848</v>
      </c>
      <c r="M524">
        <v>6</v>
      </c>
      <c r="N524">
        <v>4</v>
      </c>
      <c r="O524">
        <v>53</v>
      </c>
      <c r="P524">
        <v>5</v>
      </c>
      <c r="Q524">
        <v>1383.893354</v>
      </c>
      <c r="R524">
        <v>1534739</v>
      </c>
      <c r="S524">
        <v>12</v>
      </c>
      <c r="T524">
        <v>11.9</v>
      </c>
      <c r="U524">
        <v>0.48099999999999998</v>
      </c>
      <c r="V524">
        <v>9.1999999999999993</v>
      </c>
      <c r="W524">
        <v>59</v>
      </c>
    </row>
    <row r="525" spans="1:23" x14ac:dyDescent="0.25">
      <c r="A525" t="s">
        <v>29</v>
      </c>
      <c r="B525" t="s">
        <v>56</v>
      </c>
      <c r="C525">
        <v>2013</v>
      </c>
      <c r="D525" t="s">
        <v>24</v>
      </c>
      <c r="E525">
        <v>27</v>
      </c>
      <c r="F525">
        <v>40</v>
      </c>
      <c r="G525">
        <v>4.6399999999999997</v>
      </c>
      <c r="H525">
        <v>88.970402140000004</v>
      </c>
      <c r="I525">
        <v>88</v>
      </c>
      <c r="J525">
        <v>375</v>
      </c>
      <c r="K525">
        <v>18.2</v>
      </c>
      <c r="L525">
        <v>66</v>
      </c>
      <c r="M525">
        <v>89</v>
      </c>
      <c r="N525">
        <v>5.91</v>
      </c>
      <c r="O525">
        <v>88</v>
      </c>
      <c r="P525">
        <v>0.7</v>
      </c>
      <c r="Q525">
        <v>699.45284700000002</v>
      </c>
      <c r="R525">
        <v>1772723</v>
      </c>
      <c r="S525">
        <v>8.4</v>
      </c>
      <c r="T525">
        <v>7.9</v>
      </c>
      <c r="U525">
        <v>0.39200000000000002</v>
      </c>
      <c r="V525">
        <v>7.5</v>
      </c>
      <c r="W525">
        <v>59</v>
      </c>
    </row>
    <row r="526" spans="1:23" x14ac:dyDescent="0.25">
      <c r="A526" t="s">
        <v>29</v>
      </c>
      <c r="B526" t="s">
        <v>118</v>
      </c>
      <c r="C526">
        <v>2009</v>
      </c>
      <c r="D526" t="s">
        <v>24</v>
      </c>
      <c r="E526">
        <v>317</v>
      </c>
      <c r="F526">
        <v>62</v>
      </c>
      <c r="G526">
        <v>1.86</v>
      </c>
      <c r="H526">
        <v>7.1468514040000004</v>
      </c>
      <c r="I526">
        <v>88</v>
      </c>
      <c r="J526">
        <v>1218</v>
      </c>
      <c r="K526">
        <v>18.399999999999999</v>
      </c>
      <c r="L526">
        <v>91</v>
      </c>
      <c r="M526">
        <v>89</v>
      </c>
      <c r="N526">
        <v>4.17</v>
      </c>
      <c r="O526">
        <v>88</v>
      </c>
      <c r="P526">
        <v>5</v>
      </c>
      <c r="Q526">
        <v>92.816252000000006</v>
      </c>
      <c r="R526">
        <v>423724</v>
      </c>
      <c r="S526">
        <v>8.1999999999999993</v>
      </c>
      <c r="T526">
        <v>8.1</v>
      </c>
      <c r="U526">
        <v>0.51400000000000001</v>
      </c>
      <c r="V526">
        <v>10.7</v>
      </c>
      <c r="W526">
        <v>59.1</v>
      </c>
    </row>
    <row r="527" spans="1:23" x14ac:dyDescent="0.25">
      <c r="A527" t="s">
        <v>38</v>
      </c>
      <c r="B527" t="s">
        <v>161</v>
      </c>
      <c r="C527">
        <v>2001</v>
      </c>
      <c r="D527" t="s">
        <v>24</v>
      </c>
      <c r="E527">
        <v>331</v>
      </c>
      <c r="F527">
        <v>11</v>
      </c>
      <c r="G527">
        <v>0.68</v>
      </c>
      <c r="H527">
        <v>93.372784969999998</v>
      </c>
      <c r="I527">
        <v>59</v>
      </c>
      <c r="J527">
        <v>4023</v>
      </c>
      <c r="K527">
        <v>38.200000000000003</v>
      </c>
      <c r="L527">
        <v>14</v>
      </c>
      <c r="M527">
        <v>52</v>
      </c>
      <c r="N527">
        <v>6.68</v>
      </c>
      <c r="O527">
        <v>55</v>
      </c>
      <c r="P527">
        <v>1.3</v>
      </c>
      <c r="Q527">
        <v>539.41528000000005</v>
      </c>
      <c r="R527">
        <v>5716152</v>
      </c>
      <c r="S527">
        <v>1.5</v>
      </c>
      <c r="T527">
        <v>1.5</v>
      </c>
      <c r="U527">
        <v>0.42199999999999999</v>
      </c>
      <c r="V527">
        <v>6.6</v>
      </c>
      <c r="W527">
        <v>59.1</v>
      </c>
    </row>
    <row r="528" spans="1:23" x14ac:dyDescent="0.25">
      <c r="A528" t="s">
        <v>29</v>
      </c>
      <c r="B528" t="s">
        <v>48</v>
      </c>
      <c r="C528">
        <v>2011</v>
      </c>
      <c r="D528" t="s">
        <v>24</v>
      </c>
      <c r="E528">
        <v>251</v>
      </c>
      <c r="F528">
        <v>25</v>
      </c>
      <c r="G528">
        <v>1.4</v>
      </c>
      <c r="H528">
        <v>110.26336190000001</v>
      </c>
      <c r="I528">
        <v>75</v>
      </c>
      <c r="J528">
        <v>426</v>
      </c>
      <c r="K528">
        <v>23.5</v>
      </c>
      <c r="L528">
        <v>39</v>
      </c>
      <c r="M528">
        <v>77</v>
      </c>
      <c r="N528">
        <v>5.37</v>
      </c>
      <c r="O528">
        <v>75</v>
      </c>
      <c r="P528">
        <v>1.4</v>
      </c>
      <c r="Q528">
        <v>825.94278540000005</v>
      </c>
      <c r="R528">
        <v>94682</v>
      </c>
      <c r="S528">
        <v>7.6</v>
      </c>
      <c r="T528">
        <v>7.5</v>
      </c>
      <c r="U528">
        <v>0.45400000000000001</v>
      </c>
      <c r="V528">
        <v>9.8000000000000007</v>
      </c>
      <c r="W528">
        <v>59.1</v>
      </c>
    </row>
    <row r="529" spans="1:23" x14ac:dyDescent="0.25">
      <c r="A529" t="s">
        <v>29</v>
      </c>
      <c r="B529" t="s">
        <v>57</v>
      </c>
      <c r="C529">
        <v>2014</v>
      </c>
      <c r="D529" t="s">
        <v>24</v>
      </c>
      <c r="E529">
        <v>297</v>
      </c>
      <c r="F529">
        <v>22</v>
      </c>
      <c r="G529">
        <v>0.01</v>
      </c>
      <c r="H529">
        <v>41.251590380000003</v>
      </c>
      <c r="I529">
        <v>95</v>
      </c>
      <c r="J529">
        <v>0</v>
      </c>
      <c r="K529">
        <v>18.2</v>
      </c>
      <c r="L529">
        <v>32</v>
      </c>
      <c r="M529">
        <v>95</v>
      </c>
      <c r="N529">
        <v>7.54</v>
      </c>
      <c r="O529">
        <v>95</v>
      </c>
      <c r="P529">
        <v>0.7</v>
      </c>
      <c r="Q529">
        <v>312.7489794</v>
      </c>
      <c r="R529">
        <v>989179</v>
      </c>
      <c r="S529">
        <v>7.4</v>
      </c>
      <c r="T529">
        <v>7.3</v>
      </c>
      <c r="U529">
        <v>0.40400000000000003</v>
      </c>
      <c r="V529">
        <v>10.6</v>
      </c>
      <c r="W529">
        <v>59.1</v>
      </c>
    </row>
    <row r="530" spans="1:23" x14ac:dyDescent="0.25">
      <c r="A530" t="s">
        <v>29</v>
      </c>
      <c r="B530" t="s">
        <v>86</v>
      </c>
      <c r="C530">
        <v>2004</v>
      </c>
      <c r="D530" t="s">
        <v>24</v>
      </c>
      <c r="E530">
        <v>342</v>
      </c>
      <c r="F530">
        <v>7</v>
      </c>
      <c r="G530">
        <v>0.64</v>
      </c>
      <c r="H530">
        <v>10.26097341</v>
      </c>
      <c r="I530">
        <v>84</v>
      </c>
      <c r="J530">
        <v>24</v>
      </c>
      <c r="K530">
        <v>13.6</v>
      </c>
      <c r="L530">
        <v>10</v>
      </c>
      <c r="M530">
        <v>98</v>
      </c>
      <c r="N530">
        <v>3.14</v>
      </c>
      <c r="O530">
        <v>98</v>
      </c>
      <c r="P530">
        <v>1.8</v>
      </c>
      <c r="Q530">
        <v>287.42222429999998</v>
      </c>
      <c r="R530">
        <v>3858623</v>
      </c>
      <c r="S530">
        <v>9.6</v>
      </c>
      <c r="T530">
        <v>9.6</v>
      </c>
      <c r="U530">
        <v>0</v>
      </c>
      <c r="V530">
        <v>5</v>
      </c>
      <c r="W530">
        <v>59.1</v>
      </c>
    </row>
    <row r="531" spans="1:23" x14ac:dyDescent="0.25">
      <c r="A531" t="s">
        <v>29</v>
      </c>
      <c r="B531" t="s">
        <v>79</v>
      </c>
      <c r="C531">
        <v>2006</v>
      </c>
      <c r="D531" t="s">
        <v>24</v>
      </c>
      <c r="E531">
        <v>39</v>
      </c>
      <c r="F531">
        <v>2</v>
      </c>
      <c r="G531">
        <v>1.02</v>
      </c>
      <c r="H531">
        <v>121.4812077</v>
      </c>
      <c r="I531">
        <v>92</v>
      </c>
      <c r="J531">
        <v>49</v>
      </c>
      <c r="K531">
        <v>3.6</v>
      </c>
      <c r="L531">
        <v>2</v>
      </c>
      <c r="M531">
        <v>72</v>
      </c>
      <c r="N531">
        <v>7.5</v>
      </c>
      <c r="O531">
        <v>72</v>
      </c>
      <c r="P531">
        <v>3.7</v>
      </c>
      <c r="Q531">
        <v>965.66937789999997</v>
      </c>
      <c r="R531">
        <v>79628</v>
      </c>
      <c r="S531">
        <v>5.8</v>
      </c>
      <c r="T531">
        <v>5.7</v>
      </c>
      <c r="U531">
        <v>0.40500000000000003</v>
      </c>
      <c r="V531">
        <v>4.3</v>
      </c>
      <c r="W531">
        <v>59.1</v>
      </c>
    </row>
    <row r="532" spans="1:23" x14ac:dyDescent="0.25">
      <c r="A532" t="s">
        <v>25</v>
      </c>
      <c r="B532" t="s">
        <v>23</v>
      </c>
      <c r="C532">
        <v>2011</v>
      </c>
      <c r="D532" t="s">
        <v>24</v>
      </c>
      <c r="E532">
        <v>275</v>
      </c>
      <c r="F532">
        <v>71</v>
      </c>
      <c r="G532">
        <v>0.01</v>
      </c>
      <c r="H532">
        <v>7.097108703</v>
      </c>
      <c r="I532">
        <v>68</v>
      </c>
      <c r="J532">
        <v>3013</v>
      </c>
      <c r="K532">
        <v>17.2</v>
      </c>
      <c r="L532">
        <v>97</v>
      </c>
      <c r="M532">
        <v>68</v>
      </c>
      <c r="N532">
        <v>7.87</v>
      </c>
      <c r="O532">
        <v>68</v>
      </c>
      <c r="P532">
        <v>0.1</v>
      </c>
      <c r="Q532">
        <v>63.537230999999998</v>
      </c>
      <c r="R532">
        <v>2978599</v>
      </c>
      <c r="S532">
        <v>18.2</v>
      </c>
      <c r="T532">
        <v>18.2</v>
      </c>
      <c r="U532">
        <v>0.45400000000000001</v>
      </c>
      <c r="V532">
        <v>9.5</v>
      </c>
      <c r="W532">
        <v>59.2</v>
      </c>
    </row>
    <row r="533" spans="1:23" x14ac:dyDescent="0.25">
      <c r="A533" t="s">
        <v>29</v>
      </c>
      <c r="B533" t="s">
        <v>223</v>
      </c>
      <c r="C533">
        <v>2014</v>
      </c>
      <c r="D533" t="s">
        <v>24</v>
      </c>
      <c r="E533">
        <v>371</v>
      </c>
      <c r="F533">
        <v>23</v>
      </c>
      <c r="G533">
        <v>6.5</v>
      </c>
      <c r="H533">
        <v>10.82259524</v>
      </c>
      <c r="I533">
        <v>91</v>
      </c>
      <c r="J533">
        <v>0</v>
      </c>
      <c r="K533">
        <v>31.3</v>
      </c>
      <c r="L533">
        <v>34</v>
      </c>
      <c r="M533">
        <v>92</v>
      </c>
      <c r="N533">
        <v>6.44</v>
      </c>
      <c r="O533">
        <v>91</v>
      </c>
      <c r="P533">
        <v>6.3</v>
      </c>
      <c r="Q533">
        <v>127.47462</v>
      </c>
      <c r="R533">
        <v>15411675</v>
      </c>
      <c r="S533">
        <v>5.9</v>
      </c>
      <c r="T533">
        <v>5.7</v>
      </c>
      <c r="U533">
        <v>0.498</v>
      </c>
      <c r="V533">
        <v>10.3</v>
      </c>
      <c r="W533">
        <v>59.2</v>
      </c>
    </row>
    <row r="534" spans="1:23" x14ac:dyDescent="0.25">
      <c r="A534" t="s">
        <v>25</v>
      </c>
      <c r="B534" t="s">
        <v>146</v>
      </c>
      <c r="C534">
        <v>2008</v>
      </c>
      <c r="D534" t="s">
        <v>24</v>
      </c>
      <c r="E534">
        <v>296</v>
      </c>
      <c r="F534">
        <v>59</v>
      </c>
      <c r="G534">
        <v>0.3</v>
      </c>
      <c r="H534">
        <v>9.5304803200000006</v>
      </c>
      <c r="I534">
        <v>85</v>
      </c>
      <c r="J534">
        <v>333</v>
      </c>
      <c r="K534">
        <v>18.3</v>
      </c>
      <c r="L534">
        <v>96</v>
      </c>
      <c r="M534">
        <v>85</v>
      </c>
      <c r="N534">
        <v>1.87</v>
      </c>
      <c r="O534">
        <v>85</v>
      </c>
      <c r="P534">
        <v>0.6</v>
      </c>
      <c r="Q534">
        <v>643.95137299999999</v>
      </c>
      <c r="R534">
        <v>49479752</v>
      </c>
      <c r="S534">
        <v>13.2</v>
      </c>
      <c r="T534">
        <v>13.4</v>
      </c>
      <c r="U534">
        <v>0.49299999999999999</v>
      </c>
      <c r="V534">
        <v>8.1999999999999993</v>
      </c>
      <c r="W534">
        <v>59.2</v>
      </c>
    </row>
    <row r="535" spans="1:23" x14ac:dyDescent="0.25">
      <c r="A535" t="s">
        <v>29</v>
      </c>
      <c r="B535" t="s">
        <v>222</v>
      </c>
      <c r="C535">
        <v>2012</v>
      </c>
      <c r="D535" t="s">
        <v>24</v>
      </c>
      <c r="E535">
        <v>349</v>
      </c>
      <c r="F535">
        <v>29</v>
      </c>
      <c r="G535">
        <v>2.59</v>
      </c>
      <c r="H535">
        <v>196.91524960000001</v>
      </c>
      <c r="I535">
        <v>78</v>
      </c>
      <c r="J535">
        <v>896</v>
      </c>
      <c r="K535">
        <v>21.7</v>
      </c>
      <c r="L535">
        <v>43</v>
      </c>
      <c r="M535">
        <v>7</v>
      </c>
      <c r="N535">
        <v>4.91</v>
      </c>
      <c r="O535">
        <v>78</v>
      </c>
      <c r="P535">
        <v>5.6</v>
      </c>
      <c r="Q535">
        <v>1734.9361200000001</v>
      </c>
      <c r="R535">
        <v>14699937</v>
      </c>
      <c r="S535">
        <v>6.5</v>
      </c>
      <c r="T535">
        <v>6.3</v>
      </c>
      <c r="U535">
        <v>0.55400000000000005</v>
      </c>
      <c r="V535">
        <v>12.3</v>
      </c>
      <c r="W535">
        <v>59.2</v>
      </c>
    </row>
    <row r="536" spans="1:23" x14ac:dyDescent="0.25">
      <c r="A536" t="s">
        <v>29</v>
      </c>
      <c r="B536" t="s">
        <v>189</v>
      </c>
      <c r="C536">
        <v>2012</v>
      </c>
      <c r="D536" t="s">
        <v>24</v>
      </c>
      <c r="E536">
        <v>48</v>
      </c>
      <c r="F536">
        <v>43</v>
      </c>
      <c r="G536">
        <v>7.38</v>
      </c>
      <c r="H536">
        <v>1089.9548380000001</v>
      </c>
      <c r="I536">
        <v>68</v>
      </c>
      <c r="J536">
        <v>32</v>
      </c>
      <c r="K536">
        <v>48.7</v>
      </c>
      <c r="L536">
        <v>56</v>
      </c>
      <c r="M536">
        <v>65</v>
      </c>
      <c r="N536">
        <v>8.7899999999999991</v>
      </c>
      <c r="O536">
        <v>65</v>
      </c>
      <c r="P536">
        <v>7.6</v>
      </c>
      <c r="Q536">
        <v>7548.1636980000003</v>
      </c>
      <c r="R536">
        <v>5256515.8</v>
      </c>
      <c r="S536">
        <v>6</v>
      </c>
      <c r="T536">
        <v>7.3</v>
      </c>
      <c r="U536">
        <v>0.64400000000000002</v>
      </c>
      <c r="V536">
        <v>12.8</v>
      </c>
      <c r="W536">
        <v>59.2</v>
      </c>
    </row>
    <row r="537" spans="1:23" x14ac:dyDescent="0.25">
      <c r="A537" t="s">
        <v>29</v>
      </c>
      <c r="B537" t="s">
        <v>126</v>
      </c>
      <c r="C537">
        <v>2009</v>
      </c>
      <c r="D537" t="s">
        <v>24</v>
      </c>
      <c r="E537">
        <v>277</v>
      </c>
      <c r="F537">
        <v>10</v>
      </c>
      <c r="G537">
        <v>3.75</v>
      </c>
      <c r="H537">
        <v>5.5921702550000001</v>
      </c>
      <c r="I537">
        <v>64</v>
      </c>
      <c r="J537">
        <v>6</v>
      </c>
      <c r="K537">
        <v>24</v>
      </c>
      <c r="L537">
        <v>13</v>
      </c>
      <c r="M537">
        <v>84</v>
      </c>
      <c r="N537">
        <v>14.39</v>
      </c>
      <c r="O537">
        <v>81</v>
      </c>
      <c r="P537">
        <v>2.1</v>
      </c>
      <c r="Q537">
        <v>33.667490999999998</v>
      </c>
      <c r="R537">
        <v>3811528</v>
      </c>
      <c r="S537">
        <v>7.6</v>
      </c>
      <c r="T537">
        <v>7.4</v>
      </c>
      <c r="U537">
        <v>0.4</v>
      </c>
      <c r="V537">
        <v>9.6999999999999993</v>
      </c>
      <c r="W537">
        <v>59.2</v>
      </c>
    </row>
    <row r="538" spans="1:23" x14ac:dyDescent="0.25">
      <c r="A538" t="s">
        <v>29</v>
      </c>
      <c r="B538" t="s">
        <v>52</v>
      </c>
      <c r="C538">
        <v>2009</v>
      </c>
      <c r="D538" t="s">
        <v>24</v>
      </c>
      <c r="E538">
        <v>393</v>
      </c>
      <c r="F538">
        <v>2</v>
      </c>
      <c r="G538">
        <v>5.01</v>
      </c>
      <c r="H538">
        <v>426.78556620000001</v>
      </c>
      <c r="I538">
        <v>94</v>
      </c>
      <c r="J538">
        <v>184</v>
      </c>
      <c r="K538">
        <v>34.700000000000003</v>
      </c>
      <c r="L538">
        <v>3</v>
      </c>
      <c r="M538">
        <v>96</v>
      </c>
      <c r="N538">
        <v>6.39</v>
      </c>
      <c r="O538">
        <v>96</v>
      </c>
      <c r="P538">
        <v>9</v>
      </c>
      <c r="Q538">
        <v>5185.7298449999998</v>
      </c>
      <c r="R538">
        <v>1979882</v>
      </c>
      <c r="S538">
        <v>8.4</v>
      </c>
      <c r="T538">
        <v>8.1999999999999993</v>
      </c>
      <c r="U538">
        <v>0.66100000000000003</v>
      </c>
      <c r="V538">
        <v>12.2</v>
      </c>
      <c r="W538">
        <v>59.2</v>
      </c>
    </row>
    <row r="539" spans="1:23" x14ac:dyDescent="0.25">
      <c r="A539" t="s">
        <v>29</v>
      </c>
      <c r="B539" t="s">
        <v>77</v>
      </c>
      <c r="C539">
        <v>2014</v>
      </c>
      <c r="D539" t="s">
        <v>24</v>
      </c>
      <c r="E539">
        <v>266</v>
      </c>
      <c r="F539">
        <v>237</v>
      </c>
      <c r="G539">
        <v>0.01</v>
      </c>
      <c r="H539">
        <v>0</v>
      </c>
      <c r="I539">
        <v>8</v>
      </c>
      <c r="J539">
        <v>33711</v>
      </c>
      <c r="K539">
        <v>21.1</v>
      </c>
      <c r="L539">
        <v>312</v>
      </c>
      <c r="M539">
        <v>79</v>
      </c>
      <c r="N539">
        <v>4.33</v>
      </c>
      <c r="O539">
        <v>8</v>
      </c>
      <c r="P539">
        <v>1.1000000000000001</v>
      </c>
      <c r="Q539">
        <v>1764.97387</v>
      </c>
      <c r="R539">
        <v>1391756.5</v>
      </c>
      <c r="S539">
        <v>9.6999999999999993</v>
      </c>
      <c r="T539">
        <v>9.5</v>
      </c>
      <c r="U539">
        <v>0.67700000000000005</v>
      </c>
      <c r="V539">
        <v>12.3</v>
      </c>
      <c r="W539">
        <v>59.3</v>
      </c>
    </row>
    <row r="540" spans="1:23" x14ac:dyDescent="0.25">
      <c r="A540" t="s">
        <v>38</v>
      </c>
      <c r="B540" t="s">
        <v>161</v>
      </c>
      <c r="C540">
        <v>2002</v>
      </c>
      <c r="D540" t="s">
        <v>24</v>
      </c>
      <c r="E540">
        <v>327</v>
      </c>
      <c r="F540">
        <v>11</v>
      </c>
      <c r="G540">
        <v>0.61</v>
      </c>
      <c r="H540">
        <v>110.9803062</v>
      </c>
      <c r="I540">
        <v>6</v>
      </c>
      <c r="J540">
        <v>17620</v>
      </c>
      <c r="K540">
        <v>38.9</v>
      </c>
      <c r="L540">
        <v>14</v>
      </c>
      <c r="M540">
        <v>54</v>
      </c>
      <c r="N540">
        <v>7.69</v>
      </c>
      <c r="O540">
        <v>61</v>
      </c>
      <c r="P540">
        <v>1.4</v>
      </c>
      <c r="Q540">
        <v>511.665773</v>
      </c>
      <c r="R540">
        <v>5862316</v>
      </c>
      <c r="S540">
        <v>1.5</v>
      </c>
      <c r="T540">
        <v>1.5</v>
      </c>
      <c r="U540">
        <v>0.42799999999999999</v>
      </c>
      <c r="V540">
        <v>6.9</v>
      </c>
      <c r="W540">
        <v>59.3</v>
      </c>
    </row>
    <row r="541" spans="1:23" x14ac:dyDescent="0.25">
      <c r="A541" t="s">
        <v>29</v>
      </c>
      <c r="B541" t="s">
        <v>48</v>
      </c>
      <c r="C541">
        <v>2012</v>
      </c>
      <c r="D541" t="s">
        <v>24</v>
      </c>
      <c r="E541">
        <v>251</v>
      </c>
      <c r="F541">
        <v>25</v>
      </c>
      <c r="G541">
        <v>0.01</v>
      </c>
      <c r="H541">
        <v>9.8040746700000003</v>
      </c>
      <c r="I541">
        <v>8</v>
      </c>
      <c r="J541">
        <v>288</v>
      </c>
      <c r="K541">
        <v>24.1</v>
      </c>
      <c r="L541">
        <v>39</v>
      </c>
      <c r="M541">
        <v>8</v>
      </c>
      <c r="N541">
        <v>4.8600000000000003</v>
      </c>
      <c r="O541">
        <v>8</v>
      </c>
      <c r="P541">
        <v>1.3</v>
      </c>
      <c r="Q541">
        <v>837.95510000000002</v>
      </c>
      <c r="R541">
        <v>972916</v>
      </c>
      <c r="S541">
        <v>7.4</v>
      </c>
      <c r="T541">
        <v>7.3</v>
      </c>
      <c r="U541">
        <v>0.45800000000000002</v>
      </c>
      <c r="V541">
        <v>10</v>
      </c>
      <c r="W541">
        <v>59.3</v>
      </c>
    </row>
    <row r="542" spans="1:23" x14ac:dyDescent="0.25">
      <c r="A542" t="s">
        <v>25</v>
      </c>
      <c r="B542" t="s">
        <v>60</v>
      </c>
      <c r="C542">
        <v>2002</v>
      </c>
      <c r="D542" t="s">
        <v>24</v>
      </c>
      <c r="E542">
        <v>273</v>
      </c>
      <c r="F542">
        <v>23</v>
      </c>
      <c r="G542">
        <v>1.43</v>
      </c>
      <c r="H542">
        <v>30.910605539999999</v>
      </c>
      <c r="I542">
        <v>92</v>
      </c>
      <c r="J542">
        <v>1361</v>
      </c>
      <c r="K542">
        <v>12.8</v>
      </c>
      <c r="L542">
        <v>29</v>
      </c>
      <c r="M542">
        <v>54</v>
      </c>
      <c r="N542">
        <v>5.95</v>
      </c>
      <c r="O542">
        <v>54</v>
      </c>
      <c r="P542">
        <v>2.1</v>
      </c>
      <c r="Q542">
        <v>339.676984</v>
      </c>
      <c r="R542">
        <v>12634729</v>
      </c>
      <c r="S542">
        <v>11.6</v>
      </c>
      <c r="T542">
        <v>11.8</v>
      </c>
      <c r="U542">
        <v>0.42699999999999999</v>
      </c>
      <c r="V542">
        <v>8.1999999999999993</v>
      </c>
      <c r="W542">
        <v>59.3</v>
      </c>
    </row>
    <row r="543" spans="1:23" x14ac:dyDescent="0.25">
      <c r="A543" t="s">
        <v>25</v>
      </c>
      <c r="B543" t="s">
        <v>122</v>
      </c>
      <c r="C543">
        <v>2002</v>
      </c>
      <c r="D543" t="s">
        <v>24</v>
      </c>
      <c r="E543">
        <v>265</v>
      </c>
      <c r="F543">
        <v>13</v>
      </c>
      <c r="G543">
        <v>3.33</v>
      </c>
      <c r="H543">
        <v>0</v>
      </c>
      <c r="I543">
        <v>92</v>
      </c>
      <c r="J543">
        <v>2070</v>
      </c>
      <c r="K543">
        <v>13.3</v>
      </c>
      <c r="L543">
        <v>18</v>
      </c>
      <c r="M543">
        <v>55</v>
      </c>
      <c r="N543">
        <v>4.4000000000000004</v>
      </c>
      <c r="O543">
        <v>53</v>
      </c>
      <c r="P543">
        <v>0.1</v>
      </c>
      <c r="Q543">
        <v>1764.97387</v>
      </c>
      <c r="R543">
        <v>1391756.5</v>
      </c>
      <c r="S543">
        <v>1.3</v>
      </c>
      <c r="T543">
        <v>1.4</v>
      </c>
      <c r="U543">
        <v>0.46800000000000003</v>
      </c>
      <c r="V543">
        <v>8</v>
      </c>
      <c r="W543">
        <v>59.3</v>
      </c>
    </row>
    <row r="544" spans="1:23" x14ac:dyDescent="0.25">
      <c r="A544" t="s">
        <v>29</v>
      </c>
      <c r="B544" t="s">
        <v>130</v>
      </c>
      <c r="C544">
        <v>2002</v>
      </c>
      <c r="D544" t="s">
        <v>24</v>
      </c>
      <c r="E544">
        <v>271</v>
      </c>
      <c r="F544">
        <v>41</v>
      </c>
      <c r="G544">
        <v>0.9</v>
      </c>
      <c r="H544">
        <v>47.526213800000001</v>
      </c>
      <c r="I544">
        <v>51</v>
      </c>
      <c r="J544">
        <v>10795</v>
      </c>
      <c r="K544">
        <v>14.7</v>
      </c>
      <c r="L544">
        <v>63</v>
      </c>
      <c r="M544">
        <v>61</v>
      </c>
      <c r="N544">
        <v>5.29</v>
      </c>
      <c r="O544">
        <v>62</v>
      </c>
      <c r="P544">
        <v>0.7</v>
      </c>
      <c r="Q544">
        <v>262.28594809999998</v>
      </c>
      <c r="R544">
        <v>16765117</v>
      </c>
      <c r="S544">
        <v>8.5</v>
      </c>
      <c r="T544">
        <v>8.4</v>
      </c>
      <c r="U544">
        <v>0.46200000000000002</v>
      </c>
      <c r="V544">
        <v>8.3000000000000007</v>
      </c>
      <c r="W544">
        <v>59.3</v>
      </c>
    </row>
    <row r="545" spans="1:23" x14ac:dyDescent="0.25">
      <c r="A545" t="s">
        <v>29</v>
      </c>
      <c r="B545" t="s">
        <v>56</v>
      </c>
      <c r="C545">
        <v>2014</v>
      </c>
      <c r="D545" t="s">
        <v>24</v>
      </c>
      <c r="E545">
        <v>268</v>
      </c>
      <c r="F545">
        <v>39</v>
      </c>
      <c r="G545">
        <v>0.01</v>
      </c>
      <c r="H545">
        <v>8.3863395010000001</v>
      </c>
      <c r="I545">
        <v>91</v>
      </c>
      <c r="J545">
        <v>343</v>
      </c>
      <c r="K545">
        <v>18.8</v>
      </c>
      <c r="L545">
        <v>63</v>
      </c>
      <c r="M545">
        <v>91</v>
      </c>
      <c r="N545">
        <v>4.96</v>
      </c>
      <c r="O545">
        <v>91</v>
      </c>
      <c r="P545">
        <v>0.6</v>
      </c>
      <c r="Q545">
        <v>75.146411299999997</v>
      </c>
      <c r="R545">
        <v>17585977</v>
      </c>
      <c r="S545">
        <v>8.1999999999999993</v>
      </c>
      <c r="T545">
        <v>7.7</v>
      </c>
      <c r="U545">
        <v>0.39800000000000002</v>
      </c>
      <c r="V545">
        <v>7.7</v>
      </c>
      <c r="W545">
        <v>59.3</v>
      </c>
    </row>
    <row r="546" spans="1:23" x14ac:dyDescent="0.25">
      <c r="A546" t="s">
        <v>32</v>
      </c>
      <c r="B546" t="s">
        <v>103</v>
      </c>
      <c r="C546">
        <v>2002</v>
      </c>
      <c r="D546" t="s">
        <v>24</v>
      </c>
      <c r="E546">
        <v>33</v>
      </c>
      <c r="F546">
        <v>19</v>
      </c>
      <c r="G546">
        <v>6.1</v>
      </c>
      <c r="H546">
        <v>50.285582230000003</v>
      </c>
      <c r="I546">
        <v>92</v>
      </c>
      <c r="J546">
        <v>0</v>
      </c>
      <c r="K546">
        <v>35.6</v>
      </c>
      <c r="L546">
        <v>26</v>
      </c>
      <c r="M546">
        <v>54</v>
      </c>
      <c r="N546">
        <v>5.47</v>
      </c>
      <c r="O546">
        <v>48</v>
      </c>
      <c r="P546">
        <v>4.8</v>
      </c>
      <c r="Q546">
        <v>393.16327000000001</v>
      </c>
      <c r="R546">
        <v>8834733</v>
      </c>
      <c r="S546">
        <v>4.5999999999999996</v>
      </c>
      <c r="T546">
        <v>4.7</v>
      </c>
      <c r="U546">
        <v>0.44400000000000001</v>
      </c>
      <c r="V546">
        <v>8</v>
      </c>
      <c r="W546">
        <v>59.3</v>
      </c>
    </row>
    <row r="547" spans="1:23" x14ac:dyDescent="0.25">
      <c r="A547" t="s">
        <v>29</v>
      </c>
      <c r="B547" t="s">
        <v>210</v>
      </c>
      <c r="C547">
        <v>2011</v>
      </c>
      <c r="D547" t="s">
        <v>24</v>
      </c>
      <c r="E547">
        <v>347</v>
      </c>
      <c r="F547">
        <v>76</v>
      </c>
      <c r="G547">
        <v>10.220000000000001</v>
      </c>
      <c r="H547">
        <v>94.496867760000001</v>
      </c>
      <c r="I547">
        <v>82</v>
      </c>
      <c r="J547">
        <v>3312</v>
      </c>
      <c r="K547">
        <v>16.7</v>
      </c>
      <c r="L547">
        <v>114</v>
      </c>
      <c r="M547">
        <v>82</v>
      </c>
      <c r="N547">
        <v>9.9</v>
      </c>
      <c r="O547">
        <v>82</v>
      </c>
      <c r="P547">
        <v>6.8</v>
      </c>
      <c r="Q547">
        <v>584.39621369999998</v>
      </c>
      <c r="R547">
        <v>3593648</v>
      </c>
      <c r="S547">
        <v>5.9</v>
      </c>
      <c r="T547">
        <v>5.9</v>
      </c>
      <c r="U547">
        <v>0.47699999999999998</v>
      </c>
      <c r="V547">
        <v>10.7</v>
      </c>
      <c r="W547">
        <v>59.3</v>
      </c>
    </row>
    <row r="548" spans="1:23" x14ac:dyDescent="0.25">
      <c r="A548" t="s">
        <v>29</v>
      </c>
      <c r="B548" t="s">
        <v>93</v>
      </c>
      <c r="C548">
        <v>2010</v>
      </c>
      <c r="D548" t="s">
        <v>24</v>
      </c>
      <c r="E548">
        <v>284</v>
      </c>
      <c r="F548">
        <v>3</v>
      </c>
      <c r="G548">
        <v>3.48</v>
      </c>
      <c r="H548">
        <v>0</v>
      </c>
      <c r="I548">
        <v>97</v>
      </c>
      <c r="J548">
        <v>2</v>
      </c>
      <c r="K548">
        <v>24.1</v>
      </c>
      <c r="L548">
        <v>6</v>
      </c>
      <c r="M548">
        <v>97</v>
      </c>
      <c r="N548">
        <v>5.75</v>
      </c>
      <c r="O548">
        <v>97</v>
      </c>
      <c r="P548">
        <v>2.1</v>
      </c>
      <c r="Q548">
        <v>1764.97387</v>
      </c>
      <c r="R548">
        <v>1391756.5</v>
      </c>
      <c r="S548">
        <v>8.1999999999999993</v>
      </c>
      <c r="T548">
        <v>8.1</v>
      </c>
      <c r="U548">
        <v>0.439</v>
      </c>
      <c r="V548">
        <v>8.8000000000000007</v>
      </c>
      <c r="W548">
        <v>59.3</v>
      </c>
    </row>
    <row r="549" spans="1:23" x14ac:dyDescent="0.25">
      <c r="A549" t="s">
        <v>29</v>
      </c>
      <c r="B549" t="s">
        <v>203</v>
      </c>
      <c r="C549">
        <v>2013</v>
      </c>
      <c r="D549" t="s">
        <v>24</v>
      </c>
      <c r="E549">
        <v>287</v>
      </c>
      <c r="F549">
        <v>14</v>
      </c>
      <c r="G549">
        <v>0.01</v>
      </c>
      <c r="H549">
        <v>48.730470889999999</v>
      </c>
      <c r="I549">
        <v>84</v>
      </c>
      <c r="J549">
        <v>564</v>
      </c>
      <c r="K549">
        <v>23.1</v>
      </c>
      <c r="L549">
        <v>20</v>
      </c>
      <c r="M549">
        <v>84</v>
      </c>
      <c r="N549">
        <v>5.12</v>
      </c>
      <c r="O549">
        <v>84</v>
      </c>
      <c r="P549">
        <v>1.5</v>
      </c>
      <c r="Q549">
        <v>579.43484999999998</v>
      </c>
      <c r="R549">
        <v>742948</v>
      </c>
      <c r="S549">
        <v>6.8</v>
      </c>
      <c r="T549">
        <v>6.6</v>
      </c>
      <c r="U549">
        <v>0.47</v>
      </c>
      <c r="V549">
        <v>12</v>
      </c>
      <c r="W549">
        <v>59.4</v>
      </c>
    </row>
    <row r="550" spans="1:23" x14ac:dyDescent="0.25">
      <c r="A550" t="s">
        <v>29</v>
      </c>
      <c r="B550" t="s">
        <v>96</v>
      </c>
      <c r="C550">
        <v>2006</v>
      </c>
      <c r="D550" t="s">
        <v>24</v>
      </c>
      <c r="E550">
        <v>288</v>
      </c>
      <c r="F550">
        <v>41</v>
      </c>
      <c r="G550">
        <v>1.7</v>
      </c>
      <c r="H550">
        <v>129.02633639999999</v>
      </c>
      <c r="I550">
        <v>84</v>
      </c>
      <c r="J550">
        <v>420</v>
      </c>
      <c r="K550">
        <v>23</v>
      </c>
      <c r="L550">
        <v>62</v>
      </c>
      <c r="M550">
        <v>84</v>
      </c>
      <c r="N550">
        <v>4.6399999999999997</v>
      </c>
      <c r="O550">
        <v>84</v>
      </c>
      <c r="P550">
        <v>2.9</v>
      </c>
      <c r="Q550">
        <v>922.93516769999997</v>
      </c>
      <c r="R550">
        <v>22113425</v>
      </c>
      <c r="S550">
        <v>7.9</v>
      </c>
      <c r="T550">
        <v>7.9</v>
      </c>
      <c r="U550">
        <v>0.51</v>
      </c>
      <c r="V550">
        <v>8.6999999999999993</v>
      </c>
      <c r="W550">
        <v>59.4</v>
      </c>
    </row>
    <row r="551" spans="1:23" x14ac:dyDescent="0.25">
      <c r="A551" t="s">
        <v>29</v>
      </c>
      <c r="B551" t="s">
        <v>86</v>
      </c>
      <c r="C551">
        <v>2005</v>
      </c>
      <c r="D551" t="s">
        <v>24</v>
      </c>
      <c r="E551">
        <v>34</v>
      </c>
      <c r="F551">
        <v>7</v>
      </c>
      <c r="G551">
        <v>1.07</v>
      </c>
      <c r="H551">
        <v>5.0646889679999996</v>
      </c>
      <c r="I551">
        <v>96</v>
      </c>
      <c r="J551">
        <v>19</v>
      </c>
      <c r="K551">
        <v>13.9</v>
      </c>
      <c r="L551">
        <v>9</v>
      </c>
      <c r="M551">
        <v>96</v>
      </c>
      <c r="N551">
        <v>2.97</v>
      </c>
      <c r="O551">
        <v>96</v>
      </c>
      <c r="P551">
        <v>1.6</v>
      </c>
      <c r="Q551">
        <v>276.75896</v>
      </c>
      <c r="R551">
        <v>39697</v>
      </c>
      <c r="S551">
        <v>9.4</v>
      </c>
      <c r="T551">
        <v>9.5</v>
      </c>
      <c r="U551">
        <v>0</v>
      </c>
      <c r="V551">
        <v>5.4</v>
      </c>
      <c r="W551">
        <v>59.4</v>
      </c>
    </row>
    <row r="552" spans="1:23" x14ac:dyDescent="0.25">
      <c r="A552" t="s">
        <v>29</v>
      </c>
      <c r="B552" t="s">
        <v>153</v>
      </c>
      <c r="C552">
        <v>2011</v>
      </c>
      <c r="D552" t="s">
        <v>24</v>
      </c>
      <c r="E552">
        <v>241</v>
      </c>
      <c r="F552">
        <v>50</v>
      </c>
      <c r="G552">
        <v>0.15</v>
      </c>
      <c r="H552">
        <v>32.224934449999999</v>
      </c>
      <c r="I552">
        <v>75</v>
      </c>
      <c r="J552">
        <v>771</v>
      </c>
      <c r="K552">
        <v>17.7</v>
      </c>
      <c r="L552">
        <v>93</v>
      </c>
      <c r="M552">
        <v>4</v>
      </c>
      <c r="N552">
        <v>6.66</v>
      </c>
      <c r="O552">
        <v>75</v>
      </c>
      <c r="P552">
        <v>0.7</v>
      </c>
      <c r="Q552">
        <v>375.58198659999999</v>
      </c>
      <c r="R552">
        <v>1764636</v>
      </c>
      <c r="S552">
        <v>1.5</v>
      </c>
      <c r="T552">
        <v>1.3</v>
      </c>
      <c r="U552">
        <v>0.32300000000000001</v>
      </c>
      <c r="V552">
        <v>4.8</v>
      </c>
      <c r="W552">
        <v>59.4</v>
      </c>
    </row>
    <row r="553" spans="1:23" x14ac:dyDescent="0.25">
      <c r="A553" t="s">
        <v>29</v>
      </c>
      <c r="B553" t="s">
        <v>193</v>
      </c>
      <c r="C553">
        <v>2002</v>
      </c>
      <c r="D553" t="s">
        <v>24</v>
      </c>
      <c r="E553">
        <v>277</v>
      </c>
      <c r="F553">
        <v>70</v>
      </c>
      <c r="G553">
        <v>1.59</v>
      </c>
      <c r="H553">
        <v>30.622875480000001</v>
      </c>
      <c r="I553">
        <v>92</v>
      </c>
      <c r="J553">
        <v>4529</v>
      </c>
      <c r="K553">
        <v>43.349999999999994</v>
      </c>
      <c r="L553">
        <v>106</v>
      </c>
      <c r="M553">
        <v>6</v>
      </c>
      <c r="N553">
        <v>2.95</v>
      </c>
      <c r="O553">
        <v>6</v>
      </c>
      <c r="P553">
        <v>0.2</v>
      </c>
      <c r="Q553">
        <v>412.1517561</v>
      </c>
      <c r="R553">
        <v>28679565</v>
      </c>
      <c r="S553">
        <v>3.3</v>
      </c>
      <c r="T553">
        <v>3.4</v>
      </c>
      <c r="U553">
        <v>0.40300000000000002</v>
      </c>
      <c r="V553">
        <v>5.6</v>
      </c>
      <c r="W553">
        <v>59.4</v>
      </c>
    </row>
    <row r="554" spans="1:23" x14ac:dyDescent="0.25">
      <c r="A554" t="s">
        <v>25</v>
      </c>
      <c r="B554" t="s">
        <v>202</v>
      </c>
      <c r="C554">
        <v>2001</v>
      </c>
      <c r="D554" t="s">
        <v>24</v>
      </c>
      <c r="E554">
        <v>269</v>
      </c>
      <c r="F554">
        <v>3</v>
      </c>
      <c r="G554">
        <v>0.5</v>
      </c>
      <c r="H554">
        <v>6.5565834780000003</v>
      </c>
      <c r="I554">
        <v>92</v>
      </c>
      <c r="J554">
        <v>0</v>
      </c>
      <c r="K554">
        <v>12.3</v>
      </c>
      <c r="L554">
        <v>4</v>
      </c>
      <c r="M554">
        <v>93</v>
      </c>
      <c r="N554">
        <v>3.75</v>
      </c>
      <c r="O554">
        <v>93</v>
      </c>
      <c r="P554">
        <v>0.1</v>
      </c>
      <c r="Q554">
        <v>56.4249869</v>
      </c>
      <c r="R554">
        <v>892531</v>
      </c>
      <c r="S554">
        <v>12.1</v>
      </c>
      <c r="T554">
        <v>12.2</v>
      </c>
      <c r="U554">
        <v>0.47</v>
      </c>
      <c r="V554">
        <v>9.8000000000000007</v>
      </c>
      <c r="W554">
        <v>59.4</v>
      </c>
    </row>
    <row r="555" spans="1:23" x14ac:dyDescent="0.25">
      <c r="A555" t="s">
        <v>29</v>
      </c>
      <c r="B555" t="s">
        <v>69</v>
      </c>
      <c r="C555">
        <v>2008</v>
      </c>
      <c r="D555" t="s">
        <v>24</v>
      </c>
      <c r="E555">
        <v>338</v>
      </c>
      <c r="F555">
        <v>8</v>
      </c>
      <c r="G555">
        <v>2.58</v>
      </c>
      <c r="H555">
        <v>0</v>
      </c>
      <c r="I555">
        <v>73</v>
      </c>
      <c r="J555">
        <v>2</v>
      </c>
      <c r="K555">
        <v>23.3</v>
      </c>
      <c r="L555">
        <v>11</v>
      </c>
      <c r="M555">
        <v>77</v>
      </c>
      <c r="N555">
        <v>2.9</v>
      </c>
      <c r="O555">
        <v>79</v>
      </c>
      <c r="P555">
        <v>4.3</v>
      </c>
      <c r="Q555">
        <v>1764.97387</v>
      </c>
      <c r="R555">
        <v>1391756.5</v>
      </c>
      <c r="S555">
        <v>8.4</v>
      </c>
      <c r="T555">
        <v>8</v>
      </c>
      <c r="U555">
        <v>0.52700000000000002</v>
      </c>
      <c r="V555">
        <v>10</v>
      </c>
      <c r="W555">
        <v>59.4</v>
      </c>
    </row>
    <row r="556" spans="1:23" x14ac:dyDescent="0.25">
      <c r="A556" t="s">
        <v>29</v>
      </c>
      <c r="B556" t="s">
        <v>68</v>
      </c>
      <c r="C556">
        <v>2001</v>
      </c>
      <c r="D556" t="s">
        <v>24</v>
      </c>
      <c r="E556">
        <v>272</v>
      </c>
      <c r="F556">
        <v>1</v>
      </c>
      <c r="G556">
        <v>0.08</v>
      </c>
      <c r="H556">
        <v>19.717410430000001</v>
      </c>
      <c r="I556">
        <v>92</v>
      </c>
      <c r="J556">
        <v>0</v>
      </c>
      <c r="K556">
        <v>17.600000000000001</v>
      </c>
      <c r="L556">
        <v>2</v>
      </c>
      <c r="M556">
        <v>7</v>
      </c>
      <c r="N556">
        <v>2.86</v>
      </c>
      <c r="O556">
        <v>7</v>
      </c>
      <c r="P556">
        <v>0.1</v>
      </c>
      <c r="Q556">
        <v>395.93193630000002</v>
      </c>
      <c r="R556">
        <v>555888</v>
      </c>
      <c r="S556">
        <v>7.8</v>
      </c>
      <c r="T556">
        <v>7.8</v>
      </c>
      <c r="U556">
        <v>0</v>
      </c>
      <c r="V556">
        <v>8.5</v>
      </c>
      <c r="W556">
        <v>59.5</v>
      </c>
    </row>
    <row r="557" spans="1:23" x14ac:dyDescent="0.25">
      <c r="A557" t="s">
        <v>29</v>
      </c>
      <c r="B557" t="s">
        <v>48</v>
      </c>
      <c r="C557">
        <v>2013</v>
      </c>
      <c r="D557" t="s">
        <v>24</v>
      </c>
      <c r="E557">
        <v>251</v>
      </c>
      <c r="F557">
        <v>25</v>
      </c>
      <c r="G557">
        <v>0.01</v>
      </c>
      <c r="H557">
        <v>87.408042300000005</v>
      </c>
      <c r="I557">
        <v>77</v>
      </c>
      <c r="J557">
        <v>637</v>
      </c>
      <c r="K557">
        <v>24.6</v>
      </c>
      <c r="L557">
        <v>39</v>
      </c>
      <c r="M557">
        <v>73</v>
      </c>
      <c r="N557">
        <v>4.59</v>
      </c>
      <c r="O557">
        <v>77</v>
      </c>
      <c r="P557">
        <v>1.2</v>
      </c>
      <c r="Q557">
        <v>915.26745860000005</v>
      </c>
      <c r="R557">
        <v>14451</v>
      </c>
      <c r="S557">
        <v>7.2</v>
      </c>
      <c r="T557">
        <v>7.1</v>
      </c>
      <c r="U557">
        <v>0.46600000000000003</v>
      </c>
      <c r="V557">
        <v>10.3</v>
      </c>
      <c r="W557">
        <v>59.5</v>
      </c>
    </row>
    <row r="558" spans="1:23" x14ac:dyDescent="0.25">
      <c r="A558" t="s">
        <v>29</v>
      </c>
      <c r="B558" t="s">
        <v>68</v>
      </c>
      <c r="C558">
        <v>2000</v>
      </c>
      <c r="D558" t="s">
        <v>24</v>
      </c>
      <c r="E558">
        <v>272</v>
      </c>
      <c r="F558">
        <v>1</v>
      </c>
      <c r="G558">
        <v>0.09</v>
      </c>
      <c r="H558">
        <v>35.029486239999997</v>
      </c>
      <c r="I558">
        <v>92</v>
      </c>
      <c r="J558">
        <v>0</v>
      </c>
      <c r="K558">
        <v>17.3</v>
      </c>
      <c r="L558">
        <v>2</v>
      </c>
      <c r="M558">
        <v>7</v>
      </c>
      <c r="N558">
        <v>3.56</v>
      </c>
      <c r="O558">
        <v>7</v>
      </c>
      <c r="P558">
        <v>0.1</v>
      </c>
      <c r="Q558">
        <v>375.8528566</v>
      </c>
      <c r="R558">
        <v>542357</v>
      </c>
      <c r="S558">
        <v>7.9</v>
      </c>
      <c r="T558">
        <v>7.9</v>
      </c>
      <c r="U558">
        <v>0</v>
      </c>
      <c r="V558">
        <v>8.1999999999999993</v>
      </c>
      <c r="W558">
        <v>59.5</v>
      </c>
    </row>
    <row r="559" spans="1:23" x14ac:dyDescent="0.25">
      <c r="A559" t="s">
        <v>25</v>
      </c>
      <c r="B559" t="s">
        <v>23</v>
      </c>
      <c r="C559">
        <v>2012</v>
      </c>
      <c r="D559" t="s">
        <v>24</v>
      </c>
      <c r="E559">
        <v>272</v>
      </c>
      <c r="F559">
        <v>69</v>
      </c>
      <c r="G559">
        <v>0.01</v>
      </c>
      <c r="H559">
        <v>78.184215300000005</v>
      </c>
      <c r="I559">
        <v>67</v>
      </c>
      <c r="J559">
        <v>2787</v>
      </c>
      <c r="K559">
        <v>17.600000000000001</v>
      </c>
      <c r="L559">
        <v>93</v>
      </c>
      <c r="M559">
        <v>67</v>
      </c>
      <c r="N559">
        <v>8.52</v>
      </c>
      <c r="O559">
        <v>67</v>
      </c>
      <c r="P559">
        <v>0.1</v>
      </c>
      <c r="Q559">
        <v>669.95899999999995</v>
      </c>
      <c r="R559">
        <v>3696958</v>
      </c>
      <c r="S559">
        <v>17.899999999999999</v>
      </c>
      <c r="T559">
        <v>18</v>
      </c>
      <c r="U559">
        <v>0.46300000000000002</v>
      </c>
      <c r="V559">
        <v>9.8000000000000007</v>
      </c>
      <c r="W559">
        <v>59.5</v>
      </c>
    </row>
    <row r="560" spans="1:23" x14ac:dyDescent="0.25">
      <c r="A560" t="s">
        <v>29</v>
      </c>
      <c r="B560" t="s">
        <v>68</v>
      </c>
      <c r="C560">
        <v>2002</v>
      </c>
      <c r="D560" t="s">
        <v>24</v>
      </c>
      <c r="E560">
        <v>271</v>
      </c>
      <c r="F560">
        <v>2</v>
      </c>
      <c r="G560">
        <v>0.08</v>
      </c>
      <c r="H560">
        <v>29.418974949999999</v>
      </c>
      <c r="I560">
        <v>92</v>
      </c>
      <c r="J560">
        <v>0</v>
      </c>
      <c r="K560">
        <v>18</v>
      </c>
      <c r="L560">
        <v>2</v>
      </c>
      <c r="M560">
        <v>98</v>
      </c>
      <c r="N560">
        <v>3.39</v>
      </c>
      <c r="O560">
        <v>89</v>
      </c>
      <c r="P560">
        <v>0.1</v>
      </c>
      <c r="Q560">
        <v>433.2691451</v>
      </c>
      <c r="R560">
        <v>569479</v>
      </c>
      <c r="S560">
        <v>7.7</v>
      </c>
      <c r="T560">
        <v>7.7</v>
      </c>
      <c r="U560">
        <v>0</v>
      </c>
      <c r="V560">
        <v>8.8000000000000007</v>
      </c>
      <c r="W560">
        <v>59.5</v>
      </c>
    </row>
    <row r="561" spans="1:23" x14ac:dyDescent="0.25">
      <c r="A561" t="s">
        <v>38</v>
      </c>
      <c r="B561" t="s">
        <v>161</v>
      </c>
      <c r="C561">
        <v>2003</v>
      </c>
      <c r="D561" t="s">
        <v>24</v>
      </c>
      <c r="E561">
        <v>321</v>
      </c>
      <c r="F561">
        <v>11</v>
      </c>
      <c r="G561">
        <v>0.59</v>
      </c>
      <c r="H561">
        <v>124.3789361</v>
      </c>
      <c r="I561">
        <v>67</v>
      </c>
      <c r="J561">
        <v>3863</v>
      </c>
      <c r="K561">
        <v>39.6</v>
      </c>
      <c r="L561">
        <v>14</v>
      </c>
      <c r="M561">
        <v>62</v>
      </c>
      <c r="N561">
        <v>6.79</v>
      </c>
      <c r="O561">
        <v>68</v>
      </c>
      <c r="P561">
        <v>1.4</v>
      </c>
      <c r="Q561">
        <v>588.35825950000003</v>
      </c>
      <c r="R561">
        <v>61724</v>
      </c>
      <c r="S561">
        <v>1.5</v>
      </c>
      <c r="T561">
        <v>1.4</v>
      </c>
      <c r="U561">
        <v>0.433</v>
      </c>
      <c r="V561">
        <v>7.2</v>
      </c>
      <c r="W561">
        <v>59.6</v>
      </c>
    </row>
    <row r="562" spans="1:23" x14ac:dyDescent="0.25">
      <c r="A562" t="s">
        <v>29</v>
      </c>
      <c r="B562" t="s">
        <v>193</v>
      </c>
      <c r="C562">
        <v>2003</v>
      </c>
      <c r="D562" t="s">
        <v>24</v>
      </c>
      <c r="E562">
        <v>278</v>
      </c>
      <c r="F562">
        <v>69</v>
      </c>
      <c r="G562">
        <v>1.74</v>
      </c>
      <c r="H562">
        <v>35.35264737</v>
      </c>
      <c r="I562">
        <v>92</v>
      </c>
      <c r="J562">
        <v>4381</v>
      </c>
      <c r="K562">
        <v>43.349999999999994</v>
      </c>
      <c r="L562">
        <v>104</v>
      </c>
      <c r="M562">
        <v>69</v>
      </c>
      <c r="N562">
        <v>3.18</v>
      </c>
      <c r="O562">
        <v>69</v>
      </c>
      <c r="P562">
        <v>0.2</v>
      </c>
      <c r="Q562">
        <v>477.73847799999999</v>
      </c>
      <c r="R562">
        <v>29435944</v>
      </c>
      <c r="S562">
        <v>3.3</v>
      </c>
      <c r="T562">
        <v>3.4</v>
      </c>
      <c r="U562">
        <v>0.40899999999999997</v>
      </c>
      <c r="V562">
        <v>5.6</v>
      </c>
      <c r="W562">
        <v>59.6</v>
      </c>
    </row>
    <row r="563" spans="1:23" x14ac:dyDescent="0.25">
      <c r="A563" t="s">
        <v>29</v>
      </c>
      <c r="B563" t="s">
        <v>57</v>
      </c>
      <c r="C563">
        <v>2015</v>
      </c>
      <c r="D563" t="s">
        <v>24</v>
      </c>
      <c r="E563">
        <v>288</v>
      </c>
      <c r="F563">
        <v>21</v>
      </c>
      <c r="G563">
        <v>3.77</v>
      </c>
      <c r="H563">
        <v>0</v>
      </c>
      <c r="I563">
        <v>94</v>
      </c>
      <c r="J563">
        <v>9</v>
      </c>
      <c r="K563">
        <v>18.7</v>
      </c>
      <c r="L563">
        <v>31</v>
      </c>
      <c r="M563">
        <v>94</v>
      </c>
      <c r="N563">
        <v>5.75</v>
      </c>
      <c r="O563">
        <v>94</v>
      </c>
      <c r="P563">
        <v>0.7</v>
      </c>
      <c r="Q563">
        <v>33.681223000000003</v>
      </c>
      <c r="R563">
        <v>119927</v>
      </c>
      <c r="S563">
        <v>7.3</v>
      </c>
      <c r="T563">
        <v>7.2</v>
      </c>
      <c r="U563">
        <v>0.40600000000000003</v>
      </c>
      <c r="V563">
        <v>10.6</v>
      </c>
      <c r="W563">
        <v>59.6</v>
      </c>
    </row>
    <row r="564" spans="1:23" x14ac:dyDescent="0.25">
      <c r="A564" t="s">
        <v>29</v>
      </c>
      <c r="B564" t="s">
        <v>68</v>
      </c>
      <c r="C564">
        <v>2003</v>
      </c>
      <c r="D564" t="s">
        <v>24</v>
      </c>
      <c r="E564">
        <v>271</v>
      </c>
      <c r="F564">
        <v>2</v>
      </c>
      <c r="G564">
        <v>0.26</v>
      </c>
      <c r="H564">
        <v>45.090108350000001</v>
      </c>
      <c r="I564">
        <v>28</v>
      </c>
      <c r="J564">
        <v>0</v>
      </c>
      <c r="K564">
        <v>18.399999999999999</v>
      </c>
      <c r="L564">
        <v>2</v>
      </c>
      <c r="M564">
        <v>8</v>
      </c>
      <c r="N564">
        <v>3.65</v>
      </c>
      <c r="O564">
        <v>8</v>
      </c>
      <c r="P564">
        <v>0.1</v>
      </c>
      <c r="Q564">
        <v>544.56652599999995</v>
      </c>
      <c r="R564">
        <v>583211</v>
      </c>
      <c r="S564">
        <v>7.6</v>
      </c>
      <c r="T564">
        <v>7.6</v>
      </c>
      <c r="U564">
        <v>0</v>
      </c>
      <c r="V564">
        <v>9.1999999999999993</v>
      </c>
      <c r="W564">
        <v>59.6</v>
      </c>
    </row>
    <row r="565" spans="1:23" x14ac:dyDescent="0.25">
      <c r="A565" t="s">
        <v>29</v>
      </c>
      <c r="B565" t="s">
        <v>172</v>
      </c>
      <c r="C565">
        <v>2007</v>
      </c>
      <c r="D565" t="s">
        <v>24</v>
      </c>
      <c r="E565">
        <v>295</v>
      </c>
      <c r="F565">
        <v>20</v>
      </c>
      <c r="G565">
        <v>6.78</v>
      </c>
      <c r="H565">
        <v>7.4097716030000003</v>
      </c>
      <c r="I565">
        <v>97</v>
      </c>
      <c r="J565">
        <v>26</v>
      </c>
      <c r="K565">
        <v>16.5</v>
      </c>
      <c r="L565">
        <v>30</v>
      </c>
      <c r="M565">
        <v>98</v>
      </c>
      <c r="N565">
        <v>8.49</v>
      </c>
      <c r="O565">
        <v>97</v>
      </c>
      <c r="P565">
        <v>5</v>
      </c>
      <c r="Q565">
        <v>44.853338999999998</v>
      </c>
      <c r="R565">
        <v>944742</v>
      </c>
      <c r="S565">
        <v>6.8</v>
      </c>
      <c r="T565">
        <v>6.7</v>
      </c>
      <c r="U565">
        <v>0.42399999999999999</v>
      </c>
      <c r="V565">
        <v>10.1</v>
      </c>
      <c r="W565">
        <v>59.6</v>
      </c>
    </row>
    <row r="566" spans="1:23" x14ac:dyDescent="0.25">
      <c r="A566" t="s">
        <v>29</v>
      </c>
      <c r="B566" t="s">
        <v>92</v>
      </c>
      <c r="C566">
        <v>2002</v>
      </c>
      <c r="D566" t="s">
        <v>24</v>
      </c>
      <c r="E566">
        <v>315</v>
      </c>
      <c r="F566">
        <v>2</v>
      </c>
      <c r="G566">
        <v>8.34</v>
      </c>
      <c r="H566">
        <v>22.69039905</v>
      </c>
      <c r="I566">
        <v>92</v>
      </c>
      <c r="J566">
        <v>110</v>
      </c>
      <c r="K566">
        <v>29.2</v>
      </c>
      <c r="L566">
        <v>3</v>
      </c>
      <c r="M566">
        <v>44</v>
      </c>
      <c r="N566">
        <v>3.22</v>
      </c>
      <c r="O566">
        <v>45</v>
      </c>
      <c r="P566">
        <v>10.7</v>
      </c>
      <c r="Q566">
        <v>412.55270999999999</v>
      </c>
      <c r="R566">
        <v>129449</v>
      </c>
      <c r="S566">
        <v>7.7</v>
      </c>
      <c r="T566">
        <v>7.5</v>
      </c>
      <c r="U566">
        <v>0.63600000000000001</v>
      </c>
      <c r="V566">
        <v>12.3</v>
      </c>
      <c r="W566">
        <v>59.7</v>
      </c>
    </row>
    <row r="567" spans="1:23" x14ac:dyDescent="0.25">
      <c r="A567" t="s">
        <v>29</v>
      </c>
      <c r="B567" t="s">
        <v>48</v>
      </c>
      <c r="C567">
        <v>2014</v>
      </c>
      <c r="D567" t="s">
        <v>24</v>
      </c>
      <c r="E567">
        <v>252</v>
      </c>
      <c r="F567">
        <v>25</v>
      </c>
      <c r="G567">
        <v>0.01</v>
      </c>
      <c r="H567">
        <v>90.122067909999998</v>
      </c>
      <c r="I567">
        <v>78</v>
      </c>
      <c r="J567">
        <v>786</v>
      </c>
      <c r="K567">
        <v>25.2</v>
      </c>
      <c r="L567">
        <v>39</v>
      </c>
      <c r="M567">
        <v>74</v>
      </c>
      <c r="N567">
        <v>4.59</v>
      </c>
      <c r="O567">
        <v>78</v>
      </c>
      <c r="P567">
        <v>1.1000000000000001</v>
      </c>
      <c r="Q567">
        <v>943.68657499999995</v>
      </c>
      <c r="R567">
        <v>1286712</v>
      </c>
      <c r="S567">
        <v>7.1</v>
      </c>
      <c r="T567">
        <v>6.9</v>
      </c>
      <c r="U567">
        <v>0.47499999999999998</v>
      </c>
      <c r="V567">
        <v>10.7</v>
      </c>
      <c r="W567">
        <v>59.7</v>
      </c>
    </row>
    <row r="568" spans="1:23" x14ac:dyDescent="0.25">
      <c r="A568" t="s">
        <v>29</v>
      </c>
      <c r="B568" t="s">
        <v>92</v>
      </c>
      <c r="C568">
        <v>2004</v>
      </c>
      <c r="D568" t="s">
        <v>24</v>
      </c>
      <c r="E568">
        <v>322</v>
      </c>
      <c r="F568">
        <v>2</v>
      </c>
      <c r="G568">
        <v>8.1300000000000008</v>
      </c>
      <c r="H568">
        <v>443.47506340000001</v>
      </c>
      <c r="I568">
        <v>92</v>
      </c>
      <c r="J568">
        <v>63</v>
      </c>
      <c r="K568">
        <v>3.3</v>
      </c>
      <c r="L568">
        <v>3</v>
      </c>
      <c r="M568">
        <v>44</v>
      </c>
      <c r="N568">
        <v>3.26</v>
      </c>
      <c r="O568">
        <v>45</v>
      </c>
      <c r="P568">
        <v>11.1</v>
      </c>
      <c r="Q568">
        <v>5685.5777360000002</v>
      </c>
      <c r="R568">
        <v>136425</v>
      </c>
      <c r="S568">
        <v>7.4</v>
      </c>
      <c r="T568">
        <v>7.2</v>
      </c>
      <c r="U568">
        <v>0.64</v>
      </c>
      <c r="V568">
        <v>12.3</v>
      </c>
      <c r="W568">
        <v>59.7</v>
      </c>
    </row>
    <row r="569" spans="1:23" x14ac:dyDescent="0.25">
      <c r="A569" t="s">
        <v>29</v>
      </c>
      <c r="B569" t="s">
        <v>203</v>
      </c>
      <c r="C569">
        <v>2014</v>
      </c>
      <c r="D569" t="s">
        <v>24</v>
      </c>
      <c r="E569">
        <v>285</v>
      </c>
      <c r="F569">
        <v>13</v>
      </c>
      <c r="G569">
        <v>0.01</v>
      </c>
      <c r="H569">
        <v>4.8773501389999998</v>
      </c>
      <c r="I569">
        <v>87</v>
      </c>
      <c r="J569">
        <v>577</v>
      </c>
      <c r="K569">
        <v>23.7</v>
      </c>
      <c r="L569">
        <v>20</v>
      </c>
      <c r="M569">
        <v>85</v>
      </c>
      <c r="N569">
        <v>5.25</v>
      </c>
      <c r="O569">
        <v>87</v>
      </c>
      <c r="P569">
        <v>1</v>
      </c>
      <c r="Q569">
        <v>62.131848900000001</v>
      </c>
      <c r="R569">
        <v>7228915</v>
      </c>
      <c r="S569">
        <v>6.6</v>
      </c>
      <c r="T569">
        <v>6.4</v>
      </c>
      <c r="U569">
        <v>0.47499999999999998</v>
      </c>
      <c r="V569">
        <v>12</v>
      </c>
      <c r="W569">
        <v>59.7</v>
      </c>
    </row>
    <row r="570" spans="1:23" x14ac:dyDescent="0.25">
      <c r="A570" t="s">
        <v>29</v>
      </c>
      <c r="B570" t="s">
        <v>180</v>
      </c>
      <c r="C570">
        <v>2004</v>
      </c>
      <c r="D570" t="s">
        <v>24</v>
      </c>
      <c r="E570">
        <v>247</v>
      </c>
      <c r="F570">
        <v>24</v>
      </c>
      <c r="G570">
        <v>0.35</v>
      </c>
      <c r="H570">
        <v>66.022362990000005</v>
      </c>
      <c r="I570">
        <v>54</v>
      </c>
      <c r="J570">
        <v>31</v>
      </c>
      <c r="K570">
        <v>19.100000000000001</v>
      </c>
      <c r="L570">
        <v>42</v>
      </c>
      <c r="M570">
        <v>87</v>
      </c>
      <c r="N570">
        <v>5.68</v>
      </c>
      <c r="O570">
        <v>87</v>
      </c>
      <c r="P570">
        <v>0.7</v>
      </c>
      <c r="Q570">
        <v>733.58181100000002</v>
      </c>
      <c r="R570">
        <v>1955944</v>
      </c>
      <c r="S570">
        <v>11.6</v>
      </c>
      <c r="T570">
        <v>11.5</v>
      </c>
      <c r="U570">
        <v>0.40799999999999997</v>
      </c>
      <c r="V570">
        <v>6.2</v>
      </c>
      <c r="W570">
        <v>59.7</v>
      </c>
    </row>
    <row r="571" spans="1:23" x14ac:dyDescent="0.25">
      <c r="A571" t="s">
        <v>29</v>
      </c>
      <c r="B571" t="s">
        <v>214</v>
      </c>
      <c r="C571">
        <v>2013</v>
      </c>
      <c r="D571" t="s">
        <v>24</v>
      </c>
      <c r="E571">
        <v>323</v>
      </c>
      <c r="F571">
        <v>86</v>
      </c>
      <c r="G571">
        <v>4.2</v>
      </c>
      <c r="H571">
        <v>0</v>
      </c>
      <c r="I571">
        <v>91</v>
      </c>
      <c r="J571">
        <v>185</v>
      </c>
      <c r="K571">
        <v>22.5</v>
      </c>
      <c r="L571">
        <v>124</v>
      </c>
      <c r="M571">
        <v>91</v>
      </c>
      <c r="N571">
        <v>5.57</v>
      </c>
      <c r="O571">
        <v>91</v>
      </c>
      <c r="P571">
        <v>2.1</v>
      </c>
      <c r="Q571">
        <v>1764.97387</v>
      </c>
      <c r="R571">
        <v>1391756.5</v>
      </c>
      <c r="S571">
        <v>6.8</v>
      </c>
      <c r="T571">
        <v>6.7</v>
      </c>
      <c r="U571">
        <v>0.67700000000000005</v>
      </c>
      <c r="V571">
        <v>12.3</v>
      </c>
      <c r="W571">
        <v>59.7</v>
      </c>
    </row>
    <row r="572" spans="1:23" x14ac:dyDescent="0.25">
      <c r="A572" t="s">
        <v>29</v>
      </c>
      <c r="B572" t="s">
        <v>193</v>
      </c>
      <c r="C572">
        <v>2004</v>
      </c>
      <c r="D572" t="s">
        <v>24</v>
      </c>
      <c r="E572">
        <v>278</v>
      </c>
      <c r="F572">
        <v>68</v>
      </c>
      <c r="G572">
        <v>1.59</v>
      </c>
      <c r="H572">
        <v>37.044799560000001</v>
      </c>
      <c r="I572">
        <v>92</v>
      </c>
      <c r="J572">
        <v>9562</v>
      </c>
      <c r="K572">
        <v>43.349999999999994</v>
      </c>
      <c r="L572">
        <v>102</v>
      </c>
      <c r="M572">
        <v>74</v>
      </c>
      <c r="N572">
        <v>3.39</v>
      </c>
      <c r="O572">
        <v>74</v>
      </c>
      <c r="P572">
        <v>0.2</v>
      </c>
      <c r="Q572">
        <v>565.56945900000005</v>
      </c>
      <c r="R572">
        <v>3186341</v>
      </c>
      <c r="S572">
        <v>3.3</v>
      </c>
      <c r="T572">
        <v>3.4</v>
      </c>
      <c r="U572">
        <v>0.41499999999999998</v>
      </c>
      <c r="V572">
        <v>5.7</v>
      </c>
      <c r="W572">
        <v>59.7</v>
      </c>
    </row>
    <row r="573" spans="1:23" x14ac:dyDescent="0.25">
      <c r="A573" t="s">
        <v>32</v>
      </c>
      <c r="B573" t="s">
        <v>103</v>
      </c>
      <c r="C573">
        <v>2003</v>
      </c>
      <c r="D573" t="s">
        <v>24</v>
      </c>
      <c r="E573">
        <v>3</v>
      </c>
      <c r="F573">
        <v>18</v>
      </c>
      <c r="G573">
        <v>6.64</v>
      </c>
      <c r="H573">
        <v>44.256871349999997</v>
      </c>
      <c r="I573">
        <v>92</v>
      </c>
      <c r="J573">
        <v>0</v>
      </c>
      <c r="K573">
        <v>36.5</v>
      </c>
      <c r="L573">
        <v>25</v>
      </c>
      <c r="M573">
        <v>56</v>
      </c>
      <c r="N573">
        <v>5.32</v>
      </c>
      <c r="O573">
        <v>53</v>
      </c>
      <c r="P573">
        <v>4.5999999999999996</v>
      </c>
      <c r="Q573">
        <v>329.78294599999998</v>
      </c>
      <c r="R573">
        <v>8976552</v>
      </c>
      <c r="S573">
        <v>4.5</v>
      </c>
      <c r="T573">
        <v>4.5999999999999996</v>
      </c>
      <c r="U573">
        <v>0.44700000000000001</v>
      </c>
      <c r="V573">
        <v>8.1</v>
      </c>
      <c r="W573">
        <v>59.7</v>
      </c>
    </row>
    <row r="574" spans="1:23" x14ac:dyDescent="0.25">
      <c r="A574" t="s">
        <v>29</v>
      </c>
      <c r="B574" t="s">
        <v>92</v>
      </c>
      <c r="C574">
        <v>2003</v>
      </c>
      <c r="D574" t="s">
        <v>24</v>
      </c>
      <c r="E574">
        <v>32</v>
      </c>
      <c r="F574">
        <v>2</v>
      </c>
      <c r="G574">
        <v>6.47</v>
      </c>
      <c r="H574">
        <v>352.23236500000002</v>
      </c>
      <c r="I574">
        <v>92</v>
      </c>
      <c r="J574">
        <v>0</v>
      </c>
      <c r="K574">
        <v>29.8</v>
      </c>
      <c r="L574">
        <v>3</v>
      </c>
      <c r="M574">
        <v>44</v>
      </c>
      <c r="N574">
        <v>3.48</v>
      </c>
      <c r="O574">
        <v>45</v>
      </c>
      <c r="P574">
        <v>11</v>
      </c>
      <c r="Q574">
        <v>4892.11618</v>
      </c>
      <c r="R574">
        <v>1328146</v>
      </c>
      <c r="S574">
        <v>7.5</v>
      </c>
      <c r="T574">
        <v>7.4</v>
      </c>
      <c r="U574">
        <v>0.63800000000000001</v>
      </c>
      <c r="V574">
        <v>12.3</v>
      </c>
      <c r="W574">
        <v>59.7</v>
      </c>
    </row>
    <row r="575" spans="1:23" x14ac:dyDescent="0.25">
      <c r="A575" t="s">
        <v>29</v>
      </c>
      <c r="B575" t="s">
        <v>126</v>
      </c>
      <c r="C575">
        <v>2010</v>
      </c>
      <c r="D575" t="s">
        <v>24</v>
      </c>
      <c r="E575">
        <v>272</v>
      </c>
      <c r="F575">
        <v>9</v>
      </c>
      <c r="G575">
        <v>3.64</v>
      </c>
      <c r="H575">
        <v>41.910524160000001</v>
      </c>
      <c r="I575">
        <v>47</v>
      </c>
      <c r="J575">
        <v>2200</v>
      </c>
      <c r="K575">
        <v>24.5</v>
      </c>
      <c r="L575">
        <v>13</v>
      </c>
      <c r="M575">
        <v>71</v>
      </c>
      <c r="N575">
        <v>11.87</v>
      </c>
      <c r="O575">
        <v>7</v>
      </c>
      <c r="P575">
        <v>1.8</v>
      </c>
      <c r="Q575">
        <v>327.42597000000001</v>
      </c>
      <c r="R575">
        <v>3948125</v>
      </c>
      <c r="S575">
        <v>7.4</v>
      </c>
      <c r="T575">
        <v>7.2</v>
      </c>
      <c r="U575">
        <v>0.40300000000000002</v>
      </c>
      <c r="V575">
        <v>9.6</v>
      </c>
      <c r="W575">
        <v>59.7</v>
      </c>
    </row>
    <row r="576" spans="1:23" x14ac:dyDescent="0.25">
      <c r="A576" t="s">
        <v>29</v>
      </c>
      <c r="B576" t="s">
        <v>86</v>
      </c>
      <c r="C576">
        <v>2006</v>
      </c>
      <c r="D576" t="s">
        <v>24</v>
      </c>
      <c r="E576">
        <v>336</v>
      </c>
      <c r="F576">
        <v>7</v>
      </c>
      <c r="G576">
        <v>0.97</v>
      </c>
      <c r="H576">
        <v>10.602697729999999</v>
      </c>
      <c r="I576">
        <v>94</v>
      </c>
      <c r="J576">
        <v>128</v>
      </c>
      <c r="K576">
        <v>14.3</v>
      </c>
      <c r="L576">
        <v>9</v>
      </c>
      <c r="M576">
        <v>94</v>
      </c>
      <c r="N576">
        <v>3.3</v>
      </c>
      <c r="O576">
        <v>94</v>
      </c>
      <c r="P576">
        <v>1.4</v>
      </c>
      <c r="Q576">
        <v>297.82858800000002</v>
      </c>
      <c r="R576">
        <v>466648</v>
      </c>
      <c r="S576">
        <v>9.3000000000000007</v>
      </c>
      <c r="T576">
        <v>9.3000000000000007</v>
      </c>
      <c r="U576">
        <v>0.40500000000000003</v>
      </c>
      <c r="V576">
        <v>5.3</v>
      </c>
      <c r="W576">
        <v>59.7</v>
      </c>
    </row>
    <row r="577" spans="1:23" x14ac:dyDescent="0.25">
      <c r="A577" t="s">
        <v>29</v>
      </c>
      <c r="B577" t="s">
        <v>77</v>
      </c>
      <c r="C577">
        <v>2015</v>
      </c>
      <c r="D577" t="s">
        <v>24</v>
      </c>
      <c r="E577">
        <v>258</v>
      </c>
      <c r="F577">
        <v>236</v>
      </c>
      <c r="G577">
        <v>3.77</v>
      </c>
      <c r="H577">
        <v>0</v>
      </c>
      <c r="I577">
        <v>81</v>
      </c>
      <c r="J577">
        <v>5020</v>
      </c>
      <c r="K577">
        <v>21.6</v>
      </c>
      <c r="L577">
        <v>308</v>
      </c>
      <c r="M577">
        <v>78</v>
      </c>
      <c r="N577">
        <v>5.75</v>
      </c>
      <c r="O577">
        <v>81</v>
      </c>
      <c r="P577">
        <v>1.1000000000000001</v>
      </c>
      <c r="Q577">
        <v>1764.97387</v>
      </c>
      <c r="R577">
        <v>1391756.5</v>
      </c>
      <c r="S577">
        <v>9.5</v>
      </c>
      <c r="T577">
        <v>9.3000000000000007</v>
      </c>
      <c r="U577">
        <v>0.67700000000000005</v>
      </c>
      <c r="V577">
        <v>12.3</v>
      </c>
      <c r="W577">
        <v>59.8</v>
      </c>
    </row>
    <row r="578" spans="1:23" x14ac:dyDescent="0.25">
      <c r="A578" t="s">
        <v>29</v>
      </c>
      <c r="B578" t="s">
        <v>79</v>
      </c>
      <c r="C578">
        <v>2007</v>
      </c>
      <c r="D578" t="s">
        <v>24</v>
      </c>
      <c r="E578">
        <v>296</v>
      </c>
      <c r="F578">
        <v>1</v>
      </c>
      <c r="G578">
        <v>0.45</v>
      </c>
      <c r="H578">
        <v>20.868787090000001</v>
      </c>
      <c r="I578">
        <v>25</v>
      </c>
      <c r="J578">
        <v>24</v>
      </c>
      <c r="K578">
        <v>3.9</v>
      </c>
      <c r="L578">
        <v>2</v>
      </c>
      <c r="M578">
        <v>88</v>
      </c>
      <c r="N578">
        <v>7.72</v>
      </c>
      <c r="O578">
        <v>88</v>
      </c>
      <c r="P578">
        <v>3.5</v>
      </c>
      <c r="Q578">
        <v>147.586896</v>
      </c>
      <c r="R578">
        <v>8942</v>
      </c>
      <c r="S578">
        <v>5.8</v>
      </c>
      <c r="T578">
        <v>5.7</v>
      </c>
      <c r="U578">
        <v>0.41599999999999998</v>
      </c>
      <c r="V578">
        <v>4.5</v>
      </c>
      <c r="W578">
        <v>59.8</v>
      </c>
    </row>
    <row r="579" spans="1:23" x14ac:dyDescent="0.25">
      <c r="A579" t="s">
        <v>29</v>
      </c>
      <c r="B579" t="s">
        <v>68</v>
      </c>
      <c r="C579">
        <v>2004</v>
      </c>
      <c r="D579" t="s">
        <v>24</v>
      </c>
      <c r="E579">
        <v>269</v>
      </c>
      <c r="F579">
        <v>2</v>
      </c>
      <c r="G579">
        <v>0.27</v>
      </c>
      <c r="H579">
        <v>7.2121107660000003</v>
      </c>
      <c r="I579">
        <v>77</v>
      </c>
      <c r="J579">
        <v>0</v>
      </c>
      <c r="K579">
        <v>18.8</v>
      </c>
      <c r="L579">
        <v>2</v>
      </c>
      <c r="M579">
        <v>73</v>
      </c>
      <c r="N579">
        <v>3.96</v>
      </c>
      <c r="O579">
        <v>76</v>
      </c>
      <c r="P579">
        <v>0.1</v>
      </c>
      <c r="Q579">
        <v>616.4197236</v>
      </c>
      <c r="R579">
        <v>597228</v>
      </c>
      <c r="S579">
        <v>7.5</v>
      </c>
      <c r="T579">
        <v>7.5</v>
      </c>
      <c r="U579">
        <v>0</v>
      </c>
      <c r="V579">
        <v>9.5</v>
      </c>
      <c r="W579">
        <v>59.8</v>
      </c>
    </row>
    <row r="580" spans="1:23" x14ac:dyDescent="0.25">
      <c r="A580" t="s">
        <v>29</v>
      </c>
      <c r="B580" t="s">
        <v>93</v>
      </c>
      <c r="C580">
        <v>2011</v>
      </c>
      <c r="D580" t="s">
        <v>24</v>
      </c>
      <c r="E580">
        <v>277</v>
      </c>
      <c r="F580">
        <v>3</v>
      </c>
      <c r="G580">
        <v>3.41</v>
      </c>
      <c r="H580">
        <v>0</v>
      </c>
      <c r="I580">
        <v>96</v>
      </c>
      <c r="J580">
        <v>0</v>
      </c>
      <c r="K580">
        <v>24.8</v>
      </c>
      <c r="L580">
        <v>5</v>
      </c>
      <c r="M580">
        <v>95</v>
      </c>
      <c r="N580">
        <v>6.24</v>
      </c>
      <c r="O580">
        <v>96</v>
      </c>
      <c r="P580">
        <v>1.8</v>
      </c>
      <c r="Q580">
        <v>1764.97387</v>
      </c>
      <c r="R580">
        <v>1391756.5</v>
      </c>
      <c r="S580">
        <v>8</v>
      </c>
      <c r="T580">
        <v>7.9</v>
      </c>
      <c r="U580">
        <v>0.441</v>
      </c>
      <c r="V580">
        <v>8.6999999999999993</v>
      </c>
      <c r="W580">
        <v>59.8</v>
      </c>
    </row>
    <row r="581" spans="1:23" x14ac:dyDescent="0.25">
      <c r="A581" t="s">
        <v>25</v>
      </c>
      <c r="B581" t="s">
        <v>122</v>
      </c>
      <c r="C581">
        <v>2003</v>
      </c>
      <c r="D581" t="s">
        <v>24</v>
      </c>
      <c r="E581">
        <v>259</v>
      </c>
      <c r="F581">
        <v>12</v>
      </c>
      <c r="G581">
        <v>3.41</v>
      </c>
      <c r="H581">
        <v>0</v>
      </c>
      <c r="I581">
        <v>5</v>
      </c>
      <c r="J581">
        <v>1810</v>
      </c>
      <c r="K581">
        <v>13.8</v>
      </c>
      <c r="L581">
        <v>17</v>
      </c>
      <c r="M581">
        <v>52</v>
      </c>
      <c r="N581">
        <v>4.91</v>
      </c>
      <c r="O581">
        <v>49</v>
      </c>
      <c r="P581">
        <v>0.1</v>
      </c>
      <c r="Q581">
        <v>1764.97387</v>
      </c>
      <c r="R581">
        <v>1391756.5</v>
      </c>
      <c r="S581">
        <v>1.2</v>
      </c>
      <c r="T581">
        <v>1.3</v>
      </c>
      <c r="U581">
        <v>0.47699999999999998</v>
      </c>
      <c r="V581">
        <v>8.3000000000000007</v>
      </c>
      <c r="W581">
        <v>59.8</v>
      </c>
    </row>
    <row r="582" spans="1:23" x14ac:dyDescent="0.25">
      <c r="A582" t="s">
        <v>29</v>
      </c>
      <c r="B582" t="s">
        <v>92</v>
      </c>
      <c r="C582">
        <v>2001</v>
      </c>
      <c r="D582" t="s">
        <v>24</v>
      </c>
      <c r="E582">
        <v>37</v>
      </c>
      <c r="F582">
        <v>2</v>
      </c>
      <c r="G582">
        <v>9.2899999999999991</v>
      </c>
      <c r="H582">
        <v>183.69807779999999</v>
      </c>
      <c r="I582">
        <v>92</v>
      </c>
      <c r="J582">
        <v>5129</v>
      </c>
      <c r="K582">
        <v>28.7</v>
      </c>
      <c r="L582">
        <v>3</v>
      </c>
      <c r="M582">
        <v>44</v>
      </c>
      <c r="N582">
        <v>3.23</v>
      </c>
      <c r="O582">
        <v>45</v>
      </c>
      <c r="P582">
        <v>10.1</v>
      </c>
      <c r="Q582">
        <v>3976.14887</v>
      </c>
      <c r="R582">
        <v>1262259</v>
      </c>
      <c r="S582">
        <v>7.8</v>
      </c>
      <c r="T582">
        <v>7.7</v>
      </c>
      <c r="U582">
        <v>0.63300000000000001</v>
      </c>
      <c r="V582">
        <v>12.3</v>
      </c>
      <c r="W582">
        <v>59.8</v>
      </c>
    </row>
    <row r="583" spans="1:23" x14ac:dyDescent="0.25">
      <c r="A583" t="s">
        <v>29</v>
      </c>
      <c r="B583" t="s">
        <v>88</v>
      </c>
      <c r="C583">
        <v>2008</v>
      </c>
      <c r="D583" t="s">
        <v>24</v>
      </c>
      <c r="E583">
        <v>289</v>
      </c>
      <c r="F583">
        <v>177</v>
      </c>
      <c r="G583">
        <v>1.1299999999999999</v>
      </c>
      <c r="H583">
        <v>38.557832679999997</v>
      </c>
      <c r="I583">
        <v>52</v>
      </c>
      <c r="J583">
        <v>3511</v>
      </c>
      <c r="K583">
        <v>14.9</v>
      </c>
      <c r="L583">
        <v>270</v>
      </c>
      <c r="M583">
        <v>63</v>
      </c>
      <c r="N583">
        <v>4.28</v>
      </c>
      <c r="O583">
        <v>54</v>
      </c>
      <c r="P583">
        <v>2.4</v>
      </c>
      <c r="Q583">
        <v>325.38255429999998</v>
      </c>
      <c r="R583">
        <v>83184892</v>
      </c>
      <c r="S583">
        <v>11.2</v>
      </c>
      <c r="T583">
        <v>1.9</v>
      </c>
      <c r="U583">
        <v>0.378</v>
      </c>
      <c r="V583">
        <v>7.6</v>
      </c>
      <c r="W583">
        <v>59.8</v>
      </c>
    </row>
    <row r="584" spans="1:23" x14ac:dyDescent="0.25">
      <c r="A584" t="s">
        <v>29</v>
      </c>
      <c r="B584" t="s">
        <v>130</v>
      </c>
      <c r="C584">
        <v>2003</v>
      </c>
      <c r="D584" t="s">
        <v>24</v>
      </c>
      <c r="E584">
        <v>268</v>
      </c>
      <c r="F584">
        <v>40</v>
      </c>
      <c r="G584">
        <v>0.93</v>
      </c>
      <c r="H584">
        <v>37.128947869999998</v>
      </c>
      <c r="I584">
        <v>61</v>
      </c>
      <c r="J584">
        <v>62233</v>
      </c>
      <c r="K584">
        <v>15</v>
      </c>
      <c r="L584">
        <v>60</v>
      </c>
      <c r="M584">
        <v>65</v>
      </c>
      <c r="N584">
        <v>4.8099999999999996</v>
      </c>
      <c r="O584">
        <v>66</v>
      </c>
      <c r="P584">
        <v>0.7</v>
      </c>
      <c r="Q584">
        <v>316.79989649999999</v>
      </c>
      <c r="R584">
        <v>17279141</v>
      </c>
      <c r="S584">
        <v>8.3000000000000007</v>
      </c>
      <c r="T584">
        <v>8.3000000000000007</v>
      </c>
      <c r="U584">
        <v>0.45700000000000002</v>
      </c>
      <c r="V584">
        <v>8.5</v>
      </c>
      <c r="W584">
        <v>59.9</v>
      </c>
    </row>
    <row r="585" spans="1:23" x14ac:dyDescent="0.25">
      <c r="A585" t="s">
        <v>38</v>
      </c>
      <c r="B585" t="s">
        <v>161</v>
      </c>
      <c r="C585">
        <v>2004</v>
      </c>
      <c r="D585" t="s">
        <v>24</v>
      </c>
      <c r="E585">
        <v>314</v>
      </c>
      <c r="F585">
        <v>11</v>
      </c>
      <c r="G585">
        <v>0.57999999999999996</v>
      </c>
      <c r="H585">
        <v>158.001946</v>
      </c>
      <c r="I585">
        <v>6</v>
      </c>
      <c r="J585">
        <v>1385</v>
      </c>
      <c r="K585">
        <v>4.4000000000000004</v>
      </c>
      <c r="L585">
        <v>15</v>
      </c>
      <c r="M585">
        <v>59</v>
      </c>
      <c r="N585">
        <v>8.39</v>
      </c>
      <c r="O585">
        <v>62</v>
      </c>
      <c r="P585">
        <v>1.5</v>
      </c>
      <c r="Q585">
        <v>637.36162149999996</v>
      </c>
      <c r="R585">
        <v>6161517</v>
      </c>
      <c r="S585">
        <v>1.5</v>
      </c>
      <c r="T585">
        <v>1.4</v>
      </c>
      <c r="U585">
        <v>0.439</v>
      </c>
      <c r="V585">
        <v>7.6</v>
      </c>
      <c r="W585">
        <v>59.9</v>
      </c>
    </row>
    <row r="586" spans="1:23" x14ac:dyDescent="0.25">
      <c r="A586" t="s">
        <v>29</v>
      </c>
      <c r="B586" t="s">
        <v>56</v>
      </c>
      <c r="C586">
        <v>2015</v>
      </c>
      <c r="D586" t="s">
        <v>24</v>
      </c>
      <c r="E586">
        <v>26</v>
      </c>
      <c r="F586">
        <v>38</v>
      </c>
      <c r="G586">
        <v>3.77</v>
      </c>
      <c r="H586">
        <v>0</v>
      </c>
      <c r="I586">
        <v>91</v>
      </c>
      <c r="J586">
        <v>99</v>
      </c>
      <c r="K586">
        <v>19.399999999999999</v>
      </c>
      <c r="L586">
        <v>61</v>
      </c>
      <c r="M586">
        <v>91</v>
      </c>
      <c r="N586">
        <v>5.75</v>
      </c>
      <c r="O586">
        <v>91</v>
      </c>
      <c r="P586">
        <v>0.6</v>
      </c>
      <c r="Q586">
        <v>615.59222499999998</v>
      </c>
      <c r="R586">
        <v>1811624</v>
      </c>
      <c r="S586">
        <v>8</v>
      </c>
      <c r="T586">
        <v>7.5</v>
      </c>
      <c r="U586">
        <v>0.39900000000000002</v>
      </c>
      <c r="V586">
        <v>7.7</v>
      </c>
      <c r="W586">
        <v>59.9</v>
      </c>
    </row>
    <row r="587" spans="1:23" x14ac:dyDescent="0.25">
      <c r="A587" t="s">
        <v>29</v>
      </c>
      <c r="B587" t="s">
        <v>96</v>
      </c>
      <c r="C587">
        <v>2007</v>
      </c>
      <c r="D587" t="s">
        <v>24</v>
      </c>
      <c r="E587">
        <v>28</v>
      </c>
      <c r="F587">
        <v>41</v>
      </c>
      <c r="G587">
        <v>1.25</v>
      </c>
      <c r="H587">
        <v>3.1813736289999999</v>
      </c>
      <c r="I587">
        <v>94</v>
      </c>
      <c r="J587">
        <v>6</v>
      </c>
      <c r="K587">
        <v>23.6</v>
      </c>
      <c r="L587">
        <v>61</v>
      </c>
      <c r="M587">
        <v>94</v>
      </c>
      <c r="N587">
        <v>5.3</v>
      </c>
      <c r="O587">
        <v>94</v>
      </c>
      <c r="P587">
        <v>2.6</v>
      </c>
      <c r="Q587">
        <v>19.686717999999999</v>
      </c>
      <c r="R587">
        <v>227212</v>
      </c>
      <c r="S587">
        <v>7.7</v>
      </c>
      <c r="T587">
        <v>7.6</v>
      </c>
      <c r="U587">
        <v>0.51900000000000002</v>
      </c>
      <c r="V587">
        <v>9.1</v>
      </c>
      <c r="W587">
        <v>59.9</v>
      </c>
    </row>
    <row r="588" spans="1:23" x14ac:dyDescent="0.25">
      <c r="A588" t="s">
        <v>29</v>
      </c>
      <c r="B588" t="s">
        <v>203</v>
      </c>
      <c r="C588">
        <v>2015</v>
      </c>
      <c r="D588" t="s">
        <v>24</v>
      </c>
      <c r="E588">
        <v>287</v>
      </c>
      <c r="F588">
        <v>13</v>
      </c>
      <c r="G588">
        <v>3.77</v>
      </c>
      <c r="H588">
        <v>0</v>
      </c>
      <c r="I588">
        <v>88</v>
      </c>
      <c r="J588">
        <v>20</v>
      </c>
      <c r="K588">
        <v>24.3</v>
      </c>
      <c r="L588">
        <v>20</v>
      </c>
      <c r="M588">
        <v>88</v>
      </c>
      <c r="N588">
        <v>5.75</v>
      </c>
      <c r="O588">
        <v>88</v>
      </c>
      <c r="P588">
        <v>1</v>
      </c>
      <c r="Q588">
        <v>551.13834599999996</v>
      </c>
      <c r="R588">
        <v>741682</v>
      </c>
      <c r="S588">
        <v>6.5</v>
      </c>
      <c r="T588">
        <v>6.2</v>
      </c>
      <c r="U588">
        <v>0.48399999999999999</v>
      </c>
      <c r="V588">
        <v>12</v>
      </c>
      <c r="W588">
        <v>59.9</v>
      </c>
    </row>
    <row r="589" spans="1:23" x14ac:dyDescent="0.25">
      <c r="A589" t="s">
        <v>25</v>
      </c>
      <c r="B589" t="s">
        <v>23</v>
      </c>
      <c r="C589">
        <v>2013</v>
      </c>
      <c r="D589" t="s">
        <v>24</v>
      </c>
      <c r="E589">
        <v>268</v>
      </c>
      <c r="F589">
        <v>66</v>
      </c>
      <c r="G589">
        <v>0.01</v>
      </c>
      <c r="H589">
        <v>73.219242719999997</v>
      </c>
      <c r="I589">
        <v>64</v>
      </c>
      <c r="J589">
        <v>430</v>
      </c>
      <c r="K589">
        <v>18.100000000000001</v>
      </c>
      <c r="L589">
        <v>89</v>
      </c>
      <c r="M589">
        <v>62</v>
      </c>
      <c r="N589">
        <v>8.1300000000000008</v>
      </c>
      <c r="O589">
        <v>64</v>
      </c>
      <c r="P589">
        <v>0.1</v>
      </c>
      <c r="Q589">
        <v>631.74497599999995</v>
      </c>
      <c r="R589">
        <v>31731688</v>
      </c>
      <c r="S589">
        <v>17.7</v>
      </c>
      <c r="T589">
        <v>17.7</v>
      </c>
      <c r="U589">
        <v>0.47</v>
      </c>
      <c r="V589">
        <v>9.9</v>
      </c>
      <c r="W589">
        <v>59.9</v>
      </c>
    </row>
    <row r="590" spans="1:23" x14ac:dyDescent="0.25">
      <c r="A590" t="s">
        <v>25</v>
      </c>
      <c r="B590" t="s">
        <v>23</v>
      </c>
      <c r="C590">
        <v>2014</v>
      </c>
      <c r="D590" t="s">
        <v>24</v>
      </c>
      <c r="E590">
        <v>271</v>
      </c>
      <c r="F590">
        <v>64</v>
      </c>
      <c r="G590">
        <v>0.01</v>
      </c>
      <c r="H590">
        <v>73.523581680000007</v>
      </c>
      <c r="I590">
        <v>62</v>
      </c>
      <c r="J590">
        <v>492</v>
      </c>
      <c r="K590">
        <v>18.600000000000001</v>
      </c>
      <c r="L590">
        <v>86</v>
      </c>
      <c r="M590">
        <v>58</v>
      </c>
      <c r="N590">
        <v>8.18</v>
      </c>
      <c r="O590">
        <v>62</v>
      </c>
      <c r="P590">
        <v>0.1</v>
      </c>
      <c r="Q590">
        <v>612.69651399999998</v>
      </c>
      <c r="R590">
        <v>327582</v>
      </c>
      <c r="S590">
        <v>17.5</v>
      </c>
      <c r="T590">
        <v>17.5</v>
      </c>
      <c r="U590">
        <v>0.47599999999999998</v>
      </c>
      <c r="V590">
        <v>10</v>
      </c>
      <c r="W590">
        <v>59.9</v>
      </c>
    </row>
    <row r="591" spans="1:23" x14ac:dyDescent="0.25">
      <c r="A591" t="s">
        <v>29</v>
      </c>
      <c r="B591" t="s">
        <v>68</v>
      </c>
      <c r="C591">
        <v>2005</v>
      </c>
      <c r="D591" t="s">
        <v>24</v>
      </c>
      <c r="E591">
        <v>266</v>
      </c>
      <c r="F591">
        <v>2</v>
      </c>
      <c r="G591">
        <v>0.24</v>
      </c>
      <c r="H591">
        <v>69.967543500000005</v>
      </c>
      <c r="I591">
        <v>68</v>
      </c>
      <c r="J591">
        <v>912</v>
      </c>
      <c r="K591">
        <v>19.2</v>
      </c>
      <c r="L591">
        <v>2</v>
      </c>
      <c r="M591">
        <v>67</v>
      </c>
      <c r="N591">
        <v>4.32</v>
      </c>
      <c r="O591">
        <v>68</v>
      </c>
      <c r="P591">
        <v>0.1</v>
      </c>
      <c r="Q591">
        <v>621.93371999999999</v>
      </c>
      <c r="R591">
        <v>611627</v>
      </c>
      <c r="S591">
        <v>7.5</v>
      </c>
      <c r="T591">
        <v>7.4</v>
      </c>
      <c r="U591">
        <v>0.434</v>
      </c>
      <c r="V591">
        <v>9.6999999999999993</v>
      </c>
      <c r="W591">
        <v>60</v>
      </c>
    </row>
    <row r="592" spans="1:23" x14ac:dyDescent="0.25">
      <c r="A592" t="s">
        <v>29</v>
      </c>
      <c r="B592" t="s">
        <v>210</v>
      </c>
      <c r="C592">
        <v>2012</v>
      </c>
      <c r="D592" t="s">
        <v>24</v>
      </c>
      <c r="E592">
        <v>339</v>
      </c>
      <c r="F592">
        <v>73</v>
      </c>
      <c r="G592">
        <v>0.01</v>
      </c>
      <c r="H592">
        <v>92.886978589999998</v>
      </c>
      <c r="I592">
        <v>78</v>
      </c>
      <c r="J592">
        <v>2027</v>
      </c>
      <c r="K592">
        <v>17.2</v>
      </c>
      <c r="L592">
        <v>109</v>
      </c>
      <c r="M592">
        <v>82</v>
      </c>
      <c r="N592">
        <v>7.58</v>
      </c>
      <c r="O592">
        <v>78</v>
      </c>
      <c r="P592">
        <v>4.5999999999999996</v>
      </c>
      <c r="Q592">
        <v>647.74740999999995</v>
      </c>
      <c r="R592">
        <v>3636796</v>
      </c>
      <c r="S592">
        <v>5.8</v>
      </c>
      <c r="T592">
        <v>5.8</v>
      </c>
      <c r="U592">
        <v>0.47699999999999998</v>
      </c>
      <c r="V592">
        <v>10</v>
      </c>
      <c r="W592">
        <v>60</v>
      </c>
    </row>
    <row r="593" spans="1:23" x14ac:dyDescent="0.25">
      <c r="A593" t="s">
        <v>29</v>
      </c>
      <c r="B593" t="s">
        <v>147</v>
      </c>
      <c r="C593">
        <v>2007</v>
      </c>
      <c r="D593" t="s">
        <v>24</v>
      </c>
      <c r="E593">
        <v>356</v>
      </c>
      <c r="F593">
        <v>3</v>
      </c>
      <c r="G593">
        <v>5.12</v>
      </c>
      <c r="H593">
        <v>62.110392959999999</v>
      </c>
      <c r="I593">
        <v>92</v>
      </c>
      <c r="J593">
        <v>21</v>
      </c>
      <c r="K593">
        <v>29.4</v>
      </c>
      <c r="L593">
        <v>4</v>
      </c>
      <c r="M593">
        <v>81</v>
      </c>
      <c r="N593">
        <v>6.99</v>
      </c>
      <c r="O593">
        <v>86</v>
      </c>
      <c r="P593">
        <v>15.2</v>
      </c>
      <c r="Q593">
        <v>422.51967999999999</v>
      </c>
      <c r="R593">
        <v>279915</v>
      </c>
      <c r="S593">
        <v>12</v>
      </c>
      <c r="T593">
        <v>12</v>
      </c>
      <c r="U593">
        <v>0.57799999999999996</v>
      </c>
      <c r="V593">
        <v>11.3</v>
      </c>
      <c r="W593">
        <v>60</v>
      </c>
    </row>
    <row r="594" spans="1:23" x14ac:dyDescent="0.25">
      <c r="A594" t="s">
        <v>29</v>
      </c>
      <c r="B594" t="s">
        <v>137</v>
      </c>
      <c r="C594">
        <v>2000</v>
      </c>
      <c r="D594" t="s">
        <v>24</v>
      </c>
      <c r="E594">
        <v>23</v>
      </c>
      <c r="F594">
        <v>7</v>
      </c>
      <c r="G594">
        <v>0.03</v>
      </c>
      <c r="H594">
        <v>8.5945702320000006</v>
      </c>
      <c r="I594">
        <v>92</v>
      </c>
      <c r="J594">
        <v>0</v>
      </c>
      <c r="K594">
        <v>21.1</v>
      </c>
      <c r="L594">
        <v>11</v>
      </c>
      <c r="M594">
        <v>58</v>
      </c>
      <c r="N594">
        <v>5.26</v>
      </c>
      <c r="O594">
        <v>51</v>
      </c>
      <c r="P594">
        <v>1.1000000000000001</v>
      </c>
      <c r="Q594">
        <v>477.47612400000003</v>
      </c>
      <c r="R594">
        <v>279359</v>
      </c>
      <c r="S594">
        <v>1.9</v>
      </c>
      <c r="T594">
        <v>1.7</v>
      </c>
      <c r="U594">
        <v>0.443</v>
      </c>
      <c r="V594">
        <v>6.4</v>
      </c>
      <c r="W594">
        <v>60</v>
      </c>
    </row>
    <row r="595" spans="1:23" x14ac:dyDescent="0.25">
      <c r="A595" t="s">
        <v>29</v>
      </c>
      <c r="B595" t="s">
        <v>48</v>
      </c>
      <c r="C595">
        <v>2015</v>
      </c>
      <c r="D595" t="s">
        <v>24</v>
      </c>
      <c r="E595">
        <v>249</v>
      </c>
      <c r="F595">
        <v>25</v>
      </c>
      <c r="G595">
        <v>3.77</v>
      </c>
      <c r="H595">
        <v>0</v>
      </c>
      <c r="I595">
        <v>82</v>
      </c>
      <c r="J595">
        <v>55</v>
      </c>
      <c r="K595">
        <v>25.7</v>
      </c>
      <c r="L595">
        <v>39</v>
      </c>
      <c r="M595">
        <v>78</v>
      </c>
      <c r="N595">
        <v>5.75</v>
      </c>
      <c r="O595">
        <v>82</v>
      </c>
      <c r="P595">
        <v>1</v>
      </c>
      <c r="Q595">
        <v>783.94790999999998</v>
      </c>
      <c r="R595">
        <v>1575952</v>
      </c>
      <c r="S595">
        <v>6.9</v>
      </c>
      <c r="T595">
        <v>6.8</v>
      </c>
      <c r="U595">
        <v>0.48099999999999998</v>
      </c>
      <c r="V595">
        <v>10.7</v>
      </c>
      <c r="W595">
        <v>60</v>
      </c>
    </row>
    <row r="596" spans="1:23" x14ac:dyDescent="0.25">
      <c r="A596" t="s">
        <v>29</v>
      </c>
      <c r="B596" t="s">
        <v>137</v>
      </c>
      <c r="C596">
        <v>2001</v>
      </c>
      <c r="D596" t="s">
        <v>24</v>
      </c>
      <c r="E596">
        <v>229</v>
      </c>
      <c r="F596">
        <v>7</v>
      </c>
      <c r="G596">
        <v>0.01</v>
      </c>
      <c r="H596">
        <v>28.782245</v>
      </c>
      <c r="I596">
        <v>92</v>
      </c>
      <c r="J596">
        <v>1398</v>
      </c>
      <c r="K596">
        <v>21.7</v>
      </c>
      <c r="L596">
        <v>12</v>
      </c>
      <c r="M596">
        <v>75</v>
      </c>
      <c r="N596">
        <v>4.34</v>
      </c>
      <c r="O596">
        <v>75</v>
      </c>
      <c r="P596">
        <v>1.2</v>
      </c>
      <c r="Q596">
        <v>464.229758</v>
      </c>
      <c r="R596">
        <v>279729</v>
      </c>
      <c r="S596">
        <v>1.7</v>
      </c>
      <c r="T596">
        <v>1.5</v>
      </c>
      <c r="U596">
        <v>0.44400000000000001</v>
      </c>
      <c r="V596">
        <v>6.5</v>
      </c>
      <c r="W596">
        <v>61</v>
      </c>
    </row>
    <row r="597" spans="1:23" x14ac:dyDescent="0.25">
      <c r="A597" t="s">
        <v>29</v>
      </c>
      <c r="B597" t="s">
        <v>68</v>
      </c>
      <c r="C597">
        <v>2008</v>
      </c>
      <c r="D597" t="s">
        <v>24</v>
      </c>
      <c r="E597">
        <v>255</v>
      </c>
      <c r="F597">
        <v>2</v>
      </c>
      <c r="G597">
        <v>0.12</v>
      </c>
      <c r="H597">
        <v>93.367889790000007</v>
      </c>
      <c r="I597">
        <v>81</v>
      </c>
      <c r="J597">
        <v>0</v>
      </c>
      <c r="K597">
        <v>2.6</v>
      </c>
      <c r="L597">
        <v>2</v>
      </c>
      <c r="M597">
        <v>81</v>
      </c>
      <c r="N597">
        <v>5.13</v>
      </c>
      <c r="O597">
        <v>81</v>
      </c>
      <c r="P597">
        <v>0.1</v>
      </c>
      <c r="Q597">
        <v>795.97519</v>
      </c>
      <c r="R597">
        <v>657229</v>
      </c>
      <c r="S597">
        <v>7.2</v>
      </c>
      <c r="T597">
        <v>7.1</v>
      </c>
      <c r="U597">
        <v>0.46100000000000002</v>
      </c>
      <c r="V597">
        <v>10.199999999999999</v>
      </c>
      <c r="W597">
        <v>61</v>
      </c>
    </row>
    <row r="598" spans="1:23" x14ac:dyDescent="0.25">
      <c r="A598" t="s">
        <v>25</v>
      </c>
      <c r="B598" t="s">
        <v>202</v>
      </c>
      <c r="C598">
        <v>2003</v>
      </c>
      <c r="D598" t="s">
        <v>24</v>
      </c>
      <c r="E598">
        <v>25</v>
      </c>
      <c r="F598">
        <v>3</v>
      </c>
      <c r="G598">
        <v>0.44</v>
      </c>
      <c r="H598">
        <v>46.391327699999998</v>
      </c>
      <c r="I598">
        <v>92</v>
      </c>
      <c r="J598">
        <v>94</v>
      </c>
      <c r="K598">
        <v>12.9</v>
      </c>
      <c r="L598">
        <v>4</v>
      </c>
      <c r="M598">
        <v>55</v>
      </c>
      <c r="N598">
        <v>2.48</v>
      </c>
      <c r="O598">
        <v>55</v>
      </c>
      <c r="P598">
        <v>0.1</v>
      </c>
      <c r="Q598">
        <v>471.45658229999998</v>
      </c>
      <c r="R598">
        <v>96852</v>
      </c>
      <c r="S598">
        <v>12.1</v>
      </c>
      <c r="T598">
        <v>12.1</v>
      </c>
      <c r="U598">
        <v>0.48499999999999999</v>
      </c>
      <c r="V598">
        <v>9.8000000000000007</v>
      </c>
      <c r="W598">
        <v>61</v>
      </c>
    </row>
    <row r="599" spans="1:23" x14ac:dyDescent="0.25">
      <c r="A599" t="s">
        <v>29</v>
      </c>
      <c r="B599" t="s">
        <v>193</v>
      </c>
      <c r="C599">
        <v>2006</v>
      </c>
      <c r="D599" t="s">
        <v>24</v>
      </c>
      <c r="E599">
        <v>26</v>
      </c>
      <c r="F599">
        <v>66</v>
      </c>
      <c r="G599">
        <v>1.9</v>
      </c>
      <c r="H599">
        <v>60.336857100000003</v>
      </c>
      <c r="I599">
        <v>6</v>
      </c>
      <c r="J599">
        <v>228</v>
      </c>
      <c r="K599">
        <v>43.349999999999994</v>
      </c>
      <c r="L599">
        <v>99</v>
      </c>
      <c r="M599">
        <v>77</v>
      </c>
      <c r="N599">
        <v>3.93</v>
      </c>
      <c r="O599">
        <v>78</v>
      </c>
      <c r="P599">
        <v>0.2</v>
      </c>
      <c r="Q599">
        <v>893.87936449999995</v>
      </c>
      <c r="R599">
        <v>316764</v>
      </c>
      <c r="S599">
        <v>3.3</v>
      </c>
      <c r="T599">
        <v>3.4</v>
      </c>
      <c r="U599">
        <v>0.43</v>
      </c>
      <c r="V599">
        <v>6.2</v>
      </c>
      <c r="W599">
        <v>61</v>
      </c>
    </row>
    <row r="600" spans="1:23" x14ac:dyDescent="0.25">
      <c r="A600" t="s">
        <v>25</v>
      </c>
      <c r="B600" t="s">
        <v>122</v>
      </c>
      <c r="C600">
        <v>2005</v>
      </c>
      <c r="D600" t="s">
        <v>24</v>
      </c>
      <c r="E600">
        <v>246</v>
      </c>
      <c r="F600">
        <v>11</v>
      </c>
      <c r="G600">
        <v>3.68</v>
      </c>
      <c r="H600">
        <v>0</v>
      </c>
      <c r="I600">
        <v>49</v>
      </c>
      <c r="J600">
        <v>295</v>
      </c>
      <c r="K600">
        <v>14.9</v>
      </c>
      <c r="L600">
        <v>16</v>
      </c>
      <c r="M600">
        <v>5</v>
      </c>
      <c r="N600">
        <v>4.32</v>
      </c>
      <c r="O600">
        <v>49</v>
      </c>
      <c r="P600">
        <v>0.2</v>
      </c>
      <c r="Q600">
        <v>1764.97387</v>
      </c>
      <c r="R600">
        <v>1391756.5</v>
      </c>
      <c r="S600">
        <v>1</v>
      </c>
      <c r="T600">
        <v>1.1000000000000001</v>
      </c>
      <c r="U600">
        <v>0.49399999999999999</v>
      </c>
      <c r="V600">
        <v>8.6999999999999993</v>
      </c>
      <c r="W600">
        <v>61</v>
      </c>
    </row>
    <row r="601" spans="1:23" x14ac:dyDescent="0.25">
      <c r="A601" t="s">
        <v>29</v>
      </c>
      <c r="B601" t="s">
        <v>172</v>
      </c>
      <c r="C601">
        <v>2009</v>
      </c>
      <c r="D601" t="s">
        <v>24</v>
      </c>
      <c r="E601">
        <v>288</v>
      </c>
      <c r="F601">
        <v>17</v>
      </c>
      <c r="G601">
        <v>7.11</v>
      </c>
      <c r="H601">
        <v>9.1656149589999991</v>
      </c>
      <c r="I601">
        <v>97</v>
      </c>
      <c r="J601">
        <v>5</v>
      </c>
      <c r="K601">
        <v>17.7</v>
      </c>
      <c r="L601">
        <v>25</v>
      </c>
      <c r="M601">
        <v>93</v>
      </c>
      <c r="N601">
        <v>7.2</v>
      </c>
      <c r="O601">
        <v>97</v>
      </c>
      <c r="P601">
        <v>2.8</v>
      </c>
      <c r="Q601">
        <v>539.15382109999996</v>
      </c>
      <c r="R601">
        <v>9977446</v>
      </c>
      <c r="S601">
        <v>6.6</v>
      </c>
      <c r="T601">
        <v>6.4</v>
      </c>
      <c r="U601">
        <v>0.44700000000000001</v>
      </c>
      <c r="V601">
        <v>10.199999999999999</v>
      </c>
      <c r="W601">
        <v>61</v>
      </c>
    </row>
    <row r="602" spans="1:23" x14ac:dyDescent="0.25">
      <c r="A602" t="s">
        <v>29</v>
      </c>
      <c r="B602" t="s">
        <v>92</v>
      </c>
      <c r="C602">
        <v>2000</v>
      </c>
      <c r="D602" t="s">
        <v>24</v>
      </c>
      <c r="E602">
        <v>296</v>
      </c>
      <c r="F602">
        <v>2</v>
      </c>
      <c r="G602">
        <v>8.8699999999999992</v>
      </c>
      <c r="H602">
        <v>218.1727473</v>
      </c>
      <c r="I602">
        <v>92</v>
      </c>
      <c r="J602">
        <v>15</v>
      </c>
      <c r="K602">
        <v>28.1</v>
      </c>
      <c r="L602">
        <v>3</v>
      </c>
      <c r="M602">
        <v>44</v>
      </c>
      <c r="N602">
        <v>2.89</v>
      </c>
      <c r="O602">
        <v>45</v>
      </c>
      <c r="P602">
        <v>9.5</v>
      </c>
      <c r="Q602">
        <v>4116.4669299999996</v>
      </c>
      <c r="R602">
        <v>1231122</v>
      </c>
      <c r="S602">
        <v>8</v>
      </c>
      <c r="T602">
        <v>7.8</v>
      </c>
      <c r="U602">
        <v>0.63700000000000001</v>
      </c>
      <c r="V602">
        <v>12.2</v>
      </c>
      <c r="W602">
        <v>61</v>
      </c>
    </row>
    <row r="603" spans="1:23" x14ac:dyDescent="0.25">
      <c r="A603" t="s">
        <v>25</v>
      </c>
      <c r="B603" t="s">
        <v>221</v>
      </c>
      <c r="C603">
        <v>2001</v>
      </c>
      <c r="D603" t="s">
        <v>24</v>
      </c>
      <c r="E603">
        <v>251</v>
      </c>
      <c r="F603">
        <v>46</v>
      </c>
      <c r="G603">
        <v>0.08</v>
      </c>
      <c r="H603">
        <v>0</v>
      </c>
      <c r="I603">
        <v>19</v>
      </c>
      <c r="J603">
        <v>485</v>
      </c>
      <c r="K603">
        <v>31.7</v>
      </c>
      <c r="L603">
        <v>63</v>
      </c>
      <c r="M603">
        <v>73</v>
      </c>
      <c r="N603">
        <v>4.34</v>
      </c>
      <c r="O603">
        <v>73</v>
      </c>
      <c r="P603">
        <v>0.1</v>
      </c>
      <c r="Q603">
        <v>1764.97387</v>
      </c>
      <c r="R603">
        <v>1391756.5</v>
      </c>
      <c r="S603">
        <v>14</v>
      </c>
      <c r="T603">
        <v>14</v>
      </c>
      <c r="U603">
        <v>0.44400000000000001</v>
      </c>
      <c r="V603">
        <v>7.9</v>
      </c>
      <c r="W603">
        <v>61.1</v>
      </c>
    </row>
    <row r="604" spans="1:23" x14ac:dyDescent="0.25">
      <c r="A604" t="s">
        <v>38</v>
      </c>
      <c r="B604" t="s">
        <v>161</v>
      </c>
      <c r="C604">
        <v>2007</v>
      </c>
      <c r="D604" t="s">
        <v>24</v>
      </c>
      <c r="E604">
        <v>295</v>
      </c>
      <c r="F604">
        <v>11</v>
      </c>
      <c r="G604">
        <v>0.71</v>
      </c>
      <c r="H604">
        <v>85.717538099999999</v>
      </c>
      <c r="I604">
        <v>61</v>
      </c>
      <c r="J604">
        <v>0</v>
      </c>
      <c r="K604">
        <v>42.7</v>
      </c>
      <c r="L604">
        <v>14</v>
      </c>
      <c r="M604">
        <v>72</v>
      </c>
      <c r="N604">
        <v>4.4000000000000004</v>
      </c>
      <c r="O604">
        <v>71</v>
      </c>
      <c r="P604">
        <v>1.4</v>
      </c>
      <c r="Q604">
        <v>956.66895199999999</v>
      </c>
      <c r="R604">
        <v>6627922</v>
      </c>
      <c r="S604">
        <v>1.4</v>
      </c>
      <c r="T604">
        <v>1.3</v>
      </c>
      <c r="U604">
        <v>0.46100000000000002</v>
      </c>
      <c r="V604">
        <v>8.6</v>
      </c>
      <c r="W604">
        <v>61.1</v>
      </c>
    </row>
    <row r="605" spans="1:23" x14ac:dyDescent="0.25">
      <c r="A605" t="s">
        <v>29</v>
      </c>
      <c r="B605" t="s">
        <v>93</v>
      </c>
      <c r="C605">
        <v>2015</v>
      </c>
      <c r="D605" t="s">
        <v>24</v>
      </c>
      <c r="E605">
        <v>262</v>
      </c>
      <c r="F605">
        <v>3</v>
      </c>
      <c r="G605">
        <v>3.77</v>
      </c>
      <c r="H605">
        <v>0</v>
      </c>
      <c r="I605">
        <v>97</v>
      </c>
      <c r="J605">
        <v>71</v>
      </c>
      <c r="K605">
        <v>27.3</v>
      </c>
      <c r="L605">
        <v>5</v>
      </c>
      <c r="M605">
        <v>96</v>
      </c>
      <c r="N605">
        <v>5.75</v>
      </c>
      <c r="O605">
        <v>97</v>
      </c>
      <c r="P605">
        <v>1.7</v>
      </c>
      <c r="Q605">
        <v>1764.97387</v>
      </c>
      <c r="R605">
        <v>1391756.5</v>
      </c>
      <c r="S605">
        <v>7.3</v>
      </c>
      <c r="T605">
        <v>7.2</v>
      </c>
      <c r="U605">
        <v>0.45</v>
      </c>
      <c r="V605">
        <v>8.9</v>
      </c>
      <c r="W605">
        <v>61.1</v>
      </c>
    </row>
    <row r="606" spans="1:23" x14ac:dyDescent="0.25">
      <c r="A606" t="s">
        <v>32</v>
      </c>
      <c r="B606" t="s">
        <v>103</v>
      </c>
      <c r="C606">
        <v>2006</v>
      </c>
      <c r="D606" t="s">
        <v>24</v>
      </c>
      <c r="E606">
        <v>28</v>
      </c>
      <c r="F606">
        <v>17</v>
      </c>
      <c r="G606">
        <v>6.18</v>
      </c>
      <c r="H606">
        <v>6.9955563859999996</v>
      </c>
      <c r="I606">
        <v>92</v>
      </c>
      <c r="J606">
        <v>0</v>
      </c>
      <c r="K606">
        <v>39.6</v>
      </c>
      <c r="L606">
        <v>23</v>
      </c>
      <c r="M606">
        <v>61</v>
      </c>
      <c r="N606">
        <v>5.7</v>
      </c>
      <c r="O606">
        <v>6</v>
      </c>
      <c r="P606">
        <v>3.3</v>
      </c>
      <c r="Q606">
        <v>55.476260000000003</v>
      </c>
      <c r="R606">
        <v>949457</v>
      </c>
      <c r="S606">
        <v>4.3</v>
      </c>
      <c r="T606">
        <v>4.3</v>
      </c>
      <c r="U606">
        <v>0.45500000000000002</v>
      </c>
      <c r="V606">
        <v>8.3000000000000007</v>
      </c>
      <c r="W606">
        <v>61.1</v>
      </c>
    </row>
    <row r="607" spans="1:23" x14ac:dyDescent="0.25">
      <c r="A607" t="s">
        <v>29</v>
      </c>
      <c r="B607" t="s">
        <v>52</v>
      </c>
      <c r="C607">
        <v>2010</v>
      </c>
      <c r="D607" t="s">
        <v>24</v>
      </c>
      <c r="E607">
        <v>349</v>
      </c>
      <c r="F607">
        <v>2</v>
      </c>
      <c r="G607">
        <v>5.99</v>
      </c>
      <c r="H607">
        <v>547.03866789999995</v>
      </c>
      <c r="I607">
        <v>95</v>
      </c>
      <c r="J607">
        <v>853</v>
      </c>
      <c r="K607">
        <v>35.200000000000003</v>
      </c>
      <c r="L607">
        <v>3</v>
      </c>
      <c r="M607">
        <v>96</v>
      </c>
      <c r="N607">
        <v>5.64</v>
      </c>
      <c r="O607">
        <v>95</v>
      </c>
      <c r="P607">
        <v>6.2</v>
      </c>
      <c r="Q607">
        <v>6346.1562400000003</v>
      </c>
      <c r="R607">
        <v>214866</v>
      </c>
      <c r="S607">
        <v>8</v>
      </c>
      <c r="T607">
        <v>7.8</v>
      </c>
      <c r="U607">
        <v>0.66900000000000004</v>
      </c>
      <c r="V607">
        <v>12.3</v>
      </c>
      <c r="W607">
        <v>61.1</v>
      </c>
    </row>
    <row r="608" spans="1:23" x14ac:dyDescent="0.25">
      <c r="A608" t="s">
        <v>29</v>
      </c>
      <c r="B608" t="s">
        <v>222</v>
      </c>
      <c r="C608">
        <v>2014</v>
      </c>
      <c r="D608" t="s">
        <v>24</v>
      </c>
      <c r="E608">
        <v>314</v>
      </c>
      <c r="F608">
        <v>28</v>
      </c>
      <c r="G608">
        <v>0.01</v>
      </c>
      <c r="H608">
        <v>196.66757680000001</v>
      </c>
      <c r="I608">
        <v>86</v>
      </c>
      <c r="J608">
        <v>9</v>
      </c>
      <c r="K608">
        <v>22.8</v>
      </c>
      <c r="L608">
        <v>41</v>
      </c>
      <c r="M608">
        <v>78</v>
      </c>
      <c r="N608">
        <v>4.99</v>
      </c>
      <c r="O608">
        <v>86</v>
      </c>
      <c r="P608">
        <v>4.3</v>
      </c>
      <c r="Q608">
        <v>1738.8822</v>
      </c>
      <c r="R608">
        <v>1562974</v>
      </c>
      <c r="S608">
        <v>6.3</v>
      </c>
      <c r="T608">
        <v>6.2</v>
      </c>
      <c r="U608">
        <v>0.56999999999999995</v>
      </c>
      <c r="V608">
        <v>12.5</v>
      </c>
      <c r="W608">
        <v>61.1</v>
      </c>
    </row>
    <row r="609" spans="1:23" x14ac:dyDescent="0.25">
      <c r="A609" t="s">
        <v>29</v>
      </c>
      <c r="B609" t="s">
        <v>126</v>
      </c>
      <c r="C609">
        <v>2013</v>
      </c>
      <c r="D609" t="s">
        <v>24</v>
      </c>
      <c r="E609">
        <v>258</v>
      </c>
      <c r="F609">
        <v>9</v>
      </c>
      <c r="G609">
        <v>0.01</v>
      </c>
      <c r="H609">
        <v>45.048924579999998</v>
      </c>
      <c r="I609">
        <v>76</v>
      </c>
      <c r="J609">
        <v>0</v>
      </c>
      <c r="K609">
        <v>26.1</v>
      </c>
      <c r="L609">
        <v>11</v>
      </c>
      <c r="M609">
        <v>75</v>
      </c>
      <c r="N609">
        <v>9.25</v>
      </c>
      <c r="O609">
        <v>76</v>
      </c>
      <c r="P609">
        <v>1.1000000000000001</v>
      </c>
      <c r="Q609">
        <v>454.12222359999998</v>
      </c>
      <c r="R609">
        <v>4286291</v>
      </c>
      <c r="S609">
        <v>6.8</v>
      </c>
      <c r="T609">
        <v>6.7</v>
      </c>
      <c r="U609">
        <v>0.41899999999999998</v>
      </c>
      <c r="V609">
        <v>9.8000000000000007</v>
      </c>
      <c r="W609">
        <v>61.1</v>
      </c>
    </row>
    <row r="610" spans="1:23" x14ac:dyDescent="0.25">
      <c r="A610" t="s">
        <v>29</v>
      </c>
      <c r="B610" t="s">
        <v>96</v>
      </c>
      <c r="C610">
        <v>2011</v>
      </c>
      <c r="D610" t="s">
        <v>24</v>
      </c>
      <c r="E610">
        <v>263</v>
      </c>
      <c r="F610">
        <v>40</v>
      </c>
      <c r="G610">
        <v>1.64</v>
      </c>
      <c r="H610">
        <v>225.2219474</v>
      </c>
      <c r="I610">
        <v>91</v>
      </c>
      <c r="J610">
        <v>120</v>
      </c>
      <c r="K610">
        <v>26.1</v>
      </c>
      <c r="L610">
        <v>58</v>
      </c>
      <c r="M610">
        <v>91</v>
      </c>
      <c r="N610">
        <v>4.8099999999999996</v>
      </c>
      <c r="O610">
        <v>91</v>
      </c>
      <c r="P610">
        <v>1.3</v>
      </c>
      <c r="Q610">
        <v>1574.9786529999999</v>
      </c>
      <c r="R610">
        <v>25121796</v>
      </c>
      <c r="S610">
        <v>6.9</v>
      </c>
      <c r="T610">
        <v>6.8</v>
      </c>
      <c r="U610">
        <v>0.55400000000000005</v>
      </c>
      <c r="V610">
        <v>10.9</v>
      </c>
      <c r="W610">
        <v>61.2</v>
      </c>
    </row>
    <row r="611" spans="1:23" x14ac:dyDescent="0.25">
      <c r="A611" t="s">
        <v>29</v>
      </c>
      <c r="B611" t="s">
        <v>118</v>
      </c>
      <c r="C611">
        <v>2011</v>
      </c>
      <c r="D611" t="s">
        <v>24</v>
      </c>
      <c r="E611">
        <v>278</v>
      </c>
      <c r="F611">
        <v>60</v>
      </c>
      <c r="G611">
        <v>1.8</v>
      </c>
      <c r="H611">
        <v>109.7051836</v>
      </c>
      <c r="I611">
        <v>96</v>
      </c>
      <c r="J611">
        <v>2395</v>
      </c>
      <c r="K611">
        <v>19.5</v>
      </c>
      <c r="L611">
        <v>86</v>
      </c>
      <c r="M611">
        <v>97</v>
      </c>
      <c r="N611">
        <v>5.23</v>
      </c>
      <c r="O611">
        <v>96</v>
      </c>
      <c r="P611">
        <v>3.4</v>
      </c>
      <c r="Q611">
        <v>987.44539669999995</v>
      </c>
      <c r="R611">
        <v>42486839</v>
      </c>
      <c r="S611">
        <v>8.1</v>
      </c>
      <c r="T611">
        <v>7.9</v>
      </c>
      <c r="U611">
        <v>0.53</v>
      </c>
      <c r="V611">
        <v>11.1</v>
      </c>
      <c r="W611">
        <v>61.2</v>
      </c>
    </row>
    <row r="612" spans="1:23" x14ac:dyDescent="0.25">
      <c r="A612" t="s">
        <v>29</v>
      </c>
      <c r="B612" t="s">
        <v>137</v>
      </c>
      <c r="C612">
        <v>2007</v>
      </c>
      <c r="D612" t="s">
        <v>24</v>
      </c>
      <c r="E612">
        <v>219</v>
      </c>
      <c r="F612">
        <v>8</v>
      </c>
      <c r="G612">
        <v>0.02</v>
      </c>
      <c r="H612">
        <v>7.3540007200000002</v>
      </c>
      <c r="I612">
        <v>74</v>
      </c>
      <c r="J612">
        <v>11</v>
      </c>
      <c r="K612">
        <v>25.5</v>
      </c>
      <c r="L612">
        <v>12</v>
      </c>
      <c r="M612">
        <v>75</v>
      </c>
      <c r="N612">
        <v>3.54</v>
      </c>
      <c r="O612">
        <v>75</v>
      </c>
      <c r="P612">
        <v>1.3</v>
      </c>
      <c r="Q612">
        <v>113.3128</v>
      </c>
      <c r="R612">
        <v>3312665</v>
      </c>
      <c r="S612">
        <v>9.4</v>
      </c>
      <c r="T612">
        <v>9.1</v>
      </c>
      <c r="U612">
        <v>0.47499999999999998</v>
      </c>
      <c r="V612">
        <v>7.4</v>
      </c>
      <c r="W612">
        <v>61.2</v>
      </c>
    </row>
    <row r="613" spans="1:23" x14ac:dyDescent="0.25">
      <c r="A613" t="s">
        <v>29</v>
      </c>
      <c r="B613" t="s">
        <v>79</v>
      </c>
      <c r="C613">
        <v>2010</v>
      </c>
      <c r="D613" t="s">
        <v>24</v>
      </c>
      <c r="E613">
        <v>273</v>
      </c>
      <c r="F613">
        <v>1</v>
      </c>
      <c r="G613">
        <v>0.44</v>
      </c>
      <c r="H613">
        <v>187.4960097</v>
      </c>
      <c r="I613">
        <v>88</v>
      </c>
      <c r="J613">
        <v>7</v>
      </c>
      <c r="K613">
        <v>32.200000000000003</v>
      </c>
      <c r="L613">
        <v>2</v>
      </c>
      <c r="M613">
        <v>88</v>
      </c>
      <c r="N613">
        <v>8.84</v>
      </c>
      <c r="O613">
        <v>88</v>
      </c>
      <c r="P613">
        <v>3.1</v>
      </c>
      <c r="Q613">
        <v>1325.9972399999999</v>
      </c>
      <c r="R613">
        <v>851146</v>
      </c>
      <c r="S613">
        <v>5.6</v>
      </c>
      <c r="T613">
        <v>5.6</v>
      </c>
      <c r="U613">
        <v>0.441</v>
      </c>
      <c r="V613">
        <v>5.5</v>
      </c>
      <c r="W613">
        <v>61.3</v>
      </c>
    </row>
    <row r="614" spans="1:23" x14ac:dyDescent="0.25">
      <c r="A614" t="s">
        <v>29</v>
      </c>
      <c r="B614" t="s">
        <v>68</v>
      </c>
      <c r="C614">
        <v>2009</v>
      </c>
      <c r="D614" t="s">
        <v>24</v>
      </c>
      <c r="E614">
        <v>251</v>
      </c>
      <c r="F614">
        <v>2</v>
      </c>
      <c r="G614">
        <v>0.17</v>
      </c>
      <c r="H614">
        <v>56.98952474</v>
      </c>
      <c r="I614">
        <v>83</v>
      </c>
      <c r="J614">
        <v>1</v>
      </c>
      <c r="K614">
        <v>21.1</v>
      </c>
      <c r="L614">
        <v>2</v>
      </c>
      <c r="M614">
        <v>84</v>
      </c>
      <c r="N614">
        <v>3.82</v>
      </c>
      <c r="O614">
        <v>83</v>
      </c>
      <c r="P614">
        <v>0.1</v>
      </c>
      <c r="Q614">
        <v>778.54541989999996</v>
      </c>
      <c r="R614">
        <v>673252</v>
      </c>
      <c r="S614">
        <v>7.2</v>
      </c>
      <c r="T614">
        <v>7</v>
      </c>
      <c r="U614">
        <v>0.46500000000000002</v>
      </c>
      <c r="V614">
        <v>10.3</v>
      </c>
      <c r="W614">
        <v>61.3</v>
      </c>
    </row>
    <row r="615" spans="1:23" x14ac:dyDescent="0.25">
      <c r="A615" t="s">
        <v>29</v>
      </c>
      <c r="B615" t="s">
        <v>180</v>
      </c>
      <c r="C615">
        <v>2006</v>
      </c>
      <c r="D615" t="s">
        <v>24</v>
      </c>
      <c r="E615">
        <v>236</v>
      </c>
      <c r="F615">
        <v>23</v>
      </c>
      <c r="G615">
        <v>0.34</v>
      </c>
      <c r="H615">
        <v>10.430226169999999</v>
      </c>
      <c r="I615">
        <v>89</v>
      </c>
      <c r="J615">
        <v>3</v>
      </c>
      <c r="K615">
        <v>19.899999999999999</v>
      </c>
      <c r="L615">
        <v>38</v>
      </c>
      <c r="M615">
        <v>89</v>
      </c>
      <c r="N615">
        <v>5.44</v>
      </c>
      <c r="O615">
        <v>89</v>
      </c>
      <c r="P615">
        <v>0.7</v>
      </c>
      <c r="Q615">
        <v>89.838296</v>
      </c>
      <c r="R615">
        <v>11556763</v>
      </c>
      <c r="S615">
        <v>11.2</v>
      </c>
      <c r="T615">
        <v>11.1</v>
      </c>
      <c r="U615">
        <v>0.42199999999999999</v>
      </c>
      <c r="V615">
        <v>6.6</v>
      </c>
      <c r="W615">
        <v>61.3</v>
      </c>
    </row>
    <row r="616" spans="1:23" x14ac:dyDescent="0.25">
      <c r="A616" t="s">
        <v>29</v>
      </c>
      <c r="B616" t="s">
        <v>126</v>
      </c>
      <c r="C616">
        <v>2015</v>
      </c>
      <c r="D616" t="s">
        <v>24</v>
      </c>
      <c r="E616">
        <v>259</v>
      </c>
      <c r="F616">
        <v>8</v>
      </c>
      <c r="G616">
        <v>3.77</v>
      </c>
      <c r="H616">
        <v>0</v>
      </c>
      <c r="I616">
        <v>52</v>
      </c>
      <c r="J616">
        <v>1060</v>
      </c>
      <c r="K616">
        <v>27.3</v>
      </c>
      <c r="L616">
        <v>11</v>
      </c>
      <c r="M616">
        <v>52</v>
      </c>
      <c r="N616">
        <v>5.75</v>
      </c>
      <c r="O616">
        <v>52</v>
      </c>
      <c r="P616">
        <v>0.9</v>
      </c>
      <c r="Q616">
        <v>452.38717000000003</v>
      </c>
      <c r="R616">
        <v>4499621</v>
      </c>
      <c r="S616">
        <v>6.5</v>
      </c>
      <c r="T616">
        <v>6.4</v>
      </c>
      <c r="U616">
        <v>0.42699999999999999</v>
      </c>
      <c r="V616">
        <v>9.9</v>
      </c>
      <c r="W616">
        <v>61.4</v>
      </c>
    </row>
    <row r="617" spans="1:23" x14ac:dyDescent="0.25">
      <c r="A617" t="s">
        <v>29</v>
      </c>
      <c r="B617" t="s">
        <v>130</v>
      </c>
      <c r="C617">
        <v>2006</v>
      </c>
      <c r="D617" t="s">
        <v>24</v>
      </c>
      <c r="E617">
        <v>263</v>
      </c>
      <c r="F617">
        <v>36</v>
      </c>
      <c r="G617">
        <v>0.68</v>
      </c>
      <c r="H617">
        <v>38.418703749999999</v>
      </c>
      <c r="I617">
        <v>82</v>
      </c>
      <c r="J617">
        <v>2</v>
      </c>
      <c r="K617">
        <v>16.3</v>
      </c>
      <c r="L617">
        <v>54</v>
      </c>
      <c r="M617">
        <v>83</v>
      </c>
      <c r="N617">
        <v>5.1100000000000003</v>
      </c>
      <c r="O617">
        <v>85</v>
      </c>
      <c r="P617">
        <v>0.6</v>
      </c>
      <c r="Q617">
        <v>292.157443</v>
      </c>
      <c r="R617">
        <v>1888268</v>
      </c>
      <c r="S617">
        <v>8</v>
      </c>
      <c r="T617">
        <v>7.9</v>
      </c>
      <c r="U617">
        <v>0.47799999999999998</v>
      </c>
      <c r="V617">
        <v>9</v>
      </c>
      <c r="W617">
        <v>61.4</v>
      </c>
    </row>
    <row r="618" spans="1:23" x14ac:dyDescent="0.25">
      <c r="A618" t="s">
        <v>38</v>
      </c>
      <c r="B618" t="s">
        <v>161</v>
      </c>
      <c r="C618">
        <v>2008</v>
      </c>
      <c r="D618" t="s">
        <v>24</v>
      </c>
      <c r="E618">
        <v>29</v>
      </c>
      <c r="F618">
        <v>11</v>
      </c>
      <c r="G618">
        <v>0.81</v>
      </c>
      <c r="H618">
        <v>103.7277727</v>
      </c>
      <c r="I618">
        <v>59</v>
      </c>
      <c r="J618">
        <v>0</v>
      </c>
      <c r="K618">
        <v>43.4</v>
      </c>
      <c r="L618">
        <v>14</v>
      </c>
      <c r="M618">
        <v>76</v>
      </c>
      <c r="N618">
        <v>4.5999999999999996</v>
      </c>
      <c r="O618">
        <v>63</v>
      </c>
      <c r="P618">
        <v>1.3</v>
      </c>
      <c r="Q618">
        <v>1178.72469</v>
      </c>
      <c r="R618">
        <v>6787187</v>
      </c>
      <c r="S618">
        <v>1.4</v>
      </c>
      <c r="T618">
        <v>1.3</v>
      </c>
      <c r="U618">
        <v>0.46899999999999997</v>
      </c>
      <c r="V618">
        <v>8.9</v>
      </c>
      <c r="W618">
        <v>61.4</v>
      </c>
    </row>
    <row r="619" spans="1:23" x14ac:dyDescent="0.25">
      <c r="A619" t="s">
        <v>29</v>
      </c>
      <c r="B619" t="s">
        <v>153</v>
      </c>
      <c r="C619">
        <v>2014</v>
      </c>
      <c r="D619" t="s">
        <v>24</v>
      </c>
      <c r="E619">
        <v>223</v>
      </c>
      <c r="F619">
        <v>49</v>
      </c>
      <c r="G619">
        <v>0.01</v>
      </c>
      <c r="H619">
        <v>3.3040398990000002</v>
      </c>
      <c r="I619">
        <v>68</v>
      </c>
      <c r="J619">
        <v>1142</v>
      </c>
      <c r="K619">
        <v>18.899999999999999</v>
      </c>
      <c r="L619">
        <v>88</v>
      </c>
      <c r="M619">
        <v>67</v>
      </c>
      <c r="N619">
        <v>5.82</v>
      </c>
      <c r="O619">
        <v>68</v>
      </c>
      <c r="P619">
        <v>0.5</v>
      </c>
      <c r="Q619">
        <v>43.646498000000001</v>
      </c>
      <c r="R619">
        <v>19148219</v>
      </c>
      <c r="S619">
        <v>9.8000000000000007</v>
      </c>
      <c r="T619">
        <v>9.6</v>
      </c>
      <c r="U619">
        <v>0.34499999999999997</v>
      </c>
      <c r="V619">
        <v>5.3</v>
      </c>
      <c r="W619">
        <v>61.4</v>
      </c>
    </row>
    <row r="620" spans="1:23" x14ac:dyDescent="0.25">
      <c r="A620" t="s">
        <v>29</v>
      </c>
      <c r="B620" t="s">
        <v>193</v>
      </c>
      <c r="C620">
        <v>2007</v>
      </c>
      <c r="D620" t="s">
        <v>24</v>
      </c>
      <c r="E620">
        <v>254</v>
      </c>
      <c r="F620">
        <v>65</v>
      </c>
      <c r="G620">
        <v>2.0099999999999998</v>
      </c>
      <c r="H620">
        <v>86.131669439999996</v>
      </c>
      <c r="I620">
        <v>78</v>
      </c>
      <c r="J620">
        <v>327</v>
      </c>
      <c r="K620">
        <v>43.349999999999994</v>
      </c>
      <c r="L620">
        <v>97</v>
      </c>
      <c r="M620">
        <v>84</v>
      </c>
      <c r="N620">
        <v>4.72</v>
      </c>
      <c r="O620">
        <v>84</v>
      </c>
      <c r="P620">
        <v>0.3</v>
      </c>
      <c r="Q620">
        <v>1115.6952000000001</v>
      </c>
      <c r="R620">
        <v>32282526</v>
      </c>
      <c r="S620">
        <v>3.3</v>
      </c>
      <c r="T620">
        <v>3.4</v>
      </c>
      <c r="U620">
        <v>0.44</v>
      </c>
      <c r="V620">
        <v>6.4</v>
      </c>
      <c r="W620">
        <v>61.4</v>
      </c>
    </row>
    <row r="621" spans="1:23" x14ac:dyDescent="0.25">
      <c r="A621" t="s">
        <v>29</v>
      </c>
      <c r="B621" t="s">
        <v>86</v>
      </c>
      <c r="C621">
        <v>2009</v>
      </c>
      <c r="D621" t="s">
        <v>24</v>
      </c>
      <c r="E621">
        <v>311</v>
      </c>
      <c r="F621">
        <v>6</v>
      </c>
      <c r="G621">
        <v>0.63</v>
      </c>
      <c r="H621">
        <v>1.5751601959999999</v>
      </c>
      <c r="I621">
        <v>92</v>
      </c>
      <c r="J621">
        <v>82</v>
      </c>
      <c r="K621">
        <v>15.5</v>
      </c>
      <c r="L621">
        <v>9</v>
      </c>
      <c r="M621">
        <v>92</v>
      </c>
      <c r="N621">
        <v>3.3</v>
      </c>
      <c r="O621">
        <v>92</v>
      </c>
      <c r="P621">
        <v>1</v>
      </c>
      <c r="Q621">
        <v>43.754449899999997</v>
      </c>
      <c r="R621">
        <v>431334</v>
      </c>
      <c r="S621">
        <v>9</v>
      </c>
      <c r="T621">
        <v>8.9</v>
      </c>
      <c r="U621">
        <v>0.40200000000000002</v>
      </c>
      <c r="V621">
        <v>5.2</v>
      </c>
      <c r="W621">
        <v>61.4</v>
      </c>
    </row>
    <row r="622" spans="1:23" x14ac:dyDescent="0.25">
      <c r="A622" t="s">
        <v>29</v>
      </c>
      <c r="B622" t="s">
        <v>137</v>
      </c>
      <c r="C622">
        <v>2008</v>
      </c>
      <c r="D622" t="s">
        <v>24</v>
      </c>
      <c r="E622">
        <v>217</v>
      </c>
      <c r="F622">
        <v>8</v>
      </c>
      <c r="G622">
        <v>0.02</v>
      </c>
      <c r="H622">
        <v>61.762637949999998</v>
      </c>
      <c r="I622">
        <v>74</v>
      </c>
      <c r="J622">
        <v>4</v>
      </c>
      <c r="K622">
        <v>26.1</v>
      </c>
      <c r="L622">
        <v>12</v>
      </c>
      <c r="M622">
        <v>73</v>
      </c>
      <c r="N622">
        <v>3.23</v>
      </c>
      <c r="O622">
        <v>74</v>
      </c>
      <c r="P622">
        <v>1.3</v>
      </c>
      <c r="Q622">
        <v>1167.535689</v>
      </c>
      <c r="R622">
        <v>347541</v>
      </c>
      <c r="S622">
        <v>9.1999999999999993</v>
      </c>
      <c r="T622">
        <v>8.9</v>
      </c>
      <c r="U622">
        <v>0.47499999999999998</v>
      </c>
      <c r="V622">
        <v>7.2</v>
      </c>
      <c r="W622">
        <v>61.4</v>
      </c>
    </row>
    <row r="623" spans="1:23" x14ac:dyDescent="0.25">
      <c r="A623" t="s">
        <v>29</v>
      </c>
      <c r="B623" t="s">
        <v>92</v>
      </c>
      <c r="C623">
        <v>2006</v>
      </c>
      <c r="D623" t="s">
        <v>24</v>
      </c>
      <c r="E623">
        <v>288</v>
      </c>
      <c r="F623">
        <v>2</v>
      </c>
      <c r="G623">
        <v>8.01</v>
      </c>
      <c r="H623">
        <v>40.537198119999999</v>
      </c>
      <c r="I623">
        <v>52</v>
      </c>
      <c r="J623">
        <v>90</v>
      </c>
      <c r="K623">
        <v>31.4</v>
      </c>
      <c r="L623">
        <v>3</v>
      </c>
      <c r="M623">
        <v>44</v>
      </c>
      <c r="N623">
        <v>2.88</v>
      </c>
      <c r="O623">
        <v>45</v>
      </c>
      <c r="P623">
        <v>10.7</v>
      </c>
      <c r="Q623">
        <v>727.77734499999997</v>
      </c>
      <c r="R623">
        <v>1444844</v>
      </c>
      <c r="S623">
        <v>7.1</v>
      </c>
      <c r="T623">
        <v>6.9</v>
      </c>
      <c r="U623">
        <v>0.64600000000000002</v>
      </c>
      <c r="V623">
        <v>12.4</v>
      </c>
      <c r="W623">
        <v>61.4</v>
      </c>
    </row>
    <row r="624" spans="1:23" x14ac:dyDescent="0.25">
      <c r="A624" t="s">
        <v>25</v>
      </c>
      <c r="B624" t="s">
        <v>122</v>
      </c>
      <c r="C624">
        <v>2006</v>
      </c>
      <c r="D624" t="s">
        <v>24</v>
      </c>
      <c r="E624">
        <v>24</v>
      </c>
      <c r="F624">
        <v>11</v>
      </c>
      <c r="G624">
        <v>3.69</v>
      </c>
      <c r="H624">
        <v>0</v>
      </c>
      <c r="I624">
        <v>57</v>
      </c>
      <c r="J624">
        <v>58</v>
      </c>
      <c r="K624">
        <v>15.5</v>
      </c>
      <c r="L624">
        <v>15</v>
      </c>
      <c r="M624">
        <v>56</v>
      </c>
      <c r="N624">
        <v>4.1399999999999997</v>
      </c>
      <c r="O624">
        <v>57</v>
      </c>
      <c r="P624">
        <v>0.2</v>
      </c>
      <c r="Q624">
        <v>1764.97387</v>
      </c>
      <c r="R624">
        <v>1391756.5</v>
      </c>
      <c r="S624">
        <v>9.9</v>
      </c>
      <c r="T624">
        <v>9.9</v>
      </c>
      <c r="U624">
        <v>0.503</v>
      </c>
      <c r="V624">
        <v>9</v>
      </c>
      <c r="W624">
        <v>61.5</v>
      </c>
    </row>
    <row r="625" spans="1:23" x14ac:dyDescent="0.25">
      <c r="A625" t="s">
        <v>25</v>
      </c>
      <c r="B625" t="s">
        <v>60</v>
      </c>
      <c r="C625">
        <v>2004</v>
      </c>
      <c r="D625" t="s">
        <v>24</v>
      </c>
      <c r="E625">
        <v>253</v>
      </c>
      <c r="F625">
        <v>19</v>
      </c>
      <c r="G625">
        <v>1.38</v>
      </c>
      <c r="H625">
        <v>8.3861192399999993</v>
      </c>
      <c r="I625">
        <v>92</v>
      </c>
      <c r="J625">
        <v>352</v>
      </c>
      <c r="K625">
        <v>13.5</v>
      </c>
      <c r="L625">
        <v>24</v>
      </c>
      <c r="M625">
        <v>86</v>
      </c>
      <c r="N625">
        <v>6.43</v>
      </c>
      <c r="O625">
        <v>85</v>
      </c>
      <c r="P625">
        <v>1.7</v>
      </c>
      <c r="Q625">
        <v>48.615183999999999</v>
      </c>
      <c r="R625">
        <v>1363377</v>
      </c>
      <c r="S625">
        <v>11.6</v>
      </c>
      <c r="T625">
        <v>11.7</v>
      </c>
      <c r="U625">
        <v>0.45800000000000002</v>
      </c>
      <c r="V625">
        <v>9.6999999999999993</v>
      </c>
      <c r="W625">
        <v>61.5</v>
      </c>
    </row>
    <row r="626" spans="1:23" x14ac:dyDescent="0.25">
      <c r="A626" t="s">
        <v>29</v>
      </c>
      <c r="B626" t="s">
        <v>210</v>
      </c>
      <c r="C626">
        <v>2014</v>
      </c>
      <c r="D626" t="s">
        <v>24</v>
      </c>
      <c r="E626">
        <v>38</v>
      </c>
      <c r="F626">
        <v>68</v>
      </c>
      <c r="G626">
        <v>0.01</v>
      </c>
      <c r="H626">
        <v>14.167701579999999</v>
      </c>
      <c r="I626">
        <v>78</v>
      </c>
      <c r="J626">
        <v>314</v>
      </c>
      <c r="K626">
        <v>18.100000000000001</v>
      </c>
      <c r="L626">
        <v>97</v>
      </c>
      <c r="M626">
        <v>82</v>
      </c>
      <c r="N626">
        <v>7.22</v>
      </c>
      <c r="O626">
        <v>78</v>
      </c>
      <c r="P626">
        <v>3.2</v>
      </c>
      <c r="Q626">
        <v>719.17266900000004</v>
      </c>
      <c r="R626">
        <v>38833338</v>
      </c>
      <c r="S626">
        <v>5.7</v>
      </c>
      <c r="T626">
        <v>5.6</v>
      </c>
      <c r="U626">
        <v>0.48299999999999998</v>
      </c>
      <c r="V626">
        <v>10</v>
      </c>
      <c r="W626">
        <v>61.5</v>
      </c>
    </row>
    <row r="627" spans="1:23" x14ac:dyDescent="0.25">
      <c r="A627" t="s">
        <v>25</v>
      </c>
      <c r="B627" t="s">
        <v>221</v>
      </c>
      <c r="C627">
        <v>2002</v>
      </c>
      <c r="D627" t="s">
        <v>24</v>
      </c>
      <c r="E627">
        <v>25</v>
      </c>
      <c r="F627">
        <v>45</v>
      </c>
      <c r="G627">
        <v>7.0000000000000007E-2</v>
      </c>
      <c r="H627">
        <v>0</v>
      </c>
      <c r="I627">
        <v>31</v>
      </c>
      <c r="J627">
        <v>890</v>
      </c>
      <c r="K627">
        <v>32.200000000000003</v>
      </c>
      <c r="L627">
        <v>61</v>
      </c>
      <c r="M627">
        <v>64</v>
      </c>
      <c r="N627">
        <v>4.22</v>
      </c>
      <c r="O627">
        <v>65</v>
      </c>
      <c r="P627">
        <v>0.1</v>
      </c>
      <c r="Q627">
        <v>1764.97387</v>
      </c>
      <c r="R627">
        <v>1391756.5</v>
      </c>
      <c r="S627">
        <v>14</v>
      </c>
      <c r="T627">
        <v>14</v>
      </c>
      <c r="U627">
        <v>0.45</v>
      </c>
      <c r="V627">
        <v>8</v>
      </c>
      <c r="W627">
        <v>61.5</v>
      </c>
    </row>
    <row r="628" spans="1:23" x14ac:dyDescent="0.25">
      <c r="A628" t="s">
        <v>29</v>
      </c>
      <c r="B628" t="s">
        <v>92</v>
      </c>
      <c r="C628">
        <v>2008</v>
      </c>
      <c r="D628" t="s">
        <v>24</v>
      </c>
      <c r="E628">
        <v>298</v>
      </c>
      <c r="F628">
        <v>2</v>
      </c>
      <c r="G628">
        <v>8.75</v>
      </c>
      <c r="H628">
        <v>11.05422474</v>
      </c>
      <c r="I628">
        <v>82</v>
      </c>
      <c r="J628">
        <v>3</v>
      </c>
      <c r="K628">
        <v>32.4</v>
      </c>
      <c r="L628">
        <v>3</v>
      </c>
      <c r="M628">
        <v>81</v>
      </c>
      <c r="N628">
        <v>2.54</v>
      </c>
      <c r="O628">
        <v>82</v>
      </c>
      <c r="P628">
        <v>8.9</v>
      </c>
      <c r="Q628">
        <v>194.27459999999999</v>
      </c>
      <c r="R628">
        <v>1536411</v>
      </c>
      <c r="S628">
        <v>6.8</v>
      </c>
      <c r="T628">
        <v>6.6</v>
      </c>
      <c r="U628">
        <v>0.65100000000000002</v>
      </c>
      <c r="V628">
        <v>12.4</v>
      </c>
      <c r="W628">
        <v>61.6</v>
      </c>
    </row>
    <row r="629" spans="1:23" x14ac:dyDescent="0.25">
      <c r="A629" t="s">
        <v>29</v>
      </c>
      <c r="B629" t="s">
        <v>96</v>
      </c>
      <c r="C629">
        <v>2012</v>
      </c>
      <c r="D629" t="s">
        <v>24</v>
      </c>
      <c r="E629">
        <v>257</v>
      </c>
      <c r="F629">
        <v>39</v>
      </c>
      <c r="G629">
        <v>0.01</v>
      </c>
      <c r="H629">
        <v>151.899429</v>
      </c>
      <c r="I629">
        <v>92</v>
      </c>
      <c r="J629">
        <v>1613</v>
      </c>
      <c r="K629">
        <v>26.7</v>
      </c>
      <c r="L629">
        <v>56</v>
      </c>
      <c r="M629">
        <v>91</v>
      </c>
      <c r="N629">
        <v>4.79</v>
      </c>
      <c r="O629">
        <v>92</v>
      </c>
      <c r="P629">
        <v>0.9</v>
      </c>
      <c r="Q629">
        <v>1629.8222000000001</v>
      </c>
      <c r="R629">
        <v>2573349</v>
      </c>
      <c r="S629">
        <v>6.7</v>
      </c>
      <c r="T629">
        <v>6.6</v>
      </c>
      <c r="U629">
        <v>0.56299999999999994</v>
      </c>
      <c r="V629">
        <v>11.2</v>
      </c>
      <c r="W629">
        <v>61.6</v>
      </c>
    </row>
    <row r="630" spans="1:23" x14ac:dyDescent="0.25">
      <c r="A630" t="s">
        <v>29</v>
      </c>
      <c r="B630" t="s">
        <v>92</v>
      </c>
      <c r="C630">
        <v>2007</v>
      </c>
      <c r="D630" t="s">
        <v>24</v>
      </c>
      <c r="E630">
        <v>291</v>
      </c>
      <c r="F630">
        <v>2</v>
      </c>
      <c r="G630">
        <v>9.02</v>
      </c>
      <c r="H630">
        <v>545.43895729999997</v>
      </c>
      <c r="I630">
        <v>75</v>
      </c>
      <c r="J630">
        <v>0</v>
      </c>
      <c r="K630">
        <v>31.9</v>
      </c>
      <c r="L630">
        <v>3</v>
      </c>
      <c r="M630">
        <v>78</v>
      </c>
      <c r="N630">
        <v>2.86</v>
      </c>
      <c r="O630">
        <v>81</v>
      </c>
      <c r="P630">
        <v>10</v>
      </c>
      <c r="Q630">
        <v>8352.81711</v>
      </c>
      <c r="R630">
        <v>1489193</v>
      </c>
      <c r="S630">
        <v>6.9</v>
      </c>
      <c r="T630">
        <v>6.8</v>
      </c>
      <c r="U630">
        <v>0.64500000000000002</v>
      </c>
      <c r="V630">
        <v>12.4</v>
      </c>
      <c r="W630">
        <v>61.6</v>
      </c>
    </row>
    <row r="631" spans="1:23" x14ac:dyDescent="0.25">
      <c r="A631" t="s">
        <v>38</v>
      </c>
      <c r="B631" t="s">
        <v>161</v>
      </c>
      <c r="C631">
        <v>2009</v>
      </c>
      <c r="D631" t="s">
        <v>24</v>
      </c>
      <c r="E631">
        <v>288</v>
      </c>
      <c r="F631">
        <v>11</v>
      </c>
      <c r="G631">
        <v>0.82</v>
      </c>
      <c r="H631">
        <v>20.533275310000001</v>
      </c>
      <c r="I631">
        <v>66</v>
      </c>
      <c r="J631">
        <v>0</v>
      </c>
      <c r="K631">
        <v>44.2</v>
      </c>
      <c r="L631">
        <v>14</v>
      </c>
      <c r="M631">
        <v>79</v>
      </c>
      <c r="N631">
        <v>4.3600000000000003</v>
      </c>
      <c r="O631">
        <v>73</v>
      </c>
      <c r="P631">
        <v>1.1000000000000001</v>
      </c>
      <c r="Q631">
        <v>1166.66337</v>
      </c>
      <c r="R631">
        <v>6947447</v>
      </c>
      <c r="S631">
        <v>1.4</v>
      </c>
      <c r="T631">
        <v>1.3</v>
      </c>
      <c r="U631">
        <v>0.47699999999999998</v>
      </c>
      <c r="V631">
        <v>9.1999999999999993</v>
      </c>
      <c r="W631">
        <v>61.6</v>
      </c>
    </row>
    <row r="632" spans="1:23" x14ac:dyDescent="0.25">
      <c r="A632" t="s">
        <v>29</v>
      </c>
      <c r="B632" t="s">
        <v>92</v>
      </c>
      <c r="C632">
        <v>2009</v>
      </c>
      <c r="D632" t="s">
        <v>24</v>
      </c>
      <c r="E632">
        <v>31</v>
      </c>
      <c r="F632">
        <v>2</v>
      </c>
      <c r="G632">
        <v>8.64</v>
      </c>
      <c r="H632">
        <v>52.310862759999999</v>
      </c>
      <c r="I632">
        <v>79</v>
      </c>
      <c r="J632">
        <v>0</v>
      </c>
      <c r="K632">
        <v>33</v>
      </c>
      <c r="L632">
        <v>3</v>
      </c>
      <c r="M632">
        <v>74</v>
      </c>
      <c r="N632">
        <v>3.43</v>
      </c>
      <c r="O632">
        <v>76</v>
      </c>
      <c r="P632">
        <v>8</v>
      </c>
      <c r="Q632">
        <v>763.66223000000002</v>
      </c>
      <c r="R632">
        <v>1586754</v>
      </c>
      <c r="S632">
        <v>6.7</v>
      </c>
      <c r="T632">
        <v>6.5</v>
      </c>
      <c r="U632">
        <v>0.65200000000000002</v>
      </c>
      <c r="V632">
        <v>12.4</v>
      </c>
      <c r="W632">
        <v>61.7</v>
      </c>
    </row>
    <row r="633" spans="1:23" x14ac:dyDescent="0.25">
      <c r="A633" t="s">
        <v>29</v>
      </c>
      <c r="B633" t="s">
        <v>137</v>
      </c>
      <c r="C633">
        <v>2009</v>
      </c>
      <c r="D633" t="s">
        <v>24</v>
      </c>
      <c r="E633">
        <v>215</v>
      </c>
      <c r="F633">
        <v>8</v>
      </c>
      <c r="G633">
        <v>0.01</v>
      </c>
      <c r="H633">
        <v>11.145042910000001</v>
      </c>
      <c r="I633">
        <v>64</v>
      </c>
      <c r="J633">
        <v>322</v>
      </c>
      <c r="K633">
        <v>26.8</v>
      </c>
      <c r="L633">
        <v>12</v>
      </c>
      <c r="M633">
        <v>63</v>
      </c>
      <c r="N633">
        <v>3.79</v>
      </c>
      <c r="O633">
        <v>64</v>
      </c>
      <c r="P633">
        <v>1.2</v>
      </c>
      <c r="Q633">
        <v>146.83851000000001</v>
      </c>
      <c r="R633">
        <v>356288</v>
      </c>
      <c r="S633">
        <v>8.9</v>
      </c>
      <c r="T633">
        <v>8.6999999999999993</v>
      </c>
      <c r="U633">
        <v>0.47599999999999998</v>
      </c>
      <c r="V633">
        <v>7.1</v>
      </c>
      <c r="W633">
        <v>61.7</v>
      </c>
    </row>
    <row r="634" spans="1:23" x14ac:dyDescent="0.25">
      <c r="A634" t="s">
        <v>29</v>
      </c>
      <c r="B634" t="s">
        <v>147</v>
      </c>
      <c r="C634">
        <v>2008</v>
      </c>
      <c r="D634" t="s">
        <v>24</v>
      </c>
      <c r="E634">
        <v>317</v>
      </c>
      <c r="F634">
        <v>3</v>
      </c>
      <c r="G634">
        <v>6.28</v>
      </c>
      <c r="H634">
        <v>59.550335459999999</v>
      </c>
      <c r="I634">
        <v>92</v>
      </c>
      <c r="J634">
        <v>0</v>
      </c>
      <c r="K634">
        <v>3.2</v>
      </c>
      <c r="L634">
        <v>4</v>
      </c>
      <c r="M634">
        <v>83</v>
      </c>
      <c r="N634">
        <v>7.15</v>
      </c>
      <c r="O634">
        <v>83</v>
      </c>
      <c r="P634">
        <v>11.7</v>
      </c>
      <c r="Q634">
        <v>429.65609999999998</v>
      </c>
      <c r="R634">
        <v>216375</v>
      </c>
      <c r="S634">
        <v>11.5</v>
      </c>
      <c r="T634">
        <v>11.4</v>
      </c>
      <c r="U634">
        <v>0.58899999999999997</v>
      </c>
      <c r="V634">
        <v>11.3</v>
      </c>
      <c r="W634">
        <v>61.7</v>
      </c>
    </row>
    <row r="635" spans="1:23" x14ac:dyDescent="0.25">
      <c r="A635" t="s">
        <v>25</v>
      </c>
      <c r="B635" t="s">
        <v>49</v>
      </c>
      <c r="C635">
        <v>2001</v>
      </c>
      <c r="D635" t="s">
        <v>24</v>
      </c>
      <c r="E635">
        <v>29</v>
      </c>
      <c r="F635">
        <v>1</v>
      </c>
      <c r="G635">
        <v>0.14000000000000001</v>
      </c>
      <c r="H635">
        <v>8.5740298119999991</v>
      </c>
      <c r="I635">
        <v>89</v>
      </c>
      <c r="J635">
        <v>756</v>
      </c>
      <c r="K635">
        <v>14.4</v>
      </c>
      <c r="L635">
        <v>1</v>
      </c>
      <c r="M635">
        <v>88</v>
      </c>
      <c r="N635">
        <v>5.91</v>
      </c>
      <c r="O635">
        <v>88</v>
      </c>
      <c r="P635">
        <v>0.1</v>
      </c>
      <c r="Q635">
        <v>87.938767299999995</v>
      </c>
      <c r="R635">
        <v>5896</v>
      </c>
      <c r="S635">
        <v>18.899999999999999</v>
      </c>
      <c r="T635">
        <v>19.600000000000001</v>
      </c>
      <c r="U635">
        <v>0</v>
      </c>
      <c r="V635">
        <v>7.6</v>
      </c>
      <c r="W635">
        <v>61.7</v>
      </c>
    </row>
    <row r="636" spans="1:23" x14ac:dyDescent="0.25">
      <c r="A636" t="s">
        <v>29</v>
      </c>
      <c r="B636" t="s">
        <v>193</v>
      </c>
      <c r="C636">
        <v>2008</v>
      </c>
      <c r="D636" t="s">
        <v>24</v>
      </c>
      <c r="E636">
        <v>251</v>
      </c>
      <c r="F636">
        <v>64</v>
      </c>
      <c r="G636">
        <v>2.0099999999999998</v>
      </c>
      <c r="H636">
        <v>128.63627109999999</v>
      </c>
      <c r="I636">
        <v>78</v>
      </c>
      <c r="J636">
        <v>129</v>
      </c>
      <c r="K636">
        <v>43.349999999999994</v>
      </c>
      <c r="L636">
        <v>95</v>
      </c>
      <c r="M636">
        <v>85</v>
      </c>
      <c r="N636">
        <v>8.17</v>
      </c>
      <c r="O636">
        <v>86</v>
      </c>
      <c r="P636">
        <v>0.3</v>
      </c>
      <c r="Q636">
        <v>1291.528826</v>
      </c>
      <c r="R636">
        <v>32955496</v>
      </c>
      <c r="S636">
        <v>3.3</v>
      </c>
      <c r="T636">
        <v>3.4</v>
      </c>
      <c r="U636">
        <v>0.44400000000000001</v>
      </c>
      <c r="V636">
        <v>6.3</v>
      </c>
      <c r="W636">
        <v>61.8</v>
      </c>
    </row>
    <row r="637" spans="1:23" x14ac:dyDescent="0.25">
      <c r="A637" t="s">
        <v>29</v>
      </c>
      <c r="B637" t="s">
        <v>214</v>
      </c>
      <c r="C637">
        <v>2015</v>
      </c>
      <c r="D637" t="s">
        <v>24</v>
      </c>
      <c r="E637">
        <v>279</v>
      </c>
      <c r="F637">
        <v>85</v>
      </c>
      <c r="G637">
        <v>3.77</v>
      </c>
      <c r="H637">
        <v>0</v>
      </c>
      <c r="I637">
        <v>98</v>
      </c>
      <c r="J637">
        <v>30</v>
      </c>
      <c r="K637">
        <v>23.8</v>
      </c>
      <c r="L637">
        <v>119</v>
      </c>
      <c r="M637">
        <v>96</v>
      </c>
      <c r="N637">
        <v>5.75</v>
      </c>
      <c r="O637">
        <v>98</v>
      </c>
      <c r="P637">
        <v>1.4</v>
      </c>
      <c r="Q637">
        <v>1764.97387</v>
      </c>
      <c r="R637">
        <v>1391756.5</v>
      </c>
      <c r="S637">
        <v>6.7</v>
      </c>
      <c r="T637">
        <v>6.5</v>
      </c>
      <c r="U637">
        <v>0.67700000000000005</v>
      </c>
      <c r="V637">
        <v>12.3</v>
      </c>
      <c r="W637">
        <v>61.8</v>
      </c>
    </row>
    <row r="638" spans="1:23" x14ac:dyDescent="0.25">
      <c r="A638" t="s">
        <v>32</v>
      </c>
      <c r="B638" t="s">
        <v>103</v>
      </c>
      <c r="C638">
        <v>2007</v>
      </c>
      <c r="D638" t="s">
        <v>24</v>
      </c>
      <c r="E638">
        <v>266</v>
      </c>
      <c r="F638">
        <v>17</v>
      </c>
      <c r="G638">
        <v>6.08</v>
      </c>
      <c r="H638">
        <v>56.778587330000001</v>
      </c>
      <c r="I638">
        <v>92</v>
      </c>
      <c r="J638">
        <v>0</v>
      </c>
      <c r="K638">
        <v>4.7</v>
      </c>
      <c r="L638">
        <v>23</v>
      </c>
      <c r="M638">
        <v>62</v>
      </c>
      <c r="N638">
        <v>5.56</v>
      </c>
      <c r="O638">
        <v>63</v>
      </c>
      <c r="P638">
        <v>2.7</v>
      </c>
      <c r="Q638">
        <v>615.81981919999998</v>
      </c>
      <c r="R638">
        <v>9556889</v>
      </c>
      <c r="S638">
        <v>4.2</v>
      </c>
      <c r="T638">
        <v>4.2</v>
      </c>
      <c r="U638">
        <v>0.45800000000000002</v>
      </c>
      <c r="V638">
        <v>8.4</v>
      </c>
      <c r="W638">
        <v>61.8</v>
      </c>
    </row>
    <row r="639" spans="1:23" x14ac:dyDescent="0.25">
      <c r="A639" t="s">
        <v>29</v>
      </c>
      <c r="B639" t="s">
        <v>79</v>
      </c>
      <c r="C639">
        <v>2011</v>
      </c>
      <c r="D639" t="s">
        <v>24</v>
      </c>
      <c r="E639">
        <v>268</v>
      </c>
      <c r="F639">
        <v>1</v>
      </c>
      <c r="G639">
        <v>0.39</v>
      </c>
      <c r="H639">
        <v>20.359747380000002</v>
      </c>
      <c r="I639">
        <v>87</v>
      </c>
      <c r="J639">
        <v>49</v>
      </c>
      <c r="K639">
        <v>32.700000000000003</v>
      </c>
      <c r="L639">
        <v>2</v>
      </c>
      <c r="M639">
        <v>87</v>
      </c>
      <c r="N639">
        <v>8.7100000000000009</v>
      </c>
      <c r="O639">
        <v>87</v>
      </c>
      <c r="P639">
        <v>2.7</v>
      </c>
      <c r="Q639">
        <v>143.986898</v>
      </c>
      <c r="R639">
        <v>865937</v>
      </c>
      <c r="S639">
        <v>5.6</v>
      </c>
      <c r="T639">
        <v>5.5</v>
      </c>
      <c r="U639">
        <v>0.45100000000000001</v>
      </c>
      <c r="V639">
        <v>5.9</v>
      </c>
      <c r="W639">
        <v>61.8</v>
      </c>
    </row>
    <row r="640" spans="1:23" x14ac:dyDescent="0.25">
      <c r="A640" t="s">
        <v>29</v>
      </c>
      <c r="B640" t="s">
        <v>153</v>
      </c>
      <c r="C640">
        <v>2015</v>
      </c>
      <c r="D640" t="s">
        <v>24</v>
      </c>
      <c r="E640">
        <v>22</v>
      </c>
      <c r="F640">
        <v>49</v>
      </c>
      <c r="G640">
        <v>3.77</v>
      </c>
      <c r="H640">
        <v>0</v>
      </c>
      <c r="I640">
        <v>65</v>
      </c>
      <c r="J640">
        <v>7693</v>
      </c>
      <c r="K640">
        <v>19.3</v>
      </c>
      <c r="L640">
        <v>87</v>
      </c>
      <c r="M640">
        <v>65</v>
      </c>
      <c r="N640">
        <v>5.75</v>
      </c>
      <c r="O640">
        <v>65</v>
      </c>
      <c r="P640">
        <v>0.4</v>
      </c>
      <c r="Q640">
        <v>358.99731000000003</v>
      </c>
      <c r="R640">
        <v>19896965</v>
      </c>
      <c r="S640">
        <v>9.6</v>
      </c>
      <c r="T640">
        <v>9.4</v>
      </c>
      <c r="U640">
        <v>0.35099999999999998</v>
      </c>
      <c r="V640">
        <v>5.4</v>
      </c>
      <c r="W640">
        <v>61.8</v>
      </c>
    </row>
    <row r="641" spans="1:23" x14ac:dyDescent="0.25">
      <c r="A641" t="s">
        <v>29</v>
      </c>
      <c r="B641" t="s">
        <v>222</v>
      </c>
      <c r="C641">
        <v>2015</v>
      </c>
      <c r="D641" t="s">
        <v>24</v>
      </c>
      <c r="E641">
        <v>33</v>
      </c>
      <c r="F641">
        <v>27</v>
      </c>
      <c r="G641">
        <v>3.77</v>
      </c>
      <c r="H641">
        <v>0</v>
      </c>
      <c r="I641">
        <v>9</v>
      </c>
      <c r="J641">
        <v>9</v>
      </c>
      <c r="K641">
        <v>23.4</v>
      </c>
      <c r="L641">
        <v>40</v>
      </c>
      <c r="M641">
        <v>9</v>
      </c>
      <c r="N641">
        <v>5.75</v>
      </c>
      <c r="O641">
        <v>9</v>
      </c>
      <c r="P641">
        <v>4.0999999999999996</v>
      </c>
      <c r="Q641">
        <v>1313.8896460000001</v>
      </c>
      <c r="R641">
        <v>161587</v>
      </c>
      <c r="S641">
        <v>6.3</v>
      </c>
      <c r="T641">
        <v>6.1</v>
      </c>
      <c r="U641">
        <v>0.57599999999999996</v>
      </c>
      <c r="V641">
        <v>12.5</v>
      </c>
      <c r="W641">
        <v>61.8</v>
      </c>
    </row>
    <row r="642" spans="1:23" x14ac:dyDescent="0.25">
      <c r="A642" t="s">
        <v>29</v>
      </c>
      <c r="B642" t="s">
        <v>88</v>
      </c>
      <c r="C642">
        <v>2010</v>
      </c>
      <c r="D642" t="s">
        <v>24</v>
      </c>
      <c r="E642">
        <v>261</v>
      </c>
      <c r="F642">
        <v>162</v>
      </c>
      <c r="G642">
        <v>1.34</v>
      </c>
      <c r="H642">
        <v>67.733744130000005</v>
      </c>
      <c r="I642">
        <v>62</v>
      </c>
      <c r="J642">
        <v>4235</v>
      </c>
      <c r="K642">
        <v>15.6</v>
      </c>
      <c r="L642">
        <v>243</v>
      </c>
      <c r="M642">
        <v>69</v>
      </c>
      <c r="N642">
        <v>6.86</v>
      </c>
      <c r="O642">
        <v>61</v>
      </c>
      <c r="P642">
        <v>1.7</v>
      </c>
      <c r="Q642">
        <v>341.39992000000001</v>
      </c>
      <c r="R642">
        <v>877267</v>
      </c>
      <c r="S642">
        <v>11</v>
      </c>
      <c r="T642">
        <v>1.7</v>
      </c>
      <c r="U642">
        <v>0.40100000000000002</v>
      </c>
      <c r="V642">
        <v>8.1</v>
      </c>
      <c r="W642">
        <v>61.8</v>
      </c>
    </row>
    <row r="643" spans="1:23" x14ac:dyDescent="0.25">
      <c r="A643" t="s">
        <v>29</v>
      </c>
      <c r="B643" t="s">
        <v>68</v>
      </c>
      <c r="C643">
        <v>2010</v>
      </c>
      <c r="D643" t="s">
        <v>24</v>
      </c>
      <c r="E643">
        <v>246</v>
      </c>
      <c r="F643">
        <v>2</v>
      </c>
      <c r="G643">
        <v>0.15</v>
      </c>
      <c r="H643">
        <v>47.304218730000002</v>
      </c>
      <c r="I643">
        <v>74</v>
      </c>
      <c r="J643">
        <v>0</v>
      </c>
      <c r="K643">
        <v>21.6</v>
      </c>
      <c r="L643">
        <v>2</v>
      </c>
      <c r="M643">
        <v>82</v>
      </c>
      <c r="N643">
        <v>5.82</v>
      </c>
      <c r="O643">
        <v>74</v>
      </c>
      <c r="P643">
        <v>0.1</v>
      </c>
      <c r="Q643">
        <v>769.17428829999994</v>
      </c>
      <c r="R643">
        <v>689692</v>
      </c>
      <c r="S643">
        <v>7.1</v>
      </c>
      <c r="T643">
        <v>6.9</v>
      </c>
      <c r="U643">
        <v>0.47599999999999998</v>
      </c>
      <c r="V643">
        <v>10.5</v>
      </c>
      <c r="W643">
        <v>61.8</v>
      </c>
    </row>
    <row r="644" spans="1:23" x14ac:dyDescent="0.25">
      <c r="A644" t="s">
        <v>38</v>
      </c>
      <c r="B644" t="s">
        <v>161</v>
      </c>
      <c r="C644">
        <v>2010</v>
      </c>
      <c r="D644" t="s">
        <v>24</v>
      </c>
      <c r="E644">
        <v>286</v>
      </c>
      <c r="F644">
        <v>10</v>
      </c>
      <c r="G644">
        <v>0.79</v>
      </c>
      <c r="H644">
        <v>18.99961966</v>
      </c>
      <c r="I644">
        <v>56</v>
      </c>
      <c r="J644">
        <v>0</v>
      </c>
      <c r="K644">
        <v>44.9</v>
      </c>
      <c r="L644">
        <v>14</v>
      </c>
      <c r="M644">
        <v>72</v>
      </c>
      <c r="N644">
        <v>4.18</v>
      </c>
      <c r="O644">
        <v>67</v>
      </c>
      <c r="P644">
        <v>1.1000000000000001</v>
      </c>
      <c r="Q644">
        <v>1366.8791120000001</v>
      </c>
      <c r="R644">
        <v>718239</v>
      </c>
      <c r="S644">
        <v>1.4</v>
      </c>
      <c r="T644">
        <v>1.3</v>
      </c>
      <c r="U644">
        <v>0.48499999999999999</v>
      </c>
      <c r="V644">
        <v>9.6</v>
      </c>
      <c r="W644">
        <v>61.8</v>
      </c>
    </row>
    <row r="645" spans="1:23" x14ac:dyDescent="0.25">
      <c r="A645" t="s">
        <v>25</v>
      </c>
      <c r="B645" t="s">
        <v>221</v>
      </c>
      <c r="C645">
        <v>2003</v>
      </c>
      <c r="D645" t="s">
        <v>24</v>
      </c>
      <c r="E645">
        <v>249</v>
      </c>
      <c r="F645">
        <v>43</v>
      </c>
      <c r="G645">
        <v>0.04</v>
      </c>
      <c r="H645">
        <v>0</v>
      </c>
      <c r="I645">
        <v>38</v>
      </c>
      <c r="J645">
        <v>8536</v>
      </c>
      <c r="K645">
        <v>32.700000000000003</v>
      </c>
      <c r="L645">
        <v>58</v>
      </c>
      <c r="M645">
        <v>61</v>
      </c>
      <c r="N645">
        <v>5</v>
      </c>
      <c r="O645">
        <v>61</v>
      </c>
      <c r="P645">
        <v>0.1</v>
      </c>
      <c r="Q645">
        <v>1764.97387</v>
      </c>
      <c r="R645">
        <v>1391756.5</v>
      </c>
      <c r="S645">
        <v>14</v>
      </c>
      <c r="T645">
        <v>13.9</v>
      </c>
      <c r="U645">
        <v>0.45700000000000002</v>
      </c>
      <c r="V645">
        <v>8.1999999999999993</v>
      </c>
      <c r="W645">
        <v>61.9</v>
      </c>
    </row>
    <row r="646" spans="1:23" x14ac:dyDescent="0.25">
      <c r="A646" t="s">
        <v>29</v>
      </c>
      <c r="B646" t="s">
        <v>96</v>
      </c>
      <c r="C646">
        <v>2013</v>
      </c>
      <c r="D646" t="s">
        <v>24</v>
      </c>
      <c r="E646">
        <v>254</v>
      </c>
      <c r="F646">
        <v>38</v>
      </c>
      <c r="G646">
        <v>0.01</v>
      </c>
      <c r="H646">
        <v>28.668978289999998</v>
      </c>
      <c r="I646">
        <v>9</v>
      </c>
      <c r="J646">
        <v>319</v>
      </c>
      <c r="K646">
        <v>27.3</v>
      </c>
      <c r="L646">
        <v>55</v>
      </c>
      <c r="M646">
        <v>91</v>
      </c>
      <c r="N646">
        <v>4.63</v>
      </c>
      <c r="O646">
        <v>9</v>
      </c>
      <c r="P646">
        <v>0.9</v>
      </c>
      <c r="Q646">
        <v>1814.492297</v>
      </c>
      <c r="R646">
        <v>26346251</v>
      </c>
      <c r="S646">
        <v>6.6</v>
      </c>
      <c r="T646">
        <v>6.4</v>
      </c>
      <c r="U646">
        <v>0.56999999999999995</v>
      </c>
      <c r="V646">
        <v>11.5</v>
      </c>
      <c r="W646">
        <v>61.9</v>
      </c>
    </row>
    <row r="647" spans="1:23" x14ac:dyDescent="0.25">
      <c r="A647" t="s">
        <v>29</v>
      </c>
      <c r="B647" t="s">
        <v>130</v>
      </c>
      <c r="C647">
        <v>2007</v>
      </c>
      <c r="D647" t="s">
        <v>24</v>
      </c>
      <c r="E647">
        <v>261</v>
      </c>
      <c r="F647">
        <v>35</v>
      </c>
      <c r="G647">
        <v>0.71</v>
      </c>
      <c r="H647">
        <v>55.430344550000001</v>
      </c>
      <c r="I647">
        <v>84</v>
      </c>
      <c r="J647">
        <v>0</v>
      </c>
      <c r="K647">
        <v>16.7</v>
      </c>
      <c r="L647">
        <v>51</v>
      </c>
      <c r="M647">
        <v>83</v>
      </c>
      <c r="N647">
        <v>4.9800000000000004</v>
      </c>
      <c r="O647">
        <v>84</v>
      </c>
      <c r="P647">
        <v>0.6</v>
      </c>
      <c r="Q647">
        <v>377.84829280000002</v>
      </c>
      <c r="R647">
        <v>19433523</v>
      </c>
      <c r="S647">
        <v>7.9</v>
      </c>
      <c r="T647">
        <v>7.8</v>
      </c>
      <c r="U647">
        <v>0.48299999999999998</v>
      </c>
      <c r="V647">
        <v>9.1</v>
      </c>
      <c r="W647">
        <v>61.9</v>
      </c>
    </row>
    <row r="648" spans="1:23" x14ac:dyDescent="0.25">
      <c r="A648" t="s">
        <v>29</v>
      </c>
      <c r="B648" t="s">
        <v>126</v>
      </c>
      <c r="C648">
        <v>2011</v>
      </c>
      <c r="D648" t="s">
        <v>24</v>
      </c>
      <c r="E648">
        <v>266</v>
      </c>
      <c r="F648">
        <v>9</v>
      </c>
      <c r="G648">
        <v>3.72</v>
      </c>
      <c r="H648">
        <v>60.446581610000003</v>
      </c>
      <c r="I648">
        <v>77</v>
      </c>
      <c r="J648">
        <v>279</v>
      </c>
      <c r="K648">
        <v>25</v>
      </c>
      <c r="L648">
        <v>12</v>
      </c>
      <c r="M648">
        <v>77</v>
      </c>
      <c r="N648">
        <v>11.23</v>
      </c>
      <c r="O648">
        <v>77</v>
      </c>
      <c r="P648">
        <v>1.5</v>
      </c>
      <c r="Q648">
        <v>379.68958300000003</v>
      </c>
      <c r="R648">
        <v>47167</v>
      </c>
      <c r="S648">
        <v>7.2</v>
      </c>
      <c r="T648">
        <v>7</v>
      </c>
      <c r="U648">
        <v>0.40600000000000003</v>
      </c>
      <c r="V648">
        <v>9.5</v>
      </c>
      <c r="W648">
        <v>62</v>
      </c>
    </row>
    <row r="649" spans="1:23" x14ac:dyDescent="0.25">
      <c r="A649" t="s">
        <v>29</v>
      </c>
      <c r="B649" t="s">
        <v>69</v>
      </c>
      <c r="C649">
        <v>2010</v>
      </c>
      <c r="D649" t="s">
        <v>24</v>
      </c>
      <c r="E649">
        <v>298</v>
      </c>
      <c r="F649">
        <v>7</v>
      </c>
      <c r="G649">
        <v>3.53</v>
      </c>
      <c r="H649">
        <v>0</v>
      </c>
      <c r="I649">
        <v>74</v>
      </c>
      <c r="J649">
        <v>4</v>
      </c>
      <c r="K649">
        <v>24.5</v>
      </c>
      <c r="L649">
        <v>10</v>
      </c>
      <c r="M649">
        <v>72</v>
      </c>
      <c r="N649">
        <v>2.29</v>
      </c>
      <c r="O649">
        <v>74</v>
      </c>
      <c r="P649">
        <v>3.8</v>
      </c>
      <c r="Q649">
        <v>1764.97387</v>
      </c>
      <c r="R649">
        <v>1391756.5</v>
      </c>
      <c r="S649">
        <v>8.1</v>
      </c>
      <c r="T649">
        <v>7.7</v>
      </c>
      <c r="U649">
        <v>0.54800000000000004</v>
      </c>
      <c r="V649">
        <v>10.5</v>
      </c>
      <c r="W649">
        <v>62</v>
      </c>
    </row>
    <row r="650" spans="1:23" x14ac:dyDescent="0.25">
      <c r="A650" t="s">
        <v>25</v>
      </c>
      <c r="B650" t="s">
        <v>49</v>
      </c>
      <c r="C650">
        <v>2000</v>
      </c>
      <c r="D650" t="s">
        <v>24</v>
      </c>
      <c r="E650">
        <v>312</v>
      </c>
      <c r="F650">
        <v>1</v>
      </c>
      <c r="G650">
        <v>0.17</v>
      </c>
      <c r="H650">
        <v>93.358728439999993</v>
      </c>
      <c r="I650">
        <v>98</v>
      </c>
      <c r="J650">
        <v>418</v>
      </c>
      <c r="K650">
        <v>13.9</v>
      </c>
      <c r="L650">
        <v>1</v>
      </c>
      <c r="M650">
        <v>98</v>
      </c>
      <c r="N650">
        <v>6.91</v>
      </c>
      <c r="O650">
        <v>92</v>
      </c>
      <c r="P650">
        <v>0.1</v>
      </c>
      <c r="Q650">
        <v>765.86323579999998</v>
      </c>
      <c r="R650">
        <v>573416</v>
      </c>
      <c r="S650">
        <v>19.2</v>
      </c>
      <c r="T650">
        <v>19.899999999999999</v>
      </c>
      <c r="U650">
        <v>0</v>
      </c>
      <c r="V650">
        <v>7.3</v>
      </c>
      <c r="W650">
        <v>62</v>
      </c>
    </row>
    <row r="651" spans="1:23" x14ac:dyDescent="0.25">
      <c r="A651" t="s">
        <v>29</v>
      </c>
      <c r="B651" t="s">
        <v>189</v>
      </c>
      <c r="C651">
        <v>2014</v>
      </c>
      <c r="D651" t="s">
        <v>24</v>
      </c>
      <c r="E651">
        <v>347</v>
      </c>
      <c r="F651">
        <v>42</v>
      </c>
      <c r="G651">
        <v>7.38</v>
      </c>
      <c r="H651">
        <v>922.05073130000005</v>
      </c>
      <c r="I651">
        <v>8</v>
      </c>
      <c r="J651">
        <v>66</v>
      </c>
      <c r="K651">
        <v>5.3</v>
      </c>
      <c r="L651">
        <v>52</v>
      </c>
      <c r="M651">
        <v>77</v>
      </c>
      <c r="N651">
        <v>8.8000000000000007</v>
      </c>
      <c r="O651">
        <v>77</v>
      </c>
      <c r="P651">
        <v>3.7</v>
      </c>
      <c r="Q651">
        <v>6479.6256590000003</v>
      </c>
      <c r="R651">
        <v>54146734.740000002</v>
      </c>
      <c r="S651">
        <v>4.9000000000000004</v>
      </c>
      <c r="T651">
        <v>5.9</v>
      </c>
      <c r="U651">
        <v>0.66</v>
      </c>
      <c r="V651">
        <v>13</v>
      </c>
      <c r="W651">
        <v>62</v>
      </c>
    </row>
    <row r="652" spans="1:23" x14ac:dyDescent="0.25">
      <c r="A652" t="s">
        <v>29</v>
      </c>
      <c r="B652" t="s">
        <v>93</v>
      </c>
      <c r="C652">
        <v>2012</v>
      </c>
      <c r="D652" t="s">
        <v>24</v>
      </c>
      <c r="E652">
        <v>269</v>
      </c>
      <c r="F652">
        <v>3</v>
      </c>
      <c r="G652">
        <v>0.01</v>
      </c>
      <c r="H652">
        <v>0</v>
      </c>
      <c r="I652">
        <v>98</v>
      </c>
      <c r="J652">
        <v>0</v>
      </c>
      <c r="K652">
        <v>25.4</v>
      </c>
      <c r="L652">
        <v>5</v>
      </c>
      <c r="M652">
        <v>98</v>
      </c>
      <c r="N652">
        <v>6.12</v>
      </c>
      <c r="O652">
        <v>98</v>
      </c>
      <c r="P652">
        <v>1.4</v>
      </c>
      <c r="Q652">
        <v>1764.97387</v>
      </c>
      <c r="R652">
        <v>1391756.5</v>
      </c>
      <c r="S652">
        <v>7.8</v>
      </c>
      <c r="T652">
        <v>7.7</v>
      </c>
      <c r="U652">
        <v>0.44</v>
      </c>
      <c r="V652">
        <v>8.8000000000000007</v>
      </c>
      <c r="W652">
        <v>62</v>
      </c>
    </row>
    <row r="653" spans="1:23" x14ac:dyDescent="0.25">
      <c r="A653" t="s">
        <v>29</v>
      </c>
      <c r="B653" t="s">
        <v>79</v>
      </c>
      <c r="C653">
        <v>2008</v>
      </c>
      <c r="D653" t="s">
        <v>24</v>
      </c>
      <c r="E653">
        <v>289</v>
      </c>
      <c r="F653">
        <v>1</v>
      </c>
      <c r="G653">
        <v>0.49</v>
      </c>
      <c r="H653">
        <v>171.7686449</v>
      </c>
      <c r="I653">
        <v>88</v>
      </c>
      <c r="J653">
        <v>143</v>
      </c>
      <c r="K653">
        <v>31.3</v>
      </c>
      <c r="L653">
        <v>2</v>
      </c>
      <c r="M653">
        <v>89</v>
      </c>
      <c r="N653">
        <v>8.5</v>
      </c>
      <c r="O653">
        <v>89</v>
      </c>
      <c r="P653">
        <v>3.3</v>
      </c>
      <c r="Q653">
        <v>1214.77118</v>
      </c>
      <c r="R653">
        <v>822934</v>
      </c>
      <c r="S653">
        <v>5.7</v>
      </c>
      <c r="T653">
        <v>5.6</v>
      </c>
      <c r="U653">
        <v>0.42699999999999999</v>
      </c>
      <c r="V653">
        <v>5</v>
      </c>
      <c r="W653">
        <v>62</v>
      </c>
    </row>
    <row r="654" spans="1:23" x14ac:dyDescent="0.25">
      <c r="A654" t="s">
        <v>29</v>
      </c>
      <c r="B654" t="s">
        <v>137</v>
      </c>
      <c r="C654">
        <v>2002</v>
      </c>
      <c r="D654" t="s">
        <v>24</v>
      </c>
      <c r="E654">
        <v>228</v>
      </c>
      <c r="F654">
        <v>7</v>
      </c>
      <c r="G654">
        <v>0.02</v>
      </c>
      <c r="H654">
        <v>4.1131907410000004</v>
      </c>
      <c r="I654">
        <v>92</v>
      </c>
      <c r="J654">
        <v>883</v>
      </c>
      <c r="K654">
        <v>22.3</v>
      </c>
      <c r="L654">
        <v>12</v>
      </c>
      <c r="M654">
        <v>91</v>
      </c>
      <c r="N654">
        <v>5.31</v>
      </c>
      <c r="O654">
        <v>89</v>
      </c>
      <c r="P654">
        <v>1.2</v>
      </c>
      <c r="Q654">
        <v>46.9542322</v>
      </c>
      <c r="R654">
        <v>2873228</v>
      </c>
      <c r="S654">
        <v>1.5</v>
      </c>
      <c r="T654">
        <v>1.3</v>
      </c>
      <c r="U654">
        <v>0.44600000000000001</v>
      </c>
      <c r="V654">
        <v>6.5</v>
      </c>
      <c r="W654">
        <v>62</v>
      </c>
    </row>
    <row r="655" spans="1:23" x14ac:dyDescent="0.25">
      <c r="A655" t="s">
        <v>29</v>
      </c>
      <c r="B655" t="s">
        <v>137</v>
      </c>
      <c r="C655">
        <v>2010</v>
      </c>
      <c r="D655" t="s">
        <v>24</v>
      </c>
      <c r="E655">
        <v>214</v>
      </c>
      <c r="F655">
        <v>8</v>
      </c>
      <c r="G655">
        <v>0.01</v>
      </c>
      <c r="H655">
        <v>8.3530747979999997</v>
      </c>
      <c r="I655">
        <v>64</v>
      </c>
      <c r="J655">
        <v>1292</v>
      </c>
      <c r="K655">
        <v>27.4</v>
      </c>
      <c r="L655">
        <v>12</v>
      </c>
      <c r="M655">
        <v>52</v>
      </c>
      <c r="N655">
        <v>3.28</v>
      </c>
      <c r="O655">
        <v>64</v>
      </c>
      <c r="P655">
        <v>1.2</v>
      </c>
      <c r="Q655">
        <v>123.383675</v>
      </c>
      <c r="R655">
        <v>369543</v>
      </c>
      <c r="S655">
        <v>8.6999999999999993</v>
      </c>
      <c r="T655">
        <v>8.5</v>
      </c>
      <c r="U655">
        <v>0.48399999999999999</v>
      </c>
      <c r="V655">
        <v>7.6</v>
      </c>
      <c r="W655">
        <v>62</v>
      </c>
    </row>
    <row r="656" spans="1:23" x14ac:dyDescent="0.25">
      <c r="A656" t="s">
        <v>29</v>
      </c>
      <c r="B656" t="s">
        <v>193</v>
      </c>
      <c r="C656">
        <v>2009</v>
      </c>
      <c r="D656" t="s">
        <v>24</v>
      </c>
      <c r="E656">
        <v>248</v>
      </c>
      <c r="F656">
        <v>63</v>
      </c>
      <c r="G656">
        <v>1.99</v>
      </c>
      <c r="H656">
        <v>17.053692900000001</v>
      </c>
      <c r="I656">
        <v>72</v>
      </c>
      <c r="J656">
        <v>68</v>
      </c>
      <c r="K656">
        <v>43.349999999999994</v>
      </c>
      <c r="L656">
        <v>94</v>
      </c>
      <c r="M656">
        <v>81</v>
      </c>
      <c r="N656">
        <v>8.4</v>
      </c>
      <c r="O656">
        <v>81</v>
      </c>
      <c r="P656">
        <v>0.3</v>
      </c>
      <c r="Q656">
        <v>1226.8843810000001</v>
      </c>
      <c r="R656">
        <v>3365619</v>
      </c>
      <c r="S656">
        <v>3.3</v>
      </c>
      <c r="T656">
        <v>3.4</v>
      </c>
      <c r="U656">
        <v>0.45600000000000002</v>
      </c>
      <c r="V656">
        <v>6.8</v>
      </c>
      <c r="W656">
        <v>62</v>
      </c>
    </row>
    <row r="657" spans="1:23" x14ac:dyDescent="0.25">
      <c r="A657" t="s">
        <v>25</v>
      </c>
      <c r="B657" t="s">
        <v>202</v>
      </c>
      <c r="C657">
        <v>2002</v>
      </c>
      <c r="D657" t="s">
        <v>24</v>
      </c>
      <c r="E657">
        <v>261</v>
      </c>
      <c r="F657">
        <v>3</v>
      </c>
      <c r="G657">
        <v>0.48</v>
      </c>
      <c r="H657">
        <v>5.6491234239999999</v>
      </c>
      <c r="I657">
        <v>92</v>
      </c>
      <c r="J657">
        <v>0</v>
      </c>
      <c r="K657">
        <v>12.6</v>
      </c>
      <c r="L657">
        <v>4</v>
      </c>
      <c r="M657">
        <v>38</v>
      </c>
      <c r="N657">
        <v>3.89</v>
      </c>
      <c r="O657">
        <v>54</v>
      </c>
      <c r="P657">
        <v>0.1</v>
      </c>
      <c r="Q657">
        <v>48.615519999999997</v>
      </c>
      <c r="R657">
        <v>923825</v>
      </c>
      <c r="S657">
        <v>12.1</v>
      </c>
      <c r="T657">
        <v>12.1</v>
      </c>
      <c r="U657">
        <v>0.47499999999999998</v>
      </c>
      <c r="V657">
        <v>9.8000000000000007</v>
      </c>
      <c r="W657">
        <v>62</v>
      </c>
    </row>
    <row r="658" spans="1:23" x14ac:dyDescent="0.25">
      <c r="A658" t="s">
        <v>38</v>
      </c>
      <c r="B658" t="s">
        <v>161</v>
      </c>
      <c r="C658">
        <v>2011</v>
      </c>
      <c r="D658" t="s">
        <v>24</v>
      </c>
      <c r="E658">
        <v>285</v>
      </c>
      <c r="F658">
        <v>10</v>
      </c>
      <c r="G658">
        <v>0.88</v>
      </c>
      <c r="H658">
        <v>23.407312860000001</v>
      </c>
      <c r="I658">
        <v>66</v>
      </c>
      <c r="J658">
        <v>0</v>
      </c>
      <c r="K658">
        <v>45.7</v>
      </c>
      <c r="L658">
        <v>13</v>
      </c>
      <c r="M658">
        <v>69</v>
      </c>
      <c r="N658">
        <v>4.9400000000000004</v>
      </c>
      <c r="O658">
        <v>72</v>
      </c>
      <c r="P658">
        <v>1</v>
      </c>
      <c r="Q658">
        <v>177.867119</v>
      </c>
      <c r="R658">
        <v>7269348</v>
      </c>
      <c r="S658">
        <v>1.3</v>
      </c>
      <c r="T658">
        <v>1.3</v>
      </c>
      <c r="U658">
        <v>0.49399999999999999</v>
      </c>
      <c r="V658">
        <v>9.9</v>
      </c>
      <c r="W658">
        <v>62</v>
      </c>
    </row>
    <row r="659" spans="1:23" x14ac:dyDescent="0.25">
      <c r="A659" t="s">
        <v>29</v>
      </c>
      <c r="B659" t="s">
        <v>86</v>
      </c>
      <c r="C659">
        <v>2007</v>
      </c>
      <c r="D659" t="s">
        <v>24</v>
      </c>
      <c r="E659">
        <v>329</v>
      </c>
      <c r="F659">
        <v>6</v>
      </c>
      <c r="G659">
        <v>1.23</v>
      </c>
      <c r="H659">
        <v>11.423859609999999</v>
      </c>
      <c r="I659">
        <v>91</v>
      </c>
      <c r="J659">
        <v>55</v>
      </c>
      <c r="K659">
        <v>14.7</v>
      </c>
      <c r="L659">
        <v>9</v>
      </c>
      <c r="M659">
        <v>91</v>
      </c>
      <c r="N659">
        <v>3.29</v>
      </c>
      <c r="O659">
        <v>91</v>
      </c>
      <c r="P659">
        <v>1.3</v>
      </c>
      <c r="Q659">
        <v>317.32943360000002</v>
      </c>
      <c r="R659">
        <v>4153332</v>
      </c>
      <c r="S659">
        <v>9.1999999999999993</v>
      </c>
      <c r="T659">
        <v>9.1999999999999993</v>
      </c>
      <c r="U659">
        <v>0.40500000000000003</v>
      </c>
      <c r="V659">
        <v>5.3</v>
      </c>
      <c r="W659">
        <v>62</v>
      </c>
    </row>
    <row r="660" spans="1:23" x14ac:dyDescent="0.25">
      <c r="A660" t="s">
        <v>32</v>
      </c>
      <c r="B660" t="s">
        <v>103</v>
      </c>
      <c r="C660">
        <v>2008</v>
      </c>
      <c r="D660" t="s">
        <v>24</v>
      </c>
      <c r="E660">
        <v>259</v>
      </c>
      <c r="F660">
        <v>16</v>
      </c>
      <c r="G660">
        <v>5.95</v>
      </c>
      <c r="H660">
        <v>63.831956830000003</v>
      </c>
      <c r="I660">
        <v>92</v>
      </c>
      <c r="J660">
        <v>0</v>
      </c>
      <c r="K660">
        <v>41.8</v>
      </c>
      <c r="L660">
        <v>22</v>
      </c>
      <c r="M660">
        <v>64</v>
      </c>
      <c r="N660">
        <v>5.92</v>
      </c>
      <c r="O660">
        <v>63</v>
      </c>
      <c r="P660">
        <v>2.4</v>
      </c>
      <c r="Q660">
        <v>674.75641470000005</v>
      </c>
      <c r="R660">
        <v>97529</v>
      </c>
      <c r="S660">
        <v>4.2</v>
      </c>
      <c r="T660">
        <v>4.2</v>
      </c>
      <c r="U660">
        <v>0.46200000000000002</v>
      </c>
      <c r="V660">
        <v>8.4</v>
      </c>
      <c r="W660">
        <v>62.1</v>
      </c>
    </row>
    <row r="661" spans="1:23" x14ac:dyDescent="0.25">
      <c r="A661" t="s">
        <v>29</v>
      </c>
      <c r="B661" t="s">
        <v>180</v>
      </c>
      <c r="C661">
        <v>2007</v>
      </c>
      <c r="D661" t="s">
        <v>24</v>
      </c>
      <c r="E661">
        <v>23</v>
      </c>
      <c r="F661">
        <v>22</v>
      </c>
      <c r="G661">
        <v>0.32</v>
      </c>
      <c r="H661">
        <v>8.3091529269999995</v>
      </c>
      <c r="I661">
        <v>94</v>
      </c>
      <c r="J661">
        <v>11</v>
      </c>
      <c r="K661">
        <v>2.2999999999999998</v>
      </c>
      <c r="L661">
        <v>36</v>
      </c>
      <c r="M661">
        <v>93</v>
      </c>
      <c r="N661">
        <v>4.72</v>
      </c>
      <c r="O661">
        <v>94</v>
      </c>
      <c r="P661">
        <v>0.7</v>
      </c>
      <c r="Q661">
        <v>95.397852200000003</v>
      </c>
      <c r="R661">
        <v>11873557</v>
      </c>
      <c r="S661">
        <v>11</v>
      </c>
      <c r="T661">
        <v>1.9</v>
      </c>
      <c r="U661">
        <v>0.42499999999999999</v>
      </c>
      <c r="V661">
        <v>6.8</v>
      </c>
      <c r="W661">
        <v>62.1</v>
      </c>
    </row>
    <row r="662" spans="1:23" x14ac:dyDescent="0.25">
      <c r="A662" t="s">
        <v>29</v>
      </c>
      <c r="B662" t="s">
        <v>96</v>
      </c>
      <c r="C662">
        <v>2014</v>
      </c>
      <c r="D662" t="s">
        <v>24</v>
      </c>
      <c r="E662">
        <v>253</v>
      </c>
      <c r="F662">
        <v>37</v>
      </c>
      <c r="G662">
        <v>0.01</v>
      </c>
      <c r="H662">
        <v>97.677945710000003</v>
      </c>
      <c r="I662">
        <v>98</v>
      </c>
      <c r="J662">
        <v>124</v>
      </c>
      <c r="K662">
        <v>28</v>
      </c>
      <c r="L662">
        <v>54</v>
      </c>
      <c r="M662">
        <v>93</v>
      </c>
      <c r="N662">
        <v>3.56</v>
      </c>
      <c r="O662">
        <v>98</v>
      </c>
      <c r="P662">
        <v>0.8</v>
      </c>
      <c r="Q662">
        <v>1432.2279430000001</v>
      </c>
      <c r="R662">
        <v>26962563</v>
      </c>
      <c r="S662">
        <v>6.4</v>
      </c>
      <c r="T662">
        <v>6.3</v>
      </c>
      <c r="U662">
        <v>0.57599999999999996</v>
      </c>
      <c r="V662">
        <v>11.7</v>
      </c>
      <c r="W662">
        <v>62.1</v>
      </c>
    </row>
    <row r="663" spans="1:23" x14ac:dyDescent="0.25">
      <c r="A663" t="s">
        <v>25</v>
      </c>
      <c r="B663" t="s">
        <v>122</v>
      </c>
      <c r="C663">
        <v>2007</v>
      </c>
      <c r="D663" t="s">
        <v>24</v>
      </c>
      <c r="E663">
        <v>234</v>
      </c>
      <c r="F663">
        <v>11</v>
      </c>
      <c r="G663">
        <v>5</v>
      </c>
      <c r="H663">
        <v>0</v>
      </c>
      <c r="I663">
        <v>5</v>
      </c>
      <c r="J663">
        <v>1678</v>
      </c>
      <c r="K663">
        <v>16.100000000000001</v>
      </c>
      <c r="L663">
        <v>15</v>
      </c>
      <c r="M663">
        <v>46</v>
      </c>
      <c r="N663">
        <v>4.1399999999999997</v>
      </c>
      <c r="O663">
        <v>5</v>
      </c>
      <c r="P663">
        <v>0.2</v>
      </c>
      <c r="Q663">
        <v>1764.97387</v>
      </c>
      <c r="R663">
        <v>1391756.5</v>
      </c>
      <c r="S663">
        <v>9.6999999999999993</v>
      </c>
      <c r="T663">
        <v>9.8000000000000007</v>
      </c>
      <c r="U663">
        <v>0.50900000000000001</v>
      </c>
      <c r="V663">
        <v>9</v>
      </c>
      <c r="W663">
        <v>62.1</v>
      </c>
    </row>
    <row r="664" spans="1:23" x14ac:dyDescent="0.25">
      <c r="A664" t="s">
        <v>29</v>
      </c>
      <c r="B664" t="s">
        <v>86</v>
      </c>
      <c r="C664">
        <v>2010</v>
      </c>
      <c r="D664" t="s">
        <v>24</v>
      </c>
      <c r="E664">
        <v>298</v>
      </c>
      <c r="F664">
        <v>6</v>
      </c>
      <c r="G664">
        <v>0.61</v>
      </c>
      <c r="H664">
        <v>17.357397840000001</v>
      </c>
      <c r="I664">
        <v>9</v>
      </c>
      <c r="J664">
        <v>51</v>
      </c>
      <c r="K664">
        <v>16</v>
      </c>
      <c r="L664">
        <v>9</v>
      </c>
      <c r="M664">
        <v>9</v>
      </c>
      <c r="N664">
        <v>3.24</v>
      </c>
      <c r="O664">
        <v>9</v>
      </c>
      <c r="P664">
        <v>0.9</v>
      </c>
      <c r="Q664">
        <v>482.14994000000002</v>
      </c>
      <c r="R664">
        <v>43984</v>
      </c>
      <c r="S664">
        <v>8.9</v>
      </c>
      <c r="T664">
        <v>8.8000000000000007</v>
      </c>
      <c r="U664">
        <v>0.40400000000000003</v>
      </c>
      <c r="V664">
        <v>5.0999999999999996</v>
      </c>
      <c r="W664">
        <v>62.1</v>
      </c>
    </row>
    <row r="665" spans="1:23" x14ac:dyDescent="0.25">
      <c r="A665" t="s">
        <v>25</v>
      </c>
      <c r="B665" t="s">
        <v>146</v>
      </c>
      <c r="C665">
        <v>2000</v>
      </c>
      <c r="D665" t="s">
        <v>24</v>
      </c>
      <c r="E665">
        <v>243</v>
      </c>
      <c r="F665">
        <v>73</v>
      </c>
      <c r="G665">
        <v>0.35</v>
      </c>
      <c r="H665">
        <v>2.5114372920000001</v>
      </c>
      <c r="I665">
        <v>92</v>
      </c>
      <c r="J665">
        <v>845</v>
      </c>
      <c r="K665">
        <v>13.6</v>
      </c>
      <c r="L665">
        <v>100</v>
      </c>
      <c r="M665">
        <v>88</v>
      </c>
      <c r="N665">
        <v>1.84</v>
      </c>
      <c r="O665">
        <v>82</v>
      </c>
      <c r="P665">
        <v>0.4</v>
      </c>
      <c r="Q665">
        <v>193.18748400000001</v>
      </c>
      <c r="R665">
        <v>4695462</v>
      </c>
      <c r="S665">
        <v>13.3</v>
      </c>
      <c r="T665">
        <v>13.7</v>
      </c>
      <c r="U665">
        <v>0.41699999999999998</v>
      </c>
      <c r="V665">
        <v>7.5</v>
      </c>
      <c r="W665">
        <v>62.1</v>
      </c>
    </row>
    <row r="666" spans="1:23" x14ac:dyDescent="0.25">
      <c r="A666" t="s">
        <v>29</v>
      </c>
      <c r="B666" t="s">
        <v>118</v>
      </c>
      <c r="C666">
        <v>2012</v>
      </c>
      <c r="D666" t="s">
        <v>24</v>
      </c>
      <c r="E666">
        <v>263</v>
      </c>
      <c r="F666">
        <v>59</v>
      </c>
      <c r="G666">
        <v>1.81</v>
      </c>
      <c r="H666">
        <v>154.22696970000001</v>
      </c>
      <c r="I666">
        <v>94</v>
      </c>
      <c r="J666">
        <v>0</v>
      </c>
      <c r="K666">
        <v>2.1</v>
      </c>
      <c r="L666">
        <v>84</v>
      </c>
      <c r="M666">
        <v>94</v>
      </c>
      <c r="N666">
        <v>5.49</v>
      </c>
      <c r="O666">
        <v>94</v>
      </c>
      <c r="P666">
        <v>3</v>
      </c>
      <c r="Q666">
        <v>1155.2582</v>
      </c>
      <c r="R666">
        <v>43646629</v>
      </c>
      <c r="S666">
        <v>8</v>
      </c>
      <c r="T666">
        <v>7.8</v>
      </c>
      <c r="U666">
        <v>0.53600000000000003</v>
      </c>
      <c r="V666">
        <v>11.1</v>
      </c>
      <c r="W666">
        <v>62.1</v>
      </c>
    </row>
    <row r="667" spans="1:23" x14ac:dyDescent="0.25">
      <c r="A667" t="s">
        <v>29</v>
      </c>
      <c r="B667" t="s">
        <v>68</v>
      </c>
      <c r="C667">
        <v>2011</v>
      </c>
      <c r="D667" t="s">
        <v>24</v>
      </c>
      <c r="E667">
        <v>241</v>
      </c>
      <c r="F667">
        <v>2</v>
      </c>
      <c r="G667">
        <v>0.12</v>
      </c>
      <c r="H667">
        <v>59.659649700000003</v>
      </c>
      <c r="I667">
        <v>83</v>
      </c>
      <c r="J667">
        <v>3</v>
      </c>
      <c r="K667">
        <v>22.1</v>
      </c>
      <c r="L667">
        <v>2</v>
      </c>
      <c r="M667">
        <v>85</v>
      </c>
      <c r="N667">
        <v>6.1</v>
      </c>
      <c r="O667">
        <v>83</v>
      </c>
      <c r="P667">
        <v>0.2</v>
      </c>
      <c r="Q667">
        <v>829.75868849999995</v>
      </c>
      <c r="R667">
        <v>76569</v>
      </c>
      <c r="S667">
        <v>7</v>
      </c>
      <c r="T667">
        <v>6.8</v>
      </c>
      <c r="U667">
        <v>0.47899999999999998</v>
      </c>
      <c r="V667">
        <v>10.6</v>
      </c>
      <c r="W667">
        <v>62.2</v>
      </c>
    </row>
    <row r="668" spans="1:23" x14ac:dyDescent="0.25">
      <c r="A668" t="s">
        <v>29</v>
      </c>
      <c r="B668" t="s">
        <v>137</v>
      </c>
      <c r="C668">
        <v>2011</v>
      </c>
      <c r="D668" t="s">
        <v>24</v>
      </c>
      <c r="E668">
        <v>212</v>
      </c>
      <c r="F668">
        <v>8</v>
      </c>
      <c r="G668">
        <v>0.01</v>
      </c>
      <c r="H668">
        <v>79.276584639999996</v>
      </c>
      <c r="I668">
        <v>75</v>
      </c>
      <c r="J668">
        <v>234</v>
      </c>
      <c r="K668">
        <v>28.1</v>
      </c>
      <c r="L668">
        <v>12</v>
      </c>
      <c r="M668">
        <v>73</v>
      </c>
      <c r="N668">
        <v>2.87</v>
      </c>
      <c r="O668">
        <v>75</v>
      </c>
      <c r="P668">
        <v>1.2</v>
      </c>
      <c r="Q668">
        <v>1393.2615929999999</v>
      </c>
      <c r="R668">
        <v>3717672</v>
      </c>
      <c r="S668">
        <v>8.5</v>
      </c>
      <c r="T668">
        <v>8.3000000000000007</v>
      </c>
      <c r="U668">
        <v>0.48699999999999999</v>
      </c>
      <c r="V668">
        <v>7.7</v>
      </c>
      <c r="W668">
        <v>62.2</v>
      </c>
    </row>
    <row r="669" spans="1:23" x14ac:dyDescent="0.25">
      <c r="A669" t="s">
        <v>29</v>
      </c>
      <c r="B669" t="s">
        <v>52</v>
      </c>
      <c r="C669">
        <v>2011</v>
      </c>
      <c r="D669" t="s">
        <v>24</v>
      </c>
      <c r="E669">
        <v>325</v>
      </c>
      <c r="F669">
        <v>2</v>
      </c>
      <c r="G669">
        <v>5.76</v>
      </c>
      <c r="H669">
        <v>668.95628539999996</v>
      </c>
      <c r="I669">
        <v>95</v>
      </c>
      <c r="J669">
        <v>8</v>
      </c>
      <c r="K669">
        <v>35.700000000000003</v>
      </c>
      <c r="L669">
        <v>3</v>
      </c>
      <c r="M669">
        <v>96</v>
      </c>
      <c r="N669">
        <v>5.25</v>
      </c>
      <c r="O669">
        <v>95</v>
      </c>
      <c r="P669">
        <v>5.5</v>
      </c>
      <c r="Q669">
        <v>7645.2146899999998</v>
      </c>
      <c r="R669">
        <v>251339</v>
      </c>
      <c r="S669">
        <v>7.7</v>
      </c>
      <c r="T669">
        <v>7.4</v>
      </c>
      <c r="U669">
        <v>0.67800000000000005</v>
      </c>
      <c r="V669">
        <v>12.4</v>
      </c>
      <c r="W669">
        <v>62.2</v>
      </c>
    </row>
    <row r="670" spans="1:23" x14ac:dyDescent="0.25">
      <c r="A670" t="s">
        <v>38</v>
      </c>
      <c r="B670" t="s">
        <v>161</v>
      </c>
      <c r="C670">
        <v>2012</v>
      </c>
      <c r="D670" t="s">
        <v>24</v>
      </c>
      <c r="E670">
        <v>284</v>
      </c>
      <c r="F670">
        <v>10</v>
      </c>
      <c r="G670">
        <v>0.01</v>
      </c>
      <c r="H670">
        <v>31.635765200000002</v>
      </c>
      <c r="I670">
        <v>68</v>
      </c>
      <c r="J670">
        <v>0</v>
      </c>
      <c r="K670">
        <v>46.4</v>
      </c>
      <c r="L670">
        <v>13</v>
      </c>
      <c r="M670">
        <v>81</v>
      </c>
      <c r="N670">
        <v>4.55</v>
      </c>
      <c r="O670">
        <v>74</v>
      </c>
      <c r="P670">
        <v>1</v>
      </c>
      <c r="Q670">
        <v>271.31874099999999</v>
      </c>
      <c r="R670">
        <v>743836</v>
      </c>
      <c r="S670">
        <v>1.3</v>
      </c>
      <c r="T670">
        <v>1.3</v>
      </c>
      <c r="U670">
        <v>0.501</v>
      </c>
      <c r="V670">
        <v>9.9</v>
      </c>
      <c r="W670">
        <v>62.2</v>
      </c>
    </row>
    <row r="671" spans="1:23" x14ac:dyDescent="0.25">
      <c r="A671" t="s">
        <v>29</v>
      </c>
      <c r="B671" t="s">
        <v>79</v>
      </c>
      <c r="C671">
        <v>2012</v>
      </c>
      <c r="D671" t="s">
        <v>24</v>
      </c>
      <c r="E671">
        <v>263</v>
      </c>
      <c r="F671">
        <v>1</v>
      </c>
      <c r="G671">
        <v>0.52</v>
      </c>
      <c r="H671">
        <v>217.2125786</v>
      </c>
      <c r="I671">
        <v>81</v>
      </c>
      <c r="J671">
        <v>709</v>
      </c>
      <c r="K671">
        <v>33.200000000000003</v>
      </c>
      <c r="L671">
        <v>2</v>
      </c>
      <c r="M671">
        <v>81</v>
      </c>
      <c r="N671">
        <v>8.9499999999999993</v>
      </c>
      <c r="O671">
        <v>81</v>
      </c>
      <c r="P671">
        <v>1.9</v>
      </c>
      <c r="Q671">
        <v>1536.1568500000001</v>
      </c>
      <c r="R671">
        <v>881185</v>
      </c>
      <c r="S671">
        <v>5.6</v>
      </c>
      <c r="T671">
        <v>5.5</v>
      </c>
      <c r="U671">
        <v>0.46</v>
      </c>
      <c r="V671">
        <v>6.3</v>
      </c>
      <c r="W671">
        <v>62.2</v>
      </c>
    </row>
    <row r="672" spans="1:23" x14ac:dyDescent="0.25">
      <c r="A672" t="s">
        <v>25</v>
      </c>
      <c r="B672" t="s">
        <v>221</v>
      </c>
      <c r="C672">
        <v>2004</v>
      </c>
      <c r="D672" t="s">
        <v>24</v>
      </c>
      <c r="E672">
        <v>247</v>
      </c>
      <c r="F672">
        <v>42</v>
      </c>
      <c r="G672">
        <v>0.06</v>
      </c>
      <c r="H672">
        <v>0</v>
      </c>
      <c r="I672">
        <v>43</v>
      </c>
      <c r="J672">
        <v>12708</v>
      </c>
      <c r="K672">
        <v>33.299999999999997</v>
      </c>
      <c r="L672">
        <v>56</v>
      </c>
      <c r="M672">
        <v>72</v>
      </c>
      <c r="N672">
        <v>4.9000000000000004</v>
      </c>
      <c r="O672">
        <v>72</v>
      </c>
      <c r="P672">
        <v>0.1</v>
      </c>
      <c r="Q672">
        <v>1764.97387</v>
      </c>
      <c r="R672">
        <v>1391756.5</v>
      </c>
      <c r="S672">
        <v>13.9</v>
      </c>
      <c r="T672">
        <v>13.9</v>
      </c>
      <c r="U672">
        <v>0.46400000000000002</v>
      </c>
      <c r="V672">
        <v>8.4</v>
      </c>
      <c r="W672">
        <v>62.2</v>
      </c>
    </row>
    <row r="673" spans="1:23" x14ac:dyDescent="0.25">
      <c r="A673" t="s">
        <v>32</v>
      </c>
      <c r="B673" t="s">
        <v>103</v>
      </c>
      <c r="C673">
        <v>2011</v>
      </c>
      <c r="D673" t="s">
        <v>24</v>
      </c>
      <c r="E673">
        <v>259</v>
      </c>
      <c r="F673">
        <v>15</v>
      </c>
      <c r="G673">
        <v>5.68</v>
      </c>
      <c r="H673">
        <v>4.1064843169999996</v>
      </c>
      <c r="I673">
        <v>92</v>
      </c>
      <c r="J673">
        <v>0</v>
      </c>
      <c r="K673">
        <v>45.3</v>
      </c>
      <c r="L673">
        <v>20</v>
      </c>
      <c r="M673">
        <v>67</v>
      </c>
      <c r="N673">
        <v>1.41</v>
      </c>
      <c r="O673">
        <v>68</v>
      </c>
      <c r="P673">
        <v>1.5</v>
      </c>
      <c r="Q673">
        <v>74.935845200000003</v>
      </c>
      <c r="R673">
        <v>114554</v>
      </c>
      <c r="S673">
        <v>4</v>
      </c>
      <c r="T673">
        <v>4</v>
      </c>
      <c r="U673">
        <v>0.47</v>
      </c>
      <c r="V673">
        <v>8.6999999999999993</v>
      </c>
      <c r="W673">
        <v>62.3</v>
      </c>
    </row>
    <row r="674" spans="1:23" x14ac:dyDescent="0.25">
      <c r="A674" t="s">
        <v>32</v>
      </c>
      <c r="B674" t="s">
        <v>103</v>
      </c>
      <c r="C674">
        <v>2012</v>
      </c>
      <c r="D674" t="s">
        <v>24</v>
      </c>
      <c r="E674">
        <v>259</v>
      </c>
      <c r="F674">
        <v>15</v>
      </c>
      <c r="G674">
        <v>5.68</v>
      </c>
      <c r="H674">
        <v>26.37942542</v>
      </c>
      <c r="I674">
        <v>92</v>
      </c>
      <c r="J674">
        <v>0</v>
      </c>
      <c r="K674">
        <v>46.5</v>
      </c>
      <c r="L674">
        <v>20</v>
      </c>
      <c r="M674">
        <v>67</v>
      </c>
      <c r="N674">
        <v>9.8800000000000008</v>
      </c>
      <c r="O674">
        <v>67</v>
      </c>
      <c r="P674">
        <v>0.8</v>
      </c>
      <c r="Q674">
        <v>766.84376229999998</v>
      </c>
      <c r="R674">
        <v>128921</v>
      </c>
      <c r="S674">
        <v>3.9</v>
      </c>
      <c r="T674">
        <v>3.9</v>
      </c>
      <c r="U674">
        <v>0.47699999999999998</v>
      </c>
      <c r="V674">
        <v>8.9</v>
      </c>
      <c r="W674">
        <v>62.3</v>
      </c>
    </row>
    <row r="675" spans="1:23" x14ac:dyDescent="0.25">
      <c r="A675" t="s">
        <v>25</v>
      </c>
      <c r="B675" t="s">
        <v>202</v>
      </c>
      <c r="C675">
        <v>2004</v>
      </c>
      <c r="D675" t="s">
        <v>24</v>
      </c>
      <c r="E675">
        <v>229</v>
      </c>
      <c r="F675">
        <v>3</v>
      </c>
      <c r="G675">
        <v>0.38</v>
      </c>
      <c r="H675">
        <v>8.4157889350000001</v>
      </c>
      <c r="I675">
        <v>92</v>
      </c>
      <c r="J675">
        <v>41</v>
      </c>
      <c r="K675">
        <v>13.2</v>
      </c>
      <c r="L675">
        <v>3</v>
      </c>
      <c r="M675">
        <v>57</v>
      </c>
      <c r="N675">
        <v>1.31</v>
      </c>
      <c r="O675">
        <v>57</v>
      </c>
      <c r="P675">
        <v>0.1</v>
      </c>
      <c r="Q675">
        <v>467.5438297</v>
      </c>
      <c r="R675">
        <v>996698</v>
      </c>
      <c r="S675">
        <v>12</v>
      </c>
      <c r="T675">
        <v>12</v>
      </c>
      <c r="U675">
        <v>0.48399999999999999</v>
      </c>
      <c r="V675">
        <v>10.199999999999999</v>
      </c>
      <c r="W675">
        <v>62.3</v>
      </c>
    </row>
    <row r="676" spans="1:23" x14ac:dyDescent="0.25">
      <c r="A676" t="s">
        <v>29</v>
      </c>
      <c r="B676" t="s">
        <v>210</v>
      </c>
      <c r="C676">
        <v>2015</v>
      </c>
      <c r="D676" t="s">
        <v>24</v>
      </c>
      <c r="E676">
        <v>291</v>
      </c>
      <c r="F676">
        <v>66</v>
      </c>
      <c r="G676">
        <v>3.77</v>
      </c>
      <c r="H676">
        <v>0</v>
      </c>
      <c r="I676">
        <v>78</v>
      </c>
      <c r="J676">
        <v>478</v>
      </c>
      <c r="K676">
        <v>18.5</v>
      </c>
      <c r="L676">
        <v>93</v>
      </c>
      <c r="M676">
        <v>82</v>
      </c>
      <c r="N676">
        <v>5.75</v>
      </c>
      <c r="O676">
        <v>78</v>
      </c>
      <c r="P676">
        <v>3.1</v>
      </c>
      <c r="Q676">
        <v>693.89638290000005</v>
      </c>
      <c r="R676">
        <v>414487</v>
      </c>
      <c r="S676">
        <v>5.6</v>
      </c>
      <c r="T676">
        <v>5.6</v>
      </c>
      <c r="U676">
        <v>0.48799999999999999</v>
      </c>
      <c r="V676">
        <v>10</v>
      </c>
      <c r="W676">
        <v>62.3</v>
      </c>
    </row>
    <row r="677" spans="1:23" x14ac:dyDescent="0.25">
      <c r="A677" t="s">
        <v>29</v>
      </c>
      <c r="B677" t="s">
        <v>92</v>
      </c>
      <c r="C677">
        <v>2010</v>
      </c>
      <c r="D677" t="s">
        <v>24</v>
      </c>
      <c r="E677">
        <v>294</v>
      </c>
      <c r="F677">
        <v>2</v>
      </c>
      <c r="G677">
        <v>8.85</v>
      </c>
      <c r="H677">
        <v>145.31828200000001</v>
      </c>
      <c r="I677">
        <v>67</v>
      </c>
      <c r="J677">
        <v>1</v>
      </c>
      <c r="K677">
        <v>33.5</v>
      </c>
      <c r="L677">
        <v>3</v>
      </c>
      <c r="M677">
        <v>68</v>
      </c>
      <c r="N677">
        <v>3.41</v>
      </c>
      <c r="O677">
        <v>67</v>
      </c>
      <c r="P677">
        <v>7</v>
      </c>
      <c r="Q677">
        <v>8754.1133759999993</v>
      </c>
      <c r="R677">
        <v>16421</v>
      </c>
      <c r="S677">
        <v>6.5</v>
      </c>
      <c r="T677">
        <v>6.4</v>
      </c>
      <c r="U677">
        <v>0.66</v>
      </c>
      <c r="V677">
        <v>12.5</v>
      </c>
      <c r="W677">
        <v>62.3</v>
      </c>
    </row>
    <row r="678" spans="1:23" x14ac:dyDescent="0.25">
      <c r="A678" t="s">
        <v>29</v>
      </c>
      <c r="B678" t="s">
        <v>130</v>
      </c>
      <c r="C678">
        <v>2008</v>
      </c>
      <c r="D678" t="s">
        <v>24</v>
      </c>
      <c r="E678">
        <v>259</v>
      </c>
      <c r="F678">
        <v>34</v>
      </c>
      <c r="G678">
        <v>0.68</v>
      </c>
      <c r="H678">
        <v>6.4487626149999997</v>
      </c>
      <c r="I678">
        <v>77</v>
      </c>
      <c r="J678">
        <v>3</v>
      </c>
      <c r="K678">
        <v>17.100000000000001</v>
      </c>
      <c r="L678">
        <v>49</v>
      </c>
      <c r="M678">
        <v>77</v>
      </c>
      <c r="N678">
        <v>4.5</v>
      </c>
      <c r="O678">
        <v>77</v>
      </c>
      <c r="P678">
        <v>0.5</v>
      </c>
      <c r="Q678">
        <v>47.733254000000002</v>
      </c>
      <c r="R678">
        <v>19996469</v>
      </c>
      <c r="S678">
        <v>7.8</v>
      </c>
      <c r="T678">
        <v>7.7</v>
      </c>
      <c r="U678">
        <v>0.49099999999999999</v>
      </c>
      <c r="V678">
        <v>9.4</v>
      </c>
      <c r="W678">
        <v>62.3</v>
      </c>
    </row>
    <row r="679" spans="1:23" x14ac:dyDescent="0.25">
      <c r="A679" t="s">
        <v>29</v>
      </c>
      <c r="B679" t="s">
        <v>96</v>
      </c>
      <c r="C679">
        <v>2015</v>
      </c>
      <c r="D679" t="s">
        <v>24</v>
      </c>
      <c r="E679">
        <v>249</v>
      </c>
      <c r="F679">
        <v>37</v>
      </c>
      <c r="G679">
        <v>3.77</v>
      </c>
      <c r="H679">
        <v>0</v>
      </c>
      <c r="I679">
        <v>88</v>
      </c>
      <c r="J679">
        <v>23</v>
      </c>
      <c r="K679">
        <v>28.6</v>
      </c>
      <c r="L679">
        <v>52</v>
      </c>
      <c r="M679">
        <v>88</v>
      </c>
      <c r="N679">
        <v>5.75</v>
      </c>
      <c r="O679">
        <v>88</v>
      </c>
      <c r="P679">
        <v>0.7</v>
      </c>
      <c r="Q679">
        <v>1361.1139499999999</v>
      </c>
      <c r="R679">
        <v>27582821</v>
      </c>
      <c r="S679">
        <v>6.2</v>
      </c>
      <c r="T679">
        <v>6.1</v>
      </c>
      <c r="U679">
        <v>0.57499999999999996</v>
      </c>
      <c r="V679">
        <v>11.4</v>
      </c>
      <c r="W679">
        <v>62.4</v>
      </c>
    </row>
    <row r="680" spans="1:23" x14ac:dyDescent="0.25">
      <c r="A680" t="s">
        <v>29</v>
      </c>
      <c r="B680" t="s">
        <v>147</v>
      </c>
      <c r="C680">
        <v>2009</v>
      </c>
      <c r="D680" t="s">
        <v>24</v>
      </c>
      <c r="E680">
        <v>36</v>
      </c>
      <c r="F680">
        <v>3</v>
      </c>
      <c r="G680">
        <v>7.99</v>
      </c>
      <c r="H680">
        <v>575.67480690000002</v>
      </c>
      <c r="I680">
        <v>92</v>
      </c>
      <c r="J680">
        <v>4076</v>
      </c>
      <c r="K680">
        <v>31</v>
      </c>
      <c r="L680">
        <v>4</v>
      </c>
      <c r="M680">
        <v>83</v>
      </c>
      <c r="N680">
        <v>8.5</v>
      </c>
      <c r="O680">
        <v>83</v>
      </c>
      <c r="P680">
        <v>8.6999999999999993</v>
      </c>
      <c r="Q680">
        <v>4153.4978849999998</v>
      </c>
      <c r="R680">
        <v>21374</v>
      </c>
      <c r="S680">
        <v>1.9</v>
      </c>
      <c r="T680">
        <v>1.9</v>
      </c>
      <c r="U680">
        <v>0.59799999999999998</v>
      </c>
      <c r="V680">
        <v>11.4</v>
      </c>
      <c r="W680">
        <v>62.4</v>
      </c>
    </row>
    <row r="681" spans="1:23" x14ac:dyDescent="0.25">
      <c r="A681" t="s">
        <v>38</v>
      </c>
      <c r="B681" t="s">
        <v>161</v>
      </c>
      <c r="C681">
        <v>2013</v>
      </c>
      <c r="D681" t="s">
        <v>24</v>
      </c>
      <c r="E681">
        <v>281</v>
      </c>
      <c r="F681">
        <v>10</v>
      </c>
      <c r="G681">
        <v>0.01</v>
      </c>
      <c r="H681">
        <v>25.708816949999999</v>
      </c>
      <c r="I681">
        <v>73</v>
      </c>
      <c r="J681">
        <v>12</v>
      </c>
      <c r="K681">
        <v>47.2</v>
      </c>
      <c r="L681">
        <v>13</v>
      </c>
      <c r="M681">
        <v>8</v>
      </c>
      <c r="N681">
        <v>4.78</v>
      </c>
      <c r="O681">
        <v>79</v>
      </c>
      <c r="P681">
        <v>0.8</v>
      </c>
      <c r="Q681">
        <v>229.95364000000001</v>
      </c>
      <c r="R681">
        <v>7592865</v>
      </c>
      <c r="S681">
        <v>1.3</v>
      </c>
      <c r="T681">
        <v>1.3</v>
      </c>
      <c r="U681">
        <v>0.50600000000000001</v>
      </c>
      <c r="V681">
        <v>10</v>
      </c>
      <c r="W681">
        <v>62.4</v>
      </c>
    </row>
    <row r="682" spans="1:23" x14ac:dyDescent="0.25">
      <c r="A682" t="s">
        <v>25</v>
      </c>
      <c r="B682" t="s">
        <v>146</v>
      </c>
      <c r="C682">
        <v>2001</v>
      </c>
      <c r="D682" t="s">
        <v>24</v>
      </c>
      <c r="E682">
        <v>239</v>
      </c>
      <c r="F682">
        <v>72</v>
      </c>
      <c r="G682">
        <v>0.38</v>
      </c>
      <c r="H682">
        <v>1.9171640000000001</v>
      </c>
      <c r="I682">
        <v>92</v>
      </c>
      <c r="J682">
        <v>2519</v>
      </c>
      <c r="K682">
        <v>14.1</v>
      </c>
      <c r="L682">
        <v>98</v>
      </c>
      <c r="M682">
        <v>77</v>
      </c>
      <c r="N682">
        <v>1.8</v>
      </c>
      <c r="O682">
        <v>73</v>
      </c>
      <c r="P682">
        <v>0.4</v>
      </c>
      <c r="Q682">
        <v>138.9249275</v>
      </c>
      <c r="R682">
        <v>46627994</v>
      </c>
      <c r="S682">
        <v>13.3</v>
      </c>
      <c r="T682">
        <v>13.7</v>
      </c>
      <c r="U682">
        <v>0.42699999999999999</v>
      </c>
      <c r="V682">
        <v>7.6</v>
      </c>
      <c r="W682">
        <v>62.5</v>
      </c>
    </row>
    <row r="683" spans="1:23" x14ac:dyDescent="0.25">
      <c r="A683" t="s">
        <v>32</v>
      </c>
      <c r="B683" t="s">
        <v>103</v>
      </c>
      <c r="C683">
        <v>2009</v>
      </c>
      <c r="D683" t="s">
        <v>24</v>
      </c>
      <c r="E683">
        <v>251</v>
      </c>
      <c r="F683">
        <v>16</v>
      </c>
      <c r="G683">
        <v>5.85</v>
      </c>
      <c r="H683">
        <v>41.300794519999997</v>
      </c>
      <c r="I683">
        <v>92</v>
      </c>
      <c r="J683">
        <v>0</v>
      </c>
      <c r="K683">
        <v>43</v>
      </c>
      <c r="L683">
        <v>21</v>
      </c>
      <c r="M683">
        <v>65</v>
      </c>
      <c r="N683">
        <v>6.68</v>
      </c>
      <c r="O683">
        <v>65</v>
      </c>
      <c r="P683">
        <v>2</v>
      </c>
      <c r="Q683">
        <v>668.29764599999999</v>
      </c>
      <c r="R683">
        <v>985287</v>
      </c>
      <c r="S683">
        <v>4.0999999999999996</v>
      </c>
      <c r="T683">
        <v>4.0999999999999996</v>
      </c>
      <c r="U683">
        <v>0.46600000000000003</v>
      </c>
      <c r="V683">
        <v>8.5</v>
      </c>
      <c r="W683">
        <v>62.5</v>
      </c>
    </row>
    <row r="684" spans="1:23" x14ac:dyDescent="0.25">
      <c r="A684" t="s">
        <v>29</v>
      </c>
      <c r="B684" t="s">
        <v>137</v>
      </c>
      <c r="C684">
        <v>2012</v>
      </c>
      <c r="D684" t="s">
        <v>24</v>
      </c>
      <c r="E684">
        <v>29</v>
      </c>
      <c r="F684">
        <v>8</v>
      </c>
      <c r="G684">
        <v>0.01</v>
      </c>
      <c r="H684">
        <v>62.48419552</v>
      </c>
      <c r="I684">
        <v>8</v>
      </c>
      <c r="J684">
        <v>35</v>
      </c>
      <c r="K684">
        <v>28.8</v>
      </c>
      <c r="L684">
        <v>12</v>
      </c>
      <c r="M684">
        <v>8</v>
      </c>
      <c r="N684">
        <v>3.36</v>
      </c>
      <c r="O684">
        <v>8</v>
      </c>
      <c r="P684">
        <v>1.2</v>
      </c>
      <c r="Q684">
        <v>1364.283745</v>
      </c>
      <c r="R684">
        <v>383239</v>
      </c>
      <c r="S684">
        <v>8.3000000000000007</v>
      </c>
      <c r="T684">
        <v>8.1</v>
      </c>
      <c r="U684">
        <v>0.49099999999999999</v>
      </c>
      <c r="V684">
        <v>7.8</v>
      </c>
      <c r="W684">
        <v>62.5</v>
      </c>
    </row>
    <row r="685" spans="1:23" x14ac:dyDescent="0.25">
      <c r="A685" t="s">
        <v>29</v>
      </c>
      <c r="B685" t="s">
        <v>68</v>
      </c>
      <c r="C685">
        <v>2012</v>
      </c>
      <c r="D685" t="s">
        <v>24</v>
      </c>
      <c r="E685">
        <v>237</v>
      </c>
      <c r="F685">
        <v>2</v>
      </c>
      <c r="G685">
        <v>0.01</v>
      </c>
      <c r="H685">
        <v>78.390085709999994</v>
      </c>
      <c r="I685">
        <v>89</v>
      </c>
      <c r="J685">
        <v>1</v>
      </c>
      <c r="K685">
        <v>22.6</v>
      </c>
      <c r="L685">
        <v>2</v>
      </c>
      <c r="M685">
        <v>85</v>
      </c>
      <c r="N685">
        <v>7.11</v>
      </c>
      <c r="O685">
        <v>86</v>
      </c>
      <c r="P685">
        <v>0.8</v>
      </c>
      <c r="Q685">
        <v>788.632653</v>
      </c>
      <c r="R685">
        <v>723868</v>
      </c>
      <c r="S685">
        <v>6.9</v>
      </c>
      <c r="T685">
        <v>6.7</v>
      </c>
      <c r="U685">
        <v>0.48399999999999999</v>
      </c>
      <c r="V685">
        <v>10.8</v>
      </c>
      <c r="W685">
        <v>62.5</v>
      </c>
    </row>
    <row r="686" spans="1:23" x14ac:dyDescent="0.25">
      <c r="A686" t="s">
        <v>25</v>
      </c>
      <c r="B686" t="s">
        <v>149</v>
      </c>
      <c r="C686">
        <v>2000</v>
      </c>
      <c r="D686" t="s">
        <v>24</v>
      </c>
      <c r="E686">
        <v>238</v>
      </c>
      <c r="F686">
        <v>46</v>
      </c>
      <c r="G686">
        <v>0.08</v>
      </c>
      <c r="H686">
        <v>17.912336799999999</v>
      </c>
      <c r="I686">
        <v>92</v>
      </c>
      <c r="J686">
        <v>9397</v>
      </c>
      <c r="K686">
        <v>11.4</v>
      </c>
      <c r="L686">
        <v>62</v>
      </c>
      <c r="M686">
        <v>74</v>
      </c>
      <c r="N686">
        <v>5.43</v>
      </c>
      <c r="O686">
        <v>74</v>
      </c>
      <c r="P686">
        <v>0.1</v>
      </c>
      <c r="Q686">
        <v>231.42554000000001</v>
      </c>
      <c r="R686">
        <v>2374911</v>
      </c>
      <c r="S686">
        <v>18.5</v>
      </c>
      <c r="T686">
        <v>19.2</v>
      </c>
      <c r="U686">
        <v>0.439</v>
      </c>
      <c r="V686">
        <v>8.9</v>
      </c>
      <c r="W686">
        <v>62.5</v>
      </c>
    </row>
    <row r="687" spans="1:23" x14ac:dyDescent="0.25">
      <c r="A687" t="s">
        <v>29</v>
      </c>
      <c r="B687" t="s">
        <v>193</v>
      </c>
      <c r="C687">
        <v>2010</v>
      </c>
      <c r="D687" t="s">
        <v>24</v>
      </c>
      <c r="E687">
        <v>243</v>
      </c>
      <c r="F687">
        <v>62</v>
      </c>
      <c r="G687">
        <v>1.77</v>
      </c>
      <c r="H687">
        <v>172.00978839999999</v>
      </c>
      <c r="I687">
        <v>75</v>
      </c>
      <c r="J687">
        <v>680</v>
      </c>
      <c r="K687">
        <v>43.349999999999994</v>
      </c>
      <c r="L687">
        <v>92</v>
      </c>
      <c r="M687">
        <v>9</v>
      </c>
      <c r="N687">
        <v>7.97</v>
      </c>
      <c r="O687">
        <v>9</v>
      </c>
      <c r="P687">
        <v>0.3</v>
      </c>
      <c r="Q687">
        <v>1476.4788699999999</v>
      </c>
      <c r="R687">
        <v>34385963</v>
      </c>
      <c r="S687">
        <v>3.3</v>
      </c>
      <c r="T687">
        <v>3.4</v>
      </c>
      <c r="U687">
        <v>0.46100000000000002</v>
      </c>
      <c r="V687">
        <v>7</v>
      </c>
      <c r="W687">
        <v>62.5</v>
      </c>
    </row>
    <row r="688" spans="1:23" x14ac:dyDescent="0.25">
      <c r="A688" t="s">
        <v>25</v>
      </c>
      <c r="B688" t="s">
        <v>49</v>
      </c>
      <c r="C688">
        <v>2002</v>
      </c>
      <c r="D688" t="s">
        <v>24</v>
      </c>
      <c r="E688">
        <v>282</v>
      </c>
      <c r="F688">
        <v>1</v>
      </c>
      <c r="G688">
        <v>0.28999999999999998</v>
      </c>
      <c r="H688">
        <v>151.9755193</v>
      </c>
      <c r="I688">
        <v>83</v>
      </c>
      <c r="J688">
        <v>27</v>
      </c>
      <c r="K688">
        <v>14.9</v>
      </c>
      <c r="L688">
        <v>1</v>
      </c>
      <c r="M688">
        <v>89</v>
      </c>
      <c r="N688">
        <v>7.75</v>
      </c>
      <c r="O688">
        <v>86</v>
      </c>
      <c r="P688">
        <v>0.1</v>
      </c>
      <c r="Q688">
        <v>885.63822449999998</v>
      </c>
      <c r="R688">
        <v>66399</v>
      </c>
      <c r="S688">
        <v>18.600000000000001</v>
      </c>
      <c r="T688">
        <v>19.399999999999999</v>
      </c>
      <c r="U688">
        <v>0</v>
      </c>
      <c r="V688">
        <v>8</v>
      </c>
      <c r="W688">
        <v>62.5</v>
      </c>
    </row>
    <row r="689" spans="1:23" x14ac:dyDescent="0.25">
      <c r="A689" t="s">
        <v>25</v>
      </c>
      <c r="B689" t="s">
        <v>107</v>
      </c>
      <c r="C689">
        <v>2000</v>
      </c>
      <c r="D689" t="s">
        <v>24</v>
      </c>
      <c r="E689">
        <v>224</v>
      </c>
      <c r="F689">
        <v>1800</v>
      </c>
      <c r="G689">
        <v>0.93</v>
      </c>
      <c r="H689">
        <v>19.26615743</v>
      </c>
      <c r="I689">
        <v>92</v>
      </c>
      <c r="J689">
        <v>38835</v>
      </c>
      <c r="K689">
        <v>11.4</v>
      </c>
      <c r="L689">
        <v>2500</v>
      </c>
      <c r="M689">
        <v>57</v>
      </c>
      <c r="N689">
        <v>4.26</v>
      </c>
      <c r="O689">
        <v>58</v>
      </c>
      <c r="P689">
        <v>0.3</v>
      </c>
      <c r="Q689">
        <v>438.86463400000002</v>
      </c>
      <c r="R689">
        <v>1535912</v>
      </c>
      <c r="S689">
        <v>27.7</v>
      </c>
      <c r="T689">
        <v>28.6</v>
      </c>
      <c r="U689">
        <v>0.48899999999999999</v>
      </c>
      <c r="V689">
        <v>8.3000000000000007</v>
      </c>
      <c r="W689">
        <v>62.5</v>
      </c>
    </row>
    <row r="690" spans="1:23" x14ac:dyDescent="0.25">
      <c r="A690" t="s">
        <v>29</v>
      </c>
      <c r="B690" t="s">
        <v>88</v>
      </c>
      <c r="C690">
        <v>2011</v>
      </c>
      <c r="D690" t="s">
        <v>24</v>
      </c>
      <c r="E690">
        <v>249</v>
      </c>
      <c r="F690">
        <v>156</v>
      </c>
      <c r="G690">
        <v>1.32</v>
      </c>
      <c r="H690">
        <v>67.775653689999999</v>
      </c>
      <c r="I690">
        <v>65</v>
      </c>
      <c r="J690">
        <v>3255</v>
      </c>
      <c r="K690">
        <v>16</v>
      </c>
      <c r="L690">
        <v>231</v>
      </c>
      <c r="M690">
        <v>7</v>
      </c>
      <c r="N690">
        <v>6.55</v>
      </c>
      <c r="O690">
        <v>65</v>
      </c>
      <c r="P690">
        <v>1.4</v>
      </c>
      <c r="Q690">
        <v>354.8463544</v>
      </c>
      <c r="R690">
        <v>946756</v>
      </c>
      <c r="S690">
        <v>1.9</v>
      </c>
      <c r="T690">
        <v>1.6</v>
      </c>
      <c r="U690">
        <v>0.41099999999999998</v>
      </c>
      <c r="V690">
        <v>8.1999999999999993</v>
      </c>
      <c r="W690">
        <v>62.6</v>
      </c>
    </row>
    <row r="691" spans="1:23" x14ac:dyDescent="0.25">
      <c r="A691" t="s">
        <v>29</v>
      </c>
      <c r="B691" t="s">
        <v>178</v>
      </c>
      <c r="C691">
        <v>2000</v>
      </c>
      <c r="D691" t="s">
        <v>24</v>
      </c>
      <c r="E691">
        <v>224</v>
      </c>
      <c r="F691">
        <v>0</v>
      </c>
      <c r="G691">
        <v>5.07</v>
      </c>
      <c r="H691">
        <v>0</v>
      </c>
      <c r="I691">
        <v>92</v>
      </c>
      <c r="J691">
        <v>0</v>
      </c>
      <c r="K691">
        <v>2.7</v>
      </c>
      <c r="L691">
        <v>0</v>
      </c>
      <c r="M691">
        <v>87</v>
      </c>
      <c r="N691">
        <v>8.86</v>
      </c>
      <c r="O691">
        <v>82</v>
      </c>
      <c r="P691">
        <v>1.5</v>
      </c>
      <c r="Q691">
        <v>1764.97387</v>
      </c>
      <c r="R691">
        <v>13866</v>
      </c>
      <c r="S691">
        <v>8</v>
      </c>
      <c r="T691">
        <v>8.1</v>
      </c>
      <c r="U691">
        <v>0.48799999999999999</v>
      </c>
      <c r="V691">
        <v>9.3000000000000007</v>
      </c>
      <c r="W691">
        <v>62.6</v>
      </c>
    </row>
    <row r="692" spans="1:23" x14ac:dyDescent="0.25">
      <c r="A692" t="s">
        <v>29</v>
      </c>
      <c r="B692" t="s">
        <v>118</v>
      </c>
      <c r="C692">
        <v>2013</v>
      </c>
      <c r="D692" t="s">
        <v>24</v>
      </c>
      <c r="E692">
        <v>258</v>
      </c>
      <c r="F692">
        <v>58</v>
      </c>
      <c r="G692">
        <v>1.84</v>
      </c>
      <c r="H692">
        <v>165.93049769999999</v>
      </c>
      <c r="I692">
        <v>93</v>
      </c>
      <c r="J692">
        <v>190</v>
      </c>
      <c r="K692">
        <v>2.7</v>
      </c>
      <c r="L692">
        <v>81</v>
      </c>
      <c r="M692">
        <v>94</v>
      </c>
      <c r="N692">
        <v>5.57</v>
      </c>
      <c r="O692">
        <v>87</v>
      </c>
      <c r="P692">
        <v>3</v>
      </c>
      <c r="Q692">
        <v>1229.1147980000001</v>
      </c>
      <c r="R692">
        <v>44826849</v>
      </c>
      <c r="S692">
        <v>7.9</v>
      </c>
      <c r="T692">
        <v>7.7</v>
      </c>
      <c r="U692">
        <v>0.54100000000000004</v>
      </c>
      <c r="V692">
        <v>11.1</v>
      </c>
      <c r="W692">
        <v>62.6</v>
      </c>
    </row>
    <row r="693" spans="1:23" x14ac:dyDescent="0.25">
      <c r="A693" t="s">
        <v>34</v>
      </c>
      <c r="B693" t="s">
        <v>50</v>
      </c>
      <c r="C693">
        <v>2000</v>
      </c>
      <c r="D693" t="s">
        <v>24</v>
      </c>
      <c r="E693">
        <v>243</v>
      </c>
      <c r="F693">
        <v>15</v>
      </c>
      <c r="G693">
        <v>2.3199999999999998</v>
      </c>
      <c r="H693">
        <v>0</v>
      </c>
      <c r="I693">
        <v>77</v>
      </c>
      <c r="J693">
        <v>122</v>
      </c>
      <c r="K693">
        <v>42.6</v>
      </c>
      <c r="L693">
        <v>20</v>
      </c>
      <c r="M693">
        <v>74</v>
      </c>
      <c r="N693">
        <v>5.67</v>
      </c>
      <c r="O693">
        <v>75</v>
      </c>
      <c r="P693">
        <v>0.1</v>
      </c>
      <c r="Q693">
        <v>1764.97387</v>
      </c>
      <c r="R693">
        <v>1391756.5</v>
      </c>
      <c r="S693">
        <v>1.5</v>
      </c>
      <c r="T693">
        <v>1.4</v>
      </c>
      <c r="U693">
        <v>0.6</v>
      </c>
      <c r="V693">
        <v>13.3</v>
      </c>
      <c r="W693">
        <v>62.6</v>
      </c>
    </row>
    <row r="694" spans="1:23" x14ac:dyDescent="0.25">
      <c r="A694" t="s">
        <v>25</v>
      </c>
      <c r="B694" t="s">
        <v>221</v>
      </c>
      <c r="C694">
        <v>2005</v>
      </c>
      <c r="D694" t="s">
        <v>24</v>
      </c>
      <c r="E694">
        <v>245</v>
      </c>
      <c r="F694">
        <v>40</v>
      </c>
      <c r="G694">
        <v>0.04</v>
      </c>
      <c r="H694">
        <v>0</v>
      </c>
      <c r="I694">
        <v>8</v>
      </c>
      <c r="J694">
        <v>6285</v>
      </c>
      <c r="K694">
        <v>33.9</v>
      </c>
      <c r="L694">
        <v>53</v>
      </c>
      <c r="M694">
        <v>8</v>
      </c>
      <c r="N694">
        <v>4.58</v>
      </c>
      <c r="O694">
        <v>79</v>
      </c>
      <c r="P694">
        <v>0.1</v>
      </c>
      <c r="Q694">
        <v>1764.97387</v>
      </c>
      <c r="R694">
        <v>1391756.5</v>
      </c>
      <c r="S694">
        <v>13.9</v>
      </c>
      <c r="T694">
        <v>13.8</v>
      </c>
      <c r="U694">
        <v>0.47</v>
      </c>
      <c r="V694">
        <v>8.6</v>
      </c>
      <c r="W694">
        <v>62.6</v>
      </c>
    </row>
    <row r="695" spans="1:23" x14ac:dyDescent="0.25">
      <c r="A695" t="s">
        <v>25</v>
      </c>
      <c r="B695" t="s">
        <v>122</v>
      </c>
      <c r="C695">
        <v>2008</v>
      </c>
      <c r="D695" t="s">
        <v>24</v>
      </c>
      <c r="E695">
        <v>228</v>
      </c>
      <c r="F695">
        <v>10</v>
      </c>
      <c r="G695">
        <v>5.0999999999999996</v>
      </c>
      <c r="H695">
        <v>0</v>
      </c>
      <c r="I695">
        <v>61</v>
      </c>
      <c r="J695">
        <v>174</v>
      </c>
      <c r="K695">
        <v>16.7</v>
      </c>
      <c r="L695">
        <v>14</v>
      </c>
      <c r="M695">
        <v>6</v>
      </c>
      <c r="N695">
        <v>2.77</v>
      </c>
      <c r="O695">
        <v>61</v>
      </c>
      <c r="P695">
        <v>0.2</v>
      </c>
      <c r="Q695">
        <v>1764.97387</v>
      </c>
      <c r="R695">
        <v>1391756.5</v>
      </c>
      <c r="S695">
        <v>9.6</v>
      </c>
      <c r="T695">
        <v>9.6999999999999993</v>
      </c>
      <c r="U695">
        <v>0.51800000000000002</v>
      </c>
      <c r="V695">
        <v>9.1999999999999993</v>
      </c>
      <c r="W695">
        <v>62.6</v>
      </c>
    </row>
    <row r="696" spans="1:23" x14ac:dyDescent="0.25">
      <c r="A696" t="s">
        <v>38</v>
      </c>
      <c r="B696" t="s">
        <v>161</v>
      </c>
      <c r="C696">
        <v>2014</v>
      </c>
      <c r="D696" t="s">
        <v>24</v>
      </c>
      <c r="E696">
        <v>278</v>
      </c>
      <c r="F696">
        <v>10</v>
      </c>
      <c r="G696">
        <v>0.01</v>
      </c>
      <c r="H696">
        <v>208.2311603</v>
      </c>
      <c r="I696">
        <v>67</v>
      </c>
      <c r="J696">
        <v>2299</v>
      </c>
      <c r="K696">
        <v>47.9</v>
      </c>
      <c r="L696">
        <v>13</v>
      </c>
      <c r="M696">
        <v>64</v>
      </c>
      <c r="N696">
        <v>4.26</v>
      </c>
      <c r="O696">
        <v>73</v>
      </c>
      <c r="P696">
        <v>0.7</v>
      </c>
      <c r="Q696">
        <v>2182.7165650000002</v>
      </c>
      <c r="R696">
        <v>7755785</v>
      </c>
      <c r="S696">
        <v>1.3</v>
      </c>
      <c r="T696">
        <v>1.3</v>
      </c>
      <c r="U696">
        <v>0.51100000000000001</v>
      </c>
      <c r="V696">
        <v>10</v>
      </c>
      <c r="W696">
        <v>62.7</v>
      </c>
    </row>
    <row r="697" spans="1:23" x14ac:dyDescent="0.25">
      <c r="A697" t="s">
        <v>32</v>
      </c>
      <c r="B697" t="s">
        <v>103</v>
      </c>
      <c r="C697">
        <v>2013</v>
      </c>
      <c r="D697" t="s">
        <v>24</v>
      </c>
      <c r="E697">
        <v>253</v>
      </c>
      <c r="F697">
        <v>14</v>
      </c>
      <c r="G697">
        <v>5.68</v>
      </c>
      <c r="H697">
        <v>4.9897123219999999</v>
      </c>
      <c r="I697">
        <v>68</v>
      </c>
      <c r="J697">
        <v>0</v>
      </c>
      <c r="K697">
        <v>47.7</v>
      </c>
      <c r="L697">
        <v>19</v>
      </c>
      <c r="M697">
        <v>67</v>
      </c>
      <c r="N697">
        <v>8.1</v>
      </c>
      <c r="O697">
        <v>68</v>
      </c>
      <c r="P697">
        <v>0.5</v>
      </c>
      <c r="Q697">
        <v>81.265673000000007</v>
      </c>
      <c r="R697">
        <v>1431776</v>
      </c>
      <c r="S697">
        <v>3.9</v>
      </c>
      <c r="T697">
        <v>3.9</v>
      </c>
      <c r="U697">
        <v>0.48299999999999998</v>
      </c>
      <c r="V697">
        <v>9.1</v>
      </c>
      <c r="W697">
        <v>62.7</v>
      </c>
    </row>
    <row r="698" spans="1:23" x14ac:dyDescent="0.25">
      <c r="A698" t="s">
        <v>29</v>
      </c>
      <c r="B698" t="s">
        <v>137</v>
      </c>
      <c r="C698">
        <v>2013</v>
      </c>
      <c r="D698" t="s">
        <v>24</v>
      </c>
      <c r="E698">
        <v>28</v>
      </c>
      <c r="F698">
        <v>8</v>
      </c>
      <c r="G698">
        <v>0.01</v>
      </c>
      <c r="H698">
        <v>8.8802811800000008</v>
      </c>
      <c r="I698">
        <v>8</v>
      </c>
      <c r="J698">
        <v>62</v>
      </c>
      <c r="K698">
        <v>29.4</v>
      </c>
      <c r="L698">
        <v>12</v>
      </c>
      <c r="M698">
        <v>8</v>
      </c>
      <c r="N698">
        <v>3.63</v>
      </c>
      <c r="O698">
        <v>8</v>
      </c>
      <c r="P698">
        <v>1.1000000000000001</v>
      </c>
      <c r="Q698">
        <v>145.57838000000001</v>
      </c>
      <c r="R698">
        <v>394617</v>
      </c>
      <c r="S698">
        <v>8.1</v>
      </c>
      <c r="T698">
        <v>7.9</v>
      </c>
      <c r="U698">
        <v>0.501</v>
      </c>
      <c r="V698">
        <v>8.1999999999999993</v>
      </c>
      <c r="W698">
        <v>62.7</v>
      </c>
    </row>
    <row r="699" spans="1:23" x14ac:dyDescent="0.25">
      <c r="A699" t="s">
        <v>29</v>
      </c>
      <c r="B699" t="s">
        <v>79</v>
      </c>
      <c r="C699">
        <v>2013</v>
      </c>
      <c r="D699" t="s">
        <v>24</v>
      </c>
      <c r="E699">
        <v>256</v>
      </c>
      <c r="F699">
        <v>1</v>
      </c>
      <c r="G699">
        <v>0.53</v>
      </c>
      <c r="H699">
        <v>229.44100950000001</v>
      </c>
      <c r="I699">
        <v>82</v>
      </c>
      <c r="J699">
        <v>28</v>
      </c>
      <c r="K699">
        <v>33.799999999999997</v>
      </c>
      <c r="L699">
        <v>2</v>
      </c>
      <c r="M699">
        <v>82</v>
      </c>
      <c r="N699">
        <v>9.14</v>
      </c>
      <c r="O699">
        <v>82</v>
      </c>
      <c r="P699">
        <v>2.1</v>
      </c>
      <c r="Q699">
        <v>1622.637974</v>
      </c>
      <c r="R699">
        <v>896688</v>
      </c>
      <c r="S699">
        <v>5.6</v>
      </c>
      <c r="T699">
        <v>5.4</v>
      </c>
      <c r="U699">
        <v>0.46400000000000002</v>
      </c>
      <c r="V699">
        <v>6.3</v>
      </c>
      <c r="W699">
        <v>62.7</v>
      </c>
    </row>
    <row r="700" spans="1:23" x14ac:dyDescent="0.25">
      <c r="A700" t="s">
        <v>29</v>
      </c>
      <c r="B700" t="s">
        <v>193</v>
      </c>
      <c r="C700">
        <v>2011</v>
      </c>
      <c r="D700" t="s">
        <v>24</v>
      </c>
      <c r="E700">
        <v>241</v>
      </c>
      <c r="F700">
        <v>61</v>
      </c>
      <c r="G700">
        <v>2.12</v>
      </c>
      <c r="H700">
        <v>196.6892153</v>
      </c>
      <c r="I700">
        <v>93</v>
      </c>
      <c r="J700">
        <v>5616</v>
      </c>
      <c r="K700">
        <v>43.349999999999994</v>
      </c>
      <c r="L700">
        <v>91</v>
      </c>
      <c r="M700">
        <v>93</v>
      </c>
      <c r="N700">
        <v>8.3000000000000007</v>
      </c>
      <c r="O700">
        <v>93</v>
      </c>
      <c r="P700">
        <v>0.3</v>
      </c>
      <c r="Q700">
        <v>1666.857757</v>
      </c>
      <c r="R700">
        <v>35167314</v>
      </c>
      <c r="S700">
        <v>3.3</v>
      </c>
      <c r="T700">
        <v>3.4</v>
      </c>
      <c r="U700">
        <v>0.46300000000000002</v>
      </c>
      <c r="V700">
        <v>7</v>
      </c>
      <c r="W700">
        <v>62.7</v>
      </c>
    </row>
    <row r="701" spans="1:23" x14ac:dyDescent="0.25">
      <c r="A701" t="s">
        <v>29</v>
      </c>
      <c r="B701" t="s">
        <v>92</v>
      </c>
      <c r="C701">
        <v>2011</v>
      </c>
      <c r="D701" t="s">
        <v>24</v>
      </c>
      <c r="E701">
        <v>289</v>
      </c>
      <c r="F701">
        <v>2</v>
      </c>
      <c r="G701">
        <v>8.9</v>
      </c>
      <c r="H701">
        <v>133.52236719999999</v>
      </c>
      <c r="I701">
        <v>75</v>
      </c>
      <c r="J701">
        <v>2</v>
      </c>
      <c r="K701">
        <v>34.1</v>
      </c>
      <c r="L701">
        <v>3</v>
      </c>
      <c r="M701">
        <v>75</v>
      </c>
      <c r="N701">
        <v>3.12</v>
      </c>
      <c r="O701">
        <v>75</v>
      </c>
      <c r="P701">
        <v>6</v>
      </c>
      <c r="Q701">
        <v>1716.2257999999999</v>
      </c>
      <c r="R701">
        <v>169711</v>
      </c>
      <c r="S701">
        <v>6.4</v>
      </c>
      <c r="T701">
        <v>6.3</v>
      </c>
      <c r="U701">
        <v>0.66400000000000003</v>
      </c>
      <c r="V701">
        <v>12.5</v>
      </c>
      <c r="W701">
        <v>62.8</v>
      </c>
    </row>
    <row r="702" spans="1:23" x14ac:dyDescent="0.25">
      <c r="A702" t="s">
        <v>29</v>
      </c>
      <c r="B702" t="s">
        <v>178</v>
      </c>
      <c r="C702">
        <v>2001</v>
      </c>
      <c r="D702" t="s">
        <v>24</v>
      </c>
      <c r="E702">
        <v>225</v>
      </c>
      <c r="F702">
        <v>0</v>
      </c>
      <c r="G702">
        <v>5.0199999999999996</v>
      </c>
      <c r="H702">
        <v>3.8412285750000001</v>
      </c>
      <c r="I702">
        <v>92</v>
      </c>
      <c r="J702">
        <v>0</v>
      </c>
      <c r="K702">
        <v>21.1</v>
      </c>
      <c r="L702">
        <v>0</v>
      </c>
      <c r="M702">
        <v>9</v>
      </c>
      <c r="N702">
        <v>1.28</v>
      </c>
      <c r="O702">
        <v>92</v>
      </c>
      <c r="P702">
        <v>1.5</v>
      </c>
      <c r="Q702">
        <v>51.216380999999998</v>
      </c>
      <c r="R702">
        <v>141622</v>
      </c>
      <c r="S702">
        <v>7.8</v>
      </c>
      <c r="T702">
        <v>7.8</v>
      </c>
      <c r="U702">
        <v>0.497</v>
      </c>
      <c r="V702">
        <v>9.4</v>
      </c>
      <c r="W702">
        <v>62.8</v>
      </c>
    </row>
    <row r="703" spans="1:23" x14ac:dyDescent="0.25">
      <c r="A703" t="s">
        <v>29</v>
      </c>
      <c r="B703" t="s">
        <v>180</v>
      </c>
      <c r="C703">
        <v>2008</v>
      </c>
      <c r="D703" t="s">
        <v>24</v>
      </c>
      <c r="E703">
        <v>225</v>
      </c>
      <c r="F703">
        <v>22</v>
      </c>
      <c r="G703">
        <v>0.28000000000000003</v>
      </c>
      <c r="H703">
        <v>1.08833088</v>
      </c>
      <c r="I703">
        <v>88</v>
      </c>
      <c r="J703">
        <v>6</v>
      </c>
      <c r="K703">
        <v>2.8</v>
      </c>
      <c r="L703">
        <v>34</v>
      </c>
      <c r="M703">
        <v>87</v>
      </c>
      <c r="N703">
        <v>4.9400000000000004</v>
      </c>
      <c r="O703">
        <v>88</v>
      </c>
      <c r="P703">
        <v>0.6</v>
      </c>
      <c r="Q703">
        <v>11.336779999999999</v>
      </c>
      <c r="R703">
        <v>1223957</v>
      </c>
      <c r="S703">
        <v>1.8</v>
      </c>
      <c r="T703">
        <v>1.7</v>
      </c>
      <c r="U703">
        <v>0.435</v>
      </c>
      <c r="V703">
        <v>7.1</v>
      </c>
      <c r="W703">
        <v>62.8</v>
      </c>
    </row>
    <row r="704" spans="1:23" x14ac:dyDescent="0.25">
      <c r="A704" t="s">
        <v>25</v>
      </c>
      <c r="B704" t="s">
        <v>198</v>
      </c>
      <c r="C704">
        <v>2012</v>
      </c>
      <c r="D704" t="s">
        <v>24</v>
      </c>
      <c r="E704">
        <v>32</v>
      </c>
      <c r="F704">
        <v>7</v>
      </c>
      <c r="G704">
        <v>0.01</v>
      </c>
      <c r="H704">
        <v>0</v>
      </c>
      <c r="I704">
        <v>43</v>
      </c>
      <c r="J704">
        <v>13</v>
      </c>
      <c r="K704">
        <v>54.2</v>
      </c>
      <c r="L704">
        <v>9</v>
      </c>
      <c r="M704">
        <v>47</v>
      </c>
      <c r="N704">
        <v>3.25</v>
      </c>
      <c r="O704">
        <v>45</v>
      </c>
      <c r="P704">
        <v>0.1</v>
      </c>
      <c r="Q704">
        <v>1764.97387</v>
      </c>
      <c r="R704">
        <v>24271</v>
      </c>
      <c r="S704">
        <v>6.3</v>
      </c>
      <c r="T704">
        <v>6.1</v>
      </c>
      <c r="U704">
        <v>0.64500000000000002</v>
      </c>
      <c r="V704">
        <v>12.5</v>
      </c>
      <c r="W704">
        <v>62.8</v>
      </c>
    </row>
    <row r="705" spans="1:23" x14ac:dyDescent="0.25">
      <c r="A705" t="s">
        <v>29</v>
      </c>
      <c r="B705" t="s">
        <v>172</v>
      </c>
      <c r="C705">
        <v>2010</v>
      </c>
      <c r="D705" t="s">
        <v>24</v>
      </c>
      <c r="E705">
        <v>26</v>
      </c>
      <c r="F705">
        <v>16</v>
      </c>
      <c r="G705">
        <v>7.92</v>
      </c>
      <c r="H705">
        <v>63.787236329999999</v>
      </c>
      <c r="I705">
        <v>97</v>
      </c>
      <c r="J705">
        <v>121</v>
      </c>
      <c r="K705">
        <v>18.3</v>
      </c>
      <c r="L705">
        <v>23</v>
      </c>
      <c r="M705">
        <v>93</v>
      </c>
      <c r="N705">
        <v>7.91</v>
      </c>
      <c r="O705">
        <v>97</v>
      </c>
      <c r="P705">
        <v>2.2999999999999998</v>
      </c>
      <c r="Q705">
        <v>563.49148700000001</v>
      </c>
      <c r="R705">
        <v>1246842</v>
      </c>
      <c r="S705">
        <v>6.5</v>
      </c>
      <c r="T705">
        <v>6.3</v>
      </c>
      <c r="U705">
        <v>0.45400000000000001</v>
      </c>
      <c r="V705">
        <v>10</v>
      </c>
      <c r="W705">
        <v>62.8</v>
      </c>
    </row>
    <row r="706" spans="1:23" x14ac:dyDescent="0.25">
      <c r="A706" t="s">
        <v>25</v>
      </c>
      <c r="B706" t="s">
        <v>146</v>
      </c>
      <c r="C706">
        <v>2002</v>
      </c>
      <c r="D706" t="s">
        <v>24</v>
      </c>
      <c r="E706">
        <v>235</v>
      </c>
      <c r="F706">
        <v>71</v>
      </c>
      <c r="G706">
        <v>0.41</v>
      </c>
      <c r="H706">
        <v>3.4218809380000001</v>
      </c>
      <c r="I706">
        <v>92</v>
      </c>
      <c r="J706">
        <v>736</v>
      </c>
      <c r="K706">
        <v>14.6</v>
      </c>
      <c r="L706">
        <v>96</v>
      </c>
      <c r="M706">
        <v>84</v>
      </c>
      <c r="N706">
        <v>2.5</v>
      </c>
      <c r="O706">
        <v>79</v>
      </c>
      <c r="P706">
        <v>0.4</v>
      </c>
      <c r="Q706">
        <v>143.77651</v>
      </c>
      <c r="R706">
        <v>471422</v>
      </c>
      <c r="S706">
        <v>13.3</v>
      </c>
      <c r="T706">
        <v>13.7</v>
      </c>
      <c r="U706">
        <v>0.435</v>
      </c>
      <c r="V706">
        <v>7.6</v>
      </c>
      <c r="W706">
        <v>62.8</v>
      </c>
    </row>
    <row r="707" spans="1:23" x14ac:dyDescent="0.25">
      <c r="A707" t="s">
        <v>25</v>
      </c>
      <c r="B707" t="s">
        <v>158</v>
      </c>
      <c r="C707">
        <v>2000</v>
      </c>
      <c r="D707" t="s">
        <v>24</v>
      </c>
      <c r="E707">
        <v>19</v>
      </c>
      <c r="F707">
        <v>385</v>
      </c>
      <c r="G707">
        <v>0.02</v>
      </c>
      <c r="H707">
        <v>18.845343119999999</v>
      </c>
      <c r="I707">
        <v>92</v>
      </c>
      <c r="J707">
        <v>2064</v>
      </c>
      <c r="K707">
        <v>16.399999999999999</v>
      </c>
      <c r="L707">
        <v>495</v>
      </c>
      <c r="M707">
        <v>65</v>
      </c>
      <c r="N707">
        <v>2.79</v>
      </c>
      <c r="O707">
        <v>62</v>
      </c>
      <c r="P707">
        <v>0.1</v>
      </c>
      <c r="Q707">
        <v>533.86241140000004</v>
      </c>
      <c r="R707">
        <v>138523285</v>
      </c>
      <c r="S707">
        <v>22.2</v>
      </c>
      <c r="T707">
        <v>22.6</v>
      </c>
      <c r="U707">
        <v>0.44500000000000001</v>
      </c>
      <c r="V707">
        <v>5.3</v>
      </c>
      <c r="W707">
        <v>62.8</v>
      </c>
    </row>
    <row r="708" spans="1:23" x14ac:dyDescent="0.25">
      <c r="A708" t="s">
        <v>29</v>
      </c>
      <c r="B708" t="s">
        <v>130</v>
      </c>
      <c r="C708">
        <v>2009</v>
      </c>
      <c r="D708" t="s">
        <v>24</v>
      </c>
      <c r="E708">
        <v>254</v>
      </c>
      <c r="F708">
        <v>33</v>
      </c>
      <c r="G708">
        <v>0.91</v>
      </c>
      <c r="H708">
        <v>71.166012030000005</v>
      </c>
      <c r="I708">
        <v>77</v>
      </c>
      <c r="J708">
        <v>0</v>
      </c>
      <c r="K708">
        <v>17.600000000000001</v>
      </c>
      <c r="L708">
        <v>47</v>
      </c>
      <c r="M708">
        <v>76</v>
      </c>
      <c r="N708">
        <v>4.7</v>
      </c>
      <c r="O708">
        <v>77</v>
      </c>
      <c r="P708">
        <v>0.5</v>
      </c>
      <c r="Q708">
        <v>415.68932260000003</v>
      </c>
      <c r="R708">
        <v>2569121</v>
      </c>
      <c r="S708">
        <v>7.7</v>
      </c>
      <c r="T708">
        <v>7.6</v>
      </c>
      <c r="U708">
        <v>0.5</v>
      </c>
      <c r="V708">
        <v>9.6999999999999993</v>
      </c>
      <c r="W708">
        <v>62.8</v>
      </c>
    </row>
    <row r="709" spans="1:23" x14ac:dyDescent="0.25">
      <c r="A709" t="s">
        <v>25</v>
      </c>
      <c r="B709" t="s">
        <v>142</v>
      </c>
      <c r="C709">
        <v>2000</v>
      </c>
      <c r="D709" t="s">
        <v>24</v>
      </c>
      <c r="E709">
        <v>274</v>
      </c>
      <c r="F709">
        <v>2</v>
      </c>
      <c r="G709">
        <v>2.79</v>
      </c>
      <c r="H709">
        <v>56.431387000000001</v>
      </c>
      <c r="I709">
        <v>93</v>
      </c>
      <c r="J709">
        <v>925</v>
      </c>
      <c r="K709">
        <v>38.5</v>
      </c>
      <c r="L709">
        <v>3</v>
      </c>
      <c r="M709">
        <v>94</v>
      </c>
      <c r="N709">
        <v>4.92</v>
      </c>
      <c r="O709">
        <v>94</v>
      </c>
      <c r="P709">
        <v>0.1</v>
      </c>
      <c r="Q709">
        <v>474.21333609999999</v>
      </c>
      <c r="R709">
        <v>2397436</v>
      </c>
      <c r="S709">
        <v>2.6</v>
      </c>
      <c r="T709">
        <v>2.6</v>
      </c>
      <c r="U709">
        <v>0.58199999999999996</v>
      </c>
      <c r="V709">
        <v>8.9</v>
      </c>
      <c r="W709">
        <v>62.8</v>
      </c>
    </row>
    <row r="710" spans="1:23" x14ac:dyDescent="0.25">
      <c r="A710" t="s">
        <v>29</v>
      </c>
      <c r="B710" t="s">
        <v>189</v>
      </c>
      <c r="C710">
        <v>2015</v>
      </c>
      <c r="D710" t="s">
        <v>24</v>
      </c>
      <c r="E710">
        <v>328</v>
      </c>
      <c r="F710">
        <v>42</v>
      </c>
      <c r="G710">
        <v>3.77</v>
      </c>
      <c r="H710">
        <v>0</v>
      </c>
      <c r="I710">
        <v>75</v>
      </c>
      <c r="J710">
        <v>17</v>
      </c>
      <c r="K710">
        <v>51.1</v>
      </c>
      <c r="L710">
        <v>52</v>
      </c>
      <c r="M710">
        <v>75</v>
      </c>
      <c r="N710">
        <v>5.75</v>
      </c>
      <c r="O710">
        <v>75</v>
      </c>
      <c r="P710">
        <v>3.6</v>
      </c>
      <c r="Q710">
        <v>5769.7725799999998</v>
      </c>
      <c r="R710">
        <v>5511976.6799999997</v>
      </c>
      <c r="S710">
        <v>4.4000000000000004</v>
      </c>
      <c r="T710">
        <v>5.3</v>
      </c>
      <c r="U710">
        <v>0.66500000000000004</v>
      </c>
      <c r="V710">
        <v>13</v>
      </c>
      <c r="W710">
        <v>62.9</v>
      </c>
    </row>
    <row r="711" spans="1:23" x14ac:dyDescent="0.25">
      <c r="A711" t="s">
        <v>29</v>
      </c>
      <c r="B711" t="s">
        <v>68</v>
      </c>
      <c r="C711">
        <v>2013</v>
      </c>
      <c r="D711" t="s">
        <v>24</v>
      </c>
      <c r="E711">
        <v>233</v>
      </c>
      <c r="F711">
        <v>1</v>
      </c>
      <c r="G711">
        <v>0.01</v>
      </c>
      <c r="H711">
        <v>61.57443584</v>
      </c>
      <c r="I711">
        <v>88</v>
      </c>
      <c r="J711">
        <v>0</v>
      </c>
      <c r="K711">
        <v>23.2</v>
      </c>
      <c r="L711">
        <v>2</v>
      </c>
      <c r="M711">
        <v>85</v>
      </c>
      <c r="N711">
        <v>6.51</v>
      </c>
      <c r="O711">
        <v>87</v>
      </c>
      <c r="P711">
        <v>0.8</v>
      </c>
      <c r="Q711">
        <v>834.341949</v>
      </c>
      <c r="R711">
        <v>7415</v>
      </c>
      <c r="S711">
        <v>6.8</v>
      </c>
      <c r="T711">
        <v>6.6</v>
      </c>
      <c r="U711">
        <v>0.49</v>
      </c>
      <c r="V711">
        <v>10.9</v>
      </c>
      <c r="W711">
        <v>62.9</v>
      </c>
    </row>
    <row r="712" spans="1:23" x14ac:dyDescent="0.25">
      <c r="A712" t="s">
        <v>25</v>
      </c>
      <c r="B712" t="s">
        <v>158</v>
      </c>
      <c r="C712">
        <v>2005</v>
      </c>
      <c r="D712" t="s">
        <v>24</v>
      </c>
      <c r="E712">
        <v>2</v>
      </c>
      <c r="F712">
        <v>364</v>
      </c>
      <c r="G712">
        <v>0.04</v>
      </c>
      <c r="H712">
        <v>30.59320769</v>
      </c>
      <c r="I712">
        <v>7</v>
      </c>
      <c r="J712">
        <v>2981</v>
      </c>
      <c r="K712">
        <v>18.899999999999999</v>
      </c>
      <c r="L712">
        <v>459</v>
      </c>
      <c r="M712">
        <v>78</v>
      </c>
      <c r="N712">
        <v>2.91</v>
      </c>
      <c r="O712">
        <v>77</v>
      </c>
      <c r="P712">
        <v>0.1</v>
      </c>
      <c r="Q712">
        <v>711.46994629999995</v>
      </c>
      <c r="R712">
        <v>15399667</v>
      </c>
      <c r="S712">
        <v>21.2</v>
      </c>
      <c r="T712">
        <v>21.7</v>
      </c>
      <c r="U712">
        <v>0.48699999999999999</v>
      </c>
      <c r="V712">
        <v>6.1</v>
      </c>
      <c r="W712">
        <v>62.9</v>
      </c>
    </row>
    <row r="713" spans="1:23" x14ac:dyDescent="0.25">
      <c r="A713" t="s">
        <v>25</v>
      </c>
      <c r="B713" t="s">
        <v>107</v>
      </c>
      <c r="C713">
        <v>2001</v>
      </c>
      <c r="D713" t="s">
        <v>24</v>
      </c>
      <c r="E713">
        <v>222</v>
      </c>
      <c r="F713">
        <v>1800</v>
      </c>
      <c r="G713">
        <v>1</v>
      </c>
      <c r="H713">
        <v>19.00340606</v>
      </c>
      <c r="I713">
        <v>92</v>
      </c>
      <c r="J713">
        <v>51780</v>
      </c>
      <c r="K713">
        <v>11.8</v>
      </c>
      <c r="L713">
        <v>2400</v>
      </c>
      <c r="M713">
        <v>58</v>
      </c>
      <c r="N713">
        <v>4.5</v>
      </c>
      <c r="O713">
        <v>59</v>
      </c>
      <c r="P713">
        <v>0.3</v>
      </c>
      <c r="Q713">
        <v>447.13896599999998</v>
      </c>
      <c r="R713">
        <v>171477855</v>
      </c>
      <c r="S713">
        <v>27.5</v>
      </c>
      <c r="T713">
        <v>28.5</v>
      </c>
      <c r="U713">
        <v>0.49399999999999999</v>
      </c>
      <c r="V713">
        <v>8.3000000000000007</v>
      </c>
      <c r="W713">
        <v>62.9</v>
      </c>
    </row>
    <row r="714" spans="1:23" x14ac:dyDescent="0.25">
      <c r="A714" t="s">
        <v>38</v>
      </c>
      <c r="B714" t="s">
        <v>161</v>
      </c>
      <c r="C714">
        <v>2015</v>
      </c>
      <c r="D714" t="s">
        <v>24</v>
      </c>
      <c r="E714">
        <v>275</v>
      </c>
      <c r="F714">
        <v>10</v>
      </c>
      <c r="G714">
        <v>3.77</v>
      </c>
      <c r="H714">
        <v>0</v>
      </c>
      <c r="I714">
        <v>67</v>
      </c>
      <c r="J714">
        <v>38</v>
      </c>
      <c r="K714">
        <v>48.6</v>
      </c>
      <c r="L714">
        <v>12</v>
      </c>
      <c r="M714">
        <v>74</v>
      </c>
      <c r="N714">
        <v>5.75</v>
      </c>
      <c r="O714">
        <v>73</v>
      </c>
      <c r="P714">
        <v>0.6</v>
      </c>
      <c r="Q714">
        <v>1764.97387</v>
      </c>
      <c r="R714">
        <v>7919825</v>
      </c>
      <c r="S714">
        <v>1.3</v>
      </c>
      <c r="T714">
        <v>1.3</v>
      </c>
      <c r="U714">
        <v>0.51500000000000001</v>
      </c>
      <c r="V714">
        <v>10</v>
      </c>
      <c r="W714">
        <v>62.9</v>
      </c>
    </row>
    <row r="715" spans="1:23" x14ac:dyDescent="0.25">
      <c r="A715" t="s">
        <v>29</v>
      </c>
      <c r="B715" t="s">
        <v>69</v>
      </c>
      <c r="C715">
        <v>2011</v>
      </c>
      <c r="D715" t="s">
        <v>24</v>
      </c>
      <c r="E715">
        <v>285</v>
      </c>
      <c r="F715">
        <v>7</v>
      </c>
      <c r="G715">
        <v>3.82</v>
      </c>
      <c r="H715">
        <v>0</v>
      </c>
      <c r="I715">
        <v>7</v>
      </c>
      <c r="J715">
        <v>315</v>
      </c>
      <c r="K715">
        <v>25</v>
      </c>
      <c r="L715">
        <v>10</v>
      </c>
      <c r="M715">
        <v>69</v>
      </c>
      <c r="N715">
        <v>2.79</v>
      </c>
      <c r="O715">
        <v>82</v>
      </c>
      <c r="P715">
        <v>3.5</v>
      </c>
      <c r="Q715">
        <v>1764.97387</v>
      </c>
      <c r="R715">
        <v>1391756.5</v>
      </c>
      <c r="S715">
        <v>8</v>
      </c>
      <c r="T715">
        <v>7.6</v>
      </c>
      <c r="U715">
        <v>0.55800000000000005</v>
      </c>
      <c r="V715">
        <v>10.7</v>
      </c>
      <c r="W715">
        <v>62.9</v>
      </c>
    </row>
    <row r="716" spans="1:23" x14ac:dyDescent="0.25">
      <c r="A716" t="s">
        <v>25</v>
      </c>
      <c r="B716" t="s">
        <v>60</v>
      </c>
      <c r="C716">
        <v>2005</v>
      </c>
      <c r="D716" t="s">
        <v>24</v>
      </c>
      <c r="E716">
        <v>234</v>
      </c>
      <c r="F716">
        <v>18</v>
      </c>
      <c r="G716">
        <v>1.99</v>
      </c>
      <c r="H716">
        <v>62.218172610000003</v>
      </c>
      <c r="I716">
        <v>92</v>
      </c>
      <c r="J716">
        <v>264</v>
      </c>
      <c r="K716">
        <v>13.9</v>
      </c>
      <c r="L716">
        <v>22</v>
      </c>
      <c r="M716">
        <v>82</v>
      </c>
      <c r="N716">
        <v>5.84</v>
      </c>
      <c r="O716">
        <v>82</v>
      </c>
      <c r="P716">
        <v>1.4</v>
      </c>
      <c r="Q716">
        <v>474.22387659999998</v>
      </c>
      <c r="R716">
        <v>132721</v>
      </c>
      <c r="S716">
        <v>11.5</v>
      </c>
      <c r="T716">
        <v>11.6</v>
      </c>
      <c r="U716">
        <v>0.47</v>
      </c>
      <c r="V716">
        <v>10</v>
      </c>
      <c r="W716">
        <v>62.9</v>
      </c>
    </row>
    <row r="717" spans="1:23" x14ac:dyDescent="0.25">
      <c r="A717" t="s">
        <v>29</v>
      </c>
      <c r="B717" t="s">
        <v>86</v>
      </c>
      <c r="C717">
        <v>2011</v>
      </c>
      <c r="D717" t="s">
        <v>24</v>
      </c>
      <c r="E717">
        <v>286</v>
      </c>
      <c r="F717">
        <v>6</v>
      </c>
      <c r="G717">
        <v>0.62</v>
      </c>
      <c r="H717">
        <v>20.979919150000001</v>
      </c>
      <c r="I717">
        <v>96</v>
      </c>
      <c r="J717">
        <v>48</v>
      </c>
      <c r="K717">
        <v>16.5</v>
      </c>
      <c r="L717">
        <v>8</v>
      </c>
      <c r="M717">
        <v>96</v>
      </c>
      <c r="N717">
        <v>3.6</v>
      </c>
      <c r="O717">
        <v>96</v>
      </c>
      <c r="P717">
        <v>0.7</v>
      </c>
      <c r="Q717">
        <v>582.775532</v>
      </c>
      <c r="R717">
        <v>447469</v>
      </c>
      <c r="S717">
        <v>8.8000000000000007</v>
      </c>
      <c r="T717">
        <v>8.6999999999999993</v>
      </c>
      <c r="U717">
        <v>0.40500000000000003</v>
      </c>
      <c r="V717">
        <v>5</v>
      </c>
      <c r="W717">
        <v>62.9</v>
      </c>
    </row>
    <row r="718" spans="1:23" x14ac:dyDescent="0.25">
      <c r="A718" t="s">
        <v>29</v>
      </c>
      <c r="B718" t="s">
        <v>118</v>
      </c>
      <c r="C718">
        <v>2014</v>
      </c>
      <c r="D718" t="s">
        <v>24</v>
      </c>
      <c r="E718">
        <v>255</v>
      </c>
      <c r="F718">
        <v>56</v>
      </c>
      <c r="G718">
        <v>0.01</v>
      </c>
      <c r="H718">
        <v>170.9626624</v>
      </c>
      <c r="I718">
        <v>92</v>
      </c>
      <c r="J718">
        <v>354</v>
      </c>
      <c r="K718">
        <v>21.3</v>
      </c>
      <c r="L718">
        <v>79</v>
      </c>
      <c r="M718">
        <v>93</v>
      </c>
      <c r="N718">
        <v>5.72</v>
      </c>
      <c r="O718">
        <v>92</v>
      </c>
      <c r="P718">
        <v>2.9</v>
      </c>
      <c r="Q718">
        <v>1335.6458</v>
      </c>
      <c r="R718">
        <v>462425</v>
      </c>
      <c r="S718">
        <v>7.8</v>
      </c>
      <c r="T718">
        <v>7.7</v>
      </c>
      <c r="U718">
        <v>0.54600000000000004</v>
      </c>
      <c r="V718">
        <v>11.1</v>
      </c>
      <c r="W718">
        <v>62.9</v>
      </c>
    </row>
    <row r="719" spans="1:23" x14ac:dyDescent="0.25">
      <c r="A719" t="s">
        <v>29</v>
      </c>
      <c r="B719" t="s">
        <v>68</v>
      </c>
      <c r="C719">
        <v>2006</v>
      </c>
      <c r="D719" t="s">
        <v>24</v>
      </c>
      <c r="E719">
        <v>262</v>
      </c>
      <c r="F719">
        <v>2</v>
      </c>
      <c r="G719">
        <v>0.25</v>
      </c>
      <c r="H719">
        <v>77.028395799999998</v>
      </c>
      <c r="I719">
        <v>69</v>
      </c>
      <c r="J719">
        <v>85</v>
      </c>
      <c r="K719">
        <v>19.600000000000001</v>
      </c>
      <c r="L719">
        <v>2</v>
      </c>
      <c r="M719">
        <v>69</v>
      </c>
      <c r="N719">
        <v>4.57</v>
      </c>
      <c r="O719">
        <v>69</v>
      </c>
      <c r="P719">
        <v>0.1</v>
      </c>
      <c r="Q719">
        <v>648.38716999999997</v>
      </c>
      <c r="R719">
        <v>626425</v>
      </c>
      <c r="S719">
        <v>7.4</v>
      </c>
      <c r="T719">
        <v>7.3</v>
      </c>
      <c r="U719">
        <v>0.45100000000000001</v>
      </c>
      <c r="V719">
        <v>9.9</v>
      </c>
      <c r="W719">
        <v>63</v>
      </c>
    </row>
    <row r="720" spans="1:23" x14ac:dyDescent="0.25">
      <c r="A720" t="s">
        <v>29</v>
      </c>
      <c r="B720" t="s">
        <v>147</v>
      </c>
      <c r="C720">
        <v>2010</v>
      </c>
      <c r="D720" t="s">
        <v>24</v>
      </c>
      <c r="E720">
        <v>299</v>
      </c>
      <c r="F720">
        <v>3</v>
      </c>
      <c r="G720">
        <v>7.58</v>
      </c>
      <c r="H720">
        <v>719.55351610000002</v>
      </c>
      <c r="I720">
        <v>83</v>
      </c>
      <c r="J720">
        <v>3138</v>
      </c>
      <c r="K720">
        <v>31.8</v>
      </c>
      <c r="L720">
        <v>4</v>
      </c>
      <c r="M720">
        <v>83</v>
      </c>
      <c r="N720">
        <v>7.89</v>
      </c>
      <c r="O720">
        <v>83</v>
      </c>
      <c r="P720">
        <v>6.2</v>
      </c>
      <c r="Q720">
        <v>5191.5838100000001</v>
      </c>
      <c r="R720">
        <v>217317</v>
      </c>
      <c r="S720">
        <v>1.4</v>
      </c>
      <c r="T720">
        <v>1.4</v>
      </c>
      <c r="U720">
        <v>0.60399999999999998</v>
      </c>
      <c r="V720">
        <v>11.4</v>
      </c>
      <c r="W720">
        <v>63</v>
      </c>
    </row>
    <row r="721" spans="1:23" x14ac:dyDescent="0.25">
      <c r="A721" t="s">
        <v>29</v>
      </c>
      <c r="B721" t="s">
        <v>137</v>
      </c>
      <c r="C721">
        <v>2003</v>
      </c>
      <c r="D721" t="s">
        <v>24</v>
      </c>
      <c r="E721">
        <v>226</v>
      </c>
      <c r="F721">
        <v>8</v>
      </c>
      <c r="G721">
        <v>0.01</v>
      </c>
      <c r="H721">
        <v>29.653708989999998</v>
      </c>
      <c r="I721">
        <v>92</v>
      </c>
      <c r="J721">
        <v>3611</v>
      </c>
      <c r="K721">
        <v>22.9</v>
      </c>
      <c r="L721">
        <v>12</v>
      </c>
      <c r="M721">
        <v>75</v>
      </c>
      <c r="N721">
        <v>4.53</v>
      </c>
      <c r="O721">
        <v>76</v>
      </c>
      <c r="P721">
        <v>1.3</v>
      </c>
      <c r="Q721">
        <v>528.58661300000006</v>
      </c>
      <c r="R721">
        <v>2957117</v>
      </c>
      <c r="S721">
        <v>1.3</v>
      </c>
      <c r="T721">
        <v>1.1000000000000001</v>
      </c>
      <c r="U721">
        <v>0.44700000000000001</v>
      </c>
      <c r="V721">
        <v>6.6</v>
      </c>
      <c r="W721">
        <v>63</v>
      </c>
    </row>
    <row r="722" spans="1:23" x14ac:dyDescent="0.25">
      <c r="A722" t="s">
        <v>29</v>
      </c>
      <c r="B722" t="s">
        <v>137</v>
      </c>
      <c r="C722">
        <v>2014</v>
      </c>
      <c r="D722" t="s">
        <v>24</v>
      </c>
      <c r="E722">
        <v>26</v>
      </c>
      <c r="F722">
        <v>8</v>
      </c>
      <c r="G722">
        <v>0.01</v>
      </c>
      <c r="H722">
        <v>80.926798020000007</v>
      </c>
      <c r="I722">
        <v>84</v>
      </c>
      <c r="J722">
        <v>14</v>
      </c>
      <c r="K722">
        <v>3.1</v>
      </c>
      <c r="L722">
        <v>12</v>
      </c>
      <c r="M722">
        <v>84</v>
      </c>
      <c r="N722">
        <v>3.77</v>
      </c>
      <c r="O722">
        <v>84</v>
      </c>
      <c r="P722">
        <v>0.9</v>
      </c>
      <c r="Q722">
        <v>1326.6688200000001</v>
      </c>
      <c r="R722">
        <v>46392</v>
      </c>
      <c r="S722">
        <v>8</v>
      </c>
      <c r="T722">
        <v>7.7</v>
      </c>
      <c r="U722">
        <v>0.50900000000000001</v>
      </c>
      <c r="V722">
        <v>8.5</v>
      </c>
      <c r="W722">
        <v>63</v>
      </c>
    </row>
    <row r="723" spans="1:23" x14ac:dyDescent="0.25">
      <c r="A723" t="s">
        <v>25</v>
      </c>
      <c r="B723" t="s">
        <v>158</v>
      </c>
      <c r="C723">
        <v>2001</v>
      </c>
      <c r="D723" t="s">
        <v>24</v>
      </c>
      <c r="E723">
        <v>189</v>
      </c>
      <c r="F723">
        <v>377</v>
      </c>
      <c r="G723">
        <v>0.01</v>
      </c>
      <c r="H723">
        <v>1.7666630969999999</v>
      </c>
      <c r="I723">
        <v>92</v>
      </c>
      <c r="J723">
        <v>3849</v>
      </c>
      <c r="K723">
        <v>16.899999999999999</v>
      </c>
      <c r="L723">
        <v>483</v>
      </c>
      <c r="M723">
        <v>68</v>
      </c>
      <c r="N723">
        <v>2.61</v>
      </c>
      <c r="O723">
        <v>65</v>
      </c>
      <c r="P723">
        <v>0.1</v>
      </c>
      <c r="Q723">
        <v>51.656815700000003</v>
      </c>
      <c r="R723">
        <v>14161437</v>
      </c>
      <c r="S723">
        <v>22</v>
      </c>
      <c r="T723">
        <v>22.4</v>
      </c>
      <c r="U723">
        <v>0.45</v>
      </c>
      <c r="V723">
        <v>5.4</v>
      </c>
      <c r="W723">
        <v>63</v>
      </c>
    </row>
    <row r="724" spans="1:23" x14ac:dyDescent="0.25">
      <c r="A724" t="s">
        <v>29</v>
      </c>
      <c r="B724" t="s">
        <v>153</v>
      </c>
      <c r="C724">
        <v>2012</v>
      </c>
      <c r="D724" t="s">
        <v>24</v>
      </c>
      <c r="E724">
        <v>232</v>
      </c>
      <c r="F724">
        <v>49</v>
      </c>
      <c r="G724">
        <v>0.01</v>
      </c>
      <c r="H724">
        <v>29.755179819999999</v>
      </c>
      <c r="I724">
        <v>71</v>
      </c>
      <c r="J724">
        <v>272</v>
      </c>
      <c r="K724">
        <v>18.100000000000001</v>
      </c>
      <c r="L724">
        <v>90</v>
      </c>
      <c r="M724">
        <v>71</v>
      </c>
      <c r="N724">
        <v>6.11</v>
      </c>
      <c r="O724">
        <v>71</v>
      </c>
      <c r="P724">
        <v>0.7</v>
      </c>
      <c r="Q724">
        <v>391.51552400000003</v>
      </c>
      <c r="R724">
        <v>17731634</v>
      </c>
      <c r="S724">
        <v>1.3</v>
      </c>
      <c r="T724">
        <v>1.1000000000000001</v>
      </c>
      <c r="U724">
        <v>0.33100000000000002</v>
      </c>
      <c r="V724">
        <v>5.0999999999999996</v>
      </c>
      <c r="W724">
        <v>63</v>
      </c>
    </row>
    <row r="725" spans="1:23" x14ac:dyDescent="0.25">
      <c r="A725" t="s">
        <v>25</v>
      </c>
      <c r="B725" t="s">
        <v>221</v>
      </c>
      <c r="C725">
        <v>2006</v>
      </c>
      <c r="D725" t="s">
        <v>24</v>
      </c>
      <c r="E725">
        <v>242</v>
      </c>
      <c r="F725">
        <v>39</v>
      </c>
      <c r="G725">
        <v>0.04</v>
      </c>
      <c r="H725">
        <v>0</v>
      </c>
      <c r="I725">
        <v>78</v>
      </c>
      <c r="J725">
        <v>8079</v>
      </c>
      <c r="K725">
        <v>34.5</v>
      </c>
      <c r="L725">
        <v>51</v>
      </c>
      <c r="M725">
        <v>78</v>
      </c>
      <c r="N725">
        <v>4.82</v>
      </c>
      <c r="O725">
        <v>78</v>
      </c>
      <c r="P725">
        <v>0.1</v>
      </c>
      <c r="Q725">
        <v>1764.97387</v>
      </c>
      <c r="R725">
        <v>1391756.5</v>
      </c>
      <c r="S725">
        <v>13.9</v>
      </c>
      <c r="T725">
        <v>13.8</v>
      </c>
      <c r="U725">
        <v>0.47499999999999998</v>
      </c>
      <c r="V725">
        <v>8.6999999999999993</v>
      </c>
      <c r="W725">
        <v>63</v>
      </c>
    </row>
    <row r="726" spans="1:23" x14ac:dyDescent="0.25">
      <c r="A726" t="s">
        <v>25</v>
      </c>
      <c r="B726" t="s">
        <v>60</v>
      </c>
      <c r="C726">
        <v>2003</v>
      </c>
      <c r="D726" t="s">
        <v>24</v>
      </c>
      <c r="E726">
        <v>268</v>
      </c>
      <c r="F726">
        <v>21</v>
      </c>
      <c r="G726">
        <v>1.44</v>
      </c>
      <c r="H726">
        <v>55.595439460000001</v>
      </c>
      <c r="I726">
        <v>92</v>
      </c>
      <c r="J726">
        <v>653</v>
      </c>
      <c r="K726">
        <v>13.1</v>
      </c>
      <c r="L726">
        <v>26</v>
      </c>
      <c r="M726">
        <v>69</v>
      </c>
      <c r="N726">
        <v>6.74</v>
      </c>
      <c r="O726">
        <v>69</v>
      </c>
      <c r="P726">
        <v>1.9</v>
      </c>
      <c r="Q726">
        <v>362.4213785</v>
      </c>
      <c r="R726">
        <v>12853124</v>
      </c>
      <c r="S726">
        <v>11.6</v>
      </c>
      <c r="T726">
        <v>11.7</v>
      </c>
      <c r="U726">
        <v>0.44500000000000001</v>
      </c>
      <c r="V726">
        <v>9.3000000000000007</v>
      </c>
      <c r="W726">
        <v>63</v>
      </c>
    </row>
    <row r="727" spans="1:23" x14ac:dyDescent="0.25">
      <c r="A727" t="s">
        <v>29</v>
      </c>
      <c r="B727" t="s">
        <v>79</v>
      </c>
      <c r="C727">
        <v>2014</v>
      </c>
      <c r="D727" t="s">
        <v>24</v>
      </c>
      <c r="E727">
        <v>252</v>
      </c>
      <c r="F727">
        <v>1</v>
      </c>
      <c r="G727">
        <v>0.38</v>
      </c>
      <c r="H727">
        <v>24.732996549999999</v>
      </c>
      <c r="I727">
        <v>78</v>
      </c>
      <c r="J727">
        <v>0</v>
      </c>
      <c r="K727">
        <v>34.4</v>
      </c>
      <c r="L727">
        <v>1</v>
      </c>
      <c r="M727">
        <v>78</v>
      </c>
      <c r="N727">
        <v>1.57</v>
      </c>
      <c r="O727">
        <v>78</v>
      </c>
      <c r="P727">
        <v>2.1</v>
      </c>
      <c r="Q727">
        <v>174.91511</v>
      </c>
      <c r="R727">
        <v>912164</v>
      </c>
      <c r="S727">
        <v>5.6</v>
      </c>
      <c r="T727">
        <v>5.4</v>
      </c>
      <c r="U727">
        <v>0.46700000000000003</v>
      </c>
      <c r="V727">
        <v>6.3</v>
      </c>
      <c r="W727">
        <v>63</v>
      </c>
    </row>
    <row r="728" spans="1:23" x14ac:dyDescent="0.25">
      <c r="A728" t="s">
        <v>29</v>
      </c>
      <c r="B728" t="s">
        <v>96</v>
      </c>
      <c r="C728">
        <v>2008</v>
      </c>
      <c r="D728" t="s">
        <v>24</v>
      </c>
      <c r="E728">
        <v>275</v>
      </c>
      <c r="F728">
        <v>41</v>
      </c>
      <c r="G728">
        <v>1.78</v>
      </c>
      <c r="H728">
        <v>161.01064349999999</v>
      </c>
      <c r="I728">
        <v>93</v>
      </c>
      <c r="J728">
        <v>82</v>
      </c>
      <c r="K728">
        <v>24.2</v>
      </c>
      <c r="L728">
        <v>61</v>
      </c>
      <c r="M728">
        <v>92</v>
      </c>
      <c r="N728">
        <v>4.8499999999999996</v>
      </c>
      <c r="O728">
        <v>93</v>
      </c>
      <c r="P728">
        <v>2.2000000000000002</v>
      </c>
      <c r="Q728">
        <v>1224.41554</v>
      </c>
      <c r="R728">
        <v>2329864</v>
      </c>
      <c r="S728">
        <v>7.5</v>
      </c>
      <c r="T728">
        <v>7.4</v>
      </c>
      <c r="U728">
        <v>0.53</v>
      </c>
      <c r="V728">
        <v>9.8000000000000007</v>
      </c>
      <c r="W728">
        <v>63</v>
      </c>
    </row>
    <row r="729" spans="1:23" x14ac:dyDescent="0.25">
      <c r="A729" t="s">
        <v>29</v>
      </c>
      <c r="B729" t="s">
        <v>222</v>
      </c>
      <c r="C729">
        <v>2013</v>
      </c>
      <c r="D729" t="s">
        <v>24</v>
      </c>
      <c r="E729">
        <v>328</v>
      </c>
      <c r="F729">
        <v>29</v>
      </c>
      <c r="G729">
        <v>2.41</v>
      </c>
      <c r="H729">
        <v>20.62306285</v>
      </c>
      <c r="I729">
        <v>79</v>
      </c>
      <c r="J729">
        <v>35</v>
      </c>
      <c r="K729">
        <v>22.3</v>
      </c>
      <c r="L729">
        <v>42</v>
      </c>
      <c r="M729">
        <v>74</v>
      </c>
      <c r="N729">
        <v>4.99</v>
      </c>
      <c r="O729">
        <v>79</v>
      </c>
      <c r="P729">
        <v>4.8</v>
      </c>
      <c r="Q729">
        <v>185.79335900000001</v>
      </c>
      <c r="R729">
        <v>1515321</v>
      </c>
      <c r="S729">
        <v>6.4</v>
      </c>
      <c r="T729">
        <v>6.2</v>
      </c>
      <c r="U729">
        <v>0.56499999999999995</v>
      </c>
      <c r="V729">
        <v>12.5</v>
      </c>
      <c r="W729">
        <v>63</v>
      </c>
    </row>
    <row r="730" spans="1:23" x14ac:dyDescent="0.25">
      <c r="A730" t="s">
        <v>29</v>
      </c>
      <c r="B730" t="s">
        <v>118</v>
      </c>
      <c r="C730">
        <v>2010</v>
      </c>
      <c r="D730" t="s">
        <v>24</v>
      </c>
      <c r="E730">
        <v>294</v>
      </c>
      <c r="F730">
        <v>61</v>
      </c>
      <c r="G730">
        <v>1.73</v>
      </c>
      <c r="H730">
        <v>56.58984221</v>
      </c>
      <c r="I730">
        <v>9</v>
      </c>
      <c r="J730">
        <v>95</v>
      </c>
      <c r="K730">
        <v>18.899999999999999</v>
      </c>
      <c r="L730">
        <v>89</v>
      </c>
      <c r="M730">
        <v>9</v>
      </c>
      <c r="N730">
        <v>3.97</v>
      </c>
      <c r="O730">
        <v>9</v>
      </c>
      <c r="P730">
        <v>4.3</v>
      </c>
      <c r="Q730">
        <v>967.34772999999996</v>
      </c>
      <c r="R730">
        <v>4135152</v>
      </c>
      <c r="S730">
        <v>8.1999999999999993</v>
      </c>
      <c r="T730">
        <v>8</v>
      </c>
      <c r="U730">
        <v>0.52300000000000002</v>
      </c>
      <c r="V730">
        <v>11.1</v>
      </c>
      <c r="W730">
        <v>63</v>
      </c>
    </row>
    <row r="731" spans="1:23" x14ac:dyDescent="0.25">
      <c r="A731" t="s">
        <v>29</v>
      </c>
      <c r="B731" t="s">
        <v>178</v>
      </c>
      <c r="C731">
        <v>2002</v>
      </c>
      <c r="D731" t="s">
        <v>24</v>
      </c>
      <c r="E731">
        <v>226</v>
      </c>
      <c r="F731">
        <v>0</v>
      </c>
      <c r="G731">
        <v>5.8</v>
      </c>
      <c r="H731">
        <v>50.801814350000001</v>
      </c>
      <c r="I731">
        <v>92</v>
      </c>
      <c r="J731">
        <v>0</v>
      </c>
      <c r="K731">
        <v>21.7</v>
      </c>
      <c r="L731">
        <v>0</v>
      </c>
      <c r="M731">
        <v>92</v>
      </c>
      <c r="N731">
        <v>1.21</v>
      </c>
      <c r="O731">
        <v>92</v>
      </c>
      <c r="P731">
        <v>1.4</v>
      </c>
      <c r="Q731">
        <v>555.81853779999994</v>
      </c>
      <c r="R731">
        <v>144889</v>
      </c>
      <c r="S731">
        <v>7.6</v>
      </c>
      <c r="T731">
        <v>7.6</v>
      </c>
      <c r="U731">
        <v>0.501</v>
      </c>
      <c r="V731">
        <v>9.6</v>
      </c>
      <c r="W731">
        <v>63.1</v>
      </c>
    </row>
    <row r="732" spans="1:23" x14ac:dyDescent="0.25">
      <c r="A732" t="s">
        <v>25</v>
      </c>
      <c r="B732" t="s">
        <v>122</v>
      </c>
      <c r="C732">
        <v>2009</v>
      </c>
      <c r="D732" t="s">
        <v>24</v>
      </c>
      <c r="E732">
        <v>223</v>
      </c>
      <c r="F732">
        <v>10</v>
      </c>
      <c r="G732">
        <v>5.18</v>
      </c>
      <c r="H732">
        <v>0</v>
      </c>
      <c r="I732">
        <v>67</v>
      </c>
      <c r="J732">
        <v>78</v>
      </c>
      <c r="K732">
        <v>17.3</v>
      </c>
      <c r="L732">
        <v>14</v>
      </c>
      <c r="M732">
        <v>67</v>
      </c>
      <c r="N732">
        <v>3.77</v>
      </c>
      <c r="O732">
        <v>67</v>
      </c>
      <c r="P732">
        <v>0.2</v>
      </c>
      <c r="Q732">
        <v>1764.97387</v>
      </c>
      <c r="R732">
        <v>1391756.5</v>
      </c>
      <c r="S732">
        <v>9.4</v>
      </c>
      <c r="T732">
        <v>9.6</v>
      </c>
      <c r="U732">
        <v>0.52500000000000002</v>
      </c>
      <c r="V732">
        <v>9.4</v>
      </c>
      <c r="W732">
        <v>63.1</v>
      </c>
    </row>
    <row r="733" spans="1:23" x14ac:dyDescent="0.25">
      <c r="A733" t="s">
        <v>25</v>
      </c>
      <c r="B733" t="s">
        <v>149</v>
      </c>
      <c r="C733">
        <v>2002</v>
      </c>
      <c r="D733" t="s">
        <v>24</v>
      </c>
      <c r="E733">
        <v>238</v>
      </c>
      <c r="F733">
        <v>40</v>
      </c>
      <c r="G733">
        <v>0.19</v>
      </c>
      <c r="H733">
        <v>23.183945940000001</v>
      </c>
      <c r="I733">
        <v>92</v>
      </c>
      <c r="J733">
        <v>6749</v>
      </c>
      <c r="K733">
        <v>12.4</v>
      </c>
      <c r="L733">
        <v>54</v>
      </c>
      <c r="M733">
        <v>72</v>
      </c>
      <c r="N733">
        <v>5.6</v>
      </c>
      <c r="O733">
        <v>72</v>
      </c>
      <c r="P733">
        <v>0.1</v>
      </c>
      <c r="Q733">
        <v>246.375621</v>
      </c>
      <c r="R733">
        <v>24566342</v>
      </c>
      <c r="S733">
        <v>18.2</v>
      </c>
      <c r="T733">
        <v>18.8</v>
      </c>
      <c r="U733">
        <v>0.44700000000000001</v>
      </c>
      <c r="V733">
        <v>8.6</v>
      </c>
      <c r="W733">
        <v>63.1</v>
      </c>
    </row>
    <row r="734" spans="1:23" x14ac:dyDescent="0.25">
      <c r="A734" t="s">
        <v>29</v>
      </c>
      <c r="B734" t="s">
        <v>137</v>
      </c>
      <c r="C734">
        <v>2015</v>
      </c>
      <c r="D734" t="s">
        <v>24</v>
      </c>
      <c r="E734">
        <v>25</v>
      </c>
      <c r="F734">
        <v>8</v>
      </c>
      <c r="G734">
        <v>3.77</v>
      </c>
      <c r="H734">
        <v>0</v>
      </c>
      <c r="I734">
        <v>73</v>
      </c>
      <c r="J734">
        <v>1</v>
      </c>
      <c r="K734">
        <v>3.8</v>
      </c>
      <c r="L734">
        <v>12</v>
      </c>
      <c r="M734">
        <v>67</v>
      </c>
      <c r="N734">
        <v>5.75</v>
      </c>
      <c r="O734">
        <v>73</v>
      </c>
      <c r="P734">
        <v>0.9</v>
      </c>
      <c r="Q734">
        <v>1158.2564689999999</v>
      </c>
      <c r="R734">
        <v>4182341</v>
      </c>
      <c r="S734">
        <v>7.8</v>
      </c>
      <c r="T734">
        <v>7.5</v>
      </c>
      <c r="U734">
        <v>0.51300000000000001</v>
      </c>
      <c r="V734">
        <v>8.5</v>
      </c>
      <c r="W734">
        <v>63.1</v>
      </c>
    </row>
    <row r="735" spans="1:23" x14ac:dyDescent="0.25">
      <c r="A735" t="s">
        <v>32</v>
      </c>
      <c r="B735" t="s">
        <v>103</v>
      </c>
      <c r="C735">
        <v>2014</v>
      </c>
      <c r="D735" t="s">
        <v>24</v>
      </c>
      <c r="E735">
        <v>245</v>
      </c>
      <c r="F735">
        <v>14</v>
      </c>
      <c r="G735">
        <v>0.01</v>
      </c>
      <c r="H735">
        <v>5.1032494379999997</v>
      </c>
      <c r="I735">
        <v>48</v>
      </c>
      <c r="J735">
        <v>0</v>
      </c>
      <c r="K735">
        <v>48.8</v>
      </c>
      <c r="L735">
        <v>19</v>
      </c>
      <c r="M735">
        <v>55</v>
      </c>
      <c r="N735">
        <v>7.56</v>
      </c>
      <c r="O735">
        <v>48</v>
      </c>
      <c r="P735">
        <v>0.5</v>
      </c>
      <c r="Q735">
        <v>83.114811700000004</v>
      </c>
      <c r="R735">
        <v>1572466</v>
      </c>
      <c r="S735">
        <v>3.9</v>
      </c>
      <c r="T735">
        <v>3.9</v>
      </c>
      <c r="U735">
        <v>0.48699999999999999</v>
      </c>
      <c r="V735">
        <v>9.1</v>
      </c>
      <c r="W735">
        <v>63.1</v>
      </c>
    </row>
    <row r="736" spans="1:23" x14ac:dyDescent="0.25">
      <c r="A736" t="s">
        <v>25</v>
      </c>
      <c r="B736" t="s">
        <v>158</v>
      </c>
      <c r="C736">
        <v>2002</v>
      </c>
      <c r="D736" t="s">
        <v>24</v>
      </c>
      <c r="E736">
        <v>187</v>
      </c>
      <c r="F736">
        <v>371</v>
      </c>
      <c r="G736">
        <v>0.01</v>
      </c>
      <c r="H736">
        <v>22.39387584</v>
      </c>
      <c r="I736">
        <v>92</v>
      </c>
      <c r="J736">
        <v>3903</v>
      </c>
      <c r="K736">
        <v>17.399999999999999</v>
      </c>
      <c r="L736">
        <v>474</v>
      </c>
      <c r="M736">
        <v>71</v>
      </c>
      <c r="N736">
        <v>2.76</v>
      </c>
      <c r="O736">
        <v>68</v>
      </c>
      <c r="P736">
        <v>0.1</v>
      </c>
      <c r="Q736">
        <v>499.86329999999998</v>
      </c>
      <c r="R736">
        <v>144654143</v>
      </c>
      <c r="S736">
        <v>21.8</v>
      </c>
      <c r="T736">
        <v>22.2</v>
      </c>
      <c r="U736">
        <v>0.45700000000000002</v>
      </c>
      <c r="V736">
        <v>5.5</v>
      </c>
      <c r="W736">
        <v>63.2</v>
      </c>
    </row>
    <row r="737" spans="1:23" x14ac:dyDescent="0.25">
      <c r="A737" t="s">
        <v>25</v>
      </c>
      <c r="B737" t="s">
        <v>149</v>
      </c>
      <c r="C737">
        <v>2001</v>
      </c>
      <c r="D737" t="s">
        <v>24</v>
      </c>
      <c r="E737">
        <v>23</v>
      </c>
      <c r="F737">
        <v>43</v>
      </c>
      <c r="G737">
        <v>0.09</v>
      </c>
      <c r="H737">
        <v>21.92813881</v>
      </c>
      <c r="I737">
        <v>92</v>
      </c>
      <c r="J737">
        <v>10849</v>
      </c>
      <c r="K737">
        <v>11.9</v>
      </c>
      <c r="L737">
        <v>58</v>
      </c>
      <c r="M737">
        <v>73</v>
      </c>
      <c r="N737">
        <v>5.36</v>
      </c>
      <c r="O737">
        <v>72</v>
      </c>
      <c r="P737">
        <v>0.1</v>
      </c>
      <c r="Q737">
        <v>248.61835389999999</v>
      </c>
      <c r="R737">
        <v>24161777</v>
      </c>
      <c r="S737">
        <v>18.3</v>
      </c>
      <c r="T737">
        <v>19</v>
      </c>
      <c r="U737">
        <v>0.44600000000000001</v>
      </c>
      <c r="V737">
        <v>9</v>
      </c>
      <c r="W737">
        <v>63.2</v>
      </c>
    </row>
    <row r="738" spans="1:23" x14ac:dyDescent="0.25">
      <c r="A738" t="s">
        <v>25</v>
      </c>
      <c r="B738" t="s">
        <v>142</v>
      </c>
      <c r="C738">
        <v>2001</v>
      </c>
      <c r="D738" t="s">
        <v>24</v>
      </c>
      <c r="E738">
        <v>266</v>
      </c>
      <c r="F738">
        <v>2</v>
      </c>
      <c r="G738">
        <v>2.87</v>
      </c>
      <c r="H738">
        <v>61.84921903</v>
      </c>
      <c r="I738">
        <v>95</v>
      </c>
      <c r="J738">
        <v>10677</v>
      </c>
      <c r="K738">
        <v>39.1</v>
      </c>
      <c r="L738">
        <v>3</v>
      </c>
      <c r="M738">
        <v>95</v>
      </c>
      <c r="N738">
        <v>5.45</v>
      </c>
      <c r="O738">
        <v>95</v>
      </c>
      <c r="P738">
        <v>0.1</v>
      </c>
      <c r="Q738">
        <v>524.14592400000004</v>
      </c>
      <c r="R738">
        <v>2419776</v>
      </c>
      <c r="S738">
        <v>2.5</v>
      </c>
      <c r="T738">
        <v>2.6</v>
      </c>
      <c r="U738">
        <v>0.58799999999999997</v>
      </c>
      <c r="V738">
        <v>9.4</v>
      </c>
      <c r="W738">
        <v>63.2</v>
      </c>
    </row>
    <row r="739" spans="1:23" x14ac:dyDescent="0.25">
      <c r="A739" t="s">
        <v>29</v>
      </c>
      <c r="B739" t="s">
        <v>193</v>
      </c>
      <c r="C739">
        <v>2012</v>
      </c>
      <c r="D739" t="s">
        <v>24</v>
      </c>
      <c r="E739">
        <v>235</v>
      </c>
      <c r="F739">
        <v>61</v>
      </c>
      <c r="G739">
        <v>0.01</v>
      </c>
      <c r="H739">
        <v>220.52219199999999</v>
      </c>
      <c r="I739">
        <v>92</v>
      </c>
      <c r="J739">
        <v>8523</v>
      </c>
      <c r="K739">
        <v>43.349999999999994</v>
      </c>
      <c r="L739">
        <v>89</v>
      </c>
      <c r="M739">
        <v>92</v>
      </c>
      <c r="N739">
        <v>8.1999999999999993</v>
      </c>
      <c r="O739">
        <v>92</v>
      </c>
      <c r="P739">
        <v>0.3</v>
      </c>
      <c r="Q739">
        <v>1892.894352</v>
      </c>
      <c r="R739">
        <v>3599192</v>
      </c>
      <c r="S739">
        <v>3.3</v>
      </c>
      <c r="T739">
        <v>3.4</v>
      </c>
      <c r="U739">
        <v>0.46800000000000003</v>
      </c>
      <c r="V739">
        <v>6.8</v>
      </c>
      <c r="W739">
        <v>63.2</v>
      </c>
    </row>
    <row r="740" spans="1:23" x14ac:dyDescent="0.25">
      <c r="A740" t="s">
        <v>25</v>
      </c>
      <c r="B740" t="s">
        <v>146</v>
      </c>
      <c r="C740">
        <v>2003</v>
      </c>
      <c r="D740" t="s">
        <v>24</v>
      </c>
      <c r="E740">
        <v>231</v>
      </c>
      <c r="F740">
        <v>69</v>
      </c>
      <c r="G740">
        <v>0.4</v>
      </c>
      <c r="H740">
        <v>3.8242124720000001</v>
      </c>
      <c r="I740">
        <v>8</v>
      </c>
      <c r="J740">
        <v>830</v>
      </c>
      <c r="K740">
        <v>15.2</v>
      </c>
      <c r="L740">
        <v>93</v>
      </c>
      <c r="M740">
        <v>86</v>
      </c>
      <c r="N740">
        <v>1.97</v>
      </c>
      <c r="O740">
        <v>78</v>
      </c>
      <c r="P740">
        <v>0.5</v>
      </c>
      <c r="Q740">
        <v>219.78232600000001</v>
      </c>
      <c r="R740">
        <v>47624894</v>
      </c>
      <c r="S740">
        <v>13.3</v>
      </c>
      <c r="T740">
        <v>13.6</v>
      </c>
      <c r="U740">
        <v>0.44500000000000001</v>
      </c>
      <c r="V740">
        <v>7.7</v>
      </c>
      <c r="W740">
        <v>63.2</v>
      </c>
    </row>
    <row r="741" spans="1:23" x14ac:dyDescent="0.25">
      <c r="A741" t="s">
        <v>29</v>
      </c>
      <c r="B741" t="s">
        <v>68</v>
      </c>
      <c r="C741">
        <v>2014</v>
      </c>
      <c r="D741" t="s">
        <v>24</v>
      </c>
      <c r="E741">
        <v>23</v>
      </c>
      <c r="F741">
        <v>1</v>
      </c>
      <c r="G741">
        <v>0.01</v>
      </c>
      <c r="H741">
        <v>73.865849220000001</v>
      </c>
      <c r="I741">
        <v>88</v>
      </c>
      <c r="J741">
        <v>0</v>
      </c>
      <c r="K741">
        <v>23.7</v>
      </c>
      <c r="L741">
        <v>2</v>
      </c>
      <c r="M741">
        <v>87</v>
      </c>
      <c r="N741">
        <v>6.75</v>
      </c>
      <c r="O741">
        <v>87</v>
      </c>
      <c r="P741">
        <v>0.8</v>
      </c>
      <c r="Q741">
        <v>852.95437900000002</v>
      </c>
      <c r="R741">
        <v>759385</v>
      </c>
      <c r="S741">
        <v>6.8</v>
      </c>
      <c r="T741">
        <v>6.6</v>
      </c>
      <c r="U741">
        <v>0.497</v>
      </c>
      <c r="V741">
        <v>11.1</v>
      </c>
      <c r="W741">
        <v>63.2</v>
      </c>
    </row>
    <row r="742" spans="1:23" x14ac:dyDescent="0.25">
      <c r="A742" t="s">
        <v>25</v>
      </c>
      <c r="B742" t="s">
        <v>208</v>
      </c>
      <c r="C742">
        <v>2005</v>
      </c>
      <c r="D742" t="s">
        <v>24</v>
      </c>
      <c r="E742">
        <v>248</v>
      </c>
      <c r="F742">
        <v>6</v>
      </c>
      <c r="G742">
        <v>2.85</v>
      </c>
      <c r="H742">
        <v>2.1988858499999999</v>
      </c>
      <c r="I742">
        <v>99</v>
      </c>
      <c r="J742">
        <v>0</v>
      </c>
      <c r="K742">
        <v>4.7</v>
      </c>
      <c r="L742">
        <v>8</v>
      </c>
      <c r="M742">
        <v>99</v>
      </c>
      <c r="N742">
        <v>3.51</v>
      </c>
      <c r="O742">
        <v>99</v>
      </c>
      <c r="P742">
        <v>0.1</v>
      </c>
      <c r="Q742">
        <v>174.51474999999999</v>
      </c>
      <c r="R742">
        <v>4754641</v>
      </c>
      <c r="S742">
        <v>3.4</v>
      </c>
      <c r="T742">
        <v>3.4</v>
      </c>
      <c r="U742">
        <v>0</v>
      </c>
      <c r="V742">
        <v>10.3</v>
      </c>
      <c r="W742">
        <v>63.3</v>
      </c>
    </row>
    <row r="743" spans="1:23" x14ac:dyDescent="0.25">
      <c r="A743" t="s">
        <v>29</v>
      </c>
      <c r="B743" t="s">
        <v>88</v>
      </c>
      <c r="C743">
        <v>2012</v>
      </c>
      <c r="D743" t="s">
        <v>24</v>
      </c>
      <c r="E743">
        <v>241</v>
      </c>
      <c r="F743">
        <v>150</v>
      </c>
      <c r="G743">
        <v>1.84</v>
      </c>
      <c r="H743">
        <v>86.825511239999997</v>
      </c>
      <c r="I743">
        <v>69</v>
      </c>
      <c r="J743">
        <v>4347</v>
      </c>
      <c r="K743">
        <v>16.399999999999999</v>
      </c>
      <c r="L743">
        <v>221</v>
      </c>
      <c r="M743">
        <v>7</v>
      </c>
      <c r="N743">
        <v>5.77</v>
      </c>
      <c r="O743">
        <v>69</v>
      </c>
      <c r="P743">
        <v>1.2</v>
      </c>
      <c r="Q743">
        <v>468.567249</v>
      </c>
      <c r="R743">
        <v>92444183</v>
      </c>
      <c r="S743">
        <v>1.7</v>
      </c>
      <c r="T743">
        <v>1.5</v>
      </c>
      <c r="U743">
        <v>0.42199999999999999</v>
      </c>
      <c r="V743">
        <v>8.4</v>
      </c>
      <c r="W743">
        <v>63.3</v>
      </c>
    </row>
    <row r="744" spans="1:23" x14ac:dyDescent="0.25">
      <c r="A744" t="s">
        <v>25</v>
      </c>
      <c r="B744" t="s">
        <v>107</v>
      </c>
      <c r="C744">
        <v>2002</v>
      </c>
      <c r="D744" t="s">
        <v>24</v>
      </c>
      <c r="E744">
        <v>219</v>
      </c>
      <c r="F744">
        <v>1700</v>
      </c>
      <c r="G744">
        <v>1.1000000000000001</v>
      </c>
      <c r="H744">
        <v>17.812056439999999</v>
      </c>
      <c r="I744">
        <v>92</v>
      </c>
      <c r="J744">
        <v>40044</v>
      </c>
      <c r="K744">
        <v>12.2</v>
      </c>
      <c r="L744">
        <v>2300</v>
      </c>
      <c r="M744">
        <v>58</v>
      </c>
      <c r="N744">
        <v>4.4000000000000004</v>
      </c>
      <c r="O744">
        <v>59</v>
      </c>
      <c r="P744">
        <v>0.3</v>
      </c>
      <c r="Q744">
        <v>466.2842</v>
      </c>
      <c r="R744">
        <v>18987112</v>
      </c>
      <c r="S744">
        <v>27.4</v>
      </c>
      <c r="T744">
        <v>28.4</v>
      </c>
      <c r="U744">
        <v>0.499</v>
      </c>
      <c r="V744">
        <v>8.4</v>
      </c>
      <c r="W744">
        <v>63.3</v>
      </c>
    </row>
    <row r="745" spans="1:23" x14ac:dyDescent="0.25">
      <c r="A745" t="s">
        <v>34</v>
      </c>
      <c r="B745" t="s">
        <v>50</v>
      </c>
      <c r="C745">
        <v>2001</v>
      </c>
      <c r="D745" t="s">
        <v>24</v>
      </c>
      <c r="E745">
        <v>238</v>
      </c>
      <c r="F745">
        <v>14</v>
      </c>
      <c r="G745">
        <v>2.2000000000000002</v>
      </c>
      <c r="H745">
        <v>0</v>
      </c>
      <c r="I745">
        <v>77</v>
      </c>
      <c r="J745">
        <v>0</v>
      </c>
      <c r="K745">
        <v>43.3</v>
      </c>
      <c r="L745">
        <v>19</v>
      </c>
      <c r="M745">
        <v>71</v>
      </c>
      <c r="N745">
        <v>6.31</v>
      </c>
      <c r="O745">
        <v>71</v>
      </c>
      <c r="P745">
        <v>0.1</v>
      </c>
      <c r="Q745">
        <v>1764.97387</v>
      </c>
      <c r="R745">
        <v>1391756.5</v>
      </c>
      <c r="S745">
        <v>1.5</v>
      </c>
      <c r="T745">
        <v>1.4</v>
      </c>
      <c r="U745">
        <v>0.60699999999999998</v>
      </c>
      <c r="V745">
        <v>13.7</v>
      </c>
      <c r="W745">
        <v>63.3</v>
      </c>
    </row>
    <row r="746" spans="1:23" x14ac:dyDescent="0.25">
      <c r="A746" t="s">
        <v>25</v>
      </c>
      <c r="B746" t="s">
        <v>208</v>
      </c>
      <c r="C746">
        <v>2002</v>
      </c>
      <c r="D746" t="s">
        <v>24</v>
      </c>
      <c r="E746">
        <v>229</v>
      </c>
      <c r="F746">
        <v>7</v>
      </c>
      <c r="G746">
        <v>2.33</v>
      </c>
      <c r="H746">
        <v>130.37848289999999</v>
      </c>
      <c r="I746">
        <v>96</v>
      </c>
      <c r="J746">
        <v>11</v>
      </c>
      <c r="K746">
        <v>38.700000000000003</v>
      </c>
      <c r="L746">
        <v>8</v>
      </c>
      <c r="M746">
        <v>99</v>
      </c>
      <c r="N746">
        <v>3.34</v>
      </c>
      <c r="O746">
        <v>98</v>
      </c>
      <c r="P746">
        <v>0.1</v>
      </c>
      <c r="Q746">
        <v>967.91746799999999</v>
      </c>
      <c r="R746">
        <v>4612</v>
      </c>
      <c r="S746">
        <v>3.5</v>
      </c>
      <c r="T746">
        <v>3.5</v>
      </c>
      <c r="U746">
        <v>0</v>
      </c>
      <c r="V746">
        <v>10.199999999999999</v>
      </c>
      <c r="W746">
        <v>63.3</v>
      </c>
    </row>
    <row r="747" spans="1:23" x14ac:dyDescent="0.25">
      <c r="A747" t="s">
        <v>29</v>
      </c>
      <c r="B747" t="s">
        <v>130</v>
      </c>
      <c r="C747">
        <v>2010</v>
      </c>
      <c r="D747" t="s">
        <v>24</v>
      </c>
      <c r="E747">
        <v>248</v>
      </c>
      <c r="F747">
        <v>32</v>
      </c>
      <c r="G747">
        <v>1.03</v>
      </c>
      <c r="H747">
        <v>76.604421689999995</v>
      </c>
      <c r="I747">
        <v>7</v>
      </c>
      <c r="J747">
        <v>1</v>
      </c>
      <c r="K747">
        <v>18</v>
      </c>
      <c r="L747">
        <v>45</v>
      </c>
      <c r="M747">
        <v>7</v>
      </c>
      <c r="N747">
        <v>4.8600000000000003</v>
      </c>
      <c r="O747">
        <v>7</v>
      </c>
      <c r="P747">
        <v>0.5</v>
      </c>
      <c r="Q747">
        <v>412.73934100000002</v>
      </c>
      <c r="R747">
        <v>2115164</v>
      </c>
      <c r="S747">
        <v>7.6</v>
      </c>
      <c r="T747">
        <v>7.5</v>
      </c>
      <c r="U747">
        <v>0.503</v>
      </c>
      <c r="V747">
        <v>10.199999999999999</v>
      </c>
      <c r="W747">
        <v>63.3</v>
      </c>
    </row>
    <row r="748" spans="1:23" x14ac:dyDescent="0.25">
      <c r="A748" t="s">
        <v>25</v>
      </c>
      <c r="B748" t="s">
        <v>49</v>
      </c>
      <c r="C748">
        <v>2003</v>
      </c>
      <c r="D748" t="s">
        <v>24</v>
      </c>
      <c r="E748">
        <v>273</v>
      </c>
      <c r="F748">
        <v>1</v>
      </c>
      <c r="G748">
        <v>0.52</v>
      </c>
      <c r="H748">
        <v>19.15664091</v>
      </c>
      <c r="I748">
        <v>95</v>
      </c>
      <c r="J748">
        <v>0</v>
      </c>
      <c r="K748">
        <v>15.5</v>
      </c>
      <c r="L748">
        <v>1</v>
      </c>
      <c r="M748">
        <v>96</v>
      </c>
      <c r="N748">
        <v>4.9000000000000004</v>
      </c>
      <c r="O748">
        <v>95</v>
      </c>
      <c r="P748">
        <v>0.2</v>
      </c>
      <c r="Q748">
        <v>997.74171409999997</v>
      </c>
      <c r="R748">
        <v>623434</v>
      </c>
      <c r="S748">
        <v>18.3</v>
      </c>
      <c r="T748">
        <v>19.100000000000001</v>
      </c>
      <c r="U748">
        <v>0</v>
      </c>
      <c r="V748">
        <v>8.4</v>
      </c>
      <c r="W748">
        <v>63.3</v>
      </c>
    </row>
    <row r="749" spans="1:23" x14ac:dyDescent="0.25">
      <c r="A749" t="s">
        <v>29</v>
      </c>
      <c r="B749" t="s">
        <v>52</v>
      </c>
      <c r="C749">
        <v>2012</v>
      </c>
      <c r="D749" t="s">
        <v>24</v>
      </c>
      <c r="E749">
        <v>3</v>
      </c>
      <c r="F749">
        <v>2</v>
      </c>
      <c r="G749">
        <v>0.01</v>
      </c>
      <c r="H749">
        <v>12.83447357</v>
      </c>
      <c r="I749">
        <v>95</v>
      </c>
      <c r="J749">
        <v>7</v>
      </c>
      <c r="K749">
        <v>36.200000000000003</v>
      </c>
      <c r="L749">
        <v>3</v>
      </c>
      <c r="M749">
        <v>96</v>
      </c>
      <c r="N749">
        <v>6.27</v>
      </c>
      <c r="O749">
        <v>95</v>
      </c>
      <c r="P749">
        <v>4.4000000000000004</v>
      </c>
      <c r="Q749">
        <v>729.23145299999999</v>
      </c>
      <c r="R749">
        <v>289315</v>
      </c>
      <c r="S749">
        <v>7.3</v>
      </c>
      <c r="T749">
        <v>7</v>
      </c>
      <c r="U749">
        <v>0.68700000000000006</v>
      </c>
      <c r="V749">
        <v>12.5</v>
      </c>
      <c r="W749">
        <v>63.4</v>
      </c>
    </row>
    <row r="750" spans="1:23" x14ac:dyDescent="0.25">
      <c r="A750" t="s">
        <v>25</v>
      </c>
      <c r="B750" t="s">
        <v>221</v>
      </c>
      <c r="C750">
        <v>2007</v>
      </c>
      <c r="D750" t="s">
        <v>24</v>
      </c>
      <c r="E750">
        <v>24</v>
      </c>
      <c r="F750">
        <v>38</v>
      </c>
      <c r="G750">
        <v>0.05</v>
      </c>
      <c r="H750">
        <v>0</v>
      </c>
      <c r="I750">
        <v>79</v>
      </c>
      <c r="J750">
        <v>13</v>
      </c>
      <c r="K750">
        <v>35.1</v>
      </c>
      <c r="L750">
        <v>49</v>
      </c>
      <c r="M750">
        <v>79</v>
      </c>
      <c r="N750">
        <v>4.92</v>
      </c>
      <c r="O750">
        <v>79</v>
      </c>
      <c r="P750">
        <v>0.1</v>
      </c>
      <c r="Q750">
        <v>1764.97387</v>
      </c>
      <c r="R750">
        <v>1391756.5</v>
      </c>
      <c r="S750">
        <v>13.8</v>
      </c>
      <c r="T750">
        <v>13.8</v>
      </c>
      <c r="U750">
        <v>0.47699999999999998</v>
      </c>
      <c r="V750">
        <v>8.6</v>
      </c>
      <c r="W750">
        <v>63.4</v>
      </c>
    </row>
    <row r="751" spans="1:23" x14ac:dyDescent="0.25">
      <c r="A751" t="s">
        <v>29</v>
      </c>
      <c r="B751" t="s">
        <v>178</v>
      </c>
      <c r="C751">
        <v>2003</v>
      </c>
      <c r="D751" t="s">
        <v>24</v>
      </c>
      <c r="E751">
        <v>225</v>
      </c>
      <c r="F751">
        <v>0</v>
      </c>
      <c r="G751">
        <v>6.54</v>
      </c>
      <c r="H751">
        <v>86.427440559999994</v>
      </c>
      <c r="I751">
        <v>43</v>
      </c>
      <c r="J751">
        <v>0</v>
      </c>
      <c r="K751">
        <v>22.2</v>
      </c>
      <c r="L751">
        <v>0</v>
      </c>
      <c r="M751">
        <v>94</v>
      </c>
      <c r="N751">
        <v>11.12</v>
      </c>
      <c r="O751">
        <v>94</v>
      </c>
      <c r="P751">
        <v>1.6</v>
      </c>
      <c r="Q751">
        <v>649.34215300000005</v>
      </c>
      <c r="R751">
        <v>148372</v>
      </c>
      <c r="S751">
        <v>7.4</v>
      </c>
      <c r="T751">
        <v>7.4</v>
      </c>
      <c r="U751">
        <v>0.504</v>
      </c>
      <c r="V751">
        <v>9.6999999999999993</v>
      </c>
      <c r="W751">
        <v>63.4</v>
      </c>
    </row>
    <row r="752" spans="1:23" x14ac:dyDescent="0.25">
      <c r="A752" t="s">
        <v>25</v>
      </c>
      <c r="B752" t="s">
        <v>208</v>
      </c>
      <c r="C752">
        <v>2003</v>
      </c>
      <c r="D752" t="s">
        <v>24</v>
      </c>
      <c r="E752">
        <v>231</v>
      </c>
      <c r="F752">
        <v>7</v>
      </c>
      <c r="G752">
        <v>2.88</v>
      </c>
      <c r="H752">
        <v>179.61564820000001</v>
      </c>
      <c r="I752">
        <v>97</v>
      </c>
      <c r="J752">
        <v>1</v>
      </c>
      <c r="K752">
        <v>39.4</v>
      </c>
      <c r="L752">
        <v>8</v>
      </c>
      <c r="M752">
        <v>66</v>
      </c>
      <c r="N752">
        <v>3.85</v>
      </c>
      <c r="O752">
        <v>83</v>
      </c>
      <c r="P752">
        <v>0.1</v>
      </c>
      <c r="Q752">
        <v>1283.8859769999999</v>
      </c>
      <c r="R752">
        <v>4655741</v>
      </c>
      <c r="S752">
        <v>3.5</v>
      </c>
      <c r="T752">
        <v>3.4</v>
      </c>
      <c r="U752">
        <v>0</v>
      </c>
      <c r="V752">
        <v>10.3</v>
      </c>
      <c r="W752">
        <v>63.4</v>
      </c>
    </row>
    <row r="753" spans="1:23" x14ac:dyDescent="0.25">
      <c r="A753" t="s">
        <v>29</v>
      </c>
      <c r="B753" t="s">
        <v>118</v>
      </c>
      <c r="C753">
        <v>2015</v>
      </c>
      <c r="D753" t="s">
        <v>24</v>
      </c>
      <c r="E753">
        <v>249</v>
      </c>
      <c r="F753">
        <v>54</v>
      </c>
      <c r="G753">
        <v>3.77</v>
      </c>
      <c r="H753">
        <v>0</v>
      </c>
      <c r="I753">
        <v>89</v>
      </c>
      <c r="J753">
        <v>95</v>
      </c>
      <c r="K753">
        <v>22</v>
      </c>
      <c r="L753">
        <v>75</v>
      </c>
      <c r="M753">
        <v>83</v>
      </c>
      <c r="N753">
        <v>5.75</v>
      </c>
      <c r="O753">
        <v>89</v>
      </c>
      <c r="P753">
        <v>2.8</v>
      </c>
      <c r="Q753">
        <v>1349.97144</v>
      </c>
      <c r="R753">
        <v>47236259</v>
      </c>
      <c r="S753">
        <v>7.8</v>
      </c>
      <c r="T753">
        <v>7.6</v>
      </c>
      <c r="U753">
        <v>0.55000000000000004</v>
      </c>
      <c r="V753">
        <v>11.1</v>
      </c>
      <c r="W753">
        <v>63.4</v>
      </c>
    </row>
    <row r="754" spans="1:23" x14ac:dyDescent="0.25">
      <c r="A754" t="s">
        <v>25</v>
      </c>
      <c r="B754" t="s">
        <v>158</v>
      </c>
      <c r="C754">
        <v>2003</v>
      </c>
      <c r="D754" t="s">
        <v>24</v>
      </c>
      <c r="E754">
        <v>185</v>
      </c>
      <c r="F754">
        <v>366</v>
      </c>
      <c r="G754">
        <v>0.01</v>
      </c>
      <c r="H754">
        <v>24.23455671</v>
      </c>
      <c r="I754">
        <v>63</v>
      </c>
      <c r="J754">
        <v>4740</v>
      </c>
      <c r="K754">
        <v>17.899999999999999</v>
      </c>
      <c r="L754">
        <v>466</v>
      </c>
      <c r="M754">
        <v>69</v>
      </c>
      <c r="N754">
        <v>2.61</v>
      </c>
      <c r="O754">
        <v>67</v>
      </c>
      <c r="P754">
        <v>0.1</v>
      </c>
      <c r="Q754">
        <v>563.59434199999998</v>
      </c>
      <c r="R754">
        <v>1477341</v>
      </c>
      <c r="S754">
        <v>21.6</v>
      </c>
      <c r="T754">
        <v>22</v>
      </c>
      <c r="U754">
        <v>0.46500000000000002</v>
      </c>
      <c r="V754">
        <v>5.6</v>
      </c>
      <c r="W754">
        <v>63.5</v>
      </c>
    </row>
    <row r="755" spans="1:23" x14ac:dyDescent="0.25">
      <c r="A755" t="s">
        <v>29</v>
      </c>
      <c r="B755" t="s">
        <v>180</v>
      </c>
      <c r="C755">
        <v>2009</v>
      </c>
      <c r="D755" t="s">
        <v>24</v>
      </c>
      <c r="E755">
        <v>219</v>
      </c>
      <c r="F755">
        <v>21</v>
      </c>
      <c r="G755">
        <v>0.3</v>
      </c>
      <c r="H755">
        <v>1.1774776769999999</v>
      </c>
      <c r="I755">
        <v>86</v>
      </c>
      <c r="J755">
        <v>999</v>
      </c>
      <c r="K755">
        <v>21.2</v>
      </c>
      <c r="L755">
        <v>33</v>
      </c>
      <c r="M755">
        <v>83</v>
      </c>
      <c r="N755">
        <v>4.8099999999999996</v>
      </c>
      <c r="O755">
        <v>86</v>
      </c>
      <c r="P755">
        <v>0.5</v>
      </c>
      <c r="Q755">
        <v>12.566464</v>
      </c>
      <c r="R755">
        <v>1255917</v>
      </c>
      <c r="S755">
        <v>1.6</v>
      </c>
      <c r="T755">
        <v>1.5</v>
      </c>
      <c r="U755">
        <v>0.44400000000000001</v>
      </c>
      <c r="V755">
        <v>7.5</v>
      </c>
      <c r="W755">
        <v>63.5</v>
      </c>
    </row>
    <row r="756" spans="1:23" x14ac:dyDescent="0.25">
      <c r="A756" t="s">
        <v>29</v>
      </c>
      <c r="B756" t="s">
        <v>92</v>
      </c>
      <c r="C756">
        <v>2012</v>
      </c>
      <c r="D756" t="s">
        <v>24</v>
      </c>
      <c r="E756">
        <v>276</v>
      </c>
      <c r="F756">
        <v>2</v>
      </c>
      <c r="G756">
        <v>8.3000000000000007</v>
      </c>
      <c r="H756">
        <v>805.39252839999995</v>
      </c>
      <c r="I756">
        <v>82</v>
      </c>
      <c r="J756">
        <v>2</v>
      </c>
      <c r="K756">
        <v>34.6</v>
      </c>
      <c r="L756">
        <v>3</v>
      </c>
      <c r="M756">
        <v>8</v>
      </c>
      <c r="N756">
        <v>3.13</v>
      </c>
      <c r="O756">
        <v>82</v>
      </c>
      <c r="P756">
        <v>4.9000000000000004</v>
      </c>
      <c r="Q756">
        <v>9774.1811699999998</v>
      </c>
      <c r="R756">
        <v>1756817</v>
      </c>
      <c r="S756">
        <v>6.3</v>
      </c>
      <c r="T756">
        <v>6.2</v>
      </c>
      <c r="U756">
        <v>0.66900000000000004</v>
      </c>
      <c r="V756">
        <v>12.5</v>
      </c>
      <c r="W756">
        <v>63.5</v>
      </c>
    </row>
    <row r="757" spans="1:23" x14ac:dyDescent="0.25">
      <c r="A757" t="s">
        <v>25</v>
      </c>
      <c r="B757" t="s">
        <v>146</v>
      </c>
      <c r="C757">
        <v>2004</v>
      </c>
      <c r="D757" t="s">
        <v>24</v>
      </c>
      <c r="E757">
        <v>228</v>
      </c>
      <c r="F757">
        <v>66</v>
      </c>
      <c r="G757">
        <v>0.44</v>
      </c>
      <c r="H757">
        <v>4.1545161400000001</v>
      </c>
      <c r="I757">
        <v>39</v>
      </c>
      <c r="J757">
        <v>1329</v>
      </c>
      <c r="K757">
        <v>15.7</v>
      </c>
      <c r="L757">
        <v>90</v>
      </c>
      <c r="M757">
        <v>92</v>
      </c>
      <c r="N757">
        <v>1.97</v>
      </c>
      <c r="O757">
        <v>82</v>
      </c>
      <c r="P757">
        <v>0.5</v>
      </c>
      <c r="Q757">
        <v>219.8156688</v>
      </c>
      <c r="R757">
        <v>487377</v>
      </c>
      <c r="S757">
        <v>13.3</v>
      </c>
      <c r="T757">
        <v>13.6</v>
      </c>
      <c r="U757">
        <v>0.45500000000000002</v>
      </c>
      <c r="V757">
        <v>7.8</v>
      </c>
      <c r="W757">
        <v>63.5</v>
      </c>
    </row>
    <row r="758" spans="1:23" x14ac:dyDescent="0.25">
      <c r="A758" t="s">
        <v>32</v>
      </c>
      <c r="B758" t="s">
        <v>103</v>
      </c>
      <c r="C758">
        <v>2015</v>
      </c>
      <c r="D758" t="s">
        <v>24</v>
      </c>
      <c r="E758">
        <v>24</v>
      </c>
      <c r="F758">
        <v>14</v>
      </c>
      <c r="G758">
        <v>3.77</v>
      </c>
      <c r="H758">
        <v>0</v>
      </c>
      <c r="I758">
        <v>6</v>
      </c>
      <c r="J758">
        <v>0</v>
      </c>
      <c r="K758">
        <v>49.9</v>
      </c>
      <c r="L758">
        <v>18</v>
      </c>
      <c r="M758">
        <v>56</v>
      </c>
      <c r="N758">
        <v>5.75</v>
      </c>
      <c r="O758">
        <v>6</v>
      </c>
      <c r="P758">
        <v>0.5</v>
      </c>
      <c r="Q758">
        <v>814.54639520000001</v>
      </c>
      <c r="R758">
        <v>171161</v>
      </c>
      <c r="S758">
        <v>3.9</v>
      </c>
      <c r="T758">
        <v>3.9</v>
      </c>
      <c r="U758">
        <v>0.49</v>
      </c>
      <c r="V758">
        <v>9.1</v>
      </c>
      <c r="W758">
        <v>63.5</v>
      </c>
    </row>
    <row r="759" spans="1:23" x14ac:dyDescent="0.25">
      <c r="A759" t="s">
        <v>29</v>
      </c>
      <c r="B759" t="s">
        <v>193</v>
      </c>
      <c r="C759">
        <v>2013</v>
      </c>
      <c r="D759" t="s">
        <v>24</v>
      </c>
      <c r="E759">
        <v>232</v>
      </c>
      <c r="F759">
        <v>60</v>
      </c>
      <c r="G759">
        <v>0.01</v>
      </c>
      <c r="H759">
        <v>227.83532080000001</v>
      </c>
      <c r="I759">
        <v>93</v>
      </c>
      <c r="J759">
        <v>2813</v>
      </c>
      <c r="K759">
        <v>43.349999999999994</v>
      </c>
      <c r="L759">
        <v>88</v>
      </c>
      <c r="M759">
        <v>93</v>
      </c>
      <c r="N759">
        <v>8.42</v>
      </c>
      <c r="O759">
        <v>93</v>
      </c>
      <c r="P759">
        <v>0.3</v>
      </c>
      <c r="Q759">
        <v>1955.6679899999999</v>
      </c>
      <c r="R759">
        <v>36849918</v>
      </c>
      <c r="S759">
        <v>3.3</v>
      </c>
      <c r="T759">
        <v>3.4</v>
      </c>
      <c r="U759">
        <v>0.47799999999999998</v>
      </c>
      <c r="V759">
        <v>7</v>
      </c>
      <c r="W759">
        <v>63.5</v>
      </c>
    </row>
    <row r="760" spans="1:23" x14ac:dyDescent="0.25">
      <c r="A760" t="s">
        <v>25</v>
      </c>
      <c r="B760" t="s">
        <v>208</v>
      </c>
      <c r="C760">
        <v>2004</v>
      </c>
      <c r="D760" t="s">
        <v>24</v>
      </c>
      <c r="E760">
        <v>238</v>
      </c>
      <c r="F760">
        <v>6</v>
      </c>
      <c r="G760">
        <v>2.86</v>
      </c>
      <c r="H760">
        <v>186.10139720000001</v>
      </c>
      <c r="I760">
        <v>96</v>
      </c>
      <c r="J760">
        <v>1</v>
      </c>
      <c r="K760">
        <v>4</v>
      </c>
      <c r="L760">
        <v>8</v>
      </c>
      <c r="M760">
        <v>98</v>
      </c>
      <c r="N760">
        <v>4.3</v>
      </c>
      <c r="O760">
        <v>97</v>
      </c>
      <c r="P760">
        <v>0.1</v>
      </c>
      <c r="Q760">
        <v>1453.917166</v>
      </c>
      <c r="R760">
        <v>473398</v>
      </c>
      <c r="S760">
        <v>3.4</v>
      </c>
      <c r="T760">
        <v>3.4</v>
      </c>
      <c r="U760">
        <v>0</v>
      </c>
      <c r="V760">
        <v>10.3</v>
      </c>
      <c r="W760">
        <v>63.5</v>
      </c>
    </row>
    <row r="761" spans="1:23" x14ac:dyDescent="0.25">
      <c r="A761" t="s">
        <v>29</v>
      </c>
      <c r="B761" t="s">
        <v>79</v>
      </c>
      <c r="C761">
        <v>2015</v>
      </c>
      <c r="D761" t="s">
        <v>24</v>
      </c>
      <c r="E761">
        <v>241</v>
      </c>
      <c r="F761">
        <v>1</v>
      </c>
      <c r="G761">
        <v>3.77</v>
      </c>
      <c r="H761">
        <v>0</v>
      </c>
      <c r="I761">
        <v>84</v>
      </c>
      <c r="J761">
        <v>47</v>
      </c>
      <c r="K761">
        <v>35</v>
      </c>
      <c r="L761">
        <v>1</v>
      </c>
      <c r="M761">
        <v>84</v>
      </c>
      <c r="N761">
        <v>5.75</v>
      </c>
      <c r="O761">
        <v>84</v>
      </c>
      <c r="P761">
        <v>2.1</v>
      </c>
      <c r="Q761">
        <v>1862.1672739999999</v>
      </c>
      <c r="R761">
        <v>927414</v>
      </c>
      <c r="S761">
        <v>5.6</v>
      </c>
      <c r="T761">
        <v>5.4</v>
      </c>
      <c r="U761">
        <v>0.47</v>
      </c>
      <c r="V761">
        <v>6.3</v>
      </c>
      <c r="W761">
        <v>63.5</v>
      </c>
    </row>
    <row r="762" spans="1:23" x14ac:dyDescent="0.25">
      <c r="A762" t="s">
        <v>29</v>
      </c>
      <c r="B762" t="s">
        <v>68</v>
      </c>
      <c r="C762">
        <v>2015</v>
      </c>
      <c r="D762" t="s">
        <v>24</v>
      </c>
      <c r="E762">
        <v>227</v>
      </c>
      <c r="F762">
        <v>1</v>
      </c>
      <c r="G762">
        <v>3.77</v>
      </c>
      <c r="H762">
        <v>0</v>
      </c>
      <c r="I762">
        <v>91</v>
      </c>
      <c r="J762">
        <v>0</v>
      </c>
      <c r="K762">
        <v>24.2</v>
      </c>
      <c r="L762">
        <v>2</v>
      </c>
      <c r="M762">
        <v>92</v>
      </c>
      <c r="N762">
        <v>5.75</v>
      </c>
      <c r="O762">
        <v>91</v>
      </c>
      <c r="P762">
        <v>0.8</v>
      </c>
      <c r="Q762">
        <v>727.64638679999996</v>
      </c>
      <c r="R762">
        <v>777424</v>
      </c>
      <c r="S762">
        <v>6.7</v>
      </c>
      <c r="T762">
        <v>6.5</v>
      </c>
      <c r="U762">
        <v>0.498</v>
      </c>
      <c r="V762">
        <v>11.1</v>
      </c>
      <c r="W762">
        <v>63.5</v>
      </c>
    </row>
    <row r="763" spans="1:23" x14ac:dyDescent="0.25">
      <c r="A763" t="s">
        <v>29</v>
      </c>
      <c r="B763" t="s">
        <v>86</v>
      </c>
      <c r="C763">
        <v>2012</v>
      </c>
      <c r="D763" t="s">
        <v>24</v>
      </c>
      <c r="E763">
        <v>274</v>
      </c>
      <c r="F763">
        <v>6</v>
      </c>
      <c r="G763">
        <v>0.01</v>
      </c>
      <c r="H763">
        <v>0</v>
      </c>
      <c r="I763">
        <v>94</v>
      </c>
      <c r="J763">
        <v>194</v>
      </c>
      <c r="K763">
        <v>17</v>
      </c>
      <c r="L763">
        <v>8</v>
      </c>
      <c r="M763">
        <v>94</v>
      </c>
      <c r="N763">
        <v>2.98</v>
      </c>
      <c r="O763">
        <v>94</v>
      </c>
      <c r="P763">
        <v>0.6</v>
      </c>
      <c r="Q763">
        <v>1764.97387</v>
      </c>
      <c r="R763">
        <v>1391756.5</v>
      </c>
      <c r="S763">
        <v>8.6999999999999993</v>
      </c>
      <c r="T763">
        <v>8.6</v>
      </c>
      <c r="U763">
        <v>0.41</v>
      </c>
      <c r="V763">
        <v>5</v>
      </c>
      <c r="W763">
        <v>63.6</v>
      </c>
    </row>
    <row r="764" spans="1:23" x14ac:dyDescent="0.25">
      <c r="A764" t="s">
        <v>25</v>
      </c>
      <c r="B764" t="s">
        <v>122</v>
      </c>
      <c r="C764">
        <v>2010</v>
      </c>
      <c r="D764" t="s">
        <v>24</v>
      </c>
      <c r="E764">
        <v>218</v>
      </c>
      <c r="F764">
        <v>10</v>
      </c>
      <c r="G764">
        <v>5.95</v>
      </c>
      <c r="H764">
        <v>0</v>
      </c>
      <c r="I764">
        <v>74</v>
      </c>
      <c r="J764">
        <v>153</v>
      </c>
      <c r="K764">
        <v>18</v>
      </c>
      <c r="L764">
        <v>13</v>
      </c>
      <c r="M764">
        <v>76</v>
      </c>
      <c r="N764">
        <v>2.75</v>
      </c>
      <c r="O764">
        <v>74</v>
      </c>
      <c r="P764">
        <v>0.3</v>
      </c>
      <c r="Q764">
        <v>1764.97387</v>
      </c>
      <c r="R764">
        <v>1391756.5</v>
      </c>
      <c r="S764">
        <v>9.3000000000000007</v>
      </c>
      <c r="T764">
        <v>9.5</v>
      </c>
      <c r="U764">
        <v>0.53500000000000003</v>
      </c>
      <c r="V764">
        <v>9.6</v>
      </c>
      <c r="W764">
        <v>63.6</v>
      </c>
    </row>
    <row r="765" spans="1:23" x14ac:dyDescent="0.25">
      <c r="A765" t="s">
        <v>25</v>
      </c>
      <c r="B765" t="s">
        <v>198</v>
      </c>
      <c r="C765">
        <v>2013</v>
      </c>
      <c r="D765" t="s">
        <v>24</v>
      </c>
      <c r="E765">
        <v>37</v>
      </c>
      <c r="F765">
        <v>7</v>
      </c>
      <c r="G765">
        <v>0.01</v>
      </c>
      <c r="H765">
        <v>0</v>
      </c>
      <c r="I765">
        <v>71</v>
      </c>
      <c r="J765">
        <v>740</v>
      </c>
      <c r="K765">
        <v>55.2</v>
      </c>
      <c r="L765">
        <v>9</v>
      </c>
      <c r="M765">
        <v>5</v>
      </c>
      <c r="N765">
        <v>3.25</v>
      </c>
      <c r="O765">
        <v>41</v>
      </c>
      <c r="P765">
        <v>0.1</v>
      </c>
      <c r="Q765">
        <v>1764.97387</v>
      </c>
      <c r="R765">
        <v>1989141</v>
      </c>
      <c r="S765">
        <v>6.3</v>
      </c>
      <c r="T765">
        <v>6.1</v>
      </c>
      <c r="U765">
        <v>0.63500000000000001</v>
      </c>
      <c r="V765">
        <v>13</v>
      </c>
      <c r="W765">
        <v>63.6</v>
      </c>
    </row>
    <row r="766" spans="1:23" x14ac:dyDescent="0.25">
      <c r="A766" t="s">
        <v>29</v>
      </c>
      <c r="B766" t="s">
        <v>88</v>
      </c>
      <c r="C766">
        <v>2013</v>
      </c>
      <c r="D766" t="s">
        <v>24</v>
      </c>
      <c r="E766">
        <v>237</v>
      </c>
      <c r="F766">
        <v>145</v>
      </c>
      <c r="G766">
        <v>1.86</v>
      </c>
      <c r="H766">
        <v>8.3132820390000006</v>
      </c>
      <c r="I766">
        <v>72</v>
      </c>
      <c r="J766">
        <v>5253</v>
      </c>
      <c r="K766">
        <v>16.8</v>
      </c>
      <c r="L766">
        <v>211</v>
      </c>
      <c r="M766">
        <v>7</v>
      </c>
      <c r="N766">
        <v>5.19</v>
      </c>
      <c r="O766">
        <v>72</v>
      </c>
      <c r="P766">
        <v>0.9</v>
      </c>
      <c r="Q766">
        <v>52.1535887</v>
      </c>
      <c r="R766">
        <v>94887724</v>
      </c>
      <c r="S766">
        <v>1.6</v>
      </c>
      <c r="T766">
        <v>1.4</v>
      </c>
      <c r="U766">
        <v>0.42699999999999999</v>
      </c>
      <c r="V766">
        <v>8.4</v>
      </c>
      <c r="W766">
        <v>63.7</v>
      </c>
    </row>
    <row r="767" spans="1:23" x14ac:dyDescent="0.25">
      <c r="A767" t="s">
        <v>25</v>
      </c>
      <c r="B767" t="s">
        <v>158</v>
      </c>
      <c r="C767">
        <v>2004</v>
      </c>
      <c r="D767" t="s">
        <v>24</v>
      </c>
      <c r="E767">
        <v>183</v>
      </c>
      <c r="F767">
        <v>364</v>
      </c>
      <c r="G767">
        <v>0.01</v>
      </c>
      <c r="H767">
        <v>28.983231190000001</v>
      </c>
      <c r="I767">
        <v>65</v>
      </c>
      <c r="J767">
        <v>4248</v>
      </c>
      <c r="K767">
        <v>18.399999999999999</v>
      </c>
      <c r="L767">
        <v>461</v>
      </c>
      <c r="M767">
        <v>65</v>
      </c>
      <c r="N767">
        <v>2.56</v>
      </c>
      <c r="O767">
        <v>65</v>
      </c>
      <c r="P767">
        <v>0.1</v>
      </c>
      <c r="Q767">
        <v>649.84823300000005</v>
      </c>
      <c r="R767">
        <v>15783</v>
      </c>
      <c r="S767">
        <v>21.4</v>
      </c>
      <c r="T767">
        <v>21.8</v>
      </c>
      <c r="U767">
        <v>0.47399999999999998</v>
      </c>
      <c r="V767">
        <v>5.6</v>
      </c>
      <c r="W767">
        <v>63.7</v>
      </c>
    </row>
    <row r="768" spans="1:23" x14ac:dyDescent="0.25">
      <c r="A768" t="s">
        <v>25</v>
      </c>
      <c r="B768" t="s">
        <v>199</v>
      </c>
      <c r="C768">
        <v>2000</v>
      </c>
      <c r="D768" t="s">
        <v>24</v>
      </c>
      <c r="E768">
        <v>198</v>
      </c>
      <c r="F768">
        <v>14</v>
      </c>
      <c r="G768">
        <v>0.37</v>
      </c>
      <c r="H768">
        <v>8.9430064920000003</v>
      </c>
      <c r="I768">
        <v>92</v>
      </c>
      <c r="J768">
        <v>192</v>
      </c>
      <c r="K768">
        <v>31.3</v>
      </c>
      <c r="L768">
        <v>17</v>
      </c>
      <c r="M768">
        <v>86</v>
      </c>
      <c r="N768">
        <v>4.6399999999999997</v>
      </c>
      <c r="O768">
        <v>83</v>
      </c>
      <c r="P768">
        <v>0.3</v>
      </c>
      <c r="Q768">
        <v>138.436633</v>
      </c>
      <c r="R768">
        <v>621625</v>
      </c>
      <c r="S768">
        <v>4.2</v>
      </c>
      <c r="T768">
        <v>4.0999999999999996</v>
      </c>
      <c r="U768">
        <v>0.52900000000000003</v>
      </c>
      <c r="V768">
        <v>9.6</v>
      </c>
      <c r="W768">
        <v>63.7</v>
      </c>
    </row>
    <row r="769" spans="1:23" x14ac:dyDescent="0.25">
      <c r="A769" t="s">
        <v>25</v>
      </c>
      <c r="B769" t="s">
        <v>107</v>
      </c>
      <c r="C769">
        <v>2003</v>
      </c>
      <c r="D769" t="s">
        <v>24</v>
      </c>
      <c r="E769">
        <v>216</v>
      </c>
      <c r="F769">
        <v>1700</v>
      </c>
      <c r="G769">
        <v>1.19</v>
      </c>
      <c r="H769">
        <v>19.4808682</v>
      </c>
      <c r="I769">
        <v>92</v>
      </c>
      <c r="J769">
        <v>47147</v>
      </c>
      <c r="K769">
        <v>12.6</v>
      </c>
      <c r="L769">
        <v>2200</v>
      </c>
      <c r="M769">
        <v>57</v>
      </c>
      <c r="N769">
        <v>4.3</v>
      </c>
      <c r="O769">
        <v>61</v>
      </c>
      <c r="P769">
        <v>0.3</v>
      </c>
      <c r="Q769">
        <v>541.13522790000002</v>
      </c>
      <c r="R769">
        <v>11827848</v>
      </c>
      <c r="S769">
        <v>27.3</v>
      </c>
      <c r="T769">
        <v>28.3</v>
      </c>
      <c r="U769">
        <v>0.505</v>
      </c>
      <c r="V769">
        <v>8.6</v>
      </c>
      <c r="W769">
        <v>63.7</v>
      </c>
    </row>
    <row r="770" spans="1:23" x14ac:dyDescent="0.25">
      <c r="A770" t="s">
        <v>25</v>
      </c>
      <c r="B770" t="s">
        <v>208</v>
      </c>
      <c r="C770">
        <v>2006</v>
      </c>
      <c r="D770" t="s">
        <v>24</v>
      </c>
      <c r="E770">
        <v>245</v>
      </c>
      <c r="F770">
        <v>6</v>
      </c>
      <c r="G770">
        <v>2.71</v>
      </c>
      <c r="H770">
        <v>29.27235366</v>
      </c>
      <c r="I770">
        <v>98</v>
      </c>
      <c r="J770">
        <v>48</v>
      </c>
      <c r="K770">
        <v>41.3</v>
      </c>
      <c r="L770">
        <v>8</v>
      </c>
      <c r="M770">
        <v>98</v>
      </c>
      <c r="N770">
        <v>2.9</v>
      </c>
      <c r="O770">
        <v>98</v>
      </c>
      <c r="P770">
        <v>0.1</v>
      </c>
      <c r="Q770">
        <v>2136.66815</v>
      </c>
      <c r="R770">
        <v>48115</v>
      </c>
      <c r="S770">
        <v>3.3</v>
      </c>
      <c r="T770">
        <v>3.3</v>
      </c>
      <c r="U770">
        <v>0</v>
      </c>
      <c r="V770">
        <v>10.4</v>
      </c>
      <c r="W770">
        <v>63.7</v>
      </c>
    </row>
    <row r="771" spans="1:23" x14ac:dyDescent="0.25">
      <c r="A771" t="s">
        <v>29</v>
      </c>
      <c r="B771" t="s">
        <v>69</v>
      </c>
      <c r="C771">
        <v>2012</v>
      </c>
      <c r="D771" t="s">
        <v>24</v>
      </c>
      <c r="E771">
        <v>273</v>
      </c>
      <c r="F771">
        <v>7</v>
      </c>
      <c r="G771">
        <v>0.01</v>
      </c>
      <c r="H771">
        <v>0</v>
      </c>
      <c r="I771">
        <v>62</v>
      </c>
      <c r="J771">
        <v>260</v>
      </c>
      <c r="K771">
        <v>25.6</v>
      </c>
      <c r="L771">
        <v>10</v>
      </c>
      <c r="M771">
        <v>61</v>
      </c>
      <c r="N771">
        <v>3.98</v>
      </c>
      <c r="O771">
        <v>85</v>
      </c>
      <c r="P771">
        <v>3.3</v>
      </c>
      <c r="Q771">
        <v>1764.97387</v>
      </c>
      <c r="R771">
        <v>1391756.5</v>
      </c>
      <c r="S771">
        <v>7.9</v>
      </c>
      <c r="T771">
        <v>7.5</v>
      </c>
      <c r="U771">
        <v>0.55700000000000005</v>
      </c>
      <c r="V771">
        <v>10.199999999999999</v>
      </c>
      <c r="W771">
        <v>63.7</v>
      </c>
    </row>
    <row r="772" spans="1:23" x14ac:dyDescent="0.25">
      <c r="A772" t="s">
        <v>25</v>
      </c>
      <c r="B772" t="s">
        <v>202</v>
      </c>
      <c r="C772">
        <v>2005</v>
      </c>
      <c r="D772" t="s">
        <v>24</v>
      </c>
      <c r="E772">
        <v>26</v>
      </c>
      <c r="F772">
        <v>3</v>
      </c>
      <c r="G772">
        <v>0.36</v>
      </c>
      <c r="H772">
        <v>7.1271446989999996</v>
      </c>
      <c r="I772">
        <v>92</v>
      </c>
      <c r="J772">
        <v>203</v>
      </c>
      <c r="K772">
        <v>13.5</v>
      </c>
      <c r="L772">
        <v>3</v>
      </c>
      <c r="M772">
        <v>55</v>
      </c>
      <c r="N772">
        <v>1.5</v>
      </c>
      <c r="O772">
        <v>55</v>
      </c>
      <c r="P772">
        <v>0.1</v>
      </c>
      <c r="Q772">
        <v>478.33185900000001</v>
      </c>
      <c r="R772">
        <v>126484</v>
      </c>
      <c r="S772">
        <v>12</v>
      </c>
      <c r="T772">
        <v>11.9</v>
      </c>
      <c r="U772">
        <v>0.49199999999999999</v>
      </c>
      <c r="V772">
        <v>10.6</v>
      </c>
      <c r="W772">
        <v>63.7</v>
      </c>
    </row>
    <row r="773" spans="1:23" x14ac:dyDescent="0.25">
      <c r="A773" t="s">
        <v>25</v>
      </c>
      <c r="B773" t="s">
        <v>208</v>
      </c>
      <c r="C773">
        <v>2000</v>
      </c>
      <c r="D773" t="s">
        <v>24</v>
      </c>
      <c r="E773">
        <v>224</v>
      </c>
      <c r="F773">
        <v>7</v>
      </c>
      <c r="G773">
        <v>2.9</v>
      </c>
      <c r="H773">
        <v>88.243634700000001</v>
      </c>
      <c r="I773">
        <v>92</v>
      </c>
      <c r="J773">
        <v>113</v>
      </c>
      <c r="K773">
        <v>37.5</v>
      </c>
      <c r="L773">
        <v>9</v>
      </c>
      <c r="M773">
        <v>98</v>
      </c>
      <c r="N773">
        <v>3.94</v>
      </c>
      <c r="O773">
        <v>97</v>
      </c>
      <c r="P773">
        <v>0.1</v>
      </c>
      <c r="Q773">
        <v>643.17517999999995</v>
      </c>
      <c r="R773">
        <v>4516131</v>
      </c>
      <c r="S773">
        <v>3.6</v>
      </c>
      <c r="T773">
        <v>3.6</v>
      </c>
      <c r="U773">
        <v>0</v>
      </c>
      <c r="V773">
        <v>0</v>
      </c>
      <c r="W773">
        <v>63.8</v>
      </c>
    </row>
    <row r="774" spans="1:23" x14ac:dyDescent="0.25">
      <c r="A774" t="s">
        <v>29</v>
      </c>
      <c r="B774" t="s">
        <v>193</v>
      </c>
      <c r="C774">
        <v>2014</v>
      </c>
      <c r="D774" t="s">
        <v>24</v>
      </c>
      <c r="E774">
        <v>229</v>
      </c>
      <c r="F774">
        <v>59</v>
      </c>
      <c r="G774">
        <v>0.01</v>
      </c>
      <c r="H774">
        <v>253.60865079999999</v>
      </c>
      <c r="I774">
        <v>94</v>
      </c>
      <c r="J774">
        <v>676</v>
      </c>
      <c r="K774">
        <v>43.349999999999994</v>
      </c>
      <c r="L774">
        <v>86</v>
      </c>
      <c r="M774">
        <v>94</v>
      </c>
      <c r="N774">
        <v>8.43</v>
      </c>
      <c r="O774">
        <v>94</v>
      </c>
      <c r="P774">
        <v>0.3</v>
      </c>
      <c r="Q774">
        <v>2176.8982900000001</v>
      </c>
      <c r="R774">
        <v>37737913</v>
      </c>
      <c r="S774">
        <v>3.3</v>
      </c>
      <c r="T774">
        <v>3.4</v>
      </c>
      <c r="U774">
        <v>0.48499999999999999</v>
      </c>
      <c r="V774">
        <v>7.2</v>
      </c>
      <c r="W774">
        <v>63.8</v>
      </c>
    </row>
    <row r="775" spans="1:23" x14ac:dyDescent="0.25">
      <c r="A775" t="s">
        <v>25</v>
      </c>
      <c r="B775" t="s">
        <v>142</v>
      </c>
      <c r="C775">
        <v>2002</v>
      </c>
      <c r="D775" t="s">
        <v>24</v>
      </c>
      <c r="E775">
        <v>263</v>
      </c>
      <c r="F775">
        <v>2</v>
      </c>
      <c r="G775">
        <v>2.4300000000000002</v>
      </c>
      <c r="H775">
        <v>55.608782159999997</v>
      </c>
      <c r="I775">
        <v>98</v>
      </c>
      <c r="J775">
        <v>1205</v>
      </c>
      <c r="K775">
        <v>39.799999999999997</v>
      </c>
      <c r="L775">
        <v>2</v>
      </c>
      <c r="M775">
        <v>98</v>
      </c>
      <c r="N775">
        <v>5.81</v>
      </c>
      <c r="O775">
        <v>98</v>
      </c>
      <c r="P775">
        <v>0.1</v>
      </c>
      <c r="Q775">
        <v>571.51882999999998</v>
      </c>
      <c r="R775">
        <v>2443659</v>
      </c>
      <c r="S775">
        <v>2.4</v>
      </c>
      <c r="T775">
        <v>2.5</v>
      </c>
      <c r="U775">
        <v>0.59899999999999998</v>
      </c>
      <c r="V775">
        <v>10.1</v>
      </c>
      <c r="W775">
        <v>63.8</v>
      </c>
    </row>
    <row r="776" spans="1:23" x14ac:dyDescent="0.25">
      <c r="A776" t="s">
        <v>25</v>
      </c>
      <c r="B776" t="s">
        <v>221</v>
      </c>
      <c r="C776">
        <v>2008</v>
      </c>
      <c r="D776" t="s">
        <v>24</v>
      </c>
      <c r="E776">
        <v>238</v>
      </c>
      <c r="F776">
        <v>37</v>
      </c>
      <c r="G776">
        <v>0.04</v>
      </c>
      <c r="H776">
        <v>0</v>
      </c>
      <c r="I776">
        <v>78</v>
      </c>
      <c r="J776">
        <v>7</v>
      </c>
      <c r="K776">
        <v>35.700000000000003</v>
      </c>
      <c r="L776">
        <v>47</v>
      </c>
      <c r="M776">
        <v>78</v>
      </c>
      <c r="N776">
        <v>5.12</v>
      </c>
      <c r="O776">
        <v>78</v>
      </c>
      <c r="P776">
        <v>0.1</v>
      </c>
      <c r="Q776">
        <v>1764.97387</v>
      </c>
      <c r="R776">
        <v>1391756.5</v>
      </c>
      <c r="S776">
        <v>13.8</v>
      </c>
      <c r="T776">
        <v>13.7</v>
      </c>
      <c r="U776">
        <v>0.48</v>
      </c>
      <c r="V776">
        <v>8.5</v>
      </c>
      <c r="W776">
        <v>63.8</v>
      </c>
    </row>
    <row r="777" spans="1:23" x14ac:dyDescent="0.25">
      <c r="A777" t="s">
        <v>29</v>
      </c>
      <c r="B777" t="s">
        <v>178</v>
      </c>
      <c r="C777">
        <v>2004</v>
      </c>
      <c r="D777" t="s">
        <v>24</v>
      </c>
      <c r="E777">
        <v>224</v>
      </c>
      <c r="F777">
        <v>0</v>
      </c>
      <c r="G777">
        <v>5.78</v>
      </c>
      <c r="H777">
        <v>9.0134938790000003</v>
      </c>
      <c r="I777">
        <v>7</v>
      </c>
      <c r="J777">
        <v>0</v>
      </c>
      <c r="K777">
        <v>22.8</v>
      </c>
      <c r="L777">
        <v>0</v>
      </c>
      <c r="M777">
        <v>99</v>
      </c>
      <c r="N777">
        <v>9.94</v>
      </c>
      <c r="O777">
        <v>96</v>
      </c>
      <c r="P777">
        <v>1.6</v>
      </c>
      <c r="Q777">
        <v>693.34568300000001</v>
      </c>
      <c r="R777">
        <v>151969</v>
      </c>
      <c r="S777">
        <v>7.2</v>
      </c>
      <c r="T777">
        <v>7.2</v>
      </c>
      <c r="U777">
        <v>0.50900000000000001</v>
      </c>
      <c r="V777">
        <v>9.8000000000000007</v>
      </c>
      <c r="W777">
        <v>63.8</v>
      </c>
    </row>
    <row r="778" spans="1:23" x14ac:dyDescent="0.25">
      <c r="A778" t="s">
        <v>29</v>
      </c>
      <c r="B778" t="s">
        <v>130</v>
      </c>
      <c r="C778">
        <v>2011</v>
      </c>
      <c r="D778" t="s">
        <v>24</v>
      </c>
      <c r="E778">
        <v>241</v>
      </c>
      <c r="F778">
        <v>31</v>
      </c>
      <c r="G778">
        <v>0.97</v>
      </c>
      <c r="H778">
        <v>78.799671959999998</v>
      </c>
      <c r="I778">
        <v>73</v>
      </c>
      <c r="J778">
        <v>0</v>
      </c>
      <c r="K778">
        <v>18.5</v>
      </c>
      <c r="L778">
        <v>43</v>
      </c>
      <c r="M778">
        <v>73</v>
      </c>
      <c r="N778">
        <v>4.24</v>
      </c>
      <c r="O778">
        <v>73</v>
      </c>
      <c r="P778">
        <v>0.4</v>
      </c>
      <c r="Q778">
        <v>454.96346399999999</v>
      </c>
      <c r="R778">
        <v>21743949</v>
      </c>
      <c r="S778">
        <v>7.5</v>
      </c>
      <c r="T778">
        <v>7.4</v>
      </c>
      <c r="U778">
        <v>0.504</v>
      </c>
      <c r="V778">
        <v>10.199999999999999</v>
      </c>
      <c r="W778">
        <v>63.8</v>
      </c>
    </row>
    <row r="779" spans="1:23" x14ac:dyDescent="0.25">
      <c r="A779" t="s">
        <v>29</v>
      </c>
      <c r="B779" t="s">
        <v>172</v>
      </c>
      <c r="C779">
        <v>2011</v>
      </c>
      <c r="D779" t="s">
        <v>24</v>
      </c>
      <c r="E779">
        <v>247</v>
      </c>
      <c r="F779">
        <v>14</v>
      </c>
      <c r="G779">
        <v>8.34</v>
      </c>
      <c r="H779">
        <v>9.074569426</v>
      </c>
      <c r="I779">
        <v>97</v>
      </c>
      <c r="J779">
        <v>31</v>
      </c>
      <c r="K779">
        <v>18.899999999999999</v>
      </c>
      <c r="L779">
        <v>20</v>
      </c>
      <c r="M779">
        <v>93</v>
      </c>
      <c r="N779">
        <v>7.71</v>
      </c>
      <c r="O779">
        <v>97</v>
      </c>
      <c r="P779">
        <v>1.3</v>
      </c>
      <c r="Q779">
        <v>617.31764799999996</v>
      </c>
      <c r="R779">
        <v>151671</v>
      </c>
      <c r="S779">
        <v>6.3</v>
      </c>
      <c r="T779">
        <v>6.2</v>
      </c>
      <c r="U779">
        <v>0.46400000000000002</v>
      </c>
      <c r="V779">
        <v>10.199999999999999</v>
      </c>
      <c r="W779">
        <v>63.8</v>
      </c>
    </row>
    <row r="780" spans="1:23" x14ac:dyDescent="0.25">
      <c r="A780" t="s">
        <v>25</v>
      </c>
      <c r="B780" t="s">
        <v>146</v>
      </c>
      <c r="C780">
        <v>2005</v>
      </c>
      <c r="D780" t="s">
        <v>24</v>
      </c>
      <c r="E780">
        <v>224</v>
      </c>
      <c r="F780">
        <v>64</v>
      </c>
      <c r="G780">
        <v>0.28000000000000003</v>
      </c>
      <c r="H780">
        <v>2.7938431879999999</v>
      </c>
      <c r="I780">
        <v>62</v>
      </c>
      <c r="J780">
        <v>314</v>
      </c>
      <c r="K780">
        <v>16.399999999999999</v>
      </c>
      <c r="L780">
        <v>87</v>
      </c>
      <c r="M780">
        <v>86</v>
      </c>
      <c r="N780">
        <v>1.83</v>
      </c>
      <c r="O780">
        <v>73</v>
      </c>
      <c r="P780">
        <v>0.5</v>
      </c>
      <c r="Q780">
        <v>247.24276</v>
      </c>
      <c r="R780">
        <v>48482614</v>
      </c>
      <c r="S780">
        <v>13.2</v>
      </c>
      <c r="T780">
        <v>13.6</v>
      </c>
      <c r="U780">
        <v>0.46500000000000002</v>
      </c>
      <c r="V780">
        <v>7.9</v>
      </c>
      <c r="W780">
        <v>63.9</v>
      </c>
    </row>
    <row r="781" spans="1:23" x14ac:dyDescent="0.25">
      <c r="A781" t="s">
        <v>34</v>
      </c>
      <c r="B781" t="s">
        <v>50</v>
      </c>
      <c r="C781">
        <v>2002</v>
      </c>
      <c r="D781" t="s">
        <v>24</v>
      </c>
      <c r="E781">
        <v>234</v>
      </c>
      <c r="F781">
        <v>14</v>
      </c>
      <c r="G781">
        <v>2.2599999999999998</v>
      </c>
      <c r="H781">
        <v>0</v>
      </c>
      <c r="I781">
        <v>77</v>
      </c>
      <c r="J781">
        <v>0</v>
      </c>
      <c r="K781">
        <v>44</v>
      </c>
      <c r="L781">
        <v>18</v>
      </c>
      <c r="M781">
        <v>76</v>
      </c>
      <c r="N781">
        <v>6.53</v>
      </c>
      <c r="O781">
        <v>77</v>
      </c>
      <c r="P781">
        <v>0.1</v>
      </c>
      <c r="Q781">
        <v>1764.97387</v>
      </c>
      <c r="R781">
        <v>1391756.5</v>
      </c>
      <c r="S781">
        <v>1.4</v>
      </c>
      <c r="T781">
        <v>1.3</v>
      </c>
      <c r="U781">
        <v>0.61</v>
      </c>
      <c r="V781">
        <v>14</v>
      </c>
      <c r="W781">
        <v>63.9</v>
      </c>
    </row>
    <row r="782" spans="1:23" x14ac:dyDescent="0.25">
      <c r="A782" t="s">
        <v>25</v>
      </c>
      <c r="B782" t="s">
        <v>117</v>
      </c>
      <c r="C782">
        <v>2000</v>
      </c>
      <c r="D782" t="s">
        <v>24</v>
      </c>
      <c r="E782">
        <v>292</v>
      </c>
      <c r="F782">
        <v>9</v>
      </c>
      <c r="G782">
        <v>6</v>
      </c>
      <c r="H782">
        <v>112.541157</v>
      </c>
      <c r="I782">
        <v>99</v>
      </c>
      <c r="J782">
        <v>245</v>
      </c>
      <c r="K782">
        <v>43.9</v>
      </c>
      <c r="L782">
        <v>10</v>
      </c>
      <c r="M782">
        <v>96</v>
      </c>
      <c r="N782">
        <v>4.16</v>
      </c>
      <c r="O782">
        <v>97</v>
      </c>
      <c r="P782">
        <v>0.1</v>
      </c>
      <c r="Q782">
        <v>1229.9580000000001</v>
      </c>
      <c r="R782">
        <v>14883626</v>
      </c>
      <c r="S782">
        <v>2.7</v>
      </c>
      <c r="T782">
        <v>2.7</v>
      </c>
      <c r="U782">
        <v>0.67600000000000005</v>
      </c>
      <c r="V782">
        <v>12.1</v>
      </c>
      <c r="W782">
        <v>63.9</v>
      </c>
    </row>
    <row r="783" spans="1:23" x14ac:dyDescent="0.25">
      <c r="A783" t="s">
        <v>29</v>
      </c>
      <c r="B783" t="s">
        <v>69</v>
      </c>
      <c r="C783">
        <v>2013</v>
      </c>
      <c r="D783" t="s">
        <v>24</v>
      </c>
      <c r="E783">
        <v>274</v>
      </c>
      <c r="F783">
        <v>7</v>
      </c>
      <c r="G783">
        <v>0.01</v>
      </c>
      <c r="H783">
        <v>0</v>
      </c>
      <c r="I783">
        <v>85</v>
      </c>
      <c r="J783">
        <v>124</v>
      </c>
      <c r="K783">
        <v>26.2</v>
      </c>
      <c r="L783">
        <v>10</v>
      </c>
      <c r="M783">
        <v>85</v>
      </c>
      <c r="N783">
        <v>5.9</v>
      </c>
      <c r="O783">
        <v>85</v>
      </c>
      <c r="P783">
        <v>3</v>
      </c>
      <c r="Q783">
        <v>1764.97387</v>
      </c>
      <c r="R783">
        <v>1391756.5</v>
      </c>
      <c r="S783">
        <v>7.7</v>
      </c>
      <c r="T783">
        <v>7.4</v>
      </c>
      <c r="U783">
        <v>0.57599999999999996</v>
      </c>
      <c r="V783">
        <v>11.1</v>
      </c>
      <c r="W783">
        <v>63.9</v>
      </c>
    </row>
    <row r="784" spans="1:23" x14ac:dyDescent="0.25">
      <c r="A784" t="s">
        <v>25</v>
      </c>
      <c r="B784" t="s">
        <v>208</v>
      </c>
      <c r="C784">
        <v>2001</v>
      </c>
      <c r="D784" t="s">
        <v>24</v>
      </c>
      <c r="E784">
        <v>221</v>
      </c>
      <c r="F784">
        <v>7</v>
      </c>
      <c r="G784">
        <v>2.35</v>
      </c>
      <c r="H784">
        <v>106.180706</v>
      </c>
      <c r="I784">
        <v>92</v>
      </c>
      <c r="J784">
        <v>9</v>
      </c>
      <c r="K784">
        <v>38.1</v>
      </c>
      <c r="L784">
        <v>9</v>
      </c>
      <c r="M784">
        <v>94</v>
      </c>
      <c r="N784">
        <v>3.87</v>
      </c>
      <c r="O784">
        <v>95</v>
      </c>
      <c r="P784">
        <v>0.1</v>
      </c>
      <c r="Q784">
        <v>774.47633880000001</v>
      </c>
      <c r="R784">
        <v>45648</v>
      </c>
      <c r="S784">
        <v>3.6</v>
      </c>
      <c r="T784">
        <v>3.5</v>
      </c>
      <c r="U784">
        <v>0</v>
      </c>
      <c r="V784">
        <v>10.199999999999999</v>
      </c>
      <c r="W784">
        <v>64</v>
      </c>
    </row>
    <row r="785" spans="1:23" x14ac:dyDescent="0.25">
      <c r="A785" t="s">
        <v>25</v>
      </c>
      <c r="B785" t="s">
        <v>142</v>
      </c>
      <c r="C785">
        <v>2003</v>
      </c>
      <c r="D785" t="s">
        <v>24</v>
      </c>
      <c r="E785">
        <v>271</v>
      </c>
      <c r="F785">
        <v>2</v>
      </c>
      <c r="G785">
        <v>1.31</v>
      </c>
      <c r="H785">
        <v>56.056864279999999</v>
      </c>
      <c r="I785">
        <v>98</v>
      </c>
      <c r="J785">
        <v>18</v>
      </c>
      <c r="K785">
        <v>4.5</v>
      </c>
      <c r="L785">
        <v>2</v>
      </c>
      <c r="M785">
        <v>98</v>
      </c>
      <c r="N785">
        <v>6.18</v>
      </c>
      <c r="O785">
        <v>98</v>
      </c>
      <c r="P785">
        <v>0.1</v>
      </c>
      <c r="Q785">
        <v>646.56129499999997</v>
      </c>
      <c r="R785">
        <v>2469286</v>
      </c>
      <c r="S785">
        <v>2.4</v>
      </c>
      <c r="T785">
        <v>2.5</v>
      </c>
      <c r="U785">
        <v>0.60899999999999999</v>
      </c>
      <c r="V785">
        <v>10.5</v>
      </c>
      <c r="W785">
        <v>64</v>
      </c>
    </row>
    <row r="786" spans="1:23" x14ac:dyDescent="0.25">
      <c r="A786" t="s">
        <v>25</v>
      </c>
      <c r="B786" t="s">
        <v>107</v>
      </c>
      <c r="C786">
        <v>2004</v>
      </c>
      <c r="D786" t="s">
        <v>24</v>
      </c>
      <c r="E786">
        <v>214</v>
      </c>
      <c r="F786">
        <v>1600</v>
      </c>
      <c r="G786">
        <v>1.2</v>
      </c>
      <c r="H786">
        <v>27.33800857</v>
      </c>
      <c r="I786">
        <v>6</v>
      </c>
      <c r="J786">
        <v>55443</v>
      </c>
      <c r="K786">
        <v>13</v>
      </c>
      <c r="L786">
        <v>2100</v>
      </c>
      <c r="M786">
        <v>58</v>
      </c>
      <c r="N786">
        <v>4.22</v>
      </c>
      <c r="O786">
        <v>63</v>
      </c>
      <c r="P786">
        <v>0.3</v>
      </c>
      <c r="Q786">
        <v>621.31837670000004</v>
      </c>
      <c r="R786">
        <v>1126135777</v>
      </c>
      <c r="S786">
        <v>27.2</v>
      </c>
      <c r="T786">
        <v>28.2</v>
      </c>
      <c r="U786">
        <v>0.51800000000000002</v>
      </c>
      <c r="V786">
        <v>9.1999999999999993</v>
      </c>
      <c r="W786">
        <v>64</v>
      </c>
    </row>
    <row r="787" spans="1:23" x14ac:dyDescent="0.25">
      <c r="A787" t="s">
        <v>25</v>
      </c>
      <c r="B787" t="s">
        <v>122</v>
      </c>
      <c r="C787">
        <v>2011</v>
      </c>
      <c r="D787" t="s">
        <v>24</v>
      </c>
      <c r="E787">
        <v>213</v>
      </c>
      <c r="F787">
        <v>9</v>
      </c>
      <c r="G787">
        <v>5.39</v>
      </c>
      <c r="H787">
        <v>0</v>
      </c>
      <c r="I787">
        <v>78</v>
      </c>
      <c r="J787">
        <v>113</v>
      </c>
      <c r="K787">
        <v>18.7</v>
      </c>
      <c r="L787">
        <v>13</v>
      </c>
      <c r="M787">
        <v>79</v>
      </c>
      <c r="N787">
        <v>2.2000000000000002</v>
      </c>
      <c r="O787">
        <v>78</v>
      </c>
      <c r="P787">
        <v>0.3</v>
      </c>
      <c r="Q787">
        <v>1764.97387</v>
      </c>
      <c r="R787">
        <v>1391756.5</v>
      </c>
      <c r="S787">
        <v>9.1999999999999993</v>
      </c>
      <c r="T787">
        <v>9.4</v>
      </c>
      <c r="U787">
        <v>0.54200000000000004</v>
      </c>
      <c r="V787">
        <v>9.9</v>
      </c>
      <c r="W787">
        <v>64</v>
      </c>
    </row>
    <row r="788" spans="1:23" x14ac:dyDescent="0.25">
      <c r="A788" t="s">
        <v>29</v>
      </c>
      <c r="B788" t="s">
        <v>137</v>
      </c>
      <c r="C788">
        <v>2004</v>
      </c>
      <c r="D788" t="s">
        <v>24</v>
      </c>
      <c r="E788">
        <v>224</v>
      </c>
      <c r="F788">
        <v>8</v>
      </c>
      <c r="G788">
        <v>0.01</v>
      </c>
      <c r="H788">
        <v>5.0037828800000002</v>
      </c>
      <c r="I788">
        <v>92</v>
      </c>
      <c r="J788">
        <v>5039</v>
      </c>
      <c r="K788">
        <v>23.6</v>
      </c>
      <c r="L788">
        <v>12</v>
      </c>
      <c r="M788">
        <v>68</v>
      </c>
      <c r="N788">
        <v>4.7</v>
      </c>
      <c r="O788">
        <v>7</v>
      </c>
      <c r="P788">
        <v>1.3</v>
      </c>
      <c r="Q788">
        <v>62.547286</v>
      </c>
      <c r="R788">
        <v>342823</v>
      </c>
      <c r="S788">
        <v>1</v>
      </c>
      <c r="T788">
        <v>9.8000000000000007</v>
      </c>
      <c r="U788">
        <v>0.45100000000000001</v>
      </c>
      <c r="V788">
        <v>6.7</v>
      </c>
      <c r="W788">
        <v>64</v>
      </c>
    </row>
    <row r="789" spans="1:23" x14ac:dyDescent="0.25">
      <c r="A789" t="s">
        <v>25</v>
      </c>
      <c r="B789" t="s">
        <v>199</v>
      </c>
      <c r="C789">
        <v>2001</v>
      </c>
      <c r="D789" t="s">
        <v>24</v>
      </c>
      <c r="E789">
        <v>194</v>
      </c>
      <c r="F789">
        <v>13</v>
      </c>
      <c r="G789">
        <v>0.86</v>
      </c>
      <c r="H789">
        <v>1.142003812</v>
      </c>
      <c r="I789">
        <v>92</v>
      </c>
      <c r="J789">
        <v>38</v>
      </c>
      <c r="K789">
        <v>31.6</v>
      </c>
      <c r="L789">
        <v>16</v>
      </c>
      <c r="M789">
        <v>84</v>
      </c>
      <c r="N789">
        <v>4.59</v>
      </c>
      <c r="O789">
        <v>85</v>
      </c>
      <c r="P789">
        <v>0.3</v>
      </c>
      <c r="Q789">
        <v>17.8159721</v>
      </c>
      <c r="R789">
        <v>6327125</v>
      </c>
      <c r="S789">
        <v>4.0999999999999996</v>
      </c>
      <c r="T789">
        <v>4.0999999999999996</v>
      </c>
      <c r="U789">
        <v>0.53500000000000003</v>
      </c>
      <c r="V789">
        <v>9.6999999999999993</v>
      </c>
      <c r="W789">
        <v>64</v>
      </c>
    </row>
    <row r="790" spans="1:23" x14ac:dyDescent="0.25">
      <c r="A790" t="s">
        <v>25</v>
      </c>
      <c r="B790" t="s">
        <v>122</v>
      </c>
      <c r="C790">
        <v>2004</v>
      </c>
      <c r="D790" t="s">
        <v>24</v>
      </c>
      <c r="E790">
        <v>252</v>
      </c>
      <c r="F790">
        <v>12</v>
      </c>
      <c r="G790">
        <v>3.53</v>
      </c>
      <c r="H790">
        <v>0</v>
      </c>
      <c r="I790">
        <v>45</v>
      </c>
      <c r="J790">
        <v>1491</v>
      </c>
      <c r="K790">
        <v>14.4</v>
      </c>
      <c r="L790">
        <v>16</v>
      </c>
      <c r="M790">
        <v>46</v>
      </c>
      <c r="N790">
        <v>4.54</v>
      </c>
      <c r="O790">
        <v>45</v>
      </c>
      <c r="P790">
        <v>0.2</v>
      </c>
      <c r="Q790">
        <v>1764.97387</v>
      </c>
      <c r="R790">
        <v>1391756.5</v>
      </c>
      <c r="S790">
        <v>1.1000000000000001</v>
      </c>
      <c r="T790">
        <v>1.2</v>
      </c>
      <c r="U790">
        <v>0.48499999999999999</v>
      </c>
      <c r="V790">
        <v>8.6</v>
      </c>
      <c r="W790">
        <v>64</v>
      </c>
    </row>
    <row r="791" spans="1:23" x14ac:dyDescent="0.25">
      <c r="A791" t="s">
        <v>29</v>
      </c>
      <c r="B791" t="s">
        <v>130</v>
      </c>
      <c r="C791">
        <v>2004</v>
      </c>
      <c r="D791" t="s">
        <v>24</v>
      </c>
      <c r="E791">
        <v>267</v>
      </c>
      <c r="F791">
        <v>38</v>
      </c>
      <c r="G791">
        <v>0.81</v>
      </c>
      <c r="H791">
        <v>23.727963280000001</v>
      </c>
      <c r="I791">
        <v>71</v>
      </c>
      <c r="J791">
        <v>35558</v>
      </c>
      <c r="K791">
        <v>15.4</v>
      </c>
      <c r="L791">
        <v>58</v>
      </c>
      <c r="M791">
        <v>74</v>
      </c>
      <c r="N791">
        <v>4.8899999999999997</v>
      </c>
      <c r="O791">
        <v>78</v>
      </c>
      <c r="P791">
        <v>0.6</v>
      </c>
      <c r="Q791">
        <v>245.12358760000001</v>
      </c>
      <c r="R791">
        <v>1782997</v>
      </c>
      <c r="S791">
        <v>8.1999999999999993</v>
      </c>
      <c r="T791">
        <v>8.1</v>
      </c>
      <c r="U791">
        <v>0.46600000000000003</v>
      </c>
      <c r="V791">
        <v>8.6999999999999993</v>
      </c>
      <c r="W791">
        <v>64</v>
      </c>
    </row>
    <row r="792" spans="1:23" x14ac:dyDescent="0.25">
      <c r="A792" t="s">
        <v>38</v>
      </c>
      <c r="B792" t="s">
        <v>161</v>
      </c>
      <c r="C792">
        <v>2005</v>
      </c>
      <c r="D792" t="s">
        <v>24</v>
      </c>
      <c r="E792">
        <v>37</v>
      </c>
      <c r="F792">
        <v>11</v>
      </c>
      <c r="G792">
        <v>0.84</v>
      </c>
      <c r="H792">
        <v>12.055519970000001</v>
      </c>
      <c r="I792">
        <v>63</v>
      </c>
      <c r="J792">
        <v>1222</v>
      </c>
      <c r="K792">
        <v>41.1</v>
      </c>
      <c r="L792">
        <v>15</v>
      </c>
      <c r="M792">
        <v>61</v>
      </c>
      <c r="N792">
        <v>6.42</v>
      </c>
      <c r="O792">
        <v>72</v>
      </c>
      <c r="P792">
        <v>1.5</v>
      </c>
      <c r="Q792">
        <v>77.577348599999993</v>
      </c>
      <c r="R792">
        <v>631479</v>
      </c>
      <c r="S792">
        <v>1.4</v>
      </c>
      <c r="T792">
        <v>1.4</v>
      </c>
      <c r="U792">
        <v>0.44600000000000001</v>
      </c>
      <c r="V792">
        <v>7.9</v>
      </c>
      <c r="W792">
        <v>64</v>
      </c>
    </row>
    <row r="793" spans="1:23" x14ac:dyDescent="0.25">
      <c r="A793" t="s">
        <v>25</v>
      </c>
      <c r="B793" t="s">
        <v>142</v>
      </c>
      <c r="C793">
        <v>2004</v>
      </c>
      <c r="D793" t="s">
        <v>24</v>
      </c>
      <c r="E793">
        <v>284</v>
      </c>
      <c r="F793">
        <v>2</v>
      </c>
      <c r="G793">
        <v>1.75</v>
      </c>
      <c r="H793">
        <v>73.241504829999997</v>
      </c>
      <c r="I793">
        <v>98</v>
      </c>
      <c r="J793">
        <v>0</v>
      </c>
      <c r="K793">
        <v>41.3</v>
      </c>
      <c r="L793">
        <v>2</v>
      </c>
      <c r="M793">
        <v>99</v>
      </c>
      <c r="N793">
        <v>5.99</v>
      </c>
      <c r="O793">
        <v>99</v>
      </c>
      <c r="P793">
        <v>0.1</v>
      </c>
      <c r="Q793">
        <v>797.83774319999998</v>
      </c>
      <c r="R793">
        <v>2496832</v>
      </c>
      <c r="S793">
        <v>2.2999999999999998</v>
      </c>
      <c r="T793">
        <v>2.4</v>
      </c>
      <c r="U793">
        <v>0.621</v>
      </c>
      <c r="V793">
        <v>11.2</v>
      </c>
      <c r="W793">
        <v>64</v>
      </c>
    </row>
    <row r="794" spans="1:23" x14ac:dyDescent="0.25">
      <c r="A794" t="s">
        <v>29</v>
      </c>
      <c r="B794" t="s">
        <v>86</v>
      </c>
      <c r="C794">
        <v>2013</v>
      </c>
      <c r="D794" t="s">
        <v>24</v>
      </c>
      <c r="E794">
        <v>266</v>
      </c>
      <c r="F794">
        <v>6</v>
      </c>
      <c r="G794">
        <v>0.01</v>
      </c>
      <c r="H794">
        <v>0</v>
      </c>
      <c r="I794">
        <v>94</v>
      </c>
      <c r="J794">
        <v>45</v>
      </c>
      <c r="K794">
        <v>17.5</v>
      </c>
      <c r="L794">
        <v>8</v>
      </c>
      <c r="M794">
        <v>94</v>
      </c>
      <c r="N794">
        <v>3.1</v>
      </c>
      <c r="O794">
        <v>94</v>
      </c>
      <c r="P794">
        <v>0.5</v>
      </c>
      <c r="Q794">
        <v>1764.97387</v>
      </c>
      <c r="R794">
        <v>1391756.5</v>
      </c>
      <c r="S794">
        <v>8.6</v>
      </c>
      <c r="T794">
        <v>8.4</v>
      </c>
      <c r="U794">
        <v>0.41399999999999998</v>
      </c>
      <c r="V794">
        <v>5</v>
      </c>
      <c r="W794">
        <v>64</v>
      </c>
    </row>
    <row r="795" spans="1:23" x14ac:dyDescent="0.25">
      <c r="A795" t="s">
        <v>25</v>
      </c>
      <c r="B795" t="s">
        <v>208</v>
      </c>
      <c r="C795">
        <v>2007</v>
      </c>
      <c r="D795" t="s">
        <v>24</v>
      </c>
      <c r="E795">
        <v>241</v>
      </c>
      <c r="F795">
        <v>6</v>
      </c>
      <c r="G795">
        <v>2.58</v>
      </c>
      <c r="H795">
        <v>0.35865142100000003</v>
      </c>
      <c r="I795">
        <v>98</v>
      </c>
      <c r="J795">
        <v>59</v>
      </c>
      <c r="K795">
        <v>42</v>
      </c>
      <c r="L795">
        <v>8</v>
      </c>
      <c r="M795">
        <v>98</v>
      </c>
      <c r="N795">
        <v>2.16</v>
      </c>
      <c r="O795">
        <v>98</v>
      </c>
      <c r="P795">
        <v>0.1</v>
      </c>
      <c r="Q795">
        <v>26.371428000000002</v>
      </c>
      <c r="R795">
        <v>487137</v>
      </c>
      <c r="S795">
        <v>3.3</v>
      </c>
      <c r="T795">
        <v>3.3</v>
      </c>
      <c r="U795">
        <v>0</v>
      </c>
      <c r="V795">
        <v>10.4</v>
      </c>
      <c r="W795">
        <v>64.099999999999994</v>
      </c>
    </row>
    <row r="796" spans="1:23" x14ac:dyDescent="0.25">
      <c r="A796" t="s">
        <v>25</v>
      </c>
      <c r="B796" t="s">
        <v>60</v>
      </c>
      <c r="C796">
        <v>2006</v>
      </c>
      <c r="D796" t="s">
        <v>24</v>
      </c>
      <c r="E796">
        <v>216</v>
      </c>
      <c r="F796">
        <v>17</v>
      </c>
      <c r="G796">
        <v>2.0299999999999998</v>
      </c>
      <c r="H796">
        <v>51.504471189999997</v>
      </c>
      <c r="I796">
        <v>8</v>
      </c>
      <c r="J796">
        <v>188</v>
      </c>
      <c r="K796">
        <v>14.3</v>
      </c>
      <c r="L796">
        <v>21</v>
      </c>
      <c r="M796">
        <v>8</v>
      </c>
      <c r="N796">
        <v>4.4800000000000004</v>
      </c>
      <c r="O796">
        <v>8</v>
      </c>
      <c r="P796">
        <v>1.1000000000000001</v>
      </c>
      <c r="Q796">
        <v>539.87915290000001</v>
      </c>
      <c r="R796">
        <v>13474489</v>
      </c>
      <c r="S796">
        <v>11.4</v>
      </c>
      <c r="T796">
        <v>11.6</v>
      </c>
      <c r="U796">
        <v>0.48299999999999998</v>
      </c>
      <c r="V796">
        <v>10.1</v>
      </c>
      <c r="W796">
        <v>64.099999999999994</v>
      </c>
    </row>
    <row r="797" spans="1:23" x14ac:dyDescent="0.25">
      <c r="A797" t="s">
        <v>25</v>
      </c>
      <c r="B797" t="s">
        <v>221</v>
      </c>
      <c r="C797">
        <v>2009</v>
      </c>
      <c r="D797" t="s">
        <v>24</v>
      </c>
      <c r="E797">
        <v>235</v>
      </c>
      <c r="F797">
        <v>36</v>
      </c>
      <c r="G797">
        <v>0.03</v>
      </c>
      <c r="H797">
        <v>0</v>
      </c>
      <c r="I797">
        <v>76</v>
      </c>
      <c r="J797">
        <v>130</v>
      </c>
      <c r="K797">
        <v>36.4</v>
      </c>
      <c r="L797">
        <v>46</v>
      </c>
      <c r="M797">
        <v>76</v>
      </c>
      <c r="N797">
        <v>5.32</v>
      </c>
      <c r="O797">
        <v>76</v>
      </c>
      <c r="P797">
        <v>0.1</v>
      </c>
      <c r="Q797">
        <v>1764.97387</v>
      </c>
      <c r="R797">
        <v>1391756.5</v>
      </c>
      <c r="S797">
        <v>13.8</v>
      </c>
      <c r="T797">
        <v>13.7</v>
      </c>
      <c r="U797">
        <v>0.48299999999999998</v>
      </c>
      <c r="V797">
        <v>8.4</v>
      </c>
      <c r="W797">
        <v>64.099999999999994</v>
      </c>
    </row>
    <row r="798" spans="1:23" x14ac:dyDescent="0.25">
      <c r="A798" t="s">
        <v>29</v>
      </c>
      <c r="B798" t="s">
        <v>193</v>
      </c>
      <c r="C798">
        <v>2015</v>
      </c>
      <c r="D798" t="s">
        <v>24</v>
      </c>
      <c r="E798">
        <v>225</v>
      </c>
      <c r="F798">
        <v>58</v>
      </c>
      <c r="G798">
        <v>3.77</v>
      </c>
      <c r="H798">
        <v>0</v>
      </c>
      <c r="I798">
        <v>93</v>
      </c>
      <c r="J798">
        <v>3585</v>
      </c>
      <c r="K798">
        <v>43.349999999999994</v>
      </c>
      <c r="L798">
        <v>85</v>
      </c>
      <c r="M798">
        <v>93</v>
      </c>
      <c r="N798">
        <v>5.75</v>
      </c>
      <c r="O798">
        <v>93</v>
      </c>
      <c r="P798">
        <v>0.3</v>
      </c>
      <c r="Q798">
        <v>2513.8846610000001</v>
      </c>
      <c r="R798">
        <v>3864783</v>
      </c>
      <c r="S798">
        <v>3.3</v>
      </c>
      <c r="T798">
        <v>3.4</v>
      </c>
      <c r="U798">
        <v>0.48799999999999999</v>
      </c>
      <c r="V798">
        <v>7.2</v>
      </c>
      <c r="W798">
        <v>64.099999999999994</v>
      </c>
    </row>
    <row r="799" spans="1:23" x14ac:dyDescent="0.25">
      <c r="A799" t="s">
        <v>38</v>
      </c>
      <c r="B799" t="s">
        <v>119</v>
      </c>
      <c r="C799">
        <v>2000</v>
      </c>
      <c r="D799" t="s">
        <v>24</v>
      </c>
      <c r="E799">
        <v>222</v>
      </c>
      <c r="F799">
        <v>0</v>
      </c>
      <c r="G799">
        <v>0.46</v>
      </c>
      <c r="H799">
        <v>11.075433309999999</v>
      </c>
      <c r="I799">
        <v>9</v>
      </c>
      <c r="J799">
        <v>0</v>
      </c>
      <c r="K799">
        <v>67.900000000000006</v>
      </c>
      <c r="L799">
        <v>0</v>
      </c>
      <c r="M799">
        <v>9</v>
      </c>
      <c r="N799">
        <v>8.1199999999999992</v>
      </c>
      <c r="O799">
        <v>9</v>
      </c>
      <c r="P799">
        <v>0.1</v>
      </c>
      <c r="Q799">
        <v>796.79376339999999</v>
      </c>
      <c r="R799">
        <v>8446</v>
      </c>
      <c r="S799">
        <v>0.2</v>
      </c>
      <c r="T799">
        <v>0.2</v>
      </c>
      <c r="U799">
        <v>0</v>
      </c>
      <c r="V799">
        <v>10</v>
      </c>
      <c r="W799">
        <v>64.099999999999994</v>
      </c>
    </row>
    <row r="800" spans="1:23" x14ac:dyDescent="0.25">
      <c r="A800" t="s">
        <v>25</v>
      </c>
      <c r="B800" t="s">
        <v>146</v>
      </c>
      <c r="C800">
        <v>2006</v>
      </c>
      <c r="D800" t="s">
        <v>24</v>
      </c>
      <c r="E800">
        <v>22</v>
      </c>
      <c r="F800">
        <v>61</v>
      </c>
      <c r="G800">
        <v>0.28000000000000003</v>
      </c>
      <c r="H800">
        <v>4.6327763040000001</v>
      </c>
      <c r="I800">
        <v>75</v>
      </c>
      <c r="J800">
        <v>760</v>
      </c>
      <c r="K800">
        <v>17</v>
      </c>
      <c r="L800">
        <v>83</v>
      </c>
      <c r="M800">
        <v>82</v>
      </c>
      <c r="N800">
        <v>1.78</v>
      </c>
      <c r="O800">
        <v>82</v>
      </c>
      <c r="P800">
        <v>0.6</v>
      </c>
      <c r="Q800">
        <v>296.97284000000002</v>
      </c>
      <c r="R800">
        <v>48846474</v>
      </c>
      <c r="S800">
        <v>13.2</v>
      </c>
      <c r="T800">
        <v>13.5</v>
      </c>
      <c r="U800">
        <v>0.47399999999999998</v>
      </c>
      <c r="V800">
        <v>8</v>
      </c>
      <c r="W800">
        <v>64.2</v>
      </c>
    </row>
    <row r="801" spans="1:23" x14ac:dyDescent="0.25">
      <c r="A801" t="s">
        <v>29</v>
      </c>
      <c r="B801" t="s">
        <v>69</v>
      </c>
      <c r="C801">
        <v>2014</v>
      </c>
      <c r="D801" t="s">
        <v>24</v>
      </c>
      <c r="E801">
        <v>275</v>
      </c>
      <c r="F801">
        <v>7</v>
      </c>
      <c r="G801">
        <v>0.01</v>
      </c>
      <c r="H801">
        <v>0</v>
      </c>
      <c r="I801">
        <v>9</v>
      </c>
      <c r="J801">
        <v>71</v>
      </c>
      <c r="K801">
        <v>26.8</v>
      </c>
      <c r="L801">
        <v>10</v>
      </c>
      <c r="M801">
        <v>9</v>
      </c>
      <c r="N801">
        <v>5.15</v>
      </c>
      <c r="O801">
        <v>9</v>
      </c>
      <c r="P801">
        <v>3</v>
      </c>
      <c r="Q801">
        <v>1764.97387</v>
      </c>
      <c r="R801">
        <v>1391756.5</v>
      </c>
      <c r="S801">
        <v>7.6</v>
      </c>
      <c r="T801">
        <v>7.3</v>
      </c>
      <c r="U801">
        <v>0.58099999999999996</v>
      </c>
      <c r="V801">
        <v>11.1</v>
      </c>
      <c r="W801">
        <v>64.2</v>
      </c>
    </row>
    <row r="802" spans="1:23" x14ac:dyDescent="0.25">
      <c r="A802" t="s">
        <v>29</v>
      </c>
      <c r="B802" t="s">
        <v>88</v>
      </c>
      <c r="C802">
        <v>2014</v>
      </c>
      <c r="D802" t="s">
        <v>24</v>
      </c>
      <c r="E802">
        <v>234</v>
      </c>
      <c r="F802">
        <v>140</v>
      </c>
      <c r="G802">
        <v>0.01</v>
      </c>
      <c r="H802">
        <v>89.958058449999996</v>
      </c>
      <c r="I802">
        <v>77</v>
      </c>
      <c r="J802">
        <v>12739</v>
      </c>
      <c r="K802">
        <v>17.2</v>
      </c>
      <c r="L802">
        <v>202</v>
      </c>
      <c r="M802">
        <v>75</v>
      </c>
      <c r="N802">
        <v>4.88</v>
      </c>
      <c r="O802">
        <v>77</v>
      </c>
      <c r="P802">
        <v>0.6</v>
      </c>
      <c r="Q802">
        <v>571.16227590000005</v>
      </c>
      <c r="R802">
        <v>97366774</v>
      </c>
      <c r="S802">
        <v>1.5</v>
      </c>
      <c r="T802">
        <v>1.3</v>
      </c>
      <c r="U802">
        <v>0.435</v>
      </c>
      <c r="V802">
        <v>8.4</v>
      </c>
      <c r="W802">
        <v>64.2</v>
      </c>
    </row>
    <row r="803" spans="1:23" x14ac:dyDescent="0.25">
      <c r="A803" t="s">
        <v>25</v>
      </c>
      <c r="B803" t="s">
        <v>158</v>
      </c>
      <c r="C803">
        <v>2006</v>
      </c>
      <c r="D803" t="s">
        <v>24</v>
      </c>
      <c r="E803">
        <v>179</v>
      </c>
      <c r="F803">
        <v>365</v>
      </c>
      <c r="G803">
        <v>0.03</v>
      </c>
      <c r="H803">
        <v>40.368299989999997</v>
      </c>
      <c r="I803">
        <v>78</v>
      </c>
      <c r="J803">
        <v>7641</v>
      </c>
      <c r="K803">
        <v>19.5</v>
      </c>
      <c r="L803">
        <v>458</v>
      </c>
      <c r="M803">
        <v>77</v>
      </c>
      <c r="N803">
        <v>3.4</v>
      </c>
      <c r="O803">
        <v>78</v>
      </c>
      <c r="P803">
        <v>0.1</v>
      </c>
      <c r="Q803">
        <v>873.77272700000003</v>
      </c>
      <c r="R803">
        <v>15793993</v>
      </c>
      <c r="S803">
        <v>21</v>
      </c>
      <c r="T803">
        <v>21.5</v>
      </c>
      <c r="U803">
        <v>0.501</v>
      </c>
      <c r="V803">
        <v>6.5</v>
      </c>
      <c r="W803">
        <v>64.2</v>
      </c>
    </row>
    <row r="804" spans="1:23" x14ac:dyDescent="0.25">
      <c r="A804" t="s">
        <v>29</v>
      </c>
      <c r="B804" t="s">
        <v>52</v>
      </c>
      <c r="C804">
        <v>2013</v>
      </c>
      <c r="D804" t="s">
        <v>24</v>
      </c>
      <c r="E804">
        <v>286</v>
      </c>
      <c r="F804">
        <v>2</v>
      </c>
      <c r="G804">
        <v>0.01</v>
      </c>
      <c r="H804">
        <v>1.117811275</v>
      </c>
      <c r="I804">
        <v>95</v>
      </c>
      <c r="J804">
        <v>1</v>
      </c>
      <c r="K804">
        <v>36.799999999999997</v>
      </c>
      <c r="L804">
        <v>2</v>
      </c>
      <c r="M804">
        <v>96</v>
      </c>
      <c r="N804">
        <v>5.84</v>
      </c>
      <c r="O804">
        <v>95</v>
      </c>
      <c r="P804">
        <v>2.8</v>
      </c>
      <c r="Q804">
        <v>77.625782999999998</v>
      </c>
      <c r="R804">
        <v>212857</v>
      </c>
      <c r="S804">
        <v>7</v>
      </c>
      <c r="T804">
        <v>6.7</v>
      </c>
      <c r="U804">
        <v>0.69299999999999995</v>
      </c>
      <c r="V804">
        <v>12.6</v>
      </c>
      <c r="W804">
        <v>64.2</v>
      </c>
    </row>
    <row r="805" spans="1:23" x14ac:dyDescent="0.25">
      <c r="A805" t="s">
        <v>25</v>
      </c>
      <c r="B805" t="s">
        <v>49</v>
      </c>
      <c r="C805">
        <v>2004</v>
      </c>
      <c r="D805" t="s">
        <v>24</v>
      </c>
      <c r="E805">
        <v>263</v>
      </c>
      <c r="F805">
        <v>1</v>
      </c>
      <c r="G805">
        <v>0.96</v>
      </c>
      <c r="H805">
        <v>2.5866982279999999</v>
      </c>
      <c r="I805">
        <v>89</v>
      </c>
      <c r="J805">
        <v>3</v>
      </c>
      <c r="K805">
        <v>16.100000000000001</v>
      </c>
      <c r="L805">
        <v>1</v>
      </c>
      <c r="M805">
        <v>9</v>
      </c>
      <c r="N805">
        <v>4.41</v>
      </c>
      <c r="O805">
        <v>89</v>
      </c>
      <c r="P805">
        <v>0.3</v>
      </c>
      <c r="Q805">
        <v>197.45787999999999</v>
      </c>
      <c r="R805">
        <v>64282</v>
      </c>
      <c r="S805">
        <v>18</v>
      </c>
      <c r="T805">
        <v>18.8</v>
      </c>
      <c r="U805">
        <v>0</v>
      </c>
      <c r="V805">
        <v>8.8000000000000007</v>
      </c>
      <c r="W805">
        <v>64.2</v>
      </c>
    </row>
    <row r="806" spans="1:23" x14ac:dyDescent="0.25">
      <c r="A806" t="s">
        <v>29</v>
      </c>
      <c r="B806" t="s">
        <v>130</v>
      </c>
      <c r="C806">
        <v>2012</v>
      </c>
      <c r="D806" t="s">
        <v>24</v>
      </c>
      <c r="E806">
        <v>235</v>
      </c>
      <c r="F806">
        <v>30</v>
      </c>
      <c r="G806">
        <v>0.87</v>
      </c>
      <c r="H806">
        <v>59.979144609999999</v>
      </c>
      <c r="I806">
        <v>7</v>
      </c>
      <c r="J806">
        <v>2</v>
      </c>
      <c r="K806">
        <v>19</v>
      </c>
      <c r="L806">
        <v>42</v>
      </c>
      <c r="M806">
        <v>71</v>
      </c>
      <c r="N806">
        <v>3.46</v>
      </c>
      <c r="O806">
        <v>7</v>
      </c>
      <c r="P806">
        <v>0.4</v>
      </c>
      <c r="Q806">
        <v>443.96109999999999</v>
      </c>
      <c r="R806">
        <v>22346573</v>
      </c>
      <c r="S806">
        <v>7.4</v>
      </c>
      <c r="T806">
        <v>7.3</v>
      </c>
      <c r="U806">
        <v>0.50600000000000001</v>
      </c>
      <c r="V806">
        <v>10.199999999999999</v>
      </c>
      <c r="W806">
        <v>64.3</v>
      </c>
    </row>
    <row r="807" spans="1:23" x14ac:dyDescent="0.25">
      <c r="A807" t="s">
        <v>25</v>
      </c>
      <c r="B807" t="s">
        <v>199</v>
      </c>
      <c r="C807">
        <v>2002</v>
      </c>
      <c r="D807" t="s">
        <v>24</v>
      </c>
      <c r="E807">
        <v>193</v>
      </c>
      <c r="F807">
        <v>12</v>
      </c>
      <c r="G807">
        <v>0.6</v>
      </c>
      <c r="H807">
        <v>10.681474850000001</v>
      </c>
      <c r="I807">
        <v>39</v>
      </c>
      <c r="J807">
        <v>927</v>
      </c>
      <c r="K807">
        <v>32.1</v>
      </c>
      <c r="L807">
        <v>15</v>
      </c>
      <c r="M807">
        <v>84</v>
      </c>
      <c r="N807">
        <v>4.4800000000000004</v>
      </c>
      <c r="O807">
        <v>85</v>
      </c>
      <c r="P807">
        <v>0.3</v>
      </c>
      <c r="Q807">
        <v>189.38785189999999</v>
      </c>
      <c r="R807">
        <v>6447688</v>
      </c>
      <c r="S807">
        <v>4</v>
      </c>
      <c r="T807">
        <v>4</v>
      </c>
      <c r="U807">
        <v>0.54300000000000004</v>
      </c>
      <c r="V807">
        <v>9.8000000000000007</v>
      </c>
      <c r="W807">
        <v>64.3</v>
      </c>
    </row>
    <row r="808" spans="1:23" x14ac:dyDescent="0.25">
      <c r="A808" t="s">
        <v>29</v>
      </c>
      <c r="B808" t="s">
        <v>180</v>
      </c>
      <c r="C808">
        <v>2010</v>
      </c>
      <c r="D808" t="s">
        <v>24</v>
      </c>
      <c r="E808">
        <v>212</v>
      </c>
      <c r="F808">
        <v>21</v>
      </c>
      <c r="G808">
        <v>0.28000000000000003</v>
      </c>
      <c r="H808">
        <v>1.020071763</v>
      </c>
      <c r="I808">
        <v>89</v>
      </c>
      <c r="J808">
        <v>428</v>
      </c>
      <c r="K808">
        <v>21.7</v>
      </c>
      <c r="L808">
        <v>32</v>
      </c>
      <c r="M808">
        <v>76</v>
      </c>
      <c r="N808">
        <v>4.62</v>
      </c>
      <c r="O808">
        <v>89</v>
      </c>
      <c r="P808">
        <v>0.4</v>
      </c>
      <c r="Q808">
        <v>11.631377000000001</v>
      </c>
      <c r="R808">
        <v>12916229</v>
      </c>
      <c r="S808">
        <v>1.4</v>
      </c>
      <c r="T808">
        <v>1.3</v>
      </c>
      <c r="U808">
        <v>0.44900000000000001</v>
      </c>
      <c r="V808">
        <v>7.7</v>
      </c>
      <c r="W808">
        <v>64.3</v>
      </c>
    </row>
    <row r="809" spans="1:23" x14ac:dyDescent="0.25">
      <c r="A809" t="s">
        <v>25</v>
      </c>
      <c r="B809" t="s">
        <v>149</v>
      </c>
      <c r="C809">
        <v>2003</v>
      </c>
      <c r="D809" t="s">
        <v>24</v>
      </c>
      <c r="E809">
        <v>22</v>
      </c>
      <c r="F809">
        <v>38</v>
      </c>
      <c r="G809">
        <v>0.2</v>
      </c>
      <c r="H809">
        <v>2.7909653200000002</v>
      </c>
      <c r="I809">
        <v>2</v>
      </c>
      <c r="J809">
        <v>13344</v>
      </c>
      <c r="K809">
        <v>12.9</v>
      </c>
      <c r="L809">
        <v>50</v>
      </c>
      <c r="M809">
        <v>76</v>
      </c>
      <c r="N809">
        <v>5.48</v>
      </c>
      <c r="O809">
        <v>78</v>
      </c>
      <c r="P809">
        <v>0.1</v>
      </c>
      <c r="Q809">
        <v>253.72412</v>
      </c>
      <c r="R809">
        <v>2495623</v>
      </c>
      <c r="S809">
        <v>18</v>
      </c>
      <c r="T809">
        <v>18.600000000000001</v>
      </c>
      <c r="U809">
        <v>0.45700000000000002</v>
      </c>
      <c r="V809">
        <v>9.1999999999999993</v>
      </c>
      <c r="W809">
        <v>64.3</v>
      </c>
    </row>
    <row r="810" spans="1:23" x14ac:dyDescent="0.25">
      <c r="A810" t="s">
        <v>38</v>
      </c>
      <c r="B810" t="s">
        <v>119</v>
      </c>
      <c r="C810">
        <v>2001</v>
      </c>
      <c r="D810" t="s">
        <v>24</v>
      </c>
      <c r="E810">
        <v>219</v>
      </c>
      <c r="F810">
        <v>0</v>
      </c>
      <c r="G810">
        <v>0.6</v>
      </c>
      <c r="H810">
        <v>59.971858480000002</v>
      </c>
      <c r="I810">
        <v>85</v>
      </c>
      <c r="J810">
        <v>0</v>
      </c>
      <c r="K810">
        <v>68.8</v>
      </c>
      <c r="L810">
        <v>0</v>
      </c>
      <c r="M810">
        <v>88</v>
      </c>
      <c r="N810">
        <v>9</v>
      </c>
      <c r="O810">
        <v>85</v>
      </c>
      <c r="P810">
        <v>0.1</v>
      </c>
      <c r="Q810">
        <v>734.94924609999998</v>
      </c>
      <c r="R810">
        <v>85858</v>
      </c>
      <c r="S810">
        <v>0.2</v>
      </c>
      <c r="T810">
        <v>0.2</v>
      </c>
      <c r="U810">
        <v>0</v>
      </c>
      <c r="V810">
        <v>10.4</v>
      </c>
      <c r="W810">
        <v>64.3</v>
      </c>
    </row>
    <row r="811" spans="1:23" x14ac:dyDescent="0.25">
      <c r="A811" t="s">
        <v>29</v>
      </c>
      <c r="B811" t="s">
        <v>178</v>
      </c>
      <c r="C811">
        <v>2005</v>
      </c>
      <c r="D811" t="s">
        <v>24</v>
      </c>
      <c r="E811">
        <v>222</v>
      </c>
      <c r="F811">
        <v>0</v>
      </c>
      <c r="G811">
        <v>5.27</v>
      </c>
      <c r="H811">
        <v>10.813913400000001</v>
      </c>
      <c r="I811">
        <v>96</v>
      </c>
      <c r="J811">
        <v>0</v>
      </c>
      <c r="K811">
        <v>23.4</v>
      </c>
      <c r="L811">
        <v>0</v>
      </c>
      <c r="M811">
        <v>97</v>
      </c>
      <c r="N811">
        <v>1.4</v>
      </c>
      <c r="O811">
        <v>97</v>
      </c>
      <c r="P811">
        <v>1.6</v>
      </c>
      <c r="Q811">
        <v>81.86157</v>
      </c>
      <c r="R811">
        <v>15563</v>
      </c>
      <c r="S811">
        <v>7</v>
      </c>
      <c r="T811">
        <v>7</v>
      </c>
      <c r="U811">
        <v>0.51400000000000001</v>
      </c>
      <c r="V811">
        <v>10</v>
      </c>
      <c r="W811">
        <v>64.3</v>
      </c>
    </row>
    <row r="812" spans="1:23" x14ac:dyDescent="0.25">
      <c r="A812" t="s">
        <v>29</v>
      </c>
      <c r="B812" t="s">
        <v>147</v>
      </c>
      <c r="C812">
        <v>2011</v>
      </c>
      <c r="D812" t="s">
        <v>24</v>
      </c>
      <c r="E812">
        <v>268</v>
      </c>
      <c r="F812">
        <v>3</v>
      </c>
      <c r="G812">
        <v>7.84</v>
      </c>
      <c r="H812">
        <v>7.8962349310000004</v>
      </c>
      <c r="I812">
        <v>82</v>
      </c>
      <c r="J812">
        <v>79</v>
      </c>
      <c r="K812">
        <v>32.5</v>
      </c>
      <c r="L812">
        <v>4</v>
      </c>
      <c r="M812">
        <v>85</v>
      </c>
      <c r="N812">
        <v>8.7799999999999994</v>
      </c>
      <c r="O812">
        <v>82</v>
      </c>
      <c r="P812">
        <v>4.7</v>
      </c>
      <c r="Q812">
        <v>56.971392000000002</v>
      </c>
      <c r="R812">
        <v>2215621</v>
      </c>
      <c r="S812">
        <v>9.9</v>
      </c>
      <c r="T812">
        <v>9.9</v>
      </c>
      <c r="U812">
        <v>0.61199999999999999</v>
      </c>
      <c r="V812">
        <v>11.5</v>
      </c>
      <c r="W812">
        <v>64.3</v>
      </c>
    </row>
    <row r="813" spans="1:23" x14ac:dyDescent="0.25">
      <c r="A813" t="s">
        <v>25</v>
      </c>
      <c r="B813" t="s">
        <v>117</v>
      </c>
      <c r="C813">
        <v>2001</v>
      </c>
      <c r="D813" t="s">
        <v>24</v>
      </c>
      <c r="E813">
        <v>284</v>
      </c>
      <c r="F813">
        <v>8</v>
      </c>
      <c r="G813">
        <v>5.75</v>
      </c>
      <c r="H813">
        <v>12.60883976</v>
      </c>
      <c r="I813">
        <v>95</v>
      </c>
      <c r="J813">
        <v>94</v>
      </c>
      <c r="K813">
        <v>44.4</v>
      </c>
      <c r="L813">
        <v>10</v>
      </c>
      <c r="M813">
        <v>95</v>
      </c>
      <c r="N813">
        <v>3.47</v>
      </c>
      <c r="O813">
        <v>95</v>
      </c>
      <c r="P813">
        <v>0.1</v>
      </c>
      <c r="Q813">
        <v>149.926751</v>
      </c>
      <c r="R813">
        <v>14858335</v>
      </c>
      <c r="S813">
        <v>2.6</v>
      </c>
      <c r="T813">
        <v>2.7</v>
      </c>
      <c r="U813">
        <v>0.68500000000000005</v>
      </c>
      <c r="V813">
        <v>12.3</v>
      </c>
      <c r="W813">
        <v>64.400000000000006</v>
      </c>
    </row>
    <row r="814" spans="1:23" x14ac:dyDescent="0.25">
      <c r="A814" t="s">
        <v>25</v>
      </c>
      <c r="B814" t="s">
        <v>221</v>
      </c>
      <c r="C814">
        <v>2010</v>
      </c>
      <c r="D814" t="s">
        <v>24</v>
      </c>
      <c r="E814">
        <v>233</v>
      </c>
      <c r="F814">
        <v>35</v>
      </c>
      <c r="G814">
        <v>0.06</v>
      </c>
      <c r="H814">
        <v>0</v>
      </c>
      <c r="I814">
        <v>76</v>
      </c>
      <c r="J814">
        <v>510</v>
      </c>
      <c r="K814">
        <v>37.200000000000003</v>
      </c>
      <c r="L814">
        <v>45</v>
      </c>
      <c r="M814">
        <v>77</v>
      </c>
      <c r="N814">
        <v>5.17</v>
      </c>
      <c r="O814">
        <v>76</v>
      </c>
      <c r="P814">
        <v>0.1</v>
      </c>
      <c r="Q814">
        <v>1764.97387</v>
      </c>
      <c r="R814">
        <v>1391756.5</v>
      </c>
      <c r="S814">
        <v>13.7</v>
      </c>
      <c r="T814">
        <v>13.7</v>
      </c>
      <c r="U814">
        <v>0.48799999999999999</v>
      </c>
      <c r="V814">
        <v>8.5</v>
      </c>
      <c r="W814">
        <v>64.400000000000006</v>
      </c>
    </row>
    <row r="815" spans="1:23" x14ac:dyDescent="0.25">
      <c r="A815" t="s">
        <v>25</v>
      </c>
      <c r="B815" t="s">
        <v>158</v>
      </c>
      <c r="C815">
        <v>2007</v>
      </c>
      <c r="D815" t="s">
        <v>24</v>
      </c>
      <c r="E815">
        <v>178</v>
      </c>
      <c r="F815">
        <v>367</v>
      </c>
      <c r="G815">
        <v>0.03</v>
      </c>
      <c r="H815">
        <v>3.9127445170000001</v>
      </c>
      <c r="I815">
        <v>75</v>
      </c>
      <c r="J815">
        <v>2801</v>
      </c>
      <c r="K815">
        <v>2.1</v>
      </c>
      <c r="L815">
        <v>459</v>
      </c>
      <c r="M815">
        <v>75</v>
      </c>
      <c r="N815">
        <v>3.35</v>
      </c>
      <c r="O815">
        <v>75</v>
      </c>
      <c r="P815">
        <v>0.1</v>
      </c>
      <c r="Q815">
        <v>95.432793099999998</v>
      </c>
      <c r="R815">
        <v>16332974</v>
      </c>
      <c r="S815">
        <v>2.8</v>
      </c>
      <c r="T815">
        <v>21.3</v>
      </c>
      <c r="U815">
        <v>0.505</v>
      </c>
      <c r="V815">
        <v>6.7</v>
      </c>
      <c r="W815">
        <v>64.400000000000006</v>
      </c>
    </row>
    <row r="816" spans="1:23" x14ac:dyDescent="0.25">
      <c r="A816" t="s">
        <v>25</v>
      </c>
      <c r="B816" t="s">
        <v>198</v>
      </c>
      <c r="C816">
        <v>2014</v>
      </c>
      <c r="D816" t="s">
        <v>24</v>
      </c>
      <c r="E816">
        <v>294</v>
      </c>
      <c r="F816">
        <v>7</v>
      </c>
      <c r="G816">
        <v>0.01</v>
      </c>
      <c r="H816">
        <v>0</v>
      </c>
      <c r="I816">
        <v>47</v>
      </c>
      <c r="J816">
        <v>594</v>
      </c>
      <c r="K816">
        <v>56.2</v>
      </c>
      <c r="L816">
        <v>8</v>
      </c>
      <c r="M816">
        <v>52</v>
      </c>
      <c r="N816">
        <v>3.25</v>
      </c>
      <c r="O816">
        <v>43</v>
      </c>
      <c r="P816">
        <v>0.1</v>
      </c>
      <c r="Q816">
        <v>1764.97387</v>
      </c>
      <c r="R816">
        <v>19239</v>
      </c>
      <c r="S816">
        <v>6.3</v>
      </c>
      <c r="T816">
        <v>6.1</v>
      </c>
      <c r="U816">
        <v>0.57499999999999996</v>
      </c>
      <c r="V816">
        <v>9</v>
      </c>
      <c r="W816">
        <v>64.400000000000006</v>
      </c>
    </row>
    <row r="817" spans="1:23" x14ac:dyDescent="0.25">
      <c r="A817" t="s">
        <v>25</v>
      </c>
      <c r="B817" t="s">
        <v>122</v>
      </c>
      <c r="C817">
        <v>2012</v>
      </c>
      <c r="D817" t="s">
        <v>24</v>
      </c>
      <c r="E817">
        <v>28</v>
      </c>
      <c r="F817">
        <v>9</v>
      </c>
      <c r="G817">
        <v>0.01</v>
      </c>
      <c r="H817">
        <v>0</v>
      </c>
      <c r="I817">
        <v>79</v>
      </c>
      <c r="J817">
        <v>32</v>
      </c>
      <c r="K817">
        <v>19.399999999999999</v>
      </c>
      <c r="L817">
        <v>12</v>
      </c>
      <c r="M817">
        <v>78</v>
      </c>
      <c r="N817">
        <v>2.12</v>
      </c>
      <c r="O817">
        <v>79</v>
      </c>
      <c r="P817">
        <v>0.3</v>
      </c>
      <c r="Q817">
        <v>1764.97387</v>
      </c>
      <c r="R817">
        <v>1391756.5</v>
      </c>
      <c r="S817">
        <v>9.1</v>
      </c>
      <c r="T817">
        <v>9.1999999999999993</v>
      </c>
      <c r="U817">
        <v>0.55400000000000005</v>
      </c>
      <c r="V817">
        <v>10.199999999999999</v>
      </c>
      <c r="W817">
        <v>64.400000000000006</v>
      </c>
    </row>
    <row r="818" spans="1:23" x14ac:dyDescent="0.25">
      <c r="A818" t="s">
        <v>29</v>
      </c>
      <c r="B818" t="s">
        <v>86</v>
      </c>
      <c r="C818">
        <v>2014</v>
      </c>
      <c r="D818" t="s">
        <v>24</v>
      </c>
      <c r="E818">
        <v>261</v>
      </c>
      <c r="F818">
        <v>5</v>
      </c>
      <c r="G818">
        <v>0.01</v>
      </c>
      <c r="H818">
        <v>0</v>
      </c>
      <c r="I818">
        <v>94</v>
      </c>
      <c r="J818">
        <v>127</v>
      </c>
      <c r="K818">
        <v>18</v>
      </c>
      <c r="L818">
        <v>8</v>
      </c>
      <c r="M818">
        <v>94</v>
      </c>
      <c r="N818">
        <v>3.34</v>
      </c>
      <c r="O818">
        <v>94</v>
      </c>
      <c r="P818">
        <v>0.4</v>
      </c>
      <c r="Q818">
        <v>1764.97387</v>
      </c>
      <c r="R818">
        <v>1391756.5</v>
      </c>
      <c r="S818">
        <v>8.5</v>
      </c>
      <c r="T818">
        <v>8.3000000000000007</v>
      </c>
      <c r="U818">
        <v>0.41599999999999998</v>
      </c>
      <c r="V818">
        <v>5</v>
      </c>
      <c r="W818">
        <v>64.400000000000006</v>
      </c>
    </row>
    <row r="819" spans="1:23" x14ac:dyDescent="0.25">
      <c r="A819" t="s">
        <v>25</v>
      </c>
      <c r="B819" t="s">
        <v>107</v>
      </c>
      <c r="C819">
        <v>2005</v>
      </c>
      <c r="D819" t="s">
        <v>24</v>
      </c>
      <c r="E819">
        <v>211</v>
      </c>
      <c r="F819">
        <v>1500</v>
      </c>
      <c r="G819">
        <v>1.27</v>
      </c>
      <c r="H819">
        <v>3.5096368999999998</v>
      </c>
      <c r="I819">
        <v>8</v>
      </c>
      <c r="J819">
        <v>36711</v>
      </c>
      <c r="K819">
        <v>13.5</v>
      </c>
      <c r="L819">
        <v>2000</v>
      </c>
      <c r="M819">
        <v>65</v>
      </c>
      <c r="N819">
        <v>4.28</v>
      </c>
      <c r="O819">
        <v>65</v>
      </c>
      <c r="P819">
        <v>0.3</v>
      </c>
      <c r="Q819">
        <v>77.819000000000003</v>
      </c>
      <c r="R819">
        <v>1144118674</v>
      </c>
      <c r="S819">
        <v>27.2</v>
      </c>
      <c r="T819">
        <v>28.1</v>
      </c>
      <c r="U819">
        <v>0.52600000000000002</v>
      </c>
      <c r="V819">
        <v>9.4</v>
      </c>
      <c r="W819">
        <v>64.400000000000006</v>
      </c>
    </row>
    <row r="820" spans="1:23" x14ac:dyDescent="0.25">
      <c r="A820" t="s">
        <v>25</v>
      </c>
      <c r="B820" t="s">
        <v>117</v>
      </c>
      <c r="C820">
        <v>2003</v>
      </c>
      <c r="D820" t="s">
        <v>24</v>
      </c>
      <c r="E820">
        <v>282</v>
      </c>
      <c r="F820">
        <v>8</v>
      </c>
      <c r="G820">
        <v>6.58</v>
      </c>
      <c r="H820">
        <v>23.434007619999999</v>
      </c>
      <c r="I820">
        <v>99</v>
      </c>
      <c r="J820">
        <v>24</v>
      </c>
      <c r="K820">
        <v>45.3</v>
      </c>
      <c r="L820">
        <v>9</v>
      </c>
      <c r="M820">
        <v>99</v>
      </c>
      <c r="N820">
        <v>3.7</v>
      </c>
      <c r="O820">
        <v>99</v>
      </c>
      <c r="P820">
        <v>0.1</v>
      </c>
      <c r="Q820">
        <v>268.12365699999998</v>
      </c>
      <c r="R820">
        <v>149918</v>
      </c>
      <c r="S820">
        <v>2.5</v>
      </c>
      <c r="T820">
        <v>2.6</v>
      </c>
      <c r="U820">
        <v>0.71399999999999997</v>
      </c>
      <c r="V820">
        <v>13.1</v>
      </c>
      <c r="W820">
        <v>64.400000000000006</v>
      </c>
    </row>
    <row r="821" spans="1:23" x14ac:dyDescent="0.25">
      <c r="A821" t="s">
        <v>25</v>
      </c>
      <c r="B821" t="s">
        <v>146</v>
      </c>
      <c r="C821">
        <v>2007</v>
      </c>
      <c r="D821" t="s">
        <v>24</v>
      </c>
      <c r="E821">
        <v>217</v>
      </c>
      <c r="F821">
        <v>58</v>
      </c>
      <c r="G821">
        <v>0.26</v>
      </c>
      <c r="H821">
        <v>0.53057279999999996</v>
      </c>
      <c r="I821">
        <v>85</v>
      </c>
      <c r="J821">
        <v>1088</v>
      </c>
      <c r="K821">
        <v>17.600000000000001</v>
      </c>
      <c r="L821">
        <v>78</v>
      </c>
      <c r="M821">
        <v>84</v>
      </c>
      <c r="N821">
        <v>1.68</v>
      </c>
      <c r="O821">
        <v>86</v>
      </c>
      <c r="P821">
        <v>0.6</v>
      </c>
      <c r="Q821">
        <v>41.451000000000001</v>
      </c>
      <c r="R821">
        <v>49171586</v>
      </c>
      <c r="S821">
        <v>13.2</v>
      </c>
      <c r="T821">
        <v>13.5</v>
      </c>
      <c r="U821">
        <v>0.48399999999999999</v>
      </c>
      <c r="V821">
        <v>8.1</v>
      </c>
      <c r="W821">
        <v>64.5</v>
      </c>
    </row>
    <row r="822" spans="1:23" x14ac:dyDescent="0.25">
      <c r="A822" t="s">
        <v>25</v>
      </c>
      <c r="B822" t="s">
        <v>142</v>
      </c>
      <c r="C822">
        <v>2005</v>
      </c>
      <c r="D822" t="s">
        <v>24</v>
      </c>
      <c r="E822">
        <v>274</v>
      </c>
      <c r="F822">
        <v>2</v>
      </c>
      <c r="G822">
        <v>2.75</v>
      </c>
      <c r="H822">
        <v>98.683679510000005</v>
      </c>
      <c r="I822">
        <v>98</v>
      </c>
      <c r="J822">
        <v>0</v>
      </c>
      <c r="K822">
        <v>42.1</v>
      </c>
      <c r="L822">
        <v>2</v>
      </c>
      <c r="M822">
        <v>99</v>
      </c>
      <c r="N822">
        <v>5.9</v>
      </c>
      <c r="O822">
        <v>99</v>
      </c>
      <c r="P822">
        <v>0.1</v>
      </c>
      <c r="Q822">
        <v>998.82266709999999</v>
      </c>
      <c r="R822">
        <v>2526446</v>
      </c>
      <c r="S822">
        <v>2.2999999999999998</v>
      </c>
      <c r="T822">
        <v>2.4</v>
      </c>
      <c r="U822">
        <v>0.63700000000000001</v>
      </c>
      <c r="V822">
        <v>11.8</v>
      </c>
      <c r="W822">
        <v>64.5</v>
      </c>
    </row>
    <row r="823" spans="1:23" x14ac:dyDescent="0.25">
      <c r="A823" t="s">
        <v>25</v>
      </c>
      <c r="B823" t="s">
        <v>198</v>
      </c>
      <c r="C823">
        <v>2015</v>
      </c>
      <c r="D823" t="s">
        <v>24</v>
      </c>
      <c r="E823">
        <v>293</v>
      </c>
      <c r="F823">
        <v>6</v>
      </c>
      <c r="G823">
        <v>3.77</v>
      </c>
      <c r="H823">
        <v>0</v>
      </c>
      <c r="I823">
        <v>41</v>
      </c>
      <c r="J823">
        <v>45</v>
      </c>
      <c r="K823">
        <v>57.1</v>
      </c>
      <c r="L823">
        <v>8</v>
      </c>
      <c r="M823">
        <v>5</v>
      </c>
      <c r="N823">
        <v>5.75</v>
      </c>
      <c r="O823">
        <v>41</v>
      </c>
      <c r="P823">
        <v>0.1</v>
      </c>
      <c r="Q823">
        <v>1764.97387</v>
      </c>
      <c r="R823">
        <v>18734987</v>
      </c>
      <c r="S823">
        <v>6.3</v>
      </c>
      <c r="T823">
        <v>6.1</v>
      </c>
      <c r="U823">
        <v>0.55300000000000005</v>
      </c>
      <c r="V823">
        <v>9</v>
      </c>
      <c r="W823">
        <v>64.5</v>
      </c>
    </row>
    <row r="824" spans="1:23" x14ac:dyDescent="0.25">
      <c r="A824" t="s">
        <v>25</v>
      </c>
      <c r="B824" t="s">
        <v>208</v>
      </c>
      <c r="C824">
        <v>2008</v>
      </c>
      <c r="D824" t="s">
        <v>24</v>
      </c>
      <c r="E824">
        <v>235</v>
      </c>
      <c r="F824">
        <v>6</v>
      </c>
      <c r="G824">
        <v>2.4</v>
      </c>
      <c r="H824">
        <v>34.239794189999998</v>
      </c>
      <c r="I824">
        <v>96</v>
      </c>
      <c r="J824">
        <v>0</v>
      </c>
      <c r="K824">
        <v>42.7</v>
      </c>
      <c r="L824">
        <v>8</v>
      </c>
      <c r="M824">
        <v>96</v>
      </c>
      <c r="N824">
        <v>1.93</v>
      </c>
      <c r="O824">
        <v>96</v>
      </c>
      <c r="P824">
        <v>0.1</v>
      </c>
      <c r="Q824">
        <v>394.46767499999999</v>
      </c>
      <c r="R824">
        <v>4935762</v>
      </c>
      <c r="S824">
        <v>3.2</v>
      </c>
      <c r="T824">
        <v>3.3</v>
      </c>
      <c r="U824">
        <v>0</v>
      </c>
      <c r="V824">
        <v>10.5</v>
      </c>
      <c r="W824">
        <v>64.5</v>
      </c>
    </row>
    <row r="825" spans="1:23" x14ac:dyDescent="0.25">
      <c r="A825" t="s">
        <v>34</v>
      </c>
      <c r="B825" t="s">
        <v>50</v>
      </c>
      <c r="C825">
        <v>2003</v>
      </c>
      <c r="D825" t="s">
        <v>24</v>
      </c>
      <c r="E825">
        <v>23</v>
      </c>
      <c r="F825">
        <v>13</v>
      </c>
      <c r="G825">
        <v>2.37</v>
      </c>
      <c r="H825">
        <v>0</v>
      </c>
      <c r="I825">
        <v>8</v>
      </c>
      <c r="J825">
        <v>0</v>
      </c>
      <c r="K825">
        <v>44.7</v>
      </c>
      <c r="L825">
        <v>17</v>
      </c>
      <c r="M825">
        <v>82</v>
      </c>
      <c r="N825">
        <v>5.3</v>
      </c>
      <c r="O825">
        <v>88</v>
      </c>
      <c r="P825">
        <v>0.2</v>
      </c>
      <c r="Q825">
        <v>1764.97387</v>
      </c>
      <c r="R825">
        <v>1391756.5</v>
      </c>
      <c r="S825">
        <v>1.4</v>
      </c>
      <c r="T825">
        <v>1.3</v>
      </c>
      <c r="U825">
        <v>0.61699999999999999</v>
      </c>
      <c r="V825">
        <v>14.4</v>
      </c>
      <c r="W825">
        <v>64.5</v>
      </c>
    </row>
    <row r="826" spans="1:23" x14ac:dyDescent="0.25">
      <c r="A826" t="s">
        <v>27</v>
      </c>
      <c r="B826" t="s">
        <v>171</v>
      </c>
      <c r="C826">
        <v>2003</v>
      </c>
      <c r="D826" t="s">
        <v>24</v>
      </c>
      <c r="E826">
        <v>322</v>
      </c>
      <c r="F826">
        <v>20</v>
      </c>
      <c r="G826">
        <v>11.32</v>
      </c>
      <c r="H826">
        <v>333.21487109999998</v>
      </c>
      <c r="I826">
        <v>94</v>
      </c>
      <c r="J826">
        <v>3291</v>
      </c>
      <c r="K826">
        <v>54.7</v>
      </c>
      <c r="L826">
        <v>22</v>
      </c>
      <c r="M826">
        <v>97</v>
      </c>
      <c r="N826">
        <v>5.61</v>
      </c>
      <c r="O826">
        <v>96</v>
      </c>
      <c r="P826">
        <v>0.4</v>
      </c>
      <c r="Q826">
        <v>2975.1327780000001</v>
      </c>
      <c r="R826">
        <v>144648257</v>
      </c>
      <c r="S826">
        <v>2.6</v>
      </c>
      <c r="T826">
        <v>2.8</v>
      </c>
      <c r="U826">
        <v>0.73299999999999998</v>
      </c>
      <c r="V826">
        <v>13.2</v>
      </c>
      <c r="W826">
        <v>64.599999999999994</v>
      </c>
    </row>
    <row r="827" spans="1:23" x14ac:dyDescent="0.25">
      <c r="A827" t="s">
        <v>29</v>
      </c>
      <c r="B827" t="s">
        <v>92</v>
      </c>
      <c r="C827">
        <v>2013</v>
      </c>
      <c r="D827" t="s">
        <v>24</v>
      </c>
      <c r="E827">
        <v>255</v>
      </c>
      <c r="F827">
        <v>2</v>
      </c>
      <c r="G827">
        <v>8.86</v>
      </c>
      <c r="H827">
        <v>154.87588790000001</v>
      </c>
      <c r="I827">
        <v>79</v>
      </c>
      <c r="J827">
        <v>122</v>
      </c>
      <c r="K827">
        <v>35.200000000000003</v>
      </c>
      <c r="L827">
        <v>3</v>
      </c>
      <c r="M827">
        <v>77</v>
      </c>
      <c r="N827">
        <v>3.98</v>
      </c>
      <c r="O827">
        <v>79</v>
      </c>
      <c r="P827">
        <v>3.7</v>
      </c>
      <c r="Q827">
        <v>9679.7429950000005</v>
      </c>
      <c r="R827">
        <v>1817271</v>
      </c>
      <c r="S827">
        <v>6.2</v>
      </c>
      <c r="T827">
        <v>6.1</v>
      </c>
      <c r="U827">
        <v>0.67800000000000005</v>
      </c>
      <c r="V827">
        <v>12.5</v>
      </c>
      <c r="W827">
        <v>64.599999999999994</v>
      </c>
    </row>
    <row r="828" spans="1:23" x14ac:dyDescent="0.25">
      <c r="A828" t="s">
        <v>25</v>
      </c>
      <c r="B828" t="s">
        <v>158</v>
      </c>
      <c r="C828">
        <v>2008</v>
      </c>
      <c r="D828" t="s">
        <v>24</v>
      </c>
      <c r="E828">
        <v>177</v>
      </c>
      <c r="F828">
        <v>369</v>
      </c>
      <c r="G828">
        <v>0.03</v>
      </c>
      <c r="H828">
        <v>5.4471336079999997</v>
      </c>
      <c r="I828">
        <v>65</v>
      </c>
      <c r="J828">
        <v>1129</v>
      </c>
      <c r="K828">
        <v>2.6</v>
      </c>
      <c r="L828">
        <v>460</v>
      </c>
      <c r="M828">
        <v>7</v>
      </c>
      <c r="N828">
        <v>3.26</v>
      </c>
      <c r="O828">
        <v>62</v>
      </c>
      <c r="P828">
        <v>0.1</v>
      </c>
      <c r="Q828">
        <v>139.31288000000001</v>
      </c>
      <c r="R828">
        <v>16364463</v>
      </c>
      <c r="S828">
        <v>2.7</v>
      </c>
      <c r="T828">
        <v>21.1</v>
      </c>
      <c r="U828">
        <v>0.51300000000000001</v>
      </c>
      <c r="V828">
        <v>7.3</v>
      </c>
      <c r="W828">
        <v>64.599999999999994</v>
      </c>
    </row>
    <row r="829" spans="1:23" x14ac:dyDescent="0.25">
      <c r="A829" t="s">
        <v>25</v>
      </c>
      <c r="B829" t="s">
        <v>117</v>
      </c>
      <c r="C829">
        <v>2005</v>
      </c>
      <c r="D829" t="s">
        <v>24</v>
      </c>
      <c r="E829">
        <v>294</v>
      </c>
      <c r="F829">
        <v>8</v>
      </c>
      <c r="G829">
        <v>6.94</v>
      </c>
      <c r="H829">
        <v>351.86032669999997</v>
      </c>
      <c r="I829">
        <v>94</v>
      </c>
      <c r="J829">
        <v>16118</v>
      </c>
      <c r="K829">
        <v>46.3</v>
      </c>
      <c r="L829">
        <v>9</v>
      </c>
      <c r="M829">
        <v>99</v>
      </c>
      <c r="N829">
        <v>4.7</v>
      </c>
      <c r="O829">
        <v>98</v>
      </c>
      <c r="P829">
        <v>0.1</v>
      </c>
      <c r="Q829">
        <v>3771.278957</v>
      </c>
      <c r="R829">
        <v>1514729</v>
      </c>
      <c r="S829">
        <v>2.4</v>
      </c>
      <c r="T829">
        <v>2.5</v>
      </c>
      <c r="U829">
        <v>0.73699999999999999</v>
      </c>
      <c r="V829">
        <v>13.9</v>
      </c>
      <c r="W829">
        <v>64.599999999999994</v>
      </c>
    </row>
    <row r="830" spans="1:23" x14ac:dyDescent="0.25">
      <c r="A830" t="s">
        <v>25</v>
      </c>
      <c r="B830" t="s">
        <v>221</v>
      </c>
      <c r="C830">
        <v>2011</v>
      </c>
      <c r="D830" t="s">
        <v>24</v>
      </c>
      <c r="E830">
        <v>234</v>
      </c>
      <c r="F830">
        <v>35</v>
      </c>
      <c r="G830">
        <v>0.04</v>
      </c>
      <c r="H830">
        <v>0</v>
      </c>
      <c r="I830">
        <v>69</v>
      </c>
      <c r="J830">
        <v>2676</v>
      </c>
      <c r="K830">
        <v>37.9</v>
      </c>
      <c r="L830">
        <v>45</v>
      </c>
      <c r="M830">
        <v>69</v>
      </c>
      <c r="N830">
        <v>5.4</v>
      </c>
      <c r="O830">
        <v>69</v>
      </c>
      <c r="P830">
        <v>0.1</v>
      </c>
      <c r="Q830">
        <v>1764.97387</v>
      </c>
      <c r="R830">
        <v>1391756.5</v>
      </c>
      <c r="S830">
        <v>13.7</v>
      </c>
      <c r="T830">
        <v>13.6</v>
      </c>
      <c r="U830">
        <v>0.49299999999999999</v>
      </c>
      <c r="V830">
        <v>8.6</v>
      </c>
      <c r="W830">
        <v>64.599999999999994</v>
      </c>
    </row>
    <row r="831" spans="1:23" x14ac:dyDescent="0.25">
      <c r="A831" t="s">
        <v>29</v>
      </c>
      <c r="B831" t="s">
        <v>172</v>
      </c>
      <c r="C831">
        <v>2012</v>
      </c>
      <c r="D831" t="s">
        <v>24</v>
      </c>
      <c r="E831">
        <v>239</v>
      </c>
      <c r="F831">
        <v>13</v>
      </c>
      <c r="G831">
        <v>0.01</v>
      </c>
      <c r="H831">
        <v>9.7746764109999997</v>
      </c>
      <c r="I831">
        <v>98</v>
      </c>
      <c r="J831">
        <v>75</v>
      </c>
      <c r="K831">
        <v>19.5</v>
      </c>
      <c r="L831">
        <v>18</v>
      </c>
      <c r="M831">
        <v>98</v>
      </c>
      <c r="N831">
        <v>7.68</v>
      </c>
      <c r="O831">
        <v>98</v>
      </c>
      <c r="P831">
        <v>0.7</v>
      </c>
      <c r="Q831">
        <v>678.79697299999998</v>
      </c>
      <c r="R831">
        <v>1788853</v>
      </c>
      <c r="S831">
        <v>6.1</v>
      </c>
      <c r="T831">
        <v>6.1</v>
      </c>
      <c r="U831">
        <v>0.47499999999999998</v>
      </c>
      <c r="V831">
        <v>10.5</v>
      </c>
      <c r="W831">
        <v>64.599999999999994</v>
      </c>
    </row>
    <row r="832" spans="1:23" x14ac:dyDescent="0.25">
      <c r="A832" t="s">
        <v>38</v>
      </c>
      <c r="B832" t="s">
        <v>119</v>
      </c>
      <c r="C832">
        <v>2002</v>
      </c>
      <c r="D832" t="s">
        <v>24</v>
      </c>
      <c r="E832">
        <v>217</v>
      </c>
      <c r="F832">
        <v>0</v>
      </c>
      <c r="G832">
        <v>0.49</v>
      </c>
      <c r="H832">
        <v>70.755722219999996</v>
      </c>
      <c r="I832">
        <v>79</v>
      </c>
      <c r="J832">
        <v>0</v>
      </c>
      <c r="K832">
        <v>69.7</v>
      </c>
      <c r="L832">
        <v>0</v>
      </c>
      <c r="M832">
        <v>96</v>
      </c>
      <c r="N832">
        <v>9.1</v>
      </c>
      <c r="O832">
        <v>77</v>
      </c>
      <c r="P832">
        <v>0.1</v>
      </c>
      <c r="Q832">
        <v>826.58554000000004</v>
      </c>
      <c r="R832">
        <v>87343</v>
      </c>
      <c r="S832">
        <v>0.2</v>
      </c>
      <c r="T832">
        <v>0.2</v>
      </c>
      <c r="U832">
        <v>0</v>
      </c>
      <c r="V832">
        <v>11.7</v>
      </c>
      <c r="W832">
        <v>64.599999999999994</v>
      </c>
    </row>
    <row r="833" spans="1:23" x14ac:dyDescent="0.25">
      <c r="A833" t="s">
        <v>25</v>
      </c>
      <c r="B833" t="s">
        <v>117</v>
      </c>
      <c r="C833">
        <v>2004</v>
      </c>
      <c r="D833" t="s">
        <v>24</v>
      </c>
      <c r="E833">
        <v>287</v>
      </c>
      <c r="F833">
        <v>8</v>
      </c>
      <c r="G833">
        <v>6.55</v>
      </c>
      <c r="H833">
        <v>33.916601829999998</v>
      </c>
      <c r="I833">
        <v>99</v>
      </c>
      <c r="J833">
        <v>2204</v>
      </c>
      <c r="K833">
        <v>45.8</v>
      </c>
      <c r="L833">
        <v>9</v>
      </c>
      <c r="M833">
        <v>99</v>
      </c>
      <c r="N833">
        <v>3.95</v>
      </c>
      <c r="O833">
        <v>82</v>
      </c>
      <c r="P833">
        <v>0.1</v>
      </c>
      <c r="Q833">
        <v>2874.2882909999998</v>
      </c>
      <c r="R833">
        <v>1512985</v>
      </c>
      <c r="S833">
        <v>2.5</v>
      </c>
      <c r="T833">
        <v>2.6</v>
      </c>
      <c r="U833">
        <v>0.72499999999999998</v>
      </c>
      <c r="V833">
        <v>13.5</v>
      </c>
      <c r="W833">
        <v>64.7</v>
      </c>
    </row>
    <row r="834" spans="1:23" x14ac:dyDescent="0.25">
      <c r="A834" t="s">
        <v>29</v>
      </c>
      <c r="B834" t="s">
        <v>86</v>
      </c>
      <c r="C834">
        <v>2015</v>
      </c>
      <c r="D834" t="s">
        <v>24</v>
      </c>
      <c r="E834">
        <v>255</v>
      </c>
      <c r="F834">
        <v>5</v>
      </c>
      <c r="G834">
        <v>3.77</v>
      </c>
      <c r="H834">
        <v>0</v>
      </c>
      <c r="I834">
        <v>95</v>
      </c>
      <c r="J834">
        <v>198</v>
      </c>
      <c r="K834">
        <v>18.600000000000001</v>
      </c>
      <c r="L834">
        <v>7</v>
      </c>
      <c r="M834">
        <v>95</v>
      </c>
      <c r="N834">
        <v>5.75</v>
      </c>
      <c r="O834">
        <v>95</v>
      </c>
      <c r="P834">
        <v>0.4</v>
      </c>
      <c r="Q834">
        <v>1764.97387</v>
      </c>
      <c r="R834">
        <v>1391756.5</v>
      </c>
      <c r="S834">
        <v>8.4</v>
      </c>
      <c r="T834">
        <v>8.1999999999999993</v>
      </c>
      <c r="U834">
        <v>0.41799999999999998</v>
      </c>
      <c r="V834">
        <v>5</v>
      </c>
      <c r="W834">
        <v>64.7</v>
      </c>
    </row>
    <row r="835" spans="1:23" x14ac:dyDescent="0.25">
      <c r="A835" t="s">
        <v>29</v>
      </c>
      <c r="B835" t="s">
        <v>178</v>
      </c>
      <c r="C835">
        <v>2006</v>
      </c>
      <c r="D835" t="s">
        <v>24</v>
      </c>
      <c r="E835">
        <v>22</v>
      </c>
      <c r="F835">
        <v>0</v>
      </c>
      <c r="G835">
        <v>5.46</v>
      </c>
      <c r="H835">
        <v>47.089311430000002</v>
      </c>
      <c r="I835">
        <v>75</v>
      </c>
      <c r="J835">
        <v>0</v>
      </c>
      <c r="K835">
        <v>24</v>
      </c>
      <c r="L835">
        <v>0</v>
      </c>
      <c r="M835">
        <v>97</v>
      </c>
      <c r="N835">
        <v>7.84</v>
      </c>
      <c r="O835">
        <v>97</v>
      </c>
      <c r="P835">
        <v>1.2</v>
      </c>
      <c r="Q835">
        <v>843.89446999999996</v>
      </c>
      <c r="R835">
        <v>159328</v>
      </c>
      <c r="S835">
        <v>6.9</v>
      </c>
      <c r="T835">
        <v>6.8</v>
      </c>
      <c r="U835">
        <v>0.52100000000000002</v>
      </c>
      <c r="V835">
        <v>10.199999999999999</v>
      </c>
      <c r="W835">
        <v>64.7</v>
      </c>
    </row>
    <row r="836" spans="1:23" x14ac:dyDescent="0.25">
      <c r="A836" t="s">
        <v>25</v>
      </c>
      <c r="B836" t="s">
        <v>110</v>
      </c>
      <c r="C836">
        <v>2006</v>
      </c>
      <c r="D836" t="s">
        <v>24</v>
      </c>
      <c r="E836">
        <v>249</v>
      </c>
      <c r="F836">
        <v>31</v>
      </c>
      <c r="G836">
        <v>0.03</v>
      </c>
      <c r="H836">
        <v>75.25799773</v>
      </c>
      <c r="I836">
        <v>59</v>
      </c>
      <c r="J836">
        <v>474</v>
      </c>
      <c r="K836">
        <v>53.2</v>
      </c>
      <c r="L836">
        <v>38</v>
      </c>
      <c r="M836">
        <v>63</v>
      </c>
      <c r="N836">
        <v>3</v>
      </c>
      <c r="O836">
        <v>59</v>
      </c>
      <c r="P836">
        <v>0.1</v>
      </c>
      <c r="Q836">
        <v>2351.8124290000001</v>
      </c>
      <c r="R836">
        <v>27697912</v>
      </c>
      <c r="S836">
        <v>5.4</v>
      </c>
      <c r="T836">
        <v>5.0999999999999996</v>
      </c>
      <c r="U836">
        <v>0.63100000000000001</v>
      </c>
      <c r="V836">
        <v>10.199999999999999</v>
      </c>
      <c r="W836">
        <v>64.7</v>
      </c>
    </row>
    <row r="837" spans="1:23" x14ac:dyDescent="0.25">
      <c r="A837" t="s">
        <v>25</v>
      </c>
      <c r="B837" t="s">
        <v>117</v>
      </c>
      <c r="C837">
        <v>2002</v>
      </c>
      <c r="D837" t="s">
        <v>24</v>
      </c>
      <c r="E837">
        <v>276</v>
      </c>
      <c r="F837">
        <v>8</v>
      </c>
      <c r="G837">
        <v>5.99</v>
      </c>
      <c r="H837">
        <v>145.1022528</v>
      </c>
      <c r="I837">
        <v>95</v>
      </c>
      <c r="J837">
        <v>18</v>
      </c>
      <c r="K837">
        <v>44.8</v>
      </c>
      <c r="L837">
        <v>9</v>
      </c>
      <c r="M837">
        <v>95</v>
      </c>
      <c r="N837">
        <v>3.61</v>
      </c>
      <c r="O837">
        <v>95</v>
      </c>
      <c r="P837">
        <v>0.1</v>
      </c>
      <c r="Q837">
        <v>1658.3114599999999</v>
      </c>
      <c r="R837">
        <v>14858948</v>
      </c>
      <c r="S837">
        <v>2.6</v>
      </c>
      <c r="T837">
        <v>2.6</v>
      </c>
      <c r="U837">
        <v>0.7</v>
      </c>
      <c r="V837">
        <v>12.7</v>
      </c>
      <c r="W837">
        <v>64.7</v>
      </c>
    </row>
    <row r="838" spans="1:23" x14ac:dyDescent="0.25">
      <c r="A838" t="s">
        <v>29</v>
      </c>
      <c r="B838" t="s">
        <v>130</v>
      </c>
      <c r="C838">
        <v>2013</v>
      </c>
      <c r="D838" t="s">
        <v>24</v>
      </c>
      <c r="E838">
        <v>23</v>
      </c>
      <c r="F838">
        <v>29</v>
      </c>
      <c r="G838">
        <v>0.87</v>
      </c>
      <c r="H838">
        <v>79.508824930000003</v>
      </c>
      <c r="I838">
        <v>74</v>
      </c>
      <c r="J838">
        <v>6</v>
      </c>
      <c r="K838">
        <v>19.5</v>
      </c>
      <c r="L838">
        <v>40</v>
      </c>
      <c r="M838">
        <v>73</v>
      </c>
      <c r="N838">
        <v>4.1500000000000004</v>
      </c>
      <c r="O838">
        <v>74</v>
      </c>
      <c r="P838">
        <v>0.4</v>
      </c>
      <c r="Q838">
        <v>461.72372200000001</v>
      </c>
      <c r="R838">
        <v>22961146</v>
      </c>
      <c r="S838">
        <v>7.3</v>
      </c>
      <c r="T838">
        <v>7.2</v>
      </c>
      <c r="U838">
        <v>0.50800000000000001</v>
      </c>
      <c r="V838">
        <v>10.3</v>
      </c>
      <c r="W838">
        <v>64.7</v>
      </c>
    </row>
    <row r="839" spans="1:23" x14ac:dyDescent="0.25">
      <c r="A839" t="s">
        <v>29</v>
      </c>
      <c r="B839" t="s">
        <v>69</v>
      </c>
      <c r="C839">
        <v>2015</v>
      </c>
      <c r="D839" t="s">
        <v>24</v>
      </c>
      <c r="E839">
        <v>267</v>
      </c>
      <c r="F839">
        <v>7</v>
      </c>
      <c r="G839">
        <v>3.77</v>
      </c>
      <c r="H839">
        <v>0</v>
      </c>
      <c r="I839">
        <v>8</v>
      </c>
      <c r="J839">
        <v>1359</v>
      </c>
      <c r="K839">
        <v>27.4</v>
      </c>
      <c r="L839">
        <v>10</v>
      </c>
      <c r="M839">
        <v>8</v>
      </c>
      <c r="N839">
        <v>5.75</v>
      </c>
      <c r="O839">
        <v>8</v>
      </c>
      <c r="P839">
        <v>2.8</v>
      </c>
      <c r="Q839">
        <v>1764.97387</v>
      </c>
      <c r="R839">
        <v>1391756.5</v>
      </c>
      <c r="S839">
        <v>7.5</v>
      </c>
      <c r="T839">
        <v>7.1</v>
      </c>
      <c r="U839">
        <v>0.59</v>
      </c>
      <c r="V839">
        <v>11.1</v>
      </c>
      <c r="W839">
        <v>64.7</v>
      </c>
    </row>
    <row r="840" spans="1:23" x14ac:dyDescent="0.25">
      <c r="A840" t="s">
        <v>25</v>
      </c>
      <c r="B840" t="s">
        <v>221</v>
      </c>
      <c r="C840">
        <v>2012</v>
      </c>
      <c r="D840" t="s">
        <v>24</v>
      </c>
      <c r="E840">
        <v>236</v>
      </c>
      <c r="F840">
        <v>36</v>
      </c>
      <c r="G840">
        <v>0.04</v>
      </c>
      <c r="H840">
        <v>0</v>
      </c>
      <c r="I840">
        <v>67</v>
      </c>
      <c r="J840">
        <v>2177</v>
      </c>
      <c r="K840">
        <v>38.700000000000003</v>
      </c>
      <c r="L840">
        <v>46</v>
      </c>
      <c r="M840">
        <v>68</v>
      </c>
      <c r="N840">
        <v>5.73</v>
      </c>
      <c r="O840">
        <v>67</v>
      </c>
      <c r="P840">
        <v>0.1</v>
      </c>
      <c r="Q840">
        <v>1764.97387</v>
      </c>
      <c r="R840">
        <v>1391756.5</v>
      </c>
      <c r="S840">
        <v>13.7</v>
      </c>
      <c r="T840">
        <v>13.6</v>
      </c>
      <c r="U840">
        <v>0.49399999999999999</v>
      </c>
      <c r="V840">
        <v>9</v>
      </c>
      <c r="W840">
        <v>64.7</v>
      </c>
    </row>
    <row r="841" spans="1:23" x14ac:dyDescent="0.25">
      <c r="A841" t="s">
        <v>25</v>
      </c>
      <c r="B841" t="s">
        <v>149</v>
      </c>
      <c r="C841">
        <v>2004</v>
      </c>
      <c r="D841" t="s">
        <v>24</v>
      </c>
      <c r="E841">
        <v>218</v>
      </c>
      <c r="F841">
        <v>35</v>
      </c>
      <c r="G841">
        <v>0.21</v>
      </c>
      <c r="H841">
        <v>31.931873159999999</v>
      </c>
      <c r="I841">
        <v>27</v>
      </c>
      <c r="J841">
        <v>12074</v>
      </c>
      <c r="K841">
        <v>13.4</v>
      </c>
      <c r="L841">
        <v>47</v>
      </c>
      <c r="M841">
        <v>8</v>
      </c>
      <c r="N841">
        <v>5.82</v>
      </c>
      <c r="O841">
        <v>8</v>
      </c>
      <c r="P841">
        <v>0.2</v>
      </c>
      <c r="Q841">
        <v>287.41559999999998</v>
      </c>
      <c r="R841">
        <v>2539449</v>
      </c>
      <c r="S841">
        <v>17.8</v>
      </c>
      <c r="T841">
        <v>18.399999999999999</v>
      </c>
      <c r="U841">
        <v>0.46300000000000002</v>
      </c>
      <c r="V841">
        <v>9.3000000000000007</v>
      </c>
      <c r="W841">
        <v>64.7</v>
      </c>
    </row>
    <row r="842" spans="1:23" x14ac:dyDescent="0.25">
      <c r="A842" t="s">
        <v>38</v>
      </c>
      <c r="B842" t="s">
        <v>119</v>
      </c>
      <c r="C842">
        <v>2003</v>
      </c>
      <c r="D842" t="s">
        <v>24</v>
      </c>
      <c r="E842">
        <v>215</v>
      </c>
      <c r="F842">
        <v>0</v>
      </c>
      <c r="G842">
        <v>0.5</v>
      </c>
      <c r="H842">
        <v>1.7654134500000001</v>
      </c>
      <c r="I842">
        <v>73</v>
      </c>
      <c r="J842">
        <v>0</v>
      </c>
      <c r="K842">
        <v>7.6</v>
      </c>
      <c r="L842">
        <v>0</v>
      </c>
      <c r="M842">
        <v>79</v>
      </c>
      <c r="N842">
        <v>9.98</v>
      </c>
      <c r="O842">
        <v>7</v>
      </c>
      <c r="P842">
        <v>0.1</v>
      </c>
      <c r="Q842">
        <v>115.3865</v>
      </c>
      <c r="R842">
        <v>88895</v>
      </c>
      <c r="S842">
        <v>0.2</v>
      </c>
      <c r="T842">
        <v>0.2</v>
      </c>
      <c r="U842">
        <v>0</v>
      </c>
      <c r="V842">
        <v>11.6</v>
      </c>
      <c r="W842">
        <v>64.7</v>
      </c>
    </row>
    <row r="843" spans="1:23" x14ac:dyDescent="0.25">
      <c r="A843" t="s">
        <v>25</v>
      </c>
      <c r="B843" t="s">
        <v>107</v>
      </c>
      <c r="C843">
        <v>2006</v>
      </c>
      <c r="D843" t="s">
        <v>24</v>
      </c>
      <c r="E843">
        <v>28</v>
      </c>
      <c r="F843">
        <v>1500</v>
      </c>
      <c r="G843">
        <v>1.37</v>
      </c>
      <c r="H843">
        <v>34.859426710000001</v>
      </c>
      <c r="I843">
        <v>6</v>
      </c>
      <c r="J843">
        <v>64185</v>
      </c>
      <c r="K843">
        <v>13.9</v>
      </c>
      <c r="L843">
        <v>2000</v>
      </c>
      <c r="M843">
        <v>66</v>
      </c>
      <c r="N843">
        <v>4.25</v>
      </c>
      <c r="O843">
        <v>65</v>
      </c>
      <c r="P843">
        <v>0.3</v>
      </c>
      <c r="Q843">
        <v>792.25969799999996</v>
      </c>
      <c r="R843">
        <v>1161977719</v>
      </c>
      <c r="S843">
        <v>27.1</v>
      </c>
      <c r="T843">
        <v>28</v>
      </c>
      <c r="U843">
        <v>0.53600000000000003</v>
      </c>
      <c r="V843">
        <v>9.6999999999999993</v>
      </c>
      <c r="W843">
        <v>64.8</v>
      </c>
    </row>
    <row r="844" spans="1:23" x14ac:dyDescent="0.25">
      <c r="A844" t="s">
        <v>29</v>
      </c>
      <c r="B844" t="s">
        <v>88</v>
      </c>
      <c r="C844">
        <v>2015</v>
      </c>
      <c r="D844" t="s">
        <v>24</v>
      </c>
      <c r="E844">
        <v>225</v>
      </c>
      <c r="F844">
        <v>136</v>
      </c>
      <c r="G844">
        <v>3.77</v>
      </c>
      <c r="H844">
        <v>0</v>
      </c>
      <c r="I844">
        <v>77</v>
      </c>
      <c r="J844">
        <v>17745</v>
      </c>
      <c r="K844">
        <v>17.600000000000001</v>
      </c>
      <c r="L844">
        <v>194</v>
      </c>
      <c r="M844">
        <v>75</v>
      </c>
      <c r="N844">
        <v>5.75</v>
      </c>
      <c r="O844">
        <v>77</v>
      </c>
      <c r="P844">
        <v>0.6</v>
      </c>
      <c r="Q844">
        <v>645.46376269999996</v>
      </c>
      <c r="R844">
        <v>9987333</v>
      </c>
      <c r="S844">
        <v>1.4</v>
      </c>
      <c r="T844">
        <v>1.2</v>
      </c>
      <c r="U844">
        <v>0.441</v>
      </c>
      <c r="V844">
        <v>8.4</v>
      </c>
      <c r="W844">
        <v>64.8</v>
      </c>
    </row>
    <row r="845" spans="1:23" x14ac:dyDescent="0.25">
      <c r="A845" t="s">
        <v>27</v>
      </c>
      <c r="B845" t="s">
        <v>171</v>
      </c>
      <c r="C845">
        <v>2002</v>
      </c>
      <c r="D845" t="s">
        <v>24</v>
      </c>
      <c r="E845">
        <v>313</v>
      </c>
      <c r="F845">
        <v>20</v>
      </c>
      <c r="G845">
        <v>10.87</v>
      </c>
      <c r="H845">
        <v>266.5416917</v>
      </c>
      <c r="I845">
        <v>81</v>
      </c>
      <c r="J845">
        <v>580</v>
      </c>
      <c r="K845">
        <v>54.5</v>
      </c>
      <c r="L845">
        <v>24</v>
      </c>
      <c r="M845">
        <v>97</v>
      </c>
      <c r="N845">
        <v>5.99</v>
      </c>
      <c r="O845">
        <v>97</v>
      </c>
      <c r="P845">
        <v>0.3</v>
      </c>
      <c r="Q845">
        <v>2375.5944</v>
      </c>
      <c r="R845">
        <v>1453646</v>
      </c>
      <c r="S845">
        <v>2.7</v>
      </c>
      <c r="T845">
        <v>2.9</v>
      </c>
      <c r="U845">
        <v>0.72699999999999998</v>
      </c>
      <c r="V845">
        <v>12.8</v>
      </c>
      <c r="W845">
        <v>64.8</v>
      </c>
    </row>
    <row r="846" spans="1:23" x14ac:dyDescent="0.25">
      <c r="A846" t="s">
        <v>38</v>
      </c>
      <c r="B846" t="s">
        <v>119</v>
      </c>
      <c r="C846">
        <v>2004</v>
      </c>
      <c r="D846" t="s">
        <v>24</v>
      </c>
      <c r="E846">
        <v>214</v>
      </c>
      <c r="F846">
        <v>0</v>
      </c>
      <c r="G846">
        <v>0.48</v>
      </c>
      <c r="H846">
        <v>10.624274099999999</v>
      </c>
      <c r="I846">
        <v>67</v>
      </c>
      <c r="J846">
        <v>0</v>
      </c>
      <c r="K846">
        <v>71.400000000000006</v>
      </c>
      <c r="L846">
        <v>0</v>
      </c>
      <c r="M846">
        <v>61</v>
      </c>
      <c r="N846">
        <v>1.39</v>
      </c>
      <c r="O846">
        <v>62</v>
      </c>
      <c r="P846">
        <v>0.1</v>
      </c>
      <c r="Q846">
        <v>113.62860000000001</v>
      </c>
      <c r="R846">
        <v>9542</v>
      </c>
      <c r="S846">
        <v>0.2</v>
      </c>
      <c r="T846">
        <v>0.2</v>
      </c>
      <c r="U846">
        <v>0</v>
      </c>
      <c r="V846">
        <v>12.4</v>
      </c>
      <c r="W846">
        <v>64.8</v>
      </c>
    </row>
    <row r="847" spans="1:23" x14ac:dyDescent="0.25">
      <c r="A847" t="s">
        <v>25</v>
      </c>
      <c r="B847" t="s">
        <v>158</v>
      </c>
      <c r="C847">
        <v>2009</v>
      </c>
      <c r="D847" t="s">
        <v>24</v>
      </c>
      <c r="E847">
        <v>175</v>
      </c>
      <c r="F847">
        <v>371</v>
      </c>
      <c r="G847">
        <v>0.03</v>
      </c>
      <c r="H847">
        <v>0.69721558100000003</v>
      </c>
      <c r="I847">
        <v>78</v>
      </c>
      <c r="J847">
        <v>863</v>
      </c>
      <c r="K847">
        <v>21.3</v>
      </c>
      <c r="L847">
        <v>460</v>
      </c>
      <c r="M847">
        <v>7</v>
      </c>
      <c r="N847">
        <v>2.94</v>
      </c>
      <c r="O847">
        <v>71</v>
      </c>
      <c r="P847">
        <v>0.1</v>
      </c>
      <c r="Q847">
        <v>16.639990000000001</v>
      </c>
      <c r="R847">
        <v>1674958</v>
      </c>
      <c r="S847">
        <v>2.5</v>
      </c>
      <c r="T847">
        <v>2.9</v>
      </c>
      <c r="U847">
        <v>0.51400000000000001</v>
      </c>
      <c r="V847">
        <v>7.3</v>
      </c>
      <c r="W847">
        <v>64.8</v>
      </c>
    </row>
    <row r="848" spans="1:23" x14ac:dyDescent="0.25">
      <c r="A848" t="s">
        <v>25</v>
      </c>
      <c r="B848" t="s">
        <v>202</v>
      </c>
      <c r="C848">
        <v>2006</v>
      </c>
      <c r="D848" t="s">
        <v>24</v>
      </c>
      <c r="E848">
        <v>186</v>
      </c>
      <c r="F848">
        <v>2</v>
      </c>
      <c r="G848">
        <v>0.04</v>
      </c>
      <c r="H848">
        <v>28.12560496</v>
      </c>
      <c r="I848">
        <v>92</v>
      </c>
      <c r="J848">
        <v>90</v>
      </c>
      <c r="K848">
        <v>13.9</v>
      </c>
      <c r="L848">
        <v>3</v>
      </c>
      <c r="M848">
        <v>62</v>
      </c>
      <c r="N848">
        <v>0.65</v>
      </c>
      <c r="O848">
        <v>63</v>
      </c>
      <c r="P848">
        <v>0.1</v>
      </c>
      <c r="Q848">
        <v>441.53226000000001</v>
      </c>
      <c r="R848">
        <v>148621</v>
      </c>
      <c r="S848">
        <v>11.9</v>
      </c>
      <c r="T848">
        <v>11.9</v>
      </c>
      <c r="U848">
        <v>0.51100000000000001</v>
      </c>
      <c r="V848">
        <v>11</v>
      </c>
      <c r="W848">
        <v>64.900000000000006</v>
      </c>
    </row>
    <row r="849" spans="1:23" x14ac:dyDescent="0.25">
      <c r="A849" t="s">
        <v>25</v>
      </c>
      <c r="B849" t="s">
        <v>122</v>
      </c>
      <c r="C849">
        <v>2013</v>
      </c>
      <c r="D849" t="s">
        <v>24</v>
      </c>
      <c r="E849">
        <v>23</v>
      </c>
      <c r="F849">
        <v>9</v>
      </c>
      <c r="G849">
        <v>0.01</v>
      </c>
      <c r="H849">
        <v>0</v>
      </c>
      <c r="I849">
        <v>87</v>
      </c>
      <c r="J849">
        <v>71</v>
      </c>
      <c r="K849">
        <v>2.1</v>
      </c>
      <c r="L849">
        <v>12</v>
      </c>
      <c r="M849">
        <v>86</v>
      </c>
      <c r="N849">
        <v>2</v>
      </c>
      <c r="O849">
        <v>87</v>
      </c>
      <c r="P849">
        <v>0.3</v>
      </c>
      <c r="Q849">
        <v>1764.97387</v>
      </c>
      <c r="R849">
        <v>1391756.5</v>
      </c>
      <c r="S849">
        <v>9</v>
      </c>
      <c r="T849">
        <v>9.1</v>
      </c>
      <c r="U849">
        <v>0.56299999999999994</v>
      </c>
      <c r="V849">
        <v>10.4</v>
      </c>
      <c r="W849">
        <v>64.900000000000006</v>
      </c>
    </row>
    <row r="850" spans="1:23" x14ac:dyDescent="0.25">
      <c r="A850" t="s">
        <v>38</v>
      </c>
      <c r="B850" t="s">
        <v>119</v>
      </c>
      <c r="C850">
        <v>2005</v>
      </c>
      <c r="D850" t="s">
        <v>24</v>
      </c>
      <c r="E850">
        <v>213</v>
      </c>
      <c r="F850">
        <v>0</v>
      </c>
      <c r="G850">
        <v>0.6</v>
      </c>
      <c r="H850">
        <v>111.7392134</v>
      </c>
      <c r="I850">
        <v>5</v>
      </c>
      <c r="J850">
        <v>0</v>
      </c>
      <c r="K850">
        <v>72.099999999999994</v>
      </c>
      <c r="L850">
        <v>0</v>
      </c>
      <c r="M850">
        <v>74</v>
      </c>
      <c r="N850">
        <v>1.6</v>
      </c>
      <c r="O850">
        <v>79</v>
      </c>
      <c r="P850">
        <v>0.1</v>
      </c>
      <c r="Q850">
        <v>1214.5566670000001</v>
      </c>
      <c r="R850">
        <v>92325</v>
      </c>
      <c r="S850">
        <v>0.2</v>
      </c>
      <c r="T850">
        <v>0.2</v>
      </c>
      <c r="U850">
        <v>0</v>
      </c>
      <c r="V850">
        <v>12.2</v>
      </c>
      <c r="W850">
        <v>64.900000000000006</v>
      </c>
    </row>
    <row r="851" spans="1:23" x14ac:dyDescent="0.25">
      <c r="A851" t="s">
        <v>27</v>
      </c>
      <c r="B851" t="s">
        <v>171</v>
      </c>
      <c r="C851">
        <v>2004</v>
      </c>
      <c r="D851" t="s">
        <v>24</v>
      </c>
      <c r="E851">
        <v>321</v>
      </c>
      <c r="F851">
        <v>19</v>
      </c>
      <c r="G851">
        <v>11.5</v>
      </c>
      <c r="H851">
        <v>46.515594759999999</v>
      </c>
      <c r="I851">
        <v>96</v>
      </c>
      <c r="J851">
        <v>2444</v>
      </c>
      <c r="K851">
        <v>55</v>
      </c>
      <c r="L851">
        <v>21</v>
      </c>
      <c r="M851">
        <v>98</v>
      </c>
      <c r="N851">
        <v>5.19</v>
      </c>
      <c r="O851">
        <v>97</v>
      </c>
      <c r="P851">
        <v>0.3</v>
      </c>
      <c r="Q851">
        <v>412.37229400000001</v>
      </c>
      <c r="R851">
        <v>1446754</v>
      </c>
      <c r="S851">
        <v>2.5</v>
      </c>
      <c r="T851">
        <v>2.8</v>
      </c>
      <c r="U851">
        <v>0.74099999999999999</v>
      </c>
      <c r="V851">
        <v>13.6</v>
      </c>
      <c r="W851">
        <v>64.900000000000006</v>
      </c>
    </row>
    <row r="852" spans="1:23" x14ac:dyDescent="0.25">
      <c r="A852" t="s">
        <v>29</v>
      </c>
      <c r="B852" t="s">
        <v>180</v>
      </c>
      <c r="C852">
        <v>2011</v>
      </c>
      <c r="D852" t="s">
        <v>24</v>
      </c>
      <c r="E852">
        <v>26</v>
      </c>
      <c r="F852">
        <v>20</v>
      </c>
      <c r="G852">
        <v>0.32</v>
      </c>
      <c r="H852">
        <v>1.4310516639999999</v>
      </c>
      <c r="I852">
        <v>92</v>
      </c>
      <c r="J852">
        <v>18</v>
      </c>
      <c r="K852">
        <v>22.2</v>
      </c>
      <c r="L852">
        <v>31</v>
      </c>
      <c r="M852">
        <v>89</v>
      </c>
      <c r="N852">
        <v>4.42</v>
      </c>
      <c r="O852">
        <v>92</v>
      </c>
      <c r="P852">
        <v>0.4</v>
      </c>
      <c r="Q852">
        <v>18.253209999999999</v>
      </c>
      <c r="R852">
        <v>13391</v>
      </c>
      <c r="S852">
        <v>1.2</v>
      </c>
      <c r="T852">
        <v>1.1000000000000001</v>
      </c>
      <c r="U852">
        <v>0.45500000000000002</v>
      </c>
      <c r="V852">
        <v>7.9</v>
      </c>
      <c r="W852">
        <v>64.900000000000006</v>
      </c>
    </row>
    <row r="853" spans="1:23" x14ac:dyDescent="0.25">
      <c r="A853" t="s">
        <v>25</v>
      </c>
      <c r="B853" t="s">
        <v>23</v>
      </c>
      <c r="C853">
        <v>2015</v>
      </c>
      <c r="D853" t="s">
        <v>24</v>
      </c>
      <c r="E853">
        <v>263</v>
      </c>
      <c r="F853">
        <v>62</v>
      </c>
      <c r="G853">
        <v>0.01</v>
      </c>
      <c r="H853">
        <v>71.279623619999995</v>
      </c>
      <c r="I853">
        <v>65</v>
      </c>
      <c r="J853">
        <v>1154</v>
      </c>
      <c r="K853">
        <v>19.100000000000001</v>
      </c>
      <c r="L853">
        <v>83</v>
      </c>
      <c r="M853">
        <v>6</v>
      </c>
      <c r="N853">
        <v>8.16</v>
      </c>
      <c r="O853">
        <v>65</v>
      </c>
      <c r="P853">
        <v>0.1</v>
      </c>
      <c r="Q853">
        <v>584.25921000000005</v>
      </c>
      <c r="R853">
        <v>33736494</v>
      </c>
      <c r="S853">
        <v>17.2</v>
      </c>
      <c r="T853">
        <v>17.3</v>
      </c>
      <c r="U853">
        <v>0.47899999999999998</v>
      </c>
      <c r="V853">
        <v>10.1</v>
      </c>
      <c r="W853">
        <v>65</v>
      </c>
    </row>
    <row r="854" spans="1:23" x14ac:dyDescent="0.25">
      <c r="A854" t="s">
        <v>29</v>
      </c>
      <c r="B854" t="s">
        <v>180</v>
      </c>
      <c r="C854">
        <v>2005</v>
      </c>
      <c r="D854" t="s">
        <v>24</v>
      </c>
      <c r="E854">
        <v>242</v>
      </c>
      <c r="F854">
        <v>23</v>
      </c>
      <c r="G854">
        <v>0.33</v>
      </c>
      <c r="H854">
        <v>96.037251029999993</v>
      </c>
      <c r="I854">
        <v>84</v>
      </c>
      <c r="J854">
        <v>0</v>
      </c>
      <c r="K854">
        <v>19.5</v>
      </c>
      <c r="L854">
        <v>40</v>
      </c>
      <c r="M854">
        <v>84</v>
      </c>
      <c r="N854">
        <v>5.35</v>
      </c>
      <c r="O854">
        <v>84</v>
      </c>
      <c r="P854">
        <v>0.7</v>
      </c>
      <c r="Q854">
        <v>773.8698713</v>
      </c>
      <c r="R854">
        <v>11251266</v>
      </c>
      <c r="S854">
        <v>11.4</v>
      </c>
      <c r="T854">
        <v>11.3</v>
      </c>
      <c r="U854">
        <v>0.41499999999999998</v>
      </c>
      <c r="V854">
        <v>6.4</v>
      </c>
      <c r="W854">
        <v>65</v>
      </c>
    </row>
    <row r="855" spans="1:23" x14ac:dyDescent="0.25">
      <c r="A855" t="s">
        <v>25</v>
      </c>
      <c r="B855" t="s">
        <v>60</v>
      </c>
      <c r="C855">
        <v>2007</v>
      </c>
      <c r="D855" t="s">
        <v>24</v>
      </c>
      <c r="E855">
        <v>24</v>
      </c>
      <c r="F855">
        <v>16</v>
      </c>
      <c r="G855">
        <v>2.08</v>
      </c>
      <c r="H855">
        <v>57.735167109999999</v>
      </c>
      <c r="I855">
        <v>82</v>
      </c>
      <c r="J855">
        <v>394</v>
      </c>
      <c r="K855">
        <v>14.8</v>
      </c>
      <c r="L855">
        <v>20</v>
      </c>
      <c r="M855">
        <v>82</v>
      </c>
      <c r="N855">
        <v>3.75</v>
      </c>
      <c r="O855">
        <v>82</v>
      </c>
      <c r="P855">
        <v>0.9</v>
      </c>
      <c r="Q855">
        <v>631.67578900000001</v>
      </c>
      <c r="R855">
        <v>13676693</v>
      </c>
      <c r="S855">
        <v>11.3</v>
      </c>
      <c r="T855">
        <v>11.5</v>
      </c>
      <c r="U855">
        <v>0.495</v>
      </c>
      <c r="V855">
        <v>10.3</v>
      </c>
      <c r="W855">
        <v>65</v>
      </c>
    </row>
    <row r="856" spans="1:23" x14ac:dyDescent="0.25">
      <c r="A856" t="s">
        <v>38</v>
      </c>
      <c r="B856" t="s">
        <v>119</v>
      </c>
      <c r="C856">
        <v>2007</v>
      </c>
      <c r="D856" t="s">
        <v>24</v>
      </c>
      <c r="E856">
        <v>211</v>
      </c>
      <c r="F856">
        <v>0</v>
      </c>
      <c r="G856">
        <v>0.68</v>
      </c>
      <c r="H856">
        <v>188.71087729999999</v>
      </c>
      <c r="I856">
        <v>96</v>
      </c>
      <c r="J856">
        <v>0</v>
      </c>
      <c r="K856">
        <v>73.400000000000006</v>
      </c>
      <c r="L856">
        <v>0</v>
      </c>
      <c r="M856">
        <v>93</v>
      </c>
      <c r="N856">
        <v>13.66</v>
      </c>
      <c r="O856">
        <v>94</v>
      </c>
      <c r="P856">
        <v>0.1</v>
      </c>
      <c r="Q856">
        <v>1357.6322110000001</v>
      </c>
      <c r="R856">
        <v>96311</v>
      </c>
      <c r="S856">
        <v>0.2</v>
      </c>
      <c r="T856">
        <v>0.1</v>
      </c>
      <c r="U856">
        <v>0.57399999999999995</v>
      </c>
      <c r="V856">
        <v>11.8</v>
      </c>
      <c r="W856">
        <v>65</v>
      </c>
    </row>
    <row r="857" spans="1:23" x14ac:dyDescent="0.25">
      <c r="A857" t="s">
        <v>25</v>
      </c>
      <c r="B857" t="s">
        <v>117</v>
      </c>
      <c r="C857">
        <v>2006</v>
      </c>
      <c r="D857" t="s">
        <v>24</v>
      </c>
      <c r="E857">
        <v>295</v>
      </c>
      <c r="F857">
        <v>8</v>
      </c>
      <c r="G857">
        <v>7.08</v>
      </c>
      <c r="H857">
        <v>76.198689360000003</v>
      </c>
      <c r="I857">
        <v>99</v>
      </c>
      <c r="J857">
        <v>109</v>
      </c>
      <c r="K857">
        <v>46.8</v>
      </c>
      <c r="L857">
        <v>9</v>
      </c>
      <c r="M857">
        <v>99</v>
      </c>
      <c r="N857">
        <v>3.73</v>
      </c>
      <c r="O857">
        <v>99</v>
      </c>
      <c r="P857">
        <v>0.1</v>
      </c>
      <c r="Q857">
        <v>5291.5756499999998</v>
      </c>
      <c r="R857">
        <v>153884</v>
      </c>
      <c r="S857">
        <v>2.4</v>
      </c>
      <c r="T857">
        <v>2.5</v>
      </c>
      <c r="U857">
        <v>0.747</v>
      </c>
      <c r="V857">
        <v>14.3</v>
      </c>
      <c r="W857">
        <v>65</v>
      </c>
    </row>
    <row r="858" spans="1:23" x14ac:dyDescent="0.25">
      <c r="A858" t="s">
        <v>27</v>
      </c>
      <c r="B858" t="s">
        <v>171</v>
      </c>
      <c r="C858">
        <v>2005</v>
      </c>
      <c r="D858" t="s">
        <v>24</v>
      </c>
      <c r="E858">
        <v>327</v>
      </c>
      <c r="F858">
        <v>18</v>
      </c>
      <c r="G858">
        <v>11.57</v>
      </c>
      <c r="H858">
        <v>625.50818049999998</v>
      </c>
      <c r="I858">
        <v>97</v>
      </c>
      <c r="J858">
        <v>454</v>
      </c>
      <c r="K858">
        <v>55.3</v>
      </c>
      <c r="L858">
        <v>20</v>
      </c>
      <c r="M858">
        <v>98</v>
      </c>
      <c r="N858">
        <v>5.21</v>
      </c>
      <c r="O858">
        <v>98</v>
      </c>
      <c r="P858">
        <v>0.3</v>
      </c>
      <c r="Q858">
        <v>5323.4738770000004</v>
      </c>
      <c r="R858">
        <v>143518523</v>
      </c>
      <c r="S858">
        <v>2.4</v>
      </c>
      <c r="T858">
        <v>2.7</v>
      </c>
      <c r="U858">
        <v>0.748</v>
      </c>
      <c r="V858">
        <v>13.7</v>
      </c>
      <c r="W858">
        <v>65</v>
      </c>
    </row>
    <row r="859" spans="1:23" x14ac:dyDescent="0.25">
      <c r="A859" t="s">
        <v>32</v>
      </c>
      <c r="B859" t="s">
        <v>103</v>
      </c>
      <c r="C859">
        <v>2005</v>
      </c>
      <c r="D859" t="s">
        <v>24</v>
      </c>
      <c r="E859">
        <v>29</v>
      </c>
      <c r="F859">
        <v>17</v>
      </c>
      <c r="G859">
        <v>5.57</v>
      </c>
      <c r="H859">
        <v>38.109042639999998</v>
      </c>
      <c r="I859">
        <v>92</v>
      </c>
      <c r="J859">
        <v>0</v>
      </c>
      <c r="K859">
        <v>38.5</v>
      </c>
      <c r="L859">
        <v>24</v>
      </c>
      <c r="M859">
        <v>6</v>
      </c>
      <c r="N859">
        <v>4.41</v>
      </c>
      <c r="O859">
        <v>6</v>
      </c>
      <c r="P859">
        <v>3.9</v>
      </c>
      <c r="Q859">
        <v>465.31187599999998</v>
      </c>
      <c r="R859">
        <v>926344</v>
      </c>
      <c r="S859">
        <v>4.4000000000000004</v>
      </c>
      <c r="T859">
        <v>4.4000000000000004</v>
      </c>
      <c r="U859">
        <v>0.45200000000000001</v>
      </c>
      <c r="V859">
        <v>8.1999999999999993</v>
      </c>
      <c r="W859">
        <v>65</v>
      </c>
    </row>
    <row r="860" spans="1:23" x14ac:dyDescent="0.25">
      <c r="A860" t="s">
        <v>25</v>
      </c>
      <c r="B860" t="s">
        <v>49</v>
      </c>
      <c r="C860">
        <v>2005</v>
      </c>
      <c r="D860" t="s">
        <v>24</v>
      </c>
      <c r="E860">
        <v>254</v>
      </c>
      <c r="F860">
        <v>1</v>
      </c>
      <c r="G860">
        <v>0.73</v>
      </c>
      <c r="H860">
        <v>145.59654449999999</v>
      </c>
      <c r="I860">
        <v>95</v>
      </c>
      <c r="J860">
        <v>11</v>
      </c>
      <c r="K860">
        <v>16.7</v>
      </c>
      <c r="L860">
        <v>1</v>
      </c>
      <c r="M860">
        <v>95</v>
      </c>
      <c r="N860">
        <v>5.28</v>
      </c>
      <c r="O860">
        <v>95</v>
      </c>
      <c r="P860">
        <v>0.3</v>
      </c>
      <c r="Q860">
        <v>1247.61392</v>
      </c>
      <c r="R860">
        <v>656639</v>
      </c>
      <c r="S860">
        <v>17.8</v>
      </c>
      <c r="T860">
        <v>18.600000000000001</v>
      </c>
      <c r="U860">
        <v>0</v>
      </c>
      <c r="V860">
        <v>9.1999999999999993</v>
      </c>
      <c r="W860">
        <v>65</v>
      </c>
    </row>
    <row r="861" spans="1:23" x14ac:dyDescent="0.25">
      <c r="A861" t="s">
        <v>25</v>
      </c>
      <c r="B861" t="s">
        <v>142</v>
      </c>
      <c r="C861">
        <v>2006</v>
      </c>
      <c r="D861" t="s">
        <v>24</v>
      </c>
      <c r="E861">
        <v>271</v>
      </c>
      <c r="F861">
        <v>2</v>
      </c>
      <c r="G861">
        <v>2.91</v>
      </c>
      <c r="H861">
        <v>122.1206485</v>
      </c>
      <c r="I861">
        <v>98</v>
      </c>
      <c r="J861">
        <v>26</v>
      </c>
      <c r="K861">
        <v>43</v>
      </c>
      <c r="L861">
        <v>2</v>
      </c>
      <c r="M861">
        <v>98</v>
      </c>
      <c r="N861">
        <v>4.68</v>
      </c>
      <c r="O861">
        <v>99</v>
      </c>
      <c r="P861">
        <v>0.1</v>
      </c>
      <c r="Q861">
        <v>1334.6518960000001</v>
      </c>
      <c r="R861">
        <v>255812</v>
      </c>
      <c r="S861">
        <v>2.2000000000000002</v>
      </c>
      <c r="T861">
        <v>2.4</v>
      </c>
      <c r="U861">
        <v>0.64900000000000002</v>
      </c>
      <c r="V861">
        <v>12.7</v>
      </c>
      <c r="W861">
        <v>65</v>
      </c>
    </row>
    <row r="862" spans="1:23" x14ac:dyDescent="0.25">
      <c r="A862" t="s">
        <v>29</v>
      </c>
      <c r="B862" t="s">
        <v>92</v>
      </c>
      <c r="C862">
        <v>2005</v>
      </c>
      <c r="D862" t="s">
        <v>24</v>
      </c>
      <c r="E862">
        <v>37</v>
      </c>
      <c r="F862">
        <v>2</v>
      </c>
      <c r="G862">
        <v>7.72</v>
      </c>
      <c r="H862">
        <v>353.24380289999999</v>
      </c>
      <c r="I862">
        <v>28</v>
      </c>
      <c r="J862">
        <v>0</v>
      </c>
      <c r="K862">
        <v>3.8</v>
      </c>
      <c r="L862">
        <v>3</v>
      </c>
      <c r="M862">
        <v>44</v>
      </c>
      <c r="N862">
        <v>2.76</v>
      </c>
      <c r="O862">
        <v>45</v>
      </c>
      <c r="P862">
        <v>10.9</v>
      </c>
      <c r="Q862">
        <v>6741.2939480000005</v>
      </c>
      <c r="R862">
        <v>143126</v>
      </c>
      <c r="S862">
        <v>7.2</v>
      </c>
      <c r="T862">
        <v>7.1</v>
      </c>
      <c r="U862">
        <v>0.64</v>
      </c>
      <c r="V862">
        <v>12.4</v>
      </c>
      <c r="W862">
        <v>65</v>
      </c>
    </row>
    <row r="863" spans="1:23" x14ac:dyDescent="0.25">
      <c r="A863" t="s">
        <v>34</v>
      </c>
      <c r="B863" t="s">
        <v>102</v>
      </c>
      <c r="C863">
        <v>2005</v>
      </c>
      <c r="D863" t="s">
        <v>24</v>
      </c>
      <c r="E863">
        <v>238</v>
      </c>
      <c r="F863">
        <v>1</v>
      </c>
      <c r="G863">
        <v>7.35</v>
      </c>
      <c r="H863">
        <v>17.46405901</v>
      </c>
      <c r="I863">
        <v>93</v>
      </c>
      <c r="J863">
        <v>0</v>
      </c>
      <c r="K863">
        <v>39</v>
      </c>
      <c r="L863">
        <v>1</v>
      </c>
      <c r="M863">
        <v>93</v>
      </c>
      <c r="N863">
        <v>5.83</v>
      </c>
      <c r="O863">
        <v>93</v>
      </c>
      <c r="P863">
        <v>1.8</v>
      </c>
      <c r="Q863">
        <v>198.45521600000001</v>
      </c>
      <c r="R863">
        <v>75946</v>
      </c>
      <c r="S863">
        <v>5.7</v>
      </c>
      <c r="T863">
        <v>5.5</v>
      </c>
      <c r="U863">
        <v>0.61899999999999999</v>
      </c>
      <c r="V863">
        <v>11.4</v>
      </c>
      <c r="W863">
        <v>65</v>
      </c>
    </row>
    <row r="864" spans="1:23" x14ac:dyDescent="0.25">
      <c r="A864" t="s">
        <v>38</v>
      </c>
      <c r="B864" t="s">
        <v>119</v>
      </c>
      <c r="C864">
        <v>2006</v>
      </c>
      <c r="D864" t="s">
        <v>24</v>
      </c>
      <c r="E864">
        <v>212</v>
      </c>
      <c r="F864">
        <v>0</v>
      </c>
      <c r="G864">
        <v>0.76</v>
      </c>
      <c r="H864">
        <v>18.194578759999999</v>
      </c>
      <c r="I864">
        <v>88</v>
      </c>
      <c r="J864">
        <v>0</v>
      </c>
      <c r="K864">
        <v>72.8</v>
      </c>
      <c r="L864">
        <v>0</v>
      </c>
      <c r="M864">
        <v>86</v>
      </c>
      <c r="N864">
        <v>1.93</v>
      </c>
      <c r="O864">
        <v>86</v>
      </c>
      <c r="P864">
        <v>0.1</v>
      </c>
      <c r="Q864">
        <v>1151.5556180000001</v>
      </c>
      <c r="R864">
        <v>9426</v>
      </c>
      <c r="S864">
        <v>0.2</v>
      </c>
      <c r="T864">
        <v>0.1</v>
      </c>
      <c r="U864">
        <v>0.57599999999999996</v>
      </c>
      <c r="V864">
        <v>12.1</v>
      </c>
      <c r="W864">
        <v>65</v>
      </c>
    </row>
    <row r="865" spans="1:23" x14ac:dyDescent="0.25">
      <c r="A865" t="s">
        <v>27</v>
      </c>
      <c r="B865" t="s">
        <v>171</v>
      </c>
      <c r="C865">
        <v>2000</v>
      </c>
      <c r="D865" t="s">
        <v>24</v>
      </c>
      <c r="E865">
        <v>37</v>
      </c>
      <c r="F865">
        <v>22</v>
      </c>
      <c r="G865">
        <v>10.18</v>
      </c>
      <c r="H865">
        <v>224.46002480000001</v>
      </c>
      <c r="I865">
        <v>92</v>
      </c>
      <c r="J865">
        <v>4800</v>
      </c>
      <c r="K865">
        <v>54</v>
      </c>
      <c r="L865">
        <v>26</v>
      </c>
      <c r="M865">
        <v>97</v>
      </c>
      <c r="N865">
        <v>5.42</v>
      </c>
      <c r="O865">
        <v>96</v>
      </c>
      <c r="P865">
        <v>0.2</v>
      </c>
      <c r="Q865">
        <v>1771.58662</v>
      </c>
      <c r="R865">
        <v>146596557</v>
      </c>
      <c r="S865">
        <v>2.9</v>
      </c>
      <c r="T865">
        <v>3</v>
      </c>
      <c r="U865">
        <v>0.70899999999999996</v>
      </c>
      <c r="V865">
        <v>12.1</v>
      </c>
      <c r="W865">
        <v>65</v>
      </c>
    </row>
    <row r="866" spans="1:23" x14ac:dyDescent="0.25">
      <c r="A866" t="s">
        <v>38</v>
      </c>
      <c r="B866" t="s">
        <v>119</v>
      </c>
      <c r="C866">
        <v>2008</v>
      </c>
      <c r="D866" t="s">
        <v>24</v>
      </c>
      <c r="E866">
        <v>21</v>
      </c>
      <c r="F866">
        <v>0</v>
      </c>
      <c r="G866">
        <v>0.46</v>
      </c>
      <c r="H866">
        <v>167.6201552</v>
      </c>
      <c r="I866">
        <v>83</v>
      </c>
      <c r="J866">
        <v>0</v>
      </c>
      <c r="K866">
        <v>74.099999999999994</v>
      </c>
      <c r="L866">
        <v>0</v>
      </c>
      <c r="M866">
        <v>74</v>
      </c>
      <c r="N866">
        <v>12.23</v>
      </c>
      <c r="O866">
        <v>82</v>
      </c>
      <c r="P866">
        <v>0.1</v>
      </c>
      <c r="Q866">
        <v>1413.3234</v>
      </c>
      <c r="R866">
        <v>9844</v>
      </c>
      <c r="S866">
        <v>0.2</v>
      </c>
      <c r="T866">
        <v>0.1</v>
      </c>
      <c r="U866">
        <v>0.57199999999999995</v>
      </c>
      <c r="V866">
        <v>11.6</v>
      </c>
      <c r="W866">
        <v>65.099999999999994</v>
      </c>
    </row>
    <row r="867" spans="1:23" x14ac:dyDescent="0.25">
      <c r="A867" t="s">
        <v>25</v>
      </c>
      <c r="B867" t="s">
        <v>158</v>
      </c>
      <c r="C867">
        <v>2010</v>
      </c>
      <c r="D867" t="s">
        <v>24</v>
      </c>
      <c r="E867">
        <v>172</v>
      </c>
      <c r="F867">
        <v>372</v>
      </c>
      <c r="G867">
        <v>0.04</v>
      </c>
      <c r="H867">
        <v>0.66751505</v>
      </c>
      <c r="I867">
        <v>82</v>
      </c>
      <c r="J867">
        <v>4321</v>
      </c>
      <c r="K867">
        <v>21.9</v>
      </c>
      <c r="L867">
        <v>461</v>
      </c>
      <c r="M867">
        <v>82</v>
      </c>
      <c r="N867">
        <v>3.2</v>
      </c>
      <c r="O867">
        <v>82</v>
      </c>
      <c r="P867">
        <v>0.1</v>
      </c>
      <c r="Q867">
        <v>14.142268</v>
      </c>
      <c r="R867">
        <v>1756182</v>
      </c>
      <c r="S867">
        <v>2.2000000000000002</v>
      </c>
      <c r="T867">
        <v>2.7</v>
      </c>
      <c r="U867">
        <v>0.52100000000000002</v>
      </c>
      <c r="V867">
        <v>7.5</v>
      </c>
      <c r="W867">
        <v>65.099999999999994</v>
      </c>
    </row>
    <row r="868" spans="1:23" x14ac:dyDescent="0.25">
      <c r="A868" t="s">
        <v>29</v>
      </c>
      <c r="B868" t="s">
        <v>130</v>
      </c>
      <c r="C868">
        <v>2014</v>
      </c>
      <c r="D868" t="s">
        <v>24</v>
      </c>
      <c r="E868">
        <v>225</v>
      </c>
      <c r="F868">
        <v>29</v>
      </c>
      <c r="G868">
        <v>0.01</v>
      </c>
      <c r="H868">
        <v>5.3390656730000003</v>
      </c>
      <c r="I868">
        <v>73</v>
      </c>
      <c r="J868">
        <v>3</v>
      </c>
      <c r="K868">
        <v>2</v>
      </c>
      <c r="L868">
        <v>39</v>
      </c>
      <c r="M868">
        <v>73</v>
      </c>
      <c r="N868">
        <v>3.4</v>
      </c>
      <c r="O868">
        <v>73</v>
      </c>
      <c r="P868">
        <v>0.3</v>
      </c>
      <c r="Q868">
        <v>452.46319260000001</v>
      </c>
      <c r="R868">
        <v>2358981</v>
      </c>
      <c r="S868">
        <v>7.2</v>
      </c>
      <c r="T868">
        <v>7.1</v>
      </c>
      <c r="U868">
        <v>0.50900000000000001</v>
      </c>
      <c r="V868">
        <v>10.3</v>
      </c>
      <c r="W868">
        <v>65.099999999999994</v>
      </c>
    </row>
    <row r="869" spans="1:23" x14ac:dyDescent="0.25">
      <c r="A869" t="s">
        <v>27</v>
      </c>
      <c r="B869" t="s">
        <v>171</v>
      </c>
      <c r="C869">
        <v>2001</v>
      </c>
      <c r="D869" t="s">
        <v>24</v>
      </c>
      <c r="E869">
        <v>38</v>
      </c>
      <c r="F869">
        <v>21</v>
      </c>
      <c r="G869">
        <v>10.47</v>
      </c>
      <c r="H869">
        <v>2.6425271480000001</v>
      </c>
      <c r="I869">
        <v>43</v>
      </c>
      <c r="J869">
        <v>2072</v>
      </c>
      <c r="K869">
        <v>54.2</v>
      </c>
      <c r="L869">
        <v>25</v>
      </c>
      <c r="M869">
        <v>97</v>
      </c>
      <c r="N869">
        <v>5.67</v>
      </c>
      <c r="O869">
        <v>96</v>
      </c>
      <c r="P869">
        <v>0.3</v>
      </c>
      <c r="Q869">
        <v>21.362386000000001</v>
      </c>
      <c r="R869">
        <v>14597683</v>
      </c>
      <c r="S869">
        <v>2.8</v>
      </c>
      <c r="T869">
        <v>3</v>
      </c>
      <c r="U869">
        <v>0.72</v>
      </c>
      <c r="V869">
        <v>12.5</v>
      </c>
      <c r="W869">
        <v>65.099999999999994</v>
      </c>
    </row>
    <row r="870" spans="1:23" x14ac:dyDescent="0.25">
      <c r="A870" t="s">
        <v>29</v>
      </c>
      <c r="B870" t="s">
        <v>52</v>
      </c>
      <c r="C870">
        <v>2014</v>
      </c>
      <c r="D870" t="s">
        <v>24</v>
      </c>
      <c r="E870">
        <v>268</v>
      </c>
      <c r="F870">
        <v>2</v>
      </c>
      <c r="G870">
        <v>0.01</v>
      </c>
      <c r="H870">
        <v>662.80219399999999</v>
      </c>
      <c r="I870">
        <v>95</v>
      </c>
      <c r="J870">
        <v>1</v>
      </c>
      <c r="K870">
        <v>37.299999999999997</v>
      </c>
      <c r="L870">
        <v>2</v>
      </c>
      <c r="M870">
        <v>96</v>
      </c>
      <c r="N870">
        <v>5.41</v>
      </c>
      <c r="O870">
        <v>95</v>
      </c>
      <c r="P870">
        <v>2.2999999999999998</v>
      </c>
      <c r="Q870">
        <v>7497.7623759999997</v>
      </c>
      <c r="R870">
        <v>2168573</v>
      </c>
      <c r="S870">
        <v>6.7</v>
      </c>
      <c r="T870">
        <v>6.4</v>
      </c>
      <c r="U870">
        <v>0.69699999999999995</v>
      </c>
      <c r="V870">
        <v>12.6</v>
      </c>
      <c r="W870">
        <v>65.099999999999994</v>
      </c>
    </row>
    <row r="871" spans="1:23" x14ac:dyDescent="0.25">
      <c r="A871" t="s">
        <v>34</v>
      </c>
      <c r="B871" t="s">
        <v>102</v>
      </c>
      <c r="C871">
        <v>2004</v>
      </c>
      <c r="D871" t="s">
        <v>24</v>
      </c>
      <c r="E871">
        <v>237</v>
      </c>
      <c r="F871">
        <v>1</v>
      </c>
      <c r="G871">
        <v>7.84</v>
      </c>
      <c r="H871">
        <v>1.7761810419999999</v>
      </c>
      <c r="I871">
        <v>91</v>
      </c>
      <c r="J871">
        <v>0</v>
      </c>
      <c r="K871">
        <v>38.4</v>
      </c>
      <c r="L871">
        <v>1</v>
      </c>
      <c r="M871">
        <v>91</v>
      </c>
      <c r="N871">
        <v>5.73</v>
      </c>
      <c r="O871">
        <v>91</v>
      </c>
      <c r="P871">
        <v>1.9</v>
      </c>
      <c r="Q871">
        <v>145.58860999999999</v>
      </c>
      <c r="R871">
        <v>751652</v>
      </c>
      <c r="S871">
        <v>5.8</v>
      </c>
      <c r="T871">
        <v>5.6</v>
      </c>
      <c r="U871">
        <v>0.61299999999999999</v>
      </c>
      <c r="V871">
        <v>11.2</v>
      </c>
      <c r="W871">
        <v>65.099999999999994</v>
      </c>
    </row>
    <row r="872" spans="1:23" x14ac:dyDescent="0.25">
      <c r="A872" t="s">
        <v>34</v>
      </c>
      <c r="B872" t="s">
        <v>50</v>
      </c>
      <c r="C872">
        <v>2004</v>
      </c>
      <c r="D872" t="s">
        <v>24</v>
      </c>
      <c r="E872">
        <v>226</v>
      </c>
      <c r="F872">
        <v>12</v>
      </c>
      <c r="G872">
        <v>2.66</v>
      </c>
      <c r="H872">
        <v>0</v>
      </c>
      <c r="I872">
        <v>84</v>
      </c>
      <c r="J872">
        <v>0</v>
      </c>
      <c r="K872">
        <v>45.4</v>
      </c>
      <c r="L872">
        <v>16</v>
      </c>
      <c r="M872">
        <v>84</v>
      </c>
      <c r="N872">
        <v>5.22</v>
      </c>
      <c r="O872">
        <v>84</v>
      </c>
      <c r="P872">
        <v>0.2</v>
      </c>
      <c r="Q872">
        <v>1764.97387</v>
      </c>
      <c r="R872">
        <v>1391756.5</v>
      </c>
      <c r="S872">
        <v>1.4</v>
      </c>
      <c r="T872">
        <v>1.2</v>
      </c>
      <c r="U872">
        <v>0.62</v>
      </c>
      <c r="V872">
        <v>14.6</v>
      </c>
      <c r="W872">
        <v>65.099999999999994</v>
      </c>
    </row>
    <row r="873" spans="1:23" x14ac:dyDescent="0.25">
      <c r="A873" t="s">
        <v>29</v>
      </c>
      <c r="B873" t="s">
        <v>178</v>
      </c>
      <c r="C873">
        <v>2007</v>
      </c>
      <c r="D873" t="s">
        <v>24</v>
      </c>
      <c r="E873">
        <v>217</v>
      </c>
      <c r="F873">
        <v>0</v>
      </c>
      <c r="G873">
        <v>4.1399999999999997</v>
      </c>
      <c r="H873">
        <v>49.936981729999999</v>
      </c>
      <c r="I873">
        <v>87</v>
      </c>
      <c r="J873">
        <v>0</v>
      </c>
      <c r="K873">
        <v>24.7</v>
      </c>
      <c r="L873">
        <v>0</v>
      </c>
      <c r="M873">
        <v>98</v>
      </c>
      <c r="N873">
        <v>7.44</v>
      </c>
      <c r="O873">
        <v>97</v>
      </c>
      <c r="P873">
        <v>1.2</v>
      </c>
      <c r="Q873">
        <v>894.92798800000003</v>
      </c>
      <c r="R873">
        <v>16311</v>
      </c>
      <c r="S873">
        <v>6.7</v>
      </c>
      <c r="T873">
        <v>6.6</v>
      </c>
      <c r="U873">
        <v>0.52700000000000002</v>
      </c>
      <c r="V873">
        <v>10.3</v>
      </c>
      <c r="W873">
        <v>65.099999999999994</v>
      </c>
    </row>
    <row r="874" spans="1:23" x14ac:dyDescent="0.25">
      <c r="A874" t="s">
        <v>25</v>
      </c>
      <c r="B874" t="s">
        <v>146</v>
      </c>
      <c r="C874">
        <v>2009</v>
      </c>
      <c r="D874" t="s">
        <v>24</v>
      </c>
      <c r="E874">
        <v>211</v>
      </c>
      <c r="F874">
        <v>52</v>
      </c>
      <c r="G874">
        <v>0.28000000000000003</v>
      </c>
      <c r="H874">
        <v>11.052479030000001</v>
      </c>
      <c r="I874">
        <v>91</v>
      </c>
      <c r="J874">
        <v>329</v>
      </c>
      <c r="K874">
        <v>19.100000000000001</v>
      </c>
      <c r="L874">
        <v>69</v>
      </c>
      <c r="M874">
        <v>9</v>
      </c>
      <c r="N874">
        <v>2.5</v>
      </c>
      <c r="O874">
        <v>9</v>
      </c>
      <c r="P874">
        <v>0.6</v>
      </c>
      <c r="Q874">
        <v>741.77711599999998</v>
      </c>
      <c r="R874">
        <v>49869</v>
      </c>
      <c r="S874">
        <v>13.1</v>
      </c>
      <c r="T874">
        <v>13.4</v>
      </c>
      <c r="U874">
        <v>0.504</v>
      </c>
      <c r="V874">
        <v>8.5</v>
      </c>
      <c r="W874">
        <v>65.2</v>
      </c>
    </row>
    <row r="875" spans="1:23" x14ac:dyDescent="0.25">
      <c r="A875" t="s">
        <v>25</v>
      </c>
      <c r="B875" t="s">
        <v>107</v>
      </c>
      <c r="C875">
        <v>2007</v>
      </c>
      <c r="D875" t="s">
        <v>24</v>
      </c>
      <c r="E875">
        <v>26</v>
      </c>
      <c r="F875">
        <v>1400</v>
      </c>
      <c r="G875">
        <v>1.59</v>
      </c>
      <c r="H875">
        <v>5.2347703240000003</v>
      </c>
      <c r="I875">
        <v>6</v>
      </c>
      <c r="J875">
        <v>41144</v>
      </c>
      <c r="K875">
        <v>14.4</v>
      </c>
      <c r="L875">
        <v>1900</v>
      </c>
      <c r="M875">
        <v>67</v>
      </c>
      <c r="N875">
        <v>4.2300000000000004</v>
      </c>
      <c r="O875">
        <v>64</v>
      </c>
      <c r="P875">
        <v>0.3</v>
      </c>
      <c r="Q875">
        <v>118.16637299999999</v>
      </c>
      <c r="R875">
        <v>1179681239</v>
      </c>
      <c r="S875">
        <v>27.1</v>
      </c>
      <c r="T875">
        <v>28</v>
      </c>
      <c r="U875">
        <v>0.54600000000000004</v>
      </c>
      <c r="V875">
        <v>9.9</v>
      </c>
      <c r="W875">
        <v>65.2</v>
      </c>
    </row>
    <row r="876" spans="1:23" x14ac:dyDescent="0.25">
      <c r="A876" t="s">
        <v>29</v>
      </c>
      <c r="B876" t="s">
        <v>172</v>
      </c>
      <c r="C876">
        <v>2013</v>
      </c>
      <c r="D876" t="s">
        <v>24</v>
      </c>
      <c r="E876">
        <v>233</v>
      </c>
      <c r="F876">
        <v>12</v>
      </c>
      <c r="G876">
        <v>0.01</v>
      </c>
      <c r="H876">
        <v>11.710906550000001</v>
      </c>
      <c r="I876">
        <v>98</v>
      </c>
      <c r="J876">
        <v>17</v>
      </c>
      <c r="K876">
        <v>2.1</v>
      </c>
      <c r="L876">
        <v>17</v>
      </c>
      <c r="M876">
        <v>98</v>
      </c>
      <c r="N876">
        <v>7.69</v>
      </c>
      <c r="O876">
        <v>98</v>
      </c>
      <c r="P876">
        <v>0.5</v>
      </c>
      <c r="Q876">
        <v>688.87685569999996</v>
      </c>
      <c r="R876">
        <v>1165151</v>
      </c>
      <c r="S876">
        <v>5.9</v>
      </c>
      <c r="T876">
        <v>5.9</v>
      </c>
      <c r="U876">
        <v>0.48499999999999999</v>
      </c>
      <c r="V876">
        <v>10.8</v>
      </c>
      <c r="W876">
        <v>65.2</v>
      </c>
    </row>
    <row r="877" spans="1:23" x14ac:dyDescent="0.25">
      <c r="A877" t="s">
        <v>38</v>
      </c>
      <c r="B877" t="s">
        <v>119</v>
      </c>
      <c r="C877">
        <v>2009</v>
      </c>
      <c r="D877" t="s">
        <v>24</v>
      </c>
      <c r="E877">
        <v>28</v>
      </c>
      <c r="F877">
        <v>0</v>
      </c>
      <c r="G877">
        <v>0.54</v>
      </c>
      <c r="H877">
        <v>162.29037109999999</v>
      </c>
      <c r="I877">
        <v>86</v>
      </c>
      <c r="J877">
        <v>0</v>
      </c>
      <c r="K877">
        <v>74.599999999999994</v>
      </c>
      <c r="L877">
        <v>0</v>
      </c>
      <c r="M877">
        <v>84</v>
      </c>
      <c r="N877">
        <v>12.24</v>
      </c>
      <c r="O877">
        <v>86</v>
      </c>
      <c r="P877">
        <v>0.1</v>
      </c>
      <c r="Q877">
        <v>1297.2851410000001</v>
      </c>
      <c r="R877">
        <v>1568</v>
      </c>
      <c r="S877">
        <v>0.1</v>
      </c>
      <c r="T877">
        <v>0.1</v>
      </c>
      <c r="U877">
        <v>0.57599999999999996</v>
      </c>
      <c r="V877">
        <v>11.9</v>
      </c>
      <c r="W877">
        <v>65.2</v>
      </c>
    </row>
    <row r="878" spans="1:23" x14ac:dyDescent="0.25">
      <c r="A878" t="s">
        <v>34</v>
      </c>
      <c r="B878" t="s">
        <v>102</v>
      </c>
      <c r="C878">
        <v>2006</v>
      </c>
      <c r="D878" t="s">
        <v>24</v>
      </c>
      <c r="E878">
        <v>24</v>
      </c>
      <c r="F878">
        <v>1</v>
      </c>
      <c r="G878">
        <v>7.04</v>
      </c>
      <c r="H878">
        <v>170.6325842</v>
      </c>
      <c r="I878">
        <v>93</v>
      </c>
      <c r="J878">
        <v>0</v>
      </c>
      <c r="K878">
        <v>39.6</v>
      </c>
      <c r="L878">
        <v>1</v>
      </c>
      <c r="M878">
        <v>92</v>
      </c>
      <c r="N878">
        <v>4.67</v>
      </c>
      <c r="O878">
        <v>93</v>
      </c>
      <c r="P878">
        <v>1.1000000000000001</v>
      </c>
      <c r="Q878">
        <v>1945.6395</v>
      </c>
      <c r="R878">
        <v>74961</v>
      </c>
      <c r="S878">
        <v>5.7</v>
      </c>
      <c r="T878">
        <v>5.5</v>
      </c>
      <c r="U878">
        <v>0.622</v>
      </c>
      <c r="V878">
        <v>11.7</v>
      </c>
      <c r="W878">
        <v>65.2</v>
      </c>
    </row>
    <row r="879" spans="1:23" x14ac:dyDescent="0.25">
      <c r="A879" t="s">
        <v>25</v>
      </c>
      <c r="B879" t="s">
        <v>199</v>
      </c>
      <c r="C879">
        <v>2003</v>
      </c>
      <c r="D879" t="s">
        <v>24</v>
      </c>
      <c r="E879">
        <v>182</v>
      </c>
      <c r="F879">
        <v>11</v>
      </c>
      <c r="G879">
        <v>0.36</v>
      </c>
      <c r="H879">
        <v>13.257239970000001</v>
      </c>
      <c r="I879">
        <v>58</v>
      </c>
      <c r="J879">
        <v>2144</v>
      </c>
      <c r="K879">
        <v>32.5</v>
      </c>
      <c r="L879">
        <v>14</v>
      </c>
      <c r="M879">
        <v>82</v>
      </c>
      <c r="N879">
        <v>4.46</v>
      </c>
      <c r="O879">
        <v>85</v>
      </c>
      <c r="P879">
        <v>0.3</v>
      </c>
      <c r="Q879">
        <v>236.314438</v>
      </c>
      <c r="R879">
        <v>6576877</v>
      </c>
      <c r="S879">
        <v>4</v>
      </c>
      <c r="T879">
        <v>4</v>
      </c>
      <c r="U879">
        <v>0.55300000000000005</v>
      </c>
      <c r="V879">
        <v>10.1</v>
      </c>
      <c r="W879">
        <v>65.2</v>
      </c>
    </row>
    <row r="880" spans="1:23" x14ac:dyDescent="0.25">
      <c r="A880" t="s">
        <v>25</v>
      </c>
      <c r="B880" t="s">
        <v>117</v>
      </c>
      <c r="C880">
        <v>2007</v>
      </c>
      <c r="D880" t="s">
        <v>24</v>
      </c>
      <c r="E880">
        <v>288</v>
      </c>
      <c r="F880">
        <v>8</v>
      </c>
      <c r="G880">
        <v>7.44</v>
      </c>
      <c r="H880">
        <v>499.730412</v>
      </c>
      <c r="I880">
        <v>94</v>
      </c>
      <c r="J880">
        <v>13</v>
      </c>
      <c r="K880">
        <v>47.3</v>
      </c>
      <c r="L880">
        <v>9</v>
      </c>
      <c r="M880">
        <v>94</v>
      </c>
      <c r="N880">
        <v>3.19</v>
      </c>
      <c r="O880">
        <v>93</v>
      </c>
      <c r="P880">
        <v>0.1</v>
      </c>
      <c r="Q880">
        <v>6771.4147970000004</v>
      </c>
      <c r="R880">
        <v>15484192</v>
      </c>
      <c r="S880">
        <v>2.4</v>
      </c>
      <c r="T880">
        <v>2.5</v>
      </c>
      <c r="U880">
        <v>0.754</v>
      </c>
      <c r="V880">
        <v>14.7</v>
      </c>
      <c r="W880">
        <v>65.3</v>
      </c>
    </row>
    <row r="881" spans="1:23" x14ac:dyDescent="0.25">
      <c r="A881" t="s">
        <v>25</v>
      </c>
      <c r="B881" t="s">
        <v>43</v>
      </c>
      <c r="C881">
        <v>2000</v>
      </c>
      <c r="D881" t="s">
        <v>24</v>
      </c>
      <c r="E881">
        <v>173</v>
      </c>
      <c r="F881">
        <v>231</v>
      </c>
      <c r="G881">
        <v>0.01</v>
      </c>
      <c r="H881">
        <v>3.6963305100000001</v>
      </c>
      <c r="I881">
        <v>92</v>
      </c>
      <c r="J881">
        <v>5098</v>
      </c>
      <c r="K881">
        <v>1.4</v>
      </c>
      <c r="L881">
        <v>316</v>
      </c>
      <c r="M881">
        <v>83</v>
      </c>
      <c r="N881">
        <v>2.33</v>
      </c>
      <c r="O881">
        <v>82</v>
      </c>
      <c r="P881">
        <v>0.1</v>
      </c>
      <c r="Q881">
        <v>45.633710000000001</v>
      </c>
      <c r="R881">
        <v>131581243</v>
      </c>
      <c r="S881">
        <v>2.9</v>
      </c>
      <c r="T881">
        <v>21.5</v>
      </c>
      <c r="U881">
        <v>0.45900000000000002</v>
      </c>
      <c r="V881">
        <v>7.3</v>
      </c>
      <c r="W881">
        <v>65.3</v>
      </c>
    </row>
    <row r="882" spans="1:23" x14ac:dyDescent="0.25">
      <c r="A882" t="s">
        <v>34</v>
      </c>
      <c r="B882" t="s">
        <v>102</v>
      </c>
      <c r="C882">
        <v>2003</v>
      </c>
      <c r="D882" t="s">
        <v>24</v>
      </c>
      <c r="E882">
        <v>237</v>
      </c>
      <c r="F882">
        <v>1</v>
      </c>
      <c r="G882">
        <v>7.93</v>
      </c>
      <c r="H882">
        <v>16.47949015</v>
      </c>
      <c r="I882">
        <v>9</v>
      </c>
      <c r="J882">
        <v>0</v>
      </c>
      <c r="K882">
        <v>37.799999999999997</v>
      </c>
      <c r="L882">
        <v>1</v>
      </c>
      <c r="M882">
        <v>91</v>
      </c>
      <c r="N882">
        <v>5.97</v>
      </c>
      <c r="O882">
        <v>9</v>
      </c>
      <c r="P882">
        <v>2.1</v>
      </c>
      <c r="Q882">
        <v>986.79581729999995</v>
      </c>
      <c r="R882">
        <v>751857</v>
      </c>
      <c r="S882">
        <v>5.8</v>
      </c>
      <c r="T882">
        <v>5.6</v>
      </c>
      <c r="U882">
        <v>0.61099999999999999</v>
      </c>
      <c r="V882">
        <v>11.1</v>
      </c>
      <c r="W882">
        <v>65.3</v>
      </c>
    </row>
    <row r="883" spans="1:23" x14ac:dyDescent="0.25">
      <c r="A883" t="s">
        <v>25</v>
      </c>
      <c r="B883" t="s">
        <v>108</v>
      </c>
      <c r="C883">
        <v>2004</v>
      </c>
      <c r="D883" t="s">
        <v>24</v>
      </c>
      <c r="E883">
        <v>213</v>
      </c>
      <c r="F883">
        <v>174</v>
      </c>
      <c r="G883">
        <v>0.06</v>
      </c>
      <c r="H883">
        <v>55.361072069999999</v>
      </c>
      <c r="I883">
        <v>64</v>
      </c>
      <c r="J883">
        <v>29171</v>
      </c>
      <c r="K883">
        <v>18.2</v>
      </c>
      <c r="L883">
        <v>237</v>
      </c>
      <c r="M883">
        <v>79</v>
      </c>
      <c r="N883">
        <v>2.37</v>
      </c>
      <c r="O883">
        <v>71</v>
      </c>
      <c r="P883">
        <v>0.1</v>
      </c>
      <c r="Q883">
        <v>1148.56996</v>
      </c>
      <c r="R883">
        <v>223614649</v>
      </c>
      <c r="S883">
        <v>1.9</v>
      </c>
      <c r="T883">
        <v>1.9</v>
      </c>
      <c r="U883">
        <v>0.624</v>
      </c>
      <c r="V883">
        <v>11</v>
      </c>
      <c r="W883">
        <v>65.3</v>
      </c>
    </row>
    <row r="884" spans="1:23" x14ac:dyDescent="0.25">
      <c r="A884" t="s">
        <v>38</v>
      </c>
      <c r="B884" t="s">
        <v>119</v>
      </c>
      <c r="C884">
        <v>2010</v>
      </c>
      <c r="D884" t="s">
        <v>24</v>
      </c>
      <c r="E884">
        <v>27</v>
      </c>
      <c r="F884">
        <v>0</v>
      </c>
      <c r="G884">
        <v>0.48</v>
      </c>
      <c r="H884">
        <v>18.21661422</v>
      </c>
      <c r="I884">
        <v>91</v>
      </c>
      <c r="J884">
        <v>0</v>
      </c>
      <c r="K884">
        <v>75.2</v>
      </c>
      <c r="L884">
        <v>0</v>
      </c>
      <c r="M884">
        <v>95</v>
      </c>
      <c r="N884">
        <v>1.52</v>
      </c>
      <c r="O884">
        <v>91</v>
      </c>
      <c r="P884">
        <v>0.1</v>
      </c>
      <c r="Q884">
        <v>1493.1650999999999</v>
      </c>
      <c r="R884">
        <v>12652</v>
      </c>
      <c r="S884">
        <v>0.1</v>
      </c>
      <c r="T884">
        <v>0.1</v>
      </c>
      <c r="U884">
        <v>0.58399999999999996</v>
      </c>
      <c r="V884">
        <v>11.9</v>
      </c>
      <c r="W884">
        <v>65.3</v>
      </c>
    </row>
    <row r="885" spans="1:23" x14ac:dyDescent="0.25">
      <c r="A885" t="s">
        <v>25</v>
      </c>
      <c r="B885" t="s">
        <v>122</v>
      </c>
      <c r="C885">
        <v>2014</v>
      </c>
      <c r="D885" t="s">
        <v>24</v>
      </c>
      <c r="E885">
        <v>199</v>
      </c>
      <c r="F885">
        <v>8</v>
      </c>
      <c r="G885">
        <v>0.01</v>
      </c>
      <c r="H885">
        <v>0</v>
      </c>
      <c r="I885">
        <v>88</v>
      </c>
      <c r="J885">
        <v>339</v>
      </c>
      <c r="K885">
        <v>2.9</v>
      </c>
      <c r="L885">
        <v>11</v>
      </c>
      <c r="M885">
        <v>88</v>
      </c>
      <c r="N885">
        <v>1.87</v>
      </c>
      <c r="O885">
        <v>88</v>
      </c>
      <c r="P885">
        <v>0.2</v>
      </c>
      <c r="Q885">
        <v>1764.97387</v>
      </c>
      <c r="R885">
        <v>1391756.5</v>
      </c>
      <c r="S885">
        <v>8.9</v>
      </c>
      <c r="T885">
        <v>9</v>
      </c>
      <c r="U885">
        <v>0.57299999999999995</v>
      </c>
      <c r="V885">
        <v>10.6</v>
      </c>
      <c r="W885">
        <v>65.3</v>
      </c>
    </row>
    <row r="886" spans="1:23" x14ac:dyDescent="0.25">
      <c r="A886" t="s">
        <v>34</v>
      </c>
      <c r="B886" t="s">
        <v>102</v>
      </c>
      <c r="C886">
        <v>2002</v>
      </c>
      <c r="D886" t="s">
        <v>24</v>
      </c>
      <c r="E886">
        <v>244</v>
      </c>
      <c r="F886">
        <v>1</v>
      </c>
      <c r="G886">
        <v>7.73</v>
      </c>
      <c r="H886">
        <v>10.9363388</v>
      </c>
      <c r="I886">
        <v>91</v>
      </c>
      <c r="J886">
        <v>0</v>
      </c>
      <c r="K886">
        <v>37.1</v>
      </c>
      <c r="L886">
        <v>1</v>
      </c>
      <c r="M886">
        <v>93</v>
      </c>
      <c r="N886">
        <v>5.84</v>
      </c>
      <c r="O886">
        <v>91</v>
      </c>
      <c r="P886">
        <v>2.2999999999999998</v>
      </c>
      <c r="Q886">
        <v>96.867482699999996</v>
      </c>
      <c r="R886">
        <v>751884</v>
      </c>
      <c r="S886">
        <v>5.9</v>
      </c>
      <c r="T886">
        <v>5.7</v>
      </c>
      <c r="U886">
        <v>0.60899999999999999</v>
      </c>
      <c r="V886">
        <v>11</v>
      </c>
      <c r="W886">
        <v>65.3</v>
      </c>
    </row>
    <row r="887" spans="1:23" x14ac:dyDescent="0.25">
      <c r="A887" t="s">
        <v>25</v>
      </c>
      <c r="B887" t="s">
        <v>221</v>
      </c>
      <c r="C887">
        <v>2013</v>
      </c>
      <c r="D887" t="s">
        <v>24</v>
      </c>
      <c r="E887">
        <v>226</v>
      </c>
      <c r="F887">
        <v>36</v>
      </c>
      <c r="G887">
        <v>0.04</v>
      </c>
      <c r="H887">
        <v>0</v>
      </c>
      <c r="I887">
        <v>73</v>
      </c>
      <c r="J887">
        <v>400</v>
      </c>
      <c r="K887">
        <v>39.6</v>
      </c>
      <c r="L887">
        <v>46</v>
      </c>
      <c r="M887">
        <v>67</v>
      </c>
      <c r="N887">
        <v>5.78</v>
      </c>
      <c r="O887">
        <v>73</v>
      </c>
      <c r="P887">
        <v>0.1</v>
      </c>
      <c r="Q887">
        <v>1764.97387</v>
      </c>
      <c r="R887">
        <v>1391756.5</v>
      </c>
      <c r="S887">
        <v>13.7</v>
      </c>
      <c r="T887">
        <v>13.5</v>
      </c>
      <c r="U887">
        <v>0.498</v>
      </c>
      <c r="V887">
        <v>9</v>
      </c>
      <c r="W887">
        <v>65.400000000000006</v>
      </c>
    </row>
    <row r="888" spans="1:23" x14ac:dyDescent="0.25">
      <c r="A888" t="s">
        <v>29</v>
      </c>
      <c r="B888" t="s">
        <v>178</v>
      </c>
      <c r="C888">
        <v>2008</v>
      </c>
      <c r="D888" t="s">
        <v>24</v>
      </c>
      <c r="E888">
        <v>215</v>
      </c>
      <c r="F888">
        <v>0</v>
      </c>
      <c r="G888">
        <v>4.3600000000000003</v>
      </c>
      <c r="H888">
        <v>62.856586299999996</v>
      </c>
      <c r="I888">
        <v>99</v>
      </c>
      <c r="J888">
        <v>0</v>
      </c>
      <c r="K888">
        <v>25.4</v>
      </c>
      <c r="L888">
        <v>0</v>
      </c>
      <c r="M888">
        <v>99</v>
      </c>
      <c r="N888">
        <v>5.66</v>
      </c>
      <c r="O888">
        <v>99</v>
      </c>
      <c r="P888">
        <v>0.9</v>
      </c>
      <c r="Q888">
        <v>1126.4621199999999</v>
      </c>
      <c r="R888">
        <v>166913</v>
      </c>
      <c r="S888">
        <v>6.5</v>
      </c>
      <c r="T888">
        <v>6.4</v>
      </c>
      <c r="U888">
        <v>0.53100000000000003</v>
      </c>
      <c r="V888">
        <v>10.4</v>
      </c>
      <c r="W888">
        <v>65.400000000000006</v>
      </c>
    </row>
    <row r="889" spans="1:23" x14ac:dyDescent="0.25">
      <c r="A889" t="s">
        <v>25</v>
      </c>
      <c r="B889" t="s">
        <v>149</v>
      </c>
      <c r="C889">
        <v>2005</v>
      </c>
      <c r="D889" t="s">
        <v>24</v>
      </c>
      <c r="E889">
        <v>28</v>
      </c>
      <c r="F889">
        <v>33</v>
      </c>
      <c r="G889">
        <v>0.2</v>
      </c>
      <c r="H889">
        <v>4.2597525320000003</v>
      </c>
      <c r="I889">
        <v>41</v>
      </c>
      <c r="J889">
        <v>5023</v>
      </c>
      <c r="K889">
        <v>13.9</v>
      </c>
      <c r="L889">
        <v>44</v>
      </c>
      <c r="M889">
        <v>78</v>
      </c>
      <c r="N889">
        <v>5.72</v>
      </c>
      <c r="O889">
        <v>75</v>
      </c>
      <c r="P889">
        <v>0.2</v>
      </c>
      <c r="Q889">
        <v>317.89197999999999</v>
      </c>
      <c r="R889">
        <v>2564287</v>
      </c>
      <c r="S889">
        <v>17.600000000000001</v>
      </c>
      <c r="T889">
        <v>18.2</v>
      </c>
      <c r="U889">
        <v>0.46899999999999997</v>
      </c>
      <c r="V889">
        <v>9.4</v>
      </c>
      <c r="W889">
        <v>65.400000000000006</v>
      </c>
    </row>
    <row r="890" spans="1:23" x14ac:dyDescent="0.25">
      <c r="A890" t="s">
        <v>25</v>
      </c>
      <c r="B890" t="s">
        <v>146</v>
      </c>
      <c r="C890">
        <v>2010</v>
      </c>
      <c r="D890" t="s">
        <v>24</v>
      </c>
      <c r="E890">
        <v>29</v>
      </c>
      <c r="F890">
        <v>49</v>
      </c>
      <c r="G890">
        <v>0.3</v>
      </c>
      <c r="H890">
        <v>17.48293752</v>
      </c>
      <c r="I890">
        <v>92</v>
      </c>
      <c r="J890">
        <v>190</v>
      </c>
      <c r="K890">
        <v>19.8</v>
      </c>
      <c r="L890">
        <v>65</v>
      </c>
      <c r="M890">
        <v>9</v>
      </c>
      <c r="N890">
        <v>1.92</v>
      </c>
      <c r="O890">
        <v>9</v>
      </c>
      <c r="P890">
        <v>0.5</v>
      </c>
      <c r="Q890">
        <v>987.73658320000004</v>
      </c>
      <c r="R890">
        <v>5155896</v>
      </c>
      <c r="S890">
        <v>13.1</v>
      </c>
      <c r="T890">
        <v>13.3</v>
      </c>
      <c r="U890">
        <v>0.51500000000000001</v>
      </c>
      <c r="V890">
        <v>8.8000000000000007</v>
      </c>
      <c r="W890">
        <v>65.400000000000006</v>
      </c>
    </row>
    <row r="891" spans="1:23" x14ac:dyDescent="0.25">
      <c r="A891" t="s">
        <v>34</v>
      </c>
      <c r="B891" t="s">
        <v>102</v>
      </c>
      <c r="C891">
        <v>2000</v>
      </c>
      <c r="D891" t="s">
        <v>24</v>
      </c>
      <c r="E891">
        <v>246</v>
      </c>
      <c r="F891">
        <v>1</v>
      </c>
      <c r="G891">
        <v>6.63</v>
      </c>
      <c r="H891">
        <v>16.754808879999999</v>
      </c>
      <c r="I891">
        <v>92</v>
      </c>
      <c r="J891">
        <v>0</v>
      </c>
      <c r="K891">
        <v>35.700000000000003</v>
      </c>
      <c r="L891">
        <v>1</v>
      </c>
      <c r="M891">
        <v>79</v>
      </c>
      <c r="N891">
        <v>5.85</v>
      </c>
      <c r="O891">
        <v>88</v>
      </c>
      <c r="P891">
        <v>1.1000000000000001</v>
      </c>
      <c r="Q891">
        <v>946.59937200000002</v>
      </c>
      <c r="R891">
        <v>75331</v>
      </c>
      <c r="S891">
        <v>5.9</v>
      </c>
      <c r="T891">
        <v>5.8</v>
      </c>
      <c r="U891">
        <v>0.60199999999999998</v>
      </c>
      <c r="V891">
        <v>10.9</v>
      </c>
      <c r="W891">
        <v>65.400000000000006</v>
      </c>
    </row>
    <row r="892" spans="1:23" x14ac:dyDescent="0.25">
      <c r="A892" t="s">
        <v>34</v>
      </c>
      <c r="B892" t="s">
        <v>102</v>
      </c>
      <c r="C892">
        <v>2001</v>
      </c>
      <c r="D892" t="s">
        <v>24</v>
      </c>
      <c r="E892">
        <v>247</v>
      </c>
      <c r="F892">
        <v>1</v>
      </c>
      <c r="G892">
        <v>6.71</v>
      </c>
      <c r="H892">
        <v>15.549786770000001</v>
      </c>
      <c r="I892">
        <v>85</v>
      </c>
      <c r="J892">
        <v>0</v>
      </c>
      <c r="K892">
        <v>36.4</v>
      </c>
      <c r="L892">
        <v>1</v>
      </c>
      <c r="M892">
        <v>9</v>
      </c>
      <c r="N892">
        <v>5.82</v>
      </c>
      <c r="O892">
        <v>85</v>
      </c>
      <c r="P892">
        <v>1.7</v>
      </c>
      <c r="Q892">
        <v>925.58254599999998</v>
      </c>
      <c r="R892">
        <v>752263</v>
      </c>
      <c r="S892">
        <v>5.9</v>
      </c>
      <c r="T892">
        <v>5.7</v>
      </c>
      <c r="U892">
        <v>0.60599999999999998</v>
      </c>
      <c r="V892">
        <v>10.9</v>
      </c>
      <c r="W892">
        <v>65.400000000000006</v>
      </c>
    </row>
    <row r="893" spans="1:23" x14ac:dyDescent="0.25">
      <c r="A893" t="s">
        <v>25</v>
      </c>
      <c r="B893" t="s">
        <v>76</v>
      </c>
      <c r="C893">
        <v>2000</v>
      </c>
      <c r="D893" t="s">
        <v>24</v>
      </c>
      <c r="E893">
        <v>192</v>
      </c>
      <c r="F893">
        <v>18</v>
      </c>
      <c r="G893">
        <v>3.52</v>
      </c>
      <c r="H893">
        <v>0</v>
      </c>
      <c r="I893">
        <v>92</v>
      </c>
      <c r="J893">
        <v>0</v>
      </c>
      <c r="K893">
        <v>25.2</v>
      </c>
      <c r="L893">
        <v>25</v>
      </c>
      <c r="M893">
        <v>93</v>
      </c>
      <c r="N893">
        <v>5.75</v>
      </c>
      <c r="O893">
        <v>56</v>
      </c>
      <c r="P893">
        <v>0.1</v>
      </c>
      <c r="Q893">
        <v>1764.97387</v>
      </c>
      <c r="R893">
        <v>1391756.5</v>
      </c>
      <c r="S893">
        <v>6</v>
      </c>
      <c r="T893">
        <v>6</v>
      </c>
      <c r="U893">
        <v>0.67700000000000005</v>
      </c>
      <c r="V893">
        <v>12.3</v>
      </c>
      <c r="W893">
        <v>65.400000000000006</v>
      </c>
    </row>
    <row r="894" spans="1:23" x14ac:dyDescent="0.25">
      <c r="A894" t="s">
        <v>25</v>
      </c>
      <c r="B894" t="s">
        <v>221</v>
      </c>
      <c r="C894">
        <v>2014</v>
      </c>
      <c r="D894" t="s">
        <v>24</v>
      </c>
      <c r="E894">
        <v>228</v>
      </c>
      <c r="F894">
        <v>37</v>
      </c>
      <c r="G894">
        <v>0.01</v>
      </c>
      <c r="H894">
        <v>0</v>
      </c>
      <c r="I894">
        <v>73</v>
      </c>
      <c r="J894">
        <v>815</v>
      </c>
      <c r="K894">
        <v>4.4000000000000004</v>
      </c>
      <c r="L894">
        <v>47</v>
      </c>
      <c r="M894">
        <v>67</v>
      </c>
      <c r="N894">
        <v>5.64</v>
      </c>
      <c r="O894">
        <v>73</v>
      </c>
      <c r="P894">
        <v>0.1</v>
      </c>
      <c r="Q894">
        <v>1764.97387</v>
      </c>
      <c r="R894">
        <v>1391756.5</v>
      </c>
      <c r="S894">
        <v>13.7</v>
      </c>
      <c r="T894">
        <v>13.5</v>
      </c>
      <c r="U894">
        <v>0.5</v>
      </c>
      <c r="V894">
        <v>9</v>
      </c>
      <c r="W894">
        <v>65.400000000000006</v>
      </c>
    </row>
    <row r="895" spans="1:23" x14ac:dyDescent="0.25">
      <c r="A895" t="s">
        <v>25</v>
      </c>
      <c r="B895" t="s">
        <v>208</v>
      </c>
      <c r="C895">
        <v>2013</v>
      </c>
      <c r="D895" t="s">
        <v>24</v>
      </c>
      <c r="E895">
        <v>228</v>
      </c>
      <c r="F895">
        <v>7</v>
      </c>
      <c r="G895">
        <v>2.93</v>
      </c>
      <c r="H895">
        <v>63.748111700000003</v>
      </c>
      <c r="I895">
        <v>98</v>
      </c>
      <c r="J895">
        <v>0</v>
      </c>
      <c r="K895">
        <v>46.7</v>
      </c>
      <c r="L895">
        <v>8</v>
      </c>
      <c r="M895">
        <v>98</v>
      </c>
      <c r="N895">
        <v>2.12</v>
      </c>
      <c r="O895">
        <v>98</v>
      </c>
      <c r="P895">
        <v>0.1</v>
      </c>
      <c r="Q895">
        <v>734.42525000000001</v>
      </c>
      <c r="R895">
        <v>5366277</v>
      </c>
      <c r="S895">
        <v>3.2</v>
      </c>
      <c r="T895">
        <v>3.3</v>
      </c>
      <c r="U895">
        <v>0.67800000000000005</v>
      </c>
      <c r="V895">
        <v>10.7</v>
      </c>
      <c r="W895">
        <v>65.400000000000006</v>
      </c>
    </row>
    <row r="896" spans="1:23" x14ac:dyDescent="0.25">
      <c r="A896" t="s">
        <v>38</v>
      </c>
      <c r="B896" t="s">
        <v>119</v>
      </c>
      <c r="C896">
        <v>2011</v>
      </c>
      <c r="D896" t="s">
        <v>24</v>
      </c>
      <c r="E896">
        <v>26</v>
      </c>
      <c r="F896">
        <v>0</v>
      </c>
      <c r="G896">
        <v>0.53</v>
      </c>
      <c r="H896">
        <v>30.467038989999999</v>
      </c>
      <c r="I896">
        <v>95</v>
      </c>
      <c r="J896">
        <v>0</v>
      </c>
      <c r="K896">
        <v>75.7</v>
      </c>
      <c r="L896">
        <v>0</v>
      </c>
      <c r="M896">
        <v>95</v>
      </c>
      <c r="N896">
        <v>1.42</v>
      </c>
      <c r="O896">
        <v>99</v>
      </c>
      <c r="P896">
        <v>0.1</v>
      </c>
      <c r="Q896">
        <v>1692.6132769999999</v>
      </c>
      <c r="R896">
        <v>14656</v>
      </c>
      <c r="S896">
        <v>0.1</v>
      </c>
      <c r="T896">
        <v>0.1</v>
      </c>
      <c r="U896">
        <v>0.58499999999999996</v>
      </c>
      <c r="V896">
        <v>11.9</v>
      </c>
      <c r="W896">
        <v>65.5</v>
      </c>
    </row>
    <row r="897" spans="1:23" x14ac:dyDescent="0.25">
      <c r="A897" t="s">
        <v>25</v>
      </c>
      <c r="B897" t="s">
        <v>199</v>
      </c>
      <c r="C897">
        <v>2005</v>
      </c>
      <c r="D897" t="s">
        <v>24</v>
      </c>
      <c r="E897">
        <v>194</v>
      </c>
      <c r="F897">
        <v>10</v>
      </c>
      <c r="G897">
        <v>0.37</v>
      </c>
      <c r="H897">
        <v>19.836723079999999</v>
      </c>
      <c r="I897">
        <v>81</v>
      </c>
      <c r="J897">
        <v>0</v>
      </c>
      <c r="K897">
        <v>33.5</v>
      </c>
      <c r="L897">
        <v>12</v>
      </c>
      <c r="M897">
        <v>79</v>
      </c>
      <c r="N897">
        <v>5.89</v>
      </c>
      <c r="O897">
        <v>84</v>
      </c>
      <c r="P897">
        <v>0.3</v>
      </c>
      <c r="Q897">
        <v>337.35923600000001</v>
      </c>
      <c r="R897">
        <v>6854176</v>
      </c>
      <c r="S897">
        <v>3.8</v>
      </c>
      <c r="T897">
        <v>3.9</v>
      </c>
      <c r="U897">
        <v>0.57199999999999995</v>
      </c>
      <c r="V897">
        <v>10.6</v>
      </c>
      <c r="W897">
        <v>65.5</v>
      </c>
    </row>
    <row r="898" spans="1:23" x14ac:dyDescent="0.25">
      <c r="A898" t="s">
        <v>29</v>
      </c>
      <c r="B898" t="s">
        <v>92</v>
      </c>
      <c r="C898">
        <v>2014</v>
      </c>
      <c r="D898" t="s">
        <v>24</v>
      </c>
      <c r="E898">
        <v>237</v>
      </c>
      <c r="F898">
        <v>2</v>
      </c>
      <c r="G898">
        <v>0.01</v>
      </c>
      <c r="H898">
        <v>715.28169390000005</v>
      </c>
      <c r="I898">
        <v>7</v>
      </c>
      <c r="J898">
        <v>33</v>
      </c>
      <c r="K898">
        <v>35.799999999999997</v>
      </c>
      <c r="L898">
        <v>3</v>
      </c>
      <c r="M898">
        <v>68</v>
      </c>
      <c r="N898">
        <v>3.44</v>
      </c>
      <c r="O898">
        <v>7</v>
      </c>
      <c r="P898">
        <v>2.8</v>
      </c>
      <c r="Q898">
        <v>9692.1638739999999</v>
      </c>
      <c r="R898">
        <v>1875713</v>
      </c>
      <c r="S898">
        <v>6.1</v>
      </c>
      <c r="T898">
        <v>6</v>
      </c>
      <c r="U898">
        <v>0.68700000000000006</v>
      </c>
      <c r="V898">
        <v>12.6</v>
      </c>
      <c r="W898">
        <v>65.5</v>
      </c>
    </row>
    <row r="899" spans="1:23" x14ac:dyDescent="0.25">
      <c r="A899" t="s">
        <v>29</v>
      </c>
      <c r="B899" t="s">
        <v>130</v>
      </c>
      <c r="C899">
        <v>2015</v>
      </c>
      <c r="D899" t="s">
        <v>24</v>
      </c>
      <c r="E899">
        <v>22</v>
      </c>
      <c r="F899">
        <v>28</v>
      </c>
      <c r="G899">
        <v>3.77</v>
      </c>
      <c r="H899">
        <v>0</v>
      </c>
      <c r="I899">
        <v>69</v>
      </c>
      <c r="J899">
        <v>3</v>
      </c>
      <c r="K899">
        <v>2.5</v>
      </c>
      <c r="L899">
        <v>38</v>
      </c>
      <c r="M899">
        <v>71</v>
      </c>
      <c r="N899">
        <v>5.75</v>
      </c>
      <c r="O899">
        <v>69</v>
      </c>
      <c r="P899">
        <v>0.3</v>
      </c>
      <c r="Q899">
        <v>41.857595099999998</v>
      </c>
      <c r="R899">
        <v>2423488</v>
      </c>
      <c r="S899">
        <v>7.1</v>
      </c>
      <c r="T899">
        <v>7.1</v>
      </c>
      <c r="U899">
        <v>0.51100000000000001</v>
      </c>
      <c r="V899">
        <v>10.3</v>
      </c>
      <c r="W899">
        <v>65.5</v>
      </c>
    </row>
    <row r="900" spans="1:23" x14ac:dyDescent="0.25">
      <c r="A900" t="s">
        <v>25</v>
      </c>
      <c r="B900" t="s">
        <v>107</v>
      </c>
      <c r="C900">
        <v>2008</v>
      </c>
      <c r="D900" t="s">
        <v>24</v>
      </c>
      <c r="E900">
        <v>23</v>
      </c>
      <c r="F900">
        <v>1300</v>
      </c>
      <c r="G900">
        <v>1.93</v>
      </c>
      <c r="H900">
        <v>43.030433119999998</v>
      </c>
      <c r="I900">
        <v>29</v>
      </c>
      <c r="J900">
        <v>44258</v>
      </c>
      <c r="K900">
        <v>14.9</v>
      </c>
      <c r="L900">
        <v>1800</v>
      </c>
      <c r="M900">
        <v>69</v>
      </c>
      <c r="N900">
        <v>4.34</v>
      </c>
      <c r="O900">
        <v>7</v>
      </c>
      <c r="P900">
        <v>0.3</v>
      </c>
      <c r="Q900">
        <v>991.48463400000003</v>
      </c>
      <c r="R900">
        <v>119714696</v>
      </c>
      <c r="S900">
        <v>27</v>
      </c>
      <c r="T900">
        <v>27.9</v>
      </c>
      <c r="U900">
        <v>0.55600000000000005</v>
      </c>
      <c r="V900">
        <v>10.199999999999999</v>
      </c>
      <c r="W900">
        <v>65.5</v>
      </c>
    </row>
    <row r="901" spans="1:23" x14ac:dyDescent="0.25">
      <c r="A901" t="s">
        <v>25</v>
      </c>
      <c r="B901" t="s">
        <v>158</v>
      </c>
      <c r="C901">
        <v>2011</v>
      </c>
      <c r="D901" t="s">
        <v>24</v>
      </c>
      <c r="E901">
        <v>167</v>
      </c>
      <c r="F901">
        <v>371</v>
      </c>
      <c r="G901">
        <v>0.04</v>
      </c>
      <c r="H901">
        <v>57.877362820000002</v>
      </c>
      <c r="I901">
        <v>74</v>
      </c>
      <c r="J901">
        <v>4386</v>
      </c>
      <c r="K901">
        <v>22.5</v>
      </c>
      <c r="L901">
        <v>459</v>
      </c>
      <c r="M901">
        <v>75</v>
      </c>
      <c r="N901">
        <v>3.1</v>
      </c>
      <c r="O901">
        <v>74</v>
      </c>
      <c r="P901">
        <v>0.1</v>
      </c>
      <c r="Q901">
        <v>1226.215314</v>
      </c>
      <c r="R901">
        <v>174184265</v>
      </c>
      <c r="S901">
        <v>2</v>
      </c>
      <c r="T901">
        <v>2.4</v>
      </c>
      <c r="U901">
        <v>0.52500000000000002</v>
      </c>
      <c r="V901">
        <v>7.5</v>
      </c>
      <c r="W901">
        <v>65.5</v>
      </c>
    </row>
    <row r="902" spans="1:23" x14ac:dyDescent="0.25">
      <c r="A902" t="s">
        <v>25</v>
      </c>
      <c r="B902" t="s">
        <v>60</v>
      </c>
      <c r="C902">
        <v>2008</v>
      </c>
      <c r="D902" t="s">
        <v>24</v>
      </c>
      <c r="E902">
        <v>199</v>
      </c>
      <c r="F902">
        <v>16</v>
      </c>
      <c r="G902">
        <v>2.2400000000000002</v>
      </c>
      <c r="H902">
        <v>53.100090459999997</v>
      </c>
      <c r="I902">
        <v>91</v>
      </c>
      <c r="J902">
        <v>4211</v>
      </c>
      <c r="K902">
        <v>15.3</v>
      </c>
      <c r="L902">
        <v>18</v>
      </c>
      <c r="M902">
        <v>91</v>
      </c>
      <c r="N902">
        <v>5.55</v>
      </c>
      <c r="O902">
        <v>91</v>
      </c>
      <c r="P902">
        <v>0.7</v>
      </c>
      <c r="Q902">
        <v>745.78778729999999</v>
      </c>
      <c r="R902">
        <v>138859</v>
      </c>
      <c r="S902">
        <v>11.2</v>
      </c>
      <c r="T902">
        <v>11.4</v>
      </c>
      <c r="U902">
        <v>0.51100000000000001</v>
      </c>
      <c r="V902">
        <v>10.5</v>
      </c>
      <c r="W902">
        <v>65.599999999999994</v>
      </c>
    </row>
    <row r="903" spans="1:23" x14ac:dyDescent="0.25">
      <c r="A903" t="s">
        <v>25</v>
      </c>
      <c r="B903" t="s">
        <v>208</v>
      </c>
      <c r="C903">
        <v>2012</v>
      </c>
      <c r="D903" t="s">
        <v>24</v>
      </c>
      <c r="E903">
        <v>22</v>
      </c>
      <c r="F903">
        <v>7</v>
      </c>
      <c r="G903">
        <v>2.75</v>
      </c>
      <c r="H903">
        <v>579.41282439999998</v>
      </c>
      <c r="I903">
        <v>98</v>
      </c>
      <c r="J903">
        <v>0</v>
      </c>
      <c r="K903">
        <v>45.9</v>
      </c>
      <c r="L903">
        <v>8</v>
      </c>
      <c r="M903">
        <v>98</v>
      </c>
      <c r="N903">
        <v>1.96</v>
      </c>
      <c r="O903">
        <v>97</v>
      </c>
      <c r="P903">
        <v>0.1</v>
      </c>
      <c r="Q903">
        <v>6675.2629539999998</v>
      </c>
      <c r="R903">
        <v>5267839</v>
      </c>
      <c r="S903">
        <v>3.2</v>
      </c>
      <c r="T903">
        <v>3.3</v>
      </c>
      <c r="U903">
        <v>0.67200000000000004</v>
      </c>
      <c r="V903">
        <v>10.7</v>
      </c>
      <c r="W903">
        <v>65.599999999999994</v>
      </c>
    </row>
    <row r="904" spans="1:23" x14ac:dyDescent="0.25">
      <c r="A904" t="s">
        <v>34</v>
      </c>
      <c r="B904" t="s">
        <v>102</v>
      </c>
      <c r="C904">
        <v>2011</v>
      </c>
      <c r="D904" t="s">
        <v>24</v>
      </c>
      <c r="E904">
        <v>229</v>
      </c>
      <c r="F904">
        <v>0</v>
      </c>
      <c r="G904">
        <v>7.56</v>
      </c>
      <c r="H904">
        <v>536.2332523</v>
      </c>
      <c r="I904">
        <v>93</v>
      </c>
      <c r="J904">
        <v>0</v>
      </c>
      <c r="K904">
        <v>43.2</v>
      </c>
      <c r="L904">
        <v>1</v>
      </c>
      <c r="M904">
        <v>93</v>
      </c>
      <c r="N904">
        <v>6.8</v>
      </c>
      <c r="O904">
        <v>93</v>
      </c>
      <c r="P904">
        <v>0.4</v>
      </c>
      <c r="Q904">
        <v>3439.5975130000002</v>
      </c>
      <c r="R904">
        <v>7491</v>
      </c>
      <c r="S904">
        <v>5.6</v>
      </c>
      <c r="T904">
        <v>5.3</v>
      </c>
      <c r="U904">
        <v>0.624</v>
      </c>
      <c r="V904">
        <v>10.3</v>
      </c>
      <c r="W904">
        <v>65.599999999999994</v>
      </c>
    </row>
    <row r="905" spans="1:23" x14ac:dyDescent="0.25">
      <c r="A905" t="s">
        <v>25</v>
      </c>
      <c r="B905" t="s">
        <v>208</v>
      </c>
      <c r="C905">
        <v>2009</v>
      </c>
      <c r="D905" t="s">
        <v>24</v>
      </c>
      <c r="E905">
        <v>215</v>
      </c>
      <c r="F905">
        <v>6</v>
      </c>
      <c r="G905">
        <v>2.35</v>
      </c>
      <c r="H905">
        <v>37.88466056</v>
      </c>
      <c r="I905">
        <v>97</v>
      </c>
      <c r="J905">
        <v>0</v>
      </c>
      <c r="K905">
        <v>43.4</v>
      </c>
      <c r="L905">
        <v>8</v>
      </c>
      <c r="M905">
        <v>97</v>
      </c>
      <c r="N905">
        <v>1.88</v>
      </c>
      <c r="O905">
        <v>96</v>
      </c>
      <c r="P905">
        <v>0.1</v>
      </c>
      <c r="Q905">
        <v>436.45922300000001</v>
      </c>
      <c r="R905">
        <v>5795</v>
      </c>
      <c r="S905">
        <v>3.2</v>
      </c>
      <c r="T905">
        <v>3.3</v>
      </c>
      <c r="U905">
        <v>0</v>
      </c>
      <c r="V905">
        <v>10.5</v>
      </c>
      <c r="W905">
        <v>65.599999999999994</v>
      </c>
    </row>
    <row r="906" spans="1:23" x14ac:dyDescent="0.25">
      <c r="A906" t="s">
        <v>25</v>
      </c>
      <c r="B906" t="s">
        <v>146</v>
      </c>
      <c r="C906">
        <v>2011</v>
      </c>
      <c r="D906" t="s">
        <v>24</v>
      </c>
      <c r="E906">
        <v>27</v>
      </c>
      <c r="F906">
        <v>47</v>
      </c>
      <c r="G906">
        <v>0.33</v>
      </c>
      <c r="H906">
        <v>21.23698847</v>
      </c>
      <c r="I906">
        <v>4</v>
      </c>
      <c r="J906">
        <v>2046</v>
      </c>
      <c r="K906">
        <v>2.5</v>
      </c>
      <c r="L906">
        <v>61</v>
      </c>
      <c r="M906">
        <v>9</v>
      </c>
      <c r="N906">
        <v>1.87</v>
      </c>
      <c r="O906">
        <v>84</v>
      </c>
      <c r="P906">
        <v>0.5</v>
      </c>
      <c r="Q906">
        <v>1186.423937</v>
      </c>
      <c r="R906">
        <v>555331</v>
      </c>
      <c r="S906">
        <v>13</v>
      </c>
      <c r="T906">
        <v>13.3</v>
      </c>
      <c r="U906">
        <v>0.52600000000000002</v>
      </c>
      <c r="V906">
        <v>9.1</v>
      </c>
      <c r="W906">
        <v>65.599999999999994</v>
      </c>
    </row>
    <row r="907" spans="1:23" x14ac:dyDescent="0.25">
      <c r="A907" t="s">
        <v>29</v>
      </c>
      <c r="B907" t="s">
        <v>180</v>
      </c>
      <c r="C907">
        <v>2012</v>
      </c>
      <c r="D907" t="s">
        <v>24</v>
      </c>
      <c r="E907">
        <v>2</v>
      </c>
      <c r="F907">
        <v>20</v>
      </c>
      <c r="G907">
        <v>0.28000000000000003</v>
      </c>
      <c r="H907">
        <v>10.20659464</v>
      </c>
      <c r="I907">
        <v>91</v>
      </c>
      <c r="J907">
        <v>46</v>
      </c>
      <c r="K907">
        <v>22.7</v>
      </c>
      <c r="L907">
        <v>29</v>
      </c>
      <c r="M907">
        <v>83</v>
      </c>
      <c r="N907">
        <v>4.3099999999999996</v>
      </c>
      <c r="O907">
        <v>91</v>
      </c>
      <c r="P907">
        <v>0.4</v>
      </c>
      <c r="Q907">
        <v>136.45179999999999</v>
      </c>
      <c r="R907">
        <v>1373513</v>
      </c>
      <c r="S907">
        <v>1</v>
      </c>
      <c r="T907">
        <v>9.9</v>
      </c>
      <c r="U907">
        <v>0.46300000000000002</v>
      </c>
      <c r="V907">
        <v>8.3000000000000007</v>
      </c>
      <c r="W907">
        <v>65.599999999999994</v>
      </c>
    </row>
    <row r="908" spans="1:23" x14ac:dyDescent="0.25">
      <c r="A908" t="s">
        <v>25</v>
      </c>
      <c r="B908" t="s">
        <v>208</v>
      </c>
      <c r="C908">
        <v>2011</v>
      </c>
      <c r="D908" t="s">
        <v>24</v>
      </c>
      <c r="E908">
        <v>217</v>
      </c>
      <c r="F908">
        <v>7</v>
      </c>
      <c r="G908">
        <v>2.5499999999999998</v>
      </c>
      <c r="H908">
        <v>490.41813259999998</v>
      </c>
      <c r="I908">
        <v>97</v>
      </c>
      <c r="J908">
        <v>0</v>
      </c>
      <c r="K908">
        <v>45</v>
      </c>
      <c r="L908">
        <v>8</v>
      </c>
      <c r="M908">
        <v>97</v>
      </c>
      <c r="N908">
        <v>1.98</v>
      </c>
      <c r="O908">
        <v>97</v>
      </c>
      <c r="P908">
        <v>0.1</v>
      </c>
      <c r="Q908">
        <v>5649.978486</v>
      </c>
      <c r="R908">
        <v>517461</v>
      </c>
      <c r="S908">
        <v>3.2</v>
      </c>
      <c r="T908">
        <v>3.3</v>
      </c>
      <c r="U908">
        <v>0.66500000000000004</v>
      </c>
      <c r="V908">
        <v>10.6</v>
      </c>
      <c r="W908">
        <v>65.599999999999994</v>
      </c>
    </row>
    <row r="909" spans="1:23" x14ac:dyDescent="0.25">
      <c r="A909" t="s">
        <v>29</v>
      </c>
      <c r="B909" t="s">
        <v>172</v>
      </c>
      <c r="C909">
        <v>2014</v>
      </c>
      <c r="D909" t="s">
        <v>24</v>
      </c>
      <c r="E909">
        <v>23</v>
      </c>
      <c r="F909">
        <v>12</v>
      </c>
      <c r="G909">
        <v>0.01</v>
      </c>
      <c r="H909">
        <v>7.549797238</v>
      </c>
      <c r="I909">
        <v>98</v>
      </c>
      <c r="J909">
        <v>10</v>
      </c>
      <c r="K909">
        <v>2.8</v>
      </c>
      <c r="L909">
        <v>16</v>
      </c>
      <c r="M909">
        <v>98</v>
      </c>
      <c r="N909">
        <v>7.53</v>
      </c>
      <c r="O909">
        <v>98</v>
      </c>
      <c r="P909">
        <v>0.4</v>
      </c>
      <c r="Q909">
        <v>76.569951700000004</v>
      </c>
      <c r="R909">
        <v>11345357</v>
      </c>
      <c r="S909">
        <v>5.8</v>
      </c>
      <c r="T909">
        <v>5.8</v>
      </c>
      <c r="U909">
        <v>0.48799999999999999</v>
      </c>
      <c r="V909">
        <v>10.8</v>
      </c>
      <c r="W909">
        <v>65.7</v>
      </c>
    </row>
    <row r="910" spans="1:23" x14ac:dyDescent="0.25">
      <c r="A910" t="s">
        <v>25</v>
      </c>
      <c r="B910" t="s">
        <v>122</v>
      </c>
      <c r="C910">
        <v>2015</v>
      </c>
      <c r="D910" t="s">
        <v>24</v>
      </c>
      <c r="E910">
        <v>194</v>
      </c>
      <c r="F910">
        <v>8</v>
      </c>
      <c r="G910">
        <v>3.77</v>
      </c>
      <c r="H910">
        <v>0</v>
      </c>
      <c r="I910">
        <v>89</v>
      </c>
      <c r="J910">
        <v>56</v>
      </c>
      <c r="K910">
        <v>21.7</v>
      </c>
      <c r="L910">
        <v>11</v>
      </c>
      <c r="M910">
        <v>89</v>
      </c>
      <c r="N910">
        <v>5.75</v>
      </c>
      <c r="O910">
        <v>89</v>
      </c>
      <c r="P910">
        <v>0.2</v>
      </c>
      <c r="Q910">
        <v>1764.97387</v>
      </c>
      <c r="R910">
        <v>1391756.5</v>
      </c>
      <c r="S910">
        <v>8.8000000000000007</v>
      </c>
      <c r="T910">
        <v>8.9</v>
      </c>
      <c r="U910">
        <v>0.58199999999999996</v>
      </c>
      <c r="V910">
        <v>10.8</v>
      </c>
      <c r="W910">
        <v>65.7</v>
      </c>
    </row>
    <row r="911" spans="1:23" x14ac:dyDescent="0.25">
      <c r="A911" t="s">
        <v>38</v>
      </c>
      <c r="B911" t="s">
        <v>119</v>
      </c>
      <c r="C911">
        <v>2012</v>
      </c>
      <c r="D911" t="s">
        <v>24</v>
      </c>
      <c r="E911">
        <v>24</v>
      </c>
      <c r="F911">
        <v>0</v>
      </c>
      <c r="G911">
        <v>0.01</v>
      </c>
      <c r="H911">
        <v>147.45497549999999</v>
      </c>
      <c r="I911">
        <v>94</v>
      </c>
      <c r="J911">
        <v>0</v>
      </c>
      <c r="K911">
        <v>76.2</v>
      </c>
      <c r="L911">
        <v>0</v>
      </c>
      <c r="M911">
        <v>92</v>
      </c>
      <c r="N911">
        <v>1.37</v>
      </c>
      <c r="O911">
        <v>94</v>
      </c>
      <c r="P911">
        <v>0.1</v>
      </c>
      <c r="Q911">
        <v>1763.8154970000001</v>
      </c>
      <c r="R911">
        <v>16613</v>
      </c>
      <c r="S911">
        <v>0.1</v>
      </c>
      <c r="T911">
        <v>0.1</v>
      </c>
      <c r="U911">
        <v>0.58099999999999996</v>
      </c>
      <c r="V911">
        <v>11.9</v>
      </c>
      <c r="W911">
        <v>65.7</v>
      </c>
    </row>
    <row r="912" spans="1:23" x14ac:dyDescent="0.25">
      <c r="A912" t="s">
        <v>25</v>
      </c>
      <c r="B912" t="s">
        <v>221</v>
      </c>
      <c r="C912">
        <v>2015</v>
      </c>
      <c r="D912" t="s">
        <v>24</v>
      </c>
      <c r="E912">
        <v>224</v>
      </c>
      <c r="F912">
        <v>37</v>
      </c>
      <c r="G912">
        <v>3.77</v>
      </c>
      <c r="H912">
        <v>0</v>
      </c>
      <c r="I912">
        <v>69</v>
      </c>
      <c r="J912">
        <v>468</v>
      </c>
      <c r="K912">
        <v>41.3</v>
      </c>
      <c r="L912">
        <v>47</v>
      </c>
      <c r="M912">
        <v>63</v>
      </c>
      <c r="N912">
        <v>5.75</v>
      </c>
      <c r="O912">
        <v>69</v>
      </c>
      <c r="P912">
        <v>0.1</v>
      </c>
      <c r="Q912">
        <v>1764.97387</v>
      </c>
      <c r="R912">
        <v>1391756.5</v>
      </c>
      <c r="S912">
        <v>13.6</v>
      </c>
      <c r="T912">
        <v>13.4</v>
      </c>
      <c r="U912">
        <v>0.499</v>
      </c>
      <c r="V912">
        <v>9</v>
      </c>
      <c r="W912">
        <v>65.7</v>
      </c>
    </row>
    <row r="913" spans="1:23" x14ac:dyDescent="0.25">
      <c r="A913" t="s">
        <v>25</v>
      </c>
      <c r="B913" t="s">
        <v>158</v>
      </c>
      <c r="C913">
        <v>2012</v>
      </c>
      <c r="D913" t="s">
        <v>24</v>
      </c>
      <c r="E913">
        <v>165</v>
      </c>
      <c r="F913">
        <v>369</v>
      </c>
      <c r="G913">
        <v>0.04</v>
      </c>
      <c r="H913">
        <v>59.65900139</v>
      </c>
      <c r="I913">
        <v>72</v>
      </c>
      <c r="J913">
        <v>8046</v>
      </c>
      <c r="K913">
        <v>23.2</v>
      </c>
      <c r="L913">
        <v>456</v>
      </c>
      <c r="M913">
        <v>72</v>
      </c>
      <c r="N913">
        <v>2.76</v>
      </c>
      <c r="O913">
        <v>72</v>
      </c>
      <c r="P913">
        <v>0.1</v>
      </c>
      <c r="Q913">
        <v>1261.2896699999999</v>
      </c>
      <c r="R913">
        <v>177911533</v>
      </c>
      <c r="S913">
        <v>19.8</v>
      </c>
      <c r="T913">
        <v>2.2000000000000002</v>
      </c>
      <c r="U913">
        <v>0.52900000000000003</v>
      </c>
      <c r="V913">
        <v>7.6</v>
      </c>
      <c r="W913">
        <v>65.7</v>
      </c>
    </row>
    <row r="914" spans="1:23" x14ac:dyDescent="0.25">
      <c r="A914" t="s">
        <v>34</v>
      </c>
      <c r="B914" t="s">
        <v>50</v>
      </c>
      <c r="C914">
        <v>2005</v>
      </c>
      <c r="D914" t="s">
        <v>24</v>
      </c>
      <c r="E914">
        <v>222</v>
      </c>
      <c r="F914">
        <v>12</v>
      </c>
      <c r="G914">
        <v>2.86</v>
      </c>
      <c r="H914">
        <v>0</v>
      </c>
      <c r="I914">
        <v>85</v>
      </c>
      <c r="J914">
        <v>0</v>
      </c>
      <c r="K914">
        <v>46</v>
      </c>
      <c r="L914">
        <v>16</v>
      </c>
      <c r="M914">
        <v>84</v>
      </c>
      <c r="N914">
        <v>5.67</v>
      </c>
      <c r="O914">
        <v>85</v>
      </c>
      <c r="P914">
        <v>0.2</v>
      </c>
      <c r="Q914">
        <v>1764.97387</v>
      </c>
      <c r="R914">
        <v>1391756.5</v>
      </c>
      <c r="S914">
        <v>1.3</v>
      </c>
      <c r="T914">
        <v>1.2</v>
      </c>
      <c r="U914">
        <v>0.622</v>
      </c>
      <c r="V914">
        <v>14.4</v>
      </c>
      <c r="W914">
        <v>65.7</v>
      </c>
    </row>
    <row r="915" spans="1:23" x14ac:dyDescent="0.25">
      <c r="A915" t="s">
        <v>34</v>
      </c>
      <c r="B915" t="s">
        <v>102</v>
      </c>
      <c r="C915">
        <v>2007</v>
      </c>
      <c r="D915" t="s">
        <v>24</v>
      </c>
      <c r="E915">
        <v>232</v>
      </c>
      <c r="F915">
        <v>1</v>
      </c>
      <c r="G915">
        <v>7.2</v>
      </c>
      <c r="H915">
        <v>362.87022710000002</v>
      </c>
      <c r="I915">
        <v>94</v>
      </c>
      <c r="J915">
        <v>0</v>
      </c>
      <c r="K915">
        <v>4.3</v>
      </c>
      <c r="L915">
        <v>1</v>
      </c>
      <c r="M915">
        <v>94</v>
      </c>
      <c r="N915">
        <v>6.45</v>
      </c>
      <c r="O915">
        <v>94</v>
      </c>
      <c r="P915">
        <v>1.9</v>
      </c>
      <c r="Q915">
        <v>2327.5832399999999</v>
      </c>
      <c r="R915">
        <v>747869</v>
      </c>
      <c r="S915">
        <v>5.7</v>
      </c>
      <c r="T915">
        <v>5.5</v>
      </c>
      <c r="U915">
        <v>0.62</v>
      </c>
      <c r="V915">
        <v>11.2</v>
      </c>
      <c r="W915">
        <v>65.7</v>
      </c>
    </row>
    <row r="916" spans="1:23" x14ac:dyDescent="0.25">
      <c r="A916" t="s">
        <v>29</v>
      </c>
      <c r="B916" t="s">
        <v>52</v>
      </c>
      <c r="C916">
        <v>2015</v>
      </c>
      <c r="D916" t="s">
        <v>24</v>
      </c>
      <c r="E916">
        <v>256</v>
      </c>
      <c r="F916">
        <v>2</v>
      </c>
      <c r="G916">
        <v>3.77</v>
      </c>
      <c r="H916">
        <v>0</v>
      </c>
      <c r="I916">
        <v>95</v>
      </c>
      <c r="J916">
        <v>0</v>
      </c>
      <c r="K916">
        <v>37.9</v>
      </c>
      <c r="L916">
        <v>2</v>
      </c>
      <c r="M916">
        <v>96</v>
      </c>
      <c r="N916">
        <v>5.75</v>
      </c>
      <c r="O916">
        <v>95</v>
      </c>
      <c r="P916">
        <v>2.2000000000000002</v>
      </c>
      <c r="Q916">
        <v>6532.6509999999998</v>
      </c>
      <c r="R916">
        <v>229197</v>
      </c>
      <c r="S916">
        <v>6.4</v>
      </c>
      <c r="T916">
        <v>6.1</v>
      </c>
      <c r="U916">
        <v>0.69799999999999995</v>
      </c>
      <c r="V916">
        <v>12.6</v>
      </c>
      <c r="W916">
        <v>65.7</v>
      </c>
    </row>
    <row r="917" spans="1:23" x14ac:dyDescent="0.25">
      <c r="A917" t="s">
        <v>29</v>
      </c>
      <c r="B917" t="s">
        <v>147</v>
      </c>
      <c r="C917">
        <v>2012</v>
      </c>
      <c r="D917" t="s">
        <v>24</v>
      </c>
      <c r="E917">
        <v>232</v>
      </c>
      <c r="F917">
        <v>3</v>
      </c>
      <c r="G917">
        <v>0.01</v>
      </c>
      <c r="H917">
        <v>796.87342630000001</v>
      </c>
      <c r="I917">
        <v>84</v>
      </c>
      <c r="J917">
        <v>86</v>
      </c>
      <c r="K917">
        <v>33.299999999999997</v>
      </c>
      <c r="L917">
        <v>4</v>
      </c>
      <c r="M917">
        <v>84</v>
      </c>
      <c r="N917">
        <v>8.24</v>
      </c>
      <c r="O917">
        <v>84</v>
      </c>
      <c r="P917">
        <v>3.7</v>
      </c>
      <c r="Q917">
        <v>5749.4475199999997</v>
      </c>
      <c r="R917">
        <v>2263934</v>
      </c>
      <c r="S917">
        <v>9.5</v>
      </c>
      <c r="T917">
        <v>9.4</v>
      </c>
      <c r="U917">
        <v>0.61899999999999999</v>
      </c>
      <c r="V917">
        <v>11.5</v>
      </c>
      <c r="W917">
        <v>65.8</v>
      </c>
    </row>
    <row r="918" spans="1:23" x14ac:dyDescent="0.25">
      <c r="A918" t="s">
        <v>38</v>
      </c>
      <c r="B918" t="s">
        <v>187</v>
      </c>
      <c r="C918">
        <v>2000</v>
      </c>
      <c r="D918" t="s">
        <v>24</v>
      </c>
      <c r="E918">
        <v>235</v>
      </c>
      <c r="F918">
        <v>0</v>
      </c>
      <c r="G918">
        <v>0.71</v>
      </c>
      <c r="H918">
        <v>4.2492607299999996</v>
      </c>
      <c r="I918">
        <v>81</v>
      </c>
      <c r="J918">
        <v>0</v>
      </c>
      <c r="K918">
        <v>37.9</v>
      </c>
      <c r="L918">
        <v>0</v>
      </c>
      <c r="M918">
        <v>88</v>
      </c>
      <c r="N918">
        <v>4.5599999999999996</v>
      </c>
      <c r="O918">
        <v>86</v>
      </c>
      <c r="P918">
        <v>0.1</v>
      </c>
      <c r="Q918">
        <v>154.51857200000001</v>
      </c>
      <c r="R918">
        <v>41269</v>
      </c>
      <c r="S918">
        <v>1.4</v>
      </c>
      <c r="T918">
        <v>1.4</v>
      </c>
      <c r="U918">
        <v>0.45500000000000002</v>
      </c>
      <c r="V918">
        <v>7.2</v>
      </c>
      <c r="W918">
        <v>65.8</v>
      </c>
    </row>
    <row r="919" spans="1:23" x14ac:dyDescent="0.25">
      <c r="A919" t="s">
        <v>34</v>
      </c>
      <c r="B919" t="s">
        <v>102</v>
      </c>
      <c r="C919">
        <v>2012</v>
      </c>
      <c r="D919" t="s">
        <v>24</v>
      </c>
      <c r="E919">
        <v>22</v>
      </c>
      <c r="F919">
        <v>0</v>
      </c>
      <c r="G919">
        <v>7.57</v>
      </c>
      <c r="H919">
        <v>497.47194639999998</v>
      </c>
      <c r="I919">
        <v>97</v>
      </c>
      <c r="J919">
        <v>0</v>
      </c>
      <c r="K919">
        <v>44.1</v>
      </c>
      <c r="L919">
        <v>1</v>
      </c>
      <c r="M919">
        <v>97</v>
      </c>
      <c r="N919">
        <v>6.57</v>
      </c>
      <c r="O919">
        <v>97</v>
      </c>
      <c r="P919">
        <v>0.3</v>
      </c>
      <c r="Q919">
        <v>3785.935665</v>
      </c>
      <c r="R919">
        <v>75391</v>
      </c>
      <c r="S919">
        <v>5.6</v>
      </c>
      <c r="T919">
        <v>5.3</v>
      </c>
      <c r="U919">
        <v>0.63</v>
      </c>
      <c r="V919">
        <v>10.6</v>
      </c>
      <c r="W919">
        <v>65.8</v>
      </c>
    </row>
    <row r="920" spans="1:23" x14ac:dyDescent="0.25">
      <c r="A920" t="s">
        <v>25</v>
      </c>
      <c r="B920" t="s">
        <v>208</v>
      </c>
      <c r="C920">
        <v>2010</v>
      </c>
      <c r="D920" t="s">
        <v>24</v>
      </c>
      <c r="E920">
        <v>211</v>
      </c>
      <c r="F920">
        <v>7</v>
      </c>
      <c r="G920">
        <v>2.48</v>
      </c>
      <c r="H920">
        <v>385.32516399999997</v>
      </c>
      <c r="I920">
        <v>96</v>
      </c>
      <c r="J920">
        <v>0</v>
      </c>
      <c r="K920">
        <v>44.2</v>
      </c>
      <c r="L920">
        <v>8</v>
      </c>
      <c r="M920">
        <v>96</v>
      </c>
      <c r="N920">
        <v>1.99</v>
      </c>
      <c r="O920">
        <v>96</v>
      </c>
      <c r="P920">
        <v>0.1</v>
      </c>
      <c r="Q920">
        <v>4439.2299999999996</v>
      </c>
      <c r="R920">
        <v>58721</v>
      </c>
      <c r="S920">
        <v>3.2</v>
      </c>
      <c r="T920">
        <v>3.3</v>
      </c>
      <c r="U920">
        <v>0</v>
      </c>
      <c r="V920">
        <v>10.6</v>
      </c>
      <c r="W920">
        <v>65.8</v>
      </c>
    </row>
    <row r="921" spans="1:23" x14ac:dyDescent="0.25">
      <c r="A921" t="s">
        <v>29</v>
      </c>
      <c r="B921" t="s">
        <v>178</v>
      </c>
      <c r="C921">
        <v>2009</v>
      </c>
      <c r="D921" t="s">
        <v>24</v>
      </c>
      <c r="E921">
        <v>21</v>
      </c>
      <c r="F921">
        <v>0</v>
      </c>
      <c r="G921">
        <v>4.13</v>
      </c>
      <c r="H921">
        <v>11.13608747</v>
      </c>
      <c r="I921">
        <v>98</v>
      </c>
      <c r="J921">
        <v>0</v>
      </c>
      <c r="K921">
        <v>26.2</v>
      </c>
      <c r="L921">
        <v>0</v>
      </c>
      <c r="M921">
        <v>99</v>
      </c>
      <c r="N921">
        <v>6.65</v>
      </c>
      <c r="O921">
        <v>98</v>
      </c>
      <c r="P921">
        <v>0.9</v>
      </c>
      <c r="Q921">
        <v>199.57146</v>
      </c>
      <c r="R921">
        <v>17813</v>
      </c>
      <c r="S921">
        <v>6.3</v>
      </c>
      <c r="T921">
        <v>6.2</v>
      </c>
      <c r="U921">
        <v>0.53300000000000003</v>
      </c>
      <c r="V921">
        <v>10.1</v>
      </c>
      <c r="W921">
        <v>65.8</v>
      </c>
    </row>
    <row r="922" spans="1:23" x14ac:dyDescent="0.25">
      <c r="A922" t="s">
        <v>29</v>
      </c>
      <c r="B922" t="s">
        <v>147</v>
      </c>
      <c r="C922">
        <v>2015</v>
      </c>
      <c r="D922" t="s">
        <v>24</v>
      </c>
      <c r="E922">
        <v>248</v>
      </c>
      <c r="F922">
        <v>2</v>
      </c>
      <c r="G922">
        <v>3.77</v>
      </c>
      <c r="H922">
        <v>0</v>
      </c>
      <c r="I922">
        <v>92</v>
      </c>
      <c r="J922">
        <v>212</v>
      </c>
      <c r="K922">
        <v>35.700000000000003</v>
      </c>
      <c r="L922">
        <v>3</v>
      </c>
      <c r="M922">
        <v>92</v>
      </c>
      <c r="N922">
        <v>5.75</v>
      </c>
      <c r="O922">
        <v>92</v>
      </c>
      <c r="P922">
        <v>2.1</v>
      </c>
      <c r="Q922">
        <v>4737.6699600000002</v>
      </c>
      <c r="R922">
        <v>2425561</v>
      </c>
      <c r="S922">
        <v>8.1999999999999993</v>
      </c>
      <c r="T922">
        <v>8.1</v>
      </c>
      <c r="U922">
        <v>0.63700000000000001</v>
      </c>
      <c r="V922">
        <v>11.7</v>
      </c>
      <c r="W922">
        <v>65.8</v>
      </c>
    </row>
    <row r="923" spans="1:23" x14ac:dyDescent="0.25">
      <c r="A923" t="s">
        <v>25</v>
      </c>
      <c r="B923" t="s">
        <v>49</v>
      </c>
      <c r="C923">
        <v>2006</v>
      </c>
      <c r="D923" t="s">
        <v>24</v>
      </c>
      <c r="E923">
        <v>245</v>
      </c>
      <c r="F923">
        <v>1</v>
      </c>
      <c r="G923">
        <v>0.28999999999999998</v>
      </c>
      <c r="H923">
        <v>169.2023968</v>
      </c>
      <c r="I923">
        <v>95</v>
      </c>
      <c r="J923">
        <v>2</v>
      </c>
      <c r="K923">
        <v>17.399999999999999</v>
      </c>
      <c r="L923">
        <v>1</v>
      </c>
      <c r="M923">
        <v>96</v>
      </c>
      <c r="N923">
        <v>5.27</v>
      </c>
      <c r="O923">
        <v>95</v>
      </c>
      <c r="P923">
        <v>0.3</v>
      </c>
      <c r="Q923">
        <v>1335.45696</v>
      </c>
      <c r="R923">
        <v>672228</v>
      </c>
      <c r="S923">
        <v>17.5</v>
      </c>
      <c r="T923">
        <v>18.3</v>
      </c>
      <c r="U923">
        <v>0</v>
      </c>
      <c r="V923">
        <v>9.6</v>
      </c>
      <c r="W923">
        <v>65.8</v>
      </c>
    </row>
    <row r="924" spans="1:23" x14ac:dyDescent="0.25">
      <c r="A924" t="s">
        <v>38</v>
      </c>
      <c r="B924" t="s">
        <v>119</v>
      </c>
      <c r="C924">
        <v>2013</v>
      </c>
      <c r="D924" t="s">
        <v>24</v>
      </c>
      <c r="E924">
        <v>22</v>
      </c>
      <c r="F924">
        <v>0</v>
      </c>
      <c r="G924">
        <v>0.01</v>
      </c>
      <c r="H924">
        <v>137.25919429999999</v>
      </c>
      <c r="I924">
        <v>95</v>
      </c>
      <c r="J924">
        <v>0</v>
      </c>
      <c r="K924">
        <v>76.7</v>
      </c>
      <c r="L924">
        <v>0</v>
      </c>
      <c r="M924">
        <v>91</v>
      </c>
      <c r="N924">
        <v>1.1499999999999999</v>
      </c>
      <c r="O924">
        <v>95</v>
      </c>
      <c r="P924">
        <v>0.1</v>
      </c>
      <c r="Q924">
        <v>1724.3617369999999</v>
      </c>
      <c r="R924">
        <v>18535</v>
      </c>
      <c r="S924">
        <v>0.1</v>
      </c>
      <c r="T924">
        <v>0.1</v>
      </c>
      <c r="U924">
        <v>0.58899999999999997</v>
      </c>
      <c r="V924">
        <v>11.9</v>
      </c>
      <c r="W924">
        <v>65.8</v>
      </c>
    </row>
    <row r="925" spans="1:23" x14ac:dyDescent="0.25">
      <c r="A925" t="s">
        <v>25</v>
      </c>
      <c r="B925" t="s">
        <v>43</v>
      </c>
      <c r="C925">
        <v>2001</v>
      </c>
      <c r="D925" t="s">
        <v>24</v>
      </c>
      <c r="E925">
        <v>168</v>
      </c>
      <c r="F925">
        <v>219</v>
      </c>
      <c r="G925">
        <v>0.01</v>
      </c>
      <c r="H925">
        <v>3.3950697810000001</v>
      </c>
      <c r="I925">
        <v>92</v>
      </c>
      <c r="J925">
        <v>4414</v>
      </c>
      <c r="K925">
        <v>1.8</v>
      </c>
      <c r="L925">
        <v>298</v>
      </c>
      <c r="M925">
        <v>85</v>
      </c>
      <c r="N925">
        <v>2.4700000000000002</v>
      </c>
      <c r="O925">
        <v>85</v>
      </c>
      <c r="P925">
        <v>0.1</v>
      </c>
      <c r="Q925">
        <v>42.598115200000002</v>
      </c>
      <c r="R925">
        <v>1341716</v>
      </c>
      <c r="S925">
        <v>2.7</v>
      </c>
      <c r="T925">
        <v>21.3</v>
      </c>
      <c r="U925">
        <v>0.46800000000000003</v>
      </c>
      <c r="V925">
        <v>7.5</v>
      </c>
      <c r="W925">
        <v>65.8</v>
      </c>
    </row>
    <row r="926" spans="1:23" x14ac:dyDescent="0.25">
      <c r="A926" t="s">
        <v>25</v>
      </c>
      <c r="B926" t="s">
        <v>202</v>
      </c>
      <c r="C926">
        <v>2007</v>
      </c>
      <c r="D926" t="s">
        <v>24</v>
      </c>
      <c r="E926">
        <v>173</v>
      </c>
      <c r="F926">
        <v>2</v>
      </c>
      <c r="G926">
        <v>0.05</v>
      </c>
      <c r="H926">
        <v>11.757668969999999</v>
      </c>
      <c r="I926">
        <v>92</v>
      </c>
      <c r="J926">
        <v>0</v>
      </c>
      <c r="K926">
        <v>14.2</v>
      </c>
      <c r="L926">
        <v>3</v>
      </c>
      <c r="M926">
        <v>7</v>
      </c>
      <c r="N926">
        <v>0.37</v>
      </c>
      <c r="O926">
        <v>7</v>
      </c>
      <c r="P926">
        <v>0.1</v>
      </c>
      <c r="Q926">
        <v>524.89593630000002</v>
      </c>
      <c r="R926">
        <v>164973</v>
      </c>
      <c r="S926">
        <v>11.8</v>
      </c>
      <c r="T926">
        <v>11.8</v>
      </c>
      <c r="U926">
        <v>0.54100000000000004</v>
      </c>
      <c r="V926">
        <v>11.3</v>
      </c>
      <c r="W926">
        <v>65.8</v>
      </c>
    </row>
    <row r="927" spans="1:23" x14ac:dyDescent="0.25">
      <c r="A927" t="s">
        <v>29</v>
      </c>
      <c r="B927" t="s">
        <v>147</v>
      </c>
      <c r="C927">
        <v>2014</v>
      </c>
      <c r="D927" t="s">
        <v>24</v>
      </c>
      <c r="E927">
        <v>242</v>
      </c>
      <c r="F927">
        <v>2</v>
      </c>
      <c r="G927">
        <v>0.01</v>
      </c>
      <c r="H927">
        <v>751.39827190000005</v>
      </c>
      <c r="I927">
        <v>88</v>
      </c>
      <c r="J927">
        <v>477</v>
      </c>
      <c r="K927">
        <v>34.9</v>
      </c>
      <c r="L927">
        <v>3</v>
      </c>
      <c r="M927">
        <v>88</v>
      </c>
      <c r="N927">
        <v>8.93</v>
      </c>
      <c r="O927">
        <v>88</v>
      </c>
      <c r="P927">
        <v>2.2000000000000002</v>
      </c>
      <c r="Q927">
        <v>5421.3439529999996</v>
      </c>
      <c r="R927">
        <v>237992</v>
      </c>
      <c r="S927">
        <v>8.6</v>
      </c>
      <c r="T927">
        <v>8.5</v>
      </c>
      <c r="U927">
        <v>0.63200000000000001</v>
      </c>
      <c r="V927">
        <v>11.7</v>
      </c>
      <c r="W927">
        <v>65.900000000000006</v>
      </c>
    </row>
    <row r="928" spans="1:23" x14ac:dyDescent="0.25">
      <c r="A928" t="s">
        <v>25</v>
      </c>
      <c r="B928" t="s">
        <v>146</v>
      </c>
      <c r="C928">
        <v>2012</v>
      </c>
      <c r="D928" t="s">
        <v>24</v>
      </c>
      <c r="E928">
        <v>25</v>
      </c>
      <c r="F928">
        <v>44</v>
      </c>
      <c r="G928">
        <v>0.55000000000000004</v>
      </c>
      <c r="H928">
        <v>38.427908299999999</v>
      </c>
      <c r="I928">
        <v>58</v>
      </c>
      <c r="J928">
        <v>2175</v>
      </c>
      <c r="K928">
        <v>21.3</v>
      </c>
      <c r="L928">
        <v>58</v>
      </c>
      <c r="M928">
        <v>87</v>
      </c>
      <c r="N928">
        <v>2.2200000000000002</v>
      </c>
      <c r="O928">
        <v>84</v>
      </c>
      <c r="P928">
        <v>0.5</v>
      </c>
      <c r="Q928">
        <v>1171.58257</v>
      </c>
      <c r="R928">
        <v>5986514</v>
      </c>
      <c r="S928">
        <v>13</v>
      </c>
      <c r="T928">
        <v>13.2</v>
      </c>
      <c r="U928">
        <v>0.53300000000000003</v>
      </c>
      <c r="V928">
        <v>9.1</v>
      </c>
      <c r="W928">
        <v>65.900000000000006</v>
      </c>
    </row>
    <row r="929" spans="1:23" x14ac:dyDescent="0.25">
      <c r="A929" t="s">
        <v>25</v>
      </c>
      <c r="B929" t="s">
        <v>110</v>
      </c>
      <c r="C929">
        <v>2007</v>
      </c>
      <c r="D929" t="s">
        <v>24</v>
      </c>
      <c r="E929">
        <v>227</v>
      </c>
      <c r="F929">
        <v>31</v>
      </c>
      <c r="G929">
        <v>0.14000000000000001</v>
      </c>
      <c r="H929">
        <v>146.76064880000001</v>
      </c>
      <c r="I929">
        <v>56</v>
      </c>
      <c r="J929">
        <v>230</v>
      </c>
      <c r="K929">
        <v>53.8</v>
      </c>
      <c r="L929">
        <v>38</v>
      </c>
      <c r="M929">
        <v>74</v>
      </c>
      <c r="N929">
        <v>3.69</v>
      </c>
      <c r="O929">
        <v>57</v>
      </c>
      <c r="P929">
        <v>0.1</v>
      </c>
      <c r="Q929">
        <v>3129.2249219999999</v>
      </c>
      <c r="R929">
        <v>2839433</v>
      </c>
      <c r="S929">
        <v>5.4</v>
      </c>
      <c r="T929">
        <v>5.0999999999999996</v>
      </c>
      <c r="U929">
        <v>0.63600000000000001</v>
      </c>
      <c r="V929">
        <v>10.199999999999999</v>
      </c>
      <c r="W929">
        <v>65.900000000000006</v>
      </c>
    </row>
    <row r="930" spans="1:23" x14ac:dyDescent="0.25">
      <c r="A930" t="s">
        <v>34</v>
      </c>
      <c r="B930" t="s">
        <v>102</v>
      </c>
      <c r="C930">
        <v>2010</v>
      </c>
      <c r="D930" t="s">
        <v>24</v>
      </c>
      <c r="E930">
        <v>221</v>
      </c>
      <c r="F930">
        <v>0</v>
      </c>
      <c r="G930">
        <v>7.52</v>
      </c>
      <c r="H930">
        <v>48.028594409999997</v>
      </c>
      <c r="I930">
        <v>95</v>
      </c>
      <c r="J930">
        <v>0</v>
      </c>
      <c r="K930">
        <v>42.4</v>
      </c>
      <c r="L930">
        <v>1</v>
      </c>
      <c r="M930">
        <v>95</v>
      </c>
      <c r="N930">
        <v>6.6</v>
      </c>
      <c r="O930">
        <v>95</v>
      </c>
      <c r="P930">
        <v>0.4</v>
      </c>
      <c r="Q930">
        <v>326.28121199999998</v>
      </c>
      <c r="R930">
        <v>746556</v>
      </c>
      <c r="S930">
        <v>5.6</v>
      </c>
      <c r="T930">
        <v>5.3</v>
      </c>
      <c r="U930">
        <v>0.61799999999999999</v>
      </c>
      <c r="V930">
        <v>10.199999999999999</v>
      </c>
      <c r="W930">
        <v>65.900000000000006</v>
      </c>
    </row>
    <row r="931" spans="1:23" x14ac:dyDescent="0.25">
      <c r="A931" t="s">
        <v>25</v>
      </c>
      <c r="B931" t="s">
        <v>199</v>
      </c>
      <c r="C931">
        <v>2004</v>
      </c>
      <c r="D931" t="s">
        <v>24</v>
      </c>
      <c r="E931">
        <v>177</v>
      </c>
      <c r="F931">
        <v>11</v>
      </c>
      <c r="G931">
        <v>0.38</v>
      </c>
      <c r="H931">
        <v>2.093721752</v>
      </c>
      <c r="I931">
        <v>81</v>
      </c>
      <c r="J931">
        <v>4</v>
      </c>
      <c r="K931">
        <v>33</v>
      </c>
      <c r="L931">
        <v>13</v>
      </c>
      <c r="M931">
        <v>82</v>
      </c>
      <c r="N931">
        <v>5.7</v>
      </c>
      <c r="O931">
        <v>86</v>
      </c>
      <c r="P931">
        <v>0.3</v>
      </c>
      <c r="Q931">
        <v>39.281834000000003</v>
      </c>
      <c r="R931">
        <v>6712841</v>
      </c>
      <c r="S931">
        <v>3.9</v>
      </c>
      <c r="T931">
        <v>3.9</v>
      </c>
      <c r="U931">
        <v>0.56299999999999994</v>
      </c>
      <c r="V931">
        <v>10.5</v>
      </c>
      <c r="W931">
        <v>65.900000000000006</v>
      </c>
    </row>
    <row r="932" spans="1:23" x14ac:dyDescent="0.25">
      <c r="A932" t="s">
        <v>25</v>
      </c>
      <c r="B932" t="s">
        <v>142</v>
      </c>
      <c r="C932">
        <v>2007</v>
      </c>
      <c r="D932" t="s">
        <v>24</v>
      </c>
      <c r="E932">
        <v>26</v>
      </c>
      <c r="F932">
        <v>2</v>
      </c>
      <c r="G932">
        <v>3.79</v>
      </c>
      <c r="H932">
        <v>126.698109</v>
      </c>
      <c r="I932">
        <v>98</v>
      </c>
      <c r="J932">
        <v>12</v>
      </c>
      <c r="K932">
        <v>43.9</v>
      </c>
      <c r="L932">
        <v>2</v>
      </c>
      <c r="M932">
        <v>99</v>
      </c>
      <c r="N932">
        <v>5.6</v>
      </c>
      <c r="O932">
        <v>95</v>
      </c>
      <c r="P932">
        <v>0.1</v>
      </c>
      <c r="Q932">
        <v>1634.81431</v>
      </c>
      <c r="R932">
        <v>259167</v>
      </c>
      <c r="S932">
        <v>2.2000000000000002</v>
      </c>
      <c r="T932">
        <v>2.4</v>
      </c>
      <c r="U932">
        <v>0.66100000000000003</v>
      </c>
      <c r="V932">
        <v>13</v>
      </c>
      <c r="W932">
        <v>65.900000000000006</v>
      </c>
    </row>
    <row r="933" spans="1:23" x14ac:dyDescent="0.25">
      <c r="A933" t="s">
        <v>25</v>
      </c>
      <c r="B933" t="s">
        <v>199</v>
      </c>
      <c r="C933">
        <v>2006</v>
      </c>
      <c r="D933" t="s">
        <v>24</v>
      </c>
      <c r="E933">
        <v>183</v>
      </c>
      <c r="F933">
        <v>10</v>
      </c>
      <c r="G933">
        <v>0.38</v>
      </c>
      <c r="H933">
        <v>2.6262349029999998</v>
      </c>
      <c r="I933">
        <v>88</v>
      </c>
      <c r="J933">
        <v>3</v>
      </c>
      <c r="K933">
        <v>34.1</v>
      </c>
      <c r="L933">
        <v>12</v>
      </c>
      <c r="M933">
        <v>76</v>
      </c>
      <c r="N933">
        <v>5.7</v>
      </c>
      <c r="O933">
        <v>83</v>
      </c>
      <c r="P933">
        <v>0.3</v>
      </c>
      <c r="Q933">
        <v>44.287266500000001</v>
      </c>
      <c r="R933">
        <v>7557</v>
      </c>
      <c r="S933">
        <v>3.8</v>
      </c>
      <c r="T933">
        <v>3.9</v>
      </c>
      <c r="U933">
        <v>0.57899999999999996</v>
      </c>
      <c r="V933">
        <v>10.7</v>
      </c>
      <c r="W933">
        <v>65.900000000000006</v>
      </c>
    </row>
    <row r="934" spans="1:23" x14ac:dyDescent="0.25">
      <c r="A934" t="s">
        <v>34</v>
      </c>
      <c r="B934" t="s">
        <v>102</v>
      </c>
      <c r="C934">
        <v>2013</v>
      </c>
      <c r="D934" t="s">
        <v>24</v>
      </c>
      <c r="E934">
        <v>218</v>
      </c>
      <c r="F934">
        <v>0</v>
      </c>
      <c r="G934">
        <v>7.56</v>
      </c>
      <c r="H934">
        <v>345.90442580000001</v>
      </c>
      <c r="I934">
        <v>98</v>
      </c>
      <c r="J934">
        <v>0</v>
      </c>
      <c r="K934">
        <v>45</v>
      </c>
      <c r="L934">
        <v>1</v>
      </c>
      <c r="M934">
        <v>98</v>
      </c>
      <c r="N934">
        <v>5.0999999999999996</v>
      </c>
      <c r="O934">
        <v>98</v>
      </c>
      <c r="P934">
        <v>0.3</v>
      </c>
      <c r="Q934">
        <v>3944.1781729999998</v>
      </c>
      <c r="R934">
        <v>75881</v>
      </c>
      <c r="S934">
        <v>5.5</v>
      </c>
      <c r="T934">
        <v>5.3</v>
      </c>
      <c r="U934">
        <v>0.63300000000000001</v>
      </c>
      <c r="V934">
        <v>10.3</v>
      </c>
      <c r="W934">
        <v>65.900000000000006</v>
      </c>
    </row>
    <row r="935" spans="1:23" x14ac:dyDescent="0.25">
      <c r="A935" t="s">
        <v>29</v>
      </c>
      <c r="B935" t="s">
        <v>93</v>
      </c>
      <c r="C935">
        <v>2013</v>
      </c>
      <c r="D935" t="s">
        <v>24</v>
      </c>
      <c r="E935">
        <v>266</v>
      </c>
      <c r="F935">
        <v>3</v>
      </c>
      <c r="G935">
        <v>0.01</v>
      </c>
      <c r="H935">
        <v>0</v>
      </c>
      <c r="I935">
        <v>97</v>
      </c>
      <c r="J935">
        <v>0</v>
      </c>
      <c r="K935">
        <v>26</v>
      </c>
      <c r="L935">
        <v>5</v>
      </c>
      <c r="M935">
        <v>96</v>
      </c>
      <c r="N935">
        <v>6.49</v>
      </c>
      <c r="O935">
        <v>97</v>
      </c>
      <c r="P935">
        <v>1.6</v>
      </c>
      <c r="Q935">
        <v>1764.97387</v>
      </c>
      <c r="R935">
        <v>1391756.5</v>
      </c>
      <c r="S935">
        <v>7.6</v>
      </c>
      <c r="T935">
        <v>7.5</v>
      </c>
      <c r="U935">
        <v>0.44500000000000001</v>
      </c>
      <c r="V935">
        <v>8.9</v>
      </c>
      <c r="W935">
        <v>66</v>
      </c>
    </row>
    <row r="936" spans="1:23" x14ac:dyDescent="0.25">
      <c r="A936" t="s">
        <v>29</v>
      </c>
      <c r="B936" t="s">
        <v>137</v>
      </c>
      <c r="C936">
        <v>2005</v>
      </c>
      <c r="D936" t="s">
        <v>24</v>
      </c>
      <c r="E936">
        <v>223</v>
      </c>
      <c r="F936">
        <v>8</v>
      </c>
      <c r="G936">
        <v>0.01</v>
      </c>
      <c r="H936">
        <v>55.121870710000003</v>
      </c>
      <c r="I936">
        <v>42</v>
      </c>
      <c r="J936">
        <v>127</v>
      </c>
      <c r="K936">
        <v>24.2</v>
      </c>
      <c r="L936">
        <v>12</v>
      </c>
      <c r="M936">
        <v>71</v>
      </c>
      <c r="N936">
        <v>4.21</v>
      </c>
      <c r="O936">
        <v>71</v>
      </c>
      <c r="P936">
        <v>1.3</v>
      </c>
      <c r="Q936">
        <v>697.74519889999999</v>
      </c>
      <c r="R936">
        <v>31372</v>
      </c>
      <c r="S936">
        <v>9.8000000000000007</v>
      </c>
      <c r="T936">
        <v>9.6</v>
      </c>
      <c r="U936">
        <v>0.46100000000000002</v>
      </c>
      <c r="V936">
        <v>7.2</v>
      </c>
      <c r="W936">
        <v>66</v>
      </c>
    </row>
    <row r="937" spans="1:23" x14ac:dyDescent="0.25">
      <c r="A937" t="s">
        <v>29</v>
      </c>
      <c r="B937" t="s">
        <v>68</v>
      </c>
      <c r="C937">
        <v>2007</v>
      </c>
      <c r="D937" t="s">
        <v>24</v>
      </c>
      <c r="E937">
        <v>259</v>
      </c>
      <c r="F937">
        <v>2</v>
      </c>
      <c r="G937">
        <v>0.16</v>
      </c>
      <c r="H937">
        <v>9.0876381940000002</v>
      </c>
      <c r="I937">
        <v>75</v>
      </c>
      <c r="J937">
        <v>0</v>
      </c>
      <c r="K937">
        <v>2.1</v>
      </c>
      <c r="L937">
        <v>2</v>
      </c>
      <c r="M937">
        <v>75</v>
      </c>
      <c r="N937">
        <v>4.93</v>
      </c>
      <c r="O937">
        <v>75</v>
      </c>
      <c r="P937">
        <v>0.1</v>
      </c>
      <c r="Q937">
        <v>72.759313000000006</v>
      </c>
      <c r="R937">
        <v>64162</v>
      </c>
      <c r="S937">
        <v>7.3</v>
      </c>
      <c r="T937">
        <v>7.2</v>
      </c>
      <c r="U937">
        <v>0.45900000000000002</v>
      </c>
      <c r="V937">
        <v>10</v>
      </c>
      <c r="W937">
        <v>66</v>
      </c>
    </row>
    <row r="938" spans="1:23" x14ac:dyDescent="0.25">
      <c r="A938" t="s">
        <v>34</v>
      </c>
      <c r="B938" t="s">
        <v>102</v>
      </c>
      <c r="C938">
        <v>2014</v>
      </c>
      <c r="D938" t="s">
        <v>24</v>
      </c>
      <c r="E938">
        <v>217</v>
      </c>
      <c r="F938">
        <v>0</v>
      </c>
      <c r="G938">
        <v>7.64</v>
      </c>
      <c r="H938">
        <v>4.1412933450000002</v>
      </c>
      <c r="I938">
        <v>98</v>
      </c>
      <c r="J938">
        <v>0</v>
      </c>
      <c r="K938">
        <v>45.9</v>
      </c>
      <c r="L938">
        <v>1</v>
      </c>
      <c r="M938">
        <v>97</v>
      </c>
      <c r="N938">
        <v>5.25</v>
      </c>
      <c r="O938">
        <v>98</v>
      </c>
      <c r="P938">
        <v>0.3</v>
      </c>
      <c r="Q938">
        <v>43.823210000000003</v>
      </c>
      <c r="R938">
        <v>763393</v>
      </c>
      <c r="S938">
        <v>5.5</v>
      </c>
      <c r="T938">
        <v>5.3</v>
      </c>
      <c r="U938">
        <v>0.63600000000000001</v>
      </c>
      <c r="V938">
        <v>10.3</v>
      </c>
      <c r="W938">
        <v>66</v>
      </c>
    </row>
    <row r="939" spans="1:23" x14ac:dyDescent="0.25">
      <c r="A939" t="s">
        <v>25</v>
      </c>
      <c r="B939" t="s">
        <v>158</v>
      </c>
      <c r="C939">
        <v>2013</v>
      </c>
      <c r="D939" t="s">
        <v>24</v>
      </c>
      <c r="E939">
        <v>163</v>
      </c>
      <c r="F939">
        <v>365</v>
      </c>
      <c r="G939">
        <v>0.04</v>
      </c>
      <c r="H939">
        <v>60.186488150000002</v>
      </c>
      <c r="I939">
        <v>72</v>
      </c>
      <c r="J939">
        <v>8749</v>
      </c>
      <c r="K939">
        <v>23.9</v>
      </c>
      <c r="L939">
        <v>450</v>
      </c>
      <c r="M939">
        <v>72</v>
      </c>
      <c r="N939">
        <v>2.7</v>
      </c>
      <c r="O939">
        <v>72</v>
      </c>
      <c r="P939">
        <v>0.1</v>
      </c>
      <c r="Q939">
        <v>1272.4416100000001</v>
      </c>
      <c r="R939">
        <v>181712595</v>
      </c>
      <c r="S939">
        <v>19.600000000000001</v>
      </c>
      <c r="T939">
        <v>2</v>
      </c>
      <c r="U939">
        <v>0.53800000000000003</v>
      </c>
      <c r="V939">
        <v>7.7</v>
      </c>
      <c r="W939">
        <v>66</v>
      </c>
    </row>
    <row r="940" spans="1:23" x14ac:dyDescent="0.25">
      <c r="A940" t="s">
        <v>25</v>
      </c>
      <c r="B940" t="s">
        <v>149</v>
      </c>
      <c r="C940">
        <v>2006</v>
      </c>
      <c r="D940" t="s">
        <v>24</v>
      </c>
      <c r="E940">
        <v>21</v>
      </c>
      <c r="F940">
        <v>31</v>
      </c>
      <c r="G940">
        <v>0.2</v>
      </c>
      <c r="H940">
        <v>45.879899270000003</v>
      </c>
      <c r="I940">
        <v>69</v>
      </c>
      <c r="J940">
        <v>2838</v>
      </c>
      <c r="K940">
        <v>14.4</v>
      </c>
      <c r="L940">
        <v>41</v>
      </c>
      <c r="M940">
        <v>91</v>
      </c>
      <c r="N940">
        <v>5.7</v>
      </c>
      <c r="O940">
        <v>89</v>
      </c>
      <c r="P940">
        <v>0.2</v>
      </c>
      <c r="Q940">
        <v>348.6314534</v>
      </c>
      <c r="R940">
        <v>2594618</v>
      </c>
      <c r="S940">
        <v>17.399999999999999</v>
      </c>
      <c r="T940">
        <v>18</v>
      </c>
      <c r="U940">
        <v>0.47599999999999998</v>
      </c>
      <c r="V940">
        <v>9.6</v>
      </c>
      <c r="W940">
        <v>66</v>
      </c>
    </row>
    <row r="941" spans="1:23" x14ac:dyDescent="0.25">
      <c r="A941" t="s">
        <v>29</v>
      </c>
      <c r="B941" t="s">
        <v>180</v>
      </c>
      <c r="C941">
        <v>2013</v>
      </c>
      <c r="D941" t="s">
        <v>24</v>
      </c>
      <c r="E941">
        <v>196</v>
      </c>
      <c r="F941">
        <v>20</v>
      </c>
      <c r="G941">
        <v>0.26</v>
      </c>
      <c r="H941">
        <v>11.8385319</v>
      </c>
      <c r="I941">
        <v>92</v>
      </c>
      <c r="J941">
        <v>17</v>
      </c>
      <c r="K941">
        <v>23.2</v>
      </c>
      <c r="L941">
        <v>28</v>
      </c>
      <c r="M941">
        <v>89</v>
      </c>
      <c r="N941">
        <v>4.51</v>
      </c>
      <c r="O941">
        <v>92</v>
      </c>
      <c r="P941">
        <v>0.3</v>
      </c>
      <c r="Q941">
        <v>148.912351</v>
      </c>
      <c r="R941">
        <v>141232</v>
      </c>
      <c r="S941">
        <v>9.9</v>
      </c>
      <c r="T941">
        <v>9.6999999999999993</v>
      </c>
      <c r="U941">
        <v>0.47399999999999998</v>
      </c>
      <c r="V941">
        <v>8.6999999999999993</v>
      </c>
      <c r="W941">
        <v>66</v>
      </c>
    </row>
    <row r="942" spans="1:23" x14ac:dyDescent="0.25">
      <c r="A942" t="s">
        <v>25</v>
      </c>
      <c r="B942" t="s">
        <v>208</v>
      </c>
      <c r="C942">
        <v>2014</v>
      </c>
      <c r="D942" t="s">
        <v>24</v>
      </c>
      <c r="E942">
        <v>217</v>
      </c>
      <c r="F942">
        <v>7</v>
      </c>
      <c r="G942">
        <v>2.9</v>
      </c>
      <c r="H942">
        <v>691.1333535</v>
      </c>
      <c r="I942">
        <v>97</v>
      </c>
      <c r="J942">
        <v>0</v>
      </c>
      <c r="K942">
        <v>47.7</v>
      </c>
      <c r="L942">
        <v>8</v>
      </c>
      <c r="M942">
        <v>98</v>
      </c>
      <c r="N942">
        <v>2.7</v>
      </c>
      <c r="O942">
        <v>98</v>
      </c>
      <c r="P942">
        <v>0.1</v>
      </c>
      <c r="Q942">
        <v>7962.3658240000004</v>
      </c>
      <c r="R942">
        <v>5466241</v>
      </c>
      <c r="S942">
        <v>3.3</v>
      </c>
      <c r="T942">
        <v>3.3</v>
      </c>
      <c r="U942">
        <v>0.68300000000000005</v>
      </c>
      <c r="V942">
        <v>10.8</v>
      </c>
      <c r="W942">
        <v>66</v>
      </c>
    </row>
    <row r="943" spans="1:23" x14ac:dyDescent="0.25">
      <c r="A943" t="s">
        <v>29</v>
      </c>
      <c r="B943" t="s">
        <v>96</v>
      </c>
      <c r="C943">
        <v>2009</v>
      </c>
      <c r="D943" t="s">
        <v>24</v>
      </c>
      <c r="E943">
        <v>271</v>
      </c>
      <c r="F943">
        <v>41</v>
      </c>
      <c r="G943">
        <v>1.76</v>
      </c>
      <c r="H943">
        <v>30.722905010000002</v>
      </c>
      <c r="I943">
        <v>94</v>
      </c>
      <c r="J943">
        <v>101</v>
      </c>
      <c r="K943">
        <v>24.9</v>
      </c>
      <c r="L943">
        <v>60</v>
      </c>
      <c r="M943">
        <v>94</v>
      </c>
      <c r="N943">
        <v>5.17</v>
      </c>
      <c r="O943">
        <v>94</v>
      </c>
      <c r="P943">
        <v>2.1</v>
      </c>
      <c r="Q943">
        <v>186.76537999999999</v>
      </c>
      <c r="R943">
        <v>2393831</v>
      </c>
      <c r="S943">
        <v>7.3</v>
      </c>
      <c r="T943">
        <v>7.2</v>
      </c>
      <c r="U943">
        <v>0.54200000000000004</v>
      </c>
      <c r="V943">
        <v>10.4</v>
      </c>
      <c r="W943">
        <v>66</v>
      </c>
    </row>
    <row r="944" spans="1:23" x14ac:dyDescent="0.25">
      <c r="A944" t="s">
        <v>25</v>
      </c>
      <c r="B944" t="s">
        <v>107</v>
      </c>
      <c r="C944">
        <v>2009</v>
      </c>
      <c r="D944" t="s">
        <v>24</v>
      </c>
      <c r="E944">
        <v>2</v>
      </c>
      <c r="F944">
        <v>1300</v>
      </c>
      <c r="G944">
        <v>2.5</v>
      </c>
      <c r="H944">
        <v>0.84418633099999996</v>
      </c>
      <c r="I944">
        <v>37</v>
      </c>
      <c r="J944">
        <v>56188</v>
      </c>
      <c r="K944">
        <v>15.4</v>
      </c>
      <c r="L944">
        <v>1700</v>
      </c>
      <c r="M944">
        <v>73</v>
      </c>
      <c r="N944">
        <v>4.38</v>
      </c>
      <c r="O944">
        <v>74</v>
      </c>
      <c r="P944">
        <v>0.2</v>
      </c>
      <c r="Q944">
        <v>19.317765000000001</v>
      </c>
      <c r="R944">
        <v>121427132</v>
      </c>
      <c r="S944">
        <v>27</v>
      </c>
      <c r="T944">
        <v>27.8</v>
      </c>
      <c r="U944">
        <v>0.56299999999999994</v>
      </c>
      <c r="V944">
        <v>10.5</v>
      </c>
      <c r="W944">
        <v>66</v>
      </c>
    </row>
    <row r="945" spans="1:23" x14ac:dyDescent="0.25">
      <c r="A945" t="s">
        <v>29</v>
      </c>
      <c r="B945" t="s">
        <v>92</v>
      </c>
      <c r="C945">
        <v>2015</v>
      </c>
      <c r="D945" t="s">
        <v>24</v>
      </c>
      <c r="E945">
        <v>229</v>
      </c>
      <c r="F945">
        <v>2</v>
      </c>
      <c r="G945">
        <v>3.77</v>
      </c>
      <c r="H945">
        <v>0</v>
      </c>
      <c r="I945">
        <v>8</v>
      </c>
      <c r="J945">
        <v>27</v>
      </c>
      <c r="K945">
        <v>36.299999999999997</v>
      </c>
      <c r="L945">
        <v>3</v>
      </c>
      <c r="M945">
        <v>79</v>
      </c>
      <c r="N945">
        <v>5.75</v>
      </c>
      <c r="O945">
        <v>8</v>
      </c>
      <c r="P945">
        <v>2.7</v>
      </c>
      <c r="Q945">
        <v>7388.984144</v>
      </c>
      <c r="R945">
        <v>193175</v>
      </c>
      <c r="S945">
        <v>6.1</v>
      </c>
      <c r="T945">
        <v>5.9</v>
      </c>
      <c r="U945">
        <v>0.69399999999999995</v>
      </c>
      <c r="V945">
        <v>12.6</v>
      </c>
      <c r="W945">
        <v>66</v>
      </c>
    </row>
    <row r="946" spans="1:23" x14ac:dyDescent="0.25">
      <c r="A946" t="s">
        <v>29</v>
      </c>
      <c r="B946" t="s">
        <v>172</v>
      </c>
      <c r="C946">
        <v>2015</v>
      </c>
      <c r="D946" t="s">
        <v>24</v>
      </c>
      <c r="E946">
        <v>227</v>
      </c>
      <c r="F946">
        <v>11</v>
      </c>
      <c r="G946">
        <v>3.77</v>
      </c>
      <c r="H946">
        <v>0</v>
      </c>
      <c r="I946">
        <v>98</v>
      </c>
      <c r="J946">
        <v>1</v>
      </c>
      <c r="K946">
        <v>21.4</v>
      </c>
      <c r="L946">
        <v>15</v>
      </c>
      <c r="M946">
        <v>99</v>
      </c>
      <c r="N946">
        <v>5.75</v>
      </c>
      <c r="O946">
        <v>98</v>
      </c>
      <c r="P946">
        <v>0.4</v>
      </c>
      <c r="Q946">
        <v>71.348397000000006</v>
      </c>
      <c r="R946">
        <v>11629553</v>
      </c>
      <c r="S946">
        <v>5.7</v>
      </c>
      <c r="T946">
        <v>5.7</v>
      </c>
      <c r="U946">
        <v>0.49299999999999999</v>
      </c>
      <c r="V946">
        <v>10.8</v>
      </c>
      <c r="W946">
        <v>66.099999999999994</v>
      </c>
    </row>
    <row r="947" spans="1:23" x14ac:dyDescent="0.25">
      <c r="A947" t="s">
        <v>34</v>
      </c>
      <c r="B947" t="s">
        <v>102</v>
      </c>
      <c r="C947">
        <v>2009</v>
      </c>
      <c r="D947" t="s">
        <v>24</v>
      </c>
      <c r="E947">
        <v>218</v>
      </c>
      <c r="F947">
        <v>0</v>
      </c>
      <c r="G947">
        <v>7.49</v>
      </c>
      <c r="H947">
        <v>466.66936980000003</v>
      </c>
      <c r="I947">
        <v>98</v>
      </c>
      <c r="J947">
        <v>0</v>
      </c>
      <c r="K947">
        <v>41.6</v>
      </c>
      <c r="L947">
        <v>1</v>
      </c>
      <c r="M947">
        <v>97</v>
      </c>
      <c r="N947">
        <v>7.32</v>
      </c>
      <c r="O947">
        <v>98</v>
      </c>
      <c r="P947">
        <v>0.3</v>
      </c>
      <c r="Q947">
        <v>2716.3525599999998</v>
      </c>
      <c r="R947">
        <v>745693</v>
      </c>
      <c r="S947">
        <v>5.6</v>
      </c>
      <c r="T947">
        <v>5.4</v>
      </c>
      <c r="U947">
        <v>0.61799999999999999</v>
      </c>
      <c r="V947">
        <v>10.5</v>
      </c>
      <c r="W947">
        <v>66.099999999999994</v>
      </c>
    </row>
    <row r="948" spans="1:23" x14ac:dyDescent="0.25">
      <c r="A948" t="s">
        <v>38</v>
      </c>
      <c r="B948" t="s">
        <v>119</v>
      </c>
      <c r="C948">
        <v>2014</v>
      </c>
      <c r="D948" t="s">
        <v>24</v>
      </c>
      <c r="E948">
        <v>2</v>
      </c>
      <c r="F948">
        <v>0</v>
      </c>
      <c r="G948">
        <v>0.01</v>
      </c>
      <c r="H948">
        <v>97.871933189999993</v>
      </c>
      <c r="I948">
        <v>75</v>
      </c>
      <c r="J948">
        <v>0</v>
      </c>
      <c r="K948">
        <v>77.099999999999994</v>
      </c>
      <c r="L948">
        <v>0</v>
      </c>
      <c r="M948">
        <v>79</v>
      </c>
      <c r="N948">
        <v>1.21</v>
      </c>
      <c r="O948">
        <v>75</v>
      </c>
      <c r="P948">
        <v>0.1</v>
      </c>
      <c r="Q948">
        <v>1684.5427400000001</v>
      </c>
      <c r="R948">
        <v>11458</v>
      </c>
      <c r="S948">
        <v>0.1</v>
      </c>
      <c r="T948">
        <v>0.1</v>
      </c>
      <c r="U948">
        <v>0.59699999999999998</v>
      </c>
      <c r="V948">
        <v>11.9</v>
      </c>
      <c r="W948">
        <v>66.099999999999994</v>
      </c>
    </row>
    <row r="949" spans="1:23" x14ac:dyDescent="0.25">
      <c r="A949" t="s">
        <v>29</v>
      </c>
      <c r="B949" t="s">
        <v>147</v>
      </c>
      <c r="C949">
        <v>2013</v>
      </c>
      <c r="D949" t="s">
        <v>24</v>
      </c>
      <c r="E949">
        <v>232</v>
      </c>
      <c r="F949">
        <v>3</v>
      </c>
      <c r="G949">
        <v>0.01</v>
      </c>
      <c r="H949">
        <v>760.65505529999996</v>
      </c>
      <c r="I949">
        <v>89</v>
      </c>
      <c r="J949">
        <v>1028</v>
      </c>
      <c r="K949">
        <v>34.1</v>
      </c>
      <c r="L949">
        <v>3</v>
      </c>
      <c r="M949">
        <v>89</v>
      </c>
      <c r="N949">
        <v>8.5299999999999994</v>
      </c>
      <c r="O949">
        <v>89</v>
      </c>
      <c r="P949">
        <v>2.5</v>
      </c>
      <c r="Q949">
        <v>5488.1317120000003</v>
      </c>
      <c r="R949">
        <v>231652</v>
      </c>
      <c r="S949">
        <v>9</v>
      </c>
      <c r="T949">
        <v>8.9</v>
      </c>
      <c r="U949">
        <v>0.625</v>
      </c>
      <c r="V949">
        <v>11.6</v>
      </c>
      <c r="W949">
        <v>66.099999999999994</v>
      </c>
    </row>
    <row r="950" spans="1:23" x14ac:dyDescent="0.25">
      <c r="A950" t="s">
        <v>25</v>
      </c>
      <c r="B950" t="s">
        <v>60</v>
      </c>
      <c r="C950">
        <v>2009</v>
      </c>
      <c r="D950" t="s">
        <v>24</v>
      </c>
      <c r="E950">
        <v>195</v>
      </c>
      <c r="F950">
        <v>15</v>
      </c>
      <c r="G950">
        <v>2.13</v>
      </c>
      <c r="H950">
        <v>48.35423978</v>
      </c>
      <c r="I950">
        <v>92</v>
      </c>
      <c r="J950">
        <v>4779</v>
      </c>
      <c r="K950">
        <v>15.9</v>
      </c>
      <c r="L950">
        <v>17</v>
      </c>
      <c r="M950">
        <v>95</v>
      </c>
      <c r="N950">
        <v>6.36</v>
      </c>
      <c r="O950">
        <v>94</v>
      </c>
      <c r="P950">
        <v>0.6</v>
      </c>
      <c r="Q950">
        <v>738.23266839999997</v>
      </c>
      <c r="R950">
        <v>14928</v>
      </c>
      <c r="S950">
        <v>11.1</v>
      </c>
      <c r="T950">
        <v>11.4</v>
      </c>
      <c r="U950">
        <v>0.52</v>
      </c>
      <c r="V950">
        <v>10.5</v>
      </c>
      <c r="W950">
        <v>66.099999999999994</v>
      </c>
    </row>
    <row r="951" spans="1:23" x14ac:dyDescent="0.25">
      <c r="A951" t="s">
        <v>25</v>
      </c>
      <c r="B951" t="s">
        <v>199</v>
      </c>
      <c r="C951">
        <v>2007</v>
      </c>
      <c r="D951" t="s">
        <v>24</v>
      </c>
      <c r="E951">
        <v>181</v>
      </c>
      <c r="F951">
        <v>10</v>
      </c>
      <c r="G951">
        <v>0.35</v>
      </c>
      <c r="H951">
        <v>2.2724049040000001</v>
      </c>
      <c r="I951">
        <v>84</v>
      </c>
      <c r="J951">
        <v>2</v>
      </c>
      <c r="K951">
        <v>34.700000000000003</v>
      </c>
      <c r="L951">
        <v>12</v>
      </c>
      <c r="M951">
        <v>85</v>
      </c>
      <c r="N951">
        <v>5.35</v>
      </c>
      <c r="O951">
        <v>86</v>
      </c>
      <c r="P951">
        <v>0.3</v>
      </c>
      <c r="Q951">
        <v>52.359560000000002</v>
      </c>
      <c r="R951">
        <v>7152385</v>
      </c>
      <c r="S951">
        <v>3.8</v>
      </c>
      <c r="T951">
        <v>3.8</v>
      </c>
      <c r="U951">
        <v>0.58599999999999997</v>
      </c>
      <c r="V951">
        <v>10.9</v>
      </c>
      <c r="W951">
        <v>66.099999999999994</v>
      </c>
    </row>
    <row r="952" spans="1:23" x14ac:dyDescent="0.25">
      <c r="A952" t="s">
        <v>25</v>
      </c>
      <c r="B952" t="s">
        <v>158</v>
      </c>
      <c r="C952">
        <v>2014</v>
      </c>
      <c r="D952" t="s">
        <v>24</v>
      </c>
      <c r="E952">
        <v>162</v>
      </c>
      <c r="F952">
        <v>359</v>
      </c>
      <c r="G952">
        <v>0.01</v>
      </c>
      <c r="H952">
        <v>62.293610919999999</v>
      </c>
      <c r="I952">
        <v>72</v>
      </c>
      <c r="J952">
        <v>1370</v>
      </c>
      <c r="K952">
        <v>24.7</v>
      </c>
      <c r="L952">
        <v>442</v>
      </c>
      <c r="M952">
        <v>72</v>
      </c>
      <c r="N952">
        <v>2.61</v>
      </c>
      <c r="O952">
        <v>72</v>
      </c>
      <c r="P952">
        <v>0.1</v>
      </c>
      <c r="Q952">
        <v>1316.98966</v>
      </c>
      <c r="R952">
        <v>185546257</v>
      </c>
      <c r="S952">
        <v>19.399999999999999</v>
      </c>
      <c r="T952">
        <v>19.8</v>
      </c>
      <c r="U952">
        <v>0.54200000000000004</v>
      </c>
      <c r="V952">
        <v>7.8</v>
      </c>
      <c r="W952">
        <v>66.2</v>
      </c>
    </row>
    <row r="953" spans="1:23" x14ac:dyDescent="0.25">
      <c r="A953" t="s">
        <v>34</v>
      </c>
      <c r="B953" t="s">
        <v>50</v>
      </c>
      <c r="C953">
        <v>2006</v>
      </c>
      <c r="D953" t="s">
        <v>24</v>
      </c>
      <c r="E953">
        <v>219</v>
      </c>
      <c r="F953">
        <v>11</v>
      </c>
      <c r="G953">
        <v>3.23</v>
      </c>
      <c r="H953">
        <v>0</v>
      </c>
      <c r="I953">
        <v>83</v>
      </c>
      <c r="J953">
        <v>0</v>
      </c>
      <c r="K953">
        <v>46.7</v>
      </c>
      <c r="L953">
        <v>15</v>
      </c>
      <c r="M953">
        <v>82</v>
      </c>
      <c r="N953">
        <v>5.19</v>
      </c>
      <c r="O953">
        <v>83</v>
      </c>
      <c r="P953">
        <v>0.2</v>
      </c>
      <c r="Q953">
        <v>1764.97387</v>
      </c>
      <c r="R953">
        <v>1391756.5</v>
      </c>
      <c r="S953">
        <v>1.3</v>
      </c>
      <c r="T953">
        <v>1.2</v>
      </c>
      <c r="U953">
        <v>0.625</v>
      </c>
      <c r="V953">
        <v>14.3</v>
      </c>
      <c r="W953">
        <v>66.2</v>
      </c>
    </row>
    <row r="954" spans="1:23" x14ac:dyDescent="0.25">
      <c r="A954" t="s">
        <v>38</v>
      </c>
      <c r="B954" t="s">
        <v>187</v>
      </c>
      <c r="C954">
        <v>2001</v>
      </c>
      <c r="D954" t="s">
        <v>24</v>
      </c>
      <c r="E954">
        <v>227</v>
      </c>
      <c r="F954">
        <v>0</v>
      </c>
      <c r="G954">
        <v>0.7</v>
      </c>
      <c r="H954">
        <v>325.11147460000001</v>
      </c>
      <c r="I954">
        <v>83</v>
      </c>
      <c r="J954">
        <v>0</v>
      </c>
      <c r="K954">
        <v>38.700000000000003</v>
      </c>
      <c r="L954">
        <v>0</v>
      </c>
      <c r="M954">
        <v>88</v>
      </c>
      <c r="N954">
        <v>6.44</v>
      </c>
      <c r="O954">
        <v>84</v>
      </c>
      <c r="P954">
        <v>0.1</v>
      </c>
      <c r="Q954">
        <v>944.81683999999996</v>
      </c>
      <c r="R954">
        <v>423853</v>
      </c>
      <c r="S954">
        <v>1.4</v>
      </c>
      <c r="T954">
        <v>1.4</v>
      </c>
      <c r="U954">
        <v>0.442</v>
      </c>
      <c r="V954">
        <v>6.6</v>
      </c>
      <c r="W954">
        <v>66.2</v>
      </c>
    </row>
    <row r="955" spans="1:23" x14ac:dyDescent="0.25">
      <c r="A955" t="s">
        <v>34</v>
      </c>
      <c r="B955" t="s">
        <v>102</v>
      </c>
      <c r="C955">
        <v>2015</v>
      </c>
      <c r="D955" t="s">
        <v>24</v>
      </c>
      <c r="E955">
        <v>215</v>
      </c>
      <c r="F955">
        <v>0</v>
      </c>
      <c r="G955">
        <v>3.77</v>
      </c>
      <c r="H955">
        <v>0</v>
      </c>
      <c r="I955">
        <v>95</v>
      </c>
      <c r="J955">
        <v>0</v>
      </c>
      <c r="K955">
        <v>46.7</v>
      </c>
      <c r="L955">
        <v>1</v>
      </c>
      <c r="M955">
        <v>92</v>
      </c>
      <c r="N955">
        <v>5.75</v>
      </c>
      <c r="O955">
        <v>95</v>
      </c>
      <c r="P955">
        <v>0.3</v>
      </c>
      <c r="Q955">
        <v>4136.6899190000004</v>
      </c>
      <c r="R955">
        <v>768514</v>
      </c>
      <c r="S955">
        <v>5.5</v>
      </c>
      <c r="T955">
        <v>5.3</v>
      </c>
      <c r="U955">
        <v>0.63800000000000001</v>
      </c>
      <c r="V955">
        <v>10.3</v>
      </c>
      <c r="W955">
        <v>66.2</v>
      </c>
    </row>
    <row r="956" spans="1:23" x14ac:dyDescent="0.25">
      <c r="A956" t="s">
        <v>38</v>
      </c>
      <c r="B956" t="s">
        <v>140</v>
      </c>
      <c r="C956">
        <v>2002</v>
      </c>
      <c r="D956" t="s">
        <v>24</v>
      </c>
      <c r="E956">
        <v>21</v>
      </c>
      <c r="F956">
        <v>0</v>
      </c>
      <c r="G956">
        <v>2.78</v>
      </c>
      <c r="H956">
        <v>0</v>
      </c>
      <c r="I956">
        <v>85</v>
      </c>
      <c r="J956">
        <v>0</v>
      </c>
      <c r="K956">
        <v>62.4</v>
      </c>
      <c r="L956">
        <v>0</v>
      </c>
      <c r="M956">
        <v>84</v>
      </c>
      <c r="N956">
        <v>8.1999999999999993</v>
      </c>
      <c r="O956">
        <v>84</v>
      </c>
      <c r="P956">
        <v>0.1</v>
      </c>
      <c r="Q956">
        <v>1764.97387</v>
      </c>
      <c r="R956">
        <v>1391756.5</v>
      </c>
      <c r="S956">
        <v>0.2</v>
      </c>
      <c r="T956">
        <v>0.2</v>
      </c>
      <c r="U956">
        <v>0.60799999999999998</v>
      </c>
      <c r="V956">
        <v>10.199999999999999</v>
      </c>
      <c r="W956">
        <v>66.2</v>
      </c>
    </row>
    <row r="957" spans="1:23" x14ac:dyDescent="0.25">
      <c r="A957" t="s">
        <v>29</v>
      </c>
      <c r="B957" t="s">
        <v>178</v>
      </c>
      <c r="C957">
        <v>2010</v>
      </c>
      <c r="D957" t="s">
        <v>24</v>
      </c>
      <c r="E957">
        <v>24</v>
      </c>
      <c r="F957">
        <v>0</v>
      </c>
      <c r="G957">
        <v>5.58</v>
      </c>
      <c r="H957">
        <v>63.040326819999997</v>
      </c>
      <c r="I957">
        <v>98</v>
      </c>
      <c r="J957">
        <v>0</v>
      </c>
      <c r="K957">
        <v>26.9</v>
      </c>
      <c r="L957">
        <v>0</v>
      </c>
      <c r="M957">
        <v>98</v>
      </c>
      <c r="N957">
        <v>5.24</v>
      </c>
      <c r="O957">
        <v>98</v>
      </c>
      <c r="P957">
        <v>0.5</v>
      </c>
      <c r="Q957">
        <v>1129.7549610000001</v>
      </c>
      <c r="R957">
        <v>174776</v>
      </c>
      <c r="S957">
        <v>6.1</v>
      </c>
      <c r="T957">
        <v>6</v>
      </c>
      <c r="U957">
        <v>0.54200000000000004</v>
      </c>
      <c r="V957">
        <v>10.6</v>
      </c>
      <c r="W957">
        <v>66.2</v>
      </c>
    </row>
    <row r="958" spans="1:23" x14ac:dyDescent="0.25">
      <c r="A958" t="s">
        <v>25</v>
      </c>
      <c r="B958" t="s">
        <v>202</v>
      </c>
      <c r="C958">
        <v>2008</v>
      </c>
      <c r="D958" t="s">
        <v>24</v>
      </c>
      <c r="E958">
        <v>168</v>
      </c>
      <c r="F958">
        <v>2</v>
      </c>
      <c r="G958">
        <v>0.06</v>
      </c>
      <c r="H958">
        <v>36.691989270000001</v>
      </c>
      <c r="I958">
        <v>79</v>
      </c>
      <c r="J958">
        <v>0</v>
      </c>
      <c r="K958">
        <v>14.7</v>
      </c>
      <c r="L958">
        <v>3</v>
      </c>
      <c r="M958">
        <v>79</v>
      </c>
      <c r="N958">
        <v>0.74</v>
      </c>
      <c r="O958">
        <v>79</v>
      </c>
      <c r="P958">
        <v>0.1</v>
      </c>
      <c r="Q958">
        <v>643.71911</v>
      </c>
      <c r="R958">
        <v>17811</v>
      </c>
      <c r="S958">
        <v>11.7</v>
      </c>
      <c r="T958">
        <v>11.7</v>
      </c>
      <c r="U958">
        <v>0.56599999999999995</v>
      </c>
      <c r="V958">
        <v>11.7</v>
      </c>
      <c r="W958">
        <v>66.2</v>
      </c>
    </row>
    <row r="959" spans="1:23" x14ac:dyDescent="0.25">
      <c r="A959" t="s">
        <v>25</v>
      </c>
      <c r="B959" t="s">
        <v>146</v>
      </c>
      <c r="C959">
        <v>2013</v>
      </c>
      <c r="D959" t="s">
        <v>24</v>
      </c>
      <c r="E959">
        <v>22</v>
      </c>
      <c r="F959">
        <v>42</v>
      </c>
      <c r="G959">
        <v>0.7</v>
      </c>
      <c r="H959">
        <v>38.337934619999999</v>
      </c>
      <c r="I959">
        <v>75</v>
      </c>
      <c r="J959">
        <v>1010</v>
      </c>
      <c r="K959">
        <v>22.1</v>
      </c>
      <c r="L959">
        <v>55</v>
      </c>
      <c r="M959">
        <v>76</v>
      </c>
      <c r="N959">
        <v>2.16</v>
      </c>
      <c r="O959">
        <v>75</v>
      </c>
      <c r="P959">
        <v>0.4</v>
      </c>
      <c r="Q959">
        <v>1168.8394699999999</v>
      </c>
      <c r="R959">
        <v>51448196</v>
      </c>
      <c r="S959">
        <v>12.9</v>
      </c>
      <c r="T959">
        <v>13.2</v>
      </c>
      <c r="U959">
        <v>0.54</v>
      </c>
      <c r="V959">
        <v>9.1</v>
      </c>
      <c r="W959">
        <v>66.2</v>
      </c>
    </row>
    <row r="960" spans="1:23" x14ac:dyDescent="0.25">
      <c r="A960" t="s">
        <v>25</v>
      </c>
      <c r="B960" t="s">
        <v>142</v>
      </c>
      <c r="C960">
        <v>2010</v>
      </c>
      <c r="D960" t="s">
        <v>24</v>
      </c>
      <c r="E960">
        <v>25</v>
      </c>
      <c r="F960">
        <v>1</v>
      </c>
      <c r="G960">
        <v>5.8</v>
      </c>
      <c r="H960">
        <v>22.316242720000002</v>
      </c>
      <c r="I960">
        <v>96</v>
      </c>
      <c r="J960">
        <v>7</v>
      </c>
      <c r="K960">
        <v>46.9</v>
      </c>
      <c r="L960">
        <v>2</v>
      </c>
      <c r="M960">
        <v>96</v>
      </c>
      <c r="N960">
        <v>4.7</v>
      </c>
      <c r="O960">
        <v>96</v>
      </c>
      <c r="P960">
        <v>0.1</v>
      </c>
      <c r="Q960">
        <v>265.35365899999999</v>
      </c>
      <c r="R960">
        <v>271265</v>
      </c>
      <c r="S960">
        <v>2.2000000000000002</v>
      </c>
      <c r="T960">
        <v>2.2999999999999998</v>
      </c>
      <c r="U960">
        <v>0.69299999999999995</v>
      </c>
      <c r="V960">
        <v>14.3</v>
      </c>
      <c r="W960">
        <v>66.3</v>
      </c>
    </row>
    <row r="961" spans="1:23" x14ac:dyDescent="0.25">
      <c r="A961" t="s">
        <v>25</v>
      </c>
      <c r="B961" t="s">
        <v>208</v>
      </c>
      <c r="C961">
        <v>2015</v>
      </c>
      <c r="D961" t="s">
        <v>24</v>
      </c>
      <c r="E961">
        <v>215</v>
      </c>
      <c r="F961">
        <v>6</v>
      </c>
      <c r="G961">
        <v>3.77</v>
      </c>
      <c r="H961">
        <v>0</v>
      </c>
      <c r="I961">
        <v>99</v>
      </c>
      <c r="J961">
        <v>0</v>
      </c>
      <c r="K961">
        <v>48.6</v>
      </c>
      <c r="L961">
        <v>7</v>
      </c>
      <c r="M961">
        <v>99</v>
      </c>
      <c r="N961">
        <v>5.75</v>
      </c>
      <c r="O961">
        <v>99</v>
      </c>
      <c r="P961">
        <v>0.1</v>
      </c>
      <c r="Q961">
        <v>6432.6687679999995</v>
      </c>
      <c r="R961">
        <v>5565284</v>
      </c>
      <c r="S961">
        <v>3.3</v>
      </c>
      <c r="T961">
        <v>3.3</v>
      </c>
      <c r="U961">
        <v>0.68799999999999994</v>
      </c>
      <c r="V961">
        <v>10.8</v>
      </c>
      <c r="W961">
        <v>66.3</v>
      </c>
    </row>
    <row r="962" spans="1:23" x14ac:dyDescent="0.25">
      <c r="A962" t="s">
        <v>25</v>
      </c>
      <c r="B962" t="s">
        <v>108</v>
      </c>
      <c r="C962">
        <v>2000</v>
      </c>
      <c r="D962" t="s">
        <v>24</v>
      </c>
      <c r="E962">
        <v>188</v>
      </c>
      <c r="F962">
        <v>187</v>
      </c>
      <c r="G962">
        <v>0.06</v>
      </c>
      <c r="H962">
        <v>3.4333436399999999</v>
      </c>
      <c r="I962">
        <v>65</v>
      </c>
      <c r="J962">
        <v>3344</v>
      </c>
      <c r="K962">
        <v>15.4</v>
      </c>
      <c r="L962">
        <v>237</v>
      </c>
      <c r="M962">
        <v>72</v>
      </c>
      <c r="N962">
        <v>1.98</v>
      </c>
      <c r="O962">
        <v>75</v>
      </c>
      <c r="P962">
        <v>0.1</v>
      </c>
      <c r="Q962">
        <v>78.927440000000004</v>
      </c>
      <c r="R962">
        <v>21154429</v>
      </c>
      <c r="S962">
        <v>11</v>
      </c>
      <c r="T962">
        <v>11.2</v>
      </c>
      <c r="U962">
        <v>0.59699999999999998</v>
      </c>
      <c r="V962">
        <v>10.7</v>
      </c>
      <c r="W962">
        <v>66.3</v>
      </c>
    </row>
    <row r="963" spans="1:23" x14ac:dyDescent="0.25">
      <c r="A963" t="s">
        <v>34</v>
      </c>
      <c r="B963" t="s">
        <v>102</v>
      </c>
      <c r="C963">
        <v>2008</v>
      </c>
      <c r="D963" t="s">
        <v>24</v>
      </c>
      <c r="E963">
        <v>218</v>
      </c>
      <c r="F963">
        <v>1</v>
      </c>
      <c r="G963">
        <v>7.32</v>
      </c>
      <c r="H963">
        <v>493.32792929999999</v>
      </c>
      <c r="I963">
        <v>93</v>
      </c>
      <c r="J963">
        <v>0</v>
      </c>
      <c r="K963">
        <v>4.9000000000000004</v>
      </c>
      <c r="L963">
        <v>1</v>
      </c>
      <c r="M963">
        <v>93</v>
      </c>
      <c r="N963">
        <v>7.46</v>
      </c>
      <c r="O963">
        <v>93</v>
      </c>
      <c r="P963">
        <v>0.8</v>
      </c>
      <c r="Q963">
        <v>2576.124957</v>
      </c>
      <c r="R963">
        <v>746314</v>
      </c>
      <c r="S963">
        <v>5.6</v>
      </c>
      <c r="T963">
        <v>5.4</v>
      </c>
      <c r="U963">
        <v>0.61799999999999999</v>
      </c>
      <c r="V963">
        <v>10.7</v>
      </c>
      <c r="W963">
        <v>66.3</v>
      </c>
    </row>
    <row r="964" spans="1:23" x14ac:dyDescent="0.25">
      <c r="A964" t="s">
        <v>38</v>
      </c>
      <c r="B964" t="s">
        <v>119</v>
      </c>
      <c r="C964">
        <v>2015</v>
      </c>
      <c r="D964" t="s">
        <v>24</v>
      </c>
      <c r="E964">
        <v>198</v>
      </c>
      <c r="F964">
        <v>0</v>
      </c>
      <c r="G964">
        <v>3.77</v>
      </c>
      <c r="H964">
        <v>0</v>
      </c>
      <c r="I964">
        <v>82</v>
      </c>
      <c r="J964">
        <v>0</v>
      </c>
      <c r="K964">
        <v>77.599999999999994</v>
      </c>
      <c r="L964">
        <v>0</v>
      </c>
      <c r="M964">
        <v>8</v>
      </c>
      <c r="N964">
        <v>5.75</v>
      </c>
      <c r="O964">
        <v>78</v>
      </c>
      <c r="P964">
        <v>0.1</v>
      </c>
      <c r="Q964">
        <v>1424.4836110000001</v>
      </c>
      <c r="R964">
        <v>11247</v>
      </c>
      <c r="S964">
        <v>0.1</v>
      </c>
      <c r="T964">
        <v>0.1</v>
      </c>
      <c r="U964">
        <v>0.58599999999999997</v>
      </c>
      <c r="V964">
        <v>11.9</v>
      </c>
      <c r="W964">
        <v>66.3</v>
      </c>
    </row>
    <row r="965" spans="1:23" x14ac:dyDescent="0.25">
      <c r="A965" t="s">
        <v>25</v>
      </c>
      <c r="B965" t="s">
        <v>43</v>
      </c>
      <c r="C965">
        <v>2002</v>
      </c>
      <c r="D965" t="s">
        <v>24</v>
      </c>
      <c r="E965">
        <v>164</v>
      </c>
      <c r="F965">
        <v>207</v>
      </c>
      <c r="G965">
        <v>0.01</v>
      </c>
      <c r="H965">
        <v>0.39722876400000001</v>
      </c>
      <c r="I965">
        <v>92</v>
      </c>
      <c r="J965">
        <v>3484</v>
      </c>
      <c r="K965">
        <v>11.2</v>
      </c>
      <c r="L965">
        <v>280</v>
      </c>
      <c r="M965">
        <v>83</v>
      </c>
      <c r="N965">
        <v>2.59</v>
      </c>
      <c r="O965">
        <v>83</v>
      </c>
      <c r="P965">
        <v>0.1</v>
      </c>
      <c r="Q965">
        <v>4.6135745000000004</v>
      </c>
      <c r="R965">
        <v>1366667</v>
      </c>
      <c r="S965">
        <v>2.5</v>
      </c>
      <c r="T965">
        <v>21.1</v>
      </c>
      <c r="U965">
        <v>0.47599999999999998</v>
      </c>
      <c r="V965">
        <v>7.7</v>
      </c>
      <c r="W965">
        <v>66.3</v>
      </c>
    </row>
    <row r="966" spans="1:23" x14ac:dyDescent="0.25">
      <c r="A966" t="s">
        <v>29</v>
      </c>
      <c r="B966" t="s">
        <v>180</v>
      </c>
      <c r="C966">
        <v>2014</v>
      </c>
      <c r="D966" t="s">
        <v>24</v>
      </c>
      <c r="E966">
        <v>192</v>
      </c>
      <c r="F966">
        <v>19</v>
      </c>
      <c r="G966">
        <v>0.26</v>
      </c>
      <c r="H966">
        <v>12.80528533</v>
      </c>
      <c r="I966">
        <v>89</v>
      </c>
      <c r="J966">
        <v>32</v>
      </c>
      <c r="K966">
        <v>23.8</v>
      </c>
      <c r="L966">
        <v>27</v>
      </c>
      <c r="M966">
        <v>85</v>
      </c>
      <c r="N966">
        <v>4.66</v>
      </c>
      <c r="O966">
        <v>89</v>
      </c>
      <c r="P966">
        <v>0.3</v>
      </c>
      <c r="Q966">
        <v>152.443873</v>
      </c>
      <c r="R966">
        <v>14546111</v>
      </c>
      <c r="S966">
        <v>9.6999999999999993</v>
      </c>
      <c r="T966">
        <v>9.5</v>
      </c>
      <c r="U966">
        <v>0.48299999999999998</v>
      </c>
      <c r="V966">
        <v>9.1</v>
      </c>
      <c r="W966">
        <v>66.400000000000006</v>
      </c>
    </row>
    <row r="967" spans="1:23" x14ac:dyDescent="0.25">
      <c r="A967" t="s">
        <v>25</v>
      </c>
      <c r="B967" t="s">
        <v>158</v>
      </c>
      <c r="C967">
        <v>2015</v>
      </c>
      <c r="D967" t="s">
        <v>24</v>
      </c>
      <c r="E967">
        <v>161</v>
      </c>
      <c r="F967">
        <v>352</v>
      </c>
      <c r="G967">
        <v>3.77</v>
      </c>
      <c r="H967">
        <v>0</v>
      </c>
      <c r="I967">
        <v>72</v>
      </c>
      <c r="J967">
        <v>386</v>
      </c>
      <c r="K967">
        <v>25.4</v>
      </c>
      <c r="L967">
        <v>433</v>
      </c>
      <c r="M967">
        <v>72</v>
      </c>
      <c r="N967">
        <v>5.75</v>
      </c>
      <c r="O967">
        <v>72</v>
      </c>
      <c r="P967">
        <v>0.1</v>
      </c>
      <c r="Q967">
        <v>1431.2448649999999</v>
      </c>
      <c r="R967">
        <v>18938513</v>
      </c>
      <c r="S967">
        <v>19.2</v>
      </c>
      <c r="T967">
        <v>19.600000000000001</v>
      </c>
      <c r="U967">
        <v>0.54800000000000004</v>
      </c>
      <c r="V967">
        <v>8.1</v>
      </c>
      <c r="W967">
        <v>66.400000000000006</v>
      </c>
    </row>
    <row r="968" spans="1:23" x14ac:dyDescent="0.25">
      <c r="A968" t="s">
        <v>25</v>
      </c>
      <c r="B968" t="s">
        <v>146</v>
      </c>
      <c r="C968">
        <v>2014</v>
      </c>
      <c r="D968" t="s">
        <v>24</v>
      </c>
      <c r="E968">
        <v>21</v>
      </c>
      <c r="F968">
        <v>40</v>
      </c>
      <c r="G968">
        <v>0.01</v>
      </c>
      <c r="H968">
        <v>45.337886769999997</v>
      </c>
      <c r="I968">
        <v>88</v>
      </c>
      <c r="J968">
        <v>122</v>
      </c>
      <c r="K968">
        <v>22.9</v>
      </c>
      <c r="L968">
        <v>52</v>
      </c>
      <c r="M968">
        <v>88</v>
      </c>
      <c r="N968">
        <v>2.2799999999999998</v>
      </c>
      <c r="O968">
        <v>88</v>
      </c>
      <c r="P968">
        <v>0.3</v>
      </c>
      <c r="Q968">
        <v>1262.8937820000001</v>
      </c>
      <c r="R968">
        <v>51924182</v>
      </c>
      <c r="S968">
        <v>12.9</v>
      </c>
      <c r="T968">
        <v>13.1</v>
      </c>
      <c r="U968">
        <v>0.54700000000000004</v>
      </c>
      <c r="V968">
        <v>9.1</v>
      </c>
      <c r="W968">
        <v>66.400000000000006</v>
      </c>
    </row>
    <row r="969" spans="1:23" x14ac:dyDescent="0.25">
      <c r="A969" t="s">
        <v>25</v>
      </c>
      <c r="B969" t="s">
        <v>199</v>
      </c>
      <c r="C969">
        <v>2008</v>
      </c>
      <c r="D969" t="s">
        <v>24</v>
      </c>
      <c r="E969">
        <v>178</v>
      </c>
      <c r="F969">
        <v>10</v>
      </c>
      <c r="G969">
        <v>0.32</v>
      </c>
      <c r="H969">
        <v>4.1533629120000004</v>
      </c>
      <c r="I969">
        <v>86</v>
      </c>
      <c r="J969">
        <v>0</v>
      </c>
      <c r="K969">
        <v>35.299999999999997</v>
      </c>
      <c r="L969">
        <v>12</v>
      </c>
      <c r="M969">
        <v>87</v>
      </c>
      <c r="N969">
        <v>5.58</v>
      </c>
      <c r="O969">
        <v>86</v>
      </c>
      <c r="P969">
        <v>0.3</v>
      </c>
      <c r="Q969">
        <v>76.914128000000005</v>
      </c>
      <c r="R969">
        <v>739728</v>
      </c>
      <c r="S969">
        <v>3.8</v>
      </c>
      <c r="T969">
        <v>3.8</v>
      </c>
      <c r="U969">
        <v>0.59199999999999997</v>
      </c>
      <c r="V969">
        <v>10.8</v>
      </c>
      <c r="W969">
        <v>66.400000000000006</v>
      </c>
    </row>
    <row r="970" spans="1:23" x14ac:dyDescent="0.25">
      <c r="A970" t="s">
        <v>25</v>
      </c>
      <c r="B970" t="s">
        <v>107</v>
      </c>
      <c r="C970">
        <v>2010</v>
      </c>
      <c r="D970" t="s">
        <v>24</v>
      </c>
      <c r="E970">
        <v>196</v>
      </c>
      <c r="F970">
        <v>1200</v>
      </c>
      <c r="G970">
        <v>2.77</v>
      </c>
      <c r="H970">
        <v>57.733598639999997</v>
      </c>
      <c r="I970">
        <v>38</v>
      </c>
      <c r="J970">
        <v>31458</v>
      </c>
      <c r="K970">
        <v>15.9</v>
      </c>
      <c r="L970">
        <v>1600</v>
      </c>
      <c r="M970">
        <v>76</v>
      </c>
      <c r="N970">
        <v>4.28</v>
      </c>
      <c r="O970">
        <v>79</v>
      </c>
      <c r="P970">
        <v>0.2</v>
      </c>
      <c r="Q970">
        <v>1345.77153</v>
      </c>
      <c r="R970">
        <v>12398691</v>
      </c>
      <c r="S970">
        <v>27</v>
      </c>
      <c r="T970">
        <v>27.8</v>
      </c>
      <c r="U970">
        <v>0.56899999999999995</v>
      </c>
      <c r="V970">
        <v>10.4</v>
      </c>
      <c r="W970">
        <v>66.400000000000006</v>
      </c>
    </row>
    <row r="971" spans="1:23" x14ac:dyDescent="0.25">
      <c r="A971" t="s">
        <v>27</v>
      </c>
      <c r="B971" t="s">
        <v>171</v>
      </c>
      <c r="C971">
        <v>2006</v>
      </c>
      <c r="D971" t="s">
        <v>24</v>
      </c>
      <c r="E971">
        <v>3</v>
      </c>
      <c r="F971">
        <v>17</v>
      </c>
      <c r="G971">
        <v>11.79</v>
      </c>
      <c r="H971">
        <v>12.25184084</v>
      </c>
      <c r="I971">
        <v>98</v>
      </c>
      <c r="J971">
        <v>1147</v>
      </c>
      <c r="K971">
        <v>55.7</v>
      </c>
      <c r="L971">
        <v>20</v>
      </c>
      <c r="M971">
        <v>98</v>
      </c>
      <c r="N971">
        <v>5.3</v>
      </c>
      <c r="O971">
        <v>98</v>
      </c>
      <c r="P971">
        <v>0.3</v>
      </c>
      <c r="Q971">
        <v>692.19439799999998</v>
      </c>
      <c r="R971">
        <v>14349528</v>
      </c>
      <c r="S971">
        <v>2.4</v>
      </c>
      <c r="T971">
        <v>2.7</v>
      </c>
      <c r="U971">
        <v>0.754</v>
      </c>
      <c r="V971">
        <v>13.8</v>
      </c>
      <c r="W971">
        <v>66.400000000000006</v>
      </c>
    </row>
    <row r="972" spans="1:23" x14ac:dyDescent="0.25">
      <c r="A972" t="s">
        <v>38</v>
      </c>
      <c r="B972" t="s">
        <v>187</v>
      </c>
      <c r="C972">
        <v>2002</v>
      </c>
      <c r="D972" t="s">
        <v>24</v>
      </c>
      <c r="E972">
        <v>22</v>
      </c>
      <c r="F972">
        <v>0</v>
      </c>
      <c r="G972">
        <v>1.08</v>
      </c>
      <c r="H972">
        <v>156.28479680000001</v>
      </c>
      <c r="I972">
        <v>75</v>
      </c>
      <c r="J972">
        <v>0</v>
      </c>
      <c r="K972">
        <v>39.6</v>
      </c>
      <c r="L972">
        <v>0</v>
      </c>
      <c r="M972">
        <v>78</v>
      </c>
      <c r="N972">
        <v>6.9</v>
      </c>
      <c r="O972">
        <v>78</v>
      </c>
      <c r="P972">
        <v>0.1</v>
      </c>
      <c r="Q972">
        <v>784.95628739999995</v>
      </c>
      <c r="R972">
        <v>435262</v>
      </c>
      <c r="S972">
        <v>1.4</v>
      </c>
      <c r="T972">
        <v>1.4</v>
      </c>
      <c r="U972">
        <v>0.44600000000000001</v>
      </c>
      <c r="V972">
        <v>7.3</v>
      </c>
      <c r="W972">
        <v>66.5</v>
      </c>
    </row>
    <row r="973" spans="1:23" x14ac:dyDescent="0.25">
      <c r="A973" t="s">
        <v>25</v>
      </c>
      <c r="B973" t="s">
        <v>108</v>
      </c>
      <c r="C973">
        <v>2001</v>
      </c>
      <c r="D973" t="s">
        <v>24</v>
      </c>
      <c r="E973">
        <v>188</v>
      </c>
      <c r="F973">
        <v>182</v>
      </c>
      <c r="G973">
        <v>0.06</v>
      </c>
      <c r="H973">
        <v>33.958371249999999</v>
      </c>
      <c r="I973">
        <v>62</v>
      </c>
      <c r="J973">
        <v>3825</v>
      </c>
      <c r="K973">
        <v>16</v>
      </c>
      <c r="L973">
        <v>229</v>
      </c>
      <c r="M973">
        <v>77</v>
      </c>
      <c r="N973">
        <v>2.23</v>
      </c>
      <c r="O973">
        <v>76</v>
      </c>
      <c r="P973">
        <v>0.1</v>
      </c>
      <c r="Q973">
        <v>747.98174549999999</v>
      </c>
      <c r="R973">
        <v>2145652</v>
      </c>
      <c r="S973">
        <v>11</v>
      </c>
      <c r="T973">
        <v>11.1</v>
      </c>
      <c r="U973">
        <v>0.60399999999999998</v>
      </c>
      <c r="V973">
        <v>10.6</v>
      </c>
      <c r="W973">
        <v>66.5</v>
      </c>
    </row>
    <row r="974" spans="1:23" x14ac:dyDescent="0.25">
      <c r="A974" t="s">
        <v>25</v>
      </c>
      <c r="B974" t="s">
        <v>110</v>
      </c>
      <c r="C974">
        <v>2003</v>
      </c>
      <c r="D974" t="s">
        <v>24</v>
      </c>
      <c r="E974">
        <v>213</v>
      </c>
      <c r="F974">
        <v>30</v>
      </c>
      <c r="G974">
        <v>7.0000000000000007E-2</v>
      </c>
      <c r="H974">
        <v>0</v>
      </c>
      <c r="I974">
        <v>63</v>
      </c>
      <c r="J974">
        <v>0</v>
      </c>
      <c r="K974">
        <v>51.3</v>
      </c>
      <c r="L974">
        <v>37</v>
      </c>
      <c r="M974">
        <v>73</v>
      </c>
      <c r="N974">
        <v>4.3600000000000003</v>
      </c>
      <c r="O974">
        <v>75</v>
      </c>
      <c r="P974">
        <v>0.1</v>
      </c>
      <c r="Q974">
        <v>1764.97387</v>
      </c>
      <c r="R974">
        <v>25627626</v>
      </c>
      <c r="S974">
        <v>5.5</v>
      </c>
      <c r="T974">
        <v>5.2</v>
      </c>
      <c r="U974">
        <v>0.61599999999999999</v>
      </c>
      <c r="V974">
        <v>9.4</v>
      </c>
      <c r="W974">
        <v>66.5</v>
      </c>
    </row>
    <row r="975" spans="1:23" x14ac:dyDescent="0.25">
      <c r="A975" t="s">
        <v>25</v>
      </c>
      <c r="B975" t="s">
        <v>49</v>
      </c>
      <c r="C975">
        <v>2007</v>
      </c>
      <c r="D975" t="s">
        <v>24</v>
      </c>
      <c r="E975">
        <v>238</v>
      </c>
      <c r="F975">
        <v>1</v>
      </c>
      <c r="G975">
        <v>0.16</v>
      </c>
      <c r="H975">
        <v>283.80623600000001</v>
      </c>
      <c r="I975">
        <v>95</v>
      </c>
      <c r="J975">
        <v>11</v>
      </c>
      <c r="K975">
        <v>18</v>
      </c>
      <c r="L975">
        <v>1</v>
      </c>
      <c r="M975">
        <v>93</v>
      </c>
      <c r="N975">
        <v>5.88</v>
      </c>
      <c r="O975">
        <v>95</v>
      </c>
      <c r="P975">
        <v>0.3</v>
      </c>
      <c r="Q975">
        <v>1741.142552</v>
      </c>
      <c r="R975">
        <v>686958</v>
      </c>
      <c r="S975">
        <v>17.3</v>
      </c>
      <c r="T975">
        <v>18.100000000000001</v>
      </c>
      <c r="U975">
        <v>0</v>
      </c>
      <c r="V975">
        <v>10.1</v>
      </c>
      <c r="W975">
        <v>66.5</v>
      </c>
    </row>
    <row r="976" spans="1:23" x14ac:dyDescent="0.25">
      <c r="A976" t="s">
        <v>25</v>
      </c>
      <c r="B976" t="s">
        <v>149</v>
      </c>
      <c r="C976">
        <v>2007</v>
      </c>
      <c r="D976" t="s">
        <v>24</v>
      </c>
      <c r="E976">
        <v>194</v>
      </c>
      <c r="F976">
        <v>29</v>
      </c>
      <c r="G976">
        <v>0.2</v>
      </c>
      <c r="H976">
        <v>52.229065050000003</v>
      </c>
      <c r="I976">
        <v>82</v>
      </c>
      <c r="J976">
        <v>1415</v>
      </c>
      <c r="K976">
        <v>14.9</v>
      </c>
      <c r="L976">
        <v>38</v>
      </c>
      <c r="M976">
        <v>82</v>
      </c>
      <c r="N976">
        <v>5.84</v>
      </c>
      <c r="O976">
        <v>82</v>
      </c>
      <c r="P976">
        <v>0.2</v>
      </c>
      <c r="Q976">
        <v>393.88435179999999</v>
      </c>
      <c r="R976">
        <v>26214847</v>
      </c>
      <c r="S976">
        <v>17.2</v>
      </c>
      <c r="T976">
        <v>17.8</v>
      </c>
      <c r="U976">
        <v>0.48599999999999999</v>
      </c>
      <c r="V976">
        <v>10</v>
      </c>
      <c r="W976">
        <v>66.599999999999994</v>
      </c>
    </row>
    <row r="977" spans="1:23" x14ac:dyDescent="0.25">
      <c r="A977" t="s">
        <v>25</v>
      </c>
      <c r="B977" t="s">
        <v>117</v>
      </c>
      <c r="C977">
        <v>2008</v>
      </c>
      <c r="D977" t="s">
        <v>24</v>
      </c>
      <c r="E977">
        <v>258</v>
      </c>
      <c r="F977">
        <v>8</v>
      </c>
      <c r="G977">
        <v>7.6</v>
      </c>
      <c r="H977">
        <v>708.32857850000005</v>
      </c>
      <c r="I977">
        <v>99</v>
      </c>
      <c r="J977">
        <v>20</v>
      </c>
      <c r="K977">
        <v>47.9</v>
      </c>
      <c r="L977">
        <v>9</v>
      </c>
      <c r="M977">
        <v>99</v>
      </c>
      <c r="N977">
        <v>3.65</v>
      </c>
      <c r="O977">
        <v>99</v>
      </c>
      <c r="P977">
        <v>0.1</v>
      </c>
      <c r="Q977">
        <v>8513.5646450000004</v>
      </c>
      <c r="R977">
        <v>15674</v>
      </c>
      <c r="S977">
        <v>2.4</v>
      </c>
      <c r="T977">
        <v>2.5</v>
      </c>
      <c r="U977">
        <v>0.75800000000000001</v>
      </c>
      <c r="V977">
        <v>14.6</v>
      </c>
      <c r="W977">
        <v>66.599999999999994</v>
      </c>
    </row>
    <row r="978" spans="1:23" x14ac:dyDescent="0.25">
      <c r="A978" t="s">
        <v>25</v>
      </c>
      <c r="B978" t="s">
        <v>121</v>
      </c>
      <c r="C978">
        <v>2000</v>
      </c>
      <c r="D978" t="s">
        <v>24</v>
      </c>
      <c r="E978">
        <v>225</v>
      </c>
      <c r="F978">
        <v>4</v>
      </c>
      <c r="G978">
        <v>2.13</v>
      </c>
      <c r="H978">
        <v>0</v>
      </c>
      <c r="I978">
        <v>44</v>
      </c>
      <c r="J978">
        <v>16</v>
      </c>
      <c r="K978">
        <v>35.6</v>
      </c>
      <c r="L978">
        <v>5</v>
      </c>
      <c r="M978">
        <v>99</v>
      </c>
      <c r="N978">
        <v>4.68</v>
      </c>
      <c r="O978">
        <v>99</v>
      </c>
      <c r="P978">
        <v>0.1</v>
      </c>
      <c r="Q978">
        <v>1764.97387</v>
      </c>
      <c r="R978">
        <v>1391756.5</v>
      </c>
      <c r="S978">
        <v>3.6</v>
      </c>
      <c r="T978">
        <v>3.6</v>
      </c>
      <c r="U978">
        <v>0.58599999999999997</v>
      </c>
      <c r="V978">
        <v>11.4</v>
      </c>
      <c r="W978">
        <v>66.599999999999994</v>
      </c>
    </row>
    <row r="979" spans="1:23" x14ac:dyDescent="0.25">
      <c r="A979" t="s">
        <v>25</v>
      </c>
      <c r="B979" t="s">
        <v>121</v>
      </c>
      <c r="C979">
        <v>2003</v>
      </c>
      <c r="D979" t="s">
        <v>24</v>
      </c>
      <c r="E979">
        <v>217</v>
      </c>
      <c r="F979">
        <v>4</v>
      </c>
      <c r="G979">
        <v>3.52</v>
      </c>
      <c r="H979">
        <v>0</v>
      </c>
      <c r="I979">
        <v>99</v>
      </c>
      <c r="J979">
        <v>6</v>
      </c>
      <c r="K979">
        <v>37</v>
      </c>
      <c r="L979">
        <v>4</v>
      </c>
      <c r="M979">
        <v>98</v>
      </c>
      <c r="N979">
        <v>5.43</v>
      </c>
      <c r="O979">
        <v>98</v>
      </c>
      <c r="P979">
        <v>0.1</v>
      </c>
      <c r="Q979">
        <v>1764.97387</v>
      </c>
      <c r="R979">
        <v>1391756.5</v>
      </c>
      <c r="S979">
        <v>3.5</v>
      </c>
      <c r="T979">
        <v>3.5</v>
      </c>
      <c r="U979">
        <v>0.60199999999999998</v>
      </c>
      <c r="V979">
        <v>12.2</v>
      </c>
      <c r="W979">
        <v>66.599999999999994</v>
      </c>
    </row>
    <row r="980" spans="1:23" x14ac:dyDescent="0.25">
      <c r="A980" t="s">
        <v>25</v>
      </c>
      <c r="B980" t="s">
        <v>60</v>
      </c>
      <c r="C980">
        <v>2010</v>
      </c>
      <c r="D980" t="s">
        <v>24</v>
      </c>
      <c r="E980">
        <v>192</v>
      </c>
      <c r="F980">
        <v>14</v>
      </c>
      <c r="G980">
        <v>2.2000000000000002</v>
      </c>
      <c r="H980">
        <v>56.884164810000001</v>
      </c>
      <c r="I980">
        <v>89</v>
      </c>
      <c r="J980">
        <v>1156</v>
      </c>
      <c r="K980">
        <v>16.399999999999999</v>
      </c>
      <c r="L980">
        <v>16</v>
      </c>
      <c r="M980">
        <v>88</v>
      </c>
      <c r="N980">
        <v>5.95</v>
      </c>
      <c r="O980">
        <v>89</v>
      </c>
      <c r="P980">
        <v>0.5</v>
      </c>
      <c r="Q980">
        <v>785.69288410000001</v>
      </c>
      <c r="R980">
        <v>143874</v>
      </c>
      <c r="S980">
        <v>11</v>
      </c>
      <c r="T980">
        <v>11.3</v>
      </c>
      <c r="U980">
        <v>0.51900000000000002</v>
      </c>
      <c r="V980">
        <v>10.6</v>
      </c>
      <c r="W980">
        <v>66.599999999999994</v>
      </c>
    </row>
    <row r="981" spans="1:23" x14ac:dyDescent="0.25">
      <c r="A981" t="s">
        <v>25</v>
      </c>
      <c r="B981" t="s">
        <v>76</v>
      </c>
      <c r="C981">
        <v>2001</v>
      </c>
      <c r="D981" t="s">
        <v>24</v>
      </c>
      <c r="E981">
        <v>177</v>
      </c>
      <c r="F981">
        <v>16</v>
      </c>
      <c r="G981">
        <v>2.5299999999999998</v>
      </c>
      <c r="H981">
        <v>0</v>
      </c>
      <c r="I981">
        <v>92</v>
      </c>
      <c r="J981">
        <v>0</v>
      </c>
      <c r="K981">
        <v>25.7</v>
      </c>
      <c r="L981">
        <v>21</v>
      </c>
      <c r="M981">
        <v>98</v>
      </c>
      <c r="N981">
        <v>5.75</v>
      </c>
      <c r="O981">
        <v>62</v>
      </c>
      <c r="P981">
        <v>0.1</v>
      </c>
      <c r="Q981">
        <v>1764.97387</v>
      </c>
      <c r="R981">
        <v>1391756.5</v>
      </c>
      <c r="S981">
        <v>5.9</v>
      </c>
      <c r="T981">
        <v>6</v>
      </c>
      <c r="U981">
        <v>0.67700000000000005</v>
      </c>
      <c r="V981">
        <v>12.3</v>
      </c>
      <c r="W981">
        <v>66.599999999999994</v>
      </c>
    </row>
    <row r="982" spans="1:23" x14ac:dyDescent="0.25">
      <c r="A982" t="s">
        <v>25</v>
      </c>
      <c r="B982" t="s">
        <v>146</v>
      </c>
      <c r="C982">
        <v>2015</v>
      </c>
      <c r="D982" t="s">
        <v>24</v>
      </c>
      <c r="E982">
        <v>199</v>
      </c>
      <c r="F982">
        <v>39</v>
      </c>
      <c r="G982">
        <v>3.77</v>
      </c>
      <c r="H982">
        <v>0</v>
      </c>
      <c r="I982">
        <v>89</v>
      </c>
      <c r="J982">
        <v>6</v>
      </c>
      <c r="K982">
        <v>23.8</v>
      </c>
      <c r="L982">
        <v>50</v>
      </c>
      <c r="M982">
        <v>89</v>
      </c>
      <c r="N982">
        <v>5.75</v>
      </c>
      <c r="O982">
        <v>89</v>
      </c>
      <c r="P982">
        <v>0.3</v>
      </c>
      <c r="Q982">
        <v>1194.5913700000001</v>
      </c>
      <c r="R982">
        <v>5243669</v>
      </c>
      <c r="S982">
        <v>12.8</v>
      </c>
      <c r="T982">
        <v>13</v>
      </c>
      <c r="U982">
        <v>0.55200000000000005</v>
      </c>
      <c r="V982">
        <v>9.1</v>
      </c>
      <c r="W982">
        <v>66.599999999999994</v>
      </c>
    </row>
    <row r="983" spans="1:23" x14ac:dyDescent="0.25">
      <c r="A983" t="s">
        <v>29</v>
      </c>
      <c r="B983" t="s">
        <v>178</v>
      </c>
      <c r="C983">
        <v>2011</v>
      </c>
      <c r="D983" t="s">
        <v>24</v>
      </c>
      <c r="E983">
        <v>198</v>
      </c>
      <c r="F983">
        <v>0</v>
      </c>
      <c r="G983">
        <v>5.69</v>
      </c>
      <c r="H983">
        <v>7.4954013460000004</v>
      </c>
      <c r="I983">
        <v>96</v>
      </c>
      <c r="J983">
        <v>0</v>
      </c>
      <c r="K983">
        <v>27.7</v>
      </c>
      <c r="L983">
        <v>0</v>
      </c>
      <c r="M983">
        <v>96</v>
      </c>
      <c r="N983">
        <v>5.44</v>
      </c>
      <c r="O983">
        <v>96</v>
      </c>
      <c r="P983">
        <v>0.5</v>
      </c>
      <c r="Q983">
        <v>134.326189</v>
      </c>
      <c r="R983">
        <v>1788</v>
      </c>
      <c r="S983">
        <v>6</v>
      </c>
      <c r="T983">
        <v>5.9</v>
      </c>
      <c r="U983">
        <v>0.54600000000000004</v>
      </c>
      <c r="V983">
        <v>10.6</v>
      </c>
      <c r="W983">
        <v>66.599999999999994</v>
      </c>
    </row>
    <row r="984" spans="1:23" x14ac:dyDescent="0.25">
      <c r="A984" t="s">
        <v>25</v>
      </c>
      <c r="B984" t="s">
        <v>202</v>
      </c>
      <c r="C984">
        <v>2009</v>
      </c>
      <c r="D984" t="s">
        <v>24</v>
      </c>
      <c r="E984">
        <v>165</v>
      </c>
      <c r="F984">
        <v>2</v>
      </c>
      <c r="G984">
        <v>0.09</v>
      </c>
      <c r="H984">
        <v>36.199486999999998</v>
      </c>
      <c r="I984">
        <v>72</v>
      </c>
      <c r="J984">
        <v>10</v>
      </c>
      <c r="K984">
        <v>15.1</v>
      </c>
      <c r="L984">
        <v>3</v>
      </c>
      <c r="M984">
        <v>78</v>
      </c>
      <c r="N984">
        <v>1.2</v>
      </c>
      <c r="O984">
        <v>72</v>
      </c>
      <c r="P984">
        <v>0.1</v>
      </c>
      <c r="Q984">
        <v>757.31144359999996</v>
      </c>
      <c r="R984">
        <v>19221</v>
      </c>
      <c r="S984">
        <v>11.6</v>
      </c>
      <c r="T984">
        <v>11.6</v>
      </c>
      <c r="U984">
        <v>0.59899999999999998</v>
      </c>
      <c r="V984">
        <v>12.1</v>
      </c>
      <c r="W984">
        <v>66.599999999999994</v>
      </c>
    </row>
    <row r="985" spans="1:23" x14ac:dyDescent="0.25">
      <c r="A985" t="s">
        <v>25</v>
      </c>
      <c r="B985" t="s">
        <v>40</v>
      </c>
      <c r="C985">
        <v>2000</v>
      </c>
      <c r="D985" t="s">
        <v>24</v>
      </c>
      <c r="E985">
        <v>16</v>
      </c>
      <c r="F985">
        <v>9</v>
      </c>
      <c r="G985">
        <v>0.65</v>
      </c>
      <c r="H985">
        <v>35.094626439999999</v>
      </c>
      <c r="I985">
        <v>92</v>
      </c>
      <c r="J985">
        <v>210</v>
      </c>
      <c r="K985">
        <v>42.1</v>
      </c>
      <c r="L985">
        <v>11</v>
      </c>
      <c r="M985">
        <v>75</v>
      </c>
      <c r="N985">
        <v>4.67</v>
      </c>
      <c r="O985">
        <v>76</v>
      </c>
      <c r="P985">
        <v>0.1</v>
      </c>
      <c r="Q985">
        <v>655.97432600000002</v>
      </c>
      <c r="R985">
        <v>8486</v>
      </c>
      <c r="S985">
        <v>3.2</v>
      </c>
      <c r="T985">
        <v>3.1</v>
      </c>
      <c r="U985">
        <v>0.63600000000000001</v>
      </c>
      <c r="V985">
        <v>10.1</v>
      </c>
      <c r="W985">
        <v>66.599999999999994</v>
      </c>
    </row>
    <row r="986" spans="1:23" x14ac:dyDescent="0.25">
      <c r="A986" t="s">
        <v>25</v>
      </c>
      <c r="B986" t="s">
        <v>108</v>
      </c>
      <c r="C986">
        <v>2002</v>
      </c>
      <c r="D986" t="s">
        <v>24</v>
      </c>
      <c r="E986">
        <v>189</v>
      </c>
      <c r="F986">
        <v>177</v>
      </c>
      <c r="G986">
        <v>0.05</v>
      </c>
      <c r="H986">
        <v>43.178672910000003</v>
      </c>
      <c r="I986">
        <v>63</v>
      </c>
      <c r="J986">
        <v>14492</v>
      </c>
      <c r="K986">
        <v>16.7</v>
      </c>
      <c r="L986">
        <v>222</v>
      </c>
      <c r="M986">
        <v>8</v>
      </c>
      <c r="N986">
        <v>2.27</v>
      </c>
      <c r="O986">
        <v>7</v>
      </c>
      <c r="P986">
        <v>0.1</v>
      </c>
      <c r="Q986">
        <v>899.55568570000003</v>
      </c>
      <c r="R986">
        <v>2175859</v>
      </c>
      <c r="S986">
        <v>11</v>
      </c>
      <c r="T986">
        <v>11.1</v>
      </c>
      <c r="U986">
        <v>0.60799999999999998</v>
      </c>
      <c r="V986">
        <v>10.6</v>
      </c>
      <c r="W986">
        <v>66.7</v>
      </c>
    </row>
    <row r="987" spans="1:23" x14ac:dyDescent="0.25">
      <c r="A987" t="s">
        <v>29</v>
      </c>
      <c r="B987" t="s">
        <v>180</v>
      </c>
      <c r="C987">
        <v>2015</v>
      </c>
      <c r="D987" t="s">
        <v>24</v>
      </c>
      <c r="E987">
        <v>188</v>
      </c>
      <c r="F987">
        <v>19</v>
      </c>
      <c r="G987">
        <v>3.77</v>
      </c>
      <c r="H987">
        <v>0</v>
      </c>
      <c r="I987">
        <v>89</v>
      </c>
      <c r="J987">
        <v>58</v>
      </c>
      <c r="K987">
        <v>24.3</v>
      </c>
      <c r="L987">
        <v>26</v>
      </c>
      <c r="M987">
        <v>85</v>
      </c>
      <c r="N987">
        <v>5.75</v>
      </c>
      <c r="O987">
        <v>89</v>
      </c>
      <c r="P987">
        <v>0.3</v>
      </c>
      <c r="Q987">
        <v>98.725614500000006</v>
      </c>
      <c r="R987">
        <v>14976994</v>
      </c>
      <c r="S987">
        <v>9.5</v>
      </c>
      <c r="T987">
        <v>9.3000000000000007</v>
      </c>
      <c r="U987">
        <v>0.49099999999999999</v>
      </c>
      <c r="V987">
        <v>9.5</v>
      </c>
      <c r="W987">
        <v>66.7</v>
      </c>
    </row>
    <row r="988" spans="1:23" x14ac:dyDescent="0.25">
      <c r="A988" t="s">
        <v>25</v>
      </c>
      <c r="B988" t="s">
        <v>121</v>
      </c>
      <c r="C988">
        <v>2002</v>
      </c>
      <c r="D988" t="s">
        <v>24</v>
      </c>
      <c r="E988">
        <v>215</v>
      </c>
      <c r="F988">
        <v>4</v>
      </c>
      <c r="G988">
        <v>3.31</v>
      </c>
      <c r="H988">
        <v>0</v>
      </c>
      <c r="I988">
        <v>99</v>
      </c>
      <c r="J988">
        <v>2</v>
      </c>
      <c r="K988">
        <v>36.5</v>
      </c>
      <c r="L988">
        <v>5</v>
      </c>
      <c r="M988">
        <v>99</v>
      </c>
      <c r="N988">
        <v>5.43</v>
      </c>
      <c r="O988">
        <v>98</v>
      </c>
      <c r="P988">
        <v>0.1</v>
      </c>
      <c r="Q988">
        <v>1764.97387</v>
      </c>
      <c r="R988">
        <v>1391756.5</v>
      </c>
      <c r="S988">
        <v>3.5</v>
      </c>
      <c r="T988">
        <v>3.5</v>
      </c>
      <c r="U988">
        <v>0.60099999999999998</v>
      </c>
      <c r="V988">
        <v>12.1</v>
      </c>
      <c r="W988">
        <v>66.7</v>
      </c>
    </row>
    <row r="989" spans="1:23" x14ac:dyDescent="0.25">
      <c r="A989" t="s">
        <v>25</v>
      </c>
      <c r="B989" t="s">
        <v>121</v>
      </c>
      <c r="C989">
        <v>2006</v>
      </c>
      <c r="D989" t="s">
        <v>24</v>
      </c>
      <c r="E989">
        <v>234</v>
      </c>
      <c r="F989">
        <v>4</v>
      </c>
      <c r="G989">
        <v>2.48</v>
      </c>
      <c r="H989">
        <v>0</v>
      </c>
      <c r="I989">
        <v>9</v>
      </c>
      <c r="J989">
        <v>27</v>
      </c>
      <c r="K989">
        <v>38.5</v>
      </c>
      <c r="L989">
        <v>4</v>
      </c>
      <c r="M989">
        <v>93</v>
      </c>
      <c r="N989">
        <v>6.73</v>
      </c>
      <c r="O989">
        <v>92</v>
      </c>
      <c r="P989">
        <v>0.1</v>
      </c>
      <c r="Q989">
        <v>1764.97387</v>
      </c>
      <c r="R989">
        <v>1391756.5</v>
      </c>
      <c r="S989">
        <v>3.3</v>
      </c>
      <c r="T989">
        <v>3.4</v>
      </c>
      <c r="U989">
        <v>0.61299999999999999</v>
      </c>
      <c r="V989">
        <v>12.5</v>
      </c>
      <c r="W989">
        <v>66.7</v>
      </c>
    </row>
    <row r="990" spans="1:23" x14ac:dyDescent="0.25">
      <c r="A990" t="s">
        <v>25</v>
      </c>
      <c r="B990" t="s">
        <v>199</v>
      </c>
      <c r="C990">
        <v>2009</v>
      </c>
      <c r="D990" t="s">
        <v>24</v>
      </c>
      <c r="E990">
        <v>174</v>
      </c>
      <c r="F990">
        <v>10</v>
      </c>
      <c r="G990">
        <v>0.3</v>
      </c>
      <c r="H990">
        <v>35.716137930000002</v>
      </c>
      <c r="I990">
        <v>93</v>
      </c>
      <c r="J990">
        <v>0</v>
      </c>
      <c r="K990">
        <v>35.9</v>
      </c>
      <c r="L990">
        <v>12</v>
      </c>
      <c r="M990">
        <v>93</v>
      </c>
      <c r="N990">
        <v>5.93</v>
      </c>
      <c r="O990">
        <v>93</v>
      </c>
      <c r="P990">
        <v>0.2</v>
      </c>
      <c r="Q990">
        <v>666.34585689999994</v>
      </c>
      <c r="R990">
        <v>7472819</v>
      </c>
      <c r="S990">
        <v>3.7</v>
      </c>
      <c r="T990">
        <v>3.8</v>
      </c>
      <c r="U990">
        <v>0.60099999999999998</v>
      </c>
      <c r="V990">
        <v>11.1</v>
      </c>
      <c r="W990">
        <v>66.7</v>
      </c>
    </row>
    <row r="991" spans="1:23" x14ac:dyDescent="0.25">
      <c r="A991" t="s">
        <v>34</v>
      </c>
      <c r="B991" t="s">
        <v>50</v>
      </c>
      <c r="C991">
        <v>2007</v>
      </c>
      <c r="D991" t="s">
        <v>24</v>
      </c>
      <c r="E991">
        <v>216</v>
      </c>
      <c r="F991">
        <v>11</v>
      </c>
      <c r="G991">
        <v>3.47</v>
      </c>
      <c r="H991">
        <v>0</v>
      </c>
      <c r="I991">
        <v>84</v>
      </c>
      <c r="J991">
        <v>0</v>
      </c>
      <c r="K991">
        <v>47.3</v>
      </c>
      <c r="L991">
        <v>14</v>
      </c>
      <c r="M991">
        <v>85</v>
      </c>
      <c r="N991">
        <v>4.96</v>
      </c>
      <c r="O991">
        <v>84</v>
      </c>
      <c r="P991">
        <v>0.2</v>
      </c>
      <c r="Q991">
        <v>1764.97387</v>
      </c>
      <c r="R991">
        <v>1391756.5</v>
      </c>
      <c r="S991">
        <v>1.3</v>
      </c>
      <c r="T991">
        <v>1.2</v>
      </c>
      <c r="U991">
        <v>0.626</v>
      </c>
      <c r="V991">
        <v>14.1</v>
      </c>
      <c r="W991">
        <v>66.8</v>
      </c>
    </row>
    <row r="992" spans="1:23" x14ac:dyDescent="0.25">
      <c r="A992" t="s">
        <v>25</v>
      </c>
      <c r="B992" t="s">
        <v>110</v>
      </c>
      <c r="C992">
        <v>2005</v>
      </c>
      <c r="D992" t="s">
        <v>24</v>
      </c>
      <c r="E992">
        <v>29</v>
      </c>
      <c r="F992">
        <v>31</v>
      </c>
      <c r="G992">
        <v>0.18</v>
      </c>
      <c r="H992">
        <v>59.188451520000001</v>
      </c>
      <c r="I992">
        <v>65</v>
      </c>
      <c r="J992">
        <v>908</v>
      </c>
      <c r="K992">
        <v>52.5</v>
      </c>
      <c r="L992">
        <v>37</v>
      </c>
      <c r="M992">
        <v>69</v>
      </c>
      <c r="N992">
        <v>4.13</v>
      </c>
      <c r="O992">
        <v>65</v>
      </c>
      <c r="P992">
        <v>0.1</v>
      </c>
      <c r="Q992">
        <v>1849.6391100000001</v>
      </c>
      <c r="R992">
        <v>278426</v>
      </c>
      <c r="S992">
        <v>5.4</v>
      </c>
      <c r="T992">
        <v>5.2</v>
      </c>
      <c r="U992">
        <v>0.628</v>
      </c>
      <c r="V992">
        <v>10.1</v>
      </c>
      <c r="W992">
        <v>66.8</v>
      </c>
    </row>
    <row r="993" spans="1:23" x14ac:dyDescent="0.25">
      <c r="A993" t="s">
        <v>25</v>
      </c>
      <c r="B993" t="s">
        <v>43</v>
      </c>
      <c r="C993">
        <v>2003</v>
      </c>
      <c r="D993" t="s">
        <v>24</v>
      </c>
      <c r="E993">
        <v>161</v>
      </c>
      <c r="F993">
        <v>196</v>
      </c>
      <c r="G993">
        <v>0.01</v>
      </c>
      <c r="H993">
        <v>35.484589569999997</v>
      </c>
      <c r="I993">
        <v>5</v>
      </c>
      <c r="J993">
        <v>4067</v>
      </c>
      <c r="K993">
        <v>11.6</v>
      </c>
      <c r="L993">
        <v>264</v>
      </c>
      <c r="M993">
        <v>9</v>
      </c>
      <c r="N993">
        <v>2.5099999999999998</v>
      </c>
      <c r="O993">
        <v>87</v>
      </c>
      <c r="P993">
        <v>0.1</v>
      </c>
      <c r="Q993">
        <v>432.7388972</v>
      </c>
      <c r="R993">
        <v>139191</v>
      </c>
      <c r="S993">
        <v>2.2999999999999998</v>
      </c>
      <c r="T993">
        <v>2.9</v>
      </c>
      <c r="U993">
        <v>0.48399999999999999</v>
      </c>
      <c r="V993">
        <v>7.9</v>
      </c>
      <c r="W993">
        <v>66.8</v>
      </c>
    </row>
    <row r="994" spans="1:23" x14ac:dyDescent="0.25">
      <c r="A994" t="s">
        <v>25</v>
      </c>
      <c r="B994" t="s">
        <v>164</v>
      </c>
      <c r="C994">
        <v>2000</v>
      </c>
      <c r="D994" t="s">
        <v>24</v>
      </c>
      <c r="E994">
        <v>219</v>
      </c>
      <c r="F994">
        <v>69</v>
      </c>
      <c r="G994">
        <v>4.7300000000000004</v>
      </c>
      <c r="H994">
        <v>11.697044630000001</v>
      </c>
      <c r="I994">
        <v>7</v>
      </c>
      <c r="J994">
        <v>7120</v>
      </c>
      <c r="K994">
        <v>17.8</v>
      </c>
      <c r="L994">
        <v>90</v>
      </c>
      <c r="M994">
        <v>74</v>
      </c>
      <c r="N994">
        <v>3.21</v>
      </c>
      <c r="O994">
        <v>78</v>
      </c>
      <c r="P994">
        <v>0.1</v>
      </c>
      <c r="Q994">
        <v>138.91977</v>
      </c>
      <c r="R994">
        <v>77991569</v>
      </c>
      <c r="S994">
        <v>1</v>
      </c>
      <c r="T994">
        <v>9.6</v>
      </c>
      <c r="U994">
        <v>0.61799999999999999</v>
      </c>
      <c r="V994">
        <v>11.4</v>
      </c>
      <c r="W994">
        <v>66.8</v>
      </c>
    </row>
    <row r="995" spans="1:23" x14ac:dyDescent="0.25">
      <c r="A995" t="s">
        <v>25</v>
      </c>
      <c r="B995" t="s">
        <v>164</v>
      </c>
      <c r="C995">
        <v>2002</v>
      </c>
      <c r="D995" t="s">
        <v>24</v>
      </c>
      <c r="E995">
        <v>221</v>
      </c>
      <c r="F995">
        <v>68</v>
      </c>
      <c r="G995">
        <v>4.42</v>
      </c>
      <c r="H995">
        <v>9.987219E-2</v>
      </c>
      <c r="I995">
        <v>42</v>
      </c>
      <c r="J995">
        <v>7003</v>
      </c>
      <c r="K995">
        <v>18.7</v>
      </c>
      <c r="L995">
        <v>89</v>
      </c>
      <c r="M995">
        <v>77</v>
      </c>
      <c r="N995">
        <v>2.79</v>
      </c>
      <c r="O995">
        <v>79</v>
      </c>
      <c r="P995">
        <v>0.1</v>
      </c>
      <c r="Q995">
        <v>1.6813499999999999</v>
      </c>
      <c r="R995">
        <v>813526</v>
      </c>
      <c r="S995">
        <v>1</v>
      </c>
      <c r="T995">
        <v>9.6999999999999993</v>
      </c>
      <c r="U995">
        <v>0.625</v>
      </c>
      <c r="V995">
        <v>11.4</v>
      </c>
      <c r="W995">
        <v>66.8</v>
      </c>
    </row>
    <row r="996" spans="1:23" x14ac:dyDescent="0.25">
      <c r="A996" t="s">
        <v>38</v>
      </c>
      <c r="B996" t="s">
        <v>187</v>
      </c>
      <c r="C996">
        <v>2003</v>
      </c>
      <c r="D996" t="s">
        <v>24</v>
      </c>
      <c r="E996">
        <v>215</v>
      </c>
      <c r="F996">
        <v>0</v>
      </c>
      <c r="G996">
        <v>1.18</v>
      </c>
      <c r="H996">
        <v>16.83170578</v>
      </c>
      <c r="I996">
        <v>79</v>
      </c>
      <c r="J996">
        <v>0</v>
      </c>
      <c r="K996">
        <v>4.4000000000000004</v>
      </c>
      <c r="L996">
        <v>0</v>
      </c>
      <c r="M996">
        <v>84</v>
      </c>
      <c r="N996">
        <v>6</v>
      </c>
      <c r="O996">
        <v>84</v>
      </c>
      <c r="P996">
        <v>0.1</v>
      </c>
      <c r="Q996">
        <v>744.76574230000006</v>
      </c>
      <c r="R996">
        <v>446769</v>
      </c>
      <c r="S996">
        <v>1.3</v>
      </c>
      <c r="T996">
        <v>1.3</v>
      </c>
      <c r="U996">
        <v>0.45300000000000001</v>
      </c>
      <c r="V996">
        <v>8</v>
      </c>
      <c r="W996">
        <v>66.8</v>
      </c>
    </row>
    <row r="997" spans="1:23" x14ac:dyDescent="0.25">
      <c r="A997" t="s">
        <v>25</v>
      </c>
      <c r="B997" t="s">
        <v>164</v>
      </c>
      <c r="C997">
        <v>2001</v>
      </c>
      <c r="D997" t="s">
        <v>24</v>
      </c>
      <c r="E997">
        <v>221</v>
      </c>
      <c r="F997">
        <v>68</v>
      </c>
      <c r="G997">
        <v>4.54</v>
      </c>
      <c r="H997">
        <v>69.020424500000004</v>
      </c>
      <c r="I997">
        <v>45</v>
      </c>
      <c r="J997">
        <v>7360</v>
      </c>
      <c r="K997">
        <v>18.3</v>
      </c>
      <c r="L997">
        <v>89</v>
      </c>
      <c r="M997">
        <v>76</v>
      </c>
      <c r="N997">
        <v>3</v>
      </c>
      <c r="O997">
        <v>79</v>
      </c>
      <c r="P997">
        <v>0.1</v>
      </c>
      <c r="Q997">
        <v>957.28744099999994</v>
      </c>
      <c r="R997">
        <v>79665315</v>
      </c>
      <c r="S997">
        <v>1</v>
      </c>
      <c r="T997">
        <v>9.6999999999999993</v>
      </c>
      <c r="U997">
        <v>0.622</v>
      </c>
      <c r="V997">
        <v>11.4</v>
      </c>
      <c r="W997">
        <v>66.8</v>
      </c>
    </row>
    <row r="998" spans="1:23" x14ac:dyDescent="0.25">
      <c r="A998" t="s">
        <v>25</v>
      </c>
      <c r="B998" t="s">
        <v>107</v>
      </c>
      <c r="C998">
        <v>2011</v>
      </c>
      <c r="D998" t="s">
        <v>24</v>
      </c>
      <c r="E998">
        <v>193</v>
      </c>
      <c r="F998">
        <v>1100</v>
      </c>
      <c r="G998">
        <v>3</v>
      </c>
      <c r="H998">
        <v>64.605900500000004</v>
      </c>
      <c r="I998">
        <v>44</v>
      </c>
      <c r="J998">
        <v>33634</v>
      </c>
      <c r="K998">
        <v>16.399999999999999</v>
      </c>
      <c r="L998">
        <v>1500</v>
      </c>
      <c r="M998">
        <v>79</v>
      </c>
      <c r="N998">
        <v>4.33</v>
      </c>
      <c r="O998">
        <v>82</v>
      </c>
      <c r="P998">
        <v>0.2</v>
      </c>
      <c r="Q998">
        <v>1461.671957</v>
      </c>
      <c r="R998">
        <v>124723629</v>
      </c>
      <c r="S998">
        <v>26.9</v>
      </c>
      <c r="T998">
        <v>27.7</v>
      </c>
      <c r="U998">
        <v>0.57999999999999996</v>
      </c>
      <c r="V998">
        <v>10.8</v>
      </c>
      <c r="W998">
        <v>66.8</v>
      </c>
    </row>
    <row r="999" spans="1:23" x14ac:dyDescent="0.25">
      <c r="A999" t="s">
        <v>25</v>
      </c>
      <c r="B999" t="s">
        <v>142</v>
      </c>
      <c r="C999">
        <v>2009</v>
      </c>
      <c r="D999" t="s">
        <v>24</v>
      </c>
      <c r="E999">
        <v>235</v>
      </c>
      <c r="F999">
        <v>1</v>
      </c>
      <c r="G999">
        <v>4.6100000000000003</v>
      </c>
      <c r="H999">
        <v>134.16789320000001</v>
      </c>
      <c r="I999">
        <v>97</v>
      </c>
      <c r="J999">
        <v>8</v>
      </c>
      <c r="K999">
        <v>45.9</v>
      </c>
      <c r="L999">
        <v>2</v>
      </c>
      <c r="M999">
        <v>96</v>
      </c>
      <c r="N999">
        <v>5.29</v>
      </c>
      <c r="O999">
        <v>95</v>
      </c>
      <c r="P999">
        <v>0.1</v>
      </c>
      <c r="Q999">
        <v>1717.8987609999999</v>
      </c>
      <c r="R999">
        <v>2668289</v>
      </c>
      <c r="S999">
        <v>2.2000000000000002</v>
      </c>
      <c r="T999">
        <v>2.2999999999999998</v>
      </c>
      <c r="U999">
        <v>0.68600000000000005</v>
      </c>
      <c r="V999">
        <v>13.8</v>
      </c>
      <c r="W999">
        <v>66.900000000000006</v>
      </c>
    </row>
    <row r="1000" spans="1:23" x14ac:dyDescent="0.25">
      <c r="A1000" t="s">
        <v>25</v>
      </c>
      <c r="B1000" t="s">
        <v>202</v>
      </c>
      <c r="C1000">
        <v>2010</v>
      </c>
      <c r="D1000" t="s">
        <v>24</v>
      </c>
      <c r="E1000">
        <v>163</v>
      </c>
      <c r="F1000">
        <v>2</v>
      </c>
      <c r="G1000">
        <v>0.1</v>
      </c>
      <c r="H1000">
        <v>38.583766449999999</v>
      </c>
      <c r="I1000">
        <v>72</v>
      </c>
      <c r="J1000">
        <v>50</v>
      </c>
      <c r="K1000">
        <v>15.5</v>
      </c>
      <c r="L1000">
        <v>3</v>
      </c>
      <c r="M1000">
        <v>72</v>
      </c>
      <c r="N1000">
        <v>0.92</v>
      </c>
      <c r="O1000">
        <v>72</v>
      </c>
      <c r="P1000">
        <v>0.1</v>
      </c>
      <c r="Q1000">
        <v>849.86269719999996</v>
      </c>
      <c r="R1000">
        <v>119591</v>
      </c>
      <c r="S1000">
        <v>11.5</v>
      </c>
      <c r="T1000">
        <v>11.5</v>
      </c>
      <c r="U1000">
        <v>0.59899999999999998</v>
      </c>
      <c r="V1000">
        <v>12.4</v>
      </c>
      <c r="W1000">
        <v>66.900000000000006</v>
      </c>
    </row>
    <row r="1001" spans="1:23" x14ac:dyDescent="0.25">
      <c r="A1001" t="s">
        <v>29</v>
      </c>
      <c r="B1001" t="s">
        <v>178</v>
      </c>
      <c r="C1001">
        <v>2012</v>
      </c>
      <c r="D1001" t="s">
        <v>24</v>
      </c>
      <c r="E1001">
        <v>194</v>
      </c>
      <c r="F1001">
        <v>0</v>
      </c>
      <c r="G1001">
        <v>0.01</v>
      </c>
      <c r="H1001">
        <v>8.1980475810000009</v>
      </c>
      <c r="I1001">
        <v>96</v>
      </c>
      <c r="J1001">
        <v>0</v>
      </c>
      <c r="K1001">
        <v>28.5</v>
      </c>
      <c r="L1001">
        <v>0</v>
      </c>
      <c r="M1001">
        <v>96</v>
      </c>
      <c r="N1001">
        <v>8.6</v>
      </c>
      <c r="O1001">
        <v>96</v>
      </c>
      <c r="P1001">
        <v>0.5</v>
      </c>
      <c r="Q1001">
        <v>138.94995900000001</v>
      </c>
      <c r="R1001">
        <v>182889</v>
      </c>
      <c r="S1001">
        <v>5.9</v>
      </c>
      <c r="T1001">
        <v>5.7</v>
      </c>
      <c r="U1001">
        <v>0.55300000000000005</v>
      </c>
      <c r="V1001">
        <v>10.8</v>
      </c>
      <c r="W1001">
        <v>66.900000000000006</v>
      </c>
    </row>
    <row r="1002" spans="1:23" x14ac:dyDescent="0.25">
      <c r="A1002" t="s">
        <v>25</v>
      </c>
      <c r="B1002" t="s">
        <v>108</v>
      </c>
      <c r="C1002">
        <v>2003</v>
      </c>
      <c r="D1002" t="s">
        <v>24</v>
      </c>
      <c r="E1002">
        <v>189</v>
      </c>
      <c r="F1002">
        <v>173</v>
      </c>
      <c r="G1002">
        <v>0.05</v>
      </c>
      <c r="H1002">
        <v>8.4601557580000009</v>
      </c>
      <c r="I1002">
        <v>64</v>
      </c>
      <c r="J1002">
        <v>24457</v>
      </c>
      <c r="K1002">
        <v>17.5</v>
      </c>
      <c r="L1002">
        <v>215</v>
      </c>
      <c r="M1002">
        <v>8</v>
      </c>
      <c r="N1002">
        <v>2.5299999999999998</v>
      </c>
      <c r="O1002">
        <v>71</v>
      </c>
      <c r="P1002">
        <v>0.1</v>
      </c>
      <c r="Q1002">
        <v>164.59447</v>
      </c>
      <c r="R1002">
        <v>22545214</v>
      </c>
      <c r="S1002">
        <v>1.9</v>
      </c>
      <c r="T1002">
        <v>11</v>
      </c>
      <c r="U1002">
        <v>0.61299999999999999</v>
      </c>
      <c r="V1002">
        <v>10.8</v>
      </c>
      <c r="W1002">
        <v>66.900000000000006</v>
      </c>
    </row>
    <row r="1003" spans="1:23" x14ac:dyDescent="0.25">
      <c r="A1003" t="s">
        <v>25</v>
      </c>
      <c r="B1003" t="s">
        <v>121</v>
      </c>
      <c r="C1003">
        <v>2005</v>
      </c>
      <c r="D1003" t="s">
        <v>24</v>
      </c>
      <c r="E1003">
        <v>224</v>
      </c>
      <c r="F1003">
        <v>4</v>
      </c>
      <c r="G1003">
        <v>2.81</v>
      </c>
      <c r="H1003">
        <v>0</v>
      </c>
      <c r="I1003">
        <v>97</v>
      </c>
      <c r="J1003">
        <v>53</v>
      </c>
      <c r="K1003">
        <v>38</v>
      </c>
      <c r="L1003">
        <v>4</v>
      </c>
      <c r="M1003">
        <v>98</v>
      </c>
      <c r="N1003">
        <v>5.82</v>
      </c>
      <c r="O1003">
        <v>98</v>
      </c>
      <c r="P1003">
        <v>0.1</v>
      </c>
      <c r="Q1003">
        <v>1764.97387</v>
      </c>
      <c r="R1003">
        <v>1391756.5</v>
      </c>
      <c r="S1003">
        <v>3.4</v>
      </c>
      <c r="T1003">
        <v>3.4</v>
      </c>
      <c r="U1003">
        <v>0.61199999999999999</v>
      </c>
      <c r="V1003">
        <v>12.4</v>
      </c>
      <c r="W1003">
        <v>66.900000000000006</v>
      </c>
    </row>
    <row r="1004" spans="1:23" x14ac:dyDescent="0.25">
      <c r="A1004" t="s">
        <v>29</v>
      </c>
      <c r="B1004" t="s">
        <v>193</v>
      </c>
      <c r="C1004">
        <v>2005</v>
      </c>
      <c r="D1004" t="s">
        <v>24</v>
      </c>
      <c r="E1004">
        <v>261</v>
      </c>
      <c r="F1004">
        <v>66</v>
      </c>
      <c r="G1004">
        <v>1.55</v>
      </c>
      <c r="H1004">
        <v>37.590395919999999</v>
      </c>
      <c r="I1004">
        <v>22</v>
      </c>
      <c r="J1004">
        <v>1374</v>
      </c>
      <c r="K1004">
        <v>43.349999999999994</v>
      </c>
      <c r="L1004">
        <v>101</v>
      </c>
      <c r="M1004">
        <v>78</v>
      </c>
      <c r="N1004">
        <v>3.18</v>
      </c>
      <c r="O1004">
        <v>78</v>
      </c>
      <c r="P1004">
        <v>0.2</v>
      </c>
      <c r="Q1004">
        <v>679.75399489999995</v>
      </c>
      <c r="R1004">
        <v>3911914</v>
      </c>
      <c r="S1004">
        <v>3.3</v>
      </c>
      <c r="T1004">
        <v>3.4</v>
      </c>
      <c r="U1004">
        <v>0.42299999999999999</v>
      </c>
      <c r="V1004">
        <v>6.1</v>
      </c>
      <c r="W1004">
        <v>67</v>
      </c>
    </row>
    <row r="1005" spans="1:23" x14ac:dyDescent="0.25">
      <c r="A1005" t="s">
        <v>25</v>
      </c>
      <c r="B1005" t="s">
        <v>164</v>
      </c>
      <c r="C1005">
        <v>2005</v>
      </c>
      <c r="D1005" t="s">
        <v>24</v>
      </c>
      <c r="E1005">
        <v>223</v>
      </c>
      <c r="F1005">
        <v>65</v>
      </c>
      <c r="G1005">
        <v>4.22</v>
      </c>
      <c r="H1005">
        <v>105.73069820000001</v>
      </c>
      <c r="I1005">
        <v>49</v>
      </c>
      <c r="J1005">
        <v>118</v>
      </c>
      <c r="K1005">
        <v>2.1</v>
      </c>
      <c r="L1005">
        <v>84</v>
      </c>
      <c r="M1005">
        <v>9</v>
      </c>
      <c r="N1005">
        <v>3.91</v>
      </c>
      <c r="O1005">
        <v>89</v>
      </c>
      <c r="P1005">
        <v>0.1</v>
      </c>
      <c r="Q1005">
        <v>1194.6971550000001</v>
      </c>
      <c r="R1005">
        <v>86274237</v>
      </c>
      <c r="S1005">
        <v>1</v>
      </c>
      <c r="T1005">
        <v>9.6999999999999993</v>
      </c>
      <c r="U1005">
        <v>0.64200000000000002</v>
      </c>
      <c r="V1005">
        <v>11.6</v>
      </c>
      <c r="W1005">
        <v>67</v>
      </c>
    </row>
    <row r="1006" spans="1:23" x14ac:dyDescent="0.25">
      <c r="A1006" t="s">
        <v>29</v>
      </c>
      <c r="B1006" t="s">
        <v>214</v>
      </c>
      <c r="C1006">
        <v>2014</v>
      </c>
      <c r="D1006" t="s">
        <v>24</v>
      </c>
      <c r="E1006">
        <v>34</v>
      </c>
      <c r="F1006">
        <v>86</v>
      </c>
      <c r="G1006">
        <v>0.01</v>
      </c>
      <c r="H1006">
        <v>0</v>
      </c>
      <c r="I1006">
        <v>97</v>
      </c>
      <c r="J1006">
        <v>88</v>
      </c>
      <c r="K1006">
        <v>23.2</v>
      </c>
      <c r="L1006">
        <v>121</v>
      </c>
      <c r="M1006">
        <v>97</v>
      </c>
      <c r="N1006">
        <v>5.58</v>
      </c>
      <c r="O1006">
        <v>97</v>
      </c>
      <c r="P1006">
        <v>1.4</v>
      </c>
      <c r="Q1006">
        <v>1764.97387</v>
      </c>
      <c r="R1006">
        <v>1391756.5</v>
      </c>
      <c r="S1006">
        <v>6.8</v>
      </c>
      <c r="T1006">
        <v>6.6</v>
      </c>
      <c r="U1006">
        <v>0.67700000000000005</v>
      </c>
      <c r="V1006">
        <v>12.3</v>
      </c>
      <c r="W1006">
        <v>67</v>
      </c>
    </row>
    <row r="1007" spans="1:23" x14ac:dyDescent="0.25">
      <c r="A1007" t="s">
        <v>29</v>
      </c>
      <c r="B1007" t="s">
        <v>126</v>
      </c>
      <c r="C1007">
        <v>2012</v>
      </c>
      <c r="D1007" t="s">
        <v>24</v>
      </c>
      <c r="E1007">
        <v>261</v>
      </c>
      <c r="F1007">
        <v>9</v>
      </c>
      <c r="G1007">
        <v>0.01</v>
      </c>
      <c r="H1007">
        <v>48.098914739999998</v>
      </c>
      <c r="I1007">
        <v>8</v>
      </c>
      <c r="J1007">
        <v>43</v>
      </c>
      <c r="K1007">
        <v>25.6</v>
      </c>
      <c r="L1007">
        <v>12</v>
      </c>
      <c r="M1007">
        <v>8</v>
      </c>
      <c r="N1007">
        <v>1.19</v>
      </c>
      <c r="O1007">
        <v>8</v>
      </c>
      <c r="P1007">
        <v>1.2</v>
      </c>
      <c r="Q1007">
        <v>415.36195800000002</v>
      </c>
      <c r="R1007">
        <v>4181563</v>
      </c>
      <c r="S1007">
        <v>7</v>
      </c>
      <c r="T1007">
        <v>6.9</v>
      </c>
      <c r="U1007">
        <v>0.41599999999999998</v>
      </c>
      <c r="V1007">
        <v>9.6</v>
      </c>
      <c r="W1007">
        <v>67</v>
      </c>
    </row>
    <row r="1008" spans="1:23" x14ac:dyDescent="0.25">
      <c r="A1008" t="s">
        <v>27</v>
      </c>
      <c r="B1008" t="s">
        <v>211</v>
      </c>
      <c r="C1008">
        <v>2005</v>
      </c>
      <c r="D1008" t="s">
        <v>24</v>
      </c>
      <c r="E1008">
        <v>278</v>
      </c>
      <c r="F1008">
        <v>5</v>
      </c>
      <c r="G1008">
        <v>7.31</v>
      </c>
      <c r="H1008">
        <v>217.43452569999999</v>
      </c>
      <c r="I1008">
        <v>97</v>
      </c>
      <c r="J1008">
        <v>2392</v>
      </c>
      <c r="K1008">
        <v>56.4</v>
      </c>
      <c r="L1008">
        <v>6</v>
      </c>
      <c r="M1008">
        <v>95</v>
      </c>
      <c r="N1008">
        <v>6.41</v>
      </c>
      <c r="O1008">
        <v>96</v>
      </c>
      <c r="P1008">
        <v>0.9</v>
      </c>
      <c r="Q1008">
        <v>1828.7176260000001</v>
      </c>
      <c r="R1008">
        <v>471515</v>
      </c>
      <c r="S1008">
        <v>2.7</v>
      </c>
      <c r="T1008">
        <v>2.8</v>
      </c>
      <c r="U1008">
        <v>0.70699999999999996</v>
      </c>
      <c r="V1008">
        <v>14.5</v>
      </c>
      <c r="W1008">
        <v>67</v>
      </c>
    </row>
    <row r="1009" spans="1:23" x14ac:dyDescent="0.25">
      <c r="A1009" t="s">
        <v>25</v>
      </c>
      <c r="B1009" t="s">
        <v>149</v>
      </c>
      <c r="C1009">
        <v>2008</v>
      </c>
      <c r="D1009" t="s">
        <v>24</v>
      </c>
      <c r="E1009">
        <v>189</v>
      </c>
      <c r="F1009">
        <v>27</v>
      </c>
      <c r="G1009">
        <v>0.21</v>
      </c>
      <c r="H1009">
        <v>70.271131789999998</v>
      </c>
      <c r="I1009">
        <v>82</v>
      </c>
      <c r="J1009">
        <v>2089</v>
      </c>
      <c r="K1009">
        <v>15.4</v>
      </c>
      <c r="L1009">
        <v>35</v>
      </c>
      <c r="M1009">
        <v>82</v>
      </c>
      <c r="N1009">
        <v>6.44</v>
      </c>
      <c r="O1009">
        <v>82</v>
      </c>
      <c r="P1009">
        <v>0.2</v>
      </c>
      <c r="Q1009">
        <v>473.844449</v>
      </c>
      <c r="R1009">
        <v>26475859</v>
      </c>
      <c r="S1009">
        <v>17</v>
      </c>
      <c r="T1009">
        <v>17.600000000000001</v>
      </c>
      <c r="U1009">
        <v>0.49199999999999999</v>
      </c>
      <c r="V1009">
        <v>10.1</v>
      </c>
      <c r="W1009">
        <v>67</v>
      </c>
    </row>
    <row r="1010" spans="1:23" x14ac:dyDescent="0.25">
      <c r="A1010" t="s">
        <v>38</v>
      </c>
      <c r="B1010" t="s">
        <v>140</v>
      </c>
      <c r="C1010">
        <v>2000</v>
      </c>
      <c r="D1010" t="s">
        <v>24</v>
      </c>
      <c r="E1010">
        <v>185</v>
      </c>
      <c r="F1010">
        <v>0</v>
      </c>
      <c r="G1010">
        <v>2.23</v>
      </c>
      <c r="H1010">
        <v>0</v>
      </c>
      <c r="I1010">
        <v>87</v>
      </c>
      <c r="J1010">
        <v>0</v>
      </c>
      <c r="K1010">
        <v>61.5</v>
      </c>
      <c r="L1010">
        <v>0</v>
      </c>
      <c r="M1010">
        <v>85</v>
      </c>
      <c r="N1010">
        <v>7.88</v>
      </c>
      <c r="O1010">
        <v>85</v>
      </c>
      <c r="P1010">
        <v>0.1</v>
      </c>
      <c r="Q1010">
        <v>1764.97387</v>
      </c>
      <c r="R1010">
        <v>1391756.5</v>
      </c>
      <c r="S1010">
        <v>0.3</v>
      </c>
      <c r="T1010">
        <v>0.3</v>
      </c>
      <c r="U1010">
        <v>0</v>
      </c>
      <c r="V1010">
        <v>0</v>
      </c>
      <c r="W1010">
        <v>67</v>
      </c>
    </row>
    <row r="1011" spans="1:23" x14ac:dyDescent="0.25">
      <c r="A1011" t="s">
        <v>25</v>
      </c>
      <c r="B1011" t="s">
        <v>49</v>
      </c>
      <c r="C1011">
        <v>2008</v>
      </c>
      <c r="D1011" t="s">
        <v>24</v>
      </c>
      <c r="E1011">
        <v>234</v>
      </c>
      <c r="F1011">
        <v>1</v>
      </c>
      <c r="G1011">
        <v>0.21</v>
      </c>
      <c r="H1011">
        <v>302.66757899999999</v>
      </c>
      <c r="I1011">
        <v>96</v>
      </c>
      <c r="J1011">
        <v>7</v>
      </c>
      <c r="K1011">
        <v>18.8</v>
      </c>
      <c r="L1011">
        <v>1</v>
      </c>
      <c r="M1011">
        <v>96</v>
      </c>
      <c r="N1011">
        <v>6.58</v>
      </c>
      <c r="O1011">
        <v>96</v>
      </c>
      <c r="P1011">
        <v>0.4</v>
      </c>
      <c r="Q1011">
        <v>1795.18137</v>
      </c>
      <c r="R1011">
        <v>795</v>
      </c>
      <c r="S1011">
        <v>17.100000000000001</v>
      </c>
      <c r="T1011">
        <v>17.8</v>
      </c>
      <c r="U1011">
        <v>0</v>
      </c>
      <c r="V1011">
        <v>10.5</v>
      </c>
      <c r="W1011">
        <v>67</v>
      </c>
    </row>
    <row r="1012" spans="1:23" x14ac:dyDescent="0.25">
      <c r="A1012" t="s">
        <v>29</v>
      </c>
      <c r="B1012" t="s">
        <v>210</v>
      </c>
      <c r="C1012">
        <v>2013</v>
      </c>
      <c r="D1012" t="s">
        <v>24</v>
      </c>
      <c r="E1012">
        <v>325</v>
      </c>
      <c r="F1012">
        <v>71</v>
      </c>
      <c r="G1012">
        <v>0.01</v>
      </c>
      <c r="H1012">
        <v>90.761444139999995</v>
      </c>
      <c r="I1012">
        <v>78</v>
      </c>
      <c r="J1012">
        <v>7878</v>
      </c>
      <c r="K1012">
        <v>17.600000000000001</v>
      </c>
      <c r="L1012">
        <v>103</v>
      </c>
      <c r="M1012">
        <v>82</v>
      </c>
      <c r="N1012">
        <v>7.47</v>
      </c>
      <c r="O1012">
        <v>78</v>
      </c>
      <c r="P1012">
        <v>4</v>
      </c>
      <c r="Q1012">
        <v>662.49229300000002</v>
      </c>
      <c r="R1012">
        <v>37553726</v>
      </c>
      <c r="S1012">
        <v>5.7</v>
      </c>
      <c r="T1012">
        <v>5.7</v>
      </c>
      <c r="U1012">
        <v>0.47799999999999998</v>
      </c>
      <c r="V1012">
        <v>10</v>
      </c>
      <c r="W1012">
        <v>67</v>
      </c>
    </row>
    <row r="1013" spans="1:23" x14ac:dyDescent="0.25">
      <c r="A1013" t="s">
        <v>29</v>
      </c>
      <c r="B1013" t="s">
        <v>86</v>
      </c>
      <c r="C1013">
        <v>2008</v>
      </c>
      <c r="D1013" t="s">
        <v>24</v>
      </c>
      <c r="E1013">
        <v>322</v>
      </c>
      <c r="F1013">
        <v>6</v>
      </c>
      <c r="G1013">
        <v>0.49</v>
      </c>
      <c r="H1013">
        <v>11.76572311</v>
      </c>
      <c r="I1013">
        <v>94</v>
      </c>
      <c r="J1013">
        <v>0</v>
      </c>
      <c r="K1013">
        <v>15.1</v>
      </c>
      <c r="L1013">
        <v>9</v>
      </c>
      <c r="M1013">
        <v>94</v>
      </c>
      <c r="N1013">
        <v>3.69</v>
      </c>
      <c r="O1013">
        <v>94</v>
      </c>
      <c r="P1013">
        <v>1.1000000000000001</v>
      </c>
      <c r="Q1013">
        <v>326.82564200000002</v>
      </c>
      <c r="R1013">
        <v>4232636</v>
      </c>
      <c r="S1013">
        <v>9.1</v>
      </c>
      <c r="T1013">
        <v>9.1</v>
      </c>
      <c r="U1013">
        <v>0.40600000000000003</v>
      </c>
      <c r="V1013">
        <v>5.2</v>
      </c>
      <c r="W1013">
        <v>67</v>
      </c>
    </row>
    <row r="1014" spans="1:23" x14ac:dyDescent="0.25">
      <c r="A1014" t="s">
        <v>25</v>
      </c>
      <c r="B1014" t="s">
        <v>60</v>
      </c>
      <c r="C1014">
        <v>2011</v>
      </c>
      <c r="D1014" t="s">
        <v>24</v>
      </c>
      <c r="E1014">
        <v>19</v>
      </c>
      <c r="F1014">
        <v>13</v>
      </c>
      <c r="G1014">
        <v>2.12</v>
      </c>
      <c r="H1014">
        <v>60.185917709999998</v>
      </c>
      <c r="I1014">
        <v>88</v>
      </c>
      <c r="J1014">
        <v>722</v>
      </c>
      <c r="K1014">
        <v>17</v>
      </c>
      <c r="L1014">
        <v>15</v>
      </c>
      <c r="M1014">
        <v>87</v>
      </c>
      <c r="N1014">
        <v>5.64</v>
      </c>
      <c r="O1014">
        <v>88</v>
      </c>
      <c r="P1014">
        <v>0.3</v>
      </c>
      <c r="Q1014">
        <v>882.49146199999996</v>
      </c>
      <c r="R1014">
        <v>14537886</v>
      </c>
      <c r="S1014">
        <v>11</v>
      </c>
      <c r="T1014">
        <v>11.2</v>
      </c>
      <c r="U1014">
        <v>0.53300000000000003</v>
      </c>
      <c r="V1014">
        <v>10.7</v>
      </c>
      <c r="W1014">
        <v>67</v>
      </c>
    </row>
    <row r="1015" spans="1:23" x14ac:dyDescent="0.25">
      <c r="A1015" t="s">
        <v>29</v>
      </c>
      <c r="B1015" t="s">
        <v>223</v>
      </c>
      <c r="C1015">
        <v>2015</v>
      </c>
      <c r="D1015" t="s">
        <v>24</v>
      </c>
      <c r="E1015">
        <v>336</v>
      </c>
      <c r="F1015">
        <v>22</v>
      </c>
      <c r="G1015">
        <v>3.77</v>
      </c>
      <c r="H1015">
        <v>0</v>
      </c>
      <c r="I1015">
        <v>87</v>
      </c>
      <c r="J1015">
        <v>0</v>
      </c>
      <c r="K1015">
        <v>31.8</v>
      </c>
      <c r="L1015">
        <v>32</v>
      </c>
      <c r="M1015">
        <v>88</v>
      </c>
      <c r="N1015">
        <v>5.75</v>
      </c>
      <c r="O1015">
        <v>87</v>
      </c>
      <c r="P1015">
        <v>6.2</v>
      </c>
      <c r="Q1015">
        <v>118.69383000000001</v>
      </c>
      <c r="R1015">
        <v>15777451</v>
      </c>
      <c r="S1015">
        <v>5.6</v>
      </c>
      <c r="T1015">
        <v>5.5</v>
      </c>
      <c r="U1015">
        <v>0.50700000000000001</v>
      </c>
      <c r="V1015">
        <v>10.3</v>
      </c>
      <c r="W1015">
        <v>67</v>
      </c>
    </row>
    <row r="1016" spans="1:23" x14ac:dyDescent="0.25">
      <c r="A1016" t="s">
        <v>25</v>
      </c>
      <c r="B1016" t="s">
        <v>217</v>
      </c>
      <c r="C1016">
        <v>2002</v>
      </c>
      <c r="D1016" t="s">
        <v>24</v>
      </c>
      <c r="E1016">
        <v>186</v>
      </c>
      <c r="F1016">
        <v>27</v>
      </c>
      <c r="G1016">
        <v>1.47</v>
      </c>
      <c r="H1016">
        <v>24.994387379999999</v>
      </c>
      <c r="I1016">
        <v>62</v>
      </c>
      <c r="J1016">
        <v>25</v>
      </c>
      <c r="K1016">
        <v>35.9</v>
      </c>
      <c r="L1016">
        <v>32</v>
      </c>
      <c r="M1016">
        <v>99</v>
      </c>
      <c r="N1016">
        <v>5.44</v>
      </c>
      <c r="O1016">
        <v>99</v>
      </c>
      <c r="P1016">
        <v>0.2</v>
      </c>
      <c r="Q1016">
        <v>383.34949970000002</v>
      </c>
      <c r="R1016">
        <v>2527185</v>
      </c>
      <c r="S1016">
        <v>3.3</v>
      </c>
      <c r="T1016">
        <v>3.3</v>
      </c>
      <c r="U1016">
        <v>0.6</v>
      </c>
      <c r="V1016">
        <v>11</v>
      </c>
      <c r="W1016">
        <v>67.099999999999994</v>
      </c>
    </row>
    <row r="1017" spans="1:23" x14ac:dyDescent="0.25">
      <c r="A1017" t="s">
        <v>25</v>
      </c>
      <c r="B1017" t="s">
        <v>217</v>
      </c>
      <c r="C1017">
        <v>2000</v>
      </c>
      <c r="D1017" t="s">
        <v>24</v>
      </c>
      <c r="E1017">
        <v>189</v>
      </c>
      <c r="F1017">
        <v>30</v>
      </c>
      <c r="G1017">
        <v>1.6</v>
      </c>
      <c r="H1017">
        <v>48.509417409999998</v>
      </c>
      <c r="I1017">
        <v>92</v>
      </c>
      <c r="J1017">
        <v>80</v>
      </c>
      <c r="K1017">
        <v>34.799999999999997</v>
      </c>
      <c r="L1017">
        <v>36</v>
      </c>
      <c r="M1017">
        <v>99</v>
      </c>
      <c r="N1017">
        <v>5.29</v>
      </c>
      <c r="O1017">
        <v>99</v>
      </c>
      <c r="P1017">
        <v>0.1</v>
      </c>
      <c r="Q1017">
        <v>558.22114399999998</v>
      </c>
      <c r="R1017">
        <v>24654</v>
      </c>
      <c r="S1017">
        <v>3.4</v>
      </c>
      <c r="T1017">
        <v>3.4</v>
      </c>
      <c r="U1017">
        <v>0</v>
      </c>
      <c r="V1017">
        <v>10.6</v>
      </c>
      <c r="W1017">
        <v>67.099999999999994</v>
      </c>
    </row>
    <row r="1018" spans="1:23" x14ac:dyDescent="0.25">
      <c r="A1018" t="s">
        <v>29</v>
      </c>
      <c r="B1018" t="s">
        <v>178</v>
      </c>
      <c r="C1018">
        <v>2013</v>
      </c>
      <c r="D1018" t="s">
        <v>24</v>
      </c>
      <c r="E1018">
        <v>192</v>
      </c>
      <c r="F1018">
        <v>0</v>
      </c>
      <c r="G1018">
        <v>0.01</v>
      </c>
      <c r="H1018">
        <v>200.66009879999999</v>
      </c>
      <c r="I1018">
        <v>97</v>
      </c>
      <c r="J1018">
        <v>0</v>
      </c>
      <c r="K1018">
        <v>29.3</v>
      </c>
      <c r="L1018">
        <v>0</v>
      </c>
      <c r="M1018">
        <v>97</v>
      </c>
      <c r="N1018">
        <v>9.76</v>
      </c>
      <c r="O1018">
        <v>97</v>
      </c>
      <c r="P1018">
        <v>0.2</v>
      </c>
      <c r="Q1018">
        <v>1619.532678</v>
      </c>
      <c r="R1018">
        <v>18745</v>
      </c>
      <c r="S1018">
        <v>5.7</v>
      </c>
      <c r="T1018">
        <v>5.5</v>
      </c>
      <c r="U1018">
        <v>0.55900000000000005</v>
      </c>
      <c r="V1018">
        <v>11</v>
      </c>
      <c r="W1018">
        <v>67.099999999999994</v>
      </c>
    </row>
    <row r="1019" spans="1:23" x14ac:dyDescent="0.25">
      <c r="A1019" t="s">
        <v>38</v>
      </c>
      <c r="B1019" t="s">
        <v>187</v>
      </c>
      <c r="C1019">
        <v>2004</v>
      </c>
      <c r="D1019" t="s">
        <v>24</v>
      </c>
      <c r="E1019">
        <v>29</v>
      </c>
      <c r="F1019">
        <v>0</v>
      </c>
      <c r="G1019">
        <v>1.18</v>
      </c>
      <c r="H1019">
        <v>195.5259417</v>
      </c>
      <c r="I1019">
        <v>81</v>
      </c>
      <c r="J1019">
        <v>0</v>
      </c>
      <c r="K1019">
        <v>41.3</v>
      </c>
      <c r="L1019">
        <v>0</v>
      </c>
      <c r="M1019">
        <v>89</v>
      </c>
      <c r="N1019">
        <v>5.64</v>
      </c>
      <c r="O1019">
        <v>9</v>
      </c>
      <c r="P1019">
        <v>0.1</v>
      </c>
      <c r="Q1019">
        <v>818.44261900000004</v>
      </c>
      <c r="R1019">
        <v>458324</v>
      </c>
      <c r="S1019">
        <v>1.3</v>
      </c>
      <c r="T1019">
        <v>1.3</v>
      </c>
      <c r="U1019">
        <v>0.45900000000000002</v>
      </c>
      <c r="V1019">
        <v>8.1</v>
      </c>
      <c r="W1019">
        <v>67.099999999999994</v>
      </c>
    </row>
    <row r="1020" spans="1:23" x14ac:dyDescent="0.25">
      <c r="A1020" t="s">
        <v>25</v>
      </c>
      <c r="B1020" t="s">
        <v>121</v>
      </c>
      <c r="C1020">
        <v>2004</v>
      </c>
      <c r="D1020" t="s">
        <v>24</v>
      </c>
      <c r="E1020">
        <v>218</v>
      </c>
      <c r="F1020">
        <v>4</v>
      </c>
      <c r="G1020">
        <v>3.41</v>
      </c>
      <c r="H1020">
        <v>0</v>
      </c>
      <c r="I1020">
        <v>99</v>
      </c>
      <c r="J1020">
        <v>8</v>
      </c>
      <c r="K1020">
        <v>37.5</v>
      </c>
      <c r="L1020">
        <v>4</v>
      </c>
      <c r="M1020">
        <v>98</v>
      </c>
      <c r="N1020">
        <v>5.57</v>
      </c>
      <c r="O1020">
        <v>99</v>
      </c>
      <c r="P1020">
        <v>0.1</v>
      </c>
      <c r="Q1020">
        <v>1764.97387</v>
      </c>
      <c r="R1020">
        <v>1391756.5</v>
      </c>
      <c r="S1020">
        <v>3.4</v>
      </c>
      <c r="T1020">
        <v>3.4</v>
      </c>
      <c r="U1020">
        <v>0.60899999999999999</v>
      </c>
      <c r="V1020">
        <v>12.5</v>
      </c>
      <c r="W1020">
        <v>67.099999999999994</v>
      </c>
    </row>
    <row r="1021" spans="1:23" x14ac:dyDescent="0.25">
      <c r="A1021" t="s">
        <v>27</v>
      </c>
      <c r="B1021" t="s">
        <v>169</v>
      </c>
      <c r="C1021">
        <v>2000</v>
      </c>
      <c r="D1021" t="s">
        <v>24</v>
      </c>
      <c r="E1021">
        <v>235</v>
      </c>
      <c r="F1021">
        <v>1</v>
      </c>
      <c r="G1021">
        <v>9.89</v>
      </c>
      <c r="H1021">
        <v>0</v>
      </c>
      <c r="I1021">
        <v>92</v>
      </c>
      <c r="J1021">
        <v>687</v>
      </c>
      <c r="K1021">
        <v>46.5</v>
      </c>
      <c r="L1021">
        <v>2</v>
      </c>
      <c r="M1021">
        <v>97</v>
      </c>
      <c r="N1021">
        <v>6.65</v>
      </c>
      <c r="O1021">
        <v>95</v>
      </c>
      <c r="P1021">
        <v>0.1</v>
      </c>
      <c r="Q1021">
        <v>1764.97387</v>
      </c>
      <c r="R1021">
        <v>1391756.5</v>
      </c>
      <c r="S1021">
        <v>3.6</v>
      </c>
      <c r="T1021">
        <v>3.7</v>
      </c>
      <c r="U1021">
        <v>0.67700000000000005</v>
      </c>
      <c r="V1021">
        <v>12.3</v>
      </c>
      <c r="W1021">
        <v>67.099999999999994</v>
      </c>
    </row>
    <row r="1022" spans="1:23" x14ac:dyDescent="0.25">
      <c r="A1022" t="s">
        <v>25</v>
      </c>
      <c r="B1022" t="s">
        <v>121</v>
      </c>
      <c r="C1022">
        <v>2001</v>
      </c>
      <c r="D1022" t="s">
        <v>24</v>
      </c>
      <c r="E1022">
        <v>217</v>
      </c>
      <c r="F1022">
        <v>4</v>
      </c>
      <c r="G1022">
        <v>2.62</v>
      </c>
      <c r="H1022">
        <v>0</v>
      </c>
      <c r="I1022">
        <v>57</v>
      </c>
      <c r="J1022">
        <v>17</v>
      </c>
      <c r="K1022">
        <v>36</v>
      </c>
      <c r="L1022">
        <v>5</v>
      </c>
      <c r="M1022">
        <v>99</v>
      </c>
      <c r="N1022">
        <v>4.79</v>
      </c>
      <c r="O1022">
        <v>99</v>
      </c>
      <c r="P1022">
        <v>0.1</v>
      </c>
      <c r="Q1022">
        <v>1764.97387</v>
      </c>
      <c r="R1022">
        <v>1391756.5</v>
      </c>
      <c r="S1022">
        <v>3.6</v>
      </c>
      <c r="T1022">
        <v>3.6</v>
      </c>
      <c r="U1022">
        <v>0.59299999999999997</v>
      </c>
      <c r="V1022">
        <v>11.8</v>
      </c>
      <c r="W1022">
        <v>67.2</v>
      </c>
    </row>
    <row r="1023" spans="1:23" x14ac:dyDescent="0.25">
      <c r="A1023" t="s">
        <v>38</v>
      </c>
      <c r="B1023" t="s">
        <v>140</v>
      </c>
      <c r="C1023">
        <v>2001</v>
      </c>
      <c r="D1023" t="s">
        <v>24</v>
      </c>
      <c r="E1023">
        <v>183</v>
      </c>
      <c r="F1023">
        <v>0</v>
      </c>
      <c r="G1023">
        <v>2.82</v>
      </c>
      <c r="H1023">
        <v>0</v>
      </c>
      <c r="I1023">
        <v>81</v>
      </c>
      <c r="J1023">
        <v>0</v>
      </c>
      <c r="K1023">
        <v>62</v>
      </c>
      <c r="L1023">
        <v>0</v>
      </c>
      <c r="M1023">
        <v>79</v>
      </c>
      <c r="N1023">
        <v>8.58</v>
      </c>
      <c r="O1023">
        <v>75</v>
      </c>
      <c r="P1023">
        <v>0.1</v>
      </c>
      <c r="Q1023">
        <v>1764.97387</v>
      </c>
      <c r="R1023">
        <v>1391756.5</v>
      </c>
      <c r="S1023">
        <v>0.3</v>
      </c>
      <c r="T1023">
        <v>0.2</v>
      </c>
      <c r="U1023">
        <v>0.60399999999999998</v>
      </c>
      <c r="V1023">
        <v>10.1</v>
      </c>
      <c r="W1023">
        <v>67.2</v>
      </c>
    </row>
    <row r="1024" spans="1:23" x14ac:dyDescent="0.25">
      <c r="A1024" t="s">
        <v>25</v>
      </c>
      <c r="B1024" t="s">
        <v>202</v>
      </c>
      <c r="C1024">
        <v>2011</v>
      </c>
      <c r="D1024" t="s">
        <v>24</v>
      </c>
      <c r="E1024">
        <v>161</v>
      </c>
      <c r="F1024">
        <v>2</v>
      </c>
      <c r="G1024">
        <v>0.5</v>
      </c>
      <c r="H1024">
        <v>2.7265706019999998</v>
      </c>
      <c r="I1024">
        <v>67</v>
      </c>
      <c r="J1024">
        <v>763</v>
      </c>
      <c r="K1024">
        <v>15.8</v>
      </c>
      <c r="L1024">
        <v>3</v>
      </c>
      <c r="M1024">
        <v>66</v>
      </c>
      <c r="N1024">
        <v>0.76</v>
      </c>
      <c r="O1024">
        <v>67</v>
      </c>
      <c r="P1024">
        <v>0.1</v>
      </c>
      <c r="Q1024">
        <v>114.56179</v>
      </c>
      <c r="R1024">
        <v>1131523</v>
      </c>
      <c r="S1024">
        <v>11.3</v>
      </c>
      <c r="T1024">
        <v>11.4</v>
      </c>
      <c r="U1024">
        <v>0.60699999999999998</v>
      </c>
      <c r="V1024">
        <v>12.5</v>
      </c>
      <c r="W1024">
        <v>67.2</v>
      </c>
    </row>
    <row r="1025" spans="1:23" x14ac:dyDescent="0.25">
      <c r="A1025" t="s">
        <v>27</v>
      </c>
      <c r="B1025" t="s">
        <v>45</v>
      </c>
      <c r="C1025">
        <v>2002</v>
      </c>
      <c r="D1025" t="s">
        <v>24</v>
      </c>
      <c r="E1025">
        <v>262</v>
      </c>
      <c r="F1025">
        <v>1</v>
      </c>
      <c r="G1025">
        <v>12.23</v>
      </c>
      <c r="H1025">
        <v>145.4233629</v>
      </c>
      <c r="I1025">
        <v>99</v>
      </c>
      <c r="J1025">
        <v>14</v>
      </c>
      <c r="K1025">
        <v>55.3</v>
      </c>
      <c r="L1025">
        <v>1</v>
      </c>
      <c r="M1025">
        <v>99</v>
      </c>
      <c r="N1025">
        <v>6.47</v>
      </c>
      <c r="O1025">
        <v>99</v>
      </c>
      <c r="P1025">
        <v>0.1</v>
      </c>
      <c r="Q1025">
        <v>1479.3831419999999</v>
      </c>
      <c r="R1025">
        <v>9865548</v>
      </c>
      <c r="S1025">
        <v>2.5</v>
      </c>
      <c r="T1025">
        <v>2.7</v>
      </c>
      <c r="U1025">
        <v>0.68700000000000006</v>
      </c>
      <c r="V1025">
        <v>13.6</v>
      </c>
      <c r="W1025">
        <v>67.2</v>
      </c>
    </row>
    <row r="1026" spans="1:23" x14ac:dyDescent="0.25">
      <c r="A1026" t="s">
        <v>25</v>
      </c>
      <c r="B1026" t="s">
        <v>217</v>
      </c>
      <c r="C1026">
        <v>2003</v>
      </c>
      <c r="D1026" t="s">
        <v>24</v>
      </c>
      <c r="E1026">
        <v>183</v>
      </c>
      <c r="F1026">
        <v>25</v>
      </c>
      <c r="G1026">
        <v>1.54</v>
      </c>
      <c r="H1026">
        <v>28.521357770000002</v>
      </c>
      <c r="I1026">
        <v>99</v>
      </c>
      <c r="J1026">
        <v>85</v>
      </c>
      <c r="K1026">
        <v>36.4</v>
      </c>
      <c r="L1026">
        <v>30</v>
      </c>
      <c r="M1026">
        <v>99</v>
      </c>
      <c r="N1026">
        <v>5.17</v>
      </c>
      <c r="O1026">
        <v>98</v>
      </c>
      <c r="P1026">
        <v>0.3</v>
      </c>
      <c r="Q1026">
        <v>396.12996900000002</v>
      </c>
      <c r="R1026">
        <v>2556765</v>
      </c>
      <c r="S1026">
        <v>3.3</v>
      </c>
      <c r="T1026">
        <v>3.3</v>
      </c>
      <c r="U1026">
        <v>0.60699999999999998</v>
      </c>
      <c r="V1026">
        <v>11.3</v>
      </c>
      <c r="W1026">
        <v>67.2</v>
      </c>
    </row>
    <row r="1027" spans="1:23" x14ac:dyDescent="0.25">
      <c r="A1027" t="s">
        <v>25</v>
      </c>
      <c r="B1027" t="s">
        <v>108</v>
      </c>
      <c r="C1027">
        <v>2005</v>
      </c>
      <c r="D1027" t="s">
        <v>24</v>
      </c>
      <c r="E1027">
        <v>19</v>
      </c>
      <c r="F1027">
        <v>163</v>
      </c>
      <c r="G1027">
        <v>0.06</v>
      </c>
      <c r="H1027">
        <v>5.3817825619999997</v>
      </c>
      <c r="I1027">
        <v>65</v>
      </c>
      <c r="J1027">
        <v>15853</v>
      </c>
      <c r="K1027">
        <v>19</v>
      </c>
      <c r="L1027">
        <v>201</v>
      </c>
      <c r="M1027">
        <v>79</v>
      </c>
      <c r="N1027">
        <v>2.79</v>
      </c>
      <c r="O1027">
        <v>72</v>
      </c>
      <c r="P1027">
        <v>0.1</v>
      </c>
      <c r="Q1027">
        <v>126.92883399999999</v>
      </c>
      <c r="R1027">
        <v>22671273</v>
      </c>
      <c r="S1027">
        <v>1.9</v>
      </c>
      <c r="T1027">
        <v>1.9</v>
      </c>
      <c r="U1027">
        <v>0.629</v>
      </c>
      <c r="V1027">
        <v>11.1</v>
      </c>
      <c r="W1027">
        <v>67.2</v>
      </c>
    </row>
    <row r="1028" spans="1:23" x14ac:dyDescent="0.25">
      <c r="A1028" t="s">
        <v>25</v>
      </c>
      <c r="B1028" t="s">
        <v>121</v>
      </c>
      <c r="C1028">
        <v>2007</v>
      </c>
      <c r="D1028" t="s">
        <v>24</v>
      </c>
      <c r="E1028">
        <v>229</v>
      </c>
      <c r="F1028">
        <v>4</v>
      </c>
      <c r="G1028">
        <v>2.77</v>
      </c>
      <c r="H1028">
        <v>0</v>
      </c>
      <c r="I1028">
        <v>94</v>
      </c>
      <c r="J1028">
        <v>40</v>
      </c>
      <c r="K1028">
        <v>39</v>
      </c>
      <c r="L1028">
        <v>4</v>
      </c>
      <c r="M1028">
        <v>94</v>
      </c>
      <c r="N1028">
        <v>6.87</v>
      </c>
      <c r="O1028">
        <v>94</v>
      </c>
      <c r="P1028">
        <v>0.1</v>
      </c>
      <c r="Q1028">
        <v>1764.97387</v>
      </c>
      <c r="R1028">
        <v>1391756.5</v>
      </c>
      <c r="S1028">
        <v>3.3</v>
      </c>
      <c r="T1028">
        <v>3.4</v>
      </c>
      <c r="U1028">
        <v>0.61799999999999999</v>
      </c>
      <c r="V1028">
        <v>12.6</v>
      </c>
      <c r="W1028">
        <v>67.2</v>
      </c>
    </row>
    <row r="1029" spans="1:23" x14ac:dyDescent="0.25">
      <c r="A1029" t="s">
        <v>25</v>
      </c>
      <c r="B1029" t="s">
        <v>164</v>
      </c>
      <c r="C1029">
        <v>2003</v>
      </c>
      <c r="D1029" t="s">
        <v>24</v>
      </c>
      <c r="E1029">
        <v>217</v>
      </c>
      <c r="F1029">
        <v>67</v>
      </c>
      <c r="G1029">
        <v>4.4400000000000004</v>
      </c>
      <c r="H1029">
        <v>0.90114928800000005</v>
      </c>
      <c r="I1029">
        <v>52</v>
      </c>
      <c r="J1029">
        <v>10511</v>
      </c>
      <c r="K1029">
        <v>19.2</v>
      </c>
      <c r="L1029">
        <v>87</v>
      </c>
      <c r="M1029">
        <v>85</v>
      </c>
      <c r="N1029">
        <v>3.25</v>
      </c>
      <c r="O1029">
        <v>84</v>
      </c>
      <c r="P1029">
        <v>0.1</v>
      </c>
      <c r="Q1029">
        <v>11.553196</v>
      </c>
      <c r="R1029">
        <v>8331954</v>
      </c>
      <c r="S1029">
        <v>1</v>
      </c>
      <c r="T1029">
        <v>9.6999999999999993</v>
      </c>
      <c r="U1029">
        <v>0.63100000000000001</v>
      </c>
      <c r="V1029">
        <v>11.6</v>
      </c>
      <c r="W1029">
        <v>67.2</v>
      </c>
    </row>
    <row r="1030" spans="1:23" x14ac:dyDescent="0.25">
      <c r="A1030" t="s">
        <v>25</v>
      </c>
      <c r="B1030" t="s">
        <v>110</v>
      </c>
      <c r="C1030">
        <v>2004</v>
      </c>
      <c r="D1030" t="s">
        <v>24</v>
      </c>
      <c r="E1030">
        <v>21</v>
      </c>
      <c r="F1030">
        <v>30</v>
      </c>
      <c r="G1030">
        <v>0.32</v>
      </c>
      <c r="H1030">
        <v>44.120596460000002</v>
      </c>
      <c r="I1030">
        <v>62</v>
      </c>
      <c r="J1030">
        <v>9081</v>
      </c>
      <c r="K1030">
        <v>51.9</v>
      </c>
      <c r="L1030">
        <v>37</v>
      </c>
      <c r="M1030">
        <v>69</v>
      </c>
      <c r="N1030">
        <v>5.61</v>
      </c>
      <c r="O1030">
        <v>74</v>
      </c>
      <c r="P1030">
        <v>0.1</v>
      </c>
      <c r="Q1030">
        <v>1391.8169230000001</v>
      </c>
      <c r="R1030">
        <v>2631669</v>
      </c>
      <c r="S1030">
        <v>5.4</v>
      </c>
      <c r="T1030">
        <v>5.2</v>
      </c>
      <c r="U1030">
        <v>0.60299999999999998</v>
      </c>
      <c r="V1030">
        <v>9.8000000000000007</v>
      </c>
      <c r="W1030">
        <v>67.2</v>
      </c>
    </row>
    <row r="1031" spans="1:23" x14ac:dyDescent="0.25">
      <c r="A1031" t="s">
        <v>27</v>
      </c>
      <c r="B1031" t="s">
        <v>169</v>
      </c>
      <c r="C1031">
        <v>2005</v>
      </c>
      <c r="D1031" t="s">
        <v>24</v>
      </c>
      <c r="E1031">
        <v>248</v>
      </c>
      <c r="F1031">
        <v>1</v>
      </c>
      <c r="G1031">
        <v>10.78</v>
      </c>
      <c r="H1031">
        <v>0</v>
      </c>
      <c r="I1031">
        <v>99</v>
      </c>
      <c r="J1031">
        <v>6</v>
      </c>
      <c r="K1031">
        <v>48.3</v>
      </c>
      <c r="L1031">
        <v>1</v>
      </c>
      <c r="M1031">
        <v>99</v>
      </c>
      <c r="N1031">
        <v>9.15</v>
      </c>
      <c r="O1031">
        <v>98</v>
      </c>
      <c r="P1031">
        <v>0.1</v>
      </c>
      <c r="Q1031">
        <v>1764.97387</v>
      </c>
      <c r="R1031">
        <v>1391756.5</v>
      </c>
      <c r="S1031">
        <v>3.1</v>
      </c>
      <c r="T1031">
        <v>3.3</v>
      </c>
      <c r="U1031">
        <v>0.67700000000000005</v>
      </c>
      <c r="V1031">
        <v>12.3</v>
      </c>
      <c r="W1031">
        <v>67.3</v>
      </c>
    </row>
    <row r="1032" spans="1:23" x14ac:dyDescent="0.25">
      <c r="A1032" t="s">
        <v>29</v>
      </c>
      <c r="B1032" t="s">
        <v>178</v>
      </c>
      <c r="C1032">
        <v>2014</v>
      </c>
      <c r="D1032" t="s">
        <v>24</v>
      </c>
      <c r="E1032">
        <v>191</v>
      </c>
      <c r="F1032">
        <v>0</v>
      </c>
      <c r="G1032">
        <v>0.01</v>
      </c>
      <c r="H1032">
        <v>225.73077509999999</v>
      </c>
      <c r="I1032">
        <v>95</v>
      </c>
      <c r="J1032">
        <v>0</v>
      </c>
      <c r="K1032">
        <v>3.1</v>
      </c>
      <c r="L1032">
        <v>0</v>
      </c>
      <c r="M1032">
        <v>95</v>
      </c>
      <c r="N1032">
        <v>8.35</v>
      </c>
      <c r="O1032">
        <v>95</v>
      </c>
      <c r="P1032">
        <v>0.2</v>
      </c>
      <c r="Q1032">
        <v>1821.8787339999999</v>
      </c>
      <c r="R1032">
        <v>191266</v>
      </c>
      <c r="S1032">
        <v>5.6</v>
      </c>
      <c r="T1032">
        <v>5.4</v>
      </c>
      <c r="U1032">
        <v>0.56200000000000006</v>
      </c>
      <c r="V1032">
        <v>11.1</v>
      </c>
      <c r="W1032">
        <v>67.3</v>
      </c>
    </row>
    <row r="1033" spans="1:23" x14ac:dyDescent="0.25">
      <c r="A1033" t="s">
        <v>25</v>
      </c>
      <c r="B1033" t="s">
        <v>199</v>
      </c>
      <c r="C1033">
        <v>2010</v>
      </c>
      <c r="D1033" t="s">
        <v>24</v>
      </c>
      <c r="E1033">
        <v>171</v>
      </c>
      <c r="F1033">
        <v>10</v>
      </c>
      <c r="G1033">
        <v>0.32</v>
      </c>
      <c r="H1033">
        <v>43.340999580000002</v>
      </c>
      <c r="I1033">
        <v>93</v>
      </c>
      <c r="J1033">
        <v>0</v>
      </c>
      <c r="K1033">
        <v>36.6</v>
      </c>
      <c r="L1033">
        <v>12</v>
      </c>
      <c r="M1033">
        <v>95</v>
      </c>
      <c r="N1033">
        <v>6.4</v>
      </c>
      <c r="O1033">
        <v>93</v>
      </c>
      <c r="P1033">
        <v>0.2</v>
      </c>
      <c r="Q1033">
        <v>738.34752270000001</v>
      </c>
      <c r="R1033">
        <v>764163</v>
      </c>
      <c r="S1033">
        <v>3.7</v>
      </c>
      <c r="T1033">
        <v>3.8</v>
      </c>
      <c r="U1033">
        <v>0.60299999999999998</v>
      </c>
      <c r="V1033">
        <v>11.1</v>
      </c>
      <c r="W1033">
        <v>67.3</v>
      </c>
    </row>
    <row r="1034" spans="1:23" x14ac:dyDescent="0.25">
      <c r="A1034" t="s">
        <v>25</v>
      </c>
      <c r="B1034" t="s">
        <v>142</v>
      </c>
      <c r="C1034">
        <v>2011</v>
      </c>
      <c r="D1034" t="s">
        <v>24</v>
      </c>
      <c r="E1034">
        <v>235</v>
      </c>
      <c r="F1034">
        <v>1</v>
      </c>
      <c r="G1034">
        <v>0.01</v>
      </c>
      <c r="H1034">
        <v>257.84031540000001</v>
      </c>
      <c r="I1034">
        <v>99</v>
      </c>
      <c r="J1034">
        <v>0</v>
      </c>
      <c r="K1034">
        <v>48</v>
      </c>
      <c r="L1034">
        <v>2</v>
      </c>
      <c r="M1034">
        <v>99</v>
      </c>
      <c r="N1034">
        <v>4.45</v>
      </c>
      <c r="O1034">
        <v>99</v>
      </c>
      <c r="P1034">
        <v>0.1</v>
      </c>
      <c r="Q1034">
        <v>3769.5952550000002</v>
      </c>
      <c r="R1034">
        <v>2761516</v>
      </c>
      <c r="S1034">
        <v>2.2000000000000002</v>
      </c>
      <c r="T1034">
        <v>2.2999999999999998</v>
      </c>
      <c r="U1034">
        <v>0.70099999999999996</v>
      </c>
      <c r="V1034">
        <v>14.6</v>
      </c>
      <c r="W1034">
        <v>67.3</v>
      </c>
    </row>
    <row r="1035" spans="1:23" x14ac:dyDescent="0.25">
      <c r="A1035" t="s">
        <v>25</v>
      </c>
      <c r="B1035" t="s">
        <v>108</v>
      </c>
      <c r="C1035">
        <v>2006</v>
      </c>
      <c r="D1035" t="s">
        <v>24</v>
      </c>
      <c r="E1035">
        <v>191</v>
      </c>
      <c r="F1035">
        <v>159</v>
      </c>
      <c r="G1035">
        <v>0.06</v>
      </c>
      <c r="H1035">
        <v>72.015931600000002</v>
      </c>
      <c r="I1035">
        <v>66</v>
      </c>
      <c r="J1035">
        <v>20422</v>
      </c>
      <c r="K1035">
        <v>19.7</v>
      </c>
      <c r="L1035">
        <v>194</v>
      </c>
      <c r="M1035">
        <v>78</v>
      </c>
      <c r="N1035">
        <v>2.91</v>
      </c>
      <c r="O1035">
        <v>72</v>
      </c>
      <c r="P1035">
        <v>0.1</v>
      </c>
      <c r="Q1035">
        <v>1586.2539999999999</v>
      </c>
      <c r="R1035">
        <v>22983822</v>
      </c>
      <c r="S1035">
        <v>1.8</v>
      </c>
      <c r="T1035">
        <v>1.8</v>
      </c>
      <c r="U1035">
        <v>0.63200000000000001</v>
      </c>
      <c r="V1035">
        <v>10.9</v>
      </c>
      <c r="W1035">
        <v>67.3</v>
      </c>
    </row>
    <row r="1036" spans="1:23" x14ac:dyDescent="0.25">
      <c r="A1036" t="s">
        <v>25</v>
      </c>
      <c r="B1036" t="s">
        <v>43</v>
      </c>
      <c r="C1036">
        <v>2004</v>
      </c>
      <c r="D1036" t="s">
        <v>24</v>
      </c>
      <c r="E1036">
        <v>158</v>
      </c>
      <c r="F1036">
        <v>185</v>
      </c>
      <c r="G1036">
        <v>0.01</v>
      </c>
      <c r="H1036">
        <v>4.1146966699999998</v>
      </c>
      <c r="I1036">
        <v>11</v>
      </c>
      <c r="J1036">
        <v>9743</v>
      </c>
      <c r="K1036">
        <v>12</v>
      </c>
      <c r="L1036">
        <v>247</v>
      </c>
      <c r="M1036">
        <v>88</v>
      </c>
      <c r="N1036">
        <v>2.62</v>
      </c>
      <c r="O1036">
        <v>99</v>
      </c>
      <c r="P1036">
        <v>0.1</v>
      </c>
      <c r="Q1036">
        <v>46.757916700000003</v>
      </c>
      <c r="R1036">
        <v>14137489</v>
      </c>
      <c r="S1036">
        <v>2.1</v>
      </c>
      <c r="T1036">
        <v>2.7</v>
      </c>
      <c r="U1036">
        <v>0.49099999999999999</v>
      </c>
      <c r="V1036">
        <v>8.1</v>
      </c>
      <c r="W1036">
        <v>67.3</v>
      </c>
    </row>
    <row r="1037" spans="1:23" x14ac:dyDescent="0.25">
      <c r="A1037" t="s">
        <v>25</v>
      </c>
      <c r="B1037" t="s">
        <v>217</v>
      </c>
      <c r="C1037">
        <v>2005</v>
      </c>
      <c r="D1037" t="s">
        <v>24</v>
      </c>
      <c r="E1037">
        <v>192</v>
      </c>
      <c r="F1037">
        <v>24</v>
      </c>
      <c r="G1037">
        <v>1.78</v>
      </c>
      <c r="H1037">
        <v>40.133420940000001</v>
      </c>
      <c r="I1037">
        <v>99</v>
      </c>
      <c r="J1037">
        <v>737</v>
      </c>
      <c r="K1037">
        <v>37.5</v>
      </c>
      <c r="L1037">
        <v>28</v>
      </c>
      <c r="M1037">
        <v>99</v>
      </c>
      <c r="N1037">
        <v>5.1100000000000003</v>
      </c>
      <c r="O1037">
        <v>99</v>
      </c>
      <c r="P1037">
        <v>0.3</v>
      </c>
      <c r="Q1037">
        <v>546.77685199999996</v>
      </c>
      <c r="R1037">
        <v>26167</v>
      </c>
      <c r="S1037">
        <v>3.2</v>
      </c>
      <c r="T1037">
        <v>3.2</v>
      </c>
      <c r="U1037">
        <v>0.62</v>
      </c>
      <c r="V1037">
        <v>11.7</v>
      </c>
      <c r="W1037">
        <v>67.3</v>
      </c>
    </row>
    <row r="1038" spans="1:23" x14ac:dyDescent="0.25">
      <c r="A1038" t="s">
        <v>25</v>
      </c>
      <c r="B1038" t="s">
        <v>164</v>
      </c>
      <c r="C1038">
        <v>2006</v>
      </c>
      <c r="D1038" t="s">
        <v>24</v>
      </c>
      <c r="E1038">
        <v>219</v>
      </c>
      <c r="F1038">
        <v>63</v>
      </c>
      <c r="G1038">
        <v>4.08</v>
      </c>
      <c r="H1038">
        <v>121.3625467</v>
      </c>
      <c r="I1038">
        <v>77</v>
      </c>
      <c r="J1038">
        <v>9</v>
      </c>
      <c r="K1038">
        <v>2.6</v>
      </c>
      <c r="L1038">
        <v>82</v>
      </c>
      <c r="M1038">
        <v>88</v>
      </c>
      <c r="N1038">
        <v>3.95</v>
      </c>
      <c r="O1038">
        <v>88</v>
      </c>
      <c r="P1038">
        <v>0.1</v>
      </c>
      <c r="Q1038">
        <v>1391.7723249999999</v>
      </c>
      <c r="R1038">
        <v>8789419</v>
      </c>
      <c r="S1038">
        <v>1</v>
      </c>
      <c r="T1038">
        <v>9.6999999999999993</v>
      </c>
      <c r="U1038">
        <v>0.64600000000000002</v>
      </c>
      <c r="V1038">
        <v>11.5</v>
      </c>
      <c r="W1038">
        <v>67.3</v>
      </c>
    </row>
    <row r="1039" spans="1:23" x14ac:dyDescent="0.25">
      <c r="A1039" t="s">
        <v>25</v>
      </c>
      <c r="B1039" t="s">
        <v>107</v>
      </c>
      <c r="C1039">
        <v>2012</v>
      </c>
      <c r="D1039" t="s">
        <v>24</v>
      </c>
      <c r="E1039">
        <v>19</v>
      </c>
      <c r="F1039">
        <v>1100</v>
      </c>
      <c r="G1039">
        <v>3.1</v>
      </c>
      <c r="H1039">
        <v>64.96964491</v>
      </c>
      <c r="I1039">
        <v>73</v>
      </c>
      <c r="J1039">
        <v>18668</v>
      </c>
      <c r="K1039">
        <v>17</v>
      </c>
      <c r="L1039">
        <v>1400</v>
      </c>
      <c r="M1039">
        <v>79</v>
      </c>
      <c r="N1039">
        <v>4.3899999999999997</v>
      </c>
      <c r="O1039">
        <v>82</v>
      </c>
      <c r="P1039">
        <v>0.2</v>
      </c>
      <c r="Q1039">
        <v>1446.98541</v>
      </c>
      <c r="R1039">
        <v>126365852</v>
      </c>
      <c r="S1039">
        <v>26.9</v>
      </c>
      <c r="T1039">
        <v>27.6</v>
      </c>
      <c r="U1039">
        <v>0.59</v>
      </c>
      <c r="V1039">
        <v>11.3</v>
      </c>
      <c r="W1039">
        <v>67.3</v>
      </c>
    </row>
    <row r="1040" spans="1:23" x14ac:dyDescent="0.25">
      <c r="A1040" t="s">
        <v>27</v>
      </c>
      <c r="B1040" t="s">
        <v>171</v>
      </c>
      <c r="C1040">
        <v>2007</v>
      </c>
      <c r="D1040" t="s">
        <v>24</v>
      </c>
      <c r="E1040">
        <v>282</v>
      </c>
      <c r="F1040">
        <v>16</v>
      </c>
      <c r="G1040">
        <v>12.19</v>
      </c>
      <c r="H1040">
        <v>11.026171590000001</v>
      </c>
      <c r="I1040">
        <v>98</v>
      </c>
      <c r="J1040">
        <v>173</v>
      </c>
      <c r="K1040">
        <v>56.1</v>
      </c>
      <c r="L1040">
        <v>19</v>
      </c>
      <c r="M1040">
        <v>98</v>
      </c>
      <c r="N1040">
        <v>5.38</v>
      </c>
      <c r="O1040">
        <v>98</v>
      </c>
      <c r="P1040">
        <v>0.3</v>
      </c>
      <c r="Q1040">
        <v>911.25385000000006</v>
      </c>
      <c r="R1040">
        <v>1428588</v>
      </c>
      <c r="S1040">
        <v>2.4</v>
      </c>
      <c r="T1040">
        <v>2.6</v>
      </c>
      <c r="U1040">
        <v>0.76100000000000001</v>
      </c>
      <c r="V1040">
        <v>13.8</v>
      </c>
      <c r="W1040">
        <v>67.3</v>
      </c>
    </row>
    <row r="1041" spans="1:23" x14ac:dyDescent="0.25">
      <c r="A1041" t="s">
        <v>25</v>
      </c>
      <c r="B1041" t="s">
        <v>164</v>
      </c>
      <c r="C1041">
        <v>2004</v>
      </c>
      <c r="D1041" t="s">
        <v>24</v>
      </c>
      <c r="E1041">
        <v>218</v>
      </c>
      <c r="F1041">
        <v>66</v>
      </c>
      <c r="G1041">
        <v>4.45</v>
      </c>
      <c r="H1041">
        <v>13.399051050000001</v>
      </c>
      <c r="I1041">
        <v>48</v>
      </c>
      <c r="J1041">
        <v>3025</v>
      </c>
      <c r="K1041">
        <v>19.600000000000001</v>
      </c>
      <c r="L1041">
        <v>86</v>
      </c>
      <c r="M1041">
        <v>85</v>
      </c>
      <c r="N1041">
        <v>3.23</v>
      </c>
      <c r="O1041">
        <v>88</v>
      </c>
      <c r="P1041">
        <v>0.1</v>
      </c>
      <c r="Q1041">
        <v>179.3715</v>
      </c>
      <c r="R1041">
        <v>84678493</v>
      </c>
      <c r="S1041">
        <v>1</v>
      </c>
      <c r="T1041">
        <v>9.6999999999999993</v>
      </c>
      <c r="U1041">
        <v>0.63600000000000001</v>
      </c>
      <c r="V1041">
        <v>11.6</v>
      </c>
      <c r="W1041">
        <v>67.3</v>
      </c>
    </row>
    <row r="1042" spans="1:23" x14ac:dyDescent="0.25">
      <c r="A1042" t="s">
        <v>25</v>
      </c>
      <c r="B1042" t="s">
        <v>202</v>
      </c>
      <c r="C1042">
        <v>2012</v>
      </c>
      <c r="D1042" t="s">
        <v>24</v>
      </c>
      <c r="E1042">
        <v>159</v>
      </c>
      <c r="F1042">
        <v>2</v>
      </c>
      <c r="G1042">
        <v>0.01</v>
      </c>
      <c r="H1042">
        <v>30.179985479999999</v>
      </c>
      <c r="I1042">
        <v>83</v>
      </c>
      <c r="J1042">
        <v>16</v>
      </c>
      <c r="K1042">
        <v>16.2</v>
      </c>
      <c r="L1042">
        <v>2</v>
      </c>
      <c r="M1042">
        <v>83</v>
      </c>
      <c r="N1042">
        <v>1.1000000000000001</v>
      </c>
      <c r="O1042">
        <v>83</v>
      </c>
      <c r="P1042">
        <v>0.1</v>
      </c>
      <c r="Q1042">
        <v>1117.7772399999999</v>
      </c>
      <c r="R1042">
        <v>115676</v>
      </c>
      <c r="S1042">
        <v>11.2</v>
      </c>
      <c r="T1042">
        <v>11.3</v>
      </c>
      <c r="U1042">
        <v>0.61799999999999999</v>
      </c>
      <c r="V1042">
        <v>12.5</v>
      </c>
      <c r="W1042">
        <v>67.400000000000006</v>
      </c>
    </row>
    <row r="1043" spans="1:23" x14ac:dyDescent="0.25">
      <c r="A1043" t="s">
        <v>38</v>
      </c>
      <c r="B1043" t="s">
        <v>187</v>
      </c>
      <c r="C1043">
        <v>2005</v>
      </c>
      <c r="D1043" t="s">
        <v>24</v>
      </c>
      <c r="E1043">
        <v>24</v>
      </c>
      <c r="F1043">
        <v>0</v>
      </c>
      <c r="G1043">
        <v>0.9</v>
      </c>
      <c r="H1043">
        <v>25.311559559999999</v>
      </c>
      <c r="I1043">
        <v>83</v>
      </c>
      <c r="J1043">
        <v>0</v>
      </c>
      <c r="K1043">
        <v>42.1</v>
      </c>
      <c r="L1043">
        <v>0</v>
      </c>
      <c r="M1043">
        <v>9</v>
      </c>
      <c r="N1043">
        <v>7.83</v>
      </c>
      <c r="O1043">
        <v>89</v>
      </c>
      <c r="P1043">
        <v>0.1</v>
      </c>
      <c r="Q1043">
        <v>88.874858000000003</v>
      </c>
      <c r="R1043">
        <v>469885</v>
      </c>
      <c r="S1043">
        <v>1.3</v>
      </c>
      <c r="T1043">
        <v>1.3</v>
      </c>
      <c r="U1043">
        <v>0.46500000000000002</v>
      </c>
      <c r="V1043">
        <v>8.3000000000000007</v>
      </c>
      <c r="W1043">
        <v>67.400000000000006</v>
      </c>
    </row>
    <row r="1044" spans="1:23" x14ac:dyDescent="0.25">
      <c r="A1044" t="s">
        <v>25</v>
      </c>
      <c r="B1044" t="s">
        <v>49</v>
      </c>
      <c r="C1044">
        <v>2009</v>
      </c>
      <c r="D1044" t="s">
        <v>24</v>
      </c>
      <c r="E1044">
        <v>232</v>
      </c>
      <c r="F1044">
        <v>1</v>
      </c>
      <c r="G1044">
        <v>0.17</v>
      </c>
      <c r="H1044">
        <v>27.489070479999999</v>
      </c>
      <c r="I1044">
        <v>93</v>
      </c>
      <c r="J1044">
        <v>6</v>
      </c>
      <c r="K1044">
        <v>19.5</v>
      </c>
      <c r="L1044">
        <v>1</v>
      </c>
      <c r="M1044">
        <v>93</v>
      </c>
      <c r="N1044">
        <v>6.3</v>
      </c>
      <c r="O1044">
        <v>93</v>
      </c>
      <c r="P1044">
        <v>0.4</v>
      </c>
      <c r="Q1044">
        <v>177.234497</v>
      </c>
      <c r="R1044">
        <v>714458</v>
      </c>
      <c r="S1044">
        <v>16.8</v>
      </c>
      <c r="T1044">
        <v>17.5</v>
      </c>
      <c r="U1044">
        <v>0</v>
      </c>
      <c r="V1044">
        <v>10.9</v>
      </c>
      <c r="W1044">
        <v>67.400000000000006</v>
      </c>
    </row>
    <row r="1045" spans="1:23" x14ac:dyDescent="0.25">
      <c r="A1045" t="s">
        <v>27</v>
      </c>
      <c r="B1045" t="s">
        <v>211</v>
      </c>
      <c r="C1045">
        <v>2004</v>
      </c>
      <c r="D1045" t="s">
        <v>24</v>
      </c>
      <c r="E1045">
        <v>267</v>
      </c>
      <c r="F1045">
        <v>5</v>
      </c>
      <c r="G1045">
        <v>6.79</v>
      </c>
      <c r="H1045">
        <v>180.35378589999999</v>
      </c>
      <c r="I1045">
        <v>98</v>
      </c>
      <c r="J1045">
        <v>146</v>
      </c>
      <c r="K1045">
        <v>56.1</v>
      </c>
      <c r="L1045">
        <v>6</v>
      </c>
      <c r="M1045">
        <v>99</v>
      </c>
      <c r="N1045">
        <v>6.61</v>
      </c>
      <c r="O1045">
        <v>99</v>
      </c>
      <c r="P1045">
        <v>1</v>
      </c>
      <c r="Q1045">
        <v>1367.352433</v>
      </c>
      <c r="R1045">
        <v>474516</v>
      </c>
      <c r="S1045">
        <v>2.7</v>
      </c>
      <c r="T1045">
        <v>2.8</v>
      </c>
      <c r="U1045">
        <v>0.7</v>
      </c>
      <c r="V1045">
        <v>14.6</v>
      </c>
      <c r="W1045">
        <v>67.400000000000006</v>
      </c>
    </row>
    <row r="1046" spans="1:23" x14ac:dyDescent="0.25">
      <c r="A1046" t="s">
        <v>25</v>
      </c>
      <c r="B1046" t="s">
        <v>60</v>
      </c>
      <c r="C1046">
        <v>2012</v>
      </c>
      <c r="D1046" t="s">
        <v>24</v>
      </c>
      <c r="E1046">
        <v>186</v>
      </c>
      <c r="F1046">
        <v>12</v>
      </c>
      <c r="G1046">
        <v>0.01</v>
      </c>
      <c r="H1046">
        <v>6.914723983</v>
      </c>
      <c r="I1046">
        <v>86</v>
      </c>
      <c r="J1046">
        <v>15</v>
      </c>
      <c r="K1046">
        <v>17.600000000000001</v>
      </c>
      <c r="L1046">
        <v>14</v>
      </c>
      <c r="M1046">
        <v>84</v>
      </c>
      <c r="N1046">
        <v>6.24</v>
      </c>
      <c r="O1046">
        <v>86</v>
      </c>
      <c r="P1046">
        <v>0.3</v>
      </c>
      <c r="Q1046">
        <v>95.244131999999993</v>
      </c>
      <c r="R1046">
        <v>14776866</v>
      </c>
      <c r="S1046">
        <v>11</v>
      </c>
      <c r="T1046">
        <v>11.2</v>
      </c>
      <c r="U1046">
        <v>0.54</v>
      </c>
      <c r="V1046">
        <v>10.7</v>
      </c>
      <c r="W1046">
        <v>67.400000000000006</v>
      </c>
    </row>
    <row r="1047" spans="1:23" x14ac:dyDescent="0.25">
      <c r="A1047" t="s">
        <v>34</v>
      </c>
      <c r="B1047" t="s">
        <v>50</v>
      </c>
      <c r="C1047">
        <v>2008</v>
      </c>
      <c r="D1047" t="s">
        <v>24</v>
      </c>
      <c r="E1047">
        <v>211</v>
      </c>
      <c r="F1047">
        <v>10</v>
      </c>
      <c r="G1047">
        <v>3.77</v>
      </c>
      <c r="H1047">
        <v>0</v>
      </c>
      <c r="I1047">
        <v>88</v>
      </c>
      <c r="J1047">
        <v>0</v>
      </c>
      <c r="K1047">
        <v>48</v>
      </c>
      <c r="L1047">
        <v>13</v>
      </c>
      <c r="M1047">
        <v>87</v>
      </c>
      <c r="N1047">
        <v>5</v>
      </c>
      <c r="O1047">
        <v>88</v>
      </c>
      <c r="P1047">
        <v>0.2</v>
      </c>
      <c r="Q1047">
        <v>1764.97387</v>
      </c>
      <c r="R1047">
        <v>1391756.5</v>
      </c>
      <c r="S1047">
        <v>1.3</v>
      </c>
      <c r="T1047">
        <v>1.1000000000000001</v>
      </c>
      <c r="U1047">
        <v>0.63200000000000001</v>
      </c>
      <c r="V1047">
        <v>14</v>
      </c>
      <c r="W1047">
        <v>67.400000000000006</v>
      </c>
    </row>
    <row r="1048" spans="1:23" x14ac:dyDescent="0.25">
      <c r="A1048" t="s">
        <v>34</v>
      </c>
      <c r="B1048" t="s">
        <v>194</v>
      </c>
      <c r="C1048">
        <v>2000</v>
      </c>
      <c r="D1048" t="s">
        <v>24</v>
      </c>
      <c r="E1048">
        <v>224</v>
      </c>
      <c r="F1048">
        <v>0</v>
      </c>
      <c r="G1048">
        <v>4.29</v>
      </c>
      <c r="H1048">
        <v>268.18379720000001</v>
      </c>
      <c r="I1048">
        <v>92</v>
      </c>
      <c r="J1048">
        <v>0</v>
      </c>
      <c r="K1048">
        <v>47.6</v>
      </c>
      <c r="L1048">
        <v>0</v>
      </c>
      <c r="M1048">
        <v>7</v>
      </c>
      <c r="N1048">
        <v>9.65</v>
      </c>
      <c r="O1048">
        <v>71</v>
      </c>
      <c r="P1048">
        <v>0.4</v>
      </c>
      <c r="Q1048">
        <v>1888.6182899999999</v>
      </c>
      <c r="R1048">
        <v>47239</v>
      </c>
      <c r="S1048">
        <v>3.6</v>
      </c>
      <c r="T1048">
        <v>3.6</v>
      </c>
      <c r="U1048">
        <v>0</v>
      </c>
      <c r="V1048">
        <v>11.1</v>
      </c>
      <c r="W1048">
        <v>67.400000000000006</v>
      </c>
    </row>
    <row r="1049" spans="1:23" x14ac:dyDescent="0.25">
      <c r="A1049" t="s">
        <v>25</v>
      </c>
      <c r="B1049" t="s">
        <v>217</v>
      </c>
      <c r="C1049">
        <v>2001</v>
      </c>
      <c r="D1049" t="s">
        <v>24</v>
      </c>
      <c r="E1049">
        <v>185</v>
      </c>
      <c r="F1049">
        <v>28</v>
      </c>
      <c r="G1049">
        <v>1.53</v>
      </c>
      <c r="H1049">
        <v>43.663855679999998</v>
      </c>
      <c r="I1049">
        <v>92</v>
      </c>
      <c r="J1049">
        <v>22</v>
      </c>
      <c r="K1049">
        <v>35.299999999999997</v>
      </c>
      <c r="L1049">
        <v>34</v>
      </c>
      <c r="M1049">
        <v>99</v>
      </c>
      <c r="N1049">
        <v>5.28</v>
      </c>
      <c r="O1049">
        <v>99</v>
      </c>
      <c r="P1049">
        <v>0.2</v>
      </c>
      <c r="Q1049">
        <v>456.734892</v>
      </c>
      <c r="R1049">
        <v>2496445</v>
      </c>
      <c r="S1049">
        <v>3.4</v>
      </c>
      <c r="T1049">
        <v>3.3</v>
      </c>
      <c r="U1049">
        <v>0.59399999999999997</v>
      </c>
      <c r="V1049">
        <v>10.7</v>
      </c>
      <c r="W1049">
        <v>67.400000000000006</v>
      </c>
    </row>
    <row r="1050" spans="1:23" x14ac:dyDescent="0.25">
      <c r="A1050" t="s">
        <v>25</v>
      </c>
      <c r="B1050" t="s">
        <v>142</v>
      </c>
      <c r="C1050">
        <v>2008</v>
      </c>
      <c r="D1050" t="s">
        <v>24</v>
      </c>
      <c r="E1050">
        <v>225</v>
      </c>
      <c r="F1050">
        <v>2</v>
      </c>
      <c r="G1050">
        <v>4.26</v>
      </c>
      <c r="H1050">
        <v>181.0123284</v>
      </c>
      <c r="I1050">
        <v>96</v>
      </c>
      <c r="J1050">
        <v>31</v>
      </c>
      <c r="K1050">
        <v>44.9</v>
      </c>
      <c r="L1050">
        <v>2</v>
      </c>
      <c r="M1050">
        <v>95</v>
      </c>
      <c r="N1050">
        <v>5.58</v>
      </c>
      <c r="O1050">
        <v>96</v>
      </c>
      <c r="P1050">
        <v>0.1</v>
      </c>
      <c r="Q1050">
        <v>2139.6256309999999</v>
      </c>
      <c r="R1050">
        <v>2628131</v>
      </c>
      <c r="S1050">
        <v>2.2000000000000002</v>
      </c>
      <c r="T1050">
        <v>2.2999999999999998</v>
      </c>
      <c r="U1050">
        <v>0.67300000000000004</v>
      </c>
      <c r="V1050">
        <v>13.4</v>
      </c>
      <c r="W1050">
        <v>67.400000000000006</v>
      </c>
    </row>
    <row r="1051" spans="1:23" x14ac:dyDescent="0.25">
      <c r="A1051" t="s">
        <v>27</v>
      </c>
      <c r="B1051" t="s">
        <v>211</v>
      </c>
      <c r="C1051">
        <v>2000</v>
      </c>
      <c r="D1051" t="s">
        <v>24</v>
      </c>
      <c r="E1051">
        <v>257</v>
      </c>
      <c r="F1051">
        <v>6</v>
      </c>
      <c r="G1051">
        <v>4.49</v>
      </c>
      <c r="H1051">
        <v>7.8837914739999997</v>
      </c>
      <c r="I1051">
        <v>4</v>
      </c>
      <c r="J1051">
        <v>817</v>
      </c>
      <c r="K1051">
        <v>54.8</v>
      </c>
      <c r="L1051">
        <v>8</v>
      </c>
      <c r="M1051">
        <v>99</v>
      </c>
      <c r="N1051">
        <v>5.59</v>
      </c>
      <c r="O1051">
        <v>99</v>
      </c>
      <c r="P1051">
        <v>0.7</v>
      </c>
      <c r="Q1051">
        <v>635.78963499999998</v>
      </c>
      <c r="R1051">
        <v>49175848</v>
      </c>
      <c r="S1051">
        <v>3</v>
      </c>
      <c r="T1051">
        <v>3.1</v>
      </c>
      <c r="U1051">
        <v>0.66900000000000004</v>
      </c>
      <c r="V1051">
        <v>13.3</v>
      </c>
      <c r="W1051">
        <v>67.5</v>
      </c>
    </row>
    <row r="1052" spans="1:23" x14ac:dyDescent="0.25">
      <c r="A1052" t="s">
        <v>25</v>
      </c>
      <c r="B1052" t="s">
        <v>108</v>
      </c>
      <c r="C1052">
        <v>2007</v>
      </c>
      <c r="D1052" t="s">
        <v>24</v>
      </c>
      <c r="E1052">
        <v>19</v>
      </c>
      <c r="F1052">
        <v>154</v>
      </c>
      <c r="G1052">
        <v>0.06</v>
      </c>
      <c r="H1052">
        <v>102.63343500000001</v>
      </c>
      <c r="I1052">
        <v>76</v>
      </c>
      <c r="J1052">
        <v>19456</v>
      </c>
      <c r="K1052">
        <v>2.5</v>
      </c>
      <c r="L1052">
        <v>188</v>
      </c>
      <c r="M1052">
        <v>77</v>
      </c>
      <c r="N1052">
        <v>3.1</v>
      </c>
      <c r="O1052">
        <v>73</v>
      </c>
      <c r="P1052">
        <v>0.2</v>
      </c>
      <c r="Q1052">
        <v>1855.9391499999999</v>
      </c>
      <c r="R1052">
        <v>232989141</v>
      </c>
      <c r="S1052">
        <v>1.8</v>
      </c>
      <c r="T1052">
        <v>1.7</v>
      </c>
      <c r="U1052">
        <v>0.63800000000000001</v>
      </c>
      <c r="V1052">
        <v>11</v>
      </c>
      <c r="W1052">
        <v>67.5</v>
      </c>
    </row>
    <row r="1053" spans="1:23" x14ac:dyDescent="0.25">
      <c r="A1053" t="s">
        <v>29</v>
      </c>
      <c r="B1053" t="s">
        <v>178</v>
      </c>
      <c r="C1053">
        <v>2015</v>
      </c>
      <c r="D1053" t="s">
        <v>24</v>
      </c>
      <c r="E1053">
        <v>19</v>
      </c>
      <c r="F1053">
        <v>0</v>
      </c>
      <c r="G1053">
        <v>3.77</v>
      </c>
      <c r="H1053">
        <v>0</v>
      </c>
      <c r="I1053">
        <v>96</v>
      </c>
      <c r="J1053">
        <v>0</v>
      </c>
      <c r="K1053">
        <v>3.9</v>
      </c>
      <c r="L1053">
        <v>0</v>
      </c>
      <c r="M1053">
        <v>96</v>
      </c>
      <c r="N1053">
        <v>5.75</v>
      </c>
      <c r="O1053">
        <v>96</v>
      </c>
      <c r="P1053">
        <v>0.2</v>
      </c>
      <c r="Q1053">
        <v>1624.6396299999999</v>
      </c>
      <c r="R1053">
        <v>195553</v>
      </c>
      <c r="S1053">
        <v>5.5</v>
      </c>
      <c r="T1053">
        <v>5.3</v>
      </c>
      <c r="U1053">
        <v>0.56499999999999995</v>
      </c>
      <c r="V1053">
        <v>11.2</v>
      </c>
      <c r="W1053">
        <v>67.5</v>
      </c>
    </row>
    <row r="1054" spans="1:23" x14ac:dyDescent="0.25">
      <c r="A1054" t="s">
        <v>25</v>
      </c>
      <c r="B1054" t="s">
        <v>164</v>
      </c>
      <c r="C1054">
        <v>2007</v>
      </c>
      <c r="D1054" t="s">
        <v>24</v>
      </c>
      <c r="E1054">
        <v>216</v>
      </c>
      <c r="F1054">
        <v>62</v>
      </c>
      <c r="G1054">
        <v>4.1900000000000004</v>
      </c>
      <c r="H1054">
        <v>137.327474</v>
      </c>
      <c r="I1054">
        <v>87</v>
      </c>
      <c r="J1054">
        <v>530</v>
      </c>
      <c r="K1054">
        <v>21.1</v>
      </c>
      <c r="L1054">
        <v>80</v>
      </c>
      <c r="M1054">
        <v>87</v>
      </c>
      <c r="N1054">
        <v>3.94</v>
      </c>
      <c r="O1054">
        <v>87</v>
      </c>
      <c r="P1054">
        <v>0.1</v>
      </c>
      <c r="Q1054">
        <v>1672.6854330000001</v>
      </c>
      <c r="R1054">
        <v>8929349</v>
      </c>
      <c r="S1054">
        <v>1</v>
      </c>
      <c r="T1054">
        <v>9.6999999999999993</v>
      </c>
      <c r="U1054">
        <v>0.64800000000000002</v>
      </c>
      <c r="V1054">
        <v>11.4</v>
      </c>
      <c r="W1054">
        <v>67.5</v>
      </c>
    </row>
    <row r="1055" spans="1:23" x14ac:dyDescent="0.25">
      <c r="A1055" t="s">
        <v>25</v>
      </c>
      <c r="B1055" t="s">
        <v>149</v>
      </c>
      <c r="C1055">
        <v>2009</v>
      </c>
      <c r="D1055" t="s">
        <v>24</v>
      </c>
      <c r="E1055">
        <v>183</v>
      </c>
      <c r="F1055">
        <v>25</v>
      </c>
      <c r="G1055">
        <v>0.22</v>
      </c>
      <c r="H1055">
        <v>6.1935702900000003</v>
      </c>
      <c r="I1055">
        <v>89</v>
      </c>
      <c r="J1055">
        <v>189</v>
      </c>
      <c r="K1055">
        <v>15.9</v>
      </c>
      <c r="L1055">
        <v>32</v>
      </c>
      <c r="M1055">
        <v>93</v>
      </c>
      <c r="N1055">
        <v>6.41</v>
      </c>
      <c r="O1055">
        <v>89</v>
      </c>
      <c r="P1055">
        <v>0.2</v>
      </c>
      <c r="Q1055">
        <v>48.729900000000001</v>
      </c>
      <c r="R1055">
        <v>2674113</v>
      </c>
      <c r="S1055">
        <v>16.899999999999999</v>
      </c>
      <c r="T1055">
        <v>17.399999999999999</v>
      </c>
      <c r="U1055">
        <v>0.502</v>
      </c>
      <c r="V1055">
        <v>10.5</v>
      </c>
      <c r="W1055">
        <v>67.5</v>
      </c>
    </row>
    <row r="1056" spans="1:23" x14ac:dyDescent="0.25">
      <c r="A1056" t="s">
        <v>27</v>
      </c>
      <c r="B1056" t="s">
        <v>171</v>
      </c>
      <c r="C1056">
        <v>2008</v>
      </c>
      <c r="D1056" t="s">
        <v>24</v>
      </c>
      <c r="E1056">
        <v>278</v>
      </c>
      <c r="F1056">
        <v>16</v>
      </c>
      <c r="G1056">
        <v>12.04</v>
      </c>
      <c r="H1056">
        <v>161.7301654</v>
      </c>
      <c r="I1056">
        <v>98</v>
      </c>
      <c r="J1056">
        <v>27</v>
      </c>
      <c r="K1056">
        <v>56.6</v>
      </c>
      <c r="L1056">
        <v>18</v>
      </c>
      <c r="M1056">
        <v>98</v>
      </c>
      <c r="N1056">
        <v>6.22</v>
      </c>
      <c r="O1056">
        <v>98</v>
      </c>
      <c r="P1056">
        <v>0.3</v>
      </c>
      <c r="Q1056">
        <v>11635.2637</v>
      </c>
      <c r="R1056">
        <v>14274235</v>
      </c>
      <c r="S1056">
        <v>2.2999999999999998</v>
      </c>
      <c r="T1056">
        <v>2.5</v>
      </c>
      <c r="U1056">
        <v>0.76900000000000002</v>
      </c>
      <c r="V1056">
        <v>13.9</v>
      </c>
      <c r="W1056">
        <v>67.5</v>
      </c>
    </row>
    <row r="1057" spans="1:23" x14ac:dyDescent="0.25">
      <c r="A1057" t="s">
        <v>25</v>
      </c>
      <c r="B1057" t="s">
        <v>164</v>
      </c>
      <c r="C1057">
        <v>2008</v>
      </c>
      <c r="D1057" t="s">
        <v>24</v>
      </c>
      <c r="E1057">
        <v>217</v>
      </c>
      <c r="F1057">
        <v>60</v>
      </c>
      <c r="G1057">
        <v>4.21</v>
      </c>
      <c r="H1057">
        <v>155.47676179999999</v>
      </c>
      <c r="I1057">
        <v>88</v>
      </c>
      <c r="J1057">
        <v>341</v>
      </c>
      <c r="K1057">
        <v>21.6</v>
      </c>
      <c r="L1057">
        <v>78</v>
      </c>
      <c r="M1057">
        <v>91</v>
      </c>
      <c r="N1057">
        <v>4.5</v>
      </c>
      <c r="O1057">
        <v>91</v>
      </c>
      <c r="P1057">
        <v>0.1</v>
      </c>
      <c r="Q1057">
        <v>1919.466195</v>
      </c>
      <c r="R1057">
        <v>9751864</v>
      </c>
      <c r="S1057">
        <v>1</v>
      </c>
      <c r="T1057">
        <v>9.6999999999999993</v>
      </c>
      <c r="U1057">
        <v>0.65500000000000003</v>
      </c>
      <c r="V1057">
        <v>11.5</v>
      </c>
      <c r="W1057">
        <v>67.5</v>
      </c>
    </row>
    <row r="1058" spans="1:23" x14ac:dyDescent="0.25">
      <c r="A1058" t="s">
        <v>27</v>
      </c>
      <c r="B1058" t="s">
        <v>169</v>
      </c>
      <c r="C1058">
        <v>2002</v>
      </c>
      <c r="D1058" t="s">
        <v>24</v>
      </c>
      <c r="E1058">
        <v>225</v>
      </c>
      <c r="F1058">
        <v>1</v>
      </c>
      <c r="G1058">
        <v>6.71</v>
      </c>
      <c r="H1058">
        <v>0</v>
      </c>
      <c r="I1058">
        <v>99</v>
      </c>
      <c r="J1058">
        <v>4929</v>
      </c>
      <c r="K1058">
        <v>47.2</v>
      </c>
      <c r="L1058">
        <v>1</v>
      </c>
      <c r="M1058">
        <v>98</v>
      </c>
      <c r="N1058">
        <v>8.31</v>
      </c>
      <c r="O1058">
        <v>97</v>
      </c>
      <c r="P1058">
        <v>0.1</v>
      </c>
      <c r="Q1058">
        <v>1764.97387</v>
      </c>
      <c r="R1058">
        <v>1391756.5</v>
      </c>
      <c r="S1058">
        <v>3.4</v>
      </c>
      <c r="T1058">
        <v>3.6</v>
      </c>
      <c r="U1058">
        <v>0.67700000000000005</v>
      </c>
      <c r="V1058">
        <v>12.3</v>
      </c>
      <c r="W1058">
        <v>67.5</v>
      </c>
    </row>
    <row r="1059" spans="1:23" x14ac:dyDescent="0.25">
      <c r="A1059" t="s">
        <v>25</v>
      </c>
      <c r="B1059" t="s">
        <v>40</v>
      </c>
      <c r="C1059">
        <v>2001</v>
      </c>
      <c r="D1059" t="s">
        <v>24</v>
      </c>
      <c r="E1059">
        <v>151</v>
      </c>
      <c r="F1059">
        <v>8</v>
      </c>
      <c r="G1059">
        <v>0.51</v>
      </c>
      <c r="H1059">
        <v>4.1041900770000002</v>
      </c>
      <c r="I1059">
        <v>92</v>
      </c>
      <c r="J1059">
        <v>574</v>
      </c>
      <c r="K1059">
        <v>42.6</v>
      </c>
      <c r="L1059">
        <v>10</v>
      </c>
      <c r="M1059">
        <v>77</v>
      </c>
      <c r="N1059">
        <v>4.4800000000000004</v>
      </c>
      <c r="O1059">
        <v>77</v>
      </c>
      <c r="P1059">
        <v>0.1</v>
      </c>
      <c r="Q1059">
        <v>73.683843400000001</v>
      </c>
      <c r="R1059">
        <v>81112</v>
      </c>
      <c r="S1059">
        <v>3.1</v>
      </c>
      <c r="T1059">
        <v>3.1</v>
      </c>
      <c r="U1059">
        <v>0.64200000000000002</v>
      </c>
      <c r="V1059">
        <v>10.4</v>
      </c>
      <c r="W1059">
        <v>67.5</v>
      </c>
    </row>
    <row r="1060" spans="1:23" x14ac:dyDescent="0.25">
      <c r="A1060" t="s">
        <v>38</v>
      </c>
      <c r="B1060" t="s">
        <v>140</v>
      </c>
      <c r="C1060">
        <v>2003</v>
      </c>
      <c r="D1060" t="s">
        <v>24</v>
      </c>
      <c r="E1060">
        <v>18</v>
      </c>
      <c r="F1060">
        <v>0</v>
      </c>
      <c r="G1060">
        <v>3.15</v>
      </c>
      <c r="H1060">
        <v>0</v>
      </c>
      <c r="I1060">
        <v>89</v>
      </c>
      <c r="J1060">
        <v>0</v>
      </c>
      <c r="K1060">
        <v>62.8</v>
      </c>
      <c r="L1060">
        <v>0</v>
      </c>
      <c r="M1060">
        <v>88</v>
      </c>
      <c r="N1060">
        <v>9.69</v>
      </c>
      <c r="O1060">
        <v>92</v>
      </c>
      <c r="P1060">
        <v>0.1</v>
      </c>
      <c r="Q1060">
        <v>1764.97387</v>
      </c>
      <c r="R1060">
        <v>1391756.5</v>
      </c>
      <c r="S1060">
        <v>0.2</v>
      </c>
      <c r="T1060">
        <v>0.2</v>
      </c>
      <c r="U1060">
        <v>0.61199999999999999</v>
      </c>
      <c r="V1060">
        <v>10.4</v>
      </c>
      <c r="W1060">
        <v>67.5</v>
      </c>
    </row>
    <row r="1061" spans="1:23" x14ac:dyDescent="0.25">
      <c r="A1061" t="s">
        <v>27</v>
      </c>
      <c r="B1061" t="s">
        <v>211</v>
      </c>
      <c r="C1061">
        <v>2007</v>
      </c>
      <c r="D1061" t="s">
        <v>24</v>
      </c>
      <c r="E1061">
        <v>277</v>
      </c>
      <c r="F1061">
        <v>5</v>
      </c>
      <c r="G1061">
        <v>8.86</v>
      </c>
      <c r="H1061">
        <v>46.19685449</v>
      </c>
      <c r="I1061">
        <v>92</v>
      </c>
      <c r="J1061">
        <v>1005</v>
      </c>
      <c r="K1061">
        <v>57.2</v>
      </c>
      <c r="L1061">
        <v>6</v>
      </c>
      <c r="M1061">
        <v>98</v>
      </c>
      <c r="N1061">
        <v>6.36</v>
      </c>
      <c r="O1061">
        <v>98</v>
      </c>
      <c r="P1061">
        <v>0.7</v>
      </c>
      <c r="Q1061">
        <v>368.68997999999999</v>
      </c>
      <c r="R1061">
        <v>465935</v>
      </c>
      <c r="S1061">
        <v>2.5</v>
      </c>
      <c r="T1061">
        <v>2.7</v>
      </c>
      <c r="U1061">
        <v>0.72299999999999998</v>
      </c>
      <c r="V1061">
        <v>14.8</v>
      </c>
      <c r="W1061">
        <v>67.5</v>
      </c>
    </row>
    <row r="1062" spans="1:23" x14ac:dyDescent="0.25">
      <c r="A1062" t="s">
        <v>27</v>
      </c>
      <c r="B1062" t="s">
        <v>169</v>
      </c>
      <c r="C1062">
        <v>2001</v>
      </c>
      <c r="D1062" t="s">
        <v>24</v>
      </c>
      <c r="E1062">
        <v>228</v>
      </c>
      <c r="F1062">
        <v>1</v>
      </c>
      <c r="G1062">
        <v>10.98</v>
      </c>
      <c r="H1062">
        <v>0</v>
      </c>
      <c r="I1062">
        <v>94</v>
      </c>
      <c r="J1062">
        <v>457</v>
      </c>
      <c r="K1062">
        <v>46.8</v>
      </c>
      <c r="L1062">
        <v>1</v>
      </c>
      <c r="M1062">
        <v>98</v>
      </c>
      <c r="N1062">
        <v>7</v>
      </c>
      <c r="O1062">
        <v>97</v>
      </c>
      <c r="P1062">
        <v>0.1</v>
      </c>
      <c r="Q1062">
        <v>1764.97387</v>
      </c>
      <c r="R1062">
        <v>1391756.5</v>
      </c>
      <c r="S1062">
        <v>3.5</v>
      </c>
      <c r="T1062">
        <v>3.6</v>
      </c>
      <c r="U1062">
        <v>0.67700000000000005</v>
      </c>
      <c r="V1062">
        <v>12.3</v>
      </c>
      <c r="W1062">
        <v>67.599999999999994</v>
      </c>
    </row>
    <row r="1063" spans="1:23" x14ac:dyDescent="0.25">
      <c r="A1063" t="s">
        <v>27</v>
      </c>
      <c r="B1063" t="s">
        <v>169</v>
      </c>
      <c r="C1063">
        <v>2003</v>
      </c>
      <c r="D1063" t="s">
        <v>24</v>
      </c>
      <c r="E1063">
        <v>226</v>
      </c>
      <c r="F1063">
        <v>1</v>
      </c>
      <c r="G1063">
        <v>8.15</v>
      </c>
      <c r="H1063">
        <v>0</v>
      </c>
      <c r="I1063">
        <v>99</v>
      </c>
      <c r="J1063">
        <v>87</v>
      </c>
      <c r="K1063">
        <v>47.6</v>
      </c>
      <c r="L1063">
        <v>1</v>
      </c>
      <c r="M1063">
        <v>98</v>
      </c>
      <c r="N1063">
        <v>8.24</v>
      </c>
      <c r="O1063">
        <v>98</v>
      </c>
      <c r="P1063">
        <v>0.1</v>
      </c>
      <c r="Q1063">
        <v>1764.97387</v>
      </c>
      <c r="R1063">
        <v>1391756.5</v>
      </c>
      <c r="S1063">
        <v>3.3</v>
      </c>
      <c r="T1063">
        <v>3.5</v>
      </c>
      <c r="U1063">
        <v>0.67700000000000005</v>
      </c>
      <c r="V1063">
        <v>12.3</v>
      </c>
      <c r="W1063">
        <v>67.599999999999994</v>
      </c>
    </row>
    <row r="1064" spans="1:23" x14ac:dyDescent="0.25">
      <c r="A1064" t="s">
        <v>27</v>
      </c>
      <c r="B1064" t="s">
        <v>211</v>
      </c>
      <c r="C1064">
        <v>2003</v>
      </c>
      <c r="D1064" t="s">
        <v>24</v>
      </c>
      <c r="E1064">
        <v>256</v>
      </c>
      <c r="F1064">
        <v>6</v>
      </c>
      <c r="G1064">
        <v>5.92</v>
      </c>
      <c r="H1064">
        <v>21.22386354</v>
      </c>
      <c r="I1064">
        <v>77</v>
      </c>
      <c r="J1064">
        <v>411</v>
      </c>
      <c r="K1064">
        <v>55.7</v>
      </c>
      <c r="L1064">
        <v>6</v>
      </c>
      <c r="M1064">
        <v>99</v>
      </c>
      <c r="N1064">
        <v>6.93</v>
      </c>
      <c r="O1064">
        <v>97</v>
      </c>
      <c r="P1064">
        <v>0.9</v>
      </c>
      <c r="Q1064">
        <v>148.52248800000001</v>
      </c>
      <c r="R1064">
        <v>4781295</v>
      </c>
      <c r="S1064">
        <v>2.8</v>
      </c>
      <c r="T1064">
        <v>2.9</v>
      </c>
      <c r="U1064">
        <v>0.69099999999999995</v>
      </c>
      <c r="V1064">
        <v>14.3</v>
      </c>
      <c r="W1064">
        <v>67.599999999999994</v>
      </c>
    </row>
    <row r="1065" spans="1:23" x14ac:dyDescent="0.25">
      <c r="A1065" t="s">
        <v>25</v>
      </c>
      <c r="B1065" t="s">
        <v>217</v>
      </c>
      <c r="C1065">
        <v>2006</v>
      </c>
      <c r="D1065" t="s">
        <v>24</v>
      </c>
      <c r="E1065">
        <v>185</v>
      </c>
      <c r="F1065">
        <v>23</v>
      </c>
      <c r="G1065">
        <v>1.96</v>
      </c>
      <c r="H1065">
        <v>77.270921189999996</v>
      </c>
      <c r="I1065">
        <v>98</v>
      </c>
      <c r="J1065">
        <v>823</v>
      </c>
      <c r="K1065">
        <v>38.1</v>
      </c>
      <c r="L1065">
        <v>27</v>
      </c>
      <c r="M1065">
        <v>94</v>
      </c>
      <c r="N1065">
        <v>5.49</v>
      </c>
      <c r="O1065">
        <v>96</v>
      </c>
      <c r="P1065">
        <v>0.4</v>
      </c>
      <c r="Q1065">
        <v>654.28383729999996</v>
      </c>
      <c r="R1065">
        <v>2648825</v>
      </c>
      <c r="S1065">
        <v>3.2</v>
      </c>
      <c r="T1065">
        <v>3.2</v>
      </c>
      <c r="U1065">
        <v>0.626</v>
      </c>
      <c r="V1065">
        <v>11.8</v>
      </c>
      <c r="W1065">
        <v>67.599999999999994</v>
      </c>
    </row>
    <row r="1066" spans="1:23" x14ac:dyDescent="0.25">
      <c r="A1066" t="s">
        <v>25</v>
      </c>
      <c r="B1066" t="s">
        <v>107</v>
      </c>
      <c r="C1066">
        <v>2013</v>
      </c>
      <c r="D1066" t="s">
        <v>24</v>
      </c>
      <c r="E1066">
        <v>187</v>
      </c>
      <c r="F1066">
        <v>1000</v>
      </c>
      <c r="G1066">
        <v>3.11</v>
      </c>
      <c r="H1066">
        <v>67.67230438</v>
      </c>
      <c r="I1066">
        <v>7</v>
      </c>
      <c r="J1066">
        <v>13822</v>
      </c>
      <c r="K1066">
        <v>17.5</v>
      </c>
      <c r="L1066">
        <v>1300</v>
      </c>
      <c r="M1066">
        <v>82</v>
      </c>
      <c r="N1066">
        <v>4.53</v>
      </c>
      <c r="O1066">
        <v>83</v>
      </c>
      <c r="P1066">
        <v>0.2</v>
      </c>
      <c r="Q1066">
        <v>1452.195373</v>
      </c>
      <c r="R1066">
        <v>127856227</v>
      </c>
      <c r="S1066">
        <v>26.8</v>
      </c>
      <c r="T1066">
        <v>27.5</v>
      </c>
      <c r="U1066">
        <v>0.59899999999999998</v>
      </c>
      <c r="V1066">
        <v>11.5</v>
      </c>
      <c r="W1066">
        <v>67.599999999999994</v>
      </c>
    </row>
    <row r="1067" spans="1:23" x14ac:dyDescent="0.25">
      <c r="A1067" t="s">
        <v>27</v>
      </c>
      <c r="B1067" t="s">
        <v>211</v>
      </c>
      <c r="C1067">
        <v>2002</v>
      </c>
      <c r="D1067" t="s">
        <v>24</v>
      </c>
      <c r="E1067">
        <v>256</v>
      </c>
      <c r="F1067">
        <v>6</v>
      </c>
      <c r="G1067">
        <v>4.8899999999999997</v>
      </c>
      <c r="H1067">
        <v>115.738974</v>
      </c>
      <c r="I1067">
        <v>48</v>
      </c>
      <c r="J1067">
        <v>7587</v>
      </c>
      <c r="K1067">
        <v>55.4</v>
      </c>
      <c r="L1067">
        <v>7</v>
      </c>
      <c r="M1067">
        <v>99</v>
      </c>
      <c r="N1067">
        <v>6.25</v>
      </c>
      <c r="O1067">
        <v>99</v>
      </c>
      <c r="P1067">
        <v>0.9</v>
      </c>
      <c r="Q1067">
        <v>879.47548600000005</v>
      </c>
      <c r="R1067">
        <v>48225</v>
      </c>
      <c r="S1067">
        <v>2.9</v>
      </c>
      <c r="T1067">
        <v>3</v>
      </c>
      <c r="U1067">
        <v>0.68300000000000005</v>
      </c>
      <c r="V1067">
        <v>13.9</v>
      </c>
      <c r="W1067">
        <v>67.599999999999994</v>
      </c>
    </row>
    <row r="1068" spans="1:23" x14ac:dyDescent="0.25">
      <c r="A1068" t="s">
        <v>25</v>
      </c>
      <c r="B1068" t="s">
        <v>121</v>
      </c>
      <c r="C1068">
        <v>2008</v>
      </c>
      <c r="D1068" t="s">
        <v>24</v>
      </c>
      <c r="E1068">
        <v>217</v>
      </c>
      <c r="F1068">
        <v>4</v>
      </c>
      <c r="G1068">
        <v>2.5299999999999998</v>
      </c>
      <c r="H1068">
        <v>0</v>
      </c>
      <c r="I1068">
        <v>97</v>
      </c>
      <c r="J1068">
        <v>16</v>
      </c>
      <c r="K1068">
        <v>39.5</v>
      </c>
      <c r="L1068">
        <v>4</v>
      </c>
      <c r="M1068">
        <v>95</v>
      </c>
      <c r="N1068">
        <v>6.7</v>
      </c>
      <c r="O1068">
        <v>95</v>
      </c>
      <c r="P1068">
        <v>0.2</v>
      </c>
      <c r="Q1068">
        <v>1764.97387</v>
      </c>
      <c r="R1068">
        <v>1391756.5</v>
      </c>
      <c r="S1068">
        <v>3.3</v>
      </c>
      <c r="T1068">
        <v>3.4</v>
      </c>
      <c r="U1068">
        <v>0.624</v>
      </c>
      <c r="V1068">
        <v>12.6</v>
      </c>
      <c r="W1068">
        <v>67.599999999999994</v>
      </c>
    </row>
    <row r="1069" spans="1:23" x14ac:dyDescent="0.25">
      <c r="A1069" t="s">
        <v>38</v>
      </c>
      <c r="B1069" t="s">
        <v>187</v>
      </c>
      <c r="C1069">
        <v>2006</v>
      </c>
      <c r="D1069" t="s">
        <v>24</v>
      </c>
      <c r="E1069">
        <v>2</v>
      </c>
      <c r="F1069">
        <v>0</v>
      </c>
      <c r="G1069">
        <v>0.99</v>
      </c>
      <c r="H1069">
        <v>240.48512020000001</v>
      </c>
      <c r="I1069">
        <v>99</v>
      </c>
      <c r="J1069">
        <v>0</v>
      </c>
      <c r="K1069">
        <v>43</v>
      </c>
      <c r="L1069">
        <v>0</v>
      </c>
      <c r="M1069">
        <v>99</v>
      </c>
      <c r="N1069">
        <v>6.66</v>
      </c>
      <c r="O1069">
        <v>99</v>
      </c>
      <c r="P1069">
        <v>0.1</v>
      </c>
      <c r="Q1069">
        <v>948.65925110000001</v>
      </c>
      <c r="R1069">
        <v>481422</v>
      </c>
      <c r="S1069">
        <v>1.3</v>
      </c>
      <c r="T1069">
        <v>1.3</v>
      </c>
      <c r="U1069">
        <v>0.47</v>
      </c>
      <c r="V1069">
        <v>8.4</v>
      </c>
      <c r="W1069">
        <v>67.599999999999994</v>
      </c>
    </row>
    <row r="1070" spans="1:23" x14ac:dyDescent="0.25">
      <c r="A1070" t="s">
        <v>38</v>
      </c>
      <c r="B1070" t="s">
        <v>187</v>
      </c>
      <c r="C1070">
        <v>2007</v>
      </c>
      <c r="D1070" t="s">
        <v>24</v>
      </c>
      <c r="E1070">
        <v>2</v>
      </c>
      <c r="F1070">
        <v>0</v>
      </c>
      <c r="G1070">
        <v>0.85</v>
      </c>
      <c r="H1070">
        <v>28.901352289999998</v>
      </c>
      <c r="I1070">
        <v>9</v>
      </c>
      <c r="J1070">
        <v>0</v>
      </c>
      <c r="K1070">
        <v>43.8</v>
      </c>
      <c r="L1070">
        <v>0</v>
      </c>
      <c r="M1070">
        <v>93</v>
      </c>
      <c r="N1070">
        <v>6.42</v>
      </c>
      <c r="O1070">
        <v>9</v>
      </c>
      <c r="P1070">
        <v>0.1</v>
      </c>
      <c r="Q1070">
        <v>146.93112500000001</v>
      </c>
      <c r="R1070">
        <v>49294</v>
      </c>
      <c r="S1070">
        <v>1.2</v>
      </c>
      <c r="T1070">
        <v>1.2</v>
      </c>
      <c r="U1070">
        <v>0.48199999999999998</v>
      </c>
      <c r="V1070">
        <v>9</v>
      </c>
      <c r="W1070">
        <v>67.599999999999994</v>
      </c>
    </row>
    <row r="1071" spans="1:23" x14ac:dyDescent="0.25">
      <c r="A1071" t="s">
        <v>25</v>
      </c>
      <c r="B1071" t="s">
        <v>76</v>
      </c>
      <c r="C1071">
        <v>2002</v>
      </c>
      <c r="D1071" t="s">
        <v>24</v>
      </c>
      <c r="E1071">
        <v>167</v>
      </c>
      <c r="F1071">
        <v>14</v>
      </c>
      <c r="G1071">
        <v>3.08</v>
      </c>
      <c r="H1071">
        <v>0</v>
      </c>
      <c r="I1071">
        <v>92</v>
      </c>
      <c r="J1071">
        <v>0</v>
      </c>
      <c r="K1071">
        <v>26.2</v>
      </c>
      <c r="L1071">
        <v>18</v>
      </c>
      <c r="M1071">
        <v>99</v>
      </c>
      <c r="N1071">
        <v>5.75</v>
      </c>
      <c r="O1071">
        <v>64</v>
      </c>
      <c r="P1071">
        <v>0.1</v>
      </c>
      <c r="Q1071">
        <v>1764.97387</v>
      </c>
      <c r="R1071">
        <v>1391756.5</v>
      </c>
      <c r="S1071">
        <v>5.9</v>
      </c>
      <c r="T1071">
        <v>5.9</v>
      </c>
      <c r="U1071">
        <v>0.67700000000000005</v>
      </c>
      <c r="V1071">
        <v>12.3</v>
      </c>
      <c r="W1071">
        <v>67.599999999999994</v>
      </c>
    </row>
    <row r="1072" spans="1:23" x14ac:dyDescent="0.25">
      <c r="A1072" t="s">
        <v>27</v>
      </c>
      <c r="B1072" t="s">
        <v>211</v>
      </c>
      <c r="C1072">
        <v>2006</v>
      </c>
      <c r="D1072" t="s">
        <v>24</v>
      </c>
      <c r="E1072">
        <v>267</v>
      </c>
      <c r="F1072">
        <v>5</v>
      </c>
      <c r="G1072">
        <v>7.99</v>
      </c>
      <c r="H1072">
        <v>29.381727059999999</v>
      </c>
      <c r="I1072">
        <v>96</v>
      </c>
      <c r="J1072">
        <v>42724</v>
      </c>
      <c r="K1072">
        <v>56.8</v>
      </c>
      <c r="L1072">
        <v>6</v>
      </c>
      <c r="M1072">
        <v>99</v>
      </c>
      <c r="N1072">
        <v>6.39</v>
      </c>
      <c r="O1072">
        <v>98</v>
      </c>
      <c r="P1072">
        <v>0.8</v>
      </c>
      <c r="Q1072">
        <v>233.18831</v>
      </c>
      <c r="R1072">
        <v>4678775</v>
      </c>
      <c r="S1072">
        <v>2.6</v>
      </c>
      <c r="T1072">
        <v>2.7</v>
      </c>
      <c r="U1072">
        <v>0.71599999999999997</v>
      </c>
      <c r="V1072">
        <v>14.7</v>
      </c>
      <c r="W1072">
        <v>67.7</v>
      </c>
    </row>
    <row r="1073" spans="1:23" x14ac:dyDescent="0.25">
      <c r="A1073" t="s">
        <v>25</v>
      </c>
      <c r="B1073" t="s">
        <v>108</v>
      </c>
      <c r="C1073">
        <v>2008</v>
      </c>
      <c r="D1073" t="s">
        <v>24</v>
      </c>
      <c r="E1073">
        <v>189</v>
      </c>
      <c r="F1073">
        <v>149</v>
      </c>
      <c r="G1073">
        <v>7.0000000000000007E-2</v>
      </c>
      <c r="H1073">
        <v>10.263411079999999</v>
      </c>
      <c r="I1073">
        <v>82</v>
      </c>
      <c r="J1073">
        <v>15369</v>
      </c>
      <c r="K1073">
        <v>21.3</v>
      </c>
      <c r="L1073">
        <v>181</v>
      </c>
      <c r="M1073">
        <v>83</v>
      </c>
      <c r="N1073">
        <v>2.81</v>
      </c>
      <c r="O1073">
        <v>77</v>
      </c>
      <c r="P1073">
        <v>0.2</v>
      </c>
      <c r="Q1073">
        <v>216.52766</v>
      </c>
      <c r="R1073">
        <v>236159276</v>
      </c>
      <c r="S1073">
        <v>1.7</v>
      </c>
      <c r="T1073">
        <v>1.7</v>
      </c>
      <c r="U1073">
        <v>0.64100000000000001</v>
      </c>
      <c r="V1073">
        <v>11.7</v>
      </c>
      <c r="W1073">
        <v>67.7</v>
      </c>
    </row>
    <row r="1074" spans="1:23" x14ac:dyDescent="0.25">
      <c r="A1074" t="s">
        <v>38</v>
      </c>
      <c r="B1074" t="s">
        <v>89</v>
      </c>
      <c r="C1074">
        <v>2000</v>
      </c>
      <c r="D1074" t="s">
        <v>24</v>
      </c>
      <c r="E1074">
        <v>221</v>
      </c>
      <c r="F1074">
        <v>0</v>
      </c>
      <c r="G1074">
        <v>2.0499999999999998</v>
      </c>
      <c r="H1074">
        <v>31.258346159999999</v>
      </c>
      <c r="I1074">
        <v>98</v>
      </c>
      <c r="J1074">
        <v>0</v>
      </c>
      <c r="K1074">
        <v>5.2</v>
      </c>
      <c r="L1074">
        <v>0</v>
      </c>
      <c r="M1074">
        <v>91</v>
      </c>
      <c r="N1074">
        <v>3.87</v>
      </c>
      <c r="O1074">
        <v>9</v>
      </c>
      <c r="P1074">
        <v>0.1</v>
      </c>
      <c r="Q1074">
        <v>276.13380000000001</v>
      </c>
      <c r="R1074">
        <v>811223</v>
      </c>
      <c r="S1074">
        <v>4.3</v>
      </c>
      <c r="T1074">
        <v>4</v>
      </c>
      <c r="U1074">
        <v>0.68100000000000005</v>
      </c>
      <c r="V1074">
        <v>13.1</v>
      </c>
      <c r="W1074">
        <v>67.7</v>
      </c>
    </row>
    <row r="1075" spans="1:23" x14ac:dyDescent="0.25">
      <c r="A1075" t="s">
        <v>27</v>
      </c>
      <c r="B1075" t="s">
        <v>45</v>
      </c>
      <c r="C1075">
        <v>2001</v>
      </c>
      <c r="D1075" t="s">
        <v>24</v>
      </c>
      <c r="E1075">
        <v>254</v>
      </c>
      <c r="F1075">
        <v>1</v>
      </c>
      <c r="G1075">
        <v>10.74</v>
      </c>
      <c r="H1075">
        <v>14.06141699</v>
      </c>
      <c r="I1075">
        <v>93</v>
      </c>
      <c r="J1075">
        <v>45</v>
      </c>
      <c r="K1075">
        <v>54.9</v>
      </c>
      <c r="L1075">
        <v>1</v>
      </c>
      <c r="M1075">
        <v>99</v>
      </c>
      <c r="N1075">
        <v>6.62</v>
      </c>
      <c r="O1075">
        <v>99</v>
      </c>
      <c r="P1075">
        <v>0.1</v>
      </c>
      <c r="Q1075">
        <v>1244.3731849999999</v>
      </c>
      <c r="R1075">
        <v>9928549</v>
      </c>
      <c r="S1075">
        <v>2.6</v>
      </c>
      <c r="T1075">
        <v>2.7</v>
      </c>
      <c r="U1075">
        <v>0.68100000000000005</v>
      </c>
      <c r="V1075">
        <v>13.3</v>
      </c>
      <c r="W1075">
        <v>67.7</v>
      </c>
    </row>
    <row r="1076" spans="1:23" x14ac:dyDescent="0.25">
      <c r="A1076" t="s">
        <v>27</v>
      </c>
      <c r="B1076" t="s">
        <v>211</v>
      </c>
      <c r="C1076">
        <v>2008</v>
      </c>
      <c r="D1076" t="s">
        <v>24</v>
      </c>
      <c r="E1076">
        <v>273</v>
      </c>
      <c r="F1076">
        <v>5</v>
      </c>
      <c r="G1076">
        <v>9.4600000000000009</v>
      </c>
      <c r="H1076">
        <v>456.45866640000003</v>
      </c>
      <c r="I1076">
        <v>84</v>
      </c>
      <c r="J1076">
        <v>48</v>
      </c>
      <c r="K1076">
        <v>57.6</v>
      </c>
      <c r="L1076">
        <v>6</v>
      </c>
      <c r="M1076">
        <v>91</v>
      </c>
      <c r="N1076">
        <v>6.63</v>
      </c>
      <c r="O1076">
        <v>9</v>
      </c>
      <c r="P1076">
        <v>0.4</v>
      </c>
      <c r="Q1076">
        <v>3891.3782299999998</v>
      </c>
      <c r="R1076">
        <v>462582</v>
      </c>
      <c r="S1076">
        <v>2.5</v>
      </c>
      <c r="T1076">
        <v>2.6</v>
      </c>
      <c r="U1076">
        <v>0.73</v>
      </c>
      <c r="V1076">
        <v>14.9</v>
      </c>
      <c r="W1076">
        <v>67.7</v>
      </c>
    </row>
    <row r="1077" spans="1:23" x14ac:dyDescent="0.25">
      <c r="A1077" t="s">
        <v>32</v>
      </c>
      <c r="B1077" t="s">
        <v>99</v>
      </c>
      <c r="C1077">
        <v>2000</v>
      </c>
      <c r="D1077" t="s">
        <v>24</v>
      </c>
      <c r="E1077">
        <v>221</v>
      </c>
      <c r="F1077">
        <v>17</v>
      </c>
      <c r="G1077">
        <v>2.63</v>
      </c>
      <c r="H1077">
        <v>238.7369808</v>
      </c>
      <c r="I1077">
        <v>92</v>
      </c>
      <c r="J1077">
        <v>0</v>
      </c>
      <c r="K1077">
        <v>4.4000000000000004</v>
      </c>
      <c r="L1077">
        <v>21</v>
      </c>
      <c r="M1077">
        <v>8</v>
      </c>
      <c r="N1077">
        <v>5.25</v>
      </c>
      <c r="O1077">
        <v>81</v>
      </c>
      <c r="P1077">
        <v>0.2</v>
      </c>
      <c r="Q1077">
        <v>1655.5962609999999</v>
      </c>
      <c r="R1077">
        <v>1165743</v>
      </c>
      <c r="S1077">
        <v>1.6</v>
      </c>
      <c r="T1077">
        <v>1.6</v>
      </c>
      <c r="U1077">
        <v>0.53900000000000003</v>
      </c>
      <c r="V1077">
        <v>8.1999999999999993</v>
      </c>
      <c r="W1077">
        <v>67.7</v>
      </c>
    </row>
    <row r="1078" spans="1:23" x14ac:dyDescent="0.25">
      <c r="A1078" t="s">
        <v>34</v>
      </c>
      <c r="B1078" t="s">
        <v>194</v>
      </c>
      <c r="C1078">
        <v>2001</v>
      </c>
      <c r="D1078" t="s">
        <v>24</v>
      </c>
      <c r="E1078">
        <v>219</v>
      </c>
      <c r="F1078">
        <v>0</v>
      </c>
      <c r="G1078">
        <v>4.2300000000000004</v>
      </c>
      <c r="H1078">
        <v>191.21350440000001</v>
      </c>
      <c r="I1078">
        <v>92</v>
      </c>
      <c r="J1078">
        <v>0</v>
      </c>
      <c r="K1078">
        <v>48.3</v>
      </c>
      <c r="L1078">
        <v>0</v>
      </c>
      <c r="M1078">
        <v>65</v>
      </c>
      <c r="N1078">
        <v>8.3800000000000008</v>
      </c>
      <c r="O1078">
        <v>68</v>
      </c>
      <c r="P1078">
        <v>1.8</v>
      </c>
      <c r="Q1078">
        <v>1598.77512</v>
      </c>
      <c r="R1078">
        <v>47774</v>
      </c>
      <c r="S1078">
        <v>3.6</v>
      </c>
      <c r="T1078">
        <v>3.5</v>
      </c>
      <c r="U1078">
        <v>0</v>
      </c>
      <c r="V1078">
        <v>11</v>
      </c>
      <c r="W1078">
        <v>67.7</v>
      </c>
    </row>
    <row r="1079" spans="1:23" x14ac:dyDescent="0.25">
      <c r="A1079" t="s">
        <v>38</v>
      </c>
      <c r="B1079" t="s">
        <v>140</v>
      </c>
      <c r="C1079">
        <v>2004</v>
      </c>
      <c r="D1079" t="s">
        <v>24</v>
      </c>
      <c r="E1079">
        <v>179</v>
      </c>
      <c r="F1079">
        <v>0</v>
      </c>
      <c r="G1079">
        <v>2.02</v>
      </c>
      <c r="H1079">
        <v>0</v>
      </c>
      <c r="I1079">
        <v>8</v>
      </c>
      <c r="J1079">
        <v>0</v>
      </c>
      <c r="K1079">
        <v>63.2</v>
      </c>
      <c r="L1079">
        <v>0</v>
      </c>
      <c r="M1079">
        <v>82</v>
      </c>
      <c r="N1079">
        <v>1.64</v>
      </c>
      <c r="O1079">
        <v>78</v>
      </c>
      <c r="P1079">
        <v>0.1</v>
      </c>
      <c r="Q1079">
        <v>1764.97387</v>
      </c>
      <c r="R1079">
        <v>1391756.5</v>
      </c>
      <c r="S1079">
        <v>0.2</v>
      </c>
      <c r="T1079">
        <v>0.2</v>
      </c>
      <c r="U1079">
        <v>0.61599999999999999</v>
      </c>
      <c r="V1079">
        <v>10.5</v>
      </c>
      <c r="W1079">
        <v>67.7</v>
      </c>
    </row>
    <row r="1080" spans="1:23" x14ac:dyDescent="0.25">
      <c r="A1080" t="s">
        <v>27</v>
      </c>
      <c r="B1080" t="s">
        <v>211</v>
      </c>
      <c r="C1080">
        <v>2001</v>
      </c>
      <c r="D1080" t="s">
        <v>24</v>
      </c>
      <c r="E1080">
        <v>253</v>
      </c>
      <c r="F1080">
        <v>6</v>
      </c>
      <c r="G1080">
        <v>4.3099999999999996</v>
      </c>
      <c r="H1080">
        <v>8.8974214590000003</v>
      </c>
      <c r="I1080">
        <v>7</v>
      </c>
      <c r="J1080">
        <v>16970</v>
      </c>
      <c r="K1080">
        <v>55.1</v>
      </c>
      <c r="L1080">
        <v>7</v>
      </c>
      <c r="M1080">
        <v>99</v>
      </c>
      <c r="N1080">
        <v>5.66</v>
      </c>
      <c r="O1080">
        <v>99</v>
      </c>
      <c r="P1080">
        <v>0.8</v>
      </c>
      <c r="Q1080">
        <v>78.738242999999997</v>
      </c>
      <c r="R1080">
        <v>48683865</v>
      </c>
      <c r="S1080">
        <v>2.9</v>
      </c>
      <c r="T1080">
        <v>3</v>
      </c>
      <c r="U1080">
        <v>0.67300000000000004</v>
      </c>
      <c r="V1080">
        <v>13.2</v>
      </c>
      <c r="W1080">
        <v>67.7</v>
      </c>
    </row>
    <row r="1081" spans="1:23" x14ac:dyDescent="0.25">
      <c r="A1081" t="s">
        <v>27</v>
      </c>
      <c r="B1081" t="s">
        <v>45</v>
      </c>
      <c r="C1081">
        <v>2003</v>
      </c>
      <c r="D1081" t="s">
        <v>24</v>
      </c>
      <c r="E1081">
        <v>253</v>
      </c>
      <c r="F1081">
        <v>1</v>
      </c>
      <c r="G1081">
        <v>11.17</v>
      </c>
      <c r="H1081">
        <v>23.835785940000001</v>
      </c>
      <c r="I1081">
        <v>56</v>
      </c>
      <c r="J1081">
        <v>21</v>
      </c>
      <c r="K1081">
        <v>55.8</v>
      </c>
      <c r="L1081">
        <v>1</v>
      </c>
      <c r="M1081">
        <v>53</v>
      </c>
      <c r="N1081">
        <v>6.59</v>
      </c>
      <c r="O1081">
        <v>5</v>
      </c>
      <c r="P1081">
        <v>0.1</v>
      </c>
      <c r="Q1081">
        <v>1819.5256440000001</v>
      </c>
      <c r="R1081">
        <v>9796749</v>
      </c>
      <c r="S1081">
        <v>2.5</v>
      </c>
      <c r="T1081">
        <v>2.6</v>
      </c>
      <c r="U1081">
        <v>0.69499999999999995</v>
      </c>
      <c r="V1081">
        <v>13.9</v>
      </c>
      <c r="W1081">
        <v>67.7</v>
      </c>
    </row>
    <row r="1082" spans="1:23" x14ac:dyDescent="0.25">
      <c r="A1082" t="s">
        <v>25</v>
      </c>
      <c r="B1082" t="s">
        <v>202</v>
      </c>
      <c r="C1082">
        <v>2013</v>
      </c>
      <c r="D1082" t="s">
        <v>24</v>
      </c>
      <c r="E1082">
        <v>158</v>
      </c>
      <c r="F1082">
        <v>2</v>
      </c>
      <c r="G1082">
        <v>0.01</v>
      </c>
      <c r="H1082">
        <v>3.3798748440000002</v>
      </c>
      <c r="I1082">
        <v>82</v>
      </c>
      <c r="J1082">
        <v>4</v>
      </c>
      <c r="K1082">
        <v>16.600000000000001</v>
      </c>
      <c r="L1082">
        <v>2</v>
      </c>
      <c r="M1082">
        <v>82</v>
      </c>
      <c r="N1082">
        <v>1.29</v>
      </c>
      <c r="O1082">
        <v>82</v>
      </c>
      <c r="P1082">
        <v>0.1</v>
      </c>
      <c r="Q1082">
        <v>117.765674</v>
      </c>
      <c r="R1082">
        <v>1184366</v>
      </c>
      <c r="S1082">
        <v>11.1</v>
      </c>
      <c r="T1082">
        <v>11.2</v>
      </c>
      <c r="U1082">
        <v>0.62</v>
      </c>
      <c r="V1082">
        <v>12.5</v>
      </c>
      <c r="W1082">
        <v>67.7</v>
      </c>
    </row>
    <row r="1083" spans="1:23" x14ac:dyDescent="0.25">
      <c r="A1083" t="s">
        <v>25</v>
      </c>
      <c r="B1083" t="s">
        <v>40</v>
      </c>
      <c r="C1083">
        <v>2002</v>
      </c>
      <c r="D1083" t="s">
        <v>24</v>
      </c>
      <c r="E1083">
        <v>146</v>
      </c>
      <c r="F1083">
        <v>7</v>
      </c>
      <c r="G1083">
        <v>0.55000000000000004</v>
      </c>
      <c r="H1083">
        <v>39.332536869999998</v>
      </c>
      <c r="I1083">
        <v>5</v>
      </c>
      <c r="J1083">
        <v>4353</v>
      </c>
      <c r="K1083">
        <v>43.1</v>
      </c>
      <c r="L1083">
        <v>9</v>
      </c>
      <c r="M1083">
        <v>8</v>
      </c>
      <c r="N1083">
        <v>4.47</v>
      </c>
      <c r="O1083">
        <v>76</v>
      </c>
      <c r="P1083">
        <v>0.1</v>
      </c>
      <c r="Q1083">
        <v>763.73857999999996</v>
      </c>
      <c r="R1083">
        <v>817195</v>
      </c>
      <c r="S1083">
        <v>3.1</v>
      </c>
      <c r="T1083">
        <v>3.1</v>
      </c>
      <c r="U1083">
        <v>0.65100000000000002</v>
      </c>
      <c r="V1083">
        <v>10.6</v>
      </c>
      <c r="W1083">
        <v>67.8</v>
      </c>
    </row>
    <row r="1084" spans="1:23" x14ac:dyDescent="0.25">
      <c r="A1084" t="s">
        <v>25</v>
      </c>
      <c r="B1084" t="s">
        <v>60</v>
      </c>
      <c r="C1084">
        <v>2013</v>
      </c>
      <c r="D1084" t="s">
        <v>24</v>
      </c>
      <c r="E1084">
        <v>183</v>
      </c>
      <c r="F1084">
        <v>11</v>
      </c>
      <c r="G1084">
        <v>0.01</v>
      </c>
      <c r="H1084">
        <v>8.7582145380000007</v>
      </c>
      <c r="I1084">
        <v>83</v>
      </c>
      <c r="J1084">
        <v>0</v>
      </c>
      <c r="K1084">
        <v>18.2</v>
      </c>
      <c r="L1084">
        <v>13</v>
      </c>
      <c r="M1084">
        <v>66</v>
      </c>
      <c r="N1084">
        <v>5.93</v>
      </c>
      <c r="O1084">
        <v>83</v>
      </c>
      <c r="P1084">
        <v>0.2</v>
      </c>
      <c r="Q1084">
        <v>128.419568</v>
      </c>
      <c r="R1084">
        <v>1522692</v>
      </c>
      <c r="S1084">
        <v>11</v>
      </c>
      <c r="T1084">
        <v>11.1</v>
      </c>
      <c r="U1084">
        <v>0.54600000000000004</v>
      </c>
      <c r="V1084">
        <v>10.8</v>
      </c>
      <c r="W1084">
        <v>67.8</v>
      </c>
    </row>
    <row r="1085" spans="1:23" x14ac:dyDescent="0.25">
      <c r="A1085" t="s">
        <v>25</v>
      </c>
      <c r="B1085" t="s">
        <v>117</v>
      </c>
      <c r="C1085">
        <v>2010</v>
      </c>
      <c r="D1085" t="s">
        <v>24</v>
      </c>
      <c r="E1085">
        <v>236</v>
      </c>
      <c r="F1085">
        <v>7</v>
      </c>
      <c r="G1085">
        <v>6.83</v>
      </c>
      <c r="H1085">
        <v>11.151626800000001</v>
      </c>
      <c r="I1085">
        <v>99</v>
      </c>
      <c r="J1085">
        <v>4</v>
      </c>
      <c r="K1085">
        <v>49.2</v>
      </c>
      <c r="L1085">
        <v>8</v>
      </c>
      <c r="M1085">
        <v>98</v>
      </c>
      <c r="N1085">
        <v>4.42</v>
      </c>
      <c r="O1085">
        <v>99</v>
      </c>
      <c r="P1085">
        <v>0.1</v>
      </c>
      <c r="Q1085">
        <v>97.649972000000005</v>
      </c>
      <c r="R1085">
        <v>16321581</v>
      </c>
      <c r="S1085">
        <v>2.2999999999999998</v>
      </c>
      <c r="T1085">
        <v>2.5</v>
      </c>
      <c r="U1085">
        <v>0.76300000000000001</v>
      </c>
      <c r="V1085">
        <v>14.5</v>
      </c>
      <c r="W1085">
        <v>67.8</v>
      </c>
    </row>
    <row r="1086" spans="1:23" x14ac:dyDescent="0.25">
      <c r="A1086" t="s">
        <v>38</v>
      </c>
      <c r="B1086" t="s">
        <v>89</v>
      </c>
      <c r="C1086">
        <v>2001</v>
      </c>
      <c r="D1086" t="s">
        <v>24</v>
      </c>
      <c r="E1086">
        <v>221</v>
      </c>
      <c r="F1086">
        <v>0</v>
      </c>
      <c r="G1086">
        <v>1.93</v>
      </c>
      <c r="H1086">
        <v>20.711912900000002</v>
      </c>
      <c r="I1086">
        <v>98</v>
      </c>
      <c r="J1086">
        <v>17</v>
      </c>
      <c r="K1086">
        <v>51.2</v>
      </c>
      <c r="L1086">
        <v>0</v>
      </c>
      <c r="M1086">
        <v>92</v>
      </c>
      <c r="N1086">
        <v>3.28</v>
      </c>
      <c r="O1086">
        <v>91</v>
      </c>
      <c r="P1086">
        <v>0.1</v>
      </c>
      <c r="Q1086">
        <v>238.891729</v>
      </c>
      <c r="R1086">
        <v>814218</v>
      </c>
      <c r="S1086">
        <v>4.3</v>
      </c>
      <c r="T1086">
        <v>4</v>
      </c>
      <c r="U1086">
        <v>0.68300000000000005</v>
      </c>
      <c r="V1086">
        <v>13.2</v>
      </c>
      <c r="W1086">
        <v>67.8</v>
      </c>
    </row>
    <row r="1087" spans="1:23" x14ac:dyDescent="0.25">
      <c r="A1087" t="s">
        <v>25</v>
      </c>
      <c r="B1087" t="s">
        <v>43</v>
      </c>
      <c r="C1087">
        <v>2005</v>
      </c>
      <c r="D1087" t="s">
        <v>24</v>
      </c>
      <c r="E1087">
        <v>155</v>
      </c>
      <c r="F1087">
        <v>174</v>
      </c>
      <c r="G1087">
        <v>0.01</v>
      </c>
      <c r="H1087">
        <v>38.054620020000002</v>
      </c>
      <c r="I1087">
        <v>45</v>
      </c>
      <c r="J1087">
        <v>25934</v>
      </c>
      <c r="K1087">
        <v>12.5</v>
      </c>
      <c r="L1087">
        <v>231</v>
      </c>
      <c r="M1087">
        <v>94</v>
      </c>
      <c r="N1087">
        <v>2.68</v>
      </c>
      <c r="O1087">
        <v>93</v>
      </c>
      <c r="P1087">
        <v>0.1</v>
      </c>
      <c r="Q1087">
        <v>484.15547099999998</v>
      </c>
      <c r="R1087">
        <v>14343111</v>
      </c>
      <c r="S1087">
        <v>19.899999999999999</v>
      </c>
      <c r="T1087">
        <v>2.5</v>
      </c>
      <c r="U1087">
        <v>0.499</v>
      </c>
      <c r="V1087">
        <v>8.1999999999999993</v>
      </c>
      <c r="W1087">
        <v>67.8</v>
      </c>
    </row>
    <row r="1088" spans="1:23" x14ac:dyDescent="0.25">
      <c r="A1088" t="s">
        <v>25</v>
      </c>
      <c r="B1088" t="s">
        <v>117</v>
      </c>
      <c r="C1088">
        <v>2009</v>
      </c>
      <c r="D1088" t="s">
        <v>24</v>
      </c>
      <c r="E1088">
        <v>235</v>
      </c>
      <c r="F1088">
        <v>7</v>
      </c>
      <c r="G1088">
        <v>6.64</v>
      </c>
      <c r="H1088">
        <v>808.24330199999997</v>
      </c>
      <c r="I1088">
        <v>99</v>
      </c>
      <c r="J1088">
        <v>0</v>
      </c>
      <c r="K1088">
        <v>48.5</v>
      </c>
      <c r="L1088">
        <v>8</v>
      </c>
      <c r="M1088">
        <v>99</v>
      </c>
      <c r="N1088">
        <v>4.13</v>
      </c>
      <c r="O1088">
        <v>98</v>
      </c>
      <c r="P1088">
        <v>0.1</v>
      </c>
      <c r="Q1088">
        <v>7165.2775000000001</v>
      </c>
      <c r="R1088">
        <v>169271</v>
      </c>
      <c r="S1088">
        <v>2.2999999999999998</v>
      </c>
      <c r="T1088">
        <v>2.5</v>
      </c>
      <c r="U1088">
        <v>0.75800000000000001</v>
      </c>
      <c r="V1088">
        <v>14.6</v>
      </c>
      <c r="W1088">
        <v>67.8</v>
      </c>
    </row>
    <row r="1089" spans="1:23" x14ac:dyDescent="0.25">
      <c r="A1089" t="s">
        <v>25</v>
      </c>
      <c r="B1089" t="s">
        <v>142</v>
      </c>
      <c r="C1089">
        <v>2012</v>
      </c>
      <c r="D1089" t="s">
        <v>24</v>
      </c>
      <c r="E1089">
        <v>231</v>
      </c>
      <c r="F1089">
        <v>1</v>
      </c>
      <c r="G1089">
        <v>0.01</v>
      </c>
      <c r="H1089">
        <v>253.8285861</v>
      </c>
      <c r="I1089">
        <v>99</v>
      </c>
      <c r="J1089">
        <v>0</v>
      </c>
      <c r="K1089">
        <v>49.2</v>
      </c>
      <c r="L1089">
        <v>2</v>
      </c>
      <c r="M1089">
        <v>99</v>
      </c>
      <c r="N1089">
        <v>4.22</v>
      </c>
      <c r="O1089">
        <v>99</v>
      </c>
      <c r="P1089">
        <v>0.1</v>
      </c>
      <c r="Q1089">
        <v>4368.8224799999998</v>
      </c>
      <c r="R1089">
        <v>2814226</v>
      </c>
      <c r="S1089">
        <v>2.2000000000000002</v>
      </c>
      <c r="T1089">
        <v>2.2999999999999998</v>
      </c>
      <c r="U1089">
        <v>0.71199999999999997</v>
      </c>
      <c r="V1089">
        <v>14.7</v>
      </c>
      <c r="W1089">
        <v>67.8</v>
      </c>
    </row>
    <row r="1090" spans="1:23" x14ac:dyDescent="0.25">
      <c r="A1090" t="s">
        <v>25</v>
      </c>
      <c r="B1090" t="s">
        <v>217</v>
      </c>
      <c r="C1090">
        <v>2007</v>
      </c>
      <c r="D1090" t="s">
        <v>24</v>
      </c>
      <c r="E1090">
        <v>184</v>
      </c>
      <c r="F1090">
        <v>22</v>
      </c>
      <c r="G1090">
        <v>2.15</v>
      </c>
      <c r="H1090">
        <v>9.2909836450000007</v>
      </c>
      <c r="I1090">
        <v>99</v>
      </c>
      <c r="J1090">
        <v>863</v>
      </c>
      <c r="K1090">
        <v>38.700000000000003</v>
      </c>
      <c r="L1090">
        <v>26</v>
      </c>
      <c r="M1090">
        <v>98</v>
      </c>
      <c r="N1090">
        <v>5.81</v>
      </c>
      <c r="O1090">
        <v>96</v>
      </c>
      <c r="P1090">
        <v>0.3</v>
      </c>
      <c r="Q1090">
        <v>83.476941999999994</v>
      </c>
      <c r="R1090">
        <v>26868</v>
      </c>
      <c r="S1090">
        <v>3.1</v>
      </c>
      <c r="T1090">
        <v>3.1</v>
      </c>
      <c r="U1090">
        <v>0.63100000000000001</v>
      </c>
      <c r="V1090">
        <v>11.8</v>
      </c>
      <c r="W1090">
        <v>67.8</v>
      </c>
    </row>
    <row r="1091" spans="1:23" x14ac:dyDescent="0.25">
      <c r="A1091" t="s">
        <v>25</v>
      </c>
      <c r="B1091" t="s">
        <v>217</v>
      </c>
      <c r="C1091">
        <v>2004</v>
      </c>
      <c r="D1091" t="s">
        <v>24</v>
      </c>
      <c r="E1091">
        <v>183</v>
      </c>
      <c r="F1091">
        <v>24</v>
      </c>
      <c r="G1091">
        <v>1.59</v>
      </c>
      <c r="H1091">
        <v>34.418871629999998</v>
      </c>
      <c r="I1091">
        <v>99</v>
      </c>
      <c r="J1091">
        <v>75</v>
      </c>
      <c r="K1091">
        <v>37</v>
      </c>
      <c r="L1091">
        <v>29</v>
      </c>
      <c r="M1091">
        <v>99</v>
      </c>
      <c r="N1091">
        <v>5.1100000000000003</v>
      </c>
      <c r="O1091">
        <v>99</v>
      </c>
      <c r="P1091">
        <v>0.3</v>
      </c>
      <c r="Q1091">
        <v>465.11988689999998</v>
      </c>
      <c r="R1091">
        <v>2586435</v>
      </c>
      <c r="S1091">
        <v>3.2</v>
      </c>
      <c r="T1091">
        <v>3.2</v>
      </c>
      <c r="U1091">
        <v>0.61299999999999999</v>
      </c>
      <c r="V1091">
        <v>11.6</v>
      </c>
      <c r="W1091">
        <v>67.8</v>
      </c>
    </row>
    <row r="1092" spans="1:23" x14ac:dyDescent="0.25">
      <c r="A1092" t="s">
        <v>25</v>
      </c>
      <c r="B1092" t="s">
        <v>40</v>
      </c>
      <c r="C1092">
        <v>2003</v>
      </c>
      <c r="D1092" t="s">
        <v>24</v>
      </c>
      <c r="E1092">
        <v>154</v>
      </c>
      <c r="F1092">
        <v>7</v>
      </c>
      <c r="G1092">
        <v>0.55000000000000004</v>
      </c>
      <c r="H1092">
        <v>42.414911830000001</v>
      </c>
      <c r="I1092">
        <v>51</v>
      </c>
      <c r="J1092">
        <v>1978</v>
      </c>
      <c r="K1092">
        <v>43.6</v>
      </c>
      <c r="L1092">
        <v>8</v>
      </c>
      <c r="M1092">
        <v>79</v>
      </c>
      <c r="N1092">
        <v>6.56</v>
      </c>
      <c r="O1092">
        <v>77</v>
      </c>
      <c r="P1092">
        <v>0.1</v>
      </c>
      <c r="Q1092">
        <v>883.64399649999996</v>
      </c>
      <c r="R1092">
        <v>82341</v>
      </c>
      <c r="S1092">
        <v>3</v>
      </c>
      <c r="T1092">
        <v>3</v>
      </c>
      <c r="U1092">
        <v>0.65900000000000003</v>
      </c>
      <c r="V1092">
        <v>10.8</v>
      </c>
      <c r="W1092">
        <v>67.8</v>
      </c>
    </row>
    <row r="1093" spans="1:23" x14ac:dyDescent="0.25">
      <c r="A1093" t="s">
        <v>25</v>
      </c>
      <c r="B1093" t="s">
        <v>49</v>
      </c>
      <c r="C1093">
        <v>2010</v>
      </c>
      <c r="D1093" t="s">
        <v>24</v>
      </c>
      <c r="E1093">
        <v>228</v>
      </c>
      <c r="F1093">
        <v>1</v>
      </c>
      <c r="G1093">
        <v>0.28000000000000003</v>
      </c>
      <c r="H1093">
        <v>244.03919490000001</v>
      </c>
      <c r="I1093">
        <v>91</v>
      </c>
      <c r="J1093">
        <v>21</v>
      </c>
      <c r="K1093">
        <v>2.2999999999999998</v>
      </c>
      <c r="L1093">
        <v>1</v>
      </c>
      <c r="M1093">
        <v>92</v>
      </c>
      <c r="N1093">
        <v>5.17</v>
      </c>
      <c r="O1093">
        <v>91</v>
      </c>
      <c r="P1093">
        <v>0.5</v>
      </c>
      <c r="Q1093">
        <v>2178.9213829999999</v>
      </c>
      <c r="R1093">
        <v>727641</v>
      </c>
      <c r="S1093">
        <v>16.600000000000001</v>
      </c>
      <c r="T1093">
        <v>17.3</v>
      </c>
      <c r="U1093">
        <v>0</v>
      </c>
      <c r="V1093">
        <v>11.4</v>
      </c>
      <c r="W1093">
        <v>67.900000000000006</v>
      </c>
    </row>
    <row r="1094" spans="1:23" x14ac:dyDescent="0.25">
      <c r="A1094" t="s">
        <v>34</v>
      </c>
      <c r="B1094" t="s">
        <v>194</v>
      </c>
      <c r="C1094">
        <v>2002</v>
      </c>
      <c r="D1094" t="s">
        <v>24</v>
      </c>
      <c r="E1094">
        <v>221</v>
      </c>
      <c r="F1094">
        <v>0</v>
      </c>
      <c r="G1094">
        <v>4.41</v>
      </c>
      <c r="H1094">
        <v>250.71123729999999</v>
      </c>
      <c r="I1094">
        <v>92</v>
      </c>
      <c r="J1094">
        <v>0</v>
      </c>
      <c r="K1094">
        <v>49</v>
      </c>
      <c r="L1094">
        <v>0</v>
      </c>
      <c r="M1094">
        <v>74</v>
      </c>
      <c r="N1094">
        <v>7.14</v>
      </c>
      <c r="O1094">
        <v>73</v>
      </c>
      <c r="P1094">
        <v>1.6</v>
      </c>
      <c r="Q1094">
        <v>2232.5132440000002</v>
      </c>
      <c r="R1094">
        <v>48344</v>
      </c>
      <c r="S1094">
        <v>3.5</v>
      </c>
      <c r="T1094">
        <v>3.5</v>
      </c>
      <c r="U1094">
        <v>0</v>
      </c>
      <c r="V1094">
        <v>11</v>
      </c>
      <c r="W1094">
        <v>67.900000000000006</v>
      </c>
    </row>
    <row r="1095" spans="1:23" x14ac:dyDescent="0.25">
      <c r="A1095" t="s">
        <v>25</v>
      </c>
      <c r="B1095" t="s">
        <v>110</v>
      </c>
      <c r="C1095">
        <v>2014</v>
      </c>
      <c r="D1095" t="s">
        <v>24</v>
      </c>
      <c r="E1095">
        <v>199</v>
      </c>
      <c r="F1095">
        <v>32</v>
      </c>
      <c r="G1095">
        <v>0.01</v>
      </c>
      <c r="H1095">
        <v>43.524080099999999</v>
      </c>
      <c r="I1095">
        <v>62</v>
      </c>
      <c r="J1095">
        <v>1317</v>
      </c>
      <c r="K1095">
        <v>58.5</v>
      </c>
      <c r="L1095">
        <v>39</v>
      </c>
      <c r="M1095">
        <v>67</v>
      </c>
      <c r="N1095">
        <v>5.54</v>
      </c>
      <c r="O1095">
        <v>64</v>
      </c>
      <c r="P1095">
        <v>0.1</v>
      </c>
      <c r="Q1095">
        <v>673.74737000000005</v>
      </c>
      <c r="R1095">
        <v>3568</v>
      </c>
      <c r="S1095">
        <v>5.3</v>
      </c>
      <c r="T1095">
        <v>5.0999999999999996</v>
      </c>
      <c r="U1095">
        <v>0.65800000000000003</v>
      </c>
      <c r="V1095">
        <v>10.1</v>
      </c>
      <c r="W1095">
        <v>67.900000000000006</v>
      </c>
    </row>
    <row r="1096" spans="1:23" x14ac:dyDescent="0.25">
      <c r="A1096" t="s">
        <v>25</v>
      </c>
      <c r="B1096" t="s">
        <v>164</v>
      </c>
      <c r="C1096">
        <v>2010</v>
      </c>
      <c r="D1096" t="s">
        <v>24</v>
      </c>
      <c r="E1096">
        <v>218</v>
      </c>
      <c r="F1096">
        <v>58</v>
      </c>
      <c r="G1096">
        <v>4.8499999999999996</v>
      </c>
      <c r="H1096">
        <v>198.25637939999999</v>
      </c>
      <c r="I1096">
        <v>77</v>
      </c>
      <c r="J1096">
        <v>6368</v>
      </c>
      <c r="K1096">
        <v>22.6</v>
      </c>
      <c r="L1096">
        <v>74</v>
      </c>
      <c r="M1096">
        <v>78</v>
      </c>
      <c r="N1096">
        <v>4.37</v>
      </c>
      <c r="O1096">
        <v>79</v>
      </c>
      <c r="P1096">
        <v>0.1</v>
      </c>
      <c r="Q1096">
        <v>2129.4992419999999</v>
      </c>
      <c r="R1096">
        <v>93726624</v>
      </c>
      <c r="S1096">
        <v>1</v>
      </c>
      <c r="T1096">
        <v>9.6999999999999993</v>
      </c>
      <c r="U1096">
        <v>0.66200000000000003</v>
      </c>
      <c r="V1096">
        <v>11.4</v>
      </c>
      <c r="W1096">
        <v>67.900000000000006</v>
      </c>
    </row>
    <row r="1097" spans="1:23" x14ac:dyDescent="0.25">
      <c r="A1097" t="s">
        <v>38</v>
      </c>
      <c r="B1097" t="s">
        <v>140</v>
      </c>
      <c r="C1097">
        <v>2005</v>
      </c>
      <c r="D1097" t="s">
        <v>24</v>
      </c>
      <c r="E1097">
        <v>178</v>
      </c>
      <c r="F1097">
        <v>0</v>
      </c>
      <c r="G1097">
        <v>1.9</v>
      </c>
      <c r="H1097">
        <v>0</v>
      </c>
      <c r="I1097">
        <v>91</v>
      </c>
      <c r="J1097">
        <v>0</v>
      </c>
      <c r="K1097">
        <v>63.6</v>
      </c>
      <c r="L1097">
        <v>0</v>
      </c>
      <c r="M1097">
        <v>94</v>
      </c>
      <c r="N1097">
        <v>12.11</v>
      </c>
      <c r="O1097">
        <v>94</v>
      </c>
      <c r="P1097">
        <v>0.1</v>
      </c>
      <c r="Q1097">
        <v>1764.97387</v>
      </c>
      <c r="R1097">
        <v>1391756.5</v>
      </c>
      <c r="S1097">
        <v>0.2</v>
      </c>
      <c r="T1097">
        <v>0.2</v>
      </c>
      <c r="U1097">
        <v>0.61699999999999999</v>
      </c>
      <c r="V1097">
        <v>10.7</v>
      </c>
      <c r="W1097">
        <v>67.900000000000006</v>
      </c>
    </row>
    <row r="1098" spans="1:23" x14ac:dyDescent="0.25">
      <c r="A1098" t="s">
        <v>25</v>
      </c>
      <c r="B1098" t="s">
        <v>108</v>
      </c>
      <c r="C1098">
        <v>2009</v>
      </c>
      <c r="D1098" t="s">
        <v>24</v>
      </c>
      <c r="E1098">
        <v>189</v>
      </c>
      <c r="F1098">
        <v>143</v>
      </c>
      <c r="G1098">
        <v>0.08</v>
      </c>
      <c r="H1098">
        <v>125.7980678</v>
      </c>
      <c r="I1098">
        <v>82</v>
      </c>
      <c r="J1098">
        <v>20818</v>
      </c>
      <c r="K1098">
        <v>22.1</v>
      </c>
      <c r="L1098">
        <v>174</v>
      </c>
      <c r="M1098">
        <v>85</v>
      </c>
      <c r="N1098">
        <v>2.83</v>
      </c>
      <c r="O1098">
        <v>78</v>
      </c>
      <c r="P1098">
        <v>0.3</v>
      </c>
      <c r="Q1098">
        <v>2254.4456599999999</v>
      </c>
      <c r="R1098">
        <v>23934478</v>
      </c>
      <c r="S1098">
        <v>1.7</v>
      </c>
      <c r="T1098">
        <v>1.6</v>
      </c>
      <c r="U1098">
        <v>0.64500000000000002</v>
      </c>
      <c r="V1098">
        <v>11.7</v>
      </c>
      <c r="W1098">
        <v>67.900000000000006</v>
      </c>
    </row>
    <row r="1099" spans="1:23" x14ac:dyDescent="0.25">
      <c r="A1099" t="s">
        <v>25</v>
      </c>
      <c r="B1099" t="s">
        <v>217</v>
      </c>
      <c r="C1099">
        <v>2008</v>
      </c>
      <c r="D1099" t="s">
        <v>24</v>
      </c>
      <c r="E1099">
        <v>184</v>
      </c>
      <c r="F1099">
        <v>22</v>
      </c>
      <c r="G1099">
        <v>2.36</v>
      </c>
      <c r="H1099">
        <v>13.890212249999999</v>
      </c>
      <c r="I1099">
        <v>91</v>
      </c>
      <c r="J1099">
        <v>2</v>
      </c>
      <c r="K1099">
        <v>39.299999999999997</v>
      </c>
      <c r="L1099">
        <v>25</v>
      </c>
      <c r="M1099">
        <v>98</v>
      </c>
      <c r="N1099">
        <v>5.92</v>
      </c>
      <c r="O1099">
        <v>98</v>
      </c>
      <c r="P1099">
        <v>0.3</v>
      </c>
      <c r="Q1099">
        <v>182.28625</v>
      </c>
      <c r="R1099">
        <v>27328</v>
      </c>
      <c r="S1099">
        <v>3.1</v>
      </c>
      <c r="T1099">
        <v>3.1</v>
      </c>
      <c r="U1099">
        <v>0.64400000000000002</v>
      </c>
      <c r="V1099">
        <v>11.9</v>
      </c>
      <c r="W1099">
        <v>67.900000000000006</v>
      </c>
    </row>
    <row r="1100" spans="1:23" x14ac:dyDescent="0.25">
      <c r="A1100" t="s">
        <v>38</v>
      </c>
      <c r="B1100" t="s">
        <v>89</v>
      </c>
      <c r="C1100">
        <v>2002</v>
      </c>
      <c r="D1100" t="s">
        <v>24</v>
      </c>
      <c r="E1100">
        <v>22</v>
      </c>
      <c r="F1100">
        <v>0</v>
      </c>
      <c r="G1100">
        <v>1.85</v>
      </c>
      <c r="H1100">
        <v>206.071686</v>
      </c>
      <c r="I1100">
        <v>99</v>
      </c>
      <c r="J1100">
        <v>304</v>
      </c>
      <c r="K1100">
        <v>52.2</v>
      </c>
      <c r="L1100">
        <v>0</v>
      </c>
      <c r="M1100">
        <v>94</v>
      </c>
      <c r="N1100">
        <v>3.48</v>
      </c>
      <c r="O1100">
        <v>93</v>
      </c>
      <c r="P1100">
        <v>0.1</v>
      </c>
      <c r="Q1100">
        <v>2259.5579600000001</v>
      </c>
      <c r="R1100">
        <v>815691</v>
      </c>
      <c r="S1100">
        <v>4.2</v>
      </c>
      <c r="T1100">
        <v>3.9</v>
      </c>
      <c r="U1100">
        <v>0.68700000000000006</v>
      </c>
      <c r="V1100">
        <v>13.3</v>
      </c>
      <c r="W1100">
        <v>67.900000000000006</v>
      </c>
    </row>
    <row r="1101" spans="1:23" x14ac:dyDescent="0.25">
      <c r="A1101" t="s">
        <v>29</v>
      </c>
      <c r="B1101" t="s">
        <v>69</v>
      </c>
      <c r="C1101">
        <v>2009</v>
      </c>
      <c r="D1101" t="s">
        <v>24</v>
      </c>
      <c r="E1101">
        <v>314</v>
      </c>
      <c r="F1101">
        <v>7</v>
      </c>
      <c r="G1101">
        <v>3.47</v>
      </c>
      <c r="H1101">
        <v>0</v>
      </c>
      <c r="I1101">
        <v>75</v>
      </c>
      <c r="J1101">
        <v>1</v>
      </c>
      <c r="K1101">
        <v>23.9</v>
      </c>
      <c r="L1101">
        <v>11</v>
      </c>
      <c r="M1101">
        <v>76</v>
      </c>
      <c r="N1101">
        <v>2.27</v>
      </c>
      <c r="O1101">
        <v>78</v>
      </c>
      <c r="P1101">
        <v>4</v>
      </c>
      <c r="Q1101">
        <v>1764.97387</v>
      </c>
      <c r="R1101">
        <v>1391756.5</v>
      </c>
      <c r="S1101">
        <v>8.3000000000000007</v>
      </c>
      <c r="T1101">
        <v>7.9</v>
      </c>
      <c r="U1101">
        <v>0.54500000000000004</v>
      </c>
      <c r="V1101">
        <v>10.3</v>
      </c>
      <c r="W1101">
        <v>68</v>
      </c>
    </row>
    <row r="1102" spans="1:23" x14ac:dyDescent="0.25">
      <c r="A1102" t="s">
        <v>29</v>
      </c>
      <c r="B1102" t="s">
        <v>93</v>
      </c>
      <c r="C1102">
        <v>2014</v>
      </c>
      <c r="D1102" t="s">
        <v>24</v>
      </c>
      <c r="E1102">
        <v>266</v>
      </c>
      <c r="F1102">
        <v>3</v>
      </c>
      <c r="G1102">
        <v>0.01</v>
      </c>
      <c r="H1102">
        <v>0</v>
      </c>
      <c r="I1102">
        <v>96</v>
      </c>
      <c r="J1102">
        <v>1</v>
      </c>
      <c r="K1102">
        <v>26.7</v>
      </c>
      <c r="L1102">
        <v>5</v>
      </c>
      <c r="M1102">
        <v>97</v>
      </c>
      <c r="N1102">
        <v>7.34</v>
      </c>
      <c r="O1102">
        <v>96</v>
      </c>
      <c r="P1102">
        <v>1.7</v>
      </c>
      <c r="Q1102">
        <v>1764.97387</v>
      </c>
      <c r="R1102">
        <v>1391756.5</v>
      </c>
      <c r="S1102">
        <v>7.5</v>
      </c>
      <c r="T1102">
        <v>7.3</v>
      </c>
      <c r="U1102">
        <v>0.44900000000000001</v>
      </c>
      <c r="V1102">
        <v>8.9</v>
      </c>
      <c r="W1102">
        <v>68</v>
      </c>
    </row>
    <row r="1103" spans="1:23" x14ac:dyDescent="0.25">
      <c r="A1103" t="s">
        <v>25</v>
      </c>
      <c r="B1103" t="s">
        <v>202</v>
      </c>
      <c r="C1103">
        <v>2014</v>
      </c>
      <c r="D1103" t="s">
        <v>24</v>
      </c>
      <c r="E1103">
        <v>155</v>
      </c>
      <c r="F1103">
        <v>2</v>
      </c>
      <c r="G1103">
        <v>0.01</v>
      </c>
      <c r="H1103">
        <v>28.145785029999999</v>
      </c>
      <c r="I1103">
        <v>77</v>
      </c>
      <c r="J1103">
        <v>47</v>
      </c>
      <c r="K1103">
        <v>17</v>
      </c>
      <c r="L1103">
        <v>2</v>
      </c>
      <c r="M1103">
        <v>76</v>
      </c>
      <c r="N1103">
        <v>1.48</v>
      </c>
      <c r="O1103">
        <v>77</v>
      </c>
      <c r="P1103">
        <v>0.1</v>
      </c>
      <c r="Q1103">
        <v>1153.5157799999999</v>
      </c>
      <c r="R1103">
        <v>1212814</v>
      </c>
      <c r="S1103">
        <v>1.9</v>
      </c>
      <c r="T1103">
        <v>11.1</v>
      </c>
      <c r="U1103">
        <v>0.61199999999999999</v>
      </c>
      <c r="V1103">
        <v>12.5</v>
      </c>
      <c r="W1103">
        <v>68</v>
      </c>
    </row>
    <row r="1104" spans="1:23" x14ac:dyDescent="0.25">
      <c r="A1104" t="s">
        <v>38</v>
      </c>
      <c r="B1104" t="s">
        <v>187</v>
      </c>
      <c r="C1104">
        <v>2008</v>
      </c>
      <c r="D1104" t="s">
        <v>24</v>
      </c>
      <c r="E1104">
        <v>193</v>
      </c>
      <c r="F1104">
        <v>0</v>
      </c>
      <c r="G1104">
        <v>1.0900000000000001</v>
      </c>
      <c r="H1104">
        <v>19.749292189999998</v>
      </c>
      <c r="I1104">
        <v>89</v>
      </c>
      <c r="J1104">
        <v>0</v>
      </c>
      <c r="K1104">
        <v>44.7</v>
      </c>
      <c r="L1104">
        <v>0</v>
      </c>
      <c r="M1104">
        <v>94</v>
      </c>
      <c r="N1104">
        <v>5.97</v>
      </c>
      <c r="O1104">
        <v>89</v>
      </c>
      <c r="P1104">
        <v>0.1</v>
      </c>
      <c r="Q1104">
        <v>125.79167</v>
      </c>
      <c r="R1104">
        <v>54477</v>
      </c>
      <c r="S1104">
        <v>1.2</v>
      </c>
      <c r="T1104">
        <v>1.2</v>
      </c>
      <c r="U1104">
        <v>0.48899999999999999</v>
      </c>
      <c r="V1104">
        <v>9.1999999999999993</v>
      </c>
      <c r="W1104">
        <v>68</v>
      </c>
    </row>
    <row r="1105" spans="1:23" x14ac:dyDescent="0.25">
      <c r="A1105" t="s">
        <v>34</v>
      </c>
      <c r="B1105" t="s">
        <v>50</v>
      </c>
      <c r="C1105">
        <v>2009</v>
      </c>
      <c r="D1105" t="s">
        <v>24</v>
      </c>
      <c r="E1105">
        <v>27</v>
      </c>
      <c r="F1105">
        <v>10</v>
      </c>
      <c r="G1105">
        <v>3.87</v>
      </c>
      <c r="H1105">
        <v>0</v>
      </c>
      <c r="I1105">
        <v>93</v>
      </c>
      <c r="J1105">
        <v>0</v>
      </c>
      <c r="K1105">
        <v>48.6</v>
      </c>
      <c r="L1105">
        <v>12</v>
      </c>
      <c r="M1105">
        <v>92</v>
      </c>
      <c r="N1105">
        <v>5.76</v>
      </c>
      <c r="O1105">
        <v>93</v>
      </c>
      <c r="P1105">
        <v>0.2</v>
      </c>
      <c r="Q1105">
        <v>1764.97387</v>
      </c>
      <c r="R1105">
        <v>1391756.5</v>
      </c>
      <c r="S1105">
        <v>1.2</v>
      </c>
      <c r="T1105">
        <v>1.1000000000000001</v>
      </c>
      <c r="U1105">
        <v>0.63600000000000001</v>
      </c>
      <c r="V1105">
        <v>13.8</v>
      </c>
      <c r="W1105">
        <v>68</v>
      </c>
    </row>
    <row r="1106" spans="1:23" x14ac:dyDescent="0.25">
      <c r="A1106" t="s">
        <v>38</v>
      </c>
      <c r="B1106" t="s">
        <v>161</v>
      </c>
      <c r="C1106">
        <v>2006</v>
      </c>
      <c r="D1106" t="s">
        <v>24</v>
      </c>
      <c r="E1106">
        <v>299</v>
      </c>
      <c r="F1106">
        <v>11</v>
      </c>
      <c r="G1106">
        <v>0.64</v>
      </c>
      <c r="H1106">
        <v>126.61421369999999</v>
      </c>
      <c r="I1106">
        <v>71</v>
      </c>
      <c r="J1106">
        <v>1</v>
      </c>
      <c r="K1106">
        <v>41.9</v>
      </c>
      <c r="L1106">
        <v>14</v>
      </c>
      <c r="M1106">
        <v>67</v>
      </c>
      <c r="N1106">
        <v>5.92</v>
      </c>
      <c r="O1106">
        <v>72</v>
      </c>
      <c r="P1106">
        <v>1.5</v>
      </c>
      <c r="Q1106">
        <v>854.34692099999995</v>
      </c>
      <c r="R1106">
        <v>647272</v>
      </c>
      <c r="S1106">
        <v>1.4</v>
      </c>
      <c r="T1106">
        <v>1.4</v>
      </c>
      <c r="U1106">
        <v>0.45400000000000001</v>
      </c>
      <c r="V1106">
        <v>8.1999999999999993</v>
      </c>
      <c r="W1106">
        <v>68</v>
      </c>
    </row>
    <row r="1107" spans="1:23" x14ac:dyDescent="0.25">
      <c r="A1107" t="s">
        <v>25</v>
      </c>
      <c r="B1107" t="s">
        <v>164</v>
      </c>
      <c r="C1107">
        <v>2009</v>
      </c>
      <c r="D1107" t="s">
        <v>24</v>
      </c>
      <c r="E1107">
        <v>219</v>
      </c>
      <c r="F1107">
        <v>59</v>
      </c>
      <c r="G1107">
        <v>4.42</v>
      </c>
      <c r="H1107">
        <v>159.53484889999999</v>
      </c>
      <c r="I1107">
        <v>85</v>
      </c>
      <c r="J1107">
        <v>1469</v>
      </c>
      <c r="K1107">
        <v>22.1</v>
      </c>
      <c r="L1107">
        <v>76</v>
      </c>
      <c r="M1107">
        <v>86</v>
      </c>
      <c r="N1107">
        <v>4.41</v>
      </c>
      <c r="O1107">
        <v>87</v>
      </c>
      <c r="P1107">
        <v>0.1</v>
      </c>
      <c r="Q1107">
        <v>1825.3415210000001</v>
      </c>
      <c r="R1107">
        <v>9222879</v>
      </c>
      <c r="S1107">
        <v>1</v>
      </c>
      <c r="T1107">
        <v>9.6999999999999993</v>
      </c>
      <c r="U1107">
        <v>0.66100000000000003</v>
      </c>
      <c r="V1107">
        <v>11.7</v>
      </c>
      <c r="W1107">
        <v>68</v>
      </c>
    </row>
    <row r="1108" spans="1:23" x14ac:dyDescent="0.25">
      <c r="A1108" t="s">
        <v>27</v>
      </c>
      <c r="B1108" t="s">
        <v>169</v>
      </c>
      <c r="C1108">
        <v>2004</v>
      </c>
      <c r="D1108" t="s">
        <v>24</v>
      </c>
      <c r="E1108">
        <v>225</v>
      </c>
      <c r="F1108">
        <v>1</v>
      </c>
      <c r="G1108">
        <v>12.27</v>
      </c>
      <c r="H1108">
        <v>0</v>
      </c>
      <c r="I1108">
        <v>99</v>
      </c>
      <c r="J1108">
        <v>4</v>
      </c>
      <c r="K1108">
        <v>47.9</v>
      </c>
      <c r="L1108">
        <v>1</v>
      </c>
      <c r="M1108">
        <v>98</v>
      </c>
      <c r="N1108">
        <v>8.49</v>
      </c>
      <c r="O1108">
        <v>98</v>
      </c>
      <c r="P1108">
        <v>0.1</v>
      </c>
      <c r="Q1108">
        <v>1764.97387</v>
      </c>
      <c r="R1108">
        <v>1391756.5</v>
      </c>
      <c r="S1108">
        <v>3.2</v>
      </c>
      <c r="T1108">
        <v>3.4</v>
      </c>
      <c r="U1108">
        <v>0.67700000000000005</v>
      </c>
      <c r="V1108">
        <v>12.3</v>
      </c>
      <c r="W1108">
        <v>68</v>
      </c>
    </row>
    <row r="1109" spans="1:23" x14ac:dyDescent="0.25">
      <c r="A1109" t="s">
        <v>29</v>
      </c>
      <c r="B1109" t="s">
        <v>172</v>
      </c>
      <c r="C1109">
        <v>2008</v>
      </c>
      <c r="D1109" t="s">
        <v>24</v>
      </c>
      <c r="E1109">
        <v>282</v>
      </c>
      <c r="F1109">
        <v>18</v>
      </c>
      <c r="G1109">
        <v>6.39</v>
      </c>
      <c r="H1109">
        <v>0.66154037099999996</v>
      </c>
      <c r="I1109">
        <v>97</v>
      </c>
      <c r="J1109">
        <v>6</v>
      </c>
      <c r="K1109">
        <v>17.100000000000001</v>
      </c>
      <c r="L1109">
        <v>28</v>
      </c>
      <c r="M1109">
        <v>97</v>
      </c>
      <c r="N1109">
        <v>7.66</v>
      </c>
      <c r="O1109">
        <v>97</v>
      </c>
      <c r="P1109">
        <v>3.7</v>
      </c>
      <c r="Q1109">
        <v>5.6687263999999997</v>
      </c>
      <c r="R1109">
        <v>978169</v>
      </c>
      <c r="S1109">
        <v>6.7</v>
      </c>
      <c r="T1109">
        <v>6.6</v>
      </c>
      <c r="U1109">
        <v>0.438</v>
      </c>
      <c r="V1109">
        <v>10.4</v>
      </c>
      <c r="W1109">
        <v>68</v>
      </c>
    </row>
    <row r="1110" spans="1:23" x14ac:dyDescent="0.25">
      <c r="A1110" t="s">
        <v>38</v>
      </c>
      <c r="B1110" t="s">
        <v>140</v>
      </c>
      <c r="C1110">
        <v>2006</v>
      </c>
      <c r="D1110" t="s">
        <v>24</v>
      </c>
      <c r="E1110">
        <v>176</v>
      </c>
      <c r="F1110">
        <v>0</v>
      </c>
      <c r="G1110">
        <v>1.73</v>
      </c>
      <c r="H1110">
        <v>0</v>
      </c>
      <c r="I1110">
        <v>84</v>
      </c>
      <c r="J1110">
        <v>0</v>
      </c>
      <c r="K1110">
        <v>64.099999999999994</v>
      </c>
      <c r="L1110">
        <v>0</v>
      </c>
      <c r="M1110">
        <v>81</v>
      </c>
      <c r="N1110">
        <v>11.92</v>
      </c>
      <c r="O1110">
        <v>67</v>
      </c>
      <c r="P1110">
        <v>0.1</v>
      </c>
      <c r="Q1110">
        <v>1764.97387</v>
      </c>
      <c r="R1110">
        <v>1391756.5</v>
      </c>
      <c r="S1110">
        <v>0.2</v>
      </c>
      <c r="T1110">
        <v>0.2</v>
      </c>
      <c r="U1110">
        <v>0.622</v>
      </c>
      <c r="V1110">
        <v>10.9</v>
      </c>
      <c r="W1110">
        <v>68</v>
      </c>
    </row>
    <row r="1111" spans="1:23" x14ac:dyDescent="0.25">
      <c r="A1111" t="s">
        <v>25</v>
      </c>
      <c r="B1111" t="s">
        <v>107</v>
      </c>
      <c r="C1111">
        <v>2014</v>
      </c>
      <c r="D1111" t="s">
        <v>24</v>
      </c>
      <c r="E1111">
        <v>184</v>
      </c>
      <c r="F1111">
        <v>957</v>
      </c>
      <c r="G1111">
        <v>3.07</v>
      </c>
      <c r="H1111">
        <v>86.521538949999993</v>
      </c>
      <c r="I1111">
        <v>79</v>
      </c>
      <c r="J1111">
        <v>79563</v>
      </c>
      <c r="K1111">
        <v>18.100000000000001</v>
      </c>
      <c r="L1111">
        <v>1200</v>
      </c>
      <c r="M1111">
        <v>84</v>
      </c>
      <c r="N1111">
        <v>4.6900000000000004</v>
      </c>
      <c r="O1111">
        <v>85</v>
      </c>
      <c r="P1111">
        <v>0.2</v>
      </c>
      <c r="Q1111">
        <v>1573.11889</v>
      </c>
      <c r="R1111">
        <v>1293859294</v>
      </c>
      <c r="S1111">
        <v>26.8</v>
      </c>
      <c r="T1111">
        <v>27.4</v>
      </c>
      <c r="U1111">
        <v>0.60699999999999998</v>
      </c>
      <c r="V1111">
        <v>11.6</v>
      </c>
      <c r="W1111">
        <v>68</v>
      </c>
    </row>
    <row r="1112" spans="1:23" x14ac:dyDescent="0.25">
      <c r="A1112" t="s">
        <v>25</v>
      </c>
      <c r="B1112" t="s">
        <v>217</v>
      </c>
      <c r="C1112">
        <v>2009</v>
      </c>
      <c r="D1112" t="s">
        <v>24</v>
      </c>
      <c r="E1112">
        <v>183</v>
      </c>
      <c r="F1112">
        <v>21</v>
      </c>
      <c r="G1112">
        <v>2.56</v>
      </c>
      <c r="H1112">
        <v>92.814797589999998</v>
      </c>
      <c r="I1112">
        <v>98</v>
      </c>
      <c r="J1112">
        <v>0</v>
      </c>
      <c r="K1112">
        <v>4</v>
      </c>
      <c r="L1112">
        <v>24</v>
      </c>
      <c r="M1112">
        <v>99</v>
      </c>
      <c r="N1112">
        <v>6.31</v>
      </c>
      <c r="O1112">
        <v>98</v>
      </c>
      <c r="P1112">
        <v>0.2</v>
      </c>
      <c r="Q1112">
        <v>1213.265328</v>
      </c>
      <c r="R1112">
        <v>277674</v>
      </c>
      <c r="S1112">
        <v>3.1</v>
      </c>
      <c r="T1112">
        <v>3.1</v>
      </c>
      <c r="U1112">
        <v>0.65100000000000002</v>
      </c>
      <c r="V1112">
        <v>11.8</v>
      </c>
      <c r="W1112">
        <v>68</v>
      </c>
    </row>
    <row r="1113" spans="1:23" x14ac:dyDescent="0.25">
      <c r="A1113" t="s">
        <v>27</v>
      </c>
      <c r="B1113" t="s">
        <v>169</v>
      </c>
      <c r="C1113">
        <v>2006</v>
      </c>
      <c r="D1113" t="s">
        <v>24</v>
      </c>
      <c r="E1113">
        <v>242</v>
      </c>
      <c r="F1113">
        <v>1</v>
      </c>
      <c r="G1113">
        <v>8.36</v>
      </c>
      <c r="H1113">
        <v>0</v>
      </c>
      <c r="I1113">
        <v>98</v>
      </c>
      <c r="J1113">
        <v>34</v>
      </c>
      <c r="K1113">
        <v>48.7</v>
      </c>
      <c r="L1113">
        <v>1</v>
      </c>
      <c r="M1113">
        <v>98</v>
      </c>
      <c r="N1113">
        <v>1.63</v>
      </c>
      <c r="O1113">
        <v>97</v>
      </c>
      <c r="P1113">
        <v>0.1</v>
      </c>
      <c r="Q1113">
        <v>1764.97387</v>
      </c>
      <c r="R1113">
        <v>1391756.5</v>
      </c>
      <c r="S1113">
        <v>3.1</v>
      </c>
      <c r="T1113">
        <v>3.3</v>
      </c>
      <c r="U1113">
        <v>0.67700000000000005</v>
      </c>
      <c r="V1113">
        <v>12.3</v>
      </c>
      <c r="W1113">
        <v>68</v>
      </c>
    </row>
    <row r="1114" spans="1:23" x14ac:dyDescent="0.25">
      <c r="A1114" t="s">
        <v>34</v>
      </c>
      <c r="B1114" t="s">
        <v>194</v>
      </c>
      <c r="C1114">
        <v>2003</v>
      </c>
      <c r="D1114" t="s">
        <v>24</v>
      </c>
      <c r="E1114">
        <v>223</v>
      </c>
      <c r="F1114">
        <v>0</v>
      </c>
      <c r="G1114">
        <v>4.53</v>
      </c>
      <c r="H1114">
        <v>32.366207699999997</v>
      </c>
      <c r="I1114">
        <v>92</v>
      </c>
      <c r="J1114">
        <v>0</v>
      </c>
      <c r="K1114">
        <v>49.7</v>
      </c>
      <c r="L1114">
        <v>0</v>
      </c>
      <c r="M1114">
        <v>74</v>
      </c>
      <c r="N1114">
        <v>6.62</v>
      </c>
      <c r="O1114">
        <v>75</v>
      </c>
      <c r="P1114">
        <v>1</v>
      </c>
      <c r="Q1114">
        <v>263.13990000000001</v>
      </c>
      <c r="R1114">
        <v>488332</v>
      </c>
      <c r="S1114">
        <v>3.5</v>
      </c>
      <c r="T1114">
        <v>3.5</v>
      </c>
      <c r="U1114">
        <v>0</v>
      </c>
      <c r="V1114">
        <v>10.9</v>
      </c>
      <c r="W1114">
        <v>68</v>
      </c>
    </row>
    <row r="1115" spans="1:23" x14ac:dyDescent="0.25">
      <c r="A1115" t="s">
        <v>25</v>
      </c>
      <c r="B1115" t="s">
        <v>164</v>
      </c>
      <c r="C1115">
        <v>2011</v>
      </c>
      <c r="D1115" t="s">
        <v>24</v>
      </c>
      <c r="E1115">
        <v>218</v>
      </c>
      <c r="F1115">
        <v>57</v>
      </c>
      <c r="G1115">
        <v>4.96</v>
      </c>
      <c r="H1115">
        <v>191.49497790000001</v>
      </c>
      <c r="I1115">
        <v>87</v>
      </c>
      <c r="J1115">
        <v>6538</v>
      </c>
      <c r="K1115">
        <v>23.1</v>
      </c>
      <c r="L1115">
        <v>72</v>
      </c>
      <c r="M1115">
        <v>87</v>
      </c>
      <c r="N1115">
        <v>4.29</v>
      </c>
      <c r="O1115">
        <v>87</v>
      </c>
      <c r="P1115">
        <v>0.1</v>
      </c>
      <c r="Q1115">
        <v>2352.5181560000001</v>
      </c>
      <c r="R1115">
        <v>9527794</v>
      </c>
      <c r="S1115">
        <v>1</v>
      </c>
      <c r="T1115">
        <v>9.6999999999999993</v>
      </c>
      <c r="U1115">
        <v>0.66900000000000004</v>
      </c>
      <c r="V1115">
        <v>11.5</v>
      </c>
      <c r="W1115">
        <v>68</v>
      </c>
    </row>
    <row r="1116" spans="1:23" x14ac:dyDescent="0.25">
      <c r="A1116" t="s">
        <v>25</v>
      </c>
      <c r="B1116" t="s">
        <v>149</v>
      </c>
      <c r="C1116">
        <v>2010</v>
      </c>
      <c r="D1116" t="s">
        <v>24</v>
      </c>
      <c r="E1116">
        <v>178</v>
      </c>
      <c r="F1116">
        <v>23</v>
      </c>
      <c r="G1116">
        <v>0.24</v>
      </c>
      <c r="H1116">
        <v>84.623025240000004</v>
      </c>
      <c r="I1116">
        <v>82</v>
      </c>
      <c r="J1116">
        <v>190</v>
      </c>
      <c r="K1116">
        <v>16.399999999999999</v>
      </c>
      <c r="L1116">
        <v>30</v>
      </c>
      <c r="M1116">
        <v>83</v>
      </c>
      <c r="N1116">
        <v>6.43</v>
      </c>
      <c r="O1116">
        <v>82</v>
      </c>
      <c r="P1116">
        <v>0.2</v>
      </c>
      <c r="Q1116">
        <v>592.18352159999995</v>
      </c>
      <c r="R1116">
        <v>2723137</v>
      </c>
      <c r="S1116">
        <v>16.7</v>
      </c>
      <c r="T1116">
        <v>17.2</v>
      </c>
      <c r="U1116">
        <v>0.51500000000000001</v>
      </c>
      <c r="V1116">
        <v>11.1</v>
      </c>
      <c r="W1116">
        <v>68</v>
      </c>
    </row>
    <row r="1117" spans="1:23" x14ac:dyDescent="0.25">
      <c r="A1117" t="s">
        <v>29</v>
      </c>
      <c r="B1117" t="s">
        <v>88</v>
      </c>
      <c r="C1117">
        <v>2009</v>
      </c>
      <c r="D1117" t="s">
        <v>24</v>
      </c>
      <c r="E1117">
        <v>274</v>
      </c>
      <c r="F1117">
        <v>169</v>
      </c>
      <c r="G1117">
        <v>1.17</v>
      </c>
      <c r="H1117">
        <v>53.773540009999998</v>
      </c>
      <c r="I1117">
        <v>56</v>
      </c>
      <c r="J1117">
        <v>1176</v>
      </c>
      <c r="K1117">
        <v>15.3</v>
      </c>
      <c r="L1117">
        <v>256</v>
      </c>
      <c r="M1117">
        <v>65</v>
      </c>
      <c r="N1117">
        <v>4.41</v>
      </c>
      <c r="O1117">
        <v>58</v>
      </c>
      <c r="P1117">
        <v>2</v>
      </c>
      <c r="Q1117">
        <v>379.75663850000001</v>
      </c>
      <c r="R1117">
        <v>85416253</v>
      </c>
      <c r="S1117">
        <v>11.1</v>
      </c>
      <c r="T1117">
        <v>1.8</v>
      </c>
      <c r="U1117">
        <v>0.39300000000000002</v>
      </c>
      <c r="V1117">
        <v>8.1</v>
      </c>
      <c r="W1117">
        <v>68</v>
      </c>
    </row>
    <row r="1118" spans="1:23" x14ac:dyDescent="0.25">
      <c r="A1118" t="s">
        <v>38</v>
      </c>
      <c r="B1118" t="s">
        <v>89</v>
      </c>
      <c r="C1118">
        <v>2003</v>
      </c>
      <c r="D1118" t="s">
        <v>24</v>
      </c>
      <c r="E1118">
        <v>22</v>
      </c>
      <c r="F1118">
        <v>0</v>
      </c>
      <c r="G1118">
        <v>1.76</v>
      </c>
      <c r="H1118">
        <v>253.8196705</v>
      </c>
      <c r="I1118">
        <v>99</v>
      </c>
      <c r="J1118">
        <v>305</v>
      </c>
      <c r="K1118">
        <v>53.2</v>
      </c>
      <c r="L1118">
        <v>0</v>
      </c>
      <c r="M1118">
        <v>95</v>
      </c>
      <c r="N1118">
        <v>3.35</v>
      </c>
      <c r="O1118">
        <v>94</v>
      </c>
      <c r="P1118">
        <v>0.1</v>
      </c>
      <c r="Q1118">
        <v>2835.9739719999998</v>
      </c>
      <c r="R1118">
        <v>816628</v>
      </c>
      <c r="S1118">
        <v>4.2</v>
      </c>
      <c r="T1118">
        <v>3.9</v>
      </c>
      <c r="U1118">
        <v>0.68899999999999995</v>
      </c>
      <c r="V1118">
        <v>13.3</v>
      </c>
      <c r="W1118">
        <v>68</v>
      </c>
    </row>
    <row r="1119" spans="1:23" x14ac:dyDescent="0.25">
      <c r="A1119" t="s">
        <v>27</v>
      </c>
      <c r="B1119" t="s">
        <v>45</v>
      </c>
      <c r="C1119">
        <v>2000</v>
      </c>
      <c r="D1119" t="s">
        <v>24</v>
      </c>
      <c r="E1119">
        <v>247</v>
      </c>
      <c r="F1119">
        <v>1</v>
      </c>
      <c r="G1119">
        <v>12.98</v>
      </c>
      <c r="H1119">
        <v>24.249478459999999</v>
      </c>
      <c r="I1119">
        <v>7</v>
      </c>
      <c r="J1119">
        <v>21</v>
      </c>
      <c r="K1119">
        <v>54.4</v>
      </c>
      <c r="L1119">
        <v>1</v>
      </c>
      <c r="M1119">
        <v>99</v>
      </c>
      <c r="N1119">
        <v>6.13</v>
      </c>
      <c r="O1119">
        <v>99</v>
      </c>
      <c r="P1119">
        <v>0.1</v>
      </c>
      <c r="Q1119">
        <v>1276.2883400000001</v>
      </c>
      <c r="R1119">
        <v>997961</v>
      </c>
      <c r="S1119">
        <v>2.7</v>
      </c>
      <c r="T1119">
        <v>2.8</v>
      </c>
      <c r="U1119">
        <v>0.67500000000000004</v>
      </c>
      <c r="V1119">
        <v>13.1</v>
      </c>
      <c r="W1119">
        <v>68</v>
      </c>
    </row>
    <row r="1120" spans="1:23" x14ac:dyDescent="0.25">
      <c r="A1120" t="s">
        <v>25</v>
      </c>
      <c r="B1120" t="s">
        <v>221</v>
      </c>
      <c r="C1120">
        <v>2000</v>
      </c>
      <c r="D1120" t="s">
        <v>24</v>
      </c>
      <c r="E1120">
        <v>252</v>
      </c>
      <c r="F1120">
        <v>48</v>
      </c>
      <c r="G1120">
        <v>7.0000000000000007E-2</v>
      </c>
      <c r="H1120">
        <v>0</v>
      </c>
      <c r="I1120">
        <v>14</v>
      </c>
      <c r="J1120">
        <v>0</v>
      </c>
      <c r="K1120">
        <v>31.2</v>
      </c>
      <c r="L1120">
        <v>66</v>
      </c>
      <c r="M1120">
        <v>74</v>
      </c>
      <c r="N1120">
        <v>4.1399999999999997</v>
      </c>
      <c r="O1120">
        <v>74</v>
      </c>
      <c r="P1120">
        <v>0.1</v>
      </c>
      <c r="Q1120">
        <v>1764.97387</v>
      </c>
      <c r="R1120">
        <v>1391756.5</v>
      </c>
      <c r="S1120">
        <v>14.1</v>
      </c>
      <c r="T1120">
        <v>14.1</v>
      </c>
      <c r="U1120">
        <v>0.436</v>
      </c>
      <c r="V1120">
        <v>7.7</v>
      </c>
      <c r="W1120">
        <v>68</v>
      </c>
    </row>
    <row r="1121" spans="1:23" x14ac:dyDescent="0.25">
      <c r="A1121" t="s">
        <v>25</v>
      </c>
      <c r="B1121" t="s">
        <v>142</v>
      </c>
      <c r="C1121">
        <v>2013</v>
      </c>
      <c r="D1121" t="s">
        <v>24</v>
      </c>
      <c r="E1121">
        <v>227</v>
      </c>
      <c r="F1121">
        <v>1</v>
      </c>
      <c r="G1121">
        <v>0.01</v>
      </c>
      <c r="H1121">
        <v>241.1958645</v>
      </c>
      <c r="I1121">
        <v>98</v>
      </c>
      <c r="J1121">
        <v>0</v>
      </c>
      <c r="K1121">
        <v>5.4</v>
      </c>
      <c r="L1121">
        <v>1</v>
      </c>
      <c r="M1121">
        <v>98</v>
      </c>
      <c r="N1121">
        <v>4.21</v>
      </c>
      <c r="O1121">
        <v>98</v>
      </c>
      <c r="P1121">
        <v>0.1</v>
      </c>
      <c r="Q1121">
        <v>4385.379355</v>
      </c>
      <c r="R1121">
        <v>286917</v>
      </c>
      <c r="S1121">
        <v>2.2000000000000002</v>
      </c>
      <c r="T1121">
        <v>2.2999999999999998</v>
      </c>
      <c r="U1121">
        <v>0.72</v>
      </c>
      <c r="V1121">
        <v>14.7</v>
      </c>
      <c r="W1121">
        <v>68.099999999999994</v>
      </c>
    </row>
    <row r="1122" spans="1:23" x14ac:dyDescent="0.25">
      <c r="A1122" t="s">
        <v>38</v>
      </c>
      <c r="B1122" t="s">
        <v>89</v>
      </c>
      <c r="C1122">
        <v>2004</v>
      </c>
      <c r="D1122" t="s">
        <v>24</v>
      </c>
      <c r="E1122">
        <v>218</v>
      </c>
      <c r="F1122">
        <v>0</v>
      </c>
      <c r="G1122">
        <v>1.63</v>
      </c>
      <c r="H1122">
        <v>43.994524640000002</v>
      </c>
      <c r="I1122">
        <v>99</v>
      </c>
      <c r="J1122">
        <v>37</v>
      </c>
      <c r="K1122">
        <v>54.2</v>
      </c>
      <c r="L1122">
        <v>0</v>
      </c>
      <c r="M1122">
        <v>96</v>
      </c>
      <c r="N1122">
        <v>3.61</v>
      </c>
      <c r="O1122">
        <v>95</v>
      </c>
      <c r="P1122">
        <v>0.1</v>
      </c>
      <c r="Q1122">
        <v>3332.918533</v>
      </c>
      <c r="R1122">
        <v>818354</v>
      </c>
      <c r="S1122">
        <v>4.2</v>
      </c>
      <c r="T1122">
        <v>3.9</v>
      </c>
      <c r="U1122">
        <v>0.69099999999999995</v>
      </c>
      <c r="V1122">
        <v>13.4</v>
      </c>
      <c r="W1122">
        <v>68.099999999999994</v>
      </c>
    </row>
    <row r="1123" spans="1:23" x14ac:dyDescent="0.25">
      <c r="A1123" t="s">
        <v>25</v>
      </c>
      <c r="B1123" t="s">
        <v>108</v>
      </c>
      <c r="C1123">
        <v>2010</v>
      </c>
      <c r="D1123" t="s">
        <v>24</v>
      </c>
      <c r="E1123">
        <v>187</v>
      </c>
      <c r="F1123">
        <v>138</v>
      </c>
      <c r="G1123">
        <v>0.08</v>
      </c>
      <c r="H1123">
        <v>190.5453646</v>
      </c>
      <c r="I1123">
        <v>83</v>
      </c>
      <c r="J1123">
        <v>18869</v>
      </c>
      <c r="K1123">
        <v>22.9</v>
      </c>
      <c r="L1123">
        <v>167</v>
      </c>
      <c r="M1123">
        <v>82</v>
      </c>
      <c r="N1123">
        <v>2.74</v>
      </c>
      <c r="O1123">
        <v>81</v>
      </c>
      <c r="P1123">
        <v>0.3</v>
      </c>
      <c r="Q1123">
        <v>3113.4863500000001</v>
      </c>
      <c r="R1123">
        <v>242524123</v>
      </c>
      <c r="S1123">
        <v>1.6</v>
      </c>
      <c r="T1123">
        <v>1.5</v>
      </c>
      <c r="U1123">
        <v>0.65600000000000003</v>
      </c>
      <c r="V1123">
        <v>12.1</v>
      </c>
      <c r="W1123">
        <v>68.099999999999994</v>
      </c>
    </row>
    <row r="1124" spans="1:23" x14ac:dyDescent="0.25">
      <c r="A1124" t="s">
        <v>25</v>
      </c>
      <c r="B1124" t="s">
        <v>164</v>
      </c>
      <c r="C1124">
        <v>2013</v>
      </c>
      <c r="D1124" t="s">
        <v>24</v>
      </c>
      <c r="E1124">
        <v>219</v>
      </c>
      <c r="F1124">
        <v>55</v>
      </c>
      <c r="G1124">
        <v>4.6100000000000003</v>
      </c>
      <c r="H1124">
        <v>24.589733989999999</v>
      </c>
      <c r="I1124">
        <v>89</v>
      </c>
      <c r="J1124">
        <v>2920</v>
      </c>
      <c r="K1124">
        <v>24.3</v>
      </c>
      <c r="L1124">
        <v>69</v>
      </c>
      <c r="M1124">
        <v>84</v>
      </c>
      <c r="N1124">
        <v>4.5599999999999996</v>
      </c>
      <c r="O1124">
        <v>89</v>
      </c>
      <c r="P1124">
        <v>0.1</v>
      </c>
      <c r="Q1124">
        <v>276.28914600000002</v>
      </c>
      <c r="R1124">
        <v>9848132</v>
      </c>
      <c r="S1124">
        <v>1</v>
      </c>
      <c r="T1124">
        <v>9.6999999999999993</v>
      </c>
      <c r="U1124">
        <v>0.67100000000000004</v>
      </c>
      <c r="V1124">
        <v>11.7</v>
      </c>
      <c r="W1124">
        <v>68.099999999999994</v>
      </c>
    </row>
    <row r="1125" spans="1:23" x14ac:dyDescent="0.25">
      <c r="A1125" t="s">
        <v>27</v>
      </c>
      <c r="B1125" t="s">
        <v>45</v>
      </c>
      <c r="C1125">
        <v>2005</v>
      </c>
      <c r="D1125" t="s">
        <v>24</v>
      </c>
      <c r="E1125">
        <v>252</v>
      </c>
      <c r="F1125">
        <v>1</v>
      </c>
      <c r="G1125">
        <v>11.01</v>
      </c>
      <c r="H1125">
        <v>45.650077979999999</v>
      </c>
      <c r="I1125">
        <v>99</v>
      </c>
      <c r="J1125">
        <v>1</v>
      </c>
      <c r="K1125">
        <v>56.7</v>
      </c>
      <c r="L1125">
        <v>1</v>
      </c>
      <c r="M1125">
        <v>98</v>
      </c>
      <c r="N1125">
        <v>6.89</v>
      </c>
      <c r="O1125">
        <v>99</v>
      </c>
      <c r="P1125">
        <v>0.1</v>
      </c>
      <c r="Q1125">
        <v>3126.71767</v>
      </c>
      <c r="R1125">
        <v>9663915</v>
      </c>
      <c r="S1125">
        <v>2.2999999999999998</v>
      </c>
      <c r="T1125">
        <v>2.5</v>
      </c>
      <c r="U1125">
        <v>0.71299999999999997</v>
      </c>
      <c r="V1125">
        <v>14.4</v>
      </c>
      <c r="W1125">
        <v>68.099999999999994</v>
      </c>
    </row>
    <row r="1126" spans="1:23" x14ac:dyDescent="0.25">
      <c r="A1126" t="s">
        <v>38</v>
      </c>
      <c r="B1126" t="s">
        <v>187</v>
      </c>
      <c r="C1126">
        <v>2009</v>
      </c>
      <c r="D1126" t="s">
        <v>24</v>
      </c>
      <c r="E1126">
        <v>192</v>
      </c>
      <c r="F1126">
        <v>0</v>
      </c>
      <c r="G1126">
        <v>1.21</v>
      </c>
      <c r="H1126">
        <v>244.3976438</v>
      </c>
      <c r="I1126">
        <v>92</v>
      </c>
      <c r="J1126">
        <v>0</v>
      </c>
      <c r="K1126">
        <v>45.5</v>
      </c>
      <c r="L1126">
        <v>0</v>
      </c>
      <c r="M1126">
        <v>98</v>
      </c>
      <c r="N1126">
        <v>7.92</v>
      </c>
      <c r="O1126">
        <v>92</v>
      </c>
      <c r="P1126">
        <v>0.1</v>
      </c>
      <c r="Q1126">
        <v>1158.282672</v>
      </c>
      <c r="R1126">
        <v>51679</v>
      </c>
      <c r="S1126">
        <v>1.2</v>
      </c>
      <c r="T1126">
        <v>1.2</v>
      </c>
      <c r="U1126">
        <v>0.49399999999999999</v>
      </c>
      <c r="V1126">
        <v>9.3000000000000007</v>
      </c>
      <c r="W1126">
        <v>68.099999999999994</v>
      </c>
    </row>
    <row r="1127" spans="1:23" x14ac:dyDescent="0.25">
      <c r="A1127" t="s">
        <v>25</v>
      </c>
      <c r="B1127" t="s">
        <v>199</v>
      </c>
      <c r="C1127">
        <v>2011</v>
      </c>
      <c r="D1127" t="s">
        <v>24</v>
      </c>
      <c r="E1127">
        <v>166</v>
      </c>
      <c r="F1127">
        <v>10</v>
      </c>
      <c r="G1127">
        <v>0.32</v>
      </c>
      <c r="H1127">
        <v>51.991922700000003</v>
      </c>
      <c r="I1127">
        <v>96</v>
      </c>
      <c r="J1127">
        <v>1</v>
      </c>
      <c r="K1127">
        <v>37.4</v>
      </c>
      <c r="L1127">
        <v>12</v>
      </c>
      <c r="M1127">
        <v>97</v>
      </c>
      <c r="N1127">
        <v>5.98</v>
      </c>
      <c r="O1127">
        <v>96</v>
      </c>
      <c r="P1127">
        <v>0.2</v>
      </c>
      <c r="Q1127">
        <v>834.5412953</v>
      </c>
      <c r="R1127">
        <v>7815949</v>
      </c>
      <c r="S1127">
        <v>3.7</v>
      </c>
      <c r="T1127">
        <v>3.7</v>
      </c>
      <c r="U1127">
        <v>0.60799999999999998</v>
      </c>
      <c r="V1127">
        <v>11.1</v>
      </c>
      <c r="W1127">
        <v>68.099999999999994</v>
      </c>
    </row>
    <row r="1128" spans="1:23" x14ac:dyDescent="0.25">
      <c r="A1128" t="s">
        <v>25</v>
      </c>
      <c r="B1128" t="s">
        <v>76</v>
      </c>
      <c r="C1128">
        <v>2003</v>
      </c>
      <c r="D1128" t="s">
        <v>24</v>
      </c>
      <c r="E1128">
        <v>165</v>
      </c>
      <c r="F1128">
        <v>12</v>
      </c>
      <c r="G1128">
        <v>3.13</v>
      </c>
      <c r="H1128">
        <v>0</v>
      </c>
      <c r="I1128">
        <v>27</v>
      </c>
      <c r="J1128">
        <v>0</v>
      </c>
      <c r="K1128">
        <v>26.7</v>
      </c>
      <c r="L1128">
        <v>15</v>
      </c>
      <c r="M1128">
        <v>99</v>
      </c>
      <c r="N1128">
        <v>5.75</v>
      </c>
      <c r="O1128">
        <v>68</v>
      </c>
      <c r="P1128">
        <v>0.1</v>
      </c>
      <c r="Q1128">
        <v>1764.97387</v>
      </c>
      <c r="R1128">
        <v>1391756.5</v>
      </c>
      <c r="S1128">
        <v>5.8</v>
      </c>
      <c r="T1128">
        <v>5.8</v>
      </c>
      <c r="U1128">
        <v>0.67700000000000005</v>
      </c>
      <c r="V1128">
        <v>12.3</v>
      </c>
      <c r="W1128">
        <v>68.099999999999994</v>
      </c>
    </row>
    <row r="1129" spans="1:23" x14ac:dyDescent="0.25">
      <c r="A1129" t="s">
        <v>25</v>
      </c>
      <c r="B1129" t="s">
        <v>164</v>
      </c>
      <c r="C1129">
        <v>2012</v>
      </c>
      <c r="D1129" t="s">
        <v>24</v>
      </c>
      <c r="E1129">
        <v>217</v>
      </c>
      <c r="F1129">
        <v>56</v>
      </c>
      <c r="G1129">
        <v>5.0199999999999996</v>
      </c>
      <c r="H1129">
        <v>212.74184880000001</v>
      </c>
      <c r="I1129">
        <v>88</v>
      </c>
      <c r="J1129">
        <v>1536</v>
      </c>
      <c r="K1129">
        <v>23.7</v>
      </c>
      <c r="L1129">
        <v>71</v>
      </c>
      <c r="M1129">
        <v>88</v>
      </c>
      <c r="N1129">
        <v>4.46</v>
      </c>
      <c r="O1129">
        <v>88</v>
      </c>
      <c r="P1129">
        <v>0.1</v>
      </c>
      <c r="Q1129">
        <v>2581.8185539999999</v>
      </c>
      <c r="R1129">
        <v>96866642</v>
      </c>
      <c r="S1129">
        <v>1</v>
      </c>
      <c r="T1129">
        <v>9.6999999999999993</v>
      </c>
      <c r="U1129">
        <v>0.66600000000000004</v>
      </c>
      <c r="V1129">
        <v>11.6</v>
      </c>
      <c r="W1129">
        <v>68.099999999999994</v>
      </c>
    </row>
    <row r="1130" spans="1:23" x14ac:dyDescent="0.25">
      <c r="A1130" t="s">
        <v>27</v>
      </c>
      <c r="B1130" t="s">
        <v>45</v>
      </c>
      <c r="C1130">
        <v>2004</v>
      </c>
      <c r="D1130" t="s">
        <v>24</v>
      </c>
      <c r="E1130">
        <v>247</v>
      </c>
      <c r="F1130">
        <v>1</v>
      </c>
      <c r="G1130">
        <v>12.05</v>
      </c>
      <c r="H1130">
        <v>42.334439009999997</v>
      </c>
      <c r="I1130">
        <v>99</v>
      </c>
      <c r="J1130">
        <v>2</v>
      </c>
      <c r="K1130">
        <v>56.2</v>
      </c>
      <c r="L1130">
        <v>1</v>
      </c>
      <c r="M1130">
        <v>99</v>
      </c>
      <c r="N1130">
        <v>6.59</v>
      </c>
      <c r="O1130">
        <v>99</v>
      </c>
      <c r="P1130">
        <v>0.1</v>
      </c>
      <c r="Q1130">
        <v>2378.3392699999999</v>
      </c>
      <c r="R1130">
        <v>973146</v>
      </c>
      <c r="S1130">
        <v>2.4</v>
      </c>
      <c r="T1130">
        <v>2.5</v>
      </c>
      <c r="U1130">
        <v>0.70299999999999996</v>
      </c>
      <c r="V1130">
        <v>14.1</v>
      </c>
      <c r="W1130">
        <v>68.2</v>
      </c>
    </row>
    <row r="1131" spans="1:23" x14ac:dyDescent="0.25">
      <c r="A1131" t="s">
        <v>27</v>
      </c>
      <c r="B1131" t="s">
        <v>171</v>
      </c>
      <c r="C1131">
        <v>2009</v>
      </c>
      <c r="D1131" t="s">
        <v>24</v>
      </c>
      <c r="E1131">
        <v>261</v>
      </c>
      <c r="F1131">
        <v>15</v>
      </c>
      <c r="G1131">
        <v>11.21</v>
      </c>
      <c r="H1131">
        <v>137.00633569999999</v>
      </c>
      <c r="I1131">
        <v>98</v>
      </c>
      <c r="J1131">
        <v>101</v>
      </c>
      <c r="K1131">
        <v>57</v>
      </c>
      <c r="L1131">
        <v>18</v>
      </c>
      <c r="M1131">
        <v>98</v>
      </c>
      <c r="N1131">
        <v>7.44</v>
      </c>
      <c r="O1131">
        <v>98</v>
      </c>
      <c r="P1131">
        <v>0.3</v>
      </c>
      <c r="Q1131">
        <v>8562.8959799999993</v>
      </c>
      <c r="R1131">
        <v>142785342</v>
      </c>
      <c r="S1131">
        <v>2.2999999999999998</v>
      </c>
      <c r="T1131">
        <v>2.5</v>
      </c>
      <c r="U1131">
        <v>0.77600000000000002</v>
      </c>
      <c r="V1131">
        <v>14</v>
      </c>
      <c r="W1131">
        <v>68.2</v>
      </c>
    </row>
    <row r="1132" spans="1:23" x14ac:dyDescent="0.25">
      <c r="A1132" t="s">
        <v>25</v>
      </c>
      <c r="B1132" t="s">
        <v>43</v>
      </c>
      <c r="C1132">
        <v>2006</v>
      </c>
      <c r="D1132" t="s">
        <v>24</v>
      </c>
      <c r="E1132">
        <v>152</v>
      </c>
      <c r="F1132">
        <v>164</v>
      </c>
      <c r="G1132">
        <v>0.01</v>
      </c>
      <c r="H1132">
        <v>42.330454899999999</v>
      </c>
      <c r="I1132">
        <v>86</v>
      </c>
      <c r="J1132">
        <v>6192</v>
      </c>
      <c r="K1132">
        <v>13</v>
      </c>
      <c r="L1132">
        <v>215</v>
      </c>
      <c r="M1132">
        <v>95</v>
      </c>
      <c r="N1132">
        <v>2.8</v>
      </c>
      <c r="O1132">
        <v>94</v>
      </c>
      <c r="P1132">
        <v>0.1</v>
      </c>
      <c r="Q1132">
        <v>494.51465999999999</v>
      </c>
      <c r="R1132">
        <v>1453684</v>
      </c>
      <c r="S1132">
        <v>19.7</v>
      </c>
      <c r="T1132">
        <v>2.2999999999999998</v>
      </c>
      <c r="U1132">
        <v>0.50600000000000001</v>
      </c>
      <c r="V1132">
        <v>8.4</v>
      </c>
      <c r="W1132">
        <v>68.2</v>
      </c>
    </row>
    <row r="1133" spans="1:23" x14ac:dyDescent="0.25">
      <c r="A1133" t="s">
        <v>32</v>
      </c>
      <c r="B1133" t="s">
        <v>47</v>
      </c>
      <c r="C1133">
        <v>2001</v>
      </c>
      <c r="D1133" t="s">
        <v>24</v>
      </c>
      <c r="E1133">
        <v>21</v>
      </c>
      <c r="F1133">
        <v>0</v>
      </c>
      <c r="G1133">
        <v>4.9000000000000004</v>
      </c>
      <c r="H1133">
        <v>251.65869290000001</v>
      </c>
      <c r="I1133">
        <v>96</v>
      </c>
      <c r="J1133">
        <v>0</v>
      </c>
      <c r="K1133">
        <v>41.4</v>
      </c>
      <c r="L1133">
        <v>0</v>
      </c>
      <c r="M1133">
        <v>96</v>
      </c>
      <c r="N1133">
        <v>4.5</v>
      </c>
      <c r="O1133">
        <v>96</v>
      </c>
      <c r="P1133">
        <v>0.4</v>
      </c>
      <c r="Q1133">
        <v>3419.2757190000002</v>
      </c>
      <c r="R1133">
        <v>254984</v>
      </c>
      <c r="S1133">
        <v>3.7</v>
      </c>
      <c r="T1133">
        <v>3.7</v>
      </c>
      <c r="U1133">
        <v>0.67700000000000005</v>
      </c>
      <c r="V1133">
        <v>11.8</v>
      </c>
      <c r="W1133">
        <v>68.2</v>
      </c>
    </row>
    <row r="1134" spans="1:23" x14ac:dyDescent="0.25">
      <c r="A1134" t="s">
        <v>38</v>
      </c>
      <c r="B1134" t="s">
        <v>140</v>
      </c>
      <c r="C1134">
        <v>2007</v>
      </c>
      <c r="D1134" t="s">
        <v>24</v>
      </c>
      <c r="E1134">
        <v>175</v>
      </c>
      <c r="F1134">
        <v>0</v>
      </c>
      <c r="G1134">
        <v>1.64</v>
      </c>
      <c r="H1134">
        <v>0</v>
      </c>
      <c r="I1134">
        <v>9</v>
      </c>
      <c r="J1134">
        <v>0</v>
      </c>
      <c r="K1134">
        <v>64.7</v>
      </c>
      <c r="L1134">
        <v>0</v>
      </c>
      <c r="M1134">
        <v>79</v>
      </c>
      <c r="N1134">
        <v>11.99</v>
      </c>
      <c r="O1134">
        <v>79</v>
      </c>
      <c r="P1134">
        <v>0.1</v>
      </c>
      <c r="Q1134">
        <v>1764.97387</v>
      </c>
      <c r="R1134">
        <v>1391756.5</v>
      </c>
      <c r="S1134">
        <v>0.2</v>
      </c>
      <c r="T1134">
        <v>0.2</v>
      </c>
      <c r="U1134">
        <v>0.625</v>
      </c>
      <c r="V1134">
        <v>11</v>
      </c>
      <c r="W1134">
        <v>68.2</v>
      </c>
    </row>
    <row r="1135" spans="1:23" x14ac:dyDescent="0.25">
      <c r="A1135" t="s">
        <v>25</v>
      </c>
      <c r="B1135" t="s">
        <v>202</v>
      </c>
      <c r="C1135">
        <v>2015</v>
      </c>
      <c r="D1135" t="s">
        <v>24</v>
      </c>
      <c r="E1135">
        <v>152</v>
      </c>
      <c r="F1135">
        <v>2</v>
      </c>
      <c r="G1135">
        <v>3.77</v>
      </c>
      <c r="H1135">
        <v>0</v>
      </c>
      <c r="I1135">
        <v>76</v>
      </c>
      <c r="J1135">
        <v>43</v>
      </c>
      <c r="K1135">
        <v>17.399999999999999</v>
      </c>
      <c r="L1135">
        <v>2</v>
      </c>
      <c r="M1135">
        <v>75</v>
      </c>
      <c r="N1135">
        <v>5.75</v>
      </c>
      <c r="O1135">
        <v>76</v>
      </c>
      <c r="P1135">
        <v>0.1</v>
      </c>
      <c r="Q1135">
        <v>1161.76935</v>
      </c>
      <c r="R1135">
        <v>124977</v>
      </c>
      <c r="S1135">
        <v>1.9</v>
      </c>
      <c r="T1135">
        <v>11.1</v>
      </c>
      <c r="U1135">
        <v>0.60299999999999998</v>
      </c>
      <c r="V1135">
        <v>12.5</v>
      </c>
      <c r="W1135">
        <v>68.3</v>
      </c>
    </row>
    <row r="1136" spans="1:23" x14ac:dyDescent="0.25">
      <c r="A1136" t="s">
        <v>38</v>
      </c>
      <c r="B1136" t="s">
        <v>187</v>
      </c>
      <c r="C1136">
        <v>2010</v>
      </c>
      <c r="D1136" t="s">
        <v>24</v>
      </c>
      <c r="E1136">
        <v>188</v>
      </c>
      <c r="F1136">
        <v>0</v>
      </c>
      <c r="G1136">
        <v>1.1000000000000001</v>
      </c>
      <c r="H1136">
        <v>29.520799400000001</v>
      </c>
      <c r="I1136">
        <v>9</v>
      </c>
      <c r="J1136">
        <v>0</v>
      </c>
      <c r="K1136">
        <v>46.4</v>
      </c>
      <c r="L1136">
        <v>0</v>
      </c>
      <c r="M1136">
        <v>94</v>
      </c>
      <c r="N1136">
        <v>7.47</v>
      </c>
      <c r="O1136">
        <v>9</v>
      </c>
      <c r="P1136">
        <v>0.1</v>
      </c>
      <c r="Q1136">
        <v>1272.4482499999999</v>
      </c>
      <c r="R1136">
        <v>52779</v>
      </c>
      <c r="S1136">
        <v>1.2</v>
      </c>
      <c r="T1136">
        <v>1.2</v>
      </c>
      <c r="U1136">
        <v>0.49199999999999999</v>
      </c>
      <c r="V1136">
        <v>9.3000000000000007</v>
      </c>
      <c r="W1136">
        <v>68.3</v>
      </c>
    </row>
    <row r="1137" spans="1:23" x14ac:dyDescent="0.25">
      <c r="A1137" t="s">
        <v>34</v>
      </c>
      <c r="B1137" t="s">
        <v>194</v>
      </c>
      <c r="C1137">
        <v>2004</v>
      </c>
      <c r="D1137" t="s">
        <v>24</v>
      </c>
      <c r="E1137">
        <v>214</v>
      </c>
      <c r="F1137">
        <v>0</v>
      </c>
      <c r="G1137">
        <v>4.55</v>
      </c>
      <c r="H1137">
        <v>4.2325766800000002</v>
      </c>
      <c r="I1137">
        <v>92</v>
      </c>
      <c r="J1137">
        <v>0</v>
      </c>
      <c r="K1137">
        <v>5.4</v>
      </c>
      <c r="L1137">
        <v>0</v>
      </c>
      <c r="M1137">
        <v>84</v>
      </c>
      <c r="N1137">
        <v>6.88</v>
      </c>
      <c r="O1137">
        <v>85</v>
      </c>
      <c r="P1137">
        <v>0.9</v>
      </c>
      <c r="Q1137">
        <v>36.487729999999999</v>
      </c>
      <c r="R1137">
        <v>49363</v>
      </c>
      <c r="S1137">
        <v>3.5</v>
      </c>
      <c r="T1137">
        <v>3.5</v>
      </c>
      <c r="U1137">
        <v>0</v>
      </c>
      <c r="V1137">
        <v>11.1</v>
      </c>
      <c r="W1137">
        <v>68.3</v>
      </c>
    </row>
    <row r="1138" spans="1:23" x14ac:dyDescent="0.25">
      <c r="A1138" t="s">
        <v>25</v>
      </c>
      <c r="B1138" t="s">
        <v>217</v>
      </c>
      <c r="C1138">
        <v>2010</v>
      </c>
      <c r="D1138" t="s">
        <v>24</v>
      </c>
      <c r="E1138">
        <v>183</v>
      </c>
      <c r="F1138">
        <v>20</v>
      </c>
      <c r="G1138">
        <v>2.73</v>
      </c>
      <c r="H1138">
        <v>119.45711540000001</v>
      </c>
      <c r="I1138">
        <v>99</v>
      </c>
      <c r="J1138">
        <v>117</v>
      </c>
      <c r="K1138">
        <v>4.7</v>
      </c>
      <c r="L1138">
        <v>23</v>
      </c>
      <c r="M1138">
        <v>99</v>
      </c>
      <c r="N1138">
        <v>5.34</v>
      </c>
      <c r="O1138">
        <v>99</v>
      </c>
      <c r="P1138">
        <v>0.2</v>
      </c>
      <c r="Q1138">
        <v>1377.8214</v>
      </c>
      <c r="R1138">
        <v>285624</v>
      </c>
      <c r="S1138">
        <v>3</v>
      </c>
      <c r="T1138">
        <v>3.1</v>
      </c>
      <c r="U1138">
        <v>0.65700000000000003</v>
      </c>
      <c r="V1138">
        <v>11.9</v>
      </c>
      <c r="W1138">
        <v>68.3</v>
      </c>
    </row>
    <row r="1139" spans="1:23" x14ac:dyDescent="0.25">
      <c r="A1139" t="s">
        <v>25</v>
      </c>
      <c r="B1139" t="s">
        <v>60</v>
      </c>
      <c r="C1139">
        <v>2014</v>
      </c>
      <c r="D1139" t="s">
        <v>24</v>
      </c>
      <c r="E1139">
        <v>179</v>
      </c>
      <c r="F1139">
        <v>11</v>
      </c>
      <c r="G1139">
        <v>0.01</v>
      </c>
      <c r="H1139">
        <v>12.17952064</v>
      </c>
      <c r="I1139">
        <v>88</v>
      </c>
      <c r="J1139">
        <v>0</v>
      </c>
      <c r="K1139">
        <v>18.899999999999999</v>
      </c>
      <c r="L1139">
        <v>12</v>
      </c>
      <c r="M1139">
        <v>87</v>
      </c>
      <c r="N1139">
        <v>5.68</v>
      </c>
      <c r="O1139">
        <v>88</v>
      </c>
      <c r="P1139">
        <v>0.2</v>
      </c>
      <c r="Q1139">
        <v>198.68712300000001</v>
      </c>
      <c r="R1139">
        <v>152779</v>
      </c>
      <c r="S1139">
        <v>1.9</v>
      </c>
      <c r="T1139">
        <v>11</v>
      </c>
      <c r="U1139">
        <v>0.55300000000000005</v>
      </c>
      <c r="V1139">
        <v>10.9</v>
      </c>
      <c r="W1139">
        <v>68.3</v>
      </c>
    </row>
    <row r="1140" spans="1:23" x14ac:dyDescent="0.25">
      <c r="A1140" t="s">
        <v>27</v>
      </c>
      <c r="B1140" t="s">
        <v>169</v>
      </c>
      <c r="C1140">
        <v>2007</v>
      </c>
      <c r="D1140" t="s">
        <v>24</v>
      </c>
      <c r="E1140">
        <v>237</v>
      </c>
      <c r="F1140">
        <v>1</v>
      </c>
      <c r="G1140">
        <v>9.66</v>
      </c>
      <c r="H1140">
        <v>0</v>
      </c>
      <c r="I1140">
        <v>95</v>
      </c>
      <c r="J1140">
        <v>10</v>
      </c>
      <c r="K1140">
        <v>49.1</v>
      </c>
      <c r="L1140">
        <v>1</v>
      </c>
      <c r="M1140">
        <v>93</v>
      </c>
      <c r="N1140">
        <v>1.88</v>
      </c>
      <c r="O1140">
        <v>92</v>
      </c>
      <c r="P1140">
        <v>0.1</v>
      </c>
      <c r="Q1140">
        <v>1764.97387</v>
      </c>
      <c r="R1140">
        <v>1391756.5</v>
      </c>
      <c r="S1140">
        <v>3</v>
      </c>
      <c r="T1140">
        <v>3.2</v>
      </c>
      <c r="U1140">
        <v>0.67700000000000005</v>
      </c>
      <c r="V1140">
        <v>12.3</v>
      </c>
      <c r="W1140">
        <v>68.3</v>
      </c>
    </row>
    <row r="1141" spans="1:23" x14ac:dyDescent="0.25">
      <c r="A1141" t="s">
        <v>25</v>
      </c>
      <c r="B1141" t="s">
        <v>107</v>
      </c>
      <c r="C1141">
        <v>2015</v>
      </c>
      <c r="D1141" t="s">
        <v>24</v>
      </c>
      <c r="E1141">
        <v>181</v>
      </c>
      <c r="F1141">
        <v>910</v>
      </c>
      <c r="G1141">
        <v>3.77</v>
      </c>
      <c r="H1141">
        <v>0</v>
      </c>
      <c r="I1141">
        <v>87</v>
      </c>
      <c r="J1141">
        <v>90387</v>
      </c>
      <c r="K1141">
        <v>18.7</v>
      </c>
      <c r="L1141">
        <v>1100</v>
      </c>
      <c r="M1141">
        <v>86</v>
      </c>
      <c r="N1141">
        <v>5.75</v>
      </c>
      <c r="O1141">
        <v>87</v>
      </c>
      <c r="P1141">
        <v>0.2</v>
      </c>
      <c r="Q1141">
        <v>1613.18878</v>
      </c>
      <c r="R1141">
        <v>1395398</v>
      </c>
      <c r="S1141">
        <v>26.7</v>
      </c>
      <c r="T1141">
        <v>27.3</v>
      </c>
      <c r="U1141">
        <v>0.61499999999999999</v>
      </c>
      <c r="V1141">
        <v>11.6</v>
      </c>
      <c r="W1141">
        <v>68.3</v>
      </c>
    </row>
    <row r="1142" spans="1:23" x14ac:dyDescent="0.25">
      <c r="A1142" t="s">
        <v>25</v>
      </c>
      <c r="B1142" t="s">
        <v>49</v>
      </c>
      <c r="C1142">
        <v>2011</v>
      </c>
      <c r="D1142" t="s">
        <v>24</v>
      </c>
      <c r="E1142">
        <v>225</v>
      </c>
      <c r="F1142">
        <v>0</v>
      </c>
      <c r="G1142">
        <v>0.23</v>
      </c>
      <c r="H1142">
        <v>289.85240570000002</v>
      </c>
      <c r="I1142">
        <v>95</v>
      </c>
      <c r="J1142">
        <v>10</v>
      </c>
      <c r="K1142">
        <v>21.1</v>
      </c>
      <c r="L1142">
        <v>1</v>
      </c>
      <c r="M1142">
        <v>95</v>
      </c>
      <c r="N1142">
        <v>4.7300000000000004</v>
      </c>
      <c r="O1142">
        <v>95</v>
      </c>
      <c r="P1142">
        <v>0.5</v>
      </c>
      <c r="Q1142">
        <v>2458.4597600000002</v>
      </c>
      <c r="R1142">
        <v>7451</v>
      </c>
      <c r="S1142">
        <v>16.3</v>
      </c>
      <c r="T1142">
        <v>17</v>
      </c>
      <c r="U1142">
        <v>0.57199999999999995</v>
      </c>
      <c r="V1142">
        <v>11.9</v>
      </c>
      <c r="W1142">
        <v>68.3</v>
      </c>
    </row>
    <row r="1143" spans="1:23" x14ac:dyDescent="0.25">
      <c r="A1143" t="s">
        <v>32</v>
      </c>
      <c r="B1143" t="s">
        <v>47</v>
      </c>
      <c r="C1143">
        <v>2000</v>
      </c>
      <c r="D1143" t="s">
        <v>24</v>
      </c>
      <c r="E1143">
        <v>196</v>
      </c>
      <c r="F1143">
        <v>0</v>
      </c>
      <c r="G1143">
        <v>4.79</v>
      </c>
      <c r="H1143">
        <v>219.02398360000001</v>
      </c>
      <c r="I1143">
        <v>76</v>
      </c>
      <c r="J1143">
        <v>0</v>
      </c>
      <c r="K1143">
        <v>4.8</v>
      </c>
      <c r="L1143">
        <v>0</v>
      </c>
      <c r="M1143">
        <v>91</v>
      </c>
      <c r="N1143">
        <v>3.98</v>
      </c>
      <c r="O1143">
        <v>91</v>
      </c>
      <c r="P1143">
        <v>0.3</v>
      </c>
      <c r="Q1143">
        <v>3364.4237109999999</v>
      </c>
      <c r="R1143">
        <v>247315</v>
      </c>
      <c r="S1143">
        <v>3.8</v>
      </c>
      <c r="T1143">
        <v>3.7</v>
      </c>
      <c r="U1143">
        <v>0.66800000000000004</v>
      </c>
      <c r="V1143">
        <v>11.7</v>
      </c>
      <c r="W1143">
        <v>68.3</v>
      </c>
    </row>
    <row r="1144" spans="1:23" x14ac:dyDescent="0.25">
      <c r="A1144" t="s">
        <v>38</v>
      </c>
      <c r="B1144" t="s">
        <v>89</v>
      </c>
      <c r="C1144">
        <v>2005</v>
      </c>
      <c r="D1144" t="s">
        <v>24</v>
      </c>
      <c r="E1144">
        <v>214</v>
      </c>
      <c r="F1144">
        <v>0</v>
      </c>
      <c r="G1144">
        <v>2.02</v>
      </c>
      <c r="H1144">
        <v>64.392034429999995</v>
      </c>
      <c r="I1144">
        <v>99</v>
      </c>
      <c r="J1144">
        <v>0</v>
      </c>
      <c r="K1144">
        <v>55.1</v>
      </c>
      <c r="L1144">
        <v>0</v>
      </c>
      <c r="M1144">
        <v>97</v>
      </c>
      <c r="N1144">
        <v>3.61</v>
      </c>
      <c r="O1144">
        <v>96</v>
      </c>
      <c r="P1144">
        <v>0.1</v>
      </c>
      <c r="Q1144">
        <v>3658.63832</v>
      </c>
      <c r="R1144">
        <v>821817</v>
      </c>
      <c r="S1144">
        <v>4.0999999999999996</v>
      </c>
      <c r="T1144">
        <v>3.8</v>
      </c>
      <c r="U1144">
        <v>0.69899999999999995</v>
      </c>
      <c r="V1144">
        <v>13.9</v>
      </c>
      <c r="W1144">
        <v>68.3</v>
      </c>
    </row>
    <row r="1145" spans="1:23" x14ac:dyDescent="0.25">
      <c r="A1145" t="s">
        <v>25</v>
      </c>
      <c r="B1145" t="s">
        <v>108</v>
      </c>
      <c r="C1145">
        <v>2011</v>
      </c>
      <c r="D1145" t="s">
        <v>24</v>
      </c>
      <c r="E1145">
        <v>185</v>
      </c>
      <c r="F1145">
        <v>134</v>
      </c>
      <c r="G1145">
        <v>0.08</v>
      </c>
      <c r="H1145">
        <v>211.87834040000001</v>
      </c>
      <c r="I1145">
        <v>81</v>
      </c>
      <c r="J1145">
        <v>21893</v>
      </c>
      <c r="K1145">
        <v>23.8</v>
      </c>
      <c r="L1145">
        <v>161</v>
      </c>
      <c r="M1145">
        <v>81</v>
      </c>
      <c r="N1145">
        <v>2.71</v>
      </c>
      <c r="O1145">
        <v>81</v>
      </c>
      <c r="P1145">
        <v>0.3</v>
      </c>
      <c r="Q1145">
        <v>3634.2768500000002</v>
      </c>
      <c r="R1145">
        <v>24577511</v>
      </c>
      <c r="S1145">
        <v>1.6</v>
      </c>
      <c r="T1145">
        <v>1.5</v>
      </c>
      <c r="U1145">
        <v>0.66200000000000003</v>
      </c>
      <c r="V1145">
        <v>12.3</v>
      </c>
      <c r="W1145">
        <v>68.3</v>
      </c>
    </row>
    <row r="1146" spans="1:23" x14ac:dyDescent="0.25">
      <c r="A1146" t="s">
        <v>32</v>
      </c>
      <c r="B1146" t="s">
        <v>47</v>
      </c>
      <c r="C1146">
        <v>2003</v>
      </c>
      <c r="D1146" t="s">
        <v>24</v>
      </c>
      <c r="E1146">
        <v>21</v>
      </c>
      <c r="F1146">
        <v>0</v>
      </c>
      <c r="G1146">
        <v>5.67</v>
      </c>
      <c r="H1146">
        <v>312.79959459999998</v>
      </c>
      <c r="I1146">
        <v>96</v>
      </c>
      <c r="J1146">
        <v>0</v>
      </c>
      <c r="K1146">
        <v>42.6</v>
      </c>
      <c r="L1146">
        <v>0</v>
      </c>
      <c r="M1146">
        <v>95</v>
      </c>
      <c r="N1146">
        <v>4.53</v>
      </c>
      <c r="O1146">
        <v>96</v>
      </c>
      <c r="P1146">
        <v>1.5</v>
      </c>
      <c r="Q1146">
        <v>3679.99523</v>
      </c>
      <c r="R1146">
        <v>26913</v>
      </c>
      <c r="S1146">
        <v>3.6</v>
      </c>
      <c r="T1146">
        <v>3.6</v>
      </c>
      <c r="U1146">
        <v>0.68400000000000005</v>
      </c>
      <c r="V1146">
        <v>12.2</v>
      </c>
      <c r="W1146">
        <v>68.400000000000006</v>
      </c>
    </row>
    <row r="1147" spans="1:23" x14ac:dyDescent="0.25">
      <c r="A1147" t="s">
        <v>32</v>
      </c>
      <c r="B1147" t="s">
        <v>99</v>
      </c>
      <c r="C1147">
        <v>2001</v>
      </c>
      <c r="D1147" t="s">
        <v>24</v>
      </c>
      <c r="E1147">
        <v>211</v>
      </c>
      <c r="F1147">
        <v>16</v>
      </c>
      <c r="G1147">
        <v>2.5299999999999998</v>
      </c>
      <c r="H1147">
        <v>225.06199559999999</v>
      </c>
      <c r="I1147">
        <v>92</v>
      </c>
      <c r="J1147">
        <v>0</v>
      </c>
      <c r="K1147">
        <v>41.1</v>
      </c>
      <c r="L1147">
        <v>20</v>
      </c>
      <c r="M1147">
        <v>78</v>
      </c>
      <c r="N1147">
        <v>6.76</v>
      </c>
      <c r="O1147">
        <v>77</v>
      </c>
      <c r="P1147">
        <v>0.3</v>
      </c>
      <c r="Q1147">
        <v>1568.376276</v>
      </c>
      <c r="R1147">
        <v>11924946</v>
      </c>
      <c r="S1147">
        <v>1.5</v>
      </c>
      <c r="T1147">
        <v>1.5</v>
      </c>
      <c r="U1147">
        <v>0.54600000000000004</v>
      </c>
      <c r="V1147">
        <v>8.5</v>
      </c>
      <c r="W1147">
        <v>68.400000000000006</v>
      </c>
    </row>
    <row r="1148" spans="1:23" x14ac:dyDescent="0.25">
      <c r="A1148" t="s">
        <v>25</v>
      </c>
      <c r="B1148" t="s">
        <v>76</v>
      </c>
      <c r="C1148">
        <v>2004</v>
      </c>
      <c r="D1148" t="s">
        <v>24</v>
      </c>
      <c r="E1148">
        <v>165</v>
      </c>
      <c r="F1148">
        <v>11</v>
      </c>
      <c r="G1148">
        <v>3.13</v>
      </c>
      <c r="H1148">
        <v>0</v>
      </c>
      <c r="I1148">
        <v>98</v>
      </c>
      <c r="J1148">
        <v>0</v>
      </c>
      <c r="K1148">
        <v>27.2</v>
      </c>
      <c r="L1148">
        <v>14</v>
      </c>
      <c r="M1148">
        <v>99</v>
      </c>
      <c r="N1148">
        <v>5.75</v>
      </c>
      <c r="O1148">
        <v>72</v>
      </c>
      <c r="P1148">
        <v>0.1</v>
      </c>
      <c r="Q1148">
        <v>1764.97387</v>
      </c>
      <c r="R1148">
        <v>1391756.5</v>
      </c>
      <c r="S1148">
        <v>5.7</v>
      </c>
      <c r="T1148">
        <v>5.7</v>
      </c>
      <c r="U1148">
        <v>0.67700000000000005</v>
      </c>
      <c r="V1148">
        <v>12.3</v>
      </c>
      <c r="W1148">
        <v>68.400000000000006</v>
      </c>
    </row>
    <row r="1149" spans="1:23" x14ac:dyDescent="0.25">
      <c r="A1149" t="s">
        <v>27</v>
      </c>
      <c r="B1149" t="s">
        <v>171</v>
      </c>
      <c r="C1149">
        <v>2010</v>
      </c>
      <c r="D1149" t="s">
        <v>24</v>
      </c>
      <c r="E1149">
        <v>256</v>
      </c>
      <c r="F1149">
        <v>15</v>
      </c>
      <c r="G1149">
        <v>11.05</v>
      </c>
      <c r="H1149">
        <v>162.80880540000001</v>
      </c>
      <c r="I1149">
        <v>97</v>
      </c>
      <c r="J1149">
        <v>129</v>
      </c>
      <c r="K1149">
        <v>57.5</v>
      </c>
      <c r="L1149">
        <v>17</v>
      </c>
      <c r="M1149">
        <v>98</v>
      </c>
      <c r="N1149">
        <v>6.83</v>
      </c>
      <c r="O1149">
        <v>97</v>
      </c>
      <c r="P1149">
        <v>0.2</v>
      </c>
      <c r="Q1149">
        <v>1674.9877100000001</v>
      </c>
      <c r="R1149">
        <v>142849449</v>
      </c>
      <c r="S1149">
        <v>2.2999999999999998</v>
      </c>
      <c r="T1149">
        <v>2.5</v>
      </c>
      <c r="U1149">
        <v>0.77300000000000002</v>
      </c>
      <c r="V1149">
        <v>13.7</v>
      </c>
      <c r="W1149">
        <v>68.400000000000006</v>
      </c>
    </row>
    <row r="1150" spans="1:23" x14ac:dyDescent="0.25">
      <c r="A1150" t="s">
        <v>25</v>
      </c>
      <c r="B1150" t="s">
        <v>164</v>
      </c>
      <c r="C1150">
        <v>2014</v>
      </c>
      <c r="D1150" t="s">
        <v>24</v>
      </c>
      <c r="E1150">
        <v>214</v>
      </c>
      <c r="F1150">
        <v>54</v>
      </c>
      <c r="G1150">
        <v>4.5199999999999996</v>
      </c>
      <c r="H1150">
        <v>31.27232188</v>
      </c>
      <c r="I1150">
        <v>67</v>
      </c>
      <c r="J1150">
        <v>58848</v>
      </c>
      <c r="K1150">
        <v>24.8</v>
      </c>
      <c r="L1150">
        <v>68</v>
      </c>
      <c r="M1150">
        <v>77</v>
      </c>
      <c r="N1150">
        <v>4.71</v>
      </c>
      <c r="O1150">
        <v>67</v>
      </c>
      <c r="P1150">
        <v>0.1</v>
      </c>
      <c r="Q1150">
        <v>2842.938353</v>
      </c>
      <c r="R1150">
        <v>112249</v>
      </c>
      <c r="S1150">
        <v>1</v>
      </c>
      <c r="T1150">
        <v>9.6999999999999993</v>
      </c>
      <c r="U1150">
        <v>0.67600000000000005</v>
      </c>
      <c r="V1150">
        <v>11.7</v>
      </c>
      <c r="W1150">
        <v>68.400000000000006</v>
      </c>
    </row>
    <row r="1151" spans="1:23" x14ac:dyDescent="0.25">
      <c r="A1151" t="s">
        <v>25</v>
      </c>
      <c r="B1151" t="s">
        <v>40</v>
      </c>
      <c r="C1151">
        <v>2004</v>
      </c>
      <c r="D1151" t="s">
        <v>24</v>
      </c>
      <c r="E1151">
        <v>154</v>
      </c>
      <c r="F1151">
        <v>6</v>
      </c>
      <c r="G1151">
        <v>0.62</v>
      </c>
      <c r="H1151">
        <v>8.5968049600000001</v>
      </c>
      <c r="I1151">
        <v>5</v>
      </c>
      <c r="J1151">
        <v>827</v>
      </c>
      <c r="K1151">
        <v>44.2</v>
      </c>
      <c r="L1151">
        <v>8</v>
      </c>
      <c r="M1151">
        <v>78</v>
      </c>
      <c r="N1151">
        <v>7.92</v>
      </c>
      <c r="O1151">
        <v>77</v>
      </c>
      <c r="P1151">
        <v>0.1</v>
      </c>
      <c r="Q1151">
        <v>145.21629999999999</v>
      </c>
      <c r="R1151">
        <v>8365</v>
      </c>
      <c r="S1151">
        <v>3</v>
      </c>
      <c r="T1151">
        <v>3</v>
      </c>
      <c r="U1151">
        <v>0.66800000000000004</v>
      </c>
      <c r="V1151">
        <v>11</v>
      </c>
      <c r="W1151">
        <v>68.400000000000006</v>
      </c>
    </row>
    <row r="1152" spans="1:23" x14ac:dyDescent="0.25">
      <c r="A1152" t="s">
        <v>38</v>
      </c>
      <c r="B1152" t="s">
        <v>140</v>
      </c>
      <c r="C1152">
        <v>2008</v>
      </c>
      <c r="D1152" t="s">
        <v>24</v>
      </c>
      <c r="E1152">
        <v>174</v>
      </c>
      <c r="F1152">
        <v>0</v>
      </c>
      <c r="G1152">
        <v>1.97</v>
      </c>
      <c r="H1152">
        <v>0</v>
      </c>
      <c r="I1152">
        <v>89</v>
      </c>
      <c r="J1152">
        <v>0</v>
      </c>
      <c r="K1152">
        <v>65.2</v>
      </c>
      <c r="L1152">
        <v>0</v>
      </c>
      <c r="M1152">
        <v>88</v>
      </c>
      <c r="N1152">
        <v>12.94</v>
      </c>
      <c r="O1152">
        <v>85</v>
      </c>
      <c r="P1152">
        <v>0.1</v>
      </c>
      <c r="Q1152">
        <v>1764.97387</v>
      </c>
      <c r="R1152">
        <v>1391756.5</v>
      </c>
      <c r="S1152">
        <v>0.2</v>
      </c>
      <c r="T1152">
        <v>0.2</v>
      </c>
      <c r="U1152">
        <v>0.628</v>
      </c>
      <c r="V1152">
        <v>11.2</v>
      </c>
      <c r="W1152">
        <v>68.400000000000006</v>
      </c>
    </row>
    <row r="1153" spans="1:23" x14ac:dyDescent="0.25">
      <c r="A1153" t="s">
        <v>25</v>
      </c>
      <c r="B1153" t="s">
        <v>40</v>
      </c>
      <c r="C1153">
        <v>2005</v>
      </c>
      <c r="D1153" t="s">
        <v>24</v>
      </c>
      <c r="E1153">
        <v>162</v>
      </c>
      <c r="F1153">
        <v>6</v>
      </c>
      <c r="G1153">
        <v>0.73</v>
      </c>
      <c r="H1153">
        <v>81.288830849999997</v>
      </c>
      <c r="I1153">
        <v>49</v>
      </c>
      <c r="J1153">
        <v>1238</v>
      </c>
      <c r="K1153">
        <v>44.7</v>
      </c>
      <c r="L1153">
        <v>7</v>
      </c>
      <c r="M1153">
        <v>79</v>
      </c>
      <c r="N1153">
        <v>7.86</v>
      </c>
      <c r="O1153">
        <v>75</v>
      </c>
      <c r="P1153">
        <v>0.1</v>
      </c>
      <c r="Q1153">
        <v>1578.4239</v>
      </c>
      <c r="R1153">
        <v>839185</v>
      </c>
      <c r="S1153">
        <v>2.9</v>
      </c>
      <c r="T1153">
        <v>3</v>
      </c>
      <c r="U1153">
        <v>0.67500000000000004</v>
      </c>
      <c r="V1153">
        <v>11.2</v>
      </c>
      <c r="W1153">
        <v>68.400000000000006</v>
      </c>
    </row>
    <row r="1154" spans="1:23" x14ac:dyDescent="0.25">
      <c r="A1154" t="s">
        <v>25</v>
      </c>
      <c r="B1154" t="s">
        <v>142</v>
      </c>
      <c r="C1154">
        <v>2014</v>
      </c>
      <c r="D1154" t="s">
        <v>24</v>
      </c>
      <c r="E1154">
        <v>225</v>
      </c>
      <c r="F1154">
        <v>1</v>
      </c>
      <c r="G1154">
        <v>0.01</v>
      </c>
      <c r="H1154">
        <v>281.00239920000001</v>
      </c>
      <c r="I1154">
        <v>99</v>
      </c>
      <c r="J1154">
        <v>0</v>
      </c>
      <c r="K1154">
        <v>51.5</v>
      </c>
      <c r="L1154">
        <v>1</v>
      </c>
      <c r="M1154">
        <v>99</v>
      </c>
      <c r="N1154">
        <v>4.7300000000000004</v>
      </c>
      <c r="O1154">
        <v>99</v>
      </c>
      <c r="P1154">
        <v>0.1</v>
      </c>
      <c r="Q1154">
        <v>4181.5833210000001</v>
      </c>
      <c r="R1154">
        <v>2923896</v>
      </c>
      <c r="S1154">
        <v>2.2000000000000002</v>
      </c>
      <c r="T1154">
        <v>2.2999999999999998</v>
      </c>
      <c r="U1154">
        <v>0.72899999999999998</v>
      </c>
      <c r="V1154">
        <v>14.8</v>
      </c>
      <c r="W1154">
        <v>68.400000000000006</v>
      </c>
    </row>
    <row r="1155" spans="1:23" x14ac:dyDescent="0.25">
      <c r="A1155" t="s">
        <v>25</v>
      </c>
      <c r="B1155" t="s">
        <v>149</v>
      </c>
      <c r="C1155">
        <v>2011</v>
      </c>
      <c r="D1155" t="s">
        <v>24</v>
      </c>
      <c r="E1155">
        <v>172</v>
      </c>
      <c r="F1155">
        <v>22</v>
      </c>
      <c r="G1155">
        <v>0.27</v>
      </c>
      <c r="H1155">
        <v>112.12290280000001</v>
      </c>
      <c r="I1155">
        <v>92</v>
      </c>
      <c r="J1155">
        <v>2359</v>
      </c>
      <c r="K1155">
        <v>16.899999999999999</v>
      </c>
      <c r="L1155">
        <v>27</v>
      </c>
      <c r="M1155">
        <v>92</v>
      </c>
      <c r="N1155">
        <v>6.73</v>
      </c>
      <c r="O1155">
        <v>92</v>
      </c>
      <c r="P1155">
        <v>0.2</v>
      </c>
      <c r="Q1155">
        <v>692.11668420000001</v>
      </c>
      <c r="R1155">
        <v>27327147</v>
      </c>
      <c r="S1155">
        <v>16.5</v>
      </c>
      <c r="T1155">
        <v>16.899999999999999</v>
      </c>
      <c r="U1155">
        <v>0.52900000000000003</v>
      </c>
      <c r="V1155">
        <v>12</v>
      </c>
      <c r="W1155">
        <v>68.400000000000006</v>
      </c>
    </row>
    <row r="1156" spans="1:23" x14ac:dyDescent="0.25">
      <c r="A1156" t="s">
        <v>25</v>
      </c>
      <c r="B1156" t="s">
        <v>76</v>
      </c>
      <c r="C1156">
        <v>2005</v>
      </c>
      <c r="D1156" t="s">
        <v>24</v>
      </c>
      <c r="E1156">
        <v>165</v>
      </c>
      <c r="F1156">
        <v>10</v>
      </c>
      <c r="G1156">
        <v>3.21</v>
      </c>
      <c r="H1156">
        <v>0</v>
      </c>
      <c r="I1156">
        <v>92</v>
      </c>
      <c r="J1156">
        <v>0</v>
      </c>
      <c r="K1156">
        <v>27.7</v>
      </c>
      <c r="L1156">
        <v>13</v>
      </c>
      <c r="M1156">
        <v>97</v>
      </c>
      <c r="N1156">
        <v>5.75</v>
      </c>
      <c r="O1156">
        <v>79</v>
      </c>
      <c r="P1156">
        <v>0.1</v>
      </c>
      <c r="Q1156">
        <v>1764.97387</v>
      </c>
      <c r="R1156">
        <v>1391756.5</v>
      </c>
      <c r="S1156">
        <v>5.7</v>
      </c>
      <c r="T1156">
        <v>5.7</v>
      </c>
      <c r="U1156">
        <v>0.67700000000000005</v>
      </c>
      <c r="V1156">
        <v>12.3</v>
      </c>
      <c r="W1156">
        <v>68.5</v>
      </c>
    </row>
    <row r="1157" spans="1:23" x14ac:dyDescent="0.25">
      <c r="A1157" t="s">
        <v>38</v>
      </c>
      <c r="B1157" t="s">
        <v>187</v>
      </c>
      <c r="C1157">
        <v>2011</v>
      </c>
      <c r="D1157" t="s">
        <v>24</v>
      </c>
      <c r="E1157">
        <v>186</v>
      </c>
      <c r="F1157">
        <v>0</v>
      </c>
      <c r="G1157">
        <v>0.99</v>
      </c>
      <c r="H1157">
        <v>229.6687488</v>
      </c>
      <c r="I1157">
        <v>99</v>
      </c>
      <c r="J1157">
        <v>0</v>
      </c>
      <c r="K1157">
        <v>47.2</v>
      </c>
      <c r="L1157">
        <v>0</v>
      </c>
      <c r="M1157">
        <v>99</v>
      </c>
      <c r="N1157">
        <v>5.8</v>
      </c>
      <c r="O1157">
        <v>99</v>
      </c>
      <c r="P1157">
        <v>0.1</v>
      </c>
      <c r="Q1157">
        <v>1642.837974</v>
      </c>
      <c r="R1157">
        <v>539614</v>
      </c>
      <c r="S1157">
        <v>1.2</v>
      </c>
      <c r="T1157">
        <v>1.2</v>
      </c>
      <c r="U1157">
        <v>0.497</v>
      </c>
      <c r="V1157">
        <v>9.4</v>
      </c>
      <c r="W1157">
        <v>68.5</v>
      </c>
    </row>
    <row r="1158" spans="1:23" x14ac:dyDescent="0.25">
      <c r="A1158" t="s">
        <v>32</v>
      </c>
      <c r="B1158" t="s">
        <v>47</v>
      </c>
      <c r="C1158">
        <v>2002</v>
      </c>
      <c r="D1158" t="s">
        <v>24</v>
      </c>
      <c r="E1158">
        <v>199</v>
      </c>
      <c r="F1158">
        <v>0</v>
      </c>
      <c r="G1158">
        <v>4.99</v>
      </c>
      <c r="H1158">
        <v>262.8299189</v>
      </c>
      <c r="I1158">
        <v>97</v>
      </c>
      <c r="J1158">
        <v>0</v>
      </c>
      <c r="K1158">
        <v>42</v>
      </c>
      <c r="L1158">
        <v>0</v>
      </c>
      <c r="M1158">
        <v>93</v>
      </c>
      <c r="N1158">
        <v>4.38</v>
      </c>
      <c r="O1158">
        <v>89</v>
      </c>
      <c r="P1158">
        <v>0.1</v>
      </c>
      <c r="Q1158">
        <v>3556.5618250000002</v>
      </c>
      <c r="R1158">
        <v>26226</v>
      </c>
      <c r="S1158">
        <v>3.7</v>
      </c>
      <c r="T1158">
        <v>3.6</v>
      </c>
      <c r="U1158">
        <v>0.67800000000000005</v>
      </c>
      <c r="V1158">
        <v>11.9</v>
      </c>
      <c r="W1158">
        <v>68.5</v>
      </c>
    </row>
    <row r="1159" spans="1:23" x14ac:dyDescent="0.25">
      <c r="A1159" t="s">
        <v>25</v>
      </c>
      <c r="B1159" t="s">
        <v>76</v>
      </c>
      <c r="C1159">
        <v>2006</v>
      </c>
      <c r="D1159" t="s">
        <v>24</v>
      </c>
      <c r="E1159">
        <v>165</v>
      </c>
      <c r="F1159">
        <v>10</v>
      </c>
      <c r="G1159">
        <v>3.28</v>
      </c>
      <c r="H1159">
        <v>0</v>
      </c>
      <c r="I1159">
        <v>96</v>
      </c>
      <c r="J1159">
        <v>0</v>
      </c>
      <c r="K1159">
        <v>28.2</v>
      </c>
      <c r="L1159">
        <v>12</v>
      </c>
      <c r="M1159">
        <v>98</v>
      </c>
      <c r="N1159">
        <v>5.75</v>
      </c>
      <c r="O1159">
        <v>89</v>
      </c>
      <c r="P1159">
        <v>0.1</v>
      </c>
      <c r="Q1159">
        <v>1764.97387</v>
      </c>
      <c r="R1159">
        <v>1391756.5</v>
      </c>
      <c r="S1159">
        <v>5.6</v>
      </c>
      <c r="T1159">
        <v>5.6</v>
      </c>
      <c r="U1159">
        <v>0.67700000000000005</v>
      </c>
      <c r="V1159">
        <v>12.3</v>
      </c>
      <c r="W1159">
        <v>68.5</v>
      </c>
    </row>
    <row r="1160" spans="1:23" x14ac:dyDescent="0.25">
      <c r="A1160" t="s">
        <v>25</v>
      </c>
      <c r="B1160" t="s">
        <v>76</v>
      </c>
      <c r="C1160">
        <v>2007</v>
      </c>
      <c r="D1160" t="s">
        <v>24</v>
      </c>
      <c r="E1160">
        <v>166</v>
      </c>
      <c r="F1160">
        <v>9</v>
      </c>
      <c r="G1160">
        <v>3.13</v>
      </c>
      <c r="H1160">
        <v>0</v>
      </c>
      <c r="I1160">
        <v>92</v>
      </c>
      <c r="J1160">
        <v>3550</v>
      </c>
      <c r="K1160">
        <v>28.7</v>
      </c>
      <c r="L1160">
        <v>12</v>
      </c>
      <c r="M1160">
        <v>99</v>
      </c>
      <c r="N1160">
        <v>5.75</v>
      </c>
      <c r="O1160">
        <v>92</v>
      </c>
      <c r="P1160">
        <v>0.1</v>
      </c>
      <c r="Q1160">
        <v>1764.97387</v>
      </c>
      <c r="R1160">
        <v>1391756.5</v>
      </c>
      <c r="S1160">
        <v>5.5</v>
      </c>
      <c r="T1160">
        <v>5.5</v>
      </c>
      <c r="U1160">
        <v>0.67700000000000005</v>
      </c>
      <c r="V1160">
        <v>12.3</v>
      </c>
      <c r="W1160">
        <v>68.5</v>
      </c>
    </row>
    <row r="1161" spans="1:23" x14ac:dyDescent="0.25">
      <c r="A1161" t="s">
        <v>25</v>
      </c>
      <c r="B1161" t="s">
        <v>217</v>
      </c>
      <c r="C1161">
        <v>2011</v>
      </c>
      <c r="D1161" t="s">
        <v>24</v>
      </c>
      <c r="E1161">
        <v>183</v>
      </c>
      <c r="F1161">
        <v>19</v>
      </c>
      <c r="G1161">
        <v>2.83</v>
      </c>
      <c r="H1161">
        <v>140.69052840000001</v>
      </c>
      <c r="I1161">
        <v>99</v>
      </c>
      <c r="J1161">
        <v>476</v>
      </c>
      <c r="K1161">
        <v>41.4</v>
      </c>
      <c r="L1161">
        <v>22</v>
      </c>
      <c r="M1161">
        <v>99</v>
      </c>
      <c r="N1161">
        <v>5.65</v>
      </c>
      <c r="O1161">
        <v>99</v>
      </c>
      <c r="P1161">
        <v>0.1</v>
      </c>
      <c r="Q1161">
        <v>1564.9669449999999</v>
      </c>
      <c r="R1161">
        <v>293394</v>
      </c>
      <c r="S1161">
        <v>3</v>
      </c>
      <c r="T1161">
        <v>3.1</v>
      </c>
      <c r="U1161">
        <v>0.66400000000000003</v>
      </c>
      <c r="V1161">
        <v>12</v>
      </c>
      <c r="W1161">
        <v>68.5</v>
      </c>
    </row>
    <row r="1162" spans="1:23" x14ac:dyDescent="0.25">
      <c r="A1162" t="s">
        <v>25</v>
      </c>
      <c r="B1162" t="s">
        <v>108</v>
      </c>
      <c r="C1162">
        <v>2012</v>
      </c>
      <c r="D1162" t="s">
        <v>24</v>
      </c>
      <c r="E1162">
        <v>183</v>
      </c>
      <c r="F1162">
        <v>129</v>
      </c>
      <c r="G1162">
        <v>0.08</v>
      </c>
      <c r="H1162">
        <v>254.4688257</v>
      </c>
      <c r="I1162">
        <v>83</v>
      </c>
      <c r="J1162">
        <v>15489</v>
      </c>
      <c r="K1162">
        <v>24.7</v>
      </c>
      <c r="L1162">
        <v>154</v>
      </c>
      <c r="M1162">
        <v>84</v>
      </c>
      <c r="N1162">
        <v>2.9</v>
      </c>
      <c r="O1162">
        <v>83</v>
      </c>
      <c r="P1162">
        <v>0.3</v>
      </c>
      <c r="Q1162">
        <v>3687.9539960000002</v>
      </c>
      <c r="R1162">
        <v>248883232</v>
      </c>
      <c r="S1162">
        <v>1.5</v>
      </c>
      <c r="T1162">
        <v>1.4</v>
      </c>
      <c r="U1162">
        <v>0.66900000000000004</v>
      </c>
      <c r="V1162">
        <v>12.6</v>
      </c>
      <c r="W1162">
        <v>68.5</v>
      </c>
    </row>
    <row r="1163" spans="1:23" x14ac:dyDescent="0.25">
      <c r="A1163" t="s">
        <v>25</v>
      </c>
      <c r="B1163" t="s">
        <v>121</v>
      </c>
      <c r="C1163">
        <v>2009</v>
      </c>
      <c r="D1163" t="s">
        <v>24</v>
      </c>
      <c r="E1163">
        <v>21</v>
      </c>
      <c r="F1163">
        <v>4</v>
      </c>
      <c r="G1163">
        <v>2.39</v>
      </c>
      <c r="H1163">
        <v>0</v>
      </c>
      <c r="I1163">
        <v>96</v>
      </c>
      <c r="J1163">
        <v>1</v>
      </c>
      <c r="K1163">
        <v>4.0999999999999996</v>
      </c>
      <c r="L1163">
        <v>4</v>
      </c>
      <c r="M1163">
        <v>96</v>
      </c>
      <c r="N1163">
        <v>6.79</v>
      </c>
      <c r="O1163">
        <v>95</v>
      </c>
      <c r="P1163">
        <v>0.1</v>
      </c>
      <c r="Q1163">
        <v>1764.97387</v>
      </c>
      <c r="R1163">
        <v>1391756.5</v>
      </c>
      <c r="S1163">
        <v>3.3</v>
      </c>
      <c r="T1163">
        <v>3.4</v>
      </c>
      <c r="U1163">
        <v>0.629</v>
      </c>
      <c r="V1163">
        <v>12.4</v>
      </c>
      <c r="W1163">
        <v>68.5</v>
      </c>
    </row>
    <row r="1164" spans="1:23" x14ac:dyDescent="0.25">
      <c r="A1164" t="s">
        <v>25</v>
      </c>
      <c r="B1164" t="s">
        <v>164</v>
      </c>
      <c r="C1164">
        <v>2015</v>
      </c>
      <c r="D1164" t="s">
        <v>24</v>
      </c>
      <c r="E1164">
        <v>211</v>
      </c>
      <c r="F1164">
        <v>52</v>
      </c>
      <c r="G1164">
        <v>3.77</v>
      </c>
      <c r="H1164">
        <v>0</v>
      </c>
      <c r="I1164">
        <v>6</v>
      </c>
      <c r="J1164">
        <v>619</v>
      </c>
      <c r="K1164">
        <v>25.4</v>
      </c>
      <c r="L1164">
        <v>66</v>
      </c>
      <c r="M1164">
        <v>79</v>
      </c>
      <c r="N1164">
        <v>5.75</v>
      </c>
      <c r="O1164">
        <v>6</v>
      </c>
      <c r="P1164">
        <v>0.1</v>
      </c>
      <c r="Q1164">
        <v>2878.3383699999999</v>
      </c>
      <c r="R1164">
        <v>11716359</v>
      </c>
      <c r="S1164">
        <v>1</v>
      </c>
      <c r="T1164">
        <v>9.6999999999999993</v>
      </c>
      <c r="U1164">
        <v>0.67900000000000005</v>
      </c>
      <c r="V1164">
        <v>11.7</v>
      </c>
      <c r="W1164">
        <v>68.5</v>
      </c>
    </row>
    <row r="1165" spans="1:23" x14ac:dyDescent="0.25">
      <c r="A1165" t="s">
        <v>38</v>
      </c>
      <c r="B1165" t="s">
        <v>140</v>
      </c>
      <c r="C1165">
        <v>2009</v>
      </c>
      <c r="D1165" t="s">
        <v>24</v>
      </c>
      <c r="E1165">
        <v>172</v>
      </c>
      <c r="F1165">
        <v>0</v>
      </c>
      <c r="G1165">
        <v>2.06</v>
      </c>
      <c r="H1165">
        <v>0</v>
      </c>
      <c r="I1165">
        <v>89</v>
      </c>
      <c r="J1165">
        <v>0</v>
      </c>
      <c r="K1165">
        <v>65.8</v>
      </c>
      <c r="L1165">
        <v>0</v>
      </c>
      <c r="M1165">
        <v>81</v>
      </c>
      <c r="N1165">
        <v>13.44</v>
      </c>
      <c r="O1165">
        <v>91</v>
      </c>
      <c r="P1165">
        <v>0.1</v>
      </c>
      <c r="Q1165">
        <v>1764.97387</v>
      </c>
      <c r="R1165">
        <v>1391756.5</v>
      </c>
      <c r="S1165">
        <v>0.2</v>
      </c>
      <c r="T1165">
        <v>0.2</v>
      </c>
      <c r="U1165">
        <v>0.629</v>
      </c>
      <c r="V1165">
        <v>11.4</v>
      </c>
      <c r="W1165">
        <v>68.5</v>
      </c>
    </row>
    <row r="1166" spans="1:23" x14ac:dyDescent="0.25">
      <c r="A1166" t="s">
        <v>25</v>
      </c>
      <c r="B1166" t="s">
        <v>117</v>
      </c>
      <c r="C1166">
        <v>2011</v>
      </c>
      <c r="D1166" t="s">
        <v>24</v>
      </c>
      <c r="E1166">
        <v>224</v>
      </c>
      <c r="F1166">
        <v>7</v>
      </c>
      <c r="G1166">
        <v>6.63</v>
      </c>
      <c r="H1166">
        <v>179.17013299999999</v>
      </c>
      <c r="I1166">
        <v>99</v>
      </c>
      <c r="J1166">
        <v>127</v>
      </c>
      <c r="K1166">
        <v>49.9</v>
      </c>
      <c r="L1166">
        <v>7</v>
      </c>
      <c r="M1166">
        <v>99</v>
      </c>
      <c r="N1166">
        <v>4.5999999999999996</v>
      </c>
      <c r="O1166">
        <v>99</v>
      </c>
      <c r="P1166">
        <v>0.1</v>
      </c>
      <c r="Q1166">
        <v>11634.424220000001</v>
      </c>
      <c r="R1166">
        <v>165566</v>
      </c>
      <c r="S1166">
        <v>2.2999999999999998</v>
      </c>
      <c r="T1166">
        <v>2.5</v>
      </c>
      <c r="U1166">
        <v>0.76600000000000001</v>
      </c>
      <c r="V1166">
        <v>14.4</v>
      </c>
      <c r="W1166">
        <v>68.5</v>
      </c>
    </row>
    <row r="1167" spans="1:23" x14ac:dyDescent="0.25">
      <c r="A1167" t="s">
        <v>38</v>
      </c>
      <c r="B1167" t="s">
        <v>89</v>
      </c>
      <c r="C1167">
        <v>2006</v>
      </c>
      <c r="D1167" t="s">
        <v>24</v>
      </c>
      <c r="E1167">
        <v>211</v>
      </c>
      <c r="F1167">
        <v>0</v>
      </c>
      <c r="G1167">
        <v>2.06</v>
      </c>
      <c r="H1167">
        <v>52.1241634</v>
      </c>
      <c r="I1167">
        <v>99</v>
      </c>
      <c r="J1167">
        <v>136</v>
      </c>
      <c r="K1167">
        <v>55.9</v>
      </c>
      <c r="L1167">
        <v>0</v>
      </c>
      <c r="M1167">
        <v>98</v>
      </c>
      <c r="N1167">
        <v>3.84</v>
      </c>
      <c r="O1167">
        <v>98</v>
      </c>
      <c r="P1167">
        <v>0.1</v>
      </c>
      <c r="Q1167">
        <v>3749.939813</v>
      </c>
      <c r="R1167">
        <v>827411</v>
      </c>
      <c r="S1167">
        <v>4.0999999999999996</v>
      </c>
      <c r="T1167">
        <v>3.8</v>
      </c>
      <c r="U1167">
        <v>0.69499999999999995</v>
      </c>
      <c r="V1167">
        <v>14</v>
      </c>
      <c r="W1167">
        <v>68.5</v>
      </c>
    </row>
    <row r="1168" spans="1:23" x14ac:dyDescent="0.25">
      <c r="A1168" t="s">
        <v>29</v>
      </c>
      <c r="B1168" t="s">
        <v>83</v>
      </c>
      <c r="C1168">
        <v>2001</v>
      </c>
      <c r="D1168" t="s">
        <v>24</v>
      </c>
      <c r="E1168">
        <v>177</v>
      </c>
      <c r="F1168">
        <v>63</v>
      </c>
      <c r="G1168">
        <v>0.14000000000000001</v>
      </c>
      <c r="H1168">
        <v>0</v>
      </c>
      <c r="I1168">
        <v>99</v>
      </c>
      <c r="J1168">
        <v>2150</v>
      </c>
      <c r="K1168">
        <v>51.2</v>
      </c>
      <c r="L1168">
        <v>78</v>
      </c>
      <c r="M1168">
        <v>99</v>
      </c>
      <c r="N1168">
        <v>5.75</v>
      </c>
      <c r="O1168">
        <v>99</v>
      </c>
      <c r="P1168">
        <v>0.1</v>
      </c>
      <c r="Q1168">
        <v>1764.97387</v>
      </c>
      <c r="R1168">
        <v>1391756.5</v>
      </c>
      <c r="S1168">
        <v>3.5</v>
      </c>
      <c r="T1168">
        <v>3.4</v>
      </c>
      <c r="U1168">
        <v>0.61199999999999999</v>
      </c>
      <c r="V1168">
        <v>11.1</v>
      </c>
      <c r="W1168">
        <v>68.599999999999994</v>
      </c>
    </row>
    <row r="1169" spans="1:23" x14ac:dyDescent="0.25">
      <c r="A1169" t="s">
        <v>25</v>
      </c>
      <c r="B1169" t="s">
        <v>76</v>
      </c>
      <c r="C1169">
        <v>2008</v>
      </c>
      <c r="D1169" t="s">
        <v>24</v>
      </c>
      <c r="E1169">
        <v>164</v>
      </c>
      <c r="F1169">
        <v>9</v>
      </c>
      <c r="G1169">
        <v>3.16</v>
      </c>
      <c r="H1169">
        <v>0</v>
      </c>
      <c r="I1169">
        <v>92</v>
      </c>
      <c r="J1169">
        <v>8</v>
      </c>
      <c r="K1169">
        <v>29.2</v>
      </c>
      <c r="L1169">
        <v>12</v>
      </c>
      <c r="M1169">
        <v>98</v>
      </c>
      <c r="N1169">
        <v>5.75</v>
      </c>
      <c r="O1169">
        <v>92</v>
      </c>
      <c r="P1169">
        <v>0.1</v>
      </c>
      <c r="Q1169">
        <v>1764.97387</v>
      </c>
      <c r="R1169">
        <v>1391756.5</v>
      </c>
      <c r="S1169">
        <v>5.4</v>
      </c>
      <c r="T1169">
        <v>5.4</v>
      </c>
      <c r="U1169">
        <v>0.67700000000000005</v>
      </c>
      <c r="V1169">
        <v>12.3</v>
      </c>
      <c r="W1169">
        <v>68.599999999999994</v>
      </c>
    </row>
    <row r="1170" spans="1:23" x14ac:dyDescent="0.25">
      <c r="A1170" t="s">
        <v>29</v>
      </c>
      <c r="B1170" t="s">
        <v>144</v>
      </c>
      <c r="C1170">
        <v>2000</v>
      </c>
      <c r="D1170" t="s">
        <v>24</v>
      </c>
      <c r="E1170">
        <v>16</v>
      </c>
      <c r="F1170">
        <v>27</v>
      </c>
      <c r="G1170">
        <v>0.45</v>
      </c>
      <c r="H1170">
        <v>63.421400239999997</v>
      </c>
      <c r="I1170">
        <v>43</v>
      </c>
      <c r="J1170">
        <v>7368</v>
      </c>
      <c r="K1170">
        <v>44.8</v>
      </c>
      <c r="L1170">
        <v>32</v>
      </c>
      <c r="M1170">
        <v>95</v>
      </c>
      <c r="N1170">
        <v>4.18</v>
      </c>
      <c r="O1170">
        <v>95</v>
      </c>
      <c r="P1170">
        <v>0.1</v>
      </c>
      <c r="Q1170">
        <v>1332.3823580000001</v>
      </c>
      <c r="R1170">
        <v>28849621</v>
      </c>
      <c r="S1170">
        <v>6.7</v>
      </c>
      <c r="T1170">
        <v>6.6</v>
      </c>
      <c r="U1170">
        <v>0.51900000000000002</v>
      </c>
      <c r="V1170">
        <v>8</v>
      </c>
      <c r="W1170">
        <v>68.599999999999994</v>
      </c>
    </row>
    <row r="1171" spans="1:23" x14ac:dyDescent="0.25">
      <c r="A1171" t="s">
        <v>38</v>
      </c>
      <c r="B1171" t="s">
        <v>89</v>
      </c>
      <c r="C1171">
        <v>2007</v>
      </c>
      <c r="D1171" t="s">
        <v>24</v>
      </c>
      <c r="E1171">
        <v>29</v>
      </c>
      <c r="F1171">
        <v>0</v>
      </c>
      <c r="G1171">
        <v>2.09</v>
      </c>
      <c r="H1171">
        <v>5.8895262209999997</v>
      </c>
      <c r="I1171">
        <v>99</v>
      </c>
      <c r="J1171">
        <v>0</v>
      </c>
      <c r="K1171">
        <v>56.6</v>
      </c>
      <c r="L1171">
        <v>0</v>
      </c>
      <c r="M1171">
        <v>99</v>
      </c>
      <c r="N1171">
        <v>3.74</v>
      </c>
      <c r="O1171">
        <v>99</v>
      </c>
      <c r="P1171">
        <v>0.1</v>
      </c>
      <c r="Q1171">
        <v>478.82326999999998</v>
      </c>
      <c r="R1171">
        <v>834812</v>
      </c>
      <c r="S1171">
        <v>4.0999999999999996</v>
      </c>
      <c r="T1171">
        <v>3.8</v>
      </c>
      <c r="U1171">
        <v>0.69799999999999995</v>
      </c>
      <c r="V1171">
        <v>14.2</v>
      </c>
      <c r="W1171">
        <v>68.599999999999994</v>
      </c>
    </row>
    <row r="1172" spans="1:23" x14ac:dyDescent="0.25">
      <c r="A1172" t="s">
        <v>25</v>
      </c>
      <c r="B1172" t="s">
        <v>43</v>
      </c>
      <c r="C1172">
        <v>2007</v>
      </c>
      <c r="D1172" t="s">
        <v>24</v>
      </c>
      <c r="E1172">
        <v>151</v>
      </c>
      <c r="F1172">
        <v>154</v>
      </c>
      <c r="G1172">
        <v>0.01</v>
      </c>
      <c r="H1172">
        <v>46.365367030000002</v>
      </c>
      <c r="I1172">
        <v>95</v>
      </c>
      <c r="J1172">
        <v>2924</v>
      </c>
      <c r="K1172">
        <v>13.5</v>
      </c>
      <c r="L1172">
        <v>201</v>
      </c>
      <c r="M1172">
        <v>96</v>
      </c>
      <c r="N1172">
        <v>2.8</v>
      </c>
      <c r="O1172">
        <v>94</v>
      </c>
      <c r="P1172">
        <v>0.1</v>
      </c>
      <c r="Q1172">
        <v>541.65148399999998</v>
      </c>
      <c r="R1172">
        <v>147139191</v>
      </c>
      <c r="S1172">
        <v>19.5</v>
      </c>
      <c r="T1172">
        <v>2.1</v>
      </c>
      <c r="U1172">
        <v>0.51300000000000001</v>
      </c>
      <c r="V1172">
        <v>8.6</v>
      </c>
      <c r="W1172">
        <v>68.599999999999994</v>
      </c>
    </row>
    <row r="1173" spans="1:23" x14ac:dyDescent="0.25">
      <c r="A1173" t="s">
        <v>29</v>
      </c>
      <c r="B1173" t="s">
        <v>83</v>
      </c>
      <c r="C1173">
        <v>2003</v>
      </c>
      <c r="D1173" t="s">
        <v>24</v>
      </c>
      <c r="E1173">
        <v>178</v>
      </c>
      <c r="F1173">
        <v>59</v>
      </c>
      <c r="G1173">
        <v>0.15</v>
      </c>
      <c r="H1173">
        <v>0</v>
      </c>
      <c r="I1173">
        <v>98</v>
      </c>
      <c r="J1173">
        <v>164</v>
      </c>
      <c r="K1173">
        <v>52.3</v>
      </c>
      <c r="L1173">
        <v>72</v>
      </c>
      <c r="M1173">
        <v>98</v>
      </c>
      <c r="N1173">
        <v>5.41</v>
      </c>
      <c r="O1173">
        <v>98</v>
      </c>
      <c r="P1173">
        <v>0.1</v>
      </c>
      <c r="Q1173">
        <v>1764.97387</v>
      </c>
      <c r="R1173">
        <v>1391756.5</v>
      </c>
      <c r="S1173">
        <v>3.3</v>
      </c>
      <c r="T1173">
        <v>3.3</v>
      </c>
      <c r="U1173">
        <v>0.621</v>
      </c>
      <c r="V1173">
        <v>11.3</v>
      </c>
      <c r="W1173">
        <v>68.599999999999994</v>
      </c>
    </row>
    <row r="1174" spans="1:23" x14ac:dyDescent="0.25">
      <c r="A1174" t="s">
        <v>25</v>
      </c>
      <c r="B1174" t="s">
        <v>108</v>
      </c>
      <c r="C1174">
        <v>2013</v>
      </c>
      <c r="D1174" t="s">
        <v>24</v>
      </c>
      <c r="E1174">
        <v>181</v>
      </c>
      <c r="F1174">
        <v>124</v>
      </c>
      <c r="G1174">
        <v>0.09</v>
      </c>
      <c r="H1174">
        <v>22.847830800000001</v>
      </c>
      <c r="I1174">
        <v>85</v>
      </c>
      <c r="J1174">
        <v>8419</v>
      </c>
      <c r="K1174">
        <v>25.6</v>
      </c>
      <c r="L1174">
        <v>148</v>
      </c>
      <c r="M1174">
        <v>86</v>
      </c>
      <c r="N1174">
        <v>2.93</v>
      </c>
      <c r="O1174">
        <v>85</v>
      </c>
      <c r="P1174">
        <v>0.3</v>
      </c>
      <c r="Q1174">
        <v>362.66398099999998</v>
      </c>
      <c r="R1174">
        <v>25232263</v>
      </c>
      <c r="S1174">
        <v>1.5</v>
      </c>
      <c r="T1174">
        <v>1.3</v>
      </c>
      <c r="U1174">
        <v>0.67700000000000005</v>
      </c>
      <c r="V1174">
        <v>12.9</v>
      </c>
      <c r="W1174">
        <v>68.7</v>
      </c>
    </row>
    <row r="1175" spans="1:23" x14ac:dyDescent="0.25">
      <c r="A1175" t="s">
        <v>38</v>
      </c>
      <c r="B1175" t="s">
        <v>89</v>
      </c>
      <c r="C1175">
        <v>2008</v>
      </c>
      <c r="D1175" t="s">
        <v>24</v>
      </c>
      <c r="E1175">
        <v>26</v>
      </c>
      <c r="F1175">
        <v>0</v>
      </c>
      <c r="G1175">
        <v>1.95</v>
      </c>
      <c r="H1175">
        <v>81.046561109999999</v>
      </c>
      <c r="I1175">
        <v>99</v>
      </c>
      <c r="J1175">
        <v>0</v>
      </c>
      <c r="K1175">
        <v>57.3</v>
      </c>
      <c r="L1175">
        <v>0</v>
      </c>
      <c r="M1175">
        <v>99</v>
      </c>
      <c r="N1175">
        <v>3.68</v>
      </c>
      <c r="O1175">
        <v>99</v>
      </c>
      <c r="P1175">
        <v>0.1</v>
      </c>
      <c r="Q1175">
        <v>4177.6577889999999</v>
      </c>
      <c r="R1175">
        <v>84334</v>
      </c>
      <c r="S1175">
        <v>4</v>
      </c>
      <c r="T1175">
        <v>3.7</v>
      </c>
      <c r="U1175">
        <v>0.7</v>
      </c>
      <c r="V1175">
        <v>14.3</v>
      </c>
      <c r="W1175">
        <v>68.7</v>
      </c>
    </row>
    <row r="1176" spans="1:23" x14ac:dyDescent="0.25">
      <c r="A1176" t="s">
        <v>38</v>
      </c>
      <c r="B1176" t="s">
        <v>187</v>
      </c>
      <c r="C1176">
        <v>2012</v>
      </c>
      <c r="D1176" t="s">
        <v>24</v>
      </c>
      <c r="E1176">
        <v>184</v>
      </c>
      <c r="F1176">
        <v>0</v>
      </c>
      <c r="G1176">
        <v>0.01</v>
      </c>
      <c r="H1176">
        <v>247.94922840000001</v>
      </c>
      <c r="I1176">
        <v>99</v>
      </c>
      <c r="J1176">
        <v>0</v>
      </c>
      <c r="K1176">
        <v>48.1</v>
      </c>
      <c r="L1176">
        <v>0</v>
      </c>
      <c r="M1176">
        <v>99</v>
      </c>
      <c r="N1176">
        <v>5.48</v>
      </c>
      <c r="O1176">
        <v>99</v>
      </c>
      <c r="P1176">
        <v>0.1</v>
      </c>
      <c r="Q1176">
        <v>1858.6898679999999</v>
      </c>
      <c r="R1176">
        <v>551531</v>
      </c>
      <c r="S1176">
        <v>1.2</v>
      </c>
      <c r="T1176">
        <v>1.2</v>
      </c>
      <c r="U1176">
        <v>0.505</v>
      </c>
      <c r="V1176">
        <v>9.4</v>
      </c>
      <c r="W1176">
        <v>68.7</v>
      </c>
    </row>
    <row r="1177" spans="1:23" x14ac:dyDescent="0.25">
      <c r="A1177" t="s">
        <v>25</v>
      </c>
      <c r="B1177" t="s">
        <v>49</v>
      </c>
      <c r="C1177">
        <v>2012</v>
      </c>
      <c r="D1177" t="s">
        <v>24</v>
      </c>
      <c r="E1177">
        <v>223</v>
      </c>
      <c r="F1177">
        <v>0</v>
      </c>
      <c r="G1177">
        <v>0.01</v>
      </c>
      <c r="H1177">
        <v>188.73736640000001</v>
      </c>
      <c r="I1177">
        <v>97</v>
      </c>
      <c r="J1177">
        <v>1</v>
      </c>
      <c r="K1177">
        <v>21.9</v>
      </c>
      <c r="L1177">
        <v>1</v>
      </c>
      <c r="M1177">
        <v>97</v>
      </c>
      <c r="N1177">
        <v>3.7</v>
      </c>
      <c r="O1177">
        <v>97</v>
      </c>
      <c r="P1177">
        <v>0.6</v>
      </c>
      <c r="Q1177">
        <v>2422.8159999999998</v>
      </c>
      <c r="R1177">
        <v>752967</v>
      </c>
      <c r="S1177">
        <v>16.100000000000001</v>
      </c>
      <c r="T1177">
        <v>16.7</v>
      </c>
      <c r="U1177">
        <v>0.58099999999999996</v>
      </c>
      <c r="V1177">
        <v>12.3</v>
      </c>
      <c r="W1177">
        <v>68.7</v>
      </c>
    </row>
    <row r="1178" spans="1:23" x14ac:dyDescent="0.25">
      <c r="A1178" t="s">
        <v>29</v>
      </c>
      <c r="B1178" t="s">
        <v>83</v>
      </c>
      <c r="C1178">
        <v>2002</v>
      </c>
      <c r="D1178" t="s">
        <v>24</v>
      </c>
      <c r="E1178">
        <v>177</v>
      </c>
      <c r="F1178">
        <v>61</v>
      </c>
      <c r="G1178">
        <v>0.15</v>
      </c>
      <c r="H1178">
        <v>0</v>
      </c>
      <c r="I1178">
        <v>97</v>
      </c>
      <c r="J1178">
        <v>653</v>
      </c>
      <c r="K1178">
        <v>51.8</v>
      </c>
      <c r="L1178">
        <v>75</v>
      </c>
      <c r="M1178">
        <v>97</v>
      </c>
      <c r="N1178">
        <v>5.97</v>
      </c>
      <c r="O1178">
        <v>97</v>
      </c>
      <c r="P1178">
        <v>0.1</v>
      </c>
      <c r="Q1178">
        <v>1764.97387</v>
      </c>
      <c r="R1178">
        <v>1391756.5</v>
      </c>
      <c r="S1178">
        <v>3.4</v>
      </c>
      <c r="T1178">
        <v>3.4</v>
      </c>
      <c r="U1178">
        <v>0.61699999999999999</v>
      </c>
      <c r="V1178">
        <v>11.2</v>
      </c>
      <c r="W1178">
        <v>68.7</v>
      </c>
    </row>
    <row r="1179" spans="1:23" x14ac:dyDescent="0.25">
      <c r="A1179" t="s">
        <v>32</v>
      </c>
      <c r="B1179" t="s">
        <v>47</v>
      </c>
      <c r="C1179">
        <v>2004</v>
      </c>
      <c r="D1179" t="s">
        <v>24</v>
      </c>
      <c r="E1179">
        <v>197</v>
      </c>
      <c r="F1179">
        <v>0</v>
      </c>
      <c r="G1179">
        <v>6.2</v>
      </c>
      <c r="H1179">
        <v>325.68074619999999</v>
      </c>
      <c r="I1179">
        <v>97</v>
      </c>
      <c r="J1179">
        <v>0</v>
      </c>
      <c r="K1179">
        <v>43.2</v>
      </c>
      <c r="L1179">
        <v>0</v>
      </c>
      <c r="M1179">
        <v>97</v>
      </c>
      <c r="N1179">
        <v>4.3899999999999997</v>
      </c>
      <c r="O1179">
        <v>97</v>
      </c>
      <c r="P1179">
        <v>0.8</v>
      </c>
      <c r="Q1179">
        <v>3831.5381900000002</v>
      </c>
      <c r="R1179">
        <v>27689</v>
      </c>
      <c r="S1179">
        <v>3.6</v>
      </c>
      <c r="T1179">
        <v>3.5</v>
      </c>
      <c r="U1179">
        <v>0.69099999999999995</v>
      </c>
      <c r="V1179">
        <v>12.5</v>
      </c>
      <c r="W1179">
        <v>68.7</v>
      </c>
    </row>
    <row r="1180" spans="1:23" x14ac:dyDescent="0.25">
      <c r="A1180" t="s">
        <v>25</v>
      </c>
      <c r="B1180" t="s">
        <v>76</v>
      </c>
      <c r="C1180">
        <v>2009</v>
      </c>
      <c r="D1180" t="s">
        <v>24</v>
      </c>
      <c r="E1180">
        <v>161</v>
      </c>
      <c r="F1180">
        <v>9</v>
      </c>
      <c r="G1180">
        <v>3.35</v>
      </c>
      <c r="H1180">
        <v>0</v>
      </c>
      <c r="I1180">
        <v>93</v>
      </c>
      <c r="J1180">
        <v>0</v>
      </c>
      <c r="K1180">
        <v>29.7</v>
      </c>
      <c r="L1180">
        <v>11</v>
      </c>
      <c r="M1180">
        <v>98</v>
      </c>
      <c r="N1180">
        <v>5.75</v>
      </c>
      <c r="O1180">
        <v>93</v>
      </c>
      <c r="P1180">
        <v>0.1</v>
      </c>
      <c r="Q1180">
        <v>1764.97387</v>
      </c>
      <c r="R1180">
        <v>1391756.5</v>
      </c>
      <c r="S1180">
        <v>5.3</v>
      </c>
      <c r="T1180">
        <v>5.3</v>
      </c>
      <c r="U1180">
        <v>0.67700000000000005</v>
      </c>
      <c r="V1180">
        <v>12.3</v>
      </c>
      <c r="W1180">
        <v>68.7</v>
      </c>
    </row>
    <row r="1181" spans="1:23" x14ac:dyDescent="0.25">
      <c r="A1181" t="s">
        <v>34</v>
      </c>
      <c r="B1181" t="s">
        <v>50</v>
      </c>
      <c r="C1181">
        <v>2010</v>
      </c>
      <c r="D1181" t="s">
        <v>24</v>
      </c>
      <c r="E1181">
        <v>22</v>
      </c>
      <c r="F1181">
        <v>9</v>
      </c>
      <c r="G1181">
        <v>3.95</v>
      </c>
      <c r="H1181">
        <v>0</v>
      </c>
      <c r="I1181">
        <v>91</v>
      </c>
      <c r="J1181">
        <v>0</v>
      </c>
      <c r="K1181">
        <v>49.3</v>
      </c>
      <c r="L1181">
        <v>12</v>
      </c>
      <c r="M1181">
        <v>9</v>
      </c>
      <c r="N1181">
        <v>5.44</v>
      </c>
      <c r="O1181">
        <v>91</v>
      </c>
      <c r="P1181">
        <v>0.2</v>
      </c>
      <c r="Q1181">
        <v>1764.97387</v>
      </c>
      <c r="R1181">
        <v>1391756.5</v>
      </c>
      <c r="S1181">
        <v>1.2</v>
      </c>
      <c r="T1181">
        <v>1.1000000000000001</v>
      </c>
      <c r="U1181">
        <v>0.64300000000000002</v>
      </c>
      <c r="V1181">
        <v>13.8</v>
      </c>
      <c r="W1181">
        <v>68.7</v>
      </c>
    </row>
    <row r="1182" spans="1:23" x14ac:dyDescent="0.25">
      <c r="A1182" t="s">
        <v>25</v>
      </c>
      <c r="B1182" t="s">
        <v>60</v>
      </c>
      <c r="C1182">
        <v>2015</v>
      </c>
      <c r="D1182" t="s">
        <v>24</v>
      </c>
      <c r="E1182">
        <v>174</v>
      </c>
      <c r="F1182">
        <v>10</v>
      </c>
      <c r="G1182">
        <v>3.77</v>
      </c>
      <c r="H1182">
        <v>0</v>
      </c>
      <c r="I1182">
        <v>89</v>
      </c>
      <c r="J1182">
        <v>0</v>
      </c>
      <c r="K1182">
        <v>19.600000000000001</v>
      </c>
      <c r="L1182">
        <v>12</v>
      </c>
      <c r="M1182">
        <v>87</v>
      </c>
      <c r="N1182">
        <v>5.75</v>
      </c>
      <c r="O1182">
        <v>89</v>
      </c>
      <c r="P1182">
        <v>0.2</v>
      </c>
      <c r="Q1182">
        <v>1163.18977</v>
      </c>
      <c r="R1182">
        <v>15517635</v>
      </c>
      <c r="S1182">
        <v>1.9</v>
      </c>
      <c r="T1182">
        <v>1.9</v>
      </c>
      <c r="U1182">
        <v>0.55800000000000005</v>
      </c>
      <c r="V1182">
        <v>10.9</v>
      </c>
      <c r="W1182">
        <v>68.7</v>
      </c>
    </row>
    <row r="1183" spans="1:23" x14ac:dyDescent="0.25">
      <c r="A1183" t="s">
        <v>38</v>
      </c>
      <c r="B1183" t="s">
        <v>140</v>
      </c>
      <c r="C1183">
        <v>2010</v>
      </c>
      <c r="D1183" t="s">
        <v>24</v>
      </c>
      <c r="E1183">
        <v>171</v>
      </c>
      <c r="F1183">
        <v>0</v>
      </c>
      <c r="G1183">
        <v>1.76</v>
      </c>
      <c r="H1183">
        <v>0</v>
      </c>
      <c r="I1183">
        <v>88</v>
      </c>
      <c r="J1183">
        <v>0</v>
      </c>
      <c r="K1183">
        <v>66.400000000000006</v>
      </c>
      <c r="L1183">
        <v>0</v>
      </c>
      <c r="M1183">
        <v>85</v>
      </c>
      <c r="N1183">
        <v>13.83</v>
      </c>
      <c r="O1183">
        <v>85</v>
      </c>
      <c r="P1183">
        <v>0.1</v>
      </c>
      <c r="Q1183">
        <v>1764.97387</v>
      </c>
      <c r="R1183">
        <v>1391756.5</v>
      </c>
      <c r="S1183">
        <v>0.2</v>
      </c>
      <c r="T1183">
        <v>0.2</v>
      </c>
      <c r="U1183">
        <v>0.63300000000000001</v>
      </c>
      <c r="V1183">
        <v>11.5</v>
      </c>
      <c r="W1183">
        <v>68.7</v>
      </c>
    </row>
    <row r="1184" spans="1:23" x14ac:dyDescent="0.25">
      <c r="A1184" t="s">
        <v>25</v>
      </c>
      <c r="B1184" t="s">
        <v>142</v>
      </c>
      <c r="C1184">
        <v>2015</v>
      </c>
      <c r="D1184" t="s">
        <v>24</v>
      </c>
      <c r="E1184">
        <v>222</v>
      </c>
      <c r="F1184">
        <v>1</v>
      </c>
      <c r="G1184">
        <v>3.77</v>
      </c>
      <c r="H1184">
        <v>0</v>
      </c>
      <c r="I1184">
        <v>99</v>
      </c>
      <c r="J1184">
        <v>20359</v>
      </c>
      <c r="K1184">
        <v>52.7</v>
      </c>
      <c r="L1184">
        <v>1</v>
      </c>
      <c r="M1184">
        <v>99</v>
      </c>
      <c r="N1184">
        <v>5.75</v>
      </c>
      <c r="O1184">
        <v>99</v>
      </c>
      <c r="P1184">
        <v>0.1</v>
      </c>
      <c r="Q1184">
        <v>3944.1839</v>
      </c>
      <c r="R1184">
        <v>2976877</v>
      </c>
      <c r="S1184">
        <v>2.2000000000000002</v>
      </c>
      <c r="T1184">
        <v>2.2999999999999998</v>
      </c>
      <c r="U1184">
        <v>0.73299999999999998</v>
      </c>
      <c r="V1184">
        <v>14.8</v>
      </c>
      <c r="W1184">
        <v>68.8</v>
      </c>
    </row>
    <row r="1185" spans="1:23" x14ac:dyDescent="0.25">
      <c r="A1185" t="s">
        <v>27</v>
      </c>
      <c r="B1185" t="s">
        <v>169</v>
      </c>
      <c r="C1185">
        <v>2010</v>
      </c>
      <c r="D1185" t="s">
        <v>24</v>
      </c>
      <c r="E1185">
        <v>219</v>
      </c>
      <c r="F1185">
        <v>1</v>
      </c>
      <c r="G1185">
        <v>8.25</v>
      </c>
      <c r="H1185">
        <v>0</v>
      </c>
      <c r="I1185">
        <v>98</v>
      </c>
      <c r="J1185">
        <v>0</v>
      </c>
      <c r="K1185">
        <v>5.4</v>
      </c>
      <c r="L1185">
        <v>1</v>
      </c>
      <c r="M1185">
        <v>97</v>
      </c>
      <c r="N1185">
        <v>12.8</v>
      </c>
      <c r="O1185">
        <v>9</v>
      </c>
      <c r="P1185">
        <v>0.1</v>
      </c>
      <c r="Q1185">
        <v>1764.97387</v>
      </c>
      <c r="R1185">
        <v>1391756.5</v>
      </c>
      <c r="S1185">
        <v>2.8</v>
      </c>
      <c r="T1185">
        <v>3</v>
      </c>
      <c r="U1185">
        <v>0.67700000000000005</v>
      </c>
      <c r="V1185">
        <v>12.3</v>
      </c>
      <c r="W1185">
        <v>68.8</v>
      </c>
    </row>
    <row r="1186" spans="1:23" x14ac:dyDescent="0.25">
      <c r="A1186" t="s">
        <v>38</v>
      </c>
      <c r="B1186" t="s">
        <v>187</v>
      </c>
      <c r="C1186">
        <v>2014</v>
      </c>
      <c r="D1186" t="s">
        <v>24</v>
      </c>
      <c r="E1186">
        <v>183</v>
      </c>
      <c r="F1186">
        <v>0</v>
      </c>
      <c r="G1186">
        <v>0.01</v>
      </c>
      <c r="H1186">
        <v>3.7184387989999999</v>
      </c>
      <c r="I1186">
        <v>88</v>
      </c>
      <c r="J1186">
        <v>0</v>
      </c>
      <c r="K1186">
        <v>49.7</v>
      </c>
      <c r="L1186">
        <v>0</v>
      </c>
      <c r="M1186">
        <v>94</v>
      </c>
      <c r="N1186">
        <v>5.5</v>
      </c>
      <c r="O1186">
        <v>88</v>
      </c>
      <c r="P1186">
        <v>0.1</v>
      </c>
      <c r="Q1186">
        <v>29.652622000000001</v>
      </c>
      <c r="R1186">
        <v>57554</v>
      </c>
      <c r="S1186">
        <v>1.1000000000000001</v>
      </c>
      <c r="T1186">
        <v>1.2</v>
      </c>
      <c r="U1186">
        <v>0.51200000000000001</v>
      </c>
      <c r="V1186">
        <v>9.6</v>
      </c>
      <c r="W1186">
        <v>68.8</v>
      </c>
    </row>
    <row r="1187" spans="1:23" x14ac:dyDescent="0.25">
      <c r="A1187" t="s">
        <v>38</v>
      </c>
      <c r="B1187" t="s">
        <v>187</v>
      </c>
      <c r="C1187">
        <v>2013</v>
      </c>
      <c r="D1187" t="s">
        <v>24</v>
      </c>
      <c r="E1187">
        <v>182</v>
      </c>
      <c r="F1187">
        <v>0</v>
      </c>
      <c r="G1187">
        <v>0.01</v>
      </c>
      <c r="H1187">
        <v>24.733286079999999</v>
      </c>
      <c r="I1187">
        <v>94</v>
      </c>
      <c r="J1187">
        <v>0</v>
      </c>
      <c r="K1187">
        <v>48.9</v>
      </c>
      <c r="L1187">
        <v>0</v>
      </c>
      <c r="M1187">
        <v>99</v>
      </c>
      <c r="N1187">
        <v>5.42</v>
      </c>
      <c r="O1187">
        <v>94</v>
      </c>
      <c r="P1187">
        <v>0.1</v>
      </c>
      <c r="Q1187">
        <v>188.51589999999999</v>
      </c>
      <c r="R1187">
        <v>563513</v>
      </c>
      <c r="S1187">
        <v>1.1000000000000001</v>
      </c>
      <c r="T1187">
        <v>1.2</v>
      </c>
      <c r="U1187">
        <v>0.50900000000000001</v>
      </c>
      <c r="V1187">
        <v>9.5</v>
      </c>
      <c r="W1187">
        <v>68.8</v>
      </c>
    </row>
    <row r="1188" spans="1:23" x14ac:dyDescent="0.25">
      <c r="A1188" t="s">
        <v>25</v>
      </c>
      <c r="B1188" t="s">
        <v>121</v>
      </c>
      <c r="C1188">
        <v>2010</v>
      </c>
      <c r="D1188" t="s">
        <v>24</v>
      </c>
      <c r="E1188">
        <v>199</v>
      </c>
      <c r="F1188">
        <v>4</v>
      </c>
      <c r="G1188">
        <v>2.73</v>
      </c>
      <c r="H1188">
        <v>0</v>
      </c>
      <c r="I1188">
        <v>96</v>
      </c>
      <c r="J1188">
        <v>0</v>
      </c>
      <c r="K1188">
        <v>4.7</v>
      </c>
      <c r="L1188">
        <v>4</v>
      </c>
      <c r="M1188">
        <v>88</v>
      </c>
      <c r="N1188">
        <v>6.66</v>
      </c>
      <c r="O1188">
        <v>96</v>
      </c>
      <c r="P1188">
        <v>0.1</v>
      </c>
      <c r="Q1188">
        <v>1764.97387</v>
      </c>
      <c r="R1188">
        <v>1391756.5</v>
      </c>
      <c r="S1188">
        <v>3.2</v>
      </c>
      <c r="T1188">
        <v>3.3</v>
      </c>
      <c r="U1188">
        <v>0.63100000000000001</v>
      </c>
      <c r="V1188">
        <v>12.2</v>
      </c>
      <c r="W1188">
        <v>68.8</v>
      </c>
    </row>
    <row r="1189" spans="1:23" x14ac:dyDescent="0.25">
      <c r="A1189" t="s">
        <v>25</v>
      </c>
      <c r="B1189" t="s">
        <v>199</v>
      </c>
      <c r="C1189">
        <v>2012</v>
      </c>
      <c r="D1189" t="s">
        <v>24</v>
      </c>
      <c r="E1189">
        <v>164</v>
      </c>
      <c r="F1189">
        <v>10</v>
      </c>
      <c r="G1189">
        <v>0.01</v>
      </c>
      <c r="H1189">
        <v>71.508921450000003</v>
      </c>
      <c r="I1189">
        <v>94</v>
      </c>
      <c r="J1189">
        <v>16</v>
      </c>
      <c r="K1189">
        <v>38.200000000000003</v>
      </c>
      <c r="L1189">
        <v>12</v>
      </c>
      <c r="M1189">
        <v>96</v>
      </c>
      <c r="N1189">
        <v>6.39</v>
      </c>
      <c r="O1189">
        <v>94</v>
      </c>
      <c r="P1189">
        <v>0.2</v>
      </c>
      <c r="Q1189">
        <v>954.72525299999995</v>
      </c>
      <c r="R1189">
        <v>799562</v>
      </c>
      <c r="S1189">
        <v>3.6</v>
      </c>
      <c r="T1189">
        <v>3.7</v>
      </c>
      <c r="U1189">
        <v>0.61299999999999999</v>
      </c>
      <c r="V1189">
        <v>11.1</v>
      </c>
      <c r="W1189">
        <v>68.8</v>
      </c>
    </row>
    <row r="1190" spans="1:23" x14ac:dyDescent="0.25">
      <c r="A1190" t="s">
        <v>29</v>
      </c>
      <c r="B1190" t="s">
        <v>83</v>
      </c>
      <c r="C1190">
        <v>2000</v>
      </c>
      <c r="D1190" t="s">
        <v>24</v>
      </c>
      <c r="E1190">
        <v>171</v>
      </c>
      <c r="F1190">
        <v>65</v>
      </c>
      <c r="G1190">
        <v>0.14000000000000001</v>
      </c>
      <c r="H1190">
        <v>0</v>
      </c>
      <c r="I1190">
        <v>98</v>
      </c>
      <c r="J1190">
        <v>2633</v>
      </c>
      <c r="K1190">
        <v>5.7</v>
      </c>
      <c r="L1190">
        <v>82</v>
      </c>
      <c r="M1190">
        <v>98</v>
      </c>
      <c r="N1190">
        <v>5.55</v>
      </c>
      <c r="O1190">
        <v>98</v>
      </c>
      <c r="P1190">
        <v>0.1</v>
      </c>
      <c r="Q1190">
        <v>1764.97387</v>
      </c>
      <c r="R1190">
        <v>1391756.5</v>
      </c>
      <c r="S1190">
        <v>3.6</v>
      </c>
      <c r="T1190">
        <v>3.5</v>
      </c>
      <c r="U1190">
        <v>0.60599999999999998</v>
      </c>
      <c r="V1190">
        <v>11</v>
      </c>
      <c r="W1190">
        <v>68.8</v>
      </c>
    </row>
    <row r="1191" spans="1:23" x14ac:dyDescent="0.25">
      <c r="A1191" t="s">
        <v>25</v>
      </c>
      <c r="B1191" t="s">
        <v>217</v>
      </c>
      <c r="C1191">
        <v>2012</v>
      </c>
      <c r="D1191" t="s">
        <v>24</v>
      </c>
      <c r="E1191">
        <v>184</v>
      </c>
      <c r="F1191">
        <v>18</v>
      </c>
      <c r="G1191">
        <v>0.01</v>
      </c>
      <c r="H1191">
        <v>16.714062949999999</v>
      </c>
      <c r="I1191">
        <v>99</v>
      </c>
      <c r="J1191">
        <v>0</v>
      </c>
      <c r="K1191">
        <v>42.2</v>
      </c>
      <c r="L1191">
        <v>21</v>
      </c>
      <c r="M1191">
        <v>99</v>
      </c>
      <c r="N1191">
        <v>6.49</v>
      </c>
      <c r="O1191">
        <v>99</v>
      </c>
      <c r="P1191">
        <v>0.1</v>
      </c>
      <c r="Q1191">
        <v>174.468298</v>
      </c>
      <c r="R1191">
        <v>297745</v>
      </c>
      <c r="S1191">
        <v>3</v>
      </c>
      <c r="T1191">
        <v>3.1</v>
      </c>
      <c r="U1191">
        <v>0.67300000000000004</v>
      </c>
      <c r="V1191">
        <v>12</v>
      </c>
      <c r="W1191">
        <v>68.8</v>
      </c>
    </row>
    <row r="1192" spans="1:23" x14ac:dyDescent="0.25">
      <c r="A1192" t="s">
        <v>34</v>
      </c>
      <c r="B1192" t="s">
        <v>194</v>
      </c>
      <c r="C1192">
        <v>2005</v>
      </c>
      <c r="D1192" t="s">
        <v>24</v>
      </c>
      <c r="E1192">
        <v>25</v>
      </c>
      <c r="F1192">
        <v>0</v>
      </c>
      <c r="G1192">
        <v>4.47</v>
      </c>
      <c r="H1192">
        <v>418.92066080000001</v>
      </c>
      <c r="I1192">
        <v>83</v>
      </c>
      <c r="J1192">
        <v>0</v>
      </c>
      <c r="K1192">
        <v>51.1</v>
      </c>
      <c r="L1192">
        <v>0</v>
      </c>
      <c r="M1192">
        <v>84</v>
      </c>
      <c r="N1192">
        <v>6.78</v>
      </c>
      <c r="O1192">
        <v>83</v>
      </c>
      <c r="P1192">
        <v>0.6</v>
      </c>
      <c r="Q1192">
        <v>3595.8854999999999</v>
      </c>
      <c r="R1192">
        <v>498946</v>
      </c>
      <c r="S1192">
        <v>3.5</v>
      </c>
      <c r="T1192">
        <v>3.4</v>
      </c>
      <c r="U1192">
        <v>0.67200000000000004</v>
      </c>
      <c r="V1192">
        <v>11.3</v>
      </c>
      <c r="W1192">
        <v>68.900000000000006</v>
      </c>
    </row>
    <row r="1193" spans="1:23" x14ac:dyDescent="0.25">
      <c r="A1193" t="s">
        <v>27</v>
      </c>
      <c r="B1193" t="s">
        <v>169</v>
      </c>
      <c r="C1193">
        <v>2008</v>
      </c>
      <c r="D1193" t="s">
        <v>24</v>
      </c>
      <c r="E1193">
        <v>228</v>
      </c>
      <c r="F1193">
        <v>1</v>
      </c>
      <c r="G1193">
        <v>9.07</v>
      </c>
      <c r="H1193">
        <v>0</v>
      </c>
      <c r="I1193">
        <v>97</v>
      </c>
      <c r="J1193">
        <v>0</v>
      </c>
      <c r="K1193">
        <v>49.5</v>
      </c>
      <c r="L1193">
        <v>1</v>
      </c>
      <c r="M1193">
        <v>96</v>
      </c>
      <c r="N1193">
        <v>11.41</v>
      </c>
      <c r="O1193">
        <v>9</v>
      </c>
      <c r="P1193">
        <v>0.1</v>
      </c>
      <c r="Q1193">
        <v>1764.97387</v>
      </c>
      <c r="R1193">
        <v>1391756.5</v>
      </c>
      <c r="S1193">
        <v>2.9</v>
      </c>
      <c r="T1193">
        <v>3.1</v>
      </c>
      <c r="U1193">
        <v>0.67700000000000005</v>
      </c>
      <c r="V1193">
        <v>12.3</v>
      </c>
      <c r="W1193">
        <v>68.900000000000006</v>
      </c>
    </row>
    <row r="1194" spans="1:23" x14ac:dyDescent="0.25">
      <c r="A1194" t="s">
        <v>27</v>
      </c>
      <c r="B1194" t="s">
        <v>45</v>
      </c>
      <c r="C1194">
        <v>2006</v>
      </c>
      <c r="D1194" t="s">
        <v>24</v>
      </c>
      <c r="E1194">
        <v>243</v>
      </c>
      <c r="F1194">
        <v>1</v>
      </c>
      <c r="G1194">
        <v>12.6</v>
      </c>
      <c r="H1194">
        <v>364.42605200000003</v>
      </c>
      <c r="I1194">
        <v>98</v>
      </c>
      <c r="J1194">
        <v>149</v>
      </c>
      <c r="K1194">
        <v>57.2</v>
      </c>
      <c r="L1194">
        <v>1</v>
      </c>
      <c r="M1194">
        <v>97</v>
      </c>
      <c r="N1194">
        <v>6.34</v>
      </c>
      <c r="O1194">
        <v>99</v>
      </c>
      <c r="P1194">
        <v>0.1</v>
      </c>
      <c r="Q1194">
        <v>3848.2159660000002</v>
      </c>
      <c r="R1194">
        <v>964924</v>
      </c>
      <c r="S1194">
        <v>2.2000000000000002</v>
      </c>
      <c r="T1194">
        <v>2.4</v>
      </c>
      <c r="U1194">
        <v>0.72299999999999998</v>
      </c>
      <c r="V1194">
        <v>14.6</v>
      </c>
      <c r="W1194">
        <v>68.900000000000006</v>
      </c>
    </row>
    <row r="1195" spans="1:23" x14ac:dyDescent="0.25">
      <c r="A1195" t="s">
        <v>38</v>
      </c>
      <c r="B1195" t="s">
        <v>89</v>
      </c>
      <c r="C1195">
        <v>2009</v>
      </c>
      <c r="D1195" t="s">
        <v>24</v>
      </c>
      <c r="E1195">
        <v>23</v>
      </c>
      <c r="F1195">
        <v>0</v>
      </c>
      <c r="G1195">
        <v>2.31</v>
      </c>
      <c r="H1195">
        <v>60.650684460000001</v>
      </c>
      <c r="I1195">
        <v>99</v>
      </c>
      <c r="J1195">
        <v>1</v>
      </c>
      <c r="K1195">
        <v>58</v>
      </c>
      <c r="L1195">
        <v>0</v>
      </c>
      <c r="M1195">
        <v>99</v>
      </c>
      <c r="N1195">
        <v>4.26</v>
      </c>
      <c r="O1195">
        <v>99</v>
      </c>
      <c r="P1195">
        <v>0.1</v>
      </c>
      <c r="Q1195">
        <v>3369.4824699999999</v>
      </c>
      <c r="R1195">
        <v>851967</v>
      </c>
      <c r="S1195">
        <v>4</v>
      </c>
      <c r="T1195">
        <v>3.7</v>
      </c>
      <c r="U1195">
        <v>0.70399999999999996</v>
      </c>
      <c r="V1195">
        <v>14.5</v>
      </c>
      <c r="W1195">
        <v>68.900000000000006</v>
      </c>
    </row>
    <row r="1196" spans="1:23" x14ac:dyDescent="0.25">
      <c r="A1196" t="s">
        <v>25</v>
      </c>
      <c r="B1196" t="s">
        <v>110</v>
      </c>
      <c r="C1196">
        <v>2015</v>
      </c>
      <c r="D1196" t="s">
        <v>24</v>
      </c>
      <c r="E1196">
        <v>182</v>
      </c>
      <c r="F1196">
        <v>32</v>
      </c>
      <c r="G1196">
        <v>3.77</v>
      </c>
      <c r="H1196">
        <v>0</v>
      </c>
      <c r="I1196">
        <v>56</v>
      </c>
      <c r="J1196">
        <v>1433</v>
      </c>
      <c r="K1196">
        <v>59.1</v>
      </c>
      <c r="L1196">
        <v>38</v>
      </c>
      <c r="M1196">
        <v>63</v>
      </c>
      <c r="N1196">
        <v>5.75</v>
      </c>
      <c r="O1196">
        <v>58</v>
      </c>
      <c r="P1196">
        <v>0.1</v>
      </c>
      <c r="Q1196">
        <v>4974.2692999999999</v>
      </c>
      <c r="R1196">
        <v>36115649</v>
      </c>
      <c r="S1196">
        <v>5.3</v>
      </c>
      <c r="T1196">
        <v>5.0999999999999996</v>
      </c>
      <c r="U1196">
        <v>0.64900000000000002</v>
      </c>
      <c r="V1196">
        <v>10.1</v>
      </c>
      <c r="W1196">
        <v>68.900000000000006</v>
      </c>
    </row>
    <row r="1197" spans="1:23" x14ac:dyDescent="0.25">
      <c r="A1197" t="s">
        <v>25</v>
      </c>
      <c r="B1197" t="s">
        <v>149</v>
      </c>
      <c r="C1197">
        <v>2012</v>
      </c>
      <c r="D1197" t="s">
        <v>24</v>
      </c>
      <c r="E1197">
        <v>167</v>
      </c>
      <c r="F1197">
        <v>20</v>
      </c>
      <c r="G1197">
        <v>0.26</v>
      </c>
      <c r="H1197">
        <v>80.587883759999997</v>
      </c>
      <c r="I1197">
        <v>9</v>
      </c>
      <c r="J1197">
        <v>3362</v>
      </c>
      <c r="K1197">
        <v>17.399999999999999</v>
      </c>
      <c r="L1197">
        <v>25</v>
      </c>
      <c r="M1197">
        <v>9</v>
      </c>
      <c r="N1197">
        <v>5.89</v>
      </c>
      <c r="O1197">
        <v>9</v>
      </c>
      <c r="P1197">
        <v>0.2</v>
      </c>
      <c r="Q1197">
        <v>681.79258679999998</v>
      </c>
      <c r="R1197">
        <v>27649925</v>
      </c>
      <c r="S1197">
        <v>16.3</v>
      </c>
      <c r="T1197">
        <v>16.7</v>
      </c>
      <c r="U1197">
        <v>0.53800000000000003</v>
      </c>
      <c r="V1197">
        <v>12.3</v>
      </c>
      <c r="W1197">
        <v>68.900000000000006</v>
      </c>
    </row>
    <row r="1198" spans="1:23" x14ac:dyDescent="0.25">
      <c r="A1198" t="s">
        <v>32</v>
      </c>
      <c r="B1198" t="s">
        <v>84</v>
      </c>
      <c r="C1198">
        <v>2001</v>
      </c>
      <c r="D1198" t="s">
        <v>24</v>
      </c>
      <c r="E1198">
        <v>219</v>
      </c>
      <c r="F1198">
        <v>4</v>
      </c>
      <c r="G1198">
        <v>2.88</v>
      </c>
      <c r="H1198">
        <v>332.10565860000003</v>
      </c>
      <c r="I1198">
        <v>75</v>
      </c>
      <c r="J1198">
        <v>2</v>
      </c>
      <c r="K1198">
        <v>46.2</v>
      </c>
      <c r="L1198">
        <v>4</v>
      </c>
      <c r="M1198">
        <v>94</v>
      </c>
      <c r="N1198">
        <v>8.1999999999999993</v>
      </c>
      <c r="O1198">
        <v>92</v>
      </c>
      <c r="P1198">
        <v>0.4</v>
      </c>
      <c r="Q1198">
        <v>2338.7722439999998</v>
      </c>
      <c r="R1198">
        <v>595962</v>
      </c>
      <c r="S1198">
        <v>2.1</v>
      </c>
      <c r="T1198">
        <v>2</v>
      </c>
      <c r="U1198">
        <v>0.61499999999999999</v>
      </c>
      <c r="V1198">
        <v>11.6</v>
      </c>
      <c r="W1198">
        <v>68.900000000000006</v>
      </c>
    </row>
    <row r="1199" spans="1:23" x14ac:dyDescent="0.25">
      <c r="A1199" t="s">
        <v>38</v>
      </c>
      <c r="B1199" t="s">
        <v>140</v>
      </c>
      <c r="C1199">
        <v>2011</v>
      </c>
      <c r="D1199" t="s">
        <v>24</v>
      </c>
      <c r="E1199">
        <v>169</v>
      </c>
      <c r="F1199">
        <v>0</v>
      </c>
      <c r="G1199">
        <v>1.89</v>
      </c>
      <c r="H1199">
        <v>0</v>
      </c>
      <c r="I1199">
        <v>83</v>
      </c>
      <c r="J1199">
        <v>0</v>
      </c>
      <c r="K1199">
        <v>67</v>
      </c>
      <c r="L1199">
        <v>0</v>
      </c>
      <c r="M1199">
        <v>83</v>
      </c>
      <c r="N1199">
        <v>13.76</v>
      </c>
      <c r="O1199">
        <v>84</v>
      </c>
      <c r="P1199">
        <v>0.1</v>
      </c>
      <c r="Q1199">
        <v>1764.97387</v>
      </c>
      <c r="R1199">
        <v>1391756.5</v>
      </c>
      <c r="S1199">
        <v>0.2</v>
      </c>
      <c r="T1199">
        <v>0.2</v>
      </c>
      <c r="U1199">
        <v>0.63800000000000001</v>
      </c>
      <c r="V1199">
        <v>11.7</v>
      </c>
      <c r="W1199">
        <v>68.900000000000006</v>
      </c>
    </row>
    <row r="1200" spans="1:23" x14ac:dyDescent="0.25">
      <c r="A1200" t="s">
        <v>25</v>
      </c>
      <c r="B1200" t="s">
        <v>108</v>
      </c>
      <c r="C1200">
        <v>2014</v>
      </c>
      <c r="D1200" t="s">
        <v>24</v>
      </c>
      <c r="E1200">
        <v>179</v>
      </c>
      <c r="F1200">
        <v>119</v>
      </c>
      <c r="G1200">
        <v>0.09</v>
      </c>
      <c r="H1200">
        <v>200.06844430000001</v>
      </c>
      <c r="I1200">
        <v>78</v>
      </c>
      <c r="J1200">
        <v>12943</v>
      </c>
      <c r="K1200">
        <v>26.5</v>
      </c>
      <c r="L1200">
        <v>142</v>
      </c>
      <c r="M1200">
        <v>8</v>
      </c>
      <c r="N1200">
        <v>2.85</v>
      </c>
      <c r="O1200">
        <v>78</v>
      </c>
      <c r="P1200">
        <v>0.3</v>
      </c>
      <c r="Q1200">
        <v>3491.5958869999999</v>
      </c>
      <c r="R1200">
        <v>255131116</v>
      </c>
      <c r="S1200">
        <v>1.4</v>
      </c>
      <c r="T1200">
        <v>1.2</v>
      </c>
      <c r="U1200">
        <v>0.68200000000000005</v>
      </c>
      <c r="V1200">
        <v>12.9</v>
      </c>
      <c r="W1200">
        <v>68.900000000000006</v>
      </c>
    </row>
    <row r="1201" spans="1:23" x14ac:dyDescent="0.25">
      <c r="A1201" t="s">
        <v>29</v>
      </c>
      <c r="B1201" t="s">
        <v>130</v>
      </c>
      <c r="C1201">
        <v>2005</v>
      </c>
      <c r="D1201" t="s">
        <v>24</v>
      </c>
      <c r="E1201">
        <v>265</v>
      </c>
      <c r="F1201">
        <v>37</v>
      </c>
      <c r="G1201">
        <v>0.72</v>
      </c>
      <c r="H1201">
        <v>33.747861980000003</v>
      </c>
      <c r="I1201">
        <v>81</v>
      </c>
      <c r="J1201">
        <v>0</v>
      </c>
      <c r="K1201">
        <v>15.8</v>
      </c>
      <c r="L1201">
        <v>56</v>
      </c>
      <c r="M1201">
        <v>8</v>
      </c>
      <c r="N1201">
        <v>5.3</v>
      </c>
      <c r="O1201">
        <v>85</v>
      </c>
      <c r="P1201">
        <v>0.6</v>
      </c>
      <c r="Q1201">
        <v>274.81972300000001</v>
      </c>
      <c r="R1201">
        <v>18336724</v>
      </c>
      <c r="S1201">
        <v>8.1</v>
      </c>
      <c r="T1201">
        <v>8</v>
      </c>
      <c r="U1201">
        <v>0.47299999999999998</v>
      </c>
      <c r="V1201">
        <v>8.9</v>
      </c>
      <c r="W1201">
        <v>69</v>
      </c>
    </row>
    <row r="1202" spans="1:23" x14ac:dyDescent="0.25">
      <c r="A1202" t="s">
        <v>29</v>
      </c>
      <c r="B1202" t="s">
        <v>79</v>
      </c>
      <c r="C1202">
        <v>2009</v>
      </c>
      <c r="D1202" t="s">
        <v>24</v>
      </c>
      <c r="E1202">
        <v>279</v>
      </c>
      <c r="F1202">
        <v>1</v>
      </c>
      <c r="G1202">
        <v>0.49</v>
      </c>
      <c r="H1202">
        <v>177.26716070000001</v>
      </c>
      <c r="I1202">
        <v>89</v>
      </c>
      <c r="J1202">
        <v>48</v>
      </c>
      <c r="K1202">
        <v>31.7</v>
      </c>
      <c r="L1202">
        <v>2</v>
      </c>
      <c r="M1202">
        <v>89</v>
      </c>
      <c r="N1202">
        <v>8.3699999999999992</v>
      </c>
      <c r="O1202">
        <v>89</v>
      </c>
      <c r="P1202">
        <v>3.2</v>
      </c>
      <c r="Q1202">
        <v>1253.6574310000001</v>
      </c>
      <c r="R1202">
        <v>83684</v>
      </c>
      <c r="S1202">
        <v>5.7</v>
      </c>
      <c r="T1202">
        <v>5.6</v>
      </c>
      <c r="U1202">
        <v>0.436</v>
      </c>
      <c r="V1202">
        <v>5.3</v>
      </c>
      <c r="W1202">
        <v>69</v>
      </c>
    </row>
    <row r="1203" spans="1:23" x14ac:dyDescent="0.25">
      <c r="A1203" t="s">
        <v>38</v>
      </c>
      <c r="B1203" t="s">
        <v>140</v>
      </c>
      <c r="C1203">
        <v>2012</v>
      </c>
      <c r="D1203" t="s">
        <v>24</v>
      </c>
      <c r="E1203">
        <v>168</v>
      </c>
      <c r="F1203">
        <v>0</v>
      </c>
      <c r="G1203">
        <v>2.98</v>
      </c>
      <c r="H1203">
        <v>0</v>
      </c>
      <c r="I1203">
        <v>82</v>
      </c>
      <c r="J1203">
        <v>0</v>
      </c>
      <c r="K1203">
        <v>67.5</v>
      </c>
      <c r="L1203">
        <v>0</v>
      </c>
      <c r="M1203">
        <v>81</v>
      </c>
      <c r="N1203">
        <v>12.77</v>
      </c>
      <c r="O1203">
        <v>81</v>
      </c>
      <c r="P1203">
        <v>0.1</v>
      </c>
      <c r="Q1203">
        <v>1764.97387</v>
      </c>
      <c r="R1203">
        <v>1391756.5</v>
      </c>
      <c r="S1203">
        <v>0.2</v>
      </c>
      <c r="T1203">
        <v>0.2</v>
      </c>
      <c r="U1203">
        <v>0.64</v>
      </c>
      <c r="V1203">
        <v>11.7</v>
      </c>
      <c r="W1203">
        <v>69</v>
      </c>
    </row>
    <row r="1204" spans="1:23" x14ac:dyDescent="0.25">
      <c r="A1204" t="s">
        <v>29</v>
      </c>
      <c r="B1204" t="s">
        <v>96</v>
      </c>
      <c r="C1204">
        <v>2010</v>
      </c>
      <c r="D1204" t="s">
        <v>24</v>
      </c>
      <c r="E1204">
        <v>267</v>
      </c>
      <c r="F1204">
        <v>40</v>
      </c>
      <c r="G1204">
        <v>1.69</v>
      </c>
      <c r="H1204">
        <v>195.98246259999999</v>
      </c>
      <c r="I1204">
        <v>94</v>
      </c>
      <c r="J1204">
        <v>641</v>
      </c>
      <c r="K1204">
        <v>25.5</v>
      </c>
      <c r="L1204">
        <v>59</v>
      </c>
      <c r="M1204">
        <v>94</v>
      </c>
      <c r="N1204">
        <v>5.33</v>
      </c>
      <c r="O1204">
        <v>94</v>
      </c>
      <c r="P1204">
        <v>1.9</v>
      </c>
      <c r="Q1204">
        <v>1312.6755700000001</v>
      </c>
      <c r="R1204">
        <v>2451214</v>
      </c>
      <c r="S1204">
        <v>7.1</v>
      </c>
      <c r="T1204">
        <v>7</v>
      </c>
      <c r="U1204">
        <v>0.54700000000000004</v>
      </c>
      <c r="V1204">
        <v>10.5</v>
      </c>
      <c r="W1204">
        <v>69</v>
      </c>
    </row>
    <row r="1205" spans="1:23" x14ac:dyDescent="0.25">
      <c r="A1205" t="s">
        <v>29</v>
      </c>
      <c r="B1205" t="s">
        <v>137</v>
      </c>
      <c r="C1205">
        <v>2006</v>
      </c>
      <c r="D1205" t="s">
        <v>24</v>
      </c>
      <c r="E1205">
        <v>221</v>
      </c>
      <c r="F1205">
        <v>8</v>
      </c>
      <c r="G1205">
        <v>0.01</v>
      </c>
      <c r="H1205">
        <v>55.798369690000001</v>
      </c>
      <c r="I1205">
        <v>68</v>
      </c>
      <c r="J1205">
        <v>22</v>
      </c>
      <c r="K1205">
        <v>24.8</v>
      </c>
      <c r="L1205">
        <v>12</v>
      </c>
      <c r="M1205">
        <v>68</v>
      </c>
      <c r="N1205">
        <v>3.21</v>
      </c>
      <c r="O1205">
        <v>68</v>
      </c>
      <c r="P1205">
        <v>1.3</v>
      </c>
      <c r="Q1205">
        <v>944.13485100000003</v>
      </c>
      <c r="R1205">
        <v>322653</v>
      </c>
      <c r="S1205">
        <v>9.6</v>
      </c>
      <c r="T1205">
        <v>9.4</v>
      </c>
      <c r="U1205">
        <v>0.46600000000000003</v>
      </c>
      <c r="V1205">
        <v>7.2</v>
      </c>
      <c r="W1205">
        <v>69</v>
      </c>
    </row>
    <row r="1206" spans="1:23" x14ac:dyDescent="0.25">
      <c r="A1206" t="s">
        <v>38</v>
      </c>
      <c r="B1206" t="s">
        <v>218</v>
      </c>
      <c r="C1206">
        <v>2000</v>
      </c>
      <c r="D1206" t="s">
        <v>24</v>
      </c>
      <c r="E1206">
        <v>18</v>
      </c>
      <c r="F1206">
        <v>0</v>
      </c>
      <c r="G1206">
        <v>1.21</v>
      </c>
      <c r="H1206">
        <v>21.900752319999999</v>
      </c>
      <c r="I1206">
        <v>7</v>
      </c>
      <c r="J1206">
        <v>9</v>
      </c>
      <c r="K1206">
        <v>41.1</v>
      </c>
      <c r="L1206">
        <v>0</v>
      </c>
      <c r="M1206">
        <v>67</v>
      </c>
      <c r="N1206">
        <v>3.28</v>
      </c>
      <c r="O1206">
        <v>71</v>
      </c>
      <c r="P1206">
        <v>0.1</v>
      </c>
      <c r="Q1206">
        <v>1469.8491489999999</v>
      </c>
      <c r="R1206">
        <v>18563</v>
      </c>
      <c r="S1206">
        <v>1.7</v>
      </c>
      <c r="T1206">
        <v>1.7</v>
      </c>
      <c r="U1206">
        <v>0</v>
      </c>
      <c r="V1206">
        <v>9.6</v>
      </c>
      <c r="W1206">
        <v>69</v>
      </c>
    </row>
    <row r="1207" spans="1:23" x14ac:dyDescent="0.25">
      <c r="A1207" t="s">
        <v>32</v>
      </c>
      <c r="B1207" t="s">
        <v>47</v>
      </c>
      <c r="C1207">
        <v>2005</v>
      </c>
      <c r="D1207" t="s">
        <v>24</v>
      </c>
      <c r="E1207">
        <v>191</v>
      </c>
      <c r="F1207">
        <v>0</v>
      </c>
      <c r="G1207">
        <v>6.25</v>
      </c>
      <c r="H1207">
        <v>365.79989599999999</v>
      </c>
      <c r="I1207">
        <v>96</v>
      </c>
      <c r="J1207">
        <v>0</v>
      </c>
      <c r="K1207">
        <v>43.8</v>
      </c>
      <c r="L1207">
        <v>0</v>
      </c>
      <c r="M1207">
        <v>96</v>
      </c>
      <c r="N1207">
        <v>4.45</v>
      </c>
      <c r="O1207">
        <v>96</v>
      </c>
      <c r="P1207">
        <v>0.8</v>
      </c>
      <c r="Q1207">
        <v>3933.3322149999999</v>
      </c>
      <c r="R1207">
        <v>283277</v>
      </c>
      <c r="S1207">
        <v>3.6</v>
      </c>
      <c r="T1207">
        <v>3.5</v>
      </c>
      <c r="U1207">
        <v>0.69499999999999995</v>
      </c>
      <c r="V1207">
        <v>12.8</v>
      </c>
      <c r="W1207">
        <v>69</v>
      </c>
    </row>
    <row r="1208" spans="1:23" x14ac:dyDescent="0.25">
      <c r="A1208" t="s">
        <v>27</v>
      </c>
      <c r="B1208" t="s">
        <v>169</v>
      </c>
      <c r="C1208">
        <v>2009</v>
      </c>
      <c r="D1208" t="s">
        <v>24</v>
      </c>
      <c r="E1208">
        <v>218</v>
      </c>
      <c r="F1208">
        <v>1</v>
      </c>
      <c r="G1208">
        <v>8.4499999999999993</v>
      </c>
      <c r="H1208">
        <v>0</v>
      </c>
      <c r="I1208">
        <v>89</v>
      </c>
      <c r="J1208">
        <v>0</v>
      </c>
      <c r="K1208">
        <v>49.9</v>
      </c>
      <c r="L1208">
        <v>1</v>
      </c>
      <c r="M1208">
        <v>87</v>
      </c>
      <c r="N1208">
        <v>12.49</v>
      </c>
      <c r="O1208">
        <v>85</v>
      </c>
      <c r="P1208">
        <v>0.1</v>
      </c>
      <c r="Q1208">
        <v>1764.97387</v>
      </c>
      <c r="R1208">
        <v>1391756.5</v>
      </c>
      <c r="S1208">
        <v>2.9</v>
      </c>
      <c r="T1208">
        <v>3.1</v>
      </c>
      <c r="U1208">
        <v>0.67700000000000005</v>
      </c>
      <c r="V1208">
        <v>12.3</v>
      </c>
      <c r="W1208">
        <v>69</v>
      </c>
    </row>
    <row r="1209" spans="1:23" x14ac:dyDescent="0.25">
      <c r="A1209" t="s">
        <v>29</v>
      </c>
      <c r="B1209" t="s">
        <v>189</v>
      </c>
      <c r="C1209">
        <v>2013</v>
      </c>
      <c r="D1209" t="s">
        <v>24</v>
      </c>
      <c r="E1209">
        <v>371</v>
      </c>
      <c r="F1209">
        <v>43</v>
      </c>
      <c r="G1209">
        <v>7.34</v>
      </c>
      <c r="H1209">
        <v>978.59052870000005</v>
      </c>
      <c r="I1209">
        <v>7</v>
      </c>
      <c r="J1209">
        <v>25</v>
      </c>
      <c r="K1209">
        <v>49.5</v>
      </c>
      <c r="L1209">
        <v>54</v>
      </c>
      <c r="M1209">
        <v>73</v>
      </c>
      <c r="N1209">
        <v>8.7799999999999994</v>
      </c>
      <c r="O1209">
        <v>73</v>
      </c>
      <c r="P1209">
        <v>4.5</v>
      </c>
      <c r="Q1209">
        <v>6876.9538210000001</v>
      </c>
      <c r="R1209">
        <v>53311955.609999999</v>
      </c>
      <c r="S1209">
        <v>5.4</v>
      </c>
      <c r="T1209">
        <v>6.5</v>
      </c>
      <c r="U1209">
        <v>0.65200000000000002</v>
      </c>
      <c r="V1209">
        <v>12.8</v>
      </c>
      <c r="W1209">
        <v>69</v>
      </c>
    </row>
    <row r="1210" spans="1:23" x14ac:dyDescent="0.25">
      <c r="A1210" t="s">
        <v>29</v>
      </c>
      <c r="B1210" t="s">
        <v>153</v>
      </c>
      <c r="C1210">
        <v>2013</v>
      </c>
      <c r="D1210" t="s">
        <v>24</v>
      </c>
      <c r="E1210">
        <v>227</v>
      </c>
      <c r="F1210">
        <v>49</v>
      </c>
      <c r="G1210">
        <v>0.01</v>
      </c>
      <c r="H1210">
        <v>31.502432370000001</v>
      </c>
      <c r="I1210">
        <v>67</v>
      </c>
      <c r="J1210">
        <v>1224</v>
      </c>
      <c r="K1210">
        <v>18.5</v>
      </c>
      <c r="L1210">
        <v>89</v>
      </c>
      <c r="M1210">
        <v>56</v>
      </c>
      <c r="N1210">
        <v>5.9</v>
      </c>
      <c r="O1210">
        <v>67</v>
      </c>
      <c r="P1210">
        <v>0.6</v>
      </c>
      <c r="Q1210">
        <v>416.14837999999997</v>
      </c>
      <c r="R1210">
        <v>18426372</v>
      </c>
      <c r="S1210">
        <v>1</v>
      </c>
      <c r="T1210">
        <v>9.9</v>
      </c>
      <c r="U1210">
        <v>0.34100000000000003</v>
      </c>
      <c r="V1210">
        <v>5.3</v>
      </c>
      <c r="W1210">
        <v>69</v>
      </c>
    </row>
    <row r="1211" spans="1:23" x14ac:dyDescent="0.25">
      <c r="A1211" t="s">
        <v>29</v>
      </c>
      <c r="B1211" t="s">
        <v>83</v>
      </c>
      <c r="C1211">
        <v>2004</v>
      </c>
      <c r="D1211" t="s">
        <v>24</v>
      </c>
      <c r="E1211">
        <v>176</v>
      </c>
      <c r="F1211">
        <v>57</v>
      </c>
      <c r="G1211">
        <v>0.16</v>
      </c>
      <c r="H1211">
        <v>0</v>
      </c>
      <c r="I1211">
        <v>97</v>
      </c>
      <c r="J1211">
        <v>80</v>
      </c>
      <c r="K1211">
        <v>52.9</v>
      </c>
      <c r="L1211">
        <v>70</v>
      </c>
      <c r="M1211">
        <v>97</v>
      </c>
      <c r="N1211">
        <v>5.21</v>
      </c>
      <c r="O1211">
        <v>97</v>
      </c>
      <c r="P1211">
        <v>0.1</v>
      </c>
      <c r="Q1211">
        <v>1764.97387</v>
      </c>
      <c r="R1211">
        <v>1391756.5</v>
      </c>
      <c r="S1211">
        <v>3.3</v>
      </c>
      <c r="T1211">
        <v>3.2</v>
      </c>
      <c r="U1211">
        <v>0.623</v>
      </c>
      <c r="V1211">
        <v>11.2</v>
      </c>
      <c r="W1211">
        <v>69</v>
      </c>
    </row>
    <row r="1212" spans="1:23" x14ac:dyDescent="0.25">
      <c r="A1212" t="s">
        <v>32</v>
      </c>
      <c r="B1212" t="s">
        <v>84</v>
      </c>
      <c r="C1212">
        <v>2000</v>
      </c>
      <c r="D1212" t="s">
        <v>24</v>
      </c>
      <c r="E1212">
        <v>218</v>
      </c>
      <c r="F1212">
        <v>4</v>
      </c>
      <c r="G1212">
        <v>2.79</v>
      </c>
      <c r="H1212">
        <v>353.66903280000002</v>
      </c>
      <c r="I1212">
        <v>99</v>
      </c>
      <c r="J1212">
        <v>0</v>
      </c>
      <c r="K1212">
        <v>45.3</v>
      </c>
      <c r="L1212">
        <v>5</v>
      </c>
      <c r="M1212">
        <v>98</v>
      </c>
      <c r="N1212">
        <v>8.17</v>
      </c>
      <c r="O1212">
        <v>99</v>
      </c>
      <c r="P1212">
        <v>0.4</v>
      </c>
      <c r="Q1212">
        <v>2238.4115999999999</v>
      </c>
      <c r="R1212">
        <v>5867626</v>
      </c>
      <c r="S1212">
        <v>2.1</v>
      </c>
      <c r="T1212">
        <v>2</v>
      </c>
      <c r="U1212">
        <v>0.60699999999999998</v>
      </c>
      <c r="V1212">
        <v>11.3</v>
      </c>
      <c r="W1212">
        <v>69</v>
      </c>
    </row>
    <row r="1213" spans="1:23" x14ac:dyDescent="0.25">
      <c r="A1213" t="s">
        <v>25</v>
      </c>
      <c r="B1213" t="s">
        <v>76</v>
      </c>
      <c r="C1213">
        <v>2010</v>
      </c>
      <c r="D1213" t="s">
        <v>24</v>
      </c>
      <c r="E1213">
        <v>157</v>
      </c>
      <c r="F1213">
        <v>8</v>
      </c>
      <c r="G1213">
        <v>3.12</v>
      </c>
      <c r="H1213">
        <v>0</v>
      </c>
      <c r="I1213">
        <v>93</v>
      </c>
      <c r="J1213">
        <v>0</v>
      </c>
      <c r="K1213">
        <v>3.3</v>
      </c>
      <c r="L1213">
        <v>10</v>
      </c>
      <c r="M1213">
        <v>99</v>
      </c>
      <c r="N1213">
        <v>5.75</v>
      </c>
      <c r="O1213">
        <v>93</v>
      </c>
      <c r="P1213">
        <v>0.1</v>
      </c>
      <c r="Q1213">
        <v>1764.97387</v>
      </c>
      <c r="R1213">
        <v>1391756.5</v>
      </c>
      <c r="S1213">
        <v>5.2</v>
      </c>
      <c r="T1213">
        <v>5.2</v>
      </c>
      <c r="U1213">
        <v>0.67700000000000005</v>
      </c>
      <c r="V1213">
        <v>12.3</v>
      </c>
      <c r="W1213">
        <v>69</v>
      </c>
    </row>
    <row r="1214" spans="1:23" x14ac:dyDescent="0.25">
      <c r="A1214" t="s">
        <v>29</v>
      </c>
      <c r="B1214" t="s">
        <v>144</v>
      </c>
      <c r="C1214">
        <v>2001</v>
      </c>
      <c r="D1214" t="s">
        <v>24</v>
      </c>
      <c r="E1214">
        <v>155</v>
      </c>
      <c r="F1214">
        <v>26</v>
      </c>
      <c r="G1214">
        <v>0.46</v>
      </c>
      <c r="H1214">
        <v>71.11645</v>
      </c>
      <c r="I1214">
        <v>84</v>
      </c>
      <c r="J1214">
        <v>2724</v>
      </c>
      <c r="K1214">
        <v>45.7</v>
      </c>
      <c r="L1214">
        <v>30</v>
      </c>
      <c r="M1214">
        <v>93</v>
      </c>
      <c r="N1214">
        <v>4.4400000000000004</v>
      </c>
      <c r="O1214">
        <v>96</v>
      </c>
      <c r="P1214">
        <v>0.1</v>
      </c>
      <c r="Q1214">
        <v>1336.7753760000001</v>
      </c>
      <c r="R1214">
        <v>29181832</v>
      </c>
      <c r="S1214">
        <v>6.7</v>
      </c>
      <c r="T1214">
        <v>6.5</v>
      </c>
      <c r="U1214">
        <v>0.53</v>
      </c>
      <c r="V1214">
        <v>8.5</v>
      </c>
      <c r="W1214">
        <v>69</v>
      </c>
    </row>
    <row r="1215" spans="1:23" x14ac:dyDescent="0.25">
      <c r="A1215" t="s">
        <v>38</v>
      </c>
      <c r="B1215" t="s">
        <v>218</v>
      </c>
      <c r="C1215">
        <v>2001</v>
      </c>
      <c r="D1215" t="s">
        <v>24</v>
      </c>
      <c r="E1215">
        <v>179</v>
      </c>
      <c r="F1215">
        <v>0</v>
      </c>
      <c r="G1215">
        <v>0.91</v>
      </c>
      <c r="H1215">
        <v>163.10529199999999</v>
      </c>
      <c r="I1215">
        <v>68</v>
      </c>
      <c r="J1215">
        <v>7</v>
      </c>
      <c r="K1215">
        <v>41.9</v>
      </c>
      <c r="L1215">
        <v>0</v>
      </c>
      <c r="M1215">
        <v>67</v>
      </c>
      <c r="N1215">
        <v>3.37</v>
      </c>
      <c r="O1215">
        <v>7</v>
      </c>
      <c r="P1215">
        <v>0.1</v>
      </c>
      <c r="Q1215">
        <v>1362.6173100000001</v>
      </c>
      <c r="R1215">
        <v>18929</v>
      </c>
      <c r="S1215">
        <v>1.7</v>
      </c>
      <c r="T1215">
        <v>1.6</v>
      </c>
      <c r="U1215">
        <v>0</v>
      </c>
      <c r="V1215">
        <v>10.1</v>
      </c>
      <c r="W1215">
        <v>69.099999999999994</v>
      </c>
    </row>
    <row r="1216" spans="1:23" x14ac:dyDescent="0.25">
      <c r="A1216" t="s">
        <v>32</v>
      </c>
      <c r="B1216" t="s">
        <v>205</v>
      </c>
      <c r="C1216">
        <v>2000</v>
      </c>
      <c r="D1216" t="s">
        <v>24</v>
      </c>
      <c r="E1216">
        <v>197</v>
      </c>
      <c r="F1216">
        <v>0</v>
      </c>
      <c r="G1216">
        <v>4.68</v>
      </c>
      <c r="H1216">
        <v>43.595229639999999</v>
      </c>
      <c r="I1216">
        <v>92</v>
      </c>
      <c r="J1216">
        <v>0</v>
      </c>
      <c r="K1216">
        <v>33.6</v>
      </c>
      <c r="L1216">
        <v>1</v>
      </c>
      <c r="M1216">
        <v>9</v>
      </c>
      <c r="N1216">
        <v>4.17</v>
      </c>
      <c r="O1216">
        <v>9</v>
      </c>
      <c r="P1216">
        <v>0.9</v>
      </c>
      <c r="Q1216">
        <v>643.94726200000002</v>
      </c>
      <c r="R1216">
        <v>1267984</v>
      </c>
      <c r="S1216">
        <v>6.7</v>
      </c>
      <c r="T1216">
        <v>7.2</v>
      </c>
      <c r="U1216">
        <v>0.70899999999999996</v>
      </c>
      <c r="V1216">
        <v>11.7</v>
      </c>
      <c r="W1216">
        <v>69.099999999999994</v>
      </c>
    </row>
    <row r="1217" spans="1:23" x14ac:dyDescent="0.25">
      <c r="A1217" t="s">
        <v>32</v>
      </c>
      <c r="B1217" t="s">
        <v>205</v>
      </c>
      <c r="C1217">
        <v>2001</v>
      </c>
      <c r="D1217" t="s">
        <v>24</v>
      </c>
      <c r="E1217">
        <v>194</v>
      </c>
      <c r="F1217">
        <v>0</v>
      </c>
      <c r="G1217">
        <v>4.55</v>
      </c>
      <c r="H1217">
        <v>516.71124810000003</v>
      </c>
      <c r="I1217">
        <v>92</v>
      </c>
      <c r="J1217">
        <v>0</v>
      </c>
      <c r="K1217">
        <v>34.4</v>
      </c>
      <c r="L1217">
        <v>1</v>
      </c>
      <c r="M1217">
        <v>91</v>
      </c>
      <c r="N1217">
        <v>4.4000000000000004</v>
      </c>
      <c r="O1217">
        <v>91</v>
      </c>
      <c r="P1217">
        <v>1.2</v>
      </c>
      <c r="Q1217">
        <v>6935.7214510000003</v>
      </c>
      <c r="R1217">
        <v>127238</v>
      </c>
      <c r="S1217">
        <v>6.6</v>
      </c>
      <c r="T1217">
        <v>7.1</v>
      </c>
      <c r="U1217">
        <v>0.71499999999999997</v>
      </c>
      <c r="V1217">
        <v>11.8</v>
      </c>
      <c r="W1217">
        <v>69.099999999999994</v>
      </c>
    </row>
    <row r="1218" spans="1:23" x14ac:dyDescent="0.25">
      <c r="A1218" t="s">
        <v>25</v>
      </c>
      <c r="B1218" t="s">
        <v>192</v>
      </c>
      <c r="C1218">
        <v>2004</v>
      </c>
      <c r="D1218" t="s">
        <v>24</v>
      </c>
      <c r="E1218">
        <v>197</v>
      </c>
      <c r="F1218">
        <v>6</v>
      </c>
      <c r="G1218">
        <v>1.56</v>
      </c>
      <c r="H1218">
        <v>15.35342268</v>
      </c>
      <c r="I1218">
        <v>62</v>
      </c>
      <c r="J1218">
        <v>35</v>
      </c>
      <c r="K1218">
        <v>16.100000000000001</v>
      </c>
      <c r="L1218">
        <v>10</v>
      </c>
      <c r="M1218">
        <v>97</v>
      </c>
      <c r="N1218">
        <v>4.28</v>
      </c>
      <c r="O1218">
        <v>97</v>
      </c>
      <c r="P1218">
        <v>0.1</v>
      </c>
      <c r="Q1218">
        <v>174.66919999999999</v>
      </c>
      <c r="R1218">
        <v>19228</v>
      </c>
      <c r="S1218">
        <v>15.4</v>
      </c>
      <c r="T1218">
        <v>15.5</v>
      </c>
      <c r="U1218">
        <v>0.70499999999999996</v>
      </c>
      <c r="V1218">
        <v>12.8</v>
      </c>
      <c r="W1218">
        <v>69.099999999999994</v>
      </c>
    </row>
    <row r="1219" spans="1:23" x14ac:dyDescent="0.25">
      <c r="A1219" t="s">
        <v>25</v>
      </c>
      <c r="B1219" t="s">
        <v>108</v>
      </c>
      <c r="C1219">
        <v>2015</v>
      </c>
      <c r="D1219" t="s">
        <v>24</v>
      </c>
      <c r="E1219">
        <v>176</v>
      </c>
      <c r="F1219">
        <v>114</v>
      </c>
      <c r="G1219">
        <v>3.77</v>
      </c>
      <c r="H1219">
        <v>0</v>
      </c>
      <c r="I1219">
        <v>78</v>
      </c>
      <c r="J1219">
        <v>15099</v>
      </c>
      <c r="K1219">
        <v>27.4</v>
      </c>
      <c r="L1219">
        <v>136</v>
      </c>
      <c r="M1219">
        <v>8</v>
      </c>
      <c r="N1219">
        <v>5.75</v>
      </c>
      <c r="O1219">
        <v>78</v>
      </c>
      <c r="P1219">
        <v>0.3</v>
      </c>
      <c r="Q1219">
        <v>3336.1668599999998</v>
      </c>
      <c r="R1219">
        <v>258162113</v>
      </c>
      <c r="S1219">
        <v>1.4</v>
      </c>
      <c r="T1219">
        <v>1.2</v>
      </c>
      <c r="U1219">
        <v>0.68600000000000005</v>
      </c>
      <c r="V1219">
        <v>12.9</v>
      </c>
      <c r="W1219">
        <v>69.099999999999994</v>
      </c>
    </row>
    <row r="1220" spans="1:23" x14ac:dyDescent="0.25">
      <c r="A1220" t="s">
        <v>25</v>
      </c>
      <c r="B1220" t="s">
        <v>49</v>
      </c>
      <c r="C1220">
        <v>2013</v>
      </c>
      <c r="D1220" t="s">
        <v>24</v>
      </c>
      <c r="E1220">
        <v>219</v>
      </c>
      <c r="F1220">
        <v>0</v>
      </c>
      <c r="G1220">
        <v>0.01</v>
      </c>
      <c r="H1220">
        <v>19.79057439</v>
      </c>
      <c r="I1220">
        <v>97</v>
      </c>
      <c r="J1220">
        <v>0</v>
      </c>
      <c r="K1220">
        <v>22.7</v>
      </c>
      <c r="L1220">
        <v>1</v>
      </c>
      <c r="M1220">
        <v>97</v>
      </c>
      <c r="N1220">
        <v>3.83</v>
      </c>
      <c r="O1220">
        <v>97</v>
      </c>
      <c r="P1220">
        <v>0.6</v>
      </c>
      <c r="Q1220">
        <v>235.88288900000001</v>
      </c>
      <c r="R1220">
        <v>764961</v>
      </c>
      <c r="S1220">
        <v>15.9</v>
      </c>
      <c r="T1220">
        <v>16.5</v>
      </c>
      <c r="U1220">
        <v>0.58899999999999997</v>
      </c>
      <c r="V1220">
        <v>12.6</v>
      </c>
      <c r="W1220">
        <v>69.099999999999994</v>
      </c>
    </row>
    <row r="1221" spans="1:23" x14ac:dyDescent="0.25">
      <c r="A1221" t="s">
        <v>25</v>
      </c>
      <c r="B1221" t="s">
        <v>117</v>
      </c>
      <c r="C1221">
        <v>2012</v>
      </c>
      <c r="D1221" t="s">
        <v>24</v>
      </c>
      <c r="E1221">
        <v>214</v>
      </c>
      <c r="F1221">
        <v>6</v>
      </c>
      <c r="G1221">
        <v>6.82</v>
      </c>
      <c r="H1221">
        <v>235.35660659999999</v>
      </c>
      <c r="I1221">
        <v>95</v>
      </c>
      <c r="J1221">
        <v>55</v>
      </c>
      <c r="K1221">
        <v>5.6</v>
      </c>
      <c r="L1221">
        <v>7</v>
      </c>
      <c r="M1221">
        <v>98</v>
      </c>
      <c r="N1221">
        <v>4.32</v>
      </c>
      <c r="O1221">
        <v>99</v>
      </c>
      <c r="P1221">
        <v>0.1</v>
      </c>
      <c r="Q1221">
        <v>12387.18982</v>
      </c>
      <c r="R1221">
        <v>16791425</v>
      </c>
      <c r="S1221">
        <v>2.4</v>
      </c>
      <c r="T1221">
        <v>2.5</v>
      </c>
      <c r="U1221">
        <v>0.77400000000000002</v>
      </c>
      <c r="V1221">
        <v>14.7</v>
      </c>
      <c r="W1221">
        <v>69.099999999999994</v>
      </c>
    </row>
    <row r="1222" spans="1:23" x14ac:dyDescent="0.25">
      <c r="A1222" t="s">
        <v>38</v>
      </c>
      <c r="B1222" t="s">
        <v>89</v>
      </c>
      <c r="C1222">
        <v>2010</v>
      </c>
      <c r="D1222" t="s">
        <v>24</v>
      </c>
      <c r="E1222">
        <v>2</v>
      </c>
      <c r="F1222">
        <v>0</v>
      </c>
      <c r="G1222">
        <v>2.25</v>
      </c>
      <c r="H1222">
        <v>62.08343533</v>
      </c>
      <c r="I1222">
        <v>99</v>
      </c>
      <c r="J1222">
        <v>0</v>
      </c>
      <c r="K1222">
        <v>58.7</v>
      </c>
      <c r="L1222">
        <v>0</v>
      </c>
      <c r="M1222">
        <v>99</v>
      </c>
      <c r="N1222">
        <v>4.2300000000000004</v>
      </c>
      <c r="O1222">
        <v>99</v>
      </c>
      <c r="P1222">
        <v>0.1</v>
      </c>
      <c r="Q1222">
        <v>3651.9667840000002</v>
      </c>
      <c r="R1222">
        <v>85995</v>
      </c>
      <c r="S1222">
        <v>4</v>
      </c>
      <c r="T1222">
        <v>3.7</v>
      </c>
      <c r="U1222">
        <v>0.70599999999999996</v>
      </c>
      <c r="V1222">
        <v>14.6</v>
      </c>
      <c r="W1222">
        <v>69.099999999999994</v>
      </c>
    </row>
    <row r="1223" spans="1:23" x14ac:dyDescent="0.25">
      <c r="A1223" t="s">
        <v>25</v>
      </c>
      <c r="B1223" t="s">
        <v>43</v>
      </c>
      <c r="C1223">
        <v>2008</v>
      </c>
      <c r="D1223" t="s">
        <v>24</v>
      </c>
      <c r="E1223">
        <v>147</v>
      </c>
      <c r="F1223">
        <v>144</v>
      </c>
      <c r="G1223">
        <v>0.01</v>
      </c>
      <c r="H1223">
        <v>42.48865034</v>
      </c>
      <c r="I1223">
        <v>96</v>
      </c>
      <c r="J1223">
        <v>2660</v>
      </c>
      <c r="K1223">
        <v>14</v>
      </c>
      <c r="L1223">
        <v>186</v>
      </c>
      <c r="M1223">
        <v>96</v>
      </c>
      <c r="N1223">
        <v>2.85</v>
      </c>
      <c r="O1223">
        <v>96</v>
      </c>
      <c r="P1223">
        <v>0.1</v>
      </c>
      <c r="Q1223">
        <v>615.77754110000001</v>
      </c>
      <c r="R1223">
        <v>14885814</v>
      </c>
      <c r="S1223">
        <v>19.3</v>
      </c>
      <c r="T1223">
        <v>19.899999999999999</v>
      </c>
      <c r="U1223">
        <v>0.52</v>
      </c>
      <c r="V1223">
        <v>8.6</v>
      </c>
      <c r="W1223">
        <v>69.099999999999994</v>
      </c>
    </row>
    <row r="1224" spans="1:23" x14ac:dyDescent="0.25">
      <c r="A1224" t="s">
        <v>25</v>
      </c>
      <c r="B1224" t="s">
        <v>217</v>
      </c>
      <c r="C1224">
        <v>2013</v>
      </c>
      <c r="D1224" t="s">
        <v>24</v>
      </c>
      <c r="E1224">
        <v>185</v>
      </c>
      <c r="F1224">
        <v>17</v>
      </c>
      <c r="G1224">
        <v>0.01</v>
      </c>
      <c r="H1224">
        <v>19.162469600000001</v>
      </c>
      <c r="I1224">
        <v>99</v>
      </c>
      <c r="J1224">
        <v>0</v>
      </c>
      <c r="K1224">
        <v>43</v>
      </c>
      <c r="L1224">
        <v>19</v>
      </c>
      <c r="M1224">
        <v>99</v>
      </c>
      <c r="N1224">
        <v>6.32</v>
      </c>
      <c r="O1224">
        <v>99</v>
      </c>
      <c r="P1224">
        <v>0.1</v>
      </c>
      <c r="Q1224">
        <v>197.551233</v>
      </c>
      <c r="R1224">
        <v>32432</v>
      </c>
      <c r="S1224">
        <v>3</v>
      </c>
      <c r="T1224">
        <v>3.1</v>
      </c>
      <c r="U1224">
        <v>0.68100000000000005</v>
      </c>
      <c r="V1224">
        <v>12</v>
      </c>
      <c r="W1224">
        <v>69.099999999999994</v>
      </c>
    </row>
    <row r="1225" spans="1:23" x14ac:dyDescent="0.25">
      <c r="A1225" t="s">
        <v>25</v>
      </c>
      <c r="B1225" t="s">
        <v>217</v>
      </c>
      <c r="C1225">
        <v>2014</v>
      </c>
      <c r="D1225" t="s">
        <v>24</v>
      </c>
      <c r="E1225">
        <v>184</v>
      </c>
      <c r="F1225">
        <v>16</v>
      </c>
      <c r="G1225">
        <v>0.01</v>
      </c>
      <c r="H1225">
        <v>0.44280240399999998</v>
      </c>
      <c r="I1225">
        <v>99</v>
      </c>
      <c r="J1225">
        <v>8</v>
      </c>
      <c r="K1225">
        <v>43.9</v>
      </c>
      <c r="L1225">
        <v>18</v>
      </c>
      <c r="M1225">
        <v>99</v>
      </c>
      <c r="N1225">
        <v>5.84</v>
      </c>
      <c r="O1225">
        <v>99</v>
      </c>
      <c r="P1225">
        <v>0.1</v>
      </c>
      <c r="Q1225">
        <v>25.448414</v>
      </c>
      <c r="R1225">
        <v>37577</v>
      </c>
      <c r="S1225">
        <v>3</v>
      </c>
      <c r="T1225">
        <v>3.1</v>
      </c>
      <c r="U1225">
        <v>0.69</v>
      </c>
      <c r="V1225">
        <v>12.1</v>
      </c>
      <c r="W1225">
        <v>69.2</v>
      </c>
    </row>
    <row r="1226" spans="1:23" x14ac:dyDescent="0.25">
      <c r="A1226" t="s">
        <v>32</v>
      </c>
      <c r="B1226" t="s">
        <v>205</v>
      </c>
      <c r="C1226">
        <v>2002</v>
      </c>
      <c r="D1226" t="s">
        <v>24</v>
      </c>
      <c r="E1226">
        <v>192</v>
      </c>
      <c r="F1226">
        <v>0</v>
      </c>
      <c r="G1226">
        <v>5.12</v>
      </c>
      <c r="H1226">
        <v>72.039117410000003</v>
      </c>
      <c r="I1226">
        <v>5</v>
      </c>
      <c r="J1226">
        <v>0</v>
      </c>
      <c r="K1226">
        <v>35.200000000000003</v>
      </c>
      <c r="L1226">
        <v>1</v>
      </c>
      <c r="M1226">
        <v>96</v>
      </c>
      <c r="N1226">
        <v>5</v>
      </c>
      <c r="O1226">
        <v>96</v>
      </c>
      <c r="P1226">
        <v>2</v>
      </c>
      <c r="Q1226">
        <v>749.62661200000002</v>
      </c>
      <c r="R1226">
        <v>1277837</v>
      </c>
      <c r="S1226">
        <v>6.5</v>
      </c>
      <c r="T1226">
        <v>7</v>
      </c>
      <c r="U1226">
        <v>0.72099999999999997</v>
      </c>
      <c r="V1226">
        <v>11.9</v>
      </c>
      <c r="W1226">
        <v>69.2</v>
      </c>
    </row>
    <row r="1227" spans="1:23" x14ac:dyDescent="0.25">
      <c r="A1227" t="s">
        <v>38</v>
      </c>
      <c r="B1227" t="s">
        <v>140</v>
      </c>
      <c r="C1227">
        <v>2013</v>
      </c>
      <c r="D1227" t="s">
        <v>24</v>
      </c>
      <c r="E1227">
        <v>166</v>
      </c>
      <c r="F1227">
        <v>0</v>
      </c>
      <c r="G1227">
        <v>1.67</v>
      </c>
      <c r="H1227">
        <v>0</v>
      </c>
      <c r="I1227">
        <v>83</v>
      </c>
      <c r="J1227">
        <v>0</v>
      </c>
      <c r="K1227">
        <v>68.099999999999994</v>
      </c>
      <c r="L1227">
        <v>0</v>
      </c>
      <c r="M1227">
        <v>81</v>
      </c>
      <c r="N1227">
        <v>13.38</v>
      </c>
      <c r="O1227">
        <v>81</v>
      </c>
      <c r="P1227">
        <v>0.1</v>
      </c>
      <c r="Q1227">
        <v>1764.97387</v>
      </c>
      <c r="R1227">
        <v>1391756.5</v>
      </c>
      <c r="S1227">
        <v>0.2</v>
      </c>
      <c r="T1227">
        <v>0.2</v>
      </c>
      <c r="U1227">
        <v>0.64100000000000001</v>
      </c>
      <c r="V1227">
        <v>11.7</v>
      </c>
      <c r="W1227">
        <v>69.2</v>
      </c>
    </row>
    <row r="1228" spans="1:23" x14ac:dyDescent="0.25">
      <c r="A1228" t="s">
        <v>27</v>
      </c>
      <c r="B1228" t="s">
        <v>211</v>
      </c>
      <c r="C1228">
        <v>2009</v>
      </c>
      <c r="D1228" t="s">
        <v>24</v>
      </c>
      <c r="E1228">
        <v>231</v>
      </c>
      <c r="F1228">
        <v>5</v>
      </c>
      <c r="G1228">
        <v>8.7100000000000009</v>
      </c>
      <c r="H1228">
        <v>324.54913479999999</v>
      </c>
      <c r="I1228">
        <v>66</v>
      </c>
      <c r="J1228">
        <v>0</v>
      </c>
      <c r="K1228">
        <v>58</v>
      </c>
      <c r="L1228">
        <v>6</v>
      </c>
      <c r="M1228">
        <v>74</v>
      </c>
      <c r="N1228">
        <v>7.8</v>
      </c>
      <c r="O1228">
        <v>71</v>
      </c>
      <c r="P1228">
        <v>0.3</v>
      </c>
      <c r="Q1228">
        <v>2545.4834099999998</v>
      </c>
      <c r="R1228">
        <v>46533</v>
      </c>
      <c r="S1228">
        <v>2.5</v>
      </c>
      <c r="T1228">
        <v>2.6</v>
      </c>
      <c r="U1228">
        <v>0.73399999999999999</v>
      </c>
      <c r="V1228">
        <v>14.9</v>
      </c>
      <c r="W1228">
        <v>69.2</v>
      </c>
    </row>
    <row r="1229" spans="1:23" x14ac:dyDescent="0.25">
      <c r="A1229" t="s">
        <v>32</v>
      </c>
      <c r="B1229" t="s">
        <v>99</v>
      </c>
      <c r="C1229">
        <v>2005</v>
      </c>
      <c r="D1229" t="s">
        <v>24</v>
      </c>
      <c r="E1229">
        <v>28</v>
      </c>
      <c r="F1229">
        <v>14</v>
      </c>
      <c r="G1229">
        <v>2.35</v>
      </c>
      <c r="H1229">
        <v>41.508456369999998</v>
      </c>
      <c r="I1229">
        <v>87</v>
      </c>
      <c r="J1229">
        <v>0</v>
      </c>
      <c r="K1229">
        <v>43.8</v>
      </c>
      <c r="L1229">
        <v>18</v>
      </c>
      <c r="M1229">
        <v>87</v>
      </c>
      <c r="N1229">
        <v>6.79</v>
      </c>
      <c r="O1229">
        <v>87</v>
      </c>
      <c r="P1229">
        <v>0.4</v>
      </c>
      <c r="Q1229">
        <v>277.83438000000001</v>
      </c>
      <c r="R1229">
        <v>139628</v>
      </c>
      <c r="S1229">
        <v>1.4</v>
      </c>
      <c r="T1229">
        <v>1.4</v>
      </c>
      <c r="U1229">
        <v>0.56699999999999995</v>
      </c>
      <c r="V1229">
        <v>9.6</v>
      </c>
      <c r="W1229">
        <v>69.2</v>
      </c>
    </row>
    <row r="1230" spans="1:23" x14ac:dyDescent="0.25">
      <c r="A1230" t="s">
        <v>25</v>
      </c>
      <c r="B1230" t="s">
        <v>149</v>
      </c>
      <c r="C1230">
        <v>2015</v>
      </c>
      <c r="D1230" t="s">
        <v>24</v>
      </c>
      <c r="E1230">
        <v>165</v>
      </c>
      <c r="F1230">
        <v>17</v>
      </c>
      <c r="G1230">
        <v>3.77</v>
      </c>
      <c r="H1230">
        <v>0</v>
      </c>
      <c r="I1230">
        <v>91</v>
      </c>
      <c r="J1230">
        <v>1599</v>
      </c>
      <c r="K1230">
        <v>19.100000000000001</v>
      </c>
      <c r="L1230">
        <v>21</v>
      </c>
      <c r="M1230">
        <v>9</v>
      </c>
      <c r="N1230">
        <v>5.75</v>
      </c>
      <c r="O1230">
        <v>91</v>
      </c>
      <c r="P1230">
        <v>0.1</v>
      </c>
      <c r="Q1230">
        <v>743.76534890000005</v>
      </c>
      <c r="R1230">
        <v>28656282</v>
      </c>
      <c r="S1230">
        <v>15.7</v>
      </c>
      <c r="T1230">
        <v>16.100000000000001</v>
      </c>
      <c r="U1230">
        <v>0.55500000000000005</v>
      </c>
      <c r="V1230">
        <v>12.2</v>
      </c>
      <c r="W1230">
        <v>69.2</v>
      </c>
    </row>
    <row r="1231" spans="1:23" x14ac:dyDescent="0.25">
      <c r="A1231" t="s">
        <v>38</v>
      </c>
      <c r="B1231" t="s">
        <v>89</v>
      </c>
      <c r="C1231">
        <v>2011</v>
      </c>
      <c r="D1231" t="s">
        <v>24</v>
      </c>
      <c r="E1231">
        <v>197</v>
      </c>
      <c r="F1231">
        <v>0</v>
      </c>
      <c r="G1231">
        <v>0.01</v>
      </c>
      <c r="H1231">
        <v>401.79310450000003</v>
      </c>
      <c r="I1231">
        <v>99</v>
      </c>
      <c r="J1231">
        <v>0</v>
      </c>
      <c r="K1231">
        <v>59.5</v>
      </c>
      <c r="L1231">
        <v>0</v>
      </c>
      <c r="M1231">
        <v>99</v>
      </c>
      <c r="N1231">
        <v>4.5999999999999996</v>
      </c>
      <c r="O1231">
        <v>99</v>
      </c>
      <c r="P1231">
        <v>0.1</v>
      </c>
      <c r="Q1231">
        <v>4353.121392</v>
      </c>
      <c r="R1231">
        <v>86786</v>
      </c>
      <c r="S1231">
        <v>4</v>
      </c>
      <c r="T1231">
        <v>3.7</v>
      </c>
      <c r="U1231">
        <v>0.70899999999999996</v>
      </c>
      <c r="V1231">
        <v>14.7</v>
      </c>
      <c r="W1231">
        <v>69.2</v>
      </c>
    </row>
    <row r="1232" spans="1:23" x14ac:dyDescent="0.25">
      <c r="A1232" t="s">
        <v>38</v>
      </c>
      <c r="B1232" t="s">
        <v>187</v>
      </c>
      <c r="C1232">
        <v>2015</v>
      </c>
      <c r="D1232" t="s">
        <v>24</v>
      </c>
      <c r="E1232">
        <v>177</v>
      </c>
      <c r="F1232">
        <v>0</v>
      </c>
      <c r="G1232">
        <v>3.77</v>
      </c>
      <c r="H1232">
        <v>0</v>
      </c>
      <c r="I1232">
        <v>98</v>
      </c>
      <c r="J1232">
        <v>0</v>
      </c>
      <c r="K1232">
        <v>5.5</v>
      </c>
      <c r="L1232">
        <v>0</v>
      </c>
      <c r="M1232">
        <v>99</v>
      </c>
      <c r="N1232">
        <v>5.75</v>
      </c>
      <c r="O1232">
        <v>98</v>
      </c>
      <c r="P1232">
        <v>0.1</v>
      </c>
      <c r="Q1232">
        <v>1922.4138800000001</v>
      </c>
      <c r="R1232">
        <v>587482</v>
      </c>
      <c r="S1232">
        <v>1.1000000000000001</v>
      </c>
      <c r="T1232">
        <v>1.2</v>
      </c>
      <c r="U1232">
        <v>0.51400000000000001</v>
      </c>
      <c r="V1232">
        <v>9.6</v>
      </c>
      <c r="W1232">
        <v>69.2</v>
      </c>
    </row>
    <row r="1233" spans="1:23" x14ac:dyDescent="0.25">
      <c r="A1233" t="s">
        <v>25</v>
      </c>
      <c r="B1233" t="s">
        <v>40</v>
      </c>
      <c r="C1233">
        <v>2006</v>
      </c>
      <c r="D1233" t="s">
        <v>24</v>
      </c>
      <c r="E1233">
        <v>154</v>
      </c>
      <c r="F1233">
        <v>6</v>
      </c>
      <c r="G1233">
        <v>0.85</v>
      </c>
      <c r="H1233">
        <v>105.6337264</v>
      </c>
      <c r="I1233">
        <v>52</v>
      </c>
      <c r="J1233">
        <v>222</v>
      </c>
      <c r="K1233">
        <v>45.3</v>
      </c>
      <c r="L1233">
        <v>7</v>
      </c>
      <c r="M1233">
        <v>8</v>
      </c>
      <c r="N1233">
        <v>6.17</v>
      </c>
      <c r="O1233">
        <v>78</v>
      </c>
      <c r="P1233">
        <v>0.1</v>
      </c>
      <c r="Q1233">
        <v>2473.8577599999999</v>
      </c>
      <c r="R1233">
        <v>848455</v>
      </c>
      <c r="S1233">
        <v>2.9</v>
      </c>
      <c r="T1233">
        <v>2.9</v>
      </c>
      <c r="U1233">
        <v>0.68200000000000005</v>
      </c>
      <c r="V1233">
        <v>10.7</v>
      </c>
      <c r="W1233">
        <v>69.2</v>
      </c>
    </row>
    <row r="1234" spans="1:23" x14ac:dyDescent="0.25">
      <c r="A1234" t="s">
        <v>32</v>
      </c>
      <c r="B1234" t="s">
        <v>99</v>
      </c>
      <c r="C1234">
        <v>2002</v>
      </c>
      <c r="D1234" t="s">
        <v>24</v>
      </c>
      <c r="E1234">
        <v>21</v>
      </c>
      <c r="F1234">
        <v>16</v>
      </c>
      <c r="G1234">
        <v>2.41</v>
      </c>
      <c r="H1234">
        <v>25.250409179999998</v>
      </c>
      <c r="I1234">
        <v>92</v>
      </c>
      <c r="J1234">
        <v>0</v>
      </c>
      <c r="K1234">
        <v>41.7</v>
      </c>
      <c r="L1234">
        <v>20</v>
      </c>
      <c r="M1234">
        <v>82</v>
      </c>
      <c r="N1234">
        <v>6.71</v>
      </c>
      <c r="O1234">
        <v>82</v>
      </c>
      <c r="P1234">
        <v>0.3</v>
      </c>
      <c r="Q1234">
        <v>171.771491</v>
      </c>
      <c r="R1234">
        <v>1228848</v>
      </c>
      <c r="S1234">
        <v>1.5</v>
      </c>
      <c r="T1234">
        <v>1.5</v>
      </c>
      <c r="U1234">
        <v>0.55300000000000005</v>
      </c>
      <c r="V1234">
        <v>8.8000000000000007</v>
      </c>
      <c r="W1234">
        <v>69.3</v>
      </c>
    </row>
    <row r="1235" spans="1:23" x14ac:dyDescent="0.25">
      <c r="A1235" t="s">
        <v>38</v>
      </c>
      <c r="B1235" t="s">
        <v>218</v>
      </c>
      <c r="C1235">
        <v>2002</v>
      </c>
      <c r="D1235" t="s">
        <v>24</v>
      </c>
      <c r="E1235">
        <v>176</v>
      </c>
      <c r="F1235">
        <v>0</v>
      </c>
      <c r="G1235">
        <v>1.24</v>
      </c>
      <c r="H1235">
        <v>171.13736109999999</v>
      </c>
      <c r="I1235">
        <v>66</v>
      </c>
      <c r="J1235">
        <v>101</v>
      </c>
      <c r="K1235">
        <v>42.6</v>
      </c>
      <c r="L1235">
        <v>0</v>
      </c>
      <c r="M1235">
        <v>67</v>
      </c>
      <c r="N1235">
        <v>3.52</v>
      </c>
      <c r="O1235">
        <v>7</v>
      </c>
      <c r="P1235">
        <v>0.1</v>
      </c>
      <c r="Q1235">
        <v>1353.9348190000001</v>
      </c>
      <c r="R1235">
        <v>193956</v>
      </c>
      <c r="S1235">
        <v>1.7</v>
      </c>
      <c r="T1235">
        <v>1.6</v>
      </c>
      <c r="U1235">
        <v>0</v>
      </c>
      <c r="V1235">
        <v>10.199999999999999</v>
      </c>
      <c r="W1235">
        <v>69.3</v>
      </c>
    </row>
    <row r="1236" spans="1:23" x14ac:dyDescent="0.25">
      <c r="A1236" t="s">
        <v>25</v>
      </c>
      <c r="B1236" t="s">
        <v>199</v>
      </c>
      <c r="C1236">
        <v>2013</v>
      </c>
      <c r="D1236" t="s">
        <v>24</v>
      </c>
      <c r="E1236">
        <v>163</v>
      </c>
      <c r="F1236">
        <v>10</v>
      </c>
      <c r="G1236">
        <v>0.01</v>
      </c>
      <c r="H1236">
        <v>1.0419164000000001</v>
      </c>
      <c r="I1236">
        <v>96</v>
      </c>
      <c r="J1236">
        <v>1</v>
      </c>
      <c r="K1236">
        <v>39</v>
      </c>
      <c r="L1236">
        <v>11</v>
      </c>
      <c r="M1236">
        <v>97</v>
      </c>
      <c r="N1236">
        <v>6.75</v>
      </c>
      <c r="O1236">
        <v>96</v>
      </c>
      <c r="P1236">
        <v>0.2</v>
      </c>
      <c r="Q1236">
        <v>14.214411999999999</v>
      </c>
      <c r="R1236">
        <v>817789</v>
      </c>
      <c r="S1236">
        <v>3.6</v>
      </c>
      <c r="T1236">
        <v>3.7</v>
      </c>
      <c r="U1236">
        <v>0.61699999999999999</v>
      </c>
      <c r="V1236">
        <v>11.2</v>
      </c>
      <c r="W1236">
        <v>69.3</v>
      </c>
    </row>
    <row r="1237" spans="1:23" x14ac:dyDescent="0.25">
      <c r="A1237" t="s">
        <v>34</v>
      </c>
      <c r="B1237" t="s">
        <v>194</v>
      </c>
      <c r="C1237">
        <v>2006</v>
      </c>
      <c r="D1237" t="s">
        <v>24</v>
      </c>
      <c r="E1237">
        <v>199</v>
      </c>
      <c r="F1237">
        <v>0</v>
      </c>
      <c r="G1237">
        <v>4.5199999999999996</v>
      </c>
      <c r="H1237">
        <v>72.800167999999999</v>
      </c>
      <c r="I1237">
        <v>84</v>
      </c>
      <c r="J1237">
        <v>0</v>
      </c>
      <c r="K1237">
        <v>51.8</v>
      </c>
      <c r="L1237">
        <v>0</v>
      </c>
      <c r="M1237">
        <v>84</v>
      </c>
      <c r="N1237">
        <v>6.22</v>
      </c>
      <c r="O1237">
        <v>84</v>
      </c>
      <c r="P1237">
        <v>0.6</v>
      </c>
      <c r="Q1237">
        <v>527.91999999999996</v>
      </c>
      <c r="R1237">
        <v>5437</v>
      </c>
      <c r="S1237">
        <v>3.5</v>
      </c>
      <c r="T1237">
        <v>3.4</v>
      </c>
      <c r="U1237">
        <v>0.67800000000000005</v>
      </c>
      <c r="V1237">
        <v>11.5</v>
      </c>
      <c r="W1237">
        <v>69.3</v>
      </c>
    </row>
    <row r="1238" spans="1:23" x14ac:dyDescent="0.25">
      <c r="A1238" t="s">
        <v>25</v>
      </c>
      <c r="B1238" t="s">
        <v>149</v>
      </c>
      <c r="C1238">
        <v>2013</v>
      </c>
      <c r="D1238" t="s">
        <v>24</v>
      </c>
      <c r="E1238">
        <v>162</v>
      </c>
      <c r="F1238">
        <v>19</v>
      </c>
      <c r="G1238">
        <v>0.27</v>
      </c>
      <c r="H1238">
        <v>80.15505125</v>
      </c>
      <c r="I1238">
        <v>92</v>
      </c>
      <c r="J1238">
        <v>1861</v>
      </c>
      <c r="K1238">
        <v>18</v>
      </c>
      <c r="L1238">
        <v>24</v>
      </c>
      <c r="M1238">
        <v>92</v>
      </c>
      <c r="N1238">
        <v>5.69</v>
      </c>
      <c r="O1238">
        <v>92</v>
      </c>
      <c r="P1238">
        <v>0.1</v>
      </c>
      <c r="Q1238">
        <v>688.61727880000001</v>
      </c>
      <c r="R1238">
        <v>2798531</v>
      </c>
      <c r="S1238">
        <v>16.100000000000001</v>
      </c>
      <c r="T1238">
        <v>16.5</v>
      </c>
      <c r="U1238">
        <v>0.54500000000000004</v>
      </c>
      <c r="V1238">
        <v>12.3</v>
      </c>
      <c r="W1238">
        <v>69.3</v>
      </c>
    </row>
    <row r="1239" spans="1:23" x14ac:dyDescent="0.25">
      <c r="A1239" t="s">
        <v>34</v>
      </c>
      <c r="B1239" t="s">
        <v>50</v>
      </c>
      <c r="C1239">
        <v>2011</v>
      </c>
      <c r="D1239" t="s">
        <v>24</v>
      </c>
      <c r="E1239">
        <v>198</v>
      </c>
      <c r="F1239">
        <v>9</v>
      </c>
      <c r="G1239">
        <v>3.93</v>
      </c>
      <c r="H1239">
        <v>0</v>
      </c>
      <c r="I1239">
        <v>95</v>
      </c>
      <c r="J1239">
        <v>0</v>
      </c>
      <c r="K1239">
        <v>49.9</v>
      </c>
      <c r="L1239">
        <v>11</v>
      </c>
      <c r="M1239">
        <v>95</v>
      </c>
      <c r="N1239">
        <v>5.49</v>
      </c>
      <c r="O1239">
        <v>95</v>
      </c>
      <c r="P1239">
        <v>0.2</v>
      </c>
      <c r="Q1239">
        <v>1764.97387</v>
      </c>
      <c r="R1239">
        <v>1391756.5</v>
      </c>
      <c r="S1239">
        <v>1.2</v>
      </c>
      <c r="T1239">
        <v>1.1000000000000001</v>
      </c>
      <c r="U1239">
        <v>0.64900000000000002</v>
      </c>
      <c r="V1239">
        <v>13.8</v>
      </c>
      <c r="W1239">
        <v>69.3</v>
      </c>
    </row>
    <row r="1240" spans="1:23" x14ac:dyDescent="0.25">
      <c r="A1240" t="s">
        <v>32</v>
      </c>
      <c r="B1240" t="s">
        <v>81</v>
      </c>
      <c r="C1240">
        <v>2004</v>
      </c>
      <c r="D1240" t="s">
        <v>24</v>
      </c>
      <c r="E1240">
        <v>214</v>
      </c>
      <c r="F1240">
        <v>7</v>
      </c>
      <c r="G1240">
        <v>5.16</v>
      </c>
      <c r="H1240">
        <v>182.6162515</v>
      </c>
      <c r="I1240">
        <v>82</v>
      </c>
      <c r="J1240">
        <v>0</v>
      </c>
      <c r="K1240">
        <v>47.2</v>
      </c>
      <c r="L1240">
        <v>8</v>
      </c>
      <c r="M1240">
        <v>66</v>
      </c>
      <c r="N1240">
        <v>4.28</v>
      </c>
      <c r="O1240">
        <v>79</v>
      </c>
      <c r="P1240">
        <v>2.1</v>
      </c>
      <c r="Q1240">
        <v>2421.9661999999998</v>
      </c>
      <c r="R1240">
        <v>912998</v>
      </c>
      <c r="S1240">
        <v>3.6</v>
      </c>
      <c r="T1240">
        <v>3.5</v>
      </c>
      <c r="U1240">
        <v>0.66600000000000004</v>
      </c>
      <c r="V1240">
        <v>12.5</v>
      </c>
      <c r="W1240">
        <v>69.3</v>
      </c>
    </row>
    <row r="1241" spans="1:23" x14ac:dyDescent="0.25">
      <c r="A1241" t="s">
        <v>32</v>
      </c>
      <c r="B1241" t="s">
        <v>205</v>
      </c>
      <c r="C1241">
        <v>2003</v>
      </c>
      <c r="D1241" t="s">
        <v>24</v>
      </c>
      <c r="E1241">
        <v>191</v>
      </c>
      <c r="F1241">
        <v>0</v>
      </c>
      <c r="G1241">
        <v>5.53</v>
      </c>
      <c r="H1241">
        <v>78.722161270000001</v>
      </c>
      <c r="I1241">
        <v>76</v>
      </c>
      <c r="J1241">
        <v>0</v>
      </c>
      <c r="K1241">
        <v>36</v>
      </c>
      <c r="L1241">
        <v>1</v>
      </c>
      <c r="M1241">
        <v>91</v>
      </c>
      <c r="N1241">
        <v>5.13</v>
      </c>
      <c r="O1241">
        <v>91</v>
      </c>
      <c r="P1241">
        <v>0.5</v>
      </c>
      <c r="Q1241">
        <v>884.51866600000005</v>
      </c>
      <c r="R1241">
        <v>128452</v>
      </c>
      <c r="S1241">
        <v>6.4</v>
      </c>
      <c r="T1241">
        <v>6.9</v>
      </c>
      <c r="U1241">
        <v>0.72899999999999998</v>
      </c>
      <c r="V1241">
        <v>12</v>
      </c>
      <c r="W1241">
        <v>69.3</v>
      </c>
    </row>
    <row r="1242" spans="1:23" x14ac:dyDescent="0.25">
      <c r="A1242" t="s">
        <v>25</v>
      </c>
      <c r="B1242" t="s">
        <v>110</v>
      </c>
      <c r="C1242">
        <v>2008</v>
      </c>
      <c r="D1242" t="s">
        <v>24</v>
      </c>
      <c r="E1242">
        <v>167</v>
      </c>
      <c r="F1242">
        <v>32</v>
      </c>
      <c r="G1242">
        <v>0.17</v>
      </c>
      <c r="H1242">
        <v>192.1562998</v>
      </c>
      <c r="I1242">
        <v>66</v>
      </c>
      <c r="J1242">
        <v>5494</v>
      </c>
      <c r="K1242">
        <v>54.5</v>
      </c>
      <c r="L1242">
        <v>38</v>
      </c>
      <c r="M1242">
        <v>71</v>
      </c>
      <c r="N1242">
        <v>3.93</v>
      </c>
      <c r="O1242">
        <v>69</v>
      </c>
      <c r="P1242">
        <v>0.1</v>
      </c>
      <c r="Q1242">
        <v>4521.3247000000001</v>
      </c>
      <c r="R1242">
        <v>29111417</v>
      </c>
      <c r="S1242">
        <v>5.4</v>
      </c>
      <c r="T1242">
        <v>5.0999999999999996</v>
      </c>
      <c r="U1242">
        <v>0.63800000000000001</v>
      </c>
      <c r="V1242">
        <v>10.3</v>
      </c>
      <c r="W1242">
        <v>69.3</v>
      </c>
    </row>
    <row r="1243" spans="1:23" x14ac:dyDescent="0.25">
      <c r="A1243" t="s">
        <v>32</v>
      </c>
      <c r="B1243" t="s">
        <v>99</v>
      </c>
      <c r="C1243">
        <v>2003</v>
      </c>
      <c r="D1243" t="s">
        <v>24</v>
      </c>
      <c r="E1243">
        <v>24</v>
      </c>
      <c r="F1243">
        <v>15</v>
      </c>
      <c r="G1243">
        <v>2.4500000000000002</v>
      </c>
      <c r="H1243">
        <v>249.3262948</v>
      </c>
      <c r="I1243">
        <v>92</v>
      </c>
      <c r="J1243">
        <v>0</v>
      </c>
      <c r="K1243">
        <v>42.4</v>
      </c>
      <c r="L1243">
        <v>19</v>
      </c>
      <c r="M1243">
        <v>84</v>
      </c>
      <c r="N1243">
        <v>6.88</v>
      </c>
      <c r="O1243">
        <v>84</v>
      </c>
      <c r="P1243">
        <v>0.4</v>
      </c>
      <c r="Q1243">
        <v>1753.349471</v>
      </c>
      <c r="R1243">
        <v>125478</v>
      </c>
      <c r="S1243">
        <v>1.4</v>
      </c>
      <c r="T1243">
        <v>1.4</v>
      </c>
      <c r="U1243">
        <v>0.56000000000000005</v>
      </c>
      <c r="V1243">
        <v>9</v>
      </c>
      <c r="W1243">
        <v>69.400000000000006</v>
      </c>
    </row>
    <row r="1244" spans="1:23" x14ac:dyDescent="0.25">
      <c r="A1244" t="s">
        <v>32</v>
      </c>
      <c r="B1244" t="s">
        <v>47</v>
      </c>
      <c r="C1244">
        <v>2006</v>
      </c>
      <c r="D1244" t="s">
        <v>24</v>
      </c>
      <c r="E1244">
        <v>184</v>
      </c>
      <c r="F1244">
        <v>0</v>
      </c>
      <c r="G1244">
        <v>6.48</v>
      </c>
      <c r="H1244">
        <v>387.33249280000001</v>
      </c>
      <c r="I1244">
        <v>98</v>
      </c>
      <c r="J1244">
        <v>0</v>
      </c>
      <c r="K1244">
        <v>44.4</v>
      </c>
      <c r="L1244">
        <v>0</v>
      </c>
      <c r="M1244">
        <v>98</v>
      </c>
      <c r="N1244">
        <v>4.4000000000000004</v>
      </c>
      <c r="O1244">
        <v>98</v>
      </c>
      <c r="P1244">
        <v>0.6</v>
      </c>
      <c r="Q1244">
        <v>4187.3783000000003</v>
      </c>
      <c r="R1244">
        <v>29747</v>
      </c>
      <c r="S1244">
        <v>3.6</v>
      </c>
      <c r="T1244">
        <v>3.5</v>
      </c>
      <c r="U1244">
        <v>0.69199999999999995</v>
      </c>
      <c r="V1244">
        <v>12.3</v>
      </c>
      <c r="W1244">
        <v>69.400000000000006</v>
      </c>
    </row>
    <row r="1245" spans="1:23" x14ac:dyDescent="0.25">
      <c r="A1245" t="s">
        <v>32</v>
      </c>
      <c r="B1245" t="s">
        <v>47</v>
      </c>
      <c r="C1245">
        <v>2012</v>
      </c>
      <c r="D1245" t="s">
        <v>24</v>
      </c>
      <c r="E1245">
        <v>189</v>
      </c>
      <c r="F1245">
        <v>0</v>
      </c>
      <c r="G1245">
        <v>6.66</v>
      </c>
      <c r="H1245">
        <v>582.80271849999997</v>
      </c>
      <c r="I1245">
        <v>98</v>
      </c>
      <c r="J1245">
        <v>0</v>
      </c>
      <c r="K1245">
        <v>48.5</v>
      </c>
      <c r="L1245">
        <v>0</v>
      </c>
      <c r="M1245">
        <v>98</v>
      </c>
      <c r="N1245">
        <v>5.45</v>
      </c>
      <c r="O1245">
        <v>98</v>
      </c>
      <c r="P1245">
        <v>0.1</v>
      </c>
      <c r="Q1245">
        <v>4673.6384799999996</v>
      </c>
      <c r="R1245">
        <v>33671</v>
      </c>
      <c r="S1245">
        <v>3.5</v>
      </c>
      <c r="T1245">
        <v>3.4</v>
      </c>
      <c r="U1245">
        <v>0.70199999999999996</v>
      </c>
      <c r="V1245">
        <v>12.5</v>
      </c>
      <c r="W1245">
        <v>69.400000000000006</v>
      </c>
    </row>
    <row r="1246" spans="1:23" x14ac:dyDescent="0.25">
      <c r="A1246" t="s">
        <v>38</v>
      </c>
      <c r="B1246" t="s">
        <v>140</v>
      </c>
      <c r="C1246">
        <v>2015</v>
      </c>
      <c r="D1246" t="s">
        <v>24</v>
      </c>
      <c r="E1246">
        <v>166</v>
      </c>
      <c r="F1246">
        <v>0</v>
      </c>
      <c r="G1246">
        <v>3.77</v>
      </c>
      <c r="H1246">
        <v>0</v>
      </c>
      <c r="I1246">
        <v>78</v>
      </c>
      <c r="J1246">
        <v>0</v>
      </c>
      <c r="K1246">
        <v>69.400000000000006</v>
      </c>
      <c r="L1246">
        <v>0</v>
      </c>
      <c r="M1246">
        <v>71</v>
      </c>
      <c r="N1246">
        <v>5.75</v>
      </c>
      <c r="O1246">
        <v>72</v>
      </c>
      <c r="P1246">
        <v>0.1</v>
      </c>
      <c r="Q1246">
        <v>1764.97387</v>
      </c>
      <c r="R1246">
        <v>1391756.5</v>
      </c>
      <c r="S1246">
        <v>0.2</v>
      </c>
      <c r="T1246">
        <v>0.2</v>
      </c>
      <c r="U1246">
        <v>0.63700000000000001</v>
      </c>
      <c r="V1246">
        <v>11.7</v>
      </c>
      <c r="W1246">
        <v>69.400000000000006</v>
      </c>
    </row>
    <row r="1247" spans="1:23" x14ac:dyDescent="0.25">
      <c r="A1247" t="s">
        <v>32</v>
      </c>
      <c r="B1247" t="s">
        <v>47</v>
      </c>
      <c r="C1247">
        <v>2011</v>
      </c>
      <c r="D1247" t="s">
        <v>24</v>
      </c>
      <c r="E1247">
        <v>188</v>
      </c>
      <c r="F1247">
        <v>0</v>
      </c>
      <c r="G1247">
        <v>6.64</v>
      </c>
      <c r="H1247">
        <v>605.62868920000005</v>
      </c>
      <c r="I1247">
        <v>95</v>
      </c>
      <c r="J1247">
        <v>0</v>
      </c>
      <c r="K1247">
        <v>47.8</v>
      </c>
      <c r="L1247">
        <v>0</v>
      </c>
      <c r="M1247">
        <v>95</v>
      </c>
      <c r="N1247">
        <v>5.61</v>
      </c>
      <c r="O1247">
        <v>95</v>
      </c>
      <c r="P1247">
        <v>0.5</v>
      </c>
      <c r="Q1247">
        <v>4516.2467500000002</v>
      </c>
      <c r="R1247">
        <v>329192</v>
      </c>
      <c r="S1247">
        <v>3.5</v>
      </c>
      <c r="T1247">
        <v>3.4</v>
      </c>
      <c r="U1247">
        <v>0.7</v>
      </c>
      <c r="V1247">
        <v>12.4</v>
      </c>
      <c r="W1247">
        <v>69.400000000000006</v>
      </c>
    </row>
    <row r="1248" spans="1:23" x14ac:dyDescent="0.25">
      <c r="A1248" t="s">
        <v>38</v>
      </c>
      <c r="B1248" t="s">
        <v>218</v>
      </c>
      <c r="C1248">
        <v>2003</v>
      </c>
      <c r="D1248" t="s">
        <v>24</v>
      </c>
      <c r="E1248">
        <v>173</v>
      </c>
      <c r="F1248">
        <v>0</v>
      </c>
      <c r="G1248">
        <v>1.2</v>
      </c>
      <c r="H1248">
        <v>27.298390730000001</v>
      </c>
      <c r="I1248">
        <v>64</v>
      </c>
      <c r="J1248">
        <v>165</v>
      </c>
      <c r="K1248">
        <v>43.3</v>
      </c>
      <c r="L1248">
        <v>0</v>
      </c>
      <c r="M1248">
        <v>67</v>
      </c>
      <c r="N1248">
        <v>4.2</v>
      </c>
      <c r="O1248">
        <v>69</v>
      </c>
      <c r="P1248">
        <v>0.1</v>
      </c>
      <c r="Q1248">
        <v>158.52724000000001</v>
      </c>
      <c r="R1248">
        <v>198964</v>
      </c>
      <c r="S1248">
        <v>1.6</v>
      </c>
      <c r="T1248">
        <v>1.6</v>
      </c>
      <c r="U1248">
        <v>0</v>
      </c>
      <c r="V1248">
        <v>10.4</v>
      </c>
      <c r="W1248">
        <v>69.400000000000006</v>
      </c>
    </row>
    <row r="1249" spans="1:23" x14ac:dyDescent="0.25">
      <c r="A1249" t="s">
        <v>25</v>
      </c>
      <c r="B1249" t="s">
        <v>121</v>
      </c>
      <c r="C1249">
        <v>2011</v>
      </c>
      <c r="D1249" t="s">
        <v>24</v>
      </c>
      <c r="E1249">
        <v>188</v>
      </c>
      <c r="F1249">
        <v>4</v>
      </c>
      <c r="G1249">
        <v>3.28</v>
      </c>
      <c r="H1249">
        <v>0</v>
      </c>
      <c r="I1249">
        <v>96</v>
      </c>
      <c r="J1249">
        <v>222</v>
      </c>
      <c r="K1249">
        <v>41.4</v>
      </c>
      <c r="L1249">
        <v>4</v>
      </c>
      <c r="M1249">
        <v>94</v>
      </c>
      <c r="N1249">
        <v>6.18</v>
      </c>
      <c r="O1249">
        <v>96</v>
      </c>
      <c r="P1249">
        <v>0.2</v>
      </c>
      <c r="Q1249">
        <v>1764.97387</v>
      </c>
      <c r="R1249">
        <v>1391756.5</v>
      </c>
      <c r="S1249">
        <v>3.2</v>
      </c>
      <c r="T1249">
        <v>3.3</v>
      </c>
      <c r="U1249">
        <v>0.63200000000000001</v>
      </c>
      <c r="V1249">
        <v>12.1</v>
      </c>
      <c r="W1249">
        <v>69.400000000000006</v>
      </c>
    </row>
    <row r="1250" spans="1:23" x14ac:dyDescent="0.25">
      <c r="A1250" t="s">
        <v>27</v>
      </c>
      <c r="B1250" t="s">
        <v>171</v>
      </c>
      <c r="C1250">
        <v>2011</v>
      </c>
      <c r="D1250" t="s">
        <v>24</v>
      </c>
      <c r="E1250">
        <v>242</v>
      </c>
      <c r="F1250">
        <v>14</v>
      </c>
      <c r="G1250">
        <v>11.04</v>
      </c>
      <c r="H1250">
        <v>184.76493099999999</v>
      </c>
      <c r="I1250">
        <v>97</v>
      </c>
      <c r="J1250">
        <v>629</v>
      </c>
      <c r="K1250">
        <v>58.1</v>
      </c>
      <c r="L1250">
        <v>17</v>
      </c>
      <c r="M1250">
        <v>97</v>
      </c>
      <c r="N1250">
        <v>6.61</v>
      </c>
      <c r="O1250">
        <v>97</v>
      </c>
      <c r="P1250">
        <v>0.3</v>
      </c>
      <c r="Q1250">
        <v>14212.687</v>
      </c>
      <c r="R1250">
        <v>14296868</v>
      </c>
      <c r="S1250">
        <v>2.2999999999999998</v>
      </c>
      <c r="T1250">
        <v>2.4</v>
      </c>
      <c r="U1250">
        <v>0.78500000000000003</v>
      </c>
      <c r="V1250">
        <v>14</v>
      </c>
      <c r="W1250">
        <v>69.400000000000006</v>
      </c>
    </row>
    <row r="1251" spans="1:23" x14ac:dyDescent="0.25">
      <c r="A1251" t="s">
        <v>25</v>
      </c>
      <c r="B1251" t="s">
        <v>76</v>
      </c>
      <c r="C1251">
        <v>2011</v>
      </c>
      <c r="D1251" t="s">
        <v>24</v>
      </c>
      <c r="E1251">
        <v>153</v>
      </c>
      <c r="F1251">
        <v>8</v>
      </c>
      <c r="G1251">
        <v>3.39</v>
      </c>
      <c r="H1251">
        <v>0</v>
      </c>
      <c r="I1251">
        <v>94</v>
      </c>
      <c r="J1251">
        <v>0</v>
      </c>
      <c r="K1251">
        <v>3.8</v>
      </c>
      <c r="L1251">
        <v>10</v>
      </c>
      <c r="M1251">
        <v>99</v>
      </c>
      <c r="N1251">
        <v>5.75</v>
      </c>
      <c r="O1251">
        <v>94</v>
      </c>
      <c r="P1251">
        <v>0.1</v>
      </c>
      <c r="Q1251">
        <v>1764.97387</v>
      </c>
      <c r="R1251">
        <v>1391756.5</v>
      </c>
      <c r="S1251">
        <v>5.0999999999999996</v>
      </c>
      <c r="T1251">
        <v>5.2</v>
      </c>
      <c r="U1251">
        <v>0.67700000000000005</v>
      </c>
      <c r="V1251">
        <v>12.3</v>
      </c>
      <c r="W1251">
        <v>69.400000000000006</v>
      </c>
    </row>
    <row r="1252" spans="1:23" x14ac:dyDescent="0.25">
      <c r="A1252" t="s">
        <v>38</v>
      </c>
      <c r="B1252" t="s">
        <v>89</v>
      </c>
      <c r="C1252">
        <v>2012</v>
      </c>
      <c r="D1252" t="s">
        <v>24</v>
      </c>
      <c r="E1252">
        <v>195</v>
      </c>
      <c r="F1252">
        <v>0</v>
      </c>
      <c r="G1252">
        <v>0.01</v>
      </c>
      <c r="H1252">
        <v>431.48548740000001</v>
      </c>
      <c r="I1252">
        <v>99</v>
      </c>
      <c r="J1252">
        <v>0</v>
      </c>
      <c r="K1252">
        <v>6.2</v>
      </c>
      <c r="L1252">
        <v>0</v>
      </c>
      <c r="M1252">
        <v>99</v>
      </c>
      <c r="N1252">
        <v>4.16</v>
      </c>
      <c r="O1252">
        <v>99</v>
      </c>
      <c r="P1252">
        <v>0.1</v>
      </c>
      <c r="Q1252">
        <v>4546.7385400000003</v>
      </c>
      <c r="R1252">
        <v>873596</v>
      </c>
      <c r="S1252">
        <v>4</v>
      </c>
      <c r="T1252">
        <v>3.7</v>
      </c>
      <c r="U1252">
        <v>0.71399999999999997</v>
      </c>
      <c r="V1252">
        <v>14.9</v>
      </c>
      <c r="W1252">
        <v>69.400000000000006</v>
      </c>
    </row>
    <row r="1253" spans="1:23" x14ac:dyDescent="0.25">
      <c r="A1253" t="s">
        <v>29</v>
      </c>
      <c r="B1253" t="s">
        <v>83</v>
      </c>
      <c r="C1253">
        <v>2005</v>
      </c>
      <c r="D1253" t="s">
        <v>24</v>
      </c>
      <c r="E1253">
        <v>174</v>
      </c>
      <c r="F1253">
        <v>56</v>
      </c>
      <c r="G1253">
        <v>0.16</v>
      </c>
      <c r="H1253">
        <v>0</v>
      </c>
      <c r="I1253">
        <v>98</v>
      </c>
      <c r="J1253">
        <v>77</v>
      </c>
      <c r="K1253">
        <v>53.5</v>
      </c>
      <c r="L1253">
        <v>68</v>
      </c>
      <c r="M1253">
        <v>98</v>
      </c>
      <c r="N1253">
        <v>5.6</v>
      </c>
      <c r="O1253">
        <v>98</v>
      </c>
      <c r="P1253">
        <v>0.1</v>
      </c>
      <c r="Q1253">
        <v>1764.97387</v>
      </c>
      <c r="R1253">
        <v>1391756.5</v>
      </c>
      <c r="S1253">
        <v>3.2</v>
      </c>
      <c r="T1253">
        <v>3.2</v>
      </c>
      <c r="U1253">
        <v>0.629</v>
      </c>
      <c r="V1253">
        <v>11.4</v>
      </c>
      <c r="W1253">
        <v>69.400000000000006</v>
      </c>
    </row>
    <row r="1254" spans="1:23" x14ac:dyDescent="0.25">
      <c r="A1254" t="s">
        <v>25</v>
      </c>
      <c r="B1254" t="s">
        <v>49</v>
      </c>
      <c r="C1254">
        <v>2014</v>
      </c>
      <c r="D1254" t="s">
        <v>24</v>
      </c>
      <c r="E1254">
        <v>216</v>
      </c>
      <c r="F1254">
        <v>0</v>
      </c>
      <c r="G1254">
        <v>0.01</v>
      </c>
      <c r="H1254">
        <v>209.3921344</v>
      </c>
      <c r="I1254">
        <v>99</v>
      </c>
      <c r="J1254">
        <v>0</v>
      </c>
      <c r="K1254">
        <v>23.6</v>
      </c>
      <c r="L1254">
        <v>1</v>
      </c>
      <c r="M1254">
        <v>98</v>
      </c>
      <c r="N1254">
        <v>3.57</v>
      </c>
      <c r="O1254">
        <v>99</v>
      </c>
      <c r="P1254">
        <v>0.5</v>
      </c>
      <c r="Q1254">
        <v>2522.7968000000001</v>
      </c>
      <c r="R1254">
        <v>776448</v>
      </c>
      <c r="S1254">
        <v>15.7</v>
      </c>
      <c r="T1254">
        <v>16.2</v>
      </c>
      <c r="U1254">
        <v>0.59599999999999997</v>
      </c>
      <c r="V1254">
        <v>12.5</v>
      </c>
      <c r="W1254">
        <v>69.400000000000006</v>
      </c>
    </row>
    <row r="1255" spans="1:23" x14ac:dyDescent="0.25">
      <c r="A1255" t="s">
        <v>25</v>
      </c>
      <c r="B1255" t="s">
        <v>217</v>
      </c>
      <c r="C1255">
        <v>2015</v>
      </c>
      <c r="D1255" t="s">
        <v>24</v>
      </c>
      <c r="E1255">
        <v>184</v>
      </c>
      <c r="F1255">
        <v>15</v>
      </c>
      <c r="G1255">
        <v>3.77</v>
      </c>
      <c r="H1255">
        <v>0</v>
      </c>
      <c r="I1255">
        <v>99</v>
      </c>
      <c r="J1255">
        <v>22</v>
      </c>
      <c r="K1255">
        <v>44.7</v>
      </c>
      <c r="L1255">
        <v>17</v>
      </c>
      <c r="M1255">
        <v>99</v>
      </c>
      <c r="N1255">
        <v>5.75</v>
      </c>
      <c r="O1255">
        <v>99</v>
      </c>
      <c r="P1255">
        <v>0.1</v>
      </c>
      <c r="Q1255">
        <v>2137.5768520000001</v>
      </c>
      <c r="R1255">
        <v>312989</v>
      </c>
      <c r="S1255">
        <v>3</v>
      </c>
      <c r="T1255">
        <v>3.1</v>
      </c>
      <c r="U1255">
        <v>0.69699999999999995</v>
      </c>
      <c r="V1255">
        <v>12.1</v>
      </c>
      <c r="W1255">
        <v>69.400000000000006</v>
      </c>
    </row>
    <row r="1256" spans="1:23" x14ac:dyDescent="0.25">
      <c r="A1256" t="s">
        <v>38</v>
      </c>
      <c r="B1256" t="s">
        <v>140</v>
      </c>
      <c r="C1256">
        <v>2014</v>
      </c>
      <c r="D1256" t="s">
        <v>24</v>
      </c>
      <c r="E1256">
        <v>164</v>
      </c>
      <c r="F1256">
        <v>0</v>
      </c>
      <c r="G1256">
        <v>1.58</v>
      </c>
      <c r="H1256">
        <v>0</v>
      </c>
      <c r="I1256">
        <v>81</v>
      </c>
      <c r="J1256">
        <v>140</v>
      </c>
      <c r="K1256">
        <v>68.7</v>
      </c>
      <c r="L1256">
        <v>0</v>
      </c>
      <c r="M1256">
        <v>76</v>
      </c>
      <c r="N1256">
        <v>13.71</v>
      </c>
      <c r="O1256">
        <v>77</v>
      </c>
      <c r="P1256">
        <v>0.1</v>
      </c>
      <c r="Q1256">
        <v>1764.97387</v>
      </c>
      <c r="R1256">
        <v>1391756.5</v>
      </c>
      <c r="S1256">
        <v>0.2</v>
      </c>
      <c r="T1256">
        <v>0.2</v>
      </c>
      <c r="U1256">
        <v>0.63900000000000001</v>
      </c>
      <c r="V1256">
        <v>11.7</v>
      </c>
      <c r="W1256">
        <v>69.400000000000006</v>
      </c>
    </row>
    <row r="1257" spans="1:23" x14ac:dyDescent="0.25">
      <c r="A1257" t="s">
        <v>32</v>
      </c>
      <c r="B1257" t="s">
        <v>205</v>
      </c>
      <c r="C1257">
        <v>2004</v>
      </c>
      <c r="D1257" t="s">
        <v>24</v>
      </c>
      <c r="E1257">
        <v>19</v>
      </c>
      <c r="F1257">
        <v>0</v>
      </c>
      <c r="G1257">
        <v>5.82</v>
      </c>
      <c r="H1257">
        <v>11.851001309999999</v>
      </c>
      <c r="I1257">
        <v>94</v>
      </c>
      <c r="J1257">
        <v>0</v>
      </c>
      <c r="K1257">
        <v>36.799999999999997</v>
      </c>
      <c r="L1257">
        <v>0</v>
      </c>
      <c r="M1257">
        <v>94</v>
      </c>
      <c r="N1257">
        <v>5.22</v>
      </c>
      <c r="O1257">
        <v>94</v>
      </c>
      <c r="P1257">
        <v>1</v>
      </c>
      <c r="Q1257">
        <v>129.51913999999999</v>
      </c>
      <c r="R1257">
        <v>129535</v>
      </c>
      <c r="S1257">
        <v>6.3</v>
      </c>
      <c r="T1257">
        <v>6.8</v>
      </c>
      <c r="U1257">
        <v>0.73599999999999999</v>
      </c>
      <c r="V1257">
        <v>12.2</v>
      </c>
      <c r="W1257">
        <v>69.400000000000006</v>
      </c>
    </row>
    <row r="1258" spans="1:23" x14ac:dyDescent="0.25">
      <c r="A1258" t="s">
        <v>25</v>
      </c>
      <c r="B1258" t="s">
        <v>43</v>
      </c>
      <c r="C1258">
        <v>2009</v>
      </c>
      <c r="D1258" t="s">
        <v>24</v>
      </c>
      <c r="E1258">
        <v>144</v>
      </c>
      <c r="F1258">
        <v>135</v>
      </c>
      <c r="G1258">
        <v>0.01</v>
      </c>
      <c r="H1258">
        <v>53.264003780000003</v>
      </c>
      <c r="I1258">
        <v>97</v>
      </c>
      <c r="J1258">
        <v>718</v>
      </c>
      <c r="K1258">
        <v>14.6</v>
      </c>
      <c r="L1258">
        <v>173</v>
      </c>
      <c r="M1258">
        <v>97</v>
      </c>
      <c r="N1258">
        <v>2.91</v>
      </c>
      <c r="O1258">
        <v>97</v>
      </c>
      <c r="P1258">
        <v>0.1</v>
      </c>
      <c r="Q1258">
        <v>681.12536799999998</v>
      </c>
      <c r="R1258">
        <v>1545478</v>
      </c>
      <c r="S1258">
        <v>19.100000000000001</v>
      </c>
      <c r="T1258">
        <v>19.7</v>
      </c>
      <c r="U1258">
        <v>0.52300000000000002</v>
      </c>
      <c r="V1258">
        <v>8.4</v>
      </c>
      <c r="W1258">
        <v>69.5</v>
      </c>
    </row>
    <row r="1259" spans="1:23" x14ac:dyDescent="0.25">
      <c r="A1259" t="s">
        <v>25</v>
      </c>
      <c r="B1259" t="s">
        <v>110</v>
      </c>
      <c r="C1259">
        <v>2013</v>
      </c>
      <c r="D1259" t="s">
        <v>24</v>
      </c>
      <c r="E1259">
        <v>17</v>
      </c>
      <c r="F1259">
        <v>32</v>
      </c>
      <c r="G1259">
        <v>0.01</v>
      </c>
      <c r="H1259">
        <v>447.36950009999998</v>
      </c>
      <c r="I1259">
        <v>66</v>
      </c>
      <c r="J1259">
        <v>669</v>
      </c>
      <c r="K1259">
        <v>57.8</v>
      </c>
      <c r="L1259">
        <v>39</v>
      </c>
      <c r="M1259">
        <v>7</v>
      </c>
      <c r="N1259">
        <v>5.92</v>
      </c>
      <c r="O1259">
        <v>68</v>
      </c>
      <c r="P1259">
        <v>0.1</v>
      </c>
      <c r="Q1259">
        <v>6925.2244600000004</v>
      </c>
      <c r="R1259">
        <v>33883145</v>
      </c>
      <c r="S1259">
        <v>5.3</v>
      </c>
      <c r="T1259">
        <v>5.0999999999999996</v>
      </c>
      <c r="U1259">
        <v>0.65900000000000003</v>
      </c>
      <c r="V1259">
        <v>10.3</v>
      </c>
      <c r="W1259">
        <v>69.5</v>
      </c>
    </row>
    <row r="1260" spans="1:23" x14ac:dyDescent="0.25">
      <c r="A1260" t="s">
        <v>34</v>
      </c>
      <c r="B1260" t="s">
        <v>194</v>
      </c>
      <c r="C1260">
        <v>2007</v>
      </c>
      <c r="D1260" t="s">
        <v>24</v>
      </c>
      <c r="E1260">
        <v>22</v>
      </c>
      <c r="F1260">
        <v>0</v>
      </c>
      <c r="G1260">
        <v>4.72</v>
      </c>
      <c r="H1260">
        <v>685.02990829999999</v>
      </c>
      <c r="I1260">
        <v>84</v>
      </c>
      <c r="J1260">
        <v>0</v>
      </c>
      <c r="K1260">
        <v>52.6</v>
      </c>
      <c r="L1260">
        <v>0</v>
      </c>
      <c r="M1260">
        <v>84</v>
      </c>
      <c r="N1260">
        <v>5.92</v>
      </c>
      <c r="O1260">
        <v>84</v>
      </c>
      <c r="P1260">
        <v>0.8</v>
      </c>
      <c r="Q1260">
        <v>5761.3953600000004</v>
      </c>
      <c r="R1260">
        <v>5975</v>
      </c>
      <c r="S1260">
        <v>3.5</v>
      </c>
      <c r="T1260">
        <v>3.4</v>
      </c>
      <c r="U1260">
        <v>0.68400000000000005</v>
      </c>
      <c r="V1260">
        <v>11.7</v>
      </c>
      <c r="W1260">
        <v>69.5</v>
      </c>
    </row>
    <row r="1261" spans="1:23" x14ac:dyDescent="0.25">
      <c r="A1261" t="s">
        <v>32</v>
      </c>
      <c r="B1261" t="s">
        <v>47</v>
      </c>
      <c r="C1261">
        <v>2010</v>
      </c>
      <c r="D1261" t="s">
        <v>24</v>
      </c>
      <c r="E1261">
        <v>186</v>
      </c>
      <c r="F1261">
        <v>0</v>
      </c>
      <c r="G1261">
        <v>6.76</v>
      </c>
      <c r="H1261">
        <v>569.95271219999995</v>
      </c>
      <c r="I1261">
        <v>96</v>
      </c>
      <c r="J1261">
        <v>0</v>
      </c>
      <c r="K1261">
        <v>47</v>
      </c>
      <c r="L1261">
        <v>0</v>
      </c>
      <c r="M1261">
        <v>96</v>
      </c>
      <c r="N1261">
        <v>5.85</v>
      </c>
      <c r="O1261">
        <v>96</v>
      </c>
      <c r="P1261">
        <v>0.2</v>
      </c>
      <c r="Q1261">
        <v>4344.1517700000004</v>
      </c>
      <c r="R1261">
        <v>32168</v>
      </c>
      <c r="S1261">
        <v>3.5</v>
      </c>
      <c r="T1261">
        <v>3.4</v>
      </c>
      <c r="U1261">
        <v>0.7</v>
      </c>
      <c r="V1261">
        <v>12.4</v>
      </c>
      <c r="W1261">
        <v>69.5</v>
      </c>
    </row>
    <row r="1262" spans="1:23" x14ac:dyDescent="0.25">
      <c r="A1262" t="s">
        <v>32</v>
      </c>
      <c r="B1262" t="s">
        <v>47</v>
      </c>
      <c r="C1262">
        <v>2009</v>
      </c>
      <c r="D1262" t="s">
        <v>24</v>
      </c>
      <c r="E1262">
        <v>184</v>
      </c>
      <c r="F1262">
        <v>0</v>
      </c>
      <c r="G1262">
        <v>6.85</v>
      </c>
      <c r="H1262">
        <v>549.80960970000001</v>
      </c>
      <c r="I1262">
        <v>97</v>
      </c>
      <c r="J1262">
        <v>0</v>
      </c>
      <c r="K1262">
        <v>46.3</v>
      </c>
      <c r="L1262">
        <v>0</v>
      </c>
      <c r="M1262">
        <v>98</v>
      </c>
      <c r="N1262">
        <v>5.81</v>
      </c>
      <c r="O1262">
        <v>97</v>
      </c>
      <c r="P1262">
        <v>0.3</v>
      </c>
      <c r="Q1262">
        <v>4258.7886109999999</v>
      </c>
      <c r="R1262">
        <v>313929</v>
      </c>
      <c r="S1262">
        <v>3.5</v>
      </c>
      <c r="T1262">
        <v>3.4</v>
      </c>
      <c r="U1262">
        <v>0.7</v>
      </c>
      <c r="V1262">
        <v>12.7</v>
      </c>
      <c r="W1262">
        <v>69.5</v>
      </c>
    </row>
    <row r="1263" spans="1:23" x14ac:dyDescent="0.25">
      <c r="A1263" t="s">
        <v>29</v>
      </c>
      <c r="B1263" t="s">
        <v>144</v>
      </c>
      <c r="C1263">
        <v>2002</v>
      </c>
      <c r="D1263" t="s">
        <v>24</v>
      </c>
      <c r="E1263">
        <v>15</v>
      </c>
      <c r="F1263">
        <v>25</v>
      </c>
      <c r="G1263">
        <v>0.46</v>
      </c>
      <c r="H1263">
        <v>66.729338709999993</v>
      </c>
      <c r="I1263">
        <v>92</v>
      </c>
      <c r="J1263">
        <v>6000</v>
      </c>
      <c r="K1263">
        <v>46.5</v>
      </c>
      <c r="L1263">
        <v>29</v>
      </c>
      <c r="M1263">
        <v>94</v>
      </c>
      <c r="N1263">
        <v>5.31</v>
      </c>
      <c r="O1263">
        <v>94</v>
      </c>
      <c r="P1263">
        <v>0.1</v>
      </c>
      <c r="Q1263">
        <v>1413.7571760000001</v>
      </c>
      <c r="R1263">
        <v>29512368</v>
      </c>
      <c r="S1263">
        <v>6.6</v>
      </c>
      <c r="T1263">
        <v>6.5</v>
      </c>
      <c r="U1263">
        <v>0.54</v>
      </c>
      <c r="V1263">
        <v>8.8000000000000007</v>
      </c>
      <c r="W1263">
        <v>69.5</v>
      </c>
    </row>
    <row r="1264" spans="1:23" x14ac:dyDescent="0.25">
      <c r="A1264" t="s">
        <v>25</v>
      </c>
      <c r="B1264" t="s">
        <v>117</v>
      </c>
      <c r="C1264">
        <v>2013</v>
      </c>
      <c r="D1264" t="s">
        <v>24</v>
      </c>
      <c r="E1264">
        <v>28</v>
      </c>
      <c r="F1264">
        <v>5</v>
      </c>
      <c r="G1264">
        <v>6.48</v>
      </c>
      <c r="H1264">
        <v>26.407265899999999</v>
      </c>
      <c r="I1264">
        <v>99</v>
      </c>
      <c r="J1264">
        <v>73</v>
      </c>
      <c r="K1264">
        <v>51.4</v>
      </c>
      <c r="L1264">
        <v>6</v>
      </c>
      <c r="M1264">
        <v>98</v>
      </c>
      <c r="N1264">
        <v>4.3</v>
      </c>
      <c r="O1264">
        <v>98</v>
      </c>
      <c r="P1264">
        <v>0.1</v>
      </c>
      <c r="Q1264">
        <v>1389.8561</v>
      </c>
      <c r="R1264">
        <v>1735275</v>
      </c>
      <c r="S1264">
        <v>2.4</v>
      </c>
      <c r="T1264">
        <v>2.5</v>
      </c>
      <c r="U1264">
        <v>0.78200000000000003</v>
      </c>
      <c r="V1264">
        <v>15</v>
      </c>
      <c r="W1264">
        <v>69.5</v>
      </c>
    </row>
    <row r="1265" spans="1:23" x14ac:dyDescent="0.25">
      <c r="A1265" t="s">
        <v>32</v>
      </c>
      <c r="B1265" t="s">
        <v>205</v>
      </c>
      <c r="C1265">
        <v>2005</v>
      </c>
      <c r="D1265" t="s">
        <v>24</v>
      </c>
      <c r="E1265">
        <v>189</v>
      </c>
      <c r="F1265">
        <v>0</v>
      </c>
      <c r="G1265">
        <v>6.12</v>
      </c>
      <c r="H1265">
        <v>1187.9494910000001</v>
      </c>
      <c r="I1265">
        <v>95</v>
      </c>
      <c r="J1265">
        <v>0</v>
      </c>
      <c r="K1265">
        <v>37.6</v>
      </c>
      <c r="L1265">
        <v>0</v>
      </c>
      <c r="M1265">
        <v>95</v>
      </c>
      <c r="N1265">
        <v>5.31</v>
      </c>
      <c r="O1265">
        <v>95</v>
      </c>
      <c r="P1265">
        <v>0.5</v>
      </c>
      <c r="Q1265">
        <v>12323.127500000001</v>
      </c>
      <c r="R1265">
        <v>1296934</v>
      </c>
      <c r="S1265">
        <v>6.3</v>
      </c>
      <c r="T1265">
        <v>6.7</v>
      </c>
      <c r="U1265">
        <v>0.745</v>
      </c>
      <c r="V1265">
        <v>12.3</v>
      </c>
      <c r="W1265">
        <v>69.5</v>
      </c>
    </row>
    <row r="1266" spans="1:23" x14ac:dyDescent="0.25">
      <c r="A1266" t="s">
        <v>29</v>
      </c>
      <c r="B1266" t="s">
        <v>83</v>
      </c>
      <c r="C1266">
        <v>2006</v>
      </c>
      <c r="D1266" t="s">
        <v>24</v>
      </c>
      <c r="E1266">
        <v>175</v>
      </c>
      <c r="F1266">
        <v>55</v>
      </c>
      <c r="G1266">
        <v>0.18</v>
      </c>
      <c r="H1266">
        <v>0</v>
      </c>
      <c r="I1266">
        <v>98</v>
      </c>
      <c r="J1266">
        <v>953</v>
      </c>
      <c r="K1266">
        <v>54.2</v>
      </c>
      <c r="L1266">
        <v>66</v>
      </c>
      <c r="M1266">
        <v>98</v>
      </c>
      <c r="N1266">
        <v>5.24</v>
      </c>
      <c r="O1266">
        <v>98</v>
      </c>
      <c r="P1266">
        <v>0.1</v>
      </c>
      <c r="Q1266">
        <v>1764.97387</v>
      </c>
      <c r="R1266">
        <v>1391756.5</v>
      </c>
      <c r="S1266">
        <v>3.2</v>
      </c>
      <c r="T1266">
        <v>3.1</v>
      </c>
      <c r="U1266">
        <v>0.63600000000000001</v>
      </c>
      <c r="V1266">
        <v>11.5</v>
      </c>
      <c r="W1266">
        <v>69.5</v>
      </c>
    </row>
    <row r="1267" spans="1:23" x14ac:dyDescent="0.25">
      <c r="A1267" t="s">
        <v>32</v>
      </c>
      <c r="B1267" t="s">
        <v>205</v>
      </c>
      <c r="C1267">
        <v>2006</v>
      </c>
      <c r="D1267" t="s">
        <v>24</v>
      </c>
      <c r="E1267">
        <v>188</v>
      </c>
      <c r="F1267">
        <v>0</v>
      </c>
      <c r="G1267">
        <v>6.35</v>
      </c>
      <c r="H1267">
        <v>103.3710689</v>
      </c>
      <c r="I1267">
        <v>89</v>
      </c>
      <c r="J1267">
        <v>0</v>
      </c>
      <c r="K1267">
        <v>38.4</v>
      </c>
      <c r="L1267">
        <v>0</v>
      </c>
      <c r="M1267">
        <v>89</v>
      </c>
      <c r="N1267">
        <v>4.49</v>
      </c>
      <c r="O1267">
        <v>92</v>
      </c>
      <c r="P1267">
        <v>0.6</v>
      </c>
      <c r="Q1267">
        <v>1495.9633699999999</v>
      </c>
      <c r="R1267">
        <v>133144</v>
      </c>
      <c r="S1267">
        <v>6.2</v>
      </c>
      <c r="T1267">
        <v>6.6</v>
      </c>
      <c r="U1267">
        <v>0.751</v>
      </c>
      <c r="V1267">
        <v>12.3</v>
      </c>
      <c r="W1267">
        <v>69.599999999999994</v>
      </c>
    </row>
    <row r="1268" spans="1:23" x14ac:dyDescent="0.25">
      <c r="A1268" t="s">
        <v>25</v>
      </c>
      <c r="B1268" t="s">
        <v>149</v>
      </c>
      <c r="C1268">
        <v>2014</v>
      </c>
      <c r="D1268" t="s">
        <v>24</v>
      </c>
      <c r="E1268">
        <v>158</v>
      </c>
      <c r="F1268">
        <v>18</v>
      </c>
      <c r="G1268">
        <v>0.01</v>
      </c>
      <c r="H1268">
        <v>8.5234864029999997</v>
      </c>
      <c r="I1268">
        <v>92</v>
      </c>
      <c r="J1268">
        <v>1279</v>
      </c>
      <c r="K1268">
        <v>18.5</v>
      </c>
      <c r="L1268">
        <v>22</v>
      </c>
      <c r="M1268">
        <v>92</v>
      </c>
      <c r="N1268">
        <v>5.8</v>
      </c>
      <c r="O1268">
        <v>92</v>
      </c>
      <c r="P1268">
        <v>0.1</v>
      </c>
      <c r="Q1268">
        <v>76.238697700000003</v>
      </c>
      <c r="R1268">
        <v>28323241</v>
      </c>
      <c r="S1268">
        <v>15.9</v>
      </c>
      <c r="T1268">
        <v>16.3</v>
      </c>
      <c r="U1268">
        <v>0.55100000000000005</v>
      </c>
      <c r="V1268">
        <v>12.4</v>
      </c>
      <c r="W1268">
        <v>69.599999999999994</v>
      </c>
    </row>
    <row r="1269" spans="1:23" x14ac:dyDescent="0.25">
      <c r="A1269" t="s">
        <v>25</v>
      </c>
      <c r="B1269" t="s">
        <v>133</v>
      </c>
      <c r="C1269">
        <v>2000</v>
      </c>
      <c r="D1269" t="s">
        <v>24</v>
      </c>
      <c r="E1269">
        <v>139</v>
      </c>
      <c r="F1269">
        <v>0</v>
      </c>
      <c r="G1269">
        <v>1.83</v>
      </c>
      <c r="H1269">
        <v>300.16210260000003</v>
      </c>
      <c r="I1269">
        <v>96</v>
      </c>
      <c r="J1269">
        <v>20</v>
      </c>
      <c r="K1269">
        <v>15.2</v>
      </c>
      <c r="L1269">
        <v>0</v>
      </c>
      <c r="M1269">
        <v>98</v>
      </c>
      <c r="N1269">
        <v>8</v>
      </c>
      <c r="O1269">
        <v>98</v>
      </c>
      <c r="P1269">
        <v>0.1</v>
      </c>
      <c r="Q1269">
        <v>2182.9971099999998</v>
      </c>
      <c r="R1269">
        <v>286</v>
      </c>
      <c r="S1269">
        <v>14.8</v>
      </c>
      <c r="T1269">
        <v>14.8</v>
      </c>
      <c r="U1269">
        <v>0.57699999999999996</v>
      </c>
      <c r="V1269">
        <v>11.3</v>
      </c>
      <c r="W1269">
        <v>69.599999999999994</v>
      </c>
    </row>
    <row r="1270" spans="1:23" x14ac:dyDescent="0.25">
      <c r="A1270" t="s">
        <v>38</v>
      </c>
      <c r="B1270" t="s">
        <v>89</v>
      </c>
      <c r="C1270">
        <v>2013</v>
      </c>
      <c r="D1270" t="s">
        <v>24</v>
      </c>
      <c r="E1270">
        <v>192</v>
      </c>
      <c r="F1270">
        <v>0</v>
      </c>
      <c r="G1270">
        <v>0.01</v>
      </c>
      <c r="H1270">
        <v>460.64878049999999</v>
      </c>
      <c r="I1270">
        <v>99</v>
      </c>
      <c r="J1270">
        <v>0</v>
      </c>
      <c r="K1270">
        <v>61.1</v>
      </c>
      <c r="L1270">
        <v>0</v>
      </c>
      <c r="M1270">
        <v>99</v>
      </c>
      <c r="N1270">
        <v>4.26</v>
      </c>
      <c r="O1270">
        <v>99</v>
      </c>
      <c r="P1270">
        <v>0.1</v>
      </c>
      <c r="Q1270">
        <v>4763.6895599999998</v>
      </c>
      <c r="R1270">
        <v>879715</v>
      </c>
      <c r="S1270">
        <v>4</v>
      </c>
      <c r="T1270">
        <v>3.7</v>
      </c>
      <c r="U1270">
        <v>0.71899999999999997</v>
      </c>
      <c r="V1270">
        <v>15</v>
      </c>
      <c r="W1270">
        <v>69.599999999999994</v>
      </c>
    </row>
    <row r="1271" spans="1:23" x14ac:dyDescent="0.25">
      <c r="A1271" t="s">
        <v>27</v>
      </c>
      <c r="B1271" t="s">
        <v>171</v>
      </c>
      <c r="C1271">
        <v>2012</v>
      </c>
      <c r="D1271" t="s">
        <v>24</v>
      </c>
      <c r="E1271">
        <v>237</v>
      </c>
      <c r="F1271">
        <v>14</v>
      </c>
      <c r="G1271">
        <v>10.99</v>
      </c>
      <c r="H1271">
        <v>178.82259110000001</v>
      </c>
      <c r="I1271">
        <v>97</v>
      </c>
      <c r="J1271">
        <v>2123</v>
      </c>
      <c r="K1271">
        <v>58.7</v>
      </c>
      <c r="L1271">
        <v>16</v>
      </c>
      <c r="M1271">
        <v>98</v>
      </c>
      <c r="N1271">
        <v>6.88</v>
      </c>
      <c r="O1271">
        <v>97</v>
      </c>
      <c r="P1271">
        <v>0.3</v>
      </c>
      <c r="Q1271">
        <v>15154.45687</v>
      </c>
      <c r="R1271">
        <v>14321676</v>
      </c>
      <c r="S1271">
        <v>2.2999999999999998</v>
      </c>
      <c r="T1271">
        <v>2.4</v>
      </c>
      <c r="U1271">
        <v>0.79200000000000004</v>
      </c>
      <c r="V1271">
        <v>14.3</v>
      </c>
      <c r="W1271">
        <v>69.599999999999994</v>
      </c>
    </row>
    <row r="1272" spans="1:23" x14ac:dyDescent="0.25">
      <c r="A1272" t="s">
        <v>32</v>
      </c>
      <c r="B1272" t="s">
        <v>47</v>
      </c>
      <c r="C1272">
        <v>2008</v>
      </c>
      <c r="D1272" t="s">
        <v>24</v>
      </c>
      <c r="E1272">
        <v>181</v>
      </c>
      <c r="F1272">
        <v>0</v>
      </c>
      <c r="G1272">
        <v>7.22</v>
      </c>
      <c r="H1272">
        <v>51.252324219999998</v>
      </c>
      <c r="I1272">
        <v>94</v>
      </c>
      <c r="J1272">
        <v>0</v>
      </c>
      <c r="K1272">
        <v>45.7</v>
      </c>
      <c r="L1272">
        <v>0</v>
      </c>
      <c r="M1272">
        <v>94</v>
      </c>
      <c r="N1272">
        <v>5.9</v>
      </c>
      <c r="O1272">
        <v>94</v>
      </c>
      <c r="P1272">
        <v>0.1</v>
      </c>
      <c r="Q1272">
        <v>447.22796</v>
      </c>
      <c r="R1272">
        <v>36165</v>
      </c>
      <c r="S1272">
        <v>3.5</v>
      </c>
      <c r="T1272">
        <v>3.4</v>
      </c>
      <c r="U1272">
        <v>0.69899999999999995</v>
      </c>
      <c r="V1272">
        <v>12.8</v>
      </c>
      <c r="W1272">
        <v>69.599999999999994</v>
      </c>
    </row>
    <row r="1273" spans="1:23" x14ac:dyDescent="0.25">
      <c r="A1273" t="s">
        <v>38</v>
      </c>
      <c r="B1273" t="s">
        <v>218</v>
      </c>
      <c r="C1273">
        <v>2004</v>
      </c>
      <c r="D1273" t="s">
        <v>24</v>
      </c>
      <c r="E1273">
        <v>169</v>
      </c>
      <c r="F1273">
        <v>0</v>
      </c>
      <c r="G1273">
        <v>0.85</v>
      </c>
      <c r="H1273">
        <v>334.16733729999999</v>
      </c>
      <c r="I1273">
        <v>63</v>
      </c>
      <c r="J1273">
        <v>0</v>
      </c>
      <c r="K1273">
        <v>44.1</v>
      </c>
      <c r="L1273">
        <v>0</v>
      </c>
      <c r="M1273">
        <v>67</v>
      </c>
      <c r="N1273">
        <v>4.12</v>
      </c>
      <c r="O1273">
        <v>69</v>
      </c>
      <c r="P1273">
        <v>0.1</v>
      </c>
      <c r="Q1273">
        <v>1787.94723</v>
      </c>
      <c r="R1273">
        <v>24143</v>
      </c>
      <c r="S1273">
        <v>1.6</v>
      </c>
      <c r="T1273">
        <v>1.5</v>
      </c>
      <c r="U1273">
        <v>0</v>
      </c>
      <c r="V1273">
        <v>10.7</v>
      </c>
      <c r="W1273">
        <v>69.599999999999994</v>
      </c>
    </row>
    <row r="1274" spans="1:23" x14ac:dyDescent="0.25">
      <c r="A1274" t="s">
        <v>25</v>
      </c>
      <c r="B1274" t="s">
        <v>199</v>
      </c>
      <c r="C1274">
        <v>2014</v>
      </c>
      <c r="D1274" t="s">
        <v>24</v>
      </c>
      <c r="E1274">
        <v>162</v>
      </c>
      <c r="F1274">
        <v>10</v>
      </c>
      <c r="G1274">
        <v>0.01</v>
      </c>
      <c r="H1274">
        <v>7.8290085960000004</v>
      </c>
      <c r="I1274">
        <v>97</v>
      </c>
      <c r="J1274">
        <v>0</v>
      </c>
      <c r="K1274">
        <v>39.9</v>
      </c>
      <c r="L1274">
        <v>11</v>
      </c>
      <c r="M1274">
        <v>94</v>
      </c>
      <c r="N1274">
        <v>6.88</v>
      </c>
      <c r="O1274">
        <v>97</v>
      </c>
      <c r="P1274">
        <v>0.2</v>
      </c>
      <c r="Q1274">
        <v>114.45919000000001</v>
      </c>
      <c r="R1274">
        <v>8362745</v>
      </c>
      <c r="S1274">
        <v>3.6</v>
      </c>
      <c r="T1274">
        <v>3.7</v>
      </c>
      <c r="U1274">
        <v>0.622</v>
      </c>
      <c r="V1274">
        <v>11.3</v>
      </c>
      <c r="W1274">
        <v>69.599999999999994</v>
      </c>
    </row>
    <row r="1275" spans="1:23" x14ac:dyDescent="0.25">
      <c r="A1275" t="s">
        <v>32</v>
      </c>
      <c r="B1275" t="s">
        <v>47</v>
      </c>
      <c r="C1275">
        <v>2007</v>
      </c>
      <c r="D1275" t="s">
        <v>24</v>
      </c>
      <c r="E1275">
        <v>181</v>
      </c>
      <c r="F1275">
        <v>0</v>
      </c>
      <c r="G1275">
        <v>7.24</v>
      </c>
      <c r="H1275">
        <v>69.630510470000004</v>
      </c>
      <c r="I1275">
        <v>96</v>
      </c>
      <c r="J1275">
        <v>0</v>
      </c>
      <c r="K1275">
        <v>45</v>
      </c>
      <c r="L1275">
        <v>0</v>
      </c>
      <c r="M1275">
        <v>97</v>
      </c>
      <c r="N1275">
        <v>4.76</v>
      </c>
      <c r="O1275">
        <v>96</v>
      </c>
      <c r="P1275">
        <v>0.6</v>
      </c>
      <c r="Q1275">
        <v>4324.8764270000001</v>
      </c>
      <c r="R1275">
        <v>29847</v>
      </c>
      <c r="S1275">
        <v>3.5</v>
      </c>
      <c r="T1275">
        <v>3.5</v>
      </c>
      <c r="U1275">
        <v>0.7</v>
      </c>
      <c r="V1275">
        <v>12.8</v>
      </c>
      <c r="W1275">
        <v>69.599999999999994</v>
      </c>
    </row>
    <row r="1276" spans="1:23" x14ac:dyDescent="0.25">
      <c r="A1276" t="s">
        <v>32</v>
      </c>
      <c r="B1276" t="s">
        <v>99</v>
      </c>
      <c r="C1276">
        <v>2004</v>
      </c>
      <c r="D1276" t="s">
        <v>24</v>
      </c>
      <c r="E1276">
        <v>21</v>
      </c>
      <c r="F1276">
        <v>15</v>
      </c>
      <c r="G1276">
        <v>2.4</v>
      </c>
      <c r="H1276">
        <v>288.40162579999998</v>
      </c>
      <c r="I1276">
        <v>92</v>
      </c>
      <c r="J1276">
        <v>0</v>
      </c>
      <c r="K1276">
        <v>43.1</v>
      </c>
      <c r="L1276">
        <v>18</v>
      </c>
      <c r="M1276">
        <v>88</v>
      </c>
      <c r="N1276">
        <v>6.77</v>
      </c>
      <c r="O1276">
        <v>87</v>
      </c>
      <c r="P1276">
        <v>0.4</v>
      </c>
      <c r="Q1276">
        <v>1872.73783</v>
      </c>
      <c r="R1276">
        <v>12796925</v>
      </c>
      <c r="S1276">
        <v>1.4</v>
      </c>
      <c r="T1276">
        <v>1.4</v>
      </c>
      <c r="U1276">
        <v>0.56399999999999995</v>
      </c>
      <c r="V1276">
        <v>9.3000000000000007</v>
      </c>
      <c r="W1276">
        <v>69.599999999999994</v>
      </c>
    </row>
    <row r="1277" spans="1:23" x14ac:dyDescent="0.25">
      <c r="A1277" t="s">
        <v>25</v>
      </c>
      <c r="B1277" t="s">
        <v>199</v>
      </c>
      <c r="C1277">
        <v>2015</v>
      </c>
      <c r="D1277" t="s">
        <v>24</v>
      </c>
      <c r="E1277">
        <v>161</v>
      </c>
      <c r="F1277">
        <v>10</v>
      </c>
      <c r="G1277">
        <v>3.77</v>
      </c>
      <c r="H1277">
        <v>0</v>
      </c>
      <c r="I1277">
        <v>96</v>
      </c>
      <c r="J1277">
        <v>3</v>
      </c>
      <c r="K1277">
        <v>4.7</v>
      </c>
      <c r="L1277">
        <v>11</v>
      </c>
      <c r="M1277">
        <v>96</v>
      </c>
      <c r="N1277">
        <v>5.75</v>
      </c>
      <c r="O1277">
        <v>96</v>
      </c>
      <c r="P1277">
        <v>0.2</v>
      </c>
      <c r="Q1277">
        <v>918.67715429999998</v>
      </c>
      <c r="R1277">
        <v>8548651</v>
      </c>
      <c r="S1277">
        <v>3.6</v>
      </c>
      <c r="T1277">
        <v>3.7</v>
      </c>
      <c r="U1277">
        <v>0.625</v>
      </c>
      <c r="V1277">
        <v>11.3</v>
      </c>
      <c r="W1277">
        <v>69.7</v>
      </c>
    </row>
    <row r="1278" spans="1:23" x14ac:dyDescent="0.25">
      <c r="A1278" t="s">
        <v>29</v>
      </c>
      <c r="B1278" t="s">
        <v>83</v>
      </c>
      <c r="C1278">
        <v>2007</v>
      </c>
      <c r="D1278" t="s">
        <v>24</v>
      </c>
      <c r="E1278">
        <v>171</v>
      </c>
      <c r="F1278">
        <v>55</v>
      </c>
      <c r="G1278">
        <v>0.21</v>
      </c>
      <c r="H1278">
        <v>0</v>
      </c>
      <c r="I1278">
        <v>98</v>
      </c>
      <c r="J1278">
        <v>1684</v>
      </c>
      <c r="K1278">
        <v>54.8</v>
      </c>
      <c r="L1278">
        <v>65</v>
      </c>
      <c r="M1278">
        <v>98</v>
      </c>
      <c r="N1278">
        <v>4.95</v>
      </c>
      <c r="O1278">
        <v>98</v>
      </c>
      <c r="P1278">
        <v>0.1</v>
      </c>
      <c r="Q1278">
        <v>1764.97387</v>
      </c>
      <c r="R1278">
        <v>1391756.5</v>
      </c>
      <c r="S1278">
        <v>3.1</v>
      </c>
      <c r="T1278">
        <v>3.1</v>
      </c>
      <c r="U1278">
        <v>0.64400000000000002</v>
      </c>
      <c r="V1278">
        <v>11.7</v>
      </c>
      <c r="W1278">
        <v>69.7</v>
      </c>
    </row>
    <row r="1279" spans="1:23" x14ac:dyDescent="0.25">
      <c r="A1279" t="s">
        <v>32</v>
      </c>
      <c r="B1279" t="s">
        <v>205</v>
      </c>
      <c r="C1279">
        <v>2007</v>
      </c>
      <c r="D1279" t="s">
        <v>24</v>
      </c>
      <c r="E1279">
        <v>187</v>
      </c>
      <c r="F1279">
        <v>0</v>
      </c>
      <c r="G1279">
        <v>6.37</v>
      </c>
      <c r="H1279">
        <v>136.88366830000001</v>
      </c>
      <c r="I1279">
        <v>89</v>
      </c>
      <c r="J1279">
        <v>0</v>
      </c>
      <c r="K1279">
        <v>39.299999999999997</v>
      </c>
      <c r="L1279">
        <v>0</v>
      </c>
      <c r="M1279">
        <v>9</v>
      </c>
      <c r="N1279">
        <v>4.82</v>
      </c>
      <c r="O1279">
        <v>88</v>
      </c>
      <c r="P1279">
        <v>0.7</v>
      </c>
      <c r="Q1279">
        <v>1653.1844000000001</v>
      </c>
      <c r="R1279">
        <v>13926</v>
      </c>
      <c r="S1279">
        <v>6.1</v>
      </c>
      <c r="T1279">
        <v>6.5</v>
      </c>
      <c r="U1279">
        <v>0.76</v>
      </c>
      <c r="V1279">
        <v>12.4</v>
      </c>
      <c r="W1279">
        <v>69.7</v>
      </c>
    </row>
    <row r="1280" spans="1:23" x14ac:dyDescent="0.25">
      <c r="A1280" t="s">
        <v>32</v>
      </c>
      <c r="B1280" t="s">
        <v>99</v>
      </c>
      <c r="C1280">
        <v>2006</v>
      </c>
      <c r="D1280" t="s">
        <v>24</v>
      </c>
      <c r="E1280">
        <v>24</v>
      </c>
      <c r="F1280">
        <v>14</v>
      </c>
      <c r="G1280">
        <v>2.38</v>
      </c>
      <c r="H1280">
        <v>352.02448939999999</v>
      </c>
      <c r="I1280">
        <v>89</v>
      </c>
      <c r="J1280">
        <v>0</v>
      </c>
      <c r="K1280">
        <v>44.5</v>
      </c>
      <c r="L1280">
        <v>17</v>
      </c>
      <c r="M1280">
        <v>9</v>
      </c>
      <c r="N1280">
        <v>7.7</v>
      </c>
      <c r="O1280">
        <v>89</v>
      </c>
      <c r="P1280">
        <v>0.4</v>
      </c>
      <c r="Q1280">
        <v>2256.5672399999999</v>
      </c>
      <c r="R1280">
        <v>133978</v>
      </c>
      <c r="S1280">
        <v>1.4</v>
      </c>
      <c r="T1280">
        <v>1.4</v>
      </c>
      <c r="U1280">
        <v>0.56999999999999995</v>
      </c>
      <c r="V1280">
        <v>9.8000000000000007</v>
      </c>
      <c r="W1280">
        <v>69.7</v>
      </c>
    </row>
    <row r="1281" spans="1:23" x14ac:dyDescent="0.25">
      <c r="A1281" t="s">
        <v>32</v>
      </c>
      <c r="B1281" t="s">
        <v>81</v>
      </c>
      <c r="C1281">
        <v>2005</v>
      </c>
      <c r="D1281" t="s">
        <v>24</v>
      </c>
      <c r="E1281">
        <v>28</v>
      </c>
      <c r="F1281">
        <v>7</v>
      </c>
      <c r="G1281">
        <v>5.71</v>
      </c>
      <c r="H1281">
        <v>289.7418649</v>
      </c>
      <c r="I1281">
        <v>87</v>
      </c>
      <c r="J1281">
        <v>0</v>
      </c>
      <c r="K1281">
        <v>48.2</v>
      </c>
      <c r="L1281">
        <v>8</v>
      </c>
      <c r="M1281">
        <v>86</v>
      </c>
      <c r="N1281">
        <v>4.26</v>
      </c>
      <c r="O1281">
        <v>87</v>
      </c>
      <c r="P1281">
        <v>2</v>
      </c>
      <c r="Q1281">
        <v>3681.5992999999999</v>
      </c>
      <c r="R1281">
        <v>9237566</v>
      </c>
      <c r="S1281">
        <v>3.5</v>
      </c>
      <c r="T1281">
        <v>3.4</v>
      </c>
      <c r="U1281">
        <v>0.66800000000000004</v>
      </c>
      <c r="V1281">
        <v>12.6</v>
      </c>
      <c r="W1281">
        <v>69.7</v>
      </c>
    </row>
    <row r="1282" spans="1:23" x14ac:dyDescent="0.25">
      <c r="A1282" t="s">
        <v>38</v>
      </c>
      <c r="B1282" t="s">
        <v>89</v>
      </c>
      <c r="C1282">
        <v>2014</v>
      </c>
      <c r="D1282" t="s">
        <v>24</v>
      </c>
      <c r="E1282">
        <v>19</v>
      </c>
      <c r="F1282">
        <v>0</v>
      </c>
      <c r="G1282">
        <v>0.01</v>
      </c>
      <c r="H1282">
        <v>50.539484000000002</v>
      </c>
      <c r="I1282">
        <v>99</v>
      </c>
      <c r="J1282">
        <v>0</v>
      </c>
      <c r="K1282">
        <v>61.9</v>
      </c>
      <c r="L1282">
        <v>0</v>
      </c>
      <c r="M1282">
        <v>99</v>
      </c>
      <c r="N1282">
        <v>4.49</v>
      </c>
      <c r="O1282">
        <v>99</v>
      </c>
      <c r="P1282">
        <v>0.1</v>
      </c>
      <c r="Q1282">
        <v>546.37279999999998</v>
      </c>
      <c r="R1282">
        <v>88586</v>
      </c>
      <c r="S1282">
        <v>4</v>
      </c>
      <c r="T1282">
        <v>3.7</v>
      </c>
      <c r="U1282">
        <v>0.72699999999999998</v>
      </c>
      <c r="V1282">
        <v>15.2</v>
      </c>
      <c r="W1282">
        <v>69.7</v>
      </c>
    </row>
    <row r="1283" spans="1:23" x14ac:dyDescent="0.25">
      <c r="A1283" t="s">
        <v>29</v>
      </c>
      <c r="B1283" t="s">
        <v>83</v>
      </c>
      <c r="C1283">
        <v>2008</v>
      </c>
      <c r="D1283" t="s">
        <v>24</v>
      </c>
      <c r="E1283">
        <v>172</v>
      </c>
      <c r="F1283">
        <v>54</v>
      </c>
      <c r="G1283">
        <v>0.24</v>
      </c>
      <c r="H1283">
        <v>0</v>
      </c>
      <c r="I1283">
        <v>97</v>
      </c>
      <c r="J1283">
        <v>668</v>
      </c>
      <c r="K1283">
        <v>55.5</v>
      </c>
      <c r="L1283">
        <v>65</v>
      </c>
      <c r="M1283">
        <v>97</v>
      </c>
      <c r="N1283">
        <v>4.82</v>
      </c>
      <c r="O1283">
        <v>97</v>
      </c>
      <c r="P1283">
        <v>0.1</v>
      </c>
      <c r="Q1283">
        <v>1764.97387</v>
      </c>
      <c r="R1283">
        <v>1391756.5</v>
      </c>
      <c r="S1283">
        <v>3.1</v>
      </c>
      <c r="T1283">
        <v>3</v>
      </c>
      <c r="U1283">
        <v>0.65100000000000002</v>
      </c>
      <c r="V1283">
        <v>11.9</v>
      </c>
      <c r="W1283">
        <v>69.8</v>
      </c>
    </row>
    <row r="1284" spans="1:23" x14ac:dyDescent="0.25">
      <c r="A1284" t="s">
        <v>34</v>
      </c>
      <c r="B1284" t="s">
        <v>194</v>
      </c>
      <c r="C1284">
        <v>2008</v>
      </c>
      <c r="D1284" t="s">
        <v>24</v>
      </c>
      <c r="E1284">
        <v>196</v>
      </c>
      <c r="F1284">
        <v>0</v>
      </c>
      <c r="G1284">
        <v>4.9400000000000004</v>
      </c>
      <c r="H1284">
        <v>815.43559949999997</v>
      </c>
      <c r="I1284">
        <v>84</v>
      </c>
      <c r="J1284">
        <v>0</v>
      </c>
      <c r="K1284">
        <v>53.3</v>
      </c>
      <c r="L1284">
        <v>0</v>
      </c>
      <c r="M1284">
        <v>85</v>
      </c>
      <c r="N1284">
        <v>5.92</v>
      </c>
      <c r="O1284">
        <v>85</v>
      </c>
      <c r="P1284">
        <v>1.2</v>
      </c>
      <c r="Q1284">
        <v>6858.1631580000003</v>
      </c>
      <c r="R1284">
        <v>515148</v>
      </c>
      <c r="S1284">
        <v>3.5</v>
      </c>
      <c r="T1284">
        <v>3.4</v>
      </c>
      <c r="U1284">
        <v>0.69099999999999995</v>
      </c>
      <c r="V1284">
        <v>11.9</v>
      </c>
      <c r="W1284">
        <v>69.8</v>
      </c>
    </row>
    <row r="1285" spans="1:23" x14ac:dyDescent="0.25">
      <c r="A1285" t="s">
        <v>25</v>
      </c>
      <c r="B1285" t="s">
        <v>49</v>
      </c>
      <c r="C1285">
        <v>2015</v>
      </c>
      <c r="D1285" t="s">
        <v>24</v>
      </c>
      <c r="E1285">
        <v>211</v>
      </c>
      <c r="F1285">
        <v>0</v>
      </c>
      <c r="G1285">
        <v>3.77</v>
      </c>
      <c r="H1285">
        <v>0</v>
      </c>
      <c r="I1285">
        <v>99</v>
      </c>
      <c r="J1285">
        <v>11</v>
      </c>
      <c r="K1285">
        <v>24.5</v>
      </c>
      <c r="L1285">
        <v>0</v>
      </c>
      <c r="M1285">
        <v>98</v>
      </c>
      <c r="N1285">
        <v>5.75</v>
      </c>
      <c r="O1285">
        <v>99</v>
      </c>
      <c r="P1285">
        <v>0.5</v>
      </c>
      <c r="Q1285">
        <v>2613.6451769999999</v>
      </c>
      <c r="R1285">
        <v>787386</v>
      </c>
      <c r="S1285">
        <v>15.4</v>
      </c>
      <c r="T1285">
        <v>16</v>
      </c>
      <c r="U1285">
        <v>0.60399999999999998</v>
      </c>
      <c r="V1285">
        <v>12.5</v>
      </c>
      <c r="W1285">
        <v>69.8</v>
      </c>
    </row>
    <row r="1286" spans="1:23" x14ac:dyDescent="0.25">
      <c r="A1286" t="s">
        <v>32</v>
      </c>
      <c r="B1286" t="s">
        <v>47</v>
      </c>
      <c r="C1286">
        <v>2013</v>
      </c>
      <c r="D1286" t="s">
        <v>24</v>
      </c>
      <c r="E1286">
        <v>18</v>
      </c>
      <c r="F1286">
        <v>0</v>
      </c>
      <c r="G1286">
        <v>6.56</v>
      </c>
      <c r="H1286">
        <v>629.20185909999998</v>
      </c>
      <c r="I1286">
        <v>95</v>
      </c>
      <c r="J1286">
        <v>0</v>
      </c>
      <c r="K1286">
        <v>49.3</v>
      </c>
      <c r="L1286">
        <v>0</v>
      </c>
      <c r="M1286">
        <v>95</v>
      </c>
      <c r="N1286">
        <v>5.79</v>
      </c>
      <c r="O1286">
        <v>95</v>
      </c>
      <c r="P1286">
        <v>0.2</v>
      </c>
      <c r="Q1286">
        <v>4688.5384430000004</v>
      </c>
      <c r="R1286">
        <v>344181</v>
      </c>
      <c r="S1286">
        <v>3.4</v>
      </c>
      <c r="T1286">
        <v>3.4</v>
      </c>
      <c r="U1286">
        <v>0.70599999999999996</v>
      </c>
      <c r="V1286">
        <v>12.9</v>
      </c>
      <c r="W1286">
        <v>69.8</v>
      </c>
    </row>
    <row r="1287" spans="1:23" x14ac:dyDescent="0.25">
      <c r="A1287" t="s">
        <v>25</v>
      </c>
      <c r="B1287" t="s">
        <v>76</v>
      </c>
      <c r="C1287">
        <v>2012</v>
      </c>
      <c r="D1287" t="s">
        <v>24</v>
      </c>
      <c r="E1287">
        <v>149</v>
      </c>
      <c r="F1287">
        <v>7</v>
      </c>
      <c r="G1287">
        <v>3.61</v>
      </c>
      <c r="H1287">
        <v>0</v>
      </c>
      <c r="I1287">
        <v>96</v>
      </c>
      <c r="J1287">
        <v>0</v>
      </c>
      <c r="K1287">
        <v>31.3</v>
      </c>
      <c r="L1287">
        <v>9</v>
      </c>
      <c r="M1287">
        <v>99</v>
      </c>
      <c r="N1287">
        <v>5.75</v>
      </c>
      <c r="O1287">
        <v>96</v>
      </c>
      <c r="P1287">
        <v>0.1</v>
      </c>
      <c r="Q1287">
        <v>1764.97387</v>
      </c>
      <c r="R1287">
        <v>1391756.5</v>
      </c>
      <c r="S1287">
        <v>5.0999999999999996</v>
      </c>
      <c r="T1287">
        <v>5.0999999999999996</v>
      </c>
      <c r="U1287">
        <v>0.67700000000000005</v>
      </c>
      <c r="V1287">
        <v>12.3</v>
      </c>
      <c r="W1287">
        <v>69.8</v>
      </c>
    </row>
    <row r="1288" spans="1:23" x14ac:dyDescent="0.25">
      <c r="A1288" t="s">
        <v>34</v>
      </c>
      <c r="B1288" t="s">
        <v>50</v>
      </c>
      <c r="C1288">
        <v>2012</v>
      </c>
      <c r="D1288" t="s">
        <v>24</v>
      </c>
      <c r="E1288">
        <v>194</v>
      </c>
      <c r="F1288">
        <v>8</v>
      </c>
      <c r="G1288">
        <v>3.89</v>
      </c>
      <c r="H1288">
        <v>0</v>
      </c>
      <c r="I1288">
        <v>93</v>
      </c>
      <c r="J1288">
        <v>0</v>
      </c>
      <c r="K1288">
        <v>5.6</v>
      </c>
      <c r="L1288">
        <v>11</v>
      </c>
      <c r="M1288">
        <v>93</v>
      </c>
      <c r="N1288">
        <v>5.56</v>
      </c>
      <c r="O1288">
        <v>93</v>
      </c>
      <c r="P1288">
        <v>0.1</v>
      </c>
      <c r="Q1288">
        <v>1764.97387</v>
      </c>
      <c r="R1288">
        <v>1391756.5</v>
      </c>
      <c r="S1288">
        <v>1.2</v>
      </c>
      <c r="T1288">
        <v>1.1000000000000001</v>
      </c>
      <c r="U1288">
        <v>0.65500000000000003</v>
      </c>
      <c r="V1288">
        <v>13.8</v>
      </c>
      <c r="W1288">
        <v>69.8</v>
      </c>
    </row>
    <row r="1289" spans="1:23" x14ac:dyDescent="0.25">
      <c r="A1289" t="s">
        <v>27</v>
      </c>
      <c r="B1289" t="s">
        <v>211</v>
      </c>
      <c r="C1289">
        <v>2010</v>
      </c>
      <c r="D1289" t="s">
        <v>24</v>
      </c>
      <c r="E1289">
        <v>212</v>
      </c>
      <c r="F1289">
        <v>5</v>
      </c>
      <c r="G1289">
        <v>8.39</v>
      </c>
      <c r="H1289">
        <v>375.68353760000002</v>
      </c>
      <c r="I1289">
        <v>48</v>
      </c>
      <c r="J1289">
        <v>39</v>
      </c>
      <c r="K1289">
        <v>58.5</v>
      </c>
      <c r="L1289">
        <v>6</v>
      </c>
      <c r="M1289">
        <v>57</v>
      </c>
      <c r="N1289">
        <v>7.81</v>
      </c>
      <c r="O1289">
        <v>52</v>
      </c>
      <c r="P1289">
        <v>0.2</v>
      </c>
      <c r="Q1289">
        <v>2965.1423650000002</v>
      </c>
      <c r="R1289">
        <v>45877</v>
      </c>
      <c r="S1289">
        <v>2.4</v>
      </c>
      <c r="T1289">
        <v>2.5</v>
      </c>
      <c r="U1289">
        <v>0.72799999999999998</v>
      </c>
      <c r="V1289">
        <v>14.9</v>
      </c>
      <c r="W1289">
        <v>69.8</v>
      </c>
    </row>
    <row r="1290" spans="1:23" x14ac:dyDescent="0.25">
      <c r="A1290" t="s">
        <v>27</v>
      </c>
      <c r="B1290" t="s">
        <v>45</v>
      </c>
      <c r="C1290">
        <v>2007</v>
      </c>
      <c r="D1290" t="s">
        <v>24</v>
      </c>
      <c r="E1290">
        <v>226</v>
      </c>
      <c r="F1290">
        <v>1</v>
      </c>
      <c r="G1290">
        <v>14.22</v>
      </c>
      <c r="H1290">
        <v>464.07751300000001</v>
      </c>
      <c r="I1290">
        <v>91</v>
      </c>
      <c r="J1290">
        <v>1</v>
      </c>
      <c r="K1290">
        <v>57.7</v>
      </c>
      <c r="L1290">
        <v>1</v>
      </c>
      <c r="M1290">
        <v>9</v>
      </c>
      <c r="N1290">
        <v>6.44</v>
      </c>
      <c r="O1290">
        <v>95</v>
      </c>
      <c r="P1290">
        <v>0.1</v>
      </c>
      <c r="Q1290">
        <v>4735.4848270000002</v>
      </c>
      <c r="R1290">
        <v>956953</v>
      </c>
      <c r="S1290">
        <v>2.2000000000000002</v>
      </c>
      <c r="T1290">
        <v>2.2999999999999998</v>
      </c>
      <c r="U1290">
        <v>0.73899999999999999</v>
      </c>
      <c r="V1290">
        <v>14.9</v>
      </c>
      <c r="W1290">
        <v>69.8</v>
      </c>
    </row>
    <row r="1291" spans="1:23" x14ac:dyDescent="0.25">
      <c r="A1291" t="s">
        <v>29</v>
      </c>
      <c r="B1291" t="s">
        <v>83</v>
      </c>
      <c r="C1291">
        <v>2009</v>
      </c>
      <c r="D1291" t="s">
        <v>24</v>
      </c>
      <c r="E1291">
        <v>174</v>
      </c>
      <c r="F1291">
        <v>54</v>
      </c>
      <c r="G1291">
        <v>0.21</v>
      </c>
      <c r="H1291">
        <v>0</v>
      </c>
      <c r="I1291">
        <v>97</v>
      </c>
      <c r="J1291">
        <v>608</v>
      </c>
      <c r="K1291">
        <v>56.2</v>
      </c>
      <c r="L1291">
        <v>64</v>
      </c>
      <c r="M1291">
        <v>97</v>
      </c>
      <c r="N1291">
        <v>5.0999999999999996</v>
      </c>
      <c r="O1291">
        <v>97</v>
      </c>
      <c r="P1291">
        <v>0.1</v>
      </c>
      <c r="Q1291">
        <v>1764.97387</v>
      </c>
      <c r="R1291">
        <v>1391756.5</v>
      </c>
      <c r="S1291">
        <v>3</v>
      </c>
      <c r="T1291">
        <v>3</v>
      </c>
      <c r="U1291">
        <v>0.65900000000000003</v>
      </c>
      <c r="V1291">
        <v>12</v>
      </c>
      <c r="W1291">
        <v>69.900000000000006</v>
      </c>
    </row>
    <row r="1292" spans="1:23" x14ac:dyDescent="0.25">
      <c r="A1292" t="s">
        <v>25</v>
      </c>
      <c r="B1292" t="s">
        <v>121</v>
      </c>
      <c r="C1292">
        <v>2012</v>
      </c>
      <c r="D1292" t="s">
        <v>24</v>
      </c>
      <c r="E1292">
        <v>18</v>
      </c>
      <c r="F1292">
        <v>3</v>
      </c>
      <c r="G1292">
        <v>0.01</v>
      </c>
      <c r="H1292">
        <v>0</v>
      </c>
      <c r="I1292">
        <v>96</v>
      </c>
      <c r="J1292">
        <v>0</v>
      </c>
      <c r="K1292">
        <v>42.2</v>
      </c>
      <c r="L1292">
        <v>4</v>
      </c>
      <c r="M1292">
        <v>94</v>
      </c>
      <c r="N1292">
        <v>6.97</v>
      </c>
      <c r="O1292">
        <v>96</v>
      </c>
      <c r="P1292">
        <v>0.1</v>
      </c>
      <c r="Q1292">
        <v>1764.97387</v>
      </c>
      <c r="R1292">
        <v>1391756.5</v>
      </c>
      <c r="S1292">
        <v>3.2</v>
      </c>
      <c r="T1292">
        <v>3.3</v>
      </c>
      <c r="U1292">
        <v>0.63800000000000001</v>
      </c>
      <c r="V1292">
        <v>12.3</v>
      </c>
      <c r="W1292">
        <v>69.900000000000006</v>
      </c>
    </row>
    <row r="1293" spans="1:23" x14ac:dyDescent="0.25">
      <c r="A1293" t="s">
        <v>25</v>
      </c>
      <c r="B1293" t="s">
        <v>43</v>
      </c>
      <c r="C1293">
        <v>2010</v>
      </c>
      <c r="D1293" t="s">
        <v>24</v>
      </c>
      <c r="E1293">
        <v>142</v>
      </c>
      <c r="F1293">
        <v>126</v>
      </c>
      <c r="G1293">
        <v>0.01</v>
      </c>
      <c r="H1293">
        <v>62.659454320000002</v>
      </c>
      <c r="I1293">
        <v>94</v>
      </c>
      <c r="J1293">
        <v>788</v>
      </c>
      <c r="K1293">
        <v>15.2</v>
      </c>
      <c r="L1293">
        <v>161</v>
      </c>
      <c r="M1293">
        <v>94</v>
      </c>
      <c r="N1293">
        <v>3.6</v>
      </c>
      <c r="O1293">
        <v>94</v>
      </c>
      <c r="P1293">
        <v>0.1</v>
      </c>
      <c r="Q1293">
        <v>757.6717572</v>
      </c>
      <c r="R1293">
        <v>15214912</v>
      </c>
      <c r="S1293">
        <v>18.899999999999999</v>
      </c>
      <c r="T1293">
        <v>19.399999999999999</v>
      </c>
      <c r="U1293">
        <v>0.53500000000000003</v>
      </c>
      <c r="V1293">
        <v>8.9</v>
      </c>
      <c r="W1293">
        <v>69.900000000000006</v>
      </c>
    </row>
    <row r="1294" spans="1:23" x14ac:dyDescent="0.25">
      <c r="A1294" t="s">
        <v>32</v>
      </c>
      <c r="B1294" t="s">
        <v>84</v>
      </c>
      <c r="C1294">
        <v>2003</v>
      </c>
      <c r="D1294" t="s">
        <v>24</v>
      </c>
      <c r="E1294">
        <v>29</v>
      </c>
      <c r="F1294">
        <v>3</v>
      </c>
      <c r="G1294">
        <v>3.1</v>
      </c>
      <c r="H1294">
        <v>400.13429710000003</v>
      </c>
      <c r="I1294">
        <v>94</v>
      </c>
      <c r="J1294">
        <v>0</v>
      </c>
      <c r="K1294">
        <v>47.8</v>
      </c>
      <c r="L1294">
        <v>4</v>
      </c>
      <c r="M1294">
        <v>93</v>
      </c>
      <c r="N1294">
        <v>7.61</v>
      </c>
      <c r="O1294">
        <v>94</v>
      </c>
      <c r="P1294">
        <v>0.3</v>
      </c>
      <c r="Q1294">
        <v>2519.7373870000001</v>
      </c>
      <c r="R1294">
        <v>5971535</v>
      </c>
      <c r="S1294">
        <v>2</v>
      </c>
      <c r="T1294">
        <v>1.9</v>
      </c>
      <c r="U1294">
        <v>0.628</v>
      </c>
      <c r="V1294">
        <v>12</v>
      </c>
      <c r="W1294">
        <v>69.900000000000006</v>
      </c>
    </row>
    <row r="1295" spans="1:23" x14ac:dyDescent="0.25">
      <c r="A1295" t="s">
        <v>27</v>
      </c>
      <c r="B1295" t="s">
        <v>123</v>
      </c>
      <c r="C1295">
        <v>2001</v>
      </c>
      <c r="D1295" t="s">
        <v>37</v>
      </c>
      <c r="E1295">
        <v>228</v>
      </c>
      <c r="F1295">
        <v>0</v>
      </c>
      <c r="G1295">
        <v>6.68</v>
      </c>
      <c r="H1295">
        <v>332.27517089999998</v>
      </c>
      <c r="I1295">
        <v>96</v>
      </c>
      <c r="J1295">
        <v>1</v>
      </c>
      <c r="K1295">
        <v>55.7</v>
      </c>
      <c r="L1295">
        <v>0</v>
      </c>
      <c r="M1295">
        <v>97</v>
      </c>
      <c r="N1295">
        <v>6.17</v>
      </c>
      <c r="O1295">
        <v>97</v>
      </c>
      <c r="P1295">
        <v>0.1</v>
      </c>
      <c r="Q1295">
        <v>3572.8512999999998</v>
      </c>
      <c r="R1295">
        <v>233717</v>
      </c>
      <c r="S1295">
        <v>2.8</v>
      </c>
      <c r="T1295">
        <v>2.8</v>
      </c>
      <c r="U1295">
        <v>0.72799999999999998</v>
      </c>
      <c r="V1295">
        <v>14.2</v>
      </c>
      <c r="W1295">
        <v>69.900000000000006</v>
      </c>
    </row>
    <row r="1296" spans="1:23" x14ac:dyDescent="0.25">
      <c r="A1296" t="s">
        <v>38</v>
      </c>
      <c r="B1296" t="s">
        <v>218</v>
      </c>
      <c r="C1296">
        <v>2005</v>
      </c>
      <c r="D1296" t="s">
        <v>24</v>
      </c>
      <c r="E1296">
        <v>165</v>
      </c>
      <c r="F1296">
        <v>0</v>
      </c>
      <c r="G1296">
        <v>0.88</v>
      </c>
      <c r="H1296">
        <v>337.29428460000003</v>
      </c>
      <c r="I1296">
        <v>61</v>
      </c>
      <c r="J1296">
        <v>3</v>
      </c>
      <c r="K1296">
        <v>44.9</v>
      </c>
      <c r="L1296">
        <v>0</v>
      </c>
      <c r="M1296">
        <v>67</v>
      </c>
      <c r="N1296">
        <v>3.87</v>
      </c>
      <c r="O1296">
        <v>68</v>
      </c>
      <c r="P1296">
        <v>0.1</v>
      </c>
      <c r="Q1296">
        <v>1886.4333590000001</v>
      </c>
      <c r="R1296">
        <v>2937</v>
      </c>
      <c r="S1296">
        <v>1.6</v>
      </c>
      <c r="T1296">
        <v>1.5</v>
      </c>
      <c r="U1296">
        <v>0</v>
      </c>
      <c r="V1296">
        <v>10.6</v>
      </c>
      <c r="W1296">
        <v>69.900000000000006</v>
      </c>
    </row>
    <row r="1297" spans="1:23" x14ac:dyDescent="0.25">
      <c r="A1297" t="s">
        <v>38</v>
      </c>
      <c r="B1297" t="s">
        <v>89</v>
      </c>
      <c r="C1297">
        <v>2015</v>
      </c>
      <c r="D1297" t="s">
        <v>24</v>
      </c>
      <c r="E1297">
        <v>188</v>
      </c>
      <c r="F1297">
        <v>0</v>
      </c>
      <c r="G1297">
        <v>3.77</v>
      </c>
      <c r="H1297">
        <v>0</v>
      </c>
      <c r="I1297">
        <v>99</v>
      </c>
      <c r="J1297">
        <v>0</v>
      </c>
      <c r="K1297">
        <v>62.7</v>
      </c>
      <c r="L1297">
        <v>0</v>
      </c>
      <c r="M1297">
        <v>99</v>
      </c>
      <c r="N1297">
        <v>5.75</v>
      </c>
      <c r="O1297">
        <v>99</v>
      </c>
      <c r="P1297">
        <v>0.1</v>
      </c>
      <c r="Q1297">
        <v>4921.8962899999997</v>
      </c>
      <c r="R1297">
        <v>892149</v>
      </c>
      <c r="S1297">
        <v>4</v>
      </c>
      <c r="T1297">
        <v>3.7</v>
      </c>
      <c r="U1297">
        <v>0.73399999999999999</v>
      </c>
      <c r="V1297">
        <v>15.3</v>
      </c>
      <c r="W1297">
        <v>69.900000000000006</v>
      </c>
    </row>
    <row r="1298" spans="1:23" x14ac:dyDescent="0.25">
      <c r="A1298" t="s">
        <v>32</v>
      </c>
      <c r="B1298" t="s">
        <v>205</v>
      </c>
      <c r="C1298">
        <v>2008</v>
      </c>
      <c r="D1298" t="s">
        <v>24</v>
      </c>
      <c r="E1298">
        <v>185</v>
      </c>
      <c r="F1298">
        <v>0</v>
      </c>
      <c r="G1298">
        <v>6.41</v>
      </c>
      <c r="H1298">
        <v>1902.6930480000001</v>
      </c>
      <c r="I1298">
        <v>9</v>
      </c>
      <c r="J1298">
        <v>0</v>
      </c>
      <c r="K1298">
        <v>4.2</v>
      </c>
      <c r="L1298">
        <v>0</v>
      </c>
      <c r="M1298">
        <v>91</v>
      </c>
      <c r="N1298">
        <v>4.4000000000000004</v>
      </c>
      <c r="O1298">
        <v>9</v>
      </c>
      <c r="P1298">
        <v>0.3</v>
      </c>
      <c r="Q1298">
        <v>21188.118569999999</v>
      </c>
      <c r="R1298">
        <v>1315372</v>
      </c>
      <c r="S1298">
        <v>6.1</v>
      </c>
      <c r="T1298">
        <v>6.4</v>
      </c>
      <c r="U1298">
        <v>0.76700000000000002</v>
      </c>
      <c r="V1298">
        <v>12.4</v>
      </c>
      <c r="W1298">
        <v>69.900000000000006</v>
      </c>
    </row>
    <row r="1299" spans="1:23" x14ac:dyDescent="0.25">
      <c r="A1299" t="s">
        <v>29</v>
      </c>
      <c r="B1299" t="s">
        <v>144</v>
      </c>
      <c r="C1299">
        <v>2003</v>
      </c>
      <c r="D1299" t="s">
        <v>24</v>
      </c>
      <c r="E1299">
        <v>146</v>
      </c>
      <c r="F1299">
        <v>24</v>
      </c>
      <c r="G1299">
        <v>0.57999999999999996</v>
      </c>
      <c r="H1299">
        <v>88.165061789999996</v>
      </c>
      <c r="I1299">
        <v>9</v>
      </c>
      <c r="J1299">
        <v>10841</v>
      </c>
      <c r="K1299">
        <v>47.3</v>
      </c>
      <c r="L1299">
        <v>28</v>
      </c>
      <c r="M1299">
        <v>91</v>
      </c>
      <c r="N1299">
        <v>5.25</v>
      </c>
      <c r="O1299">
        <v>91</v>
      </c>
      <c r="P1299">
        <v>0.1</v>
      </c>
      <c r="Q1299">
        <v>1721.9738629999999</v>
      </c>
      <c r="R1299">
        <v>29843937</v>
      </c>
      <c r="S1299">
        <v>6.6</v>
      </c>
      <c r="T1299">
        <v>6.4</v>
      </c>
      <c r="U1299">
        <v>0.55100000000000005</v>
      </c>
      <c r="V1299">
        <v>9.3000000000000007</v>
      </c>
      <c r="W1299">
        <v>69.900000000000006</v>
      </c>
    </row>
    <row r="1300" spans="1:23" x14ac:dyDescent="0.25">
      <c r="A1300" t="s">
        <v>25</v>
      </c>
      <c r="B1300" t="s">
        <v>117</v>
      </c>
      <c r="C1300">
        <v>2014</v>
      </c>
      <c r="D1300" t="s">
        <v>24</v>
      </c>
      <c r="E1300">
        <v>22</v>
      </c>
      <c r="F1300">
        <v>5</v>
      </c>
      <c r="G1300">
        <v>6.29</v>
      </c>
      <c r="H1300">
        <v>24.44473709</v>
      </c>
      <c r="I1300">
        <v>95</v>
      </c>
      <c r="J1300">
        <v>321</v>
      </c>
      <c r="K1300">
        <v>52.3</v>
      </c>
      <c r="L1300">
        <v>5</v>
      </c>
      <c r="M1300">
        <v>95</v>
      </c>
      <c r="N1300">
        <v>4.3600000000000003</v>
      </c>
      <c r="O1300">
        <v>95</v>
      </c>
      <c r="P1300">
        <v>0.1</v>
      </c>
      <c r="Q1300">
        <v>1286.56511</v>
      </c>
      <c r="R1300">
        <v>17289224</v>
      </c>
      <c r="S1300">
        <v>2.4</v>
      </c>
      <c r="T1300">
        <v>2.5</v>
      </c>
      <c r="U1300">
        <v>0.78900000000000003</v>
      </c>
      <c r="V1300">
        <v>15</v>
      </c>
      <c r="W1300">
        <v>69.900000000000006</v>
      </c>
    </row>
    <row r="1301" spans="1:23" x14ac:dyDescent="0.25">
      <c r="A1301" t="s">
        <v>29</v>
      </c>
      <c r="B1301" t="s">
        <v>59</v>
      </c>
      <c r="C1301">
        <v>2000</v>
      </c>
      <c r="D1301" t="s">
        <v>24</v>
      </c>
      <c r="E1301">
        <v>155</v>
      </c>
      <c r="F1301">
        <v>0</v>
      </c>
      <c r="G1301">
        <v>3.49</v>
      </c>
      <c r="H1301">
        <v>122.5744699</v>
      </c>
      <c r="I1301">
        <v>92</v>
      </c>
      <c r="J1301">
        <v>2</v>
      </c>
      <c r="K1301">
        <v>21.5</v>
      </c>
      <c r="L1301">
        <v>0</v>
      </c>
      <c r="M1301">
        <v>9</v>
      </c>
      <c r="N1301">
        <v>4.8099999999999996</v>
      </c>
      <c r="O1301">
        <v>9</v>
      </c>
      <c r="P1301">
        <v>0.8</v>
      </c>
      <c r="Q1301">
        <v>1239.377855</v>
      </c>
      <c r="R1301">
        <v>43579</v>
      </c>
      <c r="S1301">
        <v>9.6</v>
      </c>
      <c r="T1301">
        <v>9.5</v>
      </c>
      <c r="U1301">
        <v>0</v>
      </c>
      <c r="V1301">
        <v>11.3</v>
      </c>
      <c r="W1301">
        <v>69.900000000000006</v>
      </c>
    </row>
    <row r="1302" spans="1:23" x14ac:dyDescent="0.25">
      <c r="A1302" t="s">
        <v>32</v>
      </c>
      <c r="B1302" t="s">
        <v>47</v>
      </c>
      <c r="C1302">
        <v>2014</v>
      </c>
      <c r="D1302" t="s">
        <v>24</v>
      </c>
      <c r="E1302">
        <v>177</v>
      </c>
      <c r="F1302">
        <v>0</v>
      </c>
      <c r="G1302">
        <v>6.58</v>
      </c>
      <c r="H1302">
        <v>670.0920883</v>
      </c>
      <c r="I1302">
        <v>95</v>
      </c>
      <c r="J1302">
        <v>0</v>
      </c>
      <c r="K1302">
        <v>5.0999999999999996</v>
      </c>
      <c r="L1302">
        <v>0</v>
      </c>
      <c r="M1302">
        <v>95</v>
      </c>
      <c r="N1302">
        <v>5.79</v>
      </c>
      <c r="O1302">
        <v>95</v>
      </c>
      <c r="P1302">
        <v>0.2</v>
      </c>
      <c r="Q1302">
        <v>4852.2236659999999</v>
      </c>
      <c r="R1302">
        <v>351694</v>
      </c>
      <c r="S1302">
        <v>3.4</v>
      </c>
      <c r="T1302">
        <v>3.4</v>
      </c>
      <c r="U1302">
        <v>0.70499999999999996</v>
      </c>
      <c r="V1302">
        <v>12.8</v>
      </c>
      <c r="W1302">
        <v>70</v>
      </c>
    </row>
    <row r="1303" spans="1:23" x14ac:dyDescent="0.25">
      <c r="A1303" t="s">
        <v>29</v>
      </c>
      <c r="B1303" t="s">
        <v>83</v>
      </c>
      <c r="C1303">
        <v>2010</v>
      </c>
      <c r="D1303" t="s">
        <v>24</v>
      </c>
      <c r="E1303">
        <v>173</v>
      </c>
      <c r="F1303">
        <v>54</v>
      </c>
      <c r="G1303">
        <v>0.22</v>
      </c>
      <c r="H1303">
        <v>0</v>
      </c>
      <c r="I1303">
        <v>97</v>
      </c>
      <c r="J1303">
        <v>16</v>
      </c>
      <c r="K1303">
        <v>57</v>
      </c>
      <c r="L1303">
        <v>64</v>
      </c>
      <c r="M1303">
        <v>97</v>
      </c>
      <c r="N1303">
        <v>4.8</v>
      </c>
      <c r="O1303">
        <v>97</v>
      </c>
      <c r="P1303">
        <v>0.1</v>
      </c>
      <c r="Q1303">
        <v>1764.97387</v>
      </c>
      <c r="R1303">
        <v>1391756.5</v>
      </c>
      <c r="S1303">
        <v>3</v>
      </c>
      <c r="T1303">
        <v>2.9</v>
      </c>
      <c r="U1303">
        <v>0.66500000000000004</v>
      </c>
      <c r="V1303">
        <v>12.2</v>
      </c>
      <c r="W1303">
        <v>70</v>
      </c>
    </row>
    <row r="1304" spans="1:23" x14ac:dyDescent="0.25">
      <c r="A1304" t="s">
        <v>27</v>
      </c>
      <c r="B1304" t="s">
        <v>45</v>
      </c>
      <c r="C1304">
        <v>2008</v>
      </c>
      <c r="D1304" t="s">
        <v>24</v>
      </c>
      <c r="E1304">
        <v>224</v>
      </c>
      <c r="F1304">
        <v>1</v>
      </c>
      <c r="G1304">
        <v>14.67</v>
      </c>
      <c r="H1304">
        <v>501.80561410000001</v>
      </c>
      <c r="I1304">
        <v>98</v>
      </c>
      <c r="J1304">
        <v>0</v>
      </c>
      <c r="K1304">
        <v>58.2</v>
      </c>
      <c r="L1304">
        <v>1</v>
      </c>
      <c r="M1304">
        <v>98</v>
      </c>
      <c r="N1304">
        <v>5.95</v>
      </c>
      <c r="O1304">
        <v>97</v>
      </c>
      <c r="P1304">
        <v>0.1</v>
      </c>
      <c r="Q1304">
        <v>6376.1831529999999</v>
      </c>
      <c r="R1304">
        <v>9527985</v>
      </c>
      <c r="S1304">
        <v>2.1</v>
      </c>
      <c r="T1304">
        <v>2.2999999999999998</v>
      </c>
      <c r="U1304">
        <v>0.755</v>
      </c>
      <c r="V1304">
        <v>15.1</v>
      </c>
      <c r="W1304">
        <v>70</v>
      </c>
    </row>
    <row r="1305" spans="1:23" x14ac:dyDescent="0.25">
      <c r="A1305" t="s">
        <v>27</v>
      </c>
      <c r="B1305" t="s">
        <v>45</v>
      </c>
      <c r="C1305">
        <v>2009</v>
      </c>
      <c r="D1305" t="s">
        <v>24</v>
      </c>
      <c r="E1305">
        <v>226</v>
      </c>
      <c r="F1305">
        <v>0</v>
      </c>
      <c r="G1305">
        <v>14.09</v>
      </c>
      <c r="H1305">
        <v>434.79850249999998</v>
      </c>
      <c r="I1305">
        <v>98</v>
      </c>
      <c r="J1305">
        <v>0</v>
      </c>
      <c r="K1305">
        <v>58.7</v>
      </c>
      <c r="L1305">
        <v>1</v>
      </c>
      <c r="M1305">
        <v>98</v>
      </c>
      <c r="N1305">
        <v>6.9</v>
      </c>
      <c r="O1305">
        <v>96</v>
      </c>
      <c r="P1305">
        <v>0.1</v>
      </c>
      <c r="Q1305">
        <v>5176.1726490000001</v>
      </c>
      <c r="R1305">
        <v>956765</v>
      </c>
      <c r="S1305">
        <v>2.1</v>
      </c>
      <c r="T1305">
        <v>2.2000000000000002</v>
      </c>
      <c r="U1305">
        <v>0.77100000000000002</v>
      </c>
      <c r="V1305">
        <v>15.4</v>
      </c>
      <c r="W1305">
        <v>70</v>
      </c>
    </row>
    <row r="1306" spans="1:23" x14ac:dyDescent="0.25">
      <c r="A1306" t="s">
        <v>34</v>
      </c>
      <c r="B1306" t="s">
        <v>194</v>
      </c>
      <c r="C1306">
        <v>2009</v>
      </c>
      <c r="D1306" t="s">
        <v>24</v>
      </c>
      <c r="E1306">
        <v>196</v>
      </c>
      <c r="F1306">
        <v>0</v>
      </c>
      <c r="G1306">
        <v>5.13</v>
      </c>
      <c r="H1306">
        <v>885.07397660000004</v>
      </c>
      <c r="I1306">
        <v>87</v>
      </c>
      <c r="J1306">
        <v>0</v>
      </c>
      <c r="K1306">
        <v>54.1</v>
      </c>
      <c r="L1306">
        <v>0</v>
      </c>
      <c r="M1306">
        <v>85</v>
      </c>
      <c r="N1306">
        <v>6.14</v>
      </c>
      <c r="O1306">
        <v>87</v>
      </c>
      <c r="P1306">
        <v>0.6</v>
      </c>
      <c r="Q1306">
        <v>7443.85178</v>
      </c>
      <c r="R1306">
        <v>52619</v>
      </c>
      <c r="S1306">
        <v>3.5</v>
      </c>
      <c r="T1306">
        <v>3.4</v>
      </c>
      <c r="U1306">
        <v>0.69599999999999995</v>
      </c>
      <c r="V1306">
        <v>12.1</v>
      </c>
      <c r="W1306">
        <v>70</v>
      </c>
    </row>
    <row r="1307" spans="1:23" x14ac:dyDescent="0.25">
      <c r="A1307" t="s">
        <v>25</v>
      </c>
      <c r="B1307" t="s">
        <v>110</v>
      </c>
      <c r="C1307">
        <v>2000</v>
      </c>
      <c r="D1307" t="s">
        <v>24</v>
      </c>
      <c r="E1307">
        <v>144</v>
      </c>
      <c r="F1307">
        <v>30</v>
      </c>
      <c r="G1307">
        <v>0.2</v>
      </c>
      <c r="H1307">
        <v>0</v>
      </c>
      <c r="I1307">
        <v>67</v>
      </c>
      <c r="J1307">
        <v>726</v>
      </c>
      <c r="K1307">
        <v>49.5</v>
      </c>
      <c r="L1307">
        <v>37</v>
      </c>
      <c r="M1307">
        <v>83</v>
      </c>
      <c r="N1307">
        <v>5.75</v>
      </c>
      <c r="O1307">
        <v>8</v>
      </c>
      <c r="P1307">
        <v>0.1</v>
      </c>
      <c r="Q1307">
        <v>1764.97387</v>
      </c>
      <c r="R1307">
        <v>23565413</v>
      </c>
      <c r="S1307">
        <v>5.6</v>
      </c>
      <c r="T1307">
        <v>5.4</v>
      </c>
      <c r="U1307">
        <v>0.60299999999999998</v>
      </c>
      <c r="V1307">
        <v>8.6</v>
      </c>
      <c r="W1307">
        <v>70</v>
      </c>
    </row>
    <row r="1308" spans="1:23" x14ac:dyDescent="0.25">
      <c r="A1308" t="s">
        <v>32</v>
      </c>
      <c r="B1308" t="s">
        <v>84</v>
      </c>
      <c r="C1308">
        <v>2004</v>
      </c>
      <c r="D1308" t="s">
        <v>24</v>
      </c>
      <c r="E1308">
        <v>215</v>
      </c>
      <c r="F1308">
        <v>3</v>
      </c>
      <c r="G1308">
        <v>2.9</v>
      </c>
      <c r="H1308">
        <v>398.60583220000001</v>
      </c>
      <c r="I1308">
        <v>9</v>
      </c>
      <c r="J1308">
        <v>0</v>
      </c>
      <c r="K1308">
        <v>48.6</v>
      </c>
      <c r="L1308">
        <v>3</v>
      </c>
      <c r="M1308">
        <v>9</v>
      </c>
      <c r="N1308">
        <v>7.3</v>
      </c>
      <c r="O1308">
        <v>9</v>
      </c>
      <c r="P1308">
        <v>0.3</v>
      </c>
      <c r="Q1308">
        <v>2632.7994199999998</v>
      </c>
      <c r="R1308">
        <v>6775</v>
      </c>
      <c r="S1308">
        <v>1.9</v>
      </c>
      <c r="T1308">
        <v>1.8</v>
      </c>
      <c r="U1308">
        <v>0.63600000000000001</v>
      </c>
      <c r="V1308">
        <v>12.4</v>
      </c>
      <c r="W1308">
        <v>70</v>
      </c>
    </row>
    <row r="1309" spans="1:23" x14ac:dyDescent="0.25">
      <c r="A1309" t="s">
        <v>27</v>
      </c>
      <c r="B1309" t="s">
        <v>171</v>
      </c>
      <c r="C1309">
        <v>2013</v>
      </c>
      <c r="D1309" t="s">
        <v>24</v>
      </c>
      <c r="E1309">
        <v>229</v>
      </c>
      <c r="F1309">
        <v>14</v>
      </c>
      <c r="G1309">
        <v>10.58</v>
      </c>
      <c r="H1309">
        <v>1529.4977710000001</v>
      </c>
      <c r="I1309">
        <v>97</v>
      </c>
      <c r="J1309">
        <v>2339</v>
      </c>
      <c r="K1309">
        <v>59.3</v>
      </c>
      <c r="L1309">
        <v>16</v>
      </c>
      <c r="M1309">
        <v>98</v>
      </c>
      <c r="N1309">
        <v>7.9</v>
      </c>
      <c r="O1309">
        <v>97</v>
      </c>
      <c r="P1309">
        <v>0.2</v>
      </c>
      <c r="Q1309">
        <v>15543.676530000001</v>
      </c>
      <c r="R1309">
        <v>14356911</v>
      </c>
      <c r="S1309">
        <v>2.2999999999999998</v>
      </c>
      <c r="T1309">
        <v>2.2999999999999998</v>
      </c>
      <c r="U1309">
        <v>0.79900000000000004</v>
      </c>
      <c r="V1309">
        <v>14.6</v>
      </c>
      <c r="W1309">
        <v>70</v>
      </c>
    </row>
    <row r="1310" spans="1:23" x14ac:dyDescent="0.25">
      <c r="A1310" t="s">
        <v>25</v>
      </c>
      <c r="B1310" t="s">
        <v>43</v>
      </c>
      <c r="C1310">
        <v>2013</v>
      </c>
      <c r="D1310" t="s">
        <v>24</v>
      </c>
      <c r="E1310">
        <v>135</v>
      </c>
      <c r="F1310">
        <v>104</v>
      </c>
      <c r="G1310">
        <v>0.01</v>
      </c>
      <c r="H1310">
        <v>52.829864669999999</v>
      </c>
      <c r="I1310">
        <v>96</v>
      </c>
      <c r="J1310">
        <v>237</v>
      </c>
      <c r="K1310">
        <v>17</v>
      </c>
      <c r="L1310">
        <v>130</v>
      </c>
      <c r="M1310">
        <v>96</v>
      </c>
      <c r="N1310">
        <v>2.88</v>
      </c>
      <c r="O1310">
        <v>96</v>
      </c>
      <c r="P1310">
        <v>0.1</v>
      </c>
      <c r="Q1310">
        <v>951.88945349999995</v>
      </c>
      <c r="R1310">
        <v>157571292</v>
      </c>
      <c r="S1310">
        <v>18.3</v>
      </c>
      <c r="T1310">
        <v>18.8</v>
      </c>
      <c r="U1310">
        <v>0.56499999999999995</v>
      </c>
      <c r="V1310">
        <v>10</v>
      </c>
      <c r="W1310">
        <v>71</v>
      </c>
    </row>
    <row r="1311" spans="1:23" x14ac:dyDescent="0.25">
      <c r="A1311" t="s">
        <v>32</v>
      </c>
      <c r="B1311" t="s">
        <v>152</v>
      </c>
      <c r="C1311">
        <v>2004</v>
      </c>
      <c r="D1311" t="s">
        <v>24</v>
      </c>
      <c r="E1311">
        <v>194</v>
      </c>
      <c r="F1311">
        <v>4</v>
      </c>
      <c r="G1311">
        <v>3.81</v>
      </c>
      <c r="H1311">
        <v>36.816211750000001</v>
      </c>
      <c r="I1311">
        <v>79</v>
      </c>
      <c r="J1311">
        <v>0</v>
      </c>
      <c r="K1311">
        <v>45.7</v>
      </c>
      <c r="L1311">
        <v>4</v>
      </c>
      <c r="M1311">
        <v>8</v>
      </c>
      <c r="N1311">
        <v>6.13</v>
      </c>
      <c r="O1311">
        <v>79</v>
      </c>
      <c r="P1311">
        <v>0.3</v>
      </c>
      <c r="Q1311">
        <v>191.55157</v>
      </c>
      <c r="R1311">
        <v>53973</v>
      </c>
      <c r="S1311">
        <v>2.1</v>
      </c>
      <c r="T1311">
        <v>2</v>
      </c>
      <c r="U1311">
        <v>0.58699999999999997</v>
      </c>
      <c r="V1311">
        <v>11</v>
      </c>
      <c r="W1311">
        <v>71</v>
      </c>
    </row>
    <row r="1312" spans="1:23" x14ac:dyDescent="0.25">
      <c r="A1312" t="s">
        <v>27</v>
      </c>
      <c r="B1312" t="s">
        <v>123</v>
      </c>
      <c r="C1312">
        <v>2004</v>
      </c>
      <c r="D1312" t="s">
        <v>37</v>
      </c>
      <c r="E1312">
        <v>26</v>
      </c>
      <c r="F1312">
        <v>0</v>
      </c>
      <c r="G1312">
        <v>8.81</v>
      </c>
      <c r="H1312">
        <v>80.032837499999999</v>
      </c>
      <c r="I1312">
        <v>98</v>
      </c>
      <c r="J1312">
        <v>0</v>
      </c>
      <c r="K1312">
        <v>56.6</v>
      </c>
      <c r="L1312">
        <v>0</v>
      </c>
      <c r="M1312">
        <v>99</v>
      </c>
      <c r="N1312">
        <v>6.51</v>
      </c>
      <c r="O1312">
        <v>99</v>
      </c>
      <c r="P1312">
        <v>0.1</v>
      </c>
      <c r="Q1312">
        <v>6351.8125</v>
      </c>
      <c r="R1312">
        <v>2263122</v>
      </c>
      <c r="S1312">
        <v>2.5</v>
      </c>
      <c r="T1312">
        <v>2.6</v>
      </c>
      <c r="U1312">
        <v>0.77600000000000002</v>
      </c>
      <c r="V1312">
        <v>15.5</v>
      </c>
      <c r="W1312">
        <v>71</v>
      </c>
    </row>
    <row r="1313" spans="1:23" x14ac:dyDescent="0.25">
      <c r="A1313" t="s">
        <v>32</v>
      </c>
      <c r="B1313" t="s">
        <v>175</v>
      </c>
      <c r="C1313">
        <v>2003</v>
      </c>
      <c r="D1313" t="s">
        <v>24</v>
      </c>
      <c r="E1313">
        <v>184</v>
      </c>
      <c r="F1313">
        <v>0</v>
      </c>
      <c r="G1313">
        <v>5.0999999999999996</v>
      </c>
      <c r="H1313">
        <v>0</v>
      </c>
      <c r="I1313">
        <v>31</v>
      </c>
      <c r="J1313">
        <v>0</v>
      </c>
      <c r="K1313">
        <v>42.9</v>
      </c>
      <c r="L1313">
        <v>0</v>
      </c>
      <c r="M1313">
        <v>99</v>
      </c>
      <c r="N1313">
        <v>3.91</v>
      </c>
      <c r="O1313">
        <v>99</v>
      </c>
      <c r="P1313">
        <v>0.4</v>
      </c>
      <c r="Q1313">
        <v>1764.97387</v>
      </c>
      <c r="R1313">
        <v>1391756.5</v>
      </c>
      <c r="S1313">
        <v>3.8</v>
      </c>
      <c r="T1313">
        <v>3.8</v>
      </c>
      <c r="U1313">
        <v>0.68200000000000005</v>
      </c>
      <c r="V1313">
        <v>13</v>
      </c>
      <c r="W1313">
        <v>71</v>
      </c>
    </row>
    <row r="1314" spans="1:23" x14ac:dyDescent="0.25">
      <c r="A1314" t="s">
        <v>27</v>
      </c>
      <c r="B1314" t="s">
        <v>123</v>
      </c>
      <c r="C1314">
        <v>2000</v>
      </c>
      <c r="D1314" t="s">
        <v>37</v>
      </c>
      <c r="E1314">
        <v>218</v>
      </c>
      <c r="F1314">
        <v>0</v>
      </c>
      <c r="G1314">
        <v>7.13</v>
      </c>
      <c r="H1314">
        <v>291.01707649999997</v>
      </c>
      <c r="I1314">
        <v>95</v>
      </c>
      <c r="J1314">
        <v>0</v>
      </c>
      <c r="K1314">
        <v>55.4</v>
      </c>
      <c r="L1314">
        <v>0</v>
      </c>
      <c r="M1314">
        <v>96</v>
      </c>
      <c r="N1314">
        <v>6</v>
      </c>
      <c r="O1314">
        <v>96</v>
      </c>
      <c r="P1314">
        <v>0.1</v>
      </c>
      <c r="Q1314">
        <v>3352.7312959999999</v>
      </c>
      <c r="R1314">
        <v>236755</v>
      </c>
      <c r="S1314">
        <v>2.8</v>
      </c>
      <c r="T1314">
        <v>2.8</v>
      </c>
      <c r="U1314">
        <v>0.71599999999999997</v>
      </c>
      <c r="V1314">
        <v>13.7</v>
      </c>
      <c r="W1314">
        <v>71</v>
      </c>
    </row>
    <row r="1315" spans="1:23" x14ac:dyDescent="0.25">
      <c r="A1315" t="s">
        <v>29</v>
      </c>
      <c r="B1315" t="s">
        <v>138</v>
      </c>
      <c r="C1315">
        <v>2000</v>
      </c>
      <c r="D1315" t="s">
        <v>24</v>
      </c>
      <c r="E1315">
        <v>177</v>
      </c>
      <c r="F1315">
        <v>0</v>
      </c>
      <c r="G1315">
        <v>4.5999999999999996</v>
      </c>
      <c r="H1315">
        <v>336.32133260000001</v>
      </c>
      <c r="I1315">
        <v>88</v>
      </c>
      <c r="J1315">
        <v>0</v>
      </c>
      <c r="K1315">
        <v>25.3</v>
      </c>
      <c r="L1315">
        <v>0</v>
      </c>
      <c r="M1315">
        <v>88</v>
      </c>
      <c r="N1315">
        <v>3.78</v>
      </c>
      <c r="O1315">
        <v>88</v>
      </c>
      <c r="P1315">
        <v>0.1</v>
      </c>
      <c r="Q1315">
        <v>3861.3241400000002</v>
      </c>
      <c r="R1315">
        <v>1186873</v>
      </c>
      <c r="S1315">
        <v>8.1</v>
      </c>
      <c r="T1315">
        <v>8.1</v>
      </c>
      <c r="U1315">
        <v>0.66700000000000004</v>
      </c>
      <c r="V1315">
        <v>12.1</v>
      </c>
      <c r="W1315">
        <v>71</v>
      </c>
    </row>
    <row r="1316" spans="1:23" x14ac:dyDescent="0.25">
      <c r="A1316" t="s">
        <v>34</v>
      </c>
      <c r="B1316" t="s">
        <v>50</v>
      </c>
      <c r="C1316">
        <v>2013</v>
      </c>
      <c r="D1316" t="s">
        <v>24</v>
      </c>
      <c r="E1316">
        <v>192</v>
      </c>
      <c r="F1316">
        <v>8</v>
      </c>
      <c r="G1316">
        <v>3.78</v>
      </c>
      <c r="H1316">
        <v>0</v>
      </c>
      <c r="I1316">
        <v>94</v>
      </c>
      <c r="J1316">
        <v>0</v>
      </c>
      <c r="K1316">
        <v>51.2</v>
      </c>
      <c r="L1316">
        <v>10</v>
      </c>
      <c r="M1316">
        <v>95</v>
      </c>
      <c r="N1316">
        <v>5.96</v>
      </c>
      <c r="O1316">
        <v>94</v>
      </c>
      <c r="P1316">
        <v>0.1</v>
      </c>
      <c r="Q1316">
        <v>1764.97387</v>
      </c>
      <c r="R1316">
        <v>1391756.5</v>
      </c>
      <c r="S1316">
        <v>1.2</v>
      </c>
      <c r="T1316">
        <v>1.1000000000000001</v>
      </c>
      <c r="U1316">
        <v>0.66100000000000003</v>
      </c>
      <c r="V1316">
        <v>13.8</v>
      </c>
      <c r="W1316">
        <v>71</v>
      </c>
    </row>
    <row r="1317" spans="1:23" x14ac:dyDescent="0.25">
      <c r="A1317" t="s">
        <v>32</v>
      </c>
      <c r="B1317" t="s">
        <v>104</v>
      </c>
      <c r="C1317">
        <v>2000</v>
      </c>
      <c r="D1317" t="s">
        <v>24</v>
      </c>
      <c r="E1317">
        <v>174</v>
      </c>
      <c r="F1317">
        <v>6</v>
      </c>
      <c r="G1317">
        <v>2.61</v>
      </c>
      <c r="H1317">
        <v>28.808310980000002</v>
      </c>
      <c r="I1317">
        <v>93</v>
      </c>
      <c r="J1317">
        <v>0</v>
      </c>
      <c r="K1317">
        <v>38.799999999999997</v>
      </c>
      <c r="L1317">
        <v>8</v>
      </c>
      <c r="M1317">
        <v>88</v>
      </c>
      <c r="N1317">
        <v>6.63</v>
      </c>
      <c r="O1317">
        <v>94</v>
      </c>
      <c r="P1317">
        <v>1.7</v>
      </c>
      <c r="Q1317">
        <v>188.783165</v>
      </c>
      <c r="R1317">
        <v>6524283</v>
      </c>
      <c r="S1317">
        <v>2.8</v>
      </c>
      <c r="T1317">
        <v>2.7</v>
      </c>
      <c r="U1317">
        <v>0.55100000000000005</v>
      </c>
      <c r="V1317">
        <v>9.8000000000000007</v>
      </c>
      <c r="W1317">
        <v>71</v>
      </c>
    </row>
    <row r="1318" spans="1:23" x14ac:dyDescent="0.25">
      <c r="A1318" t="s">
        <v>25</v>
      </c>
      <c r="B1318" t="s">
        <v>76</v>
      </c>
      <c r="C1318">
        <v>2013</v>
      </c>
      <c r="D1318" t="s">
        <v>24</v>
      </c>
      <c r="E1318">
        <v>146</v>
      </c>
      <c r="F1318">
        <v>6</v>
      </c>
      <c r="G1318">
        <v>3.35</v>
      </c>
      <c r="H1318">
        <v>0</v>
      </c>
      <c r="I1318">
        <v>93</v>
      </c>
      <c r="J1318">
        <v>0</v>
      </c>
      <c r="K1318">
        <v>31.8</v>
      </c>
      <c r="L1318">
        <v>8</v>
      </c>
      <c r="M1318">
        <v>99</v>
      </c>
      <c r="N1318">
        <v>5.75</v>
      </c>
      <c r="O1318">
        <v>93</v>
      </c>
      <c r="P1318">
        <v>0.1</v>
      </c>
      <c r="Q1318">
        <v>1764.97387</v>
      </c>
      <c r="R1318">
        <v>1391756.5</v>
      </c>
      <c r="S1318">
        <v>5</v>
      </c>
      <c r="T1318">
        <v>5</v>
      </c>
      <c r="U1318">
        <v>0.67700000000000005</v>
      </c>
      <c r="V1318">
        <v>12.3</v>
      </c>
      <c r="W1318">
        <v>71</v>
      </c>
    </row>
    <row r="1319" spans="1:23" x14ac:dyDescent="0.25">
      <c r="A1319" t="s">
        <v>27</v>
      </c>
      <c r="B1319" t="s">
        <v>211</v>
      </c>
      <c r="C1319">
        <v>2013</v>
      </c>
      <c r="D1319" t="s">
        <v>24</v>
      </c>
      <c r="E1319">
        <v>198</v>
      </c>
      <c r="F1319">
        <v>4</v>
      </c>
      <c r="G1319">
        <v>8.44</v>
      </c>
      <c r="H1319">
        <v>52.42529588</v>
      </c>
      <c r="I1319">
        <v>46</v>
      </c>
      <c r="J1319">
        <v>0</v>
      </c>
      <c r="K1319">
        <v>6.1</v>
      </c>
      <c r="L1319">
        <v>5</v>
      </c>
      <c r="M1319">
        <v>72</v>
      </c>
      <c r="N1319">
        <v>7.67</v>
      </c>
      <c r="O1319">
        <v>76</v>
      </c>
      <c r="P1319">
        <v>0.2</v>
      </c>
      <c r="Q1319">
        <v>429.71553999999998</v>
      </c>
      <c r="R1319">
        <v>454896</v>
      </c>
      <c r="S1319">
        <v>2.2999999999999998</v>
      </c>
      <c r="T1319">
        <v>2.4</v>
      </c>
      <c r="U1319">
        <v>0.74399999999999999</v>
      </c>
      <c r="V1319">
        <v>15.2</v>
      </c>
      <c r="W1319">
        <v>71</v>
      </c>
    </row>
    <row r="1320" spans="1:23" x14ac:dyDescent="0.25">
      <c r="A1320" t="s">
        <v>29</v>
      </c>
      <c r="B1320" t="s">
        <v>127</v>
      </c>
      <c r="C1320">
        <v>2001</v>
      </c>
      <c r="D1320" t="s">
        <v>24</v>
      </c>
      <c r="E1320">
        <v>147</v>
      </c>
      <c r="F1320">
        <v>3</v>
      </c>
      <c r="G1320">
        <v>0.01</v>
      </c>
      <c r="H1320">
        <v>362.38179509999998</v>
      </c>
      <c r="I1320">
        <v>93</v>
      </c>
      <c r="J1320">
        <v>633</v>
      </c>
      <c r="K1320">
        <v>53.4</v>
      </c>
      <c r="L1320">
        <v>3</v>
      </c>
      <c r="M1320">
        <v>94</v>
      </c>
      <c r="N1320">
        <v>4.5999999999999996</v>
      </c>
      <c r="O1320">
        <v>94</v>
      </c>
      <c r="P1320">
        <v>0.1</v>
      </c>
      <c r="Q1320">
        <v>6269.5812299999998</v>
      </c>
      <c r="R1320">
        <v>1391756.5</v>
      </c>
      <c r="S1320">
        <v>5.6</v>
      </c>
      <c r="T1320">
        <v>5.5</v>
      </c>
      <c r="U1320">
        <v>0.73199999999999998</v>
      </c>
      <c r="V1320">
        <v>15.7</v>
      </c>
      <c r="W1320">
        <v>71</v>
      </c>
    </row>
    <row r="1321" spans="1:23" x14ac:dyDescent="0.25">
      <c r="A1321" t="s">
        <v>32</v>
      </c>
      <c r="B1321" t="s">
        <v>84</v>
      </c>
      <c r="C1321">
        <v>2005</v>
      </c>
      <c r="D1321" t="s">
        <v>24</v>
      </c>
      <c r="E1321">
        <v>213</v>
      </c>
      <c r="F1321">
        <v>3</v>
      </c>
      <c r="G1321">
        <v>2.77</v>
      </c>
      <c r="H1321">
        <v>440.60270420000001</v>
      </c>
      <c r="I1321">
        <v>89</v>
      </c>
      <c r="J1321">
        <v>0</v>
      </c>
      <c r="K1321">
        <v>49.4</v>
      </c>
      <c r="L1321">
        <v>3</v>
      </c>
      <c r="M1321">
        <v>89</v>
      </c>
      <c r="N1321">
        <v>7.19</v>
      </c>
      <c r="O1321">
        <v>89</v>
      </c>
      <c r="P1321">
        <v>0.2</v>
      </c>
      <c r="Q1321">
        <v>2835.2812370000001</v>
      </c>
      <c r="R1321">
        <v>628961</v>
      </c>
      <c r="S1321">
        <v>1.9</v>
      </c>
      <c r="T1321">
        <v>1.8</v>
      </c>
      <c r="U1321">
        <v>0.64400000000000002</v>
      </c>
      <c r="V1321">
        <v>12.7</v>
      </c>
      <c r="W1321">
        <v>71</v>
      </c>
    </row>
    <row r="1322" spans="1:23" x14ac:dyDescent="0.25">
      <c r="A1322" t="s">
        <v>32</v>
      </c>
      <c r="B1322" t="s">
        <v>205</v>
      </c>
      <c r="C1322">
        <v>2013</v>
      </c>
      <c r="D1322" t="s">
        <v>24</v>
      </c>
      <c r="E1322">
        <v>172</v>
      </c>
      <c r="F1322">
        <v>0</v>
      </c>
      <c r="G1322">
        <v>6.71</v>
      </c>
      <c r="H1322">
        <v>167.2657906</v>
      </c>
      <c r="I1322">
        <v>92</v>
      </c>
      <c r="J1322">
        <v>0</v>
      </c>
      <c r="K1322">
        <v>45</v>
      </c>
      <c r="L1322">
        <v>0</v>
      </c>
      <c r="M1322">
        <v>94</v>
      </c>
      <c r="N1322">
        <v>5.98</v>
      </c>
      <c r="O1322">
        <v>92</v>
      </c>
      <c r="P1322">
        <v>0.3</v>
      </c>
      <c r="Q1322">
        <v>1967.8328300000001</v>
      </c>
      <c r="R1322">
        <v>1348248</v>
      </c>
      <c r="S1322">
        <v>5.8</v>
      </c>
      <c r="T1322">
        <v>6</v>
      </c>
      <c r="U1322">
        <v>0.77300000000000002</v>
      </c>
      <c r="V1322">
        <v>12.7</v>
      </c>
      <c r="W1322">
        <v>71</v>
      </c>
    </row>
    <row r="1323" spans="1:23" x14ac:dyDescent="0.25">
      <c r="A1323" t="s">
        <v>38</v>
      </c>
      <c r="B1323" t="s">
        <v>218</v>
      </c>
      <c r="C1323">
        <v>2010</v>
      </c>
      <c r="D1323" t="s">
        <v>24</v>
      </c>
      <c r="E1323">
        <v>145</v>
      </c>
      <c r="F1323">
        <v>0</v>
      </c>
      <c r="G1323">
        <v>0.91</v>
      </c>
      <c r="H1323">
        <v>471.86265250000002</v>
      </c>
      <c r="I1323">
        <v>62</v>
      </c>
      <c r="J1323">
        <v>0</v>
      </c>
      <c r="K1323">
        <v>49.1</v>
      </c>
      <c r="L1323">
        <v>0</v>
      </c>
      <c r="M1323">
        <v>66</v>
      </c>
      <c r="N1323">
        <v>4.71</v>
      </c>
      <c r="O1323">
        <v>65</v>
      </c>
      <c r="P1323">
        <v>0.1</v>
      </c>
      <c r="Q1323">
        <v>2965.8243400000001</v>
      </c>
      <c r="R1323">
        <v>236295</v>
      </c>
      <c r="S1323">
        <v>1.5</v>
      </c>
      <c r="T1323">
        <v>1.4</v>
      </c>
      <c r="U1323">
        <v>0.59</v>
      </c>
      <c r="V1323">
        <v>10.8</v>
      </c>
      <c r="W1323">
        <v>71</v>
      </c>
    </row>
    <row r="1324" spans="1:23" x14ac:dyDescent="0.25">
      <c r="A1324" t="s">
        <v>38</v>
      </c>
      <c r="B1324" t="s">
        <v>218</v>
      </c>
      <c r="C1324">
        <v>2006</v>
      </c>
      <c r="D1324" t="s">
        <v>24</v>
      </c>
      <c r="E1324">
        <v>161</v>
      </c>
      <c r="F1324">
        <v>0</v>
      </c>
      <c r="G1324">
        <v>1</v>
      </c>
      <c r="H1324">
        <v>43.197807670000003</v>
      </c>
      <c r="I1324">
        <v>59</v>
      </c>
      <c r="J1324">
        <v>0</v>
      </c>
      <c r="K1324">
        <v>45.7</v>
      </c>
      <c r="L1324">
        <v>0</v>
      </c>
      <c r="M1324">
        <v>67</v>
      </c>
      <c r="N1324">
        <v>3.96</v>
      </c>
      <c r="O1324">
        <v>68</v>
      </c>
      <c r="P1324">
        <v>0.1</v>
      </c>
      <c r="Q1324">
        <v>247.97823</v>
      </c>
      <c r="R1324">
        <v>214634</v>
      </c>
      <c r="S1324">
        <v>1.6</v>
      </c>
      <c r="T1324">
        <v>1.5</v>
      </c>
      <c r="U1324">
        <v>0.57199999999999995</v>
      </c>
      <c r="V1324">
        <v>10.6</v>
      </c>
      <c r="W1324">
        <v>71</v>
      </c>
    </row>
    <row r="1325" spans="1:23" x14ac:dyDescent="0.25">
      <c r="A1325" t="s">
        <v>32</v>
      </c>
      <c r="B1325" t="s">
        <v>205</v>
      </c>
      <c r="C1325">
        <v>2009</v>
      </c>
      <c r="D1325" t="s">
        <v>24</v>
      </c>
      <c r="E1325">
        <v>183</v>
      </c>
      <c r="F1325">
        <v>0</v>
      </c>
      <c r="G1325">
        <v>6.37</v>
      </c>
      <c r="H1325">
        <v>128.08962890000001</v>
      </c>
      <c r="I1325">
        <v>9</v>
      </c>
      <c r="J1325">
        <v>0</v>
      </c>
      <c r="K1325">
        <v>41.1</v>
      </c>
      <c r="L1325">
        <v>0</v>
      </c>
      <c r="M1325">
        <v>9</v>
      </c>
      <c r="N1325">
        <v>6.47</v>
      </c>
      <c r="O1325">
        <v>9</v>
      </c>
      <c r="P1325">
        <v>0.2</v>
      </c>
      <c r="Q1325">
        <v>1458.8796</v>
      </c>
      <c r="R1325">
        <v>1321618</v>
      </c>
      <c r="S1325">
        <v>6</v>
      </c>
      <c r="T1325">
        <v>6.4</v>
      </c>
      <c r="U1325">
        <v>0.77300000000000002</v>
      </c>
      <c r="V1325">
        <v>12.5</v>
      </c>
      <c r="W1325">
        <v>71</v>
      </c>
    </row>
    <row r="1326" spans="1:23" x14ac:dyDescent="0.25">
      <c r="A1326" t="s">
        <v>29</v>
      </c>
      <c r="B1326" t="s">
        <v>144</v>
      </c>
      <c r="C1326">
        <v>2006</v>
      </c>
      <c r="D1326" t="s">
        <v>24</v>
      </c>
      <c r="E1326">
        <v>133</v>
      </c>
      <c r="F1326">
        <v>22</v>
      </c>
      <c r="G1326">
        <v>0.57999999999999996</v>
      </c>
      <c r="H1326">
        <v>127.7632005</v>
      </c>
      <c r="I1326">
        <v>95</v>
      </c>
      <c r="J1326">
        <v>1217</v>
      </c>
      <c r="K1326">
        <v>49.9</v>
      </c>
      <c r="L1326">
        <v>25</v>
      </c>
      <c r="M1326">
        <v>97</v>
      </c>
      <c r="N1326">
        <v>5.23</v>
      </c>
      <c r="O1326">
        <v>97</v>
      </c>
      <c r="P1326">
        <v>0.1</v>
      </c>
      <c r="Q1326">
        <v>2191.4785670000001</v>
      </c>
      <c r="R1326">
        <v>3869346</v>
      </c>
      <c r="S1326">
        <v>6.4</v>
      </c>
      <c r="T1326">
        <v>6.3</v>
      </c>
      <c r="U1326">
        <v>0.57499999999999996</v>
      </c>
      <c r="V1326">
        <v>10</v>
      </c>
      <c r="W1326">
        <v>71</v>
      </c>
    </row>
    <row r="1327" spans="1:23" x14ac:dyDescent="0.25">
      <c r="A1327" t="s">
        <v>34</v>
      </c>
      <c r="B1327" t="s">
        <v>53</v>
      </c>
      <c r="C1327">
        <v>2001</v>
      </c>
      <c r="D1327" t="s">
        <v>24</v>
      </c>
      <c r="E1327">
        <v>179</v>
      </c>
      <c r="F1327">
        <v>103</v>
      </c>
      <c r="G1327">
        <v>7.13</v>
      </c>
      <c r="H1327">
        <v>149.4802091</v>
      </c>
      <c r="I1327">
        <v>91</v>
      </c>
      <c r="J1327">
        <v>1</v>
      </c>
      <c r="K1327">
        <v>44.5</v>
      </c>
      <c r="L1327">
        <v>118</v>
      </c>
      <c r="M1327">
        <v>99</v>
      </c>
      <c r="N1327">
        <v>7.19</v>
      </c>
      <c r="O1327">
        <v>98</v>
      </c>
      <c r="P1327">
        <v>0.1</v>
      </c>
      <c r="Q1327">
        <v>3146.9517700000001</v>
      </c>
      <c r="R1327">
        <v>1777567</v>
      </c>
      <c r="S1327">
        <v>3.4</v>
      </c>
      <c r="T1327">
        <v>3.4</v>
      </c>
      <c r="U1327">
        <v>0.68500000000000005</v>
      </c>
      <c r="V1327">
        <v>14.3</v>
      </c>
      <c r="W1327">
        <v>71</v>
      </c>
    </row>
    <row r="1328" spans="1:23" x14ac:dyDescent="0.25">
      <c r="A1328" t="s">
        <v>32</v>
      </c>
      <c r="B1328" t="s">
        <v>47</v>
      </c>
      <c r="C1328">
        <v>2015</v>
      </c>
      <c r="D1328" t="s">
        <v>24</v>
      </c>
      <c r="E1328">
        <v>175</v>
      </c>
      <c r="F1328">
        <v>0</v>
      </c>
      <c r="G1328">
        <v>3.77</v>
      </c>
      <c r="H1328">
        <v>0</v>
      </c>
      <c r="I1328">
        <v>94</v>
      </c>
      <c r="J1328">
        <v>0</v>
      </c>
      <c r="K1328">
        <v>5.9</v>
      </c>
      <c r="L1328">
        <v>0</v>
      </c>
      <c r="M1328">
        <v>94</v>
      </c>
      <c r="N1328">
        <v>5.75</v>
      </c>
      <c r="O1328">
        <v>94</v>
      </c>
      <c r="P1328">
        <v>0.2</v>
      </c>
      <c r="Q1328">
        <v>4849.9974949999996</v>
      </c>
      <c r="R1328">
        <v>359288</v>
      </c>
      <c r="S1328">
        <v>3.5</v>
      </c>
      <c r="T1328">
        <v>3.4</v>
      </c>
      <c r="U1328">
        <v>0.70599999999999996</v>
      </c>
      <c r="V1328">
        <v>12.8</v>
      </c>
      <c r="W1328">
        <v>71</v>
      </c>
    </row>
    <row r="1329" spans="1:23" x14ac:dyDescent="0.25">
      <c r="A1329" t="s">
        <v>27</v>
      </c>
      <c r="B1329" t="s">
        <v>170</v>
      </c>
      <c r="C1329">
        <v>2003</v>
      </c>
      <c r="D1329" t="s">
        <v>37</v>
      </c>
      <c r="E1329">
        <v>174</v>
      </c>
      <c r="F1329">
        <v>4</v>
      </c>
      <c r="G1329">
        <v>8.7799999999999994</v>
      </c>
      <c r="H1329">
        <v>375.17403230000002</v>
      </c>
      <c r="I1329">
        <v>98</v>
      </c>
      <c r="J1329">
        <v>9</v>
      </c>
      <c r="K1329">
        <v>52.9</v>
      </c>
      <c r="L1329">
        <v>4</v>
      </c>
      <c r="M1329">
        <v>97</v>
      </c>
      <c r="N1329">
        <v>5.3</v>
      </c>
      <c r="O1329">
        <v>97</v>
      </c>
      <c r="P1329">
        <v>0.1</v>
      </c>
      <c r="Q1329">
        <v>2774.95586</v>
      </c>
      <c r="R1329">
        <v>21574326</v>
      </c>
      <c r="S1329">
        <v>3.5</v>
      </c>
      <c r="T1329">
        <v>4</v>
      </c>
      <c r="U1329">
        <v>0.72199999999999998</v>
      </c>
      <c r="V1329">
        <v>12.5</v>
      </c>
      <c r="W1329">
        <v>71.099999999999994</v>
      </c>
    </row>
    <row r="1330" spans="1:23" x14ac:dyDescent="0.25">
      <c r="A1330" t="s">
        <v>29</v>
      </c>
      <c r="B1330" t="s">
        <v>59</v>
      </c>
      <c r="C1330">
        <v>2003</v>
      </c>
      <c r="D1330" t="s">
        <v>24</v>
      </c>
      <c r="E1330">
        <v>144</v>
      </c>
      <c r="F1330">
        <v>0</v>
      </c>
      <c r="G1330">
        <v>4.16</v>
      </c>
      <c r="H1330">
        <v>209.0865</v>
      </c>
      <c r="I1330">
        <v>66</v>
      </c>
      <c r="J1330">
        <v>0</v>
      </c>
      <c r="K1330">
        <v>23.2</v>
      </c>
      <c r="L1330">
        <v>0</v>
      </c>
      <c r="M1330">
        <v>93</v>
      </c>
      <c r="N1330">
        <v>5</v>
      </c>
      <c r="O1330">
        <v>92</v>
      </c>
      <c r="P1330">
        <v>0.9</v>
      </c>
      <c r="Q1330">
        <v>1768.9213199999999</v>
      </c>
      <c r="R1330">
        <v>46147</v>
      </c>
      <c r="S1330">
        <v>8.9</v>
      </c>
      <c r="T1330">
        <v>8.9</v>
      </c>
      <c r="U1330">
        <v>0.57199999999999995</v>
      </c>
      <c r="V1330">
        <v>11.3</v>
      </c>
      <c r="W1330">
        <v>71.099999999999994</v>
      </c>
    </row>
    <row r="1331" spans="1:23" x14ac:dyDescent="0.25">
      <c r="A1331" t="s">
        <v>32</v>
      </c>
      <c r="B1331" t="s">
        <v>98</v>
      </c>
      <c r="C1331">
        <v>2003</v>
      </c>
      <c r="D1331" t="s">
        <v>24</v>
      </c>
      <c r="E1331">
        <v>173</v>
      </c>
      <c r="F1331">
        <v>0</v>
      </c>
      <c r="G1331">
        <v>9.75</v>
      </c>
      <c r="H1331">
        <v>77.9454329</v>
      </c>
      <c r="I1331">
        <v>97</v>
      </c>
      <c r="J1331">
        <v>0</v>
      </c>
      <c r="K1331">
        <v>39.4</v>
      </c>
      <c r="L1331">
        <v>0</v>
      </c>
      <c r="M1331">
        <v>98</v>
      </c>
      <c r="N1331">
        <v>5.89</v>
      </c>
      <c r="O1331">
        <v>97</v>
      </c>
      <c r="P1331">
        <v>0.1</v>
      </c>
      <c r="Q1331">
        <v>5773.7357700000002</v>
      </c>
      <c r="R1331">
        <v>1391756.5</v>
      </c>
      <c r="S1331">
        <v>4</v>
      </c>
      <c r="T1331">
        <v>4.0999999999999996</v>
      </c>
      <c r="U1331">
        <v>0</v>
      </c>
      <c r="V1331">
        <v>14.6</v>
      </c>
      <c r="W1331">
        <v>71.099999999999994</v>
      </c>
    </row>
    <row r="1332" spans="1:23" x14ac:dyDescent="0.25">
      <c r="A1332" t="s">
        <v>32</v>
      </c>
      <c r="B1332" t="s">
        <v>99</v>
      </c>
      <c r="C1332">
        <v>2011</v>
      </c>
      <c r="D1332" t="s">
        <v>24</v>
      </c>
      <c r="E1332">
        <v>193</v>
      </c>
      <c r="F1332">
        <v>11</v>
      </c>
      <c r="G1332">
        <v>2.16</v>
      </c>
      <c r="H1332">
        <v>457.7745845</v>
      </c>
      <c r="I1332">
        <v>88</v>
      </c>
      <c r="J1332">
        <v>0</v>
      </c>
      <c r="K1332">
        <v>47.9</v>
      </c>
      <c r="L1332">
        <v>14</v>
      </c>
      <c r="M1332">
        <v>88</v>
      </c>
      <c r="N1332">
        <v>6.28</v>
      </c>
      <c r="O1332">
        <v>88</v>
      </c>
      <c r="P1332">
        <v>0.4</v>
      </c>
      <c r="Q1332">
        <v>3187.845296</v>
      </c>
      <c r="R1332">
        <v>14948919</v>
      </c>
      <c r="S1332">
        <v>1.2</v>
      </c>
      <c r="T1332">
        <v>1.2</v>
      </c>
      <c r="U1332">
        <v>0.60899999999999999</v>
      </c>
      <c r="V1332">
        <v>10.5</v>
      </c>
      <c r="W1332">
        <v>71.099999999999994</v>
      </c>
    </row>
    <row r="1333" spans="1:23" x14ac:dyDescent="0.25">
      <c r="A1333" t="s">
        <v>25</v>
      </c>
      <c r="B1333" t="s">
        <v>40</v>
      </c>
      <c r="C1333">
        <v>2010</v>
      </c>
      <c r="D1333" t="s">
        <v>24</v>
      </c>
      <c r="E1333">
        <v>13</v>
      </c>
      <c r="F1333">
        <v>5</v>
      </c>
      <c r="G1333">
        <v>1.98</v>
      </c>
      <c r="H1333">
        <v>246.56860080000001</v>
      </c>
      <c r="I1333">
        <v>8</v>
      </c>
      <c r="J1333">
        <v>0</v>
      </c>
      <c r="K1333">
        <v>48</v>
      </c>
      <c r="L1333">
        <v>6</v>
      </c>
      <c r="M1333">
        <v>85</v>
      </c>
      <c r="N1333">
        <v>5.33</v>
      </c>
      <c r="O1333">
        <v>81</v>
      </c>
      <c r="P1333">
        <v>0.1</v>
      </c>
      <c r="Q1333">
        <v>5842.8578399999997</v>
      </c>
      <c r="R1333">
        <v>954332</v>
      </c>
      <c r="S1333">
        <v>2.8</v>
      </c>
      <c r="T1333">
        <v>2.9</v>
      </c>
      <c r="U1333">
        <v>0.73699999999999999</v>
      </c>
      <c r="V1333">
        <v>11.7</v>
      </c>
      <c r="W1333">
        <v>71.099999999999994</v>
      </c>
    </row>
    <row r="1334" spans="1:23" x14ac:dyDescent="0.25">
      <c r="A1334" t="s">
        <v>25</v>
      </c>
      <c r="B1334" t="s">
        <v>121</v>
      </c>
      <c r="C1334">
        <v>2015</v>
      </c>
      <c r="D1334" t="s">
        <v>24</v>
      </c>
      <c r="E1334">
        <v>166</v>
      </c>
      <c r="F1334">
        <v>3</v>
      </c>
      <c r="G1334">
        <v>3.77</v>
      </c>
      <c r="H1334">
        <v>0</v>
      </c>
      <c r="I1334">
        <v>97</v>
      </c>
      <c r="J1334">
        <v>17779</v>
      </c>
      <c r="K1334">
        <v>44.9</v>
      </c>
      <c r="L1334">
        <v>3</v>
      </c>
      <c r="M1334">
        <v>97</v>
      </c>
      <c r="N1334">
        <v>5.75</v>
      </c>
      <c r="O1334">
        <v>97</v>
      </c>
      <c r="P1334">
        <v>0.1</v>
      </c>
      <c r="Q1334">
        <v>1764.97387</v>
      </c>
      <c r="R1334">
        <v>1391756.5</v>
      </c>
      <c r="S1334">
        <v>3.3</v>
      </c>
      <c r="T1334">
        <v>3.4</v>
      </c>
      <c r="U1334">
        <v>0.66200000000000003</v>
      </c>
      <c r="V1334">
        <v>13</v>
      </c>
      <c r="W1334">
        <v>71.099999999999994</v>
      </c>
    </row>
    <row r="1335" spans="1:23" x14ac:dyDescent="0.25">
      <c r="A1335" t="s">
        <v>29</v>
      </c>
      <c r="B1335" t="s">
        <v>127</v>
      </c>
      <c r="C1335">
        <v>2002</v>
      </c>
      <c r="D1335" t="s">
        <v>24</v>
      </c>
      <c r="E1335">
        <v>146</v>
      </c>
      <c r="F1335">
        <v>3</v>
      </c>
      <c r="G1335">
        <v>0.01</v>
      </c>
      <c r="H1335">
        <v>29.134348710000001</v>
      </c>
      <c r="I1335">
        <v>91</v>
      </c>
      <c r="J1335">
        <v>3890</v>
      </c>
      <c r="K1335">
        <v>54</v>
      </c>
      <c r="L1335">
        <v>3</v>
      </c>
      <c r="M1335">
        <v>93</v>
      </c>
      <c r="N1335">
        <v>4.57</v>
      </c>
      <c r="O1335">
        <v>93</v>
      </c>
      <c r="P1335">
        <v>0.1</v>
      </c>
      <c r="Q1335">
        <v>375.44263799999999</v>
      </c>
      <c r="R1335">
        <v>1391756.5</v>
      </c>
      <c r="S1335">
        <v>5.6</v>
      </c>
      <c r="T1335">
        <v>5.4</v>
      </c>
      <c r="U1335">
        <v>0.73599999999999999</v>
      </c>
      <c r="V1335">
        <v>15.8</v>
      </c>
      <c r="W1335">
        <v>71.099999999999994</v>
      </c>
    </row>
    <row r="1336" spans="1:23" x14ac:dyDescent="0.25">
      <c r="A1336" t="s">
        <v>27</v>
      </c>
      <c r="B1336" t="s">
        <v>55</v>
      </c>
      <c r="C1336">
        <v>2000</v>
      </c>
      <c r="D1336" t="s">
        <v>37</v>
      </c>
      <c r="E1336">
        <v>163</v>
      </c>
      <c r="F1336">
        <v>1</v>
      </c>
      <c r="G1336">
        <v>9.69</v>
      </c>
      <c r="H1336">
        <v>15.2357274</v>
      </c>
      <c r="I1336">
        <v>94</v>
      </c>
      <c r="J1336">
        <v>46</v>
      </c>
      <c r="K1336">
        <v>57</v>
      </c>
      <c r="L1336">
        <v>1</v>
      </c>
      <c r="M1336">
        <v>94</v>
      </c>
      <c r="N1336">
        <v>6.7</v>
      </c>
      <c r="O1336">
        <v>93</v>
      </c>
      <c r="P1336">
        <v>0.1</v>
      </c>
      <c r="Q1336">
        <v>169.28586000000001</v>
      </c>
      <c r="R1336">
        <v>817172</v>
      </c>
      <c r="S1336">
        <v>2.5</v>
      </c>
      <c r="T1336">
        <v>2.5</v>
      </c>
      <c r="U1336">
        <v>0.70899999999999996</v>
      </c>
      <c r="V1336">
        <v>12.9</v>
      </c>
      <c r="W1336">
        <v>71.099999999999994</v>
      </c>
    </row>
    <row r="1337" spans="1:23" x14ac:dyDescent="0.25">
      <c r="A1337" t="s">
        <v>25</v>
      </c>
      <c r="B1337" t="s">
        <v>200</v>
      </c>
      <c r="C1337">
        <v>2000</v>
      </c>
      <c r="D1337" t="s">
        <v>24</v>
      </c>
      <c r="E1337">
        <v>194</v>
      </c>
      <c r="F1337">
        <v>18</v>
      </c>
      <c r="G1337">
        <v>5.88</v>
      </c>
      <c r="H1337">
        <v>0.27564825999999998</v>
      </c>
      <c r="I1337">
        <v>95</v>
      </c>
      <c r="J1337">
        <v>4074</v>
      </c>
      <c r="K1337">
        <v>18.7</v>
      </c>
      <c r="L1337">
        <v>21</v>
      </c>
      <c r="M1337">
        <v>97</v>
      </c>
      <c r="N1337">
        <v>3.4</v>
      </c>
      <c r="O1337">
        <v>97</v>
      </c>
      <c r="P1337">
        <v>0.8</v>
      </c>
      <c r="Q1337">
        <v>27.564826</v>
      </c>
      <c r="R1337">
        <v>6295821</v>
      </c>
      <c r="S1337">
        <v>9.4</v>
      </c>
      <c r="T1337">
        <v>9.6999999999999993</v>
      </c>
      <c r="U1337">
        <v>0.64</v>
      </c>
      <c r="V1337">
        <v>10.9</v>
      </c>
      <c r="W1337">
        <v>71.099999999999994</v>
      </c>
    </row>
    <row r="1338" spans="1:23" x14ac:dyDescent="0.25">
      <c r="A1338" t="s">
        <v>32</v>
      </c>
      <c r="B1338" t="s">
        <v>205</v>
      </c>
      <c r="C1338">
        <v>2014</v>
      </c>
      <c r="D1338" t="s">
        <v>24</v>
      </c>
      <c r="E1338">
        <v>171</v>
      </c>
      <c r="F1338">
        <v>0</v>
      </c>
      <c r="G1338">
        <v>6.94</v>
      </c>
      <c r="H1338">
        <v>1578.872339</v>
      </c>
      <c r="I1338">
        <v>92</v>
      </c>
      <c r="J1338">
        <v>0</v>
      </c>
      <c r="K1338">
        <v>46</v>
      </c>
      <c r="L1338">
        <v>0</v>
      </c>
      <c r="M1338">
        <v>94</v>
      </c>
      <c r="N1338">
        <v>5.93</v>
      </c>
      <c r="O1338">
        <v>92</v>
      </c>
      <c r="P1338">
        <v>0.3</v>
      </c>
      <c r="Q1338">
        <v>19325.242829999999</v>
      </c>
      <c r="R1338">
        <v>1354493</v>
      </c>
      <c r="S1338">
        <v>5.8</v>
      </c>
      <c r="T1338">
        <v>6</v>
      </c>
      <c r="U1338">
        <v>0.77800000000000002</v>
      </c>
      <c r="V1338">
        <v>12.7</v>
      </c>
      <c r="W1338">
        <v>71.099999999999994</v>
      </c>
    </row>
    <row r="1339" spans="1:23" x14ac:dyDescent="0.25">
      <c r="A1339" t="s">
        <v>27</v>
      </c>
      <c r="B1339" t="s">
        <v>128</v>
      </c>
      <c r="C1339">
        <v>2008</v>
      </c>
      <c r="D1339" t="s">
        <v>37</v>
      </c>
      <c r="E1339">
        <v>224</v>
      </c>
      <c r="F1339">
        <v>0</v>
      </c>
      <c r="G1339">
        <v>13.3</v>
      </c>
      <c r="H1339">
        <v>1888.1499040000001</v>
      </c>
      <c r="I1339">
        <v>96</v>
      </c>
      <c r="J1339">
        <v>1</v>
      </c>
      <c r="K1339">
        <v>59.3</v>
      </c>
      <c r="L1339">
        <v>0</v>
      </c>
      <c r="M1339">
        <v>96</v>
      </c>
      <c r="N1339">
        <v>6.61</v>
      </c>
      <c r="O1339">
        <v>96</v>
      </c>
      <c r="P1339">
        <v>0.1</v>
      </c>
      <c r="Q1339">
        <v>14961.56818</v>
      </c>
      <c r="R1339">
        <v>3198231</v>
      </c>
      <c r="S1339">
        <v>2.9</v>
      </c>
      <c r="T1339">
        <v>2.9</v>
      </c>
      <c r="U1339">
        <v>0.82</v>
      </c>
      <c r="V1339">
        <v>16.5</v>
      </c>
      <c r="W1339">
        <v>71.099999999999994</v>
      </c>
    </row>
    <row r="1340" spans="1:23" x14ac:dyDescent="0.25">
      <c r="A1340" t="s">
        <v>34</v>
      </c>
      <c r="B1340" t="s">
        <v>194</v>
      </c>
      <c r="C1340">
        <v>2013</v>
      </c>
      <c r="D1340" t="s">
        <v>24</v>
      </c>
      <c r="E1340">
        <v>179</v>
      </c>
      <c r="F1340">
        <v>0</v>
      </c>
      <c r="G1340">
        <v>6.02</v>
      </c>
      <c r="H1340">
        <v>1122.9729669999999</v>
      </c>
      <c r="I1340">
        <v>86</v>
      </c>
      <c r="J1340">
        <v>0</v>
      </c>
      <c r="K1340">
        <v>57</v>
      </c>
      <c r="L1340">
        <v>0</v>
      </c>
      <c r="M1340">
        <v>86</v>
      </c>
      <c r="N1340">
        <v>5.96</v>
      </c>
      <c r="O1340">
        <v>86</v>
      </c>
      <c r="P1340">
        <v>0.4</v>
      </c>
      <c r="Q1340">
        <v>9484.56898</v>
      </c>
      <c r="R1340">
        <v>54254</v>
      </c>
      <c r="S1340">
        <v>3.5</v>
      </c>
      <c r="T1340">
        <v>3.5</v>
      </c>
      <c r="U1340">
        <v>0.71899999999999997</v>
      </c>
      <c r="V1340">
        <v>12.7</v>
      </c>
      <c r="W1340">
        <v>71.2</v>
      </c>
    </row>
    <row r="1341" spans="1:23" x14ac:dyDescent="0.25">
      <c r="A1341" t="s">
        <v>25</v>
      </c>
      <c r="B1341" t="s">
        <v>109</v>
      </c>
      <c r="C1341">
        <v>2002</v>
      </c>
      <c r="D1341" t="s">
        <v>24</v>
      </c>
      <c r="E1341">
        <v>142</v>
      </c>
      <c r="F1341">
        <v>31</v>
      </c>
      <c r="G1341">
        <v>0.01</v>
      </c>
      <c r="H1341">
        <v>0</v>
      </c>
      <c r="I1341">
        <v>99</v>
      </c>
      <c r="J1341">
        <v>9554</v>
      </c>
      <c r="K1341">
        <v>46.2</v>
      </c>
      <c r="L1341">
        <v>37</v>
      </c>
      <c r="M1341">
        <v>99</v>
      </c>
      <c r="N1341">
        <v>5.39</v>
      </c>
      <c r="O1341">
        <v>99</v>
      </c>
      <c r="P1341">
        <v>0.1</v>
      </c>
      <c r="Q1341">
        <v>1764.97387</v>
      </c>
      <c r="R1341">
        <v>1391756.5</v>
      </c>
      <c r="S1341">
        <v>7.6</v>
      </c>
      <c r="T1341">
        <v>7.7</v>
      </c>
      <c r="U1341">
        <v>0.67400000000000004</v>
      </c>
      <c r="V1341">
        <v>11.9</v>
      </c>
      <c r="W1341">
        <v>71.2</v>
      </c>
    </row>
    <row r="1342" spans="1:23" x14ac:dyDescent="0.25">
      <c r="A1342" t="s">
        <v>25</v>
      </c>
      <c r="B1342" t="s">
        <v>207</v>
      </c>
      <c r="C1342">
        <v>2002</v>
      </c>
      <c r="D1342" t="s">
        <v>24</v>
      </c>
      <c r="E1342">
        <v>138</v>
      </c>
      <c r="F1342">
        <v>38</v>
      </c>
      <c r="G1342">
        <v>1.47</v>
      </c>
      <c r="H1342">
        <v>35.557290000000002</v>
      </c>
      <c r="I1342">
        <v>72</v>
      </c>
      <c r="J1342">
        <v>7823</v>
      </c>
      <c r="K1342">
        <v>55.1</v>
      </c>
      <c r="L1342">
        <v>46</v>
      </c>
      <c r="M1342">
        <v>78</v>
      </c>
      <c r="N1342">
        <v>5.36</v>
      </c>
      <c r="O1342">
        <v>78</v>
      </c>
      <c r="P1342">
        <v>0.1</v>
      </c>
      <c r="Q1342">
        <v>366.57</v>
      </c>
      <c r="R1342">
        <v>6514354</v>
      </c>
      <c r="S1342">
        <v>5.2</v>
      </c>
      <c r="T1342">
        <v>5</v>
      </c>
      <c r="U1342">
        <v>0.65800000000000003</v>
      </c>
      <c r="V1342">
        <v>11.5</v>
      </c>
      <c r="W1342">
        <v>71.2</v>
      </c>
    </row>
    <row r="1343" spans="1:23" x14ac:dyDescent="0.25">
      <c r="A1343" t="s">
        <v>38</v>
      </c>
      <c r="B1343" t="s">
        <v>218</v>
      </c>
      <c r="C1343">
        <v>2011</v>
      </c>
      <c r="D1343" t="s">
        <v>24</v>
      </c>
      <c r="E1343">
        <v>141</v>
      </c>
      <c r="F1343">
        <v>0</v>
      </c>
      <c r="G1343">
        <v>0.85</v>
      </c>
      <c r="H1343">
        <v>457.97317420000002</v>
      </c>
      <c r="I1343">
        <v>63</v>
      </c>
      <c r="J1343">
        <v>0</v>
      </c>
      <c r="K1343">
        <v>49.9</v>
      </c>
      <c r="L1343">
        <v>0</v>
      </c>
      <c r="M1343">
        <v>65</v>
      </c>
      <c r="N1343">
        <v>3.85</v>
      </c>
      <c r="O1343">
        <v>65</v>
      </c>
      <c r="P1343">
        <v>0.1</v>
      </c>
      <c r="Q1343">
        <v>3275.9168399999999</v>
      </c>
      <c r="R1343">
        <v>241871</v>
      </c>
      <c r="S1343">
        <v>1.5</v>
      </c>
      <c r="T1343">
        <v>1.4</v>
      </c>
      <c r="U1343">
        <v>0.59099999999999997</v>
      </c>
      <c r="V1343">
        <v>10.8</v>
      </c>
      <c r="W1343">
        <v>71.2</v>
      </c>
    </row>
    <row r="1344" spans="1:23" x14ac:dyDescent="0.25">
      <c r="A1344" t="s">
        <v>34</v>
      </c>
      <c r="B1344" t="s">
        <v>162</v>
      </c>
      <c r="C1344">
        <v>2001</v>
      </c>
      <c r="D1344" t="s">
        <v>24</v>
      </c>
      <c r="E1344">
        <v>17</v>
      </c>
      <c r="F1344">
        <v>4</v>
      </c>
      <c r="G1344">
        <v>6.66</v>
      </c>
      <c r="H1344">
        <v>233.84886030000001</v>
      </c>
      <c r="I1344">
        <v>92</v>
      </c>
      <c r="J1344">
        <v>0</v>
      </c>
      <c r="K1344">
        <v>39.799999999999997</v>
      </c>
      <c r="L1344">
        <v>5</v>
      </c>
      <c r="M1344">
        <v>9</v>
      </c>
      <c r="N1344">
        <v>7.61</v>
      </c>
      <c r="O1344">
        <v>89</v>
      </c>
      <c r="P1344">
        <v>0.1</v>
      </c>
      <c r="Q1344">
        <v>1417.2658200000001</v>
      </c>
      <c r="R1344">
        <v>546624</v>
      </c>
      <c r="S1344">
        <v>2.5</v>
      </c>
      <c r="T1344">
        <v>2.4</v>
      </c>
      <c r="U1344">
        <v>0.624</v>
      </c>
      <c r="V1344">
        <v>11.8</v>
      </c>
      <c r="W1344">
        <v>71.2</v>
      </c>
    </row>
    <row r="1345" spans="1:23" x14ac:dyDescent="0.25">
      <c r="A1345" t="s">
        <v>32</v>
      </c>
      <c r="B1345" t="s">
        <v>84</v>
      </c>
      <c r="C1345">
        <v>2007</v>
      </c>
      <c r="D1345" t="s">
        <v>24</v>
      </c>
      <c r="E1345">
        <v>23</v>
      </c>
      <c r="F1345">
        <v>2</v>
      </c>
      <c r="G1345">
        <v>2.83</v>
      </c>
      <c r="H1345">
        <v>52.301722150000003</v>
      </c>
      <c r="I1345">
        <v>99</v>
      </c>
      <c r="J1345">
        <v>0</v>
      </c>
      <c r="K1345">
        <v>5.8</v>
      </c>
      <c r="L1345">
        <v>3</v>
      </c>
      <c r="M1345">
        <v>99</v>
      </c>
      <c r="N1345">
        <v>6.32</v>
      </c>
      <c r="O1345">
        <v>99</v>
      </c>
      <c r="P1345">
        <v>0.3</v>
      </c>
      <c r="Q1345">
        <v>334.83816999999999</v>
      </c>
      <c r="R1345">
        <v>683475</v>
      </c>
      <c r="S1345">
        <v>1.8</v>
      </c>
      <c r="T1345">
        <v>1.7</v>
      </c>
      <c r="U1345">
        <v>0.65700000000000003</v>
      </c>
      <c r="V1345">
        <v>12.9</v>
      </c>
      <c r="W1345">
        <v>71.2</v>
      </c>
    </row>
    <row r="1346" spans="1:23" x14ac:dyDescent="0.25">
      <c r="A1346" t="s">
        <v>32</v>
      </c>
      <c r="B1346" t="s">
        <v>205</v>
      </c>
      <c r="C1346">
        <v>2015</v>
      </c>
      <c r="D1346" t="s">
        <v>24</v>
      </c>
      <c r="E1346">
        <v>17</v>
      </c>
      <c r="F1346">
        <v>0</v>
      </c>
      <c r="G1346">
        <v>3.77</v>
      </c>
      <c r="H1346">
        <v>0</v>
      </c>
      <c r="I1346">
        <v>9</v>
      </c>
      <c r="J1346">
        <v>0</v>
      </c>
      <c r="K1346">
        <v>47.1</v>
      </c>
      <c r="L1346">
        <v>0</v>
      </c>
      <c r="M1346">
        <v>88</v>
      </c>
      <c r="N1346">
        <v>5.75</v>
      </c>
      <c r="O1346">
        <v>96</v>
      </c>
      <c r="P1346">
        <v>0.3</v>
      </c>
      <c r="Q1346">
        <v>17321.833729999998</v>
      </c>
      <c r="R1346">
        <v>13692</v>
      </c>
      <c r="S1346">
        <v>5.7</v>
      </c>
      <c r="T1346">
        <v>5.9</v>
      </c>
      <c r="U1346">
        <v>0.77900000000000003</v>
      </c>
      <c r="V1346">
        <v>12.7</v>
      </c>
      <c r="W1346">
        <v>71.2</v>
      </c>
    </row>
    <row r="1347" spans="1:23" x14ac:dyDescent="0.25">
      <c r="A1347" t="s">
        <v>32</v>
      </c>
      <c r="B1347" t="s">
        <v>175</v>
      </c>
      <c r="C1347">
        <v>2004</v>
      </c>
      <c r="D1347" t="s">
        <v>24</v>
      </c>
      <c r="E1347">
        <v>181</v>
      </c>
      <c r="F1347">
        <v>0</v>
      </c>
      <c r="G1347">
        <v>5.42</v>
      </c>
      <c r="H1347">
        <v>0</v>
      </c>
      <c r="I1347">
        <v>99</v>
      </c>
      <c r="J1347">
        <v>0</v>
      </c>
      <c r="K1347">
        <v>43.8</v>
      </c>
      <c r="L1347">
        <v>0</v>
      </c>
      <c r="M1347">
        <v>99</v>
      </c>
      <c r="N1347">
        <v>3.72</v>
      </c>
      <c r="O1347">
        <v>99</v>
      </c>
      <c r="P1347">
        <v>0.4</v>
      </c>
      <c r="Q1347">
        <v>1764.97387</v>
      </c>
      <c r="R1347">
        <v>1391756.5</v>
      </c>
      <c r="S1347">
        <v>3.8</v>
      </c>
      <c r="T1347">
        <v>3.7</v>
      </c>
      <c r="U1347">
        <v>0.68899999999999995</v>
      </c>
      <c r="V1347">
        <v>13.2</v>
      </c>
      <c r="W1347">
        <v>71.2</v>
      </c>
    </row>
    <row r="1348" spans="1:23" x14ac:dyDescent="0.25">
      <c r="A1348" t="s">
        <v>32</v>
      </c>
      <c r="B1348" t="s">
        <v>152</v>
      </c>
      <c r="C1348">
        <v>2005</v>
      </c>
      <c r="D1348" t="s">
        <v>24</v>
      </c>
      <c r="E1348">
        <v>194</v>
      </c>
      <c r="F1348">
        <v>3</v>
      </c>
      <c r="G1348">
        <v>3.7</v>
      </c>
      <c r="H1348">
        <v>218.57161790000001</v>
      </c>
      <c r="I1348">
        <v>86</v>
      </c>
      <c r="J1348">
        <v>0</v>
      </c>
      <c r="K1348">
        <v>46.4</v>
      </c>
      <c r="L1348">
        <v>4</v>
      </c>
      <c r="M1348">
        <v>87</v>
      </c>
      <c r="N1348">
        <v>6.11</v>
      </c>
      <c r="O1348">
        <v>86</v>
      </c>
      <c r="P1348">
        <v>0.3</v>
      </c>
      <c r="Q1348">
        <v>1175.116225</v>
      </c>
      <c r="R1348">
        <v>5379328</v>
      </c>
      <c r="S1348">
        <v>2</v>
      </c>
      <c r="T1348">
        <v>1.9</v>
      </c>
      <c r="U1348">
        <v>0.59199999999999997</v>
      </c>
      <c r="V1348">
        <v>11</v>
      </c>
      <c r="W1348">
        <v>71.2</v>
      </c>
    </row>
    <row r="1349" spans="1:23" x14ac:dyDescent="0.25">
      <c r="A1349" t="s">
        <v>25</v>
      </c>
      <c r="B1349" t="s">
        <v>200</v>
      </c>
      <c r="C1349">
        <v>2001</v>
      </c>
      <c r="D1349" t="s">
        <v>24</v>
      </c>
      <c r="E1349">
        <v>194</v>
      </c>
      <c r="F1349">
        <v>17</v>
      </c>
      <c r="G1349">
        <v>5.92</v>
      </c>
      <c r="H1349">
        <v>176.0625201</v>
      </c>
      <c r="I1349">
        <v>95</v>
      </c>
      <c r="J1349">
        <v>7319</v>
      </c>
      <c r="K1349">
        <v>19.399999999999999</v>
      </c>
      <c r="L1349">
        <v>20</v>
      </c>
      <c r="M1349">
        <v>97</v>
      </c>
      <c r="N1349">
        <v>3.32</v>
      </c>
      <c r="O1349">
        <v>96</v>
      </c>
      <c r="P1349">
        <v>0.8</v>
      </c>
      <c r="Q1349">
        <v>1893.1453770000001</v>
      </c>
      <c r="R1349">
        <v>63543322</v>
      </c>
      <c r="S1349">
        <v>9.3000000000000007</v>
      </c>
      <c r="T1349">
        <v>9.6</v>
      </c>
      <c r="U1349">
        <v>0.64900000000000002</v>
      </c>
      <c r="V1349">
        <v>11.2</v>
      </c>
      <c r="W1349">
        <v>71.2</v>
      </c>
    </row>
    <row r="1350" spans="1:23" x14ac:dyDescent="0.25">
      <c r="A1350" t="s">
        <v>27</v>
      </c>
      <c r="B1350" t="s">
        <v>128</v>
      </c>
      <c r="C1350">
        <v>2001</v>
      </c>
      <c r="D1350" t="s">
        <v>37</v>
      </c>
      <c r="E1350">
        <v>21</v>
      </c>
      <c r="F1350">
        <v>0</v>
      </c>
      <c r="G1350">
        <v>10.199999999999999</v>
      </c>
      <c r="H1350">
        <v>42.872086709999998</v>
      </c>
      <c r="I1350">
        <v>95</v>
      </c>
      <c r="J1350">
        <v>7</v>
      </c>
      <c r="K1350">
        <v>57.2</v>
      </c>
      <c r="L1350">
        <v>0</v>
      </c>
      <c r="M1350">
        <v>97</v>
      </c>
      <c r="N1350">
        <v>6.26</v>
      </c>
      <c r="O1350">
        <v>95</v>
      </c>
      <c r="P1350">
        <v>0.1</v>
      </c>
      <c r="Q1350">
        <v>353.14733699999999</v>
      </c>
      <c r="R1350">
        <v>347818</v>
      </c>
      <c r="S1350">
        <v>3.3</v>
      </c>
      <c r="T1350">
        <v>3.3</v>
      </c>
      <c r="U1350">
        <v>0.75700000000000001</v>
      </c>
      <c r="V1350">
        <v>14.7</v>
      </c>
      <c r="W1350">
        <v>71.2</v>
      </c>
    </row>
    <row r="1351" spans="1:23" x14ac:dyDescent="0.25">
      <c r="A1351" t="s">
        <v>27</v>
      </c>
      <c r="B1351" t="s">
        <v>87</v>
      </c>
      <c r="C1351">
        <v>2002</v>
      </c>
      <c r="D1351" t="s">
        <v>24</v>
      </c>
      <c r="E1351">
        <v>211</v>
      </c>
      <c r="F1351">
        <v>0</v>
      </c>
      <c r="G1351">
        <v>11.48</v>
      </c>
      <c r="H1351">
        <v>7.8060428249999996</v>
      </c>
      <c r="I1351">
        <v>92</v>
      </c>
      <c r="J1351">
        <v>0</v>
      </c>
      <c r="K1351">
        <v>54.6</v>
      </c>
      <c r="L1351">
        <v>0</v>
      </c>
      <c r="M1351">
        <v>94</v>
      </c>
      <c r="N1351">
        <v>4.84</v>
      </c>
      <c r="O1351">
        <v>94</v>
      </c>
      <c r="P1351">
        <v>0.1</v>
      </c>
      <c r="Q1351">
        <v>538.34778100000005</v>
      </c>
      <c r="R1351">
        <v>137935</v>
      </c>
      <c r="S1351">
        <v>2.2999999999999998</v>
      </c>
      <c r="T1351">
        <v>2.4</v>
      </c>
      <c r="U1351">
        <v>0.79100000000000004</v>
      </c>
      <c r="V1351">
        <v>15.4</v>
      </c>
      <c r="W1351">
        <v>71.2</v>
      </c>
    </row>
    <row r="1352" spans="1:23" x14ac:dyDescent="0.25">
      <c r="A1352" t="s">
        <v>32</v>
      </c>
      <c r="B1352" t="s">
        <v>81</v>
      </c>
      <c r="C1352">
        <v>2001</v>
      </c>
      <c r="D1352" t="s">
        <v>24</v>
      </c>
      <c r="E1352">
        <v>188</v>
      </c>
      <c r="F1352">
        <v>7</v>
      </c>
      <c r="G1352">
        <v>6.13</v>
      </c>
      <c r="H1352">
        <v>340.02399450000001</v>
      </c>
      <c r="I1352">
        <v>66</v>
      </c>
      <c r="J1352">
        <v>113</v>
      </c>
      <c r="K1352">
        <v>44.1</v>
      </c>
      <c r="L1352">
        <v>9</v>
      </c>
      <c r="M1352">
        <v>71</v>
      </c>
      <c r="N1352">
        <v>5.59</v>
      </c>
      <c r="O1352">
        <v>72</v>
      </c>
      <c r="P1352">
        <v>2.5</v>
      </c>
      <c r="Q1352">
        <v>2862.1548360000002</v>
      </c>
      <c r="R1352">
        <v>8697126</v>
      </c>
      <c r="S1352">
        <v>3.8</v>
      </c>
      <c r="T1352">
        <v>3.6</v>
      </c>
      <c r="U1352">
        <v>0.65600000000000003</v>
      </c>
      <c r="V1352">
        <v>12.3</v>
      </c>
      <c r="W1352">
        <v>71.2</v>
      </c>
    </row>
    <row r="1353" spans="1:23" x14ac:dyDescent="0.25">
      <c r="A1353" t="s">
        <v>32</v>
      </c>
      <c r="B1353" t="s">
        <v>99</v>
      </c>
      <c r="C1353">
        <v>2012</v>
      </c>
      <c r="D1353" t="s">
        <v>24</v>
      </c>
      <c r="E1353">
        <v>189</v>
      </c>
      <c r="F1353">
        <v>11</v>
      </c>
      <c r="G1353">
        <v>2.02</v>
      </c>
      <c r="H1353">
        <v>484.7187892</v>
      </c>
      <c r="I1353">
        <v>96</v>
      </c>
      <c r="J1353">
        <v>0</v>
      </c>
      <c r="K1353">
        <v>48.6</v>
      </c>
      <c r="L1353">
        <v>13</v>
      </c>
      <c r="M1353">
        <v>94</v>
      </c>
      <c r="N1353">
        <v>6.33</v>
      </c>
      <c r="O1353">
        <v>96</v>
      </c>
      <c r="P1353">
        <v>0.4</v>
      </c>
      <c r="Q1353">
        <v>3299.65139</v>
      </c>
      <c r="R1353">
        <v>1527156</v>
      </c>
      <c r="S1353">
        <v>1.2</v>
      </c>
      <c r="T1353">
        <v>1.2</v>
      </c>
      <c r="U1353">
        <v>0.61599999999999999</v>
      </c>
      <c r="V1353">
        <v>10.6</v>
      </c>
      <c r="W1353">
        <v>71.3</v>
      </c>
    </row>
    <row r="1354" spans="1:23" x14ac:dyDescent="0.25">
      <c r="A1354" t="s">
        <v>34</v>
      </c>
      <c r="B1354" t="s">
        <v>194</v>
      </c>
      <c r="C1354">
        <v>2012</v>
      </c>
      <c r="D1354" t="s">
        <v>24</v>
      </c>
      <c r="E1354">
        <v>178</v>
      </c>
      <c r="F1354">
        <v>0</v>
      </c>
      <c r="G1354">
        <v>5.73</v>
      </c>
      <c r="H1354">
        <v>1168.3240949999999</v>
      </c>
      <c r="I1354">
        <v>84</v>
      </c>
      <c r="J1354">
        <v>0</v>
      </c>
      <c r="K1354">
        <v>56.3</v>
      </c>
      <c r="L1354">
        <v>0</v>
      </c>
      <c r="M1354">
        <v>84</v>
      </c>
      <c r="N1354">
        <v>6.9</v>
      </c>
      <c r="O1354">
        <v>84</v>
      </c>
      <c r="P1354">
        <v>0.9</v>
      </c>
      <c r="Q1354">
        <v>9272.4134529999992</v>
      </c>
      <c r="R1354">
        <v>53777</v>
      </c>
      <c r="S1354">
        <v>3.5</v>
      </c>
      <c r="T1354">
        <v>3.4</v>
      </c>
      <c r="U1354">
        <v>0.70799999999999996</v>
      </c>
      <c r="V1354">
        <v>12.7</v>
      </c>
      <c r="W1354">
        <v>71.3</v>
      </c>
    </row>
    <row r="1355" spans="1:23" x14ac:dyDescent="0.25">
      <c r="A1355" t="s">
        <v>27</v>
      </c>
      <c r="B1355" t="s">
        <v>211</v>
      </c>
      <c r="C1355">
        <v>2015</v>
      </c>
      <c r="D1355" t="s">
        <v>24</v>
      </c>
      <c r="E1355">
        <v>195</v>
      </c>
      <c r="F1355">
        <v>4</v>
      </c>
      <c r="G1355">
        <v>3.77</v>
      </c>
      <c r="H1355">
        <v>0</v>
      </c>
      <c r="I1355">
        <v>22</v>
      </c>
      <c r="J1355">
        <v>105</v>
      </c>
      <c r="K1355">
        <v>61.3</v>
      </c>
      <c r="L1355">
        <v>5</v>
      </c>
      <c r="M1355">
        <v>51</v>
      </c>
      <c r="N1355">
        <v>5.75</v>
      </c>
      <c r="O1355">
        <v>23</v>
      </c>
      <c r="P1355">
        <v>0.2</v>
      </c>
      <c r="Q1355">
        <v>2124.6626660000002</v>
      </c>
      <c r="R1355">
        <v>4515429</v>
      </c>
      <c r="S1355">
        <v>2.2999999999999998</v>
      </c>
      <c r="T1355">
        <v>2.4</v>
      </c>
      <c r="U1355">
        <v>0.748</v>
      </c>
      <c r="V1355">
        <v>15.3</v>
      </c>
      <c r="W1355">
        <v>71.3</v>
      </c>
    </row>
    <row r="1356" spans="1:23" x14ac:dyDescent="0.25">
      <c r="A1356" t="s">
        <v>29</v>
      </c>
      <c r="B1356" t="s">
        <v>127</v>
      </c>
      <c r="C1356">
        <v>2003</v>
      </c>
      <c r="D1356" t="s">
        <v>24</v>
      </c>
      <c r="E1356">
        <v>144</v>
      </c>
      <c r="F1356">
        <v>3</v>
      </c>
      <c r="G1356">
        <v>0.01</v>
      </c>
      <c r="H1356">
        <v>295.11665110000001</v>
      </c>
      <c r="I1356">
        <v>96</v>
      </c>
      <c r="J1356">
        <v>0</v>
      </c>
      <c r="K1356">
        <v>54.6</v>
      </c>
      <c r="L1356">
        <v>3</v>
      </c>
      <c r="M1356">
        <v>95</v>
      </c>
      <c r="N1356">
        <v>4.5999999999999996</v>
      </c>
      <c r="O1356">
        <v>95</v>
      </c>
      <c r="P1356">
        <v>0.1</v>
      </c>
      <c r="Q1356">
        <v>4676.9675299999999</v>
      </c>
      <c r="R1356">
        <v>1391756.5</v>
      </c>
      <c r="S1356">
        <v>5.6</v>
      </c>
      <c r="T1356">
        <v>5.4</v>
      </c>
      <c r="U1356">
        <v>0.74</v>
      </c>
      <c r="V1356">
        <v>16</v>
      </c>
      <c r="W1356">
        <v>71.3</v>
      </c>
    </row>
    <row r="1357" spans="1:23" x14ac:dyDescent="0.25">
      <c r="A1357" t="s">
        <v>29</v>
      </c>
      <c r="B1357" t="s">
        <v>28</v>
      </c>
      <c r="C1357">
        <v>2000</v>
      </c>
      <c r="D1357" t="s">
        <v>24</v>
      </c>
      <c r="E1357">
        <v>145</v>
      </c>
      <c r="F1357">
        <v>21</v>
      </c>
      <c r="G1357">
        <v>0.25</v>
      </c>
      <c r="H1357">
        <v>154.45594360000001</v>
      </c>
      <c r="I1357">
        <v>92</v>
      </c>
      <c r="J1357">
        <v>0</v>
      </c>
      <c r="K1357">
        <v>44.4</v>
      </c>
      <c r="L1357">
        <v>25</v>
      </c>
      <c r="M1357">
        <v>86</v>
      </c>
      <c r="N1357">
        <v>3.49</v>
      </c>
      <c r="O1357">
        <v>86</v>
      </c>
      <c r="P1357">
        <v>0.1</v>
      </c>
      <c r="Q1357">
        <v>1757.17797</v>
      </c>
      <c r="R1357">
        <v>3118366</v>
      </c>
      <c r="S1357">
        <v>6.5</v>
      </c>
      <c r="T1357">
        <v>6.4</v>
      </c>
      <c r="U1357">
        <v>0.63600000000000001</v>
      </c>
      <c r="V1357">
        <v>10.7</v>
      </c>
      <c r="W1357">
        <v>71.3</v>
      </c>
    </row>
    <row r="1358" spans="1:23" x14ac:dyDescent="0.25">
      <c r="A1358" t="s">
        <v>29</v>
      </c>
      <c r="B1358" t="s">
        <v>127</v>
      </c>
      <c r="C1358">
        <v>2011</v>
      </c>
      <c r="D1358" t="s">
        <v>24</v>
      </c>
      <c r="E1358">
        <v>161</v>
      </c>
      <c r="F1358">
        <v>2</v>
      </c>
      <c r="G1358">
        <v>0.01</v>
      </c>
      <c r="H1358">
        <v>36.115673659999999</v>
      </c>
      <c r="I1358">
        <v>98</v>
      </c>
      <c r="J1358">
        <v>0</v>
      </c>
      <c r="K1358">
        <v>6.9</v>
      </c>
      <c r="L1358">
        <v>2</v>
      </c>
      <c r="M1358">
        <v>98</v>
      </c>
      <c r="N1358">
        <v>4.7699999999999996</v>
      </c>
      <c r="O1358">
        <v>98</v>
      </c>
      <c r="P1358">
        <v>0.1</v>
      </c>
      <c r="Q1358">
        <v>562.54943400000002</v>
      </c>
      <c r="R1358">
        <v>1391756.5</v>
      </c>
      <c r="S1358">
        <v>5.6</v>
      </c>
      <c r="T1358">
        <v>5.4</v>
      </c>
      <c r="U1358">
        <v>0.75600000000000001</v>
      </c>
      <c r="V1358">
        <v>14</v>
      </c>
      <c r="W1358">
        <v>71.3</v>
      </c>
    </row>
    <row r="1359" spans="1:23" x14ac:dyDescent="0.25">
      <c r="A1359" t="s">
        <v>32</v>
      </c>
      <c r="B1359" t="s">
        <v>104</v>
      </c>
      <c r="C1359">
        <v>2001</v>
      </c>
      <c r="D1359" t="s">
        <v>24</v>
      </c>
      <c r="E1359">
        <v>171</v>
      </c>
      <c r="F1359">
        <v>6</v>
      </c>
      <c r="G1359">
        <v>2.74</v>
      </c>
      <c r="H1359">
        <v>15.361752839999999</v>
      </c>
      <c r="I1359">
        <v>95</v>
      </c>
      <c r="J1359">
        <v>0</v>
      </c>
      <c r="K1359">
        <v>39.6</v>
      </c>
      <c r="L1359">
        <v>8</v>
      </c>
      <c r="M1359">
        <v>99</v>
      </c>
      <c r="N1359">
        <v>6.88</v>
      </c>
      <c r="O1359">
        <v>96</v>
      </c>
      <c r="P1359">
        <v>1.6</v>
      </c>
      <c r="Q1359">
        <v>113.4546</v>
      </c>
      <c r="R1359">
        <v>669361</v>
      </c>
      <c r="S1359">
        <v>2.7</v>
      </c>
      <c r="T1359">
        <v>2.7</v>
      </c>
      <c r="U1359">
        <v>0.55700000000000005</v>
      </c>
      <c r="V1359">
        <v>9.9</v>
      </c>
      <c r="W1359">
        <v>71.3</v>
      </c>
    </row>
    <row r="1360" spans="1:23" x14ac:dyDescent="0.25">
      <c r="A1360" t="s">
        <v>34</v>
      </c>
      <c r="B1360" t="s">
        <v>163</v>
      </c>
      <c r="C1360">
        <v>2000</v>
      </c>
      <c r="D1360" t="s">
        <v>24</v>
      </c>
      <c r="E1360">
        <v>154</v>
      </c>
      <c r="F1360">
        <v>18</v>
      </c>
      <c r="G1360">
        <v>4.59</v>
      </c>
      <c r="H1360">
        <v>297.51123369999999</v>
      </c>
      <c r="I1360">
        <v>92</v>
      </c>
      <c r="J1360">
        <v>1</v>
      </c>
      <c r="K1360">
        <v>45.4</v>
      </c>
      <c r="L1360">
        <v>24</v>
      </c>
      <c r="M1360">
        <v>93</v>
      </c>
      <c r="N1360">
        <v>4.83</v>
      </c>
      <c r="O1360">
        <v>98</v>
      </c>
      <c r="P1360">
        <v>0.5</v>
      </c>
      <c r="Q1360">
        <v>1996.719689</v>
      </c>
      <c r="R1360">
        <v>25914879</v>
      </c>
      <c r="S1360">
        <v>1.4</v>
      </c>
      <c r="T1360">
        <v>1.4</v>
      </c>
      <c r="U1360">
        <v>0.67400000000000004</v>
      </c>
      <c r="V1360">
        <v>13.5</v>
      </c>
      <c r="W1360">
        <v>71.400000000000006</v>
      </c>
    </row>
    <row r="1361" spans="1:23" x14ac:dyDescent="0.25">
      <c r="A1361" t="s">
        <v>32</v>
      </c>
      <c r="B1361" t="s">
        <v>81</v>
      </c>
      <c r="C1361">
        <v>2002</v>
      </c>
      <c r="D1361" t="s">
        <v>24</v>
      </c>
      <c r="E1361">
        <v>189</v>
      </c>
      <c r="F1361">
        <v>7</v>
      </c>
      <c r="G1361">
        <v>6.43</v>
      </c>
      <c r="H1361">
        <v>4.6735922700000003</v>
      </c>
      <c r="I1361">
        <v>63</v>
      </c>
      <c r="J1361">
        <v>0</v>
      </c>
      <c r="K1361">
        <v>45.1</v>
      </c>
      <c r="L1361">
        <v>8</v>
      </c>
      <c r="M1361">
        <v>74</v>
      </c>
      <c r="N1361">
        <v>5.79</v>
      </c>
      <c r="O1361">
        <v>82</v>
      </c>
      <c r="P1361">
        <v>2.4</v>
      </c>
      <c r="Q1361">
        <v>38.465780000000002</v>
      </c>
      <c r="R1361">
        <v>8832285</v>
      </c>
      <c r="S1361">
        <v>3.7</v>
      </c>
      <c r="T1361">
        <v>3.6</v>
      </c>
      <c r="U1361">
        <v>0.66</v>
      </c>
      <c r="V1361">
        <v>12.3</v>
      </c>
      <c r="W1361">
        <v>71.400000000000006</v>
      </c>
    </row>
    <row r="1362" spans="1:23" x14ac:dyDescent="0.25">
      <c r="A1362" t="s">
        <v>29</v>
      </c>
      <c r="B1362" t="s">
        <v>144</v>
      </c>
      <c r="C1362">
        <v>2007</v>
      </c>
      <c r="D1362" t="s">
        <v>24</v>
      </c>
      <c r="E1362">
        <v>128</v>
      </c>
      <c r="F1362">
        <v>21</v>
      </c>
      <c r="G1362">
        <v>0.56000000000000005</v>
      </c>
      <c r="H1362">
        <v>157.64314450000001</v>
      </c>
      <c r="I1362">
        <v>95</v>
      </c>
      <c r="J1362">
        <v>2248</v>
      </c>
      <c r="K1362">
        <v>5.8</v>
      </c>
      <c r="L1362">
        <v>25</v>
      </c>
      <c r="M1362">
        <v>95</v>
      </c>
      <c r="N1362">
        <v>5.48</v>
      </c>
      <c r="O1362">
        <v>95</v>
      </c>
      <c r="P1362">
        <v>0.1</v>
      </c>
      <c r="Q1362">
        <v>2494.353552</v>
      </c>
      <c r="R1362">
        <v>31225881</v>
      </c>
      <c r="S1362">
        <v>6.4</v>
      </c>
      <c r="T1362">
        <v>6.3</v>
      </c>
      <c r="U1362">
        <v>0.58099999999999996</v>
      </c>
      <c r="V1362">
        <v>10</v>
      </c>
      <c r="W1362">
        <v>71.400000000000006</v>
      </c>
    </row>
    <row r="1363" spans="1:23" x14ac:dyDescent="0.25">
      <c r="A1363" t="s">
        <v>29</v>
      </c>
      <c r="B1363" t="s">
        <v>59</v>
      </c>
      <c r="C1363">
        <v>2004</v>
      </c>
      <c r="D1363" t="s">
        <v>24</v>
      </c>
      <c r="E1363">
        <v>14</v>
      </c>
      <c r="F1363">
        <v>0</v>
      </c>
      <c r="G1363">
        <v>4.1900000000000004</v>
      </c>
      <c r="H1363">
        <v>240.139715</v>
      </c>
      <c r="I1363">
        <v>91</v>
      </c>
      <c r="J1363">
        <v>0</v>
      </c>
      <c r="K1363">
        <v>23.7</v>
      </c>
      <c r="L1363">
        <v>0</v>
      </c>
      <c r="M1363">
        <v>94</v>
      </c>
      <c r="N1363">
        <v>5.6</v>
      </c>
      <c r="O1363">
        <v>93</v>
      </c>
      <c r="P1363">
        <v>0.8</v>
      </c>
      <c r="Q1363">
        <v>1976.45856</v>
      </c>
      <c r="R1363">
        <v>467664</v>
      </c>
      <c r="S1363">
        <v>8.6999999999999993</v>
      </c>
      <c r="T1363">
        <v>8.6999999999999993</v>
      </c>
      <c r="U1363">
        <v>0.57399999999999995</v>
      </c>
      <c r="V1363">
        <v>11.1</v>
      </c>
      <c r="W1363">
        <v>71.400000000000006</v>
      </c>
    </row>
    <row r="1364" spans="1:23" x14ac:dyDescent="0.25">
      <c r="A1364" t="s">
        <v>34</v>
      </c>
      <c r="B1364" t="s">
        <v>194</v>
      </c>
      <c r="C1364">
        <v>2014</v>
      </c>
      <c r="D1364" t="s">
        <v>24</v>
      </c>
      <c r="E1364">
        <v>178</v>
      </c>
      <c r="F1364">
        <v>0</v>
      </c>
      <c r="G1364">
        <v>6.32</v>
      </c>
      <c r="H1364">
        <v>1132.432517</v>
      </c>
      <c r="I1364">
        <v>85</v>
      </c>
      <c r="J1364">
        <v>0</v>
      </c>
      <c r="K1364">
        <v>57.7</v>
      </c>
      <c r="L1364">
        <v>0</v>
      </c>
      <c r="M1364">
        <v>85</v>
      </c>
      <c r="N1364">
        <v>5.69</v>
      </c>
      <c r="O1364">
        <v>85</v>
      </c>
      <c r="P1364">
        <v>0.4</v>
      </c>
      <c r="Q1364">
        <v>9564.4638300000006</v>
      </c>
      <c r="R1364">
        <v>547928</v>
      </c>
      <c r="S1364">
        <v>3.5</v>
      </c>
      <c r="T1364">
        <v>3.5</v>
      </c>
      <c r="U1364">
        <v>0.72199999999999998</v>
      </c>
      <c r="V1364">
        <v>12.7</v>
      </c>
      <c r="W1364">
        <v>71.400000000000006</v>
      </c>
    </row>
    <row r="1365" spans="1:23" x14ac:dyDescent="0.25">
      <c r="A1365" t="s">
        <v>32</v>
      </c>
      <c r="B1365" t="s">
        <v>175</v>
      </c>
      <c r="C1365">
        <v>2005</v>
      </c>
      <c r="D1365" t="s">
        <v>24</v>
      </c>
      <c r="E1365">
        <v>177</v>
      </c>
      <c r="F1365">
        <v>0</v>
      </c>
      <c r="G1365">
        <v>6.04</v>
      </c>
      <c r="H1365">
        <v>0</v>
      </c>
      <c r="I1365">
        <v>99</v>
      </c>
      <c r="J1365">
        <v>0</v>
      </c>
      <c r="K1365">
        <v>44.7</v>
      </c>
      <c r="L1365">
        <v>0</v>
      </c>
      <c r="M1365">
        <v>93</v>
      </c>
      <c r="N1365">
        <v>3.66</v>
      </c>
      <c r="O1365">
        <v>99</v>
      </c>
      <c r="P1365">
        <v>0.2</v>
      </c>
      <c r="Q1365">
        <v>1764.97387</v>
      </c>
      <c r="R1365">
        <v>1391756.5</v>
      </c>
      <c r="S1365">
        <v>3.7</v>
      </c>
      <c r="T1365">
        <v>3.7</v>
      </c>
      <c r="U1365">
        <v>0.69199999999999995</v>
      </c>
      <c r="V1365">
        <v>13.3</v>
      </c>
      <c r="W1365">
        <v>71.400000000000006</v>
      </c>
    </row>
    <row r="1366" spans="1:23" x14ac:dyDescent="0.25">
      <c r="A1366" t="s">
        <v>34</v>
      </c>
      <c r="B1366" t="s">
        <v>67</v>
      </c>
      <c r="C1366">
        <v>2000</v>
      </c>
      <c r="D1366" t="s">
        <v>24</v>
      </c>
      <c r="E1366">
        <v>167</v>
      </c>
      <c r="F1366">
        <v>18</v>
      </c>
      <c r="G1366">
        <v>4.66</v>
      </c>
      <c r="H1366">
        <v>477.13418139999999</v>
      </c>
      <c r="I1366">
        <v>78</v>
      </c>
      <c r="J1366">
        <v>1</v>
      </c>
      <c r="K1366">
        <v>46.7</v>
      </c>
      <c r="L1366">
        <v>21</v>
      </c>
      <c r="M1366">
        <v>82</v>
      </c>
      <c r="N1366">
        <v>5.91</v>
      </c>
      <c r="O1366">
        <v>79</v>
      </c>
      <c r="P1366">
        <v>0.1</v>
      </c>
      <c r="Q1366">
        <v>2472.197831</v>
      </c>
      <c r="R1366">
        <v>443958</v>
      </c>
      <c r="S1366">
        <v>2.6</v>
      </c>
      <c r="T1366">
        <v>2.2999999999999998</v>
      </c>
      <c r="U1366">
        <v>0.65</v>
      </c>
      <c r="V1366">
        <v>11.3</v>
      </c>
      <c r="W1366">
        <v>71.400000000000006</v>
      </c>
    </row>
    <row r="1367" spans="1:23" x14ac:dyDescent="0.25">
      <c r="A1367" t="s">
        <v>27</v>
      </c>
      <c r="B1367" t="s">
        <v>128</v>
      </c>
      <c r="C1367">
        <v>2002</v>
      </c>
      <c r="D1367" t="s">
        <v>37</v>
      </c>
      <c r="E1367">
        <v>22</v>
      </c>
      <c r="F1367">
        <v>0</v>
      </c>
      <c r="G1367">
        <v>11</v>
      </c>
      <c r="H1367">
        <v>561.91686419999996</v>
      </c>
      <c r="I1367">
        <v>94</v>
      </c>
      <c r="J1367">
        <v>103</v>
      </c>
      <c r="K1367">
        <v>57.5</v>
      </c>
      <c r="L1367">
        <v>0</v>
      </c>
      <c r="M1367">
        <v>97</v>
      </c>
      <c r="N1367">
        <v>6.4</v>
      </c>
      <c r="O1367">
        <v>95</v>
      </c>
      <c r="P1367">
        <v>0.1</v>
      </c>
      <c r="Q1367">
        <v>4146.9879279999996</v>
      </c>
      <c r="R1367">
        <v>344367</v>
      </c>
      <c r="S1367">
        <v>3.3</v>
      </c>
      <c r="T1367">
        <v>3.3</v>
      </c>
      <c r="U1367">
        <v>0.77</v>
      </c>
      <c r="V1367">
        <v>15.3</v>
      </c>
      <c r="W1367">
        <v>71.400000000000006</v>
      </c>
    </row>
    <row r="1368" spans="1:23" x14ac:dyDescent="0.25">
      <c r="A1368" t="s">
        <v>29</v>
      </c>
      <c r="B1368" t="s">
        <v>28</v>
      </c>
      <c r="C1368">
        <v>2001</v>
      </c>
      <c r="D1368" t="s">
        <v>24</v>
      </c>
      <c r="E1368">
        <v>145</v>
      </c>
      <c r="F1368">
        <v>20</v>
      </c>
      <c r="G1368">
        <v>0.23</v>
      </c>
      <c r="H1368">
        <v>147.98607139999999</v>
      </c>
      <c r="I1368">
        <v>92</v>
      </c>
      <c r="J1368">
        <v>2686</v>
      </c>
      <c r="K1368">
        <v>45.3</v>
      </c>
      <c r="L1368">
        <v>24</v>
      </c>
      <c r="M1368">
        <v>89</v>
      </c>
      <c r="N1368">
        <v>3.84</v>
      </c>
      <c r="O1368">
        <v>89</v>
      </c>
      <c r="P1368">
        <v>0.1</v>
      </c>
      <c r="Q1368">
        <v>1732.8579789999999</v>
      </c>
      <c r="R1368">
        <v>31592153</v>
      </c>
      <c r="S1368">
        <v>6.4</v>
      </c>
      <c r="T1368">
        <v>6.3</v>
      </c>
      <c r="U1368">
        <v>0.64400000000000002</v>
      </c>
      <c r="V1368">
        <v>10.9</v>
      </c>
      <c r="W1368">
        <v>71.400000000000006</v>
      </c>
    </row>
    <row r="1369" spans="1:23" x14ac:dyDescent="0.25">
      <c r="A1369" t="s">
        <v>25</v>
      </c>
      <c r="B1369" t="s">
        <v>43</v>
      </c>
      <c r="C1369">
        <v>2014</v>
      </c>
      <c r="D1369" t="s">
        <v>24</v>
      </c>
      <c r="E1369">
        <v>132</v>
      </c>
      <c r="F1369">
        <v>98</v>
      </c>
      <c r="G1369">
        <v>0.01</v>
      </c>
      <c r="H1369">
        <v>10.44640334</v>
      </c>
      <c r="I1369">
        <v>97</v>
      </c>
      <c r="J1369">
        <v>289</v>
      </c>
      <c r="K1369">
        <v>17.7</v>
      </c>
      <c r="L1369">
        <v>121</v>
      </c>
      <c r="M1369">
        <v>97</v>
      </c>
      <c r="N1369">
        <v>2.82</v>
      </c>
      <c r="O1369">
        <v>97</v>
      </c>
      <c r="P1369">
        <v>0.1</v>
      </c>
      <c r="Q1369">
        <v>184.56542999999999</v>
      </c>
      <c r="R1369">
        <v>15945279</v>
      </c>
      <c r="S1369">
        <v>18.100000000000001</v>
      </c>
      <c r="T1369">
        <v>18.600000000000001</v>
      </c>
      <c r="U1369">
        <v>0.56999999999999995</v>
      </c>
      <c r="V1369">
        <v>10</v>
      </c>
      <c r="W1369">
        <v>71.400000000000006</v>
      </c>
    </row>
    <row r="1370" spans="1:23" x14ac:dyDescent="0.25">
      <c r="A1370" t="s">
        <v>38</v>
      </c>
      <c r="B1370" t="s">
        <v>176</v>
      </c>
      <c r="C1370">
        <v>2004</v>
      </c>
      <c r="D1370" t="s">
        <v>24</v>
      </c>
      <c r="E1370">
        <v>162</v>
      </c>
      <c r="F1370">
        <v>0</v>
      </c>
      <c r="G1370">
        <v>3.62</v>
      </c>
      <c r="H1370">
        <v>310.61176829999999</v>
      </c>
      <c r="I1370">
        <v>54</v>
      </c>
      <c r="J1370">
        <v>0</v>
      </c>
      <c r="K1370">
        <v>68.900000000000006</v>
      </c>
      <c r="L1370">
        <v>0</v>
      </c>
      <c r="M1370">
        <v>26</v>
      </c>
      <c r="N1370">
        <v>4.45</v>
      </c>
      <c r="O1370">
        <v>55</v>
      </c>
      <c r="P1370">
        <v>0.1</v>
      </c>
      <c r="Q1370">
        <v>2351.3381399999998</v>
      </c>
      <c r="R1370">
        <v>178781</v>
      </c>
      <c r="S1370">
        <v>0.2</v>
      </c>
      <c r="T1370">
        <v>0.2</v>
      </c>
      <c r="U1370">
        <v>0.66500000000000004</v>
      </c>
      <c r="V1370">
        <v>12.4</v>
      </c>
      <c r="W1370">
        <v>71.400000000000006</v>
      </c>
    </row>
    <row r="1371" spans="1:23" x14ac:dyDescent="0.25">
      <c r="A1371" t="s">
        <v>34</v>
      </c>
      <c r="B1371" t="s">
        <v>53</v>
      </c>
      <c r="C1371">
        <v>2002</v>
      </c>
      <c r="D1371" t="s">
        <v>24</v>
      </c>
      <c r="E1371">
        <v>176</v>
      </c>
      <c r="F1371">
        <v>95</v>
      </c>
      <c r="G1371">
        <v>7</v>
      </c>
      <c r="H1371">
        <v>140.98247660000001</v>
      </c>
      <c r="I1371">
        <v>92</v>
      </c>
      <c r="J1371">
        <v>1</v>
      </c>
      <c r="K1371">
        <v>45.3</v>
      </c>
      <c r="L1371">
        <v>109</v>
      </c>
      <c r="M1371">
        <v>99</v>
      </c>
      <c r="N1371">
        <v>7.13</v>
      </c>
      <c r="O1371">
        <v>99</v>
      </c>
      <c r="P1371">
        <v>0.1</v>
      </c>
      <c r="Q1371">
        <v>2819.649531</v>
      </c>
      <c r="R1371">
        <v>1815121</v>
      </c>
      <c r="S1371">
        <v>3.3</v>
      </c>
      <c r="T1371">
        <v>3.3</v>
      </c>
      <c r="U1371">
        <v>0.69199999999999995</v>
      </c>
      <c r="V1371">
        <v>14.6</v>
      </c>
      <c r="W1371">
        <v>71.400000000000006</v>
      </c>
    </row>
    <row r="1372" spans="1:23" x14ac:dyDescent="0.25">
      <c r="A1372" t="s">
        <v>38</v>
      </c>
      <c r="B1372" t="s">
        <v>218</v>
      </c>
      <c r="C1372">
        <v>2012</v>
      </c>
      <c r="D1372" t="s">
        <v>24</v>
      </c>
      <c r="E1372">
        <v>138</v>
      </c>
      <c r="F1372">
        <v>0</v>
      </c>
      <c r="G1372">
        <v>0.01</v>
      </c>
      <c r="H1372">
        <v>427.98852219999998</v>
      </c>
      <c r="I1372">
        <v>64</v>
      </c>
      <c r="J1372">
        <v>0</v>
      </c>
      <c r="K1372">
        <v>5.8</v>
      </c>
      <c r="L1372">
        <v>0</v>
      </c>
      <c r="M1372">
        <v>65</v>
      </c>
      <c r="N1372">
        <v>3.7</v>
      </c>
      <c r="O1372">
        <v>64</v>
      </c>
      <c r="P1372">
        <v>0.1</v>
      </c>
      <c r="Q1372">
        <v>3158.5868799999998</v>
      </c>
      <c r="R1372">
        <v>247485</v>
      </c>
      <c r="S1372">
        <v>1.5</v>
      </c>
      <c r="T1372">
        <v>1.4</v>
      </c>
      <c r="U1372">
        <v>0.59199999999999997</v>
      </c>
      <c r="V1372">
        <v>10.8</v>
      </c>
      <c r="W1372">
        <v>71.400000000000006</v>
      </c>
    </row>
    <row r="1373" spans="1:23" x14ac:dyDescent="0.25">
      <c r="A1373" t="s">
        <v>32</v>
      </c>
      <c r="B1373" t="s">
        <v>84</v>
      </c>
      <c r="C1373">
        <v>2009</v>
      </c>
      <c r="D1373" t="s">
        <v>24</v>
      </c>
      <c r="E1373">
        <v>23</v>
      </c>
      <c r="F1373">
        <v>2</v>
      </c>
      <c r="G1373">
        <v>2.5499999999999998</v>
      </c>
      <c r="H1373">
        <v>416.43383990000001</v>
      </c>
      <c r="I1373">
        <v>91</v>
      </c>
      <c r="J1373">
        <v>0</v>
      </c>
      <c r="K1373">
        <v>52.1</v>
      </c>
      <c r="L1373">
        <v>2</v>
      </c>
      <c r="M1373">
        <v>91</v>
      </c>
      <c r="N1373">
        <v>6.83</v>
      </c>
      <c r="O1373">
        <v>91</v>
      </c>
      <c r="P1373">
        <v>0.3</v>
      </c>
      <c r="Q1373">
        <v>3366.482133</v>
      </c>
      <c r="R1373">
        <v>6137276</v>
      </c>
      <c r="S1373">
        <v>1.7</v>
      </c>
      <c r="T1373">
        <v>1.6</v>
      </c>
      <c r="U1373">
        <v>0.66200000000000003</v>
      </c>
      <c r="V1373">
        <v>12.8</v>
      </c>
      <c r="W1373">
        <v>71.400000000000006</v>
      </c>
    </row>
    <row r="1374" spans="1:23" x14ac:dyDescent="0.25">
      <c r="A1374" t="s">
        <v>25</v>
      </c>
      <c r="B1374" t="s">
        <v>200</v>
      </c>
      <c r="C1374">
        <v>2002</v>
      </c>
      <c r="D1374" t="s">
        <v>24</v>
      </c>
      <c r="E1374">
        <v>192</v>
      </c>
      <c r="F1374">
        <v>16</v>
      </c>
      <c r="G1374">
        <v>5.93</v>
      </c>
      <c r="H1374">
        <v>27.638103040000001</v>
      </c>
      <c r="I1374">
        <v>95</v>
      </c>
      <c r="J1374">
        <v>10315</v>
      </c>
      <c r="K1374">
        <v>2.2000000000000002</v>
      </c>
      <c r="L1374">
        <v>19</v>
      </c>
      <c r="M1374">
        <v>97</v>
      </c>
      <c r="N1374">
        <v>3.7</v>
      </c>
      <c r="O1374">
        <v>96</v>
      </c>
      <c r="P1374">
        <v>0.7</v>
      </c>
      <c r="Q1374">
        <v>296.54617000000002</v>
      </c>
      <c r="R1374">
        <v>6473164</v>
      </c>
      <c r="S1374">
        <v>9.1999999999999993</v>
      </c>
      <c r="T1374">
        <v>9.5</v>
      </c>
      <c r="U1374">
        <v>0.65700000000000003</v>
      </c>
      <c r="V1374">
        <v>11.5</v>
      </c>
      <c r="W1374">
        <v>71.400000000000006</v>
      </c>
    </row>
    <row r="1375" spans="1:23" x14ac:dyDescent="0.25">
      <c r="A1375" t="s">
        <v>32</v>
      </c>
      <c r="B1375" t="s">
        <v>99</v>
      </c>
      <c r="C1375">
        <v>2013</v>
      </c>
      <c r="D1375" t="s">
        <v>24</v>
      </c>
      <c r="E1375">
        <v>189</v>
      </c>
      <c r="F1375">
        <v>11</v>
      </c>
      <c r="G1375">
        <v>1.93</v>
      </c>
      <c r="H1375">
        <v>582.14695830000005</v>
      </c>
      <c r="I1375">
        <v>85</v>
      </c>
      <c r="J1375">
        <v>0</v>
      </c>
      <c r="K1375">
        <v>49.3</v>
      </c>
      <c r="L1375">
        <v>13</v>
      </c>
      <c r="M1375">
        <v>84</v>
      </c>
      <c r="N1375">
        <v>6.3</v>
      </c>
      <c r="O1375">
        <v>85</v>
      </c>
      <c r="P1375">
        <v>0.4</v>
      </c>
      <c r="Q1375">
        <v>3452.8289340000001</v>
      </c>
      <c r="R1375">
        <v>15596214</v>
      </c>
      <c r="S1375">
        <v>1.2</v>
      </c>
      <c r="T1375">
        <v>1.2</v>
      </c>
      <c r="U1375">
        <v>0.61099999999999999</v>
      </c>
      <c r="V1375">
        <v>10.7</v>
      </c>
      <c r="W1375">
        <v>71.400000000000006</v>
      </c>
    </row>
    <row r="1376" spans="1:23" x14ac:dyDescent="0.25">
      <c r="A1376" t="s">
        <v>34</v>
      </c>
      <c r="B1376" t="s">
        <v>67</v>
      </c>
      <c r="C1376">
        <v>2001</v>
      </c>
      <c r="D1376" t="s">
        <v>24</v>
      </c>
      <c r="E1376">
        <v>165</v>
      </c>
      <c r="F1376">
        <v>17</v>
      </c>
      <c r="G1376">
        <v>4.43</v>
      </c>
      <c r="H1376">
        <v>404.42058580000003</v>
      </c>
      <c r="I1376">
        <v>8</v>
      </c>
      <c r="J1376">
        <v>3</v>
      </c>
      <c r="K1376">
        <v>47.5</v>
      </c>
      <c r="L1376">
        <v>21</v>
      </c>
      <c r="M1376">
        <v>83</v>
      </c>
      <c r="N1376">
        <v>5.96</v>
      </c>
      <c r="O1376">
        <v>8</v>
      </c>
      <c r="P1376">
        <v>0.1</v>
      </c>
      <c r="Q1376">
        <v>2395.8565509999999</v>
      </c>
      <c r="R1376">
        <v>498899</v>
      </c>
      <c r="S1376">
        <v>2.5</v>
      </c>
      <c r="T1376">
        <v>2.2999999999999998</v>
      </c>
      <c r="U1376">
        <v>0.65300000000000002</v>
      </c>
      <c r="V1376">
        <v>11.4</v>
      </c>
      <c r="W1376">
        <v>71.5</v>
      </c>
    </row>
    <row r="1377" spans="1:23" x14ac:dyDescent="0.25">
      <c r="A1377" t="s">
        <v>34</v>
      </c>
      <c r="B1377" t="s">
        <v>162</v>
      </c>
      <c r="C1377">
        <v>2002</v>
      </c>
      <c r="D1377" t="s">
        <v>24</v>
      </c>
      <c r="E1377">
        <v>168</v>
      </c>
      <c r="F1377">
        <v>4</v>
      </c>
      <c r="G1377">
        <v>5.66</v>
      </c>
      <c r="H1377">
        <v>152.82939730000001</v>
      </c>
      <c r="I1377">
        <v>92</v>
      </c>
      <c r="J1377">
        <v>0</v>
      </c>
      <c r="K1377">
        <v>4.5999999999999996</v>
      </c>
      <c r="L1377">
        <v>4</v>
      </c>
      <c r="M1377">
        <v>87</v>
      </c>
      <c r="N1377">
        <v>6.77</v>
      </c>
      <c r="O1377">
        <v>87</v>
      </c>
      <c r="P1377">
        <v>0.1</v>
      </c>
      <c r="Q1377">
        <v>1148.2298820000001</v>
      </c>
      <c r="R1377">
        <v>558611</v>
      </c>
      <c r="S1377">
        <v>2.4</v>
      </c>
      <c r="T1377">
        <v>2.2999999999999998</v>
      </c>
      <c r="U1377">
        <v>0.63200000000000001</v>
      </c>
      <c r="V1377">
        <v>12.2</v>
      </c>
      <c r="W1377">
        <v>71.5</v>
      </c>
    </row>
    <row r="1378" spans="1:23" x14ac:dyDescent="0.25">
      <c r="A1378" t="s">
        <v>29</v>
      </c>
      <c r="B1378" t="s">
        <v>138</v>
      </c>
      <c r="C1378">
        <v>2003</v>
      </c>
      <c r="D1378" t="s">
        <v>24</v>
      </c>
      <c r="E1378">
        <v>174</v>
      </c>
      <c r="F1378">
        <v>0</v>
      </c>
      <c r="G1378">
        <v>4.08</v>
      </c>
      <c r="H1378">
        <v>407.77926200000002</v>
      </c>
      <c r="I1378">
        <v>97</v>
      </c>
      <c r="J1378">
        <v>777</v>
      </c>
      <c r="K1378">
        <v>26.9</v>
      </c>
      <c r="L1378">
        <v>0</v>
      </c>
      <c r="M1378">
        <v>99</v>
      </c>
      <c r="N1378">
        <v>4.1500000000000004</v>
      </c>
      <c r="O1378">
        <v>99</v>
      </c>
      <c r="P1378">
        <v>0.1</v>
      </c>
      <c r="Q1378">
        <v>4623.3476419999997</v>
      </c>
      <c r="R1378">
        <v>121337</v>
      </c>
      <c r="S1378">
        <v>7.9</v>
      </c>
      <c r="T1378">
        <v>7.8</v>
      </c>
      <c r="U1378">
        <v>0.68700000000000006</v>
      </c>
      <c r="V1378">
        <v>12.6</v>
      </c>
      <c r="W1378">
        <v>71.5</v>
      </c>
    </row>
    <row r="1379" spans="1:23" x14ac:dyDescent="0.25">
      <c r="A1379" t="s">
        <v>25</v>
      </c>
      <c r="B1379" t="s">
        <v>192</v>
      </c>
      <c r="C1379">
        <v>2000</v>
      </c>
      <c r="D1379" t="s">
        <v>24</v>
      </c>
      <c r="E1379">
        <v>175</v>
      </c>
      <c r="F1379">
        <v>5</v>
      </c>
      <c r="G1379">
        <v>1.45</v>
      </c>
      <c r="H1379">
        <v>60.490981499999997</v>
      </c>
      <c r="I1379">
        <v>92</v>
      </c>
      <c r="J1379">
        <v>16527</v>
      </c>
      <c r="K1379">
        <v>14.1</v>
      </c>
      <c r="L1379">
        <v>6</v>
      </c>
      <c r="M1379">
        <v>99</v>
      </c>
      <c r="N1379">
        <v>3.77</v>
      </c>
      <c r="O1379">
        <v>99</v>
      </c>
      <c r="P1379">
        <v>0.1</v>
      </c>
      <c r="Q1379">
        <v>875.41217800000004</v>
      </c>
      <c r="R1379">
        <v>18655</v>
      </c>
      <c r="S1379">
        <v>15.3</v>
      </c>
      <c r="T1379">
        <v>15.5</v>
      </c>
      <c r="U1379">
        <v>0.67700000000000005</v>
      </c>
      <c r="V1379">
        <v>12.4</v>
      </c>
      <c r="W1379">
        <v>71.5</v>
      </c>
    </row>
    <row r="1380" spans="1:23" x14ac:dyDescent="0.25">
      <c r="A1380" t="s">
        <v>29</v>
      </c>
      <c r="B1380" t="s">
        <v>138</v>
      </c>
      <c r="C1380">
        <v>2001</v>
      </c>
      <c r="D1380" t="s">
        <v>24</v>
      </c>
      <c r="E1380">
        <v>177</v>
      </c>
      <c r="F1380">
        <v>0</v>
      </c>
      <c r="G1380">
        <v>4.38</v>
      </c>
      <c r="H1380">
        <v>70.155369809999996</v>
      </c>
      <c r="I1380">
        <v>92</v>
      </c>
      <c r="J1380">
        <v>0</v>
      </c>
      <c r="K1380">
        <v>25.8</v>
      </c>
      <c r="L1380">
        <v>0</v>
      </c>
      <c r="M1380">
        <v>93</v>
      </c>
      <c r="N1380">
        <v>3.87</v>
      </c>
      <c r="O1380">
        <v>92</v>
      </c>
      <c r="P1380">
        <v>0.1</v>
      </c>
      <c r="Q1380">
        <v>3792.1821519999999</v>
      </c>
      <c r="R1380">
        <v>1196287</v>
      </c>
      <c r="S1380">
        <v>8</v>
      </c>
      <c r="T1380">
        <v>8</v>
      </c>
      <c r="U1380">
        <v>0.67300000000000004</v>
      </c>
      <c r="V1380">
        <v>12.2</v>
      </c>
      <c r="W1380">
        <v>71.5</v>
      </c>
    </row>
    <row r="1381" spans="1:23" x14ac:dyDescent="0.25">
      <c r="A1381" t="s">
        <v>29</v>
      </c>
      <c r="B1381" t="s">
        <v>138</v>
      </c>
      <c r="C1381">
        <v>2002</v>
      </c>
      <c r="D1381" t="s">
        <v>24</v>
      </c>
      <c r="E1381">
        <v>179</v>
      </c>
      <c r="F1381">
        <v>0</v>
      </c>
      <c r="G1381">
        <v>4.1399999999999997</v>
      </c>
      <c r="H1381">
        <v>369.6317105</v>
      </c>
      <c r="I1381">
        <v>88</v>
      </c>
      <c r="J1381">
        <v>0</v>
      </c>
      <c r="K1381">
        <v>26.4</v>
      </c>
      <c r="L1381">
        <v>0</v>
      </c>
      <c r="M1381">
        <v>88</v>
      </c>
      <c r="N1381">
        <v>4.24</v>
      </c>
      <c r="O1381">
        <v>88</v>
      </c>
      <c r="P1381">
        <v>0.1</v>
      </c>
      <c r="Q1381">
        <v>3957.51296</v>
      </c>
      <c r="R1381">
        <v>124621</v>
      </c>
      <c r="S1381">
        <v>7.9</v>
      </c>
      <c r="T1381">
        <v>7.9</v>
      </c>
      <c r="U1381">
        <v>0.68300000000000005</v>
      </c>
      <c r="V1381">
        <v>12.5</v>
      </c>
      <c r="W1381">
        <v>71.5</v>
      </c>
    </row>
    <row r="1382" spans="1:23" x14ac:dyDescent="0.25">
      <c r="A1382" t="s">
        <v>32</v>
      </c>
      <c r="B1382" t="s">
        <v>98</v>
      </c>
      <c r="C1382">
        <v>2005</v>
      </c>
      <c r="D1382" t="s">
        <v>24</v>
      </c>
      <c r="E1382">
        <v>169</v>
      </c>
      <c r="F1382">
        <v>0</v>
      </c>
      <c r="G1382">
        <v>8.8000000000000007</v>
      </c>
      <c r="H1382">
        <v>119.5548694</v>
      </c>
      <c r="I1382">
        <v>99</v>
      </c>
      <c r="J1382">
        <v>0</v>
      </c>
      <c r="K1382">
        <v>4.5</v>
      </c>
      <c r="L1382">
        <v>0</v>
      </c>
      <c r="M1382">
        <v>99</v>
      </c>
      <c r="N1382">
        <v>5.5</v>
      </c>
      <c r="O1382">
        <v>99</v>
      </c>
      <c r="P1382">
        <v>0.1</v>
      </c>
      <c r="Q1382">
        <v>6754.512393</v>
      </c>
      <c r="R1382">
        <v>1391756.5</v>
      </c>
      <c r="S1382">
        <v>3.9</v>
      </c>
      <c r="T1382">
        <v>4</v>
      </c>
      <c r="U1382">
        <v>0</v>
      </c>
      <c r="V1382">
        <v>14.9</v>
      </c>
      <c r="W1382">
        <v>71.5</v>
      </c>
    </row>
    <row r="1383" spans="1:23" x14ac:dyDescent="0.25">
      <c r="A1383" t="s">
        <v>29</v>
      </c>
      <c r="B1383" t="s">
        <v>127</v>
      </c>
      <c r="C1383">
        <v>2004</v>
      </c>
      <c r="D1383" t="s">
        <v>24</v>
      </c>
      <c r="E1383">
        <v>141</v>
      </c>
      <c r="F1383">
        <v>2</v>
      </c>
      <c r="G1383">
        <v>0.01</v>
      </c>
      <c r="H1383">
        <v>31.806532879999999</v>
      </c>
      <c r="I1383">
        <v>99</v>
      </c>
      <c r="J1383">
        <v>2771</v>
      </c>
      <c r="K1383">
        <v>55.3</v>
      </c>
      <c r="L1383">
        <v>3</v>
      </c>
      <c r="M1383">
        <v>97</v>
      </c>
      <c r="N1383">
        <v>3.46</v>
      </c>
      <c r="O1383">
        <v>97</v>
      </c>
      <c r="P1383">
        <v>0.1</v>
      </c>
      <c r="Q1383">
        <v>586.83640000000003</v>
      </c>
      <c r="R1383">
        <v>1391756.5</v>
      </c>
      <c r="S1383">
        <v>5.5</v>
      </c>
      <c r="T1383">
        <v>5.4</v>
      </c>
      <c r="U1383">
        <v>0.747</v>
      </c>
      <c r="V1383">
        <v>15.9</v>
      </c>
      <c r="W1383">
        <v>71.5</v>
      </c>
    </row>
    <row r="1384" spans="1:23" x14ac:dyDescent="0.25">
      <c r="A1384" t="s">
        <v>27</v>
      </c>
      <c r="B1384" t="s">
        <v>128</v>
      </c>
      <c r="C1384">
        <v>2004</v>
      </c>
      <c r="D1384" t="s">
        <v>37</v>
      </c>
      <c r="E1384">
        <v>24</v>
      </c>
      <c r="F1384">
        <v>0</v>
      </c>
      <c r="G1384">
        <v>12.1</v>
      </c>
      <c r="H1384">
        <v>76.361877370000002</v>
      </c>
      <c r="I1384">
        <v>94</v>
      </c>
      <c r="J1384">
        <v>1</v>
      </c>
      <c r="K1384">
        <v>58.1</v>
      </c>
      <c r="L1384">
        <v>0</v>
      </c>
      <c r="M1384">
        <v>9</v>
      </c>
      <c r="N1384">
        <v>5.67</v>
      </c>
      <c r="O1384">
        <v>94</v>
      </c>
      <c r="P1384">
        <v>0.1</v>
      </c>
      <c r="Q1384">
        <v>676.96699799999999</v>
      </c>
      <c r="R1384">
        <v>337775</v>
      </c>
      <c r="S1384">
        <v>3.1</v>
      </c>
      <c r="T1384">
        <v>3.1</v>
      </c>
      <c r="U1384">
        <v>0.79200000000000004</v>
      </c>
      <c r="V1384">
        <v>16.3</v>
      </c>
      <c r="W1384">
        <v>71.599999999999994</v>
      </c>
    </row>
    <row r="1385" spans="1:23" x14ac:dyDescent="0.25">
      <c r="A1385" t="s">
        <v>38</v>
      </c>
      <c r="B1385" t="s">
        <v>204</v>
      </c>
      <c r="C1385">
        <v>2000</v>
      </c>
      <c r="D1385" t="s">
        <v>24</v>
      </c>
      <c r="E1385">
        <v>158</v>
      </c>
      <c r="F1385">
        <v>0</v>
      </c>
      <c r="G1385">
        <v>1.24</v>
      </c>
      <c r="H1385">
        <v>40.491288969999999</v>
      </c>
      <c r="I1385">
        <v>93</v>
      </c>
      <c r="J1385">
        <v>0</v>
      </c>
      <c r="K1385">
        <v>65.5</v>
      </c>
      <c r="L1385">
        <v>0</v>
      </c>
      <c r="M1385">
        <v>91</v>
      </c>
      <c r="N1385">
        <v>4.75</v>
      </c>
      <c r="O1385">
        <v>91</v>
      </c>
      <c r="P1385">
        <v>0.1</v>
      </c>
      <c r="Q1385">
        <v>263.27235999999999</v>
      </c>
      <c r="R1385">
        <v>9882</v>
      </c>
      <c r="S1385">
        <v>0.1</v>
      </c>
      <c r="T1385">
        <v>0.1</v>
      </c>
      <c r="U1385">
        <v>0.67600000000000005</v>
      </c>
      <c r="V1385">
        <v>13.7</v>
      </c>
      <c r="W1385">
        <v>71.599999999999994</v>
      </c>
    </row>
    <row r="1386" spans="1:23" x14ac:dyDescent="0.25">
      <c r="A1386" t="s">
        <v>27</v>
      </c>
      <c r="B1386" t="s">
        <v>128</v>
      </c>
      <c r="C1386">
        <v>2000</v>
      </c>
      <c r="D1386" t="s">
        <v>37</v>
      </c>
      <c r="E1386">
        <v>2</v>
      </c>
      <c r="F1386">
        <v>0</v>
      </c>
      <c r="G1386">
        <v>9.8699999999999992</v>
      </c>
      <c r="H1386">
        <v>373.2605532</v>
      </c>
      <c r="I1386">
        <v>98</v>
      </c>
      <c r="J1386">
        <v>19</v>
      </c>
      <c r="K1386">
        <v>56.9</v>
      </c>
      <c r="L1386">
        <v>0</v>
      </c>
      <c r="M1386">
        <v>92</v>
      </c>
      <c r="N1386">
        <v>6.46</v>
      </c>
      <c r="O1386">
        <v>94</v>
      </c>
      <c r="P1386">
        <v>0.1</v>
      </c>
      <c r="Q1386">
        <v>3297.3547100000001</v>
      </c>
      <c r="R1386">
        <v>3499536</v>
      </c>
      <c r="S1386">
        <v>3.4</v>
      </c>
      <c r="T1386">
        <v>3.4</v>
      </c>
      <c r="U1386">
        <v>0.745</v>
      </c>
      <c r="V1386">
        <v>14</v>
      </c>
      <c r="W1386">
        <v>71.599999999999994</v>
      </c>
    </row>
    <row r="1387" spans="1:23" x14ac:dyDescent="0.25">
      <c r="A1387" t="s">
        <v>27</v>
      </c>
      <c r="B1387" t="s">
        <v>128</v>
      </c>
      <c r="C1387">
        <v>2003</v>
      </c>
      <c r="D1387" t="s">
        <v>37</v>
      </c>
      <c r="E1387">
        <v>22</v>
      </c>
      <c r="F1387">
        <v>0</v>
      </c>
      <c r="G1387">
        <v>11.29</v>
      </c>
      <c r="H1387">
        <v>80.997100540000005</v>
      </c>
      <c r="I1387">
        <v>95</v>
      </c>
      <c r="J1387">
        <v>1</v>
      </c>
      <c r="K1387">
        <v>57.8</v>
      </c>
      <c r="L1387">
        <v>0</v>
      </c>
      <c r="M1387">
        <v>91</v>
      </c>
      <c r="N1387">
        <v>6.46</v>
      </c>
      <c r="O1387">
        <v>94</v>
      </c>
      <c r="P1387">
        <v>0.1</v>
      </c>
      <c r="Q1387">
        <v>555.53566899999998</v>
      </c>
      <c r="R1387">
        <v>3415213</v>
      </c>
      <c r="S1387">
        <v>3.2</v>
      </c>
      <c r="T1387">
        <v>3.2</v>
      </c>
      <c r="U1387">
        <v>0.78</v>
      </c>
      <c r="V1387">
        <v>15.8</v>
      </c>
      <c r="W1387">
        <v>71.599999999999994</v>
      </c>
    </row>
    <row r="1388" spans="1:23" x14ac:dyDescent="0.25">
      <c r="A1388" t="s">
        <v>32</v>
      </c>
      <c r="B1388" t="s">
        <v>174</v>
      </c>
      <c r="C1388">
        <v>2000</v>
      </c>
      <c r="D1388" t="s">
        <v>24</v>
      </c>
      <c r="E1388">
        <v>183</v>
      </c>
      <c r="F1388">
        <v>0</v>
      </c>
      <c r="G1388">
        <v>11.69</v>
      </c>
      <c r="H1388">
        <v>0</v>
      </c>
      <c r="I1388">
        <v>92</v>
      </c>
      <c r="J1388">
        <v>0</v>
      </c>
      <c r="K1388">
        <v>36.799999999999997</v>
      </c>
      <c r="L1388">
        <v>0</v>
      </c>
      <c r="M1388">
        <v>7</v>
      </c>
      <c r="N1388">
        <v>5.53</v>
      </c>
      <c r="O1388">
        <v>7</v>
      </c>
      <c r="P1388">
        <v>0.4</v>
      </c>
      <c r="Q1388">
        <v>1764.97387</v>
      </c>
      <c r="R1388">
        <v>1391756.5</v>
      </c>
      <c r="S1388">
        <v>4.5</v>
      </c>
      <c r="T1388">
        <v>4.5</v>
      </c>
      <c r="U1388">
        <v>0</v>
      </c>
      <c r="V1388">
        <v>12.8</v>
      </c>
      <c r="W1388">
        <v>71.599999999999994</v>
      </c>
    </row>
    <row r="1389" spans="1:23" x14ac:dyDescent="0.25">
      <c r="A1389" t="s">
        <v>34</v>
      </c>
      <c r="B1389" t="s">
        <v>194</v>
      </c>
      <c r="C1389">
        <v>2015</v>
      </c>
      <c r="D1389" t="s">
        <v>24</v>
      </c>
      <c r="E1389">
        <v>176</v>
      </c>
      <c r="F1389">
        <v>0</v>
      </c>
      <c r="G1389">
        <v>3.77</v>
      </c>
      <c r="H1389">
        <v>0</v>
      </c>
      <c r="I1389">
        <v>89</v>
      </c>
      <c r="J1389">
        <v>0</v>
      </c>
      <c r="K1389">
        <v>58.3</v>
      </c>
      <c r="L1389">
        <v>0</v>
      </c>
      <c r="M1389">
        <v>89</v>
      </c>
      <c r="N1389">
        <v>5.75</v>
      </c>
      <c r="O1389">
        <v>89</v>
      </c>
      <c r="P1389">
        <v>0.4</v>
      </c>
      <c r="Q1389">
        <v>8818.9825660000006</v>
      </c>
      <c r="R1389">
        <v>55328</v>
      </c>
      <c r="S1389">
        <v>3.5</v>
      </c>
      <c r="T1389">
        <v>3.5</v>
      </c>
      <c r="U1389">
        <v>0.72299999999999998</v>
      </c>
      <c r="V1389">
        <v>12.7</v>
      </c>
      <c r="W1389">
        <v>71.599999999999994</v>
      </c>
    </row>
    <row r="1390" spans="1:23" x14ac:dyDescent="0.25">
      <c r="A1390" t="s">
        <v>25</v>
      </c>
      <c r="B1390" t="s">
        <v>40</v>
      </c>
      <c r="C1390">
        <v>2011</v>
      </c>
      <c r="D1390" t="s">
        <v>24</v>
      </c>
      <c r="E1390">
        <v>125</v>
      </c>
      <c r="F1390">
        <v>5</v>
      </c>
      <c r="G1390">
        <v>1.98</v>
      </c>
      <c r="H1390">
        <v>263.14269899999999</v>
      </c>
      <c r="I1390">
        <v>84</v>
      </c>
      <c r="J1390">
        <v>0</v>
      </c>
      <c r="K1390">
        <v>48.8</v>
      </c>
      <c r="L1390">
        <v>6</v>
      </c>
      <c r="M1390">
        <v>91</v>
      </c>
      <c r="N1390">
        <v>5.0999999999999996</v>
      </c>
      <c r="O1390">
        <v>87</v>
      </c>
      <c r="P1390">
        <v>0.1</v>
      </c>
      <c r="Q1390">
        <v>7189.691229</v>
      </c>
      <c r="R1390">
        <v>917382</v>
      </c>
      <c r="S1390">
        <v>2.8</v>
      </c>
      <c r="T1390">
        <v>2.9</v>
      </c>
      <c r="U1390">
        <v>0.74099999999999999</v>
      </c>
      <c r="V1390">
        <v>11.7</v>
      </c>
      <c r="W1390">
        <v>71.599999999999994</v>
      </c>
    </row>
    <row r="1391" spans="1:23" x14ac:dyDescent="0.25">
      <c r="A1391" t="s">
        <v>25</v>
      </c>
      <c r="B1391" t="s">
        <v>200</v>
      </c>
      <c r="C1391">
        <v>2004</v>
      </c>
      <c r="D1391" t="s">
        <v>24</v>
      </c>
      <c r="E1391">
        <v>189</v>
      </c>
      <c r="F1391">
        <v>14</v>
      </c>
      <c r="G1391">
        <v>6.17</v>
      </c>
      <c r="H1391">
        <v>301.35977910000003</v>
      </c>
      <c r="I1391">
        <v>96</v>
      </c>
      <c r="J1391">
        <v>4165</v>
      </c>
      <c r="K1391">
        <v>21.7</v>
      </c>
      <c r="L1391">
        <v>16</v>
      </c>
      <c r="M1391">
        <v>98</v>
      </c>
      <c r="N1391">
        <v>3.51</v>
      </c>
      <c r="O1391">
        <v>98</v>
      </c>
      <c r="P1391">
        <v>0.5</v>
      </c>
      <c r="Q1391">
        <v>2659.8391799999999</v>
      </c>
      <c r="R1391">
        <v>652231</v>
      </c>
      <c r="S1391">
        <v>9</v>
      </c>
      <c r="T1391">
        <v>9.1999999999999993</v>
      </c>
      <c r="U1391">
        <v>0.67400000000000004</v>
      </c>
      <c r="V1391">
        <v>11.9</v>
      </c>
      <c r="W1391">
        <v>71.599999999999994</v>
      </c>
    </row>
    <row r="1392" spans="1:23" x14ac:dyDescent="0.25">
      <c r="A1392" t="s">
        <v>27</v>
      </c>
      <c r="B1392" t="s">
        <v>55</v>
      </c>
      <c r="C1392">
        <v>2001</v>
      </c>
      <c r="D1392" t="s">
        <v>37</v>
      </c>
      <c r="E1392">
        <v>16</v>
      </c>
      <c r="F1392">
        <v>1</v>
      </c>
      <c r="G1392">
        <v>10.72</v>
      </c>
      <c r="H1392">
        <v>25.062628950000001</v>
      </c>
      <c r="I1392">
        <v>93</v>
      </c>
      <c r="J1392">
        <v>8</v>
      </c>
      <c r="K1392">
        <v>57.5</v>
      </c>
      <c r="L1392">
        <v>1</v>
      </c>
      <c r="M1392">
        <v>94</v>
      </c>
      <c r="N1392">
        <v>7.23</v>
      </c>
      <c r="O1392">
        <v>94</v>
      </c>
      <c r="P1392">
        <v>0.1</v>
      </c>
      <c r="Q1392">
        <v>1764.97387</v>
      </c>
      <c r="R1392">
        <v>89142</v>
      </c>
      <c r="S1392">
        <v>2.4</v>
      </c>
      <c r="T1392">
        <v>2.5</v>
      </c>
      <c r="U1392">
        <v>0.71299999999999997</v>
      </c>
      <c r="V1392">
        <v>12.9</v>
      </c>
      <c r="W1392">
        <v>71.599999999999994</v>
      </c>
    </row>
    <row r="1393" spans="1:23" x14ac:dyDescent="0.25">
      <c r="A1393" t="s">
        <v>38</v>
      </c>
      <c r="B1393" t="s">
        <v>176</v>
      </c>
      <c r="C1393">
        <v>2005</v>
      </c>
      <c r="D1393" t="s">
        <v>24</v>
      </c>
      <c r="E1393">
        <v>16</v>
      </c>
      <c r="F1393">
        <v>0</v>
      </c>
      <c r="G1393">
        <v>3.63</v>
      </c>
      <c r="H1393">
        <v>287.4671305</v>
      </c>
      <c r="I1393">
        <v>41</v>
      </c>
      <c r="J1393">
        <v>0</v>
      </c>
      <c r="K1393">
        <v>69.7</v>
      </c>
      <c r="L1393">
        <v>0</v>
      </c>
      <c r="M1393">
        <v>55</v>
      </c>
      <c r="N1393">
        <v>4.47</v>
      </c>
      <c r="O1393">
        <v>49</v>
      </c>
      <c r="P1393">
        <v>0.1</v>
      </c>
      <c r="Q1393">
        <v>2571.2623480000002</v>
      </c>
      <c r="R1393">
        <v>179929</v>
      </c>
      <c r="S1393">
        <v>0.2</v>
      </c>
      <c r="T1393">
        <v>0.2</v>
      </c>
      <c r="U1393">
        <v>0.67100000000000004</v>
      </c>
      <c r="V1393">
        <v>12.6</v>
      </c>
      <c r="W1393">
        <v>71.599999999999994</v>
      </c>
    </row>
    <row r="1394" spans="1:23" x14ac:dyDescent="0.25">
      <c r="A1394" t="s">
        <v>32</v>
      </c>
      <c r="B1394" t="s">
        <v>104</v>
      </c>
      <c r="C1394">
        <v>2002</v>
      </c>
      <c r="D1394" t="s">
        <v>24</v>
      </c>
      <c r="E1394">
        <v>169</v>
      </c>
      <c r="F1394">
        <v>6</v>
      </c>
      <c r="G1394">
        <v>3.09</v>
      </c>
      <c r="H1394">
        <v>154.8636161</v>
      </c>
      <c r="I1394">
        <v>94</v>
      </c>
      <c r="J1394">
        <v>0</v>
      </c>
      <c r="K1394">
        <v>4.4000000000000004</v>
      </c>
      <c r="L1394">
        <v>7</v>
      </c>
      <c r="M1394">
        <v>95</v>
      </c>
      <c r="N1394">
        <v>7.28</v>
      </c>
      <c r="O1394">
        <v>95</v>
      </c>
      <c r="P1394">
        <v>1.5</v>
      </c>
      <c r="Q1394">
        <v>1132.8721</v>
      </c>
      <c r="R1394">
        <v>6863157</v>
      </c>
      <c r="S1394">
        <v>2.7</v>
      </c>
      <c r="T1394">
        <v>2.6</v>
      </c>
      <c r="U1394">
        <v>0.56100000000000005</v>
      </c>
      <c r="V1394">
        <v>10.1</v>
      </c>
      <c r="W1394">
        <v>71.599999999999994</v>
      </c>
    </row>
    <row r="1395" spans="1:23" x14ac:dyDescent="0.25">
      <c r="A1395" t="s">
        <v>38</v>
      </c>
      <c r="B1395" t="s">
        <v>218</v>
      </c>
      <c r="C1395">
        <v>2013</v>
      </c>
      <c r="D1395" t="s">
        <v>24</v>
      </c>
      <c r="E1395">
        <v>135</v>
      </c>
      <c r="F1395">
        <v>0</v>
      </c>
      <c r="G1395">
        <v>0.01</v>
      </c>
      <c r="H1395">
        <v>447.54564499999998</v>
      </c>
      <c r="I1395">
        <v>64</v>
      </c>
      <c r="J1395">
        <v>0</v>
      </c>
      <c r="K1395">
        <v>51.7</v>
      </c>
      <c r="L1395">
        <v>0</v>
      </c>
      <c r="M1395">
        <v>65</v>
      </c>
      <c r="N1395">
        <v>3.92</v>
      </c>
      <c r="O1395">
        <v>64</v>
      </c>
      <c r="P1395">
        <v>0.1</v>
      </c>
      <c r="Q1395">
        <v>3167.3435599999998</v>
      </c>
      <c r="R1395">
        <v>253142</v>
      </c>
      <c r="S1395">
        <v>1.5</v>
      </c>
      <c r="T1395">
        <v>1.4</v>
      </c>
      <c r="U1395">
        <v>0.59099999999999997</v>
      </c>
      <c r="V1395">
        <v>10.8</v>
      </c>
      <c r="W1395">
        <v>71.599999999999994</v>
      </c>
    </row>
    <row r="1396" spans="1:23" x14ac:dyDescent="0.25">
      <c r="A1396" t="s">
        <v>29</v>
      </c>
      <c r="B1396" t="s">
        <v>28</v>
      </c>
      <c r="C1396">
        <v>2002</v>
      </c>
      <c r="D1396" t="s">
        <v>24</v>
      </c>
      <c r="E1396">
        <v>145</v>
      </c>
      <c r="F1396">
        <v>20</v>
      </c>
      <c r="G1396">
        <v>0.36</v>
      </c>
      <c r="H1396">
        <v>148.51198429999999</v>
      </c>
      <c r="I1396">
        <v>92</v>
      </c>
      <c r="J1396">
        <v>5862</v>
      </c>
      <c r="K1396">
        <v>46.1</v>
      </c>
      <c r="L1396">
        <v>23</v>
      </c>
      <c r="M1396">
        <v>86</v>
      </c>
      <c r="N1396">
        <v>3.73</v>
      </c>
      <c r="O1396">
        <v>86</v>
      </c>
      <c r="P1396">
        <v>0.1</v>
      </c>
      <c r="Q1396">
        <v>1774.33673</v>
      </c>
      <c r="R1396">
        <v>3199546</v>
      </c>
      <c r="S1396">
        <v>6.3</v>
      </c>
      <c r="T1396">
        <v>6.2</v>
      </c>
      <c r="U1396">
        <v>0.65300000000000002</v>
      </c>
      <c r="V1396">
        <v>11.1</v>
      </c>
      <c r="W1396">
        <v>71.599999999999994</v>
      </c>
    </row>
    <row r="1397" spans="1:23" x14ac:dyDescent="0.25">
      <c r="A1397" t="s">
        <v>25</v>
      </c>
      <c r="B1397" t="s">
        <v>207</v>
      </c>
      <c r="C1397">
        <v>2003</v>
      </c>
      <c r="D1397" t="s">
        <v>24</v>
      </c>
      <c r="E1397">
        <v>135</v>
      </c>
      <c r="F1397">
        <v>35</v>
      </c>
      <c r="G1397">
        <v>1.42</v>
      </c>
      <c r="H1397">
        <v>459.11130609999998</v>
      </c>
      <c r="I1397">
        <v>68</v>
      </c>
      <c r="J1397">
        <v>5844</v>
      </c>
      <c r="K1397">
        <v>55.9</v>
      </c>
      <c r="L1397">
        <v>43</v>
      </c>
      <c r="M1397">
        <v>69</v>
      </c>
      <c r="N1397">
        <v>5.34</v>
      </c>
      <c r="O1397">
        <v>68</v>
      </c>
      <c r="P1397">
        <v>0.1</v>
      </c>
      <c r="Q1397">
        <v>4718.5129100000004</v>
      </c>
      <c r="R1397">
        <v>668583</v>
      </c>
      <c r="S1397">
        <v>5.0999999999999996</v>
      </c>
      <c r="T1397">
        <v>5</v>
      </c>
      <c r="U1397">
        <v>0.66800000000000004</v>
      </c>
      <c r="V1397">
        <v>11.9</v>
      </c>
      <c r="W1397">
        <v>71.599999999999994</v>
      </c>
    </row>
    <row r="1398" spans="1:23" x14ac:dyDescent="0.25">
      <c r="A1398" t="s">
        <v>29</v>
      </c>
      <c r="B1398" t="s">
        <v>28</v>
      </c>
      <c r="C1398">
        <v>2003</v>
      </c>
      <c r="D1398" t="s">
        <v>24</v>
      </c>
      <c r="E1398">
        <v>146</v>
      </c>
      <c r="F1398">
        <v>20</v>
      </c>
      <c r="G1398">
        <v>0.34</v>
      </c>
      <c r="H1398">
        <v>25.018522600000001</v>
      </c>
      <c r="I1398">
        <v>92</v>
      </c>
      <c r="J1398">
        <v>15374</v>
      </c>
      <c r="K1398">
        <v>47</v>
      </c>
      <c r="L1398">
        <v>23</v>
      </c>
      <c r="M1398">
        <v>87</v>
      </c>
      <c r="N1398">
        <v>3.6</v>
      </c>
      <c r="O1398">
        <v>87</v>
      </c>
      <c r="P1398">
        <v>0.1</v>
      </c>
      <c r="Q1398">
        <v>294.33555999999999</v>
      </c>
      <c r="R1398">
        <v>3243514</v>
      </c>
      <c r="S1398">
        <v>6.3</v>
      </c>
      <c r="T1398">
        <v>6.1</v>
      </c>
      <c r="U1398">
        <v>0.66300000000000003</v>
      </c>
      <c r="V1398">
        <v>11.5</v>
      </c>
      <c r="W1398">
        <v>71.7</v>
      </c>
    </row>
    <row r="1399" spans="1:23" x14ac:dyDescent="0.25">
      <c r="A1399" t="s">
        <v>27</v>
      </c>
      <c r="B1399" t="s">
        <v>170</v>
      </c>
      <c r="C1399">
        <v>2004</v>
      </c>
      <c r="D1399" t="s">
        <v>37</v>
      </c>
      <c r="E1399">
        <v>165</v>
      </c>
      <c r="F1399">
        <v>4</v>
      </c>
      <c r="G1399">
        <v>9.82</v>
      </c>
      <c r="H1399">
        <v>431.3250367</v>
      </c>
      <c r="I1399">
        <v>99</v>
      </c>
      <c r="J1399">
        <v>117</v>
      </c>
      <c r="K1399">
        <v>53.4</v>
      </c>
      <c r="L1399">
        <v>4</v>
      </c>
      <c r="M1399">
        <v>97</v>
      </c>
      <c r="N1399">
        <v>5.43</v>
      </c>
      <c r="O1399">
        <v>97</v>
      </c>
      <c r="P1399">
        <v>0.1</v>
      </c>
      <c r="Q1399">
        <v>3552.92452</v>
      </c>
      <c r="R1399">
        <v>21451748</v>
      </c>
      <c r="S1399">
        <v>3.4</v>
      </c>
      <c r="T1399">
        <v>3.9</v>
      </c>
      <c r="U1399">
        <v>0.73299999999999998</v>
      </c>
      <c r="V1399">
        <v>12.9</v>
      </c>
      <c r="W1399">
        <v>71.7</v>
      </c>
    </row>
    <row r="1400" spans="1:23" x14ac:dyDescent="0.25">
      <c r="A1400" t="s">
        <v>25</v>
      </c>
      <c r="B1400" t="s">
        <v>94</v>
      </c>
      <c r="C1400">
        <v>2002</v>
      </c>
      <c r="D1400" t="s">
        <v>24</v>
      </c>
      <c r="E1400">
        <v>142</v>
      </c>
      <c r="F1400">
        <v>2</v>
      </c>
      <c r="G1400">
        <v>2.72</v>
      </c>
      <c r="H1400">
        <v>60.558182909999999</v>
      </c>
      <c r="I1400">
        <v>51</v>
      </c>
      <c r="J1400">
        <v>199</v>
      </c>
      <c r="K1400">
        <v>47</v>
      </c>
      <c r="L1400">
        <v>2</v>
      </c>
      <c r="M1400">
        <v>89</v>
      </c>
      <c r="N1400">
        <v>8.7200000000000006</v>
      </c>
      <c r="O1400">
        <v>84</v>
      </c>
      <c r="P1400">
        <v>0.1</v>
      </c>
      <c r="Q1400">
        <v>779.38459350000005</v>
      </c>
      <c r="R1400">
        <v>4357</v>
      </c>
      <c r="S1400">
        <v>2.9</v>
      </c>
      <c r="T1400">
        <v>3</v>
      </c>
      <c r="U1400">
        <v>0.67700000000000005</v>
      </c>
      <c r="V1400">
        <v>11.8</v>
      </c>
      <c r="W1400">
        <v>71.7</v>
      </c>
    </row>
    <row r="1401" spans="1:23" x14ac:dyDescent="0.25">
      <c r="A1401" t="s">
        <v>27</v>
      </c>
      <c r="B1401" t="s">
        <v>169</v>
      </c>
      <c r="C1401">
        <v>2013</v>
      </c>
      <c r="D1401" t="s">
        <v>24</v>
      </c>
      <c r="E1401">
        <v>163</v>
      </c>
      <c r="F1401">
        <v>1</v>
      </c>
      <c r="G1401">
        <v>10.49</v>
      </c>
      <c r="H1401">
        <v>0</v>
      </c>
      <c r="I1401">
        <v>91</v>
      </c>
      <c r="J1401">
        <v>27</v>
      </c>
      <c r="K1401">
        <v>52.1</v>
      </c>
      <c r="L1401">
        <v>1</v>
      </c>
      <c r="M1401">
        <v>92</v>
      </c>
      <c r="N1401">
        <v>1.5</v>
      </c>
      <c r="O1401">
        <v>9</v>
      </c>
      <c r="P1401">
        <v>0.1</v>
      </c>
      <c r="Q1401">
        <v>1764.97387</v>
      </c>
      <c r="R1401">
        <v>1391756.5</v>
      </c>
      <c r="S1401">
        <v>2.7</v>
      </c>
      <c r="T1401">
        <v>2.9</v>
      </c>
      <c r="U1401">
        <v>0.67700000000000005</v>
      </c>
      <c r="V1401">
        <v>12.3</v>
      </c>
      <c r="W1401">
        <v>71.7</v>
      </c>
    </row>
    <row r="1402" spans="1:23" x14ac:dyDescent="0.25">
      <c r="A1402" t="s">
        <v>25</v>
      </c>
      <c r="B1402" t="s">
        <v>116</v>
      </c>
      <c r="C1402">
        <v>2000</v>
      </c>
      <c r="D1402" t="s">
        <v>24</v>
      </c>
      <c r="E1402">
        <v>133</v>
      </c>
      <c r="F1402">
        <v>4</v>
      </c>
      <c r="G1402">
        <v>0.49</v>
      </c>
      <c r="H1402">
        <v>227.296617</v>
      </c>
      <c r="I1402">
        <v>93</v>
      </c>
      <c r="J1402">
        <v>32</v>
      </c>
      <c r="K1402">
        <v>54</v>
      </c>
      <c r="L1402">
        <v>4</v>
      </c>
      <c r="M1402">
        <v>94</v>
      </c>
      <c r="N1402">
        <v>9.65</v>
      </c>
      <c r="O1402">
        <v>91</v>
      </c>
      <c r="P1402">
        <v>0.1</v>
      </c>
      <c r="Q1402">
        <v>1657.8892559999999</v>
      </c>
      <c r="R1402">
        <v>51313</v>
      </c>
      <c r="S1402">
        <v>4</v>
      </c>
      <c r="T1402">
        <v>4</v>
      </c>
      <c r="U1402">
        <v>0.7</v>
      </c>
      <c r="V1402">
        <v>12.6</v>
      </c>
      <c r="W1402">
        <v>71.7</v>
      </c>
    </row>
    <row r="1403" spans="1:23" x14ac:dyDescent="0.25">
      <c r="A1403" t="s">
        <v>25</v>
      </c>
      <c r="B1403" t="s">
        <v>200</v>
      </c>
      <c r="C1403">
        <v>2003</v>
      </c>
      <c r="D1403" t="s">
        <v>24</v>
      </c>
      <c r="E1403">
        <v>189</v>
      </c>
      <c r="F1403">
        <v>15</v>
      </c>
      <c r="G1403">
        <v>6.14</v>
      </c>
      <c r="H1403">
        <v>282.83646119999997</v>
      </c>
      <c r="I1403">
        <v>96</v>
      </c>
      <c r="J1403">
        <v>4519</v>
      </c>
      <c r="K1403">
        <v>2.9</v>
      </c>
      <c r="L1403">
        <v>18</v>
      </c>
      <c r="M1403">
        <v>98</v>
      </c>
      <c r="N1403">
        <v>3.58</v>
      </c>
      <c r="O1403">
        <v>98</v>
      </c>
      <c r="P1403">
        <v>0.6</v>
      </c>
      <c r="Q1403">
        <v>2358.9362900000001</v>
      </c>
      <c r="R1403">
        <v>64554952</v>
      </c>
      <c r="S1403">
        <v>9.1</v>
      </c>
      <c r="T1403">
        <v>9.3000000000000007</v>
      </c>
      <c r="U1403">
        <v>0.66600000000000004</v>
      </c>
      <c r="V1403">
        <v>11.8</v>
      </c>
      <c r="W1403">
        <v>71.7</v>
      </c>
    </row>
    <row r="1404" spans="1:23" x14ac:dyDescent="0.25">
      <c r="A1404" t="s">
        <v>27</v>
      </c>
      <c r="B1404" t="s">
        <v>45</v>
      </c>
      <c r="C1404">
        <v>2013</v>
      </c>
      <c r="D1404" t="s">
        <v>24</v>
      </c>
      <c r="E1404">
        <v>23</v>
      </c>
      <c r="F1404">
        <v>0</v>
      </c>
      <c r="G1404">
        <v>14.66</v>
      </c>
      <c r="H1404">
        <v>1109.854619</v>
      </c>
      <c r="I1404">
        <v>98</v>
      </c>
      <c r="J1404">
        <v>16</v>
      </c>
      <c r="K1404">
        <v>61.1</v>
      </c>
      <c r="L1404">
        <v>1</v>
      </c>
      <c r="M1404">
        <v>98</v>
      </c>
      <c r="N1404">
        <v>6.7</v>
      </c>
      <c r="O1404">
        <v>98</v>
      </c>
      <c r="P1404">
        <v>0.1</v>
      </c>
      <c r="Q1404">
        <v>7978.8254429999997</v>
      </c>
      <c r="R1404">
        <v>9465997</v>
      </c>
      <c r="S1404">
        <v>2</v>
      </c>
      <c r="T1404">
        <v>2</v>
      </c>
      <c r="U1404">
        <v>0.79600000000000004</v>
      </c>
      <c r="V1404">
        <v>15.7</v>
      </c>
      <c r="W1404">
        <v>71.7</v>
      </c>
    </row>
    <row r="1405" spans="1:23" x14ac:dyDescent="0.25">
      <c r="A1405" t="s">
        <v>25</v>
      </c>
      <c r="B1405" t="s">
        <v>198</v>
      </c>
      <c r="C1405">
        <v>2011</v>
      </c>
      <c r="D1405" t="s">
        <v>24</v>
      </c>
      <c r="E1405">
        <v>163</v>
      </c>
      <c r="F1405">
        <v>7</v>
      </c>
      <c r="G1405">
        <v>0.76</v>
      </c>
      <c r="H1405">
        <v>0</v>
      </c>
      <c r="I1405">
        <v>66</v>
      </c>
      <c r="J1405">
        <v>13</v>
      </c>
      <c r="K1405">
        <v>53.2</v>
      </c>
      <c r="L1405">
        <v>8</v>
      </c>
      <c r="M1405">
        <v>6</v>
      </c>
      <c r="N1405">
        <v>3.23</v>
      </c>
      <c r="O1405">
        <v>72</v>
      </c>
      <c r="P1405">
        <v>0.1</v>
      </c>
      <c r="Q1405">
        <v>1764.97387</v>
      </c>
      <c r="R1405">
        <v>2863993</v>
      </c>
      <c r="S1405">
        <v>6.3</v>
      </c>
      <c r="T1405">
        <v>6.1</v>
      </c>
      <c r="U1405">
        <v>0.64600000000000002</v>
      </c>
      <c r="V1405">
        <v>12</v>
      </c>
      <c r="W1405">
        <v>71.7</v>
      </c>
    </row>
    <row r="1406" spans="1:23" x14ac:dyDescent="0.25">
      <c r="A1406" t="s">
        <v>32</v>
      </c>
      <c r="B1406" t="s">
        <v>175</v>
      </c>
      <c r="C1406">
        <v>2006</v>
      </c>
      <c r="D1406" t="s">
        <v>24</v>
      </c>
      <c r="E1406">
        <v>173</v>
      </c>
      <c r="F1406">
        <v>0</v>
      </c>
      <c r="G1406">
        <v>5.93</v>
      </c>
      <c r="H1406">
        <v>0</v>
      </c>
      <c r="I1406">
        <v>99</v>
      </c>
      <c r="J1406">
        <v>0</v>
      </c>
      <c r="K1406">
        <v>45.7</v>
      </c>
      <c r="L1406">
        <v>0</v>
      </c>
      <c r="M1406">
        <v>99</v>
      </c>
      <c r="N1406">
        <v>3.88</v>
      </c>
      <c r="O1406">
        <v>99</v>
      </c>
      <c r="P1406">
        <v>0.3</v>
      </c>
      <c r="Q1406">
        <v>1764.97387</v>
      </c>
      <c r="R1406">
        <v>1391756.5</v>
      </c>
      <c r="S1406">
        <v>3.7</v>
      </c>
      <c r="T1406">
        <v>3.6</v>
      </c>
      <c r="U1406">
        <v>0.69499999999999995</v>
      </c>
      <c r="V1406">
        <v>13.3</v>
      </c>
      <c r="W1406">
        <v>71.7</v>
      </c>
    </row>
    <row r="1407" spans="1:23" x14ac:dyDescent="0.25">
      <c r="A1407" t="s">
        <v>32</v>
      </c>
      <c r="B1407" t="s">
        <v>84</v>
      </c>
      <c r="C1407">
        <v>2008</v>
      </c>
      <c r="D1407" t="s">
        <v>24</v>
      </c>
      <c r="E1407">
        <v>194</v>
      </c>
      <c r="F1407">
        <v>2</v>
      </c>
      <c r="G1407">
        <v>2.68</v>
      </c>
      <c r="H1407">
        <v>53.959498770000003</v>
      </c>
      <c r="I1407">
        <v>98</v>
      </c>
      <c r="J1407">
        <v>0</v>
      </c>
      <c r="K1407">
        <v>51.4</v>
      </c>
      <c r="L1407">
        <v>3</v>
      </c>
      <c r="M1407">
        <v>98</v>
      </c>
      <c r="N1407">
        <v>6.21</v>
      </c>
      <c r="O1407">
        <v>98</v>
      </c>
      <c r="P1407">
        <v>0.3</v>
      </c>
      <c r="Q1407">
        <v>357.34767399999998</v>
      </c>
      <c r="R1407">
        <v>61131</v>
      </c>
      <c r="S1407">
        <v>1.8</v>
      </c>
      <c r="T1407">
        <v>1.7</v>
      </c>
      <c r="U1407">
        <v>0.65900000000000003</v>
      </c>
      <c r="V1407">
        <v>13.4</v>
      </c>
      <c r="W1407">
        <v>71.7</v>
      </c>
    </row>
    <row r="1408" spans="1:23" x14ac:dyDescent="0.25">
      <c r="A1408" t="s">
        <v>32</v>
      </c>
      <c r="B1408" t="s">
        <v>99</v>
      </c>
      <c r="C1408">
        <v>2014</v>
      </c>
      <c r="D1408" t="s">
        <v>24</v>
      </c>
      <c r="E1408">
        <v>187</v>
      </c>
      <c r="F1408">
        <v>10</v>
      </c>
      <c r="G1408">
        <v>1.88</v>
      </c>
      <c r="H1408">
        <v>657.52827969999998</v>
      </c>
      <c r="I1408">
        <v>73</v>
      </c>
      <c r="J1408">
        <v>0</v>
      </c>
      <c r="K1408">
        <v>49.9</v>
      </c>
      <c r="L1408">
        <v>13</v>
      </c>
      <c r="M1408">
        <v>65</v>
      </c>
      <c r="N1408">
        <v>6.2</v>
      </c>
      <c r="O1408">
        <v>73</v>
      </c>
      <c r="P1408">
        <v>0.4</v>
      </c>
      <c r="Q1408">
        <v>3687.7637669999999</v>
      </c>
      <c r="R1408">
        <v>15923559</v>
      </c>
      <c r="S1408">
        <v>1.2</v>
      </c>
      <c r="T1408">
        <v>1.2</v>
      </c>
      <c r="U1408">
        <v>0.61399999999999999</v>
      </c>
      <c r="V1408">
        <v>10.7</v>
      </c>
      <c r="W1408">
        <v>71.7</v>
      </c>
    </row>
    <row r="1409" spans="1:23" x14ac:dyDescent="0.25">
      <c r="A1409" t="s">
        <v>27</v>
      </c>
      <c r="B1409" t="s">
        <v>105</v>
      </c>
      <c r="C1409">
        <v>2000</v>
      </c>
      <c r="D1409" t="s">
        <v>37</v>
      </c>
      <c r="E1409">
        <v>193</v>
      </c>
      <c r="F1409">
        <v>1</v>
      </c>
      <c r="G1409">
        <v>12.22</v>
      </c>
      <c r="H1409">
        <v>75.362514059999995</v>
      </c>
      <c r="I1409">
        <v>92</v>
      </c>
      <c r="J1409">
        <v>1</v>
      </c>
      <c r="K1409">
        <v>56.1</v>
      </c>
      <c r="L1409">
        <v>1</v>
      </c>
      <c r="M1409">
        <v>99</v>
      </c>
      <c r="N1409">
        <v>7.6</v>
      </c>
      <c r="O1409">
        <v>99</v>
      </c>
      <c r="P1409">
        <v>0.1</v>
      </c>
      <c r="Q1409">
        <v>4623.4671200000003</v>
      </c>
      <c r="R1409">
        <v>121971</v>
      </c>
      <c r="S1409">
        <v>2.2999999999999998</v>
      </c>
      <c r="T1409">
        <v>2.2999999999999998</v>
      </c>
      <c r="U1409">
        <v>0.76100000000000001</v>
      </c>
      <c r="V1409">
        <v>13.9</v>
      </c>
      <c r="W1409">
        <v>71.7</v>
      </c>
    </row>
    <row r="1410" spans="1:23" x14ac:dyDescent="0.25">
      <c r="A1410" t="s">
        <v>38</v>
      </c>
      <c r="B1410" t="s">
        <v>218</v>
      </c>
      <c r="C1410">
        <v>2014</v>
      </c>
      <c r="D1410" t="s">
        <v>24</v>
      </c>
      <c r="E1410">
        <v>134</v>
      </c>
      <c r="F1410">
        <v>0</v>
      </c>
      <c r="G1410">
        <v>0.01</v>
      </c>
      <c r="H1410">
        <v>564.81670429999997</v>
      </c>
      <c r="I1410">
        <v>64</v>
      </c>
      <c r="J1410">
        <v>10</v>
      </c>
      <c r="K1410">
        <v>52.5</v>
      </c>
      <c r="L1410">
        <v>0</v>
      </c>
      <c r="M1410">
        <v>65</v>
      </c>
      <c r="N1410">
        <v>5.2</v>
      </c>
      <c r="O1410">
        <v>64</v>
      </c>
      <c r="P1410">
        <v>0.1</v>
      </c>
      <c r="Q1410">
        <v>3148.3651300000001</v>
      </c>
      <c r="R1410">
        <v>25885</v>
      </c>
      <c r="S1410">
        <v>1.5</v>
      </c>
      <c r="T1410">
        <v>1.4</v>
      </c>
      <c r="U1410">
        <v>0.59599999999999997</v>
      </c>
      <c r="V1410">
        <v>10.8</v>
      </c>
      <c r="W1410">
        <v>71.7</v>
      </c>
    </row>
    <row r="1411" spans="1:23" x14ac:dyDescent="0.25">
      <c r="A1411" t="s">
        <v>34</v>
      </c>
      <c r="B1411" t="s">
        <v>162</v>
      </c>
      <c r="C1411">
        <v>2003</v>
      </c>
      <c r="D1411" t="s">
        <v>24</v>
      </c>
      <c r="E1411">
        <v>166</v>
      </c>
      <c r="F1411">
        <v>4</v>
      </c>
      <c r="G1411">
        <v>6.64</v>
      </c>
      <c r="H1411">
        <v>155.42330759999999</v>
      </c>
      <c r="I1411">
        <v>86</v>
      </c>
      <c r="J1411">
        <v>0</v>
      </c>
      <c r="K1411">
        <v>41.3</v>
      </c>
      <c r="L1411">
        <v>4</v>
      </c>
      <c r="M1411">
        <v>86</v>
      </c>
      <c r="N1411">
        <v>5.99</v>
      </c>
      <c r="O1411">
        <v>86</v>
      </c>
      <c r="P1411">
        <v>0.1</v>
      </c>
      <c r="Q1411">
        <v>1174.7793469999999</v>
      </c>
      <c r="R1411">
        <v>56795</v>
      </c>
      <c r="S1411">
        <v>2.4</v>
      </c>
      <c r="T1411">
        <v>2.2999999999999998</v>
      </c>
      <c r="U1411">
        <v>0.64200000000000002</v>
      </c>
      <c r="V1411">
        <v>12.7</v>
      </c>
      <c r="W1411">
        <v>71.7</v>
      </c>
    </row>
    <row r="1412" spans="1:23" x14ac:dyDescent="0.25">
      <c r="A1412" t="s">
        <v>32</v>
      </c>
      <c r="B1412" t="s">
        <v>98</v>
      </c>
      <c r="C1412">
        <v>2006</v>
      </c>
      <c r="D1412" t="s">
        <v>24</v>
      </c>
      <c r="E1412">
        <v>167</v>
      </c>
      <c r="F1412">
        <v>0</v>
      </c>
      <c r="G1412">
        <v>9.06</v>
      </c>
      <c r="H1412">
        <v>662.26636870000004</v>
      </c>
      <c r="I1412">
        <v>91</v>
      </c>
      <c r="J1412">
        <v>0</v>
      </c>
      <c r="K1412">
        <v>41.1</v>
      </c>
      <c r="L1412">
        <v>0</v>
      </c>
      <c r="M1412">
        <v>91</v>
      </c>
      <c r="N1412">
        <v>5.99</v>
      </c>
      <c r="O1412">
        <v>91</v>
      </c>
      <c r="P1412">
        <v>0.1</v>
      </c>
      <c r="Q1412">
        <v>6764.7228670000004</v>
      </c>
      <c r="R1412">
        <v>1391756.5</v>
      </c>
      <c r="S1412">
        <v>3.9</v>
      </c>
      <c r="T1412">
        <v>3.9</v>
      </c>
      <c r="U1412">
        <v>0</v>
      </c>
      <c r="V1412">
        <v>15.1</v>
      </c>
      <c r="W1412">
        <v>71.7</v>
      </c>
    </row>
    <row r="1413" spans="1:23" x14ac:dyDescent="0.25">
      <c r="A1413" t="s">
        <v>25</v>
      </c>
      <c r="B1413" t="s">
        <v>66</v>
      </c>
      <c r="C1413">
        <v>2000</v>
      </c>
      <c r="D1413" t="s">
        <v>24</v>
      </c>
      <c r="E1413">
        <v>115</v>
      </c>
      <c r="F1413">
        <v>490</v>
      </c>
      <c r="G1413">
        <v>3.06</v>
      </c>
      <c r="H1413">
        <v>17.46057369</v>
      </c>
      <c r="I1413">
        <v>6</v>
      </c>
      <c r="J1413">
        <v>71093</v>
      </c>
      <c r="K1413">
        <v>2.5</v>
      </c>
      <c r="L1413">
        <v>608</v>
      </c>
      <c r="M1413">
        <v>86</v>
      </c>
      <c r="N1413">
        <v>4.5999999999999996</v>
      </c>
      <c r="O1413">
        <v>85</v>
      </c>
      <c r="P1413">
        <v>0.1</v>
      </c>
      <c r="Q1413">
        <v>959.37218099999996</v>
      </c>
      <c r="R1413">
        <v>1262645</v>
      </c>
      <c r="S1413">
        <v>5.9</v>
      </c>
      <c r="T1413">
        <v>5.0999999999999996</v>
      </c>
      <c r="U1413">
        <v>0.58299999999999996</v>
      </c>
      <c r="V1413">
        <v>9.5</v>
      </c>
      <c r="W1413">
        <v>71.7</v>
      </c>
    </row>
    <row r="1414" spans="1:23" x14ac:dyDescent="0.25">
      <c r="A1414" t="s">
        <v>29</v>
      </c>
      <c r="B1414" t="s">
        <v>59</v>
      </c>
      <c r="C1414">
        <v>2005</v>
      </c>
      <c r="D1414" t="s">
        <v>24</v>
      </c>
      <c r="E1414">
        <v>134</v>
      </c>
      <c r="F1414">
        <v>0</v>
      </c>
      <c r="G1414">
        <v>4.26</v>
      </c>
      <c r="H1414">
        <v>3.349816965</v>
      </c>
      <c r="I1414">
        <v>93</v>
      </c>
      <c r="J1414">
        <v>0</v>
      </c>
      <c r="K1414">
        <v>24.3</v>
      </c>
      <c r="L1414">
        <v>0</v>
      </c>
      <c r="M1414">
        <v>95</v>
      </c>
      <c r="N1414">
        <v>4.8600000000000003</v>
      </c>
      <c r="O1414">
        <v>95</v>
      </c>
      <c r="P1414">
        <v>0.8</v>
      </c>
      <c r="Q1414">
        <v>248.13459</v>
      </c>
      <c r="R1414">
        <v>474567</v>
      </c>
      <c r="S1414">
        <v>8.5</v>
      </c>
      <c r="T1414">
        <v>8.5</v>
      </c>
      <c r="U1414">
        <v>0.58199999999999996</v>
      </c>
      <c r="V1414">
        <v>11.2</v>
      </c>
      <c r="W1414">
        <v>71.8</v>
      </c>
    </row>
    <row r="1415" spans="1:23" x14ac:dyDescent="0.25">
      <c r="A1415" t="s">
        <v>25</v>
      </c>
      <c r="B1415" t="s">
        <v>94</v>
      </c>
      <c r="C1415">
        <v>2000</v>
      </c>
      <c r="D1415" t="s">
        <v>24</v>
      </c>
      <c r="E1415">
        <v>129</v>
      </c>
      <c r="F1415">
        <v>2</v>
      </c>
      <c r="G1415">
        <v>3.28</v>
      </c>
      <c r="H1415">
        <v>47.817041830000001</v>
      </c>
      <c r="I1415">
        <v>55</v>
      </c>
      <c r="J1415">
        <v>50</v>
      </c>
      <c r="K1415">
        <v>46</v>
      </c>
      <c r="L1415">
        <v>2</v>
      </c>
      <c r="M1415">
        <v>81</v>
      </c>
      <c r="N1415">
        <v>6.94</v>
      </c>
      <c r="O1415">
        <v>8</v>
      </c>
      <c r="P1415">
        <v>0.1</v>
      </c>
      <c r="Q1415">
        <v>691.99771099999998</v>
      </c>
      <c r="R1415">
        <v>44183</v>
      </c>
      <c r="S1415">
        <v>3.1</v>
      </c>
      <c r="T1415">
        <v>3.1</v>
      </c>
      <c r="U1415">
        <v>0</v>
      </c>
      <c r="V1415">
        <v>11.4</v>
      </c>
      <c r="W1415">
        <v>71.8</v>
      </c>
    </row>
    <row r="1416" spans="1:23" x14ac:dyDescent="0.25">
      <c r="A1416" t="s">
        <v>25</v>
      </c>
      <c r="B1416" t="s">
        <v>192</v>
      </c>
      <c r="C1416">
        <v>2009</v>
      </c>
      <c r="D1416" t="s">
        <v>24</v>
      </c>
      <c r="E1416">
        <v>183</v>
      </c>
      <c r="F1416">
        <v>4</v>
      </c>
      <c r="G1416">
        <v>2.0499999999999998</v>
      </c>
      <c r="H1416">
        <v>13.39092189</v>
      </c>
      <c r="I1416">
        <v>97</v>
      </c>
      <c r="J1416">
        <v>21</v>
      </c>
      <c r="K1416">
        <v>19.2</v>
      </c>
      <c r="L1416">
        <v>4</v>
      </c>
      <c r="M1416">
        <v>97</v>
      </c>
      <c r="N1416">
        <v>3.37</v>
      </c>
      <c r="O1416">
        <v>97</v>
      </c>
      <c r="P1416">
        <v>0.1</v>
      </c>
      <c r="Q1416">
        <v>216.68158399999999</v>
      </c>
      <c r="R1416">
        <v>19968</v>
      </c>
      <c r="S1416">
        <v>15.3</v>
      </c>
      <c r="T1416">
        <v>15.4</v>
      </c>
      <c r="U1416">
        <v>0.73499999999999999</v>
      </c>
      <c r="V1416">
        <v>13.4</v>
      </c>
      <c r="W1416">
        <v>71.8</v>
      </c>
    </row>
    <row r="1417" spans="1:23" x14ac:dyDescent="0.25">
      <c r="A1417" t="s">
        <v>29</v>
      </c>
      <c r="B1417" t="s">
        <v>138</v>
      </c>
      <c r="C1417">
        <v>2006</v>
      </c>
      <c r="D1417" t="s">
        <v>24</v>
      </c>
      <c r="E1417">
        <v>165</v>
      </c>
      <c r="F1417">
        <v>0</v>
      </c>
      <c r="G1417">
        <v>3.73</v>
      </c>
      <c r="H1417">
        <v>502.38449459999998</v>
      </c>
      <c r="I1417">
        <v>97</v>
      </c>
      <c r="J1417">
        <v>3</v>
      </c>
      <c r="K1417">
        <v>28.6</v>
      </c>
      <c r="L1417">
        <v>0</v>
      </c>
      <c r="M1417">
        <v>98</v>
      </c>
      <c r="N1417">
        <v>4.38</v>
      </c>
      <c r="O1417">
        <v>97</v>
      </c>
      <c r="P1417">
        <v>0.1</v>
      </c>
      <c r="Q1417">
        <v>5695.9693269999998</v>
      </c>
      <c r="R1417">
        <v>1233996</v>
      </c>
      <c r="S1417">
        <v>7.6</v>
      </c>
      <c r="T1417">
        <v>7.5</v>
      </c>
      <c r="U1417">
        <v>0.71299999999999997</v>
      </c>
      <c r="V1417">
        <v>13.4</v>
      </c>
      <c r="W1417">
        <v>71.8</v>
      </c>
    </row>
    <row r="1418" spans="1:23" x14ac:dyDescent="0.25">
      <c r="A1418" t="s">
        <v>34</v>
      </c>
      <c r="B1418" t="s">
        <v>53</v>
      </c>
      <c r="C1418">
        <v>2003</v>
      </c>
      <c r="D1418" t="s">
        <v>24</v>
      </c>
      <c r="E1418">
        <v>172</v>
      </c>
      <c r="F1418">
        <v>88</v>
      </c>
      <c r="G1418">
        <v>6.95</v>
      </c>
      <c r="H1418">
        <v>15.85781237</v>
      </c>
      <c r="I1418">
        <v>97</v>
      </c>
      <c r="J1418">
        <v>2</v>
      </c>
      <c r="K1418">
        <v>46.1</v>
      </c>
      <c r="L1418">
        <v>100</v>
      </c>
      <c r="M1418">
        <v>99</v>
      </c>
      <c r="N1418">
        <v>6.94</v>
      </c>
      <c r="O1418">
        <v>99</v>
      </c>
      <c r="P1418">
        <v>0.1</v>
      </c>
      <c r="Q1418">
        <v>359.587582</v>
      </c>
      <c r="R1418">
        <v>182482149</v>
      </c>
      <c r="S1418">
        <v>3.3</v>
      </c>
      <c r="T1418">
        <v>3.3</v>
      </c>
      <c r="U1418">
        <v>0.69899999999999995</v>
      </c>
      <c r="V1418">
        <v>14.8</v>
      </c>
      <c r="W1418">
        <v>71.8</v>
      </c>
    </row>
    <row r="1419" spans="1:23" x14ac:dyDescent="0.25">
      <c r="A1419" t="s">
        <v>25</v>
      </c>
      <c r="B1419" t="s">
        <v>43</v>
      </c>
      <c r="C1419">
        <v>2015</v>
      </c>
      <c r="D1419" t="s">
        <v>24</v>
      </c>
      <c r="E1419">
        <v>129</v>
      </c>
      <c r="F1419">
        <v>92</v>
      </c>
      <c r="G1419">
        <v>3.77</v>
      </c>
      <c r="H1419">
        <v>0</v>
      </c>
      <c r="I1419">
        <v>97</v>
      </c>
      <c r="J1419">
        <v>240</v>
      </c>
      <c r="K1419">
        <v>18.3</v>
      </c>
      <c r="L1419">
        <v>113</v>
      </c>
      <c r="M1419">
        <v>97</v>
      </c>
      <c r="N1419">
        <v>5.75</v>
      </c>
      <c r="O1419">
        <v>97</v>
      </c>
      <c r="P1419">
        <v>0.1</v>
      </c>
      <c r="Q1419">
        <v>121.15812</v>
      </c>
      <c r="R1419">
        <v>1612886</v>
      </c>
      <c r="S1419">
        <v>17.899999999999999</v>
      </c>
      <c r="T1419">
        <v>18.3</v>
      </c>
      <c r="U1419">
        <v>0.57499999999999996</v>
      </c>
      <c r="V1419">
        <v>10.199999999999999</v>
      </c>
      <c r="W1419">
        <v>71.8</v>
      </c>
    </row>
    <row r="1420" spans="1:23" x14ac:dyDescent="0.25">
      <c r="A1420" t="s">
        <v>38</v>
      </c>
      <c r="B1420" t="s">
        <v>204</v>
      </c>
      <c r="C1420">
        <v>2001</v>
      </c>
      <c r="D1420" t="s">
        <v>24</v>
      </c>
      <c r="E1420">
        <v>157</v>
      </c>
      <c r="F1420">
        <v>0</v>
      </c>
      <c r="G1420">
        <v>1.35</v>
      </c>
      <c r="H1420">
        <v>330.10073940000001</v>
      </c>
      <c r="I1420">
        <v>91</v>
      </c>
      <c r="J1420">
        <v>4</v>
      </c>
      <c r="K1420">
        <v>66.2</v>
      </c>
      <c r="L1420">
        <v>0</v>
      </c>
      <c r="M1420">
        <v>91</v>
      </c>
      <c r="N1420">
        <v>5.66</v>
      </c>
      <c r="O1420">
        <v>89</v>
      </c>
      <c r="P1420">
        <v>0.1</v>
      </c>
      <c r="Q1420">
        <v>1837.9773909999999</v>
      </c>
      <c r="R1420">
        <v>98611</v>
      </c>
      <c r="S1420">
        <v>0.1</v>
      </c>
      <c r="T1420">
        <v>0.1</v>
      </c>
      <c r="U1420">
        <v>0.67400000000000004</v>
      </c>
      <c r="V1420">
        <v>13.2</v>
      </c>
      <c r="W1420">
        <v>71.8</v>
      </c>
    </row>
    <row r="1421" spans="1:23" x14ac:dyDescent="0.25">
      <c r="A1421" t="s">
        <v>34</v>
      </c>
      <c r="B1421" t="s">
        <v>67</v>
      </c>
      <c r="C1421">
        <v>2002</v>
      </c>
      <c r="D1421" t="s">
        <v>24</v>
      </c>
      <c r="E1421">
        <v>163</v>
      </c>
      <c r="F1421">
        <v>17</v>
      </c>
      <c r="G1421">
        <v>4.45</v>
      </c>
      <c r="H1421">
        <v>393.87736330000001</v>
      </c>
      <c r="I1421">
        <v>78</v>
      </c>
      <c r="J1421">
        <v>139</v>
      </c>
      <c r="K1421">
        <v>48.2</v>
      </c>
      <c r="L1421">
        <v>20</v>
      </c>
      <c r="M1421">
        <v>83</v>
      </c>
      <c r="N1421">
        <v>5.67</v>
      </c>
      <c r="O1421">
        <v>81</v>
      </c>
      <c r="P1421">
        <v>0.1</v>
      </c>
      <c r="Q1421">
        <v>2355.7258569999999</v>
      </c>
      <c r="R1421">
        <v>41572491</v>
      </c>
      <c r="S1421">
        <v>2.5</v>
      </c>
      <c r="T1421">
        <v>2.2999999999999998</v>
      </c>
      <c r="U1421">
        <v>0.65600000000000003</v>
      </c>
      <c r="V1421">
        <v>11.5</v>
      </c>
      <c r="W1421">
        <v>71.8</v>
      </c>
    </row>
    <row r="1422" spans="1:23" x14ac:dyDescent="0.25">
      <c r="A1422" t="s">
        <v>29</v>
      </c>
      <c r="B1422" t="s">
        <v>144</v>
      </c>
      <c r="C1422">
        <v>2008</v>
      </c>
      <c r="D1422" t="s">
        <v>24</v>
      </c>
      <c r="E1422">
        <v>123</v>
      </c>
      <c r="F1422">
        <v>21</v>
      </c>
      <c r="G1422">
        <v>0.51</v>
      </c>
      <c r="H1422">
        <v>171.3658969</v>
      </c>
      <c r="I1422">
        <v>97</v>
      </c>
      <c r="J1422">
        <v>1455</v>
      </c>
      <c r="K1422">
        <v>51.7</v>
      </c>
      <c r="L1422">
        <v>24</v>
      </c>
      <c r="M1422">
        <v>99</v>
      </c>
      <c r="N1422">
        <v>5.41</v>
      </c>
      <c r="O1422">
        <v>99</v>
      </c>
      <c r="P1422">
        <v>0.1</v>
      </c>
      <c r="Q1422">
        <v>2884.94776</v>
      </c>
      <c r="R1422">
        <v>31596855</v>
      </c>
      <c r="S1422">
        <v>6.4</v>
      </c>
      <c r="T1422">
        <v>6.3</v>
      </c>
      <c r="U1422">
        <v>0.58899999999999997</v>
      </c>
      <c r="V1422">
        <v>10.3</v>
      </c>
      <c r="W1422">
        <v>71.8</v>
      </c>
    </row>
    <row r="1423" spans="1:23" x14ac:dyDescent="0.25">
      <c r="A1423" t="s">
        <v>29</v>
      </c>
      <c r="B1423" t="s">
        <v>182</v>
      </c>
      <c r="C1423">
        <v>2000</v>
      </c>
      <c r="D1423" t="s">
        <v>24</v>
      </c>
      <c r="E1423">
        <v>188</v>
      </c>
      <c r="F1423">
        <v>0</v>
      </c>
      <c r="G1423">
        <v>8.24</v>
      </c>
      <c r="H1423">
        <v>601.76081150000005</v>
      </c>
      <c r="I1423">
        <v>98</v>
      </c>
      <c r="J1423">
        <v>0</v>
      </c>
      <c r="K1423">
        <v>27.1</v>
      </c>
      <c r="L1423">
        <v>0</v>
      </c>
      <c r="M1423">
        <v>98</v>
      </c>
      <c r="N1423">
        <v>4.62</v>
      </c>
      <c r="O1423">
        <v>98</v>
      </c>
      <c r="P1423">
        <v>0.1</v>
      </c>
      <c r="Q1423">
        <v>7578.8515299999999</v>
      </c>
      <c r="R1423">
        <v>81131</v>
      </c>
      <c r="S1423">
        <v>6.3</v>
      </c>
      <c r="T1423">
        <v>6.7</v>
      </c>
      <c r="U1423">
        <v>0</v>
      </c>
      <c r="V1423">
        <v>12.3</v>
      </c>
      <c r="W1423">
        <v>71.8</v>
      </c>
    </row>
    <row r="1424" spans="1:23" x14ac:dyDescent="0.25">
      <c r="A1424" t="s">
        <v>25</v>
      </c>
      <c r="B1424" t="s">
        <v>133</v>
      </c>
      <c r="C1424">
        <v>2002</v>
      </c>
      <c r="D1424" t="s">
        <v>24</v>
      </c>
      <c r="E1424">
        <v>124</v>
      </c>
      <c r="F1424">
        <v>0</v>
      </c>
      <c r="G1424">
        <v>1.95</v>
      </c>
      <c r="H1424">
        <v>4.2990533920000003</v>
      </c>
      <c r="I1424">
        <v>98</v>
      </c>
      <c r="J1424">
        <v>926</v>
      </c>
      <c r="K1424">
        <v>16.2</v>
      </c>
      <c r="L1424">
        <v>0</v>
      </c>
      <c r="M1424">
        <v>98</v>
      </c>
      <c r="N1424">
        <v>5.78</v>
      </c>
      <c r="O1424">
        <v>98</v>
      </c>
      <c r="P1424">
        <v>0.1</v>
      </c>
      <c r="Q1424">
        <v>32.372390000000003</v>
      </c>
      <c r="R1424">
        <v>297</v>
      </c>
      <c r="S1424">
        <v>14.6</v>
      </c>
      <c r="T1424">
        <v>14.7</v>
      </c>
      <c r="U1424">
        <v>0.59699999999999998</v>
      </c>
      <c r="V1424">
        <v>12</v>
      </c>
      <c r="W1424">
        <v>71.8</v>
      </c>
    </row>
    <row r="1425" spans="1:23" x14ac:dyDescent="0.25">
      <c r="A1425" t="s">
        <v>27</v>
      </c>
      <c r="B1425" t="s">
        <v>169</v>
      </c>
      <c r="C1425">
        <v>2014</v>
      </c>
      <c r="D1425" t="s">
        <v>24</v>
      </c>
      <c r="E1425">
        <v>162</v>
      </c>
      <c r="F1425">
        <v>1</v>
      </c>
      <c r="G1425">
        <v>9.99</v>
      </c>
      <c r="H1425">
        <v>0</v>
      </c>
      <c r="I1425">
        <v>92</v>
      </c>
      <c r="J1425">
        <v>2</v>
      </c>
      <c r="K1425">
        <v>52.7</v>
      </c>
      <c r="L1425">
        <v>1</v>
      </c>
      <c r="M1425">
        <v>92</v>
      </c>
      <c r="N1425">
        <v>1.32</v>
      </c>
      <c r="O1425">
        <v>9</v>
      </c>
      <c r="P1425">
        <v>0.1</v>
      </c>
      <c r="Q1425">
        <v>1764.97387</v>
      </c>
      <c r="R1425">
        <v>1391756.5</v>
      </c>
      <c r="S1425">
        <v>2.7</v>
      </c>
      <c r="T1425">
        <v>2.8</v>
      </c>
      <c r="U1425">
        <v>0.67700000000000005</v>
      </c>
      <c r="V1425">
        <v>12.3</v>
      </c>
      <c r="W1425">
        <v>71.8</v>
      </c>
    </row>
    <row r="1426" spans="1:23" x14ac:dyDescent="0.25">
      <c r="A1426" t="s">
        <v>32</v>
      </c>
      <c r="B1426" t="s">
        <v>174</v>
      </c>
      <c r="C1426">
        <v>2001</v>
      </c>
      <c r="D1426" t="s">
        <v>24</v>
      </c>
      <c r="E1426">
        <v>178</v>
      </c>
      <c r="F1426">
        <v>0</v>
      </c>
      <c r="G1426">
        <v>12.03</v>
      </c>
      <c r="H1426">
        <v>0</v>
      </c>
      <c r="I1426">
        <v>92</v>
      </c>
      <c r="J1426">
        <v>0</v>
      </c>
      <c r="K1426">
        <v>37.299999999999997</v>
      </c>
      <c r="L1426">
        <v>0</v>
      </c>
      <c r="M1426">
        <v>99</v>
      </c>
      <c r="N1426">
        <v>6.1</v>
      </c>
      <c r="O1426">
        <v>99</v>
      </c>
      <c r="P1426">
        <v>0.3</v>
      </c>
      <c r="Q1426">
        <v>1764.97387</v>
      </c>
      <c r="R1426">
        <v>1391756.5</v>
      </c>
      <c r="S1426">
        <v>4.5</v>
      </c>
      <c r="T1426">
        <v>4.5</v>
      </c>
      <c r="U1426">
        <v>0.68400000000000005</v>
      </c>
      <c r="V1426">
        <v>12.6</v>
      </c>
      <c r="W1426">
        <v>71.8</v>
      </c>
    </row>
    <row r="1427" spans="1:23" x14ac:dyDescent="0.25">
      <c r="A1427" t="s">
        <v>25</v>
      </c>
      <c r="B1427" t="s">
        <v>109</v>
      </c>
      <c r="C1427">
        <v>2004</v>
      </c>
      <c r="D1427" t="s">
        <v>24</v>
      </c>
      <c r="E1427">
        <v>139</v>
      </c>
      <c r="F1427">
        <v>28</v>
      </c>
      <c r="G1427">
        <v>0.01</v>
      </c>
      <c r="H1427">
        <v>0</v>
      </c>
      <c r="I1427">
        <v>95</v>
      </c>
      <c r="J1427">
        <v>3</v>
      </c>
      <c r="K1427">
        <v>47.6</v>
      </c>
      <c r="L1427">
        <v>33</v>
      </c>
      <c r="M1427">
        <v>98</v>
      </c>
      <c r="N1427">
        <v>5.89</v>
      </c>
      <c r="O1427">
        <v>99</v>
      </c>
      <c r="P1427">
        <v>0.1</v>
      </c>
      <c r="Q1427">
        <v>1764.97387</v>
      </c>
      <c r="R1427">
        <v>1391756.5</v>
      </c>
      <c r="S1427">
        <v>7.4</v>
      </c>
      <c r="T1427">
        <v>7.7</v>
      </c>
      <c r="U1427">
        <v>0.68600000000000005</v>
      </c>
      <c r="V1427">
        <v>11.8</v>
      </c>
      <c r="W1427">
        <v>71.8</v>
      </c>
    </row>
    <row r="1428" spans="1:23" x14ac:dyDescent="0.25">
      <c r="A1428" t="s">
        <v>27</v>
      </c>
      <c r="B1428" t="s">
        <v>55</v>
      </c>
      <c r="C1428">
        <v>2002</v>
      </c>
      <c r="D1428" t="s">
        <v>37</v>
      </c>
      <c r="E1428">
        <v>157</v>
      </c>
      <c r="F1428">
        <v>1</v>
      </c>
      <c r="G1428">
        <v>10.199999999999999</v>
      </c>
      <c r="H1428">
        <v>33.267781339999999</v>
      </c>
      <c r="I1428">
        <v>88</v>
      </c>
      <c r="J1428">
        <v>0</v>
      </c>
      <c r="K1428">
        <v>58.1</v>
      </c>
      <c r="L1428">
        <v>1</v>
      </c>
      <c r="M1428">
        <v>94</v>
      </c>
      <c r="N1428">
        <v>7.41</v>
      </c>
      <c r="O1428">
        <v>93</v>
      </c>
      <c r="P1428">
        <v>0.1</v>
      </c>
      <c r="Q1428">
        <v>287.53484300000002</v>
      </c>
      <c r="R1428">
        <v>7837161</v>
      </c>
      <c r="S1428">
        <v>2.4</v>
      </c>
      <c r="T1428">
        <v>2.4</v>
      </c>
      <c r="U1428">
        <v>0.72299999999999998</v>
      </c>
      <c r="V1428">
        <v>12.9</v>
      </c>
      <c r="W1428">
        <v>71.8</v>
      </c>
    </row>
    <row r="1429" spans="1:23" x14ac:dyDescent="0.25">
      <c r="A1429" t="s">
        <v>38</v>
      </c>
      <c r="B1429" t="s">
        <v>204</v>
      </c>
      <c r="C1429">
        <v>2002</v>
      </c>
      <c r="D1429" t="s">
        <v>24</v>
      </c>
      <c r="E1429">
        <v>155</v>
      </c>
      <c r="F1429">
        <v>0</v>
      </c>
      <c r="G1429">
        <v>1.51</v>
      </c>
      <c r="H1429">
        <v>310.82033819999998</v>
      </c>
      <c r="I1429">
        <v>88</v>
      </c>
      <c r="J1429">
        <v>0</v>
      </c>
      <c r="K1429">
        <v>67</v>
      </c>
      <c r="L1429">
        <v>0</v>
      </c>
      <c r="M1429">
        <v>85</v>
      </c>
      <c r="N1429">
        <v>5.3</v>
      </c>
      <c r="O1429">
        <v>84</v>
      </c>
      <c r="P1429">
        <v>0.1</v>
      </c>
      <c r="Q1429">
        <v>1842.4442100000001</v>
      </c>
      <c r="R1429">
        <v>99184</v>
      </c>
      <c r="S1429">
        <v>0.1</v>
      </c>
      <c r="T1429">
        <v>0.1</v>
      </c>
      <c r="U1429">
        <v>0.67900000000000005</v>
      </c>
      <c r="V1429">
        <v>13.5</v>
      </c>
      <c r="W1429">
        <v>71.900000000000006</v>
      </c>
    </row>
    <row r="1430" spans="1:23" x14ac:dyDescent="0.25">
      <c r="A1430" t="s">
        <v>27</v>
      </c>
      <c r="B1430" t="s">
        <v>123</v>
      </c>
      <c r="C1430">
        <v>2008</v>
      </c>
      <c r="D1430" t="s">
        <v>37</v>
      </c>
      <c r="E1430">
        <v>199</v>
      </c>
      <c r="F1430">
        <v>0</v>
      </c>
      <c r="G1430">
        <v>11.84</v>
      </c>
      <c r="H1430">
        <v>253.4022338</v>
      </c>
      <c r="I1430">
        <v>93</v>
      </c>
      <c r="J1430">
        <v>3</v>
      </c>
      <c r="K1430">
        <v>58.1</v>
      </c>
      <c r="L1430">
        <v>0</v>
      </c>
      <c r="M1430">
        <v>94</v>
      </c>
      <c r="N1430">
        <v>6.63</v>
      </c>
      <c r="O1430">
        <v>94</v>
      </c>
      <c r="P1430">
        <v>0.1</v>
      </c>
      <c r="Q1430">
        <v>16348.531209999999</v>
      </c>
      <c r="R1430">
        <v>2177322</v>
      </c>
      <c r="S1430">
        <v>2.2999999999999998</v>
      </c>
      <c r="T1430">
        <v>2.4</v>
      </c>
      <c r="U1430">
        <v>0.81899999999999995</v>
      </c>
      <c r="V1430">
        <v>16.3</v>
      </c>
      <c r="W1430">
        <v>71.900000000000006</v>
      </c>
    </row>
    <row r="1431" spans="1:23" x14ac:dyDescent="0.25">
      <c r="A1431" t="s">
        <v>27</v>
      </c>
      <c r="B1431" t="s">
        <v>170</v>
      </c>
      <c r="C1431">
        <v>2005</v>
      </c>
      <c r="D1431" t="s">
        <v>37</v>
      </c>
      <c r="E1431">
        <v>162</v>
      </c>
      <c r="F1431">
        <v>3</v>
      </c>
      <c r="G1431">
        <v>7.68</v>
      </c>
      <c r="H1431">
        <v>615.40307810000002</v>
      </c>
      <c r="I1431">
        <v>98</v>
      </c>
      <c r="J1431">
        <v>5043</v>
      </c>
      <c r="K1431">
        <v>53.9</v>
      </c>
      <c r="L1431">
        <v>4</v>
      </c>
      <c r="M1431">
        <v>97</v>
      </c>
      <c r="N1431">
        <v>5.47</v>
      </c>
      <c r="O1431">
        <v>97</v>
      </c>
      <c r="P1431">
        <v>0.1</v>
      </c>
      <c r="Q1431">
        <v>4676.3151829999997</v>
      </c>
      <c r="R1431">
        <v>21319685</v>
      </c>
      <c r="S1431">
        <v>3.3</v>
      </c>
      <c r="T1431">
        <v>3.8</v>
      </c>
      <c r="U1431">
        <v>0.745</v>
      </c>
      <c r="V1431">
        <v>13.4</v>
      </c>
      <c r="W1431">
        <v>71.900000000000006</v>
      </c>
    </row>
    <row r="1432" spans="1:23" x14ac:dyDescent="0.25">
      <c r="A1432" t="s">
        <v>27</v>
      </c>
      <c r="B1432" t="s">
        <v>45</v>
      </c>
      <c r="C1432">
        <v>2012</v>
      </c>
      <c r="D1432" t="s">
        <v>24</v>
      </c>
      <c r="E1432">
        <v>194</v>
      </c>
      <c r="F1432">
        <v>0</v>
      </c>
      <c r="G1432">
        <v>16.350000000000001</v>
      </c>
      <c r="H1432">
        <v>91.709621170000005</v>
      </c>
      <c r="I1432">
        <v>97</v>
      </c>
      <c r="J1432">
        <v>10</v>
      </c>
      <c r="K1432">
        <v>6.5</v>
      </c>
      <c r="L1432">
        <v>1</v>
      </c>
      <c r="M1432">
        <v>98</v>
      </c>
      <c r="N1432">
        <v>5.0999999999999996</v>
      </c>
      <c r="O1432">
        <v>98</v>
      </c>
      <c r="P1432">
        <v>0.1</v>
      </c>
      <c r="Q1432">
        <v>694.24391500000002</v>
      </c>
      <c r="R1432">
        <v>9464495</v>
      </c>
      <c r="S1432">
        <v>2</v>
      </c>
      <c r="T1432">
        <v>2.1</v>
      </c>
      <c r="U1432">
        <v>0.79300000000000004</v>
      </c>
      <c r="V1432">
        <v>15.6</v>
      </c>
      <c r="W1432">
        <v>71.900000000000006</v>
      </c>
    </row>
    <row r="1433" spans="1:23" x14ac:dyDescent="0.25">
      <c r="A1433" t="s">
        <v>32</v>
      </c>
      <c r="B1433" t="s">
        <v>175</v>
      </c>
      <c r="C1433">
        <v>2007</v>
      </c>
      <c r="D1433" t="s">
        <v>24</v>
      </c>
      <c r="E1433">
        <v>17</v>
      </c>
      <c r="F1433">
        <v>0</v>
      </c>
      <c r="G1433">
        <v>5.89</v>
      </c>
      <c r="H1433">
        <v>0</v>
      </c>
      <c r="I1433">
        <v>99</v>
      </c>
      <c r="J1433">
        <v>0</v>
      </c>
      <c r="K1433">
        <v>46.6</v>
      </c>
      <c r="L1433">
        <v>0</v>
      </c>
      <c r="M1433">
        <v>99</v>
      </c>
      <c r="N1433">
        <v>3.92</v>
      </c>
      <c r="O1433">
        <v>99</v>
      </c>
      <c r="P1433">
        <v>0.3</v>
      </c>
      <c r="Q1433">
        <v>1764.97387</v>
      </c>
      <c r="R1433">
        <v>1391756.5</v>
      </c>
      <c r="S1433">
        <v>3.6</v>
      </c>
      <c r="T1433">
        <v>3.6</v>
      </c>
      <c r="U1433">
        <v>0.70199999999999996</v>
      </c>
      <c r="V1433">
        <v>13.3</v>
      </c>
      <c r="W1433">
        <v>71.900000000000006</v>
      </c>
    </row>
    <row r="1434" spans="1:23" x14ac:dyDescent="0.25">
      <c r="A1434" t="s">
        <v>29</v>
      </c>
      <c r="B1434" t="s">
        <v>127</v>
      </c>
      <c r="C1434">
        <v>2005</v>
      </c>
      <c r="D1434" t="s">
        <v>24</v>
      </c>
      <c r="E1434">
        <v>138</v>
      </c>
      <c r="F1434">
        <v>2</v>
      </c>
      <c r="G1434">
        <v>0.01</v>
      </c>
      <c r="H1434">
        <v>472.30470339999999</v>
      </c>
      <c r="I1434">
        <v>97</v>
      </c>
      <c r="J1434">
        <v>292</v>
      </c>
      <c r="K1434">
        <v>56</v>
      </c>
      <c r="L1434">
        <v>3</v>
      </c>
      <c r="M1434">
        <v>98</v>
      </c>
      <c r="N1434">
        <v>2.71</v>
      </c>
      <c r="O1434">
        <v>98</v>
      </c>
      <c r="P1434">
        <v>0.1</v>
      </c>
      <c r="Q1434">
        <v>8171.3616510000002</v>
      </c>
      <c r="R1434">
        <v>1391756.5</v>
      </c>
      <c r="S1434">
        <v>5.5</v>
      </c>
      <c r="T1434">
        <v>5.4</v>
      </c>
      <c r="U1434">
        <v>0.748</v>
      </c>
      <c r="V1434">
        <v>15.7</v>
      </c>
      <c r="W1434">
        <v>71.900000000000006</v>
      </c>
    </row>
    <row r="1435" spans="1:23" x14ac:dyDescent="0.25">
      <c r="A1435" t="s">
        <v>27</v>
      </c>
      <c r="B1435" t="s">
        <v>87</v>
      </c>
      <c r="C1435">
        <v>2003</v>
      </c>
      <c r="D1435" t="s">
        <v>24</v>
      </c>
      <c r="E1435">
        <v>199</v>
      </c>
      <c r="F1435">
        <v>0</v>
      </c>
      <c r="G1435">
        <v>11.64</v>
      </c>
      <c r="H1435">
        <v>132.72339220000001</v>
      </c>
      <c r="I1435">
        <v>92</v>
      </c>
      <c r="J1435">
        <v>0</v>
      </c>
      <c r="K1435">
        <v>54.9</v>
      </c>
      <c r="L1435">
        <v>0</v>
      </c>
      <c r="M1435">
        <v>95</v>
      </c>
      <c r="N1435">
        <v>4.92</v>
      </c>
      <c r="O1435">
        <v>94</v>
      </c>
      <c r="P1435">
        <v>0.1</v>
      </c>
      <c r="Q1435">
        <v>7174.2374149999996</v>
      </c>
      <c r="R1435">
        <v>13772</v>
      </c>
      <c r="S1435">
        <v>2.2000000000000002</v>
      </c>
      <c r="T1435">
        <v>2.2999999999999998</v>
      </c>
      <c r="U1435">
        <v>0.79800000000000004</v>
      </c>
      <c r="V1435">
        <v>15.6</v>
      </c>
      <c r="W1435">
        <v>71.900000000000006</v>
      </c>
    </row>
    <row r="1436" spans="1:23" x14ac:dyDescent="0.25">
      <c r="A1436" t="s">
        <v>25</v>
      </c>
      <c r="B1436" t="s">
        <v>116</v>
      </c>
      <c r="C1436">
        <v>2001</v>
      </c>
      <c r="D1436" t="s">
        <v>24</v>
      </c>
      <c r="E1436">
        <v>131</v>
      </c>
      <c r="F1436">
        <v>4</v>
      </c>
      <c r="G1436">
        <v>0.55000000000000004</v>
      </c>
      <c r="H1436">
        <v>248.697463</v>
      </c>
      <c r="I1436">
        <v>97</v>
      </c>
      <c r="J1436">
        <v>61</v>
      </c>
      <c r="K1436">
        <v>54.8</v>
      </c>
      <c r="L1436">
        <v>4</v>
      </c>
      <c r="M1436">
        <v>97</v>
      </c>
      <c r="N1436">
        <v>9.9</v>
      </c>
      <c r="O1436">
        <v>99</v>
      </c>
      <c r="P1436">
        <v>0.1</v>
      </c>
      <c r="Q1436">
        <v>1728.2659000000001</v>
      </c>
      <c r="R1436">
        <v>5193482</v>
      </c>
      <c r="S1436">
        <v>4</v>
      </c>
      <c r="T1436">
        <v>3.9</v>
      </c>
      <c r="U1436">
        <v>0.70599999999999996</v>
      </c>
      <c r="V1436">
        <v>12.7</v>
      </c>
      <c r="W1436">
        <v>71.900000000000006</v>
      </c>
    </row>
    <row r="1437" spans="1:23" x14ac:dyDescent="0.25">
      <c r="A1437" t="s">
        <v>32</v>
      </c>
      <c r="B1437" t="s">
        <v>104</v>
      </c>
      <c r="C1437">
        <v>2003</v>
      </c>
      <c r="D1437" t="s">
        <v>24</v>
      </c>
      <c r="E1437">
        <v>166</v>
      </c>
      <c r="F1437">
        <v>6</v>
      </c>
      <c r="G1437">
        <v>3.04</v>
      </c>
      <c r="H1437">
        <v>194.43357359999999</v>
      </c>
      <c r="I1437">
        <v>91</v>
      </c>
      <c r="J1437">
        <v>0</v>
      </c>
      <c r="K1437">
        <v>41.2</v>
      </c>
      <c r="L1437">
        <v>7</v>
      </c>
      <c r="M1437">
        <v>92</v>
      </c>
      <c r="N1437">
        <v>8.2899999999999991</v>
      </c>
      <c r="O1437">
        <v>92</v>
      </c>
      <c r="P1437">
        <v>1.4</v>
      </c>
      <c r="Q1437">
        <v>1157.3426999999999</v>
      </c>
      <c r="R1437">
        <v>733821</v>
      </c>
      <c r="S1437">
        <v>2.6</v>
      </c>
      <c r="T1437">
        <v>2.5</v>
      </c>
      <c r="U1437">
        <v>0.56599999999999995</v>
      </c>
      <c r="V1437">
        <v>10.3</v>
      </c>
      <c r="W1437">
        <v>71.900000000000006</v>
      </c>
    </row>
    <row r="1438" spans="1:23" x14ac:dyDescent="0.25">
      <c r="A1438" t="s">
        <v>32</v>
      </c>
      <c r="B1438" t="s">
        <v>98</v>
      </c>
      <c r="C1438">
        <v>2007</v>
      </c>
      <c r="D1438" t="s">
        <v>24</v>
      </c>
      <c r="E1438">
        <v>164</v>
      </c>
      <c r="F1438">
        <v>0</v>
      </c>
      <c r="G1438">
        <v>9.06</v>
      </c>
      <c r="H1438">
        <v>95.193759209999996</v>
      </c>
      <c r="I1438">
        <v>96</v>
      </c>
      <c r="J1438">
        <v>0</v>
      </c>
      <c r="K1438">
        <v>41.8</v>
      </c>
      <c r="L1438">
        <v>0</v>
      </c>
      <c r="M1438">
        <v>96</v>
      </c>
      <c r="N1438">
        <v>5.88</v>
      </c>
      <c r="O1438">
        <v>96</v>
      </c>
      <c r="P1438">
        <v>0.1</v>
      </c>
      <c r="Q1438">
        <v>7322.5968620000003</v>
      </c>
      <c r="R1438">
        <v>1391756.5</v>
      </c>
      <c r="S1438">
        <v>3.9</v>
      </c>
      <c r="T1438">
        <v>3.9</v>
      </c>
      <c r="U1438">
        <v>0</v>
      </c>
      <c r="V1438">
        <v>15.3</v>
      </c>
      <c r="W1438">
        <v>71.900000000000006</v>
      </c>
    </row>
    <row r="1439" spans="1:23" x14ac:dyDescent="0.25">
      <c r="A1439" t="s">
        <v>32</v>
      </c>
      <c r="B1439" t="s">
        <v>99</v>
      </c>
      <c r="C1439">
        <v>2015</v>
      </c>
      <c r="D1439" t="s">
        <v>24</v>
      </c>
      <c r="E1439">
        <v>186</v>
      </c>
      <c r="F1439">
        <v>10</v>
      </c>
      <c r="G1439">
        <v>3.77</v>
      </c>
      <c r="H1439">
        <v>0</v>
      </c>
      <c r="I1439">
        <v>74</v>
      </c>
      <c r="J1439">
        <v>0</v>
      </c>
      <c r="K1439">
        <v>5.6</v>
      </c>
      <c r="L1439">
        <v>12</v>
      </c>
      <c r="M1439">
        <v>9</v>
      </c>
      <c r="N1439">
        <v>5.75</v>
      </c>
      <c r="O1439">
        <v>74</v>
      </c>
      <c r="P1439">
        <v>0.4</v>
      </c>
      <c r="Q1439">
        <v>3923.5733439999999</v>
      </c>
      <c r="R1439">
        <v>16252429</v>
      </c>
      <c r="S1439">
        <v>1.2</v>
      </c>
      <c r="T1439">
        <v>1.2</v>
      </c>
      <c r="U1439">
        <v>0.63700000000000001</v>
      </c>
      <c r="V1439">
        <v>10.7</v>
      </c>
      <c r="W1439">
        <v>71.900000000000006</v>
      </c>
    </row>
    <row r="1440" spans="1:23" x14ac:dyDescent="0.25">
      <c r="A1440" t="s">
        <v>25</v>
      </c>
      <c r="B1440" t="s">
        <v>40</v>
      </c>
      <c r="C1440">
        <v>2012</v>
      </c>
      <c r="D1440" t="s">
        <v>24</v>
      </c>
      <c r="E1440">
        <v>123</v>
      </c>
      <c r="F1440">
        <v>5</v>
      </c>
      <c r="G1440">
        <v>0.01</v>
      </c>
      <c r="H1440">
        <v>285.61039119999998</v>
      </c>
      <c r="I1440">
        <v>88</v>
      </c>
      <c r="J1440">
        <v>0</v>
      </c>
      <c r="K1440">
        <v>49.7</v>
      </c>
      <c r="L1440">
        <v>6</v>
      </c>
      <c r="M1440">
        <v>92</v>
      </c>
      <c r="N1440">
        <v>5.37</v>
      </c>
      <c r="O1440">
        <v>89</v>
      </c>
      <c r="P1440">
        <v>0.1</v>
      </c>
      <c r="Q1440">
        <v>7496.335728</v>
      </c>
      <c r="R1440">
        <v>9295784</v>
      </c>
      <c r="S1440">
        <v>2.8</v>
      </c>
      <c r="T1440">
        <v>2.8</v>
      </c>
      <c r="U1440">
        <v>0.74199999999999999</v>
      </c>
      <c r="V1440">
        <v>11.8</v>
      </c>
      <c r="W1440">
        <v>71.900000000000006</v>
      </c>
    </row>
    <row r="1441" spans="1:23" x14ac:dyDescent="0.25">
      <c r="A1441" t="s">
        <v>34</v>
      </c>
      <c r="B1441" t="s">
        <v>162</v>
      </c>
      <c r="C1441">
        <v>2004</v>
      </c>
      <c r="D1441" t="s">
        <v>24</v>
      </c>
      <c r="E1441">
        <v>165</v>
      </c>
      <c r="F1441">
        <v>3</v>
      </c>
      <c r="G1441">
        <v>6.2</v>
      </c>
      <c r="H1441">
        <v>20.600830269999999</v>
      </c>
      <c r="I1441">
        <v>9</v>
      </c>
      <c r="J1441">
        <v>0</v>
      </c>
      <c r="K1441">
        <v>42</v>
      </c>
      <c r="L1441">
        <v>4</v>
      </c>
      <c r="M1441">
        <v>92</v>
      </c>
      <c r="N1441">
        <v>5.78</v>
      </c>
      <c r="O1441">
        <v>92</v>
      </c>
      <c r="P1441">
        <v>0.2</v>
      </c>
      <c r="Q1441">
        <v>148.527976</v>
      </c>
      <c r="R1441">
        <v>57374</v>
      </c>
      <c r="S1441">
        <v>2.2999999999999998</v>
      </c>
      <c r="T1441">
        <v>2.2000000000000002</v>
      </c>
      <c r="U1441">
        <v>0.63900000000000001</v>
      </c>
      <c r="V1441">
        <v>12.1</v>
      </c>
      <c r="W1441">
        <v>71.900000000000006</v>
      </c>
    </row>
    <row r="1442" spans="1:23" x14ac:dyDescent="0.25">
      <c r="A1442" t="s">
        <v>29</v>
      </c>
      <c r="B1442" t="s">
        <v>138</v>
      </c>
      <c r="C1442">
        <v>2004</v>
      </c>
      <c r="D1442" t="s">
        <v>24</v>
      </c>
      <c r="E1442">
        <v>168</v>
      </c>
      <c r="F1442">
        <v>0</v>
      </c>
      <c r="G1442">
        <v>4.16</v>
      </c>
      <c r="H1442">
        <v>509.38999430000001</v>
      </c>
      <c r="I1442">
        <v>98</v>
      </c>
      <c r="J1442">
        <v>28</v>
      </c>
      <c r="K1442">
        <v>27.5</v>
      </c>
      <c r="L1442">
        <v>0</v>
      </c>
      <c r="M1442">
        <v>98</v>
      </c>
      <c r="N1442">
        <v>4.29</v>
      </c>
      <c r="O1442">
        <v>98</v>
      </c>
      <c r="P1442">
        <v>0.1</v>
      </c>
      <c r="Q1442">
        <v>5229.8767379999999</v>
      </c>
      <c r="R1442">
        <v>12213</v>
      </c>
      <c r="S1442">
        <v>7.8</v>
      </c>
      <c r="T1442">
        <v>7.7</v>
      </c>
      <c r="U1442">
        <v>0.69599999999999995</v>
      </c>
      <c r="V1442">
        <v>12.8</v>
      </c>
      <c r="W1442">
        <v>71.900000000000006</v>
      </c>
    </row>
    <row r="1443" spans="1:23" x14ac:dyDescent="0.25">
      <c r="A1443" t="s">
        <v>25</v>
      </c>
      <c r="B1443" t="s">
        <v>117</v>
      </c>
      <c r="C1443">
        <v>2015</v>
      </c>
      <c r="D1443" t="s">
        <v>24</v>
      </c>
      <c r="E1443">
        <v>198</v>
      </c>
      <c r="F1443">
        <v>4</v>
      </c>
      <c r="G1443">
        <v>3.77</v>
      </c>
      <c r="H1443">
        <v>0</v>
      </c>
      <c r="I1443">
        <v>98</v>
      </c>
      <c r="J1443">
        <v>526</v>
      </c>
      <c r="K1443">
        <v>53.1</v>
      </c>
      <c r="L1443">
        <v>5</v>
      </c>
      <c r="M1443">
        <v>98</v>
      </c>
      <c r="N1443">
        <v>5.75</v>
      </c>
      <c r="O1443">
        <v>98</v>
      </c>
      <c r="P1443">
        <v>0.1</v>
      </c>
      <c r="Q1443">
        <v>159.98169999999999</v>
      </c>
      <c r="R1443">
        <v>17544126</v>
      </c>
      <c r="S1443">
        <v>2.4</v>
      </c>
      <c r="T1443">
        <v>2.5</v>
      </c>
      <c r="U1443">
        <v>0.79300000000000004</v>
      </c>
      <c r="V1443">
        <v>15</v>
      </c>
      <c r="W1443">
        <v>72</v>
      </c>
    </row>
    <row r="1444" spans="1:23" x14ac:dyDescent="0.25">
      <c r="A1444" t="s">
        <v>32</v>
      </c>
      <c r="B1444" t="s">
        <v>84</v>
      </c>
      <c r="C1444">
        <v>2010</v>
      </c>
      <c r="D1444" t="s">
        <v>24</v>
      </c>
      <c r="E1444">
        <v>191</v>
      </c>
      <c r="F1444">
        <v>2</v>
      </c>
      <c r="G1444">
        <v>2.36</v>
      </c>
      <c r="H1444">
        <v>469.39041930000002</v>
      </c>
      <c r="I1444">
        <v>89</v>
      </c>
      <c r="J1444">
        <v>0</v>
      </c>
      <c r="K1444">
        <v>52.8</v>
      </c>
      <c r="L1444">
        <v>2</v>
      </c>
      <c r="M1444">
        <v>89</v>
      </c>
      <c r="N1444">
        <v>6.91</v>
      </c>
      <c r="O1444">
        <v>89</v>
      </c>
      <c r="P1444">
        <v>0.3</v>
      </c>
      <c r="Q1444">
        <v>3474.392445</v>
      </c>
      <c r="R1444">
        <v>6164626</v>
      </c>
      <c r="S1444">
        <v>1.7</v>
      </c>
      <c r="T1444">
        <v>1.6</v>
      </c>
      <c r="U1444">
        <v>0.66200000000000003</v>
      </c>
      <c r="V1444">
        <v>12.9</v>
      </c>
      <c r="W1444">
        <v>72</v>
      </c>
    </row>
    <row r="1445" spans="1:23" x14ac:dyDescent="0.25">
      <c r="A1445" t="s">
        <v>32</v>
      </c>
      <c r="B1445" t="s">
        <v>174</v>
      </c>
      <c r="C1445">
        <v>2002</v>
      </c>
      <c r="D1445" t="s">
        <v>24</v>
      </c>
      <c r="E1445">
        <v>174</v>
      </c>
      <c r="F1445">
        <v>0</v>
      </c>
      <c r="G1445">
        <v>11.85</v>
      </c>
      <c r="H1445">
        <v>0</v>
      </c>
      <c r="I1445">
        <v>14</v>
      </c>
      <c r="J1445">
        <v>0</v>
      </c>
      <c r="K1445">
        <v>37.9</v>
      </c>
      <c r="L1445">
        <v>0</v>
      </c>
      <c r="M1445">
        <v>9</v>
      </c>
      <c r="N1445">
        <v>6.33</v>
      </c>
      <c r="O1445">
        <v>74</v>
      </c>
      <c r="P1445">
        <v>0.1</v>
      </c>
      <c r="Q1445">
        <v>1764.97387</v>
      </c>
      <c r="R1445">
        <v>1391756.5</v>
      </c>
      <c r="S1445">
        <v>4.4000000000000004</v>
      </c>
      <c r="T1445">
        <v>4.5</v>
      </c>
      <c r="U1445">
        <v>0.68100000000000005</v>
      </c>
      <c r="V1445">
        <v>12.5</v>
      </c>
      <c r="W1445">
        <v>72</v>
      </c>
    </row>
    <row r="1446" spans="1:23" x14ac:dyDescent="0.25">
      <c r="A1446" t="s">
        <v>25</v>
      </c>
      <c r="B1446" t="s">
        <v>35</v>
      </c>
      <c r="C1446">
        <v>2000</v>
      </c>
      <c r="D1446" t="s">
        <v>24</v>
      </c>
      <c r="E1446">
        <v>142</v>
      </c>
      <c r="F1446">
        <v>1</v>
      </c>
      <c r="G1446">
        <v>2.9</v>
      </c>
      <c r="H1446">
        <v>32.75626853</v>
      </c>
      <c r="I1446">
        <v>55</v>
      </c>
      <c r="J1446">
        <v>15</v>
      </c>
      <c r="K1446">
        <v>47.1</v>
      </c>
      <c r="L1446">
        <v>1</v>
      </c>
      <c r="M1446">
        <v>96</v>
      </c>
      <c r="N1446">
        <v>6.25</v>
      </c>
      <c r="O1446">
        <v>93</v>
      </c>
      <c r="P1446">
        <v>0.1</v>
      </c>
      <c r="Q1446">
        <v>622.7427477</v>
      </c>
      <c r="R1446">
        <v>369588</v>
      </c>
      <c r="S1446">
        <v>2.1</v>
      </c>
      <c r="T1446">
        <v>2.2000000000000002</v>
      </c>
      <c r="U1446">
        <v>0.63900000000000001</v>
      </c>
      <c r="V1446">
        <v>11.2</v>
      </c>
      <c r="W1446">
        <v>72</v>
      </c>
    </row>
    <row r="1447" spans="1:23" x14ac:dyDescent="0.25">
      <c r="A1447" t="s">
        <v>25</v>
      </c>
      <c r="B1447" t="s">
        <v>110</v>
      </c>
      <c r="C1447">
        <v>2001</v>
      </c>
      <c r="D1447" t="s">
        <v>24</v>
      </c>
      <c r="E1447">
        <v>142</v>
      </c>
      <c r="F1447">
        <v>30</v>
      </c>
      <c r="G1447">
        <v>0.17</v>
      </c>
      <c r="H1447">
        <v>0</v>
      </c>
      <c r="I1447">
        <v>66</v>
      </c>
      <c r="J1447">
        <v>4088</v>
      </c>
      <c r="K1447">
        <v>5.0999999999999996</v>
      </c>
      <c r="L1447">
        <v>37</v>
      </c>
      <c r="M1447">
        <v>8</v>
      </c>
      <c r="N1447">
        <v>5.75</v>
      </c>
      <c r="O1447">
        <v>78</v>
      </c>
      <c r="P1447">
        <v>0.1</v>
      </c>
      <c r="Q1447">
        <v>1764.97387</v>
      </c>
      <c r="R1447">
        <v>24251649</v>
      </c>
      <c r="S1447">
        <v>5.6</v>
      </c>
      <c r="T1447">
        <v>5.3</v>
      </c>
      <c r="U1447">
        <v>0.60699999999999998</v>
      </c>
      <c r="V1447">
        <v>8.6999999999999993</v>
      </c>
      <c r="W1447">
        <v>72</v>
      </c>
    </row>
    <row r="1448" spans="1:23" x14ac:dyDescent="0.25">
      <c r="A1448" t="s">
        <v>38</v>
      </c>
      <c r="B1448" t="s">
        <v>218</v>
      </c>
      <c r="C1448">
        <v>2015</v>
      </c>
      <c r="D1448" t="s">
        <v>24</v>
      </c>
      <c r="E1448">
        <v>13</v>
      </c>
      <c r="F1448">
        <v>0</v>
      </c>
      <c r="G1448">
        <v>3.77</v>
      </c>
      <c r="H1448">
        <v>0</v>
      </c>
      <c r="I1448">
        <v>64</v>
      </c>
      <c r="J1448">
        <v>39</v>
      </c>
      <c r="K1448">
        <v>53.3</v>
      </c>
      <c r="L1448">
        <v>0</v>
      </c>
      <c r="M1448">
        <v>65</v>
      </c>
      <c r="N1448">
        <v>5.75</v>
      </c>
      <c r="O1448">
        <v>64</v>
      </c>
      <c r="P1448">
        <v>0.1</v>
      </c>
      <c r="Q1448">
        <v>285.83413999999999</v>
      </c>
      <c r="R1448">
        <v>26463</v>
      </c>
      <c r="S1448">
        <v>1.5</v>
      </c>
      <c r="T1448">
        <v>1.4</v>
      </c>
      <c r="U1448">
        <v>0.59799999999999998</v>
      </c>
      <c r="V1448">
        <v>10.8</v>
      </c>
      <c r="W1448">
        <v>72</v>
      </c>
    </row>
    <row r="1449" spans="1:23" x14ac:dyDescent="0.25">
      <c r="A1449" t="s">
        <v>32</v>
      </c>
      <c r="B1449" t="s">
        <v>81</v>
      </c>
      <c r="C1449">
        <v>2000</v>
      </c>
      <c r="D1449" t="s">
        <v>24</v>
      </c>
      <c r="E1449">
        <v>176</v>
      </c>
      <c r="F1449">
        <v>7</v>
      </c>
      <c r="G1449">
        <v>6.58</v>
      </c>
      <c r="H1449">
        <v>44.792478119999998</v>
      </c>
      <c r="I1449">
        <v>68</v>
      </c>
      <c r="J1449">
        <v>253</v>
      </c>
      <c r="K1449">
        <v>43.1</v>
      </c>
      <c r="L1449">
        <v>9</v>
      </c>
      <c r="M1449">
        <v>71</v>
      </c>
      <c r="N1449">
        <v>5.9</v>
      </c>
      <c r="O1449">
        <v>78</v>
      </c>
      <c r="P1449">
        <v>2.5</v>
      </c>
      <c r="Q1449">
        <v>282.42419999999998</v>
      </c>
      <c r="R1449">
        <v>8562622</v>
      </c>
      <c r="S1449">
        <v>3.8</v>
      </c>
      <c r="T1449">
        <v>3.7</v>
      </c>
      <c r="U1449">
        <v>0.65100000000000002</v>
      </c>
      <c r="V1449">
        <v>12.2</v>
      </c>
      <c r="W1449">
        <v>72</v>
      </c>
    </row>
    <row r="1450" spans="1:23" x14ac:dyDescent="0.25">
      <c r="A1450" t="s">
        <v>25</v>
      </c>
      <c r="B1450" t="s">
        <v>109</v>
      </c>
      <c r="C1450">
        <v>2005</v>
      </c>
      <c r="D1450" t="s">
        <v>24</v>
      </c>
      <c r="E1450">
        <v>139</v>
      </c>
      <c r="F1450">
        <v>27</v>
      </c>
      <c r="G1450">
        <v>0.01</v>
      </c>
      <c r="H1450">
        <v>0</v>
      </c>
      <c r="I1450">
        <v>94</v>
      </c>
      <c r="J1450">
        <v>7</v>
      </c>
      <c r="K1450">
        <v>48.5</v>
      </c>
      <c r="L1450">
        <v>32</v>
      </c>
      <c r="M1450">
        <v>95</v>
      </c>
      <c r="N1450">
        <v>6.6</v>
      </c>
      <c r="O1450">
        <v>95</v>
      </c>
      <c r="P1450">
        <v>0.1</v>
      </c>
      <c r="Q1450">
        <v>1764.97387</v>
      </c>
      <c r="R1450">
        <v>1391756.5</v>
      </c>
      <c r="S1450">
        <v>7.4</v>
      </c>
      <c r="T1450">
        <v>7.7</v>
      </c>
      <c r="U1450">
        <v>0.68700000000000006</v>
      </c>
      <c r="V1450">
        <v>11.4</v>
      </c>
      <c r="W1450">
        <v>72</v>
      </c>
    </row>
    <row r="1451" spans="1:23" x14ac:dyDescent="0.25">
      <c r="A1451" t="s">
        <v>38</v>
      </c>
      <c r="B1451" t="s">
        <v>176</v>
      </c>
      <c r="C1451">
        <v>2006</v>
      </c>
      <c r="D1451" t="s">
        <v>24</v>
      </c>
      <c r="E1451">
        <v>153</v>
      </c>
      <c r="F1451">
        <v>0</v>
      </c>
      <c r="G1451">
        <v>3.52</v>
      </c>
      <c r="H1451">
        <v>40.228556689999998</v>
      </c>
      <c r="I1451">
        <v>35</v>
      </c>
      <c r="J1451">
        <v>0</v>
      </c>
      <c r="K1451">
        <v>7.3</v>
      </c>
      <c r="L1451">
        <v>0</v>
      </c>
      <c r="M1451">
        <v>37</v>
      </c>
      <c r="N1451">
        <v>4.68</v>
      </c>
      <c r="O1451">
        <v>39</v>
      </c>
      <c r="P1451">
        <v>0.1</v>
      </c>
      <c r="Q1451">
        <v>287.96389900000003</v>
      </c>
      <c r="R1451">
        <v>18194</v>
      </c>
      <c r="S1451">
        <v>0.2</v>
      </c>
      <c r="T1451">
        <v>0.2</v>
      </c>
      <c r="U1451">
        <v>0.67700000000000005</v>
      </c>
      <c r="V1451">
        <v>12.7</v>
      </c>
      <c r="W1451">
        <v>72</v>
      </c>
    </row>
    <row r="1452" spans="1:23" x14ac:dyDescent="0.25">
      <c r="A1452" t="s">
        <v>25</v>
      </c>
      <c r="B1452" t="s">
        <v>207</v>
      </c>
      <c r="C1452">
        <v>2004</v>
      </c>
      <c r="D1452" t="s">
        <v>24</v>
      </c>
      <c r="E1452">
        <v>132</v>
      </c>
      <c r="F1452">
        <v>33</v>
      </c>
      <c r="G1452">
        <v>1.35</v>
      </c>
      <c r="H1452">
        <v>1.1327667749999999</v>
      </c>
      <c r="I1452">
        <v>77</v>
      </c>
      <c r="J1452">
        <v>8927</v>
      </c>
      <c r="K1452">
        <v>56.8</v>
      </c>
      <c r="L1452">
        <v>39</v>
      </c>
      <c r="M1452">
        <v>85</v>
      </c>
      <c r="N1452">
        <v>5.37</v>
      </c>
      <c r="O1452">
        <v>85</v>
      </c>
      <c r="P1452">
        <v>0.1</v>
      </c>
      <c r="Q1452">
        <v>64.729529999999997</v>
      </c>
      <c r="R1452">
        <v>677855</v>
      </c>
      <c r="S1452">
        <v>5.0999999999999996</v>
      </c>
      <c r="T1452">
        <v>4.9000000000000004</v>
      </c>
      <c r="U1452">
        <v>0.67500000000000004</v>
      </c>
      <c r="V1452">
        <v>12</v>
      </c>
      <c r="W1452">
        <v>72</v>
      </c>
    </row>
    <row r="1453" spans="1:23" x14ac:dyDescent="0.25">
      <c r="A1453" t="s">
        <v>27</v>
      </c>
      <c r="B1453" t="s">
        <v>45</v>
      </c>
      <c r="C1453">
        <v>2011</v>
      </c>
      <c r="D1453" t="s">
        <v>24</v>
      </c>
      <c r="E1453">
        <v>232</v>
      </c>
      <c r="F1453">
        <v>0</v>
      </c>
      <c r="G1453">
        <v>17.309999999999999</v>
      </c>
      <c r="H1453">
        <v>846.91130710000004</v>
      </c>
      <c r="I1453">
        <v>98</v>
      </c>
      <c r="J1453">
        <v>50</v>
      </c>
      <c r="K1453">
        <v>59.9</v>
      </c>
      <c r="L1453">
        <v>1</v>
      </c>
      <c r="M1453">
        <v>98</v>
      </c>
      <c r="N1453">
        <v>4.92</v>
      </c>
      <c r="O1453">
        <v>98</v>
      </c>
      <c r="P1453">
        <v>0.1</v>
      </c>
      <c r="Q1453">
        <v>6519.7175299999999</v>
      </c>
      <c r="R1453">
        <v>9473172</v>
      </c>
      <c r="S1453">
        <v>2</v>
      </c>
      <c r="T1453">
        <v>2.1</v>
      </c>
      <c r="U1453">
        <v>0.78700000000000003</v>
      </c>
      <c r="V1453">
        <v>15.5</v>
      </c>
      <c r="W1453">
        <v>72</v>
      </c>
    </row>
    <row r="1454" spans="1:23" x14ac:dyDescent="0.25">
      <c r="A1454" t="s">
        <v>29</v>
      </c>
      <c r="B1454" t="s">
        <v>182</v>
      </c>
      <c r="C1454">
        <v>2001</v>
      </c>
      <c r="D1454" t="s">
        <v>24</v>
      </c>
      <c r="E1454">
        <v>187</v>
      </c>
      <c r="F1454">
        <v>0</v>
      </c>
      <c r="G1454">
        <v>6.72</v>
      </c>
      <c r="H1454">
        <v>643.70357520000005</v>
      </c>
      <c r="I1454">
        <v>96</v>
      </c>
      <c r="J1454">
        <v>0</v>
      </c>
      <c r="K1454">
        <v>27.6</v>
      </c>
      <c r="L1454">
        <v>0</v>
      </c>
      <c r="M1454">
        <v>96</v>
      </c>
      <c r="N1454">
        <v>4.45</v>
      </c>
      <c r="O1454">
        <v>96</v>
      </c>
      <c r="P1454">
        <v>0.1</v>
      </c>
      <c r="Q1454">
        <v>7663.1378000000004</v>
      </c>
      <c r="R1454">
        <v>8122</v>
      </c>
      <c r="S1454">
        <v>6.2</v>
      </c>
      <c r="T1454">
        <v>6.6</v>
      </c>
      <c r="U1454">
        <v>0.71399999999999997</v>
      </c>
      <c r="V1454">
        <v>12.2</v>
      </c>
      <c r="W1454">
        <v>72</v>
      </c>
    </row>
    <row r="1455" spans="1:23" x14ac:dyDescent="0.25">
      <c r="A1455" t="s">
        <v>29</v>
      </c>
      <c r="B1455" t="s">
        <v>83</v>
      </c>
      <c r="C1455">
        <v>2012</v>
      </c>
      <c r="D1455" t="s">
        <v>24</v>
      </c>
      <c r="E1455">
        <v>165</v>
      </c>
      <c r="F1455">
        <v>54</v>
      </c>
      <c r="G1455">
        <v>0.23</v>
      </c>
      <c r="H1455">
        <v>0</v>
      </c>
      <c r="I1455">
        <v>93</v>
      </c>
      <c r="J1455">
        <v>245</v>
      </c>
      <c r="K1455">
        <v>58.6</v>
      </c>
      <c r="L1455">
        <v>64</v>
      </c>
      <c r="M1455">
        <v>93</v>
      </c>
      <c r="N1455">
        <v>5.29</v>
      </c>
      <c r="O1455">
        <v>93</v>
      </c>
      <c r="P1455">
        <v>0.1</v>
      </c>
      <c r="Q1455">
        <v>1764.97387</v>
      </c>
      <c r="R1455">
        <v>1391756.5</v>
      </c>
      <c r="S1455">
        <v>2.9</v>
      </c>
      <c r="T1455">
        <v>2.8</v>
      </c>
      <c r="U1455">
        <v>0.67300000000000004</v>
      </c>
      <c r="V1455">
        <v>12.4</v>
      </c>
      <c r="W1455">
        <v>72</v>
      </c>
    </row>
    <row r="1456" spans="1:23" x14ac:dyDescent="0.25">
      <c r="A1456" t="s">
        <v>27</v>
      </c>
      <c r="B1456" t="s">
        <v>128</v>
      </c>
      <c r="C1456">
        <v>2007</v>
      </c>
      <c r="D1456" t="s">
        <v>37</v>
      </c>
      <c r="E1456">
        <v>24</v>
      </c>
      <c r="F1456">
        <v>0</v>
      </c>
      <c r="G1456">
        <v>13.4</v>
      </c>
      <c r="H1456">
        <v>1581.5119139999999</v>
      </c>
      <c r="I1456">
        <v>96</v>
      </c>
      <c r="J1456">
        <v>0</v>
      </c>
      <c r="K1456">
        <v>59</v>
      </c>
      <c r="L1456">
        <v>0</v>
      </c>
      <c r="M1456">
        <v>95</v>
      </c>
      <c r="N1456">
        <v>6.22</v>
      </c>
      <c r="O1456">
        <v>95</v>
      </c>
      <c r="P1456">
        <v>0.1</v>
      </c>
      <c r="Q1456">
        <v>12297.915349999999</v>
      </c>
      <c r="R1456">
        <v>3231294</v>
      </c>
      <c r="S1456">
        <v>2.9</v>
      </c>
      <c r="T1456">
        <v>3</v>
      </c>
      <c r="U1456">
        <v>0.81200000000000006</v>
      </c>
      <c r="V1456">
        <v>16.399999999999999</v>
      </c>
      <c r="W1456">
        <v>72</v>
      </c>
    </row>
    <row r="1457" spans="1:23" x14ac:dyDescent="0.25">
      <c r="A1457" t="s">
        <v>34</v>
      </c>
      <c r="B1457" t="s">
        <v>53</v>
      </c>
      <c r="C1457">
        <v>2004</v>
      </c>
      <c r="D1457" t="s">
        <v>24</v>
      </c>
      <c r="E1457">
        <v>17</v>
      </c>
      <c r="F1457">
        <v>81</v>
      </c>
      <c r="G1457">
        <v>6.85</v>
      </c>
      <c r="H1457">
        <v>186.6090485</v>
      </c>
      <c r="I1457">
        <v>96</v>
      </c>
      <c r="J1457">
        <v>0</v>
      </c>
      <c r="K1457">
        <v>46.9</v>
      </c>
      <c r="L1457">
        <v>93</v>
      </c>
      <c r="M1457">
        <v>99</v>
      </c>
      <c r="N1457">
        <v>7.7</v>
      </c>
      <c r="O1457">
        <v>99</v>
      </c>
      <c r="P1457">
        <v>0.1</v>
      </c>
      <c r="Q1457">
        <v>3623.47667</v>
      </c>
      <c r="R1457">
        <v>184738458</v>
      </c>
      <c r="S1457">
        <v>3.2</v>
      </c>
      <c r="T1457">
        <v>3.2</v>
      </c>
      <c r="U1457">
        <v>0.69499999999999995</v>
      </c>
      <c r="V1457">
        <v>14</v>
      </c>
      <c r="W1457">
        <v>72</v>
      </c>
    </row>
    <row r="1458" spans="1:23" x14ac:dyDescent="0.25">
      <c r="A1458" t="s">
        <v>27</v>
      </c>
      <c r="B1458" t="s">
        <v>45</v>
      </c>
      <c r="C1458">
        <v>2014</v>
      </c>
      <c r="D1458" t="s">
        <v>24</v>
      </c>
      <c r="E1458">
        <v>199</v>
      </c>
      <c r="F1458">
        <v>0</v>
      </c>
      <c r="G1458">
        <v>13.94</v>
      </c>
      <c r="H1458">
        <v>1147.1114</v>
      </c>
      <c r="I1458">
        <v>97</v>
      </c>
      <c r="J1458">
        <v>64</v>
      </c>
      <c r="K1458">
        <v>61.7</v>
      </c>
      <c r="L1458">
        <v>0</v>
      </c>
      <c r="M1458">
        <v>97</v>
      </c>
      <c r="N1458">
        <v>5.69</v>
      </c>
      <c r="O1458">
        <v>97</v>
      </c>
      <c r="P1458">
        <v>0.1</v>
      </c>
      <c r="Q1458">
        <v>8318.4292939999996</v>
      </c>
      <c r="R1458">
        <v>9474511</v>
      </c>
      <c r="S1458">
        <v>1.9</v>
      </c>
      <c r="T1458">
        <v>2</v>
      </c>
      <c r="U1458">
        <v>0.79600000000000004</v>
      </c>
      <c r="V1458">
        <v>15.7</v>
      </c>
      <c r="W1458">
        <v>72</v>
      </c>
    </row>
    <row r="1459" spans="1:23" x14ac:dyDescent="0.25">
      <c r="A1459" t="s">
        <v>38</v>
      </c>
      <c r="B1459" t="s">
        <v>176</v>
      </c>
      <c r="C1459">
        <v>2000</v>
      </c>
      <c r="D1459" t="s">
        <v>24</v>
      </c>
      <c r="E1459">
        <v>18</v>
      </c>
      <c r="F1459">
        <v>0</v>
      </c>
      <c r="G1459">
        <v>3</v>
      </c>
      <c r="H1459">
        <v>21.254300199999999</v>
      </c>
      <c r="I1459">
        <v>89</v>
      </c>
      <c r="J1459">
        <v>0</v>
      </c>
      <c r="K1459">
        <v>65.599999999999994</v>
      </c>
      <c r="L1459">
        <v>0</v>
      </c>
      <c r="M1459">
        <v>94</v>
      </c>
      <c r="N1459">
        <v>5.31</v>
      </c>
      <c r="O1459">
        <v>95</v>
      </c>
      <c r="P1459">
        <v>0.1</v>
      </c>
      <c r="Q1459">
        <v>154.68923000000001</v>
      </c>
      <c r="R1459">
        <v>17461</v>
      </c>
      <c r="S1459">
        <v>0.2</v>
      </c>
      <c r="T1459">
        <v>0.2</v>
      </c>
      <c r="U1459">
        <v>0.64</v>
      </c>
      <c r="V1459">
        <v>12.1</v>
      </c>
      <c r="W1459">
        <v>72</v>
      </c>
    </row>
    <row r="1460" spans="1:23" x14ac:dyDescent="0.25">
      <c r="A1460" t="s">
        <v>29</v>
      </c>
      <c r="B1460" t="s">
        <v>144</v>
      </c>
      <c r="C1460">
        <v>2004</v>
      </c>
      <c r="D1460" t="s">
        <v>24</v>
      </c>
      <c r="E1460">
        <v>142</v>
      </c>
      <c r="F1460">
        <v>23</v>
      </c>
      <c r="G1460">
        <v>0.56000000000000005</v>
      </c>
      <c r="H1460">
        <v>100.3638322</v>
      </c>
      <c r="I1460">
        <v>95</v>
      </c>
      <c r="J1460">
        <v>6399</v>
      </c>
      <c r="K1460">
        <v>48.2</v>
      </c>
      <c r="L1460">
        <v>27</v>
      </c>
      <c r="M1460">
        <v>97</v>
      </c>
      <c r="N1460">
        <v>5.22</v>
      </c>
      <c r="O1460">
        <v>97</v>
      </c>
      <c r="P1460">
        <v>0.1</v>
      </c>
      <c r="Q1460">
        <v>1948.812275</v>
      </c>
      <c r="R1460">
        <v>3179285</v>
      </c>
      <c r="S1460">
        <v>6.5</v>
      </c>
      <c r="T1460">
        <v>6.4</v>
      </c>
      <c r="U1460">
        <v>0.56100000000000005</v>
      </c>
      <c r="V1460">
        <v>9.6</v>
      </c>
      <c r="W1460">
        <v>72</v>
      </c>
    </row>
    <row r="1461" spans="1:23" x14ac:dyDescent="0.25">
      <c r="A1461" t="s">
        <v>38</v>
      </c>
      <c r="B1461" t="s">
        <v>204</v>
      </c>
      <c r="C1461">
        <v>2003</v>
      </c>
      <c r="D1461" t="s">
        <v>24</v>
      </c>
      <c r="E1461">
        <v>153</v>
      </c>
      <c r="F1461">
        <v>0</v>
      </c>
      <c r="G1461">
        <v>1.79</v>
      </c>
      <c r="H1461">
        <v>45.851057709999999</v>
      </c>
      <c r="I1461">
        <v>85</v>
      </c>
      <c r="J1461">
        <v>0</v>
      </c>
      <c r="K1461">
        <v>67.8</v>
      </c>
      <c r="L1461">
        <v>0</v>
      </c>
      <c r="M1461">
        <v>91</v>
      </c>
      <c r="N1461">
        <v>5.9</v>
      </c>
      <c r="O1461">
        <v>9</v>
      </c>
      <c r="P1461">
        <v>0.1</v>
      </c>
      <c r="Q1461">
        <v>229.714718</v>
      </c>
      <c r="R1461">
        <v>99789</v>
      </c>
      <c r="S1461">
        <v>0.1</v>
      </c>
      <c r="T1461">
        <v>0.1</v>
      </c>
      <c r="U1461">
        <v>0.68300000000000005</v>
      </c>
      <c r="V1461">
        <v>13.7</v>
      </c>
      <c r="W1461">
        <v>72</v>
      </c>
    </row>
    <row r="1462" spans="1:23" x14ac:dyDescent="0.25">
      <c r="A1462" t="s">
        <v>27</v>
      </c>
      <c r="B1462" t="s">
        <v>55</v>
      </c>
      <c r="C1462">
        <v>2003</v>
      </c>
      <c r="D1462" t="s">
        <v>37</v>
      </c>
      <c r="E1462">
        <v>155</v>
      </c>
      <c r="F1462">
        <v>1</v>
      </c>
      <c r="G1462">
        <v>11.19</v>
      </c>
      <c r="H1462">
        <v>32.386161029999997</v>
      </c>
      <c r="I1462">
        <v>96</v>
      </c>
      <c r="J1462">
        <v>0</v>
      </c>
      <c r="K1462">
        <v>58.6</v>
      </c>
      <c r="L1462">
        <v>1</v>
      </c>
      <c r="M1462">
        <v>96</v>
      </c>
      <c r="N1462">
        <v>7.43</v>
      </c>
      <c r="O1462">
        <v>96</v>
      </c>
      <c r="P1462">
        <v>0.1</v>
      </c>
      <c r="Q1462">
        <v>271.46823999999998</v>
      </c>
      <c r="R1462">
        <v>7775327</v>
      </c>
      <c r="S1462">
        <v>2.2999999999999998</v>
      </c>
      <c r="T1462">
        <v>2.4</v>
      </c>
      <c r="U1462">
        <v>0.72899999999999998</v>
      </c>
      <c r="V1462">
        <v>12.9</v>
      </c>
      <c r="W1462">
        <v>72</v>
      </c>
    </row>
    <row r="1463" spans="1:23" x14ac:dyDescent="0.25">
      <c r="A1463" t="s">
        <v>32</v>
      </c>
      <c r="B1463" t="s">
        <v>84</v>
      </c>
      <c r="C1463">
        <v>2011</v>
      </c>
      <c r="D1463" t="s">
        <v>24</v>
      </c>
      <c r="E1463">
        <v>197</v>
      </c>
      <c r="F1463">
        <v>2</v>
      </c>
      <c r="G1463">
        <v>2.37</v>
      </c>
      <c r="H1463">
        <v>549.2783081</v>
      </c>
      <c r="I1463">
        <v>89</v>
      </c>
      <c r="J1463">
        <v>0</v>
      </c>
      <c r="K1463">
        <v>53.4</v>
      </c>
      <c r="L1463">
        <v>2</v>
      </c>
      <c r="M1463">
        <v>9</v>
      </c>
      <c r="N1463">
        <v>6.81</v>
      </c>
      <c r="O1463">
        <v>89</v>
      </c>
      <c r="P1463">
        <v>0.3</v>
      </c>
      <c r="Q1463">
        <v>3736.5871299999999</v>
      </c>
      <c r="R1463">
        <v>619256</v>
      </c>
      <c r="S1463">
        <v>1.7</v>
      </c>
      <c r="T1463">
        <v>1.6</v>
      </c>
      <c r="U1463">
        <v>0.66600000000000004</v>
      </c>
      <c r="V1463">
        <v>13</v>
      </c>
      <c r="W1463">
        <v>72</v>
      </c>
    </row>
    <row r="1464" spans="1:23" x14ac:dyDescent="0.25">
      <c r="A1464" t="s">
        <v>29</v>
      </c>
      <c r="B1464" t="s">
        <v>182</v>
      </c>
      <c r="C1464">
        <v>2002</v>
      </c>
      <c r="D1464" t="s">
        <v>24</v>
      </c>
      <c r="E1464">
        <v>186</v>
      </c>
      <c r="F1464">
        <v>0</v>
      </c>
      <c r="G1464">
        <v>11.15</v>
      </c>
      <c r="H1464">
        <v>562.36018479999996</v>
      </c>
      <c r="I1464">
        <v>99</v>
      </c>
      <c r="J1464">
        <v>0</v>
      </c>
      <c r="K1464">
        <v>28.1</v>
      </c>
      <c r="L1464">
        <v>0</v>
      </c>
      <c r="M1464">
        <v>99</v>
      </c>
      <c r="N1464">
        <v>4.21</v>
      </c>
      <c r="O1464">
        <v>99</v>
      </c>
      <c r="P1464">
        <v>0.1</v>
      </c>
      <c r="Q1464">
        <v>8331.2619969999996</v>
      </c>
      <c r="R1464">
        <v>83723</v>
      </c>
      <c r="S1464">
        <v>6.1</v>
      </c>
      <c r="T1464">
        <v>6.6</v>
      </c>
      <c r="U1464">
        <v>0.71199999999999997</v>
      </c>
      <c r="V1464">
        <v>12.1</v>
      </c>
      <c r="W1464">
        <v>72.099999999999994</v>
      </c>
    </row>
    <row r="1465" spans="1:23" x14ac:dyDescent="0.25">
      <c r="A1465" t="s">
        <v>27</v>
      </c>
      <c r="B1465" t="s">
        <v>55</v>
      </c>
      <c r="C1465">
        <v>2005</v>
      </c>
      <c r="D1465" t="s">
        <v>37</v>
      </c>
      <c r="E1465">
        <v>16</v>
      </c>
      <c r="F1465">
        <v>1</v>
      </c>
      <c r="G1465">
        <v>10.48</v>
      </c>
      <c r="H1465">
        <v>456.34046569999998</v>
      </c>
      <c r="I1465">
        <v>96</v>
      </c>
      <c r="J1465">
        <v>3</v>
      </c>
      <c r="K1465">
        <v>59.7</v>
      </c>
      <c r="L1465">
        <v>1</v>
      </c>
      <c r="M1465">
        <v>97</v>
      </c>
      <c r="N1465">
        <v>7.8</v>
      </c>
      <c r="O1465">
        <v>96</v>
      </c>
      <c r="P1465">
        <v>0.1</v>
      </c>
      <c r="Q1465">
        <v>3893.6899800000001</v>
      </c>
      <c r="R1465">
        <v>7658972</v>
      </c>
      <c r="S1465">
        <v>2.2000000000000002</v>
      </c>
      <c r="T1465">
        <v>2.2999999999999998</v>
      </c>
      <c r="U1465">
        <v>0.745</v>
      </c>
      <c r="V1465">
        <v>13.5</v>
      </c>
      <c r="W1465">
        <v>72.099999999999994</v>
      </c>
    </row>
    <row r="1466" spans="1:23" x14ac:dyDescent="0.25">
      <c r="A1466" t="s">
        <v>29</v>
      </c>
      <c r="B1466" t="s">
        <v>182</v>
      </c>
      <c r="C1466">
        <v>2003</v>
      </c>
      <c r="D1466" t="s">
        <v>24</v>
      </c>
      <c r="E1466">
        <v>185</v>
      </c>
      <c r="F1466">
        <v>0</v>
      </c>
      <c r="G1466">
        <v>7.41</v>
      </c>
      <c r="H1466">
        <v>843.11866620000001</v>
      </c>
      <c r="I1466">
        <v>99</v>
      </c>
      <c r="J1466">
        <v>0</v>
      </c>
      <c r="K1466">
        <v>28.7</v>
      </c>
      <c r="L1466">
        <v>0</v>
      </c>
      <c r="M1466">
        <v>99</v>
      </c>
      <c r="N1466">
        <v>4.6399999999999997</v>
      </c>
      <c r="O1466">
        <v>99</v>
      </c>
      <c r="P1466">
        <v>0.1</v>
      </c>
      <c r="Q1466">
        <v>8524.9612359999992</v>
      </c>
      <c r="R1466">
        <v>82781</v>
      </c>
      <c r="S1466">
        <v>6.1</v>
      </c>
      <c r="T1466">
        <v>6.5</v>
      </c>
      <c r="U1466">
        <v>0.71299999999999997</v>
      </c>
      <c r="V1466">
        <v>12.1</v>
      </c>
      <c r="W1466">
        <v>72.099999999999994</v>
      </c>
    </row>
    <row r="1467" spans="1:23" x14ac:dyDescent="0.25">
      <c r="A1467" t="s">
        <v>29</v>
      </c>
      <c r="B1467" t="s">
        <v>138</v>
      </c>
      <c r="C1467">
        <v>2005</v>
      </c>
      <c r="D1467" t="s">
        <v>24</v>
      </c>
      <c r="E1467">
        <v>168</v>
      </c>
      <c r="F1467">
        <v>0</v>
      </c>
      <c r="G1467">
        <v>3.94</v>
      </c>
      <c r="H1467">
        <v>479.92340769999998</v>
      </c>
      <c r="I1467">
        <v>97</v>
      </c>
      <c r="J1467">
        <v>7</v>
      </c>
      <c r="K1467">
        <v>28</v>
      </c>
      <c r="L1467">
        <v>0</v>
      </c>
      <c r="M1467">
        <v>97</v>
      </c>
      <c r="N1467">
        <v>4.47</v>
      </c>
      <c r="O1467">
        <v>97</v>
      </c>
      <c r="P1467">
        <v>0.1</v>
      </c>
      <c r="Q1467">
        <v>5116.45424</v>
      </c>
      <c r="R1467">
        <v>1228254</v>
      </c>
      <c r="S1467">
        <v>7.7</v>
      </c>
      <c r="T1467">
        <v>7.6</v>
      </c>
      <c r="U1467">
        <v>0.70399999999999996</v>
      </c>
      <c r="V1467">
        <v>13</v>
      </c>
      <c r="W1467">
        <v>72.099999999999994</v>
      </c>
    </row>
    <row r="1468" spans="1:23" x14ac:dyDescent="0.25">
      <c r="A1468" t="s">
        <v>32</v>
      </c>
      <c r="B1468" t="s">
        <v>98</v>
      </c>
      <c r="C1468">
        <v>2008</v>
      </c>
      <c r="D1468" t="s">
        <v>24</v>
      </c>
      <c r="E1468">
        <v>162</v>
      </c>
      <c r="F1468">
        <v>0</v>
      </c>
      <c r="G1468">
        <v>8.92</v>
      </c>
      <c r="H1468">
        <v>754.9597129</v>
      </c>
      <c r="I1468">
        <v>99</v>
      </c>
      <c r="J1468">
        <v>0</v>
      </c>
      <c r="K1468">
        <v>42.4</v>
      </c>
      <c r="L1468">
        <v>0</v>
      </c>
      <c r="M1468">
        <v>99</v>
      </c>
      <c r="N1468">
        <v>5.76</v>
      </c>
      <c r="O1468">
        <v>99</v>
      </c>
      <c r="P1468">
        <v>0.1</v>
      </c>
      <c r="Q1468">
        <v>7946.9443460000002</v>
      </c>
      <c r="R1468">
        <v>1391756.5</v>
      </c>
      <c r="S1468">
        <v>3.8</v>
      </c>
      <c r="T1468">
        <v>3.9</v>
      </c>
      <c r="U1468">
        <v>0</v>
      </c>
      <c r="V1468">
        <v>15.4</v>
      </c>
      <c r="W1468">
        <v>72.099999999999994</v>
      </c>
    </row>
    <row r="1469" spans="1:23" x14ac:dyDescent="0.25">
      <c r="A1469" t="s">
        <v>29</v>
      </c>
      <c r="B1469" t="s">
        <v>182</v>
      </c>
      <c r="C1469">
        <v>2004</v>
      </c>
      <c r="D1469" t="s">
        <v>24</v>
      </c>
      <c r="E1469">
        <v>186</v>
      </c>
      <c r="F1469">
        <v>0</v>
      </c>
      <c r="G1469">
        <v>7.91</v>
      </c>
      <c r="H1469">
        <v>12.943245810000001</v>
      </c>
      <c r="I1469">
        <v>99</v>
      </c>
      <c r="J1469">
        <v>0</v>
      </c>
      <c r="K1469">
        <v>29.2</v>
      </c>
      <c r="L1469">
        <v>0</v>
      </c>
      <c r="M1469">
        <v>99</v>
      </c>
      <c r="N1469">
        <v>4.17</v>
      </c>
      <c r="O1469">
        <v>99</v>
      </c>
      <c r="P1469">
        <v>0.1</v>
      </c>
      <c r="Q1469">
        <v>1176.6587099999999</v>
      </c>
      <c r="R1469">
        <v>82475</v>
      </c>
      <c r="S1469">
        <v>6</v>
      </c>
      <c r="T1469">
        <v>6.4</v>
      </c>
      <c r="U1469">
        <v>0.71499999999999997</v>
      </c>
      <c r="V1469">
        <v>12.3</v>
      </c>
      <c r="W1469">
        <v>72.099999999999994</v>
      </c>
    </row>
    <row r="1470" spans="1:23" x14ac:dyDescent="0.25">
      <c r="A1470" t="s">
        <v>34</v>
      </c>
      <c r="B1470" t="s">
        <v>162</v>
      </c>
      <c r="C1470">
        <v>2005</v>
      </c>
      <c r="D1470" t="s">
        <v>24</v>
      </c>
      <c r="E1470">
        <v>163</v>
      </c>
      <c r="F1470">
        <v>3</v>
      </c>
      <c r="G1470">
        <v>6.38</v>
      </c>
      <c r="H1470">
        <v>20.680372940000002</v>
      </c>
      <c r="I1470">
        <v>92</v>
      </c>
      <c r="J1470">
        <v>0</v>
      </c>
      <c r="K1470">
        <v>42.8</v>
      </c>
      <c r="L1470">
        <v>4</v>
      </c>
      <c r="M1470">
        <v>96</v>
      </c>
      <c r="N1470">
        <v>6.7</v>
      </c>
      <c r="O1470">
        <v>96</v>
      </c>
      <c r="P1470">
        <v>0.2</v>
      </c>
      <c r="Q1470">
        <v>157.145691</v>
      </c>
      <c r="R1470">
        <v>5795494</v>
      </c>
      <c r="S1470">
        <v>2.2999999999999998</v>
      </c>
      <c r="T1470">
        <v>2.2000000000000002</v>
      </c>
      <c r="U1470">
        <v>0.64600000000000002</v>
      </c>
      <c r="V1470">
        <v>12.3</v>
      </c>
      <c r="W1470">
        <v>72.099999999999994</v>
      </c>
    </row>
    <row r="1471" spans="1:23" x14ac:dyDescent="0.25">
      <c r="A1471" t="s">
        <v>34</v>
      </c>
      <c r="B1471" t="s">
        <v>163</v>
      </c>
      <c r="C1471">
        <v>2003</v>
      </c>
      <c r="D1471" t="s">
        <v>24</v>
      </c>
      <c r="E1471">
        <v>152</v>
      </c>
      <c r="F1471">
        <v>15</v>
      </c>
      <c r="G1471">
        <v>4.5</v>
      </c>
      <c r="H1471">
        <v>34.70333523</v>
      </c>
      <c r="I1471">
        <v>65</v>
      </c>
      <c r="J1471">
        <v>0</v>
      </c>
      <c r="K1471">
        <v>47.4</v>
      </c>
      <c r="L1471">
        <v>19</v>
      </c>
      <c r="M1471">
        <v>95</v>
      </c>
      <c r="N1471">
        <v>4.5999999999999996</v>
      </c>
      <c r="O1471">
        <v>94</v>
      </c>
      <c r="P1471">
        <v>0.4</v>
      </c>
      <c r="Q1471">
        <v>218.25997000000001</v>
      </c>
      <c r="R1471">
        <v>26937738</v>
      </c>
      <c r="S1471">
        <v>1.3</v>
      </c>
      <c r="T1471">
        <v>1.3</v>
      </c>
      <c r="U1471">
        <v>0.68600000000000005</v>
      </c>
      <c r="V1471">
        <v>13.3</v>
      </c>
      <c r="W1471">
        <v>72.099999999999994</v>
      </c>
    </row>
    <row r="1472" spans="1:23" x14ac:dyDescent="0.25">
      <c r="A1472" t="s">
        <v>32</v>
      </c>
      <c r="B1472" t="s">
        <v>175</v>
      </c>
      <c r="C1472">
        <v>2008</v>
      </c>
      <c r="D1472" t="s">
        <v>24</v>
      </c>
      <c r="E1472">
        <v>167</v>
      </c>
      <c r="F1472">
        <v>0</v>
      </c>
      <c r="G1472">
        <v>6.92</v>
      </c>
      <c r="H1472">
        <v>0</v>
      </c>
      <c r="I1472">
        <v>99</v>
      </c>
      <c r="J1472">
        <v>0</v>
      </c>
      <c r="K1472">
        <v>47.5</v>
      </c>
      <c r="L1472">
        <v>0</v>
      </c>
      <c r="M1472">
        <v>99</v>
      </c>
      <c r="N1472">
        <v>4.7</v>
      </c>
      <c r="O1472">
        <v>99</v>
      </c>
      <c r="P1472">
        <v>0.3</v>
      </c>
      <c r="Q1472">
        <v>1764.97387</v>
      </c>
      <c r="R1472">
        <v>1391756.5</v>
      </c>
      <c r="S1472">
        <v>3.6</v>
      </c>
      <c r="T1472">
        <v>3.6</v>
      </c>
      <c r="U1472">
        <v>0.70399999999999996</v>
      </c>
      <c r="V1472">
        <v>13.3</v>
      </c>
      <c r="W1472">
        <v>72.099999999999994</v>
      </c>
    </row>
    <row r="1473" spans="1:23" x14ac:dyDescent="0.25">
      <c r="A1473" t="s">
        <v>29</v>
      </c>
      <c r="B1473" t="s">
        <v>59</v>
      </c>
      <c r="C1473">
        <v>2006</v>
      </c>
      <c r="D1473" t="s">
        <v>24</v>
      </c>
      <c r="E1473">
        <v>129</v>
      </c>
      <c r="F1473">
        <v>0</v>
      </c>
      <c r="G1473">
        <v>4.25</v>
      </c>
      <c r="H1473">
        <v>26.451331969999998</v>
      </c>
      <c r="I1473">
        <v>95</v>
      </c>
      <c r="J1473">
        <v>0</v>
      </c>
      <c r="K1473">
        <v>24.9</v>
      </c>
      <c r="L1473">
        <v>0</v>
      </c>
      <c r="M1473">
        <v>97</v>
      </c>
      <c r="N1473">
        <v>5.1100000000000003</v>
      </c>
      <c r="O1473">
        <v>96</v>
      </c>
      <c r="P1473">
        <v>0.6</v>
      </c>
      <c r="Q1473">
        <v>234.28992</v>
      </c>
      <c r="R1473">
        <v>48795</v>
      </c>
      <c r="S1473">
        <v>8.3000000000000007</v>
      </c>
      <c r="T1473">
        <v>8.3000000000000007</v>
      </c>
      <c r="U1473">
        <v>0.59599999999999997</v>
      </c>
      <c r="V1473">
        <v>11.9</v>
      </c>
      <c r="W1473">
        <v>72.099999999999994</v>
      </c>
    </row>
    <row r="1474" spans="1:23" x14ac:dyDescent="0.25">
      <c r="A1474" t="s">
        <v>27</v>
      </c>
      <c r="B1474" t="s">
        <v>169</v>
      </c>
      <c r="C1474">
        <v>2015</v>
      </c>
      <c r="D1474" t="s">
        <v>24</v>
      </c>
      <c r="E1474">
        <v>157</v>
      </c>
      <c r="F1474">
        <v>1</v>
      </c>
      <c r="G1474">
        <v>3.77</v>
      </c>
      <c r="H1474">
        <v>0</v>
      </c>
      <c r="I1474">
        <v>88</v>
      </c>
      <c r="J1474">
        <v>0</v>
      </c>
      <c r="K1474">
        <v>53.4</v>
      </c>
      <c r="L1474">
        <v>1</v>
      </c>
      <c r="M1474">
        <v>88</v>
      </c>
      <c r="N1474">
        <v>5.75</v>
      </c>
      <c r="O1474">
        <v>87</v>
      </c>
      <c r="P1474">
        <v>0.1</v>
      </c>
      <c r="Q1474">
        <v>1764.97387</v>
      </c>
      <c r="R1474">
        <v>1391756.5</v>
      </c>
      <c r="S1474">
        <v>2.7</v>
      </c>
      <c r="T1474">
        <v>2.8</v>
      </c>
      <c r="U1474">
        <v>0.67700000000000005</v>
      </c>
      <c r="V1474">
        <v>12.3</v>
      </c>
      <c r="W1474">
        <v>72.099999999999994</v>
      </c>
    </row>
    <row r="1475" spans="1:23" x14ac:dyDescent="0.25">
      <c r="A1475" t="s">
        <v>25</v>
      </c>
      <c r="B1475" t="s">
        <v>116</v>
      </c>
      <c r="C1475">
        <v>2002</v>
      </c>
      <c r="D1475" t="s">
        <v>24</v>
      </c>
      <c r="E1475">
        <v>129</v>
      </c>
      <c r="F1475">
        <v>4</v>
      </c>
      <c r="G1475">
        <v>0.54</v>
      </c>
      <c r="H1475">
        <v>259.15723750000001</v>
      </c>
      <c r="I1475">
        <v>95</v>
      </c>
      <c r="J1475">
        <v>19</v>
      </c>
      <c r="K1475">
        <v>55.5</v>
      </c>
      <c r="L1475">
        <v>4</v>
      </c>
      <c r="M1475">
        <v>95</v>
      </c>
      <c r="N1475">
        <v>9.68</v>
      </c>
      <c r="O1475">
        <v>95</v>
      </c>
      <c r="P1475">
        <v>0.1</v>
      </c>
      <c r="Q1475">
        <v>1812.288374</v>
      </c>
      <c r="R1475">
        <v>5287488</v>
      </c>
      <c r="S1475">
        <v>3.9</v>
      </c>
      <c r="T1475">
        <v>3.9</v>
      </c>
      <c r="U1475">
        <v>0.71199999999999997</v>
      </c>
      <c r="V1475">
        <v>13</v>
      </c>
      <c r="W1475">
        <v>72.099999999999994</v>
      </c>
    </row>
    <row r="1476" spans="1:23" x14ac:dyDescent="0.25">
      <c r="A1476" t="s">
        <v>32</v>
      </c>
      <c r="B1476" t="s">
        <v>81</v>
      </c>
      <c r="C1476">
        <v>2012</v>
      </c>
      <c r="D1476" t="s">
        <v>24</v>
      </c>
      <c r="E1476">
        <v>174</v>
      </c>
      <c r="F1476">
        <v>6</v>
      </c>
      <c r="G1476">
        <v>5.93</v>
      </c>
      <c r="H1476">
        <v>857.13070370000003</v>
      </c>
      <c r="I1476">
        <v>74</v>
      </c>
      <c r="J1476">
        <v>0</v>
      </c>
      <c r="K1476">
        <v>55.8</v>
      </c>
      <c r="L1476">
        <v>7</v>
      </c>
      <c r="M1476">
        <v>85</v>
      </c>
      <c r="N1476">
        <v>4.26</v>
      </c>
      <c r="O1476">
        <v>85</v>
      </c>
      <c r="P1476">
        <v>0.4</v>
      </c>
      <c r="Q1476">
        <v>5968.8767669999997</v>
      </c>
      <c r="R1476">
        <v>115495</v>
      </c>
      <c r="S1476">
        <v>3.3</v>
      </c>
      <c r="T1476">
        <v>3.2</v>
      </c>
      <c r="U1476">
        <v>0.70599999999999996</v>
      </c>
      <c r="V1476">
        <v>13.1</v>
      </c>
      <c r="W1476">
        <v>72.099999999999994</v>
      </c>
    </row>
    <row r="1477" spans="1:23" x14ac:dyDescent="0.25">
      <c r="A1477" t="s">
        <v>29</v>
      </c>
      <c r="B1477" t="s">
        <v>182</v>
      </c>
      <c r="C1477">
        <v>2006</v>
      </c>
      <c r="D1477" t="s">
        <v>24</v>
      </c>
      <c r="E1477">
        <v>185</v>
      </c>
      <c r="F1477">
        <v>0</v>
      </c>
      <c r="G1477">
        <v>8.1199999999999992</v>
      </c>
      <c r="H1477">
        <v>102.373909</v>
      </c>
      <c r="I1477">
        <v>99</v>
      </c>
      <c r="J1477">
        <v>10</v>
      </c>
      <c r="K1477">
        <v>3.7</v>
      </c>
      <c r="L1477">
        <v>0</v>
      </c>
      <c r="M1477">
        <v>99</v>
      </c>
      <c r="N1477">
        <v>3.73</v>
      </c>
      <c r="O1477">
        <v>99</v>
      </c>
      <c r="P1477">
        <v>0.1</v>
      </c>
      <c r="Q1477">
        <v>1214.39987</v>
      </c>
      <c r="R1477">
        <v>846</v>
      </c>
      <c r="S1477">
        <v>5.9</v>
      </c>
      <c r="T1477">
        <v>6.3</v>
      </c>
      <c r="U1477">
        <v>0.72799999999999998</v>
      </c>
      <c r="V1477">
        <v>13.1</v>
      </c>
      <c r="W1477">
        <v>72.2</v>
      </c>
    </row>
    <row r="1478" spans="1:23" x14ac:dyDescent="0.25">
      <c r="A1478" t="s">
        <v>38</v>
      </c>
      <c r="B1478" t="s">
        <v>176</v>
      </c>
      <c r="C1478">
        <v>2007</v>
      </c>
      <c r="D1478" t="s">
        <v>24</v>
      </c>
      <c r="E1478">
        <v>149</v>
      </c>
      <c r="F1478">
        <v>0</v>
      </c>
      <c r="G1478">
        <v>3.85</v>
      </c>
      <c r="H1478">
        <v>47.736381909999999</v>
      </c>
      <c r="I1478">
        <v>46</v>
      </c>
      <c r="J1478">
        <v>0</v>
      </c>
      <c r="K1478">
        <v>7.9</v>
      </c>
      <c r="L1478">
        <v>0</v>
      </c>
      <c r="M1478">
        <v>49</v>
      </c>
      <c r="N1478">
        <v>5.25</v>
      </c>
      <c r="O1478">
        <v>53</v>
      </c>
      <c r="P1478">
        <v>0.1</v>
      </c>
      <c r="Q1478">
        <v>322.54312099999999</v>
      </c>
      <c r="R1478">
        <v>182286</v>
      </c>
      <c r="S1478">
        <v>0.2</v>
      </c>
      <c r="T1478">
        <v>0.2</v>
      </c>
      <c r="U1478">
        <v>0.68200000000000005</v>
      </c>
      <c r="V1478">
        <v>12.9</v>
      </c>
      <c r="W1478">
        <v>72.2</v>
      </c>
    </row>
    <row r="1479" spans="1:23" x14ac:dyDescent="0.25">
      <c r="A1479" t="s">
        <v>27</v>
      </c>
      <c r="B1479" t="s">
        <v>128</v>
      </c>
      <c r="C1479">
        <v>2009</v>
      </c>
      <c r="D1479" t="s">
        <v>37</v>
      </c>
      <c r="E1479">
        <v>192</v>
      </c>
      <c r="F1479">
        <v>0</v>
      </c>
      <c r="G1479">
        <v>12.4</v>
      </c>
      <c r="H1479">
        <v>1446.529217</v>
      </c>
      <c r="I1479">
        <v>95</v>
      </c>
      <c r="J1479">
        <v>0</v>
      </c>
      <c r="K1479">
        <v>59.7</v>
      </c>
      <c r="L1479">
        <v>0</v>
      </c>
      <c r="M1479">
        <v>98</v>
      </c>
      <c r="N1479">
        <v>7.53</v>
      </c>
      <c r="O1479">
        <v>98</v>
      </c>
      <c r="P1479">
        <v>0.1</v>
      </c>
      <c r="Q1479">
        <v>11837.391299999999</v>
      </c>
      <c r="R1479">
        <v>3162916</v>
      </c>
      <c r="S1479">
        <v>2.8</v>
      </c>
      <c r="T1479">
        <v>2.9</v>
      </c>
      <c r="U1479">
        <v>0.82499999999999996</v>
      </c>
      <c r="V1479">
        <v>16.600000000000001</v>
      </c>
      <c r="W1479">
        <v>72.2</v>
      </c>
    </row>
    <row r="1480" spans="1:23" x14ac:dyDescent="0.25">
      <c r="A1480" t="s">
        <v>32</v>
      </c>
      <c r="B1480" t="s">
        <v>104</v>
      </c>
      <c r="C1480">
        <v>2004</v>
      </c>
      <c r="D1480" t="s">
        <v>24</v>
      </c>
      <c r="E1480">
        <v>165</v>
      </c>
      <c r="F1480">
        <v>5</v>
      </c>
      <c r="G1480">
        <v>3.02</v>
      </c>
      <c r="H1480">
        <v>188.24992080000001</v>
      </c>
      <c r="I1480">
        <v>93</v>
      </c>
      <c r="J1480">
        <v>0</v>
      </c>
      <c r="K1480">
        <v>42</v>
      </c>
      <c r="L1480">
        <v>7</v>
      </c>
      <c r="M1480">
        <v>94</v>
      </c>
      <c r="N1480">
        <v>7.89</v>
      </c>
      <c r="O1480">
        <v>94</v>
      </c>
      <c r="P1480">
        <v>1.2</v>
      </c>
      <c r="Q1480">
        <v>1217.6579609999999</v>
      </c>
      <c r="R1480">
        <v>724153</v>
      </c>
      <c r="S1480">
        <v>2.6</v>
      </c>
      <c r="T1480">
        <v>2.5</v>
      </c>
      <c r="U1480">
        <v>0.57099999999999995</v>
      </c>
      <c r="V1480">
        <v>10.4</v>
      </c>
      <c r="W1480">
        <v>72.2</v>
      </c>
    </row>
    <row r="1481" spans="1:23" x14ac:dyDescent="0.25">
      <c r="A1481" t="s">
        <v>25</v>
      </c>
      <c r="B1481" t="s">
        <v>109</v>
      </c>
      <c r="C1481">
        <v>2006</v>
      </c>
      <c r="D1481" t="s">
        <v>24</v>
      </c>
      <c r="E1481">
        <v>139</v>
      </c>
      <c r="F1481">
        <v>26</v>
      </c>
      <c r="G1481">
        <v>0.02</v>
      </c>
      <c r="H1481">
        <v>0</v>
      </c>
      <c r="I1481">
        <v>98</v>
      </c>
      <c r="J1481">
        <v>220</v>
      </c>
      <c r="K1481">
        <v>49.4</v>
      </c>
      <c r="L1481">
        <v>30</v>
      </c>
      <c r="M1481">
        <v>99</v>
      </c>
      <c r="N1481">
        <v>5.95</v>
      </c>
      <c r="O1481">
        <v>98</v>
      </c>
      <c r="P1481">
        <v>0.1</v>
      </c>
      <c r="Q1481">
        <v>1764.97387</v>
      </c>
      <c r="R1481">
        <v>1391756.5</v>
      </c>
      <c r="S1481">
        <v>7.4</v>
      </c>
      <c r="T1481">
        <v>7.7</v>
      </c>
      <c r="U1481">
        <v>0.69199999999999995</v>
      </c>
      <c r="V1481">
        <v>11.4</v>
      </c>
      <c r="W1481">
        <v>72.2</v>
      </c>
    </row>
    <row r="1482" spans="1:23" x14ac:dyDescent="0.25">
      <c r="A1482" t="s">
        <v>29</v>
      </c>
      <c r="B1482" t="s">
        <v>182</v>
      </c>
      <c r="C1482">
        <v>2005</v>
      </c>
      <c r="D1482" t="s">
        <v>24</v>
      </c>
      <c r="E1482">
        <v>185</v>
      </c>
      <c r="F1482">
        <v>0</v>
      </c>
      <c r="G1482">
        <v>7.82</v>
      </c>
      <c r="H1482">
        <v>21.465313200000001</v>
      </c>
      <c r="I1482">
        <v>99</v>
      </c>
      <c r="J1482">
        <v>0</v>
      </c>
      <c r="K1482">
        <v>3.1</v>
      </c>
      <c r="L1482">
        <v>0</v>
      </c>
      <c r="M1482">
        <v>99</v>
      </c>
      <c r="N1482">
        <v>3.91</v>
      </c>
      <c r="O1482">
        <v>99</v>
      </c>
      <c r="P1482">
        <v>0.1</v>
      </c>
      <c r="Q1482">
        <v>1192.5174</v>
      </c>
      <c r="R1482">
        <v>82858</v>
      </c>
      <c r="S1482">
        <v>6</v>
      </c>
      <c r="T1482">
        <v>6.4</v>
      </c>
      <c r="U1482">
        <v>0.71199999999999997</v>
      </c>
      <c r="V1482">
        <v>12.1</v>
      </c>
      <c r="W1482">
        <v>72.2</v>
      </c>
    </row>
    <row r="1483" spans="1:23" x14ac:dyDescent="0.25">
      <c r="A1483" t="s">
        <v>38</v>
      </c>
      <c r="B1483" t="s">
        <v>204</v>
      </c>
      <c r="C1483">
        <v>2004</v>
      </c>
      <c r="D1483" t="s">
        <v>24</v>
      </c>
      <c r="E1483">
        <v>151</v>
      </c>
      <c r="F1483">
        <v>0</v>
      </c>
      <c r="G1483">
        <v>1.8</v>
      </c>
      <c r="H1483">
        <v>423.29535090000002</v>
      </c>
      <c r="I1483">
        <v>9</v>
      </c>
      <c r="J1483">
        <v>0</v>
      </c>
      <c r="K1483">
        <v>68.599999999999994</v>
      </c>
      <c r="L1483">
        <v>0</v>
      </c>
      <c r="M1483">
        <v>91</v>
      </c>
      <c r="N1483">
        <v>4.87</v>
      </c>
      <c r="O1483">
        <v>9</v>
      </c>
      <c r="P1483">
        <v>0.1</v>
      </c>
      <c r="Q1483">
        <v>2284.3785800000001</v>
      </c>
      <c r="R1483">
        <v>146</v>
      </c>
      <c r="S1483">
        <v>0.1</v>
      </c>
      <c r="T1483">
        <v>0.1</v>
      </c>
      <c r="U1483">
        <v>0.69299999999999995</v>
      </c>
      <c r="V1483">
        <v>14.6</v>
      </c>
      <c r="W1483">
        <v>72.2</v>
      </c>
    </row>
    <row r="1484" spans="1:23" x14ac:dyDescent="0.25">
      <c r="A1484" t="s">
        <v>29</v>
      </c>
      <c r="B1484" t="s">
        <v>127</v>
      </c>
      <c r="C1484">
        <v>2006</v>
      </c>
      <c r="D1484" t="s">
        <v>24</v>
      </c>
      <c r="E1484">
        <v>134</v>
      </c>
      <c r="F1484">
        <v>2</v>
      </c>
      <c r="G1484">
        <v>0.01</v>
      </c>
      <c r="H1484">
        <v>493.41534100000001</v>
      </c>
      <c r="I1484">
        <v>98</v>
      </c>
      <c r="J1484">
        <v>1</v>
      </c>
      <c r="K1484">
        <v>56.7</v>
      </c>
      <c r="L1484">
        <v>3</v>
      </c>
      <c r="M1484">
        <v>98</v>
      </c>
      <c r="N1484">
        <v>2.5099999999999998</v>
      </c>
      <c r="O1484">
        <v>98</v>
      </c>
      <c r="P1484">
        <v>0.1</v>
      </c>
      <c r="Q1484">
        <v>9344.9875179999999</v>
      </c>
      <c r="R1484">
        <v>1391756.5</v>
      </c>
      <c r="S1484">
        <v>5.5</v>
      </c>
      <c r="T1484">
        <v>5.4</v>
      </c>
      <c r="U1484">
        <v>0.752</v>
      </c>
      <c r="V1484">
        <v>15.4</v>
      </c>
      <c r="W1484">
        <v>72.2</v>
      </c>
    </row>
    <row r="1485" spans="1:23" x14ac:dyDescent="0.25">
      <c r="A1485" t="s">
        <v>29</v>
      </c>
      <c r="B1485" t="s">
        <v>182</v>
      </c>
      <c r="C1485">
        <v>2007</v>
      </c>
      <c r="D1485" t="s">
        <v>24</v>
      </c>
      <c r="E1485">
        <v>185</v>
      </c>
      <c r="F1485">
        <v>0</v>
      </c>
      <c r="G1485">
        <v>8.1199999999999992</v>
      </c>
      <c r="H1485">
        <v>916.4741775</v>
      </c>
      <c r="I1485">
        <v>99</v>
      </c>
      <c r="J1485">
        <v>1</v>
      </c>
      <c r="K1485">
        <v>31.2</v>
      </c>
      <c r="L1485">
        <v>0</v>
      </c>
      <c r="M1485">
        <v>99</v>
      </c>
      <c r="N1485">
        <v>3.3</v>
      </c>
      <c r="O1485">
        <v>99</v>
      </c>
      <c r="P1485">
        <v>0.1</v>
      </c>
      <c r="Q1485">
        <v>12154.82994</v>
      </c>
      <c r="R1485">
        <v>8533</v>
      </c>
      <c r="S1485">
        <v>5.9</v>
      </c>
      <c r="T1485">
        <v>6.3</v>
      </c>
      <c r="U1485">
        <v>0.73299999999999998</v>
      </c>
      <c r="V1485">
        <v>13.1</v>
      </c>
      <c r="W1485">
        <v>72.2</v>
      </c>
    </row>
    <row r="1486" spans="1:23" x14ac:dyDescent="0.25">
      <c r="A1486" t="s">
        <v>25</v>
      </c>
      <c r="B1486" t="s">
        <v>66</v>
      </c>
      <c r="C1486">
        <v>2001</v>
      </c>
      <c r="D1486" t="s">
        <v>24</v>
      </c>
      <c r="E1486">
        <v>11</v>
      </c>
      <c r="F1486">
        <v>457</v>
      </c>
      <c r="G1486">
        <v>2.84</v>
      </c>
      <c r="H1486">
        <v>14.230644959999999</v>
      </c>
      <c r="I1486">
        <v>65</v>
      </c>
      <c r="J1486">
        <v>88962</v>
      </c>
      <c r="K1486">
        <v>21.2</v>
      </c>
      <c r="L1486">
        <v>558</v>
      </c>
      <c r="M1486">
        <v>86</v>
      </c>
      <c r="N1486">
        <v>4.5599999999999996</v>
      </c>
      <c r="O1486">
        <v>86</v>
      </c>
      <c r="P1486">
        <v>0.1</v>
      </c>
      <c r="Q1486">
        <v>153.1824</v>
      </c>
      <c r="R1486">
        <v>127185</v>
      </c>
      <c r="S1486">
        <v>5.7</v>
      </c>
      <c r="T1486">
        <v>5</v>
      </c>
      <c r="U1486">
        <v>0.59199999999999997</v>
      </c>
      <c r="V1486">
        <v>9.6</v>
      </c>
      <c r="W1486">
        <v>72.2</v>
      </c>
    </row>
    <row r="1487" spans="1:23" x14ac:dyDescent="0.25">
      <c r="A1487" t="s">
        <v>32</v>
      </c>
      <c r="B1487" t="s">
        <v>174</v>
      </c>
      <c r="C1487">
        <v>2003</v>
      </c>
      <c r="D1487" t="s">
        <v>24</v>
      </c>
      <c r="E1487">
        <v>171</v>
      </c>
      <c r="F1487">
        <v>0</v>
      </c>
      <c r="G1487">
        <v>12.55</v>
      </c>
      <c r="H1487">
        <v>0</v>
      </c>
      <c r="I1487">
        <v>84</v>
      </c>
      <c r="J1487">
        <v>0</v>
      </c>
      <c r="K1487">
        <v>38.4</v>
      </c>
      <c r="L1487">
        <v>0</v>
      </c>
      <c r="M1487">
        <v>91</v>
      </c>
      <c r="N1487">
        <v>6.1</v>
      </c>
      <c r="O1487">
        <v>9</v>
      </c>
      <c r="P1487">
        <v>0.2</v>
      </c>
      <c r="Q1487">
        <v>1764.97387</v>
      </c>
      <c r="R1487">
        <v>1391756.5</v>
      </c>
      <c r="S1487">
        <v>4.4000000000000004</v>
      </c>
      <c r="T1487">
        <v>4.4000000000000004</v>
      </c>
      <c r="U1487">
        <v>0.68400000000000005</v>
      </c>
      <c r="V1487">
        <v>12.4</v>
      </c>
      <c r="W1487">
        <v>72.2</v>
      </c>
    </row>
    <row r="1488" spans="1:23" x14ac:dyDescent="0.25">
      <c r="A1488" t="s">
        <v>27</v>
      </c>
      <c r="B1488" t="s">
        <v>55</v>
      </c>
      <c r="C1488">
        <v>2006</v>
      </c>
      <c r="D1488" t="s">
        <v>37</v>
      </c>
      <c r="E1488">
        <v>161</v>
      </c>
      <c r="F1488">
        <v>1</v>
      </c>
      <c r="G1488">
        <v>10.39</v>
      </c>
      <c r="H1488">
        <v>508.63045879999999</v>
      </c>
      <c r="I1488">
        <v>96</v>
      </c>
      <c r="J1488">
        <v>1</v>
      </c>
      <c r="K1488">
        <v>6.3</v>
      </c>
      <c r="L1488">
        <v>1</v>
      </c>
      <c r="M1488">
        <v>96</v>
      </c>
      <c r="N1488">
        <v>6.67</v>
      </c>
      <c r="O1488">
        <v>95</v>
      </c>
      <c r="P1488">
        <v>0.1</v>
      </c>
      <c r="Q1488">
        <v>4513.1362799999997</v>
      </c>
      <c r="R1488">
        <v>76122</v>
      </c>
      <c r="S1488">
        <v>2.2000000000000002</v>
      </c>
      <c r="T1488">
        <v>2.2000000000000002</v>
      </c>
      <c r="U1488">
        <v>0.75</v>
      </c>
      <c r="V1488">
        <v>13.5</v>
      </c>
      <c r="W1488">
        <v>72.2</v>
      </c>
    </row>
    <row r="1489" spans="1:23" x14ac:dyDescent="0.25">
      <c r="A1489" t="s">
        <v>29</v>
      </c>
      <c r="B1489" t="s">
        <v>182</v>
      </c>
      <c r="C1489">
        <v>2008</v>
      </c>
      <c r="D1489" t="s">
        <v>24</v>
      </c>
      <c r="E1489">
        <v>184</v>
      </c>
      <c r="F1489">
        <v>0</v>
      </c>
      <c r="G1489">
        <v>6.33</v>
      </c>
      <c r="H1489">
        <v>701.85263640000005</v>
      </c>
      <c r="I1489">
        <v>99</v>
      </c>
      <c r="J1489">
        <v>0</v>
      </c>
      <c r="K1489">
        <v>31.8</v>
      </c>
      <c r="L1489">
        <v>0</v>
      </c>
      <c r="M1489">
        <v>99</v>
      </c>
      <c r="N1489">
        <v>2.64</v>
      </c>
      <c r="O1489">
        <v>99</v>
      </c>
      <c r="P1489">
        <v>0.1</v>
      </c>
      <c r="Q1489">
        <v>11122.8627</v>
      </c>
      <c r="R1489">
        <v>86956</v>
      </c>
      <c r="S1489">
        <v>5.9</v>
      </c>
      <c r="T1489">
        <v>6.3</v>
      </c>
      <c r="U1489">
        <v>0.73899999999999999</v>
      </c>
      <c r="V1489">
        <v>13.2</v>
      </c>
      <c r="W1489">
        <v>72.2</v>
      </c>
    </row>
    <row r="1490" spans="1:23" x14ac:dyDescent="0.25">
      <c r="A1490" t="s">
        <v>34</v>
      </c>
      <c r="B1490" t="s">
        <v>163</v>
      </c>
      <c r="C1490">
        <v>2004</v>
      </c>
      <c r="D1490" t="s">
        <v>24</v>
      </c>
      <c r="E1490">
        <v>151</v>
      </c>
      <c r="F1490">
        <v>14</v>
      </c>
      <c r="G1490">
        <v>4.2699999999999996</v>
      </c>
      <c r="H1490">
        <v>356.93938050000003</v>
      </c>
      <c r="I1490">
        <v>92</v>
      </c>
      <c r="J1490">
        <v>0</v>
      </c>
      <c r="K1490">
        <v>48.1</v>
      </c>
      <c r="L1490">
        <v>18</v>
      </c>
      <c r="M1490">
        <v>81</v>
      </c>
      <c r="N1490">
        <v>4.5599999999999996</v>
      </c>
      <c r="O1490">
        <v>86</v>
      </c>
      <c r="P1490">
        <v>0.4</v>
      </c>
      <c r="Q1490">
        <v>2448.1438990000001</v>
      </c>
      <c r="R1490">
        <v>27273194</v>
      </c>
      <c r="S1490">
        <v>1.3</v>
      </c>
      <c r="T1490">
        <v>1.3</v>
      </c>
      <c r="U1490">
        <v>0.68500000000000005</v>
      </c>
      <c r="V1490">
        <v>12.8</v>
      </c>
      <c r="W1490">
        <v>72.2</v>
      </c>
    </row>
    <row r="1491" spans="1:23" x14ac:dyDescent="0.25">
      <c r="A1491" t="s">
        <v>25</v>
      </c>
      <c r="B1491" t="s">
        <v>40</v>
      </c>
      <c r="C1491">
        <v>2013</v>
      </c>
      <c r="D1491" t="s">
        <v>24</v>
      </c>
      <c r="E1491">
        <v>121</v>
      </c>
      <c r="F1491">
        <v>5</v>
      </c>
      <c r="G1491">
        <v>2.14</v>
      </c>
      <c r="H1491">
        <v>275.65149339999999</v>
      </c>
      <c r="I1491">
        <v>93</v>
      </c>
      <c r="J1491">
        <v>164</v>
      </c>
      <c r="K1491">
        <v>5.6</v>
      </c>
      <c r="L1491">
        <v>6</v>
      </c>
      <c r="M1491">
        <v>96</v>
      </c>
      <c r="N1491">
        <v>5.54</v>
      </c>
      <c r="O1491">
        <v>93</v>
      </c>
      <c r="P1491">
        <v>0.1</v>
      </c>
      <c r="Q1491">
        <v>7875.7569530000001</v>
      </c>
      <c r="R1491">
        <v>941681</v>
      </c>
      <c r="S1491">
        <v>2.8</v>
      </c>
      <c r="T1491">
        <v>2.8</v>
      </c>
      <c r="U1491">
        <v>0.745</v>
      </c>
      <c r="V1491">
        <v>11.9</v>
      </c>
      <c r="W1491">
        <v>72.2</v>
      </c>
    </row>
    <row r="1492" spans="1:23" x14ac:dyDescent="0.25">
      <c r="A1492" t="s">
        <v>27</v>
      </c>
      <c r="B1492" t="s">
        <v>55</v>
      </c>
      <c r="C1492">
        <v>2004</v>
      </c>
      <c r="D1492" t="s">
        <v>37</v>
      </c>
      <c r="E1492">
        <v>157</v>
      </c>
      <c r="F1492">
        <v>1</v>
      </c>
      <c r="G1492">
        <v>10.96</v>
      </c>
      <c r="H1492">
        <v>384.14730279999998</v>
      </c>
      <c r="I1492">
        <v>94</v>
      </c>
      <c r="J1492">
        <v>0</v>
      </c>
      <c r="K1492">
        <v>59.1</v>
      </c>
      <c r="L1492">
        <v>1</v>
      </c>
      <c r="M1492">
        <v>94</v>
      </c>
      <c r="N1492">
        <v>7.9</v>
      </c>
      <c r="O1492">
        <v>95</v>
      </c>
      <c r="P1492">
        <v>0.1</v>
      </c>
      <c r="Q1492">
        <v>3381.5783700000002</v>
      </c>
      <c r="R1492">
        <v>771686</v>
      </c>
      <c r="S1492">
        <v>2.2999999999999998</v>
      </c>
      <c r="T1492">
        <v>2.2999999999999998</v>
      </c>
      <c r="U1492">
        <v>0.73799999999999999</v>
      </c>
      <c r="V1492">
        <v>13.3</v>
      </c>
      <c r="W1492">
        <v>72.2</v>
      </c>
    </row>
    <row r="1493" spans="1:23" x14ac:dyDescent="0.25">
      <c r="A1493" t="s">
        <v>25</v>
      </c>
      <c r="B1493" t="s">
        <v>94</v>
      </c>
      <c r="C1493">
        <v>2004</v>
      </c>
      <c r="D1493" t="s">
        <v>24</v>
      </c>
      <c r="E1493">
        <v>134</v>
      </c>
      <c r="F1493">
        <v>1</v>
      </c>
      <c r="G1493">
        <v>3.74</v>
      </c>
      <c r="H1493">
        <v>7.1325647679999999</v>
      </c>
      <c r="I1493">
        <v>64</v>
      </c>
      <c r="J1493">
        <v>6847</v>
      </c>
      <c r="K1493">
        <v>48.1</v>
      </c>
      <c r="L1493">
        <v>1</v>
      </c>
      <c r="M1493">
        <v>66</v>
      </c>
      <c r="N1493">
        <v>8.5299999999999994</v>
      </c>
      <c r="O1493">
        <v>78</v>
      </c>
      <c r="P1493">
        <v>0.1</v>
      </c>
      <c r="Q1493">
        <v>127.367228</v>
      </c>
      <c r="R1493">
        <v>4245</v>
      </c>
      <c r="S1493">
        <v>2.8</v>
      </c>
      <c r="T1493">
        <v>3</v>
      </c>
      <c r="U1493">
        <v>0.69399999999999995</v>
      </c>
      <c r="V1493">
        <v>12</v>
      </c>
      <c r="W1493">
        <v>72.3</v>
      </c>
    </row>
    <row r="1494" spans="1:23" x14ac:dyDescent="0.25">
      <c r="A1494" t="s">
        <v>27</v>
      </c>
      <c r="B1494" t="s">
        <v>105</v>
      </c>
      <c r="C1494">
        <v>2001</v>
      </c>
      <c r="D1494" t="s">
        <v>37</v>
      </c>
      <c r="E1494">
        <v>185</v>
      </c>
      <c r="F1494">
        <v>1</v>
      </c>
      <c r="G1494">
        <v>13.18</v>
      </c>
      <c r="H1494">
        <v>7.6010924160000002</v>
      </c>
      <c r="I1494">
        <v>92</v>
      </c>
      <c r="J1494">
        <v>20</v>
      </c>
      <c r="K1494">
        <v>56.6</v>
      </c>
      <c r="L1494">
        <v>1</v>
      </c>
      <c r="M1494">
        <v>99</v>
      </c>
      <c r="N1494">
        <v>7.11</v>
      </c>
      <c r="O1494">
        <v>99</v>
      </c>
      <c r="P1494">
        <v>0.1</v>
      </c>
      <c r="Q1494">
        <v>527.85364000000004</v>
      </c>
      <c r="R1494">
        <v>1187576</v>
      </c>
      <c r="S1494">
        <v>2.2000000000000002</v>
      </c>
      <c r="T1494">
        <v>2.2000000000000002</v>
      </c>
      <c r="U1494">
        <v>0.76900000000000002</v>
      </c>
      <c r="V1494">
        <v>14.2</v>
      </c>
      <c r="W1494">
        <v>72.3</v>
      </c>
    </row>
    <row r="1495" spans="1:23" x14ac:dyDescent="0.25">
      <c r="A1495" t="s">
        <v>34</v>
      </c>
      <c r="B1495" t="s">
        <v>162</v>
      </c>
      <c r="C1495">
        <v>2006</v>
      </c>
      <c r="D1495" t="s">
        <v>24</v>
      </c>
      <c r="E1495">
        <v>161</v>
      </c>
      <c r="F1495">
        <v>3</v>
      </c>
      <c r="G1495">
        <v>5.61</v>
      </c>
      <c r="H1495">
        <v>26.180723820000001</v>
      </c>
      <c r="I1495">
        <v>92</v>
      </c>
      <c r="J1495">
        <v>0</v>
      </c>
      <c r="K1495">
        <v>43.5</v>
      </c>
      <c r="L1495">
        <v>4</v>
      </c>
      <c r="M1495">
        <v>98</v>
      </c>
      <c r="N1495">
        <v>6.43</v>
      </c>
      <c r="O1495">
        <v>98</v>
      </c>
      <c r="P1495">
        <v>0.2</v>
      </c>
      <c r="Q1495">
        <v>189.71539000000001</v>
      </c>
      <c r="R1495">
        <v>5882796</v>
      </c>
      <c r="S1495">
        <v>2.2000000000000002</v>
      </c>
      <c r="T1495">
        <v>2.2000000000000002</v>
      </c>
      <c r="U1495">
        <v>0.64800000000000002</v>
      </c>
      <c r="V1495">
        <v>12.1</v>
      </c>
      <c r="W1495">
        <v>72.3</v>
      </c>
    </row>
    <row r="1496" spans="1:23" x14ac:dyDescent="0.25">
      <c r="A1496" t="s">
        <v>27</v>
      </c>
      <c r="B1496" t="s">
        <v>87</v>
      </c>
      <c r="C1496">
        <v>2004</v>
      </c>
      <c r="D1496" t="s">
        <v>24</v>
      </c>
      <c r="E1496">
        <v>195</v>
      </c>
      <c r="F1496">
        <v>0</v>
      </c>
      <c r="G1496">
        <v>15.07</v>
      </c>
      <c r="H1496">
        <v>101.1201161</v>
      </c>
      <c r="I1496">
        <v>9</v>
      </c>
      <c r="J1496">
        <v>0</v>
      </c>
      <c r="K1496">
        <v>55.2</v>
      </c>
      <c r="L1496">
        <v>0</v>
      </c>
      <c r="M1496">
        <v>95</v>
      </c>
      <c r="N1496">
        <v>5.13</v>
      </c>
      <c r="O1496">
        <v>94</v>
      </c>
      <c r="P1496">
        <v>0.1</v>
      </c>
      <c r="Q1496">
        <v>885.46511499999997</v>
      </c>
      <c r="R1496">
        <v>136255</v>
      </c>
      <c r="S1496">
        <v>2.2000000000000002</v>
      </c>
      <c r="T1496">
        <v>2.2999999999999998</v>
      </c>
      <c r="U1496">
        <v>0.80500000000000005</v>
      </c>
      <c r="V1496">
        <v>15.7</v>
      </c>
      <c r="W1496">
        <v>72.3</v>
      </c>
    </row>
    <row r="1497" spans="1:23" x14ac:dyDescent="0.25">
      <c r="A1497" t="s">
        <v>25</v>
      </c>
      <c r="B1497" t="s">
        <v>116</v>
      </c>
      <c r="C1497">
        <v>2003</v>
      </c>
      <c r="D1497" t="s">
        <v>24</v>
      </c>
      <c r="E1497">
        <v>127</v>
      </c>
      <c r="F1497">
        <v>4</v>
      </c>
      <c r="G1497">
        <v>0.54</v>
      </c>
      <c r="H1497">
        <v>228.7838108</v>
      </c>
      <c r="I1497">
        <v>97</v>
      </c>
      <c r="J1497">
        <v>76</v>
      </c>
      <c r="K1497">
        <v>56.3</v>
      </c>
      <c r="L1497">
        <v>4</v>
      </c>
      <c r="M1497">
        <v>97</v>
      </c>
      <c r="N1497">
        <v>9.15</v>
      </c>
      <c r="O1497">
        <v>97</v>
      </c>
      <c r="P1497">
        <v>0.1</v>
      </c>
      <c r="Q1497">
        <v>1889.213962</v>
      </c>
      <c r="R1497">
        <v>5396774</v>
      </c>
      <c r="S1497">
        <v>3.9</v>
      </c>
      <c r="T1497">
        <v>3.9</v>
      </c>
      <c r="U1497">
        <v>0.71699999999999997</v>
      </c>
      <c r="V1497">
        <v>13.2</v>
      </c>
      <c r="W1497">
        <v>72.3</v>
      </c>
    </row>
    <row r="1498" spans="1:23" x14ac:dyDescent="0.25">
      <c r="A1498" t="s">
        <v>29</v>
      </c>
      <c r="B1498" t="s">
        <v>182</v>
      </c>
      <c r="C1498">
        <v>2009</v>
      </c>
      <c r="D1498" t="s">
        <v>24</v>
      </c>
      <c r="E1498">
        <v>182</v>
      </c>
      <c r="F1498">
        <v>0</v>
      </c>
      <c r="G1498">
        <v>4.9400000000000004</v>
      </c>
      <c r="H1498">
        <v>75.225658199999998</v>
      </c>
      <c r="I1498">
        <v>99</v>
      </c>
      <c r="J1498">
        <v>0</v>
      </c>
      <c r="K1498">
        <v>32.4</v>
      </c>
      <c r="L1498">
        <v>0</v>
      </c>
      <c r="M1498">
        <v>99</v>
      </c>
      <c r="N1498">
        <v>2.64</v>
      </c>
      <c r="O1498">
        <v>99</v>
      </c>
      <c r="P1498">
        <v>0.1</v>
      </c>
      <c r="Q1498">
        <v>976.95659999999998</v>
      </c>
      <c r="R1498">
        <v>87298</v>
      </c>
      <c r="S1498">
        <v>5.8</v>
      </c>
      <c r="T1498">
        <v>6.2</v>
      </c>
      <c r="U1498">
        <v>0.73899999999999999</v>
      </c>
      <c r="V1498">
        <v>13.2</v>
      </c>
      <c r="W1498">
        <v>72.3</v>
      </c>
    </row>
    <row r="1499" spans="1:23" x14ac:dyDescent="0.25">
      <c r="A1499" t="s">
        <v>27</v>
      </c>
      <c r="B1499" t="s">
        <v>45</v>
      </c>
      <c r="C1499">
        <v>2015</v>
      </c>
      <c r="D1499" t="s">
        <v>24</v>
      </c>
      <c r="E1499">
        <v>196</v>
      </c>
      <c r="F1499">
        <v>0</v>
      </c>
      <c r="G1499">
        <v>3.77</v>
      </c>
      <c r="H1499">
        <v>0</v>
      </c>
      <c r="I1499">
        <v>99</v>
      </c>
      <c r="J1499">
        <v>2</v>
      </c>
      <c r="K1499">
        <v>62.3</v>
      </c>
      <c r="L1499">
        <v>0</v>
      </c>
      <c r="M1499">
        <v>99</v>
      </c>
      <c r="N1499">
        <v>5.75</v>
      </c>
      <c r="O1499">
        <v>99</v>
      </c>
      <c r="P1499">
        <v>0.1</v>
      </c>
      <c r="Q1499">
        <v>5949.1167699999996</v>
      </c>
      <c r="R1499">
        <v>9489616</v>
      </c>
      <c r="S1499">
        <v>1.9</v>
      </c>
      <c r="T1499">
        <v>2</v>
      </c>
      <c r="U1499">
        <v>0.79800000000000004</v>
      </c>
      <c r="V1499">
        <v>15.6</v>
      </c>
      <c r="W1499">
        <v>72.3</v>
      </c>
    </row>
    <row r="1500" spans="1:23" x14ac:dyDescent="0.25">
      <c r="A1500" t="s">
        <v>32</v>
      </c>
      <c r="B1500" t="s">
        <v>81</v>
      </c>
      <c r="C1500">
        <v>2006</v>
      </c>
      <c r="D1500" t="s">
        <v>24</v>
      </c>
      <c r="E1500">
        <v>178</v>
      </c>
      <c r="F1500">
        <v>7</v>
      </c>
      <c r="G1500">
        <v>6.2</v>
      </c>
      <c r="H1500">
        <v>352.95512689999998</v>
      </c>
      <c r="I1500">
        <v>84</v>
      </c>
      <c r="J1500">
        <v>0</v>
      </c>
      <c r="K1500">
        <v>49.3</v>
      </c>
      <c r="L1500">
        <v>8</v>
      </c>
      <c r="M1500">
        <v>88</v>
      </c>
      <c r="N1500">
        <v>4.34</v>
      </c>
      <c r="O1500">
        <v>89</v>
      </c>
      <c r="P1500">
        <v>1.8</v>
      </c>
      <c r="Q1500">
        <v>3836.4687709999998</v>
      </c>
      <c r="R1500">
        <v>9371338</v>
      </c>
      <c r="S1500">
        <v>3.5</v>
      </c>
      <c r="T1500">
        <v>3.4</v>
      </c>
      <c r="U1500">
        <v>0.67700000000000005</v>
      </c>
      <c r="V1500">
        <v>12.6</v>
      </c>
      <c r="W1500">
        <v>72.3</v>
      </c>
    </row>
    <row r="1501" spans="1:23" x14ac:dyDescent="0.25">
      <c r="A1501" t="s">
        <v>29</v>
      </c>
      <c r="B1501" t="s">
        <v>28</v>
      </c>
      <c r="C1501">
        <v>2004</v>
      </c>
      <c r="D1501" t="s">
        <v>24</v>
      </c>
      <c r="E1501">
        <v>14</v>
      </c>
      <c r="F1501">
        <v>19</v>
      </c>
      <c r="G1501">
        <v>0.45</v>
      </c>
      <c r="H1501">
        <v>220.393699</v>
      </c>
      <c r="I1501">
        <v>81</v>
      </c>
      <c r="J1501">
        <v>3289</v>
      </c>
      <c r="K1501">
        <v>47.9</v>
      </c>
      <c r="L1501">
        <v>23</v>
      </c>
      <c r="M1501">
        <v>86</v>
      </c>
      <c r="N1501">
        <v>3.54</v>
      </c>
      <c r="O1501">
        <v>86</v>
      </c>
      <c r="P1501">
        <v>0.1</v>
      </c>
      <c r="Q1501">
        <v>2598.9823000000001</v>
      </c>
      <c r="R1501">
        <v>3283196</v>
      </c>
      <c r="S1501">
        <v>6.2</v>
      </c>
      <c r="T1501">
        <v>6.1</v>
      </c>
      <c r="U1501">
        <v>0.67300000000000004</v>
      </c>
      <c r="V1501">
        <v>11.7</v>
      </c>
      <c r="W1501">
        <v>72.3</v>
      </c>
    </row>
    <row r="1502" spans="1:23" x14ac:dyDescent="0.25">
      <c r="A1502" t="s">
        <v>38</v>
      </c>
      <c r="B1502" t="s">
        <v>204</v>
      </c>
      <c r="C1502">
        <v>2005</v>
      </c>
      <c r="D1502" t="s">
        <v>24</v>
      </c>
      <c r="E1502">
        <v>15</v>
      </c>
      <c r="F1502">
        <v>0</v>
      </c>
      <c r="G1502">
        <v>1.57</v>
      </c>
      <c r="H1502">
        <v>689.94402230000003</v>
      </c>
      <c r="I1502">
        <v>89</v>
      </c>
      <c r="J1502">
        <v>0</v>
      </c>
      <c r="K1502">
        <v>69.400000000000006</v>
      </c>
      <c r="L1502">
        <v>0</v>
      </c>
      <c r="M1502">
        <v>9</v>
      </c>
      <c r="N1502">
        <v>6.52</v>
      </c>
      <c r="O1502">
        <v>89</v>
      </c>
      <c r="P1502">
        <v>0.1</v>
      </c>
      <c r="Q1502">
        <v>2594.7499899999998</v>
      </c>
      <c r="R1502">
        <v>1141</v>
      </c>
      <c r="S1502">
        <v>0.1</v>
      </c>
      <c r="T1502">
        <v>0.1</v>
      </c>
      <c r="U1502">
        <v>0.69399999999999995</v>
      </c>
      <c r="V1502">
        <v>14.6</v>
      </c>
      <c r="W1502">
        <v>72.3</v>
      </c>
    </row>
    <row r="1503" spans="1:23" x14ac:dyDescent="0.25">
      <c r="A1503" t="s">
        <v>29</v>
      </c>
      <c r="B1503" t="s">
        <v>144</v>
      </c>
      <c r="C1503">
        <v>2009</v>
      </c>
      <c r="D1503" t="s">
        <v>24</v>
      </c>
      <c r="E1503">
        <v>116</v>
      </c>
      <c r="F1503">
        <v>20</v>
      </c>
      <c r="G1503">
        <v>0.62</v>
      </c>
      <c r="H1503">
        <v>188.2902861</v>
      </c>
      <c r="I1503">
        <v>98</v>
      </c>
      <c r="J1503">
        <v>834</v>
      </c>
      <c r="K1503">
        <v>52.7</v>
      </c>
      <c r="L1503">
        <v>23</v>
      </c>
      <c r="M1503">
        <v>99</v>
      </c>
      <c r="N1503">
        <v>5.67</v>
      </c>
      <c r="O1503">
        <v>99</v>
      </c>
      <c r="P1503">
        <v>0.1</v>
      </c>
      <c r="Q1503">
        <v>2861.5545000000002</v>
      </c>
      <c r="R1503">
        <v>31989897</v>
      </c>
      <c r="S1503">
        <v>6.4</v>
      </c>
      <c r="T1503">
        <v>6.2</v>
      </c>
      <c r="U1503">
        <v>0.59599999999999997</v>
      </c>
      <c r="V1503">
        <v>10.5</v>
      </c>
      <c r="W1503">
        <v>72.3</v>
      </c>
    </row>
    <row r="1504" spans="1:23" x14ac:dyDescent="0.25">
      <c r="A1504" t="s">
        <v>25</v>
      </c>
      <c r="B1504" t="s">
        <v>192</v>
      </c>
      <c r="C1504">
        <v>2008</v>
      </c>
      <c r="D1504" t="s">
        <v>24</v>
      </c>
      <c r="E1504">
        <v>172</v>
      </c>
      <c r="F1504">
        <v>4</v>
      </c>
      <c r="G1504">
        <v>2.1</v>
      </c>
      <c r="H1504">
        <v>17.814243439999998</v>
      </c>
      <c r="I1504">
        <v>98</v>
      </c>
      <c r="J1504">
        <v>33</v>
      </c>
      <c r="K1504">
        <v>18.5</v>
      </c>
      <c r="L1504">
        <v>4</v>
      </c>
      <c r="M1504">
        <v>98</v>
      </c>
      <c r="N1504">
        <v>3.44</v>
      </c>
      <c r="O1504">
        <v>98</v>
      </c>
      <c r="P1504">
        <v>0.1</v>
      </c>
      <c r="Q1504">
        <v>254.489192</v>
      </c>
      <c r="R1504">
        <v>19817</v>
      </c>
      <c r="S1504">
        <v>15.4</v>
      </c>
      <c r="T1504">
        <v>15.4</v>
      </c>
      <c r="U1504">
        <v>0.73099999999999998</v>
      </c>
      <c r="V1504">
        <v>13.3</v>
      </c>
      <c r="W1504">
        <v>72.3</v>
      </c>
    </row>
    <row r="1505" spans="1:23" x14ac:dyDescent="0.25">
      <c r="A1505" t="s">
        <v>32</v>
      </c>
      <c r="B1505" t="s">
        <v>175</v>
      </c>
      <c r="C1505">
        <v>2009</v>
      </c>
      <c r="D1505" t="s">
        <v>24</v>
      </c>
      <c r="E1505">
        <v>165</v>
      </c>
      <c r="F1505">
        <v>0</v>
      </c>
      <c r="G1505">
        <v>6.85</v>
      </c>
      <c r="H1505">
        <v>0</v>
      </c>
      <c r="I1505">
        <v>99</v>
      </c>
      <c r="J1505">
        <v>0</v>
      </c>
      <c r="K1505">
        <v>48.4</v>
      </c>
      <c r="L1505">
        <v>0</v>
      </c>
      <c r="M1505">
        <v>99</v>
      </c>
      <c r="N1505">
        <v>5.13</v>
      </c>
      <c r="O1505">
        <v>99</v>
      </c>
      <c r="P1505">
        <v>0.2</v>
      </c>
      <c r="Q1505">
        <v>1764.97387</v>
      </c>
      <c r="R1505">
        <v>1391756.5</v>
      </c>
      <c r="S1505">
        <v>3.6</v>
      </c>
      <c r="T1505">
        <v>3.5</v>
      </c>
      <c r="U1505">
        <v>0.70899999999999996</v>
      </c>
      <c r="V1505">
        <v>13.3</v>
      </c>
      <c r="W1505">
        <v>72.3</v>
      </c>
    </row>
    <row r="1506" spans="1:23" x14ac:dyDescent="0.25">
      <c r="A1506" t="s">
        <v>29</v>
      </c>
      <c r="B1506" t="s">
        <v>59</v>
      </c>
      <c r="C1506">
        <v>2007</v>
      </c>
      <c r="D1506" t="s">
        <v>24</v>
      </c>
      <c r="E1506">
        <v>126</v>
      </c>
      <c r="F1506">
        <v>0</v>
      </c>
      <c r="G1506">
        <v>5.28</v>
      </c>
      <c r="H1506">
        <v>345.46371399999998</v>
      </c>
      <c r="I1506">
        <v>96</v>
      </c>
      <c r="J1506">
        <v>0</v>
      </c>
      <c r="K1506">
        <v>25.5</v>
      </c>
      <c r="L1506">
        <v>0</v>
      </c>
      <c r="M1506">
        <v>98</v>
      </c>
      <c r="N1506">
        <v>4.3</v>
      </c>
      <c r="O1506">
        <v>98</v>
      </c>
      <c r="P1506">
        <v>0.6</v>
      </c>
      <c r="Q1506">
        <v>3112.2857119999999</v>
      </c>
      <c r="R1506">
        <v>486438</v>
      </c>
      <c r="S1506">
        <v>8.1</v>
      </c>
      <c r="T1506">
        <v>8</v>
      </c>
      <c r="U1506">
        <v>0.60199999999999998</v>
      </c>
      <c r="V1506">
        <v>11.9</v>
      </c>
      <c r="W1506">
        <v>72.3</v>
      </c>
    </row>
    <row r="1507" spans="1:23" x14ac:dyDescent="0.25">
      <c r="A1507" t="s">
        <v>27</v>
      </c>
      <c r="B1507" t="s">
        <v>128</v>
      </c>
      <c r="C1507">
        <v>2010</v>
      </c>
      <c r="D1507" t="s">
        <v>37</v>
      </c>
      <c r="E1507">
        <v>188</v>
      </c>
      <c r="F1507">
        <v>0</v>
      </c>
      <c r="G1507">
        <v>12.9</v>
      </c>
      <c r="H1507">
        <v>1423.8023860000001</v>
      </c>
      <c r="I1507">
        <v>94</v>
      </c>
      <c r="J1507">
        <v>2</v>
      </c>
      <c r="K1507">
        <v>6</v>
      </c>
      <c r="L1507">
        <v>0</v>
      </c>
      <c r="M1507">
        <v>95</v>
      </c>
      <c r="N1507">
        <v>7.9</v>
      </c>
      <c r="O1507">
        <v>95</v>
      </c>
      <c r="P1507">
        <v>0.1</v>
      </c>
      <c r="Q1507">
        <v>11984.868570000001</v>
      </c>
      <c r="R1507">
        <v>397282</v>
      </c>
      <c r="S1507">
        <v>2.8</v>
      </c>
      <c r="T1507">
        <v>2.8</v>
      </c>
      <c r="U1507">
        <v>0.82399999999999995</v>
      </c>
      <c r="V1507">
        <v>16.8</v>
      </c>
      <c r="W1507">
        <v>72.400000000000006</v>
      </c>
    </row>
    <row r="1508" spans="1:23" x14ac:dyDescent="0.25">
      <c r="A1508" t="s">
        <v>25</v>
      </c>
      <c r="B1508" t="s">
        <v>132</v>
      </c>
      <c r="C1508">
        <v>2000</v>
      </c>
      <c r="D1508" t="s">
        <v>24</v>
      </c>
      <c r="E1508">
        <v>149</v>
      </c>
      <c r="F1508">
        <v>4</v>
      </c>
      <c r="G1508">
        <v>0.54</v>
      </c>
      <c r="H1508">
        <v>23.371672279999999</v>
      </c>
      <c r="I1508">
        <v>97</v>
      </c>
      <c r="J1508">
        <v>6187</v>
      </c>
      <c r="K1508">
        <v>26</v>
      </c>
      <c r="L1508">
        <v>5</v>
      </c>
      <c r="M1508">
        <v>98</v>
      </c>
      <c r="N1508">
        <v>3.4</v>
      </c>
      <c r="O1508">
        <v>98</v>
      </c>
      <c r="P1508">
        <v>0.1</v>
      </c>
      <c r="Q1508">
        <v>445.17471</v>
      </c>
      <c r="R1508">
        <v>2318568</v>
      </c>
      <c r="S1508">
        <v>9.8000000000000007</v>
      </c>
      <c r="T1508">
        <v>9.6</v>
      </c>
      <c r="U1508">
        <v>0.71499999999999997</v>
      </c>
      <c r="V1508">
        <v>11.6</v>
      </c>
      <c r="W1508">
        <v>72.400000000000006</v>
      </c>
    </row>
    <row r="1509" spans="1:23" x14ac:dyDescent="0.25">
      <c r="A1509" t="s">
        <v>34</v>
      </c>
      <c r="B1509" t="s">
        <v>219</v>
      </c>
      <c r="C1509">
        <v>2003</v>
      </c>
      <c r="D1509" t="s">
        <v>24</v>
      </c>
      <c r="E1509">
        <v>172</v>
      </c>
      <c r="F1509">
        <v>10</v>
      </c>
      <c r="G1509">
        <v>6.3</v>
      </c>
      <c r="H1509">
        <v>0</v>
      </c>
      <c r="I1509">
        <v>72</v>
      </c>
      <c r="J1509">
        <v>0</v>
      </c>
      <c r="K1509">
        <v>55.3</v>
      </c>
      <c r="L1509">
        <v>12</v>
      </c>
      <c r="M1509">
        <v>86</v>
      </c>
      <c r="N1509">
        <v>4.93</v>
      </c>
      <c r="O1509">
        <v>68</v>
      </c>
      <c r="P1509">
        <v>0.1</v>
      </c>
      <c r="Q1509">
        <v>1764.97387</v>
      </c>
      <c r="R1509">
        <v>1391756.5</v>
      </c>
      <c r="S1509">
        <v>1.7</v>
      </c>
      <c r="T1509">
        <v>1.6</v>
      </c>
      <c r="U1509">
        <v>0.68799999999999994</v>
      </c>
      <c r="V1509">
        <v>11.6</v>
      </c>
      <c r="W1509">
        <v>72.400000000000006</v>
      </c>
    </row>
    <row r="1510" spans="1:23" x14ac:dyDescent="0.25">
      <c r="A1510" t="s">
        <v>29</v>
      </c>
      <c r="B1510" t="s">
        <v>59</v>
      </c>
      <c r="C1510">
        <v>2008</v>
      </c>
      <c r="D1510" t="s">
        <v>24</v>
      </c>
      <c r="E1510">
        <v>124</v>
      </c>
      <c r="F1510">
        <v>0</v>
      </c>
      <c r="G1510">
        <v>4.16</v>
      </c>
      <c r="H1510">
        <v>360.62088249999999</v>
      </c>
      <c r="I1510">
        <v>98</v>
      </c>
      <c r="J1510">
        <v>0</v>
      </c>
      <c r="K1510">
        <v>26.2</v>
      </c>
      <c r="L1510">
        <v>0</v>
      </c>
      <c r="M1510">
        <v>99</v>
      </c>
      <c r="N1510">
        <v>3.96</v>
      </c>
      <c r="O1510">
        <v>99</v>
      </c>
      <c r="P1510">
        <v>0.4</v>
      </c>
      <c r="Q1510">
        <v>3638.95946</v>
      </c>
      <c r="R1510">
        <v>491723</v>
      </c>
      <c r="S1510">
        <v>7.8</v>
      </c>
      <c r="T1510">
        <v>7.8</v>
      </c>
      <c r="U1510">
        <v>0.61499999999999999</v>
      </c>
      <c r="V1510">
        <v>12.2</v>
      </c>
      <c r="W1510">
        <v>72.400000000000006</v>
      </c>
    </row>
    <row r="1511" spans="1:23" x14ac:dyDescent="0.25">
      <c r="A1511" t="s">
        <v>29</v>
      </c>
      <c r="B1511" t="s">
        <v>182</v>
      </c>
      <c r="C1511">
        <v>2010</v>
      </c>
      <c r="D1511" t="s">
        <v>24</v>
      </c>
      <c r="E1511">
        <v>18</v>
      </c>
      <c r="F1511">
        <v>0</v>
      </c>
      <c r="G1511">
        <v>6.51</v>
      </c>
      <c r="H1511">
        <v>16.492323169999999</v>
      </c>
      <c r="I1511">
        <v>99</v>
      </c>
      <c r="J1511">
        <v>0</v>
      </c>
      <c r="K1511">
        <v>33.5</v>
      </c>
      <c r="L1511">
        <v>0</v>
      </c>
      <c r="M1511">
        <v>99</v>
      </c>
      <c r="N1511">
        <v>3.59</v>
      </c>
      <c r="O1511">
        <v>99</v>
      </c>
      <c r="P1511">
        <v>0.1</v>
      </c>
      <c r="Q1511">
        <v>184.68447</v>
      </c>
      <c r="R1511">
        <v>8977</v>
      </c>
      <c r="S1511">
        <v>5.8</v>
      </c>
      <c r="T1511">
        <v>6.2</v>
      </c>
      <c r="U1511">
        <v>0.74</v>
      </c>
      <c r="V1511">
        <v>13.2</v>
      </c>
      <c r="W1511">
        <v>72.400000000000006</v>
      </c>
    </row>
    <row r="1512" spans="1:23" x14ac:dyDescent="0.25">
      <c r="A1512" t="s">
        <v>38</v>
      </c>
      <c r="B1512" t="s">
        <v>204</v>
      </c>
      <c r="C1512">
        <v>2006</v>
      </c>
      <c r="D1512" t="s">
        <v>24</v>
      </c>
      <c r="E1512">
        <v>148</v>
      </c>
      <c r="F1512">
        <v>0</v>
      </c>
      <c r="G1512">
        <v>1.79</v>
      </c>
      <c r="H1512">
        <v>503.58819560000001</v>
      </c>
      <c r="I1512">
        <v>89</v>
      </c>
      <c r="J1512">
        <v>0</v>
      </c>
      <c r="K1512">
        <v>7.1</v>
      </c>
      <c r="L1512">
        <v>0</v>
      </c>
      <c r="M1512">
        <v>89</v>
      </c>
      <c r="N1512">
        <v>5.61</v>
      </c>
      <c r="O1512">
        <v>88</v>
      </c>
      <c r="P1512">
        <v>0.1</v>
      </c>
      <c r="Q1512">
        <v>2892.5226630000002</v>
      </c>
      <c r="R1512">
        <v>11689</v>
      </c>
      <c r="S1512">
        <v>0.1</v>
      </c>
      <c r="T1512">
        <v>0.1</v>
      </c>
      <c r="U1512">
        <v>0.69499999999999995</v>
      </c>
      <c r="V1512">
        <v>14.6</v>
      </c>
      <c r="W1512">
        <v>72.400000000000006</v>
      </c>
    </row>
    <row r="1513" spans="1:23" x14ac:dyDescent="0.25">
      <c r="A1513" t="s">
        <v>34</v>
      </c>
      <c r="B1513" t="s">
        <v>163</v>
      </c>
      <c r="C1513">
        <v>2001</v>
      </c>
      <c r="D1513" t="s">
        <v>24</v>
      </c>
      <c r="E1513">
        <v>142</v>
      </c>
      <c r="F1513">
        <v>17</v>
      </c>
      <c r="G1513">
        <v>4.22</v>
      </c>
      <c r="H1513">
        <v>302.53590580000002</v>
      </c>
      <c r="I1513">
        <v>92</v>
      </c>
      <c r="J1513">
        <v>0</v>
      </c>
      <c r="K1513">
        <v>46.1</v>
      </c>
      <c r="L1513">
        <v>22</v>
      </c>
      <c r="M1513">
        <v>9</v>
      </c>
      <c r="N1513">
        <v>4.9800000000000004</v>
      </c>
      <c r="O1513">
        <v>9</v>
      </c>
      <c r="P1513">
        <v>0.5</v>
      </c>
      <c r="Q1513">
        <v>1981.243653</v>
      </c>
      <c r="R1513">
        <v>26261363</v>
      </c>
      <c r="S1513">
        <v>1.4</v>
      </c>
      <c r="T1513">
        <v>1.4</v>
      </c>
      <c r="U1513">
        <v>0.67700000000000005</v>
      </c>
      <c r="V1513">
        <v>13.4</v>
      </c>
      <c r="W1513">
        <v>72.400000000000006</v>
      </c>
    </row>
    <row r="1514" spans="1:23" x14ac:dyDescent="0.25">
      <c r="A1514" t="s">
        <v>29</v>
      </c>
      <c r="B1514" t="s">
        <v>59</v>
      </c>
      <c r="C1514">
        <v>2009</v>
      </c>
      <c r="D1514" t="s">
        <v>24</v>
      </c>
      <c r="E1514">
        <v>124</v>
      </c>
      <c r="F1514">
        <v>0</v>
      </c>
      <c r="G1514">
        <v>4.45</v>
      </c>
      <c r="H1514">
        <v>339.97773640000003</v>
      </c>
      <c r="I1514">
        <v>98</v>
      </c>
      <c r="J1514">
        <v>0</v>
      </c>
      <c r="K1514">
        <v>26.8</v>
      </c>
      <c r="L1514">
        <v>0</v>
      </c>
      <c r="M1514">
        <v>99</v>
      </c>
      <c r="N1514">
        <v>4.24</v>
      </c>
      <c r="O1514">
        <v>99</v>
      </c>
      <c r="P1514">
        <v>0.4</v>
      </c>
      <c r="Q1514">
        <v>3444.5565999999999</v>
      </c>
      <c r="R1514">
        <v>496963</v>
      </c>
      <c r="S1514">
        <v>7.6</v>
      </c>
      <c r="T1514">
        <v>7.6</v>
      </c>
      <c r="U1514">
        <v>0.621</v>
      </c>
      <c r="V1514">
        <v>12.4</v>
      </c>
      <c r="W1514">
        <v>72.400000000000006</v>
      </c>
    </row>
    <row r="1515" spans="1:23" x14ac:dyDescent="0.25">
      <c r="A1515" t="s">
        <v>34</v>
      </c>
      <c r="B1515" t="s">
        <v>67</v>
      </c>
      <c r="C1515">
        <v>2003</v>
      </c>
      <c r="D1515" t="s">
        <v>24</v>
      </c>
      <c r="E1515">
        <v>15</v>
      </c>
      <c r="F1515">
        <v>16</v>
      </c>
      <c r="G1515">
        <v>4.25</v>
      </c>
      <c r="H1515">
        <v>417.80388979999998</v>
      </c>
      <c r="I1515">
        <v>92</v>
      </c>
      <c r="J1515">
        <v>0</v>
      </c>
      <c r="K1515">
        <v>49</v>
      </c>
      <c r="L1515">
        <v>19</v>
      </c>
      <c r="M1515">
        <v>92</v>
      </c>
      <c r="N1515">
        <v>5.92</v>
      </c>
      <c r="O1515">
        <v>92</v>
      </c>
      <c r="P1515">
        <v>0.1</v>
      </c>
      <c r="Q1515">
        <v>2246.2574719999998</v>
      </c>
      <c r="R1515">
        <v>42152151</v>
      </c>
      <c r="S1515">
        <v>2.5</v>
      </c>
      <c r="T1515">
        <v>2.2000000000000002</v>
      </c>
      <c r="U1515">
        <v>0.65900000000000003</v>
      </c>
      <c r="V1515">
        <v>11.6</v>
      </c>
      <c r="W1515">
        <v>72.400000000000006</v>
      </c>
    </row>
    <row r="1516" spans="1:23" x14ac:dyDescent="0.25">
      <c r="A1516" t="s">
        <v>25</v>
      </c>
      <c r="B1516" t="s">
        <v>207</v>
      </c>
      <c r="C1516">
        <v>2005</v>
      </c>
      <c r="D1516" t="s">
        <v>24</v>
      </c>
      <c r="E1516">
        <v>129</v>
      </c>
      <c r="F1516">
        <v>30</v>
      </c>
      <c r="G1516">
        <v>1.29</v>
      </c>
      <c r="H1516">
        <v>832.95520580000004</v>
      </c>
      <c r="I1516">
        <v>85</v>
      </c>
      <c r="J1516">
        <v>6200</v>
      </c>
      <c r="K1516">
        <v>57.6</v>
      </c>
      <c r="L1516">
        <v>36</v>
      </c>
      <c r="M1516">
        <v>9</v>
      </c>
      <c r="N1516">
        <v>5.45</v>
      </c>
      <c r="O1516">
        <v>9</v>
      </c>
      <c r="P1516">
        <v>0.1</v>
      </c>
      <c r="Q1516">
        <v>7384.3546610000003</v>
      </c>
      <c r="R1516">
        <v>679346</v>
      </c>
      <c r="S1516">
        <v>5</v>
      </c>
      <c r="T1516">
        <v>4.9000000000000004</v>
      </c>
      <c r="U1516">
        <v>0.68100000000000005</v>
      </c>
      <c r="V1516">
        <v>11.9</v>
      </c>
      <c r="W1516">
        <v>72.400000000000006</v>
      </c>
    </row>
    <row r="1517" spans="1:23" x14ac:dyDescent="0.25">
      <c r="A1517" t="s">
        <v>32</v>
      </c>
      <c r="B1517" t="s">
        <v>98</v>
      </c>
      <c r="C1517">
        <v>2009</v>
      </c>
      <c r="D1517" t="s">
        <v>24</v>
      </c>
      <c r="E1517">
        <v>158</v>
      </c>
      <c r="F1517">
        <v>0</v>
      </c>
      <c r="G1517">
        <v>8.42</v>
      </c>
      <c r="H1517">
        <v>146.4384488</v>
      </c>
      <c r="I1517">
        <v>99</v>
      </c>
      <c r="J1517">
        <v>0</v>
      </c>
      <c r="K1517">
        <v>43.1</v>
      </c>
      <c r="L1517">
        <v>0</v>
      </c>
      <c r="M1517">
        <v>99</v>
      </c>
      <c r="N1517">
        <v>6.24</v>
      </c>
      <c r="O1517">
        <v>99</v>
      </c>
      <c r="P1517">
        <v>0.1</v>
      </c>
      <c r="Q1517">
        <v>7395.8812500000004</v>
      </c>
      <c r="R1517">
        <v>1391756.5</v>
      </c>
      <c r="S1517">
        <v>3.8</v>
      </c>
      <c r="T1517">
        <v>3.8</v>
      </c>
      <c r="U1517">
        <v>0</v>
      </c>
      <c r="V1517">
        <v>15.6</v>
      </c>
      <c r="W1517">
        <v>72.400000000000006</v>
      </c>
    </row>
    <row r="1518" spans="1:23" x14ac:dyDescent="0.25">
      <c r="A1518" t="s">
        <v>25</v>
      </c>
      <c r="B1518" t="s">
        <v>109</v>
      </c>
      <c r="C1518">
        <v>2007</v>
      </c>
      <c r="D1518" t="s">
        <v>24</v>
      </c>
      <c r="E1518">
        <v>138</v>
      </c>
      <c r="F1518">
        <v>25</v>
      </c>
      <c r="G1518">
        <v>0.02</v>
      </c>
      <c r="H1518">
        <v>0</v>
      </c>
      <c r="I1518">
        <v>97</v>
      </c>
      <c r="J1518">
        <v>133</v>
      </c>
      <c r="K1518">
        <v>5.4</v>
      </c>
      <c r="L1518">
        <v>29</v>
      </c>
      <c r="M1518">
        <v>98</v>
      </c>
      <c r="N1518">
        <v>5.84</v>
      </c>
      <c r="O1518">
        <v>99</v>
      </c>
      <c r="P1518">
        <v>0.1</v>
      </c>
      <c r="Q1518">
        <v>1764.97387</v>
      </c>
      <c r="R1518">
        <v>1391756.5</v>
      </c>
      <c r="S1518">
        <v>7.5</v>
      </c>
      <c r="T1518">
        <v>7.8</v>
      </c>
      <c r="U1518">
        <v>0.70399999999999996</v>
      </c>
      <c r="V1518">
        <v>11.8</v>
      </c>
      <c r="W1518">
        <v>72.400000000000006</v>
      </c>
    </row>
    <row r="1519" spans="1:23" x14ac:dyDescent="0.25">
      <c r="A1519" t="s">
        <v>25</v>
      </c>
      <c r="B1519" t="s">
        <v>116</v>
      </c>
      <c r="C1519">
        <v>2005</v>
      </c>
      <c r="D1519" t="s">
        <v>24</v>
      </c>
      <c r="E1519">
        <v>127</v>
      </c>
      <c r="F1519">
        <v>4</v>
      </c>
      <c r="G1519">
        <v>0.55000000000000004</v>
      </c>
      <c r="H1519">
        <v>27.44252286</v>
      </c>
      <c r="I1519">
        <v>95</v>
      </c>
      <c r="J1519">
        <v>28</v>
      </c>
      <c r="K1519">
        <v>57.8</v>
      </c>
      <c r="L1519">
        <v>4</v>
      </c>
      <c r="M1519">
        <v>95</v>
      </c>
      <c r="N1519">
        <v>8.8800000000000008</v>
      </c>
      <c r="O1519">
        <v>95</v>
      </c>
      <c r="P1519">
        <v>0.1</v>
      </c>
      <c r="Q1519">
        <v>223.83787000000001</v>
      </c>
      <c r="R1519">
        <v>5714111</v>
      </c>
      <c r="S1519">
        <v>3.9</v>
      </c>
      <c r="T1519">
        <v>3.8</v>
      </c>
      <c r="U1519">
        <v>0.73</v>
      </c>
      <c r="V1519">
        <v>13.8</v>
      </c>
      <c r="W1519">
        <v>72.400000000000006</v>
      </c>
    </row>
    <row r="1520" spans="1:23" x14ac:dyDescent="0.25">
      <c r="A1520" t="s">
        <v>29</v>
      </c>
      <c r="B1520" t="s">
        <v>127</v>
      </c>
      <c r="C1520">
        <v>2014</v>
      </c>
      <c r="D1520" t="s">
        <v>24</v>
      </c>
      <c r="E1520">
        <v>143</v>
      </c>
      <c r="F1520">
        <v>2</v>
      </c>
      <c r="G1520">
        <v>0.01</v>
      </c>
      <c r="H1520">
        <v>0</v>
      </c>
      <c r="I1520">
        <v>94</v>
      </c>
      <c r="J1520">
        <v>372</v>
      </c>
      <c r="K1520">
        <v>63.8</v>
      </c>
      <c r="L1520">
        <v>2</v>
      </c>
      <c r="M1520">
        <v>94</v>
      </c>
      <c r="N1520">
        <v>4.97</v>
      </c>
      <c r="O1520">
        <v>94</v>
      </c>
      <c r="P1520">
        <v>0.1</v>
      </c>
      <c r="Q1520">
        <v>1764.97387</v>
      </c>
      <c r="R1520">
        <v>1391756.5</v>
      </c>
      <c r="S1520">
        <v>5.7</v>
      </c>
      <c r="T1520">
        <v>5.5</v>
      </c>
      <c r="U1520">
        <v>0.73</v>
      </c>
      <c r="V1520">
        <v>13.4</v>
      </c>
      <c r="W1520">
        <v>72.400000000000006</v>
      </c>
    </row>
    <row r="1521" spans="1:23" x14ac:dyDescent="0.25">
      <c r="A1521" t="s">
        <v>27</v>
      </c>
      <c r="B1521" t="s">
        <v>170</v>
      </c>
      <c r="C1521">
        <v>2006</v>
      </c>
      <c r="D1521" t="s">
        <v>37</v>
      </c>
      <c r="E1521">
        <v>157</v>
      </c>
      <c r="F1521">
        <v>3</v>
      </c>
      <c r="G1521">
        <v>8.51</v>
      </c>
      <c r="H1521">
        <v>665.64275459999999</v>
      </c>
      <c r="I1521">
        <v>99</v>
      </c>
      <c r="J1521">
        <v>3196</v>
      </c>
      <c r="K1521">
        <v>54.4</v>
      </c>
      <c r="L1521">
        <v>4</v>
      </c>
      <c r="M1521">
        <v>97</v>
      </c>
      <c r="N1521">
        <v>5.6</v>
      </c>
      <c r="O1521">
        <v>97</v>
      </c>
      <c r="P1521">
        <v>0.1</v>
      </c>
      <c r="Q1521">
        <v>5828.7456620000003</v>
      </c>
      <c r="R1521">
        <v>2119376</v>
      </c>
      <c r="S1521">
        <v>3.2</v>
      </c>
      <c r="T1521">
        <v>3.7</v>
      </c>
      <c r="U1521">
        <v>0.755</v>
      </c>
      <c r="V1521">
        <v>13.7</v>
      </c>
      <c r="W1521">
        <v>72.5</v>
      </c>
    </row>
    <row r="1522" spans="1:23" x14ac:dyDescent="0.25">
      <c r="A1522" t="s">
        <v>38</v>
      </c>
      <c r="B1522" t="s">
        <v>176</v>
      </c>
      <c r="C1522">
        <v>2008</v>
      </c>
      <c r="D1522" t="s">
        <v>24</v>
      </c>
      <c r="E1522">
        <v>146</v>
      </c>
      <c r="F1522">
        <v>0</v>
      </c>
      <c r="G1522">
        <v>3.97</v>
      </c>
      <c r="H1522">
        <v>47.35260547</v>
      </c>
      <c r="I1522">
        <v>12</v>
      </c>
      <c r="J1522">
        <v>0</v>
      </c>
      <c r="K1522">
        <v>71.400000000000006</v>
      </c>
      <c r="L1522">
        <v>0</v>
      </c>
      <c r="M1522">
        <v>54</v>
      </c>
      <c r="N1522">
        <v>4.5199999999999996</v>
      </c>
      <c r="O1522">
        <v>26</v>
      </c>
      <c r="P1522">
        <v>0.1</v>
      </c>
      <c r="Q1522">
        <v>359.82222999999999</v>
      </c>
      <c r="R1522">
        <v>183526</v>
      </c>
      <c r="S1522">
        <v>0.2</v>
      </c>
      <c r="T1522">
        <v>0.2</v>
      </c>
      <c r="U1522">
        <v>0.68799999999999994</v>
      </c>
      <c r="V1522">
        <v>12.9</v>
      </c>
      <c r="W1522">
        <v>72.5</v>
      </c>
    </row>
    <row r="1523" spans="1:23" x14ac:dyDescent="0.25">
      <c r="A1523" t="s">
        <v>25</v>
      </c>
      <c r="B1523" t="s">
        <v>200</v>
      </c>
      <c r="C1523">
        <v>2005</v>
      </c>
      <c r="D1523" t="s">
        <v>24</v>
      </c>
      <c r="E1523">
        <v>177</v>
      </c>
      <c r="F1523">
        <v>13</v>
      </c>
      <c r="G1523">
        <v>6.26</v>
      </c>
      <c r="H1523">
        <v>321.19530049999997</v>
      </c>
      <c r="I1523">
        <v>96</v>
      </c>
      <c r="J1523">
        <v>3526</v>
      </c>
      <c r="K1523">
        <v>22.6</v>
      </c>
      <c r="L1523">
        <v>15</v>
      </c>
      <c r="M1523">
        <v>98</v>
      </c>
      <c r="N1523">
        <v>3.55</v>
      </c>
      <c r="O1523">
        <v>98</v>
      </c>
      <c r="P1523">
        <v>0.5</v>
      </c>
      <c r="Q1523">
        <v>2893.6513559999999</v>
      </c>
      <c r="R1523">
        <v>6542547</v>
      </c>
      <c r="S1523">
        <v>8.9</v>
      </c>
      <c r="T1523">
        <v>9.1</v>
      </c>
      <c r="U1523">
        <v>0.68200000000000005</v>
      </c>
      <c r="V1523">
        <v>12</v>
      </c>
      <c r="W1523">
        <v>72.5</v>
      </c>
    </row>
    <row r="1524" spans="1:23" x14ac:dyDescent="0.25">
      <c r="A1524" t="s">
        <v>25</v>
      </c>
      <c r="B1524" t="s">
        <v>116</v>
      </c>
      <c r="C1524">
        <v>2004</v>
      </c>
      <c r="D1524" t="s">
        <v>24</v>
      </c>
      <c r="E1524">
        <v>125</v>
      </c>
      <c r="F1524">
        <v>4</v>
      </c>
      <c r="G1524">
        <v>0.54</v>
      </c>
      <c r="H1524">
        <v>32.525236120000002</v>
      </c>
      <c r="I1524">
        <v>95</v>
      </c>
      <c r="J1524">
        <v>21</v>
      </c>
      <c r="K1524">
        <v>57</v>
      </c>
      <c r="L1524">
        <v>4</v>
      </c>
      <c r="M1524">
        <v>95</v>
      </c>
      <c r="N1524">
        <v>9.5</v>
      </c>
      <c r="O1524">
        <v>95</v>
      </c>
      <c r="P1524">
        <v>0.1</v>
      </c>
      <c r="Q1524">
        <v>261.45688200000001</v>
      </c>
      <c r="R1524">
        <v>5535595</v>
      </c>
      <c r="S1524">
        <v>3.9</v>
      </c>
      <c r="T1524">
        <v>3.8</v>
      </c>
      <c r="U1524">
        <v>0.72299999999999998</v>
      </c>
      <c r="V1524">
        <v>13.5</v>
      </c>
      <c r="W1524">
        <v>72.5</v>
      </c>
    </row>
    <row r="1525" spans="1:23" x14ac:dyDescent="0.25">
      <c r="A1525" t="s">
        <v>32</v>
      </c>
      <c r="B1525" t="s">
        <v>175</v>
      </c>
      <c r="C1525">
        <v>2010</v>
      </c>
      <c r="D1525" t="s">
        <v>24</v>
      </c>
      <c r="E1525">
        <v>162</v>
      </c>
      <c r="F1525">
        <v>0</v>
      </c>
      <c r="G1525">
        <v>7</v>
      </c>
      <c r="H1525">
        <v>0</v>
      </c>
      <c r="I1525">
        <v>99</v>
      </c>
      <c r="J1525">
        <v>0</v>
      </c>
      <c r="K1525">
        <v>49.3</v>
      </c>
      <c r="L1525">
        <v>0</v>
      </c>
      <c r="M1525">
        <v>99</v>
      </c>
      <c r="N1525">
        <v>4.71</v>
      </c>
      <c r="O1525">
        <v>99</v>
      </c>
      <c r="P1525">
        <v>0.1</v>
      </c>
      <c r="Q1525">
        <v>1764.97387</v>
      </c>
      <c r="R1525">
        <v>1391756.5</v>
      </c>
      <c r="S1525">
        <v>3.5</v>
      </c>
      <c r="T1525">
        <v>3.5</v>
      </c>
      <c r="U1525">
        <v>0.71099999999999997</v>
      </c>
      <c r="V1525">
        <v>13.3</v>
      </c>
      <c r="W1525">
        <v>72.5</v>
      </c>
    </row>
    <row r="1526" spans="1:23" x14ac:dyDescent="0.25">
      <c r="A1526" t="s">
        <v>34</v>
      </c>
      <c r="B1526" t="s">
        <v>219</v>
      </c>
      <c r="C1526">
        <v>2000</v>
      </c>
      <c r="D1526" t="s">
        <v>24</v>
      </c>
      <c r="E1526">
        <v>168</v>
      </c>
      <c r="F1526">
        <v>11</v>
      </c>
      <c r="G1526">
        <v>8.01</v>
      </c>
      <c r="H1526">
        <v>0</v>
      </c>
      <c r="I1526">
        <v>5</v>
      </c>
      <c r="J1526">
        <v>22</v>
      </c>
      <c r="K1526">
        <v>53.4</v>
      </c>
      <c r="L1526">
        <v>13</v>
      </c>
      <c r="M1526">
        <v>86</v>
      </c>
      <c r="N1526">
        <v>4.91</v>
      </c>
      <c r="O1526">
        <v>77</v>
      </c>
      <c r="P1526">
        <v>0.1</v>
      </c>
      <c r="Q1526">
        <v>1764.97387</v>
      </c>
      <c r="R1526">
        <v>1391756.5</v>
      </c>
      <c r="S1526">
        <v>1.8</v>
      </c>
      <c r="T1526">
        <v>1.7</v>
      </c>
      <c r="U1526">
        <v>0.67</v>
      </c>
      <c r="V1526">
        <v>10.6</v>
      </c>
      <c r="W1526">
        <v>72.5</v>
      </c>
    </row>
    <row r="1527" spans="1:23" x14ac:dyDescent="0.25">
      <c r="A1527" t="s">
        <v>34</v>
      </c>
      <c r="B1527" t="s">
        <v>219</v>
      </c>
      <c r="C1527">
        <v>2001</v>
      </c>
      <c r="D1527" t="s">
        <v>24</v>
      </c>
      <c r="E1527">
        <v>169</v>
      </c>
      <c r="F1527">
        <v>10</v>
      </c>
      <c r="G1527">
        <v>8.0500000000000007</v>
      </c>
      <c r="H1527">
        <v>0</v>
      </c>
      <c r="I1527">
        <v>53</v>
      </c>
      <c r="J1527">
        <v>115</v>
      </c>
      <c r="K1527">
        <v>54.1</v>
      </c>
      <c r="L1527">
        <v>12</v>
      </c>
      <c r="M1527">
        <v>87</v>
      </c>
      <c r="N1527">
        <v>5.21</v>
      </c>
      <c r="O1527">
        <v>7</v>
      </c>
      <c r="P1527">
        <v>0.1</v>
      </c>
      <c r="Q1527">
        <v>1764.97387</v>
      </c>
      <c r="R1527">
        <v>1391756.5</v>
      </c>
      <c r="S1527">
        <v>1.8</v>
      </c>
      <c r="T1527">
        <v>1.7</v>
      </c>
      <c r="U1527">
        <v>0.67200000000000004</v>
      </c>
      <c r="V1527">
        <v>10.4</v>
      </c>
      <c r="W1527">
        <v>72.5</v>
      </c>
    </row>
    <row r="1528" spans="1:23" x14ac:dyDescent="0.25">
      <c r="A1528" t="s">
        <v>25</v>
      </c>
      <c r="B1528" t="s">
        <v>40</v>
      </c>
      <c r="C1528">
        <v>2014</v>
      </c>
      <c r="D1528" t="s">
        <v>24</v>
      </c>
      <c r="E1528">
        <v>119</v>
      </c>
      <c r="F1528">
        <v>5</v>
      </c>
      <c r="G1528">
        <v>0.01</v>
      </c>
      <c r="H1528">
        <v>306.18243130000002</v>
      </c>
      <c r="I1528">
        <v>94</v>
      </c>
      <c r="J1528">
        <v>0</v>
      </c>
      <c r="K1528">
        <v>51.5</v>
      </c>
      <c r="L1528">
        <v>6</v>
      </c>
      <c r="M1528">
        <v>97</v>
      </c>
      <c r="N1528">
        <v>6.4</v>
      </c>
      <c r="O1528">
        <v>94</v>
      </c>
      <c r="P1528">
        <v>0.1</v>
      </c>
      <c r="Q1528">
        <v>7891.2997759999998</v>
      </c>
      <c r="R1528">
        <v>953579</v>
      </c>
      <c r="S1528">
        <v>2.8</v>
      </c>
      <c r="T1528">
        <v>2.9</v>
      </c>
      <c r="U1528">
        <v>0.752</v>
      </c>
      <c r="V1528">
        <v>12.2</v>
      </c>
      <c r="W1528">
        <v>72.5</v>
      </c>
    </row>
    <row r="1529" spans="1:23" x14ac:dyDescent="0.25">
      <c r="A1529" t="s">
        <v>38</v>
      </c>
      <c r="B1529" t="s">
        <v>204</v>
      </c>
      <c r="C1529">
        <v>2007</v>
      </c>
      <c r="D1529" t="s">
        <v>24</v>
      </c>
      <c r="E1529">
        <v>146</v>
      </c>
      <c r="F1529">
        <v>0</v>
      </c>
      <c r="G1529">
        <v>2.0499999999999998</v>
      </c>
      <c r="H1529">
        <v>568.86928130000001</v>
      </c>
      <c r="I1529">
        <v>87</v>
      </c>
      <c r="J1529">
        <v>0</v>
      </c>
      <c r="K1529">
        <v>7.8</v>
      </c>
      <c r="L1529">
        <v>0</v>
      </c>
      <c r="M1529">
        <v>88</v>
      </c>
      <c r="N1529">
        <v>5.82</v>
      </c>
      <c r="O1529">
        <v>87</v>
      </c>
      <c r="P1529">
        <v>0.1</v>
      </c>
      <c r="Q1529">
        <v>2932.3158830000002</v>
      </c>
      <c r="R1529">
        <v>12357</v>
      </c>
      <c r="S1529">
        <v>0.1</v>
      </c>
      <c r="T1529">
        <v>0.1</v>
      </c>
      <c r="U1529">
        <v>0.69799999999999995</v>
      </c>
      <c r="V1529">
        <v>14.5</v>
      </c>
      <c r="W1529">
        <v>72.5</v>
      </c>
    </row>
    <row r="1530" spans="1:23" x14ac:dyDescent="0.25">
      <c r="A1530" t="s">
        <v>32</v>
      </c>
      <c r="B1530" t="s">
        <v>152</v>
      </c>
      <c r="C1530">
        <v>2008</v>
      </c>
      <c r="D1530" t="s">
        <v>24</v>
      </c>
      <c r="E1530">
        <v>169</v>
      </c>
      <c r="F1530">
        <v>3</v>
      </c>
      <c r="G1530">
        <v>3.64</v>
      </c>
      <c r="H1530">
        <v>275.06443400000001</v>
      </c>
      <c r="I1530">
        <v>97</v>
      </c>
      <c r="J1530">
        <v>0</v>
      </c>
      <c r="K1530">
        <v>48.6</v>
      </c>
      <c r="L1530">
        <v>3</v>
      </c>
      <c r="M1530">
        <v>97</v>
      </c>
      <c r="N1530">
        <v>6.98</v>
      </c>
      <c r="O1530">
        <v>97</v>
      </c>
      <c r="P1530">
        <v>0.2</v>
      </c>
      <c r="Q1530">
        <v>1518.8538599999999</v>
      </c>
      <c r="R1530">
        <v>559456</v>
      </c>
      <c r="S1530">
        <v>1.9</v>
      </c>
      <c r="T1530">
        <v>1.8</v>
      </c>
      <c r="U1530">
        <v>0.60699999999999998</v>
      </c>
      <c r="V1530">
        <v>11.1</v>
      </c>
      <c r="W1530">
        <v>72.5</v>
      </c>
    </row>
    <row r="1531" spans="1:23" x14ac:dyDescent="0.25">
      <c r="A1531" t="s">
        <v>29</v>
      </c>
      <c r="B1531" t="s">
        <v>59</v>
      </c>
      <c r="C1531">
        <v>2010</v>
      </c>
      <c r="D1531" t="s">
        <v>24</v>
      </c>
      <c r="E1531">
        <v>123</v>
      </c>
      <c r="F1531">
        <v>0</v>
      </c>
      <c r="G1531">
        <v>4.75</v>
      </c>
      <c r="H1531">
        <v>286.89073029999997</v>
      </c>
      <c r="I1531">
        <v>98</v>
      </c>
      <c r="J1531">
        <v>0</v>
      </c>
      <c r="K1531">
        <v>27.5</v>
      </c>
      <c r="L1531">
        <v>0</v>
      </c>
      <c r="M1531">
        <v>99</v>
      </c>
      <c r="N1531">
        <v>4.83</v>
      </c>
      <c r="O1531">
        <v>99</v>
      </c>
      <c r="P1531">
        <v>0.4</v>
      </c>
      <c r="Q1531">
        <v>3312.8259849999999</v>
      </c>
      <c r="R1531">
        <v>52384</v>
      </c>
      <c r="S1531">
        <v>7.4</v>
      </c>
      <c r="T1531">
        <v>7.4</v>
      </c>
      <c r="U1531">
        <v>0.627</v>
      </c>
      <c r="V1531">
        <v>12.7</v>
      </c>
      <c r="W1531">
        <v>72.5</v>
      </c>
    </row>
    <row r="1532" spans="1:23" x14ac:dyDescent="0.25">
      <c r="A1532" t="s">
        <v>38</v>
      </c>
      <c r="B1532" t="s">
        <v>204</v>
      </c>
      <c r="C1532">
        <v>2009</v>
      </c>
      <c r="D1532" t="s">
        <v>24</v>
      </c>
      <c r="E1532">
        <v>147</v>
      </c>
      <c r="F1532">
        <v>0</v>
      </c>
      <c r="G1532">
        <v>1.08</v>
      </c>
      <c r="H1532">
        <v>4.7838055629999996</v>
      </c>
      <c r="I1532">
        <v>84</v>
      </c>
      <c r="J1532">
        <v>0</v>
      </c>
      <c r="K1532">
        <v>72.099999999999994</v>
      </c>
      <c r="L1532">
        <v>0</v>
      </c>
      <c r="M1532">
        <v>86</v>
      </c>
      <c r="N1532">
        <v>4.67</v>
      </c>
      <c r="O1532">
        <v>84</v>
      </c>
      <c r="P1532">
        <v>0.1</v>
      </c>
      <c r="Q1532">
        <v>37.846563000000003</v>
      </c>
      <c r="R1532">
        <v>1364</v>
      </c>
      <c r="S1532">
        <v>0.1</v>
      </c>
      <c r="T1532">
        <v>0.1</v>
      </c>
      <c r="U1532">
        <v>0.70299999999999996</v>
      </c>
      <c r="V1532">
        <v>14.5</v>
      </c>
      <c r="W1532">
        <v>72.5</v>
      </c>
    </row>
    <row r="1533" spans="1:23" x14ac:dyDescent="0.25">
      <c r="A1533" t="s">
        <v>27</v>
      </c>
      <c r="B1533" t="s">
        <v>105</v>
      </c>
      <c r="C1533">
        <v>2002</v>
      </c>
      <c r="D1533" t="s">
        <v>37</v>
      </c>
      <c r="E1533">
        <v>184</v>
      </c>
      <c r="F1533">
        <v>1</v>
      </c>
      <c r="G1533">
        <v>13.29</v>
      </c>
      <c r="H1533">
        <v>8.9861980500000005</v>
      </c>
      <c r="I1533">
        <v>92</v>
      </c>
      <c r="J1533">
        <v>0</v>
      </c>
      <c r="K1533">
        <v>57.1</v>
      </c>
      <c r="L1533">
        <v>1</v>
      </c>
      <c r="M1533">
        <v>98</v>
      </c>
      <c r="N1533">
        <v>7.47</v>
      </c>
      <c r="O1533">
        <v>99</v>
      </c>
      <c r="P1533">
        <v>0.1</v>
      </c>
      <c r="Q1533">
        <v>665.64430000000004</v>
      </c>
      <c r="R1533">
        <v>115868</v>
      </c>
      <c r="S1533">
        <v>2.2000000000000002</v>
      </c>
      <c r="T1533">
        <v>2.2000000000000002</v>
      </c>
      <c r="U1533">
        <v>0.77500000000000002</v>
      </c>
      <c r="V1533">
        <v>14.6</v>
      </c>
      <c r="W1533">
        <v>72.5</v>
      </c>
    </row>
    <row r="1534" spans="1:23" x14ac:dyDescent="0.25">
      <c r="A1534" t="s">
        <v>32</v>
      </c>
      <c r="B1534" t="s">
        <v>152</v>
      </c>
      <c r="C1534">
        <v>2007</v>
      </c>
      <c r="D1534" t="s">
        <v>24</v>
      </c>
      <c r="E1534">
        <v>173</v>
      </c>
      <c r="F1534">
        <v>3</v>
      </c>
      <c r="G1534">
        <v>3.83</v>
      </c>
      <c r="H1534">
        <v>253.00078120000001</v>
      </c>
      <c r="I1534">
        <v>93</v>
      </c>
      <c r="J1534">
        <v>0</v>
      </c>
      <c r="K1534">
        <v>47.9</v>
      </c>
      <c r="L1534">
        <v>4</v>
      </c>
      <c r="M1534">
        <v>93</v>
      </c>
      <c r="N1534">
        <v>6.91</v>
      </c>
      <c r="O1534">
        <v>93</v>
      </c>
      <c r="P1534">
        <v>0.2</v>
      </c>
      <c r="Q1534">
        <v>1344.31871</v>
      </c>
      <c r="R1534">
        <v>552216</v>
      </c>
      <c r="S1534">
        <v>2</v>
      </c>
      <c r="T1534">
        <v>1.9</v>
      </c>
      <c r="U1534">
        <v>0.60099999999999998</v>
      </c>
      <c r="V1534">
        <v>11</v>
      </c>
      <c r="W1534">
        <v>72.5</v>
      </c>
    </row>
    <row r="1535" spans="1:23" x14ac:dyDescent="0.25">
      <c r="A1535" t="s">
        <v>32</v>
      </c>
      <c r="B1535" t="s">
        <v>104</v>
      </c>
      <c r="C1535">
        <v>2005</v>
      </c>
      <c r="D1535" t="s">
        <v>24</v>
      </c>
      <c r="E1535">
        <v>163</v>
      </c>
      <c r="F1535">
        <v>5</v>
      </c>
      <c r="G1535">
        <v>3.23</v>
      </c>
      <c r="H1535">
        <v>203.7134882</v>
      </c>
      <c r="I1535">
        <v>97</v>
      </c>
      <c r="J1535">
        <v>0</v>
      </c>
      <c r="K1535">
        <v>42.8</v>
      </c>
      <c r="L1535">
        <v>6</v>
      </c>
      <c r="M1535">
        <v>98</v>
      </c>
      <c r="N1535">
        <v>7.81</v>
      </c>
      <c r="O1535">
        <v>98</v>
      </c>
      <c r="P1535">
        <v>0.9</v>
      </c>
      <c r="Q1535">
        <v>1311.741714</v>
      </c>
      <c r="R1535">
        <v>737343</v>
      </c>
      <c r="S1535">
        <v>2.5</v>
      </c>
      <c r="T1535">
        <v>2.4</v>
      </c>
      <c r="U1535">
        <v>0.57699999999999996</v>
      </c>
      <c r="V1535">
        <v>10.6</v>
      </c>
      <c r="W1535">
        <v>72.5</v>
      </c>
    </row>
    <row r="1536" spans="1:23" x14ac:dyDescent="0.25">
      <c r="A1536" t="s">
        <v>29</v>
      </c>
      <c r="B1536" t="s">
        <v>127</v>
      </c>
      <c r="C1536">
        <v>2007</v>
      </c>
      <c r="D1536" t="s">
        <v>24</v>
      </c>
      <c r="E1536">
        <v>132</v>
      </c>
      <c r="F1536">
        <v>2</v>
      </c>
      <c r="G1536">
        <v>0.01</v>
      </c>
      <c r="H1536">
        <v>54.878910599999998</v>
      </c>
      <c r="I1536">
        <v>98</v>
      </c>
      <c r="J1536">
        <v>59</v>
      </c>
      <c r="K1536">
        <v>57.4</v>
      </c>
      <c r="L1536">
        <v>3</v>
      </c>
      <c r="M1536">
        <v>98</v>
      </c>
      <c r="N1536">
        <v>2.63</v>
      </c>
      <c r="O1536">
        <v>98</v>
      </c>
      <c r="P1536">
        <v>0.1</v>
      </c>
      <c r="Q1536">
        <v>1138.5666100000001</v>
      </c>
      <c r="R1536">
        <v>1391756.5</v>
      </c>
      <c r="S1536">
        <v>5.5</v>
      </c>
      <c r="T1536">
        <v>5.4</v>
      </c>
      <c r="U1536">
        <v>0.75600000000000001</v>
      </c>
      <c r="V1536">
        <v>15.1</v>
      </c>
      <c r="W1536">
        <v>72.5</v>
      </c>
    </row>
    <row r="1537" spans="1:23" x14ac:dyDescent="0.25">
      <c r="A1537" t="s">
        <v>27</v>
      </c>
      <c r="B1537" t="s">
        <v>105</v>
      </c>
      <c r="C1537">
        <v>2003</v>
      </c>
      <c r="D1537" t="s">
        <v>37</v>
      </c>
      <c r="E1537">
        <v>184</v>
      </c>
      <c r="F1537">
        <v>1</v>
      </c>
      <c r="G1537">
        <v>13.24</v>
      </c>
      <c r="H1537">
        <v>1030.2202709999999</v>
      </c>
      <c r="I1537">
        <v>92</v>
      </c>
      <c r="J1537">
        <v>0</v>
      </c>
      <c r="K1537">
        <v>57.6</v>
      </c>
      <c r="L1537">
        <v>1</v>
      </c>
      <c r="M1537">
        <v>99</v>
      </c>
      <c r="N1537">
        <v>8.42</v>
      </c>
      <c r="O1537">
        <v>99</v>
      </c>
      <c r="P1537">
        <v>0.1</v>
      </c>
      <c r="Q1537">
        <v>8396.2532300000003</v>
      </c>
      <c r="R1537">
        <v>1129552</v>
      </c>
      <c r="S1537">
        <v>2.1</v>
      </c>
      <c r="T1537">
        <v>2.1</v>
      </c>
      <c r="U1537">
        <v>0.78400000000000003</v>
      </c>
      <c r="V1537">
        <v>14.9</v>
      </c>
      <c r="W1537">
        <v>72.5</v>
      </c>
    </row>
    <row r="1538" spans="1:23" x14ac:dyDescent="0.25">
      <c r="A1538" t="s">
        <v>34</v>
      </c>
      <c r="B1538" t="s">
        <v>162</v>
      </c>
      <c r="C1538">
        <v>2007</v>
      </c>
      <c r="D1538" t="s">
        <v>24</v>
      </c>
      <c r="E1538">
        <v>159</v>
      </c>
      <c r="F1538">
        <v>3</v>
      </c>
      <c r="G1538">
        <v>5.61</v>
      </c>
      <c r="H1538">
        <v>318.62018519999998</v>
      </c>
      <c r="I1538">
        <v>86</v>
      </c>
      <c r="J1538">
        <v>0</v>
      </c>
      <c r="K1538">
        <v>44.2</v>
      </c>
      <c r="L1538">
        <v>4</v>
      </c>
      <c r="M1538">
        <v>95</v>
      </c>
      <c r="N1538">
        <v>6.41</v>
      </c>
      <c r="O1538">
        <v>95</v>
      </c>
      <c r="P1538">
        <v>0.1</v>
      </c>
      <c r="Q1538">
        <v>2312.1929260000002</v>
      </c>
      <c r="R1538">
        <v>5966159</v>
      </c>
      <c r="S1538">
        <v>2.2000000000000002</v>
      </c>
      <c r="T1538">
        <v>2.1</v>
      </c>
      <c r="U1538">
        <v>0.64900000000000002</v>
      </c>
      <c r="V1538">
        <v>12</v>
      </c>
      <c r="W1538">
        <v>72.5</v>
      </c>
    </row>
    <row r="1539" spans="1:23" x14ac:dyDescent="0.25">
      <c r="A1539" t="s">
        <v>32</v>
      </c>
      <c r="B1539" t="s">
        <v>41</v>
      </c>
      <c r="C1539">
        <v>2000</v>
      </c>
      <c r="D1539" t="s">
        <v>24</v>
      </c>
      <c r="E1539">
        <v>192</v>
      </c>
      <c r="F1539">
        <v>0</v>
      </c>
      <c r="G1539">
        <v>12.15</v>
      </c>
      <c r="H1539">
        <v>0</v>
      </c>
      <c r="I1539">
        <v>92</v>
      </c>
      <c r="J1539">
        <v>0</v>
      </c>
      <c r="K1539">
        <v>54.4</v>
      </c>
      <c r="L1539">
        <v>0</v>
      </c>
      <c r="M1539">
        <v>91</v>
      </c>
      <c r="N1539">
        <v>5.21</v>
      </c>
      <c r="O1539">
        <v>99</v>
      </c>
      <c r="P1539">
        <v>0.1</v>
      </c>
      <c r="Q1539">
        <v>1764.97387</v>
      </c>
      <c r="R1539">
        <v>1391756.5</v>
      </c>
      <c r="S1539">
        <v>2.7</v>
      </c>
      <c r="T1539">
        <v>2.6</v>
      </c>
      <c r="U1539">
        <v>0</v>
      </c>
      <c r="V1539">
        <v>12</v>
      </c>
      <c r="W1539">
        <v>72.599999999999994</v>
      </c>
    </row>
    <row r="1540" spans="1:23" x14ac:dyDescent="0.25">
      <c r="A1540" t="s">
        <v>25</v>
      </c>
      <c r="B1540" t="s">
        <v>157</v>
      </c>
      <c r="C1540">
        <v>2000</v>
      </c>
      <c r="D1540" t="s">
        <v>24</v>
      </c>
      <c r="E1540">
        <v>138</v>
      </c>
      <c r="F1540">
        <v>1</v>
      </c>
      <c r="G1540">
        <v>0.38</v>
      </c>
      <c r="H1540">
        <v>62.866575079999997</v>
      </c>
      <c r="I1540">
        <v>99</v>
      </c>
      <c r="J1540">
        <v>15</v>
      </c>
      <c r="K1540">
        <v>45.9</v>
      </c>
      <c r="L1540">
        <v>1</v>
      </c>
      <c r="M1540">
        <v>99</v>
      </c>
      <c r="N1540">
        <v>3.7</v>
      </c>
      <c r="O1540">
        <v>99</v>
      </c>
      <c r="P1540">
        <v>0.1</v>
      </c>
      <c r="Q1540">
        <v>861.18596000000002</v>
      </c>
      <c r="R1540">
        <v>1391756.5</v>
      </c>
      <c r="S1540">
        <v>7.2</v>
      </c>
      <c r="T1540">
        <v>6.9</v>
      </c>
      <c r="U1540">
        <v>0</v>
      </c>
      <c r="V1540">
        <v>10.4</v>
      </c>
      <c r="W1540">
        <v>72.599999999999994</v>
      </c>
    </row>
    <row r="1541" spans="1:23" x14ac:dyDescent="0.25">
      <c r="A1541" t="s">
        <v>25</v>
      </c>
      <c r="B1541" t="s">
        <v>179</v>
      </c>
      <c r="C1541">
        <v>2000</v>
      </c>
      <c r="D1541" t="s">
        <v>24</v>
      </c>
      <c r="E1541">
        <v>11</v>
      </c>
      <c r="F1541">
        <v>10</v>
      </c>
      <c r="G1541">
        <v>0.05</v>
      </c>
      <c r="H1541">
        <v>782.17998150000005</v>
      </c>
      <c r="I1541">
        <v>93</v>
      </c>
      <c r="J1541">
        <v>0</v>
      </c>
      <c r="K1541">
        <v>56.2</v>
      </c>
      <c r="L1541">
        <v>12</v>
      </c>
      <c r="M1541">
        <v>95</v>
      </c>
      <c r="N1541">
        <v>4.24</v>
      </c>
      <c r="O1541">
        <v>95</v>
      </c>
      <c r="P1541">
        <v>0.1</v>
      </c>
      <c r="Q1541">
        <v>9126.9542770000007</v>
      </c>
      <c r="R1541">
        <v>1391756.5</v>
      </c>
      <c r="S1541">
        <v>7.3</v>
      </c>
      <c r="T1541">
        <v>7.4</v>
      </c>
      <c r="U1541">
        <v>0.73699999999999999</v>
      </c>
      <c r="V1541">
        <v>11.8</v>
      </c>
      <c r="W1541">
        <v>72.599999999999994</v>
      </c>
    </row>
    <row r="1542" spans="1:23" x14ac:dyDescent="0.25">
      <c r="A1542" t="s">
        <v>29</v>
      </c>
      <c r="B1542" t="s">
        <v>127</v>
      </c>
      <c r="C1542">
        <v>2008</v>
      </c>
      <c r="D1542" t="s">
        <v>24</v>
      </c>
      <c r="E1542">
        <v>132</v>
      </c>
      <c r="F1542">
        <v>2</v>
      </c>
      <c r="G1542">
        <v>0.01</v>
      </c>
      <c r="H1542">
        <v>532.67000050000001</v>
      </c>
      <c r="I1542">
        <v>98</v>
      </c>
      <c r="J1542">
        <v>8</v>
      </c>
      <c r="K1542">
        <v>58.2</v>
      </c>
      <c r="L1542">
        <v>2</v>
      </c>
      <c r="M1542">
        <v>98</v>
      </c>
      <c r="N1542">
        <v>2.4</v>
      </c>
      <c r="O1542">
        <v>98</v>
      </c>
      <c r="P1542">
        <v>0.1</v>
      </c>
      <c r="Q1542">
        <v>14396.486500000001</v>
      </c>
      <c r="R1542">
        <v>1391756.5</v>
      </c>
      <c r="S1542">
        <v>5.5</v>
      </c>
      <c r="T1542">
        <v>5.4</v>
      </c>
      <c r="U1542">
        <v>0.75700000000000001</v>
      </c>
      <c r="V1542">
        <v>14.8</v>
      </c>
      <c r="W1542">
        <v>72.599999999999994</v>
      </c>
    </row>
    <row r="1543" spans="1:23" x14ac:dyDescent="0.25">
      <c r="A1543" t="s">
        <v>27</v>
      </c>
      <c r="B1543" t="s">
        <v>123</v>
      </c>
      <c r="C1543">
        <v>2009</v>
      </c>
      <c r="D1543" t="s">
        <v>37</v>
      </c>
      <c r="E1543">
        <v>184</v>
      </c>
      <c r="F1543">
        <v>0</v>
      </c>
      <c r="G1543">
        <v>9.85</v>
      </c>
      <c r="H1543">
        <v>1137.6237000000001</v>
      </c>
      <c r="I1543">
        <v>92</v>
      </c>
      <c r="J1543">
        <v>0</v>
      </c>
      <c r="K1543">
        <v>58.5</v>
      </c>
      <c r="L1543">
        <v>0</v>
      </c>
      <c r="M1543">
        <v>94</v>
      </c>
      <c r="N1543">
        <v>6.84</v>
      </c>
      <c r="O1543">
        <v>94</v>
      </c>
      <c r="P1543">
        <v>0.1</v>
      </c>
      <c r="Q1543">
        <v>12219.37379</v>
      </c>
      <c r="R1543">
        <v>2141669</v>
      </c>
      <c r="S1543">
        <v>2.2999999999999998</v>
      </c>
      <c r="T1543">
        <v>2.2999999999999998</v>
      </c>
      <c r="U1543">
        <v>0.82099999999999995</v>
      </c>
      <c r="V1543">
        <v>16.399999999999999</v>
      </c>
      <c r="W1543">
        <v>72.599999999999994</v>
      </c>
    </row>
    <row r="1544" spans="1:23" x14ac:dyDescent="0.25">
      <c r="A1544" t="s">
        <v>27</v>
      </c>
      <c r="B1544" t="s">
        <v>26</v>
      </c>
      <c r="C1544">
        <v>2000</v>
      </c>
      <c r="D1544" t="s">
        <v>24</v>
      </c>
      <c r="E1544">
        <v>11</v>
      </c>
      <c r="F1544">
        <v>1</v>
      </c>
      <c r="G1544">
        <v>3.66</v>
      </c>
      <c r="H1544">
        <v>91.71154052</v>
      </c>
      <c r="I1544">
        <v>96</v>
      </c>
      <c r="J1544">
        <v>662</v>
      </c>
      <c r="K1544">
        <v>45</v>
      </c>
      <c r="L1544">
        <v>1</v>
      </c>
      <c r="M1544">
        <v>97</v>
      </c>
      <c r="N1544">
        <v>6.26</v>
      </c>
      <c r="O1544">
        <v>97</v>
      </c>
      <c r="P1544">
        <v>0.1</v>
      </c>
      <c r="Q1544">
        <v>1175.7889809999999</v>
      </c>
      <c r="R1544">
        <v>38927</v>
      </c>
      <c r="S1544">
        <v>2.1</v>
      </c>
      <c r="T1544">
        <v>2.2000000000000002</v>
      </c>
      <c r="U1544">
        <v>0.65600000000000003</v>
      </c>
      <c r="V1544">
        <v>10.7</v>
      </c>
      <c r="W1544">
        <v>72.599999999999994</v>
      </c>
    </row>
    <row r="1545" spans="1:23" x14ac:dyDescent="0.25">
      <c r="A1545" t="s">
        <v>29</v>
      </c>
      <c r="B1545" t="s">
        <v>59</v>
      </c>
      <c r="C1545">
        <v>2011</v>
      </c>
      <c r="D1545" t="s">
        <v>24</v>
      </c>
      <c r="E1545">
        <v>122</v>
      </c>
      <c r="F1545">
        <v>0</v>
      </c>
      <c r="G1545">
        <v>5.07</v>
      </c>
      <c r="H1545">
        <v>4.4091534360000004</v>
      </c>
      <c r="I1545">
        <v>9</v>
      </c>
      <c r="J1545">
        <v>0</v>
      </c>
      <c r="K1545">
        <v>28.2</v>
      </c>
      <c r="L1545">
        <v>0</v>
      </c>
      <c r="M1545">
        <v>9</v>
      </c>
      <c r="N1545">
        <v>4.5999999999999996</v>
      </c>
      <c r="O1545">
        <v>9</v>
      </c>
      <c r="P1545">
        <v>0.3</v>
      </c>
      <c r="Q1545">
        <v>367.42945300000002</v>
      </c>
      <c r="R1545">
        <v>5867</v>
      </c>
      <c r="S1545">
        <v>7.3</v>
      </c>
      <c r="T1545">
        <v>7.2</v>
      </c>
      <c r="U1545">
        <v>0.63200000000000001</v>
      </c>
      <c r="V1545">
        <v>13.1</v>
      </c>
      <c r="W1545">
        <v>72.599999999999994</v>
      </c>
    </row>
    <row r="1546" spans="1:23" x14ac:dyDescent="0.25">
      <c r="A1546" t="s">
        <v>27</v>
      </c>
      <c r="B1546" t="s">
        <v>201</v>
      </c>
      <c r="C1546">
        <v>2000</v>
      </c>
      <c r="D1546" t="s">
        <v>24</v>
      </c>
      <c r="E1546">
        <v>125</v>
      </c>
      <c r="F1546">
        <v>0</v>
      </c>
      <c r="G1546">
        <v>2.86</v>
      </c>
      <c r="H1546">
        <v>0</v>
      </c>
      <c r="I1546">
        <v>92</v>
      </c>
      <c r="J1546">
        <v>36</v>
      </c>
      <c r="K1546">
        <v>52.7</v>
      </c>
      <c r="L1546">
        <v>0</v>
      </c>
      <c r="M1546">
        <v>96</v>
      </c>
      <c r="N1546">
        <v>8.52</v>
      </c>
      <c r="O1546">
        <v>95</v>
      </c>
      <c r="P1546">
        <v>0.1</v>
      </c>
      <c r="Q1546">
        <v>1764.97387</v>
      </c>
      <c r="R1546">
        <v>1391756.5</v>
      </c>
      <c r="S1546">
        <v>2.8</v>
      </c>
      <c r="T1546">
        <v>2.8</v>
      </c>
      <c r="U1546">
        <v>0</v>
      </c>
      <c r="V1546">
        <v>11.7</v>
      </c>
      <c r="W1546">
        <v>72.599999999999994</v>
      </c>
    </row>
    <row r="1547" spans="1:23" x14ac:dyDescent="0.25">
      <c r="A1547" t="s">
        <v>25</v>
      </c>
      <c r="B1547" t="s">
        <v>198</v>
      </c>
      <c r="C1547">
        <v>2000</v>
      </c>
      <c r="D1547" t="s">
        <v>24</v>
      </c>
      <c r="E1547">
        <v>136</v>
      </c>
      <c r="F1547">
        <v>10</v>
      </c>
      <c r="G1547">
        <v>1.41</v>
      </c>
      <c r="H1547">
        <v>81.727471199999997</v>
      </c>
      <c r="I1547">
        <v>79</v>
      </c>
      <c r="J1547">
        <v>146</v>
      </c>
      <c r="K1547">
        <v>43.9</v>
      </c>
      <c r="L1547">
        <v>12</v>
      </c>
      <c r="M1547">
        <v>86</v>
      </c>
      <c r="N1547">
        <v>4.92</v>
      </c>
      <c r="O1547">
        <v>84</v>
      </c>
      <c r="P1547">
        <v>0.1</v>
      </c>
      <c r="Q1547">
        <v>1177.6292679999999</v>
      </c>
      <c r="R1547">
        <v>1641848</v>
      </c>
      <c r="S1547">
        <v>6.8</v>
      </c>
      <c r="T1547">
        <v>6.6</v>
      </c>
      <c r="U1547">
        <v>0.58799999999999997</v>
      </c>
      <c r="V1547">
        <v>10</v>
      </c>
      <c r="W1547">
        <v>72.599999999999994</v>
      </c>
    </row>
    <row r="1548" spans="1:23" x14ac:dyDescent="0.25">
      <c r="A1548" t="s">
        <v>25</v>
      </c>
      <c r="B1548" t="s">
        <v>35</v>
      </c>
      <c r="C1548">
        <v>2001</v>
      </c>
      <c r="D1548" t="s">
        <v>24</v>
      </c>
      <c r="E1548">
        <v>141</v>
      </c>
      <c r="F1548">
        <v>1</v>
      </c>
      <c r="G1548">
        <v>2.86</v>
      </c>
      <c r="H1548">
        <v>53.193730119999998</v>
      </c>
      <c r="I1548">
        <v>69</v>
      </c>
      <c r="J1548">
        <v>69</v>
      </c>
      <c r="K1548">
        <v>47.4</v>
      </c>
      <c r="L1548">
        <v>1</v>
      </c>
      <c r="M1548">
        <v>97</v>
      </c>
      <c r="N1548">
        <v>5.94</v>
      </c>
      <c r="O1548">
        <v>94</v>
      </c>
      <c r="P1548">
        <v>0.1</v>
      </c>
      <c r="Q1548">
        <v>694.43511899999999</v>
      </c>
      <c r="R1548">
        <v>35655</v>
      </c>
      <c r="S1548">
        <v>2.1</v>
      </c>
      <c r="T1548">
        <v>2.1</v>
      </c>
      <c r="U1548">
        <v>0.64400000000000002</v>
      </c>
      <c r="V1548">
        <v>11.1</v>
      </c>
      <c r="W1548">
        <v>72.599999999999994</v>
      </c>
    </row>
    <row r="1549" spans="1:23" x14ac:dyDescent="0.25">
      <c r="A1549" t="s">
        <v>38</v>
      </c>
      <c r="B1549" t="s">
        <v>204</v>
      </c>
      <c r="C1549">
        <v>2008</v>
      </c>
      <c r="D1549" t="s">
        <v>24</v>
      </c>
      <c r="E1549">
        <v>145</v>
      </c>
      <c r="F1549">
        <v>0</v>
      </c>
      <c r="G1549">
        <v>1.1000000000000001</v>
      </c>
      <c r="H1549">
        <v>569.62550350000004</v>
      </c>
      <c r="I1549">
        <v>84</v>
      </c>
      <c r="J1549">
        <v>0</v>
      </c>
      <c r="K1549">
        <v>71.5</v>
      </c>
      <c r="L1549">
        <v>0</v>
      </c>
      <c r="M1549">
        <v>88</v>
      </c>
      <c r="N1549">
        <v>5.13</v>
      </c>
      <c r="O1549">
        <v>86</v>
      </c>
      <c r="P1549">
        <v>0.1</v>
      </c>
      <c r="Q1549">
        <v>3392.64743</v>
      </c>
      <c r="R1549">
        <v>135</v>
      </c>
      <c r="S1549">
        <v>0.1</v>
      </c>
      <c r="T1549">
        <v>0.1</v>
      </c>
      <c r="U1549">
        <v>0.69799999999999995</v>
      </c>
      <c r="V1549">
        <v>14.5</v>
      </c>
      <c r="W1549">
        <v>72.599999999999994</v>
      </c>
    </row>
    <row r="1550" spans="1:23" x14ac:dyDescent="0.25">
      <c r="A1550" t="s">
        <v>32</v>
      </c>
      <c r="B1550" t="s">
        <v>174</v>
      </c>
      <c r="C1550">
        <v>2004</v>
      </c>
      <c r="D1550" t="s">
        <v>24</v>
      </c>
      <c r="E1550">
        <v>166</v>
      </c>
      <c r="F1550">
        <v>0</v>
      </c>
      <c r="G1550">
        <v>11.93</v>
      </c>
      <c r="H1550">
        <v>0</v>
      </c>
      <c r="I1550">
        <v>91</v>
      </c>
      <c r="J1550">
        <v>0</v>
      </c>
      <c r="K1550">
        <v>39</v>
      </c>
      <c r="L1550">
        <v>0</v>
      </c>
      <c r="M1550">
        <v>91</v>
      </c>
      <c r="N1550">
        <v>6.2</v>
      </c>
      <c r="O1550">
        <v>91</v>
      </c>
      <c r="P1550">
        <v>0.2</v>
      </c>
      <c r="Q1550">
        <v>1764.97387</v>
      </c>
      <c r="R1550">
        <v>1391756.5</v>
      </c>
      <c r="S1550">
        <v>4.4000000000000004</v>
      </c>
      <c r="T1550">
        <v>4.4000000000000004</v>
      </c>
      <c r="U1550">
        <v>0.68600000000000005</v>
      </c>
      <c r="V1550">
        <v>12.3</v>
      </c>
      <c r="W1550">
        <v>72.599999999999994</v>
      </c>
    </row>
    <row r="1551" spans="1:23" x14ac:dyDescent="0.25">
      <c r="A1551" t="s">
        <v>27</v>
      </c>
      <c r="B1551" t="s">
        <v>55</v>
      </c>
      <c r="C1551">
        <v>2007</v>
      </c>
      <c r="D1551" t="s">
        <v>37</v>
      </c>
      <c r="E1551">
        <v>157</v>
      </c>
      <c r="F1551">
        <v>1</v>
      </c>
      <c r="G1551">
        <v>10.89</v>
      </c>
      <c r="H1551">
        <v>591.51009780000004</v>
      </c>
      <c r="I1551">
        <v>95</v>
      </c>
      <c r="J1551">
        <v>1</v>
      </c>
      <c r="K1551">
        <v>6.9</v>
      </c>
      <c r="L1551">
        <v>1</v>
      </c>
      <c r="M1551">
        <v>95</v>
      </c>
      <c r="N1551">
        <v>6.41</v>
      </c>
      <c r="O1551">
        <v>95</v>
      </c>
      <c r="P1551">
        <v>0.1</v>
      </c>
      <c r="Q1551">
        <v>5932.8996770000003</v>
      </c>
      <c r="R1551">
        <v>7545338</v>
      </c>
      <c r="S1551">
        <v>2.1</v>
      </c>
      <c r="T1551">
        <v>2.2000000000000002</v>
      </c>
      <c r="U1551">
        <v>0.755</v>
      </c>
      <c r="V1551">
        <v>13.5</v>
      </c>
      <c r="W1551">
        <v>72.599999999999994</v>
      </c>
    </row>
    <row r="1552" spans="1:23" x14ac:dyDescent="0.25">
      <c r="A1552" t="s">
        <v>32</v>
      </c>
      <c r="B1552" t="s">
        <v>114</v>
      </c>
      <c r="C1552">
        <v>2000</v>
      </c>
      <c r="D1552" t="s">
        <v>24</v>
      </c>
      <c r="E1552">
        <v>171</v>
      </c>
      <c r="F1552">
        <v>1</v>
      </c>
      <c r="G1552">
        <v>3.46</v>
      </c>
      <c r="H1552">
        <v>24.827628539999999</v>
      </c>
      <c r="I1552">
        <v>92</v>
      </c>
      <c r="J1552">
        <v>0</v>
      </c>
      <c r="K1552">
        <v>41.6</v>
      </c>
      <c r="L1552">
        <v>1</v>
      </c>
      <c r="M1552">
        <v>95</v>
      </c>
      <c r="N1552">
        <v>5.81</v>
      </c>
      <c r="O1552">
        <v>93</v>
      </c>
      <c r="P1552">
        <v>2.2000000000000002</v>
      </c>
      <c r="Q1552">
        <v>336.87419999999997</v>
      </c>
      <c r="R1552">
        <v>2656864</v>
      </c>
      <c r="S1552">
        <v>2</v>
      </c>
      <c r="T1552">
        <v>1.9</v>
      </c>
      <c r="U1552">
        <v>0.68200000000000005</v>
      </c>
      <c r="V1552">
        <v>11.4</v>
      </c>
      <c r="W1552">
        <v>72.599999999999994</v>
      </c>
    </row>
    <row r="1553" spans="1:23" x14ac:dyDescent="0.25">
      <c r="A1553" t="s">
        <v>27</v>
      </c>
      <c r="B1553" t="s">
        <v>181</v>
      </c>
      <c r="C1553">
        <v>2000</v>
      </c>
      <c r="D1553" t="s">
        <v>24</v>
      </c>
      <c r="E1553">
        <v>141</v>
      </c>
      <c r="F1553">
        <v>1</v>
      </c>
      <c r="G1553">
        <v>7.38</v>
      </c>
      <c r="H1553">
        <v>11.859281080000001</v>
      </c>
      <c r="I1553">
        <v>92</v>
      </c>
      <c r="J1553">
        <v>38</v>
      </c>
      <c r="K1553">
        <v>51.2</v>
      </c>
      <c r="L1553">
        <v>2</v>
      </c>
      <c r="M1553">
        <v>98</v>
      </c>
      <c r="N1553">
        <v>6.53</v>
      </c>
      <c r="O1553">
        <v>95</v>
      </c>
      <c r="P1553">
        <v>0.1</v>
      </c>
      <c r="Q1553">
        <v>87.136525199999994</v>
      </c>
      <c r="R1553">
        <v>7516346</v>
      </c>
      <c r="S1553">
        <v>2.8</v>
      </c>
      <c r="T1553">
        <v>2.9</v>
      </c>
      <c r="U1553">
        <v>0.70199999999999996</v>
      </c>
      <c r="V1553">
        <v>13</v>
      </c>
      <c r="W1553">
        <v>72.599999999999994</v>
      </c>
    </row>
    <row r="1554" spans="1:23" x14ac:dyDescent="0.25">
      <c r="A1554" t="s">
        <v>38</v>
      </c>
      <c r="B1554" t="s">
        <v>176</v>
      </c>
      <c r="C1554">
        <v>2010</v>
      </c>
      <c r="D1554" t="s">
        <v>24</v>
      </c>
      <c r="E1554">
        <v>144</v>
      </c>
      <c r="F1554">
        <v>0</v>
      </c>
      <c r="G1554">
        <v>3.01</v>
      </c>
      <c r="H1554">
        <v>434.79406790000002</v>
      </c>
      <c r="I1554">
        <v>57</v>
      </c>
      <c r="J1554">
        <v>8</v>
      </c>
      <c r="K1554">
        <v>72.5</v>
      </c>
      <c r="L1554">
        <v>0</v>
      </c>
      <c r="M1554">
        <v>57</v>
      </c>
      <c r="N1554">
        <v>5.7</v>
      </c>
      <c r="O1554">
        <v>62</v>
      </c>
      <c r="P1554">
        <v>0.1</v>
      </c>
      <c r="Q1554">
        <v>3453.4874340000001</v>
      </c>
      <c r="R1554">
        <v>18625</v>
      </c>
      <c r="S1554">
        <v>0.2</v>
      </c>
      <c r="T1554">
        <v>0.2</v>
      </c>
      <c r="U1554">
        <v>0.69</v>
      </c>
      <c r="V1554">
        <v>12.9</v>
      </c>
      <c r="W1554">
        <v>72.599999999999994</v>
      </c>
    </row>
    <row r="1555" spans="1:23" x14ac:dyDescent="0.25">
      <c r="A1555" t="s">
        <v>29</v>
      </c>
      <c r="B1555" t="s">
        <v>182</v>
      </c>
      <c r="C1555">
        <v>2011</v>
      </c>
      <c r="D1555" t="s">
        <v>24</v>
      </c>
      <c r="E1555">
        <v>177</v>
      </c>
      <c r="F1555">
        <v>0</v>
      </c>
      <c r="G1555">
        <v>9.7200000000000006</v>
      </c>
      <c r="H1555">
        <v>1121.475547</v>
      </c>
      <c r="I1555">
        <v>99</v>
      </c>
      <c r="J1555">
        <v>0</v>
      </c>
      <c r="K1555">
        <v>34.200000000000003</v>
      </c>
      <c r="L1555">
        <v>0</v>
      </c>
      <c r="M1555">
        <v>99</v>
      </c>
      <c r="N1555">
        <v>3.38</v>
      </c>
      <c r="O1555">
        <v>99</v>
      </c>
      <c r="P1555">
        <v>0.1</v>
      </c>
      <c r="Q1555">
        <v>12189.9516</v>
      </c>
      <c r="R1555">
        <v>87441</v>
      </c>
      <c r="S1555">
        <v>5.7</v>
      </c>
      <c r="T1555">
        <v>6.1</v>
      </c>
      <c r="U1555">
        <v>0.74399999999999999</v>
      </c>
      <c r="V1555">
        <v>13.3</v>
      </c>
      <c r="W1555">
        <v>72.599999999999994</v>
      </c>
    </row>
    <row r="1556" spans="1:23" x14ac:dyDescent="0.25">
      <c r="A1556" t="s">
        <v>34</v>
      </c>
      <c r="B1556" t="s">
        <v>163</v>
      </c>
      <c r="C1556">
        <v>2002</v>
      </c>
      <c r="D1556" t="s">
        <v>24</v>
      </c>
      <c r="E1556">
        <v>144</v>
      </c>
      <c r="F1556">
        <v>16</v>
      </c>
      <c r="G1556">
        <v>4.03</v>
      </c>
      <c r="H1556">
        <v>40.537778629999998</v>
      </c>
      <c r="I1556">
        <v>92</v>
      </c>
      <c r="J1556">
        <v>0</v>
      </c>
      <c r="K1556">
        <v>46.7</v>
      </c>
      <c r="L1556">
        <v>20</v>
      </c>
      <c r="M1556">
        <v>95</v>
      </c>
      <c r="N1556">
        <v>4.9400000000000004</v>
      </c>
      <c r="O1556">
        <v>95</v>
      </c>
      <c r="P1556">
        <v>0.4</v>
      </c>
      <c r="Q1556">
        <v>259.19295799999998</v>
      </c>
      <c r="R1556">
        <v>2661467</v>
      </c>
      <c r="S1556">
        <v>1.4</v>
      </c>
      <c r="T1556">
        <v>1.4</v>
      </c>
      <c r="U1556">
        <v>0.68600000000000005</v>
      </c>
      <c r="V1556">
        <v>13.9</v>
      </c>
      <c r="W1556">
        <v>72.599999999999994</v>
      </c>
    </row>
    <row r="1557" spans="1:23" x14ac:dyDescent="0.25">
      <c r="A1557" t="s">
        <v>25</v>
      </c>
      <c r="B1557" t="s">
        <v>35</v>
      </c>
      <c r="C1557">
        <v>2002</v>
      </c>
      <c r="D1557" t="s">
        <v>24</v>
      </c>
      <c r="E1557">
        <v>134</v>
      </c>
      <c r="F1557">
        <v>1</v>
      </c>
      <c r="G1557">
        <v>2.86</v>
      </c>
      <c r="H1557">
        <v>57.17810403</v>
      </c>
      <c r="I1557">
        <v>91</v>
      </c>
      <c r="J1557">
        <v>40</v>
      </c>
      <c r="K1557">
        <v>47.8</v>
      </c>
      <c r="L1557">
        <v>1</v>
      </c>
      <c r="M1557">
        <v>96</v>
      </c>
      <c r="N1557">
        <v>5.4</v>
      </c>
      <c r="O1557">
        <v>94</v>
      </c>
      <c r="P1557">
        <v>0.1</v>
      </c>
      <c r="Q1557">
        <v>783.26169900000002</v>
      </c>
      <c r="R1557">
        <v>333897</v>
      </c>
      <c r="S1557">
        <v>2.1</v>
      </c>
      <c r="T1557">
        <v>2.1</v>
      </c>
      <c r="U1557">
        <v>0.64500000000000002</v>
      </c>
      <c r="V1557">
        <v>10.8</v>
      </c>
      <c r="W1557">
        <v>72.599999999999994</v>
      </c>
    </row>
    <row r="1558" spans="1:23" x14ac:dyDescent="0.25">
      <c r="A1558" t="s">
        <v>32</v>
      </c>
      <c r="B1558" t="s">
        <v>98</v>
      </c>
      <c r="C1558">
        <v>2010</v>
      </c>
      <c r="D1558" t="s">
        <v>24</v>
      </c>
      <c r="E1558">
        <v>154</v>
      </c>
      <c r="F1558">
        <v>0</v>
      </c>
      <c r="G1558">
        <v>7.91</v>
      </c>
      <c r="H1558">
        <v>145.84019979999999</v>
      </c>
      <c r="I1558">
        <v>97</v>
      </c>
      <c r="J1558">
        <v>0</v>
      </c>
      <c r="K1558">
        <v>43.9</v>
      </c>
      <c r="L1558">
        <v>0</v>
      </c>
      <c r="M1558">
        <v>94</v>
      </c>
      <c r="N1558">
        <v>6.41</v>
      </c>
      <c r="O1558">
        <v>97</v>
      </c>
      <c r="P1558">
        <v>0.1</v>
      </c>
      <c r="Q1558">
        <v>7365.6666590000004</v>
      </c>
      <c r="R1558">
        <v>1391756.5</v>
      </c>
      <c r="S1558">
        <v>3.8</v>
      </c>
      <c r="T1558">
        <v>3.8</v>
      </c>
      <c r="U1558">
        <v>0</v>
      </c>
      <c r="V1558">
        <v>15.8</v>
      </c>
      <c r="W1558">
        <v>72.599999999999994</v>
      </c>
    </row>
    <row r="1559" spans="1:23" x14ac:dyDescent="0.25">
      <c r="A1559" t="s">
        <v>32</v>
      </c>
      <c r="B1559" t="s">
        <v>175</v>
      </c>
      <c r="C1559">
        <v>2013</v>
      </c>
      <c r="D1559" t="s">
        <v>24</v>
      </c>
      <c r="E1559">
        <v>161</v>
      </c>
      <c r="F1559">
        <v>0</v>
      </c>
      <c r="G1559">
        <v>7.07</v>
      </c>
      <c r="H1559">
        <v>0</v>
      </c>
      <c r="I1559">
        <v>97</v>
      </c>
      <c r="J1559">
        <v>0</v>
      </c>
      <c r="K1559">
        <v>52.2</v>
      </c>
      <c r="L1559">
        <v>0</v>
      </c>
      <c r="M1559">
        <v>97</v>
      </c>
      <c r="N1559">
        <v>5.21</v>
      </c>
      <c r="O1559">
        <v>97</v>
      </c>
      <c r="P1559">
        <v>0.1</v>
      </c>
      <c r="Q1559">
        <v>1764.97387</v>
      </c>
      <c r="R1559">
        <v>1391756.5</v>
      </c>
      <c r="S1559">
        <v>3.5</v>
      </c>
      <c r="T1559">
        <v>3.4</v>
      </c>
      <c r="U1559">
        <v>0.71699999999999997</v>
      </c>
      <c r="V1559">
        <v>13.3</v>
      </c>
      <c r="W1559">
        <v>72.7</v>
      </c>
    </row>
    <row r="1560" spans="1:23" x14ac:dyDescent="0.25">
      <c r="A1560" t="s">
        <v>25</v>
      </c>
      <c r="B1560" t="s">
        <v>133</v>
      </c>
      <c r="C1560">
        <v>2003</v>
      </c>
      <c r="D1560" t="s">
        <v>24</v>
      </c>
      <c r="E1560">
        <v>112</v>
      </c>
      <c r="F1560">
        <v>0</v>
      </c>
      <c r="G1560">
        <v>1.75</v>
      </c>
      <c r="H1560">
        <v>491.49789079999999</v>
      </c>
      <c r="I1560">
        <v>98</v>
      </c>
      <c r="J1560">
        <v>75</v>
      </c>
      <c r="K1560">
        <v>16.7</v>
      </c>
      <c r="L1560">
        <v>0</v>
      </c>
      <c r="M1560">
        <v>98</v>
      </c>
      <c r="N1560">
        <v>5.9</v>
      </c>
      <c r="O1560">
        <v>98</v>
      </c>
      <c r="P1560">
        <v>0.1</v>
      </c>
      <c r="Q1560">
        <v>3432.2478409999999</v>
      </c>
      <c r="R1560">
        <v>34</v>
      </c>
      <c r="S1560">
        <v>14.6</v>
      </c>
      <c r="T1560">
        <v>14.7</v>
      </c>
      <c r="U1560">
        <v>0.60099999999999998</v>
      </c>
      <c r="V1560">
        <v>11.8</v>
      </c>
      <c r="W1560">
        <v>72.7</v>
      </c>
    </row>
    <row r="1561" spans="1:23" x14ac:dyDescent="0.25">
      <c r="A1561" t="s">
        <v>29</v>
      </c>
      <c r="B1561" t="s">
        <v>138</v>
      </c>
      <c r="C1561">
        <v>2008</v>
      </c>
      <c r="D1561" t="s">
        <v>24</v>
      </c>
      <c r="E1561">
        <v>166</v>
      </c>
      <c r="F1561">
        <v>0</v>
      </c>
      <c r="G1561">
        <v>2.4900000000000002</v>
      </c>
      <c r="H1561">
        <v>6.6489824999999998</v>
      </c>
      <c r="I1561">
        <v>99</v>
      </c>
      <c r="J1561">
        <v>12</v>
      </c>
      <c r="K1561">
        <v>29.7</v>
      </c>
      <c r="L1561">
        <v>0</v>
      </c>
      <c r="M1561">
        <v>99</v>
      </c>
      <c r="N1561">
        <v>4.5999999999999996</v>
      </c>
      <c r="O1561">
        <v>99</v>
      </c>
      <c r="P1561">
        <v>0.1</v>
      </c>
      <c r="Q1561">
        <v>83.635000000000005</v>
      </c>
      <c r="R1561">
        <v>1244121</v>
      </c>
      <c r="S1561">
        <v>7.4</v>
      </c>
      <c r="T1561">
        <v>7.3</v>
      </c>
      <c r="U1561">
        <v>0.72799999999999998</v>
      </c>
      <c r="V1561">
        <v>13.6</v>
      </c>
      <c r="W1561">
        <v>72.7</v>
      </c>
    </row>
    <row r="1562" spans="1:23" x14ac:dyDescent="0.25">
      <c r="A1562" t="s">
        <v>32</v>
      </c>
      <c r="B1562" t="s">
        <v>114</v>
      </c>
      <c r="C1562">
        <v>2001</v>
      </c>
      <c r="D1562" t="s">
        <v>24</v>
      </c>
      <c r="E1562">
        <v>171</v>
      </c>
      <c r="F1562">
        <v>1</v>
      </c>
      <c r="G1562">
        <v>3.89</v>
      </c>
      <c r="H1562">
        <v>160.23824160000001</v>
      </c>
      <c r="I1562">
        <v>92</v>
      </c>
      <c r="J1562">
        <v>0</v>
      </c>
      <c r="K1562">
        <v>42.5</v>
      </c>
      <c r="L1562">
        <v>1</v>
      </c>
      <c r="M1562">
        <v>99</v>
      </c>
      <c r="N1562">
        <v>5.34</v>
      </c>
      <c r="O1562">
        <v>99</v>
      </c>
      <c r="P1562">
        <v>2.2000000000000002</v>
      </c>
      <c r="Q1562">
        <v>3394.8780000000002</v>
      </c>
      <c r="R1562">
        <v>267711</v>
      </c>
      <c r="S1562">
        <v>2</v>
      </c>
      <c r="T1562">
        <v>1.8</v>
      </c>
      <c r="U1562">
        <v>0.68</v>
      </c>
      <c r="V1562">
        <v>10.9</v>
      </c>
      <c r="W1562">
        <v>72.7</v>
      </c>
    </row>
    <row r="1563" spans="1:23" x14ac:dyDescent="0.25">
      <c r="A1563" t="s">
        <v>29</v>
      </c>
      <c r="B1563" t="s">
        <v>59</v>
      </c>
      <c r="C1563">
        <v>2012</v>
      </c>
      <c r="D1563" t="s">
        <v>24</v>
      </c>
      <c r="E1563">
        <v>121</v>
      </c>
      <c r="F1563">
        <v>0</v>
      </c>
      <c r="G1563">
        <v>0.01</v>
      </c>
      <c r="H1563">
        <v>33.558889979999996</v>
      </c>
      <c r="I1563">
        <v>94</v>
      </c>
      <c r="J1563">
        <v>0</v>
      </c>
      <c r="K1563">
        <v>29</v>
      </c>
      <c r="L1563">
        <v>0</v>
      </c>
      <c r="M1563">
        <v>94</v>
      </c>
      <c r="N1563">
        <v>4.6100000000000003</v>
      </c>
      <c r="O1563">
        <v>94</v>
      </c>
      <c r="P1563">
        <v>0.3</v>
      </c>
      <c r="Q1563">
        <v>348.48276199999998</v>
      </c>
      <c r="R1563">
        <v>513979</v>
      </c>
      <c r="S1563">
        <v>7.1</v>
      </c>
      <c r="T1563">
        <v>7.1</v>
      </c>
      <c r="U1563">
        <v>0.63600000000000001</v>
      </c>
      <c r="V1563">
        <v>13.2</v>
      </c>
      <c r="W1563">
        <v>72.7</v>
      </c>
    </row>
    <row r="1564" spans="1:23" x14ac:dyDescent="0.25">
      <c r="A1564" t="s">
        <v>25</v>
      </c>
      <c r="B1564" t="s">
        <v>198</v>
      </c>
      <c r="C1564">
        <v>2001</v>
      </c>
      <c r="D1564" t="s">
        <v>24</v>
      </c>
      <c r="E1564">
        <v>135</v>
      </c>
      <c r="F1564">
        <v>10</v>
      </c>
      <c r="G1564">
        <v>1.29</v>
      </c>
      <c r="H1564">
        <v>93.500751109999996</v>
      </c>
      <c r="I1564">
        <v>8</v>
      </c>
      <c r="J1564">
        <v>290</v>
      </c>
      <c r="K1564">
        <v>44.6</v>
      </c>
      <c r="L1564">
        <v>11</v>
      </c>
      <c r="M1564">
        <v>83</v>
      </c>
      <c r="N1564">
        <v>4.92</v>
      </c>
      <c r="O1564">
        <v>82</v>
      </c>
      <c r="P1564">
        <v>0.1</v>
      </c>
      <c r="Q1564">
        <v>1258.421953</v>
      </c>
      <c r="R1564">
        <v>16766899</v>
      </c>
      <c r="S1564">
        <v>6.7</v>
      </c>
      <c r="T1564">
        <v>6.5</v>
      </c>
      <c r="U1564">
        <v>0.58899999999999997</v>
      </c>
      <c r="V1564">
        <v>10.1</v>
      </c>
      <c r="W1564">
        <v>72.7</v>
      </c>
    </row>
    <row r="1565" spans="1:23" x14ac:dyDescent="0.25">
      <c r="A1565" t="s">
        <v>25</v>
      </c>
      <c r="B1565" t="s">
        <v>40</v>
      </c>
      <c r="C1565">
        <v>2015</v>
      </c>
      <c r="D1565" t="s">
        <v>24</v>
      </c>
      <c r="E1565">
        <v>118</v>
      </c>
      <c r="F1565">
        <v>5</v>
      </c>
      <c r="G1565">
        <v>3.77</v>
      </c>
      <c r="H1565">
        <v>0</v>
      </c>
      <c r="I1565">
        <v>96</v>
      </c>
      <c r="J1565">
        <v>0</v>
      </c>
      <c r="K1565">
        <v>52.5</v>
      </c>
      <c r="L1565">
        <v>6</v>
      </c>
      <c r="M1565">
        <v>98</v>
      </c>
      <c r="N1565">
        <v>5.75</v>
      </c>
      <c r="O1565">
        <v>96</v>
      </c>
      <c r="P1565">
        <v>0.1</v>
      </c>
      <c r="Q1565">
        <v>55.31382</v>
      </c>
      <c r="R1565">
        <v>9649341</v>
      </c>
      <c r="S1565">
        <v>2.8</v>
      </c>
      <c r="T1565">
        <v>2.9</v>
      </c>
      <c r="U1565">
        <v>0.75800000000000001</v>
      </c>
      <c r="V1565">
        <v>12.7</v>
      </c>
      <c r="W1565">
        <v>72.7</v>
      </c>
    </row>
    <row r="1566" spans="1:23" x14ac:dyDescent="0.25">
      <c r="A1566" t="s">
        <v>34</v>
      </c>
      <c r="B1566" t="s">
        <v>162</v>
      </c>
      <c r="C1566">
        <v>2008</v>
      </c>
      <c r="D1566" t="s">
        <v>24</v>
      </c>
      <c r="E1566">
        <v>157</v>
      </c>
      <c r="F1566">
        <v>3</v>
      </c>
      <c r="G1566">
        <v>6.14</v>
      </c>
      <c r="H1566">
        <v>34.739245760000003</v>
      </c>
      <c r="I1566">
        <v>87</v>
      </c>
      <c r="J1566">
        <v>0</v>
      </c>
      <c r="K1566">
        <v>44.9</v>
      </c>
      <c r="L1566">
        <v>4</v>
      </c>
      <c r="M1566">
        <v>85</v>
      </c>
      <c r="N1566">
        <v>7.6</v>
      </c>
      <c r="O1566">
        <v>89</v>
      </c>
      <c r="P1566">
        <v>0.1</v>
      </c>
      <c r="Q1566">
        <v>359.99218400000001</v>
      </c>
      <c r="R1566">
        <v>647117</v>
      </c>
      <c r="S1566">
        <v>2.1</v>
      </c>
      <c r="T1566">
        <v>2.1</v>
      </c>
      <c r="U1566">
        <v>0.65400000000000003</v>
      </c>
      <c r="V1566">
        <v>11.9</v>
      </c>
      <c r="W1566">
        <v>72.7</v>
      </c>
    </row>
    <row r="1567" spans="1:23" x14ac:dyDescent="0.25">
      <c r="A1567" t="s">
        <v>32</v>
      </c>
      <c r="B1567" t="s">
        <v>81</v>
      </c>
      <c r="C1567">
        <v>2010</v>
      </c>
      <c r="D1567" t="s">
        <v>24</v>
      </c>
      <c r="E1567">
        <v>166</v>
      </c>
      <c r="F1567">
        <v>6</v>
      </c>
      <c r="G1567">
        <v>6.02</v>
      </c>
      <c r="H1567">
        <v>664.55852419999997</v>
      </c>
      <c r="I1567">
        <v>83</v>
      </c>
      <c r="J1567">
        <v>0</v>
      </c>
      <c r="K1567">
        <v>53.6</v>
      </c>
      <c r="L1567">
        <v>8</v>
      </c>
      <c r="M1567">
        <v>85</v>
      </c>
      <c r="N1567">
        <v>4.5999999999999996</v>
      </c>
      <c r="O1567">
        <v>88</v>
      </c>
      <c r="P1567">
        <v>0.9</v>
      </c>
      <c r="Q1567">
        <v>5451.6696000000002</v>
      </c>
      <c r="R1567">
        <v>9897985</v>
      </c>
      <c r="S1567">
        <v>3.3</v>
      </c>
      <c r="T1567">
        <v>3.3</v>
      </c>
      <c r="U1567">
        <v>0.69699999999999995</v>
      </c>
      <c r="V1567">
        <v>12.9</v>
      </c>
      <c r="W1567">
        <v>72.7</v>
      </c>
    </row>
    <row r="1568" spans="1:23" x14ac:dyDescent="0.25">
      <c r="A1568" t="s">
        <v>25</v>
      </c>
      <c r="B1568" t="s">
        <v>109</v>
      </c>
      <c r="C1568">
        <v>2008</v>
      </c>
      <c r="D1568" t="s">
        <v>24</v>
      </c>
      <c r="E1568">
        <v>135</v>
      </c>
      <c r="F1568">
        <v>24</v>
      </c>
      <c r="G1568">
        <v>0.02</v>
      </c>
      <c r="H1568">
        <v>0</v>
      </c>
      <c r="I1568">
        <v>99</v>
      </c>
      <c r="J1568">
        <v>127</v>
      </c>
      <c r="K1568">
        <v>51.4</v>
      </c>
      <c r="L1568">
        <v>28</v>
      </c>
      <c r="M1568">
        <v>99</v>
      </c>
      <c r="N1568">
        <v>6.28</v>
      </c>
      <c r="O1568">
        <v>99</v>
      </c>
      <c r="P1568">
        <v>0.1</v>
      </c>
      <c r="Q1568">
        <v>1764.97387</v>
      </c>
      <c r="R1568">
        <v>1391756.5</v>
      </c>
      <c r="S1568">
        <v>7.6</v>
      </c>
      <c r="T1568">
        <v>7.8</v>
      </c>
      <c r="U1568">
        <v>0.71599999999999997</v>
      </c>
      <c r="V1568">
        <v>12.1</v>
      </c>
      <c r="W1568">
        <v>72.7</v>
      </c>
    </row>
    <row r="1569" spans="1:23" x14ac:dyDescent="0.25">
      <c r="A1569" t="s">
        <v>29</v>
      </c>
      <c r="B1569" t="s">
        <v>127</v>
      </c>
      <c r="C1569">
        <v>2009</v>
      </c>
      <c r="D1569" t="s">
        <v>24</v>
      </c>
      <c r="E1569">
        <v>132</v>
      </c>
      <c r="F1569">
        <v>2</v>
      </c>
      <c r="G1569">
        <v>0.01</v>
      </c>
      <c r="H1569">
        <v>63.551702970000001</v>
      </c>
      <c r="I1569">
        <v>98</v>
      </c>
      <c r="J1569">
        <v>329</v>
      </c>
      <c r="K1569">
        <v>59</v>
      </c>
      <c r="L1569">
        <v>2</v>
      </c>
      <c r="M1569">
        <v>98</v>
      </c>
      <c r="N1569">
        <v>3.16</v>
      </c>
      <c r="O1569">
        <v>98</v>
      </c>
      <c r="P1569">
        <v>0.1</v>
      </c>
      <c r="Q1569">
        <v>1296.97353</v>
      </c>
      <c r="R1569">
        <v>1391756.5</v>
      </c>
      <c r="S1569">
        <v>5.6</v>
      </c>
      <c r="T1569">
        <v>5.4</v>
      </c>
      <c r="U1569">
        <v>0.75700000000000001</v>
      </c>
      <c r="V1569">
        <v>14.6</v>
      </c>
      <c r="W1569">
        <v>72.7</v>
      </c>
    </row>
    <row r="1570" spans="1:23" x14ac:dyDescent="0.25">
      <c r="A1570" t="s">
        <v>32</v>
      </c>
      <c r="B1570" t="s">
        <v>175</v>
      </c>
      <c r="C1570">
        <v>2011</v>
      </c>
      <c r="D1570" t="s">
        <v>24</v>
      </c>
      <c r="E1570">
        <v>16</v>
      </c>
      <c r="F1570">
        <v>0</v>
      </c>
      <c r="G1570">
        <v>7.02</v>
      </c>
      <c r="H1570">
        <v>0</v>
      </c>
      <c r="I1570">
        <v>96</v>
      </c>
      <c r="J1570">
        <v>0</v>
      </c>
      <c r="K1570">
        <v>5.3</v>
      </c>
      <c r="L1570">
        <v>0</v>
      </c>
      <c r="M1570">
        <v>96</v>
      </c>
      <c r="N1570">
        <v>4.99</v>
      </c>
      <c r="O1570">
        <v>96</v>
      </c>
      <c r="P1570">
        <v>0.1</v>
      </c>
      <c r="Q1570">
        <v>1764.97387</v>
      </c>
      <c r="R1570">
        <v>1391756.5</v>
      </c>
      <c r="S1570">
        <v>3.5</v>
      </c>
      <c r="T1570">
        <v>3.5</v>
      </c>
      <c r="U1570">
        <v>0.71199999999999997</v>
      </c>
      <c r="V1570">
        <v>13.3</v>
      </c>
      <c r="W1570">
        <v>72.7</v>
      </c>
    </row>
    <row r="1571" spans="1:23" x14ac:dyDescent="0.25">
      <c r="A1571" t="s">
        <v>25</v>
      </c>
      <c r="B1571" t="s">
        <v>94</v>
      </c>
      <c r="C1571">
        <v>2003</v>
      </c>
      <c r="D1571" t="s">
        <v>24</v>
      </c>
      <c r="E1571">
        <v>132</v>
      </c>
      <c r="F1571">
        <v>1</v>
      </c>
      <c r="G1571">
        <v>3.36</v>
      </c>
      <c r="H1571">
        <v>70.541852520000006</v>
      </c>
      <c r="I1571">
        <v>48</v>
      </c>
      <c r="J1571">
        <v>216</v>
      </c>
      <c r="K1571">
        <v>47.5</v>
      </c>
      <c r="L1571">
        <v>2</v>
      </c>
      <c r="M1571">
        <v>74</v>
      </c>
      <c r="N1571">
        <v>8.49</v>
      </c>
      <c r="O1571">
        <v>75</v>
      </c>
      <c r="P1571">
        <v>0.1</v>
      </c>
      <c r="Q1571">
        <v>928.18227000000002</v>
      </c>
      <c r="R1571">
        <v>431</v>
      </c>
      <c r="S1571">
        <v>2.9</v>
      </c>
      <c r="T1571">
        <v>3</v>
      </c>
      <c r="U1571">
        <v>0.68400000000000005</v>
      </c>
      <c r="V1571">
        <v>11.8</v>
      </c>
      <c r="W1571">
        <v>72.7</v>
      </c>
    </row>
    <row r="1572" spans="1:23" x14ac:dyDescent="0.25">
      <c r="A1572" t="s">
        <v>25</v>
      </c>
      <c r="B1572" t="s">
        <v>192</v>
      </c>
      <c r="C1572">
        <v>2001</v>
      </c>
      <c r="D1572" t="s">
        <v>24</v>
      </c>
      <c r="E1572">
        <v>16</v>
      </c>
      <c r="F1572">
        <v>5</v>
      </c>
      <c r="G1572">
        <v>1.68</v>
      </c>
      <c r="H1572">
        <v>53.612786370000002</v>
      </c>
      <c r="I1572">
        <v>92</v>
      </c>
      <c r="J1572">
        <v>309</v>
      </c>
      <c r="K1572">
        <v>14.6</v>
      </c>
      <c r="L1572">
        <v>6</v>
      </c>
      <c r="M1572">
        <v>98</v>
      </c>
      <c r="N1572">
        <v>3.81</v>
      </c>
      <c r="O1572">
        <v>98</v>
      </c>
      <c r="P1572">
        <v>0.1</v>
      </c>
      <c r="Q1572">
        <v>837.69978700000001</v>
      </c>
      <c r="R1572">
        <v>18797</v>
      </c>
      <c r="S1572">
        <v>15.4</v>
      </c>
      <c r="T1572">
        <v>15.6</v>
      </c>
      <c r="U1572">
        <v>0.68600000000000005</v>
      </c>
      <c r="V1572">
        <v>12.5</v>
      </c>
      <c r="W1572">
        <v>72.7</v>
      </c>
    </row>
    <row r="1573" spans="1:23" x14ac:dyDescent="0.25">
      <c r="A1573" t="s">
        <v>25</v>
      </c>
      <c r="B1573" t="s">
        <v>132</v>
      </c>
      <c r="C1573">
        <v>2001</v>
      </c>
      <c r="D1573" t="s">
        <v>24</v>
      </c>
      <c r="E1573">
        <v>144</v>
      </c>
      <c r="F1573">
        <v>4</v>
      </c>
      <c r="G1573">
        <v>0.53</v>
      </c>
      <c r="H1573">
        <v>210.2417002</v>
      </c>
      <c r="I1573">
        <v>95</v>
      </c>
      <c r="J1573">
        <v>2198</v>
      </c>
      <c r="K1573">
        <v>27</v>
      </c>
      <c r="L1573">
        <v>5</v>
      </c>
      <c r="M1573">
        <v>95</v>
      </c>
      <c r="N1573">
        <v>3.4</v>
      </c>
      <c r="O1573">
        <v>96</v>
      </c>
      <c r="P1573">
        <v>0.1</v>
      </c>
      <c r="Q1573">
        <v>3915.11546</v>
      </c>
      <c r="R1573">
        <v>2369897</v>
      </c>
      <c r="S1573">
        <v>9.6999999999999993</v>
      </c>
      <c r="T1573">
        <v>9.4</v>
      </c>
      <c r="U1573">
        <v>0.72499999999999998</v>
      </c>
      <c r="V1573">
        <v>11.9</v>
      </c>
      <c r="W1573">
        <v>72.7</v>
      </c>
    </row>
    <row r="1574" spans="1:23" x14ac:dyDescent="0.25">
      <c r="A1574" t="s">
        <v>29</v>
      </c>
      <c r="B1574" t="s">
        <v>127</v>
      </c>
      <c r="C1574">
        <v>2015</v>
      </c>
      <c r="D1574" t="s">
        <v>24</v>
      </c>
      <c r="E1574">
        <v>138</v>
      </c>
      <c r="F1574">
        <v>1</v>
      </c>
      <c r="G1574">
        <v>3.77</v>
      </c>
      <c r="H1574">
        <v>0</v>
      </c>
      <c r="I1574">
        <v>97</v>
      </c>
      <c r="J1574">
        <v>82</v>
      </c>
      <c r="K1574">
        <v>64.8</v>
      </c>
      <c r="L1574">
        <v>2</v>
      </c>
      <c r="M1574">
        <v>97</v>
      </c>
      <c r="N1574">
        <v>5.75</v>
      </c>
      <c r="O1574">
        <v>97</v>
      </c>
      <c r="P1574">
        <v>0.1</v>
      </c>
      <c r="Q1574">
        <v>1764.97387</v>
      </c>
      <c r="R1574">
        <v>1391756.5</v>
      </c>
      <c r="S1574">
        <v>5.8</v>
      </c>
      <c r="T1574">
        <v>5.5</v>
      </c>
      <c r="U1574">
        <v>0.71899999999999997</v>
      </c>
      <c r="V1574">
        <v>13.4</v>
      </c>
      <c r="W1574">
        <v>72.7</v>
      </c>
    </row>
    <row r="1575" spans="1:23" x14ac:dyDescent="0.25">
      <c r="A1575" t="s">
        <v>25</v>
      </c>
      <c r="B1575" t="s">
        <v>124</v>
      </c>
      <c r="C1575">
        <v>2000</v>
      </c>
      <c r="D1575" t="s">
        <v>24</v>
      </c>
      <c r="E1575">
        <v>112</v>
      </c>
      <c r="F1575">
        <v>1</v>
      </c>
      <c r="G1575">
        <v>2.2599999999999998</v>
      </c>
      <c r="H1575">
        <v>404.38794339999998</v>
      </c>
      <c r="I1575">
        <v>83</v>
      </c>
      <c r="J1575">
        <v>5</v>
      </c>
      <c r="K1575">
        <v>57.9</v>
      </c>
      <c r="L1575">
        <v>1</v>
      </c>
      <c r="M1575">
        <v>83</v>
      </c>
      <c r="N1575">
        <v>1.86</v>
      </c>
      <c r="O1575">
        <v>83</v>
      </c>
      <c r="P1575">
        <v>0.1</v>
      </c>
      <c r="Q1575">
        <v>5334.9332899999999</v>
      </c>
      <c r="R1575">
        <v>3235366</v>
      </c>
      <c r="S1575">
        <v>4.9000000000000004</v>
      </c>
      <c r="T1575">
        <v>4.8</v>
      </c>
      <c r="U1575">
        <v>0</v>
      </c>
      <c r="V1575">
        <v>14.9</v>
      </c>
      <c r="W1575">
        <v>72.7</v>
      </c>
    </row>
    <row r="1576" spans="1:23" x14ac:dyDescent="0.25">
      <c r="A1576" t="s">
        <v>29</v>
      </c>
      <c r="B1576" t="s">
        <v>182</v>
      </c>
      <c r="C1576">
        <v>2012</v>
      </c>
      <c r="D1576" t="s">
        <v>24</v>
      </c>
      <c r="E1576">
        <v>174</v>
      </c>
      <c r="F1576">
        <v>0</v>
      </c>
      <c r="G1576">
        <v>0.01</v>
      </c>
      <c r="H1576">
        <v>177.26339609999999</v>
      </c>
      <c r="I1576">
        <v>99</v>
      </c>
      <c r="J1576">
        <v>0</v>
      </c>
      <c r="K1576">
        <v>34.799999999999997</v>
      </c>
      <c r="L1576">
        <v>0</v>
      </c>
      <c r="M1576">
        <v>98</v>
      </c>
      <c r="N1576">
        <v>4.8</v>
      </c>
      <c r="O1576">
        <v>98</v>
      </c>
      <c r="P1576">
        <v>0.1</v>
      </c>
      <c r="Q1576">
        <v>12845.173629999999</v>
      </c>
      <c r="R1576">
        <v>8833</v>
      </c>
      <c r="S1576">
        <v>5.7</v>
      </c>
      <c r="T1576">
        <v>6.1</v>
      </c>
      <c r="U1576">
        <v>0.755</v>
      </c>
      <c r="V1576">
        <v>13.5</v>
      </c>
      <c r="W1576">
        <v>72.7</v>
      </c>
    </row>
    <row r="1577" spans="1:23" x14ac:dyDescent="0.25">
      <c r="A1577" t="s">
        <v>25</v>
      </c>
      <c r="B1577" t="s">
        <v>66</v>
      </c>
      <c r="C1577">
        <v>2002</v>
      </c>
      <c r="D1577" t="s">
        <v>24</v>
      </c>
      <c r="E1577">
        <v>16</v>
      </c>
      <c r="F1577">
        <v>422</v>
      </c>
      <c r="G1577">
        <v>2.91</v>
      </c>
      <c r="H1577">
        <v>106.3590358</v>
      </c>
      <c r="I1577">
        <v>7</v>
      </c>
      <c r="J1577">
        <v>58341</v>
      </c>
      <c r="K1577">
        <v>21.9</v>
      </c>
      <c r="L1577">
        <v>511</v>
      </c>
      <c r="M1577">
        <v>86</v>
      </c>
      <c r="N1577">
        <v>4.79</v>
      </c>
      <c r="O1577">
        <v>86</v>
      </c>
      <c r="P1577">
        <v>0.1</v>
      </c>
      <c r="Q1577">
        <v>1148.5857000000001</v>
      </c>
      <c r="R1577">
        <v>1284</v>
      </c>
      <c r="S1577">
        <v>5.5</v>
      </c>
      <c r="T1577">
        <v>4.9000000000000004</v>
      </c>
      <c r="U1577">
        <v>0.6</v>
      </c>
      <c r="V1577">
        <v>9.6999999999999993</v>
      </c>
      <c r="W1577">
        <v>72.7</v>
      </c>
    </row>
    <row r="1578" spans="1:23" x14ac:dyDescent="0.25">
      <c r="A1578" t="s">
        <v>25</v>
      </c>
      <c r="B1578" t="s">
        <v>35</v>
      </c>
      <c r="C1578">
        <v>2003</v>
      </c>
      <c r="D1578" t="s">
        <v>24</v>
      </c>
      <c r="E1578">
        <v>134</v>
      </c>
      <c r="F1578">
        <v>1</v>
      </c>
      <c r="G1578">
        <v>3.03</v>
      </c>
      <c r="H1578">
        <v>7.3414931479999996</v>
      </c>
      <c r="I1578">
        <v>93</v>
      </c>
      <c r="J1578">
        <v>4</v>
      </c>
      <c r="K1578">
        <v>48.1</v>
      </c>
      <c r="L1578">
        <v>1</v>
      </c>
      <c r="M1578">
        <v>96</v>
      </c>
      <c r="N1578">
        <v>5.56</v>
      </c>
      <c r="O1578">
        <v>94</v>
      </c>
      <c r="P1578">
        <v>0.1</v>
      </c>
      <c r="Q1578">
        <v>93.166156700000002</v>
      </c>
      <c r="R1578">
        <v>31786</v>
      </c>
      <c r="S1578">
        <v>2</v>
      </c>
      <c r="T1578">
        <v>2.1</v>
      </c>
      <c r="U1578">
        <v>0.65700000000000003</v>
      </c>
      <c r="V1578">
        <v>10.8</v>
      </c>
      <c r="W1578">
        <v>72.7</v>
      </c>
    </row>
    <row r="1579" spans="1:23" x14ac:dyDescent="0.25">
      <c r="A1579" t="s">
        <v>34</v>
      </c>
      <c r="B1579" t="s">
        <v>53</v>
      </c>
      <c r="C1579">
        <v>2005</v>
      </c>
      <c r="D1579" t="s">
        <v>24</v>
      </c>
      <c r="E1579">
        <v>163</v>
      </c>
      <c r="F1579">
        <v>75</v>
      </c>
      <c r="G1579">
        <v>6.97</v>
      </c>
      <c r="H1579">
        <v>23.763700750000002</v>
      </c>
      <c r="I1579">
        <v>98</v>
      </c>
      <c r="J1579">
        <v>6</v>
      </c>
      <c r="K1579">
        <v>47.8</v>
      </c>
      <c r="L1579">
        <v>85</v>
      </c>
      <c r="M1579">
        <v>99</v>
      </c>
      <c r="N1579">
        <v>8.27</v>
      </c>
      <c r="O1579">
        <v>99</v>
      </c>
      <c r="P1579">
        <v>0.1</v>
      </c>
      <c r="Q1579">
        <v>477.18274600000001</v>
      </c>
      <c r="R1579">
        <v>186917361</v>
      </c>
      <c r="S1579">
        <v>3.2</v>
      </c>
      <c r="T1579">
        <v>3.1</v>
      </c>
      <c r="U1579">
        <v>0.69399999999999995</v>
      </c>
      <c r="V1579">
        <v>13.8</v>
      </c>
      <c r="W1579">
        <v>72.7</v>
      </c>
    </row>
    <row r="1580" spans="1:23" x14ac:dyDescent="0.25">
      <c r="A1580" t="s">
        <v>25</v>
      </c>
      <c r="B1580" t="s">
        <v>116</v>
      </c>
      <c r="C1580">
        <v>2006</v>
      </c>
      <c r="D1580" t="s">
        <v>24</v>
      </c>
      <c r="E1580">
        <v>121</v>
      </c>
      <c r="F1580">
        <v>4</v>
      </c>
      <c r="G1580">
        <v>0.59</v>
      </c>
      <c r="H1580">
        <v>313.36260149999998</v>
      </c>
      <c r="I1580">
        <v>98</v>
      </c>
      <c r="J1580">
        <v>1</v>
      </c>
      <c r="K1580">
        <v>58.6</v>
      </c>
      <c r="L1580">
        <v>4</v>
      </c>
      <c r="M1580">
        <v>98</v>
      </c>
      <c r="N1580">
        <v>8.8000000000000007</v>
      </c>
      <c r="O1580">
        <v>98</v>
      </c>
      <c r="P1580">
        <v>0.1</v>
      </c>
      <c r="Q1580">
        <v>2537.3490000000002</v>
      </c>
      <c r="R1580">
        <v>5934232</v>
      </c>
      <c r="S1580">
        <v>3.9</v>
      </c>
      <c r="T1580">
        <v>3.8</v>
      </c>
      <c r="U1580">
        <v>0.73299999999999998</v>
      </c>
      <c r="V1580">
        <v>13.7</v>
      </c>
      <c r="W1580">
        <v>72.8</v>
      </c>
    </row>
    <row r="1581" spans="1:23" x14ac:dyDescent="0.25">
      <c r="A1581" t="s">
        <v>25</v>
      </c>
      <c r="B1581" t="s">
        <v>198</v>
      </c>
      <c r="C1581">
        <v>2002</v>
      </c>
      <c r="D1581" t="s">
        <v>24</v>
      </c>
      <c r="E1581">
        <v>135</v>
      </c>
      <c r="F1581">
        <v>9</v>
      </c>
      <c r="G1581">
        <v>1.25</v>
      </c>
      <c r="H1581">
        <v>91.703568329999996</v>
      </c>
      <c r="I1581">
        <v>8</v>
      </c>
      <c r="J1581">
        <v>538</v>
      </c>
      <c r="K1581">
        <v>45.3</v>
      </c>
      <c r="L1581">
        <v>11</v>
      </c>
      <c r="M1581">
        <v>86</v>
      </c>
      <c r="N1581">
        <v>4.9400000000000004</v>
      </c>
      <c r="O1581">
        <v>84</v>
      </c>
      <c r="P1581">
        <v>0.1</v>
      </c>
      <c r="Q1581">
        <v>1263.13455</v>
      </c>
      <c r="R1581">
        <v>178791</v>
      </c>
      <c r="S1581">
        <v>6.6</v>
      </c>
      <c r="T1581">
        <v>6.5</v>
      </c>
      <c r="U1581">
        <v>0.59599999999999997</v>
      </c>
      <c r="V1581">
        <v>10.199999999999999</v>
      </c>
      <c r="W1581">
        <v>72.8</v>
      </c>
    </row>
    <row r="1582" spans="1:23" x14ac:dyDescent="0.25">
      <c r="A1582" t="s">
        <v>29</v>
      </c>
      <c r="B1582" t="s">
        <v>138</v>
      </c>
      <c r="C1582">
        <v>2009</v>
      </c>
      <c r="D1582" t="s">
        <v>24</v>
      </c>
      <c r="E1582">
        <v>166</v>
      </c>
      <c r="F1582">
        <v>0</v>
      </c>
      <c r="G1582">
        <v>2.83</v>
      </c>
      <c r="H1582">
        <v>624.23618280000005</v>
      </c>
      <c r="I1582">
        <v>99</v>
      </c>
      <c r="J1582">
        <v>15</v>
      </c>
      <c r="K1582">
        <v>3.2</v>
      </c>
      <c r="L1582">
        <v>0</v>
      </c>
      <c r="M1582">
        <v>99</v>
      </c>
      <c r="N1582">
        <v>4.97</v>
      </c>
      <c r="O1582">
        <v>99</v>
      </c>
      <c r="P1582">
        <v>0.1</v>
      </c>
      <c r="Q1582">
        <v>7318.1264099999999</v>
      </c>
      <c r="R1582">
        <v>1247429</v>
      </c>
      <c r="S1582">
        <v>7.3</v>
      </c>
      <c r="T1582">
        <v>7.3</v>
      </c>
      <c r="U1582">
        <v>0.73399999999999999</v>
      </c>
      <c r="V1582">
        <v>13.8</v>
      </c>
      <c r="W1582">
        <v>72.8</v>
      </c>
    </row>
    <row r="1583" spans="1:23" x14ac:dyDescent="0.25">
      <c r="A1583" t="s">
        <v>27</v>
      </c>
      <c r="B1583" t="s">
        <v>128</v>
      </c>
      <c r="C1583">
        <v>2011</v>
      </c>
      <c r="D1583" t="s">
        <v>37</v>
      </c>
      <c r="E1583">
        <v>18</v>
      </c>
      <c r="F1583">
        <v>0</v>
      </c>
      <c r="G1583">
        <v>12.66</v>
      </c>
      <c r="H1583">
        <v>1758.8227569999999</v>
      </c>
      <c r="I1583">
        <v>95</v>
      </c>
      <c r="J1583">
        <v>7</v>
      </c>
      <c r="K1583">
        <v>6.5</v>
      </c>
      <c r="L1583">
        <v>0</v>
      </c>
      <c r="M1583">
        <v>92</v>
      </c>
      <c r="N1583">
        <v>6.86</v>
      </c>
      <c r="O1583">
        <v>92</v>
      </c>
      <c r="P1583">
        <v>0.1</v>
      </c>
      <c r="Q1583">
        <v>14357.736790000001</v>
      </c>
      <c r="R1583">
        <v>328115</v>
      </c>
      <c r="S1583">
        <v>2.7</v>
      </c>
      <c r="T1583">
        <v>2.8</v>
      </c>
      <c r="U1583">
        <v>0.82599999999999996</v>
      </c>
      <c r="V1583">
        <v>16.7</v>
      </c>
      <c r="W1583">
        <v>72.8</v>
      </c>
    </row>
    <row r="1584" spans="1:23" x14ac:dyDescent="0.25">
      <c r="A1584" t="s">
        <v>29</v>
      </c>
      <c r="B1584" t="s">
        <v>144</v>
      </c>
      <c r="C1584">
        <v>2010</v>
      </c>
      <c r="D1584" t="s">
        <v>24</v>
      </c>
      <c r="E1584">
        <v>11</v>
      </c>
      <c r="F1584">
        <v>20</v>
      </c>
      <c r="G1584">
        <v>0.56000000000000005</v>
      </c>
      <c r="H1584">
        <v>183.6592186</v>
      </c>
      <c r="I1584">
        <v>98</v>
      </c>
      <c r="J1584">
        <v>633</v>
      </c>
      <c r="K1584">
        <v>53.6</v>
      </c>
      <c r="L1584">
        <v>23</v>
      </c>
      <c r="M1584">
        <v>99</v>
      </c>
      <c r="N1584">
        <v>5.86</v>
      </c>
      <c r="O1584">
        <v>99</v>
      </c>
      <c r="P1584">
        <v>0.1</v>
      </c>
      <c r="Q1584">
        <v>2834.2471999999998</v>
      </c>
      <c r="R1584">
        <v>3249639</v>
      </c>
      <c r="S1584">
        <v>6.3</v>
      </c>
      <c r="T1584">
        <v>6.2</v>
      </c>
      <c r="U1584">
        <v>0.60299999999999998</v>
      </c>
      <c r="V1584">
        <v>10.7</v>
      </c>
      <c r="W1584">
        <v>72.8</v>
      </c>
    </row>
    <row r="1585" spans="1:23" x14ac:dyDescent="0.25">
      <c r="A1585" t="s">
        <v>25</v>
      </c>
      <c r="B1585" t="s">
        <v>207</v>
      </c>
      <c r="C1585">
        <v>2006</v>
      </c>
      <c r="D1585" t="s">
        <v>24</v>
      </c>
      <c r="E1585">
        <v>126</v>
      </c>
      <c r="F1585">
        <v>28</v>
      </c>
      <c r="G1585">
        <v>1.29</v>
      </c>
      <c r="H1585">
        <v>103.523776</v>
      </c>
      <c r="I1585">
        <v>82</v>
      </c>
      <c r="J1585">
        <v>34</v>
      </c>
      <c r="K1585">
        <v>58.5</v>
      </c>
      <c r="L1585">
        <v>34</v>
      </c>
      <c r="M1585">
        <v>9</v>
      </c>
      <c r="N1585">
        <v>5.81</v>
      </c>
      <c r="O1585">
        <v>9</v>
      </c>
      <c r="P1585">
        <v>0.1</v>
      </c>
      <c r="Q1585">
        <v>834.86916099999996</v>
      </c>
      <c r="R1585">
        <v>6876345</v>
      </c>
      <c r="S1585">
        <v>5</v>
      </c>
      <c r="T1585">
        <v>4.8</v>
      </c>
      <c r="U1585">
        <v>0.68700000000000006</v>
      </c>
      <c r="V1585">
        <v>11.9</v>
      </c>
      <c r="W1585">
        <v>72.8</v>
      </c>
    </row>
    <row r="1586" spans="1:23" x14ac:dyDescent="0.25">
      <c r="A1586" t="s">
        <v>25</v>
      </c>
      <c r="B1586" t="s">
        <v>179</v>
      </c>
      <c r="C1586">
        <v>2001</v>
      </c>
      <c r="D1586" t="s">
        <v>24</v>
      </c>
      <c r="E1586">
        <v>17</v>
      </c>
      <c r="F1586">
        <v>10</v>
      </c>
      <c r="G1586">
        <v>0.05</v>
      </c>
      <c r="H1586">
        <v>710.49523969999996</v>
      </c>
      <c r="I1586">
        <v>95</v>
      </c>
      <c r="J1586">
        <v>155</v>
      </c>
      <c r="K1586">
        <v>56.9</v>
      </c>
      <c r="L1586">
        <v>12</v>
      </c>
      <c r="M1586">
        <v>97</v>
      </c>
      <c r="N1586">
        <v>4.49</v>
      </c>
      <c r="O1586">
        <v>97</v>
      </c>
      <c r="P1586">
        <v>0.1</v>
      </c>
      <c r="Q1586">
        <v>8643.4943999999996</v>
      </c>
      <c r="R1586">
        <v>1391756.5</v>
      </c>
      <c r="S1586">
        <v>7.3</v>
      </c>
      <c r="T1586">
        <v>7.3</v>
      </c>
      <c r="U1586">
        <v>0.74199999999999999</v>
      </c>
      <c r="V1586">
        <v>12</v>
      </c>
      <c r="W1586">
        <v>72.8</v>
      </c>
    </row>
    <row r="1587" spans="1:23" x14ac:dyDescent="0.25">
      <c r="A1587" t="s">
        <v>32</v>
      </c>
      <c r="B1587" t="s">
        <v>175</v>
      </c>
      <c r="C1587">
        <v>2012</v>
      </c>
      <c r="D1587" t="s">
        <v>24</v>
      </c>
      <c r="E1587">
        <v>159</v>
      </c>
      <c r="F1587">
        <v>0</v>
      </c>
      <c r="G1587">
        <v>6.93</v>
      </c>
      <c r="H1587">
        <v>0</v>
      </c>
      <c r="I1587">
        <v>96</v>
      </c>
      <c r="J1587">
        <v>0</v>
      </c>
      <c r="K1587">
        <v>51.2</v>
      </c>
      <c r="L1587">
        <v>0</v>
      </c>
      <c r="M1587">
        <v>96</v>
      </c>
      <c r="N1587">
        <v>8.48</v>
      </c>
      <c r="O1587">
        <v>96</v>
      </c>
      <c r="P1587">
        <v>0.1</v>
      </c>
      <c r="Q1587">
        <v>1764.97387</v>
      </c>
      <c r="R1587">
        <v>1391756.5</v>
      </c>
      <c r="S1587">
        <v>3.5</v>
      </c>
      <c r="T1587">
        <v>3.5</v>
      </c>
      <c r="U1587">
        <v>0.71299999999999997</v>
      </c>
      <c r="V1587">
        <v>13.3</v>
      </c>
      <c r="W1587">
        <v>72.8</v>
      </c>
    </row>
    <row r="1588" spans="1:23" x14ac:dyDescent="0.25">
      <c r="A1588" t="s">
        <v>27</v>
      </c>
      <c r="B1588" t="s">
        <v>26</v>
      </c>
      <c r="C1588">
        <v>2003</v>
      </c>
      <c r="D1588" t="s">
        <v>24</v>
      </c>
      <c r="E1588">
        <v>18</v>
      </c>
      <c r="F1588">
        <v>1</v>
      </c>
      <c r="G1588">
        <v>4.29</v>
      </c>
      <c r="H1588">
        <v>14.719288819999999</v>
      </c>
      <c r="I1588">
        <v>97</v>
      </c>
      <c r="J1588">
        <v>8</v>
      </c>
      <c r="K1588">
        <v>47.9</v>
      </c>
      <c r="L1588">
        <v>1</v>
      </c>
      <c r="M1588">
        <v>97</v>
      </c>
      <c r="N1588">
        <v>6.27</v>
      </c>
      <c r="O1588">
        <v>97</v>
      </c>
      <c r="P1588">
        <v>0.1</v>
      </c>
      <c r="Q1588">
        <v>189.681557</v>
      </c>
      <c r="R1588">
        <v>339616</v>
      </c>
      <c r="S1588">
        <v>1.9</v>
      </c>
      <c r="T1588">
        <v>2</v>
      </c>
      <c r="U1588">
        <v>0.67400000000000004</v>
      </c>
      <c r="V1588">
        <v>10.7</v>
      </c>
      <c r="W1588">
        <v>72.8</v>
      </c>
    </row>
    <row r="1589" spans="1:23" x14ac:dyDescent="0.25">
      <c r="A1589" t="s">
        <v>29</v>
      </c>
      <c r="B1589" t="s">
        <v>127</v>
      </c>
      <c r="C1589">
        <v>2010</v>
      </c>
      <c r="D1589" t="s">
        <v>24</v>
      </c>
      <c r="E1589">
        <v>132</v>
      </c>
      <c r="F1589">
        <v>2</v>
      </c>
      <c r="G1589">
        <v>0.01</v>
      </c>
      <c r="H1589">
        <v>52.503941959999999</v>
      </c>
      <c r="I1589">
        <v>98</v>
      </c>
      <c r="J1589">
        <v>0</v>
      </c>
      <c r="K1589">
        <v>59.9</v>
      </c>
      <c r="L1589">
        <v>2</v>
      </c>
      <c r="M1589">
        <v>98</v>
      </c>
      <c r="N1589">
        <v>3.5</v>
      </c>
      <c r="O1589">
        <v>98</v>
      </c>
      <c r="P1589">
        <v>0.1</v>
      </c>
      <c r="Q1589">
        <v>1212.5621699999999</v>
      </c>
      <c r="R1589">
        <v>1391756.5</v>
      </c>
      <c r="S1589">
        <v>5.6</v>
      </c>
      <c r="T1589">
        <v>5.4</v>
      </c>
      <c r="U1589">
        <v>0.755</v>
      </c>
      <c r="V1589">
        <v>14.3</v>
      </c>
      <c r="W1589">
        <v>72.8</v>
      </c>
    </row>
    <row r="1590" spans="1:23" x14ac:dyDescent="0.25">
      <c r="A1590" t="s">
        <v>34</v>
      </c>
      <c r="B1590" t="s">
        <v>67</v>
      </c>
      <c r="C1590">
        <v>2004</v>
      </c>
      <c r="D1590" t="s">
        <v>24</v>
      </c>
      <c r="E1590">
        <v>148</v>
      </c>
      <c r="F1590">
        <v>16</v>
      </c>
      <c r="G1590">
        <v>4.26</v>
      </c>
      <c r="H1590">
        <v>42.17956418</v>
      </c>
      <c r="I1590">
        <v>89</v>
      </c>
      <c r="J1590">
        <v>0</v>
      </c>
      <c r="K1590">
        <v>49.8</v>
      </c>
      <c r="L1590">
        <v>19</v>
      </c>
      <c r="M1590">
        <v>89</v>
      </c>
      <c r="N1590">
        <v>5.37</v>
      </c>
      <c r="O1590">
        <v>89</v>
      </c>
      <c r="P1590">
        <v>0.1</v>
      </c>
      <c r="Q1590">
        <v>274.24944199999999</v>
      </c>
      <c r="R1590">
        <v>42724163</v>
      </c>
      <c r="S1590">
        <v>2.4</v>
      </c>
      <c r="T1590">
        <v>2.2000000000000002</v>
      </c>
      <c r="U1590">
        <v>0.65800000000000003</v>
      </c>
      <c r="V1590">
        <v>11.3</v>
      </c>
      <c r="W1590">
        <v>72.8</v>
      </c>
    </row>
    <row r="1591" spans="1:23" x14ac:dyDescent="0.25">
      <c r="A1591" t="s">
        <v>29</v>
      </c>
      <c r="B1591" t="s">
        <v>59</v>
      </c>
      <c r="C1591">
        <v>2013</v>
      </c>
      <c r="D1591" t="s">
        <v>24</v>
      </c>
      <c r="E1591">
        <v>12</v>
      </c>
      <c r="F1591">
        <v>0</v>
      </c>
      <c r="G1591">
        <v>0.01</v>
      </c>
      <c r="H1591">
        <v>325.62986269999999</v>
      </c>
      <c r="I1591">
        <v>94</v>
      </c>
      <c r="J1591">
        <v>0</v>
      </c>
      <c r="K1591">
        <v>29.7</v>
      </c>
      <c r="L1591">
        <v>0</v>
      </c>
      <c r="M1591">
        <v>93</v>
      </c>
      <c r="N1591">
        <v>4.29</v>
      </c>
      <c r="O1591">
        <v>93</v>
      </c>
      <c r="P1591">
        <v>0.2</v>
      </c>
      <c r="Q1591">
        <v>3558.7963140000002</v>
      </c>
      <c r="R1591">
        <v>5216</v>
      </c>
      <c r="S1591">
        <v>6.9</v>
      </c>
      <c r="T1591">
        <v>6.9</v>
      </c>
      <c r="U1591">
        <v>0.64300000000000002</v>
      </c>
      <c r="V1591">
        <v>13.6</v>
      </c>
      <c r="W1591">
        <v>72.8</v>
      </c>
    </row>
    <row r="1592" spans="1:23" x14ac:dyDescent="0.25">
      <c r="A1592" t="s">
        <v>32</v>
      </c>
      <c r="B1592" t="s">
        <v>104</v>
      </c>
      <c r="C1592">
        <v>2006</v>
      </c>
      <c r="D1592" t="s">
        <v>24</v>
      </c>
      <c r="E1592">
        <v>161</v>
      </c>
      <c r="F1592">
        <v>5</v>
      </c>
      <c r="G1592">
        <v>3.23</v>
      </c>
      <c r="H1592">
        <v>192.92978289999999</v>
      </c>
      <c r="I1592">
        <v>94</v>
      </c>
      <c r="J1592">
        <v>0</v>
      </c>
      <c r="K1592">
        <v>43.5</v>
      </c>
      <c r="L1592">
        <v>6</v>
      </c>
      <c r="M1592">
        <v>94</v>
      </c>
      <c r="N1592">
        <v>7.63</v>
      </c>
      <c r="O1592">
        <v>95</v>
      </c>
      <c r="P1592">
        <v>0.8</v>
      </c>
      <c r="Q1592">
        <v>1437.6287850000001</v>
      </c>
      <c r="R1592">
        <v>754146</v>
      </c>
      <c r="S1592">
        <v>2.4</v>
      </c>
      <c r="T1592">
        <v>2.4</v>
      </c>
      <c r="U1592">
        <v>0.58299999999999996</v>
      </c>
      <c r="V1592">
        <v>10.8</v>
      </c>
      <c r="W1592">
        <v>72.8</v>
      </c>
    </row>
    <row r="1593" spans="1:23" x14ac:dyDescent="0.25">
      <c r="A1593" t="s">
        <v>27</v>
      </c>
      <c r="B1593" t="s">
        <v>87</v>
      </c>
      <c r="C1593">
        <v>2005</v>
      </c>
      <c r="D1593" t="s">
        <v>24</v>
      </c>
      <c r="E1593">
        <v>189</v>
      </c>
      <c r="F1593">
        <v>0</v>
      </c>
      <c r="G1593">
        <v>15.52</v>
      </c>
      <c r="H1593">
        <v>153.50452630000001</v>
      </c>
      <c r="I1593">
        <v>95</v>
      </c>
      <c r="J1593">
        <v>2</v>
      </c>
      <c r="K1593">
        <v>55.5</v>
      </c>
      <c r="L1593">
        <v>0</v>
      </c>
      <c r="M1593">
        <v>96</v>
      </c>
      <c r="N1593">
        <v>5.2</v>
      </c>
      <c r="O1593">
        <v>96</v>
      </c>
      <c r="P1593">
        <v>0.1</v>
      </c>
      <c r="Q1593">
        <v>1338.31322</v>
      </c>
      <c r="R1593">
        <v>1354775</v>
      </c>
      <c r="S1593">
        <v>2.1</v>
      </c>
      <c r="T1593">
        <v>2.2000000000000002</v>
      </c>
      <c r="U1593">
        <v>0.81200000000000006</v>
      </c>
      <c r="V1593">
        <v>15.9</v>
      </c>
      <c r="W1593">
        <v>72.8</v>
      </c>
    </row>
    <row r="1594" spans="1:23" x14ac:dyDescent="0.25">
      <c r="A1594" t="s">
        <v>34</v>
      </c>
      <c r="B1594" t="s">
        <v>82</v>
      </c>
      <c r="C1594">
        <v>2000</v>
      </c>
      <c r="D1594" t="s">
        <v>24</v>
      </c>
      <c r="E1594">
        <v>163</v>
      </c>
      <c r="F1594">
        <v>9</v>
      </c>
      <c r="G1594">
        <v>3.99</v>
      </c>
      <c r="H1594">
        <v>84.175270080000004</v>
      </c>
      <c r="I1594">
        <v>36</v>
      </c>
      <c r="J1594">
        <v>0</v>
      </c>
      <c r="K1594">
        <v>43.6</v>
      </c>
      <c r="L1594">
        <v>11</v>
      </c>
      <c r="M1594">
        <v>83</v>
      </c>
      <c r="N1594">
        <v>3.38</v>
      </c>
      <c r="O1594">
        <v>87</v>
      </c>
      <c r="P1594">
        <v>0.3</v>
      </c>
      <c r="Q1594">
        <v>1451.2977599999999</v>
      </c>
      <c r="R1594">
        <v>12628596</v>
      </c>
      <c r="S1594">
        <v>1.6</v>
      </c>
      <c r="T1594">
        <v>1.5</v>
      </c>
      <c r="U1594">
        <v>0.66800000000000004</v>
      </c>
      <c r="V1594">
        <v>12.4</v>
      </c>
      <c r="W1594">
        <v>72.8</v>
      </c>
    </row>
    <row r="1595" spans="1:23" x14ac:dyDescent="0.25">
      <c r="A1595" t="s">
        <v>38</v>
      </c>
      <c r="B1595" t="s">
        <v>204</v>
      </c>
      <c r="C1595">
        <v>2010</v>
      </c>
      <c r="D1595" t="s">
        <v>24</v>
      </c>
      <c r="E1595">
        <v>142</v>
      </c>
      <c r="F1595">
        <v>0</v>
      </c>
      <c r="G1595">
        <v>1.24</v>
      </c>
      <c r="H1595">
        <v>471.83076679999999</v>
      </c>
      <c r="I1595">
        <v>82</v>
      </c>
      <c r="J1595">
        <v>0</v>
      </c>
      <c r="K1595">
        <v>72.7</v>
      </c>
      <c r="L1595">
        <v>0</v>
      </c>
      <c r="M1595">
        <v>84</v>
      </c>
      <c r="N1595">
        <v>4.59</v>
      </c>
      <c r="O1595">
        <v>82</v>
      </c>
      <c r="P1595">
        <v>0.1</v>
      </c>
      <c r="Q1595">
        <v>3547.5997499999999</v>
      </c>
      <c r="R1595">
        <v>14137</v>
      </c>
      <c r="S1595">
        <v>0.1</v>
      </c>
      <c r="T1595">
        <v>0.1</v>
      </c>
      <c r="U1595">
        <v>0.70699999999999996</v>
      </c>
      <c r="V1595">
        <v>14.4</v>
      </c>
      <c r="W1595">
        <v>72.8</v>
      </c>
    </row>
    <row r="1596" spans="1:23" x14ac:dyDescent="0.25">
      <c r="A1596" t="s">
        <v>34</v>
      </c>
      <c r="B1596" t="s">
        <v>163</v>
      </c>
      <c r="C1596">
        <v>2005</v>
      </c>
      <c r="D1596" t="s">
        <v>24</v>
      </c>
      <c r="E1596">
        <v>148</v>
      </c>
      <c r="F1596">
        <v>13</v>
      </c>
      <c r="G1596">
        <v>4.4400000000000004</v>
      </c>
      <c r="H1596">
        <v>411.56456530000003</v>
      </c>
      <c r="I1596">
        <v>94</v>
      </c>
      <c r="J1596">
        <v>0</v>
      </c>
      <c r="K1596">
        <v>48.8</v>
      </c>
      <c r="L1596">
        <v>16</v>
      </c>
      <c r="M1596">
        <v>66</v>
      </c>
      <c r="N1596">
        <v>4.72</v>
      </c>
      <c r="O1596">
        <v>77</v>
      </c>
      <c r="P1596">
        <v>0.4</v>
      </c>
      <c r="Q1596">
        <v>2754.7829000000002</v>
      </c>
      <c r="R1596">
        <v>276141</v>
      </c>
      <c r="S1596">
        <v>1.3</v>
      </c>
      <c r="T1596">
        <v>1.3</v>
      </c>
      <c r="U1596">
        <v>0.69199999999999995</v>
      </c>
      <c r="V1596">
        <v>13</v>
      </c>
      <c r="W1596">
        <v>72.8</v>
      </c>
    </row>
    <row r="1597" spans="1:23" x14ac:dyDescent="0.25">
      <c r="A1597" t="s">
        <v>27</v>
      </c>
      <c r="B1597" t="s">
        <v>201</v>
      </c>
      <c r="C1597">
        <v>2002</v>
      </c>
      <c r="D1597" t="s">
        <v>24</v>
      </c>
      <c r="E1597">
        <v>128</v>
      </c>
      <c r="F1597">
        <v>0</v>
      </c>
      <c r="G1597">
        <v>2.5299999999999998</v>
      </c>
      <c r="H1597">
        <v>0</v>
      </c>
      <c r="I1597">
        <v>92</v>
      </c>
      <c r="J1597">
        <v>19</v>
      </c>
      <c r="K1597">
        <v>53.6</v>
      </c>
      <c r="L1597">
        <v>0</v>
      </c>
      <c r="M1597">
        <v>97</v>
      </c>
      <c r="N1597">
        <v>9.1</v>
      </c>
      <c r="O1597">
        <v>96</v>
      </c>
      <c r="P1597">
        <v>0.1</v>
      </c>
      <c r="Q1597">
        <v>1764.97387</v>
      </c>
      <c r="R1597">
        <v>1391756.5</v>
      </c>
      <c r="S1597">
        <v>2.7</v>
      </c>
      <c r="T1597">
        <v>2.7</v>
      </c>
      <c r="U1597">
        <v>0</v>
      </c>
      <c r="V1597">
        <v>11.9</v>
      </c>
      <c r="W1597">
        <v>72.8</v>
      </c>
    </row>
    <row r="1598" spans="1:23" x14ac:dyDescent="0.25">
      <c r="A1598" t="s">
        <v>27</v>
      </c>
      <c r="B1598" t="s">
        <v>123</v>
      </c>
      <c r="C1598">
        <v>2010</v>
      </c>
      <c r="D1598" t="s">
        <v>37</v>
      </c>
      <c r="E1598">
        <v>18</v>
      </c>
      <c r="F1598">
        <v>0</v>
      </c>
      <c r="G1598">
        <v>9.8000000000000007</v>
      </c>
      <c r="H1598">
        <v>1109.9695079999999</v>
      </c>
      <c r="I1598">
        <v>91</v>
      </c>
      <c r="J1598">
        <v>0</v>
      </c>
      <c r="K1598">
        <v>58.9</v>
      </c>
      <c r="L1598">
        <v>0</v>
      </c>
      <c r="M1598">
        <v>92</v>
      </c>
      <c r="N1598">
        <v>6.55</v>
      </c>
      <c r="O1598">
        <v>92</v>
      </c>
      <c r="P1598">
        <v>0.1</v>
      </c>
      <c r="Q1598">
        <v>11326.21947</v>
      </c>
      <c r="R1598">
        <v>297555</v>
      </c>
      <c r="S1598">
        <v>2.2000000000000002</v>
      </c>
      <c r="T1598">
        <v>2.2999999999999998</v>
      </c>
      <c r="U1598">
        <v>0.81499999999999995</v>
      </c>
      <c r="V1598">
        <v>16</v>
      </c>
      <c r="W1598">
        <v>72.8</v>
      </c>
    </row>
    <row r="1599" spans="1:23" x14ac:dyDescent="0.25">
      <c r="A1599" t="s">
        <v>27</v>
      </c>
      <c r="B1599" t="s">
        <v>55</v>
      </c>
      <c r="C1599">
        <v>2008</v>
      </c>
      <c r="D1599" t="s">
        <v>37</v>
      </c>
      <c r="E1599">
        <v>155</v>
      </c>
      <c r="F1599">
        <v>1</v>
      </c>
      <c r="G1599">
        <v>10.98</v>
      </c>
      <c r="H1599">
        <v>107.9826127</v>
      </c>
      <c r="I1599">
        <v>96</v>
      </c>
      <c r="J1599">
        <v>1</v>
      </c>
      <c r="K1599">
        <v>61.5</v>
      </c>
      <c r="L1599">
        <v>1</v>
      </c>
      <c r="M1599">
        <v>96</v>
      </c>
      <c r="N1599">
        <v>6.61</v>
      </c>
      <c r="O1599">
        <v>95</v>
      </c>
      <c r="P1599">
        <v>0.1</v>
      </c>
      <c r="Q1599">
        <v>7296.1224789999997</v>
      </c>
      <c r="R1599">
        <v>7492561</v>
      </c>
      <c r="S1599">
        <v>2.1</v>
      </c>
      <c r="T1599">
        <v>2.1</v>
      </c>
      <c r="U1599">
        <v>0.76100000000000001</v>
      </c>
      <c r="V1599">
        <v>13.8</v>
      </c>
      <c r="W1599">
        <v>72.900000000000006</v>
      </c>
    </row>
    <row r="1600" spans="1:23" x14ac:dyDescent="0.25">
      <c r="A1600" t="s">
        <v>27</v>
      </c>
      <c r="B1600" t="s">
        <v>181</v>
      </c>
      <c r="C1600">
        <v>2002</v>
      </c>
      <c r="D1600" t="s">
        <v>24</v>
      </c>
      <c r="E1600">
        <v>133</v>
      </c>
      <c r="F1600">
        <v>1</v>
      </c>
      <c r="G1600">
        <v>6.95</v>
      </c>
      <c r="H1600">
        <v>292.61423780000001</v>
      </c>
      <c r="I1600">
        <v>92</v>
      </c>
      <c r="J1600">
        <v>63</v>
      </c>
      <c r="K1600">
        <v>52.2</v>
      </c>
      <c r="L1600">
        <v>1</v>
      </c>
      <c r="M1600">
        <v>95</v>
      </c>
      <c r="N1600">
        <v>8.9</v>
      </c>
      <c r="O1600">
        <v>95</v>
      </c>
      <c r="P1600">
        <v>0.1</v>
      </c>
      <c r="Q1600">
        <v>2149.9944</v>
      </c>
      <c r="R1600">
        <v>7496522</v>
      </c>
      <c r="S1600">
        <v>2.7</v>
      </c>
      <c r="T1600">
        <v>2.8</v>
      </c>
      <c r="U1600">
        <v>0.71499999999999997</v>
      </c>
      <c r="V1600">
        <v>13.2</v>
      </c>
      <c r="W1600">
        <v>72.900000000000006</v>
      </c>
    </row>
    <row r="1601" spans="1:23" x14ac:dyDescent="0.25">
      <c r="A1601" t="s">
        <v>25</v>
      </c>
      <c r="B1601" t="s">
        <v>35</v>
      </c>
      <c r="C1601">
        <v>2006</v>
      </c>
      <c r="D1601" t="s">
        <v>24</v>
      </c>
      <c r="E1601">
        <v>141</v>
      </c>
      <c r="F1601">
        <v>1</v>
      </c>
      <c r="G1601">
        <v>4.01</v>
      </c>
      <c r="H1601">
        <v>244.5352767</v>
      </c>
      <c r="I1601">
        <v>78</v>
      </c>
      <c r="J1601">
        <v>137</v>
      </c>
      <c r="K1601">
        <v>49.2</v>
      </c>
      <c r="L1601">
        <v>1</v>
      </c>
      <c r="M1601">
        <v>87</v>
      </c>
      <c r="N1601">
        <v>4.58</v>
      </c>
      <c r="O1601">
        <v>87</v>
      </c>
      <c r="P1601">
        <v>0.1</v>
      </c>
      <c r="Q1601">
        <v>2158.299</v>
      </c>
      <c r="R1601">
        <v>29585</v>
      </c>
      <c r="S1601">
        <v>2</v>
      </c>
      <c r="T1601">
        <v>2.1</v>
      </c>
      <c r="U1601">
        <v>0.69199999999999995</v>
      </c>
      <c r="V1601">
        <v>11.2</v>
      </c>
      <c r="W1601">
        <v>72.900000000000006</v>
      </c>
    </row>
    <row r="1602" spans="1:23" x14ac:dyDescent="0.25">
      <c r="A1602" t="s">
        <v>32</v>
      </c>
      <c r="B1602" t="s">
        <v>81</v>
      </c>
      <c r="C1602">
        <v>2007</v>
      </c>
      <c r="D1602" t="s">
        <v>24</v>
      </c>
      <c r="E1602">
        <v>164</v>
      </c>
      <c r="F1602">
        <v>6</v>
      </c>
      <c r="G1602">
        <v>6.05</v>
      </c>
      <c r="H1602">
        <v>74.821748799999995</v>
      </c>
      <c r="I1602">
        <v>81</v>
      </c>
      <c r="J1602">
        <v>0</v>
      </c>
      <c r="K1602">
        <v>5.4</v>
      </c>
      <c r="L1602">
        <v>8</v>
      </c>
      <c r="M1602">
        <v>86</v>
      </c>
      <c r="N1602">
        <v>4.34</v>
      </c>
      <c r="O1602">
        <v>85</v>
      </c>
      <c r="P1602">
        <v>1.6</v>
      </c>
      <c r="Q1602">
        <v>4647.3135899999997</v>
      </c>
      <c r="R1602">
        <v>954353</v>
      </c>
      <c r="S1602">
        <v>3.4</v>
      </c>
      <c r="T1602">
        <v>3.4</v>
      </c>
      <c r="U1602">
        <v>0.68500000000000005</v>
      </c>
      <c r="V1602">
        <v>12.7</v>
      </c>
      <c r="W1602">
        <v>72.900000000000006</v>
      </c>
    </row>
    <row r="1603" spans="1:23" x14ac:dyDescent="0.25">
      <c r="A1603" t="s">
        <v>29</v>
      </c>
      <c r="B1603" t="s">
        <v>182</v>
      </c>
      <c r="C1603">
        <v>2013</v>
      </c>
      <c r="D1603" t="s">
        <v>24</v>
      </c>
      <c r="E1603">
        <v>172</v>
      </c>
      <c r="F1603">
        <v>0</v>
      </c>
      <c r="G1603">
        <v>0.01</v>
      </c>
      <c r="H1603">
        <v>1521.6727510000001</v>
      </c>
      <c r="I1603">
        <v>99</v>
      </c>
      <c r="J1603">
        <v>0</v>
      </c>
      <c r="K1603">
        <v>35.5</v>
      </c>
      <c r="L1603">
        <v>0</v>
      </c>
      <c r="M1603">
        <v>98</v>
      </c>
      <c r="N1603">
        <v>3.58</v>
      </c>
      <c r="O1603">
        <v>98</v>
      </c>
      <c r="P1603">
        <v>0.1</v>
      </c>
      <c r="Q1603">
        <v>15687.347949999999</v>
      </c>
      <c r="R1603">
        <v>89949</v>
      </c>
      <c r="S1603">
        <v>5.7</v>
      </c>
      <c r="T1603">
        <v>6.1</v>
      </c>
      <c r="U1603">
        <v>0.76200000000000001</v>
      </c>
      <c r="V1603">
        <v>13.5</v>
      </c>
      <c r="W1603">
        <v>72.900000000000006</v>
      </c>
    </row>
    <row r="1604" spans="1:23" x14ac:dyDescent="0.25">
      <c r="A1604" t="s">
        <v>38</v>
      </c>
      <c r="B1604" t="s">
        <v>204</v>
      </c>
      <c r="C1604">
        <v>2011</v>
      </c>
      <c r="D1604" t="s">
        <v>24</v>
      </c>
      <c r="E1604">
        <v>14</v>
      </c>
      <c r="F1604">
        <v>0</v>
      </c>
      <c r="G1604">
        <v>0.96</v>
      </c>
      <c r="H1604">
        <v>7.0339808279999998</v>
      </c>
      <c r="I1604">
        <v>82</v>
      </c>
      <c r="J1604">
        <v>0</v>
      </c>
      <c r="K1604">
        <v>73.3</v>
      </c>
      <c r="L1604">
        <v>0</v>
      </c>
      <c r="M1604">
        <v>84</v>
      </c>
      <c r="N1604">
        <v>4.5999999999999996</v>
      </c>
      <c r="O1604">
        <v>82</v>
      </c>
      <c r="P1604">
        <v>0.1</v>
      </c>
      <c r="Q1604">
        <v>445.18866000000003</v>
      </c>
      <c r="R1604">
        <v>14577</v>
      </c>
      <c r="S1604">
        <v>0.1</v>
      </c>
      <c r="T1604">
        <v>0.1</v>
      </c>
      <c r="U1604">
        <v>0.71199999999999997</v>
      </c>
      <c r="V1604">
        <v>14.4</v>
      </c>
      <c r="W1604">
        <v>72.900000000000006</v>
      </c>
    </row>
    <row r="1605" spans="1:23" x14ac:dyDescent="0.25">
      <c r="A1605" t="s">
        <v>32</v>
      </c>
      <c r="B1605" t="s">
        <v>41</v>
      </c>
      <c r="C1605">
        <v>2001</v>
      </c>
      <c r="D1605" t="s">
        <v>24</v>
      </c>
      <c r="E1605">
        <v>189</v>
      </c>
      <c r="F1605">
        <v>0</v>
      </c>
      <c r="G1605">
        <v>11.64</v>
      </c>
      <c r="H1605">
        <v>0</v>
      </c>
      <c r="I1605">
        <v>21</v>
      </c>
      <c r="J1605">
        <v>0</v>
      </c>
      <c r="K1605">
        <v>55.2</v>
      </c>
      <c r="L1605">
        <v>0</v>
      </c>
      <c r="M1605">
        <v>98</v>
      </c>
      <c r="N1605">
        <v>5.15</v>
      </c>
      <c r="O1605">
        <v>99</v>
      </c>
      <c r="P1605">
        <v>0.2</v>
      </c>
      <c r="Q1605">
        <v>1764.97387</v>
      </c>
      <c r="R1605">
        <v>1391756.5</v>
      </c>
      <c r="S1605">
        <v>2.7</v>
      </c>
      <c r="T1605">
        <v>2.6</v>
      </c>
      <c r="U1605">
        <v>0.77900000000000003</v>
      </c>
      <c r="V1605">
        <v>12.1</v>
      </c>
      <c r="W1605">
        <v>72.900000000000006</v>
      </c>
    </row>
    <row r="1606" spans="1:23" x14ac:dyDescent="0.25">
      <c r="A1606" t="s">
        <v>27</v>
      </c>
      <c r="B1606" t="s">
        <v>105</v>
      </c>
      <c r="C1606">
        <v>2004</v>
      </c>
      <c r="D1606" t="s">
        <v>37</v>
      </c>
      <c r="E1606">
        <v>18</v>
      </c>
      <c r="F1606">
        <v>1</v>
      </c>
      <c r="G1606">
        <v>13.28</v>
      </c>
      <c r="H1606">
        <v>146.8608016</v>
      </c>
      <c r="I1606">
        <v>92</v>
      </c>
      <c r="J1606">
        <v>0</v>
      </c>
      <c r="K1606">
        <v>58.2</v>
      </c>
      <c r="L1606">
        <v>1</v>
      </c>
      <c r="M1606">
        <v>99</v>
      </c>
      <c r="N1606">
        <v>8.8000000000000007</v>
      </c>
      <c r="O1606">
        <v>99</v>
      </c>
      <c r="P1606">
        <v>0.1</v>
      </c>
      <c r="Q1606">
        <v>1259.5265999999999</v>
      </c>
      <c r="R1606">
        <v>117146</v>
      </c>
      <c r="S1606">
        <v>2.1</v>
      </c>
      <c r="T1606">
        <v>2.1</v>
      </c>
      <c r="U1606">
        <v>0.79300000000000004</v>
      </c>
      <c r="V1606">
        <v>15.3</v>
      </c>
      <c r="W1606">
        <v>72.900000000000006</v>
      </c>
    </row>
    <row r="1607" spans="1:23" x14ac:dyDescent="0.25">
      <c r="A1607" t="s">
        <v>25</v>
      </c>
      <c r="B1607" t="s">
        <v>179</v>
      </c>
      <c r="C1607">
        <v>2002</v>
      </c>
      <c r="D1607" t="s">
        <v>24</v>
      </c>
      <c r="E1607">
        <v>15</v>
      </c>
      <c r="F1607">
        <v>10</v>
      </c>
      <c r="G1607">
        <v>0.05</v>
      </c>
      <c r="H1607">
        <v>688.09726669999998</v>
      </c>
      <c r="I1607">
        <v>97</v>
      </c>
      <c r="J1607">
        <v>311</v>
      </c>
      <c r="K1607">
        <v>57.7</v>
      </c>
      <c r="L1607">
        <v>11</v>
      </c>
      <c r="M1607">
        <v>95</v>
      </c>
      <c r="N1607">
        <v>4.28</v>
      </c>
      <c r="O1607">
        <v>95</v>
      </c>
      <c r="P1607">
        <v>0.1</v>
      </c>
      <c r="Q1607">
        <v>8655.3115309999994</v>
      </c>
      <c r="R1607">
        <v>1391756.5</v>
      </c>
      <c r="S1607">
        <v>7.3</v>
      </c>
      <c r="T1607">
        <v>7.3</v>
      </c>
      <c r="U1607">
        <v>0.745</v>
      </c>
      <c r="V1607">
        <v>12.1</v>
      </c>
      <c r="W1607">
        <v>72.900000000000006</v>
      </c>
    </row>
    <row r="1608" spans="1:23" x14ac:dyDescent="0.25">
      <c r="A1608" t="s">
        <v>29</v>
      </c>
      <c r="B1608" t="s">
        <v>127</v>
      </c>
      <c r="C1608">
        <v>2013</v>
      </c>
      <c r="D1608" t="s">
        <v>24</v>
      </c>
      <c r="E1608">
        <v>134</v>
      </c>
      <c r="F1608">
        <v>2</v>
      </c>
      <c r="G1608">
        <v>0.01</v>
      </c>
      <c r="H1608">
        <v>0</v>
      </c>
      <c r="I1608">
        <v>96</v>
      </c>
      <c r="J1608">
        <v>0</v>
      </c>
      <c r="K1608">
        <v>62.8</v>
      </c>
      <c r="L1608">
        <v>2</v>
      </c>
      <c r="M1608">
        <v>96</v>
      </c>
      <c r="N1608">
        <v>4.33</v>
      </c>
      <c r="O1608">
        <v>96</v>
      </c>
      <c r="P1608">
        <v>0.1</v>
      </c>
      <c r="Q1608">
        <v>1764.97387</v>
      </c>
      <c r="R1608">
        <v>1391756.5</v>
      </c>
      <c r="S1608">
        <v>5.7</v>
      </c>
      <c r="T1608">
        <v>5.5</v>
      </c>
      <c r="U1608">
        <v>0.73499999999999999</v>
      </c>
      <c r="V1608">
        <v>13.4</v>
      </c>
      <c r="W1608">
        <v>72.900000000000006</v>
      </c>
    </row>
    <row r="1609" spans="1:23" x14ac:dyDescent="0.25">
      <c r="A1609" t="s">
        <v>29</v>
      </c>
      <c r="B1609" t="s">
        <v>206</v>
      </c>
      <c r="C1609">
        <v>2000</v>
      </c>
      <c r="D1609" t="s">
        <v>24</v>
      </c>
      <c r="E1609">
        <v>112</v>
      </c>
      <c r="F1609">
        <v>4</v>
      </c>
      <c r="G1609">
        <v>1.21</v>
      </c>
      <c r="H1609">
        <v>264.78421959999997</v>
      </c>
      <c r="I1609">
        <v>94</v>
      </c>
      <c r="J1609">
        <v>47</v>
      </c>
      <c r="K1609">
        <v>48.1</v>
      </c>
      <c r="L1609">
        <v>5</v>
      </c>
      <c r="M1609">
        <v>97</v>
      </c>
      <c r="N1609">
        <v>5.4</v>
      </c>
      <c r="O1609">
        <v>97</v>
      </c>
      <c r="P1609">
        <v>0.1</v>
      </c>
      <c r="Q1609">
        <v>2213.9148799999998</v>
      </c>
      <c r="R1609">
        <v>9699197</v>
      </c>
      <c r="S1609">
        <v>6.6</v>
      </c>
      <c r="T1609">
        <v>6.5</v>
      </c>
      <c r="U1609">
        <v>0.64600000000000002</v>
      </c>
      <c r="V1609">
        <v>12.8</v>
      </c>
      <c r="W1609">
        <v>72.900000000000006</v>
      </c>
    </row>
    <row r="1610" spans="1:23" x14ac:dyDescent="0.25">
      <c r="A1610" t="s">
        <v>32</v>
      </c>
      <c r="B1610" t="s">
        <v>98</v>
      </c>
      <c r="C1610">
        <v>2011</v>
      </c>
      <c r="D1610" t="s">
        <v>24</v>
      </c>
      <c r="E1610">
        <v>15</v>
      </c>
      <c r="F1610">
        <v>0</v>
      </c>
      <c r="G1610">
        <v>7.84</v>
      </c>
      <c r="H1610">
        <v>11.56715633</v>
      </c>
      <c r="I1610">
        <v>94</v>
      </c>
      <c r="J1610">
        <v>0</v>
      </c>
      <c r="K1610">
        <v>44.7</v>
      </c>
      <c r="L1610">
        <v>0</v>
      </c>
      <c r="M1610">
        <v>95</v>
      </c>
      <c r="N1610">
        <v>6.35</v>
      </c>
      <c r="O1610">
        <v>95</v>
      </c>
      <c r="P1610">
        <v>0.1</v>
      </c>
      <c r="Q1610">
        <v>741.48437999999999</v>
      </c>
      <c r="R1610">
        <v>1391756.5</v>
      </c>
      <c r="S1610">
        <v>3.8</v>
      </c>
      <c r="T1610">
        <v>3.8</v>
      </c>
      <c r="U1610">
        <v>0.74099999999999999</v>
      </c>
      <c r="V1610">
        <v>15.8</v>
      </c>
      <c r="W1610">
        <v>72.900000000000006</v>
      </c>
    </row>
    <row r="1611" spans="1:23" x14ac:dyDescent="0.25">
      <c r="A1611" t="s">
        <v>27</v>
      </c>
      <c r="B1611" t="s">
        <v>170</v>
      </c>
      <c r="C1611">
        <v>2007</v>
      </c>
      <c r="D1611" t="s">
        <v>37</v>
      </c>
      <c r="E1611">
        <v>154</v>
      </c>
      <c r="F1611">
        <v>3</v>
      </c>
      <c r="G1611">
        <v>10.6</v>
      </c>
      <c r="H1611">
        <v>919.16734380000003</v>
      </c>
      <c r="I1611">
        <v>99</v>
      </c>
      <c r="J1611">
        <v>353</v>
      </c>
      <c r="K1611">
        <v>55</v>
      </c>
      <c r="L1611">
        <v>3</v>
      </c>
      <c r="M1611">
        <v>96</v>
      </c>
      <c r="N1611">
        <v>5.21</v>
      </c>
      <c r="O1611">
        <v>96</v>
      </c>
      <c r="P1611">
        <v>0.1</v>
      </c>
      <c r="Q1611">
        <v>8214.1853780000001</v>
      </c>
      <c r="R1611">
        <v>2882982</v>
      </c>
      <c r="S1611">
        <v>3.2</v>
      </c>
      <c r="T1611">
        <v>3.6</v>
      </c>
      <c r="U1611">
        <v>0.76600000000000001</v>
      </c>
      <c r="V1611">
        <v>14.1</v>
      </c>
      <c r="W1611">
        <v>72.900000000000006</v>
      </c>
    </row>
    <row r="1612" spans="1:23" x14ac:dyDescent="0.25">
      <c r="A1612" t="s">
        <v>25</v>
      </c>
      <c r="B1612" t="s">
        <v>132</v>
      </c>
      <c r="C1612">
        <v>2002</v>
      </c>
      <c r="D1612" t="s">
        <v>24</v>
      </c>
      <c r="E1612">
        <v>14</v>
      </c>
      <c r="F1612">
        <v>4</v>
      </c>
      <c r="G1612">
        <v>0.49</v>
      </c>
      <c r="H1612">
        <v>216.70294809999999</v>
      </c>
      <c r="I1612">
        <v>95</v>
      </c>
      <c r="J1612">
        <v>408</v>
      </c>
      <c r="K1612">
        <v>27.9</v>
      </c>
      <c r="L1612">
        <v>4</v>
      </c>
      <c r="M1612">
        <v>94</v>
      </c>
      <c r="N1612">
        <v>3.4</v>
      </c>
      <c r="O1612">
        <v>94</v>
      </c>
      <c r="P1612">
        <v>0.1</v>
      </c>
      <c r="Q1612">
        <v>4167.3643869999996</v>
      </c>
      <c r="R1612">
        <v>24198811</v>
      </c>
      <c r="S1612">
        <v>9.5</v>
      </c>
      <c r="T1612">
        <v>9.3000000000000007</v>
      </c>
      <c r="U1612">
        <v>0.72299999999999998</v>
      </c>
      <c r="V1612">
        <v>12</v>
      </c>
      <c r="W1612">
        <v>72.900000000000006</v>
      </c>
    </row>
    <row r="1613" spans="1:23" x14ac:dyDescent="0.25">
      <c r="A1613" t="s">
        <v>29</v>
      </c>
      <c r="B1613" t="s">
        <v>28</v>
      </c>
      <c r="C1613">
        <v>2005</v>
      </c>
      <c r="D1613" t="s">
        <v>24</v>
      </c>
      <c r="E1613">
        <v>136</v>
      </c>
      <c r="F1613">
        <v>19</v>
      </c>
      <c r="G1613">
        <v>0.5</v>
      </c>
      <c r="H1613">
        <v>2.5489227579999998</v>
      </c>
      <c r="I1613">
        <v>83</v>
      </c>
      <c r="J1613">
        <v>2302</v>
      </c>
      <c r="K1613">
        <v>48.9</v>
      </c>
      <c r="L1613">
        <v>22</v>
      </c>
      <c r="M1613">
        <v>88</v>
      </c>
      <c r="N1613">
        <v>3.24</v>
      </c>
      <c r="O1613">
        <v>88</v>
      </c>
      <c r="P1613">
        <v>0.1</v>
      </c>
      <c r="Q1613">
        <v>31.122378000000001</v>
      </c>
      <c r="R1613">
        <v>33288437</v>
      </c>
      <c r="S1613">
        <v>6.1</v>
      </c>
      <c r="T1613">
        <v>6</v>
      </c>
      <c r="U1613">
        <v>0.68</v>
      </c>
      <c r="V1613">
        <v>12</v>
      </c>
      <c r="W1613">
        <v>72.900000000000006</v>
      </c>
    </row>
    <row r="1614" spans="1:23" x14ac:dyDescent="0.25">
      <c r="A1614" t="s">
        <v>29</v>
      </c>
      <c r="B1614" t="s">
        <v>127</v>
      </c>
      <c r="C1614">
        <v>2012</v>
      </c>
      <c r="D1614" t="s">
        <v>24</v>
      </c>
      <c r="E1614">
        <v>133</v>
      </c>
      <c r="F1614">
        <v>2</v>
      </c>
      <c r="G1614">
        <v>0.01</v>
      </c>
      <c r="H1614">
        <v>0</v>
      </c>
      <c r="I1614">
        <v>98</v>
      </c>
      <c r="J1614">
        <v>320</v>
      </c>
      <c r="K1614">
        <v>61.8</v>
      </c>
      <c r="L1614">
        <v>2</v>
      </c>
      <c r="M1614">
        <v>98</v>
      </c>
      <c r="N1614">
        <v>4.3</v>
      </c>
      <c r="O1614">
        <v>98</v>
      </c>
      <c r="P1614">
        <v>0.1</v>
      </c>
      <c r="Q1614">
        <v>1764.97387</v>
      </c>
      <c r="R1614">
        <v>1391756.5</v>
      </c>
      <c r="S1614">
        <v>5.6</v>
      </c>
      <c r="T1614">
        <v>5.4</v>
      </c>
      <c r="U1614">
        <v>0.70599999999999996</v>
      </c>
      <c r="V1614">
        <v>13.7</v>
      </c>
      <c r="W1614">
        <v>72.900000000000006</v>
      </c>
    </row>
    <row r="1615" spans="1:23" x14ac:dyDescent="0.25">
      <c r="A1615" t="s">
        <v>29</v>
      </c>
      <c r="B1615" t="s">
        <v>138</v>
      </c>
      <c r="C1615">
        <v>2007</v>
      </c>
      <c r="D1615" t="s">
        <v>24</v>
      </c>
      <c r="E1615">
        <v>161</v>
      </c>
      <c r="F1615">
        <v>0</v>
      </c>
      <c r="G1615">
        <v>3.24</v>
      </c>
      <c r="H1615">
        <v>582.51437429999999</v>
      </c>
      <c r="I1615">
        <v>97</v>
      </c>
      <c r="J1615">
        <v>13</v>
      </c>
      <c r="K1615">
        <v>29.1</v>
      </c>
      <c r="L1615">
        <v>0</v>
      </c>
      <c r="M1615">
        <v>96</v>
      </c>
      <c r="N1615">
        <v>4.24</v>
      </c>
      <c r="O1615">
        <v>97</v>
      </c>
      <c r="P1615">
        <v>0.1</v>
      </c>
      <c r="Q1615">
        <v>6574.6543380000003</v>
      </c>
      <c r="R1615">
        <v>123963</v>
      </c>
      <c r="S1615">
        <v>7.5</v>
      </c>
      <c r="T1615">
        <v>7.4</v>
      </c>
      <c r="U1615">
        <v>0.72</v>
      </c>
      <c r="V1615">
        <v>13.5</v>
      </c>
      <c r="W1615">
        <v>72.900000000000006</v>
      </c>
    </row>
    <row r="1616" spans="1:23" x14ac:dyDescent="0.25">
      <c r="A1616" t="s">
        <v>27</v>
      </c>
      <c r="B1616" t="s">
        <v>105</v>
      </c>
      <c r="C1616">
        <v>2005</v>
      </c>
      <c r="D1616" t="s">
        <v>37</v>
      </c>
      <c r="E1616">
        <v>182</v>
      </c>
      <c r="F1616">
        <v>1</v>
      </c>
      <c r="G1616">
        <v>12.94</v>
      </c>
      <c r="H1616">
        <v>1317.08348</v>
      </c>
      <c r="I1616">
        <v>92</v>
      </c>
      <c r="J1616">
        <v>2</v>
      </c>
      <c r="K1616">
        <v>58.8</v>
      </c>
      <c r="L1616">
        <v>1</v>
      </c>
      <c r="M1616">
        <v>99</v>
      </c>
      <c r="N1616">
        <v>8.2799999999999994</v>
      </c>
      <c r="O1616">
        <v>99</v>
      </c>
      <c r="P1616">
        <v>0.1</v>
      </c>
      <c r="Q1616">
        <v>11161.724410000001</v>
      </c>
      <c r="R1616">
        <v>18765</v>
      </c>
      <c r="S1616">
        <v>2</v>
      </c>
      <c r="T1616">
        <v>2</v>
      </c>
      <c r="U1616">
        <v>0.79500000000000004</v>
      </c>
      <c r="V1616">
        <v>15</v>
      </c>
      <c r="W1616">
        <v>72.900000000000006</v>
      </c>
    </row>
    <row r="1617" spans="1:23" x14ac:dyDescent="0.25">
      <c r="A1617" t="s">
        <v>25</v>
      </c>
      <c r="B1617" t="s">
        <v>157</v>
      </c>
      <c r="C1617">
        <v>2001</v>
      </c>
      <c r="D1617" t="s">
        <v>24</v>
      </c>
      <c r="E1617">
        <v>134</v>
      </c>
      <c r="F1617">
        <v>1</v>
      </c>
      <c r="G1617">
        <v>0.55000000000000004</v>
      </c>
      <c r="H1617">
        <v>564.54256629999998</v>
      </c>
      <c r="I1617">
        <v>99</v>
      </c>
      <c r="J1617">
        <v>15</v>
      </c>
      <c r="K1617">
        <v>46.5</v>
      </c>
      <c r="L1617">
        <v>1</v>
      </c>
      <c r="M1617">
        <v>99</v>
      </c>
      <c r="N1617">
        <v>3.8</v>
      </c>
      <c r="O1617">
        <v>99</v>
      </c>
      <c r="P1617">
        <v>0.1</v>
      </c>
      <c r="Q1617">
        <v>8476.6151100000006</v>
      </c>
      <c r="R1617">
        <v>1391756.5</v>
      </c>
      <c r="S1617">
        <v>7.1</v>
      </c>
      <c r="T1617">
        <v>6.9</v>
      </c>
      <c r="U1617">
        <v>0.70499999999999996</v>
      </c>
      <c r="V1617">
        <v>10.7</v>
      </c>
      <c r="W1617">
        <v>72.900000000000006</v>
      </c>
    </row>
    <row r="1618" spans="1:23" x14ac:dyDescent="0.25">
      <c r="A1618" t="s">
        <v>27</v>
      </c>
      <c r="B1618" t="s">
        <v>45</v>
      </c>
      <c r="C1618">
        <v>2010</v>
      </c>
      <c r="D1618" t="s">
        <v>24</v>
      </c>
      <c r="E1618">
        <v>222</v>
      </c>
      <c r="F1618">
        <v>0</v>
      </c>
      <c r="G1618">
        <v>14.44</v>
      </c>
      <c r="H1618">
        <v>8.4940951800000004</v>
      </c>
      <c r="I1618">
        <v>96</v>
      </c>
      <c r="J1618">
        <v>1</v>
      </c>
      <c r="K1618">
        <v>59.3</v>
      </c>
      <c r="L1618">
        <v>1</v>
      </c>
      <c r="M1618">
        <v>99</v>
      </c>
      <c r="N1618">
        <v>5.55</v>
      </c>
      <c r="O1618">
        <v>98</v>
      </c>
      <c r="P1618">
        <v>0.1</v>
      </c>
      <c r="Q1618">
        <v>63.388770000000001</v>
      </c>
      <c r="R1618">
        <v>949583</v>
      </c>
      <c r="S1618">
        <v>2</v>
      </c>
      <c r="T1618">
        <v>2.2000000000000002</v>
      </c>
      <c r="U1618">
        <v>0.78</v>
      </c>
      <c r="V1618">
        <v>15.5</v>
      </c>
      <c r="W1618">
        <v>73</v>
      </c>
    </row>
    <row r="1619" spans="1:23" x14ac:dyDescent="0.25">
      <c r="A1619" t="s">
        <v>32</v>
      </c>
      <c r="B1619" t="s">
        <v>114</v>
      </c>
      <c r="C1619">
        <v>2002</v>
      </c>
      <c r="D1619" t="s">
        <v>24</v>
      </c>
      <c r="E1619">
        <v>167</v>
      </c>
      <c r="F1619">
        <v>1</v>
      </c>
      <c r="G1619">
        <v>3.76</v>
      </c>
      <c r="H1619">
        <v>211.1143318</v>
      </c>
      <c r="I1619">
        <v>92</v>
      </c>
      <c r="J1619">
        <v>0</v>
      </c>
      <c r="K1619">
        <v>43.5</v>
      </c>
      <c r="L1619">
        <v>1</v>
      </c>
      <c r="M1619">
        <v>99</v>
      </c>
      <c r="N1619">
        <v>4.8600000000000003</v>
      </c>
      <c r="O1619">
        <v>99</v>
      </c>
      <c r="P1619">
        <v>2.2999999999999998</v>
      </c>
      <c r="Q1619">
        <v>3596.4962820000001</v>
      </c>
      <c r="R1619">
        <v>2695446</v>
      </c>
      <c r="S1619">
        <v>2</v>
      </c>
      <c r="T1619">
        <v>1.8</v>
      </c>
      <c r="U1619">
        <v>0.69</v>
      </c>
      <c r="V1619">
        <v>11.7</v>
      </c>
      <c r="W1619">
        <v>73</v>
      </c>
    </row>
    <row r="1620" spans="1:23" x14ac:dyDescent="0.25">
      <c r="A1620" t="s">
        <v>27</v>
      </c>
      <c r="B1620" t="s">
        <v>185</v>
      </c>
      <c r="C1620">
        <v>2000</v>
      </c>
      <c r="D1620" t="s">
        <v>37</v>
      </c>
      <c r="E1620">
        <v>147</v>
      </c>
      <c r="F1620">
        <v>0</v>
      </c>
      <c r="G1620">
        <v>11.06</v>
      </c>
      <c r="H1620">
        <v>0</v>
      </c>
      <c r="I1620">
        <v>98</v>
      </c>
      <c r="J1620">
        <v>0</v>
      </c>
      <c r="K1620">
        <v>5.7</v>
      </c>
      <c r="L1620">
        <v>1</v>
      </c>
      <c r="M1620">
        <v>98</v>
      </c>
      <c r="N1620">
        <v>5.5</v>
      </c>
      <c r="O1620">
        <v>99</v>
      </c>
      <c r="P1620">
        <v>0.1</v>
      </c>
      <c r="Q1620">
        <v>1764.97387</v>
      </c>
      <c r="R1620">
        <v>1391756.5</v>
      </c>
      <c r="S1620">
        <v>1.6</v>
      </c>
      <c r="T1620">
        <v>1.7</v>
      </c>
      <c r="U1620">
        <v>0.76100000000000001</v>
      </c>
      <c r="V1620">
        <v>13</v>
      </c>
      <c r="W1620">
        <v>73</v>
      </c>
    </row>
    <row r="1621" spans="1:23" x14ac:dyDescent="0.25">
      <c r="A1621" t="s">
        <v>32</v>
      </c>
      <c r="B1621" t="s">
        <v>152</v>
      </c>
      <c r="C1621">
        <v>2006</v>
      </c>
      <c r="D1621" t="s">
        <v>24</v>
      </c>
      <c r="E1621">
        <v>17</v>
      </c>
      <c r="F1621">
        <v>3</v>
      </c>
      <c r="G1621">
        <v>3.69</v>
      </c>
      <c r="H1621">
        <v>21.41123529</v>
      </c>
      <c r="I1621">
        <v>88</v>
      </c>
      <c r="J1621">
        <v>0</v>
      </c>
      <c r="K1621">
        <v>47.1</v>
      </c>
      <c r="L1621">
        <v>4</v>
      </c>
      <c r="M1621">
        <v>88</v>
      </c>
      <c r="N1621">
        <v>6.33</v>
      </c>
      <c r="O1621">
        <v>88</v>
      </c>
      <c r="P1621">
        <v>0.3</v>
      </c>
      <c r="Q1621">
        <v>124.992617</v>
      </c>
      <c r="R1621">
        <v>545211</v>
      </c>
      <c r="S1621">
        <v>2</v>
      </c>
      <c r="T1621">
        <v>1.9</v>
      </c>
      <c r="U1621">
        <v>0.59699999999999998</v>
      </c>
      <c r="V1621">
        <v>11</v>
      </c>
      <c r="W1621">
        <v>73</v>
      </c>
    </row>
    <row r="1622" spans="1:23" x14ac:dyDescent="0.25">
      <c r="A1622" t="s">
        <v>34</v>
      </c>
      <c r="B1622" t="s">
        <v>53</v>
      </c>
      <c r="C1622">
        <v>2006</v>
      </c>
      <c r="D1622" t="s">
        <v>24</v>
      </c>
      <c r="E1622">
        <v>161</v>
      </c>
      <c r="F1622">
        <v>70</v>
      </c>
      <c r="G1622">
        <v>7.1</v>
      </c>
      <c r="H1622">
        <v>30.303746910000001</v>
      </c>
      <c r="I1622">
        <v>99</v>
      </c>
      <c r="J1622">
        <v>57</v>
      </c>
      <c r="K1622">
        <v>48.6</v>
      </c>
      <c r="L1622">
        <v>79</v>
      </c>
      <c r="M1622">
        <v>99</v>
      </c>
      <c r="N1622">
        <v>8.36</v>
      </c>
      <c r="O1622">
        <v>99</v>
      </c>
      <c r="P1622">
        <v>0.1</v>
      </c>
      <c r="Q1622">
        <v>586.14597500000002</v>
      </c>
      <c r="R1622">
        <v>18912412</v>
      </c>
      <c r="S1622">
        <v>3.1</v>
      </c>
      <c r="T1622">
        <v>3.1</v>
      </c>
      <c r="U1622">
        <v>0.69799999999999995</v>
      </c>
      <c r="V1622">
        <v>13.8</v>
      </c>
      <c r="W1622">
        <v>73</v>
      </c>
    </row>
    <row r="1623" spans="1:23" x14ac:dyDescent="0.25">
      <c r="A1623" t="s">
        <v>25</v>
      </c>
      <c r="B1623" t="s">
        <v>94</v>
      </c>
      <c r="C1623">
        <v>2001</v>
      </c>
      <c r="D1623" t="s">
        <v>24</v>
      </c>
      <c r="E1623">
        <v>121</v>
      </c>
      <c r="F1623">
        <v>2</v>
      </c>
      <c r="G1623">
        <v>2.76</v>
      </c>
      <c r="H1623">
        <v>57.103188250000002</v>
      </c>
      <c r="I1623">
        <v>61</v>
      </c>
      <c r="J1623">
        <v>35</v>
      </c>
      <c r="K1623">
        <v>46.5</v>
      </c>
      <c r="L1623">
        <v>2</v>
      </c>
      <c r="M1623">
        <v>83</v>
      </c>
      <c r="N1623">
        <v>7.82</v>
      </c>
      <c r="O1623">
        <v>87</v>
      </c>
      <c r="P1623">
        <v>0.1</v>
      </c>
      <c r="Q1623">
        <v>733.97414200000003</v>
      </c>
      <c r="R1623">
        <v>43864</v>
      </c>
      <c r="S1623">
        <v>3</v>
      </c>
      <c r="T1623">
        <v>3.1</v>
      </c>
      <c r="U1623">
        <v>0.67300000000000004</v>
      </c>
      <c r="V1623">
        <v>11.7</v>
      </c>
      <c r="W1623">
        <v>73</v>
      </c>
    </row>
    <row r="1624" spans="1:23" x14ac:dyDescent="0.25">
      <c r="A1624" t="s">
        <v>27</v>
      </c>
      <c r="B1624" t="s">
        <v>181</v>
      </c>
      <c r="C1624">
        <v>2003</v>
      </c>
      <c r="D1624" t="s">
        <v>24</v>
      </c>
      <c r="E1624">
        <v>134</v>
      </c>
      <c r="F1624">
        <v>1</v>
      </c>
      <c r="G1624">
        <v>7.25</v>
      </c>
      <c r="H1624">
        <v>389.75152120000001</v>
      </c>
      <c r="I1624">
        <v>92</v>
      </c>
      <c r="J1624">
        <v>15</v>
      </c>
      <c r="K1624">
        <v>52.8</v>
      </c>
      <c r="L1624">
        <v>1</v>
      </c>
      <c r="M1624">
        <v>89</v>
      </c>
      <c r="N1624">
        <v>8.1300000000000008</v>
      </c>
      <c r="O1624">
        <v>89</v>
      </c>
      <c r="P1624">
        <v>0.1</v>
      </c>
      <c r="Q1624">
        <v>2832.4965200000001</v>
      </c>
      <c r="R1624">
        <v>748591</v>
      </c>
      <c r="S1624">
        <v>2.7</v>
      </c>
      <c r="T1624">
        <v>2.7</v>
      </c>
      <c r="U1624">
        <v>0.71499999999999997</v>
      </c>
      <c r="V1624">
        <v>13</v>
      </c>
      <c r="W1624">
        <v>73</v>
      </c>
    </row>
    <row r="1625" spans="1:23" x14ac:dyDescent="0.25">
      <c r="A1625" t="s">
        <v>25</v>
      </c>
      <c r="B1625" t="s">
        <v>43</v>
      </c>
      <c r="C1625">
        <v>2011</v>
      </c>
      <c r="D1625" t="s">
        <v>24</v>
      </c>
      <c r="E1625">
        <v>14</v>
      </c>
      <c r="F1625">
        <v>118</v>
      </c>
      <c r="G1625">
        <v>0.01</v>
      </c>
      <c r="H1625">
        <v>62.349884840000001</v>
      </c>
      <c r="I1625">
        <v>96</v>
      </c>
      <c r="J1625">
        <v>5625</v>
      </c>
      <c r="K1625">
        <v>15.8</v>
      </c>
      <c r="L1625">
        <v>150</v>
      </c>
      <c r="M1625">
        <v>96</v>
      </c>
      <c r="N1625">
        <v>3.16</v>
      </c>
      <c r="O1625">
        <v>96</v>
      </c>
      <c r="P1625">
        <v>0.1</v>
      </c>
      <c r="Q1625">
        <v>835.78934100000004</v>
      </c>
      <c r="R1625">
        <v>153911916</v>
      </c>
      <c r="S1625">
        <v>18.7</v>
      </c>
      <c r="T1625">
        <v>19.2</v>
      </c>
      <c r="U1625">
        <v>0.54500000000000004</v>
      </c>
      <c r="V1625">
        <v>9.4</v>
      </c>
      <c r="W1625">
        <v>73</v>
      </c>
    </row>
    <row r="1626" spans="1:23" x14ac:dyDescent="0.25">
      <c r="A1626" t="s">
        <v>29</v>
      </c>
      <c r="B1626" t="s">
        <v>59</v>
      </c>
      <c r="C1626">
        <v>2001</v>
      </c>
      <c r="D1626" t="s">
        <v>24</v>
      </c>
      <c r="E1626">
        <v>152</v>
      </c>
      <c r="F1626">
        <v>0</v>
      </c>
      <c r="G1626">
        <v>3.81</v>
      </c>
      <c r="H1626">
        <v>150.74348620000001</v>
      </c>
      <c r="I1626">
        <v>92</v>
      </c>
      <c r="J1626">
        <v>0</v>
      </c>
      <c r="K1626">
        <v>22.1</v>
      </c>
      <c r="L1626">
        <v>0</v>
      </c>
      <c r="M1626">
        <v>91</v>
      </c>
      <c r="N1626">
        <v>5.19</v>
      </c>
      <c r="O1626">
        <v>9</v>
      </c>
      <c r="P1626">
        <v>0.8</v>
      </c>
      <c r="Q1626">
        <v>1268.884564</v>
      </c>
      <c r="R1626">
        <v>443716</v>
      </c>
      <c r="S1626">
        <v>9.4</v>
      </c>
      <c r="T1626">
        <v>9.3000000000000007</v>
      </c>
      <c r="U1626">
        <v>0.56200000000000006</v>
      </c>
      <c r="V1626">
        <v>11</v>
      </c>
      <c r="W1626">
        <v>73</v>
      </c>
    </row>
    <row r="1627" spans="1:23" x14ac:dyDescent="0.25">
      <c r="A1627" t="s">
        <v>32</v>
      </c>
      <c r="B1627" t="s">
        <v>84</v>
      </c>
      <c r="C1627">
        <v>2002</v>
      </c>
      <c r="D1627" t="s">
        <v>24</v>
      </c>
      <c r="E1627">
        <v>24</v>
      </c>
      <c r="F1627">
        <v>3</v>
      </c>
      <c r="G1627">
        <v>2.97</v>
      </c>
      <c r="H1627">
        <v>29.68529375</v>
      </c>
      <c r="I1627">
        <v>81</v>
      </c>
      <c r="J1627">
        <v>0</v>
      </c>
      <c r="K1627">
        <v>47</v>
      </c>
      <c r="L1627">
        <v>4</v>
      </c>
      <c r="M1627">
        <v>81</v>
      </c>
      <c r="N1627">
        <v>7.9</v>
      </c>
      <c r="O1627">
        <v>81</v>
      </c>
      <c r="P1627">
        <v>0.4</v>
      </c>
      <c r="Q1627">
        <v>248.41249999999999</v>
      </c>
      <c r="R1627">
        <v>59433</v>
      </c>
      <c r="S1627">
        <v>2</v>
      </c>
      <c r="T1627">
        <v>1.9</v>
      </c>
      <c r="U1627">
        <v>0.621</v>
      </c>
      <c r="V1627">
        <v>11.8</v>
      </c>
      <c r="W1627">
        <v>73</v>
      </c>
    </row>
    <row r="1628" spans="1:23" x14ac:dyDescent="0.25">
      <c r="A1628" t="s">
        <v>32</v>
      </c>
      <c r="B1628" t="s">
        <v>152</v>
      </c>
      <c r="C1628">
        <v>2000</v>
      </c>
      <c r="D1628" t="s">
        <v>24</v>
      </c>
      <c r="E1628">
        <v>192</v>
      </c>
      <c r="F1628">
        <v>4</v>
      </c>
      <c r="G1628">
        <v>3.61</v>
      </c>
      <c r="H1628">
        <v>15.255188159999999</v>
      </c>
      <c r="I1628">
        <v>83</v>
      </c>
      <c r="J1628">
        <v>0</v>
      </c>
      <c r="K1628">
        <v>42.8</v>
      </c>
      <c r="L1628">
        <v>5</v>
      </c>
      <c r="M1628">
        <v>85</v>
      </c>
      <c r="N1628">
        <v>5.39</v>
      </c>
      <c r="O1628">
        <v>83</v>
      </c>
      <c r="P1628">
        <v>0.4</v>
      </c>
      <c r="Q1628">
        <v>116.2743</v>
      </c>
      <c r="R1628">
        <v>526796</v>
      </c>
      <c r="S1628">
        <v>2.2000000000000002</v>
      </c>
      <c r="T1628">
        <v>2.1</v>
      </c>
      <c r="U1628">
        <v>0.56200000000000006</v>
      </c>
      <c r="V1628">
        <v>10.1</v>
      </c>
      <c r="W1628">
        <v>73</v>
      </c>
    </row>
    <row r="1629" spans="1:23" x14ac:dyDescent="0.25">
      <c r="A1629" t="s">
        <v>27</v>
      </c>
      <c r="B1629" t="s">
        <v>171</v>
      </c>
      <c r="C1629">
        <v>2014</v>
      </c>
      <c r="D1629" t="s">
        <v>24</v>
      </c>
      <c r="E1629">
        <v>225</v>
      </c>
      <c r="F1629">
        <v>13</v>
      </c>
      <c r="G1629">
        <v>10.119999999999999</v>
      </c>
      <c r="H1629">
        <v>1340.5536990000001</v>
      </c>
      <c r="I1629">
        <v>97</v>
      </c>
      <c r="J1629">
        <v>4711</v>
      </c>
      <c r="K1629">
        <v>59.9</v>
      </c>
      <c r="L1629">
        <v>15</v>
      </c>
      <c r="M1629">
        <v>97</v>
      </c>
      <c r="N1629">
        <v>7.7</v>
      </c>
      <c r="O1629">
        <v>97</v>
      </c>
      <c r="P1629">
        <v>0.1</v>
      </c>
      <c r="Q1629">
        <v>14125.960999999999</v>
      </c>
      <c r="R1629">
        <v>143819666</v>
      </c>
      <c r="S1629">
        <v>2.2999999999999998</v>
      </c>
      <c r="T1629">
        <v>2.2999999999999998</v>
      </c>
      <c r="U1629">
        <v>0.80300000000000005</v>
      </c>
      <c r="V1629">
        <v>14.9</v>
      </c>
      <c r="W1629">
        <v>73</v>
      </c>
    </row>
    <row r="1630" spans="1:23" x14ac:dyDescent="0.25">
      <c r="A1630" t="s">
        <v>27</v>
      </c>
      <c r="B1630" t="s">
        <v>87</v>
      </c>
      <c r="C1630">
        <v>2007</v>
      </c>
      <c r="D1630" t="s">
        <v>24</v>
      </c>
      <c r="E1630">
        <v>189</v>
      </c>
      <c r="F1630">
        <v>0</v>
      </c>
      <c r="G1630">
        <v>17.87</v>
      </c>
      <c r="H1630">
        <v>1904.1246900000001</v>
      </c>
      <c r="I1630">
        <v>95</v>
      </c>
      <c r="J1630">
        <v>1</v>
      </c>
      <c r="K1630">
        <v>56.3</v>
      </c>
      <c r="L1630">
        <v>0</v>
      </c>
      <c r="M1630">
        <v>95</v>
      </c>
      <c r="N1630">
        <v>5.16</v>
      </c>
      <c r="O1630">
        <v>95</v>
      </c>
      <c r="P1630">
        <v>0.1</v>
      </c>
      <c r="Q1630">
        <v>16586.452000000001</v>
      </c>
      <c r="R1630">
        <v>13468</v>
      </c>
      <c r="S1630">
        <v>2</v>
      </c>
      <c r="T1630">
        <v>2.1</v>
      </c>
      <c r="U1630">
        <v>0.82899999999999996</v>
      </c>
      <c r="V1630">
        <v>16.100000000000001</v>
      </c>
      <c r="W1630">
        <v>73</v>
      </c>
    </row>
    <row r="1631" spans="1:23" x14ac:dyDescent="0.25">
      <c r="A1631" t="s">
        <v>27</v>
      </c>
      <c r="B1631" t="s">
        <v>128</v>
      </c>
      <c r="C1631">
        <v>2013</v>
      </c>
      <c r="D1631" t="s">
        <v>37</v>
      </c>
      <c r="E1631">
        <v>178</v>
      </c>
      <c r="F1631">
        <v>0</v>
      </c>
      <c r="G1631">
        <v>15.04</v>
      </c>
      <c r="H1631">
        <v>1968.8168169999999</v>
      </c>
      <c r="I1631">
        <v>93</v>
      </c>
      <c r="J1631">
        <v>35</v>
      </c>
      <c r="K1631">
        <v>61.4</v>
      </c>
      <c r="L1631">
        <v>0</v>
      </c>
      <c r="M1631">
        <v>93</v>
      </c>
      <c r="N1631">
        <v>6.59</v>
      </c>
      <c r="O1631">
        <v>93</v>
      </c>
      <c r="P1631">
        <v>0.1</v>
      </c>
      <c r="Q1631">
        <v>15712.823759999999</v>
      </c>
      <c r="R1631">
        <v>2957689</v>
      </c>
      <c r="S1631">
        <v>2.7</v>
      </c>
      <c r="T1631">
        <v>2.7</v>
      </c>
      <c r="U1631">
        <v>0.83399999999999996</v>
      </c>
      <c r="V1631">
        <v>16.399999999999999</v>
      </c>
      <c r="W1631">
        <v>73</v>
      </c>
    </row>
    <row r="1632" spans="1:23" x14ac:dyDescent="0.25">
      <c r="A1632" t="s">
        <v>25</v>
      </c>
      <c r="B1632" t="s">
        <v>40</v>
      </c>
      <c r="C1632">
        <v>2007</v>
      </c>
      <c r="D1632" t="s">
        <v>24</v>
      </c>
      <c r="E1632">
        <v>14</v>
      </c>
      <c r="F1632">
        <v>6</v>
      </c>
      <c r="G1632">
        <v>1.02</v>
      </c>
      <c r="H1632">
        <v>176.01071060000001</v>
      </c>
      <c r="I1632">
        <v>62</v>
      </c>
      <c r="J1632">
        <v>0</v>
      </c>
      <c r="K1632">
        <v>45.9</v>
      </c>
      <c r="L1632">
        <v>7</v>
      </c>
      <c r="M1632">
        <v>81</v>
      </c>
      <c r="N1632">
        <v>5.0999999999999996</v>
      </c>
      <c r="O1632">
        <v>79</v>
      </c>
      <c r="P1632">
        <v>0.1</v>
      </c>
      <c r="Q1632">
        <v>3851.4378689999999</v>
      </c>
      <c r="R1632">
        <v>85813</v>
      </c>
      <c r="S1632">
        <v>2.8</v>
      </c>
      <c r="T1632">
        <v>2.9</v>
      </c>
      <c r="U1632">
        <v>0.70799999999999996</v>
      </c>
      <c r="V1632">
        <v>11.6</v>
      </c>
      <c r="W1632">
        <v>73</v>
      </c>
    </row>
    <row r="1633" spans="1:23" x14ac:dyDescent="0.25">
      <c r="A1633" t="s">
        <v>25</v>
      </c>
      <c r="B1633" t="s">
        <v>179</v>
      </c>
      <c r="C1633">
        <v>2003</v>
      </c>
      <c r="D1633" t="s">
        <v>24</v>
      </c>
      <c r="E1633">
        <v>13</v>
      </c>
      <c r="F1633">
        <v>9</v>
      </c>
      <c r="G1633">
        <v>0.05</v>
      </c>
      <c r="H1633">
        <v>832.36887079999997</v>
      </c>
      <c r="I1633">
        <v>95</v>
      </c>
      <c r="J1633">
        <v>1208</v>
      </c>
      <c r="K1633">
        <v>58.5</v>
      </c>
      <c r="L1633">
        <v>11</v>
      </c>
      <c r="M1633">
        <v>95</v>
      </c>
      <c r="N1633">
        <v>4.2</v>
      </c>
      <c r="O1633">
        <v>95</v>
      </c>
      <c r="P1633">
        <v>0.1</v>
      </c>
      <c r="Q1633">
        <v>9567.4582850000006</v>
      </c>
      <c r="R1633">
        <v>1391756.5</v>
      </c>
      <c r="S1633">
        <v>7.2</v>
      </c>
      <c r="T1633">
        <v>7.3</v>
      </c>
      <c r="U1633">
        <v>0.747</v>
      </c>
      <c r="V1633">
        <v>12.2</v>
      </c>
      <c r="W1633">
        <v>73</v>
      </c>
    </row>
    <row r="1634" spans="1:23" x14ac:dyDescent="0.25">
      <c r="A1634" t="s">
        <v>32</v>
      </c>
      <c r="B1634" t="s">
        <v>84</v>
      </c>
      <c r="C1634">
        <v>2012</v>
      </c>
      <c r="D1634" t="s">
        <v>24</v>
      </c>
      <c r="E1634">
        <v>181</v>
      </c>
      <c r="F1634">
        <v>2</v>
      </c>
      <c r="G1634">
        <v>2.48</v>
      </c>
      <c r="H1634">
        <v>591.77575690000003</v>
      </c>
      <c r="I1634">
        <v>92</v>
      </c>
      <c r="J1634">
        <v>0</v>
      </c>
      <c r="K1634">
        <v>54.1</v>
      </c>
      <c r="L1634">
        <v>2</v>
      </c>
      <c r="M1634">
        <v>93</v>
      </c>
      <c r="N1634">
        <v>6.7</v>
      </c>
      <c r="O1634">
        <v>92</v>
      </c>
      <c r="P1634">
        <v>0.3</v>
      </c>
      <c r="Q1634">
        <v>3827.786267</v>
      </c>
      <c r="R1634">
        <v>6221246</v>
      </c>
      <c r="S1634">
        <v>1.6</v>
      </c>
      <c r="T1634">
        <v>1.6</v>
      </c>
      <c r="U1634">
        <v>0.67</v>
      </c>
      <c r="V1634">
        <v>13.2</v>
      </c>
      <c r="W1634">
        <v>73</v>
      </c>
    </row>
    <row r="1635" spans="1:23" x14ac:dyDescent="0.25">
      <c r="A1635" t="s">
        <v>25</v>
      </c>
      <c r="B1635" t="s">
        <v>109</v>
      </c>
      <c r="C1635">
        <v>2000</v>
      </c>
      <c r="D1635" t="s">
        <v>24</v>
      </c>
      <c r="E1635">
        <v>15</v>
      </c>
      <c r="F1635">
        <v>35</v>
      </c>
      <c r="G1635">
        <v>0.01</v>
      </c>
      <c r="H1635">
        <v>0</v>
      </c>
      <c r="I1635">
        <v>99</v>
      </c>
      <c r="J1635">
        <v>11874</v>
      </c>
      <c r="K1635">
        <v>44.9</v>
      </c>
      <c r="L1635">
        <v>43</v>
      </c>
      <c r="M1635">
        <v>99</v>
      </c>
      <c r="N1635">
        <v>4.47</v>
      </c>
      <c r="O1635">
        <v>99</v>
      </c>
      <c r="P1635">
        <v>0.1</v>
      </c>
      <c r="Q1635">
        <v>1764.97387</v>
      </c>
      <c r="R1635">
        <v>1391756.5</v>
      </c>
      <c r="S1635">
        <v>7.8</v>
      </c>
      <c r="T1635">
        <v>7.9</v>
      </c>
      <c r="U1635">
        <v>0.66</v>
      </c>
      <c r="V1635">
        <v>11.6</v>
      </c>
      <c r="W1635">
        <v>73</v>
      </c>
    </row>
    <row r="1636" spans="1:23" x14ac:dyDescent="0.25">
      <c r="A1636" t="s">
        <v>34</v>
      </c>
      <c r="B1636" t="s">
        <v>162</v>
      </c>
      <c r="C1636">
        <v>2009</v>
      </c>
      <c r="D1636" t="s">
        <v>24</v>
      </c>
      <c r="E1636">
        <v>155</v>
      </c>
      <c r="F1636">
        <v>3</v>
      </c>
      <c r="G1636">
        <v>5.39</v>
      </c>
      <c r="H1636">
        <v>30.935195480000001</v>
      </c>
      <c r="I1636">
        <v>85</v>
      </c>
      <c r="J1636">
        <v>0</v>
      </c>
      <c r="K1636">
        <v>45.6</v>
      </c>
      <c r="L1636">
        <v>3</v>
      </c>
      <c r="M1636">
        <v>81</v>
      </c>
      <c r="N1636">
        <v>9.14</v>
      </c>
      <c r="O1636">
        <v>85</v>
      </c>
      <c r="P1636">
        <v>0.1</v>
      </c>
      <c r="Q1636">
        <v>2599.5962589999999</v>
      </c>
      <c r="R1636">
        <v>6127837</v>
      </c>
      <c r="S1636">
        <v>2.1</v>
      </c>
      <c r="T1636">
        <v>2</v>
      </c>
      <c r="U1636">
        <v>0.66300000000000003</v>
      </c>
      <c r="V1636">
        <v>12.1</v>
      </c>
      <c r="W1636">
        <v>73</v>
      </c>
    </row>
    <row r="1637" spans="1:23" x14ac:dyDescent="0.25">
      <c r="A1637" t="s">
        <v>34</v>
      </c>
      <c r="B1637" t="s">
        <v>194</v>
      </c>
      <c r="C1637">
        <v>2010</v>
      </c>
      <c r="D1637" t="s">
        <v>24</v>
      </c>
      <c r="E1637">
        <v>19</v>
      </c>
      <c r="F1637">
        <v>0</v>
      </c>
      <c r="G1637">
        <v>5.26</v>
      </c>
      <c r="H1637">
        <v>99.080953750000006</v>
      </c>
      <c r="I1637">
        <v>86</v>
      </c>
      <c r="J1637">
        <v>0</v>
      </c>
      <c r="K1637">
        <v>54.8</v>
      </c>
      <c r="L1637">
        <v>0</v>
      </c>
      <c r="M1637">
        <v>96</v>
      </c>
      <c r="N1637">
        <v>5.81</v>
      </c>
      <c r="O1637">
        <v>96</v>
      </c>
      <c r="P1637">
        <v>0.5</v>
      </c>
      <c r="Q1637">
        <v>833.31331999999998</v>
      </c>
      <c r="R1637">
        <v>52613</v>
      </c>
      <c r="S1637">
        <v>3.5</v>
      </c>
      <c r="T1637">
        <v>3.4</v>
      </c>
      <c r="U1637">
        <v>0.7</v>
      </c>
      <c r="V1637">
        <v>12.3</v>
      </c>
      <c r="W1637">
        <v>73</v>
      </c>
    </row>
    <row r="1638" spans="1:23" x14ac:dyDescent="0.25">
      <c r="A1638" t="s">
        <v>27</v>
      </c>
      <c r="B1638" t="s">
        <v>87</v>
      </c>
      <c r="C1638">
        <v>2006</v>
      </c>
      <c r="D1638" t="s">
        <v>24</v>
      </c>
      <c r="E1638">
        <v>188</v>
      </c>
      <c r="F1638">
        <v>0</v>
      </c>
      <c r="G1638">
        <v>16.579999999999998</v>
      </c>
      <c r="H1638">
        <v>244.35108009999999</v>
      </c>
      <c r="I1638">
        <v>95</v>
      </c>
      <c r="J1638">
        <v>27</v>
      </c>
      <c r="K1638">
        <v>55.9</v>
      </c>
      <c r="L1638">
        <v>0</v>
      </c>
      <c r="M1638">
        <v>95</v>
      </c>
      <c r="N1638">
        <v>5.0999999999999996</v>
      </c>
      <c r="O1638">
        <v>95</v>
      </c>
      <c r="P1638">
        <v>0.1</v>
      </c>
      <c r="Q1638">
        <v>12595.416499999999</v>
      </c>
      <c r="R1638">
        <v>134681</v>
      </c>
      <c r="S1638">
        <v>2.1</v>
      </c>
      <c r="T1638">
        <v>2.2000000000000002</v>
      </c>
      <c r="U1638">
        <v>0.82199999999999995</v>
      </c>
      <c r="V1638">
        <v>16.100000000000001</v>
      </c>
      <c r="W1638">
        <v>73</v>
      </c>
    </row>
    <row r="1639" spans="1:23" x14ac:dyDescent="0.25">
      <c r="A1639" t="s">
        <v>27</v>
      </c>
      <c r="B1639" t="s">
        <v>181</v>
      </c>
      <c r="C1639">
        <v>2005</v>
      </c>
      <c r="D1639" t="s">
        <v>24</v>
      </c>
      <c r="E1639">
        <v>135</v>
      </c>
      <c r="F1639">
        <v>1</v>
      </c>
      <c r="G1639">
        <v>9.6</v>
      </c>
      <c r="H1639">
        <v>503.11159470000001</v>
      </c>
      <c r="I1639">
        <v>65</v>
      </c>
      <c r="J1639">
        <v>2</v>
      </c>
      <c r="K1639">
        <v>53.9</v>
      </c>
      <c r="L1639">
        <v>1</v>
      </c>
      <c r="M1639">
        <v>98</v>
      </c>
      <c r="N1639">
        <v>8.6999999999999993</v>
      </c>
      <c r="O1639">
        <v>98</v>
      </c>
      <c r="P1639">
        <v>0.1</v>
      </c>
      <c r="Q1639">
        <v>3528.1318000000001</v>
      </c>
      <c r="R1639">
        <v>744769</v>
      </c>
      <c r="S1639">
        <v>2.5</v>
      </c>
      <c r="T1639">
        <v>2.6</v>
      </c>
      <c r="U1639">
        <v>0.73</v>
      </c>
      <c r="V1639">
        <v>13.2</v>
      </c>
      <c r="W1639">
        <v>73</v>
      </c>
    </row>
    <row r="1640" spans="1:23" x14ac:dyDescent="0.25">
      <c r="A1640" t="s">
        <v>38</v>
      </c>
      <c r="B1640" t="s">
        <v>176</v>
      </c>
      <c r="C1640">
        <v>2011</v>
      </c>
      <c r="D1640" t="s">
        <v>24</v>
      </c>
      <c r="E1640">
        <v>139</v>
      </c>
      <c r="F1640">
        <v>0</v>
      </c>
      <c r="G1640">
        <v>2.15</v>
      </c>
      <c r="H1640">
        <v>558.7206486</v>
      </c>
      <c r="I1640">
        <v>58</v>
      </c>
      <c r="J1640">
        <v>0</v>
      </c>
      <c r="K1640">
        <v>72.900000000000006</v>
      </c>
      <c r="L1640">
        <v>0</v>
      </c>
      <c r="M1640">
        <v>6</v>
      </c>
      <c r="N1640">
        <v>5.8</v>
      </c>
      <c r="O1640">
        <v>65</v>
      </c>
      <c r="P1640">
        <v>0.1</v>
      </c>
      <c r="Q1640">
        <v>3942.9827</v>
      </c>
      <c r="R1640">
        <v>187665</v>
      </c>
      <c r="S1640">
        <v>0.2</v>
      </c>
      <c r="T1640">
        <v>0.1</v>
      </c>
      <c r="U1640">
        <v>0.69299999999999995</v>
      </c>
      <c r="V1640">
        <v>12.9</v>
      </c>
      <c r="W1640">
        <v>73</v>
      </c>
    </row>
    <row r="1641" spans="1:23" x14ac:dyDescent="0.25">
      <c r="A1641" t="s">
        <v>38</v>
      </c>
      <c r="B1641" t="s">
        <v>218</v>
      </c>
      <c r="C1641">
        <v>2007</v>
      </c>
      <c r="D1641" t="s">
        <v>24</v>
      </c>
      <c r="E1641">
        <v>157</v>
      </c>
      <c r="F1641">
        <v>0</v>
      </c>
      <c r="G1641">
        <v>1.01</v>
      </c>
      <c r="H1641">
        <v>342.49085559999997</v>
      </c>
      <c r="I1641">
        <v>6</v>
      </c>
      <c r="J1641">
        <v>0</v>
      </c>
      <c r="K1641">
        <v>46.6</v>
      </c>
      <c r="L1641">
        <v>0</v>
      </c>
      <c r="M1641">
        <v>67</v>
      </c>
      <c r="N1641">
        <v>3.67</v>
      </c>
      <c r="O1641">
        <v>67</v>
      </c>
      <c r="P1641">
        <v>0.1</v>
      </c>
      <c r="Q1641">
        <v>2393.3672649999999</v>
      </c>
      <c r="R1641">
        <v>219953</v>
      </c>
      <c r="S1641">
        <v>1.6</v>
      </c>
      <c r="T1641">
        <v>1.5</v>
      </c>
      <c r="U1641">
        <v>0.57899999999999996</v>
      </c>
      <c r="V1641">
        <v>10.7</v>
      </c>
      <c r="W1641">
        <v>73</v>
      </c>
    </row>
    <row r="1642" spans="1:23" x14ac:dyDescent="0.25">
      <c r="A1642" t="s">
        <v>25</v>
      </c>
      <c r="B1642" t="s">
        <v>198</v>
      </c>
      <c r="C1642">
        <v>2003</v>
      </c>
      <c r="D1642" t="s">
        <v>24</v>
      </c>
      <c r="E1642">
        <v>134</v>
      </c>
      <c r="F1642">
        <v>9</v>
      </c>
      <c r="G1642">
        <v>1.29</v>
      </c>
      <c r="H1642">
        <v>94.756392109999993</v>
      </c>
      <c r="I1642">
        <v>81</v>
      </c>
      <c r="J1642">
        <v>801</v>
      </c>
      <c r="K1642">
        <v>46</v>
      </c>
      <c r="L1642">
        <v>11</v>
      </c>
      <c r="M1642">
        <v>85</v>
      </c>
      <c r="N1642">
        <v>5.12</v>
      </c>
      <c r="O1642">
        <v>83</v>
      </c>
      <c r="P1642">
        <v>0.1</v>
      </c>
      <c r="Q1642">
        <v>1253.3914299999999</v>
      </c>
      <c r="R1642">
        <v>17415266</v>
      </c>
      <c r="S1642">
        <v>6.6</v>
      </c>
      <c r="T1642">
        <v>6.4</v>
      </c>
      <c r="U1642">
        <v>0.59899999999999998</v>
      </c>
      <c r="V1642">
        <v>10.3</v>
      </c>
      <c r="W1642">
        <v>73</v>
      </c>
    </row>
    <row r="1643" spans="1:23" x14ac:dyDescent="0.25">
      <c r="A1643" t="s">
        <v>32</v>
      </c>
      <c r="B1643" t="s">
        <v>152</v>
      </c>
      <c r="C1643">
        <v>2001</v>
      </c>
      <c r="D1643" t="s">
        <v>24</v>
      </c>
      <c r="E1643">
        <v>193</v>
      </c>
      <c r="F1643">
        <v>4</v>
      </c>
      <c r="G1643">
        <v>3.51</v>
      </c>
      <c r="H1643">
        <v>22.355954480000001</v>
      </c>
      <c r="I1643">
        <v>87</v>
      </c>
      <c r="J1643">
        <v>0</v>
      </c>
      <c r="K1643">
        <v>43.5</v>
      </c>
      <c r="L1643">
        <v>5</v>
      </c>
      <c r="M1643">
        <v>89</v>
      </c>
      <c r="N1643">
        <v>5.26</v>
      </c>
      <c r="O1643">
        <v>87</v>
      </c>
      <c r="P1643">
        <v>0.4</v>
      </c>
      <c r="Q1643">
        <v>143.67580000000001</v>
      </c>
      <c r="R1643">
        <v>5175</v>
      </c>
      <c r="S1643">
        <v>2.2000000000000002</v>
      </c>
      <c r="T1643">
        <v>2.1</v>
      </c>
      <c r="U1643">
        <v>0.56999999999999995</v>
      </c>
      <c r="V1643">
        <v>10.4</v>
      </c>
      <c r="W1643">
        <v>73</v>
      </c>
    </row>
    <row r="1644" spans="1:23" x14ac:dyDescent="0.25">
      <c r="A1644" t="s">
        <v>29</v>
      </c>
      <c r="B1644" t="s">
        <v>59</v>
      </c>
      <c r="C1644">
        <v>2014</v>
      </c>
      <c r="D1644" t="s">
        <v>24</v>
      </c>
      <c r="E1644">
        <v>117</v>
      </c>
      <c r="F1644">
        <v>0</v>
      </c>
      <c r="G1644">
        <v>0.01</v>
      </c>
      <c r="H1644">
        <v>414.02424180000003</v>
      </c>
      <c r="I1644">
        <v>97</v>
      </c>
      <c r="J1644">
        <v>0</v>
      </c>
      <c r="K1644">
        <v>3.5</v>
      </c>
      <c r="L1644">
        <v>0</v>
      </c>
      <c r="M1644">
        <v>95</v>
      </c>
      <c r="N1644">
        <v>4.76</v>
      </c>
      <c r="O1644">
        <v>95</v>
      </c>
      <c r="P1644">
        <v>0.2</v>
      </c>
      <c r="Q1644">
        <v>3529.61843</v>
      </c>
      <c r="R1644">
        <v>526437</v>
      </c>
      <c r="S1644">
        <v>6.8</v>
      </c>
      <c r="T1644">
        <v>6.7</v>
      </c>
      <c r="U1644">
        <v>0.64300000000000002</v>
      </c>
      <c r="V1644">
        <v>13.5</v>
      </c>
      <c r="W1644">
        <v>73</v>
      </c>
    </row>
    <row r="1645" spans="1:23" x14ac:dyDescent="0.25">
      <c r="A1645" t="s">
        <v>32</v>
      </c>
      <c r="B1645" t="s">
        <v>98</v>
      </c>
      <c r="C1645">
        <v>2004</v>
      </c>
      <c r="D1645" t="s">
        <v>24</v>
      </c>
      <c r="E1645">
        <v>187</v>
      </c>
      <c r="F1645">
        <v>0</v>
      </c>
      <c r="G1645">
        <v>8.43</v>
      </c>
      <c r="H1645">
        <v>100.965873</v>
      </c>
      <c r="I1645">
        <v>83</v>
      </c>
      <c r="J1645">
        <v>0</v>
      </c>
      <c r="K1645">
        <v>39.9</v>
      </c>
      <c r="L1645">
        <v>0</v>
      </c>
      <c r="M1645">
        <v>84</v>
      </c>
      <c r="N1645">
        <v>5.24</v>
      </c>
      <c r="O1645">
        <v>83</v>
      </c>
      <c r="P1645">
        <v>0.1</v>
      </c>
      <c r="Q1645">
        <v>5836.1776300000001</v>
      </c>
      <c r="R1645">
        <v>1391756.5</v>
      </c>
      <c r="S1645">
        <v>4</v>
      </c>
      <c r="T1645">
        <v>4</v>
      </c>
      <c r="U1645">
        <v>0</v>
      </c>
      <c r="V1645">
        <v>14.8</v>
      </c>
      <c r="W1645">
        <v>73</v>
      </c>
    </row>
    <row r="1646" spans="1:23" x14ac:dyDescent="0.25">
      <c r="A1646" t="s">
        <v>32</v>
      </c>
      <c r="B1646" t="s">
        <v>104</v>
      </c>
      <c r="C1646">
        <v>2007</v>
      </c>
      <c r="D1646" t="s">
        <v>24</v>
      </c>
      <c r="E1646">
        <v>16</v>
      </c>
      <c r="F1646">
        <v>5</v>
      </c>
      <c r="G1646">
        <v>3.16</v>
      </c>
      <c r="H1646">
        <v>222.48233379999999</v>
      </c>
      <c r="I1646">
        <v>93</v>
      </c>
      <c r="J1646">
        <v>0</v>
      </c>
      <c r="K1646">
        <v>44.3</v>
      </c>
      <c r="L1646">
        <v>6</v>
      </c>
      <c r="M1646">
        <v>94</v>
      </c>
      <c r="N1646">
        <v>7.89</v>
      </c>
      <c r="O1646">
        <v>94</v>
      </c>
      <c r="P1646">
        <v>0.7</v>
      </c>
      <c r="Q1646">
        <v>1592.5721820000001</v>
      </c>
      <c r="R1646">
        <v>777972</v>
      </c>
      <c r="S1646">
        <v>2.4</v>
      </c>
      <c r="T1646">
        <v>2.2999999999999998</v>
      </c>
      <c r="U1646">
        <v>0.59</v>
      </c>
      <c r="V1646">
        <v>10.9</v>
      </c>
      <c r="W1646">
        <v>73</v>
      </c>
    </row>
    <row r="1647" spans="1:23" x14ac:dyDescent="0.25">
      <c r="A1647" t="s">
        <v>25</v>
      </c>
      <c r="B1647" t="s">
        <v>76</v>
      </c>
      <c r="C1647">
        <v>2014</v>
      </c>
      <c r="D1647" t="s">
        <v>24</v>
      </c>
      <c r="E1647">
        <v>142</v>
      </c>
      <c r="F1647">
        <v>6</v>
      </c>
      <c r="G1647">
        <v>0.01</v>
      </c>
      <c r="H1647">
        <v>0</v>
      </c>
      <c r="I1647">
        <v>93</v>
      </c>
      <c r="J1647">
        <v>3</v>
      </c>
      <c r="K1647">
        <v>32.4</v>
      </c>
      <c r="L1647">
        <v>8</v>
      </c>
      <c r="M1647">
        <v>99</v>
      </c>
      <c r="N1647">
        <v>5.75</v>
      </c>
      <c r="O1647">
        <v>93</v>
      </c>
      <c r="P1647">
        <v>0.1</v>
      </c>
      <c r="Q1647">
        <v>1764.97387</v>
      </c>
      <c r="R1647">
        <v>1391756.5</v>
      </c>
      <c r="S1647">
        <v>4.9000000000000004</v>
      </c>
      <c r="T1647">
        <v>4.9000000000000004</v>
      </c>
      <c r="U1647">
        <v>0.67700000000000005</v>
      </c>
      <c r="V1647">
        <v>12.3</v>
      </c>
      <c r="W1647">
        <v>73</v>
      </c>
    </row>
    <row r="1648" spans="1:23" x14ac:dyDescent="0.25">
      <c r="A1648" t="s">
        <v>38</v>
      </c>
      <c r="B1648" t="s">
        <v>204</v>
      </c>
      <c r="C1648">
        <v>2012</v>
      </c>
      <c r="D1648" t="s">
        <v>24</v>
      </c>
      <c r="E1648">
        <v>138</v>
      </c>
      <c r="F1648">
        <v>0</v>
      </c>
      <c r="G1648">
        <v>0.01</v>
      </c>
      <c r="H1648">
        <v>63.80294988</v>
      </c>
      <c r="I1648">
        <v>77</v>
      </c>
      <c r="J1648">
        <v>0</v>
      </c>
      <c r="K1648">
        <v>73.8</v>
      </c>
      <c r="L1648">
        <v>0</v>
      </c>
      <c r="M1648">
        <v>79</v>
      </c>
      <c r="N1648">
        <v>4.51</v>
      </c>
      <c r="O1648">
        <v>77</v>
      </c>
      <c r="P1648">
        <v>0.1</v>
      </c>
      <c r="Q1648">
        <v>451.542462</v>
      </c>
      <c r="R1648">
        <v>14951</v>
      </c>
      <c r="S1648">
        <v>0.1</v>
      </c>
      <c r="T1648">
        <v>0.1</v>
      </c>
      <c r="U1648">
        <v>0.71699999999999997</v>
      </c>
      <c r="V1648">
        <v>14.4</v>
      </c>
      <c r="W1648">
        <v>73</v>
      </c>
    </row>
    <row r="1649" spans="1:23" x14ac:dyDescent="0.25">
      <c r="A1649" t="s">
        <v>25</v>
      </c>
      <c r="B1649" t="s">
        <v>40</v>
      </c>
      <c r="C1649">
        <v>2008</v>
      </c>
      <c r="D1649" t="s">
        <v>24</v>
      </c>
      <c r="E1649">
        <v>141</v>
      </c>
      <c r="F1649">
        <v>6</v>
      </c>
      <c r="G1649">
        <v>1.18</v>
      </c>
      <c r="H1649">
        <v>206.26161339999999</v>
      </c>
      <c r="I1649">
        <v>68</v>
      </c>
      <c r="J1649">
        <v>5</v>
      </c>
      <c r="K1649">
        <v>46.6</v>
      </c>
      <c r="L1649">
        <v>6</v>
      </c>
      <c r="M1649">
        <v>85</v>
      </c>
      <c r="N1649">
        <v>4.37</v>
      </c>
      <c r="O1649">
        <v>81</v>
      </c>
      <c r="P1649">
        <v>0.1</v>
      </c>
      <c r="Q1649">
        <v>5574.6382000000003</v>
      </c>
      <c r="R1649">
        <v>87634</v>
      </c>
      <c r="S1649">
        <v>2.8</v>
      </c>
      <c r="T1649">
        <v>2.9</v>
      </c>
      <c r="U1649">
        <v>0.71899999999999997</v>
      </c>
      <c r="V1649">
        <v>11.6</v>
      </c>
      <c r="W1649">
        <v>73</v>
      </c>
    </row>
    <row r="1650" spans="1:23" x14ac:dyDescent="0.25">
      <c r="A1650" t="s">
        <v>27</v>
      </c>
      <c r="B1650" t="s">
        <v>123</v>
      </c>
      <c r="C1650">
        <v>2002</v>
      </c>
      <c r="D1650" t="s">
        <v>37</v>
      </c>
      <c r="E1650">
        <v>219</v>
      </c>
      <c r="F1650">
        <v>0</v>
      </c>
      <c r="G1650">
        <v>7.44</v>
      </c>
      <c r="H1650">
        <v>376.4570185</v>
      </c>
      <c r="I1650">
        <v>98</v>
      </c>
      <c r="J1650">
        <v>0</v>
      </c>
      <c r="K1650">
        <v>56</v>
      </c>
      <c r="L1650">
        <v>0</v>
      </c>
      <c r="M1650">
        <v>98</v>
      </c>
      <c r="N1650">
        <v>6.29</v>
      </c>
      <c r="O1650">
        <v>97</v>
      </c>
      <c r="P1650">
        <v>0.1</v>
      </c>
      <c r="Q1650">
        <v>4132.3492699999997</v>
      </c>
      <c r="R1650">
        <v>231173</v>
      </c>
      <c r="S1650">
        <v>2.7</v>
      </c>
      <c r="T1650">
        <v>2.7</v>
      </c>
      <c r="U1650">
        <v>0.746</v>
      </c>
      <c r="V1650">
        <v>14.8</v>
      </c>
      <c r="W1650">
        <v>73</v>
      </c>
    </row>
    <row r="1651" spans="1:23" x14ac:dyDescent="0.25">
      <c r="A1651" t="s">
        <v>25</v>
      </c>
      <c r="B1651" t="s">
        <v>35</v>
      </c>
      <c r="C1651">
        <v>2004</v>
      </c>
      <c r="D1651" t="s">
        <v>24</v>
      </c>
      <c r="E1651">
        <v>132</v>
      </c>
      <c r="F1651">
        <v>1</v>
      </c>
      <c r="G1651">
        <v>3.81</v>
      </c>
      <c r="H1651">
        <v>97.740877440000006</v>
      </c>
      <c r="I1651">
        <v>91</v>
      </c>
      <c r="J1651">
        <v>1783</v>
      </c>
      <c r="K1651">
        <v>48.4</v>
      </c>
      <c r="L1651">
        <v>1</v>
      </c>
      <c r="M1651">
        <v>93</v>
      </c>
      <c r="N1651">
        <v>5.5</v>
      </c>
      <c r="O1651">
        <v>91</v>
      </c>
      <c r="P1651">
        <v>0.1</v>
      </c>
      <c r="Q1651">
        <v>1191.96192</v>
      </c>
      <c r="R1651">
        <v>3612</v>
      </c>
      <c r="S1651">
        <v>2</v>
      </c>
      <c r="T1651">
        <v>2.1</v>
      </c>
      <c r="U1651">
        <v>0.66800000000000004</v>
      </c>
      <c r="V1651">
        <v>10.9</v>
      </c>
      <c r="W1651">
        <v>73</v>
      </c>
    </row>
    <row r="1652" spans="1:23" x14ac:dyDescent="0.25">
      <c r="A1652" t="s">
        <v>27</v>
      </c>
      <c r="B1652" t="s">
        <v>26</v>
      </c>
      <c r="C1652">
        <v>2004</v>
      </c>
      <c r="D1652" t="s">
        <v>24</v>
      </c>
      <c r="E1652">
        <v>17</v>
      </c>
      <c r="F1652">
        <v>1</v>
      </c>
      <c r="G1652">
        <v>4.54</v>
      </c>
      <c r="H1652">
        <v>221.84280000000001</v>
      </c>
      <c r="I1652">
        <v>99</v>
      </c>
      <c r="J1652">
        <v>7</v>
      </c>
      <c r="K1652">
        <v>48.9</v>
      </c>
      <c r="L1652">
        <v>1</v>
      </c>
      <c r="M1652">
        <v>98</v>
      </c>
      <c r="N1652">
        <v>6.38</v>
      </c>
      <c r="O1652">
        <v>97</v>
      </c>
      <c r="P1652">
        <v>0.1</v>
      </c>
      <c r="Q1652">
        <v>2416.5882350000002</v>
      </c>
      <c r="R1652">
        <v>326939</v>
      </c>
      <c r="S1652">
        <v>1.8</v>
      </c>
      <c r="T1652">
        <v>1.9</v>
      </c>
      <c r="U1652">
        <v>0.68100000000000005</v>
      </c>
      <c r="V1652">
        <v>10.9</v>
      </c>
      <c r="W1652">
        <v>73</v>
      </c>
    </row>
    <row r="1653" spans="1:23" x14ac:dyDescent="0.25">
      <c r="A1653" t="s">
        <v>27</v>
      </c>
      <c r="B1653" t="s">
        <v>143</v>
      </c>
      <c r="C1653">
        <v>2000</v>
      </c>
      <c r="D1653" t="s">
        <v>24</v>
      </c>
      <c r="E1653">
        <v>144</v>
      </c>
      <c r="F1653">
        <v>0</v>
      </c>
      <c r="G1653">
        <v>0.01</v>
      </c>
      <c r="H1653">
        <v>274.54726049999999</v>
      </c>
      <c r="I1653">
        <v>92</v>
      </c>
      <c r="J1653">
        <v>0</v>
      </c>
      <c r="K1653">
        <v>51.9</v>
      </c>
      <c r="L1653">
        <v>0</v>
      </c>
      <c r="M1653">
        <v>93</v>
      </c>
      <c r="N1653">
        <v>7.32</v>
      </c>
      <c r="O1653">
        <v>93</v>
      </c>
      <c r="P1653">
        <v>0.1</v>
      </c>
      <c r="Q1653">
        <v>1627.42893</v>
      </c>
      <c r="R1653">
        <v>6495</v>
      </c>
      <c r="S1653">
        <v>2.6</v>
      </c>
      <c r="T1653">
        <v>2.7</v>
      </c>
      <c r="U1653">
        <v>0</v>
      </c>
      <c r="V1653">
        <v>0</v>
      </c>
      <c r="W1653">
        <v>73</v>
      </c>
    </row>
    <row r="1654" spans="1:23" x14ac:dyDescent="0.25">
      <c r="A1654" t="s">
        <v>27</v>
      </c>
      <c r="B1654" t="s">
        <v>181</v>
      </c>
      <c r="C1654">
        <v>2004</v>
      </c>
      <c r="D1654" t="s">
        <v>24</v>
      </c>
      <c r="E1654">
        <v>134</v>
      </c>
      <c r="F1654">
        <v>1</v>
      </c>
      <c r="G1654">
        <v>7.42</v>
      </c>
      <c r="H1654">
        <v>462.70767560000002</v>
      </c>
      <c r="I1654">
        <v>89</v>
      </c>
      <c r="J1654">
        <v>11</v>
      </c>
      <c r="K1654">
        <v>53.3</v>
      </c>
      <c r="L1654">
        <v>1</v>
      </c>
      <c r="M1654">
        <v>96</v>
      </c>
      <c r="N1654">
        <v>8.24</v>
      </c>
      <c r="O1654">
        <v>88</v>
      </c>
      <c r="P1654">
        <v>0.1</v>
      </c>
      <c r="Q1654">
        <v>3331.2287660000002</v>
      </c>
      <c r="R1654">
        <v>7463157</v>
      </c>
      <c r="S1654">
        <v>2.6</v>
      </c>
      <c r="T1654">
        <v>2.6</v>
      </c>
      <c r="U1654">
        <v>0.72</v>
      </c>
      <c r="V1654">
        <v>13.1</v>
      </c>
      <c r="W1654">
        <v>73</v>
      </c>
    </row>
    <row r="1655" spans="1:23" x14ac:dyDescent="0.25">
      <c r="A1655" t="s">
        <v>25</v>
      </c>
      <c r="B1655" t="s">
        <v>200</v>
      </c>
      <c r="C1655">
        <v>2006</v>
      </c>
      <c r="D1655" t="s">
        <v>24</v>
      </c>
      <c r="E1655">
        <v>168</v>
      </c>
      <c r="F1655">
        <v>13</v>
      </c>
      <c r="G1655">
        <v>6.18</v>
      </c>
      <c r="H1655">
        <v>433.9210918</v>
      </c>
      <c r="I1655">
        <v>96</v>
      </c>
      <c r="J1655">
        <v>3588</v>
      </c>
      <c r="K1655">
        <v>23.6</v>
      </c>
      <c r="L1655">
        <v>15</v>
      </c>
      <c r="M1655">
        <v>98</v>
      </c>
      <c r="N1655">
        <v>3.49</v>
      </c>
      <c r="O1655">
        <v>98</v>
      </c>
      <c r="P1655">
        <v>0.5</v>
      </c>
      <c r="Q1655">
        <v>3368.9525760000001</v>
      </c>
      <c r="R1655">
        <v>65824164</v>
      </c>
      <c r="S1655">
        <v>8.6999999999999993</v>
      </c>
      <c r="T1655">
        <v>8.9</v>
      </c>
      <c r="U1655">
        <v>0.68600000000000005</v>
      </c>
      <c r="V1655">
        <v>12.4</v>
      </c>
      <c r="W1655">
        <v>73</v>
      </c>
    </row>
    <row r="1656" spans="1:23" x14ac:dyDescent="0.25">
      <c r="A1656" t="s">
        <v>25</v>
      </c>
      <c r="B1656" t="s">
        <v>35</v>
      </c>
      <c r="C1656">
        <v>2005</v>
      </c>
      <c r="D1656" t="s">
        <v>24</v>
      </c>
      <c r="E1656">
        <v>137</v>
      </c>
      <c r="F1656">
        <v>1</v>
      </c>
      <c r="G1656">
        <v>4.25</v>
      </c>
      <c r="H1656">
        <v>20.218228280000002</v>
      </c>
      <c r="I1656">
        <v>91</v>
      </c>
      <c r="J1656">
        <v>2281</v>
      </c>
      <c r="K1656">
        <v>48.8</v>
      </c>
      <c r="L1656">
        <v>1</v>
      </c>
      <c r="M1656">
        <v>92</v>
      </c>
      <c r="N1656">
        <v>5.25</v>
      </c>
      <c r="O1656">
        <v>9</v>
      </c>
      <c r="P1656">
        <v>0.1</v>
      </c>
      <c r="Q1656">
        <v>1643.7583970000001</v>
      </c>
      <c r="R1656">
        <v>2981259</v>
      </c>
      <c r="S1656">
        <v>2</v>
      </c>
      <c r="T1656">
        <v>2.1</v>
      </c>
      <c r="U1656">
        <v>0.67900000000000005</v>
      </c>
      <c r="V1656">
        <v>10.9</v>
      </c>
      <c r="W1656">
        <v>73</v>
      </c>
    </row>
    <row r="1657" spans="1:23" x14ac:dyDescent="0.25">
      <c r="A1657" t="s">
        <v>25</v>
      </c>
      <c r="B1657" t="s">
        <v>116</v>
      </c>
      <c r="C1657">
        <v>2007</v>
      </c>
      <c r="D1657" t="s">
        <v>24</v>
      </c>
      <c r="E1657">
        <v>12</v>
      </c>
      <c r="F1657">
        <v>4</v>
      </c>
      <c r="G1657">
        <v>0.6</v>
      </c>
      <c r="H1657">
        <v>373.26286429999999</v>
      </c>
      <c r="I1657">
        <v>98</v>
      </c>
      <c r="J1657">
        <v>41</v>
      </c>
      <c r="K1657">
        <v>59.3</v>
      </c>
      <c r="L1657">
        <v>4</v>
      </c>
      <c r="M1657">
        <v>98</v>
      </c>
      <c r="N1657">
        <v>8.35</v>
      </c>
      <c r="O1657">
        <v>98</v>
      </c>
      <c r="P1657">
        <v>0.1</v>
      </c>
      <c r="Q1657">
        <v>2762.8635399999998</v>
      </c>
      <c r="R1657">
        <v>6193191</v>
      </c>
      <c r="S1657">
        <v>3.8</v>
      </c>
      <c r="T1657">
        <v>3.8</v>
      </c>
      <c r="U1657">
        <v>0.73599999999999999</v>
      </c>
      <c r="V1657">
        <v>13.6</v>
      </c>
      <c r="W1657">
        <v>73</v>
      </c>
    </row>
    <row r="1658" spans="1:23" x14ac:dyDescent="0.25">
      <c r="A1658" t="s">
        <v>27</v>
      </c>
      <c r="B1658" t="s">
        <v>128</v>
      </c>
      <c r="C1658">
        <v>2012</v>
      </c>
      <c r="D1658" t="s">
        <v>37</v>
      </c>
      <c r="E1658">
        <v>176</v>
      </c>
      <c r="F1658">
        <v>0</v>
      </c>
      <c r="G1658">
        <v>15.14</v>
      </c>
      <c r="H1658">
        <v>1807.071336</v>
      </c>
      <c r="I1658">
        <v>93</v>
      </c>
      <c r="J1658">
        <v>0</v>
      </c>
      <c r="K1658">
        <v>6.9</v>
      </c>
      <c r="L1658">
        <v>0</v>
      </c>
      <c r="M1658">
        <v>93</v>
      </c>
      <c r="N1658">
        <v>6.67</v>
      </c>
      <c r="O1658">
        <v>93</v>
      </c>
      <c r="P1658">
        <v>0.1</v>
      </c>
      <c r="Q1658">
        <v>14341.835999999999</v>
      </c>
      <c r="R1658">
        <v>2987773</v>
      </c>
      <c r="S1658">
        <v>2.7</v>
      </c>
      <c r="T1658">
        <v>2.7</v>
      </c>
      <c r="U1658">
        <v>0.83</v>
      </c>
      <c r="V1658">
        <v>16.5</v>
      </c>
      <c r="W1658">
        <v>73</v>
      </c>
    </row>
    <row r="1659" spans="1:23" x14ac:dyDescent="0.25">
      <c r="A1659" t="s">
        <v>32</v>
      </c>
      <c r="B1659" t="s">
        <v>84</v>
      </c>
      <c r="C1659">
        <v>2013</v>
      </c>
      <c r="D1659" t="s">
        <v>24</v>
      </c>
      <c r="E1659">
        <v>184</v>
      </c>
      <c r="F1659">
        <v>2</v>
      </c>
      <c r="G1659">
        <v>2.42</v>
      </c>
      <c r="H1659">
        <v>653.69250160000001</v>
      </c>
      <c r="I1659">
        <v>92</v>
      </c>
      <c r="J1659">
        <v>0</v>
      </c>
      <c r="K1659">
        <v>54.7</v>
      </c>
      <c r="L1659">
        <v>2</v>
      </c>
      <c r="M1659">
        <v>92</v>
      </c>
      <c r="N1659">
        <v>6.95</v>
      </c>
      <c r="O1659">
        <v>92</v>
      </c>
      <c r="P1659">
        <v>0.2</v>
      </c>
      <c r="Q1659">
        <v>3895.664491</v>
      </c>
      <c r="R1659">
        <v>625777</v>
      </c>
      <c r="S1659">
        <v>1.6</v>
      </c>
      <c r="T1659">
        <v>1.6</v>
      </c>
      <c r="U1659">
        <v>0.67500000000000004</v>
      </c>
      <c r="V1659">
        <v>13.2</v>
      </c>
      <c r="W1659">
        <v>73</v>
      </c>
    </row>
    <row r="1660" spans="1:23" x14ac:dyDescent="0.25">
      <c r="A1660" t="s">
        <v>29</v>
      </c>
      <c r="B1660" t="s">
        <v>182</v>
      </c>
      <c r="C1660">
        <v>2014</v>
      </c>
      <c r="D1660" t="s">
        <v>24</v>
      </c>
      <c r="E1660">
        <v>17</v>
      </c>
      <c r="F1660">
        <v>0</v>
      </c>
      <c r="G1660">
        <v>0.01</v>
      </c>
      <c r="H1660">
        <v>151.10455519999999</v>
      </c>
      <c r="I1660">
        <v>99</v>
      </c>
      <c r="J1660">
        <v>0</v>
      </c>
      <c r="K1660">
        <v>36.200000000000003</v>
      </c>
      <c r="L1660">
        <v>0</v>
      </c>
      <c r="M1660">
        <v>99</v>
      </c>
      <c r="N1660">
        <v>3.37</v>
      </c>
      <c r="O1660">
        <v>99</v>
      </c>
      <c r="P1660">
        <v>0.1</v>
      </c>
      <c r="Q1660">
        <v>1557.77892</v>
      </c>
      <c r="R1660">
        <v>91359</v>
      </c>
      <c r="S1660">
        <v>5.7</v>
      </c>
      <c r="T1660">
        <v>6</v>
      </c>
      <c r="U1660">
        <v>0.76600000000000001</v>
      </c>
      <c r="V1660">
        <v>13.2</v>
      </c>
      <c r="W1660">
        <v>73</v>
      </c>
    </row>
    <row r="1661" spans="1:23" x14ac:dyDescent="0.25">
      <c r="A1661" t="s">
        <v>25</v>
      </c>
      <c r="B1661" t="s">
        <v>124</v>
      </c>
      <c r="C1661">
        <v>2001</v>
      </c>
      <c r="D1661" t="s">
        <v>24</v>
      </c>
      <c r="E1661">
        <v>11</v>
      </c>
      <c r="F1661">
        <v>1</v>
      </c>
      <c r="G1661">
        <v>2.19</v>
      </c>
      <c r="H1661">
        <v>510.60351659999998</v>
      </c>
      <c r="I1661">
        <v>8</v>
      </c>
      <c r="J1661">
        <v>8</v>
      </c>
      <c r="K1661">
        <v>58.6</v>
      </c>
      <c r="L1661">
        <v>1</v>
      </c>
      <c r="M1661">
        <v>8</v>
      </c>
      <c r="N1661">
        <v>1.9</v>
      </c>
      <c r="O1661">
        <v>8</v>
      </c>
      <c r="P1661">
        <v>0.1</v>
      </c>
      <c r="Q1661">
        <v>5253.1225990000003</v>
      </c>
      <c r="R1661">
        <v>3359859</v>
      </c>
      <c r="S1661">
        <v>4.9000000000000004</v>
      </c>
      <c r="T1661">
        <v>4.7</v>
      </c>
      <c r="U1661">
        <v>0</v>
      </c>
      <c r="V1661">
        <v>15</v>
      </c>
      <c r="W1661">
        <v>73</v>
      </c>
    </row>
    <row r="1662" spans="1:23" x14ac:dyDescent="0.25">
      <c r="A1662" t="s">
        <v>32</v>
      </c>
      <c r="B1662" t="s">
        <v>81</v>
      </c>
      <c r="C1662">
        <v>2003</v>
      </c>
      <c r="D1662" t="s">
        <v>24</v>
      </c>
      <c r="E1662">
        <v>22</v>
      </c>
      <c r="F1662">
        <v>7</v>
      </c>
      <c r="G1662">
        <v>6.32</v>
      </c>
      <c r="H1662">
        <v>293.01966010000001</v>
      </c>
      <c r="I1662">
        <v>79</v>
      </c>
      <c r="J1662">
        <v>0</v>
      </c>
      <c r="K1662">
        <v>46.1</v>
      </c>
      <c r="L1662">
        <v>8</v>
      </c>
      <c r="M1662">
        <v>65</v>
      </c>
      <c r="N1662">
        <v>5.53</v>
      </c>
      <c r="O1662">
        <v>79</v>
      </c>
      <c r="P1662">
        <v>2.2999999999999998</v>
      </c>
      <c r="Q1662">
        <v>2372.628827</v>
      </c>
      <c r="R1662">
        <v>896776</v>
      </c>
      <c r="S1662">
        <v>3.6</v>
      </c>
      <c r="T1662">
        <v>3.5</v>
      </c>
      <c r="U1662">
        <v>0.66500000000000004</v>
      </c>
      <c r="V1662">
        <v>12.4</v>
      </c>
      <c r="W1662">
        <v>73</v>
      </c>
    </row>
    <row r="1663" spans="1:23" x14ac:dyDescent="0.25">
      <c r="A1663" t="s">
        <v>32</v>
      </c>
      <c r="B1663" t="s">
        <v>175</v>
      </c>
      <c r="C1663">
        <v>2014</v>
      </c>
      <c r="D1663" t="s">
        <v>24</v>
      </c>
      <c r="E1663">
        <v>157</v>
      </c>
      <c r="F1663">
        <v>0</v>
      </c>
      <c r="G1663">
        <v>7.01</v>
      </c>
      <c r="H1663">
        <v>0</v>
      </c>
      <c r="I1663">
        <v>98</v>
      </c>
      <c r="J1663">
        <v>0</v>
      </c>
      <c r="K1663">
        <v>53.1</v>
      </c>
      <c r="L1663">
        <v>0</v>
      </c>
      <c r="M1663">
        <v>97</v>
      </c>
      <c r="N1663">
        <v>8.6300000000000008</v>
      </c>
      <c r="O1663">
        <v>98</v>
      </c>
      <c r="P1663">
        <v>0.1</v>
      </c>
      <c r="Q1663">
        <v>1764.97387</v>
      </c>
      <c r="R1663">
        <v>1391756.5</v>
      </c>
      <c r="S1663">
        <v>3.5</v>
      </c>
      <c r="T1663">
        <v>3.4</v>
      </c>
      <c r="U1663">
        <v>0.72</v>
      </c>
      <c r="V1663">
        <v>13.3</v>
      </c>
      <c r="W1663">
        <v>73.099999999999994</v>
      </c>
    </row>
    <row r="1664" spans="1:23" x14ac:dyDescent="0.25">
      <c r="A1664" t="s">
        <v>25</v>
      </c>
      <c r="B1664" t="s">
        <v>132</v>
      </c>
      <c r="C1664">
        <v>2003</v>
      </c>
      <c r="D1664" t="s">
        <v>24</v>
      </c>
      <c r="E1664">
        <v>138</v>
      </c>
      <c r="F1664">
        <v>3</v>
      </c>
      <c r="G1664">
        <v>0.48</v>
      </c>
      <c r="H1664">
        <v>264.24961289999999</v>
      </c>
      <c r="I1664">
        <v>95</v>
      </c>
      <c r="J1664">
        <v>632</v>
      </c>
      <c r="K1664">
        <v>28.8</v>
      </c>
      <c r="L1664">
        <v>4</v>
      </c>
      <c r="M1664">
        <v>96</v>
      </c>
      <c r="N1664">
        <v>3.95</v>
      </c>
      <c r="O1664">
        <v>96</v>
      </c>
      <c r="P1664">
        <v>0.1</v>
      </c>
      <c r="Q1664">
        <v>4463.6758929999996</v>
      </c>
      <c r="R1664">
        <v>2468873</v>
      </c>
      <c r="S1664">
        <v>9.3000000000000007</v>
      </c>
      <c r="T1664">
        <v>9.1</v>
      </c>
      <c r="U1664">
        <v>0.72399999999999998</v>
      </c>
      <c r="V1664">
        <v>12.1</v>
      </c>
      <c r="W1664">
        <v>73.099999999999994</v>
      </c>
    </row>
    <row r="1665" spans="1:23" x14ac:dyDescent="0.25">
      <c r="A1665" t="s">
        <v>32</v>
      </c>
      <c r="B1665" t="s">
        <v>41</v>
      </c>
      <c r="C1665">
        <v>2002</v>
      </c>
      <c r="D1665" t="s">
        <v>24</v>
      </c>
      <c r="E1665">
        <v>19</v>
      </c>
      <c r="F1665">
        <v>0</v>
      </c>
      <c r="G1665">
        <v>10.85</v>
      </c>
      <c r="H1665">
        <v>0</v>
      </c>
      <c r="I1665">
        <v>89</v>
      </c>
      <c r="J1665">
        <v>0</v>
      </c>
      <c r="K1665">
        <v>56</v>
      </c>
      <c r="L1665">
        <v>0</v>
      </c>
      <c r="M1665">
        <v>93</v>
      </c>
      <c r="N1665">
        <v>5.26</v>
      </c>
      <c r="O1665">
        <v>94</v>
      </c>
      <c r="P1665">
        <v>0.1</v>
      </c>
      <c r="Q1665">
        <v>1764.97387</v>
      </c>
      <c r="R1665">
        <v>1391756.5</v>
      </c>
      <c r="S1665">
        <v>2.6</v>
      </c>
      <c r="T1665">
        <v>2.6</v>
      </c>
      <c r="U1665">
        <v>0.78100000000000003</v>
      </c>
      <c r="V1665">
        <v>12.1</v>
      </c>
      <c r="W1665">
        <v>73.099999999999994</v>
      </c>
    </row>
    <row r="1666" spans="1:23" x14ac:dyDescent="0.25">
      <c r="A1666" t="s">
        <v>32</v>
      </c>
      <c r="B1666" t="s">
        <v>98</v>
      </c>
      <c r="C1666">
        <v>2012</v>
      </c>
      <c r="D1666" t="s">
        <v>24</v>
      </c>
      <c r="E1666">
        <v>146</v>
      </c>
      <c r="F1666">
        <v>0</v>
      </c>
      <c r="G1666">
        <v>8.07</v>
      </c>
      <c r="H1666">
        <v>865.99997819999999</v>
      </c>
      <c r="I1666">
        <v>97</v>
      </c>
      <c r="J1666">
        <v>0</v>
      </c>
      <c r="K1666">
        <v>45.6</v>
      </c>
      <c r="L1666">
        <v>0</v>
      </c>
      <c r="M1666">
        <v>98</v>
      </c>
      <c r="N1666">
        <v>6.36</v>
      </c>
      <c r="O1666">
        <v>97</v>
      </c>
      <c r="P1666">
        <v>0.1</v>
      </c>
      <c r="Q1666">
        <v>7583.1872000000003</v>
      </c>
      <c r="R1666">
        <v>1391756.5</v>
      </c>
      <c r="S1666">
        <v>3.8</v>
      </c>
      <c r="T1666">
        <v>3.8</v>
      </c>
      <c r="U1666">
        <v>0.74399999999999999</v>
      </c>
      <c r="V1666">
        <v>15.8</v>
      </c>
      <c r="W1666">
        <v>73.099999999999994</v>
      </c>
    </row>
    <row r="1667" spans="1:23" x14ac:dyDescent="0.25">
      <c r="A1667" t="s">
        <v>34</v>
      </c>
      <c r="B1667" t="s">
        <v>67</v>
      </c>
      <c r="C1667">
        <v>2006</v>
      </c>
      <c r="D1667" t="s">
        <v>24</v>
      </c>
      <c r="E1667">
        <v>147</v>
      </c>
      <c r="F1667">
        <v>15</v>
      </c>
      <c r="G1667">
        <v>4.53</v>
      </c>
      <c r="H1667">
        <v>62.437107740000002</v>
      </c>
      <c r="I1667">
        <v>93</v>
      </c>
      <c r="J1667">
        <v>0</v>
      </c>
      <c r="K1667">
        <v>51.3</v>
      </c>
      <c r="L1667">
        <v>17</v>
      </c>
      <c r="M1667">
        <v>94</v>
      </c>
      <c r="N1667">
        <v>6.11</v>
      </c>
      <c r="O1667">
        <v>93</v>
      </c>
      <c r="P1667">
        <v>0.1</v>
      </c>
      <c r="Q1667">
        <v>379.78775999999999</v>
      </c>
      <c r="R1667">
        <v>43835722</v>
      </c>
      <c r="S1667">
        <v>2.2999999999999998</v>
      </c>
      <c r="T1667">
        <v>2.1</v>
      </c>
      <c r="U1667">
        <v>0.66900000000000004</v>
      </c>
      <c r="V1667">
        <v>11.5</v>
      </c>
      <c r="W1667">
        <v>73.099999999999994</v>
      </c>
    </row>
    <row r="1668" spans="1:23" x14ac:dyDescent="0.25">
      <c r="A1668" t="s">
        <v>25</v>
      </c>
      <c r="B1668" t="s">
        <v>66</v>
      </c>
      <c r="C1668">
        <v>2003</v>
      </c>
      <c r="D1668" t="s">
        <v>24</v>
      </c>
      <c r="E1668">
        <v>13</v>
      </c>
      <c r="F1668">
        <v>391</v>
      </c>
      <c r="G1668">
        <v>2.96</v>
      </c>
      <c r="H1668">
        <v>122.9365349</v>
      </c>
      <c r="I1668">
        <v>75</v>
      </c>
      <c r="J1668">
        <v>71879</v>
      </c>
      <c r="K1668">
        <v>22.6</v>
      </c>
      <c r="L1668">
        <v>467</v>
      </c>
      <c r="M1668">
        <v>87</v>
      </c>
      <c r="N1668">
        <v>4.82</v>
      </c>
      <c r="O1668">
        <v>86</v>
      </c>
      <c r="P1668">
        <v>0.1</v>
      </c>
      <c r="Q1668">
        <v>1288.642924</v>
      </c>
      <c r="R1668">
        <v>12884</v>
      </c>
      <c r="S1668">
        <v>5.3</v>
      </c>
      <c r="T1668">
        <v>4.7</v>
      </c>
      <c r="U1668">
        <v>0.61</v>
      </c>
      <c r="V1668">
        <v>9.9</v>
      </c>
      <c r="W1668">
        <v>73.099999999999994</v>
      </c>
    </row>
    <row r="1669" spans="1:23" x14ac:dyDescent="0.25">
      <c r="A1669" t="s">
        <v>27</v>
      </c>
      <c r="B1669" t="s">
        <v>181</v>
      </c>
      <c r="C1669">
        <v>2001</v>
      </c>
      <c r="D1669" t="s">
        <v>24</v>
      </c>
      <c r="E1669">
        <v>135</v>
      </c>
      <c r="F1669">
        <v>1</v>
      </c>
      <c r="G1669">
        <v>7.53</v>
      </c>
      <c r="H1669">
        <v>222.50657050000001</v>
      </c>
      <c r="I1669">
        <v>92</v>
      </c>
      <c r="J1669">
        <v>35</v>
      </c>
      <c r="K1669">
        <v>51.7</v>
      </c>
      <c r="L1669">
        <v>1</v>
      </c>
      <c r="M1669">
        <v>93</v>
      </c>
      <c r="N1669">
        <v>6.89</v>
      </c>
      <c r="O1669">
        <v>93</v>
      </c>
      <c r="P1669">
        <v>0.1</v>
      </c>
      <c r="Q1669">
        <v>1634.8756100000001</v>
      </c>
      <c r="R1669">
        <v>753433</v>
      </c>
      <c r="S1669">
        <v>2.8</v>
      </c>
      <c r="T1669">
        <v>2.8</v>
      </c>
      <c r="U1669">
        <v>0.70899999999999996</v>
      </c>
      <c r="V1669">
        <v>13.1</v>
      </c>
      <c r="W1669">
        <v>73.099999999999994</v>
      </c>
    </row>
    <row r="1670" spans="1:23" x14ac:dyDescent="0.25">
      <c r="A1670" t="s">
        <v>32</v>
      </c>
      <c r="B1670" t="s">
        <v>174</v>
      </c>
      <c r="C1670">
        <v>2005</v>
      </c>
      <c r="D1670" t="s">
        <v>24</v>
      </c>
      <c r="E1670">
        <v>16</v>
      </c>
      <c r="F1670">
        <v>0</v>
      </c>
      <c r="G1670">
        <v>12.32</v>
      </c>
      <c r="H1670">
        <v>0</v>
      </c>
      <c r="I1670">
        <v>95</v>
      </c>
      <c r="J1670">
        <v>0</v>
      </c>
      <c r="K1670">
        <v>39.6</v>
      </c>
      <c r="L1670">
        <v>0</v>
      </c>
      <c r="M1670">
        <v>95</v>
      </c>
      <c r="N1670">
        <v>6.25</v>
      </c>
      <c r="O1670">
        <v>95</v>
      </c>
      <c r="P1670">
        <v>0.2</v>
      </c>
      <c r="Q1670">
        <v>1764.97387</v>
      </c>
      <c r="R1670">
        <v>1391756.5</v>
      </c>
      <c r="S1670">
        <v>4.4000000000000004</v>
      </c>
      <c r="T1670">
        <v>4.4000000000000004</v>
      </c>
      <c r="U1670">
        <v>0.68899999999999995</v>
      </c>
      <c r="V1670">
        <v>12.2</v>
      </c>
      <c r="W1670">
        <v>73.099999999999994</v>
      </c>
    </row>
    <row r="1671" spans="1:23" x14ac:dyDescent="0.25">
      <c r="A1671" t="s">
        <v>25</v>
      </c>
      <c r="B1671" t="s">
        <v>179</v>
      </c>
      <c r="C1671">
        <v>2004</v>
      </c>
      <c r="D1671" t="s">
        <v>24</v>
      </c>
      <c r="E1671">
        <v>12</v>
      </c>
      <c r="F1671">
        <v>9</v>
      </c>
      <c r="G1671">
        <v>0.06</v>
      </c>
      <c r="H1671">
        <v>816.47950820000005</v>
      </c>
      <c r="I1671">
        <v>96</v>
      </c>
      <c r="J1671">
        <v>1880</v>
      </c>
      <c r="K1671">
        <v>59.4</v>
      </c>
      <c r="L1671">
        <v>11</v>
      </c>
      <c r="M1671">
        <v>96</v>
      </c>
      <c r="N1671">
        <v>3.58</v>
      </c>
      <c r="O1671">
        <v>96</v>
      </c>
      <c r="P1671">
        <v>0.1</v>
      </c>
      <c r="Q1671">
        <v>11138.874599999999</v>
      </c>
      <c r="R1671">
        <v>1391756.5</v>
      </c>
      <c r="S1671">
        <v>7.2</v>
      </c>
      <c r="T1671">
        <v>7.3</v>
      </c>
      <c r="U1671">
        <v>0.754</v>
      </c>
      <c r="V1671">
        <v>12.3</v>
      </c>
      <c r="W1671">
        <v>73.099999999999994</v>
      </c>
    </row>
    <row r="1672" spans="1:23" x14ac:dyDescent="0.25">
      <c r="A1672" t="s">
        <v>25</v>
      </c>
      <c r="B1672" t="s">
        <v>116</v>
      </c>
      <c r="C1672">
        <v>2008</v>
      </c>
      <c r="D1672" t="s">
        <v>24</v>
      </c>
      <c r="E1672">
        <v>119</v>
      </c>
      <c r="F1672">
        <v>4</v>
      </c>
      <c r="G1672">
        <v>0.61</v>
      </c>
      <c r="H1672">
        <v>535.27864039999997</v>
      </c>
      <c r="I1672">
        <v>97</v>
      </c>
      <c r="J1672">
        <v>2</v>
      </c>
      <c r="K1672">
        <v>6.1</v>
      </c>
      <c r="L1672">
        <v>4</v>
      </c>
      <c r="M1672">
        <v>98</v>
      </c>
      <c r="N1672">
        <v>8.7799999999999994</v>
      </c>
      <c r="O1672">
        <v>97</v>
      </c>
      <c r="P1672">
        <v>0.1</v>
      </c>
      <c r="Q1672">
        <v>3385.6966499999999</v>
      </c>
      <c r="R1672">
        <v>6489822</v>
      </c>
      <c r="S1672">
        <v>3.8</v>
      </c>
      <c r="T1672">
        <v>3.8</v>
      </c>
      <c r="U1672">
        <v>0.73899999999999999</v>
      </c>
      <c r="V1672">
        <v>13.6</v>
      </c>
      <c r="W1672">
        <v>73.099999999999994</v>
      </c>
    </row>
    <row r="1673" spans="1:23" x14ac:dyDescent="0.25">
      <c r="A1673" t="s">
        <v>32</v>
      </c>
      <c r="B1673" t="s">
        <v>81</v>
      </c>
      <c r="C1673">
        <v>2011</v>
      </c>
      <c r="D1673" t="s">
        <v>24</v>
      </c>
      <c r="E1673">
        <v>16</v>
      </c>
      <c r="F1673">
        <v>6</v>
      </c>
      <c r="G1673">
        <v>5.91</v>
      </c>
      <c r="H1673">
        <v>843.78769950000003</v>
      </c>
      <c r="I1673">
        <v>8</v>
      </c>
      <c r="J1673">
        <v>2</v>
      </c>
      <c r="K1673">
        <v>54.7</v>
      </c>
      <c r="L1673">
        <v>7</v>
      </c>
      <c r="M1673">
        <v>84</v>
      </c>
      <c r="N1673">
        <v>4.22</v>
      </c>
      <c r="O1673">
        <v>84</v>
      </c>
      <c r="P1673">
        <v>0.7</v>
      </c>
      <c r="Q1673">
        <v>5759.643</v>
      </c>
      <c r="R1673">
        <v>12795</v>
      </c>
      <c r="S1673">
        <v>3.3</v>
      </c>
      <c r="T1673">
        <v>3.2</v>
      </c>
      <c r="U1673">
        <v>0.70299999999999996</v>
      </c>
      <c r="V1673">
        <v>13</v>
      </c>
      <c r="W1673">
        <v>73.099999999999994</v>
      </c>
    </row>
    <row r="1674" spans="1:23" x14ac:dyDescent="0.25">
      <c r="A1674" t="s">
        <v>32</v>
      </c>
      <c r="B1674" t="s">
        <v>114</v>
      </c>
      <c r="C1674">
        <v>2003</v>
      </c>
      <c r="D1674" t="s">
        <v>24</v>
      </c>
      <c r="E1674">
        <v>166</v>
      </c>
      <c r="F1674">
        <v>1</v>
      </c>
      <c r="G1674">
        <v>3.48</v>
      </c>
      <c r="H1674">
        <v>155.5884677</v>
      </c>
      <c r="I1674">
        <v>36</v>
      </c>
      <c r="J1674">
        <v>0</v>
      </c>
      <c r="K1674">
        <v>44.5</v>
      </c>
      <c r="L1674">
        <v>1</v>
      </c>
      <c r="M1674">
        <v>99</v>
      </c>
      <c r="N1674">
        <v>4.5599999999999996</v>
      </c>
      <c r="O1674">
        <v>96</v>
      </c>
      <c r="P1674">
        <v>2.2999999999999998</v>
      </c>
      <c r="Q1674">
        <v>3465.221998</v>
      </c>
      <c r="R1674">
        <v>2712511</v>
      </c>
      <c r="S1674">
        <v>1.9</v>
      </c>
      <c r="T1674">
        <v>1.8</v>
      </c>
      <c r="U1674">
        <v>0.69399999999999995</v>
      </c>
      <c r="V1674">
        <v>11.9</v>
      </c>
      <c r="W1674">
        <v>73.099999999999994</v>
      </c>
    </row>
    <row r="1675" spans="1:23" x14ac:dyDescent="0.25">
      <c r="A1675" t="s">
        <v>27</v>
      </c>
      <c r="B1675" t="s">
        <v>170</v>
      </c>
      <c r="C1675">
        <v>2008</v>
      </c>
      <c r="D1675" t="s">
        <v>37</v>
      </c>
      <c r="E1675">
        <v>159</v>
      </c>
      <c r="F1675">
        <v>2</v>
      </c>
      <c r="G1675">
        <v>11.9</v>
      </c>
      <c r="H1675">
        <v>128.08057020000001</v>
      </c>
      <c r="I1675">
        <v>97</v>
      </c>
      <c r="J1675">
        <v>12</v>
      </c>
      <c r="K1675">
        <v>55.6</v>
      </c>
      <c r="L1675">
        <v>3</v>
      </c>
      <c r="M1675">
        <v>95</v>
      </c>
      <c r="N1675">
        <v>5.33</v>
      </c>
      <c r="O1675">
        <v>96</v>
      </c>
      <c r="P1675">
        <v>0.1</v>
      </c>
      <c r="Q1675">
        <v>1136.4735599999999</v>
      </c>
      <c r="R1675">
        <v>2537875</v>
      </c>
      <c r="S1675">
        <v>3.1</v>
      </c>
      <c r="T1675">
        <v>3.5</v>
      </c>
      <c r="U1675">
        <v>0.78</v>
      </c>
      <c r="V1675">
        <v>14.7</v>
      </c>
      <c r="W1675">
        <v>73.099999999999994</v>
      </c>
    </row>
    <row r="1676" spans="1:23" x14ac:dyDescent="0.25">
      <c r="A1676" t="s">
        <v>25</v>
      </c>
      <c r="B1676" t="s">
        <v>179</v>
      </c>
      <c r="C1676">
        <v>2005</v>
      </c>
      <c r="D1676" t="s">
        <v>24</v>
      </c>
      <c r="E1676">
        <v>11</v>
      </c>
      <c r="F1676">
        <v>9</v>
      </c>
      <c r="G1676">
        <v>0.05</v>
      </c>
      <c r="H1676">
        <v>1117.0481339999999</v>
      </c>
      <c r="I1676">
        <v>97</v>
      </c>
      <c r="J1676">
        <v>373</v>
      </c>
      <c r="K1676">
        <v>6.2</v>
      </c>
      <c r="L1676">
        <v>10</v>
      </c>
      <c r="M1676">
        <v>96</v>
      </c>
      <c r="N1676">
        <v>3.42</v>
      </c>
      <c r="O1676">
        <v>96</v>
      </c>
      <c r="P1676">
        <v>0.1</v>
      </c>
      <c r="Q1676">
        <v>13739.829449999999</v>
      </c>
      <c r="R1676">
        <v>1391756.5</v>
      </c>
      <c r="S1676">
        <v>7.2</v>
      </c>
      <c r="T1676">
        <v>7.3</v>
      </c>
      <c r="U1676">
        <v>0.76100000000000001</v>
      </c>
      <c r="V1676">
        <v>12.4</v>
      </c>
      <c r="W1676">
        <v>73.099999999999994</v>
      </c>
    </row>
    <row r="1677" spans="1:23" x14ac:dyDescent="0.25">
      <c r="A1677" t="s">
        <v>27</v>
      </c>
      <c r="B1677" t="s">
        <v>201</v>
      </c>
      <c r="C1677">
        <v>2001</v>
      </c>
      <c r="D1677" t="s">
        <v>24</v>
      </c>
      <c r="E1677">
        <v>126</v>
      </c>
      <c r="F1677">
        <v>0</v>
      </c>
      <c r="G1677">
        <v>3.27</v>
      </c>
      <c r="H1677">
        <v>0</v>
      </c>
      <c r="I1677">
        <v>92</v>
      </c>
      <c r="J1677">
        <v>27</v>
      </c>
      <c r="K1677">
        <v>53.2</v>
      </c>
      <c r="L1677">
        <v>0</v>
      </c>
      <c r="M1677">
        <v>91</v>
      </c>
      <c r="N1677">
        <v>8.18</v>
      </c>
      <c r="O1677">
        <v>91</v>
      </c>
      <c r="P1677">
        <v>0.1</v>
      </c>
      <c r="Q1677">
        <v>1764.97387</v>
      </c>
      <c r="R1677">
        <v>1391756.5</v>
      </c>
      <c r="S1677">
        <v>2.8</v>
      </c>
      <c r="T1677">
        <v>2.8</v>
      </c>
      <c r="U1677">
        <v>0</v>
      </c>
      <c r="V1677">
        <v>11.8</v>
      </c>
      <c r="W1677">
        <v>73.099999999999994</v>
      </c>
    </row>
    <row r="1678" spans="1:23" x14ac:dyDescent="0.25">
      <c r="A1678" t="s">
        <v>34</v>
      </c>
      <c r="B1678" t="s">
        <v>219</v>
      </c>
      <c r="C1678">
        <v>2002</v>
      </c>
      <c r="D1678" t="s">
        <v>24</v>
      </c>
      <c r="E1678">
        <v>167</v>
      </c>
      <c r="F1678">
        <v>10</v>
      </c>
      <c r="G1678">
        <v>6.89</v>
      </c>
      <c r="H1678">
        <v>0</v>
      </c>
      <c r="I1678">
        <v>6</v>
      </c>
      <c r="J1678">
        <v>2392</v>
      </c>
      <c r="K1678">
        <v>54.7</v>
      </c>
      <c r="L1678">
        <v>12</v>
      </c>
      <c r="M1678">
        <v>81</v>
      </c>
      <c r="N1678">
        <v>4.93</v>
      </c>
      <c r="O1678">
        <v>65</v>
      </c>
      <c r="P1678">
        <v>0.1</v>
      </c>
      <c r="Q1678">
        <v>1764.97387</v>
      </c>
      <c r="R1678">
        <v>1391756.5</v>
      </c>
      <c r="S1678">
        <v>1.7</v>
      </c>
      <c r="T1678">
        <v>1.7</v>
      </c>
      <c r="U1678">
        <v>0.68400000000000005</v>
      </c>
      <c r="V1678">
        <v>11</v>
      </c>
      <c r="W1678">
        <v>73.099999999999994</v>
      </c>
    </row>
    <row r="1679" spans="1:23" x14ac:dyDescent="0.25">
      <c r="A1679" t="s">
        <v>34</v>
      </c>
      <c r="B1679" t="s">
        <v>67</v>
      </c>
      <c r="C1679">
        <v>2005</v>
      </c>
      <c r="D1679" t="s">
        <v>24</v>
      </c>
      <c r="E1679">
        <v>144</v>
      </c>
      <c r="F1679">
        <v>15</v>
      </c>
      <c r="G1679">
        <v>4.38</v>
      </c>
      <c r="H1679">
        <v>531.98081760000002</v>
      </c>
      <c r="I1679">
        <v>93</v>
      </c>
      <c r="J1679">
        <v>0</v>
      </c>
      <c r="K1679">
        <v>5.5</v>
      </c>
      <c r="L1679">
        <v>18</v>
      </c>
      <c r="M1679">
        <v>93</v>
      </c>
      <c r="N1679">
        <v>5.82</v>
      </c>
      <c r="O1679">
        <v>93</v>
      </c>
      <c r="P1679">
        <v>0.1</v>
      </c>
      <c r="Q1679">
        <v>3386.2559999999999</v>
      </c>
      <c r="R1679">
        <v>43285634</v>
      </c>
      <c r="S1679">
        <v>2.4</v>
      </c>
      <c r="T1679">
        <v>2.1</v>
      </c>
      <c r="U1679">
        <v>0.65800000000000003</v>
      </c>
      <c r="V1679">
        <v>11.1</v>
      </c>
      <c r="W1679">
        <v>73.099999999999994</v>
      </c>
    </row>
    <row r="1680" spans="1:23" x14ac:dyDescent="0.25">
      <c r="A1680" t="s">
        <v>27</v>
      </c>
      <c r="B1680" t="s">
        <v>170</v>
      </c>
      <c r="C1680">
        <v>2009</v>
      </c>
      <c r="D1680" t="s">
        <v>37</v>
      </c>
      <c r="E1680">
        <v>158</v>
      </c>
      <c r="F1680">
        <v>2</v>
      </c>
      <c r="G1680">
        <v>10.4</v>
      </c>
      <c r="H1680">
        <v>14.96373588</v>
      </c>
      <c r="I1680">
        <v>95</v>
      </c>
      <c r="J1680">
        <v>8</v>
      </c>
      <c r="K1680">
        <v>56.3</v>
      </c>
      <c r="L1680">
        <v>3</v>
      </c>
      <c r="M1680">
        <v>95</v>
      </c>
      <c r="N1680">
        <v>5.56</v>
      </c>
      <c r="O1680">
        <v>95</v>
      </c>
      <c r="P1680">
        <v>0.1</v>
      </c>
      <c r="Q1680">
        <v>822.18329000000006</v>
      </c>
      <c r="R1680">
        <v>2367487</v>
      </c>
      <c r="S1680">
        <v>3</v>
      </c>
      <c r="T1680">
        <v>3.3</v>
      </c>
      <c r="U1680">
        <v>0.79500000000000004</v>
      </c>
      <c r="V1680">
        <v>15.4</v>
      </c>
      <c r="W1680">
        <v>73.099999999999994</v>
      </c>
    </row>
    <row r="1681" spans="1:23" x14ac:dyDescent="0.25">
      <c r="A1681" t="s">
        <v>34</v>
      </c>
      <c r="B1681" t="s">
        <v>162</v>
      </c>
      <c r="C1681">
        <v>2010</v>
      </c>
      <c r="D1681" t="s">
        <v>24</v>
      </c>
      <c r="E1681">
        <v>152</v>
      </c>
      <c r="F1681">
        <v>3</v>
      </c>
      <c r="G1681">
        <v>5.65</v>
      </c>
      <c r="H1681">
        <v>359.9760397</v>
      </c>
      <c r="I1681">
        <v>89</v>
      </c>
      <c r="J1681">
        <v>0</v>
      </c>
      <c r="K1681">
        <v>46.4</v>
      </c>
      <c r="L1681">
        <v>3</v>
      </c>
      <c r="M1681">
        <v>85</v>
      </c>
      <c r="N1681">
        <v>9.1</v>
      </c>
      <c r="O1681">
        <v>89</v>
      </c>
      <c r="P1681">
        <v>0.1</v>
      </c>
      <c r="Q1681">
        <v>3225.591754</v>
      </c>
      <c r="R1681">
        <v>629877</v>
      </c>
      <c r="S1681">
        <v>2.1</v>
      </c>
      <c r="T1681">
        <v>2</v>
      </c>
      <c r="U1681">
        <v>0.66400000000000003</v>
      </c>
      <c r="V1681">
        <v>12.4</v>
      </c>
      <c r="W1681">
        <v>73.2</v>
      </c>
    </row>
    <row r="1682" spans="1:23" x14ac:dyDescent="0.25">
      <c r="A1682" t="s">
        <v>25</v>
      </c>
      <c r="B1682" t="s">
        <v>179</v>
      </c>
      <c r="C1682">
        <v>2006</v>
      </c>
      <c r="D1682" t="s">
        <v>24</v>
      </c>
      <c r="E1682">
        <v>1</v>
      </c>
      <c r="F1682">
        <v>9</v>
      </c>
      <c r="G1682">
        <v>0.08</v>
      </c>
      <c r="H1682">
        <v>1395.4549649999999</v>
      </c>
      <c r="I1682">
        <v>96</v>
      </c>
      <c r="J1682">
        <v>807</v>
      </c>
      <c r="K1682">
        <v>6.9</v>
      </c>
      <c r="L1682">
        <v>10</v>
      </c>
      <c r="M1682">
        <v>96</v>
      </c>
      <c r="N1682">
        <v>3.55</v>
      </c>
      <c r="O1682">
        <v>96</v>
      </c>
      <c r="P1682">
        <v>0.1</v>
      </c>
      <c r="Q1682">
        <v>15334.66994</v>
      </c>
      <c r="R1682">
        <v>1391756.5</v>
      </c>
      <c r="S1682">
        <v>7.2</v>
      </c>
      <c r="T1682">
        <v>7.3</v>
      </c>
      <c r="U1682">
        <v>0.76700000000000002</v>
      </c>
      <c r="V1682">
        <v>12.5</v>
      </c>
      <c r="W1682">
        <v>73.2</v>
      </c>
    </row>
    <row r="1683" spans="1:23" x14ac:dyDescent="0.25">
      <c r="A1683" t="s">
        <v>29</v>
      </c>
      <c r="B1683" t="s">
        <v>182</v>
      </c>
      <c r="C1683">
        <v>2015</v>
      </c>
      <c r="D1683" t="s">
        <v>24</v>
      </c>
      <c r="E1683">
        <v>168</v>
      </c>
      <c r="F1683">
        <v>0</v>
      </c>
      <c r="G1683">
        <v>3.77</v>
      </c>
      <c r="H1683">
        <v>0</v>
      </c>
      <c r="I1683">
        <v>98</v>
      </c>
      <c r="J1683">
        <v>0</v>
      </c>
      <c r="K1683">
        <v>37.4</v>
      </c>
      <c r="L1683">
        <v>0</v>
      </c>
      <c r="M1683">
        <v>97</v>
      </c>
      <c r="N1683">
        <v>5.75</v>
      </c>
      <c r="O1683">
        <v>97</v>
      </c>
      <c r="P1683">
        <v>0.1</v>
      </c>
      <c r="Q1683">
        <v>1539.4639999999999</v>
      </c>
      <c r="R1683">
        <v>93419</v>
      </c>
      <c r="S1683">
        <v>5.7</v>
      </c>
      <c r="T1683">
        <v>6</v>
      </c>
      <c r="U1683">
        <v>0.78100000000000003</v>
      </c>
      <c r="V1683">
        <v>14.1</v>
      </c>
      <c r="W1683">
        <v>73.2</v>
      </c>
    </row>
    <row r="1684" spans="1:23" x14ac:dyDescent="0.25">
      <c r="A1684" t="s">
        <v>25</v>
      </c>
      <c r="B1684" t="s">
        <v>207</v>
      </c>
      <c r="C1684">
        <v>2007</v>
      </c>
      <c r="D1684" t="s">
        <v>24</v>
      </c>
      <c r="E1684">
        <v>124</v>
      </c>
      <c r="F1684">
        <v>26</v>
      </c>
      <c r="G1684">
        <v>1.26</v>
      </c>
      <c r="H1684">
        <v>115.5801103</v>
      </c>
      <c r="I1684">
        <v>96</v>
      </c>
      <c r="J1684">
        <v>3</v>
      </c>
      <c r="K1684">
        <v>59.3</v>
      </c>
      <c r="L1684">
        <v>31</v>
      </c>
      <c r="M1684">
        <v>96</v>
      </c>
      <c r="N1684">
        <v>6.4</v>
      </c>
      <c r="O1684">
        <v>96</v>
      </c>
      <c r="P1684">
        <v>0.1</v>
      </c>
      <c r="Q1684">
        <v>979.49246000000005</v>
      </c>
      <c r="R1684">
        <v>69597281</v>
      </c>
      <c r="S1684">
        <v>5</v>
      </c>
      <c r="T1684">
        <v>4.8</v>
      </c>
      <c r="U1684">
        <v>0.69699999999999995</v>
      </c>
      <c r="V1684">
        <v>12.3</v>
      </c>
      <c r="W1684">
        <v>73.2</v>
      </c>
    </row>
    <row r="1685" spans="1:23" x14ac:dyDescent="0.25">
      <c r="A1685" t="s">
        <v>32</v>
      </c>
      <c r="B1685" t="s">
        <v>41</v>
      </c>
      <c r="C1685">
        <v>2003</v>
      </c>
      <c r="D1685" t="s">
        <v>24</v>
      </c>
      <c r="E1685">
        <v>189</v>
      </c>
      <c r="F1685">
        <v>0</v>
      </c>
      <c r="G1685">
        <v>10.68</v>
      </c>
      <c r="H1685">
        <v>0</v>
      </c>
      <c r="I1685">
        <v>88</v>
      </c>
      <c r="J1685">
        <v>0</v>
      </c>
      <c r="K1685">
        <v>56.7</v>
      </c>
      <c r="L1685">
        <v>0</v>
      </c>
      <c r="M1685">
        <v>93</v>
      </c>
      <c r="N1685">
        <v>5.62</v>
      </c>
      <c r="O1685">
        <v>92</v>
      </c>
      <c r="P1685">
        <v>0.1</v>
      </c>
      <c r="Q1685">
        <v>1764.97387</v>
      </c>
      <c r="R1685">
        <v>1391756.5</v>
      </c>
      <c r="S1685">
        <v>2.6</v>
      </c>
      <c r="T1685">
        <v>2.5</v>
      </c>
      <c r="U1685">
        <v>0.78300000000000003</v>
      </c>
      <c r="V1685">
        <v>12.2</v>
      </c>
      <c r="W1685">
        <v>73.2</v>
      </c>
    </row>
    <row r="1686" spans="1:23" x14ac:dyDescent="0.25">
      <c r="A1686" t="s">
        <v>25</v>
      </c>
      <c r="B1686" t="s">
        <v>35</v>
      </c>
      <c r="C1686">
        <v>2008</v>
      </c>
      <c r="D1686" t="s">
        <v>24</v>
      </c>
      <c r="E1686">
        <v>14</v>
      </c>
      <c r="F1686">
        <v>1</v>
      </c>
      <c r="G1686">
        <v>3.96</v>
      </c>
      <c r="H1686">
        <v>2.8888978999999999</v>
      </c>
      <c r="I1686">
        <v>89</v>
      </c>
      <c r="J1686">
        <v>0</v>
      </c>
      <c r="K1686">
        <v>5.0999999999999996</v>
      </c>
      <c r="L1686">
        <v>1</v>
      </c>
      <c r="M1686">
        <v>91</v>
      </c>
      <c r="N1686">
        <v>3.8</v>
      </c>
      <c r="O1686">
        <v>89</v>
      </c>
      <c r="P1686">
        <v>0.1</v>
      </c>
      <c r="Q1686">
        <v>41.269970000000001</v>
      </c>
      <c r="R1686">
        <v>29822</v>
      </c>
      <c r="S1686">
        <v>2</v>
      </c>
      <c r="T1686">
        <v>2.1</v>
      </c>
      <c r="U1686">
        <v>0.72099999999999997</v>
      </c>
      <c r="V1686">
        <v>12.3</v>
      </c>
      <c r="W1686">
        <v>73.2</v>
      </c>
    </row>
    <row r="1687" spans="1:23" x14ac:dyDescent="0.25">
      <c r="A1687" t="s">
        <v>29</v>
      </c>
      <c r="B1687" t="s">
        <v>206</v>
      </c>
      <c r="C1687">
        <v>2001</v>
      </c>
      <c r="D1687" t="s">
        <v>24</v>
      </c>
      <c r="E1687">
        <v>11</v>
      </c>
      <c r="F1687">
        <v>4</v>
      </c>
      <c r="G1687">
        <v>1.19</v>
      </c>
      <c r="H1687">
        <v>257.28786969999999</v>
      </c>
      <c r="I1687">
        <v>94</v>
      </c>
      <c r="J1687">
        <v>231</v>
      </c>
      <c r="K1687">
        <v>48.9</v>
      </c>
      <c r="L1687">
        <v>5</v>
      </c>
      <c r="M1687">
        <v>98</v>
      </c>
      <c r="N1687">
        <v>5.29</v>
      </c>
      <c r="O1687">
        <v>98</v>
      </c>
      <c r="P1687">
        <v>0.1</v>
      </c>
      <c r="Q1687">
        <v>2254.9331259999999</v>
      </c>
      <c r="R1687">
        <v>978571</v>
      </c>
      <c r="S1687">
        <v>6.5</v>
      </c>
      <c r="T1687">
        <v>6.4</v>
      </c>
      <c r="U1687">
        <v>0.65400000000000003</v>
      </c>
      <c r="V1687">
        <v>13.1</v>
      </c>
      <c r="W1687">
        <v>73.2</v>
      </c>
    </row>
    <row r="1688" spans="1:23" x14ac:dyDescent="0.25">
      <c r="A1688" t="s">
        <v>27</v>
      </c>
      <c r="B1688" t="s">
        <v>201</v>
      </c>
      <c r="C1688">
        <v>2003</v>
      </c>
      <c r="D1688" t="s">
        <v>24</v>
      </c>
      <c r="E1688">
        <v>126</v>
      </c>
      <c r="F1688">
        <v>0</v>
      </c>
      <c r="G1688">
        <v>2.4</v>
      </c>
      <c r="H1688">
        <v>0</v>
      </c>
      <c r="I1688">
        <v>92</v>
      </c>
      <c r="J1688">
        <v>18</v>
      </c>
      <c r="K1688">
        <v>54.1</v>
      </c>
      <c r="L1688">
        <v>0</v>
      </c>
      <c r="M1688">
        <v>96</v>
      </c>
      <c r="N1688">
        <v>9.17</v>
      </c>
      <c r="O1688">
        <v>96</v>
      </c>
      <c r="P1688">
        <v>0.1</v>
      </c>
      <c r="Q1688">
        <v>1764.97387</v>
      </c>
      <c r="R1688">
        <v>1391756.5</v>
      </c>
      <c r="S1688">
        <v>2.7</v>
      </c>
      <c r="T1688">
        <v>2.7</v>
      </c>
      <c r="U1688">
        <v>0</v>
      </c>
      <c r="V1688">
        <v>11.9</v>
      </c>
      <c r="W1688">
        <v>73.2</v>
      </c>
    </row>
    <row r="1689" spans="1:23" x14ac:dyDescent="0.25">
      <c r="A1689" t="s">
        <v>38</v>
      </c>
      <c r="B1689" t="s">
        <v>176</v>
      </c>
      <c r="C1689">
        <v>2012</v>
      </c>
      <c r="D1689" t="s">
        <v>24</v>
      </c>
      <c r="E1689">
        <v>136</v>
      </c>
      <c r="F1689">
        <v>0</v>
      </c>
      <c r="G1689">
        <v>0.01</v>
      </c>
      <c r="H1689">
        <v>492.05522630000002</v>
      </c>
      <c r="I1689">
        <v>64</v>
      </c>
      <c r="J1689">
        <v>1</v>
      </c>
      <c r="K1689">
        <v>73.400000000000006</v>
      </c>
      <c r="L1689">
        <v>0</v>
      </c>
      <c r="M1689">
        <v>62</v>
      </c>
      <c r="N1689">
        <v>5.2</v>
      </c>
      <c r="O1689">
        <v>64</v>
      </c>
      <c r="P1689">
        <v>0.1</v>
      </c>
      <c r="Q1689">
        <v>4234.554443</v>
      </c>
      <c r="R1689">
        <v>189194</v>
      </c>
      <c r="S1689">
        <v>0.2</v>
      </c>
      <c r="T1689">
        <v>0.1</v>
      </c>
      <c r="U1689">
        <v>0.69799999999999995</v>
      </c>
      <c r="V1689">
        <v>12.9</v>
      </c>
      <c r="W1689">
        <v>73.2</v>
      </c>
    </row>
    <row r="1690" spans="1:23" x14ac:dyDescent="0.25">
      <c r="A1690" t="s">
        <v>34</v>
      </c>
      <c r="B1690" t="s">
        <v>219</v>
      </c>
      <c r="C1690">
        <v>2008</v>
      </c>
      <c r="D1690" t="s">
        <v>24</v>
      </c>
      <c r="E1690">
        <v>168</v>
      </c>
      <c r="F1690">
        <v>9</v>
      </c>
      <c r="G1690">
        <v>8.18</v>
      </c>
      <c r="H1690">
        <v>0</v>
      </c>
      <c r="I1690">
        <v>53</v>
      </c>
      <c r="J1690">
        <v>0</v>
      </c>
      <c r="K1690">
        <v>58.2</v>
      </c>
      <c r="L1690">
        <v>10</v>
      </c>
      <c r="M1690">
        <v>76</v>
      </c>
      <c r="N1690">
        <v>3.98</v>
      </c>
      <c r="O1690">
        <v>5</v>
      </c>
      <c r="P1690">
        <v>0.1</v>
      </c>
      <c r="Q1690">
        <v>1764.97387</v>
      </c>
      <c r="R1690">
        <v>1391756.5</v>
      </c>
      <c r="S1690">
        <v>1.6</v>
      </c>
      <c r="T1690">
        <v>1.5</v>
      </c>
      <c r="U1690">
        <v>0.745</v>
      </c>
      <c r="V1690">
        <v>13.4</v>
      </c>
      <c r="W1690">
        <v>73.2</v>
      </c>
    </row>
    <row r="1691" spans="1:23" x14ac:dyDescent="0.25">
      <c r="A1691" t="s">
        <v>32</v>
      </c>
      <c r="B1691" t="s">
        <v>152</v>
      </c>
      <c r="C1691">
        <v>2010</v>
      </c>
      <c r="D1691" t="s">
        <v>24</v>
      </c>
      <c r="E1691">
        <v>154</v>
      </c>
      <c r="F1691">
        <v>3</v>
      </c>
      <c r="G1691">
        <v>3.38</v>
      </c>
      <c r="H1691">
        <v>302.70454109999997</v>
      </c>
      <c r="I1691">
        <v>98</v>
      </c>
      <c r="J1691">
        <v>0</v>
      </c>
      <c r="K1691">
        <v>5.2</v>
      </c>
      <c r="L1691">
        <v>3</v>
      </c>
      <c r="M1691">
        <v>99</v>
      </c>
      <c r="N1691">
        <v>6.58</v>
      </c>
      <c r="O1691">
        <v>98</v>
      </c>
      <c r="P1691">
        <v>0.1</v>
      </c>
      <c r="Q1691">
        <v>1526.497938</v>
      </c>
      <c r="R1691">
        <v>5737723</v>
      </c>
      <c r="S1691">
        <v>1.9</v>
      </c>
      <c r="T1691">
        <v>1.8</v>
      </c>
      <c r="U1691">
        <v>0.61399999999999999</v>
      </c>
      <c r="V1691">
        <v>11.4</v>
      </c>
      <c r="W1691">
        <v>73.2</v>
      </c>
    </row>
    <row r="1692" spans="1:23" x14ac:dyDescent="0.25">
      <c r="A1692" t="s">
        <v>32</v>
      </c>
      <c r="B1692" t="s">
        <v>152</v>
      </c>
      <c r="C1692">
        <v>2009</v>
      </c>
      <c r="D1692" t="s">
        <v>24</v>
      </c>
      <c r="E1692">
        <v>163</v>
      </c>
      <c r="F1692">
        <v>3</v>
      </c>
      <c r="G1692">
        <v>3.36</v>
      </c>
      <c r="H1692">
        <v>292.75310100000002</v>
      </c>
      <c r="I1692">
        <v>98</v>
      </c>
      <c r="J1692">
        <v>0</v>
      </c>
      <c r="K1692">
        <v>49.4</v>
      </c>
      <c r="L1692">
        <v>3</v>
      </c>
      <c r="M1692">
        <v>99</v>
      </c>
      <c r="N1692">
        <v>6.82</v>
      </c>
      <c r="O1692">
        <v>98</v>
      </c>
      <c r="P1692">
        <v>0.2</v>
      </c>
      <c r="Q1692">
        <v>1464.497754</v>
      </c>
      <c r="R1692">
        <v>5666581</v>
      </c>
      <c r="S1692">
        <v>1.9</v>
      </c>
      <c r="T1692">
        <v>1.8</v>
      </c>
      <c r="U1692">
        <v>0.61299999999999999</v>
      </c>
      <c r="V1692">
        <v>11.3</v>
      </c>
      <c r="W1692">
        <v>73.2</v>
      </c>
    </row>
    <row r="1693" spans="1:23" x14ac:dyDescent="0.25">
      <c r="A1693" t="s">
        <v>25</v>
      </c>
      <c r="B1693" t="s">
        <v>94</v>
      </c>
      <c r="C1693">
        <v>2009</v>
      </c>
      <c r="D1693" t="s">
        <v>24</v>
      </c>
      <c r="E1693">
        <v>133</v>
      </c>
      <c r="F1693">
        <v>1</v>
      </c>
      <c r="G1693">
        <v>6.66</v>
      </c>
      <c r="H1693">
        <v>18.5314303</v>
      </c>
      <c r="I1693">
        <v>54</v>
      </c>
      <c r="J1693">
        <v>23</v>
      </c>
      <c r="K1693">
        <v>51.3</v>
      </c>
      <c r="L1693">
        <v>1</v>
      </c>
      <c r="M1693">
        <v>93</v>
      </c>
      <c r="N1693">
        <v>1.19</v>
      </c>
      <c r="O1693">
        <v>88</v>
      </c>
      <c r="P1693">
        <v>0.1</v>
      </c>
      <c r="Q1693">
        <v>276.58851199999998</v>
      </c>
      <c r="R1693">
        <v>3978</v>
      </c>
      <c r="S1693">
        <v>2.6</v>
      </c>
      <c r="T1693">
        <v>2.8</v>
      </c>
      <c r="U1693">
        <v>0.73399999999999999</v>
      </c>
      <c r="V1693">
        <v>12.8</v>
      </c>
      <c r="W1693">
        <v>73.2</v>
      </c>
    </row>
    <row r="1694" spans="1:23" x14ac:dyDescent="0.25">
      <c r="A1694" t="s">
        <v>25</v>
      </c>
      <c r="B1694" t="s">
        <v>120</v>
      </c>
      <c r="C1694">
        <v>2000</v>
      </c>
      <c r="D1694" t="s">
        <v>24</v>
      </c>
      <c r="E1694">
        <v>96</v>
      </c>
      <c r="F1694">
        <v>0</v>
      </c>
      <c r="G1694">
        <v>0.01</v>
      </c>
      <c r="H1694">
        <v>959.92586200000005</v>
      </c>
      <c r="I1694">
        <v>95</v>
      </c>
      <c r="J1694">
        <v>6</v>
      </c>
      <c r="K1694">
        <v>64</v>
      </c>
      <c r="L1694">
        <v>1</v>
      </c>
      <c r="M1694">
        <v>94</v>
      </c>
      <c r="N1694">
        <v>2.5099999999999998</v>
      </c>
      <c r="O1694">
        <v>98</v>
      </c>
      <c r="P1694">
        <v>0.1</v>
      </c>
      <c r="Q1694">
        <v>18389.384330000001</v>
      </c>
      <c r="R1694">
        <v>1391756.5</v>
      </c>
      <c r="S1694">
        <v>3.2</v>
      </c>
      <c r="T1694">
        <v>3.1</v>
      </c>
      <c r="U1694">
        <v>0.78600000000000003</v>
      </c>
      <c r="V1694">
        <v>14.1</v>
      </c>
      <c r="W1694">
        <v>73.2</v>
      </c>
    </row>
    <row r="1695" spans="1:23" x14ac:dyDescent="0.25">
      <c r="A1695" t="s">
        <v>27</v>
      </c>
      <c r="B1695" t="s">
        <v>55</v>
      </c>
      <c r="C1695">
        <v>2009</v>
      </c>
      <c r="D1695" t="s">
        <v>37</v>
      </c>
      <c r="E1695">
        <v>152</v>
      </c>
      <c r="F1695">
        <v>1</v>
      </c>
      <c r="G1695">
        <v>10.93</v>
      </c>
      <c r="H1695">
        <v>661.51443340000003</v>
      </c>
      <c r="I1695">
        <v>96</v>
      </c>
      <c r="J1695">
        <v>2249</v>
      </c>
      <c r="K1695">
        <v>62.1</v>
      </c>
      <c r="L1695">
        <v>1</v>
      </c>
      <c r="M1695">
        <v>94</v>
      </c>
      <c r="N1695">
        <v>6.78</v>
      </c>
      <c r="O1695">
        <v>94</v>
      </c>
      <c r="P1695">
        <v>0.1</v>
      </c>
      <c r="Q1695">
        <v>6955.9877329999999</v>
      </c>
      <c r="R1695">
        <v>7444443</v>
      </c>
      <c r="S1695">
        <v>2</v>
      </c>
      <c r="T1695">
        <v>2.1</v>
      </c>
      <c r="U1695">
        <v>0.76800000000000002</v>
      </c>
      <c r="V1695">
        <v>13.8</v>
      </c>
      <c r="W1695">
        <v>73.2</v>
      </c>
    </row>
    <row r="1696" spans="1:23" x14ac:dyDescent="0.25">
      <c r="A1696" t="s">
        <v>38</v>
      </c>
      <c r="B1696" t="s">
        <v>204</v>
      </c>
      <c r="C1696">
        <v>2013</v>
      </c>
      <c r="D1696" t="s">
        <v>24</v>
      </c>
      <c r="E1696">
        <v>137</v>
      </c>
      <c r="F1696">
        <v>0</v>
      </c>
      <c r="G1696">
        <v>0.01</v>
      </c>
      <c r="H1696">
        <v>584.94498859999999</v>
      </c>
      <c r="I1696">
        <v>82</v>
      </c>
      <c r="J1696">
        <v>0</v>
      </c>
      <c r="K1696">
        <v>74.3</v>
      </c>
      <c r="L1696">
        <v>0</v>
      </c>
      <c r="M1696">
        <v>84</v>
      </c>
      <c r="N1696">
        <v>4.9800000000000004</v>
      </c>
      <c r="O1696">
        <v>82</v>
      </c>
      <c r="P1696">
        <v>0.1</v>
      </c>
      <c r="Q1696">
        <v>4266.5571739999996</v>
      </c>
      <c r="R1696">
        <v>15328</v>
      </c>
      <c r="S1696">
        <v>0.1</v>
      </c>
      <c r="T1696">
        <v>0.1</v>
      </c>
      <c r="U1696">
        <v>0.71799999999999997</v>
      </c>
      <c r="V1696">
        <v>14.3</v>
      </c>
      <c r="W1696">
        <v>73.2</v>
      </c>
    </row>
    <row r="1697" spans="1:23" x14ac:dyDescent="0.25">
      <c r="A1697" t="s">
        <v>25</v>
      </c>
      <c r="B1697" t="s">
        <v>179</v>
      </c>
      <c r="C1697">
        <v>2007</v>
      </c>
      <c r="D1697" t="s">
        <v>24</v>
      </c>
      <c r="E1697">
        <v>99</v>
      </c>
      <c r="F1697">
        <v>9</v>
      </c>
      <c r="G1697">
        <v>0.1</v>
      </c>
      <c r="H1697">
        <v>1307.89002</v>
      </c>
      <c r="I1697">
        <v>96</v>
      </c>
      <c r="J1697">
        <v>4648</v>
      </c>
      <c r="K1697">
        <v>61.6</v>
      </c>
      <c r="L1697">
        <v>10</v>
      </c>
      <c r="M1697">
        <v>96</v>
      </c>
      <c r="N1697">
        <v>3.49</v>
      </c>
      <c r="O1697">
        <v>96</v>
      </c>
      <c r="P1697">
        <v>0.1</v>
      </c>
      <c r="Q1697">
        <v>16472.166499999999</v>
      </c>
      <c r="R1697">
        <v>1391756.5</v>
      </c>
      <c r="S1697">
        <v>7.2</v>
      </c>
      <c r="T1697">
        <v>7.3</v>
      </c>
      <c r="U1697">
        <v>0.77300000000000002</v>
      </c>
      <c r="V1697">
        <v>12.7</v>
      </c>
      <c r="W1697">
        <v>73.2</v>
      </c>
    </row>
    <row r="1698" spans="1:23" x14ac:dyDescent="0.25">
      <c r="A1698" t="s">
        <v>32</v>
      </c>
      <c r="B1698" t="s">
        <v>175</v>
      </c>
      <c r="C1698">
        <v>2015</v>
      </c>
      <c r="D1698" t="s">
        <v>24</v>
      </c>
      <c r="E1698">
        <v>156</v>
      </c>
      <c r="F1698">
        <v>0</v>
      </c>
      <c r="G1698">
        <v>3.77</v>
      </c>
      <c r="H1698">
        <v>0</v>
      </c>
      <c r="I1698">
        <v>98</v>
      </c>
      <c r="J1698">
        <v>0</v>
      </c>
      <c r="K1698">
        <v>54.1</v>
      </c>
      <c r="L1698">
        <v>0</v>
      </c>
      <c r="M1698">
        <v>97</v>
      </c>
      <c r="N1698">
        <v>5.75</v>
      </c>
      <c r="O1698">
        <v>98</v>
      </c>
      <c r="P1698">
        <v>0.1</v>
      </c>
      <c r="Q1698">
        <v>1764.97387</v>
      </c>
      <c r="R1698">
        <v>1391756.5</v>
      </c>
      <c r="S1698">
        <v>3.5</v>
      </c>
      <c r="T1698">
        <v>3.4</v>
      </c>
      <c r="U1698">
        <v>0.72</v>
      </c>
      <c r="V1698">
        <v>13.3</v>
      </c>
      <c r="W1698">
        <v>73.2</v>
      </c>
    </row>
    <row r="1699" spans="1:23" x14ac:dyDescent="0.25">
      <c r="A1699" t="s">
        <v>25</v>
      </c>
      <c r="B1699" t="s">
        <v>132</v>
      </c>
      <c r="C1699">
        <v>2004</v>
      </c>
      <c r="D1699" t="s">
        <v>24</v>
      </c>
      <c r="E1699">
        <v>137</v>
      </c>
      <c r="F1699">
        <v>3</v>
      </c>
      <c r="G1699">
        <v>0.49</v>
      </c>
      <c r="H1699">
        <v>315.66393219999998</v>
      </c>
      <c r="I1699">
        <v>94</v>
      </c>
      <c r="J1699">
        <v>5729</v>
      </c>
      <c r="K1699">
        <v>29.8</v>
      </c>
      <c r="L1699">
        <v>4</v>
      </c>
      <c r="M1699">
        <v>95</v>
      </c>
      <c r="N1699">
        <v>3.74</v>
      </c>
      <c r="O1699">
        <v>95</v>
      </c>
      <c r="P1699">
        <v>0.1</v>
      </c>
      <c r="Q1699">
        <v>4955.4777430000004</v>
      </c>
      <c r="R1699">
        <v>2517419</v>
      </c>
      <c r="S1699">
        <v>9.1999999999999993</v>
      </c>
      <c r="T1699">
        <v>8.9</v>
      </c>
      <c r="U1699">
        <v>0.73099999999999998</v>
      </c>
      <c r="V1699">
        <v>12.7</v>
      </c>
      <c r="W1699">
        <v>73.2</v>
      </c>
    </row>
    <row r="1700" spans="1:23" x14ac:dyDescent="0.25">
      <c r="A1700" t="s">
        <v>25</v>
      </c>
      <c r="B1700" t="s">
        <v>120</v>
      </c>
      <c r="C1700">
        <v>2001</v>
      </c>
      <c r="D1700" t="s">
        <v>24</v>
      </c>
      <c r="E1700">
        <v>95</v>
      </c>
      <c r="F1700">
        <v>0</v>
      </c>
      <c r="G1700">
        <v>0.01</v>
      </c>
      <c r="H1700">
        <v>113.19978450000001</v>
      </c>
      <c r="I1700">
        <v>99</v>
      </c>
      <c r="J1700">
        <v>0</v>
      </c>
      <c r="K1700">
        <v>64.5</v>
      </c>
      <c r="L1700">
        <v>1</v>
      </c>
      <c r="M1700">
        <v>99</v>
      </c>
      <c r="N1700">
        <v>3.61</v>
      </c>
      <c r="O1700">
        <v>99</v>
      </c>
      <c r="P1700">
        <v>0.1</v>
      </c>
      <c r="Q1700">
        <v>1654.9676099999999</v>
      </c>
      <c r="R1700">
        <v>1391756.5</v>
      </c>
      <c r="S1700">
        <v>3.2</v>
      </c>
      <c r="T1700">
        <v>3</v>
      </c>
      <c r="U1700">
        <v>0.78600000000000003</v>
      </c>
      <c r="V1700">
        <v>14</v>
      </c>
      <c r="W1700">
        <v>73.2</v>
      </c>
    </row>
    <row r="1701" spans="1:23" x14ac:dyDescent="0.25">
      <c r="A1701" t="s">
        <v>25</v>
      </c>
      <c r="B1701" t="s">
        <v>198</v>
      </c>
      <c r="C1701">
        <v>2004</v>
      </c>
      <c r="D1701" t="s">
        <v>24</v>
      </c>
      <c r="E1701">
        <v>131</v>
      </c>
      <c r="F1701">
        <v>9</v>
      </c>
      <c r="G1701">
        <v>0.93</v>
      </c>
      <c r="H1701">
        <v>10.211297829999999</v>
      </c>
      <c r="I1701">
        <v>82</v>
      </c>
      <c r="J1701">
        <v>189</v>
      </c>
      <c r="K1701">
        <v>46.8</v>
      </c>
      <c r="L1701">
        <v>10</v>
      </c>
      <c r="M1701">
        <v>84</v>
      </c>
      <c r="N1701">
        <v>4.4800000000000004</v>
      </c>
      <c r="O1701">
        <v>81</v>
      </c>
      <c r="P1701">
        <v>0.1</v>
      </c>
      <c r="Q1701">
        <v>148.85273799999999</v>
      </c>
      <c r="R1701">
        <v>1786638</v>
      </c>
      <c r="S1701">
        <v>6.5</v>
      </c>
      <c r="T1701">
        <v>6.3</v>
      </c>
      <c r="U1701">
        <v>0.61</v>
      </c>
      <c r="V1701">
        <v>10.6</v>
      </c>
      <c r="W1701">
        <v>73.2</v>
      </c>
    </row>
    <row r="1702" spans="1:23" x14ac:dyDescent="0.25">
      <c r="A1702" t="s">
        <v>32</v>
      </c>
      <c r="B1702" t="s">
        <v>104</v>
      </c>
      <c r="C1702">
        <v>2008</v>
      </c>
      <c r="D1702" t="s">
        <v>24</v>
      </c>
      <c r="E1702">
        <v>159</v>
      </c>
      <c r="F1702">
        <v>4</v>
      </c>
      <c r="G1702">
        <v>3.14</v>
      </c>
      <c r="H1702">
        <v>231.9112915</v>
      </c>
      <c r="I1702">
        <v>92</v>
      </c>
      <c r="J1702">
        <v>0</v>
      </c>
      <c r="K1702">
        <v>45.1</v>
      </c>
      <c r="L1702">
        <v>5</v>
      </c>
      <c r="M1702">
        <v>93</v>
      </c>
      <c r="N1702">
        <v>8.4</v>
      </c>
      <c r="O1702">
        <v>93</v>
      </c>
      <c r="P1702">
        <v>0.6</v>
      </c>
      <c r="Q1702">
        <v>1751.595857</v>
      </c>
      <c r="R1702">
        <v>7872658</v>
      </c>
      <c r="S1702">
        <v>2.2999999999999998</v>
      </c>
      <c r="T1702">
        <v>2.2999999999999998</v>
      </c>
      <c r="U1702">
        <v>0.59699999999999998</v>
      </c>
      <c r="V1702">
        <v>11.1</v>
      </c>
      <c r="W1702">
        <v>73.2</v>
      </c>
    </row>
    <row r="1703" spans="1:23" x14ac:dyDescent="0.25">
      <c r="A1703" t="s">
        <v>25</v>
      </c>
      <c r="B1703" t="s">
        <v>124</v>
      </c>
      <c r="C1703">
        <v>2002</v>
      </c>
      <c r="D1703" t="s">
        <v>24</v>
      </c>
      <c r="E1703">
        <v>17</v>
      </c>
      <c r="F1703">
        <v>1</v>
      </c>
      <c r="G1703">
        <v>1.98</v>
      </c>
      <c r="H1703">
        <v>70.132078379999996</v>
      </c>
      <c r="I1703">
        <v>77</v>
      </c>
      <c r="J1703">
        <v>36</v>
      </c>
      <c r="K1703">
        <v>59.1</v>
      </c>
      <c r="L1703">
        <v>1</v>
      </c>
      <c r="M1703">
        <v>77</v>
      </c>
      <c r="N1703">
        <v>1.5</v>
      </c>
      <c r="O1703">
        <v>77</v>
      </c>
      <c r="P1703">
        <v>0.1</v>
      </c>
      <c r="Q1703">
        <v>5436.5952230000003</v>
      </c>
      <c r="R1703">
        <v>3522837</v>
      </c>
      <c r="S1703">
        <v>4.8</v>
      </c>
      <c r="T1703">
        <v>4.7</v>
      </c>
      <c r="U1703">
        <v>0</v>
      </c>
      <c r="V1703">
        <v>15.2</v>
      </c>
      <c r="W1703">
        <v>73.2</v>
      </c>
    </row>
    <row r="1704" spans="1:23" x14ac:dyDescent="0.25">
      <c r="A1704" t="s">
        <v>38</v>
      </c>
      <c r="B1704" t="s">
        <v>204</v>
      </c>
      <c r="C1704">
        <v>2014</v>
      </c>
      <c r="D1704" t="s">
        <v>24</v>
      </c>
      <c r="E1704">
        <v>135</v>
      </c>
      <c r="F1704">
        <v>0</v>
      </c>
      <c r="G1704">
        <v>0.01</v>
      </c>
      <c r="H1704">
        <v>565.96721730000002</v>
      </c>
      <c r="I1704">
        <v>8</v>
      </c>
      <c r="J1704">
        <v>0</v>
      </c>
      <c r="K1704">
        <v>74.8</v>
      </c>
      <c r="L1704">
        <v>0</v>
      </c>
      <c r="M1704">
        <v>82</v>
      </c>
      <c r="N1704">
        <v>5.18</v>
      </c>
      <c r="O1704">
        <v>8</v>
      </c>
      <c r="P1704">
        <v>0.1</v>
      </c>
      <c r="Q1704">
        <v>4192.3497580000003</v>
      </c>
      <c r="R1704">
        <v>15782</v>
      </c>
      <c r="S1704">
        <v>0.1</v>
      </c>
      <c r="T1704">
        <v>0.1</v>
      </c>
      <c r="U1704">
        <v>0.71599999999999997</v>
      </c>
      <c r="V1704">
        <v>14.3</v>
      </c>
      <c r="W1704">
        <v>73.3</v>
      </c>
    </row>
    <row r="1705" spans="1:23" x14ac:dyDescent="0.25">
      <c r="A1705" t="s">
        <v>25</v>
      </c>
      <c r="B1705" t="s">
        <v>109</v>
      </c>
      <c r="C1705">
        <v>2009</v>
      </c>
      <c r="D1705" t="s">
        <v>24</v>
      </c>
      <c r="E1705">
        <v>122</v>
      </c>
      <c r="F1705">
        <v>23</v>
      </c>
      <c r="G1705">
        <v>0.03</v>
      </c>
      <c r="H1705">
        <v>0</v>
      </c>
      <c r="I1705">
        <v>99</v>
      </c>
      <c r="J1705">
        <v>262</v>
      </c>
      <c r="K1705">
        <v>52.5</v>
      </c>
      <c r="L1705">
        <v>27</v>
      </c>
      <c r="M1705">
        <v>99</v>
      </c>
      <c r="N1705">
        <v>7.63</v>
      </c>
      <c r="O1705">
        <v>99</v>
      </c>
      <c r="P1705">
        <v>0.1</v>
      </c>
      <c r="Q1705">
        <v>1764.97387</v>
      </c>
      <c r="R1705">
        <v>1391756.5</v>
      </c>
      <c r="S1705">
        <v>7.7</v>
      </c>
      <c r="T1705">
        <v>7.9</v>
      </c>
      <c r="U1705">
        <v>0.72799999999999998</v>
      </c>
      <c r="V1705">
        <v>12.8</v>
      </c>
      <c r="W1705">
        <v>73.3</v>
      </c>
    </row>
    <row r="1706" spans="1:23" x14ac:dyDescent="0.25">
      <c r="A1706" t="s">
        <v>32</v>
      </c>
      <c r="B1706" t="s">
        <v>44</v>
      </c>
      <c r="C1706">
        <v>2000</v>
      </c>
      <c r="D1706" t="s">
        <v>24</v>
      </c>
      <c r="E1706">
        <v>127</v>
      </c>
      <c r="F1706">
        <v>0</v>
      </c>
      <c r="G1706">
        <v>7.43</v>
      </c>
      <c r="H1706">
        <v>1140.6157539999999</v>
      </c>
      <c r="I1706">
        <v>92</v>
      </c>
      <c r="J1706">
        <v>0</v>
      </c>
      <c r="K1706">
        <v>43</v>
      </c>
      <c r="L1706">
        <v>0</v>
      </c>
      <c r="M1706">
        <v>86</v>
      </c>
      <c r="N1706">
        <v>5.16</v>
      </c>
      <c r="O1706">
        <v>93</v>
      </c>
      <c r="P1706">
        <v>0.9</v>
      </c>
      <c r="Q1706">
        <v>11568.1111</v>
      </c>
      <c r="R1706">
        <v>1391756.5</v>
      </c>
      <c r="S1706">
        <v>4.3</v>
      </c>
      <c r="T1706">
        <v>4.2</v>
      </c>
      <c r="U1706">
        <v>0.74099999999999999</v>
      </c>
      <c r="V1706">
        <v>14</v>
      </c>
      <c r="W1706">
        <v>73.3</v>
      </c>
    </row>
    <row r="1707" spans="1:23" x14ac:dyDescent="0.25">
      <c r="A1707" t="s">
        <v>25</v>
      </c>
      <c r="B1707" t="s">
        <v>200</v>
      </c>
      <c r="C1707">
        <v>2007</v>
      </c>
      <c r="D1707" t="s">
        <v>24</v>
      </c>
      <c r="E1707">
        <v>165</v>
      </c>
      <c r="F1707">
        <v>12</v>
      </c>
      <c r="G1707">
        <v>6.2</v>
      </c>
      <c r="H1707">
        <v>520.7639087</v>
      </c>
      <c r="I1707">
        <v>96</v>
      </c>
      <c r="J1707">
        <v>3893</v>
      </c>
      <c r="K1707">
        <v>24.6</v>
      </c>
      <c r="L1707">
        <v>14</v>
      </c>
      <c r="M1707">
        <v>98</v>
      </c>
      <c r="N1707">
        <v>3.56</v>
      </c>
      <c r="O1707">
        <v>98</v>
      </c>
      <c r="P1707">
        <v>0.4</v>
      </c>
      <c r="Q1707">
        <v>3972.2647499999998</v>
      </c>
      <c r="R1707">
        <v>66195615</v>
      </c>
      <c r="S1707">
        <v>8.6</v>
      </c>
      <c r="T1707">
        <v>8.8000000000000007</v>
      </c>
      <c r="U1707">
        <v>0.68700000000000006</v>
      </c>
      <c r="V1707">
        <v>12.3</v>
      </c>
      <c r="W1707">
        <v>73.3</v>
      </c>
    </row>
    <row r="1708" spans="1:23" x14ac:dyDescent="0.25">
      <c r="A1708" t="s">
        <v>32</v>
      </c>
      <c r="B1708" t="s">
        <v>114</v>
      </c>
      <c r="C1708">
        <v>2004</v>
      </c>
      <c r="D1708" t="s">
        <v>24</v>
      </c>
      <c r="E1708">
        <v>165</v>
      </c>
      <c r="F1708">
        <v>1</v>
      </c>
      <c r="G1708">
        <v>3.67</v>
      </c>
      <c r="H1708">
        <v>192.3226305</v>
      </c>
      <c r="I1708">
        <v>98</v>
      </c>
      <c r="J1708">
        <v>0</v>
      </c>
      <c r="K1708">
        <v>45.4</v>
      </c>
      <c r="L1708">
        <v>1</v>
      </c>
      <c r="M1708">
        <v>97</v>
      </c>
      <c r="N1708">
        <v>4.8</v>
      </c>
      <c r="O1708">
        <v>98</v>
      </c>
      <c r="P1708">
        <v>2.2999999999999998</v>
      </c>
      <c r="Q1708">
        <v>3719.9735099999998</v>
      </c>
      <c r="R1708">
        <v>2728777</v>
      </c>
      <c r="S1708">
        <v>1.9</v>
      </c>
      <c r="T1708">
        <v>1.8</v>
      </c>
      <c r="U1708">
        <v>0.68899999999999995</v>
      </c>
      <c r="V1708">
        <v>11.1</v>
      </c>
      <c r="W1708">
        <v>73.3</v>
      </c>
    </row>
    <row r="1709" spans="1:23" x14ac:dyDescent="0.25">
      <c r="A1709" t="s">
        <v>34</v>
      </c>
      <c r="B1709" t="s">
        <v>53</v>
      </c>
      <c r="C1709">
        <v>2007</v>
      </c>
      <c r="D1709" t="s">
        <v>24</v>
      </c>
      <c r="E1709">
        <v>159</v>
      </c>
      <c r="F1709">
        <v>65</v>
      </c>
      <c r="G1709">
        <v>7.19</v>
      </c>
      <c r="H1709">
        <v>394.93212990000001</v>
      </c>
      <c r="I1709">
        <v>99</v>
      </c>
      <c r="J1709">
        <v>0</v>
      </c>
      <c r="K1709">
        <v>49.4</v>
      </c>
      <c r="L1709">
        <v>73</v>
      </c>
      <c r="M1709">
        <v>99</v>
      </c>
      <c r="N1709">
        <v>8.2799999999999994</v>
      </c>
      <c r="O1709">
        <v>99</v>
      </c>
      <c r="P1709">
        <v>0.1</v>
      </c>
      <c r="Q1709">
        <v>7313.5579619999999</v>
      </c>
      <c r="R1709">
        <v>19126637</v>
      </c>
      <c r="S1709">
        <v>3.1</v>
      </c>
      <c r="T1709">
        <v>3</v>
      </c>
      <c r="U1709">
        <v>0.7</v>
      </c>
      <c r="V1709">
        <v>13.5</v>
      </c>
      <c r="W1709">
        <v>73.3</v>
      </c>
    </row>
    <row r="1710" spans="1:23" x14ac:dyDescent="0.25">
      <c r="A1710" t="s">
        <v>25</v>
      </c>
      <c r="B1710" t="s">
        <v>116</v>
      </c>
      <c r="C1710">
        <v>2009</v>
      </c>
      <c r="D1710" t="s">
        <v>24</v>
      </c>
      <c r="E1710">
        <v>118</v>
      </c>
      <c r="F1710">
        <v>4</v>
      </c>
      <c r="G1710">
        <v>0.59</v>
      </c>
      <c r="H1710">
        <v>668.74473339999997</v>
      </c>
      <c r="I1710">
        <v>98</v>
      </c>
      <c r="J1710">
        <v>0</v>
      </c>
      <c r="K1710">
        <v>6.9</v>
      </c>
      <c r="L1710">
        <v>4</v>
      </c>
      <c r="M1710">
        <v>98</v>
      </c>
      <c r="N1710">
        <v>9.5399999999999991</v>
      </c>
      <c r="O1710">
        <v>98</v>
      </c>
      <c r="P1710">
        <v>0.1</v>
      </c>
      <c r="Q1710">
        <v>3492.1396</v>
      </c>
      <c r="R1710">
        <v>6821116</v>
      </c>
      <c r="S1710">
        <v>3.8</v>
      </c>
      <c r="T1710">
        <v>3.8</v>
      </c>
      <c r="U1710">
        <v>0.74199999999999999</v>
      </c>
      <c r="V1710">
        <v>13.6</v>
      </c>
      <c r="W1710">
        <v>73.3</v>
      </c>
    </row>
    <row r="1711" spans="1:23" x14ac:dyDescent="0.25">
      <c r="A1711" t="s">
        <v>34</v>
      </c>
      <c r="B1711" t="s">
        <v>219</v>
      </c>
      <c r="C1711">
        <v>2004</v>
      </c>
      <c r="D1711" t="s">
        <v>24</v>
      </c>
      <c r="E1711">
        <v>161</v>
      </c>
      <c r="F1711">
        <v>10</v>
      </c>
      <c r="G1711">
        <v>7.55</v>
      </c>
      <c r="H1711">
        <v>0</v>
      </c>
      <c r="I1711">
        <v>82</v>
      </c>
      <c r="J1711">
        <v>0</v>
      </c>
      <c r="K1711">
        <v>55.9</v>
      </c>
      <c r="L1711">
        <v>11</v>
      </c>
      <c r="M1711">
        <v>83</v>
      </c>
      <c r="N1711">
        <v>4.78</v>
      </c>
      <c r="O1711">
        <v>86</v>
      </c>
      <c r="P1711">
        <v>0.1</v>
      </c>
      <c r="Q1711">
        <v>1764.97387</v>
      </c>
      <c r="R1711">
        <v>1391756.5</v>
      </c>
      <c r="S1711">
        <v>1.7</v>
      </c>
      <c r="T1711">
        <v>1.6</v>
      </c>
      <c r="U1711">
        <v>0.68700000000000006</v>
      </c>
      <c r="V1711">
        <v>11.6</v>
      </c>
      <c r="W1711">
        <v>73.3</v>
      </c>
    </row>
    <row r="1712" spans="1:23" x14ac:dyDescent="0.25">
      <c r="A1712" t="s">
        <v>25</v>
      </c>
      <c r="B1712" t="s">
        <v>179</v>
      </c>
      <c r="C1712">
        <v>2008</v>
      </c>
      <c r="D1712" t="s">
        <v>24</v>
      </c>
      <c r="E1712">
        <v>98</v>
      </c>
      <c r="F1712">
        <v>9</v>
      </c>
      <c r="G1712">
        <v>0.09</v>
      </c>
      <c r="H1712">
        <v>15.50666857</v>
      </c>
      <c r="I1712">
        <v>98</v>
      </c>
      <c r="J1712">
        <v>158</v>
      </c>
      <c r="K1712">
        <v>62.4</v>
      </c>
      <c r="L1712">
        <v>10</v>
      </c>
      <c r="M1712">
        <v>98</v>
      </c>
      <c r="N1712">
        <v>2.87</v>
      </c>
      <c r="O1712">
        <v>98</v>
      </c>
      <c r="P1712">
        <v>0.1</v>
      </c>
      <c r="Q1712">
        <v>237.83233999999999</v>
      </c>
      <c r="R1712">
        <v>1391756.5</v>
      </c>
      <c r="S1712">
        <v>7.2</v>
      </c>
      <c r="T1712">
        <v>7.3</v>
      </c>
      <c r="U1712">
        <v>0.77900000000000003</v>
      </c>
      <c r="V1712">
        <v>12.8</v>
      </c>
      <c r="W1712">
        <v>73.3</v>
      </c>
    </row>
    <row r="1713" spans="1:23" x14ac:dyDescent="0.25">
      <c r="A1713" t="s">
        <v>29</v>
      </c>
      <c r="B1713" t="s">
        <v>138</v>
      </c>
      <c r="C1713">
        <v>2010</v>
      </c>
      <c r="D1713" t="s">
        <v>24</v>
      </c>
      <c r="E1713">
        <v>163</v>
      </c>
      <c r="F1713">
        <v>0</v>
      </c>
      <c r="G1713">
        <v>2.95</v>
      </c>
      <c r="H1713">
        <v>0.108055973</v>
      </c>
      <c r="I1713">
        <v>99</v>
      </c>
      <c r="J1713">
        <v>12</v>
      </c>
      <c r="K1713">
        <v>3.7</v>
      </c>
      <c r="L1713">
        <v>0</v>
      </c>
      <c r="M1713">
        <v>99</v>
      </c>
      <c r="N1713">
        <v>5.29</v>
      </c>
      <c r="O1713">
        <v>99</v>
      </c>
      <c r="P1713">
        <v>0.2</v>
      </c>
      <c r="Q1713">
        <v>8.3764319999999994</v>
      </c>
      <c r="R1713">
        <v>1254</v>
      </c>
      <c r="S1713">
        <v>7.2</v>
      </c>
      <c r="T1713">
        <v>7.2</v>
      </c>
      <c r="U1713">
        <v>0.74</v>
      </c>
      <c r="V1713">
        <v>14</v>
      </c>
      <c r="W1713">
        <v>73.3</v>
      </c>
    </row>
    <row r="1714" spans="1:23" x14ac:dyDescent="0.25">
      <c r="A1714" t="s">
        <v>25</v>
      </c>
      <c r="B1714" t="s">
        <v>157</v>
      </c>
      <c r="C1714">
        <v>2002</v>
      </c>
      <c r="D1714" t="s">
        <v>24</v>
      </c>
      <c r="E1714">
        <v>13</v>
      </c>
      <c r="F1714">
        <v>1</v>
      </c>
      <c r="G1714">
        <v>0.54</v>
      </c>
      <c r="H1714">
        <v>585.91709449999996</v>
      </c>
      <c r="I1714">
        <v>99</v>
      </c>
      <c r="J1714">
        <v>5</v>
      </c>
      <c r="K1714">
        <v>47.3</v>
      </c>
      <c r="L1714">
        <v>1</v>
      </c>
      <c r="M1714">
        <v>99</v>
      </c>
      <c r="N1714">
        <v>3.18</v>
      </c>
      <c r="O1714">
        <v>99</v>
      </c>
      <c r="P1714">
        <v>0.1</v>
      </c>
      <c r="Q1714">
        <v>8629.1177399999997</v>
      </c>
      <c r="R1714">
        <v>1391756.5</v>
      </c>
      <c r="S1714">
        <v>7.1</v>
      </c>
      <c r="T1714">
        <v>6.8</v>
      </c>
      <c r="U1714">
        <v>0.71599999999999997</v>
      </c>
      <c r="V1714">
        <v>11</v>
      </c>
      <c r="W1714">
        <v>73.3</v>
      </c>
    </row>
    <row r="1715" spans="1:23" x14ac:dyDescent="0.25">
      <c r="A1715" t="s">
        <v>32</v>
      </c>
      <c r="B1715" t="s">
        <v>81</v>
      </c>
      <c r="C1715">
        <v>2008</v>
      </c>
      <c r="D1715" t="s">
        <v>24</v>
      </c>
      <c r="E1715">
        <v>161</v>
      </c>
      <c r="F1715">
        <v>6</v>
      </c>
      <c r="G1715">
        <v>6.12</v>
      </c>
      <c r="H1715">
        <v>49.09241952</v>
      </c>
      <c r="I1715">
        <v>81</v>
      </c>
      <c r="J1715">
        <v>0</v>
      </c>
      <c r="K1715">
        <v>51.5</v>
      </c>
      <c r="L1715">
        <v>8</v>
      </c>
      <c r="M1715">
        <v>86</v>
      </c>
      <c r="N1715">
        <v>4.2</v>
      </c>
      <c r="O1715">
        <v>82</v>
      </c>
      <c r="P1715">
        <v>1.4</v>
      </c>
      <c r="Q1715">
        <v>511.37936999999999</v>
      </c>
      <c r="R1715">
        <v>963652</v>
      </c>
      <c r="S1715">
        <v>3.4</v>
      </c>
      <c r="T1715">
        <v>3.3</v>
      </c>
      <c r="U1715">
        <v>0.69199999999999995</v>
      </c>
      <c r="V1715">
        <v>12.8</v>
      </c>
      <c r="W1715">
        <v>73.3</v>
      </c>
    </row>
    <row r="1716" spans="1:23" x14ac:dyDescent="0.25">
      <c r="A1716" t="s">
        <v>27</v>
      </c>
      <c r="B1716" t="s">
        <v>143</v>
      </c>
      <c r="C1716">
        <v>2001</v>
      </c>
      <c r="D1716" t="s">
        <v>24</v>
      </c>
      <c r="E1716">
        <v>136</v>
      </c>
      <c r="F1716">
        <v>0</v>
      </c>
      <c r="G1716">
        <v>0.01</v>
      </c>
      <c r="H1716">
        <v>33.669813550000001</v>
      </c>
      <c r="I1716">
        <v>92</v>
      </c>
      <c r="J1716">
        <v>0</v>
      </c>
      <c r="K1716">
        <v>52.7</v>
      </c>
      <c r="L1716">
        <v>0</v>
      </c>
      <c r="M1716">
        <v>93</v>
      </c>
      <c r="N1716">
        <v>8.23</v>
      </c>
      <c r="O1716">
        <v>93</v>
      </c>
      <c r="P1716">
        <v>0.1</v>
      </c>
      <c r="Q1716">
        <v>199.583957</v>
      </c>
      <c r="R1716">
        <v>67389</v>
      </c>
      <c r="S1716">
        <v>2.5</v>
      </c>
      <c r="T1716">
        <v>2.6</v>
      </c>
      <c r="U1716">
        <v>0</v>
      </c>
      <c r="V1716">
        <v>0</v>
      </c>
      <c r="W1716">
        <v>73.3</v>
      </c>
    </row>
    <row r="1717" spans="1:23" x14ac:dyDescent="0.25">
      <c r="A1717" t="s">
        <v>25</v>
      </c>
      <c r="B1717" t="s">
        <v>35</v>
      </c>
      <c r="C1717">
        <v>2009</v>
      </c>
      <c r="D1717" t="s">
        <v>24</v>
      </c>
      <c r="E1717">
        <v>137</v>
      </c>
      <c r="F1717">
        <v>1</v>
      </c>
      <c r="G1717">
        <v>3.96</v>
      </c>
      <c r="H1717">
        <v>201.18554610000001</v>
      </c>
      <c r="I1717">
        <v>93</v>
      </c>
      <c r="J1717">
        <v>0</v>
      </c>
      <c r="K1717">
        <v>5.7</v>
      </c>
      <c r="L1717">
        <v>1</v>
      </c>
      <c r="M1717">
        <v>94</v>
      </c>
      <c r="N1717">
        <v>4.55</v>
      </c>
      <c r="O1717">
        <v>93</v>
      </c>
      <c r="P1717">
        <v>0.1</v>
      </c>
      <c r="Q1717">
        <v>2993.832531</v>
      </c>
      <c r="R1717">
        <v>2888584</v>
      </c>
      <c r="S1717">
        <v>2</v>
      </c>
      <c r="T1717">
        <v>2.1</v>
      </c>
      <c r="U1717">
        <v>0.72499999999999998</v>
      </c>
      <c r="V1717">
        <v>11.9</v>
      </c>
      <c r="W1717">
        <v>73.3</v>
      </c>
    </row>
    <row r="1718" spans="1:23" x14ac:dyDescent="0.25">
      <c r="A1718" t="s">
        <v>32</v>
      </c>
      <c r="B1718" t="s">
        <v>98</v>
      </c>
      <c r="C1718">
        <v>2013</v>
      </c>
      <c r="D1718" t="s">
        <v>24</v>
      </c>
      <c r="E1718">
        <v>144</v>
      </c>
      <c r="F1718">
        <v>0</v>
      </c>
      <c r="G1718">
        <v>8.25</v>
      </c>
      <c r="H1718">
        <v>780.44592809999995</v>
      </c>
      <c r="I1718">
        <v>97</v>
      </c>
      <c r="J1718">
        <v>0</v>
      </c>
      <c r="K1718">
        <v>46.5</v>
      </c>
      <c r="L1718">
        <v>0</v>
      </c>
      <c r="M1718">
        <v>98</v>
      </c>
      <c r="N1718">
        <v>6.15</v>
      </c>
      <c r="O1718">
        <v>97</v>
      </c>
      <c r="P1718">
        <v>0.1</v>
      </c>
      <c r="Q1718">
        <v>7955.6159850000004</v>
      </c>
      <c r="R1718">
        <v>1391756.5</v>
      </c>
      <c r="S1718">
        <v>3.8</v>
      </c>
      <c r="T1718">
        <v>3.8</v>
      </c>
      <c r="U1718">
        <v>0.746</v>
      </c>
      <c r="V1718">
        <v>15.8</v>
      </c>
      <c r="W1718">
        <v>73.3</v>
      </c>
    </row>
    <row r="1719" spans="1:23" x14ac:dyDescent="0.25">
      <c r="A1719" t="s">
        <v>27</v>
      </c>
      <c r="B1719" t="s">
        <v>185</v>
      </c>
      <c r="C1719">
        <v>2001</v>
      </c>
      <c r="D1719" t="s">
        <v>37</v>
      </c>
      <c r="E1719">
        <v>145</v>
      </c>
      <c r="F1719">
        <v>0</v>
      </c>
      <c r="G1719">
        <v>10.73</v>
      </c>
      <c r="H1719">
        <v>0</v>
      </c>
      <c r="I1719">
        <v>99</v>
      </c>
      <c r="J1719">
        <v>0</v>
      </c>
      <c r="K1719">
        <v>51.1</v>
      </c>
      <c r="L1719">
        <v>1</v>
      </c>
      <c r="M1719">
        <v>99</v>
      </c>
      <c r="N1719">
        <v>5.5</v>
      </c>
      <c r="O1719">
        <v>99</v>
      </c>
      <c r="P1719">
        <v>0.1</v>
      </c>
      <c r="Q1719">
        <v>1764.97387</v>
      </c>
      <c r="R1719">
        <v>1391756.5</v>
      </c>
      <c r="S1719">
        <v>1.5</v>
      </c>
      <c r="T1719">
        <v>1.6</v>
      </c>
      <c r="U1719">
        <v>0.76300000000000001</v>
      </c>
      <c r="V1719">
        <v>13.3</v>
      </c>
      <c r="W1719">
        <v>73.3</v>
      </c>
    </row>
    <row r="1720" spans="1:23" x14ac:dyDescent="0.25">
      <c r="A1720" t="s">
        <v>32</v>
      </c>
      <c r="B1720" t="s">
        <v>84</v>
      </c>
      <c r="C1720">
        <v>2014</v>
      </c>
      <c r="D1720" t="s">
        <v>24</v>
      </c>
      <c r="E1720">
        <v>181</v>
      </c>
      <c r="F1720">
        <v>2</v>
      </c>
      <c r="G1720">
        <v>2.52</v>
      </c>
      <c r="H1720">
        <v>665.72602529999995</v>
      </c>
      <c r="I1720">
        <v>93</v>
      </c>
      <c r="J1720">
        <v>0</v>
      </c>
      <c r="K1720">
        <v>55.4</v>
      </c>
      <c r="L1720">
        <v>2</v>
      </c>
      <c r="M1720">
        <v>93</v>
      </c>
      <c r="N1720">
        <v>6.77</v>
      </c>
      <c r="O1720">
        <v>94</v>
      </c>
      <c r="P1720">
        <v>0.2</v>
      </c>
      <c r="Q1720">
        <v>3988.7718709999999</v>
      </c>
      <c r="R1720">
        <v>6281189</v>
      </c>
      <c r="S1720">
        <v>1.6</v>
      </c>
      <c r="T1720">
        <v>1.6</v>
      </c>
      <c r="U1720">
        <v>0.67600000000000005</v>
      </c>
      <c r="V1720">
        <v>13.2</v>
      </c>
      <c r="W1720">
        <v>73.3</v>
      </c>
    </row>
    <row r="1721" spans="1:23" x14ac:dyDescent="0.25">
      <c r="A1721" t="s">
        <v>27</v>
      </c>
      <c r="B1721" t="s">
        <v>26</v>
      </c>
      <c r="C1721">
        <v>2002</v>
      </c>
      <c r="D1721" t="s">
        <v>24</v>
      </c>
      <c r="E1721">
        <v>15</v>
      </c>
      <c r="F1721">
        <v>1</v>
      </c>
      <c r="G1721">
        <v>3.73</v>
      </c>
      <c r="H1721">
        <v>104.5169157</v>
      </c>
      <c r="I1721">
        <v>96</v>
      </c>
      <c r="J1721">
        <v>16</v>
      </c>
      <c r="K1721">
        <v>46.9</v>
      </c>
      <c r="L1721">
        <v>1</v>
      </c>
      <c r="M1721">
        <v>98</v>
      </c>
      <c r="N1721">
        <v>6.3</v>
      </c>
      <c r="O1721">
        <v>98</v>
      </c>
      <c r="P1721">
        <v>0.1</v>
      </c>
      <c r="Q1721">
        <v>1453.642777</v>
      </c>
      <c r="R1721">
        <v>3511</v>
      </c>
      <c r="S1721">
        <v>2</v>
      </c>
      <c r="T1721">
        <v>2.1</v>
      </c>
      <c r="U1721">
        <v>0.67</v>
      </c>
      <c r="V1721">
        <v>10.7</v>
      </c>
      <c r="W1721">
        <v>73.3</v>
      </c>
    </row>
    <row r="1722" spans="1:23" x14ac:dyDescent="0.25">
      <c r="A1722" t="s">
        <v>29</v>
      </c>
      <c r="B1722" t="s">
        <v>144</v>
      </c>
      <c r="C1722">
        <v>2011</v>
      </c>
      <c r="D1722" t="s">
        <v>24</v>
      </c>
      <c r="E1722">
        <v>14</v>
      </c>
      <c r="F1722">
        <v>19</v>
      </c>
      <c r="G1722">
        <v>0.54</v>
      </c>
      <c r="H1722">
        <v>22.094550399999999</v>
      </c>
      <c r="I1722">
        <v>98</v>
      </c>
      <c r="J1722">
        <v>982</v>
      </c>
      <c r="K1722">
        <v>54.6</v>
      </c>
      <c r="L1722">
        <v>22</v>
      </c>
      <c r="M1722">
        <v>98</v>
      </c>
      <c r="N1722">
        <v>5.99</v>
      </c>
      <c r="O1722">
        <v>99</v>
      </c>
      <c r="P1722">
        <v>0.1</v>
      </c>
      <c r="Q1722">
        <v>339.91615999999999</v>
      </c>
      <c r="R1722">
        <v>32858823</v>
      </c>
      <c r="S1722">
        <v>6.3</v>
      </c>
      <c r="T1722">
        <v>6.2</v>
      </c>
      <c r="U1722">
        <v>0.61199999999999999</v>
      </c>
      <c r="V1722">
        <v>11.2</v>
      </c>
      <c r="W1722">
        <v>73.3</v>
      </c>
    </row>
    <row r="1723" spans="1:23" x14ac:dyDescent="0.25">
      <c r="A1723" t="s">
        <v>29</v>
      </c>
      <c r="B1723" t="s">
        <v>59</v>
      </c>
      <c r="C1723">
        <v>2015</v>
      </c>
      <c r="D1723" t="s">
        <v>24</v>
      </c>
      <c r="E1723">
        <v>114</v>
      </c>
      <c r="F1723">
        <v>0</v>
      </c>
      <c r="G1723">
        <v>3.77</v>
      </c>
      <c r="H1723">
        <v>0</v>
      </c>
      <c r="I1723">
        <v>96</v>
      </c>
      <c r="J1723">
        <v>0</v>
      </c>
      <c r="K1723">
        <v>31.3</v>
      </c>
      <c r="L1723">
        <v>0</v>
      </c>
      <c r="M1723">
        <v>93</v>
      </c>
      <c r="N1723">
        <v>5.75</v>
      </c>
      <c r="O1723">
        <v>93</v>
      </c>
      <c r="P1723">
        <v>0.2</v>
      </c>
      <c r="Q1723">
        <v>2954.119467</v>
      </c>
      <c r="R1723">
        <v>532913</v>
      </c>
      <c r="S1723">
        <v>6.6</v>
      </c>
      <c r="T1723">
        <v>6.6</v>
      </c>
      <c r="U1723">
        <v>0.64600000000000002</v>
      </c>
      <c r="V1723">
        <v>13.5</v>
      </c>
      <c r="W1723">
        <v>73.3</v>
      </c>
    </row>
    <row r="1724" spans="1:23" x14ac:dyDescent="0.25">
      <c r="A1724" t="s">
        <v>25</v>
      </c>
      <c r="B1724" t="s">
        <v>120</v>
      </c>
      <c r="C1724">
        <v>2002</v>
      </c>
      <c r="D1724" t="s">
        <v>24</v>
      </c>
      <c r="E1724">
        <v>94</v>
      </c>
      <c r="F1724">
        <v>0</v>
      </c>
      <c r="G1724">
        <v>0.01</v>
      </c>
      <c r="H1724">
        <v>1209.6805469999999</v>
      </c>
      <c r="I1724">
        <v>99</v>
      </c>
      <c r="J1724">
        <v>0</v>
      </c>
      <c r="K1724">
        <v>65</v>
      </c>
      <c r="L1724">
        <v>1</v>
      </c>
      <c r="M1724">
        <v>99</v>
      </c>
      <c r="N1724">
        <v>3.56</v>
      </c>
      <c r="O1724">
        <v>99</v>
      </c>
      <c r="P1724">
        <v>0.1</v>
      </c>
      <c r="Q1724">
        <v>17789.419809999999</v>
      </c>
      <c r="R1724">
        <v>1391756.5</v>
      </c>
      <c r="S1724">
        <v>3.2</v>
      </c>
      <c r="T1724">
        <v>3</v>
      </c>
      <c r="U1724">
        <v>0.78500000000000003</v>
      </c>
      <c r="V1724">
        <v>13.9</v>
      </c>
      <c r="W1724">
        <v>73.3</v>
      </c>
    </row>
    <row r="1725" spans="1:23" x14ac:dyDescent="0.25">
      <c r="A1725" t="s">
        <v>34</v>
      </c>
      <c r="B1725" t="s">
        <v>53</v>
      </c>
      <c r="C1725">
        <v>2008</v>
      </c>
      <c r="D1725" t="s">
        <v>24</v>
      </c>
      <c r="E1725">
        <v>158</v>
      </c>
      <c r="F1725">
        <v>61</v>
      </c>
      <c r="G1725">
        <v>7.21</v>
      </c>
      <c r="H1725">
        <v>526.37806360000002</v>
      </c>
      <c r="I1725">
        <v>96</v>
      </c>
      <c r="J1725">
        <v>0</v>
      </c>
      <c r="K1725">
        <v>5.3</v>
      </c>
      <c r="L1725">
        <v>68</v>
      </c>
      <c r="M1725">
        <v>99</v>
      </c>
      <c r="N1725">
        <v>8.24</v>
      </c>
      <c r="O1725">
        <v>99</v>
      </c>
      <c r="P1725">
        <v>0.1</v>
      </c>
      <c r="Q1725">
        <v>8787.6137500000004</v>
      </c>
      <c r="R1725">
        <v>19297929</v>
      </c>
      <c r="S1725">
        <v>3</v>
      </c>
      <c r="T1725">
        <v>3</v>
      </c>
      <c r="U1725">
        <v>0.70399999999999996</v>
      </c>
      <c r="V1725">
        <v>13.3</v>
      </c>
      <c r="W1725">
        <v>73.400000000000006</v>
      </c>
    </row>
    <row r="1726" spans="1:23" x14ac:dyDescent="0.25">
      <c r="A1726" t="s">
        <v>25</v>
      </c>
      <c r="B1726" t="s">
        <v>132</v>
      </c>
      <c r="C1726">
        <v>2005</v>
      </c>
      <c r="D1726" t="s">
        <v>24</v>
      </c>
      <c r="E1726">
        <v>135</v>
      </c>
      <c r="F1726">
        <v>3</v>
      </c>
      <c r="G1726">
        <v>0.46</v>
      </c>
      <c r="H1726">
        <v>297.59138330000002</v>
      </c>
      <c r="I1726">
        <v>96</v>
      </c>
      <c r="J1726">
        <v>1407</v>
      </c>
      <c r="K1726">
        <v>3.7</v>
      </c>
      <c r="L1726">
        <v>4</v>
      </c>
      <c r="M1726">
        <v>96</v>
      </c>
      <c r="N1726">
        <v>3.29</v>
      </c>
      <c r="O1726">
        <v>96</v>
      </c>
      <c r="P1726">
        <v>0.1</v>
      </c>
      <c r="Q1726">
        <v>5593.8229950000004</v>
      </c>
      <c r="R1726">
        <v>25659393</v>
      </c>
      <c r="S1726">
        <v>9</v>
      </c>
      <c r="T1726">
        <v>8.8000000000000007</v>
      </c>
      <c r="U1726">
        <v>0.73399999999999999</v>
      </c>
      <c r="V1726">
        <v>12.9</v>
      </c>
      <c r="W1726">
        <v>73.400000000000006</v>
      </c>
    </row>
    <row r="1727" spans="1:23" x14ac:dyDescent="0.25">
      <c r="A1727" t="s">
        <v>25</v>
      </c>
      <c r="B1727" t="s">
        <v>120</v>
      </c>
      <c r="C1727">
        <v>2003</v>
      </c>
      <c r="D1727" t="s">
        <v>24</v>
      </c>
      <c r="E1727">
        <v>93</v>
      </c>
      <c r="F1727">
        <v>0</v>
      </c>
      <c r="G1727">
        <v>0.03</v>
      </c>
      <c r="H1727">
        <v>159.00987269999999</v>
      </c>
      <c r="I1727">
        <v>99</v>
      </c>
      <c r="J1727">
        <v>0</v>
      </c>
      <c r="K1727">
        <v>65.5</v>
      </c>
      <c r="L1727">
        <v>1</v>
      </c>
      <c r="M1727">
        <v>99</v>
      </c>
      <c r="N1727">
        <v>3.23</v>
      </c>
      <c r="O1727">
        <v>99</v>
      </c>
      <c r="P1727">
        <v>0.1</v>
      </c>
      <c r="Q1727">
        <v>2271.56961</v>
      </c>
      <c r="R1727">
        <v>1391756.5</v>
      </c>
      <c r="S1727">
        <v>3.2</v>
      </c>
      <c r="T1727">
        <v>3</v>
      </c>
      <c r="U1727">
        <v>0.78800000000000003</v>
      </c>
      <c r="V1727">
        <v>14.1</v>
      </c>
      <c r="W1727">
        <v>73.400000000000006</v>
      </c>
    </row>
    <row r="1728" spans="1:23" x14ac:dyDescent="0.25">
      <c r="A1728" t="s">
        <v>27</v>
      </c>
      <c r="B1728" t="s">
        <v>170</v>
      </c>
      <c r="C1728">
        <v>2010</v>
      </c>
      <c r="D1728" t="s">
        <v>37</v>
      </c>
      <c r="E1728">
        <v>153</v>
      </c>
      <c r="F1728">
        <v>2</v>
      </c>
      <c r="G1728">
        <v>9</v>
      </c>
      <c r="H1728">
        <v>983.25180909999995</v>
      </c>
      <c r="I1728">
        <v>98</v>
      </c>
      <c r="J1728">
        <v>193</v>
      </c>
      <c r="K1728">
        <v>56.9</v>
      </c>
      <c r="L1728">
        <v>2</v>
      </c>
      <c r="M1728">
        <v>94</v>
      </c>
      <c r="N1728">
        <v>5.83</v>
      </c>
      <c r="O1728">
        <v>94</v>
      </c>
      <c r="P1728">
        <v>0.1</v>
      </c>
      <c r="Q1728">
        <v>8297.4836209999994</v>
      </c>
      <c r="R1728">
        <v>2246871</v>
      </c>
      <c r="S1728">
        <v>3</v>
      </c>
      <c r="T1728">
        <v>3.2</v>
      </c>
      <c r="U1728">
        <v>0.79700000000000004</v>
      </c>
      <c r="V1728">
        <v>15.8</v>
      </c>
      <c r="W1728">
        <v>73.400000000000006</v>
      </c>
    </row>
    <row r="1729" spans="1:23" x14ac:dyDescent="0.25">
      <c r="A1729" t="s">
        <v>27</v>
      </c>
      <c r="B1729" t="s">
        <v>128</v>
      </c>
      <c r="C1729">
        <v>2014</v>
      </c>
      <c r="D1729" t="s">
        <v>37</v>
      </c>
      <c r="E1729">
        <v>169</v>
      </c>
      <c r="F1729">
        <v>0</v>
      </c>
      <c r="G1729">
        <v>15.19</v>
      </c>
      <c r="H1729">
        <v>2211.7441779999999</v>
      </c>
      <c r="I1729">
        <v>94</v>
      </c>
      <c r="J1729">
        <v>11</v>
      </c>
      <c r="K1729">
        <v>61.9</v>
      </c>
      <c r="L1729">
        <v>0</v>
      </c>
      <c r="M1729">
        <v>93</v>
      </c>
      <c r="N1729">
        <v>6.55</v>
      </c>
      <c r="O1729">
        <v>93</v>
      </c>
      <c r="P1729">
        <v>0.1</v>
      </c>
      <c r="Q1729">
        <v>16554.971389999999</v>
      </c>
      <c r="R1729">
        <v>2932367</v>
      </c>
      <c r="S1729">
        <v>2.6</v>
      </c>
      <c r="T1729">
        <v>2.7</v>
      </c>
      <c r="U1729">
        <v>0.84099999999999997</v>
      </c>
      <c r="V1729">
        <v>16.5</v>
      </c>
      <c r="W1729">
        <v>73.400000000000006</v>
      </c>
    </row>
    <row r="1730" spans="1:23" x14ac:dyDescent="0.25">
      <c r="A1730" t="s">
        <v>34</v>
      </c>
      <c r="B1730" t="s">
        <v>162</v>
      </c>
      <c r="C1730">
        <v>2011</v>
      </c>
      <c r="D1730" t="s">
        <v>24</v>
      </c>
      <c r="E1730">
        <v>15</v>
      </c>
      <c r="F1730">
        <v>3</v>
      </c>
      <c r="G1730">
        <v>5.79</v>
      </c>
      <c r="H1730">
        <v>472.19328250000001</v>
      </c>
      <c r="I1730">
        <v>89</v>
      </c>
      <c r="J1730">
        <v>0</v>
      </c>
      <c r="K1730">
        <v>47.1</v>
      </c>
      <c r="L1730">
        <v>3</v>
      </c>
      <c r="M1730">
        <v>84</v>
      </c>
      <c r="N1730">
        <v>9.42</v>
      </c>
      <c r="O1730">
        <v>89</v>
      </c>
      <c r="P1730">
        <v>0.1</v>
      </c>
      <c r="Q1730">
        <v>3988.1189399999998</v>
      </c>
      <c r="R1730">
        <v>6293783</v>
      </c>
      <c r="S1730">
        <v>2.1</v>
      </c>
      <c r="T1730">
        <v>2</v>
      </c>
      <c r="U1730">
        <v>0.67500000000000004</v>
      </c>
      <c r="V1730">
        <v>12.3</v>
      </c>
      <c r="W1730">
        <v>73.400000000000006</v>
      </c>
    </row>
    <row r="1731" spans="1:23" x14ac:dyDescent="0.25">
      <c r="A1731" t="s">
        <v>32</v>
      </c>
      <c r="B1731" t="s">
        <v>104</v>
      </c>
      <c r="C1731">
        <v>2009</v>
      </c>
      <c r="D1731" t="s">
        <v>24</v>
      </c>
      <c r="E1731">
        <v>157</v>
      </c>
      <c r="F1731">
        <v>4</v>
      </c>
      <c r="G1731">
        <v>3.08</v>
      </c>
      <c r="H1731">
        <v>286.12114459999998</v>
      </c>
      <c r="I1731">
        <v>97</v>
      </c>
      <c r="J1731">
        <v>0</v>
      </c>
      <c r="K1731">
        <v>45.9</v>
      </c>
      <c r="L1731">
        <v>5</v>
      </c>
      <c r="M1731">
        <v>97</v>
      </c>
      <c r="N1731">
        <v>8.84</v>
      </c>
      <c r="O1731">
        <v>97</v>
      </c>
      <c r="P1731">
        <v>0.5</v>
      </c>
      <c r="Q1731">
        <v>1815.4894959999999</v>
      </c>
      <c r="R1731">
        <v>83521</v>
      </c>
      <c r="S1731">
        <v>2.2999999999999998</v>
      </c>
      <c r="T1731">
        <v>2.2000000000000002</v>
      </c>
      <c r="U1731">
        <v>0.60299999999999998</v>
      </c>
      <c r="V1731">
        <v>11.3</v>
      </c>
      <c r="W1731">
        <v>73.400000000000006</v>
      </c>
    </row>
    <row r="1732" spans="1:23" x14ac:dyDescent="0.25">
      <c r="A1732" t="s">
        <v>25</v>
      </c>
      <c r="B1732" t="s">
        <v>179</v>
      </c>
      <c r="C1732">
        <v>2009</v>
      </c>
      <c r="D1732" t="s">
        <v>24</v>
      </c>
      <c r="E1732">
        <v>97</v>
      </c>
      <c r="F1732">
        <v>8</v>
      </c>
      <c r="G1732">
        <v>0.09</v>
      </c>
      <c r="H1732">
        <v>117.92279980000001</v>
      </c>
      <c r="I1732">
        <v>98</v>
      </c>
      <c r="J1732">
        <v>82</v>
      </c>
      <c r="K1732">
        <v>63.1</v>
      </c>
      <c r="L1732">
        <v>10</v>
      </c>
      <c r="M1732">
        <v>98</v>
      </c>
      <c r="N1732">
        <v>4.9000000000000004</v>
      </c>
      <c r="O1732">
        <v>98</v>
      </c>
      <c r="P1732">
        <v>0.1</v>
      </c>
      <c r="Q1732">
        <v>1694.2931000000001</v>
      </c>
      <c r="R1732">
        <v>1391756.5</v>
      </c>
      <c r="S1732">
        <v>7.3</v>
      </c>
      <c r="T1732">
        <v>7.3</v>
      </c>
      <c r="U1732">
        <v>0.78700000000000003</v>
      </c>
      <c r="V1732">
        <v>13</v>
      </c>
      <c r="W1732">
        <v>73.400000000000006</v>
      </c>
    </row>
    <row r="1733" spans="1:23" x14ac:dyDescent="0.25">
      <c r="A1733" t="s">
        <v>25</v>
      </c>
      <c r="B1733" t="s">
        <v>133</v>
      </c>
      <c r="C1733">
        <v>2004</v>
      </c>
      <c r="D1733" t="s">
        <v>24</v>
      </c>
      <c r="E1733">
        <v>16</v>
      </c>
      <c r="F1733">
        <v>0</v>
      </c>
      <c r="G1733">
        <v>1.6</v>
      </c>
      <c r="H1733">
        <v>611.90935660000002</v>
      </c>
      <c r="I1733">
        <v>97</v>
      </c>
      <c r="J1733">
        <v>37</v>
      </c>
      <c r="K1733">
        <v>17.3</v>
      </c>
      <c r="L1733">
        <v>0</v>
      </c>
      <c r="M1733">
        <v>96</v>
      </c>
      <c r="N1733">
        <v>5.89</v>
      </c>
      <c r="O1733">
        <v>96</v>
      </c>
      <c r="P1733">
        <v>0.1</v>
      </c>
      <c r="Q1733">
        <v>3853.3334799999998</v>
      </c>
      <c r="R1733">
        <v>312</v>
      </c>
      <c r="S1733">
        <v>14.5</v>
      </c>
      <c r="T1733">
        <v>14.6</v>
      </c>
      <c r="U1733">
        <v>0.61699999999999999</v>
      </c>
      <c r="V1733">
        <v>12.2</v>
      </c>
      <c r="W1733">
        <v>73.400000000000006</v>
      </c>
    </row>
    <row r="1734" spans="1:23" x14ac:dyDescent="0.25">
      <c r="A1734" t="s">
        <v>27</v>
      </c>
      <c r="B1734" t="s">
        <v>55</v>
      </c>
      <c r="C1734">
        <v>2010</v>
      </c>
      <c r="D1734" t="s">
        <v>37</v>
      </c>
      <c r="E1734">
        <v>147</v>
      </c>
      <c r="F1734">
        <v>1</v>
      </c>
      <c r="G1734">
        <v>10.8</v>
      </c>
      <c r="H1734">
        <v>766.44548840000004</v>
      </c>
      <c r="I1734">
        <v>95</v>
      </c>
      <c r="J1734">
        <v>22004</v>
      </c>
      <c r="K1734">
        <v>62.7</v>
      </c>
      <c r="L1734">
        <v>1</v>
      </c>
      <c r="M1734">
        <v>94</v>
      </c>
      <c r="N1734">
        <v>7.24</v>
      </c>
      <c r="O1734">
        <v>94</v>
      </c>
      <c r="P1734">
        <v>0.1</v>
      </c>
      <c r="Q1734">
        <v>6843.2632890000004</v>
      </c>
      <c r="R1734">
        <v>7395599</v>
      </c>
      <c r="S1734">
        <v>2</v>
      </c>
      <c r="T1734">
        <v>2</v>
      </c>
      <c r="U1734">
        <v>0.77</v>
      </c>
      <c r="V1734">
        <v>13.9</v>
      </c>
      <c r="W1734">
        <v>73.400000000000006</v>
      </c>
    </row>
    <row r="1735" spans="1:23" x14ac:dyDescent="0.25">
      <c r="A1735" t="s">
        <v>27</v>
      </c>
      <c r="B1735" t="s">
        <v>143</v>
      </c>
      <c r="C1735">
        <v>2002</v>
      </c>
      <c r="D1735" t="s">
        <v>24</v>
      </c>
      <c r="E1735">
        <v>136</v>
      </c>
      <c r="F1735">
        <v>0</v>
      </c>
      <c r="G1735">
        <v>0.01</v>
      </c>
      <c r="H1735">
        <v>36.48024032</v>
      </c>
      <c r="I1735">
        <v>92</v>
      </c>
      <c r="J1735">
        <v>0</v>
      </c>
      <c r="K1735">
        <v>53.5</v>
      </c>
      <c r="L1735">
        <v>0</v>
      </c>
      <c r="M1735">
        <v>93</v>
      </c>
      <c r="N1735">
        <v>8.33</v>
      </c>
      <c r="O1735">
        <v>93</v>
      </c>
      <c r="P1735">
        <v>0.1</v>
      </c>
      <c r="Q1735">
        <v>216.24327400000001</v>
      </c>
      <c r="R1735">
        <v>69828</v>
      </c>
      <c r="S1735">
        <v>2.5</v>
      </c>
      <c r="T1735">
        <v>2.5</v>
      </c>
      <c r="U1735">
        <v>0</v>
      </c>
      <c r="V1735">
        <v>0</v>
      </c>
      <c r="W1735">
        <v>73.400000000000006</v>
      </c>
    </row>
    <row r="1736" spans="1:23" x14ac:dyDescent="0.25">
      <c r="A1736" t="s">
        <v>34</v>
      </c>
      <c r="B1736" t="s">
        <v>219</v>
      </c>
      <c r="C1736">
        <v>2007</v>
      </c>
      <c r="D1736" t="s">
        <v>24</v>
      </c>
      <c r="E1736">
        <v>165</v>
      </c>
      <c r="F1736">
        <v>9</v>
      </c>
      <c r="G1736">
        <v>8.6999999999999993</v>
      </c>
      <c r="H1736">
        <v>0</v>
      </c>
      <c r="I1736">
        <v>62</v>
      </c>
      <c r="J1736">
        <v>32</v>
      </c>
      <c r="K1736">
        <v>57.6</v>
      </c>
      <c r="L1736">
        <v>10</v>
      </c>
      <c r="M1736">
        <v>67</v>
      </c>
      <c r="N1736">
        <v>5.25</v>
      </c>
      <c r="O1736">
        <v>62</v>
      </c>
      <c r="P1736">
        <v>0.1</v>
      </c>
      <c r="Q1736">
        <v>1764.97387</v>
      </c>
      <c r="R1736">
        <v>1391756.5</v>
      </c>
      <c r="S1736">
        <v>1.6</v>
      </c>
      <c r="T1736">
        <v>1.5</v>
      </c>
      <c r="U1736">
        <v>0.72799999999999998</v>
      </c>
      <c r="V1736">
        <v>12.9</v>
      </c>
      <c r="W1736">
        <v>73.400000000000006</v>
      </c>
    </row>
    <row r="1737" spans="1:23" x14ac:dyDescent="0.25">
      <c r="A1737" t="s">
        <v>25</v>
      </c>
      <c r="B1737" t="s">
        <v>116</v>
      </c>
      <c r="C1737">
        <v>2010</v>
      </c>
      <c r="D1737" t="s">
        <v>24</v>
      </c>
      <c r="E1737">
        <v>117</v>
      </c>
      <c r="F1737">
        <v>4</v>
      </c>
      <c r="G1737">
        <v>0.51</v>
      </c>
      <c r="H1737">
        <v>715.97090920000005</v>
      </c>
      <c r="I1737">
        <v>98</v>
      </c>
      <c r="J1737">
        <v>0</v>
      </c>
      <c r="K1737">
        <v>61.7</v>
      </c>
      <c r="L1737">
        <v>4</v>
      </c>
      <c r="M1737">
        <v>98</v>
      </c>
      <c r="N1737">
        <v>8.42</v>
      </c>
      <c r="O1737">
        <v>98</v>
      </c>
      <c r="P1737">
        <v>0.1</v>
      </c>
      <c r="Q1737">
        <v>3679.1927500000002</v>
      </c>
      <c r="R1737">
        <v>718239</v>
      </c>
      <c r="S1737">
        <v>3.8</v>
      </c>
      <c r="T1737">
        <v>3.8</v>
      </c>
      <c r="U1737">
        <v>0.73899999999999999</v>
      </c>
      <c r="V1737">
        <v>13.2</v>
      </c>
      <c r="W1737">
        <v>73.400000000000006</v>
      </c>
    </row>
    <row r="1738" spans="1:23" x14ac:dyDescent="0.25">
      <c r="A1738" t="s">
        <v>25</v>
      </c>
      <c r="B1738" t="s">
        <v>220</v>
      </c>
      <c r="C1738">
        <v>2000</v>
      </c>
      <c r="D1738" t="s">
        <v>24</v>
      </c>
      <c r="E1738">
        <v>139</v>
      </c>
      <c r="F1738">
        <v>33</v>
      </c>
      <c r="G1738">
        <v>1.6</v>
      </c>
      <c r="H1738">
        <v>0</v>
      </c>
      <c r="I1738">
        <v>92</v>
      </c>
      <c r="J1738">
        <v>16512</v>
      </c>
      <c r="K1738">
        <v>9.1999999999999993</v>
      </c>
      <c r="L1738">
        <v>43</v>
      </c>
      <c r="M1738">
        <v>96</v>
      </c>
      <c r="N1738">
        <v>4.8899999999999997</v>
      </c>
      <c r="O1738">
        <v>96</v>
      </c>
      <c r="P1738">
        <v>0.1</v>
      </c>
      <c r="Q1738">
        <v>1764.97387</v>
      </c>
      <c r="R1738">
        <v>1391756.5</v>
      </c>
      <c r="S1738">
        <v>15.8</v>
      </c>
      <c r="T1738">
        <v>16.399999999999999</v>
      </c>
      <c r="U1738">
        <v>0.56899999999999995</v>
      </c>
      <c r="V1738">
        <v>10.4</v>
      </c>
      <c r="W1738">
        <v>73.400000000000006</v>
      </c>
    </row>
    <row r="1739" spans="1:23" x14ac:dyDescent="0.25">
      <c r="A1739" t="s">
        <v>32</v>
      </c>
      <c r="B1739" t="s">
        <v>44</v>
      </c>
      <c r="C1739">
        <v>2001</v>
      </c>
      <c r="D1739" t="s">
        <v>24</v>
      </c>
      <c r="E1739">
        <v>125</v>
      </c>
      <c r="F1739">
        <v>0</v>
      </c>
      <c r="G1739">
        <v>7.38</v>
      </c>
      <c r="H1739">
        <v>138.16646270000001</v>
      </c>
      <c r="I1739">
        <v>18</v>
      </c>
      <c r="J1739">
        <v>0</v>
      </c>
      <c r="K1739">
        <v>43.8</v>
      </c>
      <c r="L1739">
        <v>0</v>
      </c>
      <c r="M1739">
        <v>93</v>
      </c>
      <c r="N1739">
        <v>5.47</v>
      </c>
      <c r="O1739">
        <v>84</v>
      </c>
      <c r="P1739">
        <v>0.7</v>
      </c>
      <c r="Q1739">
        <v>11513.87189</v>
      </c>
      <c r="R1739">
        <v>1391756.5</v>
      </c>
      <c r="S1739">
        <v>4.2</v>
      </c>
      <c r="T1739">
        <v>4.2</v>
      </c>
      <c r="U1739">
        <v>0.75</v>
      </c>
      <c r="V1739">
        <v>14</v>
      </c>
      <c r="W1739">
        <v>73.400000000000006</v>
      </c>
    </row>
    <row r="1740" spans="1:23" x14ac:dyDescent="0.25">
      <c r="A1740" t="s">
        <v>32</v>
      </c>
      <c r="B1740" t="s">
        <v>81</v>
      </c>
      <c r="C1740">
        <v>2013</v>
      </c>
      <c r="D1740" t="s">
        <v>24</v>
      </c>
      <c r="E1740">
        <v>157</v>
      </c>
      <c r="F1740">
        <v>6</v>
      </c>
      <c r="G1740">
        <v>5.93</v>
      </c>
      <c r="H1740">
        <v>97.522115380000002</v>
      </c>
      <c r="I1740">
        <v>8</v>
      </c>
      <c r="J1740">
        <v>0</v>
      </c>
      <c r="K1740">
        <v>56.8</v>
      </c>
      <c r="L1740">
        <v>7</v>
      </c>
      <c r="M1740">
        <v>82</v>
      </c>
      <c r="N1740">
        <v>4.12</v>
      </c>
      <c r="O1740">
        <v>83</v>
      </c>
      <c r="P1740">
        <v>0.3</v>
      </c>
      <c r="Q1740">
        <v>627.55543999999998</v>
      </c>
      <c r="R1740">
        <v>1281296</v>
      </c>
      <c r="S1740">
        <v>3.3</v>
      </c>
      <c r="T1740">
        <v>3.2</v>
      </c>
      <c r="U1740">
        <v>0.70899999999999996</v>
      </c>
      <c r="V1740">
        <v>13.2</v>
      </c>
      <c r="W1740">
        <v>73.400000000000006</v>
      </c>
    </row>
    <row r="1741" spans="1:23" x14ac:dyDescent="0.25">
      <c r="A1741" t="s">
        <v>27</v>
      </c>
      <c r="B1741" t="s">
        <v>105</v>
      </c>
      <c r="C1741">
        <v>2006</v>
      </c>
      <c r="D1741" t="s">
        <v>37</v>
      </c>
      <c r="E1741">
        <v>177</v>
      </c>
      <c r="F1741">
        <v>1</v>
      </c>
      <c r="G1741">
        <v>13.16</v>
      </c>
      <c r="H1741">
        <v>1299.459306</v>
      </c>
      <c r="I1741">
        <v>92</v>
      </c>
      <c r="J1741">
        <v>1</v>
      </c>
      <c r="K1741">
        <v>59.3</v>
      </c>
      <c r="L1741">
        <v>1</v>
      </c>
      <c r="M1741">
        <v>99</v>
      </c>
      <c r="N1741">
        <v>8.1</v>
      </c>
      <c r="O1741">
        <v>99</v>
      </c>
      <c r="P1741">
        <v>0.1</v>
      </c>
      <c r="Q1741">
        <v>11398.76584</v>
      </c>
      <c r="R1741">
        <v>17137</v>
      </c>
      <c r="S1741">
        <v>2</v>
      </c>
      <c r="T1741">
        <v>2</v>
      </c>
      <c r="U1741">
        <v>0.80200000000000005</v>
      </c>
      <c r="V1741">
        <v>15.2</v>
      </c>
      <c r="W1741">
        <v>73.400000000000006</v>
      </c>
    </row>
    <row r="1742" spans="1:23" x14ac:dyDescent="0.25">
      <c r="A1742" t="s">
        <v>29</v>
      </c>
      <c r="B1742" t="s">
        <v>28</v>
      </c>
      <c r="C1742">
        <v>2006</v>
      </c>
      <c r="D1742" t="s">
        <v>24</v>
      </c>
      <c r="E1742">
        <v>132</v>
      </c>
      <c r="F1742">
        <v>20</v>
      </c>
      <c r="G1742">
        <v>0.36</v>
      </c>
      <c r="H1742">
        <v>270.24019620000001</v>
      </c>
      <c r="I1742">
        <v>8</v>
      </c>
      <c r="J1742">
        <v>944</v>
      </c>
      <c r="K1742">
        <v>49.8</v>
      </c>
      <c r="L1742">
        <v>23</v>
      </c>
      <c r="M1742">
        <v>95</v>
      </c>
      <c r="N1742">
        <v>3.36</v>
      </c>
      <c r="O1742">
        <v>95</v>
      </c>
      <c r="P1742">
        <v>0.1</v>
      </c>
      <c r="Q1742">
        <v>3464.6179000000002</v>
      </c>
      <c r="R1742">
        <v>33777915</v>
      </c>
      <c r="S1742">
        <v>6.1</v>
      </c>
      <c r="T1742">
        <v>6</v>
      </c>
      <c r="U1742">
        <v>0.68600000000000005</v>
      </c>
      <c r="V1742">
        <v>12.3</v>
      </c>
      <c r="W1742">
        <v>73.400000000000006</v>
      </c>
    </row>
    <row r="1743" spans="1:23" x14ac:dyDescent="0.25">
      <c r="A1743" t="s">
        <v>34</v>
      </c>
      <c r="B1743" t="s">
        <v>82</v>
      </c>
      <c r="C1743">
        <v>2001</v>
      </c>
      <c r="D1743" t="s">
        <v>24</v>
      </c>
      <c r="E1743">
        <v>158</v>
      </c>
      <c r="F1743">
        <v>9</v>
      </c>
      <c r="G1743">
        <v>4.13</v>
      </c>
      <c r="H1743">
        <v>14.5887403</v>
      </c>
      <c r="I1743">
        <v>69</v>
      </c>
      <c r="J1743">
        <v>2</v>
      </c>
      <c r="K1743">
        <v>44.3</v>
      </c>
      <c r="L1743">
        <v>10</v>
      </c>
      <c r="M1743">
        <v>9</v>
      </c>
      <c r="N1743">
        <v>3.86</v>
      </c>
      <c r="O1743">
        <v>89</v>
      </c>
      <c r="P1743">
        <v>0.3</v>
      </c>
      <c r="Q1743">
        <v>193.74157099999999</v>
      </c>
      <c r="R1743">
        <v>12852755</v>
      </c>
      <c r="S1743">
        <v>1.6</v>
      </c>
      <c r="T1743">
        <v>1.5</v>
      </c>
      <c r="U1743">
        <v>0.67</v>
      </c>
      <c r="V1743">
        <v>12.4</v>
      </c>
      <c r="W1743">
        <v>73.400000000000006</v>
      </c>
    </row>
    <row r="1744" spans="1:23" x14ac:dyDescent="0.25">
      <c r="A1744" t="s">
        <v>34</v>
      </c>
      <c r="B1744" t="s">
        <v>67</v>
      </c>
      <c r="C1744">
        <v>2007</v>
      </c>
      <c r="D1744" t="s">
        <v>24</v>
      </c>
      <c r="E1744">
        <v>144</v>
      </c>
      <c r="F1744">
        <v>14</v>
      </c>
      <c r="G1744">
        <v>4.66</v>
      </c>
      <c r="H1744">
        <v>780.59467489999997</v>
      </c>
      <c r="I1744">
        <v>93</v>
      </c>
      <c r="J1744">
        <v>0</v>
      </c>
      <c r="K1744">
        <v>52</v>
      </c>
      <c r="L1744">
        <v>17</v>
      </c>
      <c r="M1744">
        <v>93</v>
      </c>
      <c r="N1744">
        <v>6.25</v>
      </c>
      <c r="O1744">
        <v>93</v>
      </c>
      <c r="P1744">
        <v>0.1</v>
      </c>
      <c r="Q1744">
        <v>4674.2196100000001</v>
      </c>
      <c r="R1744">
        <v>44374572</v>
      </c>
      <c r="S1744">
        <v>2.2999999999999998</v>
      </c>
      <c r="T1744">
        <v>2.1</v>
      </c>
      <c r="U1744">
        <v>0.67500000000000004</v>
      </c>
      <c r="V1744">
        <v>11.9</v>
      </c>
      <c r="W1744">
        <v>73.5</v>
      </c>
    </row>
    <row r="1745" spans="1:23" x14ac:dyDescent="0.25">
      <c r="A1745" t="s">
        <v>32</v>
      </c>
      <c r="B1745" t="s">
        <v>174</v>
      </c>
      <c r="C1745">
        <v>2006</v>
      </c>
      <c r="D1745" t="s">
        <v>24</v>
      </c>
      <c r="E1745">
        <v>155</v>
      </c>
      <c r="F1745">
        <v>0</v>
      </c>
      <c r="G1745">
        <v>13.45</v>
      </c>
      <c r="H1745">
        <v>0</v>
      </c>
      <c r="I1745">
        <v>85</v>
      </c>
      <c r="J1745">
        <v>0</v>
      </c>
      <c r="K1745">
        <v>4.4000000000000004</v>
      </c>
      <c r="L1745">
        <v>0</v>
      </c>
      <c r="M1745">
        <v>85</v>
      </c>
      <c r="N1745">
        <v>6.37</v>
      </c>
      <c r="O1745">
        <v>85</v>
      </c>
      <c r="P1745">
        <v>0.1</v>
      </c>
      <c r="Q1745">
        <v>1764.97387</v>
      </c>
      <c r="R1745">
        <v>1391756.5</v>
      </c>
      <c r="S1745">
        <v>4.3</v>
      </c>
      <c r="T1745">
        <v>4.4000000000000004</v>
      </c>
      <c r="U1745">
        <v>0.69399999999999995</v>
      </c>
      <c r="V1745">
        <v>12.4</v>
      </c>
      <c r="W1745">
        <v>73.5</v>
      </c>
    </row>
    <row r="1746" spans="1:23" x14ac:dyDescent="0.25">
      <c r="A1746" t="s">
        <v>32</v>
      </c>
      <c r="B1746" t="s">
        <v>44</v>
      </c>
      <c r="C1746">
        <v>2002</v>
      </c>
      <c r="D1746" t="s">
        <v>24</v>
      </c>
      <c r="E1746">
        <v>123</v>
      </c>
      <c r="F1746">
        <v>0</v>
      </c>
      <c r="G1746">
        <v>7.59</v>
      </c>
      <c r="H1746">
        <v>133.099491</v>
      </c>
      <c r="I1746">
        <v>66</v>
      </c>
      <c r="J1746">
        <v>0</v>
      </c>
      <c r="K1746">
        <v>44.6</v>
      </c>
      <c r="L1746">
        <v>0</v>
      </c>
      <c r="M1746">
        <v>86</v>
      </c>
      <c r="N1746">
        <v>5.76</v>
      </c>
      <c r="O1746">
        <v>87</v>
      </c>
      <c r="P1746">
        <v>0.8</v>
      </c>
      <c r="Q1746">
        <v>11675.39395</v>
      </c>
      <c r="R1746">
        <v>1391756.5</v>
      </c>
      <c r="S1746">
        <v>4.2</v>
      </c>
      <c r="T1746">
        <v>4.0999999999999996</v>
      </c>
      <c r="U1746">
        <v>0.749</v>
      </c>
      <c r="V1746">
        <v>14</v>
      </c>
      <c r="W1746">
        <v>73.5</v>
      </c>
    </row>
    <row r="1747" spans="1:23" x14ac:dyDescent="0.25">
      <c r="A1747" t="s">
        <v>27</v>
      </c>
      <c r="B1747" t="s">
        <v>143</v>
      </c>
      <c r="C1747">
        <v>2003</v>
      </c>
      <c r="D1747" t="s">
        <v>24</v>
      </c>
      <c r="E1747">
        <v>134</v>
      </c>
      <c r="F1747">
        <v>0</v>
      </c>
      <c r="G1747">
        <v>0.01</v>
      </c>
      <c r="H1747">
        <v>495.07829629999998</v>
      </c>
      <c r="I1747">
        <v>92</v>
      </c>
      <c r="J1747">
        <v>0</v>
      </c>
      <c r="K1747">
        <v>54.2</v>
      </c>
      <c r="L1747">
        <v>0</v>
      </c>
      <c r="M1747">
        <v>93</v>
      </c>
      <c r="N1747">
        <v>8.91</v>
      </c>
      <c r="O1747">
        <v>93</v>
      </c>
      <c r="P1747">
        <v>0.1</v>
      </c>
      <c r="Q1747">
        <v>2789.1734999999999</v>
      </c>
      <c r="R1747">
        <v>612267</v>
      </c>
      <c r="S1747">
        <v>2.4</v>
      </c>
      <c r="T1747">
        <v>2.4</v>
      </c>
      <c r="U1747">
        <v>0</v>
      </c>
      <c r="V1747">
        <v>0</v>
      </c>
      <c r="W1747">
        <v>73.5</v>
      </c>
    </row>
    <row r="1748" spans="1:23" x14ac:dyDescent="0.25">
      <c r="A1748" t="s">
        <v>25</v>
      </c>
      <c r="B1748" t="s">
        <v>124</v>
      </c>
      <c r="C1748">
        <v>2003</v>
      </c>
      <c r="D1748" t="s">
        <v>24</v>
      </c>
      <c r="E1748">
        <v>15</v>
      </c>
      <c r="F1748">
        <v>1</v>
      </c>
      <c r="G1748">
        <v>2.19</v>
      </c>
      <c r="H1748">
        <v>527.91766180000002</v>
      </c>
      <c r="I1748">
        <v>74</v>
      </c>
      <c r="J1748">
        <v>526</v>
      </c>
      <c r="K1748">
        <v>59.7</v>
      </c>
      <c r="L1748">
        <v>1</v>
      </c>
      <c r="M1748">
        <v>74</v>
      </c>
      <c r="N1748">
        <v>9.3000000000000007</v>
      </c>
      <c r="O1748">
        <v>74</v>
      </c>
      <c r="P1748">
        <v>0.1</v>
      </c>
      <c r="Q1748">
        <v>5425.6697000000004</v>
      </c>
      <c r="R1748">
        <v>371464</v>
      </c>
      <c r="S1748">
        <v>4.8</v>
      </c>
      <c r="T1748">
        <v>4.7</v>
      </c>
      <c r="U1748">
        <v>0</v>
      </c>
      <c r="V1748">
        <v>14.8</v>
      </c>
      <c r="W1748">
        <v>73.5</v>
      </c>
    </row>
    <row r="1749" spans="1:23" x14ac:dyDescent="0.25">
      <c r="A1749" t="s">
        <v>32</v>
      </c>
      <c r="B1749" t="s">
        <v>114</v>
      </c>
      <c r="C1749">
        <v>2005</v>
      </c>
      <c r="D1749" t="s">
        <v>24</v>
      </c>
      <c r="E1749">
        <v>161</v>
      </c>
      <c r="F1749">
        <v>1</v>
      </c>
      <c r="G1749">
        <v>3.59</v>
      </c>
      <c r="H1749">
        <v>16.97511622</v>
      </c>
      <c r="I1749">
        <v>99</v>
      </c>
      <c r="J1749">
        <v>0</v>
      </c>
      <c r="K1749">
        <v>46.3</v>
      </c>
      <c r="L1749">
        <v>1</v>
      </c>
      <c r="M1749">
        <v>99</v>
      </c>
      <c r="N1749">
        <v>4.7</v>
      </c>
      <c r="O1749">
        <v>99</v>
      </c>
      <c r="P1749">
        <v>1.9</v>
      </c>
      <c r="Q1749">
        <v>482.24761999999998</v>
      </c>
      <c r="R1749">
        <v>2744673</v>
      </c>
      <c r="S1749">
        <v>1.9</v>
      </c>
      <c r="T1749">
        <v>1.7</v>
      </c>
      <c r="U1749">
        <v>0.70599999999999996</v>
      </c>
      <c r="V1749">
        <v>12.4</v>
      </c>
      <c r="W1749">
        <v>73.5</v>
      </c>
    </row>
    <row r="1750" spans="1:23" x14ac:dyDescent="0.25">
      <c r="A1750" t="s">
        <v>27</v>
      </c>
      <c r="B1750" t="s">
        <v>105</v>
      </c>
      <c r="C1750">
        <v>2007</v>
      </c>
      <c r="D1750" t="s">
        <v>37</v>
      </c>
      <c r="E1750">
        <v>176</v>
      </c>
      <c r="F1750">
        <v>1</v>
      </c>
      <c r="G1750">
        <v>12.55</v>
      </c>
      <c r="H1750">
        <v>163.3433278</v>
      </c>
      <c r="I1750">
        <v>92</v>
      </c>
      <c r="J1750">
        <v>0</v>
      </c>
      <c r="K1750">
        <v>59.9</v>
      </c>
      <c r="L1750">
        <v>1</v>
      </c>
      <c r="M1750">
        <v>99</v>
      </c>
      <c r="N1750">
        <v>7.51</v>
      </c>
      <c r="O1750">
        <v>99</v>
      </c>
      <c r="P1750">
        <v>0.1</v>
      </c>
      <c r="Q1750">
        <v>13842.6549</v>
      </c>
      <c r="R1750">
        <v>15578</v>
      </c>
      <c r="S1750">
        <v>1.9</v>
      </c>
      <c r="T1750">
        <v>1.9</v>
      </c>
      <c r="U1750">
        <v>0.80900000000000005</v>
      </c>
      <c r="V1750">
        <v>15.3</v>
      </c>
      <c r="W1750">
        <v>73.5</v>
      </c>
    </row>
    <row r="1751" spans="1:23" x14ac:dyDescent="0.25">
      <c r="A1751" t="s">
        <v>27</v>
      </c>
      <c r="B1751" t="s">
        <v>201</v>
      </c>
      <c r="C1751">
        <v>2007</v>
      </c>
      <c r="D1751" t="s">
        <v>24</v>
      </c>
      <c r="E1751">
        <v>12</v>
      </c>
      <c r="F1751">
        <v>0</v>
      </c>
      <c r="G1751">
        <v>1.75</v>
      </c>
      <c r="H1751">
        <v>0</v>
      </c>
      <c r="I1751">
        <v>96</v>
      </c>
      <c r="J1751">
        <v>1</v>
      </c>
      <c r="K1751">
        <v>55.9</v>
      </c>
      <c r="L1751">
        <v>0</v>
      </c>
      <c r="M1751">
        <v>96</v>
      </c>
      <c r="N1751">
        <v>6.9</v>
      </c>
      <c r="O1751">
        <v>95</v>
      </c>
      <c r="P1751">
        <v>0.1</v>
      </c>
      <c r="Q1751">
        <v>1764.97387</v>
      </c>
      <c r="R1751">
        <v>1391756.5</v>
      </c>
      <c r="S1751">
        <v>2.4</v>
      </c>
      <c r="T1751">
        <v>2.5</v>
      </c>
      <c r="U1751">
        <v>0.70899999999999996</v>
      </c>
      <c r="V1751">
        <v>12.2</v>
      </c>
      <c r="W1751">
        <v>73.5</v>
      </c>
    </row>
    <row r="1752" spans="1:23" x14ac:dyDescent="0.25">
      <c r="A1752" t="s">
        <v>25</v>
      </c>
      <c r="B1752" t="s">
        <v>120</v>
      </c>
      <c r="C1752">
        <v>2004</v>
      </c>
      <c r="D1752" t="s">
        <v>24</v>
      </c>
      <c r="E1752">
        <v>91</v>
      </c>
      <c r="F1752">
        <v>0</v>
      </c>
      <c r="G1752">
        <v>0.02</v>
      </c>
      <c r="H1752">
        <v>1731.0735279999999</v>
      </c>
      <c r="I1752">
        <v>94</v>
      </c>
      <c r="J1752">
        <v>23</v>
      </c>
      <c r="K1752">
        <v>65.900000000000006</v>
      </c>
      <c r="L1752">
        <v>1</v>
      </c>
      <c r="M1752">
        <v>98</v>
      </c>
      <c r="N1752">
        <v>2.76</v>
      </c>
      <c r="O1752">
        <v>98</v>
      </c>
      <c r="P1752">
        <v>0.1</v>
      </c>
      <c r="Q1752">
        <v>26921.827799999999</v>
      </c>
      <c r="R1752">
        <v>1391756.5</v>
      </c>
      <c r="S1752">
        <v>3.2</v>
      </c>
      <c r="T1752">
        <v>3</v>
      </c>
      <c r="U1752">
        <v>0.79100000000000004</v>
      </c>
      <c r="V1752">
        <v>14.4</v>
      </c>
      <c r="W1752">
        <v>73.5</v>
      </c>
    </row>
    <row r="1753" spans="1:23" x14ac:dyDescent="0.25">
      <c r="A1753" t="s">
        <v>25</v>
      </c>
      <c r="B1753" t="s">
        <v>207</v>
      </c>
      <c r="C1753">
        <v>2008</v>
      </c>
      <c r="D1753" t="s">
        <v>24</v>
      </c>
      <c r="E1753">
        <v>121</v>
      </c>
      <c r="F1753">
        <v>25</v>
      </c>
      <c r="G1753">
        <v>1.39</v>
      </c>
      <c r="H1753">
        <v>22.67271848</v>
      </c>
      <c r="I1753">
        <v>92</v>
      </c>
      <c r="J1753">
        <v>0</v>
      </c>
      <c r="K1753">
        <v>6.2</v>
      </c>
      <c r="L1753">
        <v>29</v>
      </c>
      <c r="M1753">
        <v>96</v>
      </c>
      <c r="N1753">
        <v>6.7</v>
      </c>
      <c r="O1753">
        <v>96</v>
      </c>
      <c r="P1753">
        <v>0.1</v>
      </c>
      <c r="Q1753">
        <v>185.68975</v>
      </c>
      <c r="R1753">
        <v>74432</v>
      </c>
      <c r="S1753">
        <v>5</v>
      </c>
      <c r="T1753">
        <v>4.8</v>
      </c>
      <c r="U1753">
        <v>0.70499999999999996</v>
      </c>
      <c r="V1753">
        <v>12.5</v>
      </c>
      <c r="W1753">
        <v>73.5</v>
      </c>
    </row>
    <row r="1754" spans="1:23" x14ac:dyDescent="0.25">
      <c r="A1754" t="s">
        <v>25</v>
      </c>
      <c r="B1754" t="s">
        <v>66</v>
      </c>
      <c r="C1754">
        <v>2004</v>
      </c>
      <c r="D1754" t="s">
        <v>24</v>
      </c>
      <c r="E1754">
        <v>11</v>
      </c>
      <c r="F1754">
        <v>360</v>
      </c>
      <c r="G1754">
        <v>3.04</v>
      </c>
      <c r="H1754">
        <v>1.58668462</v>
      </c>
      <c r="I1754">
        <v>79</v>
      </c>
      <c r="J1754">
        <v>70549</v>
      </c>
      <c r="K1754">
        <v>23.4</v>
      </c>
      <c r="L1754">
        <v>427</v>
      </c>
      <c r="M1754">
        <v>87</v>
      </c>
      <c r="N1754">
        <v>4.72</v>
      </c>
      <c r="O1754">
        <v>87</v>
      </c>
      <c r="P1754">
        <v>0.1</v>
      </c>
      <c r="Q1754">
        <v>158.66846200000001</v>
      </c>
      <c r="R1754">
        <v>129675</v>
      </c>
      <c r="S1754">
        <v>5.0999999999999996</v>
      </c>
      <c r="T1754">
        <v>4.5999999999999996</v>
      </c>
      <c r="U1754">
        <v>0.622</v>
      </c>
      <c r="V1754">
        <v>10.199999999999999</v>
      </c>
      <c r="W1754">
        <v>73.5</v>
      </c>
    </row>
    <row r="1755" spans="1:23" x14ac:dyDescent="0.25">
      <c r="A1755" t="s">
        <v>27</v>
      </c>
      <c r="B1755" t="s">
        <v>143</v>
      </c>
      <c r="C1755">
        <v>2004</v>
      </c>
      <c r="D1755" t="s">
        <v>24</v>
      </c>
      <c r="E1755">
        <v>134</v>
      </c>
      <c r="F1755">
        <v>0</v>
      </c>
      <c r="G1755">
        <v>0.01</v>
      </c>
      <c r="H1755">
        <v>57.121901459999997</v>
      </c>
      <c r="I1755">
        <v>92</v>
      </c>
      <c r="J1755">
        <v>0</v>
      </c>
      <c r="K1755">
        <v>55</v>
      </c>
      <c r="L1755">
        <v>0</v>
      </c>
      <c r="M1755">
        <v>93</v>
      </c>
      <c r="N1755">
        <v>8.4499999999999993</v>
      </c>
      <c r="O1755">
        <v>93</v>
      </c>
      <c r="P1755">
        <v>0.1</v>
      </c>
      <c r="Q1755">
        <v>338.19953500000003</v>
      </c>
      <c r="R1755">
        <v>613353</v>
      </c>
      <c r="S1755">
        <v>2.2999999999999998</v>
      </c>
      <c r="T1755">
        <v>2.4</v>
      </c>
      <c r="U1755">
        <v>0.74</v>
      </c>
      <c r="V1755">
        <v>12.6</v>
      </c>
      <c r="W1755">
        <v>73.5</v>
      </c>
    </row>
    <row r="1756" spans="1:23" x14ac:dyDescent="0.25">
      <c r="A1756" t="s">
        <v>27</v>
      </c>
      <c r="B1756" t="s">
        <v>201</v>
      </c>
      <c r="C1756">
        <v>2004</v>
      </c>
      <c r="D1756" t="s">
        <v>24</v>
      </c>
      <c r="E1756">
        <v>12</v>
      </c>
      <c r="F1756">
        <v>0</v>
      </c>
      <c r="G1756">
        <v>2.0699999999999998</v>
      </c>
      <c r="H1756">
        <v>0</v>
      </c>
      <c r="I1756">
        <v>92</v>
      </c>
      <c r="J1756">
        <v>9</v>
      </c>
      <c r="K1756">
        <v>54.5</v>
      </c>
      <c r="L1756">
        <v>0</v>
      </c>
      <c r="M1756">
        <v>95</v>
      </c>
      <c r="N1756">
        <v>8.64</v>
      </c>
      <c r="O1756">
        <v>94</v>
      </c>
      <c r="P1756">
        <v>0.1</v>
      </c>
      <c r="Q1756">
        <v>1764.97387</v>
      </c>
      <c r="R1756">
        <v>1391756.5</v>
      </c>
      <c r="S1756">
        <v>2.6</v>
      </c>
      <c r="T1756">
        <v>2.6</v>
      </c>
      <c r="U1756">
        <v>0</v>
      </c>
      <c r="V1756">
        <v>11.9</v>
      </c>
      <c r="W1756">
        <v>73.5</v>
      </c>
    </row>
    <row r="1757" spans="1:23" x14ac:dyDescent="0.25">
      <c r="A1757" t="s">
        <v>27</v>
      </c>
      <c r="B1757" t="s">
        <v>26</v>
      </c>
      <c r="C1757">
        <v>2005</v>
      </c>
      <c r="D1757" t="s">
        <v>24</v>
      </c>
      <c r="E1757">
        <v>15</v>
      </c>
      <c r="F1757">
        <v>1</v>
      </c>
      <c r="G1757">
        <v>5.16</v>
      </c>
      <c r="H1757">
        <v>26.993121429999999</v>
      </c>
      <c r="I1757">
        <v>98</v>
      </c>
      <c r="J1757">
        <v>6</v>
      </c>
      <c r="K1757">
        <v>49.9</v>
      </c>
      <c r="L1757">
        <v>1</v>
      </c>
      <c r="M1757">
        <v>97</v>
      </c>
      <c r="N1757">
        <v>6.12</v>
      </c>
      <c r="O1757">
        <v>98</v>
      </c>
      <c r="P1757">
        <v>0.1</v>
      </c>
      <c r="Q1757">
        <v>279.14293099999998</v>
      </c>
      <c r="R1757">
        <v>311487</v>
      </c>
      <c r="S1757">
        <v>1.8</v>
      </c>
      <c r="T1757">
        <v>1.8</v>
      </c>
      <c r="U1757">
        <v>0.68500000000000005</v>
      </c>
      <c r="V1757">
        <v>10.8</v>
      </c>
      <c r="W1757">
        <v>73.5</v>
      </c>
    </row>
    <row r="1758" spans="1:23" x14ac:dyDescent="0.25">
      <c r="A1758" t="s">
        <v>32</v>
      </c>
      <c r="B1758" t="s">
        <v>98</v>
      </c>
      <c r="C1758">
        <v>2014</v>
      </c>
      <c r="D1758" t="s">
        <v>24</v>
      </c>
      <c r="E1758">
        <v>143</v>
      </c>
      <c r="F1758">
        <v>0</v>
      </c>
      <c r="G1758">
        <v>8.42</v>
      </c>
      <c r="H1758">
        <v>789.27646149999998</v>
      </c>
      <c r="I1758">
        <v>97</v>
      </c>
      <c r="J1758">
        <v>0</v>
      </c>
      <c r="K1758">
        <v>47.4</v>
      </c>
      <c r="L1758">
        <v>0</v>
      </c>
      <c r="M1758">
        <v>81</v>
      </c>
      <c r="N1758">
        <v>6.1</v>
      </c>
      <c r="O1758">
        <v>97</v>
      </c>
      <c r="P1758">
        <v>0.1</v>
      </c>
      <c r="Q1758">
        <v>8569.7769979999994</v>
      </c>
      <c r="R1758">
        <v>1391756.5</v>
      </c>
      <c r="S1758">
        <v>3.8</v>
      </c>
      <c r="T1758">
        <v>3.8</v>
      </c>
      <c r="U1758">
        <v>0.749</v>
      </c>
      <c r="V1758">
        <v>15.8</v>
      </c>
      <c r="W1758">
        <v>73.5</v>
      </c>
    </row>
    <row r="1759" spans="1:23" x14ac:dyDescent="0.25">
      <c r="A1759" t="s">
        <v>32</v>
      </c>
      <c r="B1759" t="s">
        <v>84</v>
      </c>
      <c r="C1759">
        <v>2015</v>
      </c>
      <c r="D1759" t="s">
        <v>24</v>
      </c>
      <c r="E1759">
        <v>178</v>
      </c>
      <c r="F1759">
        <v>2</v>
      </c>
      <c r="G1759">
        <v>3.77</v>
      </c>
      <c r="H1759">
        <v>0</v>
      </c>
      <c r="I1759">
        <v>91</v>
      </c>
      <c r="J1759">
        <v>0</v>
      </c>
      <c r="K1759">
        <v>56.1</v>
      </c>
      <c r="L1759">
        <v>2</v>
      </c>
      <c r="M1759">
        <v>92</v>
      </c>
      <c r="N1759">
        <v>5.75</v>
      </c>
      <c r="O1759">
        <v>91</v>
      </c>
      <c r="P1759">
        <v>0.2</v>
      </c>
      <c r="Q1759">
        <v>4127.1177500000003</v>
      </c>
      <c r="R1759">
        <v>6312478</v>
      </c>
      <c r="S1759">
        <v>1.6</v>
      </c>
      <c r="T1759">
        <v>1.5</v>
      </c>
      <c r="U1759">
        <v>0.67800000000000005</v>
      </c>
      <c r="V1759">
        <v>13.2</v>
      </c>
      <c r="W1759">
        <v>73.5</v>
      </c>
    </row>
    <row r="1760" spans="1:23" x14ac:dyDescent="0.25">
      <c r="A1760" t="s">
        <v>25</v>
      </c>
      <c r="B1760" t="s">
        <v>198</v>
      </c>
      <c r="C1760">
        <v>2005</v>
      </c>
      <c r="D1760" t="s">
        <v>24</v>
      </c>
      <c r="E1760">
        <v>127</v>
      </c>
      <c r="F1760">
        <v>9</v>
      </c>
      <c r="G1760">
        <v>0.92</v>
      </c>
      <c r="H1760">
        <v>116.2585943</v>
      </c>
      <c r="I1760">
        <v>83</v>
      </c>
      <c r="J1760">
        <v>375</v>
      </c>
      <c r="K1760">
        <v>47.6</v>
      </c>
      <c r="L1760">
        <v>10</v>
      </c>
      <c r="M1760">
        <v>83</v>
      </c>
      <c r="N1760">
        <v>4.1100000000000003</v>
      </c>
      <c r="O1760">
        <v>8</v>
      </c>
      <c r="P1760">
        <v>0.1</v>
      </c>
      <c r="Q1760">
        <v>1577.4571820000001</v>
      </c>
      <c r="R1760">
        <v>18294611</v>
      </c>
      <c r="S1760">
        <v>6.5</v>
      </c>
      <c r="T1760">
        <v>6.3</v>
      </c>
      <c r="U1760">
        <v>0.624</v>
      </c>
      <c r="V1760">
        <v>11</v>
      </c>
      <c r="W1760">
        <v>73.5</v>
      </c>
    </row>
    <row r="1761" spans="1:23" x14ac:dyDescent="0.25">
      <c r="A1761" t="s">
        <v>25</v>
      </c>
      <c r="B1761" t="s">
        <v>35</v>
      </c>
      <c r="C1761">
        <v>2007</v>
      </c>
      <c r="D1761" t="s">
        <v>24</v>
      </c>
      <c r="E1761">
        <v>132</v>
      </c>
      <c r="F1761">
        <v>1</v>
      </c>
      <c r="G1761">
        <v>3.99</v>
      </c>
      <c r="H1761">
        <v>44.572199660000003</v>
      </c>
      <c r="I1761">
        <v>85</v>
      </c>
      <c r="J1761">
        <v>1</v>
      </c>
      <c r="K1761">
        <v>49.7</v>
      </c>
      <c r="L1761">
        <v>1</v>
      </c>
      <c r="M1761">
        <v>9</v>
      </c>
      <c r="N1761">
        <v>4.3099999999999996</v>
      </c>
      <c r="O1761">
        <v>88</v>
      </c>
      <c r="P1761">
        <v>0.1</v>
      </c>
      <c r="Q1761">
        <v>3138.8872999999999</v>
      </c>
      <c r="R1761">
        <v>293356</v>
      </c>
      <c r="S1761">
        <v>2</v>
      </c>
      <c r="T1761">
        <v>2.1</v>
      </c>
      <c r="U1761">
        <v>0.70699999999999996</v>
      </c>
      <c r="V1761">
        <v>11.7</v>
      </c>
      <c r="W1761">
        <v>73.5</v>
      </c>
    </row>
    <row r="1762" spans="1:23" x14ac:dyDescent="0.25">
      <c r="A1762" t="s">
        <v>38</v>
      </c>
      <c r="B1762" t="s">
        <v>204</v>
      </c>
      <c r="C1762">
        <v>2015</v>
      </c>
      <c r="D1762" t="s">
        <v>24</v>
      </c>
      <c r="E1762">
        <v>133</v>
      </c>
      <c r="F1762">
        <v>0</v>
      </c>
      <c r="G1762">
        <v>3.77</v>
      </c>
      <c r="H1762">
        <v>0</v>
      </c>
      <c r="I1762">
        <v>78</v>
      </c>
      <c r="J1762">
        <v>0</v>
      </c>
      <c r="K1762">
        <v>75.2</v>
      </c>
      <c r="L1762">
        <v>0</v>
      </c>
      <c r="M1762">
        <v>8</v>
      </c>
      <c r="N1762">
        <v>5.75</v>
      </c>
      <c r="O1762">
        <v>78</v>
      </c>
      <c r="P1762">
        <v>0.1</v>
      </c>
      <c r="Q1762">
        <v>493.77538700000002</v>
      </c>
      <c r="R1762">
        <v>16364</v>
      </c>
      <c r="S1762">
        <v>0.1</v>
      </c>
      <c r="T1762">
        <v>0.1</v>
      </c>
      <c r="U1762">
        <v>0.71799999999999997</v>
      </c>
      <c r="V1762">
        <v>14.3</v>
      </c>
      <c r="W1762">
        <v>73.5</v>
      </c>
    </row>
    <row r="1763" spans="1:23" x14ac:dyDescent="0.25">
      <c r="A1763" t="s">
        <v>25</v>
      </c>
      <c r="B1763" t="s">
        <v>35</v>
      </c>
      <c r="C1763">
        <v>2010</v>
      </c>
      <c r="D1763" t="s">
        <v>24</v>
      </c>
      <c r="E1763">
        <v>132</v>
      </c>
      <c r="F1763">
        <v>1</v>
      </c>
      <c r="G1763">
        <v>4.2300000000000004</v>
      </c>
      <c r="H1763">
        <v>224.32120140000001</v>
      </c>
      <c r="I1763">
        <v>94</v>
      </c>
      <c r="J1763">
        <v>2</v>
      </c>
      <c r="K1763">
        <v>51.2</v>
      </c>
      <c r="L1763">
        <v>1</v>
      </c>
      <c r="M1763">
        <v>96</v>
      </c>
      <c r="N1763">
        <v>4.5599999999999996</v>
      </c>
      <c r="O1763">
        <v>94</v>
      </c>
      <c r="P1763">
        <v>0.1</v>
      </c>
      <c r="Q1763">
        <v>3218.3816550000001</v>
      </c>
      <c r="R1763">
        <v>2877311</v>
      </c>
      <c r="S1763">
        <v>2</v>
      </c>
      <c r="T1763">
        <v>2.1</v>
      </c>
      <c r="U1763">
        <v>0.72</v>
      </c>
      <c r="V1763">
        <v>12.3</v>
      </c>
      <c r="W1763">
        <v>73.5</v>
      </c>
    </row>
    <row r="1764" spans="1:23" x14ac:dyDescent="0.25">
      <c r="A1764" t="s">
        <v>29</v>
      </c>
      <c r="B1764" t="s">
        <v>206</v>
      </c>
      <c r="C1764">
        <v>2002</v>
      </c>
      <c r="D1764" t="s">
        <v>24</v>
      </c>
      <c r="E1764">
        <v>19</v>
      </c>
      <c r="F1764">
        <v>4</v>
      </c>
      <c r="G1764">
        <v>1.17</v>
      </c>
      <c r="H1764">
        <v>262.81849440000002</v>
      </c>
      <c r="I1764">
        <v>93</v>
      </c>
      <c r="J1764">
        <v>98</v>
      </c>
      <c r="K1764">
        <v>49.7</v>
      </c>
      <c r="L1764">
        <v>5</v>
      </c>
      <c r="M1764">
        <v>96</v>
      </c>
      <c r="N1764">
        <v>5.32</v>
      </c>
      <c r="O1764">
        <v>96</v>
      </c>
      <c r="P1764">
        <v>0.1</v>
      </c>
      <c r="Q1764">
        <v>2346.5936999999999</v>
      </c>
      <c r="R1764">
        <v>9864326</v>
      </c>
      <c r="S1764">
        <v>6.5</v>
      </c>
      <c r="T1764">
        <v>6.4</v>
      </c>
      <c r="U1764">
        <v>0.66200000000000003</v>
      </c>
      <c r="V1764">
        <v>13.3</v>
      </c>
      <c r="W1764">
        <v>73.5</v>
      </c>
    </row>
    <row r="1765" spans="1:23" x14ac:dyDescent="0.25">
      <c r="A1765" t="s">
        <v>25</v>
      </c>
      <c r="B1765" t="s">
        <v>200</v>
      </c>
      <c r="C1765">
        <v>2008</v>
      </c>
      <c r="D1765" t="s">
        <v>24</v>
      </c>
      <c r="E1765">
        <v>162</v>
      </c>
      <c r="F1765">
        <v>11</v>
      </c>
      <c r="G1765">
        <v>5.92</v>
      </c>
      <c r="H1765">
        <v>609.9511632</v>
      </c>
      <c r="I1765">
        <v>98</v>
      </c>
      <c r="J1765">
        <v>7790</v>
      </c>
      <c r="K1765">
        <v>25.7</v>
      </c>
      <c r="L1765">
        <v>13</v>
      </c>
      <c r="M1765">
        <v>99</v>
      </c>
      <c r="N1765">
        <v>3.92</v>
      </c>
      <c r="O1765">
        <v>99</v>
      </c>
      <c r="P1765">
        <v>0.3</v>
      </c>
      <c r="Q1765">
        <v>4378.6874600000001</v>
      </c>
      <c r="R1765">
        <v>6654576</v>
      </c>
      <c r="S1765">
        <v>8.5</v>
      </c>
      <c r="T1765">
        <v>8.6</v>
      </c>
      <c r="U1765">
        <v>0.7</v>
      </c>
      <c r="V1765">
        <v>12.9</v>
      </c>
      <c r="W1765">
        <v>73.5</v>
      </c>
    </row>
    <row r="1766" spans="1:23" x14ac:dyDescent="0.25">
      <c r="A1766" t="s">
        <v>34</v>
      </c>
      <c r="B1766" t="s">
        <v>67</v>
      </c>
      <c r="C1766">
        <v>2008</v>
      </c>
      <c r="D1766" t="s">
        <v>24</v>
      </c>
      <c r="E1766">
        <v>146</v>
      </c>
      <c r="F1766">
        <v>14</v>
      </c>
      <c r="G1766">
        <v>4.45</v>
      </c>
      <c r="H1766">
        <v>978.07041000000004</v>
      </c>
      <c r="I1766">
        <v>92</v>
      </c>
      <c r="J1766">
        <v>0</v>
      </c>
      <c r="K1766">
        <v>52.8</v>
      </c>
      <c r="L1766">
        <v>16</v>
      </c>
      <c r="M1766">
        <v>92</v>
      </c>
      <c r="N1766">
        <v>6.62</v>
      </c>
      <c r="O1766">
        <v>92</v>
      </c>
      <c r="P1766">
        <v>0.1</v>
      </c>
      <c r="Q1766">
        <v>5433.7245000000003</v>
      </c>
      <c r="R1766">
        <v>4491544</v>
      </c>
      <c r="S1766">
        <v>2.2999999999999998</v>
      </c>
      <c r="T1766">
        <v>2</v>
      </c>
      <c r="U1766">
        <v>0.68300000000000005</v>
      </c>
      <c r="V1766">
        <v>12.2</v>
      </c>
      <c r="W1766">
        <v>73.5</v>
      </c>
    </row>
    <row r="1767" spans="1:23" x14ac:dyDescent="0.25">
      <c r="A1767" t="s">
        <v>32</v>
      </c>
      <c r="B1767" t="s">
        <v>81</v>
      </c>
      <c r="C1767">
        <v>2014</v>
      </c>
      <c r="D1767" t="s">
        <v>24</v>
      </c>
      <c r="E1767">
        <v>154</v>
      </c>
      <c r="F1767">
        <v>6</v>
      </c>
      <c r="G1767">
        <v>5.92</v>
      </c>
      <c r="H1767">
        <v>1088.244952</v>
      </c>
      <c r="I1767">
        <v>89</v>
      </c>
      <c r="J1767">
        <v>0</v>
      </c>
      <c r="K1767">
        <v>57.9</v>
      </c>
      <c r="L1767">
        <v>7</v>
      </c>
      <c r="M1767">
        <v>9</v>
      </c>
      <c r="N1767">
        <v>4.38</v>
      </c>
      <c r="O1767">
        <v>91</v>
      </c>
      <c r="P1767">
        <v>0.3</v>
      </c>
      <c r="Q1767">
        <v>6268.6921220000004</v>
      </c>
      <c r="R1767">
        <v>145844</v>
      </c>
      <c r="S1767">
        <v>3.3</v>
      </c>
      <c r="T1767">
        <v>3.2</v>
      </c>
      <c r="U1767">
        <v>0.71199999999999997</v>
      </c>
      <c r="V1767">
        <v>13.2</v>
      </c>
      <c r="W1767">
        <v>73.599999999999994</v>
      </c>
    </row>
    <row r="1768" spans="1:23" x14ac:dyDescent="0.25">
      <c r="A1768" t="s">
        <v>25</v>
      </c>
      <c r="B1768" t="s">
        <v>157</v>
      </c>
      <c r="C1768">
        <v>2003</v>
      </c>
      <c r="D1768" t="s">
        <v>24</v>
      </c>
      <c r="E1768">
        <v>127</v>
      </c>
      <c r="F1768">
        <v>1</v>
      </c>
      <c r="G1768">
        <v>0.56000000000000005</v>
      </c>
      <c r="H1768">
        <v>65.656313019999999</v>
      </c>
      <c r="I1768">
        <v>99</v>
      </c>
      <c r="J1768">
        <v>1</v>
      </c>
      <c r="K1768">
        <v>48.1</v>
      </c>
      <c r="L1768">
        <v>1</v>
      </c>
      <c r="M1768">
        <v>99</v>
      </c>
      <c r="N1768">
        <v>3.17</v>
      </c>
      <c r="O1768">
        <v>99</v>
      </c>
      <c r="P1768">
        <v>0.1</v>
      </c>
      <c r="Q1768">
        <v>969.81259999999997</v>
      </c>
      <c r="R1768">
        <v>1391756.5</v>
      </c>
      <c r="S1768">
        <v>7.1</v>
      </c>
      <c r="T1768">
        <v>6.8</v>
      </c>
      <c r="U1768">
        <v>0.72499999999999998</v>
      </c>
      <c r="V1768">
        <v>11.2</v>
      </c>
      <c r="W1768">
        <v>73.599999999999994</v>
      </c>
    </row>
    <row r="1769" spans="1:23" x14ac:dyDescent="0.25">
      <c r="A1769" t="s">
        <v>27</v>
      </c>
      <c r="B1769" t="s">
        <v>201</v>
      </c>
      <c r="C1769">
        <v>2005</v>
      </c>
      <c r="D1769" t="s">
        <v>24</v>
      </c>
      <c r="E1769">
        <v>12</v>
      </c>
      <c r="F1769">
        <v>0</v>
      </c>
      <c r="G1769">
        <v>1.75</v>
      </c>
      <c r="H1769">
        <v>0</v>
      </c>
      <c r="I1769">
        <v>53</v>
      </c>
      <c r="J1769">
        <v>5</v>
      </c>
      <c r="K1769">
        <v>54.9</v>
      </c>
      <c r="L1769">
        <v>0</v>
      </c>
      <c r="M1769">
        <v>98</v>
      </c>
      <c r="N1769">
        <v>7.95</v>
      </c>
      <c r="O1769">
        <v>97</v>
      </c>
      <c r="P1769">
        <v>0.1</v>
      </c>
      <c r="Q1769">
        <v>1764.97387</v>
      </c>
      <c r="R1769">
        <v>1391756.5</v>
      </c>
      <c r="S1769">
        <v>2.5</v>
      </c>
      <c r="T1769">
        <v>2.6</v>
      </c>
      <c r="U1769">
        <v>0</v>
      </c>
      <c r="V1769">
        <v>11.9</v>
      </c>
      <c r="W1769">
        <v>73.599999999999994</v>
      </c>
    </row>
    <row r="1770" spans="1:23" x14ac:dyDescent="0.25">
      <c r="A1770" t="s">
        <v>32</v>
      </c>
      <c r="B1770" t="s">
        <v>98</v>
      </c>
      <c r="C1770">
        <v>2015</v>
      </c>
      <c r="D1770" t="s">
        <v>24</v>
      </c>
      <c r="E1770">
        <v>142</v>
      </c>
      <c r="F1770">
        <v>0</v>
      </c>
      <c r="G1770">
        <v>3.77</v>
      </c>
      <c r="H1770">
        <v>0</v>
      </c>
      <c r="I1770">
        <v>92</v>
      </c>
      <c r="J1770">
        <v>0</v>
      </c>
      <c r="K1770">
        <v>48.4</v>
      </c>
      <c r="L1770">
        <v>0</v>
      </c>
      <c r="M1770">
        <v>99</v>
      </c>
      <c r="N1770">
        <v>5.75</v>
      </c>
      <c r="O1770">
        <v>92</v>
      </c>
      <c r="P1770">
        <v>0.1</v>
      </c>
      <c r="Q1770">
        <v>9212.1928239999997</v>
      </c>
      <c r="R1770">
        <v>1391756.5</v>
      </c>
      <c r="S1770">
        <v>3.8</v>
      </c>
      <c r="T1770">
        <v>3.8</v>
      </c>
      <c r="U1770">
        <v>0.751</v>
      </c>
      <c r="V1770">
        <v>15.8</v>
      </c>
      <c r="W1770">
        <v>73.599999999999994</v>
      </c>
    </row>
    <row r="1771" spans="1:23" x14ac:dyDescent="0.25">
      <c r="A1771" t="s">
        <v>38</v>
      </c>
      <c r="B1771" t="s">
        <v>176</v>
      </c>
      <c r="C1771">
        <v>2013</v>
      </c>
      <c r="D1771" t="s">
        <v>24</v>
      </c>
      <c r="E1771">
        <v>131</v>
      </c>
      <c r="F1771">
        <v>0</v>
      </c>
      <c r="G1771">
        <v>0.01</v>
      </c>
      <c r="H1771">
        <v>698.35227859999998</v>
      </c>
      <c r="I1771">
        <v>6</v>
      </c>
      <c r="J1771">
        <v>0</v>
      </c>
      <c r="K1771">
        <v>73.8</v>
      </c>
      <c r="L1771">
        <v>0</v>
      </c>
      <c r="M1771">
        <v>62</v>
      </c>
      <c r="N1771">
        <v>6.91</v>
      </c>
      <c r="O1771">
        <v>67</v>
      </c>
      <c r="P1771">
        <v>0.1</v>
      </c>
      <c r="Q1771">
        <v>4219.6512300000004</v>
      </c>
      <c r="R1771">
        <v>19757</v>
      </c>
      <c r="S1771">
        <v>0.2</v>
      </c>
      <c r="T1771">
        <v>0.1</v>
      </c>
      <c r="U1771">
        <v>0.7</v>
      </c>
      <c r="V1771">
        <v>12.9</v>
      </c>
      <c r="W1771">
        <v>73.599999999999994</v>
      </c>
    </row>
    <row r="1772" spans="1:23" x14ac:dyDescent="0.25">
      <c r="A1772" t="s">
        <v>34</v>
      </c>
      <c r="B1772" t="s">
        <v>219</v>
      </c>
      <c r="C1772">
        <v>2009</v>
      </c>
      <c r="D1772" t="s">
        <v>24</v>
      </c>
      <c r="E1772">
        <v>166</v>
      </c>
      <c r="F1772">
        <v>9</v>
      </c>
      <c r="G1772">
        <v>7.59</v>
      </c>
      <c r="H1772">
        <v>0</v>
      </c>
      <c r="I1772">
        <v>84</v>
      </c>
      <c r="J1772">
        <v>0</v>
      </c>
      <c r="K1772">
        <v>58.8</v>
      </c>
      <c r="L1772">
        <v>10</v>
      </c>
      <c r="M1772">
        <v>75</v>
      </c>
      <c r="N1772">
        <v>5.81</v>
      </c>
      <c r="O1772">
        <v>84</v>
      </c>
      <c r="P1772">
        <v>0.1</v>
      </c>
      <c r="Q1772">
        <v>1764.97387</v>
      </c>
      <c r="R1772">
        <v>1391756.5</v>
      </c>
      <c r="S1772">
        <v>1.6</v>
      </c>
      <c r="T1772">
        <v>1.5</v>
      </c>
      <c r="U1772">
        <v>0.754</v>
      </c>
      <c r="V1772">
        <v>14</v>
      </c>
      <c r="W1772">
        <v>73.599999999999994</v>
      </c>
    </row>
    <row r="1773" spans="1:23" x14ac:dyDescent="0.25">
      <c r="A1773" t="s">
        <v>27</v>
      </c>
      <c r="B1773" t="s">
        <v>143</v>
      </c>
      <c r="C1773">
        <v>2005</v>
      </c>
      <c r="D1773" t="s">
        <v>24</v>
      </c>
      <c r="E1773">
        <v>133</v>
      </c>
      <c r="F1773">
        <v>0</v>
      </c>
      <c r="G1773">
        <v>3.77</v>
      </c>
      <c r="H1773">
        <v>527.30767209999999</v>
      </c>
      <c r="I1773">
        <v>92</v>
      </c>
      <c r="J1773">
        <v>0</v>
      </c>
      <c r="K1773">
        <v>55.7</v>
      </c>
      <c r="L1773">
        <v>0</v>
      </c>
      <c r="M1773">
        <v>93</v>
      </c>
      <c r="N1773">
        <v>8.4600000000000009</v>
      </c>
      <c r="O1773">
        <v>93</v>
      </c>
      <c r="P1773">
        <v>0.1</v>
      </c>
      <c r="Q1773">
        <v>3674.6179240000001</v>
      </c>
      <c r="R1773">
        <v>614261</v>
      </c>
      <c r="S1773">
        <v>2.2999999999999998</v>
      </c>
      <c r="T1773">
        <v>2.2999999999999998</v>
      </c>
      <c r="U1773">
        <v>0.746</v>
      </c>
      <c r="V1773">
        <v>12.8</v>
      </c>
      <c r="W1773">
        <v>73.599999999999994</v>
      </c>
    </row>
    <row r="1774" spans="1:23" x14ac:dyDescent="0.25">
      <c r="A1774" t="s">
        <v>34</v>
      </c>
      <c r="B1774" t="s">
        <v>67</v>
      </c>
      <c r="C1774">
        <v>2010</v>
      </c>
      <c r="D1774" t="s">
        <v>24</v>
      </c>
      <c r="E1774">
        <v>15</v>
      </c>
      <c r="F1774">
        <v>12</v>
      </c>
      <c r="G1774">
        <v>4.28</v>
      </c>
      <c r="H1774">
        <v>113.24363459999999</v>
      </c>
      <c r="I1774">
        <v>88</v>
      </c>
      <c r="J1774">
        <v>0</v>
      </c>
      <c r="K1774">
        <v>54.2</v>
      </c>
      <c r="L1774">
        <v>15</v>
      </c>
      <c r="M1774">
        <v>88</v>
      </c>
      <c r="N1774">
        <v>6.76</v>
      </c>
      <c r="O1774">
        <v>88</v>
      </c>
      <c r="P1774">
        <v>0.1</v>
      </c>
      <c r="Q1774">
        <v>625.65544</v>
      </c>
      <c r="R1774">
        <v>4591897</v>
      </c>
      <c r="S1774">
        <v>2.2000000000000002</v>
      </c>
      <c r="T1774">
        <v>2</v>
      </c>
      <c r="U1774">
        <v>0.69499999999999995</v>
      </c>
      <c r="V1774">
        <v>12.8</v>
      </c>
      <c r="W1774">
        <v>73.599999999999994</v>
      </c>
    </row>
    <row r="1775" spans="1:23" x14ac:dyDescent="0.25">
      <c r="A1775" t="s">
        <v>34</v>
      </c>
      <c r="B1775" t="s">
        <v>219</v>
      </c>
      <c r="C1775">
        <v>2006</v>
      </c>
      <c r="D1775" t="s">
        <v>24</v>
      </c>
      <c r="E1775">
        <v>163</v>
      </c>
      <c r="F1775">
        <v>9</v>
      </c>
      <c r="G1775">
        <v>8.27</v>
      </c>
      <c r="H1775">
        <v>0</v>
      </c>
      <c r="I1775">
        <v>71</v>
      </c>
      <c r="J1775">
        <v>78</v>
      </c>
      <c r="K1775">
        <v>57.1</v>
      </c>
      <c r="L1775">
        <v>11</v>
      </c>
      <c r="M1775">
        <v>73</v>
      </c>
      <c r="N1775">
        <v>4.8499999999999996</v>
      </c>
      <c r="O1775">
        <v>71</v>
      </c>
      <c r="P1775">
        <v>0.1</v>
      </c>
      <c r="Q1775">
        <v>1764.97387</v>
      </c>
      <c r="R1775">
        <v>1391756.5</v>
      </c>
      <c r="S1775">
        <v>1.6</v>
      </c>
      <c r="T1775">
        <v>1.6</v>
      </c>
      <c r="U1775">
        <v>0.71399999999999997</v>
      </c>
      <c r="V1775">
        <v>12.4</v>
      </c>
      <c r="W1775">
        <v>73.599999999999994</v>
      </c>
    </row>
    <row r="1776" spans="1:23" x14ac:dyDescent="0.25">
      <c r="A1776" t="s">
        <v>29</v>
      </c>
      <c r="B1776" t="s">
        <v>138</v>
      </c>
      <c r="C1776">
        <v>2011</v>
      </c>
      <c r="D1776" t="s">
        <v>24</v>
      </c>
      <c r="E1776">
        <v>158</v>
      </c>
      <c r="F1776">
        <v>0</v>
      </c>
      <c r="G1776">
        <v>3.03</v>
      </c>
      <c r="H1776">
        <v>918.80724499999997</v>
      </c>
      <c r="I1776">
        <v>98</v>
      </c>
      <c r="J1776">
        <v>2</v>
      </c>
      <c r="K1776">
        <v>31.3</v>
      </c>
      <c r="L1776">
        <v>0</v>
      </c>
      <c r="M1776">
        <v>98</v>
      </c>
      <c r="N1776">
        <v>5.2</v>
      </c>
      <c r="O1776">
        <v>98</v>
      </c>
      <c r="P1776">
        <v>0.1</v>
      </c>
      <c r="Q1776">
        <v>9197.2697200000002</v>
      </c>
      <c r="R1776">
        <v>125244</v>
      </c>
      <c r="S1776">
        <v>7.1</v>
      </c>
      <c r="T1776">
        <v>7.1</v>
      </c>
      <c r="U1776">
        <v>0.748</v>
      </c>
      <c r="V1776">
        <v>14.1</v>
      </c>
      <c r="W1776">
        <v>73.599999999999994</v>
      </c>
    </row>
    <row r="1777" spans="1:23" x14ac:dyDescent="0.25">
      <c r="A1777" t="s">
        <v>34</v>
      </c>
      <c r="B1777" t="s">
        <v>67</v>
      </c>
      <c r="C1777">
        <v>2009</v>
      </c>
      <c r="D1777" t="s">
        <v>24</v>
      </c>
      <c r="E1777">
        <v>15</v>
      </c>
      <c r="F1777">
        <v>13</v>
      </c>
      <c r="G1777">
        <v>4.34</v>
      </c>
      <c r="H1777">
        <v>941.64640450000002</v>
      </c>
      <c r="I1777">
        <v>92</v>
      </c>
      <c r="J1777">
        <v>0</v>
      </c>
      <c r="K1777">
        <v>53.5</v>
      </c>
      <c r="L1777">
        <v>15</v>
      </c>
      <c r="M1777">
        <v>92</v>
      </c>
      <c r="N1777">
        <v>7.1</v>
      </c>
      <c r="O1777">
        <v>92</v>
      </c>
      <c r="P1777">
        <v>0.1</v>
      </c>
      <c r="Q1777">
        <v>5148.4221129999996</v>
      </c>
      <c r="R1777">
        <v>45416181</v>
      </c>
      <c r="S1777">
        <v>2.2000000000000002</v>
      </c>
      <c r="T1777">
        <v>2</v>
      </c>
      <c r="U1777">
        <v>0.69099999999999995</v>
      </c>
      <c r="V1777">
        <v>12.4</v>
      </c>
      <c r="W1777">
        <v>73.599999999999994</v>
      </c>
    </row>
    <row r="1778" spans="1:23" x14ac:dyDescent="0.25">
      <c r="A1778" t="s">
        <v>29</v>
      </c>
      <c r="B1778" t="s">
        <v>144</v>
      </c>
      <c r="C1778">
        <v>2012</v>
      </c>
      <c r="D1778" t="s">
        <v>24</v>
      </c>
      <c r="E1778">
        <v>99</v>
      </c>
      <c r="F1778">
        <v>19</v>
      </c>
      <c r="G1778">
        <v>0.55000000000000004</v>
      </c>
      <c r="H1778">
        <v>19.158537320000001</v>
      </c>
      <c r="I1778">
        <v>99</v>
      </c>
      <c r="J1778">
        <v>668</v>
      </c>
      <c r="K1778">
        <v>55.5</v>
      </c>
      <c r="L1778">
        <v>22</v>
      </c>
      <c r="M1778">
        <v>99</v>
      </c>
      <c r="N1778">
        <v>6.15</v>
      </c>
      <c r="O1778">
        <v>99</v>
      </c>
      <c r="P1778">
        <v>0.1</v>
      </c>
      <c r="Q1778">
        <v>294.74672800000002</v>
      </c>
      <c r="R1778">
        <v>33333789</v>
      </c>
      <c r="S1778">
        <v>6.3</v>
      </c>
      <c r="T1778">
        <v>6.2</v>
      </c>
      <c r="U1778">
        <v>0.623</v>
      </c>
      <c r="V1778">
        <v>11.6</v>
      </c>
      <c r="W1778">
        <v>73.599999999999994</v>
      </c>
    </row>
    <row r="1779" spans="1:23" x14ac:dyDescent="0.25">
      <c r="A1779" t="s">
        <v>34</v>
      </c>
      <c r="B1779" t="s">
        <v>162</v>
      </c>
      <c r="C1779">
        <v>2012</v>
      </c>
      <c r="D1779" t="s">
        <v>24</v>
      </c>
      <c r="E1779">
        <v>148</v>
      </c>
      <c r="F1779">
        <v>3</v>
      </c>
      <c r="G1779">
        <v>5.36</v>
      </c>
      <c r="H1779">
        <v>441.84462439999999</v>
      </c>
      <c r="I1779">
        <v>87</v>
      </c>
      <c r="J1779">
        <v>0</v>
      </c>
      <c r="K1779">
        <v>47.9</v>
      </c>
      <c r="L1779">
        <v>3</v>
      </c>
      <c r="M1779">
        <v>83</v>
      </c>
      <c r="N1779">
        <v>1.33</v>
      </c>
      <c r="O1779">
        <v>87</v>
      </c>
      <c r="P1779">
        <v>0.1</v>
      </c>
      <c r="Q1779">
        <v>3855.5377349999999</v>
      </c>
      <c r="R1779">
        <v>6379219</v>
      </c>
      <c r="S1779">
        <v>2</v>
      </c>
      <c r="T1779">
        <v>2</v>
      </c>
      <c r="U1779">
        <v>0.67900000000000005</v>
      </c>
      <c r="V1779">
        <v>12.3</v>
      </c>
      <c r="W1779">
        <v>73.599999999999994</v>
      </c>
    </row>
    <row r="1780" spans="1:23" x14ac:dyDescent="0.25">
      <c r="A1780" t="s">
        <v>27</v>
      </c>
      <c r="B1780" t="s">
        <v>26</v>
      </c>
      <c r="C1780">
        <v>2001</v>
      </c>
      <c r="D1780" t="s">
        <v>24</v>
      </c>
      <c r="E1780">
        <v>14</v>
      </c>
      <c r="F1780">
        <v>1</v>
      </c>
      <c r="G1780">
        <v>4.25</v>
      </c>
      <c r="H1780">
        <v>96.205570780000002</v>
      </c>
      <c r="I1780">
        <v>96</v>
      </c>
      <c r="J1780">
        <v>18</v>
      </c>
      <c r="K1780">
        <v>46</v>
      </c>
      <c r="L1780">
        <v>1</v>
      </c>
      <c r="M1780">
        <v>97</v>
      </c>
      <c r="N1780">
        <v>6</v>
      </c>
      <c r="O1780">
        <v>97</v>
      </c>
      <c r="P1780">
        <v>0.1</v>
      </c>
      <c r="Q1780">
        <v>1326.9733900000001</v>
      </c>
      <c r="R1780">
        <v>36173</v>
      </c>
      <c r="S1780">
        <v>2.1</v>
      </c>
      <c r="T1780">
        <v>2.1</v>
      </c>
      <c r="U1780">
        <v>0.66200000000000003</v>
      </c>
      <c r="V1780">
        <v>10.6</v>
      </c>
      <c r="W1780">
        <v>73.599999999999994</v>
      </c>
    </row>
    <row r="1781" spans="1:23" x14ac:dyDescent="0.25">
      <c r="A1781" t="s">
        <v>34</v>
      </c>
      <c r="B1781" t="s">
        <v>219</v>
      </c>
      <c r="C1781">
        <v>2005</v>
      </c>
      <c r="D1781" t="s">
        <v>24</v>
      </c>
      <c r="E1781">
        <v>158</v>
      </c>
      <c r="F1781">
        <v>9</v>
      </c>
      <c r="G1781">
        <v>7.92</v>
      </c>
      <c r="H1781">
        <v>0</v>
      </c>
      <c r="I1781">
        <v>88</v>
      </c>
      <c r="J1781">
        <v>0</v>
      </c>
      <c r="K1781">
        <v>56.5</v>
      </c>
      <c r="L1781">
        <v>11</v>
      </c>
      <c r="M1781">
        <v>8</v>
      </c>
      <c r="N1781">
        <v>4.6900000000000004</v>
      </c>
      <c r="O1781">
        <v>87</v>
      </c>
      <c r="P1781">
        <v>0.1</v>
      </c>
      <c r="Q1781">
        <v>1764.97387</v>
      </c>
      <c r="R1781">
        <v>1391756.5</v>
      </c>
      <c r="S1781">
        <v>1.7</v>
      </c>
      <c r="T1781">
        <v>1.6</v>
      </c>
      <c r="U1781">
        <v>0.7</v>
      </c>
      <c r="V1781">
        <v>11.8</v>
      </c>
      <c r="W1781">
        <v>73.599999999999994</v>
      </c>
    </row>
    <row r="1782" spans="1:23" x14ac:dyDescent="0.25">
      <c r="A1782" t="s">
        <v>27</v>
      </c>
      <c r="B1782" t="s">
        <v>181</v>
      </c>
      <c r="C1782">
        <v>2006</v>
      </c>
      <c r="D1782" t="s">
        <v>24</v>
      </c>
      <c r="E1782">
        <v>133</v>
      </c>
      <c r="F1782">
        <v>1</v>
      </c>
      <c r="G1782">
        <v>8.58</v>
      </c>
      <c r="H1782">
        <v>541.82434679999994</v>
      </c>
      <c r="I1782">
        <v>93</v>
      </c>
      <c r="J1782">
        <v>2</v>
      </c>
      <c r="K1782">
        <v>54.5</v>
      </c>
      <c r="L1782">
        <v>1</v>
      </c>
      <c r="M1782">
        <v>97</v>
      </c>
      <c r="N1782">
        <v>8.99</v>
      </c>
      <c r="O1782">
        <v>92</v>
      </c>
      <c r="P1782">
        <v>0.1</v>
      </c>
      <c r="Q1782">
        <v>4129.7587409999996</v>
      </c>
      <c r="R1782">
        <v>7411569</v>
      </c>
      <c r="S1782">
        <v>2.5</v>
      </c>
      <c r="T1782">
        <v>2.5</v>
      </c>
      <c r="U1782">
        <v>0.73899999999999999</v>
      </c>
      <c r="V1782">
        <v>13.4</v>
      </c>
      <c r="W1782">
        <v>73.599999999999994</v>
      </c>
    </row>
    <row r="1783" spans="1:23" x14ac:dyDescent="0.25">
      <c r="A1783" t="s">
        <v>25</v>
      </c>
      <c r="B1783" t="s">
        <v>116</v>
      </c>
      <c r="C1783">
        <v>2011</v>
      </c>
      <c r="D1783" t="s">
        <v>24</v>
      </c>
      <c r="E1783">
        <v>116</v>
      </c>
      <c r="F1783">
        <v>4</v>
      </c>
      <c r="G1783">
        <v>0.43</v>
      </c>
      <c r="H1783">
        <v>68.866232980000007</v>
      </c>
      <c r="I1783">
        <v>98</v>
      </c>
      <c r="J1783">
        <v>0</v>
      </c>
      <c r="K1783">
        <v>62.4</v>
      </c>
      <c r="L1783">
        <v>4</v>
      </c>
      <c r="M1783">
        <v>98</v>
      </c>
      <c r="N1783">
        <v>8.39</v>
      </c>
      <c r="O1783">
        <v>98</v>
      </c>
      <c r="P1783">
        <v>0.1</v>
      </c>
      <c r="Q1783">
        <v>387.32414499999999</v>
      </c>
      <c r="R1783">
        <v>7574943</v>
      </c>
      <c r="S1783">
        <v>3.8</v>
      </c>
      <c r="T1783">
        <v>3.9</v>
      </c>
      <c r="U1783">
        <v>0.73699999999999999</v>
      </c>
      <c r="V1783">
        <v>13.1</v>
      </c>
      <c r="W1783">
        <v>73.599999999999994</v>
      </c>
    </row>
    <row r="1784" spans="1:23" x14ac:dyDescent="0.25">
      <c r="A1784" t="s">
        <v>34</v>
      </c>
      <c r="B1784" t="s">
        <v>82</v>
      </c>
      <c r="C1784">
        <v>2002</v>
      </c>
      <c r="D1784" t="s">
        <v>24</v>
      </c>
      <c r="E1784">
        <v>157</v>
      </c>
      <c r="F1784">
        <v>8</v>
      </c>
      <c r="G1784">
        <v>3.88</v>
      </c>
      <c r="H1784">
        <v>187.3843511</v>
      </c>
      <c r="I1784">
        <v>75</v>
      </c>
      <c r="J1784">
        <v>0</v>
      </c>
      <c r="K1784">
        <v>45.1</v>
      </c>
      <c r="L1784">
        <v>10</v>
      </c>
      <c r="M1784">
        <v>88</v>
      </c>
      <c r="N1784">
        <v>4.62</v>
      </c>
      <c r="O1784">
        <v>88</v>
      </c>
      <c r="P1784">
        <v>0.3</v>
      </c>
      <c r="Q1784">
        <v>2183.9667960000002</v>
      </c>
      <c r="R1784">
        <v>13726</v>
      </c>
      <c r="S1784">
        <v>1.5</v>
      </c>
      <c r="T1784">
        <v>1.4</v>
      </c>
      <c r="U1784">
        <v>0.67500000000000004</v>
      </c>
      <c r="V1784">
        <v>12.5</v>
      </c>
      <c r="W1784">
        <v>73.599999999999994</v>
      </c>
    </row>
    <row r="1785" spans="1:23" x14ac:dyDescent="0.25">
      <c r="A1785" t="s">
        <v>25</v>
      </c>
      <c r="B1785" t="s">
        <v>132</v>
      </c>
      <c r="C1785">
        <v>2006</v>
      </c>
      <c r="D1785" t="s">
        <v>24</v>
      </c>
      <c r="E1785">
        <v>134</v>
      </c>
      <c r="F1785">
        <v>3</v>
      </c>
      <c r="G1785">
        <v>0.42</v>
      </c>
      <c r="H1785">
        <v>365.91139779999997</v>
      </c>
      <c r="I1785">
        <v>95</v>
      </c>
      <c r="J1785">
        <v>564</v>
      </c>
      <c r="K1785">
        <v>31.6</v>
      </c>
      <c r="L1785">
        <v>4</v>
      </c>
      <c r="M1785">
        <v>95</v>
      </c>
      <c r="N1785">
        <v>3.65</v>
      </c>
      <c r="O1785">
        <v>95</v>
      </c>
      <c r="P1785">
        <v>0.1</v>
      </c>
      <c r="Q1785">
        <v>6222.9829550000004</v>
      </c>
      <c r="R1785">
        <v>26143566</v>
      </c>
      <c r="S1785">
        <v>8.8000000000000007</v>
      </c>
      <c r="T1785">
        <v>8.6</v>
      </c>
      <c r="U1785">
        <v>0.73199999999999998</v>
      </c>
      <c r="V1785">
        <v>12.7</v>
      </c>
      <c r="W1785">
        <v>73.599999999999994</v>
      </c>
    </row>
    <row r="1786" spans="1:23" x14ac:dyDescent="0.25">
      <c r="A1786" t="s">
        <v>34</v>
      </c>
      <c r="B1786" t="s">
        <v>53</v>
      </c>
      <c r="C1786">
        <v>2009</v>
      </c>
      <c r="D1786" t="s">
        <v>24</v>
      </c>
      <c r="E1786">
        <v>157</v>
      </c>
      <c r="F1786">
        <v>57</v>
      </c>
      <c r="G1786">
        <v>7.33</v>
      </c>
      <c r="H1786">
        <v>564.52339019999999</v>
      </c>
      <c r="I1786">
        <v>99</v>
      </c>
      <c r="J1786">
        <v>0</v>
      </c>
      <c r="K1786">
        <v>51.1</v>
      </c>
      <c r="L1786">
        <v>64</v>
      </c>
      <c r="M1786">
        <v>99</v>
      </c>
      <c r="N1786">
        <v>8.65</v>
      </c>
      <c r="O1786">
        <v>99</v>
      </c>
      <c r="P1786">
        <v>0.1</v>
      </c>
      <c r="Q1786">
        <v>8553.3847000000005</v>
      </c>
      <c r="R1786">
        <v>194895996</v>
      </c>
      <c r="S1786">
        <v>3</v>
      </c>
      <c r="T1786">
        <v>2.9</v>
      </c>
      <c r="U1786">
        <v>0.71399999999999997</v>
      </c>
      <c r="V1786">
        <v>13.8</v>
      </c>
      <c r="W1786">
        <v>73.599999999999994</v>
      </c>
    </row>
    <row r="1787" spans="1:23" x14ac:dyDescent="0.25">
      <c r="A1787" t="s">
        <v>27</v>
      </c>
      <c r="B1787" t="s">
        <v>123</v>
      </c>
      <c r="C1787">
        <v>2011</v>
      </c>
      <c r="D1787" t="s">
        <v>37</v>
      </c>
      <c r="E1787">
        <v>169</v>
      </c>
      <c r="F1787">
        <v>0</v>
      </c>
      <c r="G1787">
        <v>10.14</v>
      </c>
      <c r="H1787">
        <v>24.70841046</v>
      </c>
      <c r="I1787">
        <v>89</v>
      </c>
      <c r="J1787">
        <v>1</v>
      </c>
      <c r="K1787">
        <v>59.4</v>
      </c>
      <c r="L1787">
        <v>0</v>
      </c>
      <c r="M1787">
        <v>92</v>
      </c>
      <c r="N1787">
        <v>6.1</v>
      </c>
      <c r="O1787">
        <v>92</v>
      </c>
      <c r="P1787">
        <v>0.1</v>
      </c>
      <c r="Q1787">
        <v>1372.68947</v>
      </c>
      <c r="R1787">
        <v>25979</v>
      </c>
      <c r="S1787">
        <v>2.2000000000000002</v>
      </c>
      <c r="T1787">
        <v>2.2999999999999998</v>
      </c>
      <c r="U1787">
        <v>0.81</v>
      </c>
      <c r="V1787">
        <v>15.8</v>
      </c>
      <c r="W1787">
        <v>73.599999999999994</v>
      </c>
    </row>
    <row r="1788" spans="1:23" x14ac:dyDescent="0.25">
      <c r="A1788" t="s">
        <v>25</v>
      </c>
      <c r="B1788" t="s">
        <v>120</v>
      </c>
      <c r="C1788">
        <v>2005</v>
      </c>
      <c r="D1788" t="s">
        <v>24</v>
      </c>
      <c r="E1788">
        <v>9</v>
      </c>
      <c r="F1788">
        <v>0</v>
      </c>
      <c r="G1788">
        <v>0.01</v>
      </c>
      <c r="H1788">
        <v>239.5751391</v>
      </c>
      <c r="I1788">
        <v>99</v>
      </c>
      <c r="J1788">
        <v>10</v>
      </c>
      <c r="K1788">
        <v>66.3</v>
      </c>
      <c r="L1788">
        <v>1</v>
      </c>
      <c r="M1788">
        <v>99</v>
      </c>
      <c r="N1788">
        <v>2.38</v>
      </c>
      <c r="O1788">
        <v>99</v>
      </c>
      <c r="P1788">
        <v>0.1</v>
      </c>
      <c r="Q1788">
        <v>3549.2613200000001</v>
      </c>
      <c r="R1788">
        <v>1391756.5</v>
      </c>
      <c r="S1788">
        <v>3.2</v>
      </c>
      <c r="T1788">
        <v>3.1</v>
      </c>
      <c r="U1788">
        <v>0.78900000000000003</v>
      </c>
      <c r="V1788">
        <v>14.2</v>
      </c>
      <c r="W1788">
        <v>73.599999999999994</v>
      </c>
    </row>
    <row r="1789" spans="1:23" x14ac:dyDescent="0.25">
      <c r="A1789" t="s">
        <v>32</v>
      </c>
      <c r="B1789" t="s">
        <v>31</v>
      </c>
      <c r="C1789">
        <v>2000</v>
      </c>
      <c r="D1789" t="s">
        <v>24</v>
      </c>
      <c r="E1789">
        <v>156</v>
      </c>
      <c r="F1789">
        <v>0</v>
      </c>
      <c r="G1789">
        <v>7.27</v>
      </c>
      <c r="H1789">
        <v>1127.7434699999999</v>
      </c>
      <c r="I1789">
        <v>92</v>
      </c>
      <c r="J1789">
        <v>0</v>
      </c>
      <c r="K1789">
        <v>38.200000000000003</v>
      </c>
      <c r="L1789">
        <v>0</v>
      </c>
      <c r="M1789">
        <v>96</v>
      </c>
      <c r="N1789">
        <v>4.13</v>
      </c>
      <c r="O1789">
        <v>95</v>
      </c>
      <c r="P1789">
        <v>0.1</v>
      </c>
      <c r="Q1789">
        <v>9875.161736</v>
      </c>
      <c r="R1789">
        <v>1391756.5</v>
      </c>
      <c r="S1789">
        <v>3.7</v>
      </c>
      <c r="T1789">
        <v>3.6</v>
      </c>
      <c r="U1789">
        <v>0</v>
      </c>
      <c r="V1789">
        <v>0</v>
      </c>
      <c r="W1789">
        <v>73.599999999999994</v>
      </c>
    </row>
    <row r="1790" spans="1:23" x14ac:dyDescent="0.25">
      <c r="A1790" t="s">
        <v>32</v>
      </c>
      <c r="B1790" t="s">
        <v>104</v>
      </c>
      <c r="C1790">
        <v>2010</v>
      </c>
      <c r="D1790" t="s">
        <v>24</v>
      </c>
      <c r="E1790">
        <v>156</v>
      </c>
      <c r="F1790">
        <v>4</v>
      </c>
      <c r="G1790">
        <v>3.1</v>
      </c>
      <c r="H1790">
        <v>302.10575069999999</v>
      </c>
      <c r="I1790">
        <v>97</v>
      </c>
      <c r="J1790">
        <v>0</v>
      </c>
      <c r="K1790">
        <v>46.8</v>
      </c>
      <c r="L1790">
        <v>5</v>
      </c>
      <c r="M1790">
        <v>97</v>
      </c>
      <c r="N1790">
        <v>8.4499999999999993</v>
      </c>
      <c r="O1790">
        <v>97</v>
      </c>
      <c r="P1790">
        <v>0.4</v>
      </c>
      <c r="Q1790">
        <v>1932.8582899999999</v>
      </c>
      <c r="R1790">
        <v>8194778</v>
      </c>
      <c r="S1790">
        <v>2.2999999999999998</v>
      </c>
      <c r="T1790">
        <v>2.2000000000000002</v>
      </c>
      <c r="U1790">
        <v>0.60599999999999998</v>
      </c>
      <c r="V1790">
        <v>11.5</v>
      </c>
      <c r="W1790">
        <v>73.599999999999994</v>
      </c>
    </row>
    <row r="1791" spans="1:23" x14ac:dyDescent="0.25">
      <c r="A1791" t="s">
        <v>25</v>
      </c>
      <c r="B1791" t="s">
        <v>220</v>
      </c>
      <c r="C1791">
        <v>2001</v>
      </c>
      <c r="D1791" t="s">
        <v>24</v>
      </c>
      <c r="E1791">
        <v>138</v>
      </c>
      <c r="F1791">
        <v>32</v>
      </c>
      <c r="G1791">
        <v>1.84</v>
      </c>
      <c r="H1791">
        <v>0</v>
      </c>
      <c r="I1791">
        <v>92</v>
      </c>
      <c r="J1791">
        <v>12058</v>
      </c>
      <c r="K1791">
        <v>9.6</v>
      </c>
      <c r="L1791">
        <v>41</v>
      </c>
      <c r="M1791">
        <v>96</v>
      </c>
      <c r="N1791">
        <v>5.17</v>
      </c>
      <c r="O1791">
        <v>96</v>
      </c>
      <c r="P1791">
        <v>0.1</v>
      </c>
      <c r="Q1791">
        <v>1764.97387</v>
      </c>
      <c r="R1791">
        <v>1391756.5</v>
      </c>
      <c r="S1791">
        <v>15.7</v>
      </c>
      <c r="T1791">
        <v>16.399999999999999</v>
      </c>
      <c r="U1791">
        <v>0.57599999999999996</v>
      </c>
      <c r="V1791">
        <v>10.6</v>
      </c>
      <c r="W1791">
        <v>73.599999999999994</v>
      </c>
    </row>
    <row r="1792" spans="1:23" x14ac:dyDescent="0.25">
      <c r="A1792" t="s">
        <v>32</v>
      </c>
      <c r="B1792" t="s">
        <v>81</v>
      </c>
      <c r="C1792">
        <v>2009</v>
      </c>
      <c r="D1792" t="s">
        <v>24</v>
      </c>
      <c r="E1792">
        <v>157</v>
      </c>
      <c r="F1792">
        <v>6</v>
      </c>
      <c r="G1792">
        <v>6.05</v>
      </c>
      <c r="H1792">
        <v>587.88282279999999</v>
      </c>
      <c r="I1792">
        <v>8</v>
      </c>
      <c r="J1792">
        <v>0</v>
      </c>
      <c r="K1792">
        <v>52.6</v>
      </c>
      <c r="L1792">
        <v>8</v>
      </c>
      <c r="M1792">
        <v>85</v>
      </c>
      <c r="N1792">
        <v>4.41</v>
      </c>
      <c r="O1792">
        <v>82</v>
      </c>
      <c r="P1792">
        <v>1.2</v>
      </c>
      <c r="Q1792">
        <v>4952.6775299999999</v>
      </c>
      <c r="R1792">
        <v>9767758</v>
      </c>
      <c r="S1792">
        <v>3.4</v>
      </c>
      <c r="T1792">
        <v>3.3</v>
      </c>
      <c r="U1792">
        <v>0.69499999999999995</v>
      </c>
      <c r="V1792">
        <v>12.9</v>
      </c>
      <c r="W1792">
        <v>73.599999999999994</v>
      </c>
    </row>
    <row r="1793" spans="1:23" x14ac:dyDescent="0.25">
      <c r="A1793" t="s">
        <v>27</v>
      </c>
      <c r="B1793" t="s">
        <v>128</v>
      </c>
      <c r="C1793">
        <v>2015</v>
      </c>
      <c r="D1793" t="s">
        <v>37</v>
      </c>
      <c r="E1793">
        <v>165</v>
      </c>
      <c r="F1793">
        <v>0</v>
      </c>
      <c r="G1793">
        <v>3.77</v>
      </c>
      <c r="H1793">
        <v>0</v>
      </c>
      <c r="I1793">
        <v>94</v>
      </c>
      <c r="J1793">
        <v>50</v>
      </c>
      <c r="K1793">
        <v>62.4</v>
      </c>
      <c r="L1793">
        <v>0</v>
      </c>
      <c r="M1793">
        <v>93</v>
      </c>
      <c r="N1793">
        <v>5.75</v>
      </c>
      <c r="O1793">
        <v>93</v>
      </c>
      <c r="P1793">
        <v>0.1</v>
      </c>
      <c r="Q1793">
        <v>14252.428529999999</v>
      </c>
      <c r="R1793">
        <v>29491</v>
      </c>
      <c r="S1793">
        <v>2.6</v>
      </c>
      <c r="T1793">
        <v>2.6</v>
      </c>
      <c r="U1793">
        <v>0.84599999999999997</v>
      </c>
      <c r="V1793">
        <v>16.5</v>
      </c>
      <c r="W1793">
        <v>73.599999999999994</v>
      </c>
    </row>
    <row r="1794" spans="1:23" x14ac:dyDescent="0.25">
      <c r="A1794" t="s">
        <v>25</v>
      </c>
      <c r="B1794" t="s">
        <v>120</v>
      </c>
      <c r="C1794">
        <v>2006</v>
      </c>
      <c r="D1794" t="s">
        <v>24</v>
      </c>
      <c r="E1794">
        <v>89</v>
      </c>
      <c r="F1794">
        <v>1</v>
      </c>
      <c r="G1794">
        <v>0.01</v>
      </c>
      <c r="H1794">
        <v>2443.4442749999998</v>
      </c>
      <c r="I1794">
        <v>99</v>
      </c>
      <c r="J1794">
        <v>0</v>
      </c>
      <c r="K1794">
        <v>66.7</v>
      </c>
      <c r="L1794">
        <v>1</v>
      </c>
      <c r="M1794">
        <v>99</v>
      </c>
      <c r="N1794">
        <v>2.25</v>
      </c>
      <c r="O1794">
        <v>99</v>
      </c>
      <c r="P1794">
        <v>0.1</v>
      </c>
      <c r="Q1794">
        <v>42717.557249999998</v>
      </c>
      <c r="R1794">
        <v>1391756.5</v>
      </c>
      <c r="S1794">
        <v>3.2</v>
      </c>
      <c r="T1794">
        <v>3.1</v>
      </c>
      <c r="U1794">
        <v>0.78700000000000003</v>
      </c>
      <c r="V1794">
        <v>14.1</v>
      </c>
      <c r="W1794">
        <v>73.599999999999994</v>
      </c>
    </row>
    <row r="1795" spans="1:23" x14ac:dyDescent="0.25">
      <c r="A1795" t="s">
        <v>29</v>
      </c>
      <c r="B1795" t="s">
        <v>206</v>
      </c>
      <c r="C1795">
        <v>2003</v>
      </c>
      <c r="D1795" t="s">
        <v>24</v>
      </c>
      <c r="E1795">
        <v>17</v>
      </c>
      <c r="F1795">
        <v>4</v>
      </c>
      <c r="G1795">
        <v>1.34</v>
      </c>
      <c r="H1795">
        <v>321.76941749999997</v>
      </c>
      <c r="I1795">
        <v>92</v>
      </c>
      <c r="J1795">
        <v>22</v>
      </c>
      <c r="K1795">
        <v>5.6</v>
      </c>
      <c r="L1795">
        <v>4</v>
      </c>
      <c r="M1795">
        <v>95</v>
      </c>
      <c r="N1795">
        <v>5.36</v>
      </c>
      <c r="O1795">
        <v>95</v>
      </c>
      <c r="P1795">
        <v>0.1</v>
      </c>
      <c r="Q1795">
        <v>2761.9692490000002</v>
      </c>
      <c r="R1795">
        <v>9939678</v>
      </c>
      <c r="S1795">
        <v>6.4</v>
      </c>
      <c r="T1795">
        <v>6.3</v>
      </c>
      <c r="U1795">
        <v>0.66700000000000004</v>
      </c>
      <c r="V1795">
        <v>13.5</v>
      </c>
      <c r="W1795">
        <v>73.7</v>
      </c>
    </row>
    <row r="1796" spans="1:23" x14ac:dyDescent="0.25">
      <c r="A1796" t="s">
        <v>34</v>
      </c>
      <c r="B1796" t="s">
        <v>219</v>
      </c>
      <c r="C1796">
        <v>2012</v>
      </c>
      <c r="D1796" t="s">
        <v>24</v>
      </c>
      <c r="E1796">
        <v>161</v>
      </c>
      <c r="F1796">
        <v>9</v>
      </c>
      <c r="G1796">
        <v>6.7</v>
      </c>
      <c r="H1796">
        <v>0</v>
      </c>
      <c r="I1796">
        <v>81</v>
      </c>
      <c r="J1796">
        <v>1</v>
      </c>
      <c r="K1796">
        <v>6.4</v>
      </c>
      <c r="L1796">
        <v>10</v>
      </c>
      <c r="M1796">
        <v>73</v>
      </c>
      <c r="N1796">
        <v>4.8</v>
      </c>
      <c r="O1796">
        <v>81</v>
      </c>
      <c r="P1796">
        <v>0.1</v>
      </c>
      <c r="Q1796">
        <v>1764.97387</v>
      </c>
      <c r="R1796">
        <v>1391756.5</v>
      </c>
      <c r="S1796">
        <v>1.6</v>
      </c>
      <c r="T1796">
        <v>1.5</v>
      </c>
      <c r="U1796">
        <v>0.76700000000000002</v>
      </c>
      <c r="V1796">
        <v>14.1</v>
      </c>
      <c r="W1796">
        <v>73.7</v>
      </c>
    </row>
    <row r="1797" spans="1:23" x14ac:dyDescent="0.25">
      <c r="A1797" t="s">
        <v>27</v>
      </c>
      <c r="B1797" t="s">
        <v>201</v>
      </c>
      <c r="C1797">
        <v>2006</v>
      </c>
      <c r="D1797" t="s">
        <v>24</v>
      </c>
      <c r="E1797">
        <v>122</v>
      </c>
      <c r="F1797">
        <v>0</v>
      </c>
      <c r="G1797">
        <v>1.74</v>
      </c>
      <c r="H1797">
        <v>0</v>
      </c>
      <c r="I1797">
        <v>89</v>
      </c>
      <c r="J1797">
        <v>3</v>
      </c>
      <c r="K1797">
        <v>55.4</v>
      </c>
      <c r="L1797">
        <v>0</v>
      </c>
      <c r="M1797">
        <v>92</v>
      </c>
      <c r="N1797">
        <v>7.61</v>
      </c>
      <c r="O1797">
        <v>93</v>
      </c>
      <c r="P1797">
        <v>0.1</v>
      </c>
      <c r="Q1797">
        <v>1764.97387</v>
      </c>
      <c r="R1797">
        <v>1391756.5</v>
      </c>
      <c r="S1797">
        <v>2.5</v>
      </c>
      <c r="T1797">
        <v>2.5</v>
      </c>
      <c r="U1797">
        <v>0.70299999999999996</v>
      </c>
      <c r="V1797">
        <v>12.1</v>
      </c>
      <c r="W1797">
        <v>73.7</v>
      </c>
    </row>
    <row r="1798" spans="1:23" x14ac:dyDescent="0.25">
      <c r="A1798" t="s">
        <v>25</v>
      </c>
      <c r="B1798" t="s">
        <v>200</v>
      </c>
      <c r="C1798">
        <v>2009</v>
      </c>
      <c r="D1798" t="s">
        <v>24</v>
      </c>
      <c r="E1798">
        <v>16</v>
      </c>
      <c r="F1798">
        <v>11</v>
      </c>
      <c r="G1798">
        <v>5.88</v>
      </c>
      <c r="H1798">
        <v>547.21014109999999</v>
      </c>
      <c r="I1798">
        <v>98</v>
      </c>
      <c r="J1798">
        <v>6071</v>
      </c>
      <c r="K1798">
        <v>26.8</v>
      </c>
      <c r="L1798">
        <v>12</v>
      </c>
      <c r="M1798">
        <v>99</v>
      </c>
      <c r="N1798">
        <v>4.1100000000000003</v>
      </c>
      <c r="O1798">
        <v>99</v>
      </c>
      <c r="P1798">
        <v>0.3</v>
      </c>
      <c r="Q1798">
        <v>4212.5492000000004</v>
      </c>
      <c r="R1798">
        <v>66881867</v>
      </c>
      <c r="S1798">
        <v>8.3000000000000007</v>
      </c>
      <c r="T1798">
        <v>8.5</v>
      </c>
      <c r="U1798">
        <v>0.70599999999999996</v>
      </c>
      <c r="V1798">
        <v>13</v>
      </c>
      <c r="W1798">
        <v>73.7</v>
      </c>
    </row>
    <row r="1799" spans="1:23" x14ac:dyDescent="0.25">
      <c r="A1799" t="s">
        <v>27</v>
      </c>
      <c r="B1799" t="s">
        <v>185</v>
      </c>
      <c r="C1799">
        <v>2002</v>
      </c>
      <c r="D1799" t="s">
        <v>37</v>
      </c>
      <c r="E1799">
        <v>145</v>
      </c>
      <c r="F1799">
        <v>0</v>
      </c>
      <c r="G1799">
        <v>10.78</v>
      </c>
      <c r="H1799">
        <v>0</v>
      </c>
      <c r="I1799">
        <v>99</v>
      </c>
      <c r="J1799">
        <v>0</v>
      </c>
      <c r="K1799">
        <v>51.6</v>
      </c>
      <c r="L1799">
        <v>0</v>
      </c>
      <c r="M1799">
        <v>98</v>
      </c>
      <c r="N1799">
        <v>5.63</v>
      </c>
      <c r="O1799">
        <v>99</v>
      </c>
      <c r="P1799">
        <v>0.1</v>
      </c>
      <c r="Q1799">
        <v>1764.97387</v>
      </c>
      <c r="R1799">
        <v>1391756.5</v>
      </c>
      <c r="S1799">
        <v>1.5</v>
      </c>
      <c r="T1799">
        <v>1.6</v>
      </c>
      <c r="U1799">
        <v>0.76300000000000001</v>
      </c>
      <c r="V1799">
        <v>13.3</v>
      </c>
      <c r="W1799">
        <v>73.7</v>
      </c>
    </row>
    <row r="1800" spans="1:23" x14ac:dyDescent="0.25">
      <c r="A1800" t="s">
        <v>25</v>
      </c>
      <c r="B1800" t="s">
        <v>116</v>
      </c>
      <c r="C1800">
        <v>2012</v>
      </c>
      <c r="D1800" t="s">
        <v>24</v>
      </c>
      <c r="E1800">
        <v>115</v>
      </c>
      <c r="F1800">
        <v>4</v>
      </c>
      <c r="G1800">
        <v>0.41</v>
      </c>
      <c r="H1800">
        <v>67.701710640000002</v>
      </c>
      <c r="I1800">
        <v>98</v>
      </c>
      <c r="J1800">
        <v>3</v>
      </c>
      <c r="K1800">
        <v>63.2</v>
      </c>
      <c r="L1800">
        <v>4</v>
      </c>
      <c r="M1800">
        <v>98</v>
      </c>
      <c r="N1800">
        <v>8</v>
      </c>
      <c r="O1800">
        <v>98</v>
      </c>
      <c r="P1800">
        <v>0.1</v>
      </c>
      <c r="Q1800">
        <v>387.75321100000002</v>
      </c>
      <c r="R1800">
        <v>7992573</v>
      </c>
      <c r="S1800">
        <v>3.9</v>
      </c>
      <c r="T1800">
        <v>3.9</v>
      </c>
      <c r="U1800">
        <v>0.73499999999999999</v>
      </c>
      <c r="V1800">
        <v>12.9</v>
      </c>
      <c r="W1800">
        <v>73.7</v>
      </c>
    </row>
    <row r="1801" spans="1:23" x14ac:dyDescent="0.25">
      <c r="A1801" t="s">
        <v>25</v>
      </c>
      <c r="B1801" t="s">
        <v>120</v>
      </c>
      <c r="C1801">
        <v>2007</v>
      </c>
      <c r="D1801" t="s">
        <v>24</v>
      </c>
      <c r="E1801">
        <v>89</v>
      </c>
      <c r="F1801">
        <v>1</v>
      </c>
      <c r="G1801">
        <v>0.03</v>
      </c>
      <c r="H1801">
        <v>2555.3038689999998</v>
      </c>
      <c r="I1801">
        <v>99</v>
      </c>
      <c r="J1801">
        <v>0</v>
      </c>
      <c r="K1801">
        <v>67.099999999999994</v>
      </c>
      <c r="L1801">
        <v>1</v>
      </c>
      <c r="M1801">
        <v>99</v>
      </c>
      <c r="N1801">
        <v>2.13</v>
      </c>
      <c r="O1801">
        <v>99</v>
      </c>
      <c r="P1801">
        <v>0.1</v>
      </c>
      <c r="Q1801">
        <v>45793.976139999999</v>
      </c>
      <c r="R1801">
        <v>1391756.5</v>
      </c>
      <c r="S1801">
        <v>3.2</v>
      </c>
      <c r="T1801">
        <v>3.1</v>
      </c>
      <c r="U1801">
        <v>0.78700000000000003</v>
      </c>
      <c r="V1801">
        <v>13.9</v>
      </c>
      <c r="W1801">
        <v>73.7</v>
      </c>
    </row>
    <row r="1802" spans="1:23" x14ac:dyDescent="0.25">
      <c r="A1802" t="s">
        <v>34</v>
      </c>
      <c r="B1802" t="s">
        <v>163</v>
      </c>
      <c r="C1802">
        <v>2010</v>
      </c>
      <c r="D1802" t="s">
        <v>24</v>
      </c>
      <c r="E1802">
        <v>14</v>
      </c>
      <c r="F1802">
        <v>10</v>
      </c>
      <c r="G1802">
        <v>4.72</v>
      </c>
      <c r="H1802">
        <v>69.439345079999995</v>
      </c>
      <c r="I1802">
        <v>93</v>
      </c>
      <c r="J1802">
        <v>0</v>
      </c>
      <c r="K1802">
        <v>52.2</v>
      </c>
      <c r="L1802">
        <v>12</v>
      </c>
      <c r="M1802">
        <v>92</v>
      </c>
      <c r="N1802">
        <v>5.3</v>
      </c>
      <c r="O1802">
        <v>93</v>
      </c>
      <c r="P1802">
        <v>0.2</v>
      </c>
      <c r="Q1802">
        <v>522.49319100000002</v>
      </c>
      <c r="R1802">
        <v>29373646</v>
      </c>
      <c r="S1802">
        <v>1.1000000000000001</v>
      </c>
      <c r="T1802">
        <v>1.1000000000000001</v>
      </c>
      <c r="U1802">
        <v>0.70799999999999996</v>
      </c>
      <c r="V1802">
        <v>13.3</v>
      </c>
      <c r="W1802">
        <v>73.7</v>
      </c>
    </row>
    <row r="1803" spans="1:23" x14ac:dyDescent="0.25">
      <c r="A1803" t="s">
        <v>25</v>
      </c>
      <c r="B1803" t="s">
        <v>132</v>
      </c>
      <c r="C1803">
        <v>2007</v>
      </c>
      <c r="D1803" t="s">
        <v>24</v>
      </c>
      <c r="E1803">
        <v>133</v>
      </c>
      <c r="F1803">
        <v>3</v>
      </c>
      <c r="G1803">
        <v>0.43</v>
      </c>
      <c r="H1803">
        <v>409.98125229999999</v>
      </c>
      <c r="I1803">
        <v>96</v>
      </c>
      <c r="J1803">
        <v>394</v>
      </c>
      <c r="K1803">
        <v>32.5</v>
      </c>
      <c r="L1803">
        <v>4</v>
      </c>
      <c r="M1803">
        <v>97</v>
      </c>
      <c r="N1803">
        <v>3.61</v>
      </c>
      <c r="O1803">
        <v>97</v>
      </c>
      <c r="P1803">
        <v>0.1</v>
      </c>
      <c r="Q1803">
        <v>7269.1711400000004</v>
      </c>
      <c r="R1803">
        <v>26625845</v>
      </c>
      <c r="S1803">
        <v>8.6999999999999993</v>
      </c>
      <c r="T1803">
        <v>8.5</v>
      </c>
      <c r="U1803">
        <v>0.73599999999999999</v>
      </c>
      <c r="V1803">
        <v>12.3</v>
      </c>
      <c r="W1803">
        <v>73.7</v>
      </c>
    </row>
    <row r="1804" spans="1:23" x14ac:dyDescent="0.25">
      <c r="A1804" t="s">
        <v>27</v>
      </c>
      <c r="B1804" t="s">
        <v>165</v>
      </c>
      <c r="C1804">
        <v>2000</v>
      </c>
      <c r="D1804" t="s">
        <v>37</v>
      </c>
      <c r="E1804">
        <v>153</v>
      </c>
      <c r="F1804">
        <v>3</v>
      </c>
      <c r="G1804">
        <v>8.4</v>
      </c>
      <c r="H1804">
        <v>412.43239740000001</v>
      </c>
      <c r="I1804">
        <v>99</v>
      </c>
      <c r="J1804">
        <v>77</v>
      </c>
      <c r="K1804">
        <v>53.1</v>
      </c>
      <c r="L1804">
        <v>4</v>
      </c>
      <c r="M1804">
        <v>98</v>
      </c>
      <c r="N1804">
        <v>5.5</v>
      </c>
      <c r="O1804">
        <v>98</v>
      </c>
      <c r="P1804">
        <v>0.1</v>
      </c>
      <c r="Q1804">
        <v>4492.7276400000001</v>
      </c>
      <c r="R1804">
        <v>38258629</v>
      </c>
      <c r="S1804">
        <v>2.5</v>
      </c>
      <c r="T1804">
        <v>2.8</v>
      </c>
      <c r="U1804">
        <v>0.77700000000000002</v>
      </c>
      <c r="V1804">
        <v>14.6</v>
      </c>
      <c r="W1804">
        <v>73.7</v>
      </c>
    </row>
    <row r="1805" spans="1:23" x14ac:dyDescent="0.25">
      <c r="A1805" t="s">
        <v>25</v>
      </c>
      <c r="B1805" t="s">
        <v>192</v>
      </c>
      <c r="C1805">
        <v>2002</v>
      </c>
      <c r="D1805" t="s">
        <v>24</v>
      </c>
      <c r="E1805">
        <v>149</v>
      </c>
      <c r="F1805">
        <v>5</v>
      </c>
      <c r="G1805">
        <v>1.62</v>
      </c>
      <c r="H1805">
        <v>59.635956739999997</v>
      </c>
      <c r="I1805">
        <v>92</v>
      </c>
      <c r="J1805">
        <v>139</v>
      </c>
      <c r="K1805">
        <v>15.1</v>
      </c>
      <c r="L1805">
        <v>5</v>
      </c>
      <c r="M1805">
        <v>98</v>
      </c>
      <c r="N1805">
        <v>3.89</v>
      </c>
      <c r="O1805">
        <v>98</v>
      </c>
      <c r="P1805">
        <v>0.1</v>
      </c>
      <c r="Q1805">
        <v>873.14724360000002</v>
      </c>
      <c r="R1805">
        <v>18939</v>
      </c>
      <c r="S1805">
        <v>15.4</v>
      </c>
      <c r="T1805">
        <v>15.6</v>
      </c>
      <c r="U1805">
        <v>0.69899999999999995</v>
      </c>
      <c r="V1805">
        <v>12.6</v>
      </c>
      <c r="W1805">
        <v>73.7</v>
      </c>
    </row>
    <row r="1806" spans="1:23" x14ac:dyDescent="0.25">
      <c r="A1806" t="s">
        <v>25</v>
      </c>
      <c r="B1806" t="s">
        <v>124</v>
      </c>
      <c r="C1806">
        <v>2004</v>
      </c>
      <c r="D1806" t="s">
        <v>24</v>
      </c>
      <c r="E1806">
        <v>13</v>
      </c>
      <c r="F1806">
        <v>1</v>
      </c>
      <c r="G1806">
        <v>2.1</v>
      </c>
      <c r="H1806">
        <v>618.36148579999997</v>
      </c>
      <c r="I1806">
        <v>75</v>
      </c>
      <c r="J1806">
        <v>213</v>
      </c>
      <c r="K1806">
        <v>6.2</v>
      </c>
      <c r="L1806">
        <v>1</v>
      </c>
      <c r="M1806">
        <v>74</v>
      </c>
      <c r="N1806">
        <v>8.91</v>
      </c>
      <c r="O1806">
        <v>75</v>
      </c>
      <c r="P1806">
        <v>0.1</v>
      </c>
      <c r="Q1806">
        <v>5424.2235600000004</v>
      </c>
      <c r="R1806">
        <v>3863267</v>
      </c>
      <c r="S1806">
        <v>4.7</v>
      </c>
      <c r="T1806">
        <v>4.5999999999999996</v>
      </c>
      <c r="U1806">
        <v>0</v>
      </c>
      <c r="V1806">
        <v>14.2</v>
      </c>
      <c r="W1806">
        <v>73.7</v>
      </c>
    </row>
    <row r="1807" spans="1:23" x14ac:dyDescent="0.25">
      <c r="A1807" t="s">
        <v>25</v>
      </c>
      <c r="B1807" t="s">
        <v>192</v>
      </c>
      <c r="C1807">
        <v>2007</v>
      </c>
      <c r="D1807" t="s">
        <v>24</v>
      </c>
      <c r="E1807">
        <v>146</v>
      </c>
      <c r="F1807">
        <v>4</v>
      </c>
      <c r="G1807">
        <v>2.29</v>
      </c>
      <c r="H1807">
        <v>127.6377505</v>
      </c>
      <c r="I1807">
        <v>98</v>
      </c>
      <c r="J1807">
        <v>44</v>
      </c>
      <c r="K1807">
        <v>17.899999999999999</v>
      </c>
      <c r="L1807">
        <v>5</v>
      </c>
      <c r="M1807">
        <v>98</v>
      </c>
      <c r="N1807">
        <v>3.76</v>
      </c>
      <c r="O1807">
        <v>98</v>
      </c>
      <c r="P1807">
        <v>0.1</v>
      </c>
      <c r="Q1807">
        <v>1644.816372</v>
      </c>
      <c r="R1807">
        <v>19668</v>
      </c>
      <c r="S1807">
        <v>15.4</v>
      </c>
      <c r="T1807">
        <v>15.5</v>
      </c>
      <c r="U1807">
        <v>0.72499999999999998</v>
      </c>
      <c r="V1807">
        <v>13.2</v>
      </c>
      <c r="W1807">
        <v>73.7</v>
      </c>
    </row>
    <row r="1808" spans="1:23" x14ac:dyDescent="0.25">
      <c r="A1808" t="s">
        <v>25</v>
      </c>
      <c r="B1808" t="s">
        <v>179</v>
      </c>
      <c r="C1808">
        <v>2010</v>
      </c>
      <c r="D1808" t="s">
        <v>24</v>
      </c>
      <c r="E1808">
        <v>94</v>
      </c>
      <c r="F1808">
        <v>8</v>
      </c>
      <c r="G1808">
        <v>0.09</v>
      </c>
      <c r="H1808">
        <v>1197.946328</v>
      </c>
      <c r="I1808">
        <v>98</v>
      </c>
      <c r="J1808">
        <v>334</v>
      </c>
      <c r="K1808">
        <v>63.9</v>
      </c>
      <c r="L1808">
        <v>9</v>
      </c>
      <c r="M1808">
        <v>98</v>
      </c>
      <c r="N1808">
        <v>3.49</v>
      </c>
      <c r="O1808">
        <v>98</v>
      </c>
      <c r="P1808">
        <v>0.1</v>
      </c>
      <c r="Q1808">
        <v>19259.58726</v>
      </c>
      <c r="R1808">
        <v>1391756.5</v>
      </c>
      <c r="S1808">
        <v>7.3</v>
      </c>
      <c r="T1808">
        <v>7.4</v>
      </c>
      <c r="U1808">
        <v>0.79200000000000004</v>
      </c>
      <c r="V1808">
        <v>13.3</v>
      </c>
      <c r="W1808">
        <v>73.7</v>
      </c>
    </row>
    <row r="1809" spans="1:23" x14ac:dyDescent="0.25">
      <c r="A1809" t="s">
        <v>27</v>
      </c>
      <c r="B1809" t="s">
        <v>55</v>
      </c>
      <c r="C1809">
        <v>2011</v>
      </c>
      <c r="D1809" t="s">
        <v>37</v>
      </c>
      <c r="E1809">
        <v>144</v>
      </c>
      <c r="F1809">
        <v>1</v>
      </c>
      <c r="G1809">
        <v>10.67</v>
      </c>
      <c r="H1809">
        <v>875.14951889999998</v>
      </c>
      <c r="I1809">
        <v>96</v>
      </c>
      <c r="J1809">
        <v>157</v>
      </c>
      <c r="K1809">
        <v>63.3</v>
      </c>
      <c r="L1809">
        <v>1</v>
      </c>
      <c r="M1809">
        <v>95</v>
      </c>
      <c r="N1809">
        <v>6.88</v>
      </c>
      <c r="O1809">
        <v>95</v>
      </c>
      <c r="P1809">
        <v>0.1</v>
      </c>
      <c r="Q1809">
        <v>7813.8349900000003</v>
      </c>
      <c r="R1809">
        <v>7348328</v>
      </c>
      <c r="S1809">
        <v>2</v>
      </c>
      <c r="T1809">
        <v>2</v>
      </c>
      <c r="U1809">
        <v>0.77500000000000002</v>
      </c>
      <c r="V1809">
        <v>14.2</v>
      </c>
      <c r="W1809">
        <v>73.7</v>
      </c>
    </row>
    <row r="1810" spans="1:23" x14ac:dyDescent="0.25">
      <c r="A1810" t="s">
        <v>25</v>
      </c>
      <c r="B1810" t="s">
        <v>198</v>
      </c>
      <c r="C1810">
        <v>2010</v>
      </c>
      <c r="D1810" t="s">
        <v>24</v>
      </c>
      <c r="E1810">
        <v>127</v>
      </c>
      <c r="F1810">
        <v>7</v>
      </c>
      <c r="G1810">
        <v>0.78</v>
      </c>
      <c r="H1810">
        <v>0</v>
      </c>
      <c r="I1810">
        <v>84</v>
      </c>
      <c r="J1810">
        <v>26</v>
      </c>
      <c r="K1810">
        <v>52.3</v>
      </c>
      <c r="L1810">
        <v>9</v>
      </c>
      <c r="M1810">
        <v>83</v>
      </c>
      <c r="N1810">
        <v>3.28</v>
      </c>
      <c r="O1810">
        <v>8</v>
      </c>
      <c r="P1810">
        <v>0.1</v>
      </c>
      <c r="Q1810">
        <v>1764.97387</v>
      </c>
      <c r="R1810">
        <v>2118834</v>
      </c>
      <c r="S1810">
        <v>6.4</v>
      </c>
      <c r="T1810">
        <v>6.1</v>
      </c>
      <c r="U1810">
        <v>0.65</v>
      </c>
      <c r="V1810">
        <v>11.7</v>
      </c>
      <c r="W1810">
        <v>73.7</v>
      </c>
    </row>
    <row r="1811" spans="1:23" x14ac:dyDescent="0.25">
      <c r="A1811" t="s">
        <v>34</v>
      </c>
      <c r="B1811" t="s">
        <v>219</v>
      </c>
      <c r="C1811">
        <v>2010</v>
      </c>
      <c r="D1811" t="s">
        <v>24</v>
      </c>
      <c r="E1811">
        <v>158</v>
      </c>
      <c r="F1811">
        <v>9</v>
      </c>
      <c r="G1811">
        <v>7.22</v>
      </c>
      <c r="H1811">
        <v>0</v>
      </c>
      <c r="I1811">
        <v>78</v>
      </c>
      <c r="J1811">
        <v>0</v>
      </c>
      <c r="K1811">
        <v>59.3</v>
      </c>
      <c r="L1811">
        <v>10</v>
      </c>
      <c r="M1811">
        <v>74</v>
      </c>
      <c r="N1811">
        <v>5.4</v>
      </c>
      <c r="O1811">
        <v>78</v>
      </c>
      <c r="P1811">
        <v>0.1</v>
      </c>
      <c r="Q1811">
        <v>1764.97387</v>
      </c>
      <c r="R1811">
        <v>1391756.5</v>
      </c>
      <c r="S1811">
        <v>1.6</v>
      </c>
      <c r="T1811">
        <v>1.5</v>
      </c>
      <c r="U1811">
        <v>0.754</v>
      </c>
      <c r="V1811">
        <v>14</v>
      </c>
      <c r="W1811">
        <v>73.7</v>
      </c>
    </row>
    <row r="1812" spans="1:23" x14ac:dyDescent="0.25">
      <c r="A1812" t="s">
        <v>25</v>
      </c>
      <c r="B1812" t="s">
        <v>198</v>
      </c>
      <c r="C1812">
        <v>2006</v>
      </c>
      <c r="D1812" t="s">
        <v>24</v>
      </c>
      <c r="E1812">
        <v>123</v>
      </c>
      <c r="F1812">
        <v>8</v>
      </c>
      <c r="G1812">
        <v>0.97</v>
      </c>
      <c r="H1812">
        <v>122.6523334</v>
      </c>
      <c r="I1812">
        <v>83</v>
      </c>
      <c r="J1812">
        <v>517</v>
      </c>
      <c r="K1812">
        <v>48.5</v>
      </c>
      <c r="L1812">
        <v>10</v>
      </c>
      <c r="M1812">
        <v>83</v>
      </c>
      <c r="N1812">
        <v>3.78</v>
      </c>
      <c r="O1812">
        <v>8</v>
      </c>
      <c r="P1812">
        <v>0.1</v>
      </c>
      <c r="Q1812">
        <v>1762.2461699999999</v>
      </c>
      <c r="R1812">
        <v>18914977</v>
      </c>
      <c r="S1812">
        <v>6.4</v>
      </c>
      <c r="T1812">
        <v>6.3</v>
      </c>
      <c r="U1812">
        <v>0.63600000000000001</v>
      </c>
      <c r="V1812">
        <v>11.4</v>
      </c>
      <c r="W1812">
        <v>73.7</v>
      </c>
    </row>
    <row r="1813" spans="1:23" x14ac:dyDescent="0.25">
      <c r="A1813" t="s">
        <v>32</v>
      </c>
      <c r="B1813" t="s">
        <v>44</v>
      </c>
      <c r="C1813">
        <v>2003</v>
      </c>
      <c r="D1813" t="s">
        <v>24</v>
      </c>
      <c r="E1813">
        <v>121</v>
      </c>
      <c r="F1813">
        <v>0</v>
      </c>
      <c r="G1813">
        <v>7.65</v>
      </c>
      <c r="H1813">
        <v>13.5139917</v>
      </c>
      <c r="I1813">
        <v>91</v>
      </c>
      <c r="J1813">
        <v>0</v>
      </c>
      <c r="K1813">
        <v>45.4</v>
      </c>
      <c r="L1813">
        <v>0</v>
      </c>
      <c r="M1813">
        <v>9</v>
      </c>
      <c r="N1813">
        <v>5.82</v>
      </c>
      <c r="O1813">
        <v>89</v>
      </c>
      <c r="P1813">
        <v>0.4</v>
      </c>
      <c r="Q1813">
        <v>1228.5446999999999</v>
      </c>
      <c r="R1813">
        <v>1391756.5</v>
      </c>
      <c r="S1813">
        <v>4.0999999999999996</v>
      </c>
      <c r="T1813">
        <v>4.0999999999999996</v>
      </c>
      <c r="U1813">
        <v>0.753</v>
      </c>
      <c r="V1813">
        <v>14.2</v>
      </c>
      <c r="W1813">
        <v>73.7</v>
      </c>
    </row>
    <row r="1814" spans="1:23" x14ac:dyDescent="0.25">
      <c r="A1814" t="s">
        <v>32</v>
      </c>
      <c r="B1814" t="s">
        <v>44</v>
      </c>
      <c r="C1814">
        <v>2004</v>
      </c>
      <c r="D1814" t="s">
        <v>24</v>
      </c>
      <c r="E1814">
        <v>119</v>
      </c>
      <c r="F1814">
        <v>0</v>
      </c>
      <c r="G1814">
        <v>7.68</v>
      </c>
      <c r="H1814">
        <v>166.0083443</v>
      </c>
      <c r="I1814">
        <v>93</v>
      </c>
      <c r="J1814">
        <v>0</v>
      </c>
      <c r="K1814">
        <v>46.2</v>
      </c>
      <c r="L1814">
        <v>0</v>
      </c>
      <c r="M1814">
        <v>93</v>
      </c>
      <c r="N1814">
        <v>5.71</v>
      </c>
      <c r="O1814">
        <v>93</v>
      </c>
      <c r="P1814">
        <v>0.2</v>
      </c>
      <c r="Q1814">
        <v>12868.8639</v>
      </c>
      <c r="R1814">
        <v>1391756.5</v>
      </c>
      <c r="S1814">
        <v>4.0999999999999996</v>
      </c>
      <c r="T1814">
        <v>4</v>
      </c>
      <c r="U1814">
        <v>0.75700000000000001</v>
      </c>
      <c r="V1814">
        <v>14.4</v>
      </c>
      <c r="W1814">
        <v>73.8</v>
      </c>
    </row>
    <row r="1815" spans="1:23" x14ac:dyDescent="0.25">
      <c r="A1815" t="s">
        <v>25</v>
      </c>
      <c r="B1815" t="s">
        <v>198</v>
      </c>
      <c r="C1815">
        <v>2009</v>
      </c>
      <c r="D1815" t="s">
        <v>24</v>
      </c>
      <c r="E1815">
        <v>124</v>
      </c>
      <c r="F1815">
        <v>7</v>
      </c>
      <c r="G1815">
        <v>0.81</v>
      </c>
      <c r="H1815">
        <v>0</v>
      </c>
      <c r="I1815">
        <v>84</v>
      </c>
      <c r="J1815">
        <v>22</v>
      </c>
      <c r="K1815">
        <v>51.3</v>
      </c>
      <c r="L1815">
        <v>9</v>
      </c>
      <c r="M1815">
        <v>83</v>
      </c>
      <c r="N1815">
        <v>3.55</v>
      </c>
      <c r="O1815">
        <v>8</v>
      </c>
      <c r="P1815">
        <v>0.1</v>
      </c>
      <c r="Q1815">
        <v>1764.97387</v>
      </c>
      <c r="R1815">
        <v>2824893</v>
      </c>
      <c r="S1815">
        <v>6.4</v>
      </c>
      <c r="T1815">
        <v>6.2</v>
      </c>
      <c r="U1815">
        <v>0.64800000000000002</v>
      </c>
      <c r="V1815">
        <v>11.8</v>
      </c>
      <c r="W1815">
        <v>73.8</v>
      </c>
    </row>
    <row r="1816" spans="1:23" x14ac:dyDescent="0.25">
      <c r="A1816" t="s">
        <v>25</v>
      </c>
      <c r="B1816" t="s">
        <v>132</v>
      </c>
      <c r="C1816">
        <v>2008</v>
      </c>
      <c r="D1816" t="s">
        <v>24</v>
      </c>
      <c r="E1816">
        <v>132</v>
      </c>
      <c r="F1816">
        <v>3</v>
      </c>
      <c r="G1816">
        <v>0.47</v>
      </c>
      <c r="H1816">
        <v>438.4519214</v>
      </c>
      <c r="I1816">
        <v>97</v>
      </c>
      <c r="J1816">
        <v>334</v>
      </c>
      <c r="K1816">
        <v>33.4</v>
      </c>
      <c r="L1816">
        <v>4</v>
      </c>
      <c r="M1816">
        <v>97</v>
      </c>
      <c r="N1816">
        <v>3.47</v>
      </c>
      <c r="O1816">
        <v>97</v>
      </c>
      <c r="P1816">
        <v>0.1</v>
      </c>
      <c r="Q1816">
        <v>8513.6295410000002</v>
      </c>
      <c r="R1816">
        <v>2711169</v>
      </c>
      <c r="S1816">
        <v>8.5</v>
      </c>
      <c r="T1816">
        <v>8.3000000000000007</v>
      </c>
      <c r="U1816">
        <v>0.747</v>
      </c>
      <c r="V1816">
        <v>12.5</v>
      </c>
      <c r="W1816">
        <v>73.8</v>
      </c>
    </row>
    <row r="1817" spans="1:23" x14ac:dyDescent="0.25">
      <c r="A1817" t="s">
        <v>32</v>
      </c>
      <c r="B1817" t="s">
        <v>41</v>
      </c>
      <c r="C1817">
        <v>2004</v>
      </c>
      <c r="D1817" t="s">
        <v>24</v>
      </c>
      <c r="E1817">
        <v>174</v>
      </c>
      <c r="F1817">
        <v>0</v>
      </c>
      <c r="G1817">
        <v>10.1</v>
      </c>
      <c r="H1817">
        <v>0</v>
      </c>
      <c r="I1817">
        <v>93</v>
      </c>
      <c r="J1817">
        <v>0</v>
      </c>
      <c r="K1817">
        <v>57.4</v>
      </c>
      <c r="L1817">
        <v>0</v>
      </c>
      <c r="M1817">
        <v>92</v>
      </c>
      <c r="N1817">
        <v>6.2</v>
      </c>
      <c r="O1817">
        <v>93</v>
      </c>
      <c r="P1817">
        <v>0.1</v>
      </c>
      <c r="Q1817">
        <v>1764.97387</v>
      </c>
      <c r="R1817">
        <v>1391756.5</v>
      </c>
      <c r="S1817">
        <v>2.6</v>
      </c>
      <c r="T1817">
        <v>2.5</v>
      </c>
      <c r="U1817">
        <v>0.78400000000000003</v>
      </c>
      <c r="V1817">
        <v>12.3</v>
      </c>
      <c r="W1817">
        <v>73.8</v>
      </c>
    </row>
    <row r="1818" spans="1:23" x14ac:dyDescent="0.25">
      <c r="A1818" t="s">
        <v>25</v>
      </c>
      <c r="B1818" t="s">
        <v>120</v>
      </c>
      <c r="C1818">
        <v>2008</v>
      </c>
      <c r="D1818" t="s">
        <v>24</v>
      </c>
      <c r="E1818">
        <v>88</v>
      </c>
      <c r="F1818">
        <v>1</v>
      </c>
      <c r="G1818">
        <v>0.03</v>
      </c>
      <c r="H1818">
        <v>2078.3927480000002</v>
      </c>
      <c r="I1818">
        <v>99</v>
      </c>
      <c r="J1818">
        <v>0</v>
      </c>
      <c r="K1818">
        <v>67.5</v>
      </c>
      <c r="L1818">
        <v>1</v>
      </c>
      <c r="M1818">
        <v>99</v>
      </c>
      <c r="N1818">
        <v>1.93</v>
      </c>
      <c r="O1818">
        <v>99</v>
      </c>
      <c r="P1818">
        <v>0.1</v>
      </c>
      <c r="Q1818">
        <v>55571.998599999999</v>
      </c>
      <c r="R1818">
        <v>1391756.5</v>
      </c>
      <c r="S1818">
        <v>3.3</v>
      </c>
      <c r="T1818">
        <v>3.1</v>
      </c>
      <c r="U1818">
        <v>0.78700000000000003</v>
      </c>
      <c r="V1818">
        <v>13.8</v>
      </c>
      <c r="W1818">
        <v>73.8</v>
      </c>
    </row>
    <row r="1819" spans="1:23" x14ac:dyDescent="0.25">
      <c r="A1819" t="s">
        <v>38</v>
      </c>
      <c r="B1819" t="s">
        <v>176</v>
      </c>
      <c r="C1819">
        <v>2014</v>
      </c>
      <c r="D1819" t="s">
        <v>24</v>
      </c>
      <c r="E1819">
        <v>128</v>
      </c>
      <c r="F1819">
        <v>0</v>
      </c>
      <c r="G1819">
        <v>0.01</v>
      </c>
      <c r="H1819">
        <v>660.27779229999999</v>
      </c>
      <c r="I1819">
        <v>56</v>
      </c>
      <c r="J1819">
        <v>0</v>
      </c>
      <c r="K1819">
        <v>74.3</v>
      </c>
      <c r="L1819">
        <v>0</v>
      </c>
      <c r="M1819">
        <v>58</v>
      </c>
      <c r="N1819">
        <v>7.22</v>
      </c>
      <c r="O1819">
        <v>63</v>
      </c>
      <c r="P1819">
        <v>0.1</v>
      </c>
      <c r="Q1819">
        <v>4178.9733690000003</v>
      </c>
      <c r="R1819">
        <v>19229</v>
      </c>
      <c r="S1819">
        <v>0.2</v>
      </c>
      <c r="T1819">
        <v>0.1</v>
      </c>
      <c r="U1819">
        <v>0.70099999999999996</v>
      </c>
      <c r="V1819">
        <v>12.9</v>
      </c>
      <c r="W1819">
        <v>73.8</v>
      </c>
    </row>
    <row r="1820" spans="1:23" x14ac:dyDescent="0.25">
      <c r="A1820" t="s">
        <v>34</v>
      </c>
      <c r="B1820" t="s">
        <v>162</v>
      </c>
      <c r="C1820">
        <v>2013</v>
      </c>
      <c r="D1820" t="s">
        <v>24</v>
      </c>
      <c r="E1820">
        <v>148</v>
      </c>
      <c r="F1820">
        <v>3</v>
      </c>
      <c r="G1820">
        <v>5.03</v>
      </c>
      <c r="H1820">
        <v>573.43469819999996</v>
      </c>
      <c r="I1820">
        <v>86</v>
      </c>
      <c r="J1820">
        <v>0</v>
      </c>
      <c r="K1820">
        <v>48.6</v>
      </c>
      <c r="L1820">
        <v>3</v>
      </c>
      <c r="M1820">
        <v>8</v>
      </c>
      <c r="N1820">
        <v>1.49</v>
      </c>
      <c r="O1820">
        <v>86</v>
      </c>
      <c r="P1820">
        <v>0.2</v>
      </c>
      <c r="Q1820">
        <v>4479.9585800000004</v>
      </c>
      <c r="R1820">
        <v>646574</v>
      </c>
      <c r="S1820">
        <v>2</v>
      </c>
      <c r="T1820">
        <v>1.9</v>
      </c>
      <c r="U1820">
        <v>0.67900000000000005</v>
      </c>
      <c r="V1820">
        <v>12.3</v>
      </c>
      <c r="W1820">
        <v>73.8</v>
      </c>
    </row>
    <row r="1821" spans="1:23" x14ac:dyDescent="0.25">
      <c r="A1821" t="s">
        <v>25</v>
      </c>
      <c r="B1821" t="s">
        <v>94</v>
      </c>
      <c r="C1821">
        <v>2010</v>
      </c>
      <c r="D1821" t="s">
        <v>24</v>
      </c>
      <c r="E1821">
        <v>132</v>
      </c>
      <c r="F1821">
        <v>1</v>
      </c>
      <c r="G1821">
        <v>7.24</v>
      </c>
      <c r="H1821">
        <v>194.1732658</v>
      </c>
      <c r="I1821">
        <v>95</v>
      </c>
      <c r="J1821">
        <v>22</v>
      </c>
      <c r="K1821">
        <v>52</v>
      </c>
      <c r="L1821">
        <v>1</v>
      </c>
      <c r="M1821">
        <v>88</v>
      </c>
      <c r="N1821">
        <v>1.5</v>
      </c>
      <c r="O1821">
        <v>92</v>
      </c>
      <c r="P1821">
        <v>0.1</v>
      </c>
      <c r="Q1821">
        <v>2964.4773399999999</v>
      </c>
      <c r="R1821">
        <v>3926</v>
      </c>
      <c r="S1821">
        <v>2.6</v>
      </c>
      <c r="T1821">
        <v>2.8</v>
      </c>
      <c r="U1821">
        <v>0.73799999999999999</v>
      </c>
      <c r="V1821">
        <v>13.3</v>
      </c>
      <c r="W1821">
        <v>73.8</v>
      </c>
    </row>
    <row r="1822" spans="1:23" x14ac:dyDescent="0.25">
      <c r="A1822" t="s">
        <v>25</v>
      </c>
      <c r="B1822" t="s">
        <v>198</v>
      </c>
      <c r="C1822">
        <v>2008</v>
      </c>
      <c r="D1822" t="s">
        <v>24</v>
      </c>
      <c r="E1822">
        <v>122</v>
      </c>
      <c r="F1822">
        <v>8</v>
      </c>
      <c r="G1822">
        <v>0.8</v>
      </c>
      <c r="H1822">
        <v>0</v>
      </c>
      <c r="I1822">
        <v>83</v>
      </c>
      <c r="J1822">
        <v>19</v>
      </c>
      <c r="K1822">
        <v>5.4</v>
      </c>
      <c r="L1822">
        <v>9</v>
      </c>
      <c r="M1822">
        <v>83</v>
      </c>
      <c r="N1822">
        <v>3.4</v>
      </c>
      <c r="O1822">
        <v>79</v>
      </c>
      <c r="P1822">
        <v>0.1</v>
      </c>
      <c r="Q1822">
        <v>1764.97387</v>
      </c>
      <c r="R1822">
        <v>2325443</v>
      </c>
      <c r="S1822">
        <v>6.4</v>
      </c>
      <c r="T1822">
        <v>6.2</v>
      </c>
      <c r="U1822">
        <v>0.65100000000000002</v>
      </c>
      <c r="V1822">
        <v>11.6</v>
      </c>
      <c r="W1822">
        <v>73.8</v>
      </c>
    </row>
    <row r="1823" spans="1:23" x14ac:dyDescent="0.25">
      <c r="A1823" t="s">
        <v>34</v>
      </c>
      <c r="B1823" t="s">
        <v>53</v>
      </c>
      <c r="C1823">
        <v>2010</v>
      </c>
      <c r="D1823" t="s">
        <v>24</v>
      </c>
      <c r="E1823">
        <v>154</v>
      </c>
      <c r="F1823">
        <v>54</v>
      </c>
      <c r="G1823">
        <v>7.52</v>
      </c>
      <c r="H1823">
        <v>1111.191325</v>
      </c>
      <c r="I1823">
        <v>96</v>
      </c>
      <c r="J1823">
        <v>68</v>
      </c>
      <c r="K1823">
        <v>52</v>
      </c>
      <c r="L1823">
        <v>61</v>
      </c>
      <c r="M1823">
        <v>99</v>
      </c>
      <c r="N1823">
        <v>8.27</v>
      </c>
      <c r="O1823">
        <v>99</v>
      </c>
      <c r="P1823">
        <v>0.1</v>
      </c>
      <c r="Q1823">
        <v>11224.1548</v>
      </c>
      <c r="R1823">
        <v>196796269</v>
      </c>
      <c r="S1823">
        <v>2.9</v>
      </c>
      <c r="T1823">
        <v>2.9</v>
      </c>
      <c r="U1823">
        <v>0.71599999999999997</v>
      </c>
      <c r="V1823">
        <v>13.8</v>
      </c>
      <c r="W1823">
        <v>73.8</v>
      </c>
    </row>
    <row r="1824" spans="1:23" x14ac:dyDescent="0.25">
      <c r="A1824" t="s">
        <v>27</v>
      </c>
      <c r="B1824" t="s">
        <v>185</v>
      </c>
      <c r="C1824">
        <v>2003</v>
      </c>
      <c r="D1824" t="s">
        <v>37</v>
      </c>
      <c r="E1824">
        <v>144</v>
      </c>
      <c r="F1824">
        <v>0</v>
      </c>
      <c r="G1824">
        <v>9.85</v>
      </c>
      <c r="H1824">
        <v>0</v>
      </c>
      <c r="I1824">
        <v>99</v>
      </c>
      <c r="J1824">
        <v>1</v>
      </c>
      <c r="K1824">
        <v>52.1</v>
      </c>
      <c r="L1824">
        <v>0</v>
      </c>
      <c r="M1824">
        <v>98</v>
      </c>
      <c r="N1824">
        <v>5.82</v>
      </c>
      <c r="O1824">
        <v>99</v>
      </c>
      <c r="P1824">
        <v>0.1</v>
      </c>
      <c r="Q1824">
        <v>1764.97387</v>
      </c>
      <c r="R1824">
        <v>1391756.5</v>
      </c>
      <c r="S1824">
        <v>1.5</v>
      </c>
      <c r="T1824">
        <v>1.6</v>
      </c>
      <c r="U1824">
        <v>0.77100000000000002</v>
      </c>
      <c r="V1824">
        <v>13.6</v>
      </c>
      <c r="W1824">
        <v>73.8</v>
      </c>
    </row>
    <row r="1825" spans="1:23" x14ac:dyDescent="0.25">
      <c r="A1825" t="s">
        <v>29</v>
      </c>
      <c r="B1825" t="s">
        <v>28</v>
      </c>
      <c r="C1825">
        <v>2007</v>
      </c>
      <c r="D1825" t="s">
        <v>24</v>
      </c>
      <c r="E1825">
        <v>129</v>
      </c>
      <c r="F1825">
        <v>20</v>
      </c>
      <c r="G1825">
        <v>0.44</v>
      </c>
      <c r="H1825">
        <v>320.3239241</v>
      </c>
      <c r="I1825">
        <v>9</v>
      </c>
      <c r="J1825">
        <v>0</v>
      </c>
      <c r="K1825">
        <v>5.8</v>
      </c>
      <c r="L1825">
        <v>23</v>
      </c>
      <c r="M1825">
        <v>95</v>
      </c>
      <c r="N1825">
        <v>3.82</v>
      </c>
      <c r="O1825">
        <v>95</v>
      </c>
      <c r="P1825">
        <v>0.1</v>
      </c>
      <c r="Q1825">
        <v>3935.1833430000001</v>
      </c>
      <c r="R1825">
        <v>34376</v>
      </c>
      <c r="S1825">
        <v>6</v>
      </c>
      <c r="T1825">
        <v>5.9</v>
      </c>
      <c r="U1825">
        <v>0.69</v>
      </c>
      <c r="V1825">
        <v>12.3</v>
      </c>
      <c r="W1825">
        <v>73.8</v>
      </c>
    </row>
    <row r="1826" spans="1:23" x14ac:dyDescent="0.25">
      <c r="A1826" t="s">
        <v>34</v>
      </c>
      <c r="B1826" t="s">
        <v>219</v>
      </c>
      <c r="C1826">
        <v>2011</v>
      </c>
      <c r="D1826" t="s">
        <v>24</v>
      </c>
      <c r="E1826">
        <v>158</v>
      </c>
      <c r="F1826">
        <v>9</v>
      </c>
      <c r="G1826">
        <v>6.74</v>
      </c>
      <c r="H1826">
        <v>0</v>
      </c>
      <c r="I1826">
        <v>78</v>
      </c>
      <c r="J1826">
        <v>0</v>
      </c>
      <c r="K1826">
        <v>59.9</v>
      </c>
      <c r="L1826">
        <v>10</v>
      </c>
      <c r="M1826">
        <v>78</v>
      </c>
      <c r="N1826">
        <v>5.24</v>
      </c>
      <c r="O1826">
        <v>78</v>
      </c>
      <c r="P1826">
        <v>0.1</v>
      </c>
      <c r="Q1826">
        <v>1764.97387</v>
      </c>
      <c r="R1826">
        <v>1391756.5</v>
      </c>
      <c r="S1826">
        <v>1.6</v>
      </c>
      <c r="T1826">
        <v>1.5</v>
      </c>
      <c r="U1826">
        <v>0.75600000000000001</v>
      </c>
      <c r="V1826">
        <v>14.1</v>
      </c>
      <c r="W1826">
        <v>73.8</v>
      </c>
    </row>
    <row r="1827" spans="1:23" x14ac:dyDescent="0.25">
      <c r="A1827" t="s">
        <v>32</v>
      </c>
      <c r="B1827" t="s">
        <v>31</v>
      </c>
      <c r="C1827">
        <v>2001</v>
      </c>
      <c r="D1827" t="s">
        <v>24</v>
      </c>
      <c r="E1827">
        <v>154</v>
      </c>
      <c r="F1827">
        <v>0</v>
      </c>
      <c r="G1827">
        <v>7.51</v>
      </c>
      <c r="H1827">
        <v>163.76769780000001</v>
      </c>
      <c r="I1827">
        <v>96</v>
      </c>
      <c r="J1827">
        <v>0</v>
      </c>
      <c r="K1827">
        <v>38.9</v>
      </c>
      <c r="L1827">
        <v>0</v>
      </c>
      <c r="M1827">
        <v>99</v>
      </c>
      <c r="N1827">
        <v>4.4800000000000004</v>
      </c>
      <c r="O1827">
        <v>97</v>
      </c>
      <c r="P1827">
        <v>0.1</v>
      </c>
      <c r="Q1827">
        <v>9358.1541620000007</v>
      </c>
      <c r="R1827">
        <v>1391756.5</v>
      </c>
      <c r="S1827">
        <v>3.6</v>
      </c>
      <c r="T1827">
        <v>3.5</v>
      </c>
      <c r="U1827">
        <v>0</v>
      </c>
      <c r="V1827">
        <v>0</v>
      </c>
      <c r="W1827">
        <v>73.8</v>
      </c>
    </row>
    <row r="1828" spans="1:23" x14ac:dyDescent="0.25">
      <c r="A1828" t="s">
        <v>25</v>
      </c>
      <c r="B1828" t="s">
        <v>220</v>
      </c>
      <c r="C1828">
        <v>2002</v>
      </c>
      <c r="D1828" t="s">
        <v>24</v>
      </c>
      <c r="E1828">
        <v>137</v>
      </c>
      <c r="F1828">
        <v>30</v>
      </c>
      <c r="G1828">
        <v>2.0299999999999998</v>
      </c>
      <c r="H1828">
        <v>0</v>
      </c>
      <c r="I1828">
        <v>92</v>
      </c>
      <c r="J1828">
        <v>6755</v>
      </c>
      <c r="K1828">
        <v>1</v>
      </c>
      <c r="L1828">
        <v>39</v>
      </c>
      <c r="M1828">
        <v>92</v>
      </c>
      <c r="N1828">
        <v>4.7</v>
      </c>
      <c r="O1828">
        <v>75</v>
      </c>
      <c r="P1828">
        <v>0.2</v>
      </c>
      <c r="Q1828">
        <v>1764.97387</v>
      </c>
      <c r="R1828">
        <v>1391756.5</v>
      </c>
      <c r="S1828">
        <v>15.6</v>
      </c>
      <c r="T1828">
        <v>16.3</v>
      </c>
      <c r="U1828">
        <v>0.58399999999999996</v>
      </c>
      <c r="V1828">
        <v>10.7</v>
      </c>
      <c r="W1828">
        <v>73.8</v>
      </c>
    </row>
    <row r="1829" spans="1:23" x14ac:dyDescent="0.25">
      <c r="A1829" t="s">
        <v>25</v>
      </c>
      <c r="B1829" t="s">
        <v>198</v>
      </c>
      <c r="C1829">
        <v>2007</v>
      </c>
      <c r="D1829" t="s">
        <v>24</v>
      </c>
      <c r="E1829">
        <v>121</v>
      </c>
      <c r="F1829">
        <v>8</v>
      </c>
      <c r="G1829">
        <v>0.83</v>
      </c>
      <c r="H1829">
        <v>17.981361840000002</v>
      </c>
      <c r="I1829">
        <v>83</v>
      </c>
      <c r="J1829">
        <v>403</v>
      </c>
      <c r="K1829">
        <v>49.4</v>
      </c>
      <c r="L1829">
        <v>9</v>
      </c>
      <c r="M1829">
        <v>83</v>
      </c>
      <c r="N1829">
        <v>3.72</v>
      </c>
      <c r="O1829">
        <v>8</v>
      </c>
      <c r="P1829">
        <v>0.1</v>
      </c>
      <c r="Q1829">
        <v>258.35289999999998</v>
      </c>
      <c r="R1829">
        <v>1963286</v>
      </c>
      <c r="S1829">
        <v>6.4</v>
      </c>
      <c r="T1829">
        <v>6.2</v>
      </c>
      <c r="U1829">
        <v>0.64400000000000002</v>
      </c>
      <c r="V1829">
        <v>11.5</v>
      </c>
      <c r="W1829">
        <v>73.8</v>
      </c>
    </row>
    <row r="1830" spans="1:23" x14ac:dyDescent="0.25">
      <c r="A1830" t="s">
        <v>27</v>
      </c>
      <c r="B1830" t="s">
        <v>123</v>
      </c>
      <c r="C1830">
        <v>2012</v>
      </c>
      <c r="D1830" t="s">
        <v>37</v>
      </c>
      <c r="E1830">
        <v>163</v>
      </c>
      <c r="F1830">
        <v>0</v>
      </c>
      <c r="G1830">
        <v>10.210000000000001</v>
      </c>
      <c r="H1830">
        <v>1356.022164</v>
      </c>
      <c r="I1830">
        <v>9</v>
      </c>
      <c r="J1830">
        <v>3</v>
      </c>
      <c r="K1830">
        <v>59.8</v>
      </c>
      <c r="L1830">
        <v>0</v>
      </c>
      <c r="M1830">
        <v>91</v>
      </c>
      <c r="N1830">
        <v>5.91</v>
      </c>
      <c r="O1830">
        <v>91</v>
      </c>
      <c r="P1830">
        <v>0.1</v>
      </c>
      <c r="Q1830">
        <v>13822.8559</v>
      </c>
      <c r="R1830">
        <v>234319</v>
      </c>
      <c r="S1830">
        <v>2.2000000000000002</v>
      </c>
      <c r="T1830">
        <v>2.2000000000000002</v>
      </c>
      <c r="U1830">
        <v>0.81200000000000006</v>
      </c>
      <c r="V1830">
        <v>15.5</v>
      </c>
      <c r="W1830">
        <v>73.8</v>
      </c>
    </row>
    <row r="1831" spans="1:23" x14ac:dyDescent="0.25">
      <c r="A1831" t="s">
        <v>27</v>
      </c>
      <c r="B1831" t="s">
        <v>143</v>
      </c>
      <c r="C1831">
        <v>2006</v>
      </c>
      <c r="D1831" t="s">
        <v>24</v>
      </c>
      <c r="E1831">
        <v>13</v>
      </c>
      <c r="F1831">
        <v>0</v>
      </c>
      <c r="G1831">
        <v>5.38</v>
      </c>
      <c r="H1831">
        <v>595.73069229999999</v>
      </c>
      <c r="I1831">
        <v>9</v>
      </c>
      <c r="J1831">
        <v>0</v>
      </c>
      <c r="K1831">
        <v>56.5</v>
      </c>
      <c r="L1831">
        <v>0</v>
      </c>
      <c r="M1831">
        <v>9</v>
      </c>
      <c r="N1831">
        <v>8.1</v>
      </c>
      <c r="O1831">
        <v>9</v>
      </c>
      <c r="P1831">
        <v>0.1</v>
      </c>
      <c r="Q1831">
        <v>4383.5959700000003</v>
      </c>
      <c r="R1831">
        <v>61525</v>
      </c>
      <c r="S1831">
        <v>2.2000000000000002</v>
      </c>
      <c r="T1831">
        <v>2.2000000000000002</v>
      </c>
      <c r="U1831">
        <v>0.751</v>
      </c>
      <c r="V1831">
        <v>13.2</v>
      </c>
      <c r="W1831">
        <v>73.8</v>
      </c>
    </row>
    <row r="1832" spans="1:23" x14ac:dyDescent="0.25">
      <c r="A1832" t="s">
        <v>34</v>
      </c>
      <c r="B1832" t="s">
        <v>219</v>
      </c>
      <c r="C1832">
        <v>2013</v>
      </c>
      <c r="D1832" t="s">
        <v>24</v>
      </c>
      <c r="E1832">
        <v>159</v>
      </c>
      <c r="F1832">
        <v>9</v>
      </c>
      <c r="G1832">
        <v>6.71</v>
      </c>
      <c r="H1832">
        <v>0</v>
      </c>
      <c r="I1832">
        <v>82</v>
      </c>
      <c r="J1832">
        <v>0</v>
      </c>
      <c r="K1832">
        <v>61</v>
      </c>
      <c r="L1832">
        <v>10</v>
      </c>
      <c r="M1832">
        <v>82</v>
      </c>
      <c r="N1832">
        <v>4.9400000000000004</v>
      </c>
      <c r="O1832">
        <v>82</v>
      </c>
      <c r="P1832">
        <v>0.1</v>
      </c>
      <c r="Q1832">
        <v>1764.97387</v>
      </c>
      <c r="R1832">
        <v>1391756.5</v>
      </c>
      <c r="S1832">
        <v>1.6</v>
      </c>
      <c r="T1832">
        <v>1.5</v>
      </c>
      <c r="U1832">
        <v>0.77</v>
      </c>
      <c r="V1832">
        <v>14.2</v>
      </c>
      <c r="W1832">
        <v>73.8</v>
      </c>
    </row>
    <row r="1833" spans="1:23" x14ac:dyDescent="0.25">
      <c r="A1833" t="s">
        <v>34</v>
      </c>
      <c r="B1833" t="s">
        <v>163</v>
      </c>
      <c r="C1833">
        <v>2009</v>
      </c>
      <c r="D1833" t="s">
        <v>24</v>
      </c>
      <c r="E1833">
        <v>14</v>
      </c>
      <c r="F1833">
        <v>10</v>
      </c>
      <c r="G1833">
        <v>4.6900000000000004</v>
      </c>
      <c r="H1833">
        <v>570.45324679999999</v>
      </c>
      <c r="I1833">
        <v>93</v>
      </c>
      <c r="J1833">
        <v>0</v>
      </c>
      <c r="K1833">
        <v>51.5</v>
      </c>
      <c r="L1833">
        <v>13</v>
      </c>
      <c r="M1833">
        <v>92</v>
      </c>
      <c r="N1833">
        <v>5.36</v>
      </c>
      <c r="O1833">
        <v>93</v>
      </c>
      <c r="P1833">
        <v>0.3</v>
      </c>
      <c r="Q1833">
        <v>4166.9338699999998</v>
      </c>
      <c r="R1833">
        <v>29157</v>
      </c>
      <c r="S1833">
        <v>1.2</v>
      </c>
      <c r="T1833">
        <v>1.2</v>
      </c>
      <c r="U1833">
        <v>0.70599999999999996</v>
      </c>
      <c r="V1833">
        <v>13.3</v>
      </c>
      <c r="W1833">
        <v>73.8</v>
      </c>
    </row>
    <row r="1834" spans="1:23" x14ac:dyDescent="0.25">
      <c r="A1834" t="s">
        <v>27</v>
      </c>
      <c r="B1834" t="s">
        <v>181</v>
      </c>
      <c r="C1834">
        <v>2007</v>
      </c>
      <c r="D1834" t="s">
        <v>24</v>
      </c>
      <c r="E1834">
        <v>132</v>
      </c>
      <c r="F1834">
        <v>1</v>
      </c>
      <c r="G1834">
        <v>9.3000000000000007</v>
      </c>
      <c r="H1834">
        <v>772.87003530000004</v>
      </c>
      <c r="I1834">
        <v>99</v>
      </c>
      <c r="J1834">
        <v>201</v>
      </c>
      <c r="K1834">
        <v>55.1</v>
      </c>
      <c r="L1834">
        <v>1</v>
      </c>
      <c r="M1834">
        <v>93</v>
      </c>
      <c r="N1834">
        <v>1.2</v>
      </c>
      <c r="O1834">
        <v>94</v>
      </c>
      <c r="P1834">
        <v>0.1</v>
      </c>
      <c r="Q1834">
        <v>5458.1217180000003</v>
      </c>
      <c r="R1834">
        <v>7381579</v>
      </c>
      <c r="S1834">
        <v>2.4</v>
      </c>
      <c r="T1834">
        <v>2.4</v>
      </c>
      <c r="U1834">
        <v>0.74299999999999999</v>
      </c>
      <c r="V1834">
        <v>13.5</v>
      </c>
      <c r="W1834">
        <v>73.8</v>
      </c>
    </row>
    <row r="1835" spans="1:23" x14ac:dyDescent="0.25">
      <c r="A1835" t="s">
        <v>25</v>
      </c>
      <c r="B1835" t="s">
        <v>192</v>
      </c>
      <c r="C1835">
        <v>2006</v>
      </c>
      <c r="D1835" t="s">
        <v>24</v>
      </c>
      <c r="E1835">
        <v>145</v>
      </c>
      <c r="F1835">
        <v>4</v>
      </c>
      <c r="G1835">
        <v>1.96</v>
      </c>
      <c r="H1835">
        <v>120.24717130000001</v>
      </c>
      <c r="I1835">
        <v>98</v>
      </c>
      <c r="J1835">
        <v>0</v>
      </c>
      <c r="K1835">
        <v>17.2</v>
      </c>
      <c r="L1835">
        <v>5</v>
      </c>
      <c r="M1835">
        <v>98</v>
      </c>
      <c r="N1835">
        <v>4.5999999999999996</v>
      </c>
      <c r="O1835">
        <v>98</v>
      </c>
      <c r="P1835">
        <v>0.1</v>
      </c>
      <c r="Q1835">
        <v>1448.7610999999999</v>
      </c>
      <c r="R1835">
        <v>1952</v>
      </c>
      <c r="S1835">
        <v>15.4</v>
      </c>
      <c r="T1835">
        <v>15.5</v>
      </c>
      <c r="U1835">
        <v>0.71799999999999997</v>
      </c>
      <c r="V1835">
        <v>13.1</v>
      </c>
      <c r="W1835">
        <v>73.8</v>
      </c>
    </row>
    <row r="1836" spans="1:23" x14ac:dyDescent="0.25">
      <c r="A1836" t="s">
        <v>32</v>
      </c>
      <c r="B1836" t="s">
        <v>152</v>
      </c>
      <c r="C1836">
        <v>2013</v>
      </c>
      <c r="D1836" t="s">
        <v>24</v>
      </c>
      <c r="E1836">
        <v>157</v>
      </c>
      <c r="F1836">
        <v>2</v>
      </c>
      <c r="G1836">
        <v>3.58</v>
      </c>
      <c r="H1836">
        <v>366.48418040000001</v>
      </c>
      <c r="I1836">
        <v>98</v>
      </c>
      <c r="J1836">
        <v>0</v>
      </c>
      <c r="K1836">
        <v>52.4</v>
      </c>
      <c r="L1836">
        <v>3</v>
      </c>
      <c r="M1836">
        <v>99</v>
      </c>
      <c r="N1836">
        <v>8.43</v>
      </c>
      <c r="O1836">
        <v>98</v>
      </c>
      <c r="P1836">
        <v>0.1</v>
      </c>
      <c r="Q1836">
        <v>1847.19849</v>
      </c>
      <c r="R1836">
        <v>5945747</v>
      </c>
      <c r="S1836">
        <v>1.8</v>
      </c>
      <c r="T1836">
        <v>1.7</v>
      </c>
      <c r="U1836">
        <v>0.63</v>
      </c>
      <c r="V1836">
        <v>11.5</v>
      </c>
      <c r="W1836">
        <v>73.900000000000006</v>
      </c>
    </row>
    <row r="1837" spans="1:23" x14ac:dyDescent="0.25">
      <c r="A1837" t="s">
        <v>32</v>
      </c>
      <c r="B1837" t="s">
        <v>104</v>
      </c>
      <c r="C1837">
        <v>2011</v>
      </c>
      <c r="D1837" t="s">
        <v>24</v>
      </c>
      <c r="E1837">
        <v>153</v>
      </c>
      <c r="F1837">
        <v>4</v>
      </c>
      <c r="G1837">
        <v>3.1</v>
      </c>
      <c r="H1837">
        <v>32.164079940000001</v>
      </c>
      <c r="I1837">
        <v>97</v>
      </c>
      <c r="J1837">
        <v>0</v>
      </c>
      <c r="K1837">
        <v>47.6</v>
      </c>
      <c r="L1837">
        <v>5</v>
      </c>
      <c r="M1837">
        <v>97</v>
      </c>
      <c r="N1837">
        <v>8.57</v>
      </c>
      <c r="O1837">
        <v>97</v>
      </c>
      <c r="P1837">
        <v>0.4</v>
      </c>
      <c r="Q1837">
        <v>212.58479800000001</v>
      </c>
      <c r="R1837">
        <v>83516</v>
      </c>
      <c r="S1837">
        <v>2.2000000000000002</v>
      </c>
      <c r="T1837">
        <v>2.2000000000000002</v>
      </c>
      <c r="U1837">
        <v>0.61099999999999999</v>
      </c>
      <c r="V1837">
        <v>11.7</v>
      </c>
      <c r="W1837">
        <v>73.900000000000006</v>
      </c>
    </row>
    <row r="1838" spans="1:23" x14ac:dyDescent="0.25">
      <c r="A1838" t="s">
        <v>32</v>
      </c>
      <c r="B1838" t="s">
        <v>44</v>
      </c>
      <c r="C1838">
        <v>2005</v>
      </c>
      <c r="D1838" t="s">
        <v>24</v>
      </c>
      <c r="E1838">
        <v>117</v>
      </c>
      <c r="F1838">
        <v>0</v>
      </c>
      <c r="G1838">
        <v>8.01</v>
      </c>
      <c r="H1838">
        <v>1311.440423</v>
      </c>
      <c r="I1838">
        <v>92</v>
      </c>
      <c r="J1838">
        <v>0</v>
      </c>
      <c r="K1838">
        <v>46.9</v>
      </c>
      <c r="L1838">
        <v>0</v>
      </c>
      <c r="M1838">
        <v>91</v>
      </c>
      <c r="N1838">
        <v>5.38</v>
      </c>
      <c r="O1838">
        <v>92</v>
      </c>
      <c r="P1838">
        <v>0.1</v>
      </c>
      <c r="Q1838">
        <v>14223.865760000001</v>
      </c>
      <c r="R1838">
        <v>1391756.5</v>
      </c>
      <c r="S1838">
        <v>4</v>
      </c>
      <c r="T1838">
        <v>4</v>
      </c>
      <c r="U1838">
        <v>0.76100000000000001</v>
      </c>
      <c r="V1838">
        <v>14.6</v>
      </c>
      <c r="W1838">
        <v>73.900000000000006</v>
      </c>
    </row>
    <row r="1839" spans="1:23" x14ac:dyDescent="0.25">
      <c r="A1839" t="s">
        <v>25</v>
      </c>
      <c r="B1839" t="s">
        <v>200</v>
      </c>
      <c r="C1839">
        <v>2010</v>
      </c>
      <c r="D1839" t="s">
        <v>24</v>
      </c>
      <c r="E1839">
        <v>158</v>
      </c>
      <c r="F1839">
        <v>10</v>
      </c>
      <c r="G1839">
        <v>5.95</v>
      </c>
      <c r="H1839">
        <v>71.685091299999996</v>
      </c>
      <c r="I1839">
        <v>98</v>
      </c>
      <c r="J1839">
        <v>2583</v>
      </c>
      <c r="K1839">
        <v>27.9</v>
      </c>
      <c r="L1839">
        <v>12</v>
      </c>
      <c r="M1839">
        <v>99</v>
      </c>
      <c r="N1839">
        <v>3.81</v>
      </c>
      <c r="O1839">
        <v>99</v>
      </c>
      <c r="P1839">
        <v>0.2</v>
      </c>
      <c r="Q1839">
        <v>575.32176000000004</v>
      </c>
      <c r="R1839">
        <v>672888</v>
      </c>
      <c r="S1839">
        <v>8.1999999999999993</v>
      </c>
      <c r="T1839">
        <v>8.3000000000000007</v>
      </c>
      <c r="U1839">
        <v>0.71099999999999997</v>
      </c>
      <c r="V1839">
        <v>13.1</v>
      </c>
      <c r="W1839">
        <v>73.900000000000006</v>
      </c>
    </row>
    <row r="1840" spans="1:23" x14ac:dyDescent="0.25">
      <c r="A1840" t="s">
        <v>25</v>
      </c>
      <c r="B1840" t="s">
        <v>116</v>
      </c>
      <c r="C1840">
        <v>2013</v>
      </c>
      <c r="D1840" t="s">
        <v>24</v>
      </c>
      <c r="E1840">
        <v>114</v>
      </c>
      <c r="F1840">
        <v>4</v>
      </c>
      <c r="G1840">
        <v>0.4</v>
      </c>
      <c r="H1840">
        <v>546.62351560000002</v>
      </c>
      <c r="I1840">
        <v>98</v>
      </c>
      <c r="J1840">
        <v>120</v>
      </c>
      <c r="K1840">
        <v>64</v>
      </c>
      <c r="L1840">
        <v>4</v>
      </c>
      <c r="M1840">
        <v>98</v>
      </c>
      <c r="N1840">
        <v>7.23</v>
      </c>
      <c r="O1840">
        <v>98</v>
      </c>
      <c r="P1840">
        <v>0.1</v>
      </c>
      <c r="Q1840">
        <v>3992.86717</v>
      </c>
      <c r="R1840">
        <v>8413464</v>
      </c>
      <c r="S1840">
        <v>3.9</v>
      </c>
      <c r="T1840">
        <v>3.9</v>
      </c>
      <c r="U1840">
        <v>0.73699999999999999</v>
      </c>
      <c r="V1840">
        <v>13.1</v>
      </c>
      <c r="W1840">
        <v>73.900000000000006</v>
      </c>
    </row>
    <row r="1841" spans="1:23" x14ac:dyDescent="0.25">
      <c r="A1841" t="s">
        <v>25</v>
      </c>
      <c r="B1841" t="s">
        <v>94</v>
      </c>
      <c r="C1841">
        <v>2011</v>
      </c>
      <c r="D1841" t="s">
        <v>24</v>
      </c>
      <c r="E1841">
        <v>127</v>
      </c>
      <c r="F1841">
        <v>1</v>
      </c>
      <c r="G1841">
        <v>8.14</v>
      </c>
      <c r="H1841">
        <v>198.94875999999999</v>
      </c>
      <c r="I1841">
        <v>89</v>
      </c>
      <c r="J1841">
        <v>64</v>
      </c>
      <c r="K1841">
        <v>52.8</v>
      </c>
      <c r="L1841">
        <v>1</v>
      </c>
      <c r="M1841">
        <v>88</v>
      </c>
      <c r="N1841">
        <v>9.3800000000000008</v>
      </c>
      <c r="O1841">
        <v>94</v>
      </c>
      <c r="P1841">
        <v>0.1</v>
      </c>
      <c r="Q1841">
        <v>3725.6322100000002</v>
      </c>
      <c r="R1841">
        <v>3875</v>
      </c>
      <c r="S1841">
        <v>2.6</v>
      </c>
      <c r="T1841">
        <v>2.8</v>
      </c>
      <c r="U1841">
        <v>0.74199999999999999</v>
      </c>
      <c r="V1841">
        <v>13.3</v>
      </c>
      <c r="W1841">
        <v>73.900000000000006</v>
      </c>
    </row>
    <row r="1842" spans="1:23" x14ac:dyDescent="0.25">
      <c r="A1842" t="s">
        <v>29</v>
      </c>
      <c r="B1842" t="s">
        <v>144</v>
      </c>
      <c r="C1842">
        <v>2013</v>
      </c>
      <c r="D1842" t="s">
        <v>24</v>
      </c>
      <c r="E1842">
        <v>97</v>
      </c>
      <c r="F1842">
        <v>18</v>
      </c>
      <c r="G1842">
        <v>0.45</v>
      </c>
      <c r="H1842">
        <v>179.8598949</v>
      </c>
      <c r="I1842">
        <v>99</v>
      </c>
      <c r="J1842">
        <v>92</v>
      </c>
      <c r="K1842">
        <v>56.5</v>
      </c>
      <c r="L1842">
        <v>21</v>
      </c>
      <c r="M1842">
        <v>99</v>
      </c>
      <c r="N1842">
        <v>5.94</v>
      </c>
      <c r="O1842">
        <v>99</v>
      </c>
      <c r="P1842">
        <v>0.1</v>
      </c>
      <c r="Q1842">
        <v>3111.7628869999999</v>
      </c>
      <c r="R1842">
        <v>33824769</v>
      </c>
      <c r="S1842">
        <v>6.4</v>
      </c>
      <c r="T1842">
        <v>6.2</v>
      </c>
      <c r="U1842">
        <v>0.63400000000000001</v>
      </c>
      <c r="V1842">
        <v>12.1</v>
      </c>
      <c r="W1842">
        <v>73.900000000000006</v>
      </c>
    </row>
    <row r="1843" spans="1:23" x14ac:dyDescent="0.25">
      <c r="A1843" t="s">
        <v>25</v>
      </c>
      <c r="B1843" t="s">
        <v>35</v>
      </c>
      <c r="C1843">
        <v>2011</v>
      </c>
      <c r="D1843" t="s">
        <v>24</v>
      </c>
      <c r="E1843">
        <v>128</v>
      </c>
      <c r="F1843">
        <v>1</v>
      </c>
      <c r="G1843">
        <v>4.09</v>
      </c>
      <c r="H1843">
        <v>260.9963826</v>
      </c>
      <c r="I1843">
        <v>95</v>
      </c>
      <c r="J1843">
        <v>0</v>
      </c>
      <c r="K1843">
        <v>51.9</v>
      </c>
      <c r="L1843">
        <v>1</v>
      </c>
      <c r="M1843">
        <v>96</v>
      </c>
      <c r="N1843">
        <v>3.71</v>
      </c>
      <c r="O1843">
        <v>95</v>
      </c>
      <c r="P1843">
        <v>0.1</v>
      </c>
      <c r="Q1843">
        <v>3526.9781429999998</v>
      </c>
      <c r="R1843">
        <v>2875581</v>
      </c>
      <c r="S1843">
        <v>2</v>
      </c>
      <c r="T1843">
        <v>2.1</v>
      </c>
      <c r="U1843">
        <v>0.72899999999999998</v>
      </c>
      <c r="V1843">
        <v>12.7</v>
      </c>
      <c r="W1843">
        <v>73.900000000000006</v>
      </c>
    </row>
    <row r="1844" spans="1:23" x14ac:dyDescent="0.25">
      <c r="A1844" t="s">
        <v>29</v>
      </c>
      <c r="B1844" t="s">
        <v>138</v>
      </c>
      <c r="C1844">
        <v>2012</v>
      </c>
      <c r="D1844" t="s">
        <v>24</v>
      </c>
      <c r="E1844">
        <v>154</v>
      </c>
      <c r="F1844">
        <v>0</v>
      </c>
      <c r="G1844">
        <v>0.01</v>
      </c>
      <c r="H1844">
        <v>915.18592049999995</v>
      </c>
      <c r="I1844">
        <v>98</v>
      </c>
      <c r="J1844">
        <v>0</v>
      </c>
      <c r="K1844">
        <v>31.8</v>
      </c>
      <c r="L1844">
        <v>0</v>
      </c>
      <c r="M1844">
        <v>98</v>
      </c>
      <c r="N1844">
        <v>4.76</v>
      </c>
      <c r="O1844">
        <v>98</v>
      </c>
      <c r="P1844">
        <v>0.1</v>
      </c>
      <c r="Q1844">
        <v>9291.2276189999993</v>
      </c>
      <c r="R1844">
        <v>1255882</v>
      </c>
      <c r="S1844">
        <v>7.1</v>
      </c>
      <c r="T1844">
        <v>7</v>
      </c>
      <c r="U1844">
        <v>0.75600000000000001</v>
      </c>
      <c r="V1844">
        <v>14.3</v>
      </c>
      <c r="W1844">
        <v>73.900000000000006</v>
      </c>
    </row>
    <row r="1845" spans="1:23" x14ac:dyDescent="0.25">
      <c r="A1845" t="s">
        <v>25</v>
      </c>
      <c r="B1845" t="s">
        <v>120</v>
      </c>
      <c r="C1845">
        <v>2009</v>
      </c>
      <c r="D1845" t="s">
        <v>24</v>
      </c>
      <c r="E1845">
        <v>87</v>
      </c>
      <c r="F1845">
        <v>1</v>
      </c>
      <c r="G1845">
        <v>0.1</v>
      </c>
      <c r="H1845">
        <v>3001.6282369999999</v>
      </c>
      <c r="I1845">
        <v>99</v>
      </c>
      <c r="J1845">
        <v>0</v>
      </c>
      <c r="K1845">
        <v>67.900000000000006</v>
      </c>
      <c r="L1845">
        <v>1</v>
      </c>
      <c r="M1845">
        <v>99</v>
      </c>
      <c r="N1845">
        <v>3.87</v>
      </c>
      <c r="O1845">
        <v>99</v>
      </c>
      <c r="P1845">
        <v>0.1</v>
      </c>
      <c r="Q1845">
        <v>37567.312100000003</v>
      </c>
      <c r="R1845">
        <v>1391756.5</v>
      </c>
      <c r="S1845">
        <v>3.3</v>
      </c>
      <c r="T1845">
        <v>3.2</v>
      </c>
      <c r="U1845">
        <v>0.78800000000000003</v>
      </c>
      <c r="V1845">
        <v>13.6</v>
      </c>
      <c r="W1845">
        <v>73.900000000000006</v>
      </c>
    </row>
    <row r="1846" spans="1:23" x14ac:dyDescent="0.25">
      <c r="A1846" t="s">
        <v>32</v>
      </c>
      <c r="B1846" t="s">
        <v>174</v>
      </c>
      <c r="C1846">
        <v>2007</v>
      </c>
      <c r="D1846" t="s">
        <v>24</v>
      </c>
      <c r="E1846">
        <v>151</v>
      </c>
      <c r="F1846">
        <v>0</v>
      </c>
      <c r="G1846">
        <v>12.68</v>
      </c>
      <c r="H1846">
        <v>0</v>
      </c>
      <c r="I1846">
        <v>99</v>
      </c>
      <c r="J1846">
        <v>0</v>
      </c>
      <c r="K1846">
        <v>41.3</v>
      </c>
      <c r="L1846">
        <v>0</v>
      </c>
      <c r="M1846">
        <v>99</v>
      </c>
      <c r="N1846">
        <v>6.81</v>
      </c>
      <c r="O1846">
        <v>99</v>
      </c>
      <c r="P1846">
        <v>0.1</v>
      </c>
      <c r="Q1846">
        <v>1764.97387</v>
      </c>
      <c r="R1846">
        <v>1391756.5</v>
      </c>
      <c r="S1846">
        <v>4.3</v>
      </c>
      <c r="T1846">
        <v>4.4000000000000004</v>
      </c>
      <c r="U1846">
        <v>0.70699999999999996</v>
      </c>
      <c r="V1846">
        <v>12.8</v>
      </c>
      <c r="W1846">
        <v>73.900000000000006</v>
      </c>
    </row>
    <row r="1847" spans="1:23" x14ac:dyDescent="0.25">
      <c r="A1847" t="s">
        <v>25</v>
      </c>
      <c r="B1847" t="s">
        <v>192</v>
      </c>
      <c r="C1847">
        <v>2003</v>
      </c>
      <c r="D1847" t="s">
        <v>24</v>
      </c>
      <c r="E1847">
        <v>146</v>
      </c>
      <c r="F1847">
        <v>5</v>
      </c>
      <c r="G1847">
        <v>1.69</v>
      </c>
      <c r="H1847">
        <v>72.428089400000005</v>
      </c>
      <c r="I1847">
        <v>32</v>
      </c>
      <c r="J1847">
        <v>65</v>
      </c>
      <c r="K1847">
        <v>15.6</v>
      </c>
      <c r="L1847">
        <v>5</v>
      </c>
      <c r="M1847">
        <v>98</v>
      </c>
      <c r="N1847">
        <v>3.95</v>
      </c>
      <c r="O1847">
        <v>99</v>
      </c>
      <c r="P1847">
        <v>0.1</v>
      </c>
      <c r="Q1847">
        <v>989.45477319999998</v>
      </c>
      <c r="R1847">
        <v>1983</v>
      </c>
      <c r="S1847">
        <v>15.4</v>
      </c>
      <c r="T1847">
        <v>15.5</v>
      </c>
      <c r="U1847">
        <v>0.69699999999999995</v>
      </c>
      <c r="V1847">
        <v>12.7</v>
      </c>
      <c r="W1847">
        <v>73.900000000000006</v>
      </c>
    </row>
    <row r="1848" spans="1:23" x14ac:dyDescent="0.25">
      <c r="A1848" t="s">
        <v>32</v>
      </c>
      <c r="B1848" t="s">
        <v>152</v>
      </c>
      <c r="C1848">
        <v>2012</v>
      </c>
      <c r="D1848" t="s">
        <v>24</v>
      </c>
      <c r="E1848">
        <v>157</v>
      </c>
      <c r="F1848">
        <v>2</v>
      </c>
      <c r="G1848">
        <v>3.63</v>
      </c>
      <c r="H1848">
        <v>334.81742459999998</v>
      </c>
      <c r="I1848">
        <v>98</v>
      </c>
      <c r="J1848">
        <v>0</v>
      </c>
      <c r="K1848">
        <v>51.7</v>
      </c>
      <c r="L1848">
        <v>3</v>
      </c>
      <c r="M1848">
        <v>99</v>
      </c>
      <c r="N1848">
        <v>8.4</v>
      </c>
      <c r="O1848">
        <v>98</v>
      </c>
      <c r="P1848">
        <v>0.1</v>
      </c>
      <c r="Q1848">
        <v>1792.3844999999999</v>
      </c>
      <c r="R1848">
        <v>587718</v>
      </c>
      <c r="S1848">
        <v>1.8</v>
      </c>
      <c r="T1848">
        <v>1.7</v>
      </c>
      <c r="U1848">
        <v>0.625</v>
      </c>
      <c r="V1848">
        <v>11.5</v>
      </c>
      <c r="W1848">
        <v>73.900000000000006</v>
      </c>
    </row>
    <row r="1849" spans="1:23" x14ac:dyDescent="0.25">
      <c r="A1849" t="s">
        <v>25</v>
      </c>
      <c r="B1849" t="s">
        <v>124</v>
      </c>
      <c r="C1849">
        <v>2005</v>
      </c>
      <c r="D1849" t="s">
        <v>24</v>
      </c>
      <c r="E1849">
        <v>11</v>
      </c>
      <c r="F1849">
        <v>1</v>
      </c>
      <c r="G1849">
        <v>1.94</v>
      </c>
      <c r="H1849">
        <v>630.05407230000003</v>
      </c>
      <c r="I1849">
        <v>77</v>
      </c>
      <c r="J1849">
        <v>618</v>
      </c>
      <c r="K1849">
        <v>6.8</v>
      </c>
      <c r="L1849">
        <v>1</v>
      </c>
      <c r="M1849">
        <v>74</v>
      </c>
      <c r="N1849">
        <v>8.42</v>
      </c>
      <c r="O1849">
        <v>77</v>
      </c>
      <c r="P1849">
        <v>0.1</v>
      </c>
      <c r="Q1849">
        <v>5339.4412910000001</v>
      </c>
      <c r="R1849">
        <v>3986852</v>
      </c>
      <c r="S1849">
        <v>4.7</v>
      </c>
      <c r="T1849">
        <v>4.5999999999999996</v>
      </c>
      <c r="U1849">
        <v>0</v>
      </c>
      <c r="V1849">
        <v>13.7</v>
      </c>
      <c r="W1849">
        <v>73.900000000000006</v>
      </c>
    </row>
    <row r="1850" spans="1:23" x14ac:dyDescent="0.25">
      <c r="A1850" t="s">
        <v>25</v>
      </c>
      <c r="B1850" t="s">
        <v>94</v>
      </c>
      <c r="C1850">
        <v>2006</v>
      </c>
      <c r="D1850" t="s">
        <v>24</v>
      </c>
      <c r="E1850">
        <v>126</v>
      </c>
      <c r="F1850">
        <v>1</v>
      </c>
      <c r="G1850">
        <v>6.18</v>
      </c>
      <c r="H1850">
        <v>110.11382860000001</v>
      </c>
      <c r="I1850">
        <v>84</v>
      </c>
      <c r="J1850">
        <v>334</v>
      </c>
      <c r="K1850">
        <v>49.2</v>
      </c>
      <c r="L1850">
        <v>1</v>
      </c>
      <c r="M1850">
        <v>89</v>
      </c>
      <c r="N1850">
        <v>8.39</v>
      </c>
      <c r="O1850">
        <v>88</v>
      </c>
      <c r="P1850">
        <v>0.1</v>
      </c>
      <c r="Q1850">
        <v>1872.68416</v>
      </c>
      <c r="R1850">
        <v>4136</v>
      </c>
      <c r="S1850">
        <v>2.7</v>
      </c>
      <c r="T1850">
        <v>2.9</v>
      </c>
      <c r="U1850">
        <v>0.71399999999999997</v>
      </c>
      <c r="V1850">
        <v>12.6</v>
      </c>
      <c r="W1850">
        <v>73.900000000000006</v>
      </c>
    </row>
    <row r="1851" spans="1:23" x14ac:dyDescent="0.25">
      <c r="A1851" t="s">
        <v>25</v>
      </c>
      <c r="B1851" t="s">
        <v>94</v>
      </c>
      <c r="C1851">
        <v>2008</v>
      </c>
      <c r="D1851" t="s">
        <v>24</v>
      </c>
      <c r="E1851">
        <v>128</v>
      </c>
      <c r="F1851">
        <v>1</v>
      </c>
      <c r="G1851">
        <v>7.17</v>
      </c>
      <c r="H1851">
        <v>151.76256699999999</v>
      </c>
      <c r="I1851">
        <v>89</v>
      </c>
      <c r="J1851">
        <v>56</v>
      </c>
      <c r="K1851">
        <v>5.5</v>
      </c>
      <c r="L1851">
        <v>1</v>
      </c>
      <c r="M1851">
        <v>9</v>
      </c>
      <c r="N1851">
        <v>8.99</v>
      </c>
      <c r="O1851">
        <v>92</v>
      </c>
      <c r="P1851">
        <v>0.1</v>
      </c>
      <c r="Q1851">
        <v>3174.9490999999998</v>
      </c>
      <c r="R1851">
        <v>43</v>
      </c>
      <c r="S1851">
        <v>2.6</v>
      </c>
      <c r="T1851">
        <v>2.8</v>
      </c>
      <c r="U1851">
        <v>0.73499999999999999</v>
      </c>
      <c r="V1851">
        <v>13.1</v>
      </c>
      <c r="W1851">
        <v>73.900000000000006</v>
      </c>
    </row>
    <row r="1852" spans="1:23" x14ac:dyDescent="0.25">
      <c r="A1852" t="s">
        <v>34</v>
      </c>
      <c r="B1852" t="s">
        <v>162</v>
      </c>
      <c r="C1852">
        <v>2014</v>
      </c>
      <c r="D1852" t="s">
        <v>24</v>
      </c>
      <c r="E1852">
        <v>147</v>
      </c>
      <c r="F1852">
        <v>3</v>
      </c>
      <c r="G1852">
        <v>0.01</v>
      </c>
      <c r="H1852">
        <v>561.76847009999994</v>
      </c>
      <c r="I1852">
        <v>87</v>
      </c>
      <c r="J1852">
        <v>0</v>
      </c>
      <c r="K1852">
        <v>49.4</v>
      </c>
      <c r="L1852">
        <v>3</v>
      </c>
      <c r="M1852">
        <v>83</v>
      </c>
      <c r="N1852">
        <v>9.81</v>
      </c>
      <c r="O1852">
        <v>87</v>
      </c>
      <c r="P1852">
        <v>0.2</v>
      </c>
      <c r="Q1852">
        <v>4712.8227360000001</v>
      </c>
      <c r="R1852">
        <v>6552584</v>
      </c>
      <c r="S1852">
        <v>2</v>
      </c>
      <c r="T1852">
        <v>1.9</v>
      </c>
      <c r="U1852">
        <v>0.68799999999999994</v>
      </c>
      <c r="V1852">
        <v>12.3</v>
      </c>
      <c r="W1852">
        <v>73.900000000000006</v>
      </c>
    </row>
    <row r="1853" spans="1:23" x14ac:dyDescent="0.25">
      <c r="A1853" t="s">
        <v>25</v>
      </c>
      <c r="B1853" t="s">
        <v>66</v>
      </c>
      <c r="C1853">
        <v>2005</v>
      </c>
      <c r="D1853" t="s">
        <v>24</v>
      </c>
      <c r="E1853">
        <v>99</v>
      </c>
      <c r="F1853">
        <v>332</v>
      </c>
      <c r="G1853">
        <v>2.92</v>
      </c>
      <c r="H1853">
        <v>171.6596026</v>
      </c>
      <c r="I1853">
        <v>84</v>
      </c>
      <c r="J1853">
        <v>124219</v>
      </c>
      <c r="K1853">
        <v>24.1</v>
      </c>
      <c r="L1853">
        <v>392</v>
      </c>
      <c r="M1853">
        <v>87</v>
      </c>
      <c r="N1853">
        <v>4.66</v>
      </c>
      <c r="O1853">
        <v>87</v>
      </c>
      <c r="P1853">
        <v>0.1</v>
      </c>
      <c r="Q1853">
        <v>1753.4177999999999</v>
      </c>
      <c r="R1853">
        <v>13372</v>
      </c>
      <c r="S1853">
        <v>5</v>
      </c>
      <c r="T1853">
        <v>4.4000000000000004</v>
      </c>
      <c r="U1853">
        <v>0.63400000000000001</v>
      </c>
      <c r="V1853">
        <v>10.6</v>
      </c>
      <c r="W1853">
        <v>73.900000000000006</v>
      </c>
    </row>
    <row r="1854" spans="1:23" x14ac:dyDescent="0.25">
      <c r="A1854" t="s">
        <v>25</v>
      </c>
      <c r="B1854" t="s">
        <v>179</v>
      </c>
      <c r="C1854">
        <v>2011</v>
      </c>
      <c r="D1854" t="s">
        <v>24</v>
      </c>
      <c r="E1854">
        <v>92</v>
      </c>
      <c r="F1854">
        <v>8</v>
      </c>
      <c r="G1854">
        <v>0.09</v>
      </c>
      <c r="H1854">
        <v>173.5755595</v>
      </c>
      <c r="I1854">
        <v>98</v>
      </c>
      <c r="J1854">
        <v>362</v>
      </c>
      <c r="K1854">
        <v>64.7</v>
      </c>
      <c r="L1854">
        <v>9</v>
      </c>
      <c r="M1854">
        <v>98</v>
      </c>
      <c r="N1854">
        <v>3.57</v>
      </c>
      <c r="O1854">
        <v>98</v>
      </c>
      <c r="P1854">
        <v>0.1</v>
      </c>
      <c r="Q1854">
        <v>2377.74739</v>
      </c>
      <c r="R1854">
        <v>1391756.5</v>
      </c>
      <c r="S1854">
        <v>7.4</v>
      </c>
      <c r="T1854">
        <v>7.4</v>
      </c>
      <c r="U1854">
        <v>0.80400000000000005</v>
      </c>
      <c r="V1854">
        <v>13.9</v>
      </c>
      <c r="W1854">
        <v>73.900000000000006</v>
      </c>
    </row>
    <row r="1855" spans="1:23" x14ac:dyDescent="0.25">
      <c r="A1855" t="s">
        <v>25</v>
      </c>
      <c r="B1855" t="s">
        <v>207</v>
      </c>
      <c r="C1855">
        <v>2009</v>
      </c>
      <c r="D1855" t="s">
        <v>24</v>
      </c>
      <c r="E1855">
        <v>118</v>
      </c>
      <c r="F1855">
        <v>23</v>
      </c>
      <c r="G1855">
        <v>1.4</v>
      </c>
      <c r="H1855">
        <v>106.9482898</v>
      </c>
      <c r="I1855">
        <v>94</v>
      </c>
      <c r="J1855">
        <v>4</v>
      </c>
      <c r="K1855">
        <v>61.1</v>
      </c>
      <c r="L1855">
        <v>27</v>
      </c>
      <c r="M1855">
        <v>96</v>
      </c>
      <c r="N1855">
        <v>6.8</v>
      </c>
      <c r="O1855">
        <v>96</v>
      </c>
      <c r="P1855">
        <v>0.1</v>
      </c>
      <c r="Q1855">
        <v>936.499911</v>
      </c>
      <c r="R1855">
        <v>71339185</v>
      </c>
      <c r="S1855">
        <v>4.9000000000000004</v>
      </c>
      <c r="T1855">
        <v>4.8</v>
      </c>
      <c r="U1855">
        <v>0.70899999999999996</v>
      </c>
      <c r="V1855">
        <v>12.5</v>
      </c>
      <c r="W1855">
        <v>73.900000000000006</v>
      </c>
    </row>
    <row r="1856" spans="1:23" x14ac:dyDescent="0.25">
      <c r="A1856" t="s">
        <v>34</v>
      </c>
      <c r="B1856" t="s">
        <v>163</v>
      </c>
      <c r="C1856">
        <v>2008</v>
      </c>
      <c r="D1856" t="s">
        <v>24</v>
      </c>
      <c r="E1856">
        <v>138</v>
      </c>
      <c r="F1856">
        <v>11</v>
      </c>
      <c r="G1856">
        <v>4.8499999999999996</v>
      </c>
      <c r="H1856">
        <v>58.498974199999999</v>
      </c>
      <c r="I1856">
        <v>93</v>
      </c>
      <c r="J1856">
        <v>1</v>
      </c>
      <c r="K1856">
        <v>5.8</v>
      </c>
      <c r="L1856">
        <v>14</v>
      </c>
      <c r="M1856">
        <v>93</v>
      </c>
      <c r="N1856">
        <v>4.7300000000000004</v>
      </c>
      <c r="O1856">
        <v>93</v>
      </c>
      <c r="P1856">
        <v>0.3</v>
      </c>
      <c r="Q1856">
        <v>428.87810999999999</v>
      </c>
      <c r="R1856">
        <v>2864198</v>
      </c>
      <c r="S1856">
        <v>1.2</v>
      </c>
      <c r="T1856">
        <v>1.2</v>
      </c>
      <c r="U1856">
        <v>0.7</v>
      </c>
      <c r="V1856">
        <v>13.2</v>
      </c>
      <c r="W1856">
        <v>73.900000000000006</v>
      </c>
    </row>
    <row r="1857" spans="1:23" x14ac:dyDescent="0.25">
      <c r="A1857" t="s">
        <v>27</v>
      </c>
      <c r="B1857" t="s">
        <v>55</v>
      </c>
      <c r="C1857">
        <v>2012</v>
      </c>
      <c r="D1857" t="s">
        <v>37</v>
      </c>
      <c r="E1857">
        <v>139</v>
      </c>
      <c r="F1857">
        <v>1</v>
      </c>
      <c r="G1857">
        <v>10.99</v>
      </c>
      <c r="H1857">
        <v>851.45067200000005</v>
      </c>
      <c r="I1857">
        <v>95</v>
      </c>
      <c r="J1857">
        <v>1</v>
      </c>
      <c r="K1857">
        <v>63.9</v>
      </c>
      <c r="L1857">
        <v>1</v>
      </c>
      <c r="M1857">
        <v>95</v>
      </c>
      <c r="N1857">
        <v>7.11</v>
      </c>
      <c r="O1857">
        <v>95</v>
      </c>
      <c r="P1857">
        <v>0.1</v>
      </c>
      <c r="Q1857">
        <v>7378.2553900000003</v>
      </c>
      <c r="R1857">
        <v>735888</v>
      </c>
      <c r="S1857">
        <v>1.9</v>
      </c>
      <c r="T1857">
        <v>1.9</v>
      </c>
      <c r="U1857">
        <v>0.77800000000000002</v>
      </c>
      <c r="V1857">
        <v>14.3</v>
      </c>
      <c r="W1857">
        <v>73.900000000000006</v>
      </c>
    </row>
    <row r="1858" spans="1:23" x14ac:dyDescent="0.25">
      <c r="A1858" t="s">
        <v>34</v>
      </c>
      <c r="B1858" t="s">
        <v>219</v>
      </c>
      <c r="C1858">
        <v>2014</v>
      </c>
      <c r="D1858" t="s">
        <v>24</v>
      </c>
      <c r="E1858">
        <v>158</v>
      </c>
      <c r="F1858">
        <v>9</v>
      </c>
      <c r="G1858">
        <v>6.47</v>
      </c>
      <c r="H1858">
        <v>0</v>
      </c>
      <c r="I1858">
        <v>78</v>
      </c>
      <c r="J1858">
        <v>0</v>
      </c>
      <c r="K1858">
        <v>61.5</v>
      </c>
      <c r="L1858">
        <v>10</v>
      </c>
      <c r="M1858">
        <v>79</v>
      </c>
      <c r="N1858">
        <v>5.26</v>
      </c>
      <c r="O1858">
        <v>78</v>
      </c>
      <c r="P1858">
        <v>0.1</v>
      </c>
      <c r="Q1858">
        <v>1764.97387</v>
      </c>
      <c r="R1858">
        <v>1391756.5</v>
      </c>
      <c r="S1858">
        <v>1.6</v>
      </c>
      <c r="T1858">
        <v>1.5</v>
      </c>
      <c r="U1858">
        <v>0.77100000000000002</v>
      </c>
      <c r="V1858">
        <v>14.2</v>
      </c>
      <c r="W1858">
        <v>73.900000000000006</v>
      </c>
    </row>
    <row r="1859" spans="1:23" x14ac:dyDescent="0.25">
      <c r="A1859" t="s">
        <v>25</v>
      </c>
      <c r="B1859" t="s">
        <v>94</v>
      </c>
      <c r="C1859">
        <v>2005</v>
      </c>
      <c r="D1859" t="s">
        <v>24</v>
      </c>
      <c r="E1859">
        <v>128</v>
      </c>
      <c r="F1859">
        <v>1</v>
      </c>
      <c r="G1859">
        <v>4.7</v>
      </c>
      <c r="H1859">
        <v>9.4448754150000003</v>
      </c>
      <c r="I1859">
        <v>79</v>
      </c>
      <c r="J1859">
        <v>1356</v>
      </c>
      <c r="K1859">
        <v>48.6</v>
      </c>
      <c r="L1859">
        <v>1</v>
      </c>
      <c r="M1859">
        <v>82</v>
      </c>
      <c r="N1859">
        <v>8.6</v>
      </c>
      <c r="O1859">
        <v>82</v>
      </c>
      <c r="P1859">
        <v>0.1</v>
      </c>
      <c r="Q1859">
        <v>153.57521</v>
      </c>
      <c r="R1859">
        <v>419</v>
      </c>
      <c r="S1859">
        <v>2.8</v>
      </c>
      <c r="T1859">
        <v>2.9</v>
      </c>
      <c r="U1859">
        <v>0.70299999999999996</v>
      </c>
      <c r="V1859">
        <v>12.2</v>
      </c>
      <c r="W1859">
        <v>73.900000000000006</v>
      </c>
    </row>
    <row r="1860" spans="1:23" x14ac:dyDescent="0.25">
      <c r="A1860" t="s">
        <v>32</v>
      </c>
      <c r="B1860" t="s">
        <v>81</v>
      </c>
      <c r="C1860">
        <v>2015</v>
      </c>
      <c r="D1860" t="s">
        <v>24</v>
      </c>
      <c r="E1860">
        <v>152</v>
      </c>
      <c r="F1860">
        <v>6</v>
      </c>
      <c r="G1860">
        <v>3.77</v>
      </c>
      <c r="H1860">
        <v>0</v>
      </c>
      <c r="I1860">
        <v>81</v>
      </c>
      <c r="J1860">
        <v>0</v>
      </c>
      <c r="K1860">
        <v>58.9</v>
      </c>
      <c r="L1860">
        <v>7</v>
      </c>
      <c r="M1860">
        <v>87</v>
      </c>
      <c r="N1860">
        <v>5.75</v>
      </c>
      <c r="O1860">
        <v>85</v>
      </c>
      <c r="P1860">
        <v>0.3</v>
      </c>
      <c r="Q1860">
        <v>6468.4716479999997</v>
      </c>
      <c r="R1860">
        <v>1528394</v>
      </c>
      <c r="S1860">
        <v>3.3</v>
      </c>
      <c r="T1860">
        <v>3.2</v>
      </c>
      <c r="U1860">
        <v>0.71799999999999997</v>
      </c>
      <c r="V1860">
        <v>13.2</v>
      </c>
      <c r="W1860">
        <v>73.900000000000006</v>
      </c>
    </row>
    <row r="1861" spans="1:23" x14ac:dyDescent="0.25">
      <c r="A1861" t="s">
        <v>25</v>
      </c>
      <c r="B1861" t="s">
        <v>132</v>
      </c>
      <c r="C1861">
        <v>2009</v>
      </c>
      <c r="D1861" t="s">
        <v>24</v>
      </c>
      <c r="E1861">
        <v>131</v>
      </c>
      <c r="F1861">
        <v>3</v>
      </c>
      <c r="G1861">
        <v>0.47</v>
      </c>
      <c r="H1861">
        <v>431.54524720000001</v>
      </c>
      <c r="I1861">
        <v>96</v>
      </c>
      <c r="J1861">
        <v>153</v>
      </c>
      <c r="K1861">
        <v>34.4</v>
      </c>
      <c r="L1861">
        <v>4</v>
      </c>
      <c r="M1861">
        <v>97</v>
      </c>
      <c r="N1861">
        <v>3.97</v>
      </c>
      <c r="O1861">
        <v>97</v>
      </c>
      <c r="P1861">
        <v>0.1</v>
      </c>
      <c r="Q1861">
        <v>7326.7444349999996</v>
      </c>
      <c r="R1861">
        <v>2765383</v>
      </c>
      <c r="S1861">
        <v>8.3000000000000007</v>
      </c>
      <c r="T1861">
        <v>8.1999999999999993</v>
      </c>
      <c r="U1861">
        <v>0.75600000000000001</v>
      </c>
      <c r="V1861">
        <v>12.6</v>
      </c>
      <c r="W1861">
        <v>74</v>
      </c>
    </row>
    <row r="1862" spans="1:23" x14ac:dyDescent="0.25">
      <c r="A1862" t="s">
        <v>25</v>
      </c>
      <c r="B1862" t="s">
        <v>120</v>
      </c>
      <c r="C1862">
        <v>2010</v>
      </c>
      <c r="D1862" t="s">
        <v>24</v>
      </c>
      <c r="E1862">
        <v>86</v>
      </c>
      <c r="F1862">
        <v>1</v>
      </c>
      <c r="G1862">
        <v>0.01</v>
      </c>
      <c r="H1862">
        <v>2009.575605</v>
      </c>
      <c r="I1862">
        <v>99</v>
      </c>
      <c r="J1862">
        <v>13</v>
      </c>
      <c r="K1862">
        <v>68.400000000000006</v>
      </c>
      <c r="L1862">
        <v>1</v>
      </c>
      <c r="M1862">
        <v>98</v>
      </c>
      <c r="N1862">
        <v>2.76</v>
      </c>
      <c r="O1862">
        <v>98</v>
      </c>
      <c r="P1862">
        <v>0.1</v>
      </c>
      <c r="Q1862">
        <v>38497.616959999999</v>
      </c>
      <c r="R1862">
        <v>1391756.5</v>
      </c>
      <c r="S1862">
        <v>3.3</v>
      </c>
      <c r="T1862">
        <v>3.2</v>
      </c>
      <c r="U1862">
        <v>0.79</v>
      </c>
      <c r="V1862">
        <v>13.5</v>
      </c>
      <c r="W1862">
        <v>74</v>
      </c>
    </row>
    <row r="1863" spans="1:23" x14ac:dyDescent="0.25">
      <c r="A1863" t="s">
        <v>34</v>
      </c>
      <c r="B1863" t="s">
        <v>163</v>
      </c>
      <c r="C1863">
        <v>2007</v>
      </c>
      <c r="D1863" t="s">
        <v>24</v>
      </c>
      <c r="E1863">
        <v>133</v>
      </c>
      <c r="F1863">
        <v>11</v>
      </c>
      <c r="G1863">
        <v>4.29</v>
      </c>
      <c r="H1863">
        <v>516.40370210000003</v>
      </c>
      <c r="I1863">
        <v>93</v>
      </c>
      <c r="J1863">
        <v>0</v>
      </c>
      <c r="K1863">
        <v>5.2</v>
      </c>
      <c r="L1863">
        <v>15</v>
      </c>
      <c r="M1863">
        <v>93</v>
      </c>
      <c r="N1863">
        <v>4.5999999999999996</v>
      </c>
      <c r="O1863">
        <v>93</v>
      </c>
      <c r="P1863">
        <v>0.3</v>
      </c>
      <c r="Q1863">
        <v>3611.2147</v>
      </c>
      <c r="R1863">
        <v>28292724</v>
      </c>
      <c r="S1863">
        <v>1.2</v>
      </c>
      <c r="T1863">
        <v>1.2</v>
      </c>
      <c r="U1863">
        <v>0.69599999999999995</v>
      </c>
      <c r="V1863">
        <v>13.2</v>
      </c>
      <c r="W1863">
        <v>74</v>
      </c>
    </row>
    <row r="1864" spans="1:23" x14ac:dyDescent="0.25">
      <c r="A1864" t="s">
        <v>29</v>
      </c>
      <c r="B1864" t="s">
        <v>206</v>
      </c>
      <c r="C1864">
        <v>2004</v>
      </c>
      <c r="D1864" t="s">
        <v>24</v>
      </c>
      <c r="E1864">
        <v>15</v>
      </c>
      <c r="F1864">
        <v>3</v>
      </c>
      <c r="G1864">
        <v>1.36</v>
      </c>
      <c r="H1864">
        <v>379.76590540000001</v>
      </c>
      <c r="I1864">
        <v>96</v>
      </c>
      <c r="J1864">
        <v>1</v>
      </c>
      <c r="K1864">
        <v>51.4</v>
      </c>
      <c r="L1864">
        <v>4</v>
      </c>
      <c r="M1864">
        <v>97</v>
      </c>
      <c r="N1864">
        <v>5.63</v>
      </c>
      <c r="O1864">
        <v>97</v>
      </c>
      <c r="P1864">
        <v>0.1</v>
      </c>
      <c r="Q1864">
        <v>3112.83529</v>
      </c>
      <c r="R1864">
        <v>11761</v>
      </c>
      <c r="S1864">
        <v>6.4</v>
      </c>
      <c r="T1864">
        <v>6.3</v>
      </c>
      <c r="U1864">
        <v>0.67300000000000004</v>
      </c>
      <c r="V1864">
        <v>13.6</v>
      </c>
      <c r="W1864">
        <v>74</v>
      </c>
    </row>
    <row r="1865" spans="1:23" x14ac:dyDescent="0.25">
      <c r="A1865" t="s">
        <v>32</v>
      </c>
      <c r="B1865" t="s">
        <v>114</v>
      </c>
      <c r="C1865">
        <v>2006</v>
      </c>
      <c r="D1865" t="s">
        <v>24</v>
      </c>
      <c r="E1865">
        <v>15</v>
      </c>
      <c r="F1865">
        <v>1</v>
      </c>
      <c r="G1865">
        <v>3.63</v>
      </c>
      <c r="H1865">
        <v>194.092569</v>
      </c>
      <c r="I1865">
        <v>97</v>
      </c>
      <c r="J1865">
        <v>0</v>
      </c>
      <c r="K1865">
        <v>47.2</v>
      </c>
      <c r="L1865">
        <v>1</v>
      </c>
      <c r="M1865">
        <v>99</v>
      </c>
      <c r="N1865">
        <v>4.22</v>
      </c>
      <c r="O1865">
        <v>95</v>
      </c>
      <c r="P1865">
        <v>1.5</v>
      </c>
      <c r="Q1865">
        <v>4313.1682000000001</v>
      </c>
      <c r="R1865">
        <v>276279</v>
      </c>
      <c r="S1865">
        <v>1.9</v>
      </c>
      <c r="T1865">
        <v>1.7</v>
      </c>
      <c r="U1865">
        <v>0.70899999999999996</v>
      </c>
      <c r="V1865">
        <v>12.5</v>
      </c>
      <c r="W1865">
        <v>74</v>
      </c>
    </row>
    <row r="1866" spans="1:23" x14ac:dyDescent="0.25">
      <c r="A1866" t="s">
        <v>34</v>
      </c>
      <c r="B1866" t="s">
        <v>33</v>
      </c>
      <c r="C1866">
        <v>2001</v>
      </c>
      <c r="D1866" t="s">
        <v>24</v>
      </c>
      <c r="E1866">
        <v>138</v>
      </c>
      <c r="F1866">
        <v>12</v>
      </c>
      <c r="G1866">
        <v>7.76</v>
      </c>
      <c r="H1866">
        <v>123.01286709999999</v>
      </c>
      <c r="I1866">
        <v>92</v>
      </c>
      <c r="J1866">
        <v>0</v>
      </c>
      <c r="K1866">
        <v>54.6</v>
      </c>
      <c r="L1866">
        <v>13</v>
      </c>
      <c r="M1866">
        <v>85</v>
      </c>
      <c r="N1866">
        <v>9.3800000000000008</v>
      </c>
      <c r="O1866">
        <v>83</v>
      </c>
      <c r="P1866">
        <v>0.1</v>
      </c>
      <c r="Q1866">
        <v>717.69467399999996</v>
      </c>
      <c r="R1866">
        <v>3747159</v>
      </c>
      <c r="S1866">
        <v>1.2</v>
      </c>
      <c r="T1866">
        <v>1.1000000000000001</v>
      </c>
      <c r="U1866">
        <v>0.77100000000000002</v>
      </c>
      <c r="V1866">
        <v>15.6</v>
      </c>
      <c r="W1866">
        <v>74</v>
      </c>
    </row>
    <row r="1867" spans="1:23" x14ac:dyDescent="0.25">
      <c r="A1867" t="s">
        <v>25</v>
      </c>
      <c r="B1867" t="s">
        <v>110</v>
      </c>
      <c r="C1867">
        <v>2009</v>
      </c>
      <c r="D1867" t="s">
        <v>24</v>
      </c>
      <c r="E1867">
        <v>148</v>
      </c>
      <c r="F1867">
        <v>32</v>
      </c>
      <c r="G1867">
        <v>0.2</v>
      </c>
      <c r="H1867">
        <v>185.63669830000001</v>
      </c>
      <c r="I1867">
        <v>75</v>
      </c>
      <c r="J1867">
        <v>30328</v>
      </c>
      <c r="K1867">
        <v>55.2</v>
      </c>
      <c r="L1867">
        <v>39</v>
      </c>
      <c r="M1867">
        <v>78</v>
      </c>
      <c r="N1867">
        <v>4.6500000000000004</v>
      </c>
      <c r="O1867">
        <v>78</v>
      </c>
      <c r="P1867">
        <v>0.1</v>
      </c>
      <c r="Q1867">
        <v>3735.1448359999999</v>
      </c>
      <c r="R1867">
        <v>29894652</v>
      </c>
      <c r="S1867">
        <v>5.4</v>
      </c>
      <c r="T1867">
        <v>5.0999999999999996</v>
      </c>
      <c r="U1867">
        <v>0.64300000000000002</v>
      </c>
      <c r="V1867">
        <v>10.3</v>
      </c>
      <c r="W1867">
        <v>74</v>
      </c>
    </row>
    <row r="1868" spans="1:23" x14ac:dyDescent="0.25">
      <c r="A1868" t="s">
        <v>25</v>
      </c>
      <c r="B1868" t="s">
        <v>207</v>
      </c>
      <c r="C1868">
        <v>2000</v>
      </c>
      <c r="D1868" t="s">
        <v>24</v>
      </c>
      <c r="E1868">
        <v>143</v>
      </c>
      <c r="F1868">
        <v>44</v>
      </c>
      <c r="G1868">
        <v>1.54</v>
      </c>
      <c r="H1868">
        <v>421.29566019999999</v>
      </c>
      <c r="I1868">
        <v>71</v>
      </c>
      <c r="J1868">
        <v>16244</v>
      </c>
      <c r="K1868">
        <v>53.5</v>
      </c>
      <c r="L1868">
        <v>54</v>
      </c>
      <c r="M1868">
        <v>85</v>
      </c>
      <c r="N1868">
        <v>4.95</v>
      </c>
      <c r="O1868">
        <v>85</v>
      </c>
      <c r="P1868">
        <v>0.1</v>
      </c>
      <c r="Q1868">
        <v>4316.553895</v>
      </c>
      <c r="R1868">
        <v>6324121</v>
      </c>
      <c r="S1868">
        <v>5.3</v>
      </c>
      <c r="T1868">
        <v>5.2</v>
      </c>
      <c r="U1868">
        <v>0.64100000000000001</v>
      </c>
      <c r="V1868">
        <v>10.7</v>
      </c>
      <c r="W1868">
        <v>74</v>
      </c>
    </row>
    <row r="1869" spans="1:23" x14ac:dyDescent="0.25">
      <c r="A1869" t="s">
        <v>29</v>
      </c>
      <c r="B1869" t="s">
        <v>83</v>
      </c>
      <c r="C1869">
        <v>2011</v>
      </c>
      <c r="D1869" t="s">
        <v>24</v>
      </c>
      <c r="E1869">
        <v>168</v>
      </c>
      <c r="F1869">
        <v>55</v>
      </c>
      <c r="G1869">
        <v>0.22</v>
      </c>
      <c r="H1869">
        <v>0</v>
      </c>
      <c r="I1869">
        <v>96</v>
      </c>
      <c r="J1869">
        <v>26</v>
      </c>
      <c r="K1869">
        <v>57.8</v>
      </c>
      <c r="L1869">
        <v>64</v>
      </c>
      <c r="M1869">
        <v>96</v>
      </c>
      <c r="N1869">
        <v>5.4</v>
      </c>
      <c r="O1869">
        <v>96</v>
      </c>
      <c r="P1869">
        <v>0.1</v>
      </c>
      <c r="Q1869">
        <v>1764.97387</v>
      </c>
      <c r="R1869">
        <v>1391756.5</v>
      </c>
      <c r="S1869">
        <v>2.9</v>
      </c>
      <c r="T1869">
        <v>2.9</v>
      </c>
      <c r="U1869">
        <v>0.67100000000000004</v>
      </c>
      <c r="V1869">
        <v>12.4</v>
      </c>
      <c r="W1869">
        <v>74</v>
      </c>
    </row>
    <row r="1870" spans="1:23" x14ac:dyDescent="0.25">
      <c r="A1870" t="s">
        <v>38</v>
      </c>
      <c r="B1870" t="s">
        <v>176</v>
      </c>
      <c r="C1870">
        <v>2015</v>
      </c>
      <c r="D1870" t="s">
        <v>24</v>
      </c>
      <c r="E1870">
        <v>125</v>
      </c>
      <c r="F1870">
        <v>0</v>
      </c>
      <c r="G1870">
        <v>3.77</v>
      </c>
      <c r="H1870">
        <v>0</v>
      </c>
      <c r="I1870">
        <v>59</v>
      </c>
      <c r="J1870">
        <v>0</v>
      </c>
      <c r="K1870">
        <v>74.7</v>
      </c>
      <c r="L1870">
        <v>0</v>
      </c>
      <c r="M1870">
        <v>61</v>
      </c>
      <c r="N1870">
        <v>5.75</v>
      </c>
      <c r="O1870">
        <v>66</v>
      </c>
      <c r="P1870">
        <v>0.1</v>
      </c>
      <c r="Q1870">
        <v>4149.3634439999996</v>
      </c>
      <c r="R1870">
        <v>193759</v>
      </c>
      <c r="S1870">
        <v>0.2</v>
      </c>
      <c r="T1870">
        <v>0.1</v>
      </c>
      <c r="U1870">
        <v>0.70199999999999996</v>
      </c>
      <c r="V1870">
        <v>12.9</v>
      </c>
      <c r="W1870">
        <v>74</v>
      </c>
    </row>
    <row r="1871" spans="1:23" x14ac:dyDescent="0.25">
      <c r="A1871" t="s">
        <v>34</v>
      </c>
      <c r="B1871" t="s">
        <v>50</v>
      </c>
      <c r="C1871">
        <v>2014</v>
      </c>
      <c r="D1871" t="s">
        <v>24</v>
      </c>
      <c r="E1871">
        <v>189</v>
      </c>
      <c r="F1871">
        <v>8</v>
      </c>
      <c r="G1871">
        <v>3.62</v>
      </c>
      <c r="H1871">
        <v>0</v>
      </c>
      <c r="I1871">
        <v>98</v>
      </c>
      <c r="J1871">
        <v>0</v>
      </c>
      <c r="K1871">
        <v>51.9</v>
      </c>
      <c r="L1871">
        <v>10</v>
      </c>
      <c r="M1871">
        <v>99</v>
      </c>
      <c r="N1871">
        <v>6.33</v>
      </c>
      <c r="O1871">
        <v>98</v>
      </c>
      <c r="P1871">
        <v>0.1</v>
      </c>
      <c r="Q1871">
        <v>1764.97387</v>
      </c>
      <c r="R1871">
        <v>1391756.5</v>
      </c>
      <c r="S1871">
        <v>1.2</v>
      </c>
      <c r="T1871">
        <v>1.1000000000000001</v>
      </c>
      <c r="U1871">
        <v>0.66600000000000004</v>
      </c>
      <c r="V1871">
        <v>13.8</v>
      </c>
      <c r="W1871">
        <v>74</v>
      </c>
    </row>
    <row r="1872" spans="1:23" x14ac:dyDescent="0.25">
      <c r="A1872" t="s">
        <v>27</v>
      </c>
      <c r="B1872" t="s">
        <v>181</v>
      </c>
      <c r="C1872">
        <v>2008</v>
      </c>
      <c r="D1872" t="s">
        <v>24</v>
      </c>
      <c r="E1872">
        <v>132</v>
      </c>
      <c r="F1872">
        <v>1</v>
      </c>
      <c r="G1872">
        <v>9.5399999999999991</v>
      </c>
      <c r="H1872">
        <v>96.332379119999999</v>
      </c>
      <c r="I1872">
        <v>93</v>
      </c>
      <c r="J1872">
        <v>2</v>
      </c>
      <c r="K1872">
        <v>55.8</v>
      </c>
      <c r="L1872">
        <v>1</v>
      </c>
      <c r="M1872">
        <v>95</v>
      </c>
      <c r="N1872">
        <v>1.5</v>
      </c>
      <c r="O1872">
        <v>95</v>
      </c>
      <c r="P1872">
        <v>0.1</v>
      </c>
      <c r="Q1872">
        <v>671.77391299999999</v>
      </c>
      <c r="R1872">
        <v>735222</v>
      </c>
      <c r="S1872">
        <v>2.2999999999999998</v>
      </c>
      <c r="T1872">
        <v>2.4</v>
      </c>
      <c r="U1872">
        <v>0.749</v>
      </c>
      <c r="V1872">
        <v>13.5</v>
      </c>
      <c r="W1872">
        <v>74</v>
      </c>
    </row>
    <row r="1873" spans="1:23" x14ac:dyDescent="0.25">
      <c r="A1873" t="s">
        <v>25</v>
      </c>
      <c r="B1873" t="s">
        <v>110</v>
      </c>
      <c r="C1873">
        <v>2002</v>
      </c>
      <c r="D1873" t="s">
        <v>24</v>
      </c>
      <c r="E1873">
        <v>14</v>
      </c>
      <c r="F1873">
        <v>30</v>
      </c>
      <c r="G1873">
        <v>0.15</v>
      </c>
      <c r="H1873">
        <v>0</v>
      </c>
      <c r="I1873">
        <v>65</v>
      </c>
      <c r="J1873">
        <v>0</v>
      </c>
      <c r="K1873">
        <v>5.6</v>
      </c>
      <c r="L1873">
        <v>37</v>
      </c>
      <c r="M1873">
        <v>76</v>
      </c>
      <c r="N1873">
        <v>5.75</v>
      </c>
      <c r="O1873">
        <v>77</v>
      </c>
      <c r="P1873">
        <v>0.1</v>
      </c>
      <c r="Q1873">
        <v>1764.97387</v>
      </c>
      <c r="R1873">
        <v>24939299</v>
      </c>
      <c r="S1873">
        <v>5.5</v>
      </c>
      <c r="T1873">
        <v>5.3</v>
      </c>
      <c r="U1873">
        <v>0.61399999999999999</v>
      </c>
      <c r="V1873">
        <v>9.1</v>
      </c>
      <c r="W1873">
        <v>74</v>
      </c>
    </row>
    <row r="1874" spans="1:23" x14ac:dyDescent="0.25">
      <c r="A1874" t="s">
        <v>34</v>
      </c>
      <c r="B1874" t="s">
        <v>162</v>
      </c>
      <c r="C1874">
        <v>2015</v>
      </c>
      <c r="D1874" t="s">
        <v>24</v>
      </c>
      <c r="E1874">
        <v>146</v>
      </c>
      <c r="F1874">
        <v>2</v>
      </c>
      <c r="G1874">
        <v>3.77</v>
      </c>
      <c r="H1874">
        <v>0</v>
      </c>
      <c r="I1874">
        <v>93</v>
      </c>
      <c r="J1874">
        <v>0</v>
      </c>
      <c r="K1874">
        <v>5.2</v>
      </c>
      <c r="L1874">
        <v>3</v>
      </c>
      <c r="M1874">
        <v>89</v>
      </c>
      <c r="N1874">
        <v>5.75</v>
      </c>
      <c r="O1874">
        <v>93</v>
      </c>
      <c r="P1874">
        <v>0.2</v>
      </c>
      <c r="Q1874">
        <v>419.36772400000001</v>
      </c>
      <c r="R1874">
        <v>6639119</v>
      </c>
      <c r="S1874">
        <v>2</v>
      </c>
      <c r="T1874">
        <v>1.9</v>
      </c>
      <c r="U1874">
        <v>0.69199999999999995</v>
      </c>
      <c r="V1874">
        <v>12.3</v>
      </c>
      <c r="W1874">
        <v>74</v>
      </c>
    </row>
    <row r="1875" spans="1:23" x14ac:dyDescent="0.25">
      <c r="A1875" t="s">
        <v>32</v>
      </c>
      <c r="B1875" t="s">
        <v>31</v>
      </c>
      <c r="C1875">
        <v>2002</v>
      </c>
      <c r="D1875" t="s">
        <v>24</v>
      </c>
      <c r="E1875">
        <v>153</v>
      </c>
      <c r="F1875">
        <v>0</v>
      </c>
      <c r="G1875">
        <v>7.21</v>
      </c>
      <c r="H1875">
        <v>927.40758549999998</v>
      </c>
      <c r="I1875">
        <v>99</v>
      </c>
      <c r="J1875">
        <v>0</v>
      </c>
      <c r="K1875">
        <v>39.5</v>
      </c>
      <c r="L1875">
        <v>0</v>
      </c>
      <c r="M1875">
        <v>93</v>
      </c>
      <c r="N1875">
        <v>4.41</v>
      </c>
      <c r="O1875">
        <v>98</v>
      </c>
      <c r="P1875">
        <v>0.1</v>
      </c>
      <c r="Q1875">
        <v>9386.7164520000006</v>
      </c>
      <c r="R1875">
        <v>1391756.5</v>
      </c>
      <c r="S1875">
        <v>3.6</v>
      </c>
      <c r="T1875">
        <v>3.5</v>
      </c>
      <c r="U1875">
        <v>0</v>
      </c>
      <c r="V1875">
        <v>0</v>
      </c>
      <c r="W1875">
        <v>74</v>
      </c>
    </row>
    <row r="1876" spans="1:23" x14ac:dyDescent="0.25">
      <c r="A1876" t="s">
        <v>25</v>
      </c>
      <c r="B1876" t="s">
        <v>116</v>
      </c>
      <c r="C1876">
        <v>2014</v>
      </c>
      <c r="D1876" t="s">
        <v>24</v>
      </c>
      <c r="E1876">
        <v>113</v>
      </c>
      <c r="F1876">
        <v>4</v>
      </c>
      <c r="G1876">
        <v>0.41</v>
      </c>
      <c r="H1876">
        <v>63.878452199999998</v>
      </c>
      <c r="I1876">
        <v>98</v>
      </c>
      <c r="J1876">
        <v>20</v>
      </c>
      <c r="K1876">
        <v>64.8</v>
      </c>
      <c r="L1876">
        <v>4</v>
      </c>
      <c r="M1876">
        <v>98</v>
      </c>
      <c r="N1876">
        <v>7.45</v>
      </c>
      <c r="O1876">
        <v>98</v>
      </c>
      <c r="P1876">
        <v>0.1</v>
      </c>
      <c r="Q1876">
        <v>466.94774999999998</v>
      </c>
      <c r="R1876">
        <v>88936</v>
      </c>
      <c r="S1876">
        <v>3.9</v>
      </c>
      <c r="T1876">
        <v>3.9</v>
      </c>
      <c r="U1876">
        <v>0.73699999999999999</v>
      </c>
      <c r="V1876">
        <v>13.1</v>
      </c>
      <c r="W1876">
        <v>74</v>
      </c>
    </row>
    <row r="1877" spans="1:23" x14ac:dyDescent="0.25">
      <c r="A1877" t="s">
        <v>32</v>
      </c>
      <c r="B1877" t="s">
        <v>205</v>
      </c>
      <c r="C1877">
        <v>2010</v>
      </c>
      <c r="D1877" t="s">
        <v>24</v>
      </c>
      <c r="E1877">
        <v>179</v>
      </c>
      <c r="F1877">
        <v>0</v>
      </c>
      <c r="G1877">
        <v>6.5</v>
      </c>
      <c r="H1877">
        <v>1389.7726829999999</v>
      </c>
      <c r="I1877">
        <v>9</v>
      </c>
      <c r="J1877">
        <v>0</v>
      </c>
      <c r="K1877">
        <v>42</v>
      </c>
      <c r="L1877">
        <v>0</v>
      </c>
      <c r="M1877">
        <v>91</v>
      </c>
      <c r="N1877">
        <v>5.29</v>
      </c>
      <c r="O1877">
        <v>9</v>
      </c>
      <c r="P1877">
        <v>0.4</v>
      </c>
      <c r="Q1877">
        <v>16683.945779999998</v>
      </c>
      <c r="R1877">
        <v>13281</v>
      </c>
      <c r="S1877">
        <v>5.9</v>
      </c>
      <c r="T1877">
        <v>6.3</v>
      </c>
      <c r="U1877">
        <v>0.77200000000000002</v>
      </c>
      <c r="V1877">
        <v>12.5</v>
      </c>
      <c r="W1877">
        <v>74</v>
      </c>
    </row>
    <row r="1878" spans="1:23" x14ac:dyDescent="0.25">
      <c r="A1878" t="s">
        <v>27</v>
      </c>
      <c r="B1878" t="s">
        <v>185</v>
      </c>
      <c r="C1878">
        <v>2005</v>
      </c>
      <c r="D1878" t="s">
        <v>37</v>
      </c>
      <c r="E1878">
        <v>141</v>
      </c>
      <c r="F1878">
        <v>0</v>
      </c>
      <c r="G1878">
        <v>10.81</v>
      </c>
      <c r="H1878">
        <v>0</v>
      </c>
      <c r="I1878">
        <v>99</v>
      </c>
      <c r="J1878">
        <v>0</v>
      </c>
      <c r="K1878">
        <v>53.1</v>
      </c>
      <c r="L1878">
        <v>0</v>
      </c>
      <c r="M1878">
        <v>99</v>
      </c>
      <c r="N1878">
        <v>7.4</v>
      </c>
      <c r="O1878">
        <v>99</v>
      </c>
      <c r="P1878">
        <v>0.1</v>
      </c>
      <c r="Q1878">
        <v>1764.97387</v>
      </c>
      <c r="R1878">
        <v>1391756.5</v>
      </c>
      <c r="S1878">
        <v>1.4</v>
      </c>
      <c r="T1878">
        <v>1.5</v>
      </c>
      <c r="U1878">
        <v>0.78400000000000003</v>
      </c>
      <c r="V1878">
        <v>14</v>
      </c>
      <c r="W1878">
        <v>74</v>
      </c>
    </row>
    <row r="1879" spans="1:23" x14ac:dyDescent="0.25">
      <c r="A1879" t="s">
        <v>25</v>
      </c>
      <c r="B1879" t="s">
        <v>220</v>
      </c>
      <c r="C1879">
        <v>2003</v>
      </c>
      <c r="D1879" t="s">
        <v>24</v>
      </c>
      <c r="E1879">
        <v>137</v>
      </c>
      <c r="F1879">
        <v>30</v>
      </c>
      <c r="G1879">
        <v>2.19</v>
      </c>
      <c r="H1879">
        <v>0</v>
      </c>
      <c r="I1879">
        <v>78</v>
      </c>
      <c r="J1879">
        <v>2297</v>
      </c>
      <c r="K1879">
        <v>1.4</v>
      </c>
      <c r="L1879">
        <v>37</v>
      </c>
      <c r="M1879">
        <v>96</v>
      </c>
      <c r="N1879">
        <v>4.84</v>
      </c>
      <c r="O1879">
        <v>99</v>
      </c>
      <c r="P1879">
        <v>0.2</v>
      </c>
      <c r="Q1879">
        <v>1764.97387</v>
      </c>
      <c r="R1879">
        <v>1391756.5</v>
      </c>
      <c r="S1879">
        <v>15.6</v>
      </c>
      <c r="T1879">
        <v>16.2</v>
      </c>
      <c r="U1879">
        <v>0.59199999999999997</v>
      </c>
      <c r="V1879">
        <v>10.9</v>
      </c>
      <c r="W1879">
        <v>74</v>
      </c>
    </row>
    <row r="1880" spans="1:23" x14ac:dyDescent="0.25">
      <c r="A1880" t="s">
        <v>25</v>
      </c>
      <c r="B1880" t="s">
        <v>157</v>
      </c>
      <c r="C1880">
        <v>2004</v>
      </c>
      <c r="D1880" t="s">
        <v>24</v>
      </c>
      <c r="E1880">
        <v>122</v>
      </c>
      <c r="F1880">
        <v>1</v>
      </c>
      <c r="G1880">
        <v>0.61</v>
      </c>
      <c r="H1880">
        <v>70.467624860000001</v>
      </c>
      <c r="I1880">
        <v>99</v>
      </c>
      <c r="J1880">
        <v>18</v>
      </c>
      <c r="K1880">
        <v>48.9</v>
      </c>
      <c r="L1880">
        <v>1</v>
      </c>
      <c r="M1880">
        <v>99</v>
      </c>
      <c r="N1880">
        <v>2.98</v>
      </c>
      <c r="O1880">
        <v>99</v>
      </c>
      <c r="P1880">
        <v>0.1</v>
      </c>
      <c r="Q1880">
        <v>1129.2888600000001</v>
      </c>
      <c r="R1880">
        <v>1391756.5</v>
      </c>
      <c r="S1880">
        <v>7.1</v>
      </c>
      <c r="T1880">
        <v>6.8</v>
      </c>
      <c r="U1880">
        <v>0.73399999999999999</v>
      </c>
      <c r="V1880">
        <v>11.5</v>
      </c>
      <c r="W1880">
        <v>74</v>
      </c>
    </row>
    <row r="1881" spans="1:23" x14ac:dyDescent="0.25">
      <c r="A1881" t="s">
        <v>32</v>
      </c>
      <c r="B1881" t="s">
        <v>98</v>
      </c>
      <c r="C1881">
        <v>2000</v>
      </c>
      <c r="D1881" t="s">
        <v>24</v>
      </c>
      <c r="E1881">
        <v>182</v>
      </c>
      <c r="F1881">
        <v>0</v>
      </c>
      <c r="G1881">
        <v>9.4</v>
      </c>
      <c r="H1881">
        <v>676.54538779999996</v>
      </c>
      <c r="I1881">
        <v>92</v>
      </c>
      <c r="J1881">
        <v>0</v>
      </c>
      <c r="K1881">
        <v>37.700000000000003</v>
      </c>
      <c r="L1881">
        <v>0</v>
      </c>
      <c r="M1881">
        <v>97</v>
      </c>
      <c r="N1881">
        <v>6.62</v>
      </c>
      <c r="O1881">
        <v>97</v>
      </c>
      <c r="P1881">
        <v>0.1</v>
      </c>
      <c r="Q1881">
        <v>5117.5899230000005</v>
      </c>
      <c r="R1881">
        <v>1391756.5</v>
      </c>
      <c r="S1881">
        <v>4.3</v>
      </c>
      <c r="T1881">
        <v>4.2</v>
      </c>
      <c r="U1881">
        <v>0</v>
      </c>
      <c r="V1881">
        <v>14.1</v>
      </c>
      <c r="W1881">
        <v>74</v>
      </c>
    </row>
    <row r="1882" spans="1:23" x14ac:dyDescent="0.25">
      <c r="A1882" t="s">
        <v>34</v>
      </c>
      <c r="B1882" t="s">
        <v>219</v>
      </c>
      <c r="C1882">
        <v>2015</v>
      </c>
      <c r="D1882" t="s">
        <v>24</v>
      </c>
      <c r="E1882">
        <v>157</v>
      </c>
      <c r="F1882">
        <v>9</v>
      </c>
      <c r="G1882">
        <v>3.77</v>
      </c>
      <c r="H1882">
        <v>0</v>
      </c>
      <c r="I1882">
        <v>87</v>
      </c>
      <c r="J1882">
        <v>0</v>
      </c>
      <c r="K1882">
        <v>62.1</v>
      </c>
      <c r="L1882">
        <v>10</v>
      </c>
      <c r="M1882">
        <v>87</v>
      </c>
      <c r="N1882">
        <v>5.75</v>
      </c>
      <c r="O1882">
        <v>87</v>
      </c>
      <c r="P1882">
        <v>0.1</v>
      </c>
      <c r="Q1882">
        <v>1764.97387</v>
      </c>
      <c r="R1882">
        <v>1391756.5</v>
      </c>
      <c r="S1882">
        <v>1.6</v>
      </c>
      <c r="T1882">
        <v>1.5</v>
      </c>
      <c r="U1882">
        <v>0.76900000000000002</v>
      </c>
      <c r="V1882">
        <v>14.3</v>
      </c>
      <c r="W1882">
        <v>74.099999999999994</v>
      </c>
    </row>
    <row r="1883" spans="1:23" x14ac:dyDescent="0.25">
      <c r="A1883" t="s">
        <v>34</v>
      </c>
      <c r="B1883" t="s">
        <v>53</v>
      </c>
      <c r="C1883">
        <v>2011</v>
      </c>
      <c r="D1883" t="s">
        <v>24</v>
      </c>
      <c r="E1883">
        <v>152</v>
      </c>
      <c r="F1883">
        <v>51</v>
      </c>
      <c r="G1883">
        <v>7.58</v>
      </c>
      <c r="H1883">
        <v>1084.9997659999999</v>
      </c>
      <c r="I1883">
        <v>98</v>
      </c>
      <c r="J1883">
        <v>43</v>
      </c>
      <c r="K1883">
        <v>52.8</v>
      </c>
      <c r="L1883">
        <v>57</v>
      </c>
      <c r="M1883">
        <v>98</v>
      </c>
      <c r="N1883">
        <v>8.9</v>
      </c>
      <c r="O1883">
        <v>99</v>
      </c>
      <c r="P1883">
        <v>0.1</v>
      </c>
      <c r="Q1883">
        <v>13167.472889999999</v>
      </c>
      <c r="R1883">
        <v>198686688</v>
      </c>
      <c r="S1883">
        <v>2.9</v>
      </c>
      <c r="T1883">
        <v>2.8</v>
      </c>
      <c r="U1883">
        <v>0.72399999999999998</v>
      </c>
      <c r="V1883">
        <v>14</v>
      </c>
      <c r="W1883">
        <v>74.099999999999994</v>
      </c>
    </row>
    <row r="1884" spans="1:23" x14ac:dyDescent="0.25">
      <c r="A1884" t="s">
        <v>32</v>
      </c>
      <c r="B1884" t="s">
        <v>41</v>
      </c>
      <c r="C1884">
        <v>2005</v>
      </c>
      <c r="D1884" t="s">
        <v>24</v>
      </c>
      <c r="E1884">
        <v>172</v>
      </c>
      <c r="F1884">
        <v>0</v>
      </c>
      <c r="G1884">
        <v>10.49</v>
      </c>
      <c r="H1884">
        <v>0</v>
      </c>
      <c r="I1884">
        <v>93</v>
      </c>
      <c r="J1884">
        <v>0</v>
      </c>
      <c r="K1884">
        <v>58.1</v>
      </c>
      <c r="L1884">
        <v>0</v>
      </c>
      <c r="M1884">
        <v>93</v>
      </c>
      <c r="N1884">
        <v>5.95</v>
      </c>
      <c r="O1884">
        <v>93</v>
      </c>
      <c r="P1884">
        <v>0.1</v>
      </c>
      <c r="Q1884">
        <v>1764.97387</v>
      </c>
      <c r="R1884">
        <v>1391756.5</v>
      </c>
      <c r="S1884">
        <v>2.6</v>
      </c>
      <c r="T1884">
        <v>2.5</v>
      </c>
      <c r="U1884">
        <v>0.78600000000000003</v>
      </c>
      <c r="V1884">
        <v>12.4</v>
      </c>
      <c r="W1884">
        <v>74.099999999999994</v>
      </c>
    </row>
    <row r="1885" spans="1:23" x14ac:dyDescent="0.25">
      <c r="A1885" t="s">
        <v>27</v>
      </c>
      <c r="B1885" t="s">
        <v>123</v>
      </c>
      <c r="C1885">
        <v>2013</v>
      </c>
      <c r="D1885" t="s">
        <v>37</v>
      </c>
      <c r="E1885">
        <v>161</v>
      </c>
      <c r="F1885">
        <v>0</v>
      </c>
      <c r="G1885">
        <v>10.37</v>
      </c>
      <c r="H1885">
        <v>150.31168840000001</v>
      </c>
      <c r="I1885">
        <v>94</v>
      </c>
      <c r="J1885">
        <v>0</v>
      </c>
      <c r="K1885">
        <v>6.2</v>
      </c>
      <c r="L1885">
        <v>0</v>
      </c>
      <c r="M1885">
        <v>94</v>
      </c>
      <c r="N1885">
        <v>5.67</v>
      </c>
      <c r="O1885">
        <v>94</v>
      </c>
      <c r="P1885">
        <v>0.1</v>
      </c>
      <c r="Q1885">
        <v>1532.2292399999999</v>
      </c>
      <c r="R1885">
        <v>212647</v>
      </c>
      <c r="S1885">
        <v>2.2000000000000002</v>
      </c>
      <c r="T1885">
        <v>2.2000000000000002</v>
      </c>
      <c r="U1885">
        <v>0.81399999999999995</v>
      </c>
      <c r="V1885">
        <v>15.4</v>
      </c>
      <c r="W1885">
        <v>74.099999999999994</v>
      </c>
    </row>
    <row r="1886" spans="1:23" x14ac:dyDescent="0.25">
      <c r="A1886" t="s">
        <v>25</v>
      </c>
      <c r="B1886" t="s">
        <v>200</v>
      </c>
      <c r="C1886">
        <v>2011</v>
      </c>
      <c r="D1886" t="s">
        <v>24</v>
      </c>
      <c r="E1886">
        <v>155</v>
      </c>
      <c r="F1886">
        <v>10</v>
      </c>
      <c r="G1886">
        <v>6.07</v>
      </c>
      <c r="H1886">
        <v>748.44510539999999</v>
      </c>
      <c r="I1886">
        <v>98</v>
      </c>
      <c r="J1886">
        <v>3156</v>
      </c>
      <c r="K1886">
        <v>29</v>
      </c>
      <c r="L1886">
        <v>11</v>
      </c>
      <c r="M1886">
        <v>99</v>
      </c>
      <c r="N1886">
        <v>4.12</v>
      </c>
      <c r="O1886">
        <v>99</v>
      </c>
      <c r="P1886">
        <v>0.2</v>
      </c>
      <c r="Q1886">
        <v>5491.1599809999998</v>
      </c>
      <c r="R1886">
        <v>675313</v>
      </c>
      <c r="S1886">
        <v>8.1</v>
      </c>
      <c r="T1886">
        <v>8.1999999999999993</v>
      </c>
      <c r="U1886">
        <v>0.72</v>
      </c>
      <c r="V1886">
        <v>13.3</v>
      </c>
      <c r="W1886">
        <v>74.099999999999994</v>
      </c>
    </row>
    <row r="1887" spans="1:23" x14ac:dyDescent="0.25">
      <c r="A1887" t="s">
        <v>27</v>
      </c>
      <c r="B1887" t="s">
        <v>105</v>
      </c>
      <c r="C1887">
        <v>2008</v>
      </c>
      <c r="D1887" t="s">
        <v>37</v>
      </c>
      <c r="E1887">
        <v>165</v>
      </c>
      <c r="F1887">
        <v>1</v>
      </c>
      <c r="G1887">
        <v>11.64</v>
      </c>
      <c r="H1887">
        <v>181.76340780000001</v>
      </c>
      <c r="I1887">
        <v>92</v>
      </c>
      <c r="J1887">
        <v>0</v>
      </c>
      <c r="K1887">
        <v>6.5</v>
      </c>
      <c r="L1887">
        <v>1</v>
      </c>
      <c r="M1887">
        <v>99</v>
      </c>
      <c r="N1887">
        <v>7.33</v>
      </c>
      <c r="O1887">
        <v>99</v>
      </c>
      <c r="P1887">
        <v>0.1</v>
      </c>
      <c r="Q1887">
        <v>15669.25929</v>
      </c>
      <c r="R1887">
        <v>138188</v>
      </c>
      <c r="S1887">
        <v>1.9</v>
      </c>
      <c r="T1887">
        <v>1.9</v>
      </c>
      <c r="U1887">
        <v>0.81200000000000006</v>
      </c>
      <c r="V1887">
        <v>15.3</v>
      </c>
      <c r="W1887">
        <v>74.099999999999994</v>
      </c>
    </row>
    <row r="1888" spans="1:23" x14ac:dyDescent="0.25">
      <c r="A1888" t="s">
        <v>32</v>
      </c>
      <c r="B1888" t="s">
        <v>174</v>
      </c>
      <c r="C1888">
        <v>2008</v>
      </c>
      <c r="D1888" t="s">
        <v>24</v>
      </c>
      <c r="E1888">
        <v>149</v>
      </c>
      <c r="F1888">
        <v>0</v>
      </c>
      <c r="G1888">
        <v>12.09</v>
      </c>
      <c r="H1888">
        <v>0</v>
      </c>
      <c r="I1888">
        <v>96</v>
      </c>
      <c r="J1888">
        <v>0</v>
      </c>
      <c r="K1888">
        <v>42.2</v>
      </c>
      <c r="L1888">
        <v>0</v>
      </c>
      <c r="M1888">
        <v>96</v>
      </c>
      <c r="N1888">
        <v>7.43</v>
      </c>
      <c r="O1888">
        <v>96</v>
      </c>
      <c r="P1888">
        <v>0.1</v>
      </c>
      <c r="Q1888">
        <v>1764.97387</v>
      </c>
      <c r="R1888">
        <v>1391756.5</v>
      </c>
      <c r="S1888">
        <v>4.3</v>
      </c>
      <c r="T1888">
        <v>4.4000000000000004</v>
      </c>
      <c r="U1888">
        <v>0.71</v>
      </c>
      <c r="V1888">
        <v>12.6</v>
      </c>
      <c r="W1888">
        <v>74.099999999999994</v>
      </c>
    </row>
    <row r="1889" spans="1:23" x14ac:dyDescent="0.25">
      <c r="A1889" t="s">
        <v>32</v>
      </c>
      <c r="B1889" t="s">
        <v>104</v>
      </c>
      <c r="C1889">
        <v>2012</v>
      </c>
      <c r="D1889" t="s">
        <v>24</v>
      </c>
      <c r="E1889">
        <v>151</v>
      </c>
      <c r="F1889">
        <v>4</v>
      </c>
      <c r="G1889">
        <v>3.11</v>
      </c>
      <c r="H1889">
        <v>363.57216440000002</v>
      </c>
      <c r="I1889">
        <v>97</v>
      </c>
      <c r="J1889">
        <v>0</v>
      </c>
      <c r="K1889">
        <v>48.4</v>
      </c>
      <c r="L1889">
        <v>4</v>
      </c>
      <c r="M1889">
        <v>97</v>
      </c>
      <c r="N1889">
        <v>9.7799999999999994</v>
      </c>
      <c r="O1889">
        <v>97</v>
      </c>
      <c r="P1889">
        <v>0.4</v>
      </c>
      <c r="Q1889">
        <v>2178.3832499999999</v>
      </c>
      <c r="R1889">
        <v>855646</v>
      </c>
      <c r="S1889">
        <v>2.2000000000000002</v>
      </c>
      <c r="T1889">
        <v>2.1</v>
      </c>
      <c r="U1889">
        <v>0.61399999999999999</v>
      </c>
      <c r="V1889">
        <v>11.6</v>
      </c>
      <c r="W1889">
        <v>74.099999999999994</v>
      </c>
    </row>
    <row r="1890" spans="1:23" x14ac:dyDescent="0.25">
      <c r="A1890" t="s">
        <v>29</v>
      </c>
      <c r="B1890" t="s">
        <v>144</v>
      </c>
      <c r="C1890">
        <v>2014</v>
      </c>
      <c r="D1890" t="s">
        <v>24</v>
      </c>
      <c r="E1890">
        <v>96</v>
      </c>
      <c r="F1890">
        <v>18</v>
      </c>
      <c r="G1890">
        <v>0.43</v>
      </c>
      <c r="H1890">
        <v>198.73434950000001</v>
      </c>
      <c r="I1890">
        <v>99</v>
      </c>
      <c r="J1890">
        <v>10</v>
      </c>
      <c r="K1890">
        <v>57.5</v>
      </c>
      <c r="L1890">
        <v>21</v>
      </c>
      <c r="M1890">
        <v>99</v>
      </c>
      <c r="N1890">
        <v>5.91</v>
      </c>
      <c r="O1890">
        <v>99</v>
      </c>
      <c r="P1890">
        <v>0.1</v>
      </c>
      <c r="Q1890">
        <v>3154.5134840000001</v>
      </c>
      <c r="R1890">
        <v>3431882</v>
      </c>
      <c r="S1890">
        <v>6.4</v>
      </c>
      <c r="T1890">
        <v>6.2</v>
      </c>
      <c r="U1890">
        <v>0.64</v>
      </c>
      <c r="V1890">
        <v>12.1</v>
      </c>
      <c r="W1890">
        <v>74.099999999999994</v>
      </c>
    </row>
    <row r="1891" spans="1:23" x14ac:dyDescent="0.25">
      <c r="A1891" t="s">
        <v>27</v>
      </c>
      <c r="B1891" t="s">
        <v>55</v>
      </c>
      <c r="C1891">
        <v>2013</v>
      </c>
      <c r="D1891" t="s">
        <v>37</v>
      </c>
      <c r="E1891">
        <v>14</v>
      </c>
      <c r="F1891">
        <v>1</v>
      </c>
      <c r="G1891">
        <v>12.06</v>
      </c>
      <c r="H1891">
        <v>149.65987899999999</v>
      </c>
      <c r="I1891">
        <v>95</v>
      </c>
      <c r="J1891">
        <v>14</v>
      </c>
      <c r="K1891">
        <v>64.5</v>
      </c>
      <c r="L1891">
        <v>1</v>
      </c>
      <c r="M1891">
        <v>95</v>
      </c>
      <c r="N1891">
        <v>7.93</v>
      </c>
      <c r="O1891">
        <v>95</v>
      </c>
      <c r="P1891">
        <v>0.1</v>
      </c>
      <c r="Q1891">
        <v>7674.8655900000003</v>
      </c>
      <c r="R1891">
        <v>7265115</v>
      </c>
      <c r="S1891">
        <v>1.9</v>
      </c>
      <c r="T1891">
        <v>1.9</v>
      </c>
      <c r="U1891">
        <v>0.78100000000000003</v>
      </c>
      <c r="V1891">
        <v>14.4</v>
      </c>
      <c r="W1891">
        <v>74.099999999999994</v>
      </c>
    </row>
    <row r="1892" spans="1:23" x14ac:dyDescent="0.25">
      <c r="A1892" t="s">
        <v>27</v>
      </c>
      <c r="B1892" t="s">
        <v>185</v>
      </c>
      <c r="C1892">
        <v>2004</v>
      </c>
      <c r="D1892" t="s">
        <v>37</v>
      </c>
      <c r="E1892">
        <v>138</v>
      </c>
      <c r="F1892">
        <v>0</v>
      </c>
      <c r="G1892">
        <v>10.029999999999999</v>
      </c>
      <c r="H1892">
        <v>0</v>
      </c>
      <c r="I1892">
        <v>99</v>
      </c>
      <c r="J1892">
        <v>2</v>
      </c>
      <c r="K1892">
        <v>52.6</v>
      </c>
      <c r="L1892">
        <v>0</v>
      </c>
      <c r="M1892">
        <v>99</v>
      </c>
      <c r="N1892">
        <v>7.21</v>
      </c>
      <c r="O1892">
        <v>99</v>
      </c>
      <c r="P1892">
        <v>0.1</v>
      </c>
      <c r="Q1892">
        <v>1764.97387</v>
      </c>
      <c r="R1892">
        <v>1391756.5</v>
      </c>
      <c r="S1892">
        <v>1.4</v>
      </c>
      <c r="T1892">
        <v>1.5</v>
      </c>
      <c r="U1892">
        <v>0.77600000000000002</v>
      </c>
      <c r="V1892">
        <v>13.8</v>
      </c>
      <c r="W1892">
        <v>74.099999999999994</v>
      </c>
    </row>
    <row r="1893" spans="1:23" x14ac:dyDescent="0.25">
      <c r="A1893" t="s">
        <v>25</v>
      </c>
      <c r="B1893" t="s">
        <v>132</v>
      </c>
      <c r="C1893">
        <v>2010</v>
      </c>
      <c r="D1893" t="s">
        <v>24</v>
      </c>
      <c r="E1893">
        <v>131</v>
      </c>
      <c r="F1893">
        <v>3</v>
      </c>
      <c r="G1893">
        <v>0.49</v>
      </c>
      <c r="H1893">
        <v>65.566596619999999</v>
      </c>
      <c r="I1893">
        <v>96</v>
      </c>
      <c r="J1893">
        <v>73</v>
      </c>
      <c r="K1893">
        <v>35.299999999999997</v>
      </c>
      <c r="L1893">
        <v>4</v>
      </c>
      <c r="M1893">
        <v>96</v>
      </c>
      <c r="N1893">
        <v>3.99</v>
      </c>
      <c r="O1893">
        <v>96</v>
      </c>
      <c r="P1893">
        <v>0.1</v>
      </c>
      <c r="Q1893">
        <v>971.356987</v>
      </c>
      <c r="R1893">
        <v>28112289</v>
      </c>
      <c r="S1893">
        <v>8.1999999999999993</v>
      </c>
      <c r="T1893">
        <v>8</v>
      </c>
      <c r="U1893">
        <v>0.76400000000000001</v>
      </c>
      <c r="V1893">
        <v>12.8</v>
      </c>
      <c r="W1893">
        <v>74.099999999999994</v>
      </c>
    </row>
    <row r="1894" spans="1:23" x14ac:dyDescent="0.25">
      <c r="A1894" t="s">
        <v>34</v>
      </c>
      <c r="B1894" t="s">
        <v>33</v>
      </c>
      <c r="C1894">
        <v>2003</v>
      </c>
      <c r="D1894" t="s">
        <v>24</v>
      </c>
      <c r="E1894">
        <v>137</v>
      </c>
      <c r="F1894">
        <v>11</v>
      </c>
      <c r="G1894">
        <v>7.62</v>
      </c>
      <c r="H1894">
        <v>57.584673520000003</v>
      </c>
      <c r="I1894">
        <v>73</v>
      </c>
      <c r="J1894">
        <v>0</v>
      </c>
      <c r="K1894">
        <v>55.7</v>
      </c>
      <c r="L1894">
        <v>13</v>
      </c>
      <c r="M1894">
        <v>95</v>
      </c>
      <c r="N1894">
        <v>8.2200000000000006</v>
      </c>
      <c r="O1894">
        <v>96</v>
      </c>
      <c r="P1894">
        <v>0.1</v>
      </c>
      <c r="Q1894">
        <v>333.43759999999997</v>
      </c>
      <c r="R1894">
        <v>3839379</v>
      </c>
      <c r="S1894">
        <v>1.2</v>
      </c>
      <c r="T1894">
        <v>1</v>
      </c>
      <c r="U1894">
        <v>0.77</v>
      </c>
      <c r="V1894">
        <v>16.399999999999999</v>
      </c>
      <c r="W1894">
        <v>74.099999999999994</v>
      </c>
    </row>
    <row r="1895" spans="1:23" x14ac:dyDescent="0.25">
      <c r="A1895" t="s">
        <v>25</v>
      </c>
      <c r="B1895" t="s">
        <v>179</v>
      </c>
      <c r="C1895">
        <v>2012</v>
      </c>
      <c r="D1895" t="s">
        <v>24</v>
      </c>
      <c r="E1895">
        <v>9</v>
      </c>
      <c r="F1895">
        <v>8</v>
      </c>
      <c r="G1895">
        <v>0.09</v>
      </c>
      <c r="H1895">
        <v>196.3808305</v>
      </c>
      <c r="I1895">
        <v>98</v>
      </c>
      <c r="J1895">
        <v>294</v>
      </c>
      <c r="K1895">
        <v>65.599999999999994</v>
      </c>
      <c r="L1895">
        <v>9</v>
      </c>
      <c r="M1895">
        <v>98</v>
      </c>
      <c r="N1895">
        <v>3.86</v>
      </c>
      <c r="O1895">
        <v>98</v>
      </c>
      <c r="P1895">
        <v>0.1</v>
      </c>
      <c r="Q1895">
        <v>2533.9461999999999</v>
      </c>
      <c r="R1895">
        <v>1391756.5</v>
      </c>
      <c r="S1895">
        <v>7.5</v>
      </c>
      <c r="T1895">
        <v>7.4</v>
      </c>
      <c r="U1895">
        <v>0.81799999999999995</v>
      </c>
      <c r="V1895">
        <v>14.5</v>
      </c>
      <c r="W1895">
        <v>74.099999999999994</v>
      </c>
    </row>
    <row r="1896" spans="1:23" x14ac:dyDescent="0.25">
      <c r="A1896" t="s">
        <v>25</v>
      </c>
      <c r="B1896" t="s">
        <v>109</v>
      </c>
      <c r="C1896">
        <v>2010</v>
      </c>
      <c r="D1896" t="s">
        <v>24</v>
      </c>
      <c r="E1896">
        <v>16</v>
      </c>
      <c r="F1896">
        <v>22</v>
      </c>
      <c r="G1896">
        <v>0.03</v>
      </c>
      <c r="H1896">
        <v>0</v>
      </c>
      <c r="I1896">
        <v>99</v>
      </c>
      <c r="J1896">
        <v>538</v>
      </c>
      <c r="K1896">
        <v>53.6</v>
      </c>
      <c r="L1896">
        <v>26</v>
      </c>
      <c r="M1896">
        <v>99</v>
      </c>
      <c r="N1896">
        <v>8.1999999999999993</v>
      </c>
      <c r="O1896">
        <v>99</v>
      </c>
      <c r="P1896">
        <v>0.1</v>
      </c>
      <c r="Q1896">
        <v>1764.97387</v>
      </c>
      <c r="R1896">
        <v>1391756.5</v>
      </c>
      <c r="S1896">
        <v>7.8</v>
      </c>
      <c r="T1896">
        <v>8</v>
      </c>
      <c r="U1896">
        <v>0.73499999999999999</v>
      </c>
      <c r="V1896">
        <v>12.9</v>
      </c>
      <c r="W1896">
        <v>74.099999999999994</v>
      </c>
    </row>
    <row r="1897" spans="1:23" x14ac:dyDescent="0.25">
      <c r="A1897" t="s">
        <v>25</v>
      </c>
      <c r="B1897" t="s">
        <v>116</v>
      </c>
      <c r="C1897">
        <v>2015</v>
      </c>
      <c r="D1897" t="s">
        <v>24</v>
      </c>
      <c r="E1897">
        <v>112</v>
      </c>
      <c r="F1897">
        <v>4</v>
      </c>
      <c r="G1897">
        <v>3.77</v>
      </c>
      <c r="H1897">
        <v>0</v>
      </c>
      <c r="I1897">
        <v>99</v>
      </c>
      <c r="J1897">
        <v>0</v>
      </c>
      <c r="K1897">
        <v>65.599999999999994</v>
      </c>
      <c r="L1897">
        <v>4</v>
      </c>
      <c r="M1897">
        <v>99</v>
      </c>
      <c r="N1897">
        <v>5.75</v>
      </c>
      <c r="O1897">
        <v>99</v>
      </c>
      <c r="P1897">
        <v>0.1</v>
      </c>
      <c r="Q1897">
        <v>496.99275</v>
      </c>
      <c r="R1897">
        <v>915932</v>
      </c>
      <c r="S1897">
        <v>4</v>
      </c>
      <c r="T1897">
        <v>4</v>
      </c>
      <c r="U1897">
        <v>0.74099999999999999</v>
      </c>
      <c r="V1897">
        <v>13.1</v>
      </c>
      <c r="W1897">
        <v>74.099999999999994</v>
      </c>
    </row>
    <row r="1898" spans="1:23" x14ac:dyDescent="0.25">
      <c r="A1898" t="s">
        <v>29</v>
      </c>
      <c r="B1898" t="s">
        <v>138</v>
      </c>
      <c r="C1898">
        <v>2013</v>
      </c>
      <c r="D1898" t="s">
        <v>24</v>
      </c>
      <c r="E1898">
        <v>147</v>
      </c>
      <c r="F1898">
        <v>0</v>
      </c>
      <c r="G1898">
        <v>0.01</v>
      </c>
      <c r="H1898">
        <v>917.46762799999999</v>
      </c>
      <c r="I1898">
        <v>98</v>
      </c>
      <c r="J1898">
        <v>0</v>
      </c>
      <c r="K1898">
        <v>32.299999999999997</v>
      </c>
      <c r="L1898">
        <v>0</v>
      </c>
      <c r="M1898">
        <v>98</v>
      </c>
      <c r="N1898">
        <v>4.82</v>
      </c>
      <c r="O1898">
        <v>98</v>
      </c>
      <c r="P1898">
        <v>0.1</v>
      </c>
      <c r="Q1898">
        <v>9637.2649999999994</v>
      </c>
      <c r="R1898">
        <v>1258653</v>
      </c>
      <c r="S1898">
        <v>7</v>
      </c>
      <c r="T1898">
        <v>7</v>
      </c>
      <c r="U1898">
        <v>0.76500000000000001</v>
      </c>
      <c r="V1898">
        <v>14.7</v>
      </c>
      <c r="W1898">
        <v>74.099999999999994</v>
      </c>
    </row>
    <row r="1899" spans="1:23" x14ac:dyDescent="0.25">
      <c r="A1899" t="s">
        <v>34</v>
      </c>
      <c r="B1899" t="s">
        <v>33</v>
      </c>
      <c r="C1899">
        <v>2000</v>
      </c>
      <c r="D1899" t="s">
        <v>24</v>
      </c>
      <c r="E1899">
        <v>137</v>
      </c>
      <c r="F1899">
        <v>12</v>
      </c>
      <c r="G1899">
        <v>7.68</v>
      </c>
      <c r="H1899">
        <v>1349.0252820000001</v>
      </c>
      <c r="I1899">
        <v>92</v>
      </c>
      <c r="J1899">
        <v>6</v>
      </c>
      <c r="K1899">
        <v>54</v>
      </c>
      <c r="L1899">
        <v>14</v>
      </c>
      <c r="M1899">
        <v>88</v>
      </c>
      <c r="N1899">
        <v>9.2100000000000009</v>
      </c>
      <c r="O1899">
        <v>83</v>
      </c>
      <c r="P1899">
        <v>0.1</v>
      </c>
      <c r="Q1899">
        <v>7669.2739160000001</v>
      </c>
      <c r="R1899">
        <v>3757452</v>
      </c>
      <c r="S1899">
        <v>1.2</v>
      </c>
      <c r="T1899">
        <v>1.1000000000000001</v>
      </c>
      <c r="U1899">
        <v>0.76400000000000001</v>
      </c>
      <c r="V1899">
        <v>15</v>
      </c>
      <c r="W1899">
        <v>74.099999999999994</v>
      </c>
    </row>
    <row r="1900" spans="1:23" x14ac:dyDescent="0.25">
      <c r="A1900" t="s">
        <v>29</v>
      </c>
      <c r="B1900" t="s">
        <v>28</v>
      </c>
      <c r="C1900">
        <v>2008</v>
      </c>
      <c r="D1900" t="s">
        <v>24</v>
      </c>
      <c r="E1900">
        <v>126</v>
      </c>
      <c r="F1900">
        <v>20</v>
      </c>
      <c r="G1900">
        <v>0.46</v>
      </c>
      <c r="H1900">
        <v>43.08717334</v>
      </c>
      <c r="I1900">
        <v>91</v>
      </c>
      <c r="J1900">
        <v>217</v>
      </c>
      <c r="K1900">
        <v>51.8</v>
      </c>
      <c r="L1900">
        <v>23</v>
      </c>
      <c r="M1900">
        <v>92</v>
      </c>
      <c r="N1900">
        <v>4.2</v>
      </c>
      <c r="O1900">
        <v>93</v>
      </c>
      <c r="P1900">
        <v>0.1</v>
      </c>
      <c r="Q1900">
        <v>495.25486599999999</v>
      </c>
      <c r="R1900">
        <v>3486715</v>
      </c>
      <c r="S1900">
        <v>6</v>
      </c>
      <c r="T1900">
        <v>5.9</v>
      </c>
      <c r="U1900">
        <v>0.69699999999999995</v>
      </c>
      <c r="V1900">
        <v>12.6</v>
      </c>
      <c r="W1900">
        <v>74.099999999999994</v>
      </c>
    </row>
    <row r="1901" spans="1:23" x14ac:dyDescent="0.25">
      <c r="A1901" t="s">
        <v>34</v>
      </c>
      <c r="B1901" t="s">
        <v>33</v>
      </c>
      <c r="C1901">
        <v>2002</v>
      </c>
      <c r="D1901" t="s">
        <v>24</v>
      </c>
      <c r="E1901">
        <v>138</v>
      </c>
      <c r="F1901">
        <v>12</v>
      </c>
      <c r="G1901">
        <v>7.81</v>
      </c>
      <c r="H1901">
        <v>470.1869145</v>
      </c>
      <c r="I1901">
        <v>66</v>
      </c>
      <c r="J1901">
        <v>0</v>
      </c>
      <c r="K1901">
        <v>55.1</v>
      </c>
      <c r="L1901">
        <v>13</v>
      </c>
      <c r="M1901">
        <v>94</v>
      </c>
      <c r="N1901">
        <v>8.31</v>
      </c>
      <c r="O1901">
        <v>93</v>
      </c>
      <c r="P1901">
        <v>0.1</v>
      </c>
      <c r="Q1901">
        <v>2579.1931679999998</v>
      </c>
      <c r="R1901">
        <v>3788937</v>
      </c>
      <c r="S1901">
        <v>1.2</v>
      </c>
      <c r="T1901">
        <v>1</v>
      </c>
      <c r="U1901">
        <v>0.77600000000000002</v>
      </c>
      <c r="V1901">
        <v>16.3</v>
      </c>
      <c r="W1901">
        <v>74.099999999999994</v>
      </c>
    </row>
    <row r="1902" spans="1:23" x14ac:dyDescent="0.25">
      <c r="A1902" t="s">
        <v>27</v>
      </c>
      <c r="B1902" t="s">
        <v>181</v>
      </c>
      <c r="C1902">
        <v>2009</v>
      </c>
      <c r="D1902" t="s">
        <v>24</v>
      </c>
      <c r="E1902">
        <v>131</v>
      </c>
      <c r="F1902">
        <v>1</v>
      </c>
      <c r="G1902">
        <v>9.85</v>
      </c>
      <c r="H1902">
        <v>820.81090979999999</v>
      </c>
      <c r="I1902">
        <v>93</v>
      </c>
      <c r="J1902">
        <v>1</v>
      </c>
      <c r="K1902">
        <v>56.4</v>
      </c>
      <c r="L1902">
        <v>1</v>
      </c>
      <c r="M1902">
        <v>97</v>
      </c>
      <c r="N1902">
        <v>9.9</v>
      </c>
      <c r="O1902">
        <v>95</v>
      </c>
      <c r="P1902">
        <v>0.1</v>
      </c>
      <c r="Q1902">
        <v>5821.3539700000001</v>
      </c>
      <c r="R1902">
        <v>73287</v>
      </c>
      <c r="S1902">
        <v>2.2999999999999998</v>
      </c>
      <c r="T1902">
        <v>2.2999999999999998</v>
      </c>
      <c r="U1902">
        <v>0.754</v>
      </c>
      <c r="V1902">
        <v>13.6</v>
      </c>
      <c r="W1902">
        <v>74.099999999999994</v>
      </c>
    </row>
    <row r="1903" spans="1:23" x14ac:dyDescent="0.25">
      <c r="A1903" t="s">
        <v>25</v>
      </c>
      <c r="B1903" t="s">
        <v>124</v>
      </c>
      <c r="C1903">
        <v>2006</v>
      </c>
      <c r="D1903" t="s">
        <v>24</v>
      </c>
      <c r="E1903">
        <v>1</v>
      </c>
      <c r="F1903">
        <v>1</v>
      </c>
      <c r="G1903">
        <v>1.82</v>
      </c>
      <c r="H1903">
        <v>534.57956950000005</v>
      </c>
      <c r="I1903">
        <v>78</v>
      </c>
      <c r="J1903">
        <v>956</v>
      </c>
      <c r="K1903">
        <v>61.4</v>
      </c>
      <c r="L1903">
        <v>1</v>
      </c>
      <c r="M1903">
        <v>75</v>
      </c>
      <c r="N1903">
        <v>8.83</v>
      </c>
      <c r="O1903">
        <v>78</v>
      </c>
      <c r="P1903">
        <v>0.1</v>
      </c>
      <c r="Q1903">
        <v>5372.6589899999999</v>
      </c>
      <c r="R1903">
        <v>45735</v>
      </c>
      <c r="S1903">
        <v>4.7</v>
      </c>
      <c r="T1903">
        <v>4.5999999999999996</v>
      </c>
      <c r="U1903">
        <v>0.73299999999999998</v>
      </c>
      <c r="V1903">
        <v>13.2</v>
      </c>
      <c r="W1903">
        <v>74.099999999999994</v>
      </c>
    </row>
    <row r="1904" spans="1:23" x14ac:dyDescent="0.25">
      <c r="A1904" t="s">
        <v>32</v>
      </c>
      <c r="B1904" t="s">
        <v>44</v>
      </c>
      <c r="C1904">
        <v>2006</v>
      </c>
      <c r="D1904" t="s">
        <v>24</v>
      </c>
      <c r="E1904">
        <v>115</v>
      </c>
      <c r="F1904">
        <v>0</v>
      </c>
      <c r="G1904">
        <v>8.39</v>
      </c>
      <c r="H1904">
        <v>181.50008560000001</v>
      </c>
      <c r="I1904">
        <v>84</v>
      </c>
      <c r="J1904">
        <v>0</v>
      </c>
      <c r="K1904">
        <v>47.7</v>
      </c>
      <c r="L1904">
        <v>0</v>
      </c>
      <c r="M1904">
        <v>85</v>
      </c>
      <c r="N1904">
        <v>5.27</v>
      </c>
      <c r="O1904">
        <v>84</v>
      </c>
      <c r="P1904">
        <v>0.1</v>
      </c>
      <c r="Q1904">
        <v>15646.5591</v>
      </c>
      <c r="R1904">
        <v>1391756.5</v>
      </c>
      <c r="S1904">
        <v>4</v>
      </c>
      <c r="T1904">
        <v>3.9</v>
      </c>
      <c r="U1904">
        <v>0.76600000000000001</v>
      </c>
      <c r="V1904">
        <v>14.8</v>
      </c>
      <c r="W1904">
        <v>74.099999999999994</v>
      </c>
    </row>
    <row r="1905" spans="1:23" x14ac:dyDescent="0.25">
      <c r="A1905" t="s">
        <v>32</v>
      </c>
      <c r="B1905" t="s">
        <v>31</v>
      </c>
      <c r="C1905">
        <v>2003</v>
      </c>
      <c r="D1905" t="s">
        <v>24</v>
      </c>
      <c r="E1905">
        <v>151</v>
      </c>
      <c r="F1905">
        <v>0</v>
      </c>
      <c r="G1905">
        <v>7.16</v>
      </c>
      <c r="H1905">
        <v>1158.065259</v>
      </c>
      <c r="I1905">
        <v>99</v>
      </c>
      <c r="J1905">
        <v>0</v>
      </c>
      <c r="K1905">
        <v>4.0999999999999996</v>
      </c>
      <c r="L1905">
        <v>0</v>
      </c>
      <c r="M1905">
        <v>99</v>
      </c>
      <c r="N1905">
        <v>4.53</v>
      </c>
      <c r="O1905">
        <v>99</v>
      </c>
      <c r="P1905">
        <v>0.1</v>
      </c>
      <c r="Q1905">
        <v>9739.8255599999993</v>
      </c>
      <c r="R1905">
        <v>1391756.5</v>
      </c>
      <c r="S1905">
        <v>3.5</v>
      </c>
      <c r="T1905">
        <v>3.5</v>
      </c>
      <c r="U1905">
        <v>0</v>
      </c>
      <c r="V1905">
        <v>0</v>
      </c>
      <c r="W1905">
        <v>74.2</v>
      </c>
    </row>
    <row r="1906" spans="1:23" x14ac:dyDescent="0.25">
      <c r="A1906" t="s">
        <v>32</v>
      </c>
      <c r="B1906" t="s">
        <v>44</v>
      </c>
      <c r="C1906">
        <v>2007</v>
      </c>
      <c r="D1906" t="s">
        <v>24</v>
      </c>
      <c r="E1906">
        <v>113</v>
      </c>
      <c r="F1906">
        <v>0</v>
      </c>
      <c r="G1906">
        <v>8.4700000000000006</v>
      </c>
      <c r="H1906">
        <v>1641.30981</v>
      </c>
      <c r="I1906">
        <v>93</v>
      </c>
      <c r="J1906">
        <v>0</v>
      </c>
      <c r="K1906">
        <v>48.4</v>
      </c>
      <c r="L1906">
        <v>0</v>
      </c>
      <c r="M1906">
        <v>93</v>
      </c>
      <c r="N1906">
        <v>5.64</v>
      </c>
      <c r="O1906">
        <v>93</v>
      </c>
      <c r="P1906">
        <v>0.1</v>
      </c>
      <c r="Q1906">
        <v>16462.485560000001</v>
      </c>
      <c r="R1906">
        <v>1391756.5</v>
      </c>
      <c r="S1906">
        <v>3.9</v>
      </c>
      <c r="T1906">
        <v>3.9</v>
      </c>
      <c r="U1906">
        <v>0.77100000000000002</v>
      </c>
      <c r="V1906">
        <v>15</v>
      </c>
      <c r="W1906">
        <v>74.2</v>
      </c>
    </row>
    <row r="1907" spans="1:23" x14ac:dyDescent="0.25">
      <c r="A1907" t="s">
        <v>27</v>
      </c>
      <c r="B1907" t="s">
        <v>143</v>
      </c>
      <c r="C1907">
        <v>2007</v>
      </c>
      <c r="D1907" t="s">
        <v>24</v>
      </c>
      <c r="E1907">
        <v>125</v>
      </c>
      <c r="F1907">
        <v>0</v>
      </c>
      <c r="G1907">
        <v>4.9800000000000004</v>
      </c>
      <c r="H1907">
        <v>678.51889440000002</v>
      </c>
      <c r="I1907">
        <v>9</v>
      </c>
      <c r="J1907">
        <v>0</v>
      </c>
      <c r="K1907">
        <v>57.2</v>
      </c>
      <c r="L1907">
        <v>0</v>
      </c>
      <c r="M1907">
        <v>92</v>
      </c>
      <c r="N1907">
        <v>6.74</v>
      </c>
      <c r="O1907">
        <v>92</v>
      </c>
      <c r="P1907">
        <v>0.1</v>
      </c>
      <c r="Q1907">
        <v>5957.1456930000004</v>
      </c>
      <c r="R1907">
        <v>615875</v>
      </c>
      <c r="S1907">
        <v>2.1</v>
      </c>
      <c r="T1907">
        <v>2.2000000000000002</v>
      </c>
      <c r="U1907">
        <v>0.76200000000000001</v>
      </c>
      <c r="V1907">
        <v>13.6</v>
      </c>
      <c r="W1907">
        <v>74.2</v>
      </c>
    </row>
    <row r="1908" spans="1:23" x14ac:dyDescent="0.25">
      <c r="A1908" t="s">
        <v>29</v>
      </c>
      <c r="B1908" t="s">
        <v>206</v>
      </c>
      <c r="C1908">
        <v>2005</v>
      </c>
      <c r="D1908" t="s">
        <v>24</v>
      </c>
      <c r="E1908">
        <v>14</v>
      </c>
      <c r="F1908">
        <v>3</v>
      </c>
      <c r="G1908">
        <v>1.37</v>
      </c>
      <c r="H1908">
        <v>379.51399450000002</v>
      </c>
      <c r="I1908">
        <v>97</v>
      </c>
      <c r="J1908">
        <v>15</v>
      </c>
      <c r="K1908">
        <v>52.2</v>
      </c>
      <c r="L1908">
        <v>4</v>
      </c>
      <c r="M1908">
        <v>98</v>
      </c>
      <c r="N1908">
        <v>5.57</v>
      </c>
      <c r="O1908">
        <v>98</v>
      </c>
      <c r="P1908">
        <v>0.1</v>
      </c>
      <c r="Q1908">
        <v>3194.5622429999999</v>
      </c>
      <c r="R1908">
        <v>112482</v>
      </c>
      <c r="S1908">
        <v>6.4</v>
      </c>
      <c r="T1908">
        <v>6.3</v>
      </c>
      <c r="U1908">
        <v>0.68300000000000005</v>
      </c>
      <c r="V1908">
        <v>13.9</v>
      </c>
      <c r="W1908">
        <v>74.2</v>
      </c>
    </row>
    <row r="1909" spans="1:23" x14ac:dyDescent="0.25">
      <c r="A1909" t="s">
        <v>34</v>
      </c>
      <c r="B1909" t="s">
        <v>163</v>
      </c>
      <c r="C1909">
        <v>2006</v>
      </c>
      <c r="D1909" t="s">
        <v>24</v>
      </c>
      <c r="E1909">
        <v>134</v>
      </c>
      <c r="F1909">
        <v>12</v>
      </c>
      <c r="G1909">
        <v>4.22</v>
      </c>
      <c r="H1909">
        <v>448.76704619999998</v>
      </c>
      <c r="I1909">
        <v>94</v>
      </c>
      <c r="J1909">
        <v>0</v>
      </c>
      <c r="K1909">
        <v>49.5</v>
      </c>
      <c r="L1909">
        <v>15</v>
      </c>
      <c r="M1909">
        <v>94</v>
      </c>
      <c r="N1909">
        <v>4.47</v>
      </c>
      <c r="O1909">
        <v>94</v>
      </c>
      <c r="P1909">
        <v>0.4</v>
      </c>
      <c r="Q1909">
        <v>3171.49856</v>
      </c>
      <c r="R1909">
        <v>27949944</v>
      </c>
      <c r="S1909">
        <v>1.2</v>
      </c>
      <c r="T1909">
        <v>1.2</v>
      </c>
      <c r="U1909">
        <v>0.69299999999999995</v>
      </c>
      <c r="V1909">
        <v>13</v>
      </c>
      <c r="W1909">
        <v>74.2</v>
      </c>
    </row>
    <row r="1910" spans="1:23" x14ac:dyDescent="0.25">
      <c r="A1910" t="s">
        <v>25</v>
      </c>
      <c r="B1910" t="s">
        <v>94</v>
      </c>
      <c r="C1910">
        <v>2012</v>
      </c>
      <c r="D1910" t="s">
        <v>24</v>
      </c>
      <c r="E1910">
        <v>13</v>
      </c>
      <c r="F1910">
        <v>1</v>
      </c>
      <c r="G1910">
        <v>7.71</v>
      </c>
      <c r="H1910">
        <v>158.25760249999999</v>
      </c>
      <c r="I1910">
        <v>92</v>
      </c>
      <c r="J1910">
        <v>31</v>
      </c>
      <c r="K1910">
        <v>53.6</v>
      </c>
      <c r="L1910">
        <v>1</v>
      </c>
      <c r="M1910">
        <v>93</v>
      </c>
      <c r="N1910">
        <v>8.57</v>
      </c>
      <c r="O1910">
        <v>92</v>
      </c>
      <c r="P1910">
        <v>0.1</v>
      </c>
      <c r="Q1910">
        <v>4142.8691749999998</v>
      </c>
      <c r="R1910">
        <v>3825</v>
      </c>
      <c r="S1910">
        <v>2.6</v>
      </c>
      <c r="T1910">
        <v>2.8</v>
      </c>
      <c r="U1910">
        <v>0.749</v>
      </c>
      <c r="V1910">
        <v>13.4</v>
      </c>
      <c r="W1910">
        <v>74.2</v>
      </c>
    </row>
    <row r="1911" spans="1:23" x14ac:dyDescent="0.25">
      <c r="A1911" t="s">
        <v>25</v>
      </c>
      <c r="B1911" t="s">
        <v>66</v>
      </c>
      <c r="C1911">
        <v>2006</v>
      </c>
      <c r="D1911" t="s">
        <v>24</v>
      </c>
      <c r="E1911">
        <v>98</v>
      </c>
      <c r="F1911">
        <v>307</v>
      </c>
      <c r="G1911">
        <v>3.28</v>
      </c>
      <c r="H1911">
        <v>29.74342979</v>
      </c>
      <c r="I1911">
        <v>91</v>
      </c>
      <c r="J1911">
        <v>99602</v>
      </c>
      <c r="K1911">
        <v>24.9</v>
      </c>
      <c r="L1911">
        <v>360</v>
      </c>
      <c r="M1911">
        <v>94</v>
      </c>
      <c r="N1911">
        <v>4.5199999999999996</v>
      </c>
      <c r="O1911">
        <v>93</v>
      </c>
      <c r="P1911">
        <v>0.1</v>
      </c>
      <c r="Q1911">
        <v>299.22967599999998</v>
      </c>
      <c r="R1911">
        <v>13112</v>
      </c>
      <c r="S1911">
        <v>4.8</v>
      </c>
      <c r="T1911">
        <v>4.3</v>
      </c>
      <c r="U1911">
        <v>0.64600000000000002</v>
      </c>
      <c r="V1911">
        <v>11</v>
      </c>
      <c r="W1911">
        <v>74.2</v>
      </c>
    </row>
    <row r="1912" spans="1:23" x14ac:dyDescent="0.25">
      <c r="A1912" t="s">
        <v>27</v>
      </c>
      <c r="B1912" t="s">
        <v>201</v>
      </c>
      <c r="C1912">
        <v>2008</v>
      </c>
      <c r="D1912" t="s">
        <v>24</v>
      </c>
      <c r="E1912">
        <v>111</v>
      </c>
      <c r="F1912">
        <v>0</v>
      </c>
      <c r="G1912">
        <v>1.72</v>
      </c>
      <c r="H1912">
        <v>0</v>
      </c>
      <c r="I1912">
        <v>97</v>
      </c>
      <c r="J1912">
        <v>27</v>
      </c>
      <c r="K1912">
        <v>56.4</v>
      </c>
      <c r="L1912">
        <v>0</v>
      </c>
      <c r="M1912">
        <v>96</v>
      </c>
      <c r="N1912">
        <v>6.85</v>
      </c>
      <c r="O1912">
        <v>95</v>
      </c>
      <c r="P1912">
        <v>0.1</v>
      </c>
      <c r="Q1912">
        <v>1764.97387</v>
      </c>
      <c r="R1912">
        <v>1391756.5</v>
      </c>
      <c r="S1912">
        <v>2.4</v>
      </c>
      <c r="T1912">
        <v>2.4</v>
      </c>
      <c r="U1912">
        <v>0.71399999999999997</v>
      </c>
      <c r="V1912">
        <v>12.2</v>
      </c>
      <c r="W1912">
        <v>74.2</v>
      </c>
    </row>
    <row r="1913" spans="1:23" x14ac:dyDescent="0.25">
      <c r="A1913" t="s">
        <v>32</v>
      </c>
      <c r="B1913" t="s">
        <v>41</v>
      </c>
      <c r="C1913">
        <v>2006</v>
      </c>
      <c r="D1913" t="s">
        <v>24</v>
      </c>
      <c r="E1913">
        <v>171</v>
      </c>
      <c r="F1913">
        <v>0</v>
      </c>
      <c r="G1913">
        <v>11.07</v>
      </c>
      <c r="H1913">
        <v>0</v>
      </c>
      <c r="I1913">
        <v>96</v>
      </c>
      <c r="J1913">
        <v>0</v>
      </c>
      <c r="K1913">
        <v>58.7</v>
      </c>
      <c r="L1913">
        <v>0</v>
      </c>
      <c r="M1913">
        <v>94</v>
      </c>
      <c r="N1913">
        <v>6.93</v>
      </c>
      <c r="O1913">
        <v>95</v>
      </c>
      <c r="P1913">
        <v>0.1</v>
      </c>
      <c r="Q1913">
        <v>1764.97387</v>
      </c>
      <c r="R1913">
        <v>1391756.5</v>
      </c>
      <c r="S1913">
        <v>2.5</v>
      </c>
      <c r="T1913">
        <v>2.5</v>
      </c>
      <c r="U1913">
        <v>0.78800000000000003</v>
      </c>
      <c r="V1913">
        <v>12.4</v>
      </c>
      <c r="W1913">
        <v>74.2</v>
      </c>
    </row>
    <row r="1914" spans="1:23" x14ac:dyDescent="0.25">
      <c r="A1914" t="s">
        <v>25</v>
      </c>
      <c r="B1914" t="s">
        <v>212</v>
      </c>
      <c r="C1914">
        <v>2000</v>
      </c>
      <c r="D1914" t="s">
        <v>24</v>
      </c>
      <c r="E1914">
        <v>17</v>
      </c>
      <c r="F1914">
        <v>1</v>
      </c>
      <c r="G1914">
        <v>1.64</v>
      </c>
      <c r="H1914">
        <v>262.95895780000001</v>
      </c>
      <c r="I1914">
        <v>92</v>
      </c>
      <c r="J1914">
        <v>69</v>
      </c>
      <c r="K1914">
        <v>54.1</v>
      </c>
      <c r="L1914">
        <v>1</v>
      </c>
      <c r="M1914">
        <v>94</v>
      </c>
      <c r="N1914">
        <v>2.38</v>
      </c>
      <c r="O1914">
        <v>94</v>
      </c>
      <c r="P1914">
        <v>0.1</v>
      </c>
      <c r="Q1914">
        <v>3371.2686899999999</v>
      </c>
      <c r="R1914">
        <v>1391756.5</v>
      </c>
      <c r="S1914">
        <v>5.4</v>
      </c>
      <c r="T1914">
        <v>5.0999999999999996</v>
      </c>
      <c r="U1914">
        <v>0.79100000000000004</v>
      </c>
      <c r="V1914">
        <v>11.8</v>
      </c>
      <c r="W1914">
        <v>74.2</v>
      </c>
    </row>
    <row r="1915" spans="1:23" x14ac:dyDescent="0.25">
      <c r="A1915" t="s">
        <v>27</v>
      </c>
      <c r="B1915" t="s">
        <v>87</v>
      </c>
      <c r="C1915">
        <v>2008</v>
      </c>
      <c r="D1915" t="s">
        <v>24</v>
      </c>
      <c r="E1915">
        <v>167</v>
      </c>
      <c r="F1915">
        <v>0</v>
      </c>
      <c r="G1915">
        <v>16.989999999999998</v>
      </c>
      <c r="H1915">
        <v>225.07236180000001</v>
      </c>
      <c r="I1915">
        <v>94</v>
      </c>
      <c r="J1915">
        <v>0</v>
      </c>
      <c r="K1915">
        <v>56.7</v>
      </c>
      <c r="L1915">
        <v>0</v>
      </c>
      <c r="M1915">
        <v>95</v>
      </c>
      <c r="N1915">
        <v>6.6</v>
      </c>
      <c r="O1915">
        <v>95</v>
      </c>
      <c r="P1915">
        <v>0.1</v>
      </c>
      <c r="Q1915">
        <v>1894.5485000000001</v>
      </c>
      <c r="R1915">
        <v>13379</v>
      </c>
      <c r="S1915">
        <v>2</v>
      </c>
      <c r="T1915">
        <v>2.1</v>
      </c>
      <c r="U1915">
        <v>0.83499999999999996</v>
      </c>
      <c r="V1915">
        <v>16.100000000000001</v>
      </c>
      <c r="W1915">
        <v>74.2</v>
      </c>
    </row>
    <row r="1916" spans="1:23" x14ac:dyDescent="0.25">
      <c r="A1916" t="s">
        <v>25</v>
      </c>
      <c r="B1916" t="s">
        <v>192</v>
      </c>
      <c r="C1916">
        <v>2005</v>
      </c>
      <c r="D1916" t="s">
        <v>24</v>
      </c>
      <c r="E1916">
        <v>138</v>
      </c>
      <c r="F1916">
        <v>4</v>
      </c>
      <c r="G1916">
        <v>1.97</v>
      </c>
      <c r="H1916">
        <v>97.766370620000004</v>
      </c>
      <c r="I1916">
        <v>99</v>
      </c>
      <c r="J1916">
        <v>3</v>
      </c>
      <c r="K1916">
        <v>16.600000000000001</v>
      </c>
      <c r="L1916">
        <v>5</v>
      </c>
      <c r="M1916">
        <v>99</v>
      </c>
      <c r="N1916">
        <v>4.5999999999999996</v>
      </c>
      <c r="O1916">
        <v>99</v>
      </c>
      <c r="P1916">
        <v>0.1</v>
      </c>
      <c r="Q1916">
        <v>1259.87591</v>
      </c>
      <c r="R1916">
        <v>19373</v>
      </c>
      <c r="S1916">
        <v>15.4</v>
      </c>
      <c r="T1916">
        <v>15.5</v>
      </c>
      <c r="U1916">
        <v>0.71199999999999997</v>
      </c>
      <c r="V1916">
        <v>12.9</v>
      </c>
      <c r="W1916">
        <v>74.2</v>
      </c>
    </row>
    <row r="1917" spans="1:23" x14ac:dyDescent="0.25">
      <c r="A1917" t="s">
        <v>34</v>
      </c>
      <c r="B1917" t="s">
        <v>67</v>
      </c>
      <c r="C1917">
        <v>2011</v>
      </c>
      <c r="D1917" t="s">
        <v>24</v>
      </c>
      <c r="E1917">
        <v>144</v>
      </c>
      <c r="F1917">
        <v>12</v>
      </c>
      <c r="G1917">
        <v>4.37</v>
      </c>
      <c r="H1917">
        <v>184.3073618</v>
      </c>
      <c r="I1917">
        <v>85</v>
      </c>
      <c r="J1917">
        <v>6</v>
      </c>
      <c r="K1917">
        <v>55</v>
      </c>
      <c r="L1917">
        <v>14</v>
      </c>
      <c r="M1917">
        <v>85</v>
      </c>
      <c r="N1917">
        <v>6.64</v>
      </c>
      <c r="O1917">
        <v>85</v>
      </c>
      <c r="P1917">
        <v>0.1</v>
      </c>
      <c r="Q1917">
        <v>7227.7396799999997</v>
      </c>
      <c r="R1917">
        <v>4646646</v>
      </c>
      <c r="S1917">
        <v>2.2000000000000002</v>
      </c>
      <c r="T1917">
        <v>2</v>
      </c>
      <c r="U1917">
        <v>0.7</v>
      </c>
      <c r="V1917">
        <v>13</v>
      </c>
      <c r="W1917">
        <v>74.2</v>
      </c>
    </row>
    <row r="1918" spans="1:23" x14ac:dyDescent="0.25">
      <c r="A1918" t="s">
        <v>25</v>
      </c>
      <c r="B1918" t="s">
        <v>207</v>
      </c>
      <c r="C1918">
        <v>2010</v>
      </c>
      <c r="D1918" t="s">
        <v>24</v>
      </c>
      <c r="E1918">
        <v>116</v>
      </c>
      <c r="F1918">
        <v>21</v>
      </c>
      <c r="G1918">
        <v>1.49</v>
      </c>
      <c r="H1918">
        <v>32.782358279999997</v>
      </c>
      <c r="I1918">
        <v>96</v>
      </c>
      <c r="J1918">
        <v>7</v>
      </c>
      <c r="K1918">
        <v>61.9</v>
      </c>
      <c r="L1918">
        <v>25</v>
      </c>
      <c r="M1918">
        <v>97</v>
      </c>
      <c r="N1918">
        <v>5.61</v>
      </c>
      <c r="O1918">
        <v>97</v>
      </c>
      <c r="P1918">
        <v>0.1</v>
      </c>
      <c r="Q1918">
        <v>1672.5693000000001</v>
      </c>
      <c r="R1918">
        <v>72326914</v>
      </c>
      <c r="S1918">
        <v>4.9000000000000004</v>
      </c>
      <c r="T1918">
        <v>4.7</v>
      </c>
      <c r="U1918">
        <v>0.71499999999999997</v>
      </c>
      <c r="V1918">
        <v>13</v>
      </c>
      <c r="W1918">
        <v>74.2</v>
      </c>
    </row>
    <row r="1919" spans="1:23" x14ac:dyDescent="0.25">
      <c r="A1919" t="s">
        <v>27</v>
      </c>
      <c r="B1919" t="s">
        <v>26</v>
      </c>
      <c r="C1919">
        <v>2006</v>
      </c>
      <c r="D1919" t="s">
        <v>24</v>
      </c>
      <c r="E1919">
        <v>99</v>
      </c>
      <c r="F1919">
        <v>1</v>
      </c>
      <c r="G1919">
        <v>5.31</v>
      </c>
      <c r="H1919">
        <v>3.3021541999999999</v>
      </c>
      <c r="I1919">
        <v>98</v>
      </c>
      <c r="J1919">
        <v>68</v>
      </c>
      <c r="K1919">
        <v>5.8</v>
      </c>
      <c r="L1919">
        <v>1</v>
      </c>
      <c r="M1919">
        <v>97</v>
      </c>
      <c r="N1919">
        <v>5.86</v>
      </c>
      <c r="O1919">
        <v>97</v>
      </c>
      <c r="P1919">
        <v>0.1</v>
      </c>
      <c r="Q1919">
        <v>35.129300000000001</v>
      </c>
      <c r="R1919">
        <v>2992547</v>
      </c>
      <c r="S1919">
        <v>1.7</v>
      </c>
      <c r="T1919">
        <v>1.8</v>
      </c>
      <c r="U1919">
        <v>0.69599999999999995</v>
      </c>
      <c r="V1919">
        <v>11.4</v>
      </c>
      <c r="W1919">
        <v>74.2</v>
      </c>
    </row>
    <row r="1920" spans="1:23" x14ac:dyDescent="0.25">
      <c r="A1920" t="s">
        <v>34</v>
      </c>
      <c r="B1920" t="s">
        <v>82</v>
      </c>
      <c r="C1920">
        <v>2005</v>
      </c>
      <c r="D1920" t="s">
        <v>24</v>
      </c>
      <c r="E1920">
        <v>151</v>
      </c>
      <c r="F1920">
        <v>8</v>
      </c>
      <c r="G1920">
        <v>3.54</v>
      </c>
      <c r="H1920">
        <v>18.093171139999999</v>
      </c>
      <c r="I1920">
        <v>92</v>
      </c>
      <c r="J1920">
        <v>0</v>
      </c>
      <c r="K1920">
        <v>47.2</v>
      </c>
      <c r="L1920">
        <v>9</v>
      </c>
      <c r="M1920">
        <v>89</v>
      </c>
      <c r="N1920">
        <v>5.87</v>
      </c>
      <c r="O1920">
        <v>92</v>
      </c>
      <c r="P1920">
        <v>0.3</v>
      </c>
      <c r="Q1920">
        <v>321.94254699999999</v>
      </c>
      <c r="R1920">
        <v>13735233</v>
      </c>
      <c r="S1920">
        <v>1.4</v>
      </c>
      <c r="T1920">
        <v>1.3</v>
      </c>
      <c r="U1920">
        <v>0.68799999999999994</v>
      </c>
      <c r="V1920">
        <v>12.8</v>
      </c>
      <c r="W1920">
        <v>74.2</v>
      </c>
    </row>
    <row r="1921" spans="1:23" x14ac:dyDescent="0.25">
      <c r="A1921" t="s">
        <v>32</v>
      </c>
      <c r="B1921" t="s">
        <v>114</v>
      </c>
      <c r="C1921">
        <v>2007</v>
      </c>
      <c r="D1921" t="s">
        <v>24</v>
      </c>
      <c r="E1921">
        <v>148</v>
      </c>
      <c r="F1921">
        <v>1</v>
      </c>
      <c r="G1921">
        <v>3.64</v>
      </c>
      <c r="H1921">
        <v>25.623492379999998</v>
      </c>
      <c r="I1921">
        <v>92</v>
      </c>
      <c r="J1921">
        <v>0</v>
      </c>
      <c r="K1921">
        <v>48.1</v>
      </c>
      <c r="L1921">
        <v>1</v>
      </c>
      <c r="M1921">
        <v>94</v>
      </c>
      <c r="N1921">
        <v>4.87</v>
      </c>
      <c r="O1921">
        <v>92</v>
      </c>
      <c r="P1921">
        <v>0.9</v>
      </c>
      <c r="Q1921">
        <v>462.51791300000002</v>
      </c>
      <c r="R1921">
        <v>2775467</v>
      </c>
      <c r="S1921">
        <v>1.9</v>
      </c>
      <c r="T1921">
        <v>1.7</v>
      </c>
      <c r="U1921">
        <v>0.71399999999999997</v>
      </c>
      <c r="V1921">
        <v>12.5</v>
      </c>
      <c r="W1921">
        <v>74.2</v>
      </c>
    </row>
    <row r="1922" spans="1:23" x14ac:dyDescent="0.25">
      <c r="A1922" t="s">
        <v>25</v>
      </c>
      <c r="B1922" t="s">
        <v>120</v>
      </c>
      <c r="C1922">
        <v>2011</v>
      </c>
      <c r="D1922" t="s">
        <v>24</v>
      </c>
      <c r="E1922">
        <v>85</v>
      </c>
      <c r="F1922">
        <v>1</v>
      </c>
      <c r="G1922">
        <v>0.02</v>
      </c>
      <c r="H1922">
        <v>2785.0977119999998</v>
      </c>
      <c r="I1922">
        <v>99</v>
      </c>
      <c r="J1922">
        <v>32</v>
      </c>
      <c r="K1922">
        <v>69</v>
      </c>
      <c r="L1922">
        <v>1</v>
      </c>
      <c r="M1922">
        <v>99</v>
      </c>
      <c r="N1922">
        <v>2.62</v>
      </c>
      <c r="O1922">
        <v>99</v>
      </c>
      <c r="P1922">
        <v>0.1</v>
      </c>
      <c r="Q1922">
        <v>48268.591200000003</v>
      </c>
      <c r="R1922">
        <v>1391756.5</v>
      </c>
      <c r="S1922">
        <v>3.3</v>
      </c>
      <c r="T1922">
        <v>3.2</v>
      </c>
      <c r="U1922">
        <v>0.79200000000000004</v>
      </c>
      <c r="V1922">
        <v>13.4</v>
      </c>
      <c r="W1922">
        <v>74.2</v>
      </c>
    </row>
    <row r="1923" spans="1:23" x14ac:dyDescent="0.25">
      <c r="A1923" t="s">
        <v>27</v>
      </c>
      <c r="B1923" t="s">
        <v>105</v>
      </c>
      <c r="C1923">
        <v>2009</v>
      </c>
      <c r="D1923" t="s">
        <v>37</v>
      </c>
      <c r="E1923">
        <v>162</v>
      </c>
      <c r="F1923">
        <v>0</v>
      </c>
      <c r="G1923">
        <v>11.46</v>
      </c>
      <c r="H1923">
        <v>1281.1559440000001</v>
      </c>
      <c r="I1923">
        <v>92</v>
      </c>
      <c r="J1923">
        <v>1</v>
      </c>
      <c r="K1923">
        <v>61.1</v>
      </c>
      <c r="L1923">
        <v>1</v>
      </c>
      <c r="M1923">
        <v>99</v>
      </c>
      <c r="N1923">
        <v>7.55</v>
      </c>
      <c r="O1923">
        <v>99</v>
      </c>
      <c r="P1923">
        <v>0.1</v>
      </c>
      <c r="Q1923">
        <v>12967.165429999999</v>
      </c>
      <c r="R1923">
        <v>12265</v>
      </c>
      <c r="S1923">
        <v>1.8</v>
      </c>
      <c r="T1923">
        <v>1.8</v>
      </c>
      <c r="U1923">
        <v>0.81599999999999995</v>
      </c>
      <c r="V1923">
        <v>15.3</v>
      </c>
      <c r="W1923">
        <v>74.2</v>
      </c>
    </row>
    <row r="1924" spans="1:23" x14ac:dyDescent="0.25">
      <c r="A1924" t="s">
        <v>25</v>
      </c>
      <c r="B1924" t="s">
        <v>220</v>
      </c>
      <c r="C1924">
        <v>2004</v>
      </c>
      <c r="D1924" t="s">
        <v>24</v>
      </c>
      <c r="E1924">
        <v>136</v>
      </c>
      <c r="F1924">
        <v>29</v>
      </c>
      <c r="G1924">
        <v>2.86</v>
      </c>
      <c r="H1924">
        <v>0</v>
      </c>
      <c r="I1924">
        <v>94</v>
      </c>
      <c r="J1924">
        <v>217</v>
      </c>
      <c r="K1924">
        <v>1.9</v>
      </c>
      <c r="L1924">
        <v>36</v>
      </c>
      <c r="M1924">
        <v>96</v>
      </c>
      <c r="N1924">
        <v>5.9</v>
      </c>
      <c r="O1924">
        <v>96</v>
      </c>
      <c r="P1924">
        <v>0.2</v>
      </c>
      <c r="Q1924">
        <v>1764.97387</v>
      </c>
      <c r="R1924">
        <v>1391756.5</v>
      </c>
      <c r="S1924">
        <v>15.4</v>
      </c>
      <c r="T1924">
        <v>16.100000000000001</v>
      </c>
      <c r="U1924">
        <v>0.60099999999999998</v>
      </c>
      <c r="V1924">
        <v>11</v>
      </c>
      <c r="W1924">
        <v>74.2</v>
      </c>
    </row>
    <row r="1925" spans="1:23" x14ac:dyDescent="0.25">
      <c r="A1925" t="s">
        <v>29</v>
      </c>
      <c r="B1925" t="s">
        <v>138</v>
      </c>
      <c r="C1925">
        <v>2014</v>
      </c>
      <c r="D1925" t="s">
        <v>24</v>
      </c>
      <c r="E1925">
        <v>148</v>
      </c>
      <c r="F1925">
        <v>0</v>
      </c>
      <c r="G1925">
        <v>0.01</v>
      </c>
      <c r="H1925">
        <v>115.27842819999999</v>
      </c>
      <c r="I1925">
        <v>97</v>
      </c>
      <c r="J1925">
        <v>0</v>
      </c>
      <c r="K1925">
        <v>32.799999999999997</v>
      </c>
      <c r="L1925">
        <v>0</v>
      </c>
      <c r="M1925">
        <v>98</v>
      </c>
      <c r="N1925">
        <v>4.8099999999999996</v>
      </c>
      <c r="O1925">
        <v>97</v>
      </c>
      <c r="P1925">
        <v>0.1</v>
      </c>
      <c r="Q1925">
        <v>1153.93822</v>
      </c>
      <c r="R1925">
        <v>126934</v>
      </c>
      <c r="S1925">
        <v>7</v>
      </c>
      <c r="T1925">
        <v>6.9</v>
      </c>
      <c r="U1925">
        <v>0.76900000000000002</v>
      </c>
      <c r="V1925">
        <v>14.7</v>
      </c>
      <c r="W1925">
        <v>74.2</v>
      </c>
    </row>
    <row r="1926" spans="1:23" x14ac:dyDescent="0.25">
      <c r="A1926" t="s">
        <v>32</v>
      </c>
      <c r="B1926" t="s">
        <v>174</v>
      </c>
      <c r="C1926">
        <v>2010</v>
      </c>
      <c r="D1926" t="s">
        <v>24</v>
      </c>
      <c r="E1926">
        <v>147</v>
      </c>
      <c r="F1926">
        <v>0</v>
      </c>
      <c r="G1926">
        <v>10.87</v>
      </c>
      <c r="H1926">
        <v>0</v>
      </c>
      <c r="I1926">
        <v>97</v>
      </c>
      <c r="J1926">
        <v>0</v>
      </c>
      <c r="K1926">
        <v>43.8</v>
      </c>
      <c r="L1926">
        <v>0</v>
      </c>
      <c r="M1926">
        <v>97</v>
      </c>
      <c r="N1926">
        <v>8.1</v>
      </c>
      <c r="O1926">
        <v>97</v>
      </c>
      <c r="P1926">
        <v>0.1</v>
      </c>
      <c r="Q1926">
        <v>1764.97387</v>
      </c>
      <c r="R1926">
        <v>1391756.5</v>
      </c>
      <c r="S1926">
        <v>4.3</v>
      </c>
      <c r="T1926">
        <v>4.3</v>
      </c>
      <c r="U1926">
        <v>0.72399999999999998</v>
      </c>
      <c r="V1926">
        <v>12.8</v>
      </c>
      <c r="W1926">
        <v>74.2</v>
      </c>
    </row>
    <row r="1927" spans="1:23" x14ac:dyDescent="0.25">
      <c r="A1927" t="s">
        <v>27</v>
      </c>
      <c r="B1927" t="s">
        <v>165</v>
      </c>
      <c r="C1927">
        <v>2001</v>
      </c>
      <c r="D1927" t="s">
        <v>37</v>
      </c>
      <c r="E1927">
        <v>149</v>
      </c>
      <c r="F1927">
        <v>3</v>
      </c>
      <c r="G1927">
        <v>7.74</v>
      </c>
      <c r="H1927">
        <v>466.73831059999998</v>
      </c>
      <c r="I1927">
        <v>95</v>
      </c>
      <c r="J1927">
        <v>133</v>
      </c>
      <c r="K1927">
        <v>53.6</v>
      </c>
      <c r="L1927">
        <v>3</v>
      </c>
      <c r="M1927">
        <v>98</v>
      </c>
      <c r="N1927">
        <v>5.86</v>
      </c>
      <c r="O1927">
        <v>98</v>
      </c>
      <c r="P1927">
        <v>0.1</v>
      </c>
      <c r="Q1927">
        <v>4981.1986189999998</v>
      </c>
      <c r="R1927">
        <v>3824876</v>
      </c>
      <c r="S1927">
        <v>2.5</v>
      </c>
      <c r="T1927">
        <v>2.7</v>
      </c>
      <c r="U1927">
        <v>0.78400000000000003</v>
      </c>
      <c r="V1927">
        <v>14.7</v>
      </c>
      <c r="W1927">
        <v>74.2</v>
      </c>
    </row>
    <row r="1928" spans="1:23" x14ac:dyDescent="0.25">
      <c r="A1928" t="s">
        <v>32</v>
      </c>
      <c r="B1928" t="s">
        <v>104</v>
      </c>
      <c r="C1928">
        <v>2013</v>
      </c>
      <c r="D1928" t="s">
        <v>24</v>
      </c>
      <c r="E1928">
        <v>15</v>
      </c>
      <c r="F1928">
        <v>4</v>
      </c>
      <c r="G1928">
        <v>3.11</v>
      </c>
      <c r="H1928">
        <v>311.7553193</v>
      </c>
      <c r="I1928">
        <v>97</v>
      </c>
      <c r="J1928">
        <v>0</v>
      </c>
      <c r="K1928">
        <v>49.3</v>
      </c>
      <c r="L1928">
        <v>4</v>
      </c>
      <c r="M1928">
        <v>97</v>
      </c>
      <c r="N1928">
        <v>9.15</v>
      </c>
      <c r="O1928">
        <v>97</v>
      </c>
      <c r="P1928">
        <v>0.4</v>
      </c>
      <c r="Q1928">
        <v>2136.7739499999998</v>
      </c>
      <c r="R1928">
        <v>8657785</v>
      </c>
      <c r="S1928">
        <v>2.2000000000000002</v>
      </c>
      <c r="T1928">
        <v>2.1</v>
      </c>
      <c r="U1928">
        <v>0.61399999999999999</v>
      </c>
      <c r="V1928">
        <v>11.6</v>
      </c>
      <c r="W1928">
        <v>74.3</v>
      </c>
    </row>
    <row r="1929" spans="1:23" x14ac:dyDescent="0.25">
      <c r="A1929" t="s">
        <v>25</v>
      </c>
      <c r="B1929" t="s">
        <v>179</v>
      </c>
      <c r="C1929">
        <v>2013</v>
      </c>
      <c r="D1929" t="s">
        <v>24</v>
      </c>
      <c r="E1929">
        <v>89</v>
      </c>
      <c r="F1929">
        <v>8</v>
      </c>
      <c r="G1929">
        <v>0.09</v>
      </c>
      <c r="H1929">
        <v>2047.113102</v>
      </c>
      <c r="I1929">
        <v>98</v>
      </c>
      <c r="J1929">
        <v>1164</v>
      </c>
      <c r="K1929">
        <v>66.400000000000006</v>
      </c>
      <c r="L1929">
        <v>9</v>
      </c>
      <c r="M1929">
        <v>98</v>
      </c>
      <c r="N1929">
        <v>4.25</v>
      </c>
      <c r="O1929">
        <v>98</v>
      </c>
      <c r="P1929">
        <v>0.1</v>
      </c>
      <c r="Q1929">
        <v>24934.386139999999</v>
      </c>
      <c r="R1929">
        <v>1391756.5</v>
      </c>
      <c r="S1929">
        <v>7.6</v>
      </c>
      <c r="T1929">
        <v>7.5</v>
      </c>
      <c r="U1929">
        <v>0.83</v>
      </c>
      <c r="V1929">
        <v>15.2</v>
      </c>
      <c r="W1929">
        <v>74.3</v>
      </c>
    </row>
    <row r="1930" spans="1:23" x14ac:dyDescent="0.25">
      <c r="A1930" t="s">
        <v>29</v>
      </c>
      <c r="B1930" t="s">
        <v>144</v>
      </c>
      <c r="C1930">
        <v>2015</v>
      </c>
      <c r="D1930" t="s">
        <v>24</v>
      </c>
      <c r="E1930">
        <v>95</v>
      </c>
      <c r="F1930">
        <v>17</v>
      </c>
      <c r="G1930">
        <v>3.77</v>
      </c>
      <c r="H1930">
        <v>0</v>
      </c>
      <c r="I1930">
        <v>99</v>
      </c>
      <c r="J1930">
        <v>17</v>
      </c>
      <c r="K1930">
        <v>58.5</v>
      </c>
      <c r="L1930">
        <v>20</v>
      </c>
      <c r="M1930">
        <v>99</v>
      </c>
      <c r="N1930">
        <v>5.75</v>
      </c>
      <c r="O1930">
        <v>99</v>
      </c>
      <c r="P1930">
        <v>0.1</v>
      </c>
      <c r="Q1930">
        <v>2847.2855690000001</v>
      </c>
      <c r="R1930">
        <v>3483322</v>
      </c>
      <c r="S1930">
        <v>6.4</v>
      </c>
      <c r="T1930">
        <v>6.2</v>
      </c>
      <c r="U1930">
        <v>0.64500000000000002</v>
      </c>
      <c r="V1930">
        <v>12.1</v>
      </c>
      <c r="W1930">
        <v>74.3</v>
      </c>
    </row>
    <row r="1931" spans="1:23" x14ac:dyDescent="0.25">
      <c r="A1931" t="s">
        <v>25</v>
      </c>
      <c r="B1931" t="s">
        <v>200</v>
      </c>
      <c r="C1931">
        <v>2012</v>
      </c>
      <c r="D1931" t="s">
        <v>24</v>
      </c>
      <c r="E1931">
        <v>154</v>
      </c>
      <c r="F1931">
        <v>9</v>
      </c>
      <c r="G1931">
        <v>6.56</v>
      </c>
      <c r="H1931">
        <v>801.05046549999997</v>
      </c>
      <c r="I1931">
        <v>98</v>
      </c>
      <c r="J1931">
        <v>5197</v>
      </c>
      <c r="K1931">
        <v>3.1</v>
      </c>
      <c r="L1931">
        <v>11</v>
      </c>
      <c r="M1931">
        <v>99</v>
      </c>
      <c r="N1931">
        <v>4.17</v>
      </c>
      <c r="O1931">
        <v>99</v>
      </c>
      <c r="P1931">
        <v>0.1</v>
      </c>
      <c r="Q1931">
        <v>5859.9156220000004</v>
      </c>
      <c r="R1931">
        <v>67843979</v>
      </c>
      <c r="S1931">
        <v>8</v>
      </c>
      <c r="T1931">
        <v>8.1</v>
      </c>
      <c r="U1931">
        <v>0.72899999999999998</v>
      </c>
      <c r="V1931">
        <v>13.7</v>
      </c>
      <c r="W1931">
        <v>74.3</v>
      </c>
    </row>
    <row r="1932" spans="1:23" x14ac:dyDescent="0.25">
      <c r="A1932" t="s">
        <v>25</v>
      </c>
      <c r="B1932" t="s">
        <v>132</v>
      </c>
      <c r="C1932">
        <v>2011</v>
      </c>
      <c r="D1932" t="s">
        <v>24</v>
      </c>
      <c r="E1932">
        <v>13</v>
      </c>
      <c r="F1932">
        <v>3</v>
      </c>
      <c r="G1932">
        <v>0.51</v>
      </c>
      <c r="H1932">
        <v>9.2300263200000003</v>
      </c>
      <c r="I1932">
        <v>96</v>
      </c>
      <c r="J1932">
        <v>1569</v>
      </c>
      <c r="K1932">
        <v>36.299999999999997</v>
      </c>
      <c r="L1932">
        <v>4</v>
      </c>
      <c r="M1932">
        <v>96</v>
      </c>
      <c r="N1932">
        <v>3.89</v>
      </c>
      <c r="O1932">
        <v>96</v>
      </c>
      <c r="P1932">
        <v>0.1</v>
      </c>
      <c r="Q1932">
        <v>145.12620000000001</v>
      </c>
      <c r="R1932">
        <v>28635128</v>
      </c>
      <c r="S1932">
        <v>8</v>
      </c>
      <c r="T1932">
        <v>7.8</v>
      </c>
      <c r="U1932">
        <v>0.77400000000000002</v>
      </c>
      <c r="V1932">
        <v>13</v>
      </c>
      <c r="W1932">
        <v>74.3</v>
      </c>
    </row>
    <row r="1933" spans="1:23" x14ac:dyDescent="0.25">
      <c r="A1933" t="s">
        <v>25</v>
      </c>
      <c r="B1933" t="s">
        <v>133</v>
      </c>
      <c r="C1933">
        <v>2005</v>
      </c>
      <c r="D1933" t="s">
        <v>24</v>
      </c>
      <c r="E1933">
        <v>93</v>
      </c>
      <c r="F1933">
        <v>0</v>
      </c>
      <c r="G1933">
        <v>1.47</v>
      </c>
      <c r="H1933">
        <v>620.95189089999997</v>
      </c>
      <c r="I1933">
        <v>98</v>
      </c>
      <c r="J1933">
        <v>1395</v>
      </c>
      <c r="K1933">
        <v>18</v>
      </c>
      <c r="L1933">
        <v>0</v>
      </c>
      <c r="M1933">
        <v>98</v>
      </c>
      <c r="N1933">
        <v>9.52</v>
      </c>
      <c r="O1933">
        <v>98</v>
      </c>
      <c r="P1933">
        <v>0.1</v>
      </c>
      <c r="Q1933">
        <v>3488.4937690000002</v>
      </c>
      <c r="R1933">
        <v>321</v>
      </c>
      <c r="S1933">
        <v>14.4</v>
      </c>
      <c r="T1933">
        <v>14.5</v>
      </c>
      <c r="U1933">
        <v>0.625</v>
      </c>
      <c r="V1933">
        <v>12.1</v>
      </c>
      <c r="W1933">
        <v>74.3</v>
      </c>
    </row>
    <row r="1934" spans="1:23" x14ac:dyDescent="0.25">
      <c r="A1934" t="s">
        <v>27</v>
      </c>
      <c r="B1934" t="s">
        <v>170</v>
      </c>
      <c r="C1934">
        <v>2011</v>
      </c>
      <c r="D1934" t="s">
        <v>37</v>
      </c>
      <c r="E1934">
        <v>139</v>
      </c>
      <c r="F1934">
        <v>2</v>
      </c>
      <c r="G1934">
        <v>9.1</v>
      </c>
      <c r="H1934">
        <v>10.325888620000001</v>
      </c>
      <c r="I1934">
        <v>96</v>
      </c>
      <c r="J1934">
        <v>4189</v>
      </c>
      <c r="K1934">
        <v>57.7</v>
      </c>
      <c r="L1934">
        <v>2</v>
      </c>
      <c r="M1934">
        <v>89</v>
      </c>
      <c r="N1934">
        <v>5.53</v>
      </c>
      <c r="O1934">
        <v>89</v>
      </c>
      <c r="P1934">
        <v>0.1</v>
      </c>
      <c r="Q1934">
        <v>92.277825000000007</v>
      </c>
      <c r="R1934">
        <v>2147528</v>
      </c>
      <c r="S1934">
        <v>2.9</v>
      </c>
      <c r="T1934">
        <v>3.1</v>
      </c>
      <c r="U1934">
        <v>0.79800000000000004</v>
      </c>
      <c r="V1934">
        <v>15.7</v>
      </c>
      <c r="W1934">
        <v>74.3</v>
      </c>
    </row>
    <row r="1935" spans="1:23" x14ac:dyDescent="0.25">
      <c r="A1935" t="s">
        <v>25</v>
      </c>
      <c r="B1935" t="s">
        <v>157</v>
      </c>
      <c r="C1935">
        <v>2005</v>
      </c>
      <c r="D1935" t="s">
        <v>24</v>
      </c>
      <c r="E1935">
        <v>118</v>
      </c>
      <c r="F1935">
        <v>1</v>
      </c>
      <c r="G1935">
        <v>0.63</v>
      </c>
      <c r="H1935">
        <v>854.01157579999995</v>
      </c>
      <c r="I1935">
        <v>99</v>
      </c>
      <c r="J1935">
        <v>25</v>
      </c>
      <c r="K1935">
        <v>49.5</v>
      </c>
      <c r="L1935">
        <v>1</v>
      </c>
      <c r="M1935">
        <v>99</v>
      </c>
      <c r="N1935">
        <v>2.59</v>
      </c>
      <c r="O1935">
        <v>99</v>
      </c>
      <c r="P1935">
        <v>0.1</v>
      </c>
      <c r="Q1935">
        <v>12376.979359999999</v>
      </c>
      <c r="R1935">
        <v>1391756.5</v>
      </c>
      <c r="S1935">
        <v>7</v>
      </c>
      <c r="T1935">
        <v>6.8</v>
      </c>
      <c r="U1935">
        <v>0.74199999999999999</v>
      </c>
      <c r="V1935">
        <v>11.5</v>
      </c>
      <c r="W1935">
        <v>74.3</v>
      </c>
    </row>
    <row r="1936" spans="1:23" x14ac:dyDescent="0.25">
      <c r="A1936" t="s">
        <v>27</v>
      </c>
      <c r="B1936" t="s">
        <v>55</v>
      </c>
      <c r="C1936">
        <v>2014</v>
      </c>
      <c r="D1936" t="s">
        <v>37</v>
      </c>
      <c r="E1936">
        <v>138</v>
      </c>
      <c r="F1936">
        <v>1</v>
      </c>
      <c r="G1936">
        <v>12.03</v>
      </c>
      <c r="H1936">
        <v>153.1400362</v>
      </c>
      <c r="I1936">
        <v>95</v>
      </c>
      <c r="J1936">
        <v>0</v>
      </c>
      <c r="K1936">
        <v>65.099999999999994</v>
      </c>
      <c r="L1936">
        <v>1</v>
      </c>
      <c r="M1936">
        <v>88</v>
      </c>
      <c r="N1936">
        <v>8.44</v>
      </c>
      <c r="O1936">
        <v>88</v>
      </c>
      <c r="P1936">
        <v>0.1</v>
      </c>
      <c r="Q1936">
        <v>7853.3351910000001</v>
      </c>
      <c r="R1936">
        <v>7223938</v>
      </c>
      <c r="S1936">
        <v>1.9</v>
      </c>
      <c r="T1936">
        <v>1.9</v>
      </c>
      <c r="U1936">
        <v>0.78700000000000003</v>
      </c>
      <c r="V1936">
        <v>14.8</v>
      </c>
      <c r="W1936">
        <v>74.3</v>
      </c>
    </row>
    <row r="1937" spans="1:23" x14ac:dyDescent="0.25">
      <c r="A1937" t="s">
        <v>25</v>
      </c>
      <c r="B1937" t="s">
        <v>120</v>
      </c>
      <c r="C1937">
        <v>2012</v>
      </c>
      <c r="D1937" t="s">
        <v>24</v>
      </c>
      <c r="E1937">
        <v>84</v>
      </c>
      <c r="F1937">
        <v>1</v>
      </c>
      <c r="G1937">
        <v>0.01</v>
      </c>
      <c r="H1937">
        <v>2957.9739629999999</v>
      </c>
      <c r="I1937">
        <v>98</v>
      </c>
      <c r="J1937">
        <v>27</v>
      </c>
      <c r="K1937">
        <v>69.5</v>
      </c>
      <c r="L1937">
        <v>1</v>
      </c>
      <c r="M1937">
        <v>98</v>
      </c>
      <c r="N1937">
        <v>2.57</v>
      </c>
      <c r="O1937">
        <v>98</v>
      </c>
      <c r="P1937">
        <v>0.1</v>
      </c>
      <c r="Q1937">
        <v>51264.713400000001</v>
      </c>
      <c r="R1937">
        <v>1391756.5</v>
      </c>
      <c r="S1937">
        <v>3.4</v>
      </c>
      <c r="T1937">
        <v>3.3</v>
      </c>
      <c r="U1937">
        <v>0.79400000000000004</v>
      </c>
      <c r="V1937">
        <v>13.2</v>
      </c>
      <c r="W1937">
        <v>74.3</v>
      </c>
    </row>
    <row r="1938" spans="1:23" x14ac:dyDescent="0.25">
      <c r="A1938" t="s">
        <v>34</v>
      </c>
      <c r="B1938" t="s">
        <v>67</v>
      </c>
      <c r="C1938">
        <v>2012</v>
      </c>
      <c r="D1938" t="s">
        <v>24</v>
      </c>
      <c r="E1938">
        <v>143</v>
      </c>
      <c r="F1938">
        <v>11</v>
      </c>
      <c r="G1938">
        <v>4.4400000000000004</v>
      </c>
      <c r="H1938">
        <v>1487.8965619999999</v>
      </c>
      <c r="I1938">
        <v>92</v>
      </c>
      <c r="J1938">
        <v>1</v>
      </c>
      <c r="K1938">
        <v>55.7</v>
      </c>
      <c r="L1938">
        <v>13</v>
      </c>
      <c r="M1938">
        <v>91</v>
      </c>
      <c r="N1938">
        <v>6.93</v>
      </c>
      <c r="O1938">
        <v>91</v>
      </c>
      <c r="P1938">
        <v>0.1</v>
      </c>
      <c r="Q1938">
        <v>7884.9844290000001</v>
      </c>
      <c r="R1938">
        <v>46881475</v>
      </c>
      <c r="S1938">
        <v>2.1</v>
      </c>
      <c r="T1938">
        <v>1.9</v>
      </c>
      <c r="U1938">
        <v>0.70699999999999996</v>
      </c>
      <c r="V1938">
        <v>13.2</v>
      </c>
      <c r="W1938">
        <v>74.3</v>
      </c>
    </row>
    <row r="1939" spans="1:23" x14ac:dyDescent="0.25">
      <c r="A1939" t="s">
        <v>32</v>
      </c>
      <c r="B1939" t="s">
        <v>174</v>
      </c>
      <c r="C1939">
        <v>2009</v>
      </c>
      <c r="D1939" t="s">
        <v>24</v>
      </c>
      <c r="E1939">
        <v>147</v>
      </c>
      <c r="F1939">
        <v>0</v>
      </c>
      <c r="G1939">
        <v>11.09</v>
      </c>
      <c r="H1939">
        <v>0</v>
      </c>
      <c r="I1939">
        <v>95</v>
      </c>
      <c r="J1939">
        <v>0</v>
      </c>
      <c r="K1939">
        <v>43</v>
      </c>
      <c r="L1939">
        <v>0</v>
      </c>
      <c r="M1939">
        <v>95</v>
      </c>
      <c r="N1939">
        <v>8.1199999999999992</v>
      </c>
      <c r="O1939">
        <v>95</v>
      </c>
      <c r="P1939">
        <v>0.1</v>
      </c>
      <c r="Q1939">
        <v>1764.97387</v>
      </c>
      <c r="R1939">
        <v>1391756.5</v>
      </c>
      <c r="S1939">
        <v>4.3</v>
      </c>
      <c r="T1939">
        <v>4.4000000000000004</v>
      </c>
      <c r="U1939">
        <v>0.71699999999999997</v>
      </c>
      <c r="V1939">
        <v>12.7</v>
      </c>
      <c r="W1939">
        <v>74.3</v>
      </c>
    </row>
    <row r="1940" spans="1:23" x14ac:dyDescent="0.25">
      <c r="A1940" t="s">
        <v>27</v>
      </c>
      <c r="B1940" t="s">
        <v>185</v>
      </c>
      <c r="C1940">
        <v>2006</v>
      </c>
      <c r="D1940" t="s">
        <v>37</v>
      </c>
      <c r="E1940">
        <v>138</v>
      </c>
      <c r="F1940">
        <v>0</v>
      </c>
      <c r="G1940">
        <v>10.28</v>
      </c>
      <c r="H1940">
        <v>0</v>
      </c>
      <c r="I1940">
        <v>99</v>
      </c>
      <c r="J1940">
        <v>0</v>
      </c>
      <c r="K1940">
        <v>53.7</v>
      </c>
      <c r="L1940">
        <v>0</v>
      </c>
      <c r="M1940">
        <v>99</v>
      </c>
      <c r="N1940">
        <v>7.35</v>
      </c>
      <c r="O1940">
        <v>99</v>
      </c>
      <c r="P1940">
        <v>0.1</v>
      </c>
      <c r="Q1940">
        <v>1764.97387</v>
      </c>
      <c r="R1940">
        <v>1391756.5</v>
      </c>
      <c r="S1940">
        <v>1.4</v>
      </c>
      <c r="T1940">
        <v>1.5</v>
      </c>
      <c r="U1940">
        <v>0.79300000000000004</v>
      </c>
      <c r="V1940">
        <v>14.3</v>
      </c>
      <c r="W1940">
        <v>74.3</v>
      </c>
    </row>
    <row r="1941" spans="1:23" x14ac:dyDescent="0.25">
      <c r="A1941" t="s">
        <v>34</v>
      </c>
      <c r="B1941" t="s">
        <v>67</v>
      </c>
      <c r="C1941">
        <v>2013</v>
      </c>
      <c r="D1941" t="s">
        <v>24</v>
      </c>
      <c r="E1941">
        <v>145</v>
      </c>
      <c r="F1941">
        <v>11</v>
      </c>
      <c r="G1941">
        <v>4.41</v>
      </c>
      <c r="H1941">
        <v>15.16255482</v>
      </c>
      <c r="I1941">
        <v>91</v>
      </c>
      <c r="J1941">
        <v>1</v>
      </c>
      <c r="K1941">
        <v>56.4</v>
      </c>
      <c r="L1941">
        <v>13</v>
      </c>
      <c r="M1941">
        <v>91</v>
      </c>
      <c r="N1941">
        <v>6.84</v>
      </c>
      <c r="O1941">
        <v>91</v>
      </c>
      <c r="P1941">
        <v>0.1</v>
      </c>
      <c r="Q1941">
        <v>83.586299999999994</v>
      </c>
      <c r="R1941">
        <v>47342981</v>
      </c>
      <c r="S1941">
        <v>2.1</v>
      </c>
      <c r="T1941">
        <v>1.9</v>
      </c>
      <c r="U1941">
        <v>0.71199999999999997</v>
      </c>
      <c r="V1941">
        <v>13.3</v>
      </c>
      <c r="W1941">
        <v>74.400000000000006</v>
      </c>
    </row>
    <row r="1942" spans="1:23" x14ac:dyDescent="0.25">
      <c r="A1942" t="s">
        <v>27</v>
      </c>
      <c r="B1942" t="s">
        <v>181</v>
      </c>
      <c r="C1942">
        <v>2010</v>
      </c>
      <c r="D1942" t="s">
        <v>24</v>
      </c>
      <c r="E1942">
        <v>128</v>
      </c>
      <c r="F1942">
        <v>1</v>
      </c>
      <c r="G1942">
        <v>9.65</v>
      </c>
      <c r="H1942">
        <v>774.43966169999999</v>
      </c>
      <c r="I1942">
        <v>89</v>
      </c>
      <c r="J1942">
        <v>20</v>
      </c>
      <c r="K1942">
        <v>57</v>
      </c>
      <c r="L1942">
        <v>1</v>
      </c>
      <c r="M1942">
        <v>91</v>
      </c>
      <c r="N1942">
        <v>1.9</v>
      </c>
      <c r="O1942">
        <v>91</v>
      </c>
      <c r="P1942">
        <v>0.1</v>
      </c>
      <c r="Q1942">
        <v>5411.8774400000002</v>
      </c>
      <c r="R1942">
        <v>7291436</v>
      </c>
      <c r="S1942">
        <v>2.2000000000000002</v>
      </c>
      <c r="T1942">
        <v>2.2999999999999998</v>
      </c>
      <c r="U1942">
        <v>0.755</v>
      </c>
      <c r="V1942">
        <v>13.6</v>
      </c>
      <c r="W1942">
        <v>74.400000000000006</v>
      </c>
    </row>
    <row r="1943" spans="1:23" x14ac:dyDescent="0.25">
      <c r="A1943" t="s">
        <v>25</v>
      </c>
      <c r="B1943" t="s">
        <v>54</v>
      </c>
      <c r="C1943">
        <v>2000</v>
      </c>
      <c r="D1943" t="s">
        <v>24</v>
      </c>
      <c r="E1943">
        <v>16</v>
      </c>
      <c r="F1943">
        <v>0</v>
      </c>
      <c r="G1943">
        <v>0.37</v>
      </c>
      <c r="H1943">
        <v>11.796861079999999</v>
      </c>
      <c r="I1943">
        <v>99</v>
      </c>
      <c r="J1943">
        <v>42</v>
      </c>
      <c r="K1943">
        <v>26.1</v>
      </c>
      <c r="L1943">
        <v>0</v>
      </c>
      <c r="M1943">
        <v>99</v>
      </c>
      <c r="N1943">
        <v>3.5</v>
      </c>
      <c r="O1943">
        <v>99</v>
      </c>
      <c r="P1943">
        <v>0.1</v>
      </c>
      <c r="Q1943">
        <v>188.44826</v>
      </c>
      <c r="R1943">
        <v>1391756.5</v>
      </c>
      <c r="S1943">
        <v>6.8</v>
      </c>
      <c r="T1943">
        <v>6.3</v>
      </c>
      <c r="U1943">
        <v>0.81799999999999995</v>
      </c>
      <c r="V1943">
        <v>13.4</v>
      </c>
      <c r="W1943">
        <v>74.400000000000006</v>
      </c>
    </row>
    <row r="1944" spans="1:23" x14ac:dyDescent="0.25">
      <c r="A1944" t="s">
        <v>29</v>
      </c>
      <c r="B1944" t="s">
        <v>28</v>
      </c>
      <c r="C1944">
        <v>2009</v>
      </c>
      <c r="D1944" t="s">
        <v>24</v>
      </c>
      <c r="E1944">
        <v>123</v>
      </c>
      <c r="F1944">
        <v>20</v>
      </c>
      <c r="G1944">
        <v>0.5</v>
      </c>
      <c r="H1944">
        <v>352.06364189999999</v>
      </c>
      <c r="I1944">
        <v>94</v>
      </c>
      <c r="J1944">
        <v>107</v>
      </c>
      <c r="K1944">
        <v>52.8</v>
      </c>
      <c r="L1944">
        <v>23</v>
      </c>
      <c r="M1944">
        <v>94</v>
      </c>
      <c r="N1944">
        <v>5.36</v>
      </c>
      <c r="O1944">
        <v>95</v>
      </c>
      <c r="P1944">
        <v>0.1</v>
      </c>
      <c r="Q1944">
        <v>3868.8312299999998</v>
      </c>
      <c r="R1944">
        <v>3546576</v>
      </c>
      <c r="S1944">
        <v>6</v>
      </c>
      <c r="T1944">
        <v>5.9</v>
      </c>
      <c r="U1944">
        <v>0.70499999999999996</v>
      </c>
      <c r="V1944">
        <v>13.1</v>
      </c>
      <c r="W1944">
        <v>74.400000000000006</v>
      </c>
    </row>
    <row r="1945" spans="1:23" x14ac:dyDescent="0.25">
      <c r="A1945" t="s">
        <v>25</v>
      </c>
      <c r="B1945" t="s">
        <v>35</v>
      </c>
      <c r="C1945">
        <v>2013</v>
      </c>
      <c r="D1945" t="s">
        <v>24</v>
      </c>
      <c r="E1945">
        <v>123</v>
      </c>
      <c r="F1945">
        <v>1</v>
      </c>
      <c r="G1945">
        <v>3.79</v>
      </c>
      <c r="H1945">
        <v>279.42908119999998</v>
      </c>
      <c r="I1945">
        <v>95</v>
      </c>
      <c r="J1945">
        <v>10</v>
      </c>
      <c r="K1945">
        <v>53.3</v>
      </c>
      <c r="L1945">
        <v>1</v>
      </c>
      <c r="M1945">
        <v>96</v>
      </c>
      <c r="N1945">
        <v>4.55</v>
      </c>
      <c r="O1945">
        <v>95</v>
      </c>
      <c r="P1945">
        <v>0.1</v>
      </c>
      <c r="Q1945">
        <v>3843.5912130000002</v>
      </c>
      <c r="R1945">
        <v>289359</v>
      </c>
      <c r="S1945">
        <v>2.1</v>
      </c>
      <c r="T1945">
        <v>2.1</v>
      </c>
      <c r="U1945">
        <v>0.73599999999999999</v>
      </c>
      <c r="V1945">
        <v>12.7</v>
      </c>
      <c r="W1945">
        <v>74.400000000000006</v>
      </c>
    </row>
    <row r="1946" spans="1:23" x14ac:dyDescent="0.25">
      <c r="A1946" t="s">
        <v>25</v>
      </c>
      <c r="B1946" t="s">
        <v>179</v>
      </c>
      <c r="C1946">
        <v>2014</v>
      </c>
      <c r="D1946" t="s">
        <v>24</v>
      </c>
      <c r="E1946">
        <v>88</v>
      </c>
      <c r="F1946">
        <v>7</v>
      </c>
      <c r="G1946">
        <v>0.09</v>
      </c>
      <c r="H1946">
        <v>2017.643131</v>
      </c>
      <c r="I1946">
        <v>98</v>
      </c>
      <c r="J1946">
        <v>154</v>
      </c>
      <c r="K1946">
        <v>67.3</v>
      </c>
      <c r="L1946">
        <v>9</v>
      </c>
      <c r="M1946">
        <v>98</v>
      </c>
      <c r="N1946">
        <v>4.68</v>
      </c>
      <c r="O1946">
        <v>98</v>
      </c>
      <c r="P1946">
        <v>0.1</v>
      </c>
      <c r="Q1946">
        <v>24575.434000000001</v>
      </c>
      <c r="R1946">
        <v>1391756.5</v>
      </c>
      <c r="S1946">
        <v>7.7</v>
      </c>
      <c r="T1946">
        <v>7.5</v>
      </c>
      <c r="U1946">
        <v>0.84099999999999997</v>
      </c>
      <c r="V1946">
        <v>15.8</v>
      </c>
      <c r="W1946">
        <v>74.400000000000006</v>
      </c>
    </row>
    <row r="1947" spans="1:23" x14ac:dyDescent="0.25">
      <c r="A1947" t="s">
        <v>29</v>
      </c>
      <c r="B1947" t="s">
        <v>206</v>
      </c>
      <c r="C1947">
        <v>2006</v>
      </c>
      <c r="D1947" t="s">
        <v>24</v>
      </c>
      <c r="E1947">
        <v>12</v>
      </c>
      <c r="F1947">
        <v>3</v>
      </c>
      <c r="G1947">
        <v>1.46</v>
      </c>
      <c r="H1947">
        <v>420.11535379999998</v>
      </c>
      <c r="I1947">
        <v>99</v>
      </c>
      <c r="J1947">
        <v>3</v>
      </c>
      <c r="K1947">
        <v>53.1</v>
      </c>
      <c r="L1947">
        <v>4</v>
      </c>
      <c r="M1947">
        <v>99</v>
      </c>
      <c r="N1947">
        <v>5.64</v>
      </c>
      <c r="O1947">
        <v>99</v>
      </c>
      <c r="P1947">
        <v>0.1</v>
      </c>
      <c r="Q1947">
        <v>3371.7123099999999</v>
      </c>
      <c r="R1947">
        <v>1196136</v>
      </c>
      <c r="S1947">
        <v>6.3</v>
      </c>
      <c r="T1947">
        <v>6.3</v>
      </c>
      <c r="U1947">
        <v>0.68899999999999995</v>
      </c>
      <c r="V1947">
        <v>14.2</v>
      </c>
      <c r="W1947">
        <v>74.400000000000006</v>
      </c>
    </row>
    <row r="1948" spans="1:23" x14ac:dyDescent="0.25">
      <c r="A1948" t="s">
        <v>27</v>
      </c>
      <c r="B1948" t="s">
        <v>170</v>
      </c>
      <c r="C1948">
        <v>2012</v>
      </c>
      <c r="D1948" t="s">
        <v>37</v>
      </c>
      <c r="E1948">
        <v>138</v>
      </c>
      <c r="F1948">
        <v>2</v>
      </c>
      <c r="G1948">
        <v>9.58</v>
      </c>
      <c r="H1948">
        <v>1078.358105</v>
      </c>
      <c r="I1948">
        <v>96</v>
      </c>
      <c r="J1948">
        <v>7450</v>
      </c>
      <c r="K1948">
        <v>58.4</v>
      </c>
      <c r="L1948">
        <v>2</v>
      </c>
      <c r="M1948">
        <v>92</v>
      </c>
      <c r="N1948">
        <v>5.48</v>
      </c>
      <c r="O1948">
        <v>91</v>
      </c>
      <c r="P1948">
        <v>0.1</v>
      </c>
      <c r="Q1948">
        <v>8558.3976600000005</v>
      </c>
      <c r="R1948">
        <v>25835</v>
      </c>
      <c r="S1948">
        <v>2.8</v>
      </c>
      <c r="T1948">
        <v>3</v>
      </c>
      <c r="U1948">
        <v>0.79700000000000004</v>
      </c>
      <c r="V1948">
        <v>15.3</v>
      </c>
      <c r="W1948">
        <v>74.400000000000006</v>
      </c>
    </row>
    <row r="1949" spans="1:23" x14ac:dyDescent="0.25">
      <c r="A1949" t="s">
        <v>32</v>
      </c>
      <c r="B1949" t="s">
        <v>44</v>
      </c>
      <c r="C1949">
        <v>2008</v>
      </c>
      <c r="D1949" t="s">
        <v>24</v>
      </c>
      <c r="E1949">
        <v>111</v>
      </c>
      <c r="F1949">
        <v>0</v>
      </c>
      <c r="G1949">
        <v>8.9499999999999993</v>
      </c>
      <c r="H1949">
        <v>25.522771120000002</v>
      </c>
      <c r="I1949">
        <v>85</v>
      </c>
      <c r="J1949">
        <v>0</v>
      </c>
      <c r="K1949">
        <v>49.2</v>
      </c>
      <c r="L1949">
        <v>0</v>
      </c>
      <c r="M1949">
        <v>85</v>
      </c>
      <c r="N1949">
        <v>6.1</v>
      </c>
      <c r="O1949">
        <v>85</v>
      </c>
      <c r="P1949">
        <v>0.1</v>
      </c>
      <c r="Q1949">
        <v>1657.3227999999999</v>
      </c>
      <c r="R1949">
        <v>1391756.5</v>
      </c>
      <c r="S1949">
        <v>3.9</v>
      </c>
      <c r="T1949">
        <v>3.9</v>
      </c>
      <c r="U1949">
        <v>0.77500000000000002</v>
      </c>
      <c r="V1949">
        <v>15.3</v>
      </c>
      <c r="W1949">
        <v>74.400000000000006</v>
      </c>
    </row>
    <row r="1950" spans="1:23" x14ac:dyDescent="0.25">
      <c r="A1950" t="s">
        <v>32</v>
      </c>
      <c r="B1950" t="s">
        <v>41</v>
      </c>
      <c r="C1950">
        <v>2007</v>
      </c>
      <c r="D1950" t="s">
        <v>24</v>
      </c>
      <c r="E1950">
        <v>167</v>
      </c>
      <c r="F1950">
        <v>0</v>
      </c>
      <c r="G1950">
        <v>10.75</v>
      </c>
      <c r="H1950">
        <v>0</v>
      </c>
      <c r="I1950">
        <v>93</v>
      </c>
      <c r="J1950">
        <v>0</v>
      </c>
      <c r="K1950">
        <v>59.4</v>
      </c>
      <c r="L1950">
        <v>0</v>
      </c>
      <c r="M1950">
        <v>95</v>
      </c>
      <c r="N1950">
        <v>7.8</v>
      </c>
      <c r="O1950">
        <v>95</v>
      </c>
      <c r="P1950">
        <v>0.1</v>
      </c>
      <c r="Q1950">
        <v>1764.97387</v>
      </c>
      <c r="R1950">
        <v>1391756.5</v>
      </c>
      <c r="S1950">
        <v>2.5</v>
      </c>
      <c r="T1950">
        <v>2.5</v>
      </c>
      <c r="U1950">
        <v>0.79</v>
      </c>
      <c r="V1950">
        <v>12.5</v>
      </c>
      <c r="W1950">
        <v>74.400000000000006</v>
      </c>
    </row>
    <row r="1951" spans="1:23" x14ac:dyDescent="0.25">
      <c r="A1951" t="s">
        <v>25</v>
      </c>
      <c r="B1951" t="s">
        <v>220</v>
      </c>
      <c r="C1951">
        <v>2005</v>
      </c>
      <c r="D1951" t="s">
        <v>24</v>
      </c>
      <c r="E1951">
        <v>136</v>
      </c>
      <c r="F1951">
        <v>29</v>
      </c>
      <c r="G1951">
        <v>2.7</v>
      </c>
      <c r="H1951">
        <v>0</v>
      </c>
      <c r="I1951">
        <v>94</v>
      </c>
      <c r="J1951">
        <v>410</v>
      </c>
      <c r="K1951">
        <v>11.3</v>
      </c>
      <c r="L1951">
        <v>36</v>
      </c>
      <c r="M1951">
        <v>94</v>
      </c>
      <c r="N1951">
        <v>5.38</v>
      </c>
      <c r="O1951">
        <v>95</v>
      </c>
      <c r="P1951">
        <v>0.2</v>
      </c>
      <c r="Q1951">
        <v>1764.97387</v>
      </c>
      <c r="R1951">
        <v>1391756.5</v>
      </c>
      <c r="S1951">
        <v>15.3</v>
      </c>
      <c r="T1951">
        <v>16</v>
      </c>
      <c r="U1951">
        <v>0.60899999999999999</v>
      </c>
      <c r="V1951">
        <v>11.1</v>
      </c>
      <c r="W1951">
        <v>74.400000000000006</v>
      </c>
    </row>
    <row r="1952" spans="1:23" x14ac:dyDescent="0.25">
      <c r="A1952" t="s">
        <v>34</v>
      </c>
      <c r="B1952" t="s">
        <v>82</v>
      </c>
      <c r="C1952">
        <v>2003</v>
      </c>
      <c r="D1952" t="s">
        <v>24</v>
      </c>
      <c r="E1952">
        <v>151</v>
      </c>
      <c r="F1952">
        <v>8</v>
      </c>
      <c r="G1952">
        <v>3.69</v>
      </c>
      <c r="H1952">
        <v>18.261832810000001</v>
      </c>
      <c r="I1952">
        <v>82</v>
      </c>
      <c r="J1952">
        <v>0</v>
      </c>
      <c r="K1952">
        <v>45.8</v>
      </c>
      <c r="L1952">
        <v>10</v>
      </c>
      <c r="M1952">
        <v>97</v>
      </c>
      <c r="N1952">
        <v>6.46</v>
      </c>
      <c r="O1952">
        <v>87</v>
      </c>
      <c r="P1952">
        <v>0.3</v>
      </c>
      <c r="Q1952">
        <v>244.46897999999999</v>
      </c>
      <c r="R1952">
        <v>1328961</v>
      </c>
      <c r="S1952">
        <v>1.5</v>
      </c>
      <c r="T1952">
        <v>1.4</v>
      </c>
      <c r="U1952">
        <v>0.67900000000000005</v>
      </c>
      <c r="V1952">
        <v>12.6</v>
      </c>
      <c r="W1952">
        <v>74.400000000000006</v>
      </c>
    </row>
    <row r="1953" spans="1:23" x14ac:dyDescent="0.25">
      <c r="A1953" t="s">
        <v>25</v>
      </c>
      <c r="B1953" t="s">
        <v>35</v>
      </c>
      <c r="C1953">
        <v>2012</v>
      </c>
      <c r="D1953" t="s">
        <v>24</v>
      </c>
      <c r="E1953">
        <v>121</v>
      </c>
      <c r="F1953">
        <v>1</v>
      </c>
      <c r="G1953">
        <v>3.89</v>
      </c>
      <c r="H1953">
        <v>274.15269860000001</v>
      </c>
      <c r="I1953">
        <v>95</v>
      </c>
      <c r="J1953">
        <v>0</v>
      </c>
      <c r="K1953">
        <v>52.6</v>
      </c>
      <c r="L1953">
        <v>1</v>
      </c>
      <c r="M1953">
        <v>96</v>
      </c>
      <c r="N1953">
        <v>4.4800000000000004</v>
      </c>
      <c r="O1953">
        <v>95</v>
      </c>
      <c r="P1953">
        <v>0.1</v>
      </c>
      <c r="Q1953">
        <v>3684.8481000000002</v>
      </c>
      <c r="R1953">
        <v>2881922</v>
      </c>
      <c r="S1953">
        <v>2</v>
      </c>
      <c r="T1953">
        <v>2.1</v>
      </c>
      <c r="U1953">
        <v>0.73199999999999998</v>
      </c>
      <c r="V1953">
        <v>12.7</v>
      </c>
      <c r="W1953">
        <v>74.400000000000006</v>
      </c>
    </row>
    <row r="1954" spans="1:23" x14ac:dyDescent="0.25">
      <c r="A1954" t="s">
        <v>25</v>
      </c>
      <c r="B1954" t="s">
        <v>66</v>
      </c>
      <c r="C1954">
        <v>2007</v>
      </c>
      <c r="D1954" t="s">
        <v>24</v>
      </c>
      <c r="E1954">
        <v>96</v>
      </c>
      <c r="F1954">
        <v>285</v>
      </c>
      <c r="G1954">
        <v>3.88</v>
      </c>
      <c r="H1954">
        <v>312.66248189999999</v>
      </c>
      <c r="I1954">
        <v>92</v>
      </c>
      <c r="J1954">
        <v>109023</v>
      </c>
      <c r="K1954">
        <v>25.7</v>
      </c>
      <c r="L1954">
        <v>332</v>
      </c>
      <c r="M1954">
        <v>94</v>
      </c>
      <c r="N1954">
        <v>4.32</v>
      </c>
      <c r="O1954">
        <v>93</v>
      </c>
      <c r="P1954">
        <v>0.1</v>
      </c>
      <c r="Q1954">
        <v>2695.366223</v>
      </c>
      <c r="R1954">
        <v>1317885</v>
      </c>
      <c r="S1954">
        <v>4.7</v>
      </c>
      <c r="T1954">
        <v>4.0999999999999996</v>
      </c>
      <c r="U1954">
        <v>0.65900000000000003</v>
      </c>
      <c r="V1954">
        <v>11.4</v>
      </c>
      <c r="W1954">
        <v>74.400000000000006</v>
      </c>
    </row>
    <row r="1955" spans="1:23" x14ac:dyDescent="0.25">
      <c r="A1955" t="s">
        <v>25</v>
      </c>
      <c r="B1955" t="s">
        <v>94</v>
      </c>
      <c r="C1955">
        <v>2007</v>
      </c>
      <c r="D1955" t="s">
        <v>24</v>
      </c>
      <c r="E1955">
        <v>12</v>
      </c>
      <c r="F1955">
        <v>1</v>
      </c>
      <c r="G1955">
        <v>8.65</v>
      </c>
      <c r="H1955">
        <v>106.164686</v>
      </c>
      <c r="I1955">
        <v>94</v>
      </c>
      <c r="J1955">
        <v>44</v>
      </c>
      <c r="K1955">
        <v>49.9</v>
      </c>
      <c r="L1955">
        <v>1</v>
      </c>
      <c r="M1955">
        <v>88</v>
      </c>
      <c r="N1955">
        <v>8.17</v>
      </c>
      <c r="O1955">
        <v>98</v>
      </c>
      <c r="P1955">
        <v>0.1</v>
      </c>
      <c r="Q1955">
        <v>2492.12878</v>
      </c>
      <c r="R1955">
        <v>482</v>
      </c>
      <c r="S1955">
        <v>2.7</v>
      </c>
      <c r="T1955">
        <v>2.9</v>
      </c>
      <c r="U1955">
        <v>0.72199999999999998</v>
      </c>
      <c r="V1955">
        <v>12.5</v>
      </c>
      <c r="W1955">
        <v>74.400000000000006</v>
      </c>
    </row>
    <row r="1956" spans="1:23" x14ac:dyDescent="0.25">
      <c r="A1956" t="s">
        <v>32</v>
      </c>
      <c r="B1956" t="s">
        <v>31</v>
      </c>
      <c r="C1956">
        <v>2004</v>
      </c>
      <c r="D1956" t="s">
        <v>24</v>
      </c>
      <c r="E1956">
        <v>149</v>
      </c>
      <c r="F1956">
        <v>0</v>
      </c>
      <c r="G1956">
        <v>7.28</v>
      </c>
      <c r="H1956">
        <v>22.862952060000001</v>
      </c>
      <c r="I1956">
        <v>97</v>
      </c>
      <c r="J1956">
        <v>0</v>
      </c>
      <c r="K1956">
        <v>4.8</v>
      </c>
      <c r="L1956">
        <v>0</v>
      </c>
      <c r="M1956">
        <v>97</v>
      </c>
      <c r="N1956">
        <v>4.21</v>
      </c>
      <c r="O1956">
        <v>97</v>
      </c>
      <c r="P1956">
        <v>0.1</v>
      </c>
      <c r="Q1956">
        <v>1352.8373999999999</v>
      </c>
      <c r="R1956">
        <v>1391756.5</v>
      </c>
      <c r="S1956">
        <v>3.5</v>
      </c>
      <c r="T1956">
        <v>3.4</v>
      </c>
      <c r="U1956">
        <v>0</v>
      </c>
      <c r="V1956">
        <v>0</v>
      </c>
      <c r="W1956">
        <v>74.400000000000006</v>
      </c>
    </row>
    <row r="1957" spans="1:23" x14ac:dyDescent="0.25">
      <c r="A1957" t="s">
        <v>27</v>
      </c>
      <c r="B1957" t="s">
        <v>123</v>
      </c>
      <c r="C1957">
        <v>2014</v>
      </c>
      <c r="D1957" t="s">
        <v>37</v>
      </c>
      <c r="E1957">
        <v>156</v>
      </c>
      <c r="F1957">
        <v>0</v>
      </c>
      <c r="G1957">
        <v>0.01</v>
      </c>
      <c r="H1957">
        <v>1542.6359789999999</v>
      </c>
      <c r="I1957">
        <v>92</v>
      </c>
      <c r="J1957">
        <v>36</v>
      </c>
      <c r="K1957">
        <v>6.7</v>
      </c>
      <c r="L1957">
        <v>0</v>
      </c>
      <c r="M1957">
        <v>92</v>
      </c>
      <c r="N1957">
        <v>5.88</v>
      </c>
      <c r="O1957">
        <v>92</v>
      </c>
      <c r="P1957">
        <v>0.1</v>
      </c>
      <c r="Q1957">
        <v>15725.1374</v>
      </c>
      <c r="R1957">
        <v>1993782</v>
      </c>
      <c r="S1957">
        <v>2.2000000000000002</v>
      </c>
      <c r="T1957">
        <v>2.2000000000000002</v>
      </c>
      <c r="U1957">
        <v>0.82199999999999995</v>
      </c>
      <c r="V1957">
        <v>16</v>
      </c>
      <c r="W1957">
        <v>74.400000000000006</v>
      </c>
    </row>
    <row r="1958" spans="1:23" x14ac:dyDescent="0.25">
      <c r="A1958" t="s">
        <v>25</v>
      </c>
      <c r="B1958" t="s">
        <v>94</v>
      </c>
      <c r="C1958">
        <v>2015</v>
      </c>
      <c r="D1958" t="s">
        <v>24</v>
      </c>
      <c r="E1958">
        <v>129</v>
      </c>
      <c r="F1958">
        <v>1</v>
      </c>
      <c r="G1958">
        <v>3.77</v>
      </c>
      <c r="H1958">
        <v>0</v>
      </c>
      <c r="I1958">
        <v>94</v>
      </c>
      <c r="J1958">
        <v>431</v>
      </c>
      <c r="K1958">
        <v>56.2</v>
      </c>
      <c r="L1958">
        <v>1</v>
      </c>
      <c r="M1958">
        <v>91</v>
      </c>
      <c r="N1958">
        <v>5.75</v>
      </c>
      <c r="O1958">
        <v>94</v>
      </c>
      <c r="P1958">
        <v>0.1</v>
      </c>
      <c r="Q1958">
        <v>3764.64912</v>
      </c>
      <c r="R1958">
        <v>37171</v>
      </c>
      <c r="S1958">
        <v>2.7</v>
      </c>
      <c r="T1958">
        <v>2.8</v>
      </c>
      <c r="U1958">
        <v>0.76800000000000002</v>
      </c>
      <c r="V1958">
        <v>13.9</v>
      </c>
      <c r="W1958">
        <v>74.400000000000006</v>
      </c>
    </row>
    <row r="1959" spans="1:23" x14ac:dyDescent="0.25">
      <c r="A1959" t="s">
        <v>25</v>
      </c>
      <c r="B1959" t="s">
        <v>124</v>
      </c>
      <c r="C1959">
        <v>2007</v>
      </c>
      <c r="D1959" t="s">
        <v>24</v>
      </c>
      <c r="E1959">
        <v>98</v>
      </c>
      <c r="F1959">
        <v>1</v>
      </c>
      <c r="G1959">
        <v>1.72</v>
      </c>
      <c r="H1959">
        <v>8.9069311679999998</v>
      </c>
      <c r="I1959">
        <v>8</v>
      </c>
      <c r="J1959">
        <v>373</v>
      </c>
      <c r="K1959">
        <v>61.9</v>
      </c>
      <c r="L1959">
        <v>1</v>
      </c>
      <c r="M1959">
        <v>75</v>
      </c>
      <c r="N1959">
        <v>8.9</v>
      </c>
      <c r="O1959">
        <v>8</v>
      </c>
      <c r="P1959">
        <v>0.1</v>
      </c>
      <c r="Q1959">
        <v>614.27111500000001</v>
      </c>
      <c r="R1959">
        <v>486466</v>
      </c>
      <c r="S1959">
        <v>4.7</v>
      </c>
      <c r="T1959">
        <v>4.5999999999999996</v>
      </c>
      <c r="U1959">
        <v>0.73099999999999998</v>
      </c>
      <c r="V1959">
        <v>12.9</v>
      </c>
      <c r="W1959">
        <v>74.400000000000006</v>
      </c>
    </row>
    <row r="1960" spans="1:23" x14ac:dyDescent="0.25">
      <c r="A1960" t="s">
        <v>34</v>
      </c>
      <c r="B1960" t="s">
        <v>82</v>
      </c>
      <c r="C1960">
        <v>2004</v>
      </c>
      <c r="D1960" t="s">
        <v>24</v>
      </c>
      <c r="E1960">
        <v>148</v>
      </c>
      <c r="F1960">
        <v>8</v>
      </c>
      <c r="G1960">
        <v>3.65</v>
      </c>
      <c r="H1960">
        <v>16.379204049999998</v>
      </c>
      <c r="I1960">
        <v>88</v>
      </c>
      <c r="J1960">
        <v>0</v>
      </c>
      <c r="K1960">
        <v>46.5</v>
      </c>
      <c r="L1960">
        <v>9</v>
      </c>
      <c r="M1960">
        <v>9</v>
      </c>
      <c r="N1960">
        <v>6.22</v>
      </c>
      <c r="O1960">
        <v>88</v>
      </c>
      <c r="P1960">
        <v>0.3</v>
      </c>
      <c r="Q1960">
        <v>278.55789199999998</v>
      </c>
      <c r="R1960">
        <v>1359647</v>
      </c>
      <c r="S1960">
        <v>1.5</v>
      </c>
      <c r="T1960">
        <v>1.3</v>
      </c>
      <c r="U1960">
        <v>0.68200000000000005</v>
      </c>
      <c r="V1960">
        <v>12.7</v>
      </c>
      <c r="W1960">
        <v>74.400000000000006</v>
      </c>
    </row>
    <row r="1961" spans="1:23" x14ac:dyDescent="0.25">
      <c r="A1961" t="s">
        <v>27</v>
      </c>
      <c r="B1961" t="s">
        <v>185</v>
      </c>
      <c r="C1961">
        <v>2007</v>
      </c>
      <c r="D1961" t="s">
        <v>37</v>
      </c>
      <c r="E1961">
        <v>14</v>
      </c>
      <c r="F1961">
        <v>0</v>
      </c>
      <c r="G1961">
        <v>10.58</v>
      </c>
      <c r="H1961">
        <v>0</v>
      </c>
      <c r="I1961">
        <v>99</v>
      </c>
      <c r="J1961">
        <v>0</v>
      </c>
      <c r="K1961">
        <v>54.2</v>
      </c>
      <c r="L1961">
        <v>0</v>
      </c>
      <c r="M1961">
        <v>99</v>
      </c>
      <c r="N1961">
        <v>7.76</v>
      </c>
      <c r="O1961">
        <v>99</v>
      </c>
      <c r="P1961">
        <v>0.1</v>
      </c>
      <c r="Q1961">
        <v>1764.97387</v>
      </c>
      <c r="R1961">
        <v>1391756.5</v>
      </c>
      <c r="S1961">
        <v>1.3</v>
      </c>
      <c r="T1961">
        <v>1.4</v>
      </c>
      <c r="U1961">
        <v>0.80200000000000005</v>
      </c>
      <c r="V1961">
        <v>14.5</v>
      </c>
      <c r="W1961">
        <v>74.400000000000006</v>
      </c>
    </row>
    <row r="1962" spans="1:23" x14ac:dyDescent="0.25">
      <c r="A1962" t="s">
        <v>27</v>
      </c>
      <c r="B1962" t="s">
        <v>201</v>
      </c>
      <c r="C1962">
        <v>2009</v>
      </c>
      <c r="D1962" t="s">
        <v>24</v>
      </c>
      <c r="E1962">
        <v>111</v>
      </c>
      <c r="F1962">
        <v>0</v>
      </c>
      <c r="G1962">
        <v>1.77</v>
      </c>
      <c r="H1962">
        <v>0</v>
      </c>
      <c r="I1962">
        <v>95</v>
      </c>
      <c r="J1962">
        <v>5</v>
      </c>
      <c r="K1962">
        <v>56.9</v>
      </c>
      <c r="L1962">
        <v>0</v>
      </c>
      <c r="M1962">
        <v>96</v>
      </c>
      <c r="N1962">
        <v>6.74</v>
      </c>
      <c r="O1962">
        <v>96</v>
      </c>
      <c r="P1962">
        <v>0.1</v>
      </c>
      <c r="Q1962">
        <v>1764.97387</v>
      </c>
      <c r="R1962">
        <v>1391756.5</v>
      </c>
      <c r="S1962">
        <v>2.2999999999999998</v>
      </c>
      <c r="T1962">
        <v>2.4</v>
      </c>
      <c r="U1962">
        <v>0.73</v>
      </c>
      <c r="V1962">
        <v>13</v>
      </c>
      <c r="W1962">
        <v>74.400000000000006</v>
      </c>
    </row>
    <row r="1963" spans="1:23" x14ac:dyDescent="0.25">
      <c r="A1963" t="s">
        <v>34</v>
      </c>
      <c r="B1963" t="s">
        <v>82</v>
      </c>
      <c r="C1963">
        <v>2006</v>
      </c>
      <c r="D1963" t="s">
        <v>24</v>
      </c>
      <c r="E1963">
        <v>144</v>
      </c>
      <c r="F1963">
        <v>8</v>
      </c>
      <c r="G1963">
        <v>3.52</v>
      </c>
      <c r="H1963">
        <v>19.13983284</v>
      </c>
      <c r="I1963">
        <v>96</v>
      </c>
      <c r="J1963">
        <v>0</v>
      </c>
      <c r="K1963">
        <v>47.9</v>
      </c>
      <c r="L1963">
        <v>9</v>
      </c>
      <c r="M1963">
        <v>92</v>
      </c>
      <c r="N1963">
        <v>5.86</v>
      </c>
      <c r="O1963">
        <v>96</v>
      </c>
      <c r="P1963">
        <v>0.3</v>
      </c>
      <c r="Q1963">
        <v>335.786541</v>
      </c>
      <c r="R1963">
        <v>1396748</v>
      </c>
      <c r="S1963">
        <v>1.4</v>
      </c>
      <c r="T1963">
        <v>1.3</v>
      </c>
      <c r="U1963">
        <v>0.69299999999999995</v>
      </c>
      <c r="V1963">
        <v>12.8</v>
      </c>
      <c r="W1963">
        <v>74.400000000000006</v>
      </c>
    </row>
    <row r="1964" spans="1:23" x14ac:dyDescent="0.25">
      <c r="A1964" t="s">
        <v>25</v>
      </c>
      <c r="B1964" t="s">
        <v>179</v>
      </c>
      <c r="C1964">
        <v>2015</v>
      </c>
      <c r="D1964" t="s">
        <v>24</v>
      </c>
      <c r="E1964">
        <v>88</v>
      </c>
      <c r="F1964">
        <v>7</v>
      </c>
      <c r="G1964">
        <v>3.77</v>
      </c>
      <c r="H1964">
        <v>0</v>
      </c>
      <c r="I1964">
        <v>98</v>
      </c>
      <c r="J1964">
        <v>219</v>
      </c>
      <c r="K1964">
        <v>68.2</v>
      </c>
      <c r="L1964">
        <v>8</v>
      </c>
      <c r="M1964">
        <v>97</v>
      </c>
      <c r="N1964">
        <v>5.75</v>
      </c>
      <c r="O1964">
        <v>98</v>
      </c>
      <c r="P1964">
        <v>0.1</v>
      </c>
      <c r="Q1964">
        <v>2732.8617199999999</v>
      </c>
      <c r="R1964">
        <v>1391756.5</v>
      </c>
      <c r="S1964">
        <v>7.8</v>
      </c>
      <c r="T1964">
        <v>7.6</v>
      </c>
      <c r="U1964">
        <v>0.84499999999999997</v>
      </c>
      <c r="V1964">
        <v>16.100000000000001</v>
      </c>
      <c r="W1964">
        <v>74.5</v>
      </c>
    </row>
    <row r="1965" spans="1:23" x14ac:dyDescent="0.25">
      <c r="A1965" t="s">
        <v>25</v>
      </c>
      <c r="B1965" t="s">
        <v>124</v>
      </c>
      <c r="C1965">
        <v>2008</v>
      </c>
      <c r="D1965" t="s">
        <v>24</v>
      </c>
      <c r="E1965">
        <v>98</v>
      </c>
      <c r="F1965">
        <v>1</v>
      </c>
      <c r="G1965">
        <v>1.67</v>
      </c>
      <c r="H1965">
        <v>69.139248620000004</v>
      </c>
      <c r="I1965">
        <v>81</v>
      </c>
      <c r="J1965">
        <v>24</v>
      </c>
      <c r="K1965">
        <v>62.5</v>
      </c>
      <c r="L1965">
        <v>1</v>
      </c>
      <c r="M1965">
        <v>75</v>
      </c>
      <c r="N1965">
        <v>8.6999999999999993</v>
      </c>
      <c r="O1965">
        <v>81</v>
      </c>
      <c r="P1965">
        <v>0.1</v>
      </c>
      <c r="Q1965">
        <v>712.77575899999999</v>
      </c>
      <c r="R1965">
        <v>411147</v>
      </c>
      <c r="S1965">
        <v>4.7</v>
      </c>
      <c r="T1965">
        <v>4.7</v>
      </c>
      <c r="U1965">
        <v>0.74</v>
      </c>
      <c r="V1965">
        <v>13.1</v>
      </c>
      <c r="W1965">
        <v>74.5</v>
      </c>
    </row>
    <row r="1966" spans="1:23" x14ac:dyDescent="0.25">
      <c r="A1966" t="s">
        <v>34</v>
      </c>
      <c r="B1966" t="s">
        <v>53</v>
      </c>
      <c r="C1966">
        <v>2012</v>
      </c>
      <c r="D1966" t="s">
        <v>24</v>
      </c>
      <c r="E1966">
        <v>148</v>
      </c>
      <c r="F1966">
        <v>49</v>
      </c>
      <c r="G1966">
        <v>7.55</v>
      </c>
      <c r="H1966">
        <v>843.19462590000001</v>
      </c>
      <c r="I1966">
        <v>96</v>
      </c>
      <c r="J1966">
        <v>2</v>
      </c>
      <c r="K1966">
        <v>53.6</v>
      </c>
      <c r="L1966">
        <v>54</v>
      </c>
      <c r="M1966">
        <v>96</v>
      </c>
      <c r="N1966">
        <v>8.26</v>
      </c>
      <c r="O1966">
        <v>95</v>
      </c>
      <c r="P1966">
        <v>0.1</v>
      </c>
      <c r="Q1966">
        <v>12291.466850000001</v>
      </c>
      <c r="R1966">
        <v>256983</v>
      </c>
      <c r="S1966">
        <v>2.8</v>
      </c>
      <c r="T1966">
        <v>2.8</v>
      </c>
      <c r="U1966">
        <v>0.73</v>
      </c>
      <c r="V1966">
        <v>14.2</v>
      </c>
      <c r="W1966">
        <v>74.5</v>
      </c>
    </row>
    <row r="1967" spans="1:23" x14ac:dyDescent="0.25">
      <c r="A1967" t="s">
        <v>27</v>
      </c>
      <c r="B1967" t="s">
        <v>55</v>
      </c>
      <c r="C1967">
        <v>2015</v>
      </c>
      <c r="D1967" t="s">
        <v>37</v>
      </c>
      <c r="E1967">
        <v>137</v>
      </c>
      <c r="F1967">
        <v>0</v>
      </c>
      <c r="G1967">
        <v>3.77</v>
      </c>
      <c r="H1967">
        <v>0</v>
      </c>
      <c r="I1967">
        <v>92</v>
      </c>
      <c r="J1967">
        <v>0</v>
      </c>
      <c r="K1967">
        <v>65.7</v>
      </c>
      <c r="L1967">
        <v>1</v>
      </c>
      <c r="M1967">
        <v>91</v>
      </c>
      <c r="N1967">
        <v>5.75</v>
      </c>
      <c r="O1967">
        <v>91</v>
      </c>
      <c r="P1967">
        <v>0.1</v>
      </c>
      <c r="Q1967">
        <v>6993.4773599999999</v>
      </c>
      <c r="R1967">
        <v>7177991</v>
      </c>
      <c r="S1967">
        <v>1.9</v>
      </c>
      <c r="T1967">
        <v>1.8</v>
      </c>
      <c r="U1967">
        <v>0.79200000000000004</v>
      </c>
      <c r="V1967">
        <v>15</v>
      </c>
      <c r="W1967">
        <v>74.5</v>
      </c>
    </row>
    <row r="1968" spans="1:23" x14ac:dyDescent="0.25">
      <c r="A1968" t="s">
        <v>25</v>
      </c>
      <c r="B1968" t="s">
        <v>120</v>
      </c>
      <c r="C1968">
        <v>2013</v>
      </c>
      <c r="D1968" t="s">
        <v>24</v>
      </c>
      <c r="E1968">
        <v>83</v>
      </c>
      <c r="F1968">
        <v>1</v>
      </c>
      <c r="G1968">
        <v>0.01</v>
      </c>
      <c r="H1968">
        <v>2792.6775819999998</v>
      </c>
      <c r="I1968">
        <v>99</v>
      </c>
      <c r="J1968">
        <v>62</v>
      </c>
      <c r="K1968">
        <v>7.2</v>
      </c>
      <c r="L1968">
        <v>1</v>
      </c>
      <c r="M1968">
        <v>99</v>
      </c>
      <c r="N1968">
        <v>2.56</v>
      </c>
      <c r="O1968">
        <v>99</v>
      </c>
      <c r="P1968">
        <v>0.1</v>
      </c>
      <c r="Q1968">
        <v>48399.958100000003</v>
      </c>
      <c r="R1968">
        <v>1391756.5</v>
      </c>
      <c r="S1968">
        <v>3.4</v>
      </c>
      <c r="T1968">
        <v>3.3</v>
      </c>
      <c r="U1968">
        <v>0.79600000000000004</v>
      </c>
      <c r="V1968">
        <v>13.1</v>
      </c>
      <c r="W1968">
        <v>74.5</v>
      </c>
    </row>
    <row r="1969" spans="1:23" x14ac:dyDescent="0.25">
      <c r="A1969" t="s">
        <v>25</v>
      </c>
      <c r="B1969" t="s">
        <v>42</v>
      </c>
      <c r="C1969">
        <v>2000</v>
      </c>
      <c r="D1969" t="s">
        <v>24</v>
      </c>
      <c r="E1969">
        <v>92</v>
      </c>
      <c r="F1969">
        <v>0</v>
      </c>
      <c r="G1969">
        <v>2.15</v>
      </c>
      <c r="H1969">
        <v>167.7270642</v>
      </c>
      <c r="I1969">
        <v>97</v>
      </c>
      <c r="J1969">
        <v>6</v>
      </c>
      <c r="K1969">
        <v>54.5</v>
      </c>
      <c r="L1969">
        <v>0</v>
      </c>
      <c r="M1969">
        <v>97</v>
      </c>
      <c r="N1969">
        <v>3.51</v>
      </c>
      <c r="O1969">
        <v>97</v>
      </c>
      <c r="P1969">
        <v>0.1</v>
      </c>
      <c r="Q1969">
        <v>13636.346680000001</v>
      </c>
      <c r="R1969">
        <v>1391756.5</v>
      </c>
      <c r="S1969">
        <v>6.2</v>
      </c>
      <c r="T1969">
        <v>6</v>
      </c>
      <c r="U1969">
        <v>0.78600000000000003</v>
      </c>
      <c r="V1969">
        <v>13.2</v>
      </c>
      <c r="W1969">
        <v>74.5</v>
      </c>
    </row>
    <row r="1970" spans="1:23" x14ac:dyDescent="0.25">
      <c r="A1970" t="s">
        <v>25</v>
      </c>
      <c r="B1970" t="s">
        <v>192</v>
      </c>
      <c r="C1970">
        <v>2012</v>
      </c>
      <c r="D1970" t="s">
        <v>24</v>
      </c>
      <c r="E1970">
        <v>143</v>
      </c>
      <c r="F1970">
        <v>3</v>
      </c>
      <c r="G1970">
        <v>2.8</v>
      </c>
      <c r="H1970">
        <v>20.768773110000001</v>
      </c>
      <c r="I1970">
        <v>99</v>
      </c>
      <c r="J1970">
        <v>51</v>
      </c>
      <c r="K1970">
        <v>21.2</v>
      </c>
      <c r="L1970">
        <v>4</v>
      </c>
      <c r="M1970">
        <v>99</v>
      </c>
      <c r="N1970">
        <v>3.21</v>
      </c>
      <c r="O1970">
        <v>99</v>
      </c>
      <c r="P1970">
        <v>0.1</v>
      </c>
      <c r="Q1970">
        <v>335.52137499999998</v>
      </c>
      <c r="R1970">
        <v>2425</v>
      </c>
      <c r="S1970">
        <v>15.3</v>
      </c>
      <c r="T1970">
        <v>15.2</v>
      </c>
      <c r="U1970">
        <v>0.752</v>
      </c>
      <c r="V1970">
        <v>13.7</v>
      </c>
      <c r="W1970">
        <v>74.5</v>
      </c>
    </row>
    <row r="1971" spans="1:23" x14ac:dyDescent="0.25">
      <c r="A1971" t="s">
        <v>25</v>
      </c>
      <c r="B1971" t="s">
        <v>192</v>
      </c>
      <c r="C1971">
        <v>2010</v>
      </c>
      <c r="D1971" t="s">
        <v>24</v>
      </c>
      <c r="E1971">
        <v>138</v>
      </c>
      <c r="F1971">
        <v>3</v>
      </c>
      <c r="G1971">
        <v>2.31</v>
      </c>
      <c r="H1971">
        <v>191.72675889999999</v>
      </c>
      <c r="I1971">
        <v>99</v>
      </c>
      <c r="J1971">
        <v>79</v>
      </c>
      <c r="K1971">
        <v>19.8</v>
      </c>
      <c r="L1971">
        <v>4</v>
      </c>
      <c r="M1971">
        <v>99</v>
      </c>
      <c r="N1971">
        <v>3.43</v>
      </c>
      <c r="O1971">
        <v>99</v>
      </c>
      <c r="P1971">
        <v>0.1</v>
      </c>
      <c r="Q1971">
        <v>2819.5111609999999</v>
      </c>
      <c r="R1971">
        <v>2119</v>
      </c>
      <c r="S1971">
        <v>15.3</v>
      </c>
      <c r="T1971">
        <v>15.3</v>
      </c>
      <c r="U1971">
        <v>0.73899999999999999</v>
      </c>
      <c r="V1971">
        <v>13.5</v>
      </c>
      <c r="W1971">
        <v>74.5</v>
      </c>
    </row>
    <row r="1972" spans="1:23" x14ac:dyDescent="0.25">
      <c r="A1972" t="s">
        <v>25</v>
      </c>
      <c r="B1972" t="s">
        <v>66</v>
      </c>
      <c r="C1972">
        <v>2008</v>
      </c>
      <c r="D1972" t="s">
        <v>24</v>
      </c>
      <c r="E1972">
        <v>97</v>
      </c>
      <c r="F1972">
        <v>266</v>
      </c>
      <c r="G1972">
        <v>4.2699999999999996</v>
      </c>
      <c r="H1972">
        <v>39.22509728</v>
      </c>
      <c r="I1972">
        <v>95</v>
      </c>
      <c r="J1972">
        <v>131441</v>
      </c>
      <c r="K1972">
        <v>26.5</v>
      </c>
      <c r="L1972">
        <v>308</v>
      </c>
      <c r="M1972">
        <v>99</v>
      </c>
      <c r="N1972">
        <v>4.59</v>
      </c>
      <c r="O1972">
        <v>97</v>
      </c>
      <c r="P1972">
        <v>0.1</v>
      </c>
      <c r="Q1972">
        <v>3471.2475469999999</v>
      </c>
      <c r="R1972">
        <v>1324655</v>
      </c>
      <c r="S1972">
        <v>4.5</v>
      </c>
      <c r="T1972">
        <v>4</v>
      </c>
      <c r="U1972">
        <v>0.67200000000000004</v>
      </c>
      <c r="V1972">
        <v>11.9</v>
      </c>
      <c r="W1972">
        <v>74.5</v>
      </c>
    </row>
    <row r="1973" spans="1:23" x14ac:dyDescent="0.25">
      <c r="A1973" t="s">
        <v>34</v>
      </c>
      <c r="B1973" t="s">
        <v>163</v>
      </c>
      <c r="C1973">
        <v>2011</v>
      </c>
      <c r="D1973" t="s">
        <v>24</v>
      </c>
      <c r="E1973">
        <v>133</v>
      </c>
      <c r="F1973">
        <v>9</v>
      </c>
      <c r="G1973">
        <v>4.83</v>
      </c>
      <c r="H1973">
        <v>759.53806950000001</v>
      </c>
      <c r="I1973">
        <v>91</v>
      </c>
      <c r="J1973">
        <v>0</v>
      </c>
      <c r="K1973">
        <v>52.9</v>
      </c>
      <c r="L1973">
        <v>12</v>
      </c>
      <c r="M1973">
        <v>91</v>
      </c>
      <c r="N1973">
        <v>4.93</v>
      </c>
      <c r="O1973">
        <v>91</v>
      </c>
      <c r="P1973">
        <v>0.2</v>
      </c>
      <c r="Q1973">
        <v>5771.5658780000003</v>
      </c>
      <c r="R1973">
        <v>29759989</v>
      </c>
      <c r="S1973">
        <v>1.1000000000000001</v>
      </c>
      <c r="T1973">
        <v>1.1000000000000001</v>
      </c>
      <c r="U1973">
        <v>0.72099999999999997</v>
      </c>
      <c r="V1973">
        <v>13.4</v>
      </c>
      <c r="W1973">
        <v>74.5</v>
      </c>
    </row>
    <row r="1974" spans="1:23" x14ac:dyDescent="0.25">
      <c r="A1974" t="s">
        <v>27</v>
      </c>
      <c r="B1974" t="s">
        <v>165</v>
      </c>
      <c r="C1974">
        <v>2002</v>
      </c>
      <c r="D1974" t="s">
        <v>37</v>
      </c>
      <c r="E1974">
        <v>145</v>
      </c>
      <c r="F1974">
        <v>3</v>
      </c>
      <c r="G1974">
        <v>8.02</v>
      </c>
      <c r="H1974">
        <v>516.05543909999994</v>
      </c>
      <c r="I1974">
        <v>98</v>
      </c>
      <c r="J1974">
        <v>34</v>
      </c>
      <c r="K1974">
        <v>54</v>
      </c>
      <c r="L1974">
        <v>3</v>
      </c>
      <c r="M1974">
        <v>98</v>
      </c>
      <c r="N1974">
        <v>6.32</v>
      </c>
      <c r="O1974">
        <v>99</v>
      </c>
      <c r="P1974">
        <v>0.1</v>
      </c>
      <c r="Q1974">
        <v>5196.9329209999996</v>
      </c>
      <c r="R1974">
        <v>3823364</v>
      </c>
      <c r="S1974">
        <v>2.5</v>
      </c>
      <c r="T1974">
        <v>2.6</v>
      </c>
      <c r="U1974">
        <v>0.79</v>
      </c>
      <c r="V1974">
        <v>15</v>
      </c>
      <c r="W1974">
        <v>74.5</v>
      </c>
    </row>
    <row r="1975" spans="1:23" x14ac:dyDescent="0.25">
      <c r="A1975" t="s">
        <v>25</v>
      </c>
      <c r="B1975" t="s">
        <v>94</v>
      </c>
      <c r="C1975">
        <v>2013</v>
      </c>
      <c r="D1975" t="s">
        <v>24</v>
      </c>
      <c r="E1975">
        <v>128</v>
      </c>
      <c r="F1975">
        <v>1</v>
      </c>
      <c r="G1975">
        <v>5.91</v>
      </c>
      <c r="H1975">
        <v>180.37870340000001</v>
      </c>
      <c r="I1975">
        <v>96</v>
      </c>
      <c r="J1975">
        <v>7872</v>
      </c>
      <c r="K1975">
        <v>54.4</v>
      </c>
      <c r="L1975">
        <v>1</v>
      </c>
      <c r="M1975">
        <v>94</v>
      </c>
      <c r="N1975">
        <v>7.25</v>
      </c>
      <c r="O1975">
        <v>93</v>
      </c>
      <c r="P1975">
        <v>0.1</v>
      </c>
      <c r="Q1975">
        <v>4274.3768570000002</v>
      </c>
      <c r="R1975">
        <v>3776</v>
      </c>
      <c r="S1975">
        <v>2.7</v>
      </c>
      <c r="T1975">
        <v>2.8</v>
      </c>
      <c r="U1975">
        <v>0.755</v>
      </c>
      <c r="V1975">
        <v>13.5</v>
      </c>
      <c r="W1975">
        <v>74.5</v>
      </c>
    </row>
    <row r="1976" spans="1:23" x14ac:dyDescent="0.25">
      <c r="A1976" t="s">
        <v>32</v>
      </c>
      <c r="B1976" t="s">
        <v>104</v>
      </c>
      <c r="C1976">
        <v>2014</v>
      </c>
      <c r="D1976" t="s">
        <v>24</v>
      </c>
      <c r="E1976">
        <v>149</v>
      </c>
      <c r="F1976">
        <v>3</v>
      </c>
      <c r="G1976">
        <v>2.87</v>
      </c>
      <c r="H1976">
        <v>345.37763439999998</v>
      </c>
      <c r="I1976">
        <v>97</v>
      </c>
      <c r="J1976">
        <v>0</v>
      </c>
      <c r="K1976">
        <v>5.2</v>
      </c>
      <c r="L1976">
        <v>4</v>
      </c>
      <c r="M1976">
        <v>97</v>
      </c>
      <c r="N1976">
        <v>8.7200000000000006</v>
      </c>
      <c r="O1976">
        <v>97</v>
      </c>
      <c r="P1976">
        <v>0.3</v>
      </c>
      <c r="Q1976">
        <v>2242.7119120000002</v>
      </c>
      <c r="R1976">
        <v>889216</v>
      </c>
      <c r="S1976">
        <v>2.1</v>
      </c>
      <c r="T1976">
        <v>2.1</v>
      </c>
      <c r="U1976">
        <v>0.61799999999999999</v>
      </c>
      <c r="V1976">
        <v>11.4</v>
      </c>
      <c r="W1976">
        <v>74.5</v>
      </c>
    </row>
    <row r="1977" spans="1:23" x14ac:dyDescent="0.25">
      <c r="A1977" t="s">
        <v>32</v>
      </c>
      <c r="B1977" t="s">
        <v>114</v>
      </c>
      <c r="C1977">
        <v>2008</v>
      </c>
      <c r="D1977" t="s">
        <v>24</v>
      </c>
      <c r="E1977">
        <v>145</v>
      </c>
      <c r="F1977">
        <v>1</v>
      </c>
      <c r="G1977">
        <v>3.51</v>
      </c>
      <c r="H1977">
        <v>31.765758380000001</v>
      </c>
      <c r="I1977">
        <v>92</v>
      </c>
      <c r="J1977">
        <v>2</v>
      </c>
      <c r="K1977">
        <v>48.9</v>
      </c>
      <c r="L1977">
        <v>1</v>
      </c>
      <c r="M1977">
        <v>91</v>
      </c>
      <c r="N1977">
        <v>5.4</v>
      </c>
      <c r="O1977">
        <v>91</v>
      </c>
      <c r="P1977">
        <v>0.4</v>
      </c>
      <c r="Q1977">
        <v>492.49237799999997</v>
      </c>
      <c r="R1977">
        <v>279122</v>
      </c>
      <c r="S1977">
        <v>1.9</v>
      </c>
      <c r="T1977">
        <v>1.7</v>
      </c>
      <c r="U1977">
        <v>0.71799999999999997</v>
      </c>
      <c r="V1977">
        <v>12.6</v>
      </c>
      <c r="W1977">
        <v>74.5</v>
      </c>
    </row>
    <row r="1978" spans="1:23" x14ac:dyDescent="0.25">
      <c r="A1978" t="s">
        <v>25</v>
      </c>
      <c r="B1978" t="s">
        <v>207</v>
      </c>
      <c r="C1978">
        <v>2011</v>
      </c>
      <c r="D1978" t="s">
        <v>24</v>
      </c>
      <c r="E1978">
        <v>114</v>
      </c>
      <c r="F1978">
        <v>20</v>
      </c>
      <c r="G1978">
        <v>1.53</v>
      </c>
      <c r="H1978">
        <v>1275.877569</v>
      </c>
      <c r="I1978">
        <v>96</v>
      </c>
      <c r="J1978">
        <v>111</v>
      </c>
      <c r="K1978">
        <v>62.8</v>
      </c>
      <c r="L1978">
        <v>23</v>
      </c>
      <c r="M1978">
        <v>97</v>
      </c>
      <c r="N1978">
        <v>5.29</v>
      </c>
      <c r="O1978">
        <v>97</v>
      </c>
      <c r="P1978">
        <v>0.1</v>
      </c>
      <c r="Q1978">
        <v>11341.133949999999</v>
      </c>
      <c r="R1978">
        <v>7349455</v>
      </c>
      <c r="S1978">
        <v>4.9000000000000004</v>
      </c>
      <c r="T1978">
        <v>4.7</v>
      </c>
      <c r="U1978">
        <v>0.73699999999999999</v>
      </c>
      <c r="V1978">
        <v>13.8</v>
      </c>
      <c r="W1978">
        <v>74.5</v>
      </c>
    </row>
    <row r="1979" spans="1:23" x14ac:dyDescent="0.25">
      <c r="A1979" t="s">
        <v>32</v>
      </c>
      <c r="B1979" t="s">
        <v>152</v>
      </c>
      <c r="C1979">
        <v>2014</v>
      </c>
      <c r="D1979" t="s">
        <v>24</v>
      </c>
      <c r="E1979">
        <v>148</v>
      </c>
      <c r="F1979">
        <v>2</v>
      </c>
      <c r="G1979">
        <v>3.55</v>
      </c>
      <c r="H1979">
        <v>473.12381240000002</v>
      </c>
      <c r="I1979">
        <v>98</v>
      </c>
      <c r="J1979">
        <v>0</v>
      </c>
      <c r="K1979">
        <v>53.2</v>
      </c>
      <c r="L1979">
        <v>3</v>
      </c>
      <c r="M1979">
        <v>99</v>
      </c>
      <c r="N1979">
        <v>9.4</v>
      </c>
      <c r="O1979">
        <v>98</v>
      </c>
      <c r="P1979">
        <v>0.1</v>
      </c>
      <c r="Q1979">
        <v>1975.46477</v>
      </c>
      <c r="R1979">
        <v>613997</v>
      </c>
      <c r="S1979">
        <v>1.8</v>
      </c>
      <c r="T1979">
        <v>1.7</v>
      </c>
      <c r="U1979">
        <v>0.63600000000000001</v>
      </c>
      <c r="V1979">
        <v>11.6</v>
      </c>
      <c r="W1979">
        <v>74.5</v>
      </c>
    </row>
    <row r="1980" spans="1:23" x14ac:dyDescent="0.25">
      <c r="A1980" t="s">
        <v>32</v>
      </c>
      <c r="B1980" t="s">
        <v>41</v>
      </c>
      <c r="C1980">
        <v>2008</v>
      </c>
      <c r="D1980" t="s">
        <v>24</v>
      </c>
      <c r="E1980">
        <v>167</v>
      </c>
      <c r="F1980">
        <v>0</v>
      </c>
      <c r="G1980">
        <v>10.15</v>
      </c>
      <c r="H1980">
        <v>0</v>
      </c>
      <c r="I1980">
        <v>9</v>
      </c>
      <c r="J1980">
        <v>0</v>
      </c>
      <c r="K1980">
        <v>6.1</v>
      </c>
      <c r="L1980">
        <v>0</v>
      </c>
      <c r="M1980">
        <v>93</v>
      </c>
      <c r="N1980">
        <v>7.3</v>
      </c>
      <c r="O1980">
        <v>93</v>
      </c>
      <c r="P1980">
        <v>0.1</v>
      </c>
      <c r="Q1980">
        <v>1764.97387</v>
      </c>
      <c r="R1980">
        <v>1391756.5</v>
      </c>
      <c r="S1980">
        <v>2.5</v>
      </c>
      <c r="T1980">
        <v>2.5</v>
      </c>
      <c r="U1980">
        <v>0.79100000000000004</v>
      </c>
      <c r="V1980">
        <v>12.6</v>
      </c>
      <c r="W1980">
        <v>74.5</v>
      </c>
    </row>
    <row r="1981" spans="1:23" x14ac:dyDescent="0.25">
      <c r="A1981" t="s">
        <v>32</v>
      </c>
      <c r="B1981" t="s">
        <v>152</v>
      </c>
      <c r="C1981">
        <v>2011</v>
      </c>
      <c r="D1981" t="s">
        <v>24</v>
      </c>
      <c r="E1981">
        <v>147</v>
      </c>
      <c r="F1981">
        <v>3</v>
      </c>
      <c r="G1981">
        <v>3.39</v>
      </c>
      <c r="H1981">
        <v>321.61325929999998</v>
      </c>
      <c r="I1981">
        <v>98</v>
      </c>
      <c r="J1981">
        <v>0</v>
      </c>
      <c r="K1981">
        <v>5.9</v>
      </c>
      <c r="L1981">
        <v>3</v>
      </c>
      <c r="M1981">
        <v>99</v>
      </c>
      <c r="N1981">
        <v>6.39</v>
      </c>
      <c r="O1981">
        <v>98</v>
      </c>
      <c r="P1981">
        <v>0.1</v>
      </c>
      <c r="Q1981">
        <v>1682.957924</v>
      </c>
      <c r="R1981">
        <v>58782</v>
      </c>
      <c r="S1981">
        <v>1.8</v>
      </c>
      <c r="T1981">
        <v>1.8</v>
      </c>
      <c r="U1981">
        <v>0.62</v>
      </c>
      <c r="V1981">
        <v>11.5</v>
      </c>
      <c r="W1981">
        <v>74.5</v>
      </c>
    </row>
    <row r="1982" spans="1:23" x14ac:dyDescent="0.25">
      <c r="A1982" t="s">
        <v>25</v>
      </c>
      <c r="B1982" t="s">
        <v>200</v>
      </c>
      <c r="C1982">
        <v>2013</v>
      </c>
      <c r="D1982" t="s">
        <v>24</v>
      </c>
      <c r="E1982">
        <v>153</v>
      </c>
      <c r="F1982">
        <v>9</v>
      </c>
      <c r="G1982">
        <v>6.5</v>
      </c>
      <c r="H1982">
        <v>788.68734029999996</v>
      </c>
      <c r="I1982">
        <v>99</v>
      </c>
      <c r="J1982">
        <v>2641</v>
      </c>
      <c r="K1982">
        <v>31.3</v>
      </c>
      <c r="L1982">
        <v>10</v>
      </c>
      <c r="M1982">
        <v>99</v>
      </c>
      <c r="N1982">
        <v>4</v>
      </c>
      <c r="O1982">
        <v>99</v>
      </c>
      <c r="P1982">
        <v>0.1</v>
      </c>
      <c r="Q1982">
        <v>6171.262444</v>
      </c>
      <c r="R1982">
        <v>6814365</v>
      </c>
      <c r="S1982">
        <v>7.9</v>
      </c>
      <c r="T1982">
        <v>7.9</v>
      </c>
      <c r="U1982">
        <v>0.73299999999999998</v>
      </c>
      <c r="V1982">
        <v>13.6</v>
      </c>
      <c r="W1982">
        <v>74.5</v>
      </c>
    </row>
    <row r="1983" spans="1:23" x14ac:dyDescent="0.25">
      <c r="A1983" t="s">
        <v>25</v>
      </c>
      <c r="B1983" t="s">
        <v>94</v>
      </c>
      <c r="C1983">
        <v>2014</v>
      </c>
      <c r="D1983" t="s">
        <v>24</v>
      </c>
      <c r="E1983">
        <v>125</v>
      </c>
      <c r="F1983">
        <v>1</v>
      </c>
      <c r="G1983">
        <v>6.13</v>
      </c>
      <c r="H1983">
        <v>221.48287500000001</v>
      </c>
      <c r="I1983">
        <v>91</v>
      </c>
      <c r="J1983">
        <v>3188</v>
      </c>
      <c r="K1983">
        <v>55.3</v>
      </c>
      <c r="L1983">
        <v>1</v>
      </c>
      <c r="M1983">
        <v>91</v>
      </c>
      <c r="N1983">
        <v>7.42</v>
      </c>
      <c r="O1983">
        <v>91</v>
      </c>
      <c r="P1983">
        <v>0.1</v>
      </c>
      <c r="Q1983">
        <v>4429.6575000000003</v>
      </c>
      <c r="R1983">
        <v>3727</v>
      </c>
      <c r="S1983">
        <v>2.7</v>
      </c>
      <c r="T1983">
        <v>2.8</v>
      </c>
      <c r="U1983">
        <v>0.75900000000000001</v>
      </c>
      <c r="V1983">
        <v>13.5</v>
      </c>
      <c r="W1983">
        <v>74.5</v>
      </c>
    </row>
    <row r="1984" spans="1:23" x14ac:dyDescent="0.25">
      <c r="A1984" t="s">
        <v>25</v>
      </c>
      <c r="B1984" t="s">
        <v>192</v>
      </c>
      <c r="C1984">
        <v>2011</v>
      </c>
      <c r="D1984" t="s">
        <v>24</v>
      </c>
      <c r="E1984">
        <v>141</v>
      </c>
      <c r="F1984">
        <v>3</v>
      </c>
      <c r="G1984">
        <v>3.03</v>
      </c>
      <c r="H1984">
        <v>20.833023669999999</v>
      </c>
      <c r="I1984">
        <v>99</v>
      </c>
      <c r="J1984">
        <v>60</v>
      </c>
      <c r="K1984">
        <v>2.5</v>
      </c>
      <c r="L1984">
        <v>4</v>
      </c>
      <c r="M1984">
        <v>99</v>
      </c>
      <c r="N1984">
        <v>3.28</v>
      </c>
      <c r="O1984">
        <v>99</v>
      </c>
      <c r="P1984">
        <v>0.1</v>
      </c>
      <c r="Q1984">
        <v>322.992615</v>
      </c>
      <c r="R1984">
        <v>2271</v>
      </c>
      <c r="S1984">
        <v>15.3</v>
      </c>
      <c r="T1984">
        <v>15.3</v>
      </c>
      <c r="U1984">
        <v>0.746</v>
      </c>
      <c r="V1984">
        <v>13.6</v>
      </c>
      <c r="W1984">
        <v>74.5</v>
      </c>
    </row>
    <row r="1985" spans="1:23" x14ac:dyDescent="0.25">
      <c r="A1985" t="s">
        <v>25</v>
      </c>
      <c r="B1985" t="s">
        <v>132</v>
      </c>
      <c r="C1985">
        <v>2012</v>
      </c>
      <c r="D1985" t="s">
        <v>24</v>
      </c>
      <c r="E1985">
        <v>129</v>
      </c>
      <c r="F1985">
        <v>3</v>
      </c>
      <c r="G1985">
        <v>0.53</v>
      </c>
      <c r="H1985">
        <v>101.609245</v>
      </c>
      <c r="I1985">
        <v>97</v>
      </c>
      <c r="J1985">
        <v>1868</v>
      </c>
      <c r="K1985">
        <v>37.4</v>
      </c>
      <c r="L1985">
        <v>4</v>
      </c>
      <c r="M1985">
        <v>97</v>
      </c>
      <c r="N1985">
        <v>4.0999999999999996</v>
      </c>
      <c r="O1985">
        <v>97</v>
      </c>
      <c r="P1985">
        <v>0.1</v>
      </c>
      <c r="Q1985">
        <v>1779.49641</v>
      </c>
      <c r="R1985">
        <v>2917456</v>
      </c>
      <c r="S1985">
        <v>7.9</v>
      </c>
      <c r="T1985">
        <v>7.7</v>
      </c>
      <c r="U1985">
        <v>0.77600000000000002</v>
      </c>
      <c r="V1985">
        <v>12.9</v>
      </c>
      <c r="W1985">
        <v>74.5</v>
      </c>
    </row>
    <row r="1986" spans="1:23" x14ac:dyDescent="0.25">
      <c r="A1986" t="s">
        <v>27</v>
      </c>
      <c r="B1986" t="s">
        <v>105</v>
      </c>
      <c r="C1986">
        <v>2010</v>
      </c>
      <c r="D1986" t="s">
        <v>37</v>
      </c>
      <c r="E1986">
        <v>156</v>
      </c>
      <c r="F1986">
        <v>0</v>
      </c>
      <c r="G1986">
        <v>10.78</v>
      </c>
      <c r="H1986">
        <v>19.220239960000001</v>
      </c>
      <c r="I1986">
        <v>92</v>
      </c>
      <c r="J1986">
        <v>0</v>
      </c>
      <c r="K1986">
        <v>61.7</v>
      </c>
      <c r="L1986">
        <v>1</v>
      </c>
      <c r="M1986">
        <v>99</v>
      </c>
      <c r="N1986">
        <v>7.85</v>
      </c>
      <c r="O1986">
        <v>99</v>
      </c>
      <c r="P1986">
        <v>0.1</v>
      </c>
      <c r="Q1986">
        <v>1325.53379</v>
      </c>
      <c r="R1986">
        <v>123</v>
      </c>
      <c r="S1986">
        <v>1.8</v>
      </c>
      <c r="T1986">
        <v>1.8</v>
      </c>
      <c r="U1986">
        <v>0.81699999999999995</v>
      </c>
      <c r="V1986">
        <v>15.3</v>
      </c>
      <c r="W1986">
        <v>74.5</v>
      </c>
    </row>
    <row r="1987" spans="1:23" x14ac:dyDescent="0.25">
      <c r="A1987" t="s">
        <v>25</v>
      </c>
      <c r="B1987" t="s">
        <v>212</v>
      </c>
      <c r="C1987">
        <v>2001</v>
      </c>
      <c r="D1987" t="s">
        <v>24</v>
      </c>
      <c r="E1987">
        <v>14</v>
      </c>
      <c r="F1987">
        <v>1</v>
      </c>
      <c r="G1987">
        <v>1.67</v>
      </c>
      <c r="H1987">
        <v>243.75391289999999</v>
      </c>
      <c r="I1987">
        <v>92</v>
      </c>
      <c r="J1987">
        <v>30</v>
      </c>
      <c r="K1987">
        <v>55</v>
      </c>
      <c r="L1987">
        <v>1</v>
      </c>
      <c r="M1987">
        <v>94</v>
      </c>
      <c r="N1987">
        <v>2.48</v>
      </c>
      <c r="O1987">
        <v>94</v>
      </c>
      <c r="P1987">
        <v>0.1</v>
      </c>
      <c r="Q1987">
        <v>3161.5293499999998</v>
      </c>
      <c r="R1987">
        <v>1391756.5</v>
      </c>
      <c r="S1987">
        <v>5.3</v>
      </c>
      <c r="T1987">
        <v>5.0999999999999996</v>
      </c>
      <c r="U1987">
        <v>0.79800000000000004</v>
      </c>
      <c r="V1987">
        <v>12</v>
      </c>
      <c r="W1987">
        <v>74.5</v>
      </c>
    </row>
    <row r="1988" spans="1:23" x14ac:dyDescent="0.25">
      <c r="A1988" t="s">
        <v>32</v>
      </c>
      <c r="B1988" t="s">
        <v>31</v>
      </c>
      <c r="C1988">
        <v>2005</v>
      </c>
      <c r="D1988" t="s">
        <v>24</v>
      </c>
      <c r="E1988">
        <v>147</v>
      </c>
      <c r="F1988">
        <v>0</v>
      </c>
      <c r="G1988">
        <v>8.15</v>
      </c>
      <c r="H1988">
        <v>1455.6081859999999</v>
      </c>
      <c r="I1988">
        <v>99</v>
      </c>
      <c r="J1988">
        <v>0</v>
      </c>
      <c r="K1988">
        <v>41.4</v>
      </c>
      <c r="L1988">
        <v>0</v>
      </c>
      <c r="M1988">
        <v>98</v>
      </c>
      <c r="N1988">
        <v>4.41</v>
      </c>
      <c r="O1988">
        <v>99</v>
      </c>
      <c r="P1988">
        <v>0.1</v>
      </c>
      <c r="Q1988">
        <v>11371.93895</v>
      </c>
      <c r="R1988">
        <v>1391756.5</v>
      </c>
      <c r="S1988">
        <v>3.5</v>
      </c>
      <c r="T1988">
        <v>3.4</v>
      </c>
      <c r="U1988">
        <v>0</v>
      </c>
      <c r="V1988">
        <v>0</v>
      </c>
      <c r="W1988">
        <v>74.599999999999994</v>
      </c>
    </row>
    <row r="1989" spans="1:23" x14ac:dyDescent="0.25">
      <c r="A1989" t="s">
        <v>25</v>
      </c>
      <c r="B1989" t="s">
        <v>192</v>
      </c>
      <c r="C1989">
        <v>2013</v>
      </c>
      <c r="D1989" t="s">
        <v>24</v>
      </c>
      <c r="E1989">
        <v>142</v>
      </c>
      <c r="F1989">
        <v>3</v>
      </c>
      <c r="G1989">
        <v>2.56</v>
      </c>
      <c r="H1989">
        <v>41.620535879999998</v>
      </c>
      <c r="I1989">
        <v>99</v>
      </c>
      <c r="J1989">
        <v>2107</v>
      </c>
      <c r="K1989">
        <v>21.9</v>
      </c>
      <c r="L1989">
        <v>3</v>
      </c>
      <c r="M1989">
        <v>99</v>
      </c>
      <c r="N1989">
        <v>3.68</v>
      </c>
      <c r="O1989">
        <v>99</v>
      </c>
      <c r="P1989">
        <v>0.1</v>
      </c>
      <c r="Q1989">
        <v>361.28937400000001</v>
      </c>
      <c r="R1989">
        <v>2585</v>
      </c>
      <c r="S1989">
        <v>15.2</v>
      </c>
      <c r="T1989">
        <v>15.1</v>
      </c>
      <c r="U1989">
        <v>0.75700000000000001</v>
      </c>
      <c r="V1989">
        <v>13.8</v>
      </c>
      <c r="W1989">
        <v>74.599999999999994</v>
      </c>
    </row>
    <row r="1990" spans="1:23" x14ac:dyDescent="0.25">
      <c r="A1990" t="s">
        <v>27</v>
      </c>
      <c r="B1990" t="s">
        <v>51</v>
      </c>
      <c r="C1990">
        <v>2000</v>
      </c>
      <c r="D1990" t="s">
        <v>24</v>
      </c>
      <c r="E1990">
        <v>116</v>
      </c>
      <c r="F1990">
        <v>0</v>
      </c>
      <c r="G1990">
        <v>3.64</v>
      </c>
      <c r="H1990">
        <v>165.61686420000001</v>
      </c>
      <c r="I1990">
        <v>92</v>
      </c>
      <c r="J1990">
        <v>43</v>
      </c>
      <c r="K1990">
        <v>47.6</v>
      </c>
      <c r="L1990">
        <v>0</v>
      </c>
      <c r="M1990">
        <v>87</v>
      </c>
      <c r="N1990">
        <v>7.9</v>
      </c>
      <c r="O1990">
        <v>85</v>
      </c>
      <c r="P1990">
        <v>0.1</v>
      </c>
      <c r="Q1990">
        <v>1461.7552000000001</v>
      </c>
      <c r="R1990">
        <v>376676</v>
      </c>
      <c r="S1990">
        <v>3.3</v>
      </c>
      <c r="T1990">
        <v>3.2</v>
      </c>
      <c r="U1990">
        <v>0</v>
      </c>
      <c r="V1990">
        <v>0</v>
      </c>
      <c r="W1990">
        <v>74.599999999999994</v>
      </c>
    </row>
    <row r="1991" spans="1:23" x14ac:dyDescent="0.25">
      <c r="A1991" t="s">
        <v>34</v>
      </c>
      <c r="B1991" t="s">
        <v>67</v>
      </c>
      <c r="C1991">
        <v>2014</v>
      </c>
      <c r="D1991" t="s">
        <v>24</v>
      </c>
      <c r="E1991">
        <v>144</v>
      </c>
      <c r="F1991">
        <v>11</v>
      </c>
      <c r="G1991">
        <v>4.38</v>
      </c>
      <c r="H1991">
        <v>1435.4877550000001</v>
      </c>
      <c r="I1991">
        <v>9</v>
      </c>
      <c r="J1991">
        <v>0</v>
      </c>
      <c r="K1991">
        <v>57.2</v>
      </c>
      <c r="L1991">
        <v>12</v>
      </c>
      <c r="M1991">
        <v>9</v>
      </c>
      <c r="N1991">
        <v>7.2</v>
      </c>
      <c r="O1991">
        <v>9</v>
      </c>
      <c r="P1991">
        <v>0.1</v>
      </c>
      <c r="Q1991">
        <v>7913.3834319999996</v>
      </c>
      <c r="R1991">
        <v>47791911</v>
      </c>
      <c r="S1991">
        <v>2.1</v>
      </c>
      <c r="T1991">
        <v>1.9</v>
      </c>
      <c r="U1991">
        <v>0.72</v>
      </c>
      <c r="V1991">
        <v>13.6</v>
      </c>
      <c r="W1991">
        <v>74.599999999999994</v>
      </c>
    </row>
    <row r="1992" spans="1:23" x14ac:dyDescent="0.25">
      <c r="A1992" t="s">
        <v>32</v>
      </c>
      <c r="B1992" t="s">
        <v>174</v>
      </c>
      <c r="C1992">
        <v>2011</v>
      </c>
      <c r="D1992" t="s">
        <v>24</v>
      </c>
      <c r="E1992">
        <v>143</v>
      </c>
      <c r="F1992">
        <v>0</v>
      </c>
      <c r="G1992">
        <v>10.43</v>
      </c>
      <c r="H1992">
        <v>0</v>
      </c>
      <c r="I1992">
        <v>99</v>
      </c>
      <c r="J1992">
        <v>0</v>
      </c>
      <c r="K1992">
        <v>44.5</v>
      </c>
      <c r="L1992">
        <v>0</v>
      </c>
      <c r="M1992">
        <v>99</v>
      </c>
      <c r="N1992">
        <v>7.58</v>
      </c>
      <c r="O1992">
        <v>99</v>
      </c>
      <c r="P1992">
        <v>0.1</v>
      </c>
      <c r="Q1992">
        <v>1764.97387</v>
      </c>
      <c r="R1992">
        <v>1391756.5</v>
      </c>
      <c r="S1992">
        <v>4.3</v>
      </c>
      <c r="T1992">
        <v>4.3</v>
      </c>
      <c r="U1992">
        <v>0.73299999999999998</v>
      </c>
      <c r="V1992">
        <v>12.9</v>
      </c>
      <c r="W1992">
        <v>74.599999999999994</v>
      </c>
    </row>
    <row r="1993" spans="1:23" x14ac:dyDescent="0.25">
      <c r="A1993" t="s">
        <v>32</v>
      </c>
      <c r="B1993" t="s">
        <v>104</v>
      </c>
      <c r="C1993">
        <v>2015</v>
      </c>
      <c r="D1993" t="s">
        <v>24</v>
      </c>
      <c r="E1993">
        <v>147</v>
      </c>
      <c r="F1993">
        <v>3</v>
      </c>
      <c r="G1993">
        <v>3.77</v>
      </c>
      <c r="H1993">
        <v>0</v>
      </c>
      <c r="I1993">
        <v>97</v>
      </c>
      <c r="J1993">
        <v>0</v>
      </c>
      <c r="K1993">
        <v>51</v>
      </c>
      <c r="L1993">
        <v>4</v>
      </c>
      <c r="M1993">
        <v>97</v>
      </c>
      <c r="N1993">
        <v>5.75</v>
      </c>
      <c r="O1993">
        <v>97</v>
      </c>
      <c r="P1993">
        <v>0.3</v>
      </c>
      <c r="Q1993">
        <v>2326.1585599999999</v>
      </c>
      <c r="R1993">
        <v>896829</v>
      </c>
      <c r="S1993">
        <v>2.1</v>
      </c>
      <c r="T1993">
        <v>2.1</v>
      </c>
      <c r="U1993">
        <v>0.623</v>
      </c>
      <c r="V1993">
        <v>11.2</v>
      </c>
      <c r="W1993">
        <v>74.599999999999994</v>
      </c>
    </row>
    <row r="1994" spans="1:23" x14ac:dyDescent="0.25">
      <c r="A1994" t="s">
        <v>27</v>
      </c>
      <c r="B1994" t="s">
        <v>181</v>
      </c>
      <c r="C1994">
        <v>2011</v>
      </c>
      <c r="D1994" t="s">
        <v>24</v>
      </c>
      <c r="E1994">
        <v>127</v>
      </c>
      <c r="F1994">
        <v>1</v>
      </c>
      <c r="G1994">
        <v>9.56</v>
      </c>
      <c r="H1994">
        <v>915.31907909999995</v>
      </c>
      <c r="I1994">
        <v>94</v>
      </c>
      <c r="J1994">
        <v>370</v>
      </c>
      <c r="K1994">
        <v>57.7</v>
      </c>
      <c r="L1994">
        <v>1</v>
      </c>
      <c r="M1994">
        <v>94</v>
      </c>
      <c r="N1994">
        <v>9.7200000000000006</v>
      </c>
      <c r="O1994">
        <v>94</v>
      </c>
      <c r="P1994">
        <v>0.1</v>
      </c>
      <c r="Q1994">
        <v>6423.2917829999997</v>
      </c>
      <c r="R1994">
        <v>723499</v>
      </c>
      <c r="S1994">
        <v>2.2000000000000002</v>
      </c>
      <c r="T1994">
        <v>2.2000000000000002</v>
      </c>
      <c r="U1994">
        <v>0.75700000000000001</v>
      </c>
      <c r="V1994">
        <v>13.5</v>
      </c>
      <c r="W1994">
        <v>74.599999999999994</v>
      </c>
    </row>
    <row r="1995" spans="1:23" x14ac:dyDescent="0.25">
      <c r="A1995" t="s">
        <v>29</v>
      </c>
      <c r="B1995" t="s">
        <v>138</v>
      </c>
      <c r="C1995">
        <v>2015</v>
      </c>
      <c r="D1995" t="s">
        <v>24</v>
      </c>
      <c r="E1995">
        <v>146</v>
      </c>
      <c r="F1995">
        <v>0</v>
      </c>
      <c r="G1995">
        <v>3.77</v>
      </c>
      <c r="H1995">
        <v>0</v>
      </c>
      <c r="I1995">
        <v>97</v>
      </c>
      <c r="J1995">
        <v>0</v>
      </c>
      <c r="K1995">
        <v>33.299999999999997</v>
      </c>
      <c r="L1995">
        <v>0</v>
      </c>
      <c r="M1995">
        <v>98</v>
      </c>
      <c r="N1995">
        <v>5.75</v>
      </c>
      <c r="O1995">
        <v>97</v>
      </c>
      <c r="P1995">
        <v>0.1</v>
      </c>
      <c r="Q1995">
        <v>9252.1172399999996</v>
      </c>
      <c r="R1995">
        <v>126265</v>
      </c>
      <c r="S1995">
        <v>6.9</v>
      </c>
      <c r="T1995">
        <v>6.8</v>
      </c>
      <c r="U1995">
        <v>0.77900000000000003</v>
      </c>
      <c r="V1995">
        <v>15.2</v>
      </c>
      <c r="W1995">
        <v>74.599999999999994</v>
      </c>
    </row>
    <row r="1996" spans="1:23" x14ac:dyDescent="0.25">
      <c r="A1996" t="s">
        <v>25</v>
      </c>
      <c r="B1996" t="s">
        <v>120</v>
      </c>
      <c r="C1996">
        <v>2014</v>
      </c>
      <c r="D1996" t="s">
        <v>24</v>
      </c>
      <c r="E1996">
        <v>82</v>
      </c>
      <c r="F1996">
        <v>0</v>
      </c>
      <c r="G1996">
        <v>0.01</v>
      </c>
      <c r="H1996">
        <v>2480.8969649999999</v>
      </c>
      <c r="I1996">
        <v>96</v>
      </c>
      <c r="J1996">
        <v>55</v>
      </c>
      <c r="K1996">
        <v>7.8</v>
      </c>
      <c r="L1996">
        <v>1</v>
      </c>
      <c r="M1996">
        <v>94</v>
      </c>
      <c r="N1996">
        <v>3.4</v>
      </c>
      <c r="O1996">
        <v>95</v>
      </c>
      <c r="P1996">
        <v>0.1</v>
      </c>
      <c r="Q1996">
        <v>42996.481200000002</v>
      </c>
      <c r="R1996">
        <v>1391756.5</v>
      </c>
      <c r="S1996">
        <v>3.4</v>
      </c>
      <c r="T1996">
        <v>3.4</v>
      </c>
      <c r="U1996">
        <v>0.78700000000000003</v>
      </c>
      <c r="V1996">
        <v>13</v>
      </c>
      <c r="W1996">
        <v>74.599999999999994</v>
      </c>
    </row>
    <row r="1997" spans="1:23" x14ac:dyDescent="0.25">
      <c r="A1997" t="s">
        <v>25</v>
      </c>
      <c r="B1997" t="s">
        <v>132</v>
      </c>
      <c r="C1997">
        <v>2013</v>
      </c>
      <c r="D1997" t="s">
        <v>24</v>
      </c>
      <c r="E1997">
        <v>128</v>
      </c>
      <c r="F1997">
        <v>3</v>
      </c>
      <c r="G1997">
        <v>0.53</v>
      </c>
      <c r="H1997">
        <v>110.67797109999999</v>
      </c>
      <c r="I1997">
        <v>96</v>
      </c>
      <c r="J1997">
        <v>195</v>
      </c>
      <c r="K1997">
        <v>38.5</v>
      </c>
      <c r="L1997">
        <v>4</v>
      </c>
      <c r="M1997">
        <v>97</v>
      </c>
      <c r="N1997">
        <v>4.2</v>
      </c>
      <c r="O1997">
        <v>97</v>
      </c>
      <c r="P1997">
        <v>0.1</v>
      </c>
      <c r="Q1997">
        <v>1882.2784200000001</v>
      </c>
      <c r="R1997">
        <v>2976724</v>
      </c>
      <c r="S1997">
        <v>7.8</v>
      </c>
      <c r="T1997">
        <v>7.6</v>
      </c>
      <c r="U1997">
        <v>0.77900000000000003</v>
      </c>
      <c r="V1997">
        <v>12.9</v>
      </c>
      <c r="W1997">
        <v>74.599999999999994</v>
      </c>
    </row>
    <row r="1998" spans="1:23" x14ac:dyDescent="0.25">
      <c r="A1998" t="s">
        <v>25</v>
      </c>
      <c r="B1998" t="s">
        <v>35</v>
      </c>
      <c r="C1998">
        <v>2014</v>
      </c>
      <c r="D1998" t="s">
        <v>24</v>
      </c>
      <c r="E1998">
        <v>12</v>
      </c>
      <c r="F1998">
        <v>1</v>
      </c>
      <c r="G1998">
        <v>3.91</v>
      </c>
      <c r="H1998">
        <v>295.60871429999997</v>
      </c>
      <c r="I1998">
        <v>93</v>
      </c>
      <c r="J1998">
        <v>13</v>
      </c>
      <c r="K1998">
        <v>54.1</v>
      </c>
      <c r="L1998">
        <v>1</v>
      </c>
      <c r="M1998">
        <v>95</v>
      </c>
      <c r="N1998">
        <v>4.4800000000000004</v>
      </c>
      <c r="O1998">
        <v>93</v>
      </c>
      <c r="P1998">
        <v>0.1</v>
      </c>
      <c r="Q1998">
        <v>3994.7123550000001</v>
      </c>
      <c r="R1998">
        <v>29622</v>
      </c>
      <c r="S1998">
        <v>2.1</v>
      </c>
      <c r="T1998">
        <v>2.1</v>
      </c>
      <c r="U1998">
        <v>0.73899999999999999</v>
      </c>
      <c r="V1998">
        <v>12.7</v>
      </c>
      <c r="W1998">
        <v>74.599999999999994</v>
      </c>
    </row>
    <row r="1999" spans="1:23" x14ac:dyDescent="0.25">
      <c r="A1999" t="s">
        <v>34</v>
      </c>
      <c r="B1999" t="s">
        <v>82</v>
      </c>
      <c r="C1999">
        <v>2008</v>
      </c>
      <c r="D1999" t="s">
        <v>24</v>
      </c>
      <c r="E1999">
        <v>139</v>
      </c>
      <c r="F1999">
        <v>7</v>
      </c>
      <c r="G1999">
        <v>3.76</v>
      </c>
      <c r="H1999">
        <v>197.93030769999999</v>
      </c>
      <c r="I1999">
        <v>93</v>
      </c>
      <c r="J1999">
        <v>1</v>
      </c>
      <c r="K1999">
        <v>49.3</v>
      </c>
      <c r="L1999">
        <v>9</v>
      </c>
      <c r="M1999">
        <v>94</v>
      </c>
      <c r="N1999">
        <v>5.66</v>
      </c>
      <c r="O1999">
        <v>96</v>
      </c>
      <c r="P1999">
        <v>0.1</v>
      </c>
      <c r="Q1999">
        <v>4274.9526500000002</v>
      </c>
      <c r="R1999">
        <v>14447562</v>
      </c>
      <c r="S1999">
        <v>1.3</v>
      </c>
      <c r="T1999">
        <v>1.2</v>
      </c>
      <c r="U1999">
        <v>0.69799999999999995</v>
      </c>
      <c r="V1999">
        <v>13</v>
      </c>
      <c r="W1999">
        <v>74.599999999999994</v>
      </c>
    </row>
    <row r="2000" spans="1:23" x14ac:dyDescent="0.25">
      <c r="A2000" t="s">
        <v>27</v>
      </c>
      <c r="B2000" t="s">
        <v>143</v>
      </c>
      <c r="C2000">
        <v>2008</v>
      </c>
      <c r="D2000" t="s">
        <v>24</v>
      </c>
      <c r="E2000">
        <v>121</v>
      </c>
      <c r="F2000">
        <v>0</v>
      </c>
      <c r="G2000">
        <v>6.17</v>
      </c>
      <c r="H2000">
        <v>709.13112279999996</v>
      </c>
      <c r="I2000">
        <v>93</v>
      </c>
      <c r="J2000">
        <v>0</v>
      </c>
      <c r="K2000">
        <v>57.8</v>
      </c>
      <c r="L2000">
        <v>0</v>
      </c>
      <c r="M2000">
        <v>95</v>
      </c>
      <c r="N2000">
        <v>6.13</v>
      </c>
      <c r="O2000">
        <v>95</v>
      </c>
      <c r="P2000">
        <v>0.1</v>
      </c>
      <c r="Q2000">
        <v>7325.7347399999999</v>
      </c>
      <c r="R2000">
        <v>616969</v>
      </c>
      <c r="S2000">
        <v>2.1</v>
      </c>
      <c r="T2000">
        <v>2.1</v>
      </c>
      <c r="U2000">
        <v>0.77400000000000002</v>
      </c>
      <c r="V2000">
        <v>14.2</v>
      </c>
      <c r="W2000">
        <v>74.599999999999994</v>
      </c>
    </row>
    <row r="2001" spans="1:23" x14ac:dyDescent="0.25">
      <c r="A2001" t="s">
        <v>32</v>
      </c>
      <c r="B2001" t="s">
        <v>41</v>
      </c>
      <c r="C2001">
        <v>2009</v>
      </c>
      <c r="D2001" t="s">
        <v>24</v>
      </c>
      <c r="E2001">
        <v>168</v>
      </c>
      <c r="F2001">
        <v>0</v>
      </c>
      <c r="G2001">
        <v>9.2899999999999991</v>
      </c>
      <c r="H2001">
        <v>0</v>
      </c>
      <c r="I2001">
        <v>95</v>
      </c>
      <c r="J2001">
        <v>0</v>
      </c>
      <c r="K2001">
        <v>6.7</v>
      </c>
      <c r="L2001">
        <v>0</v>
      </c>
      <c r="M2001">
        <v>97</v>
      </c>
      <c r="N2001">
        <v>7.43</v>
      </c>
      <c r="O2001">
        <v>96</v>
      </c>
      <c r="P2001">
        <v>0.1</v>
      </c>
      <c r="Q2001">
        <v>1764.97387</v>
      </c>
      <c r="R2001">
        <v>1391756.5</v>
      </c>
      <c r="S2001">
        <v>2.5</v>
      </c>
      <c r="T2001">
        <v>2.5</v>
      </c>
      <c r="U2001">
        <v>0.79100000000000004</v>
      </c>
      <c r="V2001">
        <v>12.6</v>
      </c>
      <c r="W2001">
        <v>74.599999999999994</v>
      </c>
    </row>
    <row r="2002" spans="1:23" x14ac:dyDescent="0.25">
      <c r="A2002" t="s">
        <v>29</v>
      </c>
      <c r="B2002" t="s">
        <v>206</v>
      </c>
      <c r="C2002">
        <v>2007</v>
      </c>
      <c r="D2002" t="s">
        <v>24</v>
      </c>
      <c r="E2002">
        <v>12</v>
      </c>
      <c r="F2002">
        <v>3</v>
      </c>
      <c r="G2002">
        <v>1.24</v>
      </c>
      <c r="H2002">
        <v>469.62829249999999</v>
      </c>
      <c r="I2002">
        <v>98</v>
      </c>
      <c r="J2002">
        <v>4</v>
      </c>
      <c r="K2002">
        <v>53.9</v>
      </c>
      <c r="L2002">
        <v>4</v>
      </c>
      <c r="M2002">
        <v>98</v>
      </c>
      <c r="N2002">
        <v>5.64</v>
      </c>
      <c r="O2002">
        <v>98</v>
      </c>
      <c r="P2002">
        <v>0.1</v>
      </c>
      <c r="Q2002">
        <v>3778.1841709999999</v>
      </c>
      <c r="R2002">
        <v>129887</v>
      </c>
      <c r="S2002">
        <v>6.3</v>
      </c>
      <c r="T2002">
        <v>6.3</v>
      </c>
      <c r="U2002">
        <v>0.69499999999999995</v>
      </c>
      <c r="V2002">
        <v>14.3</v>
      </c>
      <c r="W2002">
        <v>74.599999999999994</v>
      </c>
    </row>
    <row r="2003" spans="1:23" x14ac:dyDescent="0.25">
      <c r="A2003" t="s">
        <v>27</v>
      </c>
      <c r="B2003" t="s">
        <v>170</v>
      </c>
      <c r="C2003">
        <v>2013</v>
      </c>
      <c r="D2003" t="s">
        <v>37</v>
      </c>
      <c r="E2003">
        <v>138</v>
      </c>
      <c r="F2003">
        <v>2</v>
      </c>
      <c r="G2003">
        <v>9.59</v>
      </c>
      <c r="H2003">
        <v>1230.748231</v>
      </c>
      <c r="I2003">
        <v>96</v>
      </c>
      <c r="J2003">
        <v>1159</v>
      </c>
      <c r="K2003">
        <v>59.2</v>
      </c>
      <c r="L2003">
        <v>2</v>
      </c>
      <c r="M2003">
        <v>88</v>
      </c>
      <c r="N2003">
        <v>5.6</v>
      </c>
      <c r="O2003">
        <v>92</v>
      </c>
      <c r="P2003">
        <v>0.1</v>
      </c>
      <c r="Q2003">
        <v>9585.2665930000003</v>
      </c>
      <c r="R2003">
        <v>19983693</v>
      </c>
      <c r="S2003">
        <v>2.7</v>
      </c>
      <c r="T2003">
        <v>2.9</v>
      </c>
      <c r="U2003">
        <v>0.79400000000000004</v>
      </c>
      <c r="V2003">
        <v>14.7</v>
      </c>
      <c r="W2003">
        <v>74.599999999999994</v>
      </c>
    </row>
    <row r="2004" spans="1:23" x14ac:dyDescent="0.25">
      <c r="A2004" t="s">
        <v>32</v>
      </c>
      <c r="B2004" t="s">
        <v>44</v>
      </c>
      <c r="C2004">
        <v>2009</v>
      </c>
      <c r="D2004" t="s">
        <v>24</v>
      </c>
      <c r="E2004">
        <v>19</v>
      </c>
      <c r="F2004">
        <v>0</v>
      </c>
      <c r="G2004">
        <v>8.4600000000000009</v>
      </c>
      <c r="H2004">
        <v>327.16181280000001</v>
      </c>
      <c r="I2004">
        <v>93</v>
      </c>
      <c r="J2004">
        <v>0</v>
      </c>
      <c r="K2004">
        <v>49.9</v>
      </c>
      <c r="L2004">
        <v>0</v>
      </c>
      <c r="M2004">
        <v>93</v>
      </c>
      <c r="N2004">
        <v>6.21</v>
      </c>
      <c r="O2004">
        <v>93</v>
      </c>
      <c r="P2004">
        <v>0.1</v>
      </c>
      <c r="Q2004">
        <v>16523.32388</v>
      </c>
      <c r="R2004">
        <v>1391756.5</v>
      </c>
      <c r="S2004">
        <v>3.8</v>
      </c>
      <c r="T2004">
        <v>3.8</v>
      </c>
      <c r="U2004">
        <v>0.77900000000000003</v>
      </c>
      <c r="V2004">
        <v>15.5</v>
      </c>
      <c r="W2004">
        <v>74.599999999999994</v>
      </c>
    </row>
    <row r="2005" spans="1:23" x14ac:dyDescent="0.25">
      <c r="A2005" t="s">
        <v>25</v>
      </c>
      <c r="B2005" t="s">
        <v>200</v>
      </c>
      <c r="C2005">
        <v>2014</v>
      </c>
      <c r="D2005" t="s">
        <v>24</v>
      </c>
      <c r="E2005">
        <v>152</v>
      </c>
      <c r="F2005">
        <v>8</v>
      </c>
      <c r="G2005">
        <v>6.41</v>
      </c>
      <c r="H2005">
        <v>789.07729489999997</v>
      </c>
      <c r="I2005">
        <v>99</v>
      </c>
      <c r="J2005">
        <v>0</v>
      </c>
      <c r="K2005">
        <v>32.4</v>
      </c>
      <c r="L2005">
        <v>10</v>
      </c>
      <c r="M2005">
        <v>99</v>
      </c>
      <c r="N2005">
        <v>4.12</v>
      </c>
      <c r="O2005">
        <v>99</v>
      </c>
      <c r="P2005">
        <v>0.1</v>
      </c>
      <c r="Q2005">
        <v>5941.8471</v>
      </c>
      <c r="R2005">
        <v>68416772</v>
      </c>
      <c r="S2005">
        <v>7.8</v>
      </c>
      <c r="T2005">
        <v>7.8</v>
      </c>
      <c r="U2005">
        <v>0.73699999999999999</v>
      </c>
      <c r="V2005">
        <v>13.6</v>
      </c>
      <c r="W2005">
        <v>74.599999999999994</v>
      </c>
    </row>
    <row r="2006" spans="1:23" x14ac:dyDescent="0.25">
      <c r="A2006" t="s">
        <v>25</v>
      </c>
      <c r="B2006" t="s">
        <v>220</v>
      </c>
      <c r="C2006">
        <v>2006</v>
      </c>
      <c r="D2006" t="s">
        <v>24</v>
      </c>
      <c r="E2006">
        <v>136</v>
      </c>
      <c r="F2006">
        <v>28</v>
      </c>
      <c r="G2006">
        <v>2.56</v>
      </c>
      <c r="H2006">
        <v>0</v>
      </c>
      <c r="I2006">
        <v>93</v>
      </c>
      <c r="J2006">
        <v>1978</v>
      </c>
      <c r="K2006">
        <v>11.8</v>
      </c>
      <c r="L2006">
        <v>35</v>
      </c>
      <c r="M2006">
        <v>94</v>
      </c>
      <c r="N2006">
        <v>5.56</v>
      </c>
      <c r="O2006">
        <v>94</v>
      </c>
      <c r="P2006">
        <v>0.2</v>
      </c>
      <c r="Q2006">
        <v>1764.97387</v>
      </c>
      <c r="R2006">
        <v>1391756.5</v>
      </c>
      <c r="S2006">
        <v>15.1</v>
      </c>
      <c r="T2006">
        <v>15.9</v>
      </c>
      <c r="U2006">
        <v>0.61799999999999999</v>
      </c>
      <c r="V2006">
        <v>11.3</v>
      </c>
      <c r="W2006">
        <v>74.599999999999994</v>
      </c>
    </row>
    <row r="2007" spans="1:23" x14ac:dyDescent="0.25">
      <c r="A2007" t="s">
        <v>27</v>
      </c>
      <c r="B2007" t="s">
        <v>123</v>
      </c>
      <c r="C2007">
        <v>2015</v>
      </c>
      <c r="D2007" t="s">
        <v>37</v>
      </c>
      <c r="E2007">
        <v>153</v>
      </c>
      <c r="F2007">
        <v>0</v>
      </c>
      <c r="G2007">
        <v>3.77</v>
      </c>
      <c r="H2007">
        <v>0</v>
      </c>
      <c r="I2007">
        <v>94</v>
      </c>
      <c r="J2007">
        <v>0</v>
      </c>
      <c r="K2007">
        <v>61.2</v>
      </c>
      <c r="L2007">
        <v>0</v>
      </c>
      <c r="M2007">
        <v>95</v>
      </c>
      <c r="N2007">
        <v>5.75</v>
      </c>
      <c r="O2007">
        <v>95</v>
      </c>
      <c r="P2007">
        <v>0.1</v>
      </c>
      <c r="Q2007">
        <v>13666.583360000001</v>
      </c>
      <c r="R2007">
        <v>1977527</v>
      </c>
      <c r="S2007">
        <v>2.2000000000000002</v>
      </c>
      <c r="T2007">
        <v>2.1</v>
      </c>
      <c r="U2007">
        <v>0.82799999999999996</v>
      </c>
      <c r="V2007">
        <v>16</v>
      </c>
      <c r="W2007">
        <v>74.599999999999994</v>
      </c>
    </row>
    <row r="2008" spans="1:23" x14ac:dyDescent="0.25">
      <c r="A2008" t="s">
        <v>27</v>
      </c>
      <c r="B2008" t="s">
        <v>165</v>
      </c>
      <c r="C2008">
        <v>2003</v>
      </c>
      <c r="D2008" t="s">
        <v>37</v>
      </c>
      <c r="E2008">
        <v>142</v>
      </c>
      <c r="F2008">
        <v>3</v>
      </c>
      <c r="G2008">
        <v>9.06</v>
      </c>
      <c r="H2008">
        <v>542.02350000000001</v>
      </c>
      <c r="I2008">
        <v>97</v>
      </c>
      <c r="J2008">
        <v>48</v>
      </c>
      <c r="K2008">
        <v>54.5</v>
      </c>
      <c r="L2008">
        <v>3</v>
      </c>
      <c r="M2008">
        <v>98</v>
      </c>
      <c r="N2008">
        <v>6.22</v>
      </c>
      <c r="O2008">
        <v>99</v>
      </c>
      <c r="P2008">
        <v>0.1</v>
      </c>
      <c r="Q2008">
        <v>5693.5241599999999</v>
      </c>
      <c r="R2008">
        <v>382457</v>
      </c>
      <c r="S2008">
        <v>2.4</v>
      </c>
      <c r="T2008">
        <v>2.6</v>
      </c>
      <c r="U2008">
        <v>0.79600000000000004</v>
      </c>
      <c r="V2008">
        <v>15.3</v>
      </c>
      <c r="W2008">
        <v>74.7</v>
      </c>
    </row>
    <row r="2009" spans="1:23" x14ac:dyDescent="0.25">
      <c r="A2009" t="s">
        <v>27</v>
      </c>
      <c r="B2009" t="s">
        <v>72</v>
      </c>
      <c r="C2009">
        <v>2003</v>
      </c>
      <c r="D2009" t="s">
        <v>37</v>
      </c>
      <c r="E2009">
        <v>122</v>
      </c>
      <c r="F2009">
        <v>0</v>
      </c>
      <c r="G2009">
        <v>13.78</v>
      </c>
      <c r="H2009">
        <v>93.677065029999994</v>
      </c>
      <c r="I2009">
        <v>92</v>
      </c>
      <c r="J2009">
        <v>19</v>
      </c>
      <c r="K2009">
        <v>56.3</v>
      </c>
      <c r="L2009">
        <v>0</v>
      </c>
      <c r="M2009">
        <v>95</v>
      </c>
      <c r="N2009">
        <v>6.35</v>
      </c>
      <c r="O2009">
        <v>94</v>
      </c>
      <c r="P2009">
        <v>0.1</v>
      </c>
      <c r="Q2009">
        <v>785.88141800000005</v>
      </c>
      <c r="R2009">
        <v>444</v>
      </c>
      <c r="S2009">
        <v>1.9</v>
      </c>
      <c r="T2009">
        <v>1.9</v>
      </c>
      <c r="U2009">
        <v>0.76500000000000001</v>
      </c>
      <c r="V2009">
        <v>12.9</v>
      </c>
      <c r="W2009">
        <v>74.7</v>
      </c>
    </row>
    <row r="2010" spans="1:23" x14ac:dyDescent="0.25">
      <c r="A2010" t="s">
        <v>29</v>
      </c>
      <c r="B2010" t="s">
        <v>206</v>
      </c>
      <c r="C2010">
        <v>2009</v>
      </c>
      <c r="D2010" t="s">
        <v>24</v>
      </c>
      <c r="E2010">
        <v>12</v>
      </c>
      <c r="F2010">
        <v>3</v>
      </c>
      <c r="G2010">
        <v>1.4</v>
      </c>
      <c r="H2010">
        <v>585.63078610000002</v>
      </c>
      <c r="I2010">
        <v>99</v>
      </c>
      <c r="J2010">
        <v>1</v>
      </c>
      <c r="K2010">
        <v>55.6</v>
      </c>
      <c r="L2010">
        <v>3</v>
      </c>
      <c r="M2010">
        <v>99</v>
      </c>
      <c r="N2010">
        <v>6.18</v>
      </c>
      <c r="O2010">
        <v>99</v>
      </c>
      <c r="P2010">
        <v>0.1</v>
      </c>
      <c r="Q2010">
        <v>4129.9773349999996</v>
      </c>
      <c r="R2010">
        <v>1521834</v>
      </c>
      <c r="S2010">
        <v>6.3</v>
      </c>
      <c r="T2010">
        <v>6.3</v>
      </c>
      <c r="U2010">
        <v>0.70599999999999996</v>
      </c>
      <c r="V2010">
        <v>14.4</v>
      </c>
      <c r="W2010">
        <v>74.7</v>
      </c>
    </row>
    <row r="2011" spans="1:23" x14ac:dyDescent="0.25">
      <c r="A2011" t="s">
        <v>27</v>
      </c>
      <c r="B2011" t="s">
        <v>201</v>
      </c>
      <c r="C2011">
        <v>2010</v>
      </c>
      <c r="D2011" t="s">
        <v>24</v>
      </c>
      <c r="E2011">
        <v>18</v>
      </c>
      <c r="F2011">
        <v>0</v>
      </c>
      <c r="G2011">
        <v>1.47</v>
      </c>
      <c r="H2011">
        <v>0</v>
      </c>
      <c r="I2011">
        <v>9</v>
      </c>
      <c r="J2011">
        <v>217</v>
      </c>
      <c r="K2011">
        <v>57.4</v>
      </c>
      <c r="L2011">
        <v>0</v>
      </c>
      <c r="M2011">
        <v>95</v>
      </c>
      <c r="N2011">
        <v>6.83</v>
      </c>
      <c r="O2011">
        <v>95</v>
      </c>
      <c r="P2011">
        <v>0.1</v>
      </c>
      <c r="Q2011">
        <v>1764.97387</v>
      </c>
      <c r="R2011">
        <v>1391756.5</v>
      </c>
      <c r="S2011">
        <v>2.2999999999999998</v>
      </c>
      <c r="T2011">
        <v>2.2999999999999998</v>
      </c>
      <c r="U2011">
        <v>0.73199999999999998</v>
      </c>
      <c r="V2011">
        <v>13</v>
      </c>
      <c r="W2011">
        <v>74.7</v>
      </c>
    </row>
    <row r="2012" spans="1:23" x14ac:dyDescent="0.25">
      <c r="A2012" t="s">
        <v>32</v>
      </c>
      <c r="B2012" t="s">
        <v>114</v>
      </c>
      <c r="C2012">
        <v>2009</v>
      </c>
      <c r="D2012" t="s">
        <v>24</v>
      </c>
      <c r="E2012">
        <v>142</v>
      </c>
      <c r="F2012">
        <v>1</v>
      </c>
      <c r="G2012">
        <v>3.33</v>
      </c>
      <c r="H2012">
        <v>235.70674170000001</v>
      </c>
      <c r="I2012">
        <v>9</v>
      </c>
      <c r="J2012">
        <v>0</v>
      </c>
      <c r="K2012">
        <v>49.7</v>
      </c>
      <c r="L2012">
        <v>1</v>
      </c>
      <c r="M2012">
        <v>9</v>
      </c>
      <c r="N2012">
        <v>5.16</v>
      </c>
      <c r="O2012">
        <v>9</v>
      </c>
      <c r="P2012">
        <v>0.6</v>
      </c>
      <c r="Q2012">
        <v>4293.3832739999998</v>
      </c>
      <c r="R2012">
        <v>28482</v>
      </c>
      <c r="S2012">
        <v>1.9</v>
      </c>
      <c r="T2012">
        <v>1.7</v>
      </c>
      <c r="U2012">
        <v>0.72099999999999997</v>
      </c>
      <c r="V2012">
        <v>12.7</v>
      </c>
      <c r="W2012">
        <v>74.7</v>
      </c>
    </row>
    <row r="2013" spans="1:23" x14ac:dyDescent="0.25">
      <c r="A2013" t="s">
        <v>25</v>
      </c>
      <c r="B2013" t="s">
        <v>157</v>
      </c>
      <c r="C2013">
        <v>2006</v>
      </c>
      <c r="D2013" t="s">
        <v>24</v>
      </c>
      <c r="E2013">
        <v>115</v>
      </c>
      <c r="F2013">
        <v>1</v>
      </c>
      <c r="G2013">
        <v>0.57999999999999996</v>
      </c>
      <c r="H2013">
        <v>78.511409999999998</v>
      </c>
      <c r="I2013">
        <v>99</v>
      </c>
      <c r="J2013">
        <v>13</v>
      </c>
      <c r="K2013">
        <v>5.0999999999999996</v>
      </c>
      <c r="L2013">
        <v>1</v>
      </c>
      <c r="M2013">
        <v>98</v>
      </c>
      <c r="N2013">
        <v>2.31</v>
      </c>
      <c r="O2013">
        <v>98</v>
      </c>
      <c r="P2013">
        <v>0.1</v>
      </c>
      <c r="Q2013">
        <v>1448.55</v>
      </c>
      <c r="R2013">
        <v>1391756.5</v>
      </c>
      <c r="S2013">
        <v>7</v>
      </c>
      <c r="T2013">
        <v>6.8</v>
      </c>
      <c r="U2013">
        <v>0.748</v>
      </c>
      <c r="V2013">
        <v>11.6</v>
      </c>
      <c r="W2013">
        <v>74.7</v>
      </c>
    </row>
    <row r="2014" spans="1:23" x14ac:dyDescent="0.25">
      <c r="A2014" t="s">
        <v>25</v>
      </c>
      <c r="B2014" t="s">
        <v>212</v>
      </c>
      <c r="C2014">
        <v>2002</v>
      </c>
      <c r="D2014" t="s">
        <v>24</v>
      </c>
      <c r="E2014">
        <v>11</v>
      </c>
      <c r="F2014">
        <v>1</v>
      </c>
      <c r="G2014">
        <v>1.72</v>
      </c>
      <c r="H2014">
        <v>2598.8428269999999</v>
      </c>
      <c r="I2014">
        <v>92</v>
      </c>
      <c r="J2014">
        <v>53</v>
      </c>
      <c r="K2014">
        <v>56</v>
      </c>
      <c r="L2014">
        <v>1</v>
      </c>
      <c r="M2014">
        <v>94</v>
      </c>
      <c r="N2014">
        <v>2.72</v>
      </c>
      <c r="O2014">
        <v>94</v>
      </c>
      <c r="P2014">
        <v>0.1</v>
      </c>
      <c r="Q2014">
        <v>31311.359359999999</v>
      </c>
      <c r="R2014">
        <v>1391756.5</v>
      </c>
      <c r="S2014">
        <v>5.3</v>
      </c>
      <c r="T2014">
        <v>5</v>
      </c>
      <c r="U2014">
        <v>0.80300000000000005</v>
      </c>
      <c r="V2014">
        <v>12.1</v>
      </c>
      <c r="W2014">
        <v>74.7</v>
      </c>
    </row>
    <row r="2015" spans="1:23" x14ac:dyDescent="0.25">
      <c r="A2015" t="s">
        <v>25</v>
      </c>
      <c r="B2015" t="s">
        <v>124</v>
      </c>
      <c r="C2015">
        <v>2009</v>
      </c>
      <c r="D2015" t="s">
        <v>24</v>
      </c>
      <c r="E2015">
        <v>95</v>
      </c>
      <c r="F2015">
        <v>1</v>
      </c>
      <c r="G2015">
        <v>1.62</v>
      </c>
      <c r="H2015">
        <v>8.1403736149999997</v>
      </c>
      <c r="I2015">
        <v>81</v>
      </c>
      <c r="J2015">
        <v>22</v>
      </c>
      <c r="K2015">
        <v>63</v>
      </c>
      <c r="L2015">
        <v>1</v>
      </c>
      <c r="M2015">
        <v>75</v>
      </c>
      <c r="N2015">
        <v>7.42</v>
      </c>
      <c r="O2015">
        <v>81</v>
      </c>
      <c r="P2015">
        <v>0.1</v>
      </c>
      <c r="Q2015">
        <v>84.268878000000001</v>
      </c>
      <c r="R2015">
        <v>4183156</v>
      </c>
      <c r="S2015">
        <v>4.7</v>
      </c>
      <c r="T2015">
        <v>4.7</v>
      </c>
      <c r="U2015">
        <v>0.746</v>
      </c>
      <c r="V2015">
        <v>13.2</v>
      </c>
      <c r="W2015">
        <v>74.7</v>
      </c>
    </row>
    <row r="2016" spans="1:23" x14ac:dyDescent="0.25">
      <c r="A2016" t="s">
        <v>34</v>
      </c>
      <c r="B2016" t="s">
        <v>33</v>
      </c>
      <c r="C2016">
        <v>2004</v>
      </c>
      <c r="D2016" t="s">
        <v>24</v>
      </c>
      <c r="E2016">
        <v>13</v>
      </c>
      <c r="F2016">
        <v>11</v>
      </c>
      <c r="G2016">
        <v>7.63</v>
      </c>
      <c r="H2016">
        <v>719.36637970000004</v>
      </c>
      <c r="I2016">
        <v>81</v>
      </c>
      <c r="J2016">
        <v>0</v>
      </c>
      <c r="K2016">
        <v>56.3</v>
      </c>
      <c r="L2016">
        <v>12</v>
      </c>
      <c r="M2016">
        <v>91</v>
      </c>
      <c r="N2016">
        <v>6.84</v>
      </c>
      <c r="O2016">
        <v>98</v>
      </c>
      <c r="P2016">
        <v>0.1</v>
      </c>
      <c r="Q2016">
        <v>4251.5743480000001</v>
      </c>
      <c r="R2016">
        <v>38728696</v>
      </c>
      <c r="S2016">
        <v>1.1000000000000001</v>
      </c>
      <c r="T2016">
        <v>1</v>
      </c>
      <c r="U2016">
        <v>0.77500000000000002</v>
      </c>
      <c r="V2016">
        <v>16.3</v>
      </c>
      <c r="W2016">
        <v>74.7</v>
      </c>
    </row>
    <row r="2017" spans="1:23" x14ac:dyDescent="0.25">
      <c r="A2017" t="s">
        <v>27</v>
      </c>
      <c r="B2017" t="s">
        <v>185</v>
      </c>
      <c r="C2017">
        <v>2008</v>
      </c>
      <c r="D2017" t="s">
        <v>37</v>
      </c>
      <c r="E2017">
        <v>136</v>
      </c>
      <c r="F2017">
        <v>0</v>
      </c>
      <c r="G2017">
        <v>11.37</v>
      </c>
      <c r="H2017">
        <v>0</v>
      </c>
      <c r="I2017">
        <v>99</v>
      </c>
      <c r="J2017">
        <v>0</v>
      </c>
      <c r="K2017">
        <v>54.8</v>
      </c>
      <c r="L2017">
        <v>0</v>
      </c>
      <c r="M2017">
        <v>99</v>
      </c>
      <c r="N2017">
        <v>8.1999999999999993</v>
      </c>
      <c r="O2017">
        <v>99</v>
      </c>
      <c r="P2017">
        <v>0.1</v>
      </c>
      <c r="Q2017">
        <v>1764.97387</v>
      </c>
      <c r="R2017">
        <v>1391756.5</v>
      </c>
      <c r="S2017">
        <v>1.3</v>
      </c>
      <c r="T2017">
        <v>1.4</v>
      </c>
      <c r="U2017">
        <v>0.81299999999999994</v>
      </c>
      <c r="V2017">
        <v>14.8</v>
      </c>
      <c r="W2017">
        <v>74.7</v>
      </c>
    </row>
    <row r="2018" spans="1:23" x14ac:dyDescent="0.25">
      <c r="A2018" t="s">
        <v>29</v>
      </c>
      <c r="B2018" t="s">
        <v>28</v>
      </c>
      <c r="C2018">
        <v>2010</v>
      </c>
      <c r="D2018" t="s">
        <v>24</v>
      </c>
      <c r="E2018">
        <v>119</v>
      </c>
      <c r="F2018">
        <v>21</v>
      </c>
      <c r="G2018">
        <v>0.45</v>
      </c>
      <c r="H2018">
        <v>430.71758610000001</v>
      </c>
      <c r="I2018">
        <v>95</v>
      </c>
      <c r="J2018">
        <v>103</v>
      </c>
      <c r="K2018">
        <v>53.9</v>
      </c>
      <c r="L2018">
        <v>24</v>
      </c>
      <c r="M2018">
        <v>95</v>
      </c>
      <c r="N2018">
        <v>5.12</v>
      </c>
      <c r="O2018">
        <v>95</v>
      </c>
      <c r="P2018">
        <v>0.1</v>
      </c>
      <c r="Q2018">
        <v>4463.3946749999996</v>
      </c>
      <c r="R2018">
        <v>36117637</v>
      </c>
      <c r="S2018">
        <v>5.9</v>
      </c>
      <c r="T2018">
        <v>5.8</v>
      </c>
      <c r="U2018">
        <v>0.71399999999999997</v>
      </c>
      <c r="V2018">
        <v>13.6</v>
      </c>
      <c r="W2018">
        <v>74.7</v>
      </c>
    </row>
    <row r="2019" spans="1:23" x14ac:dyDescent="0.25">
      <c r="A2019" t="s">
        <v>25</v>
      </c>
      <c r="B2019" t="s">
        <v>109</v>
      </c>
      <c r="C2019">
        <v>2011</v>
      </c>
      <c r="D2019" t="s">
        <v>24</v>
      </c>
      <c r="E2019">
        <v>93</v>
      </c>
      <c r="F2019">
        <v>22</v>
      </c>
      <c r="G2019">
        <v>0.03</v>
      </c>
      <c r="H2019">
        <v>0</v>
      </c>
      <c r="I2019">
        <v>99</v>
      </c>
      <c r="J2019">
        <v>73</v>
      </c>
      <c r="K2019">
        <v>54.8</v>
      </c>
      <c r="L2019">
        <v>25</v>
      </c>
      <c r="M2019">
        <v>99</v>
      </c>
      <c r="N2019">
        <v>7.12</v>
      </c>
      <c r="O2019">
        <v>99</v>
      </c>
      <c r="P2019">
        <v>0.1</v>
      </c>
      <c r="Q2019">
        <v>1764.97387</v>
      </c>
      <c r="R2019">
        <v>1391756.5</v>
      </c>
      <c r="S2019">
        <v>7.9</v>
      </c>
      <c r="T2019">
        <v>8.1</v>
      </c>
      <c r="U2019">
        <v>0.745</v>
      </c>
      <c r="V2019">
        <v>13.1</v>
      </c>
      <c r="W2019">
        <v>74.7</v>
      </c>
    </row>
    <row r="2020" spans="1:23" x14ac:dyDescent="0.25">
      <c r="A2020" t="s">
        <v>25</v>
      </c>
      <c r="B2020" t="s">
        <v>192</v>
      </c>
      <c r="C2020">
        <v>2014</v>
      </c>
      <c r="D2020" t="s">
        <v>24</v>
      </c>
      <c r="E2020">
        <v>141</v>
      </c>
      <c r="F2020">
        <v>3</v>
      </c>
      <c r="G2020">
        <v>2.37</v>
      </c>
      <c r="H2020">
        <v>42.730828299999999</v>
      </c>
      <c r="I2020">
        <v>99</v>
      </c>
      <c r="J2020">
        <v>1686</v>
      </c>
      <c r="K2020">
        <v>22.7</v>
      </c>
      <c r="L2020">
        <v>3</v>
      </c>
      <c r="M2020">
        <v>99</v>
      </c>
      <c r="N2020">
        <v>3.5</v>
      </c>
      <c r="O2020">
        <v>99</v>
      </c>
      <c r="P2020">
        <v>0.1</v>
      </c>
      <c r="Q2020">
        <v>382.54993999999999</v>
      </c>
      <c r="R2020">
        <v>2771</v>
      </c>
      <c r="S2020">
        <v>15.2</v>
      </c>
      <c r="T2020">
        <v>15</v>
      </c>
      <c r="U2020">
        <v>0.76</v>
      </c>
      <c r="V2020">
        <v>14</v>
      </c>
      <c r="W2020">
        <v>74.7</v>
      </c>
    </row>
    <row r="2021" spans="1:23" x14ac:dyDescent="0.25">
      <c r="A2021" t="s">
        <v>34</v>
      </c>
      <c r="B2021" t="s">
        <v>82</v>
      </c>
      <c r="C2021">
        <v>2007</v>
      </c>
      <c r="D2021" t="s">
        <v>24</v>
      </c>
      <c r="E2021">
        <v>14</v>
      </c>
      <c r="F2021">
        <v>7</v>
      </c>
      <c r="G2021">
        <v>3.63</v>
      </c>
      <c r="H2021">
        <v>19.60467787</v>
      </c>
      <c r="I2021">
        <v>94</v>
      </c>
      <c r="J2021">
        <v>0</v>
      </c>
      <c r="K2021">
        <v>48.6</v>
      </c>
      <c r="L2021">
        <v>9</v>
      </c>
      <c r="M2021">
        <v>95</v>
      </c>
      <c r="N2021">
        <v>5.94</v>
      </c>
      <c r="O2021">
        <v>96</v>
      </c>
      <c r="P2021">
        <v>0.2</v>
      </c>
      <c r="Q2021">
        <v>359.71886000000001</v>
      </c>
      <c r="R2021">
        <v>1425453</v>
      </c>
      <c r="S2021">
        <v>1.4</v>
      </c>
      <c r="T2021">
        <v>1.3</v>
      </c>
      <c r="U2021">
        <v>0.69599999999999995</v>
      </c>
      <c r="V2021">
        <v>12.9</v>
      </c>
      <c r="W2021">
        <v>74.7</v>
      </c>
    </row>
    <row r="2022" spans="1:23" x14ac:dyDescent="0.25">
      <c r="A2022" t="s">
        <v>32</v>
      </c>
      <c r="B2022" t="s">
        <v>44</v>
      </c>
      <c r="C2022">
        <v>2010</v>
      </c>
      <c r="D2022" t="s">
        <v>24</v>
      </c>
      <c r="E2022">
        <v>16</v>
      </c>
      <c r="F2022">
        <v>0</v>
      </c>
      <c r="G2022">
        <v>8.41</v>
      </c>
      <c r="H2022">
        <v>154.96308629999999</v>
      </c>
      <c r="I2022">
        <v>86</v>
      </c>
      <c r="J2022">
        <v>0</v>
      </c>
      <c r="K2022">
        <v>5.7</v>
      </c>
      <c r="L2022">
        <v>0</v>
      </c>
      <c r="M2022">
        <v>9</v>
      </c>
      <c r="N2022">
        <v>6.17</v>
      </c>
      <c r="O2022">
        <v>86</v>
      </c>
      <c r="P2022">
        <v>0.1</v>
      </c>
      <c r="Q2022">
        <v>1595.9123199999999</v>
      </c>
      <c r="R2022">
        <v>1391756.5</v>
      </c>
      <c r="S2022">
        <v>3.8</v>
      </c>
      <c r="T2022">
        <v>3.8</v>
      </c>
      <c r="U2022">
        <v>0.78100000000000003</v>
      </c>
      <c r="V2022">
        <v>15.8</v>
      </c>
      <c r="W2022">
        <v>74.7</v>
      </c>
    </row>
    <row r="2023" spans="1:23" x14ac:dyDescent="0.25">
      <c r="A2023" t="s">
        <v>32</v>
      </c>
      <c r="B2023" t="s">
        <v>174</v>
      </c>
      <c r="C2023">
        <v>2012</v>
      </c>
      <c r="D2023" t="s">
        <v>24</v>
      </c>
      <c r="E2023">
        <v>142</v>
      </c>
      <c r="F2023">
        <v>0</v>
      </c>
      <c r="G2023">
        <v>9.99</v>
      </c>
      <c r="H2023">
        <v>0</v>
      </c>
      <c r="I2023">
        <v>98</v>
      </c>
      <c r="J2023">
        <v>0</v>
      </c>
      <c r="K2023">
        <v>45.2</v>
      </c>
      <c r="L2023">
        <v>0</v>
      </c>
      <c r="M2023">
        <v>98</v>
      </c>
      <c r="N2023">
        <v>8.35</v>
      </c>
      <c r="O2023">
        <v>98</v>
      </c>
      <c r="P2023">
        <v>0.1</v>
      </c>
      <c r="Q2023">
        <v>1764.97387</v>
      </c>
      <c r="R2023">
        <v>1391756.5</v>
      </c>
      <c r="S2023">
        <v>4.3</v>
      </c>
      <c r="T2023">
        <v>4.3</v>
      </c>
      <c r="U2023">
        <v>0.73499999999999999</v>
      </c>
      <c r="V2023">
        <v>13</v>
      </c>
      <c r="W2023">
        <v>74.7</v>
      </c>
    </row>
    <row r="2024" spans="1:23" x14ac:dyDescent="0.25">
      <c r="A2024" t="s">
        <v>27</v>
      </c>
      <c r="B2024" t="s">
        <v>72</v>
      </c>
      <c r="C2024">
        <v>2000</v>
      </c>
      <c r="D2024" t="s">
        <v>37</v>
      </c>
      <c r="E2024">
        <v>127</v>
      </c>
      <c r="F2024">
        <v>0</v>
      </c>
      <c r="G2024">
        <v>12.73</v>
      </c>
      <c r="H2024">
        <v>649.39098709999996</v>
      </c>
      <c r="I2024">
        <v>92</v>
      </c>
      <c r="J2024">
        <v>9</v>
      </c>
      <c r="K2024">
        <v>54.7</v>
      </c>
      <c r="L2024">
        <v>0</v>
      </c>
      <c r="M2024">
        <v>94</v>
      </c>
      <c r="N2024">
        <v>7.66</v>
      </c>
      <c r="O2024">
        <v>93</v>
      </c>
      <c r="P2024">
        <v>0.1</v>
      </c>
      <c r="Q2024">
        <v>4919.6286899999996</v>
      </c>
      <c r="R2024">
        <v>4426</v>
      </c>
      <c r="S2024">
        <v>2.1</v>
      </c>
      <c r="T2024">
        <v>2.1</v>
      </c>
      <c r="U2024">
        <v>0.73899999999999999</v>
      </c>
      <c r="V2024">
        <v>12.2</v>
      </c>
      <c r="W2024">
        <v>74.7</v>
      </c>
    </row>
    <row r="2025" spans="1:23" x14ac:dyDescent="0.25">
      <c r="A2025" t="s">
        <v>25</v>
      </c>
      <c r="B2025" t="s">
        <v>54</v>
      </c>
      <c r="C2025">
        <v>2001</v>
      </c>
      <c r="D2025" t="s">
        <v>24</v>
      </c>
      <c r="E2025">
        <v>19</v>
      </c>
      <c r="F2025">
        <v>0</v>
      </c>
      <c r="G2025">
        <v>0.47</v>
      </c>
      <c r="H2025">
        <v>1078.6624400000001</v>
      </c>
      <c r="I2025">
        <v>99</v>
      </c>
      <c r="J2025">
        <v>11</v>
      </c>
      <c r="K2025">
        <v>27</v>
      </c>
      <c r="L2025">
        <v>0</v>
      </c>
      <c r="M2025">
        <v>99</v>
      </c>
      <c r="N2025">
        <v>3.6</v>
      </c>
      <c r="O2025">
        <v>97</v>
      </c>
      <c r="P2025">
        <v>0.1</v>
      </c>
      <c r="Q2025">
        <v>16468.128860000001</v>
      </c>
      <c r="R2025">
        <v>1391756.5</v>
      </c>
      <c r="S2025">
        <v>6.8</v>
      </c>
      <c r="T2025">
        <v>6.2</v>
      </c>
      <c r="U2025">
        <v>0.81899999999999995</v>
      </c>
      <c r="V2025">
        <v>13.4</v>
      </c>
      <c r="W2025">
        <v>74.7</v>
      </c>
    </row>
    <row r="2026" spans="1:23" x14ac:dyDescent="0.25">
      <c r="A2026" t="s">
        <v>25</v>
      </c>
      <c r="B2026" t="s">
        <v>120</v>
      </c>
      <c r="C2026">
        <v>2015</v>
      </c>
      <c r="D2026" t="s">
        <v>24</v>
      </c>
      <c r="E2026">
        <v>81</v>
      </c>
      <c r="F2026">
        <v>0</v>
      </c>
      <c r="G2026">
        <v>3.77</v>
      </c>
      <c r="H2026">
        <v>0</v>
      </c>
      <c r="I2026">
        <v>99</v>
      </c>
      <c r="J2026">
        <v>18</v>
      </c>
      <c r="K2026">
        <v>71.400000000000006</v>
      </c>
      <c r="L2026">
        <v>1</v>
      </c>
      <c r="M2026">
        <v>99</v>
      </c>
      <c r="N2026">
        <v>5.75</v>
      </c>
      <c r="O2026">
        <v>99</v>
      </c>
      <c r="P2026">
        <v>0.1</v>
      </c>
      <c r="Q2026">
        <v>28975.418000000001</v>
      </c>
      <c r="R2026">
        <v>1391756.5</v>
      </c>
      <c r="S2026">
        <v>3.5</v>
      </c>
      <c r="T2026">
        <v>3.4</v>
      </c>
      <c r="U2026">
        <v>0.79900000000000004</v>
      </c>
      <c r="V2026">
        <v>13.3</v>
      </c>
      <c r="W2026">
        <v>74.7</v>
      </c>
    </row>
    <row r="2027" spans="1:23" x14ac:dyDescent="0.25">
      <c r="A2027" t="s">
        <v>27</v>
      </c>
      <c r="B2027" t="s">
        <v>75</v>
      </c>
      <c r="C2027">
        <v>2000</v>
      </c>
      <c r="D2027" t="s">
        <v>37</v>
      </c>
      <c r="E2027">
        <v>126</v>
      </c>
      <c r="F2027">
        <v>0</v>
      </c>
      <c r="G2027">
        <v>13.22</v>
      </c>
      <c r="H2027">
        <v>0</v>
      </c>
      <c r="I2027">
        <v>92</v>
      </c>
      <c r="J2027">
        <v>9</v>
      </c>
      <c r="K2027">
        <v>59</v>
      </c>
      <c r="L2027">
        <v>0</v>
      </c>
      <c r="M2027">
        <v>98</v>
      </c>
      <c r="N2027">
        <v>6.31</v>
      </c>
      <c r="O2027">
        <v>98</v>
      </c>
      <c r="P2027">
        <v>0.1</v>
      </c>
      <c r="Q2027">
        <v>1764.97387</v>
      </c>
      <c r="R2027">
        <v>1391756.5</v>
      </c>
      <c r="S2027">
        <v>2.2999999999999998</v>
      </c>
      <c r="T2027">
        <v>2.2999999999999998</v>
      </c>
      <c r="U2027">
        <v>0.67700000000000005</v>
      </c>
      <c r="V2027">
        <v>12.3</v>
      </c>
      <c r="W2027">
        <v>74.7</v>
      </c>
    </row>
    <row r="2028" spans="1:23" x14ac:dyDescent="0.25">
      <c r="A2028" t="s">
        <v>25</v>
      </c>
      <c r="B2028" t="s">
        <v>42</v>
      </c>
      <c r="C2028">
        <v>2001</v>
      </c>
      <c r="D2028" t="s">
        <v>24</v>
      </c>
      <c r="E2028">
        <v>9</v>
      </c>
      <c r="F2028">
        <v>0</v>
      </c>
      <c r="G2028">
        <v>1.95</v>
      </c>
      <c r="H2028">
        <v>1150.4180630000001</v>
      </c>
      <c r="I2028">
        <v>99</v>
      </c>
      <c r="J2028">
        <v>5</v>
      </c>
      <c r="K2028">
        <v>54.8</v>
      </c>
      <c r="L2028">
        <v>0</v>
      </c>
      <c r="M2028">
        <v>99</v>
      </c>
      <c r="N2028">
        <v>3.8</v>
      </c>
      <c r="O2028">
        <v>99</v>
      </c>
      <c r="P2028">
        <v>0.1</v>
      </c>
      <c r="Q2028">
        <v>12868.210999999999</v>
      </c>
      <c r="R2028">
        <v>1391756.5</v>
      </c>
      <c r="S2028">
        <v>6.2</v>
      </c>
      <c r="T2028">
        <v>6</v>
      </c>
      <c r="U2028">
        <v>0.79400000000000004</v>
      </c>
      <c r="V2028">
        <v>13.3</v>
      </c>
      <c r="W2028">
        <v>74.7</v>
      </c>
    </row>
    <row r="2029" spans="1:23" x14ac:dyDescent="0.25">
      <c r="A2029" t="s">
        <v>29</v>
      </c>
      <c r="B2029" t="s">
        <v>206</v>
      </c>
      <c r="C2029">
        <v>2008</v>
      </c>
      <c r="D2029" t="s">
        <v>24</v>
      </c>
      <c r="E2029">
        <v>12</v>
      </c>
      <c r="F2029">
        <v>3</v>
      </c>
      <c r="G2029">
        <v>1.37</v>
      </c>
      <c r="H2029">
        <v>53.084516540000003</v>
      </c>
      <c r="I2029">
        <v>99</v>
      </c>
      <c r="J2029">
        <v>2</v>
      </c>
      <c r="K2029">
        <v>54.7</v>
      </c>
      <c r="L2029">
        <v>3</v>
      </c>
      <c r="M2029">
        <v>99</v>
      </c>
      <c r="N2029">
        <v>5.63</v>
      </c>
      <c r="O2029">
        <v>99</v>
      </c>
      <c r="P2029">
        <v>0.1</v>
      </c>
      <c r="Q2029">
        <v>431.93259999999998</v>
      </c>
      <c r="R2029">
        <v>147336</v>
      </c>
      <c r="S2029">
        <v>6.3</v>
      </c>
      <c r="T2029">
        <v>6.3</v>
      </c>
      <c r="U2029">
        <v>0.70099999999999996</v>
      </c>
      <c r="V2029">
        <v>14.3</v>
      </c>
      <c r="W2029">
        <v>74.7</v>
      </c>
    </row>
    <row r="2030" spans="1:23" x14ac:dyDescent="0.25">
      <c r="A2030" t="s">
        <v>25</v>
      </c>
      <c r="B2030" t="s">
        <v>220</v>
      </c>
      <c r="C2030">
        <v>2007</v>
      </c>
      <c r="D2030" t="s">
        <v>24</v>
      </c>
      <c r="E2030">
        <v>136</v>
      </c>
      <c r="F2030">
        <v>28</v>
      </c>
      <c r="G2030">
        <v>3.01</v>
      </c>
      <c r="H2030">
        <v>0</v>
      </c>
      <c r="I2030">
        <v>67</v>
      </c>
      <c r="J2030">
        <v>17</v>
      </c>
      <c r="K2030">
        <v>12.3</v>
      </c>
      <c r="L2030">
        <v>35</v>
      </c>
      <c r="M2030">
        <v>92</v>
      </c>
      <c r="N2030">
        <v>6.9</v>
      </c>
      <c r="O2030">
        <v>92</v>
      </c>
      <c r="P2030">
        <v>0.2</v>
      </c>
      <c r="Q2030">
        <v>1764.97387</v>
      </c>
      <c r="R2030">
        <v>1391756.5</v>
      </c>
      <c r="S2030">
        <v>14.9</v>
      </c>
      <c r="T2030">
        <v>15.8</v>
      </c>
      <c r="U2030">
        <v>0.625</v>
      </c>
      <c r="V2030">
        <v>11.4</v>
      </c>
      <c r="W2030">
        <v>74.7</v>
      </c>
    </row>
    <row r="2031" spans="1:23" x14ac:dyDescent="0.25">
      <c r="A2031" t="s">
        <v>34</v>
      </c>
      <c r="B2031" t="s">
        <v>53</v>
      </c>
      <c r="C2031">
        <v>2013</v>
      </c>
      <c r="D2031" t="s">
        <v>24</v>
      </c>
      <c r="E2031">
        <v>146</v>
      </c>
      <c r="F2031">
        <v>46</v>
      </c>
      <c r="G2031">
        <v>7.24</v>
      </c>
      <c r="H2031">
        <v>916.27084500000001</v>
      </c>
      <c r="I2031">
        <v>96</v>
      </c>
      <c r="J2031">
        <v>220</v>
      </c>
      <c r="K2031">
        <v>54.5</v>
      </c>
      <c r="L2031">
        <v>52</v>
      </c>
      <c r="M2031">
        <v>96</v>
      </c>
      <c r="N2031">
        <v>8.48</v>
      </c>
      <c r="O2031">
        <v>97</v>
      </c>
      <c r="P2031">
        <v>0.1</v>
      </c>
      <c r="Q2031">
        <v>12216.944600000001</v>
      </c>
      <c r="R2031">
        <v>2248632</v>
      </c>
      <c r="S2031">
        <v>2.8</v>
      </c>
      <c r="T2031">
        <v>2.7</v>
      </c>
      <c r="U2031">
        <v>0.73399999999999999</v>
      </c>
      <c r="V2031">
        <v>14.2</v>
      </c>
      <c r="W2031">
        <v>74.7</v>
      </c>
    </row>
    <row r="2032" spans="1:23" x14ac:dyDescent="0.25">
      <c r="A2032" t="s">
        <v>25</v>
      </c>
      <c r="B2032" t="s">
        <v>207</v>
      </c>
      <c r="C2032">
        <v>2012</v>
      </c>
      <c r="D2032" t="s">
        <v>24</v>
      </c>
      <c r="E2032">
        <v>112</v>
      </c>
      <c r="F2032">
        <v>19</v>
      </c>
      <c r="G2032">
        <v>1.54</v>
      </c>
      <c r="H2032">
        <v>20.751202110000001</v>
      </c>
      <c r="I2032">
        <v>97</v>
      </c>
      <c r="J2032">
        <v>349</v>
      </c>
      <c r="K2032">
        <v>63.7</v>
      </c>
      <c r="L2032">
        <v>22</v>
      </c>
      <c r="M2032">
        <v>97</v>
      </c>
      <c r="N2032">
        <v>5.24</v>
      </c>
      <c r="O2032">
        <v>97</v>
      </c>
      <c r="P2032">
        <v>0.1</v>
      </c>
      <c r="Q2032">
        <v>1172.3842999999999</v>
      </c>
      <c r="R2032">
        <v>74569867</v>
      </c>
      <c r="S2032">
        <v>4.9000000000000004</v>
      </c>
      <c r="T2032">
        <v>4.7</v>
      </c>
      <c r="U2032">
        <v>0.75</v>
      </c>
      <c r="V2032">
        <v>14.3</v>
      </c>
      <c r="W2032">
        <v>74.8</v>
      </c>
    </row>
    <row r="2033" spans="1:23" x14ac:dyDescent="0.25">
      <c r="A2033" t="s">
        <v>32</v>
      </c>
      <c r="B2033" t="s">
        <v>139</v>
      </c>
      <c r="C2033">
        <v>2000</v>
      </c>
      <c r="D2033" t="s">
        <v>24</v>
      </c>
      <c r="E2033">
        <v>129</v>
      </c>
      <c r="F2033">
        <v>55</v>
      </c>
      <c r="G2033">
        <v>4.99</v>
      </c>
      <c r="H2033">
        <v>10.228401180000001</v>
      </c>
      <c r="I2033">
        <v>97</v>
      </c>
      <c r="J2033">
        <v>30</v>
      </c>
      <c r="K2033">
        <v>52.4</v>
      </c>
      <c r="L2033">
        <v>66</v>
      </c>
      <c r="M2033">
        <v>97</v>
      </c>
      <c r="N2033">
        <v>4.9800000000000004</v>
      </c>
      <c r="O2033">
        <v>97</v>
      </c>
      <c r="P2033">
        <v>0.1</v>
      </c>
      <c r="Q2033">
        <v>672.92112999999995</v>
      </c>
      <c r="R2033">
        <v>11719673</v>
      </c>
      <c r="S2033">
        <v>2</v>
      </c>
      <c r="T2033">
        <v>1.9</v>
      </c>
      <c r="U2033">
        <v>0.69399999999999995</v>
      </c>
      <c r="V2033">
        <v>11.4</v>
      </c>
      <c r="W2033">
        <v>74.8</v>
      </c>
    </row>
    <row r="2034" spans="1:23" x14ac:dyDescent="0.25">
      <c r="A2034" t="s">
        <v>29</v>
      </c>
      <c r="B2034" t="s">
        <v>206</v>
      </c>
      <c r="C2034">
        <v>2011</v>
      </c>
      <c r="D2034" t="s">
        <v>24</v>
      </c>
      <c r="E2034">
        <v>13</v>
      </c>
      <c r="F2034">
        <v>3</v>
      </c>
      <c r="G2034">
        <v>1.29</v>
      </c>
      <c r="H2034">
        <v>623.21203249999996</v>
      </c>
      <c r="I2034">
        <v>98</v>
      </c>
      <c r="J2034">
        <v>11</v>
      </c>
      <c r="K2034">
        <v>57.4</v>
      </c>
      <c r="L2034">
        <v>3</v>
      </c>
      <c r="M2034">
        <v>98</v>
      </c>
      <c r="N2034">
        <v>7.15</v>
      </c>
      <c r="O2034">
        <v>98</v>
      </c>
      <c r="P2034">
        <v>0.1</v>
      </c>
      <c r="Q2034">
        <v>4256.9127900000003</v>
      </c>
      <c r="R2034">
        <v>1761467</v>
      </c>
      <c r="S2034">
        <v>6.4</v>
      </c>
      <c r="T2034">
        <v>6.3</v>
      </c>
      <c r="U2034">
        <v>0.71399999999999997</v>
      </c>
      <c r="V2034">
        <v>14.5</v>
      </c>
      <c r="W2034">
        <v>74.8</v>
      </c>
    </row>
    <row r="2035" spans="1:23" x14ac:dyDescent="0.25">
      <c r="A2035" t="s">
        <v>34</v>
      </c>
      <c r="B2035" t="s">
        <v>33</v>
      </c>
      <c r="C2035">
        <v>2007</v>
      </c>
      <c r="D2035" t="s">
        <v>24</v>
      </c>
      <c r="E2035">
        <v>129</v>
      </c>
      <c r="F2035">
        <v>10</v>
      </c>
      <c r="G2035">
        <v>8.16</v>
      </c>
      <c r="H2035">
        <v>1105.6590309999999</v>
      </c>
      <c r="I2035">
        <v>85</v>
      </c>
      <c r="J2035">
        <v>0</v>
      </c>
      <c r="K2035">
        <v>58</v>
      </c>
      <c r="L2035">
        <v>12</v>
      </c>
      <c r="M2035">
        <v>92</v>
      </c>
      <c r="N2035">
        <v>6.49</v>
      </c>
      <c r="O2035">
        <v>91</v>
      </c>
      <c r="P2035">
        <v>0.1</v>
      </c>
      <c r="Q2035">
        <v>7193.6176400000004</v>
      </c>
      <c r="R2035">
        <v>3997224</v>
      </c>
      <c r="S2035">
        <v>1.1000000000000001</v>
      </c>
      <c r="T2035">
        <v>0.9</v>
      </c>
      <c r="U2035">
        <v>0.78800000000000003</v>
      </c>
      <c r="V2035">
        <v>16.3</v>
      </c>
      <c r="W2035">
        <v>74.8</v>
      </c>
    </row>
    <row r="2036" spans="1:23" x14ac:dyDescent="0.25">
      <c r="A2036" t="s">
        <v>25</v>
      </c>
      <c r="B2036" t="s">
        <v>54</v>
      </c>
      <c r="C2036">
        <v>2002</v>
      </c>
      <c r="D2036" t="s">
        <v>24</v>
      </c>
      <c r="E2036">
        <v>95</v>
      </c>
      <c r="F2036">
        <v>0</v>
      </c>
      <c r="G2036">
        <v>0.13</v>
      </c>
      <c r="H2036">
        <v>941.70368680000001</v>
      </c>
      <c r="I2036">
        <v>99</v>
      </c>
      <c r="J2036">
        <v>0</v>
      </c>
      <c r="K2036">
        <v>28</v>
      </c>
      <c r="L2036">
        <v>0</v>
      </c>
      <c r="M2036">
        <v>99</v>
      </c>
      <c r="N2036">
        <v>3.4</v>
      </c>
      <c r="O2036">
        <v>94</v>
      </c>
      <c r="P2036">
        <v>0.1</v>
      </c>
      <c r="Q2036">
        <v>16846.219799999999</v>
      </c>
      <c r="R2036">
        <v>1391756.5</v>
      </c>
      <c r="S2036">
        <v>6.7</v>
      </c>
      <c r="T2036">
        <v>6.1</v>
      </c>
      <c r="U2036">
        <v>0.82</v>
      </c>
      <c r="V2036">
        <v>13.3</v>
      </c>
      <c r="W2036">
        <v>74.8</v>
      </c>
    </row>
    <row r="2037" spans="1:23" x14ac:dyDescent="0.25">
      <c r="A2037" t="s">
        <v>27</v>
      </c>
      <c r="B2037" t="s">
        <v>170</v>
      </c>
      <c r="C2037">
        <v>2014</v>
      </c>
      <c r="D2037" t="s">
        <v>37</v>
      </c>
      <c r="E2037">
        <v>135</v>
      </c>
      <c r="F2037">
        <v>2</v>
      </c>
      <c r="G2037">
        <v>0.01</v>
      </c>
      <c r="H2037">
        <v>1.576409172</v>
      </c>
      <c r="I2037">
        <v>94</v>
      </c>
      <c r="J2037">
        <v>59</v>
      </c>
      <c r="K2037">
        <v>59.9</v>
      </c>
      <c r="L2037">
        <v>2</v>
      </c>
      <c r="M2037">
        <v>94</v>
      </c>
      <c r="N2037">
        <v>5.57</v>
      </c>
      <c r="O2037">
        <v>94</v>
      </c>
      <c r="P2037">
        <v>0.1</v>
      </c>
      <c r="Q2037">
        <v>12.277329999999999</v>
      </c>
      <c r="R2037">
        <v>1998979</v>
      </c>
      <c r="S2037">
        <v>2.6</v>
      </c>
      <c r="T2037">
        <v>2.8</v>
      </c>
      <c r="U2037">
        <v>0.79700000000000004</v>
      </c>
      <c r="V2037">
        <v>14.7</v>
      </c>
      <c r="W2037">
        <v>74.8</v>
      </c>
    </row>
    <row r="2038" spans="1:23" x14ac:dyDescent="0.25">
      <c r="A2038" t="s">
        <v>34</v>
      </c>
      <c r="B2038" t="s">
        <v>67</v>
      </c>
      <c r="C2038">
        <v>2015</v>
      </c>
      <c r="D2038" t="s">
        <v>24</v>
      </c>
      <c r="E2038">
        <v>143</v>
      </c>
      <c r="F2038">
        <v>10</v>
      </c>
      <c r="G2038">
        <v>3.77</v>
      </c>
      <c r="H2038">
        <v>0</v>
      </c>
      <c r="I2038">
        <v>91</v>
      </c>
      <c r="J2038">
        <v>1</v>
      </c>
      <c r="K2038">
        <v>57.9</v>
      </c>
      <c r="L2038">
        <v>12</v>
      </c>
      <c r="M2038">
        <v>91</v>
      </c>
      <c r="N2038">
        <v>5.75</v>
      </c>
      <c r="O2038">
        <v>91</v>
      </c>
      <c r="P2038">
        <v>0.1</v>
      </c>
      <c r="Q2038">
        <v>644.52555600000005</v>
      </c>
      <c r="R2038">
        <v>48228697</v>
      </c>
      <c r="S2038">
        <v>2.1</v>
      </c>
      <c r="T2038">
        <v>1.9</v>
      </c>
      <c r="U2038">
        <v>0.72399999999999998</v>
      </c>
      <c r="V2038">
        <v>13.6</v>
      </c>
      <c r="W2038">
        <v>74.8</v>
      </c>
    </row>
    <row r="2039" spans="1:23" x14ac:dyDescent="0.25">
      <c r="A2039" t="s">
        <v>27</v>
      </c>
      <c r="B2039" t="s">
        <v>72</v>
      </c>
      <c r="C2039">
        <v>2002</v>
      </c>
      <c r="D2039" t="s">
        <v>37</v>
      </c>
      <c r="E2039">
        <v>124</v>
      </c>
      <c r="F2039">
        <v>0</v>
      </c>
      <c r="G2039">
        <v>13.39</v>
      </c>
      <c r="H2039">
        <v>11.63615139</v>
      </c>
      <c r="I2039">
        <v>92</v>
      </c>
      <c r="J2039">
        <v>6</v>
      </c>
      <c r="K2039">
        <v>55.8</v>
      </c>
      <c r="L2039">
        <v>0</v>
      </c>
      <c r="M2039">
        <v>95</v>
      </c>
      <c r="N2039">
        <v>6.19</v>
      </c>
      <c r="O2039">
        <v>95</v>
      </c>
      <c r="P2039">
        <v>0.1</v>
      </c>
      <c r="Q2039">
        <v>653.71636999999998</v>
      </c>
      <c r="R2039">
        <v>444</v>
      </c>
      <c r="S2039">
        <v>2</v>
      </c>
      <c r="T2039">
        <v>2</v>
      </c>
      <c r="U2039">
        <v>0.75900000000000001</v>
      </c>
      <c r="V2039">
        <v>12.6</v>
      </c>
      <c r="W2039">
        <v>74.8</v>
      </c>
    </row>
    <row r="2040" spans="1:23" x14ac:dyDescent="0.25">
      <c r="A2040" t="s">
        <v>34</v>
      </c>
      <c r="B2040" t="s">
        <v>53</v>
      </c>
      <c r="C2040">
        <v>2014</v>
      </c>
      <c r="D2040" t="s">
        <v>24</v>
      </c>
      <c r="E2040">
        <v>144</v>
      </c>
      <c r="F2040">
        <v>44</v>
      </c>
      <c r="G2040">
        <v>7.32</v>
      </c>
      <c r="H2040">
        <v>83.164653619999996</v>
      </c>
      <c r="I2040">
        <v>96</v>
      </c>
      <c r="J2040">
        <v>876</v>
      </c>
      <c r="K2040">
        <v>55.3</v>
      </c>
      <c r="L2040">
        <v>49</v>
      </c>
      <c r="M2040">
        <v>96</v>
      </c>
      <c r="N2040">
        <v>8.32</v>
      </c>
      <c r="O2040">
        <v>93</v>
      </c>
      <c r="P2040">
        <v>0.1</v>
      </c>
      <c r="Q2040">
        <v>1226.6173100000001</v>
      </c>
      <c r="R2040">
        <v>24213133</v>
      </c>
      <c r="S2040">
        <v>2.7</v>
      </c>
      <c r="T2040">
        <v>2.7</v>
      </c>
      <c r="U2040">
        <v>0.747</v>
      </c>
      <c r="V2040">
        <v>15.2</v>
      </c>
      <c r="W2040">
        <v>74.8</v>
      </c>
    </row>
    <row r="2041" spans="1:23" x14ac:dyDescent="0.25">
      <c r="A2041" t="s">
        <v>29</v>
      </c>
      <c r="B2041" t="s">
        <v>206</v>
      </c>
      <c r="C2041">
        <v>2010</v>
      </c>
      <c r="D2041" t="s">
        <v>24</v>
      </c>
      <c r="E2041">
        <v>12</v>
      </c>
      <c r="F2041">
        <v>3</v>
      </c>
      <c r="G2041">
        <v>1.28</v>
      </c>
      <c r="H2041">
        <v>64.85616718</v>
      </c>
      <c r="I2041">
        <v>98</v>
      </c>
      <c r="J2041">
        <v>1</v>
      </c>
      <c r="K2041">
        <v>56.5</v>
      </c>
      <c r="L2041">
        <v>3</v>
      </c>
      <c r="M2041">
        <v>98</v>
      </c>
      <c r="N2041">
        <v>6.54</v>
      </c>
      <c r="O2041">
        <v>98</v>
      </c>
      <c r="P2041">
        <v>0.1</v>
      </c>
      <c r="Q2041">
        <v>414.15177</v>
      </c>
      <c r="R2041">
        <v>1639931</v>
      </c>
      <c r="S2041">
        <v>6.3</v>
      </c>
      <c r="T2041">
        <v>6.3</v>
      </c>
      <c r="U2041">
        <v>0.71</v>
      </c>
      <c r="V2041">
        <v>14.4</v>
      </c>
      <c r="W2041">
        <v>74.8</v>
      </c>
    </row>
    <row r="2042" spans="1:23" x14ac:dyDescent="0.25">
      <c r="A2042" t="s">
        <v>32</v>
      </c>
      <c r="B2042" t="s">
        <v>41</v>
      </c>
      <c r="C2042">
        <v>2013</v>
      </c>
      <c r="D2042" t="s">
        <v>24</v>
      </c>
      <c r="E2042">
        <v>172</v>
      </c>
      <c r="F2042">
        <v>0</v>
      </c>
      <c r="G2042">
        <v>9.42</v>
      </c>
      <c r="H2042">
        <v>0</v>
      </c>
      <c r="I2042">
        <v>97</v>
      </c>
      <c r="J2042">
        <v>0</v>
      </c>
      <c r="K2042">
        <v>63.2</v>
      </c>
      <c r="L2042">
        <v>0</v>
      </c>
      <c r="M2042">
        <v>97</v>
      </c>
      <c r="N2042">
        <v>7.5</v>
      </c>
      <c r="O2042">
        <v>97</v>
      </c>
      <c r="P2042">
        <v>0.1</v>
      </c>
      <c r="Q2042">
        <v>1764.97387</v>
      </c>
      <c r="R2042">
        <v>1391756.5</v>
      </c>
      <c r="S2042">
        <v>2.5</v>
      </c>
      <c r="T2042">
        <v>2.5</v>
      </c>
      <c r="U2042">
        <v>0.79</v>
      </c>
      <c r="V2042">
        <v>12.6</v>
      </c>
      <c r="W2042">
        <v>74.8</v>
      </c>
    </row>
    <row r="2043" spans="1:23" x14ac:dyDescent="0.25">
      <c r="A2043" t="s">
        <v>25</v>
      </c>
      <c r="B2043" t="s">
        <v>124</v>
      </c>
      <c r="C2043">
        <v>2014</v>
      </c>
      <c r="D2043" t="s">
        <v>24</v>
      </c>
      <c r="E2043">
        <v>99</v>
      </c>
      <c r="F2043">
        <v>1</v>
      </c>
      <c r="G2043">
        <v>1.32</v>
      </c>
      <c r="H2043">
        <v>140.3771361</v>
      </c>
      <c r="I2043">
        <v>81</v>
      </c>
      <c r="J2043">
        <v>112</v>
      </c>
      <c r="K2043">
        <v>65.400000000000006</v>
      </c>
      <c r="L2043">
        <v>1</v>
      </c>
      <c r="M2043">
        <v>75</v>
      </c>
      <c r="N2043">
        <v>6.39</v>
      </c>
      <c r="O2043">
        <v>81</v>
      </c>
      <c r="P2043">
        <v>0.1</v>
      </c>
      <c r="Q2043">
        <v>8161.4614000000001</v>
      </c>
      <c r="R2043">
        <v>563279</v>
      </c>
      <c r="S2043">
        <v>4.8</v>
      </c>
      <c r="T2043">
        <v>4.9000000000000004</v>
      </c>
      <c r="U2043">
        <v>0.76300000000000001</v>
      </c>
      <c r="V2043">
        <v>13.3</v>
      </c>
      <c r="W2043">
        <v>74.8</v>
      </c>
    </row>
    <row r="2044" spans="1:23" x14ac:dyDescent="0.25">
      <c r="A2044" t="s">
        <v>32</v>
      </c>
      <c r="B2044" t="s">
        <v>174</v>
      </c>
      <c r="C2044">
        <v>2013</v>
      </c>
      <c r="D2044" t="s">
        <v>24</v>
      </c>
      <c r="E2044">
        <v>141</v>
      </c>
      <c r="F2044">
        <v>0</v>
      </c>
      <c r="G2044">
        <v>9.73</v>
      </c>
      <c r="H2044">
        <v>0</v>
      </c>
      <c r="I2044">
        <v>99</v>
      </c>
      <c r="J2044">
        <v>0</v>
      </c>
      <c r="K2044">
        <v>45.9</v>
      </c>
      <c r="L2044">
        <v>0</v>
      </c>
      <c r="M2044">
        <v>99</v>
      </c>
      <c r="N2044">
        <v>7.85</v>
      </c>
      <c r="O2044">
        <v>99</v>
      </c>
      <c r="P2044">
        <v>0.1</v>
      </c>
      <c r="Q2044">
        <v>1764.97387</v>
      </c>
      <c r="R2044">
        <v>1391756.5</v>
      </c>
      <c r="S2044">
        <v>4.3</v>
      </c>
      <c r="T2044">
        <v>4.3</v>
      </c>
      <c r="U2044">
        <v>0.73399999999999999</v>
      </c>
      <c r="V2044">
        <v>13.1</v>
      </c>
      <c r="W2044">
        <v>74.8</v>
      </c>
    </row>
    <row r="2045" spans="1:23" x14ac:dyDescent="0.25">
      <c r="A2045" t="s">
        <v>25</v>
      </c>
      <c r="B2045" t="s">
        <v>35</v>
      </c>
      <c r="C2045">
        <v>2015</v>
      </c>
      <c r="D2045" t="s">
        <v>24</v>
      </c>
      <c r="E2045">
        <v>118</v>
      </c>
      <c r="F2045">
        <v>1</v>
      </c>
      <c r="G2045">
        <v>3.77</v>
      </c>
      <c r="H2045">
        <v>0</v>
      </c>
      <c r="I2045">
        <v>94</v>
      </c>
      <c r="J2045">
        <v>33</v>
      </c>
      <c r="K2045">
        <v>54.9</v>
      </c>
      <c r="L2045">
        <v>1</v>
      </c>
      <c r="M2045">
        <v>96</v>
      </c>
      <c r="N2045">
        <v>5.75</v>
      </c>
      <c r="O2045">
        <v>94</v>
      </c>
      <c r="P2045">
        <v>0.1</v>
      </c>
      <c r="Q2045">
        <v>369.65477600000003</v>
      </c>
      <c r="R2045">
        <v>291695</v>
      </c>
      <c r="S2045">
        <v>2.1</v>
      </c>
      <c r="T2045">
        <v>2.2000000000000002</v>
      </c>
      <c r="U2045">
        <v>0.74099999999999999</v>
      </c>
      <c r="V2045">
        <v>12.7</v>
      </c>
      <c r="W2045">
        <v>74.8</v>
      </c>
    </row>
    <row r="2046" spans="1:23" x14ac:dyDescent="0.25">
      <c r="A2046" t="s">
        <v>32</v>
      </c>
      <c r="B2046" t="s">
        <v>152</v>
      </c>
      <c r="C2046">
        <v>2015</v>
      </c>
      <c r="D2046" t="s">
        <v>24</v>
      </c>
      <c r="E2046">
        <v>145</v>
      </c>
      <c r="F2046">
        <v>2</v>
      </c>
      <c r="G2046">
        <v>3.77</v>
      </c>
      <c r="H2046">
        <v>0</v>
      </c>
      <c r="I2046">
        <v>98</v>
      </c>
      <c r="J2046">
        <v>0</v>
      </c>
      <c r="K2046">
        <v>54</v>
      </c>
      <c r="L2046">
        <v>2</v>
      </c>
      <c r="M2046">
        <v>99</v>
      </c>
      <c r="N2046">
        <v>5.75</v>
      </c>
      <c r="O2046">
        <v>98</v>
      </c>
      <c r="P2046">
        <v>0.1</v>
      </c>
      <c r="Q2046">
        <v>295.96648800000003</v>
      </c>
      <c r="R2046">
        <v>68235</v>
      </c>
      <c r="S2046">
        <v>1.8</v>
      </c>
      <c r="T2046">
        <v>1.7</v>
      </c>
      <c r="U2046">
        <v>0.64200000000000002</v>
      </c>
      <c r="V2046">
        <v>11.7</v>
      </c>
      <c r="W2046">
        <v>74.8</v>
      </c>
    </row>
    <row r="2047" spans="1:23" x14ac:dyDescent="0.25">
      <c r="A2047" t="s">
        <v>25</v>
      </c>
      <c r="B2047" t="s">
        <v>132</v>
      </c>
      <c r="C2047">
        <v>2014</v>
      </c>
      <c r="D2047" t="s">
        <v>24</v>
      </c>
      <c r="E2047">
        <v>126</v>
      </c>
      <c r="F2047">
        <v>4</v>
      </c>
      <c r="G2047">
        <v>0.52</v>
      </c>
      <c r="H2047">
        <v>721.36554320000005</v>
      </c>
      <c r="I2047">
        <v>96</v>
      </c>
      <c r="J2047">
        <v>221</v>
      </c>
      <c r="K2047">
        <v>39.5</v>
      </c>
      <c r="L2047">
        <v>4</v>
      </c>
      <c r="M2047">
        <v>97</v>
      </c>
      <c r="N2047">
        <v>4.17</v>
      </c>
      <c r="O2047">
        <v>97</v>
      </c>
      <c r="P2047">
        <v>0.1</v>
      </c>
      <c r="Q2047">
        <v>11183.96191</v>
      </c>
      <c r="R2047">
        <v>322817</v>
      </c>
      <c r="S2047">
        <v>7.6</v>
      </c>
      <c r="T2047">
        <v>7.4</v>
      </c>
      <c r="U2047">
        <v>0.78300000000000003</v>
      </c>
      <c r="V2047">
        <v>13</v>
      </c>
      <c r="W2047">
        <v>74.8</v>
      </c>
    </row>
    <row r="2048" spans="1:23" x14ac:dyDescent="0.25">
      <c r="A2048" t="s">
        <v>32</v>
      </c>
      <c r="B2048" t="s">
        <v>31</v>
      </c>
      <c r="C2048">
        <v>2006</v>
      </c>
      <c r="D2048" t="s">
        <v>24</v>
      </c>
      <c r="E2048">
        <v>145</v>
      </c>
      <c r="F2048">
        <v>0</v>
      </c>
      <c r="G2048">
        <v>8.93</v>
      </c>
      <c r="H2048">
        <v>216.3146941</v>
      </c>
      <c r="I2048">
        <v>99</v>
      </c>
      <c r="J2048">
        <v>0</v>
      </c>
      <c r="K2048">
        <v>42</v>
      </c>
      <c r="L2048">
        <v>0</v>
      </c>
      <c r="M2048">
        <v>99</v>
      </c>
      <c r="N2048">
        <v>4.34</v>
      </c>
      <c r="O2048">
        <v>99</v>
      </c>
      <c r="P2048">
        <v>0.1</v>
      </c>
      <c r="Q2048">
        <v>12724.393770000001</v>
      </c>
      <c r="R2048">
        <v>1391756.5</v>
      </c>
      <c r="S2048">
        <v>3.4</v>
      </c>
      <c r="T2048">
        <v>3.4</v>
      </c>
      <c r="U2048">
        <v>0.77300000000000002</v>
      </c>
      <c r="V2048">
        <v>14.7</v>
      </c>
      <c r="W2048">
        <v>74.8</v>
      </c>
    </row>
    <row r="2049" spans="1:23" x14ac:dyDescent="0.25">
      <c r="A2049" t="s">
        <v>27</v>
      </c>
      <c r="B2049" t="s">
        <v>105</v>
      </c>
      <c r="C2049">
        <v>2011</v>
      </c>
      <c r="D2049" t="s">
        <v>37</v>
      </c>
      <c r="E2049">
        <v>15</v>
      </c>
      <c r="F2049">
        <v>0</v>
      </c>
      <c r="G2049">
        <v>11.51</v>
      </c>
      <c r="H2049">
        <v>17.821218829999999</v>
      </c>
      <c r="I2049">
        <v>92</v>
      </c>
      <c r="J2049">
        <v>5</v>
      </c>
      <c r="K2049">
        <v>62.4</v>
      </c>
      <c r="L2049">
        <v>1</v>
      </c>
      <c r="M2049">
        <v>99</v>
      </c>
      <c r="N2049">
        <v>7.84</v>
      </c>
      <c r="O2049">
        <v>99</v>
      </c>
      <c r="P2049">
        <v>0.1</v>
      </c>
      <c r="Q2049">
        <v>1448.87958</v>
      </c>
      <c r="R2049">
        <v>9971727</v>
      </c>
      <c r="S2049">
        <v>1.7</v>
      </c>
      <c r="T2049">
        <v>1.7</v>
      </c>
      <c r="U2049">
        <v>0.82099999999999995</v>
      </c>
      <c r="V2049">
        <v>15.4</v>
      </c>
      <c r="W2049">
        <v>74.8</v>
      </c>
    </row>
    <row r="2050" spans="1:23" x14ac:dyDescent="0.25">
      <c r="A2050" t="s">
        <v>34</v>
      </c>
      <c r="B2050" t="s">
        <v>163</v>
      </c>
      <c r="C2050">
        <v>2012</v>
      </c>
      <c r="D2050" t="s">
        <v>24</v>
      </c>
      <c r="E2050">
        <v>129</v>
      </c>
      <c r="F2050">
        <v>9</v>
      </c>
      <c r="G2050">
        <v>5.14</v>
      </c>
      <c r="H2050">
        <v>885.98581850000005</v>
      </c>
      <c r="I2050">
        <v>95</v>
      </c>
      <c r="J2050">
        <v>0</v>
      </c>
      <c r="K2050">
        <v>53.6</v>
      </c>
      <c r="L2050">
        <v>11</v>
      </c>
      <c r="M2050">
        <v>94</v>
      </c>
      <c r="N2050">
        <v>5.18</v>
      </c>
      <c r="O2050">
        <v>95</v>
      </c>
      <c r="P2050">
        <v>0.1</v>
      </c>
      <c r="Q2050">
        <v>6387.7852810000004</v>
      </c>
      <c r="R2050">
        <v>3158966</v>
      </c>
      <c r="S2050">
        <v>1.1000000000000001</v>
      </c>
      <c r="T2050">
        <v>1.1000000000000001</v>
      </c>
      <c r="U2050">
        <v>0.72499999999999998</v>
      </c>
      <c r="V2050">
        <v>13.4</v>
      </c>
      <c r="W2050">
        <v>74.900000000000006</v>
      </c>
    </row>
    <row r="2051" spans="1:23" x14ac:dyDescent="0.25">
      <c r="A2051" t="s">
        <v>27</v>
      </c>
      <c r="B2051" t="s">
        <v>165</v>
      </c>
      <c r="C2051">
        <v>2004</v>
      </c>
      <c r="D2051" t="s">
        <v>37</v>
      </c>
      <c r="E2051">
        <v>143</v>
      </c>
      <c r="F2051">
        <v>2</v>
      </c>
      <c r="G2051">
        <v>9.19</v>
      </c>
      <c r="H2051">
        <v>648.0743453</v>
      </c>
      <c r="I2051">
        <v>98</v>
      </c>
      <c r="J2051">
        <v>11</v>
      </c>
      <c r="K2051">
        <v>55</v>
      </c>
      <c r="L2051">
        <v>3</v>
      </c>
      <c r="M2051">
        <v>99</v>
      </c>
      <c r="N2051">
        <v>6.19</v>
      </c>
      <c r="O2051">
        <v>99</v>
      </c>
      <c r="P2051">
        <v>0.1</v>
      </c>
      <c r="Q2051">
        <v>6681.1788180000003</v>
      </c>
      <c r="R2051">
        <v>38182222</v>
      </c>
      <c r="S2051">
        <v>2.4</v>
      </c>
      <c r="T2051">
        <v>2.5</v>
      </c>
      <c r="U2051">
        <v>0.8</v>
      </c>
      <c r="V2051">
        <v>15.5</v>
      </c>
      <c r="W2051">
        <v>74.900000000000006</v>
      </c>
    </row>
    <row r="2052" spans="1:23" x14ac:dyDescent="0.25">
      <c r="A2052" t="s">
        <v>29</v>
      </c>
      <c r="B2052" t="s">
        <v>206</v>
      </c>
      <c r="C2052">
        <v>2013</v>
      </c>
      <c r="D2052" t="s">
        <v>24</v>
      </c>
      <c r="E2052">
        <v>13</v>
      </c>
      <c r="F2052">
        <v>3</v>
      </c>
      <c r="G2052">
        <v>1.29</v>
      </c>
      <c r="H2052">
        <v>594.64531020000004</v>
      </c>
      <c r="I2052">
        <v>98</v>
      </c>
      <c r="J2052">
        <v>16</v>
      </c>
      <c r="K2052">
        <v>59.3</v>
      </c>
      <c r="L2052">
        <v>3</v>
      </c>
      <c r="M2052">
        <v>98</v>
      </c>
      <c r="N2052">
        <v>7.26</v>
      </c>
      <c r="O2052">
        <v>98</v>
      </c>
      <c r="P2052">
        <v>0.1</v>
      </c>
      <c r="Q2052">
        <v>4199.47253</v>
      </c>
      <c r="R2052">
        <v>1114558</v>
      </c>
      <c r="S2052">
        <v>6.4</v>
      </c>
      <c r="T2052">
        <v>6.3</v>
      </c>
      <c r="U2052">
        <v>0.72</v>
      </c>
      <c r="V2052">
        <v>14.7</v>
      </c>
      <c r="W2052">
        <v>74.900000000000006</v>
      </c>
    </row>
    <row r="2053" spans="1:23" x14ac:dyDescent="0.25">
      <c r="A2053" t="s">
        <v>25</v>
      </c>
      <c r="B2053" t="s">
        <v>200</v>
      </c>
      <c r="C2053">
        <v>2015</v>
      </c>
      <c r="D2053" t="s">
        <v>24</v>
      </c>
      <c r="E2053">
        <v>148</v>
      </c>
      <c r="F2053">
        <v>8</v>
      </c>
      <c r="G2053">
        <v>3.77</v>
      </c>
      <c r="H2053">
        <v>0</v>
      </c>
      <c r="I2053">
        <v>99</v>
      </c>
      <c r="J2053">
        <v>154</v>
      </c>
      <c r="K2053">
        <v>33.6</v>
      </c>
      <c r="L2053">
        <v>9</v>
      </c>
      <c r="M2053">
        <v>99</v>
      </c>
      <c r="N2053">
        <v>5.75</v>
      </c>
      <c r="O2053">
        <v>99</v>
      </c>
      <c r="P2053">
        <v>0.1</v>
      </c>
      <c r="Q2053">
        <v>5814.8631340000002</v>
      </c>
      <c r="R2053">
        <v>686576</v>
      </c>
      <c r="S2053">
        <v>7.7</v>
      </c>
      <c r="T2053">
        <v>7.7</v>
      </c>
      <c r="U2053">
        <v>0.73799999999999999</v>
      </c>
      <c r="V2053">
        <v>13.6</v>
      </c>
      <c r="W2053">
        <v>74.900000000000006</v>
      </c>
    </row>
    <row r="2054" spans="1:23" x14ac:dyDescent="0.25">
      <c r="A2054" t="s">
        <v>25</v>
      </c>
      <c r="B2054" t="s">
        <v>124</v>
      </c>
      <c r="C2054">
        <v>2010</v>
      </c>
      <c r="D2054" t="s">
        <v>24</v>
      </c>
      <c r="E2054">
        <v>94</v>
      </c>
      <c r="F2054">
        <v>1</v>
      </c>
      <c r="G2054">
        <v>1.58</v>
      </c>
      <c r="H2054">
        <v>805.39563459999999</v>
      </c>
      <c r="I2054">
        <v>81</v>
      </c>
      <c r="J2054">
        <v>12</v>
      </c>
      <c r="K2054">
        <v>63.5</v>
      </c>
      <c r="L2054">
        <v>1</v>
      </c>
      <c r="M2054">
        <v>75</v>
      </c>
      <c r="N2054">
        <v>7.19</v>
      </c>
      <c r="O2054">
        <v>81</v>
      </c>
      <c r="P2054">
        <v>0.1</v>
      </c>
      <c r="Q2054">
        <v>8763.8262739999991</v>
      </c>
      <c r="R2054">
        <v>4337141</v>
      </c>
      <c r="S2054">
        <v>4.7</v>
      </c>
      <c r="T2054">
        <v>4.7</v>
      </c>
      <c r="U2054">
        <v>0.752</v>
      </c>
      <c r="V2054">
        <v>13.3</v>
      </c>
      <c r="W2054">
        <v>74.900000000000006</v>
      </c>
    </row>
    <row r="2055" spans="1:23" x14ac:dyDescent="0.25">
      <c r="A2055" t="s">
        <v>32</v>
      </c>
      <c r="B2055" t="s">
        <v>41</v>
      </c>
      <c r="C2055">
        <v>2012</v>
      </c>
      <c r="D2055" t="s">
        <v>24</v>
      </c>
      <c r="E2055">
        <v>167</v>
      </c>
      <c r="F2055">
        <v>0</v>
      </c>
      <c r="G2055">
        <v>9.5</v>
      </c>
      <c r="H2055">
        <v>0</v>
      </c>
      <c r="I2055">
        <v>96</v>
      </c>
      <c r="J2055">
        <v>0</v>
      </c>
      <c r="K2055">
        <v>62.6</v>
      </c>
      <c r="L2055">
        <v>0</v>
      </c>
      <c r="M2055">
        <v>99</v>
      </c>
      <c r="N2055">
        <v>7.43</v>
      </c>
      <c r="O2055">
        <v>98</v>
      </c>
      <c r="P2055">
        <v>0.2</v>
      </c>
      <c r="Q2055">
        <v>1764.97387</v>
      </c>
      <c r="R2055">
        <v>1391756.5</v>
      </c>
      <c r="S2055">
        <v>2.5</v>
      </c>
      <c r="T2055">
        <v>2.5</v>
      </c>
      <c r="U2055">
        <v>0.78900000000000003</v>
      </c>
      <c r="V2055">
        <v>12.6</v>
      </c>
      <c r="W2055">
        <v>74.900000000000006</v>
      </c>
    </row>
    <row r="2056" spans="1:23" x14ac:dyDescent="0.25">
      <c r="A2056" t="s">
        <v>29</v>
      </c>
      <c r="B2056" t="s">
        <v>28</v>
      </c>
      <c r="C2056">
        <v>2011</v>
      </c>
      <c r="D2056" t="s">
        <v>24</v>
      </c>
      <c r="E2056">
        <v>116</v>
      </c>
      <c r="F2056">
        <v>21</v>
      </c>
      <c r="G2056">
        <v>0.56000000000000005</v>
      </c>
      <c r="H2056">
        <v>509.00204050000002</v>
      </c>
      <c r="I2056">
        <v>95</v>
      </c>
      <c r="J2056">
        <v>112</v>
      </c>
      <c r="K2056">
        <v>55</v>
      </c>
      <c r="L2056">
        <v>24</v>
      </c>
      <c r="M2056">
        <v>95</v>
      </c>
      <c r="N2056">
        <v>5.29</v>
      </c>
      <c r="O2056">
        <v>95</v>
      </c>
      <c r="P2056">
        <v>0.1</v>
      </c>
      <c r="Q2056">
        <v>5432.2523000000001</v>
      </c>
      <c r="R2056">
        <v>36819558</v>
      </c>
      <c r="S2056">
        <v>5.9</v>
      </c>
      <c r="T2056">
        <v>5.8</v>
      </c>
      <c r="U2056">
        <v>0.72399999999999998</v>
      </c>
      <c r="V2056">
        <v>14</v>
      </c>
      <c r="W2056">
        <v>74.900000000000006</v>
      </c>
    </row>
    <row r="2057" spans="1:23" x14ac:dyDescent="0.25">
      <c r="A2057" t="s">
        <v>34</v>
      </c>
      <c r="B2057" t="s">
        <v>33</v>
      </c>
      <c r="C2057">
        <v>2005</v>
      </c>
      <c r="D2057" t="s">
        <v>24</v>
      </c>
      <c r="E2057">
        <v>127</v>
      </c>
      <c r="F2057">
        <v>11</v>
      </c>
      <c r="G2057">
        <v>7.53</v>
      </c>
      <c r="H2057">
        <v>96.166534290000001</v>
      </c>
      <c r="I2057">
        <v>88</v>
      </c>
      <c r="J2057">
        <v>0</v>
      </c>
      <c r="K2057">
        <v>56.9</v>
      </c>
      <c r="L2057">
        <v>12</v>
      </c>
      <c r="M2057">
        <v>95</v>
      </c>
      <c r="N2057">
        <v>6.85</v>
      </c>
      <c r="O2057">
        <v>98</v>
      </c>
      <c r="P2057">
        <v>0.1</v>
      </c>
      <c r="Q2057">
        <v>576.88382899999999</v>
      </c>
      <c r="R2057">
        <v>39145488</v>
      </c>
      <c r="S2057">
        <v>1.1000000000000001</v>
      </c>
      <c r="T2057">
        <v>1</v>
      </c>
      <c r="U2057">
        <v>0.78</v>
      </c>
      <c r="V2057">
        <v>16.3</v>
      </c>
      <c r="W2057">
        <v>74.900000000000006</v>
      </c>
    </row>
    <row r="2058" spans="1:23" x14ac:dyDescent="0.25">
      <c r="A2058" t="s">
        <v>25</v>
      </c>
      <c r="B2058" t="s">
        <v>124</v>
      </c>
      <c r="C2058">
        <v>2013</v>
      </c>
      <c r="D2058" t="s">
        <v>24</v>
      </c>
      <c r="E2058">
        <v>97</v>
      </c>
      <c r="F2058">
        <v>1</v>
      </c>
      <c r="G2058">
        <v>1.29</v>
      </c>
      <c r="H2058">
        <v>14.55610463</v>
      </c>
      <c r="I2058">
        <v>81</v>
      </c>
      <c r="J2058">
        <v>1761</v>
      </c>
      <c r="K2058">
        <v>64.900000000000006</v>
      </c>
      <c r="L2058">
        <v>1</v>
      </c>
      <c r="M2058">
        <v>75</v>
      </c>
      <c r="N2058">
        <v>6.63</v>
      </c>
      <c r="O2058">
        <v>81</v>
      </c>
      <c r="P2058">
        <v>0.1</v>
      </c>
      <c r="Q2058">
        <v>846.28515300000004</v>
      </c>
      <c r="R2058">
        <v>527612</v>
      </c>
      <c r="S2058">
        <v>4.8</v>
      </c>
      <c r="T2058">
        <v>4.8</v>
      </c>
      <c r="U2058">
        <v>0.76600000000000001</v>
      </c>
      <c r="V2058">
        <v>13.3</v>
      </c>
      <c r="W2058">
        <v>74.900000000000006</v>
      </c>
    </row>
    <row r="2059" spans="1:23" x14ac:dyDescent="0.25">
      <c r="A2059" t="s">
        <v>25</v>
      </c>
      <c r="B2059" t="s">
        <v>42</v>
      </c>
      <c r="C2059">
        <v>2002</v>
      </c>
      <c r="D2059" t="s">
        <v>24</v>
      </c>
      <c r="E2059">
        <v>87</v>
      </c>
      <c r="F2059">
        <v>0</v>
      </c>
      <c r="G2059">
        <v>1.99</v>
      </c>
      <c r="H2059">
        <v>106.4303336</v>
      </c>
      <c r="I2059">
        <v>98</v>
      </c>
      <c r="J2059">
        <v>8</v>
      </c>
      <c r="K2059">
        <v>55</v>
      </c>
      <c r="L2059">
        <v>0</v>
      </c>
      <c r="M2059">
        <v>98</v>
      </c>
      <c r="N2059">
        <v>3.89</v>
      </c>
      <c r="O2059">
        <v>98</v>
      </c>
      <c r="P2059">
        <v>0.1</v>
      </c>
      <c r="Q2059">
        <v>1312.33457</v>
      </c>
      <c r="R2059">
        <v>1391756.5</v>
      </c>
      <c r="S2059">
        <v>6.2</v>
      </c>
      <c r="T2059">
        <v>5.9</v>
      </c>
      <c r="U2059">
        <v>0.79600000000000004</v>
      </c>
      <c r="V2059">
        <v>13.5</v>
      </c>
      <c r="W2059">
        <v>74.900000000000006</v>
      </c>
    </row>
    <row r="2060" spans="1:23" x14ac:dyDescent="0.25">
      <c r="A2060" t="s">
        <v>25</v>
      </c>
      <c r="B2060" t="s">
        <v>220</v>
      </c>
      <c r="C2060">
        <v>2008</v>
      </c>
      <c r="D2060" t="s">
        <v>24</v>
      </c>
      <c r="E2060">
        <v>135</v>
      </c>
      <c r="F2060">
        <v>28</v>
      </c>
      <c r="G2060">
        <v>3.58</v>
      </c>
      <c r="H2060">
        <v>0</v>
      </c>
      <c r="I2060">
        <v>87</v>
      </c>
      <c r="J2060">
        <v>352</v>
      </c>
      <c r="K2060">
        <v>12.9</v>
      </c>
      <c r="L2060">
        <v>35</v>
      </c>
      <c r="M2060">
        <v>93</v>
      </c>
      <c r="N2060">
        <v>5.53</v>
      </c>
      <c r="O2060">
        <v>93</v>
      </c>
      <c r="P2060">
        <v>0.2</v>
      </c>
      <c r="Q2060">
        <v>1764.97387</v>
      </c>
      <c r="R2060">
        <v>1391756.5</v>
      </c>
      <c r="S2060">
        <v>14.7</v>
      </c>
      <c r="T2060">
        <v>15.7</v>
      </c>
      <c r="U2060">
        <v>0.63300000000000001</v>
      </c>
      <c r="V2060">
        <v>11.6</v>
      </c>
      <c r="W2060">
        <v>74.900000000000006</v>
      </c>
    </row>
    <row r="2061" spans="1:23" x14ac:dyDescent="0.25">
      <c r="A2061" t="s">
        <v>25</v>
      </c>
      <c r="B2061" t="s">
        <v>192</v>
      </c>
      <c r="C2061">
        <v>2015</v>
      </c>
      <c r="D2061" t="s">
        <v>24</v>
      </c>
      <c r="E2061">
        <v>138</v>
      </c>
      <c r="F2061">
        <v>3</v>
      </c>
      <c r="G2061">
        <v>3.77</v>
      </c>
      <c r="H2061">
        <v>0</v>
      </c>
      <c r="I2061">
        <v>99</v>
      </c>
      <c r="J2061">
        <v>1568</v>
      </c>
      <c r="K2061">
        <v>23.4</v>
      </c>
      <c r="L2061">
        <v>3</v>
      </c>
      <c r="M2061">
        <v>99</v>
      </c>
      <c r="N2061">
        <v>5.75</v>
      </c>
      <c r="O2061">
        <v>99</v>
      </c>
      <c r="P2061">
        <v>0.1</v>
      </c>
      <c r="Q2061">
        <v>3844.8912300000002</v>
      </c>
      <c r="R2061">
        <v>2966</v>
      </c>
      <c r="S2061">
        <v>15.1</v>
      </c>
      <c r="T2061">
        <v>15</v>
      </c>
      <c r="U2061">
        <v>0.76400000000000001</v>
      </c>
      <c r="V2061">
        <v>14</v>
      </c>
      <c r="W2061">
        <v>74.900000000000006</v>
      </c>
    </row>
    <row r="2062" spans="1:23" x14ac:dyDescent="0.25">
      <c r="A2062" t="s">
        <v>25</v>
      </c>
      <c r="B2062" t="s">
        <v>212</v>
      </c>
      <c r="C2062">
        <v>2003</v>
      </c>
      <c r="D2062" t="s">
        <v>24</v>
      </c>
      <c r="E2062">
        <v>98</v>
      </c>
      <c r="F2062">
        <v>1</v>
      </c>
      <c r="G2062">
        <v>1.74</v>
      </c>
      <c r="H2062">
        <v>277.18183320000003</v>
      </c>
      <c r="I2062">
        <v>92</v>
      </c>
      <c r="J2062">
        <v>42</v>
      </c>
      <c r="K2062">
        <v>56.8</v>
      </c>
      <c r="L2062">
        <v>1</v>
      </c>
      <c r="M2062">
        <v>94</v>
      </c>
      <c r="N2062">
        <v>2.65</v>
      </c>
      <c r="O2062">
        <v>94</v>
      </c>
      <c r="P2062">
        <v>0.1</v>
      </c>
      <c r="Q2062">
        <v>3323.5231800000001</v>
      </c>
      <c r="R2062">
        <v>1391756.5</v>
      </c>
      <c r="S2062">
        <v>5.2</v>
      </c>
      <c r="T2062">
        <v>5</v>
      </c>
      <c r="U2062">
        <v>0.80800000000000005</v>
      </c>
      <c r="V2062">
        <v>12.3</v>
      </c>
      <c r="W2062">
        <v>74.900000000000006</v>
      </c>
    </row>
    <row r="2063" spans="1:23" x14ac:dyDescent="0.25">
      <c r="A2063" t="s">
        <v>27</v>
      </c>
      <c r="B2063" t="s">
        <v>201</v>
      </c>
      <c r="C2063">
        <v>2011</v>
      </c>
      <c r="D2063" t="s">
        <v>24</v>
      </c>
      <c r="E2063">
        <v>17</v>
      </c>
      <c r="F2063">
        <v>0</v>
      </c>
      <c r="G2063">
        <v>1.1599999999999999</v>
      </c>
      <c r="H2063">
        <v>0</v>
      </c>
      <c r="I2063">
        <v>96</v>
      </c>
      <c r="J2063">
        <v>701</v>
      </c>
      <c r="K2063">
        <v>57.9</v>
      </c>
      <c r="L2063">
        <v>0</v>
      </c>
      <c r="M2063">
        <v>97</v>
      </c>
      <c r="N2063">
        <v>6.61</v>
      </c>
      <c r="O2063">
        <v>96</v>
      </c>
      <c r="P2063">
        <v>0.1</v>
      </c>
      <c r="Q2063">
        <v>1764.97387</v>
      </c>
      <c r="R2063">
        <v>1391756.5</v>
      </c>
      <c r="S2063">
        <v>2.2000000000000002</v>
      </c>
      <c r="T2063">
        <v>2.2999999999999998</v>
      </c>
      <c r="U2063">
        <v>0.73499999999999999</v>
      </c>
      <c r="V2063">
        <v>12.9</v>
      </c>
      <c r="W2063">
        <v>74.900000000000006</v>
      </c>
    </row>
    <row r="2064" spans="1:23" x14ac:dyDescent="0.25">
      <c r="A2064" t="s">
        <v>25</v>
      </c>
      <c r="B2064" t="s">
        <v>157</v>
      </c>
      <c r="C2064">
        <v>2007</v>
      </c>
      <c r="D2064" t="s">
        <v>24</v>
      </c>
      <c r="E2064">
        <v>113</v>
      </c>
      <c r="F2064">
        <v>1</v>
      </c>
      <c r="G2064">
        <v>0.56999999999999995</v>
      </c>
      <c r="H2064">
        <v>88.450380109999998</v>
      </c>
      <c r="I2064">
        <v>99</v>
      </c>
      <c r="J2064">
        <v>24</v>
      </c>
      <c r="K2064">
        <v>5.6</v>
      </c>
      <c r="L2064">
        <v>1</v>
      </c>
      <c r="M2064">
        <v>97</v>
      </c>
      <c r="N2064">
        <v>2.4300000000000002</v>
      </c>
      <c r="O2064">
        <v>99</v>
      </c>
      <c r="P2064">
        <v>0.1</v>
      </c>
      <c r="Q2064">
        <v>1585.1322600000001</v>
      </c>
      <c r="R2064">
        <v>1391756.5</v>
      </c>
      <c r="S2064">
        <v>7</v>
      </c>
      <c r="T2064">
        <v>6.8</v>
      </c>
      <c r="U2064">
        <v>0.753</v>
      </c>
      <c r="V2064">
        <v>11.5</v>
      </c>
      <c r="W2064">
        <v>74.900000000000006</v>
      </c>
    </row>
    <row r="2065" spans="1:23" x14ac:dyDescent="0.25">
      <c r="A2065" t="s">
        <v>27</v>
      </c>
      <c r="B2065" t="s">
        <v>87</v>
      </c>
      <c r="C2065">
        <v>2009</v>
      </c>
      <c r="D2065" t="s">
        <v>24</v>
      </c>
      <c r="E2065">
        <v>156</v>
      </c>
      <c r="F2065">
        <v>0</v>
      </c>
      <c r="G2065">
        <v>15.04</v>
      </c>
      <c r="H2065">
        <v>1717.0887110000001</v>
      </c>
      <c r="I2065">
        <v>95</v>
      </c>
      <c r="J2065">
        <v>0</v>
      </c>
      <c r="K2065">
        <v>57.1</v>
      </c>
      <c r="L2065">
        <v>0</v>
      </c>
      <c r="M2065">
        <v>95</v>
      </c>
      <c r="N2065">
        <v>6.93</v>
      </c>
      <c r="O2065">
        <v>95</v>
      </c>
      <c r="P2065">
        <v>0.1</v>
      </c>
      <c r="Q2065">
        <v>14726.31828</v>
      </c>
      <c r="R2065">
        <v>1334515</v>
      </c>
      <c r="S2065">
        <v>2</v>
      </c>
      <c r="T2065">
        <v>2</v>
      </c>
      <c r="U2065">
        <v>0.83599999999999997</v>
      </c>
      <c r="V2065">
        <v>16.100000000000001</v>
      </c>
      <c r="W2065">
        <v>74.900000000000006</v>
      </c>
    </row>
    <row r="2066" spans="1:23" x14ac:dyDescent="0.25">
      <c r="A2066" t="s">
        <v>27</v>
      </c>
      <c r="B2066" t="s">
        <v>181</v>
      </c>
      <c r="C2066">
        <v>2012</v>
      </c>
      <c r="D2066" t="s">
        <v>24</v>
      </c>
      <c r="E2066">
        <v>126</v>
      </c>
      <c r="F2066">
        <v>1</v>
      </c>
      <c r="G2066">
        <v>9.3800000000000008</v>
      </c>
      <c r="H2066">
        <v>742.51097089999996</v>
      </c>
      <c r="I2066">
        <v>97</v>
      </c>
      <c r="J2066">
        <v>0</v>
      </c>
      <c r="K2066">
        <v>58.3</v>
      </c>
      <c r="L2066">
        <v>1</v>
      </c>
      <c r="M2066">
        <v>93</v>
      </c>
      <c r="N2066">
        <v>9.89</v>
      </c>
      <c r="O2066">
        <v>91</v>
      </c>
      <c r="P2066">
        <v>0.1</v>
      </c>
      <c r="Q2066">
        <v>5659.3824000000004</v>
      </c>
      <c r="R2066">
        <v>719977</v>
      </c>
      <c r="S2066">
        <v>2.1</v>
      </c>
      <c r="T2066">
        <v>2.1</v>
      </c>
      <c r="U2066">
        <v>0.76700000000000002</v>
      </c>
      <c r="V2066">
        <v>14</v>
      </c>
      <c r="W2066">
        <v>74.900000000000006</v>
      </c>
    </row>
    <row r="2067" spans="1:23" x14ac:dyDescent="0.25">
      <c r="A2067" t="s">
        <v>27</v>
      </c>
      <c r="B2067" t="s">
        <v>51</v>
      </c>
      <c r="C2067">
        <v>2001</v>
      </c>
      <c r="D2067" t="s">
        <v>24</v>
      </c>
      <c r="E2067">
        <v>113</v>
      </c>
      <c r="F2067">
        <v>0</v>
      </c>
      <c r="G2067">
        <v>3.85</v>
      </c>
      <c r="H2067">
        <v>143.29474870000001</v>
      </c>
      <c r="I2067">
        <v>92</v>
      </c>
      <c r="J2067">
        <v>0</v>
      </c>
      <c r="K2067">
        <v>48.2</v>
      </c>
      <c r="L2067">
        <v>0</v>
      </c>
      <c r="M2067">
        <v>92</v>
      </c>
      <c r="N2067">
        <v>7.16</v>
      </c>
      <c r="O2067">
        <v>91</v>
      </c>
      <c r="P2067">
        <v>0.1</v>
      </c>
      <c r="Q2067">
        <v>1524.4122199999999</v>
      </c>
      <c r="R2067">
        <v>3771284</v>
      </c>
      <c r="S2067">
        <v>3.2</v>
      </c>
      <c r="T2067">
        <v>3.2</v>
      </c>
      <c r="U2067">
        <v>0</v>
      </c>
      <c r="V2067">
        <v>11.6</v>
      </c>
      <c r="W2067">
        <v>74.900000000000006</v>
      </c>
    </row>
    <row r="2068" spans="1:23" x14ac:dyDescent="0.25">
      <c r="A2068" t="s">
        <v>27</v>
      </c>
      <c r="B2068" t="s">
        <v>72</v>
      </c>
      <c r="C2068">
        <v>2001</v>
      </c>
      <c r="D2068" t="s">
        <v>37</v>
      </c>
      <c r="E2068">
        <v>126</v>
      </c>
      <c r="F2068">
        <v>0</v>
      </c>
      <c r="G2068">
        <v>13.15</v>
      </c>
      <c r="H2068">
        <v>650.95679810000001</v>
      </c>
      <c r="I2068">
        <v>92</v>
      </c>
      <c r="J2068">
        <v>8</v>
      </c>
      <c r="K2068">
        <v>55.2</v>
      </c>
      <c r="L2068">
        <v>0</v>
      </c>
      <c r="M2068">
        <v>94</v>
      </c>
      <c r="N2068">
        <v>7.16</v>
      </c>
      <c r="O2068">
        <v>94</v>
      </c>
      <c r="P2068">
        <v>0.1</v>
      </c>
      <c r="Q2068">
        <v>5245.4214190000002</v>
      </c>
      <c r="R2068">
        <v>444</v>
      </c>
      <c r="S2068">
        <v>2</v>
      </c>
      <c r="T2068">
        <v>2</v>
      </c>
      <c r="U2068">
        <v>0.749</v>
      </c>
      <c r="V2068">
        <v>12.3</v>
      </c>
      <c r="W2068">
        <v>74.900000000000006</v>
      </c>
    </row>
    <row r="2069" spans="1:23" x14ac:dyDescent="0.25">
      <c r="A2069" t="s">
        <v>25</v>
      </c>
      <c r="B2069" t="s">
        <v>124</v>
      </c>
      <c r="C2069">
        <v>2015</v>
      </c>
      <c r="D2069" t="s">
        <v>24</v>
      </c>
      <c r="E2069">
        <v>98</v>
      </c>
      <c r="F2069">
        <v>1</v>
      </c>
      <c r="G2069">
        <v>3.77</v>
      </c>
      <c r="H2069">
        <v>0</v>
      </c>
      <c r="I2069">
        <v>81</v>
      </c>
      <c r="J2069">
        <v>39</v>
      </c>
      <c r="K2069">
        <v>66.099999999999994</v>
      </c>
      <c r="L2069">
        <v>1</v>
      </c>
      <c r="M2069">
        <v>75</v>
      </c>
      <c r="N2069">
        <v>5.75</v>
      </c>
      <c r="O2069">
        <v>81</v>
      </c>
      <c r="P2069">
        <v>0.1</v>
      </c>
      <c r="Q2069">
        <v>846.63285099999996</v>
      </c>
      <c r="R2069">
        <v>5851479</v>
      </c>
      <c r="S2069">
        <v>4.9000000000000004</v>
      </c>
      <c r="T2069">
        <v>4.9000000000000004</v>
      </c>
      <c r="U2069">
        <v>0.76300000000000001</v>
      </c>
      <c r="V2069">
        <v>13.3</v>
      </c>
      <c r="W2069">
        <v>74.900000000000006</v>
      </c>
    </row>
    <row r="2070" spans="1:23" x14ac:dyDescent="0.25">
      <c r="A2070" t="s">
        <v>32</v>
      </c>
      <c r="B2070" t="s">
        <v>44</v>
      </c>
      <c r="C2070">
        <v>2011</v>
      </c>
      <c r="D2070" t="s">
        <v>24</v>
      </c>
      <c r="E2070">
        <v>14</v>
      </c>
      <c r="F2070">
        <v>0</v>
      </c>
      <c r="G2070">
        <v>8.51</v>
      </c>
      <c r="H2070">
        <v>173.9825629</v>
      </c>
      <c r="I2070">
        <v>91</v>
      </c>
      <c r="J2070">
        <v>0</v>
      </c>
      <c r="K2070">
        <v>51.4</v>
      </c>
      <c r="L2070">
        <v>0</v>
      </c>
      <c r="M2070">
        <v>91</v>
      </c>
      <c r="N2070">
        <v>6.67</v>
      </c>
      <c r="O2070">
        <v>91</v>
      </c>
      <c r="P2070">
        <v>0.1</v>
      </c>
      <c r="Q2070">
        <v>15534.1574</v>
      </c>
      <c r="R2070">
        <v>1391756.5</v>
      </c>
      <c r="S2070">
        <v>3.8</v>
      </c>
      <c r="T2070">
        <v>3.8</v>
      </c>
      <c r="U2070">
        <v>0.78</v>
      </c>
      <c r="V2070">
        <v>15.5</v>
      </c>
      <c r="W2070">
        <v>74.900000000000006</v>
      </c>
    </row>
    <row r="2071" spans="1:23" x14ac:dyDescent="0.25">
      <c r="A2071" t="s">
        <v>25</v>
      </c>
      <c r="B2071" t="s">
        <v>66</v>
      </c>
      <c r="C2071">
        <v>2009</v>
      </c>
      <c r="D2071" t="s">
        <v>24</v>
      </c>
      <c r="E2071">
        <v>93</v>
      </c>
      <c r="F2071">
        <v>248</v>
      </c>
      <c r="G2071">
        <v>4.88</v>
      </c>
      <c r="H2071">
        <v>50.283489230000001</v>
      </c>
      <c r="I2071">
        <v>99</v>
      </c>
      <c r="J2071">
        <v>52461</v>
      </c>
      <c r="K2071">
        <v>27.3</v>
      </c>
      <c r="L2071">
        <v>288</v>
      </c>
      <c r="M2071">
        <v>99</v>
      </c>
      <c r="N2071">
        <v>5.8</v>
      </c>
      <c r="O2071">
        <v>99</v>
      </c>
      <c r="P2071">
        <v>0.1</v>
      </c>
      <c r="Q2071">
        <v>3838.4342919999999</v>
      </c>
      <c r="R2071">
        <v>133126</v>
      </c>
      <c r="S2071">
        <v>4.4000000000000004</v>
      </c>
      <c r="T2071">
        <v>3.8</v>
      </c>
      <c r="U2071">
        <v>0.68200000000000005</v>
      </c>
      <c r="V2071">
        <v>12.2</v>
      </c>
      <c r="W2071">
        <v>74.900000000000006</v>
      </c>
    </row>
    <row r="2072" spans="1:23" x14ac:dyDescent="0.25">
      <c r="A2072" t="s">
        <v>29</v>
      </c>
      <c r="B2072" t="s">
        <v>206</v>
      </c>
      <c r="C2072">
        <v>2012</v>
      </c>
      <c r="D2072" t="s">
        <v>24</v>
      </c>
      <c r="E2072">
        <v>13</v>
      </c>
      <c r="F2072">
        <v>3</v>
      </c>
      <c r="G2072">
        <v>1.3</v>
      </c>
      <c r="H2072">
        <v>585.87767610000003</v>
      </c>
      <c r="I2072">
        <v>97</v>
      </c>
      <c r="J2072">
        <v>48</v>
      </c>
      <c r="K2072">
        <v>58.3</v>
      </c>
      <c r="L2072">
        <v>3</v>
      </c>
      <c r="M2072">
        <v>97</v>
      </c>
      <c r="N2072">
        <v>7.18</v>
      </c>
      <c r="O2072">
        <v>97</v>
      </c>
      <c r="P2072">
        <v>0.1</v>
      </c>
      <c r="Q2072">
        <v>4137.5542100000002</v>
      </c>
      <c r="R2072">
        <v>1886668</v>
      </c>
      <c r="S2072">
        <v>6.4</v>
      </c>
      <c r="T2072">
        <v>6.3</v>
      </c>
      <c r="U2072">
        <v>0.71699999999999997</v>
      </c>
      <c r="V2072">
        <v>14.6</v>
      </c>
      <c r="W2072">
        <v>74.900000000000006</v>
      </c>
    </row>
    <row r="2073" spans="1:23" x14ac:dyDescent="0.25">
      <c r="A2073" t="s">
        <v>32</v>
      </c>
      <c r="B2073" t="s">
        <v>139</v>
      </c>
      <c r="C2073">
        <v>2002</v>
      </c>
      <c r="D2073" t="s">
        <v>24</v>
      </c>
      <c r="E2073">
        <v>127</v>
      </c>
      <c r="F2073">
        <v>49</v>
      </c>
      <c r="G2073">
        <v>4.7699999999999996</v>
      </c>
      <c r="H2073">
        <v>12.1859723</v>
      </c>
      <c r="I2073">
        <v>97</v>
      </c>
      <c r="J2073">
        <v>0</v>
      </c>
      <c r="K2073">
        <v>54.1</v>
      </c>
      <c r="L2073">
        <v>58</v>
      </c>
      <c r="M2073">
        <v>98</v>
      </c>
      <c r="N2073">
        <v>5.52</v>
      </c>
      <c r="O2073">
        <v>97</v>
      </c>
      <c r="P2073">
        <v>0.1</v>
      </c>
      <c r="Q2073">
        <v>716.82190000000003</v>
      </c>
      <c r="R2073">
        <v>1435568</v>
      </c>
      <c r="S2073">
        <v>1.9</v>
      </c>
      <c r="T2073">
        <v>1.8</v>
      </c>
      <c r="U2073">
        <v>0.70299999999999996</v>
      </c>
      <c r="V2073">
        <v>11.6</v>
      </c>
      <c r="W2073">
        <v>75</v>
      </c>
    </row>
    <row r="2074" spans="1:23" x14ac:dyDescent="0.25">
      <c r="A2074" t="s">
        <v>27</v>
      </c>
      <c r="B2074" t="s">
        <v>105</v>
      </c>
      <c r="C2074">
        <v>2012</v>
      </c>
      <c r="D2074" t="s">
        <v>37</v>
      </c>
      <c r="E2074">
        <v>146</v>
      </c>
      <c r="F2074">
        <v>0</v>
      </c>
      <c r="G2074">
        <v>11.27</v>
      </c>
      <c r="H2074">
        <v>164.27934070000001</v>
      </c>
      <c r="I2074">
        <v>92</v>
      </c>
      <c r="J2074">
        <v>2</v>
      </c>
      <c r="K2074">
        <v>63</v>
      </c>
      <c r="L2074">
        <v>1</v>
      </c>
      <c r="M2074">
        <v>99</v>
      </c>
      <c r="N2074">
        <v>7.74</v>
      </c>
      <c r="O2074">
        <v>99</v>
      </c>
      <c r="P2074">
        <v>0.1</v>
      </c>
      <c r="Q2074">
        <v>12834.323490000001</v>
      </c>
      <c r="R2074">
        <v>992362</v>
      </c>
      <c r="S2074">
        <v>1.7</v>
      </c>
      <c r="T2074">
        <v>1.7</v>
      </c>
      <c r="U2074">
        <v>0.82299999999999995</v>
      </c>
      <c r="V2074">
        <v>15.4</v>
      </c>
      <c r="W2074">
        <v>75</v>
      </c>
    </row>
    <row r="2075" spans="1:23" x14ac:dyDescent="0.25">
      <c r="A2075" t="s">
        <v>32</v>
      </c>
      <c r="B2075" t="s">
        <v>84</v>
      </c>
      <c r="C2075">
        <v>2006</v>
      </c>
      <c r="D2075" t="s">
        <v>24</v>
      </c>
      <c r="E2075">
        <v>211</v>
      </c>
      <c r="F2075">
        <v>3</v>
      </c>
      <c r="G2075">
        <v>2.77</v>
      </c>
      <c r="H2075">
        <v>57.745626289999997</v>
      </c>
      <c r="I2075">
        <v>96</v>
      </c>
      <c r="J2075">
        <v>0</v>
      </c>
      <c r="K2075">
        <v>5.0999999999999996</v>
      </c>
      <c r="L2075">
        <v>3</v>
      </c>
      <c r="M2075">
        <v>96</v>
      </c>
      <c r="N2075">
        <v>6.68</v>
      </c>
      <c r="O2075">
        <v>96</v>
      </c>
      <c r="P2075">
        <v>0.2</v>
      </c>
      <c r="Q2075">
        <v>362.95176800000002</v>
      </c>
      <c r="R2075">
        <v>656478</v>
      </c>
      <c r="S2075">
        <v>1.8</v>
      </c>
      <c r="T2075">
        <v>1.7</v>
      </c>
      <c r="U2075">
        <v>0.65100000000000002</v>
      </c>
      <c r="V2075">
        <v>12.9</v>
      </c>
      <c r="W2075">
        <v>75</v>
      </c>
    </row>
    <row r="2076" spans="1:23" x14ac:dyDescent="0.25">
      <c r="A2076" t="s">
        <v>25</v>
      </c>
      <c r="B2076" t="s">
        <v>109</v>
      </c>
      <c r="C2076">
        <v>2003</v>
      </c>
      <c r="D2076" t="s">
        <v>24</v>
      </c>
      <c r="E2076">
        <v>154</v>
      </c>
      <c r="F2076">
        <v>29</v>
      </c>
      <c r="G2076">
        <v>0.01</v>
      </c>
      <c r="H2076">
        <v>0</v>
      </c>
      <c r="I2076">
        <v>98</v>
      </c>
      <c r="J2076">
        <v>11644</v>
      </c>
      <c r="K2076">
        <v>46.9</v>
      </c>
      <c r="L2076">
        <v>35</v>
      </c>
      <c r="M2076">
        <v>99</v>
      </c>
      <c r="N2076">
        <v>5.42</v>
      </c>
      <c r="O2076">
        <v>99</v>
      </c>
      <c r="P2076">
        <v>0.1</v>
      </c>
      <c r="Q2076">
        <v>1764.97387</v>
      </c>
      <c r="R2076">
        <v>1391756.5</v>
      </c>
      <c r="S2076">
        <v>7.5</v>
      </c>
      <c r="T2076">
        <v>7.7</v>
      </c>
      <c r="U2076">
        <v>0.67900000000000005</v>
      </c>
      <c r="V2076">
        <v>11.8</v>
      </c>
      <c r="W2076">
        <v>75</v>
      </c>
    </row>
    <row r="2077" spans="1:23" x14ac:dyDescent="0.25">
      <c r="A2077" t="s">
        <v>32</v>
      </c>
      <c r="B2077" t="s">
        <v>31</v>
      </c>
      <c r="C2077">
        <v>2007</v>
      </c>
      <c r="D2077" t="s">
        <v>24</v>
      </c>
      <c r="E2077">
        <v>144</v>
      </c>
      <c r="F2077">
        <v>0</v>
      </c>
      <c r="G2077">
        <v>8.64</v>
      </c>
      <c r="H2077">
        <v>257.96653079999999</v>
      </c>
      <c r="I2077">
        <v>97</v>
      </c>
      <c r="J2077">
        <v>0</v>
      </c>
      <c r="K2077">
        <v>42.6</v>
      </c>
      <c r="L2077">
        <v>0</v>
      </c>
      <c r="M2077">
        <v>98</v>
      </c>
      <c r="N2077">
        <v>4.2699999999999996</v>
      </c>
      <c r="O2077">
        <v>99</v>
      </c>
      <c r="P2077">
        <v>0.1</v>
      </c>
      <c r="Q2077">
        <v>14252.294519999999</v>
      </c>
      <c r="R2077">
        <v>1391756.5</v>
      </c>
      <c r="S2077">
        <v>3.4</v>
      </c>
      <c r="T2077">
        <v>3.3</v>
      </c>
      <c r="U2077">
        <v>0.78100000000000003</v>
      </c>
      <c r="V2077">
        <v>14.5</v>
      </c>
      <c r="W2077">
        <v>75</v>
      </c>
    </row>
    <row r="2078" spans="1:23" x14ac:dyDescent="0.25">
      <c r="A2078" t="s">
        <v>27</v>
      </c>
      <c r="B2078" t="s">
        <v>211</v>
      </c>
      <c r="C2078">
        <v>2011</v>
      </c>
      <c r="D2078" t="s">
        <v>24</v>
      </c>
      <c r="E2078">
        <v>24</v>
      </c>
      <c r="F2078">
        <v>5</v>
      </c>
      <c r="G2078">
        <v>8.48</v>
      </c>
      <c r="H2078">
        <v>415.16277050000002</v>
      </c>
      <c r="I2078">
        <v>21</v>
      </c>
      <c r="J2078">
        <v>1333</v>
      </c>
      <c r="K2078">
        <v>59</v>
      </c>
      <c r="L2078">
        <v>5</v>
      </c>
      <c r="M2078">
        <v>54</v>
      </c>
      <c r="N2078">
        <v>6.98</v>
      </c>
      <c r="O2078">
        <v>5</v>
      </c>
      <c r="P2078">
        <v>0.2</v>
      </c>
      <c r="Q2078">
        <v>3569.7572700000001</v>
      </c>
      <c r="R2078">
        <v>45761</v>
      </c>
      <c r="S2078">
        <v>2.4</v>
      </c>
      <c r="T2078">
        <v>2.5</v>
      </c>
      <c r="U2078">
        <v>0.73399999999999999</v>
      </c>
      <c r="V2078">
        <v>14.9</v>
      </c>
      <c r="W2078">
        <v>75</v>
      </c>
    </row>
    <row r="2079" spans="1:23" x14ac:dyDescent="0.25">
      <c r="A2079" t="s">
        <v>32</v>
      </c>
      <c r="B2079" t="s">
        <v>114</v>
      </c>
      <c r="C2079">
        <v>2010</v>
      </c>
      <c r="D2079" t="s">
        <v>24</v>
      </c>
      <c r="E2079">
        <v>138</v>
      </c>
      <c r="F2079">
        <v>1</v>
      </c>
      <c r="G2079">
        <v>3.55</v>
      </c>
      <c r="H2079">
        <v>396.62709749999999</v>
      </c>
      <c r="I2079">
        <v>94</v>
      </c>
      <c r="J2079">
        <v>0</v>
      </c>
      <c r="K2079">
        <v>5.5</v>
      </c>
      <c r="L2079">
        <v>1</v>
      </c>
      <c r="M2079">
        <v>94</v>
      </c>
      <c r="N2079">
        <v>5.3</v>
      </c>
      <c r="O2079">
        <v>94</v>
      </c>
      <c r="P2079">
        <v>0.5</v>
      </c>
      <c r="Q2079">
        <v>4682.7284239999999</v>
      </c>
      <c r="R2079">
        <v>281721</v>
      </c>
      <c r="S2079">
        <v>1.8</v>
      </c>
      <c r="T2079">
        <v>1.7</v>
      </c>
      <c r="U2079">
        <v>0.72099999999999997</v>
      </c>
      <c r="V2079">
        <v>12.7</v>
      </c>
      <c r="W2079">
        <v>75</v>
      </c>
    </row>
    <row r="2080" spans="1:23" x14ac:dyDescent="0.25">
      <c r="A2080" t="s">
        <v>38</v>
      </c>
      <c r="B2080" t="s">
        <v>176</v>
      </c>
      <c r="C2080">
        <v>2001</v>
      </c>
      <c r="D2080" t="s">
        <v>24</v>
      </c>
      <c r="E2080">
        <v>175</v>
      </c>
      <c r="F2080">
        <v>0</v>
      </c>
      <c r="G2080">
        <v>3.43</v>
      </c>
      <c r="H2080">
        <v>199.41183219999999</v>
      </c>
      <c r="I2080">
        <v>89</v>
      </c>
      <c r="J2080">
        <v>0</v>
      </c>
      <c r="K2080">
        <v>66.5</v>
      </c>
      <c r="L2080">
        <v>0</v>
      </c>
      <c r="M2080">
        <v>83</v>
      </c>
      <c r="N2080">
        <v>5.16</v>
      </c>
      <c r="O2080">
        <v>85</v>
      </c>
      <c r="P2080">
        <v>0.1</v>
      </c>
      <c r="Q2080">
        <v>1555.47451</v>
      </c>
      <c r="R2080">
        <v>175566</v>
      </c>
      <c r="S2080">
        <v>0.2</v>
      </c>
      <c r="T2080">
        <v>0.2</v>
      </c>
      <c r="U2080">
        <v>0.64500000000000002</v>
      </c>
      <c r="V2080">
        <v>12</v>
      </c>
      <c r="W2080">
        <v>75</v>
      </c>
    </row>
    <row r="2081" spans="1:23" x14ac:dyDescent="0.25">
      <c r="A2081" t="s">
        <v>27</v>
      </c>
      <c r="B2081" t="s">
        <v>123</v>
      </c>
      <c r="C2081">
        <v>2006</v>
      </c>
      <c r="D2081" t="s">
        <v>37</v>
      </c>
      <c r="E2081">
        <v>229</v>
      </c>
      <c r="F2081">
        <v>0</v>
      </c>
      <c r="G2081">
        <v>10.4</v>
      </c>
      <c r="H2081">
        <v>1099.2488370000001</v>
      </c>
      <c r="I2081">
        <v>94</v>
      </c>
      <c r="J2081">
        <v>7</v>
      </c>
      <c r="K2081">
        <v>57.4</v>
      </c>
      <c r="L2081">
        <v>0</v>
      </c>
      <c r="M2081">
        <v>96</v>
      </c>
      <c r="N2081">
        <v>6.8</v>
      </c>
      <c r="O2081">
        <v>96</v>
      </c>
      <c r="P2081">
        <v>0.1</v>
      </c>
      <c r="Q2081">
        <v>9667.9757000000009</v>
      </c>
      <c r="R2081">
        <v>2218357</v>
      </c>
      <c r="S2081">
        <v>2.4</v>
      </c>
      <c r="T2081">
        <v>2.5</v>
      </c>
      <c r="U2081">
        <v>0.80700000000000005</v>
      </c>
      <c r="V2081">
        <v>16.2</v>
      </c>
      <c r="W2081">
        <v>75</v>
      </c>
    </row>
    <row r="2082" spans="1:23" x14ac:dyDescent="0.25">
      <c r="A2082" t="s">
        <v>27</v>
      </c>
      <c r="B2082" t="s">
        <v>143</v>
      </c>
      <c r="C2082">
        <v>2009</v>
      </c>
      <c r="D2082" t="s">
        <v>24</v>
      </c>
      <c r="E2082">
        <v>117</v>
      </c>
      <c r="F2082">
        <v>0</v>
      </c>
      <c r="G2082">
        <v>6.45</v>
      </c>
      <c r="H2082">
        <v>489.68186989999998</v>
      </c>
      <c r="I2082">
        <v>87</v>
      </c>
      <c r="J2082">
        <v>0</v>
      </c>
      <c r="K2082">
        <v>58.5</v>
      </c>
      <c r="L2082">
        <v>0</v>
      </c>
      <c r="M2082">
        <v>91</v>
      </c>
      <c r="N2082">
        <v>6.7</v>
      </c>
      <c r="O2082">
        <v>92</v>
      </c>
      <c r="P2082">
        <v>0.1</v>
      </c>
      <c r="Q2082">
        <v>6698.79439</v>
      </c>
      <c r="R2082">
        <v>618294</v>
      </c>
      <c r="S2082">
        <v>2</v>
      </c>
      <c r="T2082">
        <v>2.1</v>
      </c>
      <c r="U2082">
        <v>0.78500000000000003</v>
      </c>
      <c r="V2082">
        <v>14.6</v>
      </c>
      <c r="W2082">
        <v>75</v>
      </c>
    </row>
    <row r="2083" spans="1:23" x14ac:dyDescent="0.25">
      <c r="A2083" t="s">
        <v>32</v>
      </c>
      <c r="B2083" t="s">
        <v>139</v>
      </c>
      <c r="C2083">
        <v>2001</v>
      </c>
      <c r="D2083" t="s">
        <v>24</v>
      </c>
      <c r="E2083">
        <v>126</v>
      </c>
      <c r="F2083">
        <v>52</v>
      </c>
      <c r="G2083">
        <v>4.8600000000000003</v>
      </c>
      <c r="H2083">
        <v>13.31109532</v>
      </c>
      <c r="I2083">
        <v>97</v>
      </c>
      <c r="J2083">
        <v>3</v>
      </c>
      <c r="K2083">
        <v>53.2</v>
      </c>
      <c r="L2083">
        <v>62</v>
      </c>
      <c r="M2083">
        <v>97</v>
      </c>
      <c r="N2083">
        <v>5.35</v>
      </c>
      <c r="O2083">
        <v>97</v>
      </c>
      <c r="P2083">
        <v>0.1</v>
      </c>
      <c r="Q2083">
        <v>731.37886400000002</v>
      </c>
      <c r="R2083">
        <v>136768</v>
      </c>
      <c r="S2083">
        <v>1.9</v>
      </c>
      <c r="T2083">
        <v>1.9</v>
      </c>
      <c r="U2083">
        <v>0.7</v>
      </c>
      <c r="V2083">
        <v>11.6</v>
      </c>
      <c r="W2083">
        <v>75</v>
      </c>
    </row>
    <row r="2084" spans="1:23" x14ac:dyDescent="0.25">
      <c r="A2084" t="s">
        <v>38</v>
      </c>
      <c r="B2084" t="s">
        <v>218</v>
      </c>
      <c r="C2084">
        <v>2008</v>
      </c>
      <c r="D2084" t="s">
        <v>24</v>
      </c>
      <c r="E2084">
        <v>153</v>
      </c>
      <c r="F2084">
        <v>0</v>
      </c>
      <c r="G2084">
        <v>1.18</v>
      </c>
      <c r="H2084">
        <v>345.33905600000003</v>
      </c>
      <c r="I2084">
        <v>61</v>
      </c>
      <c r="J2084">
        <v>0</v>
      </c>
      <c r="K2084">
        <v>47.4</v>
      </c>
      <c r="L2084">
        <v>0</v>
      </c>
      <c r="M2084">
        <v>66</v>
      </c>
      <c r="N2084">
        <v>3.66</v>
      </c>
      <c r="O2084">
        <v>67</v>
      </c>
      <c r="P2084">
        <v>0.1</v>
      </c>
      <c r="Q2084">
        <v>2697.9613749999999</v>
      </c>
      <c r="R2084">
        <v>22534</v>
      </c>
      <c r="S2084">
        <v>1.5</v>
      </c>
      <c r="T2084">
        <v>1.5</v>
      </c>
      <c r="U2084">
        <v>0.58199999999999996</v>
      </c>
      <c r="V2084">
        <v>10.7</v>
      </c>
      <c r="W2084">
        <v>75</v>
      </c>
    </row>
    <row r="2085" spans="1:23" x14ac:dyDescent="0.25">
      <c r="A2085" t="s">
        <v>25</v>
      </c>
      <c r="B2085" t="s">
        <v>124</v>
      </c>
      <c r="C2085">
        <v>2012</v>
      </c>
      <c r="D2085" t="s">
        <v>24</v>
      </c>
      <c r="E2085">
        <v>93</v>
      </c>
      <c r="F2085">
        <v>1</v>
      </c>
      <c r="G2085">
        <v>1.53</v>
      </c>
      <c r="H2085">
        <v>151.1526829</v>
      </c>
      <c r="I2085">
        <v>81</v>
      </c>
      <c r="J2085">
        <v>9</v>
      </c>
      <c r="K2085">
        <v>64.400000000000006</v>
      </c>
      <c r="L2085">
        <v>1</v>
      </c>
      <c r="M2085">
        <v>75</v>
      </c>
      <c r="N2085">
        <v>6.99</v>
      </c>
      <c r="O2085">
        <v>81</v>
      </c>
      <c r="P2085">
        <v>0.1</v>
      </c>
      <c r="Q2085">
        <v>8787.9466799999991</v>
      </c>
      <c r="R2085">
        <v>491644</v>
      </c>
      <c r="S2085">
        <v>4.8</v>
      </c>
      <c r="T2085">
        <v>4.8</v>
      </c>
      <c r="U2085">
        <v>0.76300000000000001</v>
      </c>
      <c r="V2085">
        <v>13.3</v>
      </c>
      <c r="W2085">
        <v>75</v>
      </c>
    </row>
    <row r="2086" spans="1:23" x14ac:dyDescent="0.25">
      <c r="A2086" t="s">
        <v>32</v>
      </c>
      <c r="B2086" t="s">
        <v>99</v>
      </c>
      <c r="C2086">
        <v>2007</v>
      </c>
      <c r="D2086" t="s">
        <v>24</v>
      </c>
      <c r="E2086">
        <v>192</v>
      </c>
      <c r="F2086">
        <v>13</v>
      </c>
      <c r="G2086">
        <v>2.4</v>
      </c>
      <c r="H2086">
        <v>380.96324290000001</v>
      </c>
      <c r="I2086">
        <v>85</v>
      </c>
      <c r="J2086">
        <v>0</v>
      </c>
      <c r="K2086">
        <v>45.2</v>
      </c>
      <c r="L2086">
        <v>16</v>
      </c>
      <c r="M2086">
        <v>85</v>
      </c>
      <c r="N2086">
        <v>6.86</v>
      </c>
      <c r="O2086">
        <v>85</v>
      </c>
      <c r="P2086">
        <v>0.4</v>
      </c>
      <c r="Q2086">
        <v>2489.9558360000001</v>
      </c>
      <c r="R2086">
        <v>137286</v>
      </c>
      <c r="S2086">
        <v>1.3</v>
      </c>
      <c r="T2086">
        <v>1.3</v>
      </c>
      <c r="U2086">
        <v>0.57799999999999996</v>
      </c>
      <c r="V2086">
        <v>10.1</v>
      </c>
      <c r="W2086">
        <v>75</v>
      </c>
    </row>
    <row r="2087" spans="1:23" x14ac:dyDescent="0.25">
      <c r="A2087" t="s">
        <v>27</v>
      </c>
      <c r="B2087" t="s">
        <v>171</v>
      </c>
      <c r="C2087">
        <v>2015</v>
      </c>
      <c r="D2087" t="s">
        <v>24</v>
      </c>
      <c r="E2087">
        <v>222</v>
      </c>
      <c r="F2087">
        <v>13</v>
      </c>
      <c r="G2087">
        <v>3.77</v>
      </c>
      <c r="H2087">
        <v>0</v>
      </c>
      <c r="I2087">
        <v>97</v>
      </c>
      <c r="J2087">
        <v>843</v>
      </c>
      <c r="K2087">
        <v>6.5</v>
      </c>
      <c r="L2087">
        <v>15</v>
      </c>
      <c r="M2087">
        <v>97</v>
      </c>
      <c r="N2087">
        <v>5.75</v>
      </c>
      <c r="O2087">
        <v>97</v>
      </c>
      <c r="P2087">
        <v>0.1</v>
      </c>
      <c r="Q2087">
        <v>9329.2983509999995</v>
      </c>
      <c r="R2087">
        <v>1449687</v>
      </c>
      <c r="S2087">
        <v>2.2999999999999998</v>
      </c>
      <c r="T2087">
        <v>2.2999999999999998</v>
      </c>
      <c r="U2087">
        <v>0.80500000000000005</v>
      </c>
      <c r="V2087">
        <v>15</v>
      </c>
      <c r="W2087">
        <v>75</v>
      </c>
    </row>
    <row r="2088" spans="1:23" x14ac:dyDescent="0.25">
      <c r="A2088" t="s">
        <v>25</v>
      </c>
      <c r="B2088" t="s">
        <v>124</v>
      </c>
      <c r="C2088">
        <v>2011</v>
      </c>
      <c r="D2088" t="s">
        <v>24</v>
      </c>
      <c r="E2088">
        <v>93</v>
      </c>
      <c r="F2088">
        <v>1</v>
      </c>
      <c r="G2088">
        <v>1.57</v>
      </c>
      <c r="H2088">
        <v>835.06268269999998</v>
      </c>
      <c r="I2088">
        <v>81</v>
      </c>
      <c r="J2088">
        <v>9</v>
      </c>
      <c r="K2088">
        <v>64</v>
      </c>
      <c r="L2088">
        <v>1</v>
      </c>
      <c r="M2088">
        <v>75</v>
      </c>
      <c r="N2088">
        <v>7.12</v>
      </c>
      <c r="O2088">
        <v>81</v>
      </c>
      <c r="P2088">
        <v>0.1</v>
      </c>
      <c r="Q2088">
        <v>8734.9652999999998</v>
      </c>
      <c r="R2088">
        <v>4588368</v>
      </c>
      <c r="S2088">
        <v>4.7</v>
      </c>
      <c r="T2088">
        <v>4.7</v>
      </c>
      <c r="U2088">
        <v>0.75800000000000001</v>
      </c>
      <c r="V2088">
        <v>13.2</v>
      </c>
      <c r="W2088">
        <v>75</v>
      </c>
    </row>
    <row r="2089" spans="1:23" x14ac:dyDescent="0.25">
      <c r="A2089" t="s">
        <v>27</v>
      </c>
      <c r="B2089" t="s">
        <v>185</v>
      </c>
      <c r="C2089">
        <v>2009</v>
      </c>
      <c r="D2089" t="s">
        <v>37</v>
      </c>
      <c r="E2089">
        <v>131</v>
      </c>
      <c r="F2089">
        <v>0</v>
      </c>
      <c r="G2089">
        <v>10.63</v>
      </c>
      <c r="H2089">
        <v>0</v>
      </c>
      <c r="I2089">
        <v>99</v>
      </c>
      <c r="J2089">
        <v>0</v>
      </c>
      <c r="K2089">
        <v>55.3</v>
      </c>
      <c r="L2089">
        <v>0</v>
      </c>
      <c r="M2089">
        <v>99</v>
      </c>
      <c r="N2089">
        <v>9.15</v>
      </c>
      <c r="O2089">
        <v>99</v>
      </c>
      <c r="P2089">
        <v>0.1</v>
      </c>
      <c r="Q2089">
        <v>1764.97387</v>
      </c>
      <c r="R2089">
        <v>1391756.5</v>
      </c>
      <c r="S2089">
        <v>1.3</v>
      </c>
      <c r="T2089">
        <v>1.4</v>
      </c>
      <c r="U2089">
        <v>0.82</v>
      </c>
      <c r="V2089">
        <v>14.9</v>
      </c>
      <c r="W2089">
        <v>75</v>
      </c>
    </row>
    <row r="2090" spans="1:23" x14ac:dyDescent="0.25">
      <c r="A2090" t="s">
        <v>32</v>
      </c>
      <c r="B2090" t="s">
        <v>41</v>
      </c>
      <c r="C2090">
        <v>2010</v>
      </c>
      <c r="D2090" t="s">
        <v>24</v>
      </c>
      <c r="E2090">
        <v>161</v>
      </c>
      <c r="F2090">
        <v>0</v>
      </c>
      <c r="G2090">
        <v>9.19</v>
      </c>
      <c r="H2090">
        <v>0</v>
      </c>
      <c r="I2090">
        <v>98</v>
      </c>
      <c r="J2090">
        <v>0</v>
      </c>
      <c r="K2090">
        <v>61.3</v>
      </c>
      <c r="L2090">
        <v>0</v>
      </c>
      <c r="M2090">
        <v>97</v>
      </c>
      <c r="N2090">
        <v>7.44</v>
      </c>
      <c r="O2090">
        <v>99</v>
      </c>
      <c r="P2090">
        <v>0.2</v>
      </c>
      <c r="Q2090">
        <v>1764.97387</v>
      </c>
      <c r="R2090">
        <v>1391756.5</v>
      </c>
      <c r="S2090">
        <v>2.5</v>
      </c>
      <c r="T2090">
        <v>2.5</v>
      </c>
      <c r="U2090">
        <v>0.78800000000000003</v>
      </c>
      <c r="V2090">
        <v>12.6</v>
      </c>
      <c r="W2090">
        <v>75</v>
      </c>
    </row>
    <row r="2091" spans="1:23" x14ac:dyDescent="0.25">
      <c r="A2091" t="s">
        <v>34</v>
      </c>
      <c r="B2091" t="s">
        <v>53</v>
      </c>
      <c r="C2091">
        <v>2000</v>
      </c>
      <c r="D2091" t="s">
        <v>24</v>
      </c>
      <c r="E2091">
        <v>183</v>
      </c>
      <c r="F2091">
        <v>111</v>
      </c>
      <c r="G2091">
        <v>7.26</v>
      </c>
      <c r="H2091">
        <v>179.47772929999999</v>
      </c>
      <c r="I2091">
        <v>94</v>
      </c>
      <c r="J2091">
        <v>36</v>
      </c>
      <c r="K2091">
        <v>43.7</v>
      </c>
      <c r="L2091">
        <v>127</v>
      </c>
      <c r="M2091">
        <v>99</v>
      </c>
      <c r="N2091">
        <v>7.3</v>
      </c>
      <c r="O2091">
        <v>98</v>
      </c>
      <c r="P2091">
        <v>0.1</v>
      </c>
      <c r="Q2091">
        <v>3739.1193600000001</v>
      </c>
      <c r="R2091">
        <v>175287587</v>
      </c>
      <c r="S2091">
        <v>3.4</v>
      </c>
      <c r="T2091">
        <v>3.4</v>
      </c>
      <c r="U2091">
        <v>0.67700000000000005</v>
      </c>
      <c r="V2091">
        <v>14.1</v>
      </c>
      <c r="W2091">
        <v>75</v>
      </c>
    </row>
    <row r="2092" spans="1:23" x14ac:dyDescent="0.25">
      <c r="A2092" t="s">
        <v>27</v>
      </c>
      <c r="B2092" t="s">
        <v>170</v>
      </c>
      <c r="C2092">
        <v>2015</v>
      </c>
      <c r="D2092" t="s">
        <v>37</v>
      </c>
      <c r="E2092">
        <v>133</v>
      </c>
      <c r="F2092">
        <v>2</v>
      </c>
      <c r="G2092">
        <v>3.77</v>
      </c>
      <c r="H2092">
        <v>0</v>
      </c>
      <c r="I2092">
        <v>9</v>
      </c>
      <c r="J2092">
        <v>4</v>
      </c>
      <c r="K2092">
        <v>6.7</v>
      </c>
      <c r="L2092">
        <v>2</v>
      </c>
      <c r="M2092">
        <v>89</v>
      </c>
      <c r="N2092">
        <v>5.75</v>
      </c>
      <c r="O2092">
        <v>89</v>
      </c>
      <c r="P2092">
        <v>0.1</v>
      </c>
      <c r="Q2092">
        <v>8958.7885929999993</v>
      </c>
      <c r="R2092">
        <v>19815481</v>
      </c>
      <c r="S2092">
        <v>2.5</v>
      </c>
      <c r="T2092">
        <v>2.7</v>
      </c>
      <c r="U2092">
        <v>0.79800000000000004</v>
      </c>
      <c r="V2092">
        <v>14.7</v>
      </c>
      <c r="W2092">
        <v>75</v>
      </c>
    </row>
    <row r="2093" spans="1:23" x14ac:dyDescent="0.25">
      <c r="A2093" t="s">
        <v>25</v>
      </c>
      <c r="B2093" t="s">
        <v>66</v>
      </c>
      <c r="C2093">
        <v>2010</v>
      </c>
      <c r="D2093" t="s">
        <v>24</v>
      </c>
      <c r="E2093">
        <v>92</v>
      </c>
      <c r="F2093">
        <v>231</v>
      </c>
      <c r="G2093">
        <v>5.75</v>
      </c>
      <c r="H2093">
        <v>5.660754839</v>
      </c>
      <c r="I2093">
        <v>99</v>
      </c>
      <c r="J2093">
        <v>38159</v>
      </c>
      <c r="K2093">
        <v>28.1</v>
      </c>
      <c r="L2093">
        <v>268</v>
      </c>
      <c r="M2093">
        <v>99</v>
      </c>
      <c r="N2093">
        <v>4.8899999999999997</v>
      </c>
      <c r="O2093">
        <v>99</v>
      </c>
      <c r="P2093">
        <v>0.1</v>
      </c>
      <c r="Q2093">
        <v>456.51248700000002</v>
      </c>
      <c r="R2093">
        <v>133775</v>
      </c>
      <c r="S2093">
        <v>4.2</v>
      </c>
      <c r="T2093">
        <v>3.6</v>
      </c>
      <c r="U2093">
        <v>0.69099999999999995</v>
      </c>
      <c r="V2093">
        <v>12.5</v>
      </c>
      <c r="W2093">
        <v>75</v>
      </c>
    </row>
    <row r="2094" spans="1:23" x14ac:dyDescent="0.25">
      <c r="A2094" t="s">
        <v>32</v>
      </c>
      <c r="B2094" t="s">
        <v>139</v>
      </c>
      <c r="C2094">
        <v>2003</v>
      </c>
      <c r="D2094" t="s">
        <v>24</v>
      </c>
      <c r="E2094">
        <v>127</v>
      </c>
      <c r="F2094">
        <v>46</v>
      </c>
      <c r="G2094">
        <v>4.88</v>
      </c>
      <c r="H2094">
        <v>781.20628280000005</v>
      </c>
      <c r="I2094">
        <v>98</v>
      </c>
      <c r="J2094">
        <v>44</v>
      </c>
      <c r="K2094">
        <v>54.9</v>
      </c>
      <c r="L2094">
        <v>55</v>
      </c>
      <c r="M2094">
        <v>98</v>
      </c>
      <c r="N2094">
        <v>6.2</v>
      </c>
      <c r="O2094">
        <v>98</v>
      </c>
      <c r="P2094">
        <v>0.1</v>
      </c>
      <c r="Q2094">
        <v>6751.9989869999999</v>
      </c>
      <c r="R2094">
        <v>1564453</v>
      </c>
      <c r="S2094">
        <v>1.9</v>
      </c>
      <c r="T2094">
        <v>1.8</v>
      </c>
      <c r="U2094">
        <v>0.70799999999999996</v>
      </c>
      <c r="V2094">
        <v>11.9</v>
      </c>
      <c r="W2094">
        <v>75</v>
      </c>
    </row>
    <row r="2095" spans="1:23" x14ac:dyDescent="0.25">
      <c r="A2095" t="s">
        <v>34</v>
      </c>
      <c r="B2095" t="s">
        <v>53</v>
      </c>
      <c r="C2095">
        <v>2015</v>
      </c>
      <c r="D2095" t="s">
        <v>24</v>
      </c>
      <c r="E2095">
        <v>142</v>
      </c>
      <c r="F2095">
        <v>42</v>
      </c>
      <c r="G2095">
        <v>3.77</v>
      </c>
      <c r="H2095">
        <v>0</v>
      </c>
      <c r="I2095">
        <v>96</v>
      </c>
      <c r="J2095">
        <v>214</v>
      </c>
      <c r="K2095">
        <v>56.1</v>
      </c>
      <c r="L2095">
        <v>47</v>
      </c>
      <c r="M2095">
        <v>98</v>
      </c>
      <c r="N2095">
        <v>5.75</v>
      </c>
      <c r="O2095">
        <v>96</v>
      </c>
      <c r="P2095">
        <v>0.1</v>
      </c>
      <c r="Q2095">
        <v>8757.2621999999992</v>
      </c>
      <c r="R2095">
        <v>2596218</v>
      </c>
      <c r="S2095">
        <v>2.7</v>
      </c>
      <c r="T2095">
        <v>2.6</v>
      </c>
      <c r="U2095">
        <v>0.754</v>
      </c>
      <c r="V2095">
        <v>15.2</v>
      </c>
      <c r="W2095">
        <v>75</v>
      </c>
    </row>
    <row r="2096" spans="1:23" x14ac:dyDescent="0.25">
      <c r="A2096" t="s">
        <v>27</v>
      </c>
      <c r="B2096" t="s">
        <v>165</v>
      </c>
      <c r="C2096">
        <v>2005</v>
      </c>
      <c r="D2096" t="s">
        <v>37</v>
      </c>
      <c r="E2096">
        <v>144</v>
      </c>
      <c r="F2096">
        <v>2</v>
      </c>
      <c r="G2096">
        <v>9.5</v>
      </c>
      <c r="H2096">
        <v>79.41502672</v>
      </c>
      <c r="I2096">
        <v>98</v>
      </c>
      <c r="J2096">
        <v>13</v>
      </c>
      <c r="K2096">
        <v>55.5</v>
      </c>
      <c r="L2096">
        <v>3</v>
      </c>
      <c r="M2096">
        <v>99</v>
      </c>
      <c r="N2096">
        <v>6.2</v>
      </c>
      <c r="O2096">
        <v>99</v>
      </c>
      <c r="P2096">
        <v>0.1</v>
      </c>
      <c r="Q2096">
        <v>821.25156900000002</v>
      </c>
      <c r="R2096">
        <v>38165445</v>
      </c>
      <c r="S2096">
        <v>2.2999999999999998</v>
      </c>
      <c r="T2096">
        <v>2.5</v>
      </c>
      <c r="U2096">
        <v>0.79700000000000004</v>
      </c>
      <c r="V2096">
        <v>14.8</v>
      </c>
      <c r="W2096">
        <v>75</v>
      </c>
    </row>
    <row r="2097" spans="1:23" x14ac:dyDescent="0.25">
      <c r="A2097" t="s">
        <v>25</v>
      </c>
      <c r="B2097" t="s">
        <v>133</v>
      </c>
      <c r="C2097">
        <v>2006</v>
      </c>
      <c r="D2097" t="s">
        <v>24</v>
      </c>
      <c r="E2097">
        <v>88</v>
      </c>
      <c r="F2097">
        <v>0</v>
      </c>
      <c r="G2097">
        <v>1.62</v>
      </c>
      <c r="H2097">
        <v>659.84991179999997</v>
      </c>
      <c r="I2097">
        <v>98</v>
      </c>
      <c r="J2097">
        <v>47</v>
      </c>
      <c r="K2097">
        <v>18.7</v>
      </c>
      <c r="L2097">
        <v>0</v>
      </c>
      <c r="M2097">
        <v>98</v>
      </c>
      <c r="N2097">
        <v>7.37</v>
      </c>
      <c r="O2097">
        <v>98</v>
      </c>
      <c r="P2097">
        <v>0.1</v>
      </c>
      <c r="Q2097">
        <v>4428.5228980000002</v>
      </c>
      <c r="R2097">
        <v>333</v>
      </c>
      <c r="S2097">
        <v>14.3</v>
      </c>
      <c r="T2097">
        <v>14.5</v>
      </c>
      <c r="U2097">
        <v>0.622</v>
      </c>
      <c r="V2097">
        <v>12</v>
      </c>
      <c r="W2097">
        <v>75</v>
      </c>
    </row>
    <row r="2098" spans="1:23" x14ac:dyDescent="0.25">
      <c r="A2098" t="s">
        <v>34</v>
      </c>
      <c r="B2098" t="s">
        <v>82</v>
      </c>
      <c r="C2098">
        <v>2010</v>
      </c>
      <c r="D2098" t="s">
        <v>24</v>
      </c>
      <c r="E2098">
        <v>134</v>
      </c>
      <c r="F2098">
        <v>7</v>
      </c>
      <c r="G2098">
        <v>3.95</v>
      </c>
      <c r="H2098">
        <v>367.92856519999998</v>
      </c>
      <c r="I2098">
        <v>9</v>
      </c>
      <c r="J2098">
        <v>0</v>
      </c>
      <c r="K2098">
        <v>5.7</v>
      </c>
      <c r="L2098">
        <v>8</v>
      </c>
      <c r="M2098">
        <v>88</v>
      </c>
      <c r="N2098">
        <v>5.9</v>
      </c>
      <c r="O2098">
        <v>91</v>
      </c>
      <c r="P2098">
        <v>0.1</v>
      </c>
      <c r="Q2098">
        <v>4657.3236100000004</v>
      </c>
      <c r="R2098">
        <v>1493469</v>
      </c>
      <c r="S2098">
        <v>1.3</v>
      </c>
      <c r="T2098">
        <v>1.2</v>
      </c>
      <c r="U2098">
        <v>0.70299999999999996</v>
      </c>
      <c r="V2098">
        <v>13.1</v>
      </c>
      <c r="W2098">
        <v>75</v>
      </c>
    </row>
    <row r="2099" spans="1:23" x14ac:dyDescent="0.25">
      <c r="A2099" t="s">
        <v>32</v>
      </c>
      <c r="B2099" t="s">
        <v>152</v>
      </c>
      <c r="C2099">
        <v>2002</v>
      </c>
      <c r="D2099" t="s">
        <v>24</v>
      </c>
      <c r="E2099">
        <v>197</v>
      </c>
      <c r="F2099">
        <v>4</v>
      </c>
      <c r="G2099">
        <v>3.5</v>
      </c>
      <c r="H2099">
        <v>2.0923438929999998</v>
      </c>
      <c r="I2099">
        <v>85</v>
      </c>
      <c r="J2099">
        <v>0</v>
      </c>
      <c r="K2099">
        <v>44.2</v>
      </c>
      <c r="L2099">
        <v>5</v>
      </c>
      <c r="M2099">
        <v>85</v>
      </c>
      <c r="N2099">
        <v>5.71</v>
      </c>
      <c r="O2099">
        <v>85</v>
      </c>
      <c r="P2099">
        <v>0.4</v>
      </c>
      <c r="Q2099">
        <v>11.147277000000001</v>
      </c>
      <c r="R2099">
        <v>5171734</v>
      </c>
      <c r="S2099">
        <v>2.2000000000000002</v>
      </c>
      <c r="T2099">
        <v>2.1</v>
      </c>
      <c r="U2099">
        <v>0.57699999999999996</v>
      </c>
      <c r="V2099">
        <v>10.7</v>
      </c>
      <c r="W2099">
        <v>75</v>
      </c>
    </row>
    <row r="2100" spans="1:23" x14ac:dyDescent="0.25">
      <c r="A2100" t="s">
        <v>27</v>
      </c>
      <c r="B2100" t="s">
        <v>51</v>
      </c>
      <c r="C2100">
        <v>2005</v>
      </c>
      <c r="D2100" t="s">
        <v>24</v>
      </c>
      <c r="E2100">
        <v>12</v>
      </c>
      <c r="F2100">
        <v>0</v>
      </c>
      <c r="G2100">
        <v>4.5599999999999996</v>
      </c>
      <c r="H2100">
        <v>45.71354264</v>
      </c>
      <c r="I2100">
        <v>93</v>
      </c>
      <c r="J2100">
        <v>23</v>
      </c>
      <c r="K2100">
        <v>5.5</v>
      </c>
      <c r="L2100">
        <v>0</v>
      </c>
      <c r="M2100">
        <v>95</v>
      </c>
      <c r="N2100">
        <v>8.5</v>
      </c>
      <c r="O2100">
        <v>93</v>
      </c>
      <c r="P2100">
        <v>0.1</v>
      </c>
      <c r="Q2100">
        <v>2968.4118600000002</v>
      </c>
      <c r="R2100">
        <v>378153</v>
      </c>
      <c r="S2100">
        <v>2.9</v>
      </c>
      <c r="T2100">
        <v>2.9</v>
      </c>
      <c r="U2100">
        <v>0</v>
      </c>
      <c r="V2100">
        <v>12.5</v>
      </c>
      <c r="W2100">
        <v>75</v>
      </c>
    </row>
    <row r="2101" spans="1:23" x14ac:dyDescent="0.25">
      <c r="A2101" t="s">
        <v>25</v>
      </c>
      <c r="B2101" t="s">
        <v>42</v>
      </c>
      <c r="C2101">
        <v>2003</v>
      </c>
      <c r="D2101" t="s">
        <v>24</v>
      </c>
      <c r="E2101">
        <v>85</v>
      </c>
      <c r="F2101">
        <v>0</v>
      </c>
      <c r="G2101">
        <v>2.16</v>
      </c>
      <c r="H2101">
        <v>1214.5581669999999</v>
      </c>
      <c r="I2101">
        <v>98</v>
      </c>
      <c r="J2101">
        <v>12</v>
      </c>
      <c r="K2101">
        <v>55.2</v>
      </c>
      <c r="L2101">
        <v>0</v>
      </c>
      <c r="M2101">
        <v>97</v>
      </c>
      <c r="N2101">
        <v>3.74</v>
      </c>
      <c r="O2101">
        <v>97</v>
      </c>
      <c r="P2101">
        <v>0.1</v>
      </c>
      <c r="Q2101">
        <v>14221.99259</v>
      </c>
      <c r="R2101">
        <v>1391756.5</v>
      </c>
      <c r="S2101">
        <v>6.1</v>
      </c>
      <c r="T2101">
        <v>5.9</v>
      </c>
      <c r="U2101">
        <v>0.79800000000000004</v>
      </c>
      <c r="V2101">
        <v>13.7</v>
      </c>
      <c r="W2101">
        <v>75</v>
      </c>
    </row>
    <row r="2102" spans="1:23" x14ac:dyDescent="0.25">
      <c r="A2102" t="s">
        <v>25</v>
      </c>
      <c r="B2102" t="s">
        <v>132</v>
      </c>
      <c r="C2102">
        <v>2015</v>
      </c>
      <c r="D2102" t="s">
        <v>24</v>
      </c>
      <c r="E2102">
        <v>123</v>
      </c>
      <c r="F2102">
        <v>4</v>
      </c>
      <c r="G2102">
        <v>3.77</v>
      </c>
      <c r="H2102">
        <v>0</v>
      </c>
      <c r="I2102">
        <v>99</v>
      </c>
      <c r="J2102">
        <v>1318</v>
      </c>
      <c r="K2102">
        <v>4.5999999999999996</v>
      </c>
      <c r="L2102">
        <v>4</v>
      </c>
      <c r="M2102">
        <v>99</v>
      </c>
      <c r="N2102">
        <v>5.75</v>
      </c>
      <c r="O2102">
        <v>99</v>
      </c>
      <c r="P2102">
        <v>0.1</v>
      </c>
      <c r="Q2102">
        <v>9643.6446830000004</v>
      </c>
      <c r="R2102">
        <v>3723155</v>
      </c>
      <c r="S2102">
        <v>7.5</v>
      </c>
      <c r="T2102">
        <v>7.3</v>
      </c>
      <c r="U2102">
        <v>0.78700000000000003</v>
      </c>
      <c r="V2102">
        <v>13.1</v>
      </c>
      <c r="W2102">
        <v>75</v>
      </c>
    </row>
    <row r="2103" spans="1:23" x14ac:dyDescent="0.25">
      <c r="A2103" t="s">
        <v>32</v>
      </c>
      <c r="B2103" t="s">
        <v>174</v>
      </c>
      <c r="C2103">
        <v>2014</v>
      </c>
      <c r="D2103" t="s">
        <v>24</v>
      </c>
      <c r="E2103">
        <v>139</v>
      </c>
      <c r="F2103">
        <v>0</v>
      </c>
      <c r="G2103">
        <v>9.9700000000000006</v>
      </c>
      <c r="H2103">
        <v>0</v>
      </c>
      <c r="I2103">
        <v>99</v>
      </c>
      <c r="J2103">
        <v>0</v>
      </c>
      <c r="K2103">
        <v>46.7</v>
      </c>
      <c r="L2103">
        <v>0</v>
      </c>
      <c r="M2103">
        <v>99</v>
      </c>
      <c r="N2103">
        <v>6.72</v>
      </c>
      <c r="O2103">
        <v>99</v>
      </c>
      <c r="P2103">
        <v>0.1</v>
      </c>
      <c r="Q2103">
        <v>1764.97387</v>
      </c>
      <c r="R2103">
        <v>1391756.5</v>
      </c>
      <c r="S2103">
        <v>4.3</v>
      </c>
      <c r="T2103">
        <v>4.3</v>
      </c>
      <c r="U2103">
        <v>0.72299999999999998</v>
      </c>
      <c r="V2103">
        <v>13.1</v>
      </c>
      <c r="W2103">
        <v>75</v>
      </c>
    </row>
    <row r="2104" spans="1:23" x14ac:dyDescent="0.25">
      <c r="A2104" t="s">
        <v>32</v>
      </c>
      <c r="B2104" t="s">
        <v>41</v>
      </c>
      <c r="C2104">
        <v>2011</v>
      </c>
      <c r="D2104" t="s">
        <v>24</v>
      </c>
      <c r="E2104">
        <v>162</v>
      </c>
      <c r="F2104">
        <v>0</v>
      </c>
      <c r="G2104">
        <v>9.34</v>
      </c>
      <c r="H2104">
        <v>0</v>
      </c>
      <c r="I2104">
        <v>95</v>
      </c>
      <c r="J2104">
        <v>0</v>
      </c>
      <c r="K2104">
        <v>62</v>
      </c>
      <c r="L2104">
        <v>0</v>
      </c>
      <c r="M2104">
        <v>97</v>
      </c>
      <c r="N2104">
        <v>7.63</v>
      </c>
      <c r="O2104">
        <v>98</v>
      </c>
      <c r="P2104">
        <v>0.1</v>
      </c>
      <c r="Q2104">
        <v>1764.97387</v>
      </c>
      <c r="R2104">
        <v>1391756.5</v>
      </c>
      <c r="S2104">
        <v>2.5</v>
      </c>
      <c r="T2104">
        <v>2.5</v>
      </c>
      <c r="U2104">
        <v>0.78800000000000003</v>
      </c>
      <c r="V2104">
        <v>12.6</v>
      </c>
      <c r="W2104">
        <v>75</v>
      </c>
    </row>
    <row r="2105" spans="1:23" x14ac:dyDescent="0.25">
      <c r="A2105" t="s">
        <v>25</v>
      </c>
      <c r="B2105" t="s">
        <v>220</v>
      </c>
      <c r="C2105">
        <v>2009</v>
      </c>
      <c r="D2105" t="s">
        <v>24</v>
      </c>
      <c r="E2105">
        <v>134</v>
      </c>
      <c r="F2105">
        <v>29</v>
      </c>
      <c r="G2105">
        <v>3.86</v>
      </c>
      <c r="H2105">
        <v>0</v>
      </c>
      <c r="I2105">
        <v>94</v>
      </c>
      <c r="J2105">
        <v>6582</v>
      </c>
      <c r="K2105">
        <v>13.4</v>
      </c>
      <c r="L2105">
        <v>35</v>
      </c>
      <c r="M2105">
        <v>97</v>
      </c>
      <c r="N2105">
        <v>6.4</v>
      </c>
      <c r="O2105">
        <v>96</v>
      </c>
      <c r="P2105">
        <v>0.1</v>
      </c>
      <c r="Q2105">
        <v>1764.97387</v>
      </c>
      <c r="R2105">
        <v>1391756.5</v>
      </c>
      <c r="S2105">
        <v>14.6</v>
      </c>
      <c r="T2105">
        <v>15.5</v>
      </c>
      <c r="U2105">
        <v>0.64100000000000001</v>
      </c>
      <c r="V2105">
        <v>11.7</v>
      </c>
      <c r="W2105">
        <v>75</v>
      </c>
    </row>
    <row r="2106" spans="1:23" x14ac:dyDescent="0.25">
      <c r="A2106" t="s">
        <v>27</v>
      </c>
      <c r="B2106" t="s">
        <v>201</v>
      </c>
      <c r="C2106">
        <v>2012</v>
      </c>
      <c r="D2106" t="s">
        <v>24</v>
      </c>
      <c r="E2106">
        <v>15</v>
      </c>
      <c r="F2106">
        <v>0</v>
      </c>
      <c r="G2106">
        <v>1.23</v>
      </c>
      <c r="H2106">
        <v>0</v>
      </c>
      <c r="I2106">
        <v>98</v>
      </c>
      <c r="J2106">
        <v>7</v>
      </c>
      <c r="K2106">
        <v>58.5</v>
      </c>
      <c r="L2106">
        <v>0</v>
      </c>
      <c r="M2106">
        <v>97</v>
      </c>
      <c r="N2106">
        <v>6.76</v>
      </c>
      <c r="O2106">
        <v>95</v>
      </c>
      <c r="P2106">
        <v>0.1</v>
      </c>
      <c r="Q2106">
        <v>1764.97387</v>
      </c>
      <c r="R2106">
        <v>1391756.5</v>
      </c>
      <c r="S2106">
        <v>2.2000000000000002</v>
      </c>
      <c r="T2106">
        <v>2.2000000000000002</v>
      </c>
      <c r="U2106">
        <v>0.73899999999999999</v>
      </c>
      <c r="V2106">
        <v>12.9</v>
      </c>
      <c r="W2106">
        <v>75.099999999999994</v>
      </c>
    </row>
    <row r="2107" spans="1:23" x14ac:dyDescent="0.25">
      <c r="A2107" t="s">
        <v>29</v>
      </c>
      <c r="B2107" t="s">
        <v>28</v>
      </c>
      <c r="C2107">
        <v>2012</v>
      </c>
      <c r="D2107" t="s">
        <v>24</v>
      </c>
      <c r="E2107">
        <v>113</v>
      </c>
      <c r="F2107">
        <v>21</v>
      </c>
      <c r="G2107">
        <v>0.66</v>
      </c>
      <c r="H2107">
        <v>555.92608340000004</v>
      </c>
      <c r="I2107">
        <v>95</v>
      </c>
      <c r="J2107">
        <v>18</v>
      </c>
      <c r="K2107">
        <v>56.1</v>
      </c>
      <c r="L2107">
        <v>24</v>
      </c>
      <c r="M2107">
        <v>95</v>
      </c>
      <c r="N2107">
        <v>6.14</v>
      </c>
      <c r="O2107">
        <v>95</v>
      </c>
      <c r="P2107">
        <v>0.1</v>
      </c>
      <c r="Q2107">
        <v>5564.8256600000004</v>
      </c>
      <c r="R2107">
        <v>37565847</v>
      </c>
      <c r="S2107">
        <v>5.9</v>
      </c>
      <c r="T2107">
        <v>5.8</v>
      </c>
      <c r="U2107">
        <v>0.73199999999999998</v>
      </c>
      <c r="V2107">
        <v>14.4</v>
      </c>
      <c r="W2107">
        <v>75.099999999999994</v>
      </c>
    </row>
    <row r="2108" spans="1:23" x14ac:dyDescent="0.25">
      <c r="A2108" t="s">
        <v>27</v>
      </c>
      <c r="B2108" t="s">
        <v>185</v>
      </c>
      <c r="C2108">
        <v>2010</v>
      </c>
      <c r="D2108" t="s">
        <v>37</v>
      </c>
      <c r="E2108">
        <v>124</v>
      </c>
      <c r="F2108">
        <v>0</v>
      </c>
      <c r="G2108">
        <v>10.130000000000001</v>
      </c>
      <c r="H2108">
        <v>0</v>
      </c>
      <c r="I2108">
        <v>99</v>
      </c>
      <c r="J2108">
        <v>0</v>
      </c>
      <c r="K2108">
        <v>55.9</v>
      </c>
      <c r="L2108">
        <v>0</v>
      </c>
      <c r="M2108">
        <v>99</v>
      </c>
      <c r="N2108">
        <v>8.51</v>
      </c>
      <c r="O2108">
        <v>99</v>
      </c>
      <c r="P2108">
        <v>0.1</v>
      </c>
      <c r="Q2108">
        <v>1764.97387</v>
      </c>
      <c r="R2108">
        <v>1391756.5</v>
      </c>
      <c r="S2108">
        <v>1.3</v>
      </c>
      <c r="T2108">
        <v>1.3</v>
      </c>
      <c r="U2108">
        <v>0.82199999999999995</v>
      </c>
      <c r="V2108">
        <v>15</v>
      </c>
      <c r="W2108">
        <v>75.099999999999994</v>
      </c>
    </row>
    <row r="2109" spans="1:23" x14ac:dyDescent="0.25">
      <c r="A2109" t="s">
        <v>25</v>
      </c>
      <c r="B2109" t="s">
        <v>109</v>
      </c>
      <c r="C2109">
        <v>2012</v>
      </c>
      <c r="D2109" t="s">
        <v>24</v>
      </c>
      <c r="E2109">
        <v>85</v>
      </c>
      <c r="F2109">
        <v>21</v>
      </c>
      <c r="G2109">
        <v>0.01</v>
      </c>
      <c r="H2109">
        <v>0</v>
      </c>
      <c r="I2109">
        <v>98</v>
      </c>
      <c r="J2109">
        <v>332</v>
      </c>
      <c r="K2109">
        <v>56</v>
      </c>
      <c r="L2109">
        <v>24</v>
      </c>
      <c r="M2109">
        <v>99</v>
      </c>
      <c r="N2109">
        <v>6.98</v>
      </c>
      <c r="O2109">
        <v>99</v>
      </c>
      <c r="P2109">
        <v>0.1</v>
      </c>
      <c r="Q2109">
        <v>1764.97387</v>
      </c>
      <c r="R2109">
        <v>1391756.5</v>
      </c>
      <c r="S2109">
        <v>8</v>
      </c>
      <c r="T2109">
        <v>8.1999999999999993</v>
      </c>
      <c r="U2109">
        <v>0.755</v>
      </c>
      <c r="V2109">
        <v>13.6</v>
      </c>
      <c r="W2109">
        <v>75.099999999999994</v>
      </c>
    </row>
    <row r="2110" spans="1:23" x14ac:dyDescent="0.25">
      <c r="A2110" t="s">
        <v>34</v>
      </c>
      <c r="B2110" t="s">
        <v>82</v>
      </c>
      <c r="C2110">
        <v>2009</v>
      </c>
      <c r="D2110" t="s">
        <v>24</v>
      </c>
      <c r="E2110">
        <v>137</v>
      </c>
      <c r="F2110">
        <v>7</v>
      </c>
      <c r="G2110">
        <v>3.87</v>
      </c>
      <c r="H2110">
        <v>282.14400660000001</v>
      </c>
      <c r="I2110">
        <v>91</v>
      </c>
      <c r="J2110">
        <v>0</v>
      </c>
      <c r="K2110">
        <v>5</v>
      </c>
      <c r="L2110">
        <v>8</v>
      </c>
      <c r="M2110">
        <v>91</v>
      </c>
      <c r="N2110">
        <v>5.58</v>
      </c>
      <c r="O2110">
        <v>94</v>
      </c>
      <c r="P2110">
        <v>0.1</v>
      </c>
      <c r="Q2110">
        <v>4255.5657099999999</v>
      </c>
      <c r="R2110">
        <v>14691275</v>
      </c>
      <c r="S2110">
        <v>1.3</v>
      </c>
      <c r="T2110">
        <v>1.2</v>
      </c>
      <c r="U2110">
        <v>0.70199999999999996</v>
      </c>
      <c r="V2110">
        <v>13.1</v>
      </c>
      <c r="W2110">
        <v>75.099999999999994</v>
      </c>
    </row>
    <row r="2111" spans="1:23" x14ac:dyDescent="0.25">
      <c r="A2111" t="s">
        <v>25</v>
      </c>
      <c r="B2111" t="s">
        <v>212</v>
      </c>
      <c r="C2111">
        <v>2004</v>
      </c>
      <c r="D2111" t="s">
        <v>24</v>
      </c>
      <c r="E2111">
        <v>95</v>
      </c>
      <c r="F2111">
        <v>1</v>
      </c>
      <c r="G2111">
        <v>1.77</v>
      </c>
      <c r="H2111">
        <v>2972.4486750000001</v>
      </c>
      <c r="I2111">
        <v>92</v>
      </c>
      <c r="J2111">
        <v>22</v>
      </c>
      <c r="K2111">
        <v>57</v>
      </c>
      <c r="L2111">
        <v>1</v>
      </c>
      <c r="M2111">
        <v>94</v>
      </c>
      <c r="N2111">
        <v>2.46</v>
      </c>
      <c r="O2111">
        <v>94</v>
      </c>
      <c r="P2111">
        <v>0.1</v>
      </c>
      <c r="Q2111">
        <v>36161.176099999997</v>
      </c>
      <c r="R2111">
        <v>1391756.5</v>
      </c>
      <c r="S2111">
        <v>5.2</v>
      </c>
      <c r="T2111">
        <v>4.9000000000000004</v>
      </c>
      <c r="U2111">
        <v>0.81299999999999994</v>
      </c>
      <c r="V2111">
        <v>12.4</v>
      </c>
      <c r="W2111">
        <v>75.099999999999994</v>
      </c>
    </row>
    <row r="2112" spans="1:23" x14ac:dyDescent="0.25">
      <c r="A2112" t="s">
        <v>34</v>
      </c>
      <c r="B2112" t="s">
        <v>216</v>
      </c>
      <c r="C2112">
        <v>2000</v>
      </c>
      <c r="D2112" t="s">
        <v>24</v>
      </c>
      <c r="E2112">
        <v>131</v>
      </c>
      <c r="F2112">
        <v>1</v>
      </c>
      <c r="G2112">
        <v>6.65</v>
      </c>
      <c r="H2112">
        <v>645.95838160000005</v>
      </c>
      <c r="I2112">
        <v>92</v>
      </c>
      <c r="J2112">
        <v>0</v>
      </c>
      <c r="K2112">
        <v>55</v>
      </c>
      <c r="L2112">
        <v>1</v>
      </c>
      <c r="M2112">
        <v>92</v>
      </c>
      <c r="N2112">
        <v>7.82</v>
      </c>
      <c r="O2112">
        <v>9</v>
      </c>
      <c r="P2112">
        <v>0.1</v>
      </c>
      <c r="Q2112">
        <v>6871.8976769999999</v>
      </c>
      <c r="R2112">
        <v>3321245</v>
      </c>
      <c r="S2112">
        <v>1.8</v>
      </c>
      <c r="T2112">
        <v>1.7</v>
      </c>
      <c r="U2112">
        <v>0.73799999999999999</v>
      </c>
      <c r="V2112">
        <v>14</v>
      </c>
      <c r="W2112">
        <v>75.099999999999994</v>
      </c>
    </row>
    <row r="2113" spans="1:23" x14ac:dyDescent="0.25">
      <c r="A2113" t="s">
        <v>32</v>
      </c>
      <c r="B2113" t="s">
        <v>44</v>
      </c>
      <c r="C2113">
        <v>2012</v>
      </c>
      <c r="D2113" t="s">
        <v>24</v>
      </c>
      <c r="E2113">
        <v>12</v>
      </c>
      <c r="F2113">
        <v>0</v>
      </c>
      <c r="G2113">
        <v>8.61</v>
      </c>
      <c r="H2113">
        <v>260.00438580000002</v>
      </c>
      <c r="I2113">
        <v>87</v>
      </c>
      <c r="J2113">
        <v>0</v>
      </c>
      <c r="K2113">
        <v>52.2</v>
      </c>
      <c r="L2113">
        <v>0</v>
      </c>
      <c r="M2113">
        <v>88</v>
      </c>
      <c r="N2113">
        <v>7.43</v>
      </c>
      <c r="O2113">
        <v>87</v>
      </c>
      <c r="P2113">
        <v>0.1</v>
      </c>
      <c r="Q2113">
        <v>15384.874900000001</v>
      </c>
      <c r="R2113">
        <v>1391756.5</v>
      </c>
      <c r="S2113">
        <v>3.8</v>
      </c>
      <c r="T2113">
        <v>3.8</v>
      </c>
      <c r="U2113">
        <v>0.78500000000000003</v>
      </c>
      <c r="V2113">
        <v>15.3</v>
      </c>
      <c r="W2113">
        <v>75.099999999999994</v>
      </c>
    </row>
    <row r="2114" spans="1:23" x14ac:dyDescent="0.25">
      <c r="A2114" t="s">
        <v>27</v>
      </c>
      <c r="B2114" t="s">
        <v>75</v>
      </c>
      <c r="C2114">
        <v>2001</v>
      </c>
      <c r="D2114" t="s">
        <v>37</v>
      </c>
      <c r="E2114">
        <v>123</v>
      </c>
      <c r="F2114">
        <v>0</v>
      </c>
      <c r="G2114">
        <v>13.36</v>
      </c>
      <c r="H2114">
        <v>0</v>
      </c>
      <c r="I2114">
        <v>92</v>
      </c>
      <c r="J2114">
        <v>6</v>
      </c>
      <c r="K2114">
        <v>59.4</v>
      </c>
      <c r="L2114">
        <v>0</v>
      </c>
      <c r="M2114">
        <v>97</v>
      </c>
      <c r="N2114">
        <v>6.42</v>
      </c>
      <c r="O2114">
        <v>98</v>
      </c>
      <c r="P2114">
        <v>0.1</v>
      </c>
      <c r="Q2114">
        <v>1764.97387</v>
      </c>
      <c r="R2114">
        <v>1391756.5</v>
      </c>
      <c r="S2114">
        <v>2.2000000000000002</v>
      </c>
      <c r="T2114">
        <v>2.2999999999999998</v>
      </c>
      <c r="U2114">
        <v>0.67700000000000005</v>
      </c>
      <c r="V2114">
        <v>12.3</v>
      </c>
      <c r="W2114">
        <v>75.099999999999994</v>
      </c>
    </row>
    <row r="2115" spans="1:23" x14ac:dyDescent="0.25">
      <c r="A2115" t="s">
        <v>29</v>
      </c>
      <c r="B2115" t="s">
        <v>206</v>
      </c>
      <c r="C2115">
        <v>2014</v>
      </c>
      <c r="D2115" t="s">
        <v>24</v>
      </c>
      <c r="E2115">
        <v>12</v>
      </c>
      <c r="F2115">
        <v>3</v>
      </c>
      <c r="G2115">
        <v>1.39</v>
      </c>
      <c r="H2115">
        <v>604.87013160000004</v>
      </c>
      <c r="I2115">
        <v>98</v>
      </c>
      <c r="J2115">
        <v>15</v>
      </c>
      <c r="K2115">
        <v>6.2</v>
      </c>
      <c r="L2115">
        <v>3</v>
      </c>
      <c r="M2115">
        <v>98</v>
      </c>
      <c r="N2115">
        <v>7</v>
      </c>
      <c r="O2115">
        <v>98</v>
      </c>
      <c r="P2115">
        <v>0.1</v>
      </c>
      <c r="Q2115">
        <v>4271.6817199999996</v>
      </c>
      <c r="R2115">
        <v>1114398</v>
      </c>
      <c r="S2115">
        <v>6.5</v>
      </c>
      <c r="T2115">
        <v>6.4</v>
      </c>
      <c r="U2115">
        <v>0.72199999999999998</v>
      </c>
      <c r="V2115">
        <v>14.7</v>
      </c>
      <c r="W2115">
        <v>75.099999999999994</v>
      </c>
    </row>
    <row r="2116" spans="1:23" x14ac:dyDescent="0.25">
      <c r="A2116" t="s">
        <v>27</v>
      </c>
      <c r="B2116" t="s">
        <v>165</v>
      </c>
      <c r="C2116">
        <v>2006</v>
      </c>
      <c r="D2116" t="s">
        <v>37</v>
      </c>
      <c r="E2116">
        <v>144</v>
      </c>
      <c r="F2116">
        <v>2</v>
      </c>
      <c r="G2116">
        <v>10.4</v>
      </c>
      <c r="H2116">
        <v>9.1455558999999997</v>
      </c>
      <c r="I2116">
        <v>98</v>
      </c>
      <c r="J2116">
        <v>120</v>
      </c>
      <c r="K2116">
        <v>56</v>
      </c>
      <c r="L2116">
        <v>3</v>
      </c>
      <c r="M2116">
        <v>99</v>
      </c>
      <c r="N2116">
        <v>6.17</v>
      </c>
      <c r="O2116">
        <v>99</v>
      </c>
      <c r="P2116">
        <v>0.1</v>
      </c>
      <c r="Q2116">
        <v>94.772599999999997</v>
      </c>
      <c r="R2116">
        <v>38141267</v>
      </c>
      <c r="S2116">
        <v>2.2999999999999998</v>
      </c>
      <c r="T2116">
        <v>2.4</v>
      </c>
      <c r="U2116">
        <v>0.80300000000000005</v>
      </c>
      <c r="V2116">
        <v>15</v>
      </c>
      <c r="W2116">
        <v>75.2</v>
      </c>
    </row>
    <row r="2117" spans="1:23" x14ac:dyDescent="0.25">
      <c r="A2117" t="s">
        <v>32</v>
      </c>
      <c r="B2117" t="s">
        <v>114</v>
      </c>
      <c r="C2117">
        <v>2011</v>
      </c>
      <c r="D2117" t="s">
        <v>24</v>
      </c>
      <c r="E2117">
        <v>139</v>
      </c>
      <c r="F2117">
        <v>1</v>
      </c>
      <c r="G2117">
        <v>3.58</v>
      </c>
      <c r="H2117">
        <v>33.175296860000003</v>
      </c>
      <c r="I2117">
        <v>92</v>
      </c>
      <c r="J2117">
        <v>1</v>
      </c>
      <c r="K2117">
        <v>51.2</v>
      </c>
      <c r="L2117">
        <v>1</v>
      </c>
      <c r="M2117">
        <v>93</v>
      </c>
      <c r="N2117">
        <v>5.21</v>
      </c>
      <c r="O2117">
        <v>92</v>
      </c>
      <c r="P2117">
        <v>0.6</v>
      </c>
      <c r="Q2117">
        <v>513.549487</v>
      </c>
      <c r="R2117">
        <v>2829493</v>
      </c>
      <c r="S2117">
        <v>1.8</v>
      </c>
      <c r="T2117">
        <v>1.7</v>
      </c>
      <c r="U2117">
        <v>0.72199999999999998</v>
      </c>
      <c r="V2117">
        <v>12.8</v>
      </c>
      <c r="W2117">
        <v>75.2</v>
      </c>
    </row>
    <row r="2118" spans="1:23" x14ac:dyDescent="0.25">
      <c r="A2118" t="s">
        <v>25</v>
      </c>
      <c r="B2118" t="s">
        <v>220</v>
      </c>
      <c r="C2118">
        <v>2010</v>
      </c>
      <c r="D2118" t="s">
        <v>24</v>
      </c>
      <c r="E2118">
        <v>133</v>
      </c>
      <c r="F2118">
        <v>29</v>
      </c>
      <c r="G2118">
        <v>3.93</v>
      </c>
      <c r="H2118">
        <v>0</v>
      </c>
      <c r="I2118">
        <v>88</v>
      </c>
      <c r="J2118">
        <v>2809</v>
      </c>
      <c r="K2118">
        <v>14</v>
      </c>
      <c r="L2118">
        <v>35</v>
      </c>
      <c r="M2118">
        <v>94</v>
      </c>
      <c r="N2118">
        <v>6.36</v>
      </c>
      <c r="O2118">
        <v>93</v>
      </c>
      <c r="P2118">
        <v>0.1</v>
      </c>
      <c r="Q2118">
        <v>1764.97387</v>
      </c>
      <c r="R2118">
        <v>1391756.5</v>
      </c>
      <c r="S2118">
        <v>14.5</v>
      </c>
      <c r="T2118">
        <v>15.4</v>
      </c>
      <c r="U2118">
        <v>0.64700000000000002</v>
      </c>
      <c r="V2118">
        <v>11.9</v>
      </c>
      <c r="W2118">
        <v>75.2</v>
      </c>
    </row>
    <row r="2119" spans="1:23" x14ac:dyDescent="0.25">
      <c r="A2119" t="s">
        <v>34</v>
      </c>
      <c r="B2119" t="s">
        <v>33</v>
      </c>
      <c r="C2119">
        <v>2006</v>
      </c>
      <c r="D2119" t="s">
        <v>24</v>
      </c>
      <c r="E2119">
        <v>127</v>
      </c>
      <c r="F2119">
        <v>11</v>
      </c>
      <c r="G2119">
        <v>7.75</v>
      </c>
      <c r="H2119">
        <v>961.1774676</v>
      </c>
      <c r="I2119">
        <v>84</v>
      </c>
      <c r="J2119">
        <v>0</v>
      </c>
      <c r="K2119">
        <v>57.5</v>
      </c>
      <c r="L2119">
        <v>12</v>
      </c>
      <c r="M2119">
        <v>92</v>
      </c>
      <c r="N2119">
        <v>6.68</v>
      </c>
      <c r="O2119">
        <v>91</v>
      </c>
      <c r="P2119">
        <v>0.1</v>
      </c>
      <c r="Q2119">
        <v>5878.76127</v>
      </c>
      <c r="R2119">
        <v>3955889</v>
      </c>
      <c r="S2119">
        <v>1.1000000000000001</v>
      </c>
      <c r="T2119">
        <v>0.9</v>
      </c>
      <c r="U2119">
        <v>0.78200000000000003</v>
      </c>
      <c r="V2119">
        <v>16.100000000000001</v>
      </c>
      <c r="W2119">
        <v>75.2</v>
      </c>
    </row>
    <row r="2120" spans="1:23" x14ac:dyDescent="0.25">
      <c r="A2120" t="s">
        <v>27</v>
      </c>
      <c r="B2120" t="s">
        <v>72</v>
      </c>
      <c r="C2120">
        <v>2005</v>
      </c>
      <c r="D2120" t="s">
        <v>37</v>
      </c>
      <c r="E2120">
        <v>116</v>
      </c>
      <c r="F2120">
        <v>0</v>
      </c>
      <c r="G2120">
        <v>11.59</v>
      </c>
      <c r="H2120">
        <v>167.2319899</v>
      </c>
      <c r="I2120">
        <v>92</v>
      </c>
      <c r="J2120">
        <v>2</v>
      </c>
      <c r="K2120">
        <v>57.5</v>
      </c>
      <c r="L2120">
        <v>0</v>
      </c>
      <c r="M2120">
        <v>96</v>
      </c>
      <c r="N2120">
        <v>6.89</v>
      </c>
      <c r="O2120">
        <v>96</v>
      </c>
      <c r="P2120">
        <v>0.1</v>
      </c>
      <c r="Q2120">
        <v>1224.2458999999999</v>
      </c>
      <c r="R2120">
        <v>4442</v>
      </c>
      <c r="S2120">
        <v>1.8</v>
      </c>
      <c r="T2120">
        <v>1.8</v>
      </c>
      <c r="U2120">
        <v>0.77700000000000002</v>
      </c>
      <c r="V2120">
        <v>13.6</v>
      </c>
      <c r="W2120">
        <v>75.2</v>
      </c>
    </row>
    <row r="2121" spans="1:23" x14ac:dyDescent="0.25">
      <c r="A2121" t="s">
        <v>27</v>
      </c>
      <c r="B2121" t="s">
        <v>75</v>
      </c>
      <c r="C2121">
        <v>2003</v>
      </c>
      <c r="D2121" t="s">
        <v>37</v>
      </c>
      <c r="E2121">
        <v>122</v>
      </c>
      <c r="F2121">
        <v>0</v>
      </c>
      <c r="G2121">
        <v>13.01</v>
      </c>
      <c r="H2121">
        <v>0</v>
      </c>
      <c r="I2121">
        <v>92</v>
      </c>
      <c r="J2121">
        <v>30</v>
      </c>
      <c r="K2121">
        <v>6.4</v>
      </c>
      <c r="L2121">
        <v>0</v>
      </c>
      <c r="M2121">
        <v>97</v>
      </c>
      <c r="N2121">
        <v>7.13</v>
      </c>
      <c r="O2121">
        <v>97</v>
      </c>
      <c r="P2121">
        <v>0.1</v>
      </c>
      <c r="Q2121">
        <v>1764.97387</v>
      </c>
      <c r="R2121">
        <v>1391756.5</v>
      </c>
      <c r="S2121">
        <v>2.2000000000000002</v>
      </c>
      <c r="T2121">
        <v>2.2000000000000002</v>
      </c>
      <c r="U2121">
        <v>0.67700000000000005</v>
      </c>
      <c r="V2121">
        <v>12.3</v>
      </c>
      <c r="W2121">
        <v>75.2</v>
      </c>
    </row>
    <row r="2122" spans="1:23" x14ac:dyDescent="0.25">
      <c r="A2122" t="s">
        <v>25</v>
      </c>
      <c r="B2122" t="s">
        <v>157</v>
      </c>
      <c r="C2122">
        <v>2008</v>
      </c>
      <c r="D2122" t="s">
        <v>24</v>
      </c>
      <c r="E2122">
        <v>19</v>
      </c>
      <c r="F2122">
        <v>1</v>
      </c>
      <c r="G2122">
        <v>0.56999999999999995</v>
      </c>
      <c r="H2122">
        <v>123.0966298</v>
      </c>
      <c r="I2122">
        <v>99</v>
      </c>
      <c r="J2122">
        <v>18</v>
      </c>
      <c r="K2122">
        <v>51.1</v>
      </c>
      <c r="L2122">
        <v>1</v>
      </c>
      <c r="M2122">
        <v>97</v>
      </c>
      <c r="N2122">
        <v>2.1</v>
      </c>
      <c r="O2122">
        <v>99</v>
      </c>
      <c r="P2122">
        <v>0.1</v>
      </c>
      <c r="Q2122">
        <v>2275.3535999999999</v>
      </c>
      <c r="R2122">
        <v>1391756.5</v>
      </c>
      <c r="S2122">
        <v>6.9</v>
      </c>
      <c r="T2122">
        <v>6.8</v>
      </c>
      <c r="U2122">
        <v>0.76500000000000001</v>
      </c>
      <c r="V2122">
        <v>11.9</v>
      </c>
      <c r="W2122">
        <v>75.2</v>
      </c>
    </row>
    <row r="2123" spans="1:23" x14ac:dyDescent="0.25">
      <c r="A2123" t="s">
        <v>25</v>
      </c>
      <c r="B2123" t="s">
        <v>42</v>
      </c>
      <c r="C2123">
        <v>2004</v>
      </c>
      <c r="D2123" t="s">
        <v>24</v>
      </c>
      <c r="E2123">
        <v>83</v>
      </c>
      <c r="F2123">
        <v>0</v>
      </c>
      <c r="G2123">
        <v>2.16</v>
      </c>
      <c r="H2123">
        <v>1380.2280949999999</v>
      </c>
      <c r="I2123">
        <v>98</v>
      </c>
      <c r="J2123">
        <v>11</v>
      </c>
      <c r="K2123">
        <v>55.6</v>
      </c>
      <c r="L2123">
        <v>0</v>
      </c>
      <c r="M2123">
        <v>98</v>
      </c>
      <c r="N2123">
        <v>3.37</v>
      </c>
      <c r="O2123">
        <v>98</v>
      </c>
      <c r="P2123">
        <v>0.1</v>
      </c>
      <c r="Q2123">
        <v>15846.476409999999</v>
      </c>
      <c r="R2123">
        <v>1391756.5</v>
      </c>
      <c r="S2123">
        <v>6.1</v>
      </c>
      <c r="T2123">
        <v>5.9</v>
      </c>
      <c r="U2123">
        <v>0.80300000000000005</v>
      </c>
      <c r="V2123">
        <v>13.9</v>
      </c>
      <c r="W2123">
        <v>75.2</v>
      </c>
    </row>
    <row r="2124" spans="1:23" x14ac:dyDescent="0.25">
      <c r="A2124" t="s">
        <v>32</v>
      </c>
      <c r="B2124" t="s">
        <v>44</v>
      </c>
      <c r="C2124">
        <v>2013</v>
      </c>
      <c r="D2124" t="s">
        <v>24</v>
      </c>
      <c r="E2124">
        <v>11</v>
      </c>
      <c r="F2124">
        <v>0</v>
      </c>
      <c r="G2124">
        <v>8.74</v>
      </c>
      <c r="H2124">
        <v>263.03728380000001</v>
      </c>
      <c r="I2124">
        <v>91</v>
      </c>
      <c r="J2124">
        <v>0</v>
      </c>
      <c r="K2124">
        <v>53</v>
      </c>
      <c r="L2124">
        <v>0</v>
      </c>
      <c r="M2124">
        <v>91</v>
      </c>
      <c r="N2124">
        <v>7.57</v>
      </c>
      <c r="O2124">
        <v>91</v>
      </c>
      <c r="P2124">
        <v>0.1</v>
      </c>
      <c r="Q2124">
        <v>15472.7814</v>
      </c>
      <c r="R2124">
        <v>1391756.5</v>
      </c>
      <c r="S2124">
        <v>3.8</v>
      </c>
      <c r="T2124">
        <v>3.8</v>
      </c>
      <c r="U2124">
        <v>0.79200000000000004</v>
      </c>
      <c r="V2124">
        <v>15.3</v>
      </c>
      <c r="W2124">
        <v>75.2</v>
      </c>
    </row>
    <row r="2125" spans="1:23" x14ac:dyDescent="0.25">
      <c r="A2125" t="s">
        <v>34</v>
      </c>
      <c r="B2125" t="s">
        <v>216</v>
      </c>
      <c r="C2125">
        <v>2001</v>
      </c>
      <c r="D2125" t="s">
        <v>24</v>
      </c>
      <c r="E2125">
        <v>123</v>
      </c>
      <c r="F2125">
        <v>1</v>
      </c>
      <c r="G2125">
        <v>6.48</v>
      </c>
      <c r="H2125">
        <v>421.48042820000001</v>
      </c>
      <c r="I2125">
        <v>94</v>
      </c>
      <c r="J2125">
        <v>0</v>
      </c>
      <c r="K2125">
        <v>55.7</v>
      </c>
      <c r="L2125">
        <v>1</v>
      </c>
      <c r="M2125">
        <v>94</v>
      </c>
      <c r="N2125">
        <v>7.46</v>
      </c>
      <c r="O2125">
        <v>94</v>
      </c>
      <c r="P2125">
        <v>0.1</v>
      </c>
      <c r="Q2125">
        <v>6281.3774700000004</v>
      </c>
      <c r="R2125">
        <v>332713</v>
      </c>
      <c r="S2125">
        <v>1.8</v>
      </c>
      <c r="T2125">
        <v>1.7</v>
      </c>
      <c r="U2125">
        <v>0.74199999999999999</v>
      </c>
      <c r="V2125">
        <v>14.2</v>
      </c>
      <c r="W2125">
        <v>75.2</v>
      </c>
    </row>
    <row r="2126" spans="1:23" x14ac:dyDescent="0.25">
      <c r="A2126" t="s">
        <v>25</v>
      </c>
      <c r="B2126" t="s">
        <v>66</v>
      </c>
      <c r="C2126">
        <v>2011</v>
      </c>
      <c r="D2126" t="s">
        <v>24</v>
      </c>
      <c r="E2126">
        <v>91</v>
      </c>
      <c r="F2126">
        <v>215</v>
      </c>
      <c r="G2126">
        <v>5.63</v>
      </c>
      <c r="H2126">
        <v>91.267497789999993</v>
      </c>
      <c r="I2126">
        <v>99</v>
      </c>
      <c r="J2126">
        <v>9943</v>
      </c>
      <c r="K2126">
        <v>29</v>
      </c>
      <c r="L2126">
        <v>251</v>
      </c>
      <c r="M2126">
        <v>99</v>
      </c>
      <c r="N2126">
        <v>5.3</v>
      </c>
      <c r="O2126">
        <v>99</v>
      </c>
      <c r="P2126">
        <v>0.1</v>
      </c>
      <c r="Q2126">
        <v>5633.7961599999999</v>
      </c>
      <c r="R2126">
        <v>134413</v>
      </c>
      <c r="S2126">
        <v>4.0999999999999996</v>
      </c>
      <c r="T2126">
        <v>3.5</v>
      </c>
      <c r="U2126">
        <v>0.7</v>
      </c>
      <c r="V2126">
        <v>12.8</v>
      </c>
      <c r="W2126">
        <v>75.2</v>
      </c>
    </row>
    <row r="2127" spans="1:23" x14ac:dyDescent="0.25">
      <c r="A2127" t="s">
        <v>25</v>
      </c>
      <c r="B2127" t="s">
        <v>207</v>
      </c>
      <c r="C2127">
        <v>2013</v>
      </c>
      <c r="D2127" t="s">
        <v>24</v>
      </c>
      <c r="E2127">
        <v>19</v>
      </c>
      <c r="F2127">
        <v>17</v>
      </c>
      <c r="G2127">
        <v>1.41</v>
      </c>
      <c r="H2127">
        <v>188.14403479999999</v>
      </c>
      <c r="I2127">
        <v>97</v>
      </c>
      <c r="J2127">
        <v>7405</v>
      </c>
      <c r="K2127">
        <v>64.5</v>
      </c>
      <c r="L2127">
        <v>20</v>
      </c>
      <c r="M2127">
        <v>98</v>
      </c>
      <c r="N2127">
        <v>5.38</v>
      </c>
      <c r="O2127">
        <v>98</v>
      </c>
      <c r="P2127">
        <v>0.1</v>
      </c>
      <c r="Q2127">
        <v>12542.935649999999</v>
      </c>
      <c r="R2127">
        <v>75787333</v>
      </c>
      <c r="S2127">
        <v>4.9000000000000004</v>
      </c>
      <c r="T2127">
        <v>4.7</v>
      </c>
      <c r="U2127">
        <v>0.754</v>
      </c>
      <c r="V2127">
        <v>14.4</v>
      </c>
      <c r="W2127">
        <v>75.2</v>
      </c>
    </row>
    <row r="2128" spans="1:23" x14ac:dyDescent="0.25">
      <c r="A2128" t="s">
        <v>27</v>
      </c>
      <c r="B2128" t="s">
        <v>51</v>
      </c>
      <c r="C2128">
        <v>2003</v>
      </c>
      <c r="D2128" t="s">
        <v>24</v>
      </c>
      <c r="E2128">
        <v>12</v>
      </c>
      <c r="F2128">
        <v>0</v>
      </c>
      <c r="G2128">
        <v>4.1399999999999997</v>
      </c>
      <c r="H2128">
        <v>39.865180430000002</v>
      </c>
      <c r="I2128">
        <v>92</v>
      </c>
      <c r="J2128">
        <v>18</v>
      </c>
      <c r="K2128">
        <v>49.4</v>
      </c>
      <c r="L2128">
        <v>0</v>
      </c>
      <c r="M2128">
        <v>87</v>
      </c>
      <c r="N2128">
        <v>7.94</v>
      </c>
      <c r="O2128">
        <v>87</v>
      </c>
      <c r="P2128">
        <v>0.1</v>
      </c>
      <c r="Q2128">
        <v>2214.732246</v>
      </c>
      <c r="R2128">
        <v>3779247</v>
      </c>
      <c r="S2128">
        <v>3</v>
      </c>
      <c r="T2128">
        <v>3</v>
      </c>
      <c r="U2128">
        <v>0</v>
      </c>
      <c r="V2128">
        <v>12.1</v>
      </c>
      <c r="W2128">
        <v>75.2</v>
      </c>
    </row>
    <row r="2129" spans="1:23" x14ac:dyDescent="0.25">
      <c r="A2129" t="s">
        <v>32</v>
      </c>
      <c r="B2129" t="s">
        <v>31</v>
      </c>
      <c r="C2129">
        <v>2008</v>
      </c>
      <c r="D2129" t="s">
        <v>24</v>
      </c>
      <c r="E2129">
        <v>142</v>
      </c>
      <c r="F2129">
        <v>0</v>
      </c>
      <c r="G2129">
        <v>8.27</v>
      </c>
      <c r="H2129">
        <v>180.77626950000001</v>
      </c>
      <c r="I2129">
        <v>98</v>
      </c>
      <c r="J2129">
        <v>0</v>
      </c>
      <c r="K2129">
        <v>43.2</v>
      </c>
      <c r="L2129">
        <v>0</v>
      </c>
      <c r="M2129">
        <v>99</v>
      </c>
      <c r="N2129">
        <v>4.6900000000000004</v>
      </c>
      <c r="O2129">
        <v>99</v>
      </c>
      <c r="P2129">
        <v>0.1</v>
      </c>
      <c r="Q2129">
        <v>1473.3192300000001</v>
      </c>
      <c r="R2129">
        <v>1391756.5</v>
      </c>
      <c r="S2129">
        <v>3.4</v>
      </c>
      <c r="T2129">
        <v>3.3</v>
      </c>
      <c r="U2129">
        <v>0.78600000000000003</v>
      </c>
      <c r="V2129">
        <v>14.4</v>
      </c>
      <c r="W2129">
        <v>75.2</v>
      </c>
    </row>
    <row r="2130" spans="1:23" x14ac:dyDescent="0.25">
      <c r="A2130" t="s">
        <v>32</v>
      </c>
      <c r="B2130" t="s">
        <v>174</v>
      </c>
      <c r="C2130">
        <v>2015</v>
      </c>
      <c r="D2130" t="s">
        <v>24</v>
      </c>
      <c r="E2130">
        <v>138</v>
      </c>
      <c r="F2130">
        <v>0</v>
      </c>
      <c r="G2130">
        <v>3.77</v>
      </c>
      <c r="H2130">
        <v>0</v>
      </c>
      <c r="I2130">
        <v>99</v>
      </c>
      <c r="J2130">
        <v>0</v>
      </c>
      <c r="K2130">
        <v>47.5</v>
      </c>
      <c r="L2130">
        <v>0</v>
      </c>
      <c r="M2130">
        <v>99</v>
      </c>
      <c r="N2130">
        <v>5.75</v>
      </c>
      <c r="O2130">
        <v>99</v>
      </c>
      <c r="P2130">
        <v>0.1</v>
      </c>
      <c r="Q2130">
        <v>1764.97387</v>
      </c>
      <c r="R2130">
        <v>1391756.5</v>
      </c>
      <c r="S2130">
        <v>4.3</v>
      </c>
      <c r="T2130">
        <v>4.3</v>
      </c>
      <c r="U2130">
        <v>0.73499999999999999</v>
      </c>
      <c r="V2130">
        <v>13.1</v>
      </c>
      <c r="W2130">
        <v>75.2</v>
      </c>
    </row>
    <row r="2131" spans="1:23" x14ac:dyDescent="0.25">
      <c r="A2131" t="s">
        <v>29</v>
      </c>
      <c r="B2131" t="s">
        <v>28</v>
      </c>
      <c r="C2131">
        <v>2013</v>
      </c>
      <c r="D2131" t="s">
        <v>24</v>
      </c>
      <c r="E2131">
        <v>112</v>
      </c>
      <c r="F2131">
        <v>21</v>
      </c>
      <c r="G2131">
        <v>0.53</v>
      </c>
      <c r="H2131">
        <v>544.45074320000003</v>
      </c>
      <c r="I2131">
        <v>95</v>
      </c>
      <c r="J2131">
        <v>25</v>
      </c>
      <c r="K2131">
        <v>57.2</v>
      </c>
      <c r="L2131">
        <v>24</v>
      </c>
      <c r="M2131">
        <v>95</v>
      </c>
      <c r="N2131">
        <v>7.12</v>
      </c>
      <c r="O2131">
        <v>95</v>
      </c>
      <c r="P2131">
        <v>0.1</v>
      </c>
      <c r="Q2131">
        <v>5471.8667660000001</v>
      </c>
      <c r="R2131">
        <v>38338562</v>
      </c>
      <c r="S2131">
        <v>5.9</v>
      </c>
      <c r="T2131">
        <v>5.8</v>
      </c>
      <c r="U2131">
        <v>0.73699999999999999</v>
      </c>
      <c r="V2131">
        <v>14.4</v>
      </c>
      <c r="W2131">
        <v>75.3</v>
      </c>
    </row>
    <row r="2132" spans="1:23" x14ac:dyDescent="0.25">
      <c r="A2132" t="s">
        <v>25</v>
      </c>
      <c r="B2132" t="s">
        <v>109</v>
      </c>
      <c r="C2132">
        <v>2013</v>
      </c>
      <c r="D2132" t="s">
        <v>24</v>
      </c>
      <c r="E2132">
        <v>83</v>
      </c>
      <c r="F2132">
        <v>20</v>
      </c>
      <c r="G2132">
        <v>0.01</v>
      </c>
      <c r="H2132">
        <v>0</v>
      </c>
      <c r="I2132">
        <v>99</v>
      </c>
      <c r="J2132">
        <v>189</v>
      </c>
      <c r="K2132">
        <v>57.2</v>
      </c>
      <c r="L2132">
        <v>23</v>
      </c>
      <c r="M2132">
        <v>98</v>
      </c>
      <c r="N2132">
        <v>6.49</v>
      </c>
      <c r="O2132">
        <v>98</v>
      </c>
      <c r="P2132">
        <v>0.1</v>
      </c>
      <c r="Q2132">
        <v>1764.97387</v>
      </c>
      <c r="R2132">
        <v>1391756.5</v>
      </c>
      <c r="S2132">
        <v>8.1999999999999993</v>
      </c>
      <c r="T2132">
        <v>8.3000000000000007</v>
      </c>
      <c r="U2132">
        <v>0.76900000000000002</v>
      </c>
      <c r="V2132">
        <v>15</v>
      </c>
      <c r="W2132">
        <v>75.3</v>
      </c>
    </row>
    <row r="2133" spans="1:23" x14ac:dyDescent="0.25">
      <c r="A2133" t="s">
        <v>32</v>
      </c>
      <c r="B2133" t="s">
        <v>139</v>
      </c>
      <c r="C2133">
        <v>2005</v>
      </c>
      <c r="D2133" t="s">
        <v>24</v>
      </c>
      <c r="E2133">
        <v>126</v>
      </c>
      <c r="F2133">
        <v>42</v>
      </c>
      <c r="G2133">
        <v>4.93</v>
      </c>
      <c r="H2133">
        <v>998.34980489999998</v>
      </c>
      <c r="I2133">
        <v>98</v>
      </c>
      <c r="J2133">
        <v>6</v>
      </c>
      <c r="K2133">
        <v>56.4</v>
      </c>
      <c r="L2133">
        <v>49</v>
      </c>
      <c r="M2133">
        <v>98</v>
      </c>
      <c r="N2133">
        <v>6.4</v>
      </c>
      <c r="O2133">
        <v>98</v>
      </c>
      <c r="P2133">
        <v>0.1</v>
      </c>
      <c r="Q2133">
        <v>7986.7984390000001</v>
      </c>
      <c r="R2133">
        <v>18472228</v>
      </c>
      <c r="S2133">
        <v>1.8</v>
      </c>
      <c r="T2133">
        <v>1.7</v>
      </c>
      <c r="U2133">
        <v>0.71899999999999997</v>
      </c>
      <c r="V2133">
        <v>12.2</v>
      </c>
      <c r="W2133">
        <v>75.3</v>
      </c>
    </row>
    <row r="2134" spans="1:23" x14ac:dyDescent="0.25">
      <c r="A2134" t="s">
        <v>27</v>
      </c>
      <c r="B2134" t="s">
        <v>75</v>
      </c>
      <c r="C2134">
        <v>2002</v>
      </c>
      <c r="D2134" t="s">
        <v>37</v>
      </c>
      <c r="E2134">
        <v>12</v>
      </c>
      <c r="F2134">
        <v>0</v>
      </c>
      <c r="G2134">
        <v>13.47</v>
      </c>
      <c r="H2134">
        <v>0</v>
      </c>
      <c r="I2134">
        <v>86</v>
      </c>
      <c r="J2134">
        <v>4</v>
      </c>
      <c r="K2134">
        <v>59.9</v>
      </c>
      <c r="L2134">
        <v>0</v>
      </c>
      <c r="M2134">
        <v>97</v>
      </c>
      <c r="N2134">
        <v>6.8</v>
      </c>
      <c r="O2134">
        <v>98</v>
      </c>
      <c r="P2134">
        <v>0.1</v>
      </c>
      <c r="Q2134">
        <v>1764.97387</v>
      </c>
      <c r="R2134">
        <v>1391756.5</v>
      </c>
      <c r="S2134">
        <v>2.2000000000000002</v>
      </c>
      <c r="T2134">
        <v>2.2999999999999998</v>
      </c>
      <c r="U2134">
        <v>0.67700000000000005</v>
      </c>
      <c r="V2134">
        <v>12.3</v>
      </c>
      <c r="W2134">
        <v>75.3</v>
      </c>
    </row>
    <row r="2135" spans="1:23" x14ac:dyDescent="0.25">
      <c r="A2135" t="s">
        <v>27</v>
      </c>
      <c r="B2135" t="s">
        <v>26</v>
      </c>
      <c r="C2135">
        <v>2008</v>
      </c>
      <c r="D2135" t="s">
        <v>24</v>
      </c>
      <c r="E2135">
        <v>1</v>
      </c>
      <c r="F2135">
        <v>1</v>
      </c>
      <c r="G2135">
        <v>5.61</v>
      </c>
      <c r="H2135">
        <v>36.62206845</v>
      </c>
      <c r="I2135">
        <v>99</v>
      </c>
      <c r="J2135">
        <v>0</v>
      </c>
      <c r="K2135">
        <v>52.6</v>
      </c>
      <c r="L2135">
        <v>1</v>
      </c>
      <c r="M2135">
        <v>99</v>
      </c>
      <c r="N2135">
        <v>5.87</v>
      </c>
      <c r="O2135">
        <v>99</v>
      </c>
      <c r="P2135">
        <v>0.1</v>
      </c>
      <c r="Q2135">
        <v>437.539647</v>
      </c>
      <c r="R2135">
        <v>2947314</v>
      </c>
      <c r="S2135">
        <v>1.6</v>
      </c>
      <c r="T2135">
        <v>1.6</v>
      </c>
      <c r="U2135">
        <v>0.71299999999999997</v>
      </c>
      <c r="V2135">
        <v>12</v>
      </c>
      <c r="W2135">
        <v>75.3</v>
      </c>
    </row>
    <row r="2136" spans="1:23" x14ac:dyDescent="0.25">
      <c r="A2136" t="s">
        <v>29</v>
      </c>
      <c r="B2136" t="s">
        <v>206</v>
      </c>
      <c r="C2136">
        <v>2015</v>
      </c>
      <c r="D2136" t="s">
        <v>24</v>
      </c>
      <c r="E2136">
        <v>1</v>
      </c>
      <c r="F2136">
        <v>3</v>
      </c>
      <c r="G2136">
        <v>3.77</v>
      </c>
      <c r="H2136">
        <v>0</v>
      </c>
      <c r="I2136">
        <v>98</v>
      </c>
      <c r="J2136">
        <v>16</v>
      </c>
      <c r="K2136">
        <v>61.2</v>
      </c>
      <c r="L2136">
        <v>3</v>
      </c>
      <c r="M2136">
        <v>98</v>
      </c>
      <c r="N2136">
        <v>5.75</v>
      </c>
      <c r="O2136">
        <v>98</v>
      </c>
      <c r="P2136">
        <v>0.1</v>
      </c>
      <c r="Q2136">
        <v>3828.9158900000002</v>
      </c>
      <c r="R2136">
        <v>11273661</v>
      </c>
      <c r="S2136">
        <v>6.5</v>
      </c>
      <c r="T2136">
        <v>6.4</v>
      </c>
      <c r="U2136">
        <v>0.72299999999999998</v>
      </c>
      <c r="V2136">
        <v>14.6</v>
      </c>
      <c r="W2136">
        <v>75.3</v>
      </c>
    </row>
    <row r="2137" spans="1:23" x14ac:dyDescent="0.25">
      <c r="A2137" t="s">
        <v>25</v>
      </c>
      <c r="B2137" t="s">
        <v>212</v>
      </c>
      <c r="C2137">
        <v>2005</v>
      </c>
      <c r="D2137" t="s">
        <v>24</v>
      </c>
      <c r="E2137">
        <v>92</v>
      </c>
      <c r="F2137">
        <v>1</v>
      </c>
      <c r="G2137">
        <v>1.79</v>
      </c>
      <c r="H2137">
        <v>3427.3203319999998</v>
      </c>
      <c r="I2137">
        <v>92</v>
      </c>
      <c r="J2137">
        <v>29</v>
      </c>
      <c r="K2137">
        <v>56.6</v>
      </c>
      <c r="L2137">
        <v>1</v>
      </c>
      <c r="M2137">
        <v>94</v>
      </c>
      <c r="N2137">
        <v>2.3199999999999998</v>
      </c>
      <c r="O2137">
        <v>94</v>
      </c>
      <c r="P2137">
        <v>0.1</v>
      </c>
      <c r="Q2137">
        <v>39439.8197</v>
      </c>
      <c r="R2137">
        <v>1391756.5</v>
      </c>
      <c r="S2137">
        <v>5.0999999999999996</v>
      </c>
      <c r="T2137">
        <v>4.9000000000000004</v>
      </c>
      <c r="U2137">
        <v>0.81799999999999995</v>
      </c>
      <c r="V2137">
        <v>12.6</v>
      </c>
      <c r="W2137">
        <v>75.3</v>
      </c>
    </row>
    <row r="2138" spans="1:23" x14ac:dyDescent="0.25">
      <c r="A2138" t="s">
        <v>34</v>
      </c>
      <c r="B2138" t="s">
        <v>82</v>
      </c>
      <c r="C2138">
        <v>2011</v>
      </c>
      <c r="D2138" t="s">
        <v>24</v>
      </c>
      <c r="E2138">
        <v>131</v>
      </c>
      <c r="F2138">
        <v>7</v>
      </c>
      <c r="G2138">
        <v>3.99</v>
      </c>
      <c r="H2138">
        <v>344.74121639999998</v>
      </c>
      <c r="I2138">
        <v>88</v>
      </c>
      <c r="J2138">
        <v>257</v>
      </c>
      <c r="K2138">
        <v>51.4</v>
      </c>
      <c r="L2138">
        <v>8</v>
      </c>
      <c r="M2138">
        <v>85</v>
      </c>
      <c r="N2138">
        <v>5.92</v>
      </c>
      <c r="O2138">
        <v>88</v>
      </c>
      <c r="P2138">
        <v>0.1</v>
      </c>
      <c r="Q2138">
        <v>5223.3517629999997</v>
      </c>
      <c r="R2138">
        <v>15177355</v>
      </c>
      <c r="S2138">
        <v>1.3</v>
      </c>
      <c r="T2138">
        <v>1.2</v>
      </c>
      <c r="U2138">
        <v>0.71</v>
      </c>
      <c r="V2138">
        <v>13.2</v>
      </c>
      <c r="W2138">
        <v>75.3</v>
      </c>
    </row>
    <row r="2139" spans="1:23" x14ac:dyDescent="0.25">
      <c r="A2139" t="s">
        <v>34</v>
      </c>
      <c r="B2139" t="s">
        <v>163</v>
      </c>
      <c r="C2139">
        <v>2013</v>
      </c>
      <c r="D2139" t="s">
        <v>24</v>
      </c>
      <c r="E2139">
        <v>125</v>
      </c>
      <c r="F2139">
        <v>8</v>
      </c>
      <c r="G2139">
        <v>5.38</v>
      </c>
      <c r="H2139">
        <v>946.65211650000003</v>
      </c>
      <c r="I2139">
        <v>88</v>
      </c>
      <c r="J2139">
        <v>0</v>
      </c>
      <c r="K2139">
        <v>54.2</v>
      </c>
      <c r="L2139">
        <v>11</v>
      </c>
      <c r="M2139">
        <v>71</v>
      </c>
      <c r="N2139">
        <v>5.23</v>
      </c>
      <c r="O2139">
        <v>88</v>
      </c>
      <c r="P2139">
        <v>0.1</v>
      </c>
      <c r="Q2139">
        <v>6583.1162480000003</v>
      </c>
      <c r="R2139">
        <v>3565716</v>
      </c>
      <c r="S2139">
        <v>1.1000000000000001</v>
      </c>
      <c r="T2139">
        <v>1.1000000000000001</v>
      </c>
      <c r="U2139">
        <v>0.73099999999999998</v>
      </c>
      <c r="V2139">
        <v>13.4</v>
      </c>
      <c r="W2139">
        <v>75.3</v>
      </c>
    </row>
    <row r="2140" spans="1:23" x14ac:dyDescent="0.25">
      <c r="A2140" t="s">
        <v>25</v>
      </c>
      <c r="B2140" t="s">
        <v>42</v>
      </c>
      <c r="C2140">
        <v>2005</v>
      </c>
      <c r="D2140" t="s">
        <v>24</v>
      </c>
      <c r="E2140">
        <v>81</v>
      </c>
      <c r="F2140">
        <v>0</v>
      </c>
      <c r="G2140">
        <v>2.0499999999999998</v>
      </c>
      <c r="H2140">
        <v>1553.468944</v>
      </c>
      <c r="I2140">
        <v>98</v>
      </c>
      <c r="J2140">
        <v>4</v>
      </c>
      <c r="K2140">
        <v>56.1</v>
      </c>
      <c r="L2140">
        <v>0</v>
      </c>
      <c r="M2140">
        <v>98</v>
      </c>
      <c r="N2140">
        <v>3.16</v>
      </c>
      <c r="O2140">
        <v>98</v>
      </c>
      <c r="P2140">
        <v>0.1</v>
      </c>
      <c r="Q2140">
        <v>17959.178540000001</v>
      </c>
      <c r="R2140">
        <v>1391756.5</v>
      </c>
      <c r="S2140">
        <v>6.1</v>
      </c>
      <c r="T2140">
        <v>5.9</v>
      </c>
      <c r="U2140">
        <v>0.80600000000000005</v>
      </c>
      <c r="V2140">
        <v>14</v>
      </c>
      <c r="W2140">
        <v>75.3</v>
      </c>
    </row>
    <row r="2141" spans="1:23" x14ac:dyDescent="0.25">
      <c r="A2141" t="s">
        <v>34</v>
      </c>
      <c r="B2141" t="s">
        <v>163</v>
      </c>
      <c r="C2141">
        <v>2014</v>
      </c>
      <c r="D2141" t="s">
        <v>24</v>
      </c>
      <c r="E2141">
        <v>125</v>
      </c>
      <c r="F2141">
        <v>8</v>
      </c>
      <c r="G2141">
        <v>0.01</v>
      </c>
      <c r="H2141">
        <v>973.72867499999995</v>
      </c>
      <c r="I2141">
        <v>88</v>
      </c>
      <c r="J2141">
        <v>0</v>
      </c>
      <c r="K2141">
        <v>54.9</v>
      </c>
      <c r="L2141">
        <v>10</v>
      </c>
      <c r="M2141">
        <v>78</v>
      </c>
      <c r="N2141">
        <v>5.47</v>
      </c>
      <c r="O2141">
        <v>88</v>
      </c>
      <c r="P2141">
        <v>0.1</v>
      </c>
      <c r="Q2141">
        <v>6491.5245000000004</v>
      </c>
      <c r="R2141">
        <v>3973354</v>
      </c>
      <c r="S2141">
        <v>1.1000000000000001</v>
      </c>
      <c r="T2141">
        <v>1.1000000000000001</v>
      </c>
      <c r="U2141">
        <v>0.73499999999999999</v>
      </c>
      <c r="V2141">
        <v>13.4</v>
      </c>
      <c r="W2141">
        <v>75.3</v>
      </c>
    </row>
    <row r="2142" spans="1:23" x14ac:dyDescent="0.25">
      <c r="A2142" t="s">
        <v>27</v>
      </c>
      <c r="B2142" t="s">
        <v>181</v>
      </c>
      <c r="C2142">
        <v>2013</v>
      </c>
      <c r="D2142" t="s">
        <v>24</v>
      </c>
      <c r="E2142">
        <v>122</v>
      </c>
      <c r="F2142">
        <v>1</v>
      </c>
      <c r="G2142">
        <v>9.16</v>
      </c>
      <c r="H2142">
        <v>880.64033670000003</v>
      </c>
      <c r="I2142">
        <v>91</v>
      </c>
      <c r="J2142">
        <v>1</v>
      </c>
      <c r="K2142">
        <v>58.9</v>
      </c>
      <c r="L2142">
        <v>1</v>
      </c>
      <c r="M2142">
        <v>97</v>
      </c>
      <c r="N2142">
        <v>1.1200000000000001</v>
      </c>
      <c r="O2142">
        <v>95</v>
      </c>
      <c r="P2142">
        <v>0.1</v>
      </c>
      <c r="Q2142">
        <v>6353.8263829999996</v>
      </c>
      <c r="R2142">
        <v>7164132</v>
      </c>
      <c r="S2142">
        <v>2.1</v>
      </c>
      <c r="T2142">
        <v>2.1</v>
      </c>
      <c r="U2142">
        <v>0.76600000000000001</v>
      </c>
      <c r="V2142">
        <v>14.1</v>
      </c>
      <c r="W2142">
        <v>75.3</v>
      </c>
    </row>
    <row r="2143" spans="1:23" x14ac:dyDescent="0.25">
      <c r="A2143" t="s">
        <v>27</v>
      </c>
      <c r="B2143" t="s">
        <v>143</v>
      </c>
      <c r="C2143">
        <v>2010</v>
      </c>
      <c r="D2143" t="s">
        <v>24</v>
      </c>
      <c r="E2143">
        <v>115</v>
      </c>
      <c r="F2143">
        <v>0</v>
      </c>
      <c r="G2143">
        <v>6.56</v>
      </c>
      <c r="H2143">
        <v>635.48493810000002</v>
      </c>
      <c r="I2143">
        <v>9</v>
      </c>
      <c r="J2143">
        <v>5</v>
      </c>
      <c r="K2143">
        <v>59.1</v>
      </c>
      <c r="L2143">
        <v>0</v>
      </c>
      <c r="M2143">
        <v>93</v>
      </c>
      <c r="N2143">
        <v>6.9</v>
      </c>
      <c r="O2143">
        <v>94</v>
      </c>
      <c r="P2143">
        <v>0.1</v>
      </c>
      <c r="Q2143">
        <v>6682.2811579999998</v>
      </c>
      <c r="R2143">
        <v>619428</v>
      </c>
      <c r="S2143">
        <v>2</v>
      </c>
      <c r="T2143">
        <v>2</v>
      </c>
      <c r="U2143">
        <v>0.78700000000000003</v>
      </c>
      <c r="V2143">
        <v>15</v>
      </c>
      <c r="W2143">
        <v>75.3</v>
      </c>
    </row>
    <row r="2144" spans="1:23" x14ac:dyDescent="0.25">
      <c r="A2144" t="s">
        <v>32</v>
      </c>
      <c r="B2144" t="s">
        <v>114</v>
      </c>
      <c r="C2144">
        <v>2012</v>
      </c>
      <c r="D2144" t="s">
        <v>24</v>
      </c>
      <c r="E2144">
        <v>138</v>
      </c>
      <c r="F2144">
        <v>1</v>
      </c>
      <c r="G2144">
        <v>3.65</v>
      </c>
      <c r="H2144">
        <v>37.171087819999997</v>
      </c>
      <c r="I2144">
        <v>96</v>
      </c>
      <c r="J2144">
        <v>0</v>
      </c>
      <c r="K2144">
        <v>52</v>
      </c>
      <c r="L2144">
        <v>1</v>
      </c>
      <c r="M2144">
        <v>96</v>
      </c>
      <c r="N2144">
        <v>5.66</v>
      </c>
      <c r="O2144">
        <v>96</v>
      </c>
      <c r="P2144">
        <v>0.5</v>
      </c>
      <c r="Q2144">
        <v>521.33362999999997</v>
      </c>
      <c r="R2144">
        <v>284992</v>
      </c>
      <c r="S2144">
        <v>1.8</v>
      </c>
      <c r="T2144">
        <v>1.7</v>
      </c>
      <c r="U2144">
        <v>0.72499999999999998</v>
      </c>
      <c r="V2144">
        <v>12.8</v>
      </c>
      <c r="W2144">
        <v>75.3</v>
      </c>
    </row>
    <row r="2145" spans="1:23" x14ac:dyDescent="0.25">
      <c r="A2145" t="s">
        <v>27</v>
      </c>
      <c r="B2145" t="s">
        <v>165</v>
      </c>
      <c r="C2145">
        <v>2007</v>
      </c>
      <c r="D2145" t="s">
        <v>37</v>
      </c>
      <c r="E2145">
        <v>144</v>
      </c>
      <c r="F2145">
        <v>2</v>
      </c>
      <c r="G2145">
        <v>10.9</v>
      </c>
      <c r="H2145">
        <v>14.3042452</v>
      </c>
      <c r="I2145">
        <v>98</v>
      </c>
      <c r="J2145">
        <v>40</v>
      </c>
      <c r="K2145">
        <v>56.6</v>
      </c>
      <c r="L2145">
        <v>3</v>
      </c>
      <c r="M2145">
        <v>99</v>
      </c>
      <c r="N2145">
        <v>6.28</v>
      </c>
      <c r="O2145">
        <v>99</v>
      </c>
      <c r="P2145">
        <v>0.1</v>
      </c>
      <c r="Q2145">
        <v>1126.31852</v>
      </c>
      <c r="R2145">
        <v>381256</v>
      </c>
      <c r="S2145">
        <v>2.2000000000000002</v>
      </c>
      <c r="T2145">
        <v>2.4</v>
      </c>
      <c r="U2145">
        <v>0.80800000000000005</v>
      </c>
      <c r="V2145">
        <v>15</v>
      </c>
      <c r="W2145">
        <v>75.3</v>
      </c>
    </row>
    <row r="2146" spans="1:23" x14ac:dyDescent="0.25">
      <c r="A2146" t="s">
        <v>27</v>
      </c>
      <c r="B2146" t="s">
        <v>201</v>
      </c>
      <c r="C2146">
        <v>2013</v>
      </c>
      <c r="D2146" t="s">
        <v>24</v>
      </c>
      <c r="E2146">
        <v>14</v>
      </c>
      <c r="F2146">
        <v>0</v>
      </c>
      <c r="G2146">
        <v>1.03</v>
      </c>
      <c r="H2146">
        <v>0</v>
      </c>
      <c r="I2146">
        <v>97</v>
      </c>
      <c r="J2146">
        <v>4</v>
      </c>
      <c r="K2146">
        <v>59.1</v>
      </c>
      <c r="L2146">
        <v>0</v>
      </c>
      <c r="M2146">
        <v>98</v>
      </c>
      <c r="N2146">
        <v>6.7</v>
      </c>
      <c r="O2146">
        <v>98</v>
      </c>
      <c r="P2146">
        <v>0.1</v>
      </c>
      <c r="Q2146">
        <v>1764.97387</v>
      </c>
      <c r="R2146">
        <v>1391756.5</v>
      </c>
      <c r="S2146">
        <v>2.2000000000000002</v>
      </c>
      <c r="T2146">
        <v>2.2000000000000002</v>
      </c>
      <c r="U2146">
        <v>0.74099999999999999</v>
      </c>
      <c r="V2146">
        <v>12.9</v>
      </c>
      <c r="W2146">
        <v>75.3</v>
      </c>
    </row>
    <row r="2147" spans="1:23" x14ac:dyDescent="0.25">
      <c r="A2147" t="s">
        <v>34</v>
      </c>
      <c r="B2147" t="s">
        <v>216</v>
      </c>
      <c r="C2147">
        <v>2007</v>
      </c>
      <c r="D2147" t="s">
        <v>24</v>
      </c>
      <c r="E2147">
        <v>124</v>
      </c>
      <c r="F2147">
        <v>1</v>
      </c>
      <c r="G2147">
        <v>6.67</v>
      </c>
      <c r="H2147">
        <v>14.473058740000001</v>
      </c>
      <c r="I2147">
        <v>94</v>
      </c>
      <c r="J2147">
        <v>0</v>
      </c>
      <c r="K2147">
        <v>59.5</v>
      </c>
      <c r="L2147">
        <v>1</v>
      </c>
      <c r="M2147">
        <v>94</v>
      </c>
      <c r="N2147">
        <v>8.23</v>
      </c>
      <c r="O2147">
        <v>94</v>
      </c>
      <c r="P2147">
        <v>0.1</v>
      </c>
      <c r="Q2147">
        <v>79.697460000000007</v>
      </c>
      <c r="R2147">
        <v>3339741</v>
      </c>
      <c r="S2147">
        <v>1.6</v>
      </c>
      <c r="T2147">
        <v>1.5</v>
      </c>
      <c r="U2147">
        <v>0.76</v>
      </c>
      <c r="V2147">
        <v>15.3</v>
      </c>
      <c r="W2147">
        <v>75.400000000000006</v>
      </c>
    </row>
    <row r="2148" spans="1:23" x14ac:dyDescent="0.25">
      <c r="A2148" t="s">
        <v>34</v>
      </c>
      <c r="B2148" t="s">
        <v>216</v>
      </c>
      <c r="C2148">
        <v>2004</v>
      </c>
      <c r="D2148" t="s">
        <v>24</v>
      </c>
      <c r="E2148">
        <v>122</v>
      </c>
      <c r="F2148">
        <v>1</v>
      </c>
      <c r="G2148">
        <v>5.66</v>
      </c>
      <c r="H2148">
        <v>882.35636199999999</v>
      </c>
      <c r="I2148">
        <v>94</v>
      </c>
      <c r="J2148">
        <v>0</v>
      </c>
      <c r="K2148">
        <v>57.7</v>
      </c>
      <c r="L2148">
        <v>1</v>
      </c>
      <c r="M2148">
        <v>95</v>
      </c>
      <c r="N2148">
        <v>11.59</v>
      </c>
      <c r="O2148">
        <v>94</v>
      </c>
      <c r="P2148">
        <v>0.1</v>
      </c>
      <c r="Q2148">
        <v>4117.3885300000002</v>
      </c>
      <c r="R2148">
        <v>332496</v>
      </c>
      <c r="S2148">
        <v>1.7</v>
      </c>
      <c r="T2148">
        <v>1.6</v>
      </c>
      <c r="U2148">
        <v>0.75</v>
      </c>
      <c r="V2148">
        <v>15.5</v>
      </c>
      <c r="W2148">
        <v>75.400000000000006</v>
      </c>
    </row>
    <row r="2149" spans="1:23" x14ac:dyDescent="0.25">
      <c r="A2149" t="s">
        <v>25</v>
      </c>
      <c r="B2149" t="s">
        <v>133</v>
      </c>
      <c r="C2149">
        <v>2007</v>
      </c>
      <c r="D2149" t="s">
        <v>24</v>
      </c>
      <c r="E2149">
        <v>82</v>
      </c>
      <c r="F2149">
        <v>0</v>
      </c>
      <c r="G2149">
        <v>1.78</v>
      </c>
      <c r="H2149">
        <v>6.4914885980000001</v>
      </c>
      <c r="I2149">
        <v>98</v>
      </c>
      <c r="J2149">
        <v>20</v>
      </c>
      <c r="K2149">
        <v>19.5</v>
      </c>
      <c r="L2149">
        <v>0</v>
      </c>
      <c r="M2149">
        <v>98</v>
      </c>
      <c r="N2149">
        <v>6.64</v>
      </c>
      <c r="O2149">
        <v>98</v>
      </c>
      <c r="P2149">
        <v>0.1</v>
      </c>
      <c r="Q2149">
        <v>52.862285</v>
      </c>
      <c r="R2149">
        <v>349</v>
      </c>
      <c r="S2149">
        <v>14.3</v>
      </c>
      <c r="T2149">
        <v>14.4</v>
      </c>
      <c r="U2149">
        <v>0.63200000000000001</v>
      </c>
      <c r="V2149">
        <v>11.9</v>
      </c>
      <c r="W2149">
        <v>75.400000000000006</v>
      </c>
    </row>
    <row r="2150" spans="1:23" x14ac:dyDescent="0.25">
      <c r="A2150" t="s">
        <v>27</v>
      </c>
      <c r="B2150" t="s">
        <v>72</v>
      </c>
      <c r="C2150">
        <v>2004</v>
      </c>
      <c r="D2150" t="s">
        <v>37</v>
      </c>
      <c r="E2150">
        <v>114</v>
      </c>
      <c r="F2150">
        <v>0</v>
      </c>
      <c r="G2150">
        <v>13.11</v>
      </c>
      <c r="H2150">
        <v>1116.3965020000001</v>
      </c>
      <c r="I2150">
        <v>92</v>
      </c>
      <c r="J2150">
        <v>54</v>
      </c>
      <c r="K2150">
        <v>56.9</v>
      </c>
      <c r="L2150">
        <v>0</v>
      </c>
      <c r="M2150">
        <v>96</v>
      </c>
      <c r="N2150">
        <v>6.56</v>
      </c>
      <c r="O2150">
        <v>96</v>
      </c>
      <c r="P2150">
        <v>0.1</v>
      </c>
      <c r="Q2150">
        <v>9365.7424680000004</v>
      </c>
      <c r="R2150">
        <v>4439</v>
      </c>
      <c r="S2150">
        <v>1.9</v>
      </c>
      <c r="T2150">
        <v>1.9</v>
      </c>
      <c r="U2150">
        <v>0.77100000000000002</v>
      </c>
      <c r="V2150">
        <v>13.3</v>
      </c>
      <c r="W2150">
        <v>75.400000000000006</v>
      </c>
    </row>
    <row r="2151" spans="1:23" x14ac:dyDescent="0.25">
      <c r="A2151" t="s">
        <v>29</v>
      </c>
      <c r="B2151" t="s">
        <v>28</v>
      </c>
      <c r="C2151">
        <v>2014</v>
      </c>
      <c r="D2151" t="s">
        <v>24</v>
      </c>
      <c r="E2151">
        <v>11</v>
      </c>
      <c r="F2151">
        <v>21</v>
      </c>
      <c r="G2151">
        <v>0.01</v>
      </c>
      <c r="H2151">
        <v>54.237318299999998</v>
      </c>
      <c r="I2151">
        <v>95</v>
      </c>
      <c r="J2151">
        <v>0</v>
      </c>
      <c r="K2151">
        <v>58.4</v>
      </c>
      <c r="L2151">
        <v>24</v>
      </c>
      <c r="M2151">
        <v>95</v>
      </c>
      <c r="N2151">
        <v>7.21</v>
      </c>
      <c r="O2151">
        <v>95</v>
      </c>
      <c r="P2151">
        <v>0.1</v>
      </c>
      <c r="Q2151">
        <v>547.85170000000005</v>
      </c>
      <c r="R2151">
        <v>39113313</v>
      </c>
      <c r="S2151">
        <v>6</v>
      </c>
      <c r="T2151">
        <v>5.8</v>
      </c>
      <c r="U2151">
        <v>0.74099999999999999</v>
      </c>
      <c r="V2151">
        <v>14.4</v>
      </c>
      <c r="W2151">
        <v>75.400000000000006</v>
      </c>
    </row>
    <row r="2152" spans="1:23" x14ac:dyDescent="0.25">
      <c r="A2152" t="s">
        <v>32</v>
      </c>
      <c r="B2152" t="s">
        <v>31</v>
      </c>
      <c r="C2152">
        <v>2009</v>
      </c>
      <c r="D2152" t="s">
        <v>24</v>
      </c>
      <c r="E2152">
        <v>14</v>
      </c>
      <c r="F2152">
        <v>0</v>
      </c>
      <c r="G2152">
        <v>7.82</v>
      </c>
      <c r="H2152">
        <v>149.35873549999999</v>
      </c>
      <c r="I2152">
        <v>98</v>
      </c>
      <c r="J2152">
        <v>0</v>
      </c>
      <c r="K2152">
        <v>43.8</v>
      </c>
      <c r="L2152">
        <v>0</v>
      </c>
      <c r="M2152">
        <v>98</v>
      </c>
      <c r="N2152">
        <v>4.8600000000000003</v>
      </c>
      <c r="O2152">
        <v>99</v>
      </c>
      <c r="P2152">
        <v>0.1</v>
      </c>
      <c r="Q2152">
        <v>1312.4669200000001</v>
      </c>
      <c r="R2152">
        <v>1391756.5</v>
      </c>
      <c r="S2152">
        <v>3.4</v>
      </c>
      <c r="T2152">
        <v>3.3</v>
      </c>
      <c r="U2152">
        <v>0.78800000000000003</v>
      </c>
      <c r="V2152">
        <v>14.2</v>
      </c>
      <c r="W2152">
        <v>75.400000000000006</v>
      </c>
    </row>
    <row r="2153" spans="1:23" x14ac:dyDescent="0.25">
      <c r="A2153" t="s">
        <v>34</v>
      </c>
      <c r="B2153" t="s">
        <v>216</v>
      </c>
      <c r="C2153">
        <v>2002</v>
      </c>
      <c r="D2153" t="s">
        <v>24</v>
      </c>
      <c r="E2153">
        <v>124</v>
      </c>
      <c r="F2153">
        <v>1</v>
      </c>
      <c r="G2153">
        <v>5.86</v>
      </c>
      <c r="H2153">
        <v>27.468809650000001</v>
      </c>
      <c r="I2153">
        <v>95</v>
      </c>
      <c r="J2153">
        <v>0</v>
      </c>
      <c r="K2153">
        <v>56.3</v>
      </c>
      <c r="L2153">
        <v>1</v>
      </c>
      <c r="M2153">
        <v>93</v>
      </c>
      <c r="N2153">
        <v>7.18</v>
      </c>
      <c r="O2153">
        <v>95</v>
      </c>
      <c r="P2153">
        <v>0.1</v>
      </c>
      <c r="Q2153">
        <v>488.76885499999997</v>
      </c>
      <c r="R2153">
        <v>3327773</v>
      </c>
      <c r="S2153">
        <v>1.7</v>
      </c>
      <c r="T2153">
        <v>1.7</v>
      </c>
      <c r="U2153">
        <v>0.746</v>
      </c>
      <c r="V2153">
        <v>14.7</v>
      </c>
      <c r="W2153">
        <v>75.400000000000006</v>
      </c>
    </row>
    <row r="2154" spans="1:23" x14ac:dyDescent="0.25">
      <c r="A2154" t="s">
        <v>25</v>
      </c>
      <c r="B2154" t="s">
        <v>212</v>
      </c>
      <c r="C2154">
        <v>2006</v>
      </c>
      <c r="D2154" t="s">
        <v>24</v>
      </c>
      <c r="E2154">
        <v>89</v>
      </c>
      <c r="F2154">
        <v>1</v>
      </c>
      <c r="G2154">
        <v>1.74</v>
      </c>
      <c r="H2154">
        <v>3749.941617</v>
      </c>
      <c r="I2154">
        <v>92</v>
      </c>
      <c r="J2154">
        <v>0</v>
      </c>
      <c r="K2154">
        <v>55.8</v>
      </c>
      <c r="L2154">
        <v>1</v>
      </c>
      <c r="M2154">
        <v>94</v>
      </c>
      <c r="N2154">
        <v>2.33</v>
      </c>
      <c r="O2154">
        <v>92</v>
      </c>
      <c r="P2154">
        <v>0.1</v>
      </c>
      <c r="Q2154">
        <v>42372.221660000003</v>
      </c>
      <c r="R2154">
        <v>1391756.5</v>
      </c>
      <c r="S2154">
        <v>5.0999999999999996</v>
      </c>
      <c r="T2154">
        <v>4.9000000000000004</v>
      </c>
      <c r="U2154">
        <v>0.82299999999999995</v>
      </c>
      <c r="V2154">
        <v>12.8</v>
      </c>
      <c r="W2154">
        <v>75.400000000000006</v>
      </c>
    </row>
    <row r="2155" spans="1:23" x14ac:dyDescent="0.25">
      <c r="A2155" t="s">
        <v>25</v>
      </c>
      <c r="B2155" t="s">
        <v>220</v>
      </c>
      <c r="C2155">
        <v>2011</v>
      </c>
      <c r="D2155" t="s">
        <v>24</v>
      </c>
      <c r="E2155">
        <v>131</v>
      </c>
      <c r="F2155">
        <v>29</v>
      </c>
      <c r="G2155">
        <v>3.94</v>
      </c>
      <c r="H2155">
        <v>0</v>
      </c>
      <c r="I2155">
        <v>95</v>
      </c>
      <c r="J2155">
        <v>750</v>
      </c>
      <c r="K2155">
        <v>14.7</v>
      </c>
      <c r="L2155">
        <v>36</v>
      </c>
      <c r="M2155">
        <v>96</v>
      </c>
      <c r="N2155">
        <v>6.2</v>
      </c>
      <c r="O2155">
        <v>95</v>
      </c>
      <c r="P2155">
        <v>0.1</v>
      </c>
      <c r="Q2155">
        <v>1764.97387</v>
      </c>
      <c r="R2155">
        <v>1391756.5</v>
      </c>
      <c r="S2155">
        <v>14.4</v>
      </c>
      <c r="T2155">
        <v>15.2</v>
      </c>
      <c r="U2155">
        <v>0.65500000000000003</v>
      </c>
      <c r="V2155">
        <v>12</v>
      </c>
      <c r="W2155">
        <v>75.400000000000006</v>
      </c>
    </row>
    <row r="2156" spans="1:23" x14ac:dyDescent="0.25">
      <c r="A2156" t="s">
        <v>27</v>
      </c>
      <c r="B2156" t="s">
        <v>143</v>
      </c>
      <c r="C2156">
        <v>2011</v>
      </c>
      <c r="D2156" t="s">
        <v>24</v>
      </c>
      <c r="E2156">
        <v>113</v>
      </c>
      <c r="F2156">
        <v>0</v>
      </c>
      <c r="G2156">
        <v>6.56</v>
      </c>
      <c r="H2156">
        <v>666.73743709999997</v>
      </c>
      <c r="I2156">
        <v>91</v>
      </c>
      <c r="J2156">
        <v>5</v>
      </c>
      <c r="K2156">
        <v>59.7</v>
      </c>
      <c r="L2156">
        <v>0</v>
      </c>
      <c r="M2156">
        <v>95</v>
      </c>
      <c r="N2156">
        <v>6.92</v>
      </c>
      <c r="O2156">
        <v>95</v>
      </c>
      <c r="P2156">
        <v>0.1</v>
      </c>
      <c r="Q2156">
        <v>7318.7424490000003</v>
      </c>
      <c r="R2156">
        <v>6279</v>
      </c>
      <c r="S2156">
        <v>1.9</v>
      </c>
      <c r="T2156">
        <v>2</v>
      </c>
      <c r="U2156">
        <v>0.79200000000000004</v>
      </c>
      <c r="V2156">
        <v>15.1</v>
      </c>
      <c r="W2156">
        <v>75.400000000000006</v>
      </c>
    </row>
    <row r="2157" spans="1:23" x14ac:dyDescent="0.25">
      <c r="A2157" t="s">
        <v>32</v>
      </c>
      <c r="B2157" t="s">
        <v>44</v>
      </c>
      <c r="C2157">
        <v>2014</v>
      </c>
      <c r="D2157" t="s">
        <v>24</v>
      </c>
      <c r="E2157">
        <v>1</v>
      </c>
      <c r="F2157">
        <v>0</v>
      </c>
      <c r="G2157">
        <v>8.82</v>
      </c>
      <c r="H2157">
        <v>294.90565839999999</v>
      </c>
      <c r="I2157">
        <v>94</v>
      </c>
      <c r="J2157">
        <v>0</v>
      </c>
      <c r="K2157">
        <v>53.7</v>
      </c>
      <c r="L2157">
        <v>0</v>
      </c>
      <c r="M2157">
        <v>95</v>
      </c>
      <c r="N2157">
        <v>7.47</v>
      </c>
      <c r="O2157">
        <v>94</v>
      </c>
      <c r="P2157">
        <v>0.1</v>
      </c>
      <c r="Q2157">
        <v>15359.66971</v>
      </c>
      <c r="R2157">
        <v>1391756.5</v>
      </c>
      <c r="S2157">
        <v>3.8</v>
      </c>
      <c r="T2157">
        <v>3.7</v>
      </c>
      <c r="U2157">
        <v>0.79300000000000004</v>
      </c>
      <c r="V2157">
        <v>15.3</v>
      </c>
      <c r="W2157">
        <v>75.400000000000006</v>
      </c>
    </row>
    <row r="2158" spans="1:23" x14ac:dyDescent="0.25">
      <c r="A2158" t="s">
        <v>25</v>
      </c>
      <c r="B2158" t="s">
        <v>157</v>
      </c>
      <c r="C2158">
        <v>2009</v>
      </c>
      <c r="D2158" t="s">
        <v>24</v>
      </c>
      <c r="E2158">
        <v>18</v>
      </c>
      <c r="F2158">
        <v>1</v>
      </c>
      <c r="G2158">
        <v>0.56000000000000005</v>
      </c>
      <c r="H2158">
        <v>1040.6294620000001</v>
      </c>
      <c r="I2158">
        <v>98</v>
      </c>
      <c r="J2158">
        <v>19</v>
      </c>
      <c r="K2158">
        <v>51.5</v>
      </c>
      <c r="L2158">
        <v>1</v>
      </c>
      <c r="M2158">
        <v>96</v>
      </c>
      <c r="N2158">
        <v>2.83</v>
      </c>
      <c r="O2158">
        <v>98</v>
      </c>
      <c r="P2158">
        <v>0.1</v>
      </c>
      <c r="Q2158">
        <v>16784.346160000001</v>
      </c>
      <c r="R2158">
        <v>1391756.5</v>
      </c>
      <c r="S2158">
        <v>6.9</v>
      </c>
      <c r="T2158">
        <v>6.8</v>
      </c>
      <c r="U2158">
        <v>0.78200000000000003</v>
      </c>
      <c r="V2158">
        <v>12.4</v>
      </c>
      <c r="W2158">
        <v>75.400000000000006</v>
      </c>
    </row>
    <row r="2159" spans="1:23" x14ac:dyDescent="0.25">
      <c r="A2159" t="s">
        <v>34</v>
      </c>
      <c r="B2159" t="s">
        <v>33</v>
      </c>
      <c r="C2159">
        <v>2008</v>
      </c>
      <c r="D2159" t="s">
        <v>24</v>
      </c>
      <c r="E2159">
        <v>126</v>
      </c>
      <c r="F2159">
        <v>10</v>
      </c>
      <c r="G2159">
        <v>8.41</v>
      </c>
      <c r="H2159">
        <v>1413.73543</v>
      </c>
      <c r="I2159">
        <v>9</v>
      </c>
      <c r="J2159">
        <v>0</v>
      </c>
      <c r="K2159">
        <v>58.6</v>
      </c>
      <c r="L2159">
        <v>11</v>
      </c>
      <c r="M2159">
        <v>94</v>
      </c>
      <c r="N2159">
        <v>6.66</v>
      </c>
      <c r="O2159">
        <v>93</v>
      </c>
      <c r="P2159">
        <v>0.1</v>
      </c>
      <c r="Q2159">
        <v>8953.3592750000007</v>
      </c>
      <c r="R2159">
        <v>4382389</v>
      </c>
      <c r="S2159">
        <v>1</v>
      </c>
      <c r="T2159">
        <v>0.9</v>
      </c>
      <c r="U2159">
        <v>0.79200000000000004</v>
      </c>
      <c r="V2159">
        <v>16.3</v>
      </c>
      <c r="W2159">
        <v>75.400000000000006</v>
      </c>
    </row>
    <row r="2160" spans="1:23" x14ac:dyDescent="0.25">
      <c r="A2160" t="s">
        <v>27</v>
      </c>
      <c r="B2160" t="s">
        <v>51</v>
      </c>
      <c r="C2160">
        <v>2007</v>
      </c>
      <c r="D2160" t="s">
        <v>24</v>
      </c>
      <c r="E2160">
        <v>16</v>
      </c>
      <c r="F2160">
        <v>0</v>
      </c>
      <c r="G2160">
        <v>5.16</v>
      </c>
      <c r="H2160">
        <v>8.2403558669999999</v>
      </c>
      <c r="I2160">
        <v>94</v>
      </c>
      <c r="J2160">
        <v>166</v>
      </c>
      <c r="K2160">
        <v>51.5</v>
      </c>
      <c r="L2160">
        <v>0</v>
      </c>
      <c r="M2160">
        <v>95</v>
      </c>
      <c r="N2160">
        <v>8.3699999999999992</v>
      </c>
      <c r="O2160">
        <v>95</v>
      </c>
      <c r="P2160">
        <v>0.1</v>
      </c>
      <c r="Q2160">
        <v>418.29217599999998</v>
      </c>
      <c r="R2160">
        <v>3774</v>
      </c>
      <c r="S2160">
        <v>2.8</v>
      </c>
      <c r="T2160">
        <v>2.8</v>
      </c>
      <c r="U2160">
        <v>0.70299999999999996</v>
      </c>
      <c r="V2160">
        <v>12.9</v>
      </c>
      <c r="W2160">
        <v>75.400000000000006</v>
      </c>
    </row>
    <row r="2161" spans="1:23" x14ac:dyDescent="0.25">
      <c r="A2161" t="s">
        <v>32</v>
      </c>
      <c r="B2161" t="s">
        <v>41</v>
      </c>
      <c r="C2161">
        <v>2014</v>
      </c>
      <c r="D2161" t="s">
        <v>24</v>
      </c>
      <c r="E2161">
        <v>16</v>
      </c>
      <c r="F2161">
        <v>0</v>
      </c>
      <c r="G2161">
        <v>9.4499999999999993</v>
      </c>
      <c r="H2161">
        <v>0</v>
      </c>
      <c r="I2161">
        <v>96</v>
      </c>
      <c r="J2161">
        <v>0</v>
      </c>
      <c r="K2161">
        <v>63.8</v>
      </c>
      <c r="L2161">
        <v>0</v>
      </c>
      <c r="M2161">
        <v>96</v>
      </c>
      <c r="N2161">
        <v>7.74</v>
      </c>
      <c r="O2161">
        <v>96</v>
      </c>
      <c r="P2161">
        <v>0.1</v>
      </c>
      <c r="Q2161">
        <v>1764.97387</v>
      </c>
      <c r="R2161">
        <v>1391756.5</v>
      </c>
      <c r="S2161">
        <v>2.5</v>
      </c>
      <c r="T2161">
        <v>2.5</v>
      </c>
      <c r="U2161">
        <v>0.78900000000000003</v>
      </c>
      <c r="V2161">
        <v>12.6</v>
      </c>
      <c r="W2161">
        <v>75.400000000000006</v>
      </c>
    </row>
    <row r="2162" spans="1:23" x14ac:dyDescent="0.25">
      <c r="A2162" t="s">
        <v>25</v>
      </c>
      <c r="B2162" t="s">
        <v>66</v>
      </c>
      <c r="C2162">
        <v>2012</v>
      </c>
      <c r="D2162" t="s">
        <v>24</v>
      </c>
      <c r="E2162">
        <v>89</v>
      </c>
      <c r="F2162">
        <v>201</v>
      </c>
      <c r="G2162">
        <v>5.74</v>
      </c>
      <c r="H2162">
        <v>94.434456600000004</v>
      </c>
      <c r="I2162">
        <v>99</v>
      </c>
      <c r="J2162">
        <v>6183</v>
      </c>
      <c r="K2162">
        <v>3</v>
      </c>
      <c r="L2162">
        <v>233</v>
      </c>
      <c r="M2162">
        <v>99</v>
      </c>
      <c r="N2162">
        <v>5.26</v>
      </c>
      <c r="O2162">
        <v>99</v>
      </c>
      <c r="P2162">
        <v>0.1</v>
      </c>
      <c r="Q2162">
        <v>6337.8829930000002</v>
      </c>
      <c r="R2162">
        <v>135695</v>
      </c>
      <c r="S2162">
        <v>3.9</v>
      </c>
      <c r="T2162">
        <v>3.3</v>
      </c>
      <c r="U2162">
        <v>0.70299999999999996</v>
      </c>
      <c r="V2162">
        <v>12.4</v>
      </c>
      <c r="W2162">
        <v>75.400000000000006</v>
      </c>
    </row>
    <row r="2163" spans="1:23" x14ac:dyDescent="0.25">
      <c r="A2163" t="s">
        <v>25</v>
      </c>
      <c r="B2163" t="s">
        <v>109</v>
      </c>
      <c r="C2163">
        <v>2014</v>
      </c>
      <c r="D2163" t="s">
        <v>24</v>
      </c>
      <c r="E2163">
        <v>83</v>
      </c>
      <c r="F2163">
        <v>19</v>
      </c>
      <c r="G2163">
        <v>0.01</v>
      </c>
      <c r="H2163">
        <v>0</v>
      </c>
      <c r="I2163">
        <v>99</v>
      </c>
      <c r="J2163">
        <v>99</v>
      </c>
      <c r="K2163">
        <v>58.5</v>
      </c>
      <c r="L2163">
        <v>22</v>
      </c>
      <c r="M2163">
        <v>99</v>
      </c>
      <c r="N2163">
        <v>6.89</v>
      </c>
      <c r="O2163">
        <v>99</v>
      </c>
      <c r="P2163">
        <v>0.1</v>
      </c>
      <c r="Q2163">
        <v>1764.97387</v>
      </c>
      <c r="R2163">
        <v>1391756.5</v>
      </c>
      <c r="S2163">
        <v>8.3000000000000007</v>
      </c>
      <c r="T2163">
        <v>8.4</v>
      </c>
      <c r="U2163">
        <v>0.77</v>
      </c>
      <c r="V2163">
        <v>14.9</v>
      </c>
      <c r="W2163">
        <v>75.400000000000006</v>
      </c>
    </row>
    <row r="2164" spans="1:23" x14ac:dyDescent="0.25">
      <c r="A2164" t="s">
        <v>27</v>
      </c>
      <c r="B2164" t="s">
        <v>181</v>
      </c>
      <c r="C2164">
        <v>2014</v>
      </c>
      <c r="D2164" t="s">
        <v>24</v>
      </c>
      <c r="E2164">
        <v>123</v>
      </c>
      <c r="F2164">
        <v>1</v>
      </c>
      <c r="G2164">
        <v>9.09</v>
      </c>
      <c r="H2164">
        <v>8.6172084309999999</v>
      </c>
      <c r="I2164">
        <v>92</v>
      </c>
      <c r="J2164">
        <v>37</v>
      </c>
      <c r="K2164">
        <v>59.4</v>
      </c>
      <c r="L2164">
        <v>1</v>
      </c>
      <c r="M2164">
        <v>93</v>
      </c>
      <c r="N2164">
        <v>1.37</v>
      </c>
      <c r="O2164">
        <v>93</v>
      </c>
      <c r="P2164">
        <v>0.1</v>
      </c>
      <c r="Q2164">
        <v>62.173220999999998</v>
      </c>
      <c r="R2164">
        <v>713576</v>
      </c>
      <c r="S2164">
        <v>2.1</v>
      </c>
      <c r="T2164">
        <v>2.1</v>
      </c>
      <c r="U2164">
        <v>0.77100000000000002</v>
      </c>
      <c r="V2164">
        <v>14.3</v>
      </c>
      <c r="W2164">
        <v>75.400000000000006</v>
      </c>
    </row>
    <row r="2165" spans="1:23" x14ac:dyDescent="0.25">
      <c r="A2165" t="s">
        <v>34</v>
      </c>
      <c r="B2165" t="s">
        <v>216</v>
      </c>
      <c r="C2165">
        <v>2003</v>
      </c>
      <c r="D2165" t="s">
        <v>24</v>
      </c>
      <c r="E2165">
        <v>121</v>
      </c>
      <c r="F2165">
        <v>1</v>
      </c>
      <c r="G2165">
        <v>5.1100000000000003</v>
      </c>
      <c r="H2165">
        <v>160.84001409999999</v>
      </c>
      <c r="I2165">
        <v>91</v>
      </c>
      <c r="J2165">
        <v>0</v>
      </c>
      <c r="K2165">
        <v>57</v>
      </c>
      <c r="L2165">
        <v>1</v>
      </c>
      <c r="M2165">
        <v>91</v>
      </c>
      <c r="N2165">
        <v>6.52</v>
      </c>
      <c r="O2165">
        <v>91</v>
      </c>
      <c r="P2165">
        <v>0.1</v>
      </c>
      <c r="Q2165">
        <v>3622.5228400000001</v>
      </c>
      <c r="R2165">
        <v>3325637</v>
      </c>
      <c r="S2165">
        <v>1.7</v>
      </c>
      <c r="T2165">
        <v>1.6</v>
      </c>
      <c r="U2165">
        <v>0.747</v>
      </c>
      <c r="V2165">
        <v>15</v>
      </c>
      <c r="W2165">
        <v>75.400000000000006</v>
      </c>
    </row>
    <row r="2166" spans="1:23" x14ac:dyDescent="0.25">
      <c r="A2166" t="s">
        <v>32</v>
      </c>
      <c r="B2166" t="s">
        <v>139</v>
      </c>
      <c r="C2166">
        <v>2004</v>
      </c>
      <c r="D2166" t="s">
        <v>24</v>
      </c>
      <c r="E2166">
        <v>124</v>
      </c>
      <c r="F2166">
        <v>44</v>
      </c>
      <c r="G2166">
        <v>4.9000000000000004</v>
      </c>
      <c r="H2166">
        <v>920.82841150000002</v>
      </c>
      <c r="I2166">
        <v>98</v>
      </c>
      <c r="J2166">
        <v>64</v>
      </c>
      <c r="K2166">
        <v>55.7</v>
      </c>
      <c r="L2166">
        <v>52</v>
      </c>
      <c r="M2166">
        <v>98</v>
      </c>
      <c r="N2166">
        <v>6.11</v>
      </c>
      <c r="O2166">
        <v>98</v>
      </c>
      <c r="P2166">
        <v>0.1</v>
      </c>
      <c r="Q2166">
        <v>7199.5966500000004</v>
      </c>
      <c r="R2166">
        <v>16995583</v>
      </c>
      <c r="S2166">
        <v>1.8</v>
      </c>
      <c r="T2166">
        <v>1.8</v>
      </c>
      <c r="U2166">
        <v>0.71399999999999997</v>
      </c>
      <c r="V2166">
        <v>12.1</v>
      </c>
      <c r="W2166">
        <v>75.400000000000006</v>
      </c>
    </row>
    <row r="2167" spans="1:23" x14ac:dyDescent="0.25">
      <c r="A2167" t="s">
        <v>27</v>
      </c>
      <c r="B2167" t="s">
        <v>51</v>
      </c>
      <c r="C2167">
        <v>2002</v>
      </c>
      <c r="D2167" t="s">
        <v>24</v>
      </c>
      <c r="E2167">
        <v>11</v>
      </c>
      <c r="F2167">
        <v>0</v>
      </c>
      <c r="G2167">
        <v>3.84</v>
      </c>
      <c r="H2167">
        <v>151.13993009999999</v>
      </c>
      <c r="I2167">
        <v>92</v>
      </c>
      <c r="J2167">
        <v>28</v>
      </c>
      <c r="K2167">
        <v>48.8</v>
      </c>
      <c r="L2167">
        <v>0</v>
      </c>
      <c r="M2167">
        <v>86</v>
      </c>
      <c r="N2167">
        <v>7.1</v>
      </c>
      <c r="O2167">
        <v>8</v>
      </c>
      <c r="P2167">
        <v>0.1</v>
      </c>
      <c r="Q2167">
        <v>1761.5376470000001</v>
      </c>
      <c r="R2167">
        <v>377587</v>
      </c>
      <c r="S2167">
        <v>3.1</v>
      </c>
      <c r="T2167">
        <v>3.1</v>
      </c>
      <c r="U2167">
        <v>0</v>
      </c>
      <c r="V2167">
        <v>11.9</v>
      </c>
      <c r="W2167">
        <v>75.400000000000006</v>
      </c>
    </row>
    <row r="2168" spans="1:23" x14ac:dyDescent="0.25">
      <c r="A2168" t="s">
        <v>27</v>
      </c>
      <c r="B2168" t="s">
        <v>201</v>
      </c>
      <c r="C2168">
        <v>2014</v>
      </c>
      <c r="D2168" t="s">
        <v>24</v>
      </c>
      <c r="E2168">
        <v>12</v>
      </c>
      <c r="F2168">
        <v>0</v>
      </c>
      <c r="G2168">
        <v>1.1299999999999999</v>
      </c>
      <c r="H2168">
        <v>0</v>
      </c>
      <c r="I2168">
        <v>97</v>
      </c>
      <c r="J2168">
        <v>116</v>
      </c>
      <c r="K2168">
        <v>59.7</v>
      </c>
      <c r="L2168">
        <v>0</v>
      </c>
      <c r="M2168">
        <v>96</v>
      </c>
      <c r="N2168">
        <v>6.48</v>
      </c>
      <c r="O2168">
        <v>95</v>
      </c>
      <c r="P2168">
        <v>0.1</v>
      </c>
      <c r="Q2168">
        <v>1764.97387</v>
      </c>
      <c r="R2168">
        <v>1391756.5</v>
      </c>
      <c r="S2168">
        <v>2.2000000000000002</v>
      </c>
      <c r="T2168">
        <v>2.2000000000000002</v>
      </c>
      <c r="U2168">
        <v>0.74299999999999999</v>
      </c>
      <c r="V2168">
        <v>12.9</v>
      </c>
      <c r="W2168">
        <v>75.5</v>
      </c>
    </row>
    <row r="2169" spans="1:23" x14ac:dyDescent="0.25">
      <c r="A2169" t="s">
        <v>27</v>
      </c>
      <c r="B2169" t="s">
        <v>165</v>
      </c>
      <c r="C2169">
        <v>2008</v>
      </c>
      <c r="D2169" t="s">
        <v>37</v>
      </c>
      <c r="E2169">
        <v>14</v>
      </c>
      <c r="F2169">
        <v>2</v>
      </c>
      <c r="G2169">
        <v>11.4</v>
      </c>
      <c r="H2169">
        <v>15.714748370000001</v>
      </c>
      <c r="I2169">
        <v>98</v>
      </c>
      <c r="J2169">
        <v>0</v>
      </c>
      <c r="K2169">
        <v>57.2</v>
      </c>
      <c r="L2169">
        <v>3</v>
      </c>
      <c r="M2169">
        <v>96</v>
      </c>
      <c r="N2169">
        <v>6.88</v>
      </c>
      <c r="O2169">
        <v>99</v>
      </c>
      <c r="P2169">
        <v>0.1</v>
      </c>
      <c r="Q2169">
        <v>141.44687999999999</v>
      </c>
      <c r="R2169">
        <v>38125759</v>
      </c>
      <c r="S2169">
        <v>2.2000000000000002</v>
      </c>
      <c r="T2169">
        <v>2.2999999999999998</v>
      </c>
      <c r="U2169">
        <v>0.81299999999999994</v>
      </c>
      <c r="V2169">
        <v>15</v>
      </c>
      <c r="W2169">
        <v>75.5</v>
      </c>
    </row>
    <row r="2170" spans="1:23" x14ac:dyDescent="0.25">
      <c r="A2170" t="s">
        <v>27</v>
      </c>
      <c r="B2170" t="s">
        <v>105</v>
      </c>
      <c r="C2170">
        <v>2013</v>
      </c>
      <c r="D2170" t="s">
        <v>37</v>
      </c>
      <c r="E2170">
        <v>139</v>
      </c>
      <c r="F2170">
        <v>0</v>
      </c>
      <c r="G2170">
        <v>10.88</v>
      </c>
      <c r="H2170">
        <v>155.1952076</v>
      </c>
      <c r="I2170">
        <v>92</v>
      </c>
      <c r="J2170">
        <v>1</v>
      </c>
      <c r="K2170">
        <v>63.6</v>
      </c>
      <c r="L2170">
        <v>1</v>
      </c>
      <c r="M2170">
        <v>99</v>
      </c>
      <c r="N2170">
        <v>7.53</v>
      </c>
      <c r="O2170">
        <v>99</v>
      </c>
      <c r="P2170">
        <v>0.1</v>
      </c>
      <c r="Q2170">
        <v>13613.6147</v>
      </c>
      <c r="R2170">
        <v>989382</v>
      </c>
      <c r="S2170">
        <v>1.7</v>
      </c>
      <c r="T2170">
        <v>1.7</v>
      </c>
      <c r="U2170">
        <v>0.82399999999999995</v>
      </c>
      <c r="V2170">
        <v>15.4</v>
      </c>
      <c r="W2170">
        <v>75.5</v>
      </c>
    </row>
    <row r="2171" spans="1:23" x14ac:dyDescent="0.25">
      <c r="A2171" t="s">
        <v>25</v>
      </c>
      <c r="B2171" t="s">
        <v>42</v>
      </c>
      <c r="C2171">
        <v>2006</v>
      </c>
      <c r="D2171" t="s">
        <v>24</v>
      </c>
      <c r="E2171">
        <v>79</v>
      </c>
      <c r="F2171">
        <v>0</v>
      </c>
      <c r="G2171">
        <v>2.1</v>
      </c>
      <c r="H2171">
        <v>170.73740269999999</v>
      </c>
      <c r="I2171">
        <v>98</v>
      </c>
      <c r="J2171">
        <v>3</v>
      </c>
      <c r="K2171">
        <v>56.8</v>
      </c>
      <c r="L2171">
        <v>0</v>
      </c>
      <c r="M2171">
        <v>98</v>
      </c>
      <c r="N2171">
        <v>3.8</v>
      </c>
      <c r="O2171">
        <v>98</v>
      </c>
      <c r="P2171">
        <v>0.1</v>
      </c>
      <c r="Q2171">
        <v>1937.99549</v>
      </c>
      <c r="R2171">
        <v>1391756.5</v>
      </c>
      <c r="S2171">
        <v>6.1</v>
      </c>
      <c r="T2171">
        <v>5.9</v>
      </c>
      <c r="U2171">
        <v>0.81</v>
      </c>
      <c r="V2171">
        <v>14.2</v>
      </c>
      <c r="W2171">
        <v>75.5</v>
      </c>
    </row>
    <row r="2172" spans="1:23" x14ac:dyDescent="0.25">
      <c r="A2172" t="s">
        <v>25</v>
      </c>
      <c r="B2172" t="s">
        <v>207</v>
      </c>
      <c r="C2172">
        <v>2014</v>
      </c>
      <c r="D2172" t="s">
        <v>24</v>
      </c>
      <c r="E2172">
        <v>17</v>
      </c>
      <c r="F2172">
        <v>16</v>
      </c>
      <c r="G2172">
        <v>1.45</v>
      </c>
      <c r="H2172">
        <v>181.90837830000001</v>
      </c>
      <c r="I2172">
        <v>96</v>
      </c>
      <c r="J2172">
        <v>565</v>
      </c>
      <c r="K2172">
        <v>65.3</v>
      </c>
      <c r="L2172">
        <v>19</v>
      </c>
      <c r="M2172">
        <v>96</v>
      </c>
      <c r="N2172">
        <v>5.41</v>
      </c>
      <c r="O2172">
        <v>96</v>
      </c>
      <c r="P2172">
        <v>0.1</v>
      </c>
      <c r="Q2172">
        <v>12127.22522</v>
      </c>
      <c r="R2172">
        <v>773628</v>
      </c>
      <c r="S2172">
        <v>4.9000000000000004</v>
      </c>
      <c r="T2172">
        <v>4.7</v>
      </c>
      <c r="U2172">
        <v>0.75900000000000001</v>
      </c>
      <c r="V2172">
        <v>14.5</v>
      </c>
      <c r="W2172">
        <v>75.5</v>
      </c>
    </row>
    <row r="2173" spans="1:23" x14ac:dyDescent="0.25">
      <c r="A2173" t="s">
        <v>32</v>
      </c>
      <c r="B2173" t="s">
        <v>160</v>
      </c>
      <c r="C2173">
        <v>2001</v>
      </c>
      <c r="D2173" t="s">
        <v>24</v>
      </c>
      <c r="E2173">
        <v>124</v>
      </c>
      <c r="F2173">
        <v>2</v>
      </c>
      <c r="G2173">
        <v>5.43</v>
      </c>
      <c r="H2173">
        <v>7.3205144610000001</v>
      </c>
      <c r="I2173">
        <v>98</v>
      </c>
      <c r="J2173">
        <v>0</v>
      </c>
      <c r="K2173">
        <v>46.9</v>
      </c>
      <c r="L2173">
        <v>2</v>
      </c>
      <c r="M2173">
        <v>95</v>
      </c>
      <c r="N2173">
        <v>7.72</v>
      </c>
      <c r="O2173">
        <v>99</v>
      </c>
      <c r="P2173">
        <v>0.1</v>
      </c>
      <c r="Q2173">
        <v>446.37283300000001</v>
      </c>
      <c r="R2173">
        <v>389684</v>
      </c>
      <c r="S2173">
        <v>2.2999999999999998</v>
      </c>
      <c r="T2173">
        <v>2.2999999999999998</v>
      </c>
      <c r="U2173">
        <v>0.72099999999999997</v>
      </c>
      <c r="V2173">
        <v>12.4</v>
      </c>
      <c r="W2173">
        <v>75.5</v>
      </c>
    </row>
    <row r="2174" spans="1:23" x14ac:dyDescent="0.25">
      <c r="A2174" t="s">
        <v>34</v>
      </c>
      <c r="B2174" t="s">
        <v>163</v>
      </c>
      <c r="C2174">
        <v>2015</v>
      </c>
      <c r="D2174" t="s">
        <v>24</v>
      </c>
      <c r="E2174">
        <v>123</v>
      </c>
      <c r="F2174">
        <v>8</v>
      </c>
      <c r="G2174">
        <v>3.77</v>
      </c>
      <c r="H2174">
        <v>0</v>
      </c>
      <c r="I2174">
        <v>9</v>
      </c>
      <c r="J2174">
        <v>4</v>
      </c>
      <c r="K2174">
        <v>55.6</v>
      </c>
      <c r="L2174">
        <v>10</v>
      </c>
      <c r="M2174">
        <v>88</v>
      </c>
      <c r="N2174">
        <v>5.75</v>
      </c>
      <c r="O2174">
        <v>9</v>
      </c>
      <c r="P2174">
        <v>0.1</v>
      </c>
      <c r="Q2174">
        <v>63.343259000000003</v>
      </c>
      <c r="R2174">
        <v>31376671</v>
      </c>
      <c r="S2174">
        <v>1.1000000000000001</v>
      </c>
      <c r="T2174">
        <v>1.1000000000000001</v>
      </c>
      <c r="U2174">
        <v>0.73699999999999999</v>
      </c>
      <c r="V2174">
        <v>13.4</v>
      </c>
      <c r="W2174">
        <v>75.5</v>
      </c>
    </row>
    <row r="2175" spans="1:23" x14ac:dyDescent="0.25">
      <c r="A2175" t="s">
        <v>25</v>
      </c>
      <c r="B2175" t="s">
        <v>109</v>
      </c>
      <c r="C2175">
        <v>2015</v>
      </c>
      <c r="D2175" t="s">
        <v>24</v>
      </c>
      <c r="E2175">
        <v>83</v>
      </c>
      <c r="F2175">
        <v>18</v>
      </c>
      <c r="G2175">
        <v>3.77</v>
      </c>
      <c r="H2175">
        <v>0</v>
      </c>
      <c r="I2175">
        <v>98</v>
      </c>
      <c r="J2175">
        <v>615</v>
      </c>
      <c r="K2175">
        <v>59.7</v>
      </c>
      <c r="L2175">
        <v>21</v>
      </c>
      <c r="M2175">
        <v>98</v>
      </c>
      <c r="N2175">
        <v>5.75</v>
      </c>
      <c r="O2175">
        <v>98</v>
      </c>
      <c r="P2175">
        <v>0.1</v>
      </c>
      <c r="Q2175">
        <v>1764.97387</v>
      </c>
      <c r="R2175">
        <v>1391756.5</v>
      </c>
      <c r="S2175">
        <v>8.5</v>
      </c>
      <c r="T2175">
        <v>8.6</v>
      </c>
      <c r="U2175">
        <v>0.77400000000000002</v>
      </c>
      <c r="V2175">
        <v>14.8</v>
      </c>
      <c r="W2175">
        <v>75.5</v>
      </c>
    </row>
    <row r="2176" spans="1:23" x14ac:dyDescent="0.25">
      <c r="A2176" t="s">
        <v>34</v>
      </c>
      <c r="B2176" t="s">
        <v>82</v>
      </c>
      <c r="C2176">
        <v>2012</v>
      </c>
      <c r="D2176" t="s">
        <v>24</v>
      </c>
      <c r="E2176">
        <v>127</v>
      </c>
      <c r="F2176">
        <v>7</v>
      </c>
      <c r="G2176">
        <v>3.92</v>
      </c>
      <c r="H2176">
        <v>41.880877120000001</v>
      </c>
      <c r="I2176">
        <v>88</v>
      </c>
      <c r="J2176">
        <v>72</v>
      </c>
      <c r="K2176">
        <v>52.1</v>
      </c>
      <c r="L2176">
        <v>8</v>
      </c>
      <c r="M2176">
        <v>85</v>
      </c>
      <c r="N2176">
        <v>6.48</v>
      </c>
      <c r="O2176">
        <v>87</v>
      </c>
      <c r="P2176">
        <v>0.1</v>
      </c>
      <c r="Q2176">
        <v>572.14313000000004</v>
      </c>
      <c r="R2176">
        <v>15419666</v>
      </c>
      <c r="S2176">
        <v>1.3</v>
      </c>
      <c r="T2176">
        <v>1.2</v>
      </c>
      <c r="U2176">
        <v>0.71699999999999997</v>
      </c>
      <c r="V2176">
        <v>13.3</v>
      </c>
      <c r="W2176">
        <v>75.5</v>
      </c>
    </row>
    <row r="2177" spans="1:23" x14ac:dyDescent="0.25">
      <c r="A2177" t="s">
        <v>32</v>
      </c>
      <c r="B2177" t="s">
        <v>44</v>
      </c>
      <c r="C2177">
        <v>2015</v>
      </c>
      <c r="D2177" t="s">
        <v>24</v>
      </c>
      <c r="E2177">
        <v>98</v>
      </c>
      <c r="F2177">
        <v>0</v>
      </c>
      <c r="G2177">
        <v>3.77</v>
      </c>
      <c r="H2177">
        <v>0</v>
      </c>
      <c r="I2177">
        <v>97</v>
      </c>
      <c r="J2177">
        <v>0</v>
      </c>
      <c r="K2177">
        <v>54.5</v>
      </c>
      <c r="L2177">
        <v>0</v>
      </c>
      <c r="M2177">
        <v>97</v>
      </c>
      <c r="N2177">
        <v>5.75</v>
      </c>
      <c r="O2177">
        <v>97</v>
      </c>
      <c r="P2177">
        <v>0.1</v>
      </c>
      <c r="Q2177">
        <v>15557.838100000001</v>
      </c>
      <c r="R2177">
        <v>1391756.5</v>
      </c>
      <c r="S2177">
        <v>3.8</v>
      </c>
      <c r="T2177">
        <v>3.7</v>
      </c>
      <c r="U2177">
        <v>0.79400000000000004</v>
      </c>
      <c r="V2177">
        <v>15.3</v>
      </c>
      <c r="W2177">
        <v>75.5</v>
      </c>
    </row>
    <row r="2178" spans="1:23" x14ac:dyDescent="0.25">
      <c r="A2178" t="s">
        <v>34</v>
      </c>
      <c r="B2178" t="s">
        <v>33</v>
      </c>
      <c r="C2178">
        <v>2010</v>
      </c>
      <c r="D2178" t="s">
        <v>24</v>
      </c>
      <c r="E2178">
        <v>121</v>
      </c>
      <c r="F2178">
        <v>10</v>
      </c>
      <c r="G2178">
        <v>8.15</v>
      </c>
      <c r="H2178">
        <v>187.61095499999999</v>
      </c>
      <c r="I2178">
        <v>94</v>
      </c>
      <c r="J2178">
        <v>17</v>
      </c>
      <c r="K2178">
        <v>59.8</v>
      </c>
      <c r="L2178">
        <v>11</v>
      </c>
      <c r="M2178">
        <v>95</v>
      </c>
      <c r="N2178">
        <v>6.55</v>
      </c>
      <c r="O2178">
        <v>94</v>
      </c>
      <c r="P2178">
        <v>0.1</v>
      </c>
      <c r="Q2178">
        <v>1276.2650000000001</v>
      </c>
      <c r="R2178">
        <v>41223889</v>
      </c>
      <c r="S2178">
        <v>1</v>
      </c>
      <c r="T2178">
        <v>0.9</v>
      </c>
      <c r="U2178">
        <v>0.80200000000000005</v>
      </c>
      <c r="V2178">
        <v>16.8</v>
      </c>
      <c r="W2178">
        <v>75.5</v>
      </c>
    </row>
    <row r="2179" spans="1:23" x14ac:dyDescent="0.25">
      <c r="A2179" t="s">
        <v>27</v>
      </c>
      <c r="B2179" t="s">
        <v>51</v>
      </c>
      <c r="C2179">
        <v>2004</v>
      </c>
      <c r="D2179" t="s">
        <v>24</v>
      </c>
      <c r="E2179">
        <v>99</v>
      </c>
      <c r="F2179">
        <v>0</v>
      </c>
      <c r="G2179">
        <v>4.25</v>
      </c>
      <c r="H2179">
        <v>3.4799188590000001</v>
      </c>
      <c r="I2179">
        <v>36</v>
      </c>
      <c r="J2179">
        <v>28</v>
      </c>
      <c r="K2179">
        <v>49.9</v>
      </c>
      <c r="L2179">
        <v>0</v>
      </c>
      <c r="M2179">
        <v>87</v>
      </c>
      <c r="N2179">
        <v>9.4</v>
      </c>
      <c r="O2179">
        <v>84</v>
      </c>
      <c r="P2179">
        <v>0.1</v>
      </c>
      <c r="Q2179">
        <v>265.64266099999998</v>
      </c>
      <c r="R2179">
        <v>3781287</v>
      </c>
      <c r="S2179">
        <v>3</v>
      </c>
      <c r="T2179">
        <v>3</v>
      </c>
      <c r="U2179">
        <v>0</v>
      </c>
      <c r="V2179">
        <v>12.3</v>
      </c>
      <c r="W2179">
        <v>75.5</v>
      </c>
    </row>
    <row r="2180" spans="1:23" x14ac:dyDescent="0.25">
      <c r="A2180" t="s">
        <v>32</v>
      </c>
      <c r="B2180" t="s">
        <v>160</v>
      </c>
      <c r="C2180">
        <v>2003</v>
      </c>
      <c r="D2180" t="s">
        <v>24</v>
      </c>
      <c r="E2180">
        <v>126</v>
      </c>
      <c r="F2180">
        <v>1</v>
      </c>
      <c r="G2180">
        <v>5.52</v>
      </c>
      <c r="H2180">
        <v>58.459760189999997</v>
      </c>
      <c r="I2180">
        <v>98</v>
      </c>
      <c r="J2180">
        <v>0</v>
      </c>
      <c r="K2180">
        <v>48.6</v>
      </c>
      <c r="L2180">
        <v>2</v>
      </c>
      <c r="M2180">
        <v>95</v>
      </c>
      <c r="N2180">
        <v>7.6</v>
      </c>
      <c r="O2180">
        <v>98</v>
      </c>
      <c r="P2180">
        <v>0.1</v>
      </c>
      <c r="Q2180">
        <v>4267.1357799999996</v>
      </c>
      <c r="R2180">
        <v>329174</v>
      </c>
      <c r="S2180">
        <v>2.2000000000000002</v>
      </c>
      <c r="T2180">
        <v>2.2000000000000002</v>
      </c>
      <c r="U2180">
        <v>0.72799999999999998</v>
      </c>
      <c r="V2180">
        <v>12.8</v>
      </c>
      <c r="W2180">
        <v>75.5</v>
      </c>
    </row>
    <row r="2181" spans="1:23" x14ac:dyDescent="0.25">
      <c r="A2181" t="s">
        <v>25</v>
      </c>
      <c r="B2181" t="s">
        <v>66</v>
      </c>
      <c r="C2181">
        <v>2013</v>
      </c>
      <c r="D2181" t="s">
        <v>24</v>
      </c>
      <c r="E2181">
        <v>88</v>
      </c>
      <c r="F2181">
        <v>185</v>
      </c>
      <c r="G2181">
        <v>5.79</v>
      </c>
      <c r="H2181">
        <v>9.9555320320000007</v>
      </c>
      <c r="I2181">
        <v>99</v>
      </c>
      <c r="J2181">
        <v>26883</v>
      </c>
      <c r="K2181">
        <v>3.9</v>
      </c>
      <c r="L2181">
        <v>216</v>
      </c>
      <c r="M2181">
        <v>99</v>
      </c>
      <c r="N2181">
        <v>5.39</v>
      </c>
      <c r="O2181">
        <v>99</v>
      </c>
      <c r="P2181">
        <v>0.1</v>
      </c>
      <c r="Q2181">
        <v>777.77593999999999</v>
      </c>
      <c r="R2181">
        <v>135738</v>
      </c>
      <c r="S2181">
        <v>3.8</v>
      </c>
      <c r="T2181">
        <v>3.2</v>
      </c>
      <c r="U2181">
        <v>0.71299999999999997</v>
      </c>
      <c r="V2181">
        <v>12.7</v>
      </c>
      <c r="W2181">
        <v>75.599999999999994</v>
      </c>
    </row>
    <row r="2182" spans="1:23" x14ac:dyDescent="0.25">
      <c r="A2182" t="s">
        <v>27</v>
      </c>
      <c r="B2182" t="s">
        <v>181</v>
      </c>
      <c r="C2182">
        <v>2015</v>
      </c>
      <c r="D2182" t="s">
        <v>24</v>
      </c>
      <c r="E2182">
        <v>121</v>
      </c>
      <c r="F2182">
        <v>1</v>
      </c>
      <c r="G2182">
        <v>3.77</v>
      </c>
      <c r="H2182">
        <v>0</v>
      </c>
      <c r="I2182">
        <v>94</v>
      </c>
      <c r="J2182">
        <v>383</v>
      </c>
      <c r="K2182">
        <v>6</v>
      </c>
      <c r="L2182">
        <v>1</v>
      </c>
      <c r="M2182">
        <v>95</v>
      </c>
      <c r="N2182">
        <v>5.75</v>
      </c>
      <c r="O2182">
        <v>95</v>
      </c>
      <c r="P2182">
        <v>0.1</v>
      </c>
      <c r="Q2182">
        <v>5237.2553340000004</v>
      </c>
      <c r="R2182">
        <v>795383</v>
      </c>
      <c r="S2182">
        <v>2</v>
      </c>
      <c r="T2182">
        <v>2</v>
      </c>
      <c r="U2182">
        <v>0.77500000000000002</v>
      </c>
      <c r="V2182">
        <v>14.4</v>
      </c>
      <c r="W2182">
        <v>75.599999999999994</v>
      </c>
    </row>
    <row r="2183" spans="1:23" x14ac:dyDescent="0.25">
      <c r="A2183" t="s">
        <v>27</v>
      </c>
      <c r="B2183" t="s">
        <v>185</v>
      </c>
      <c r="C2183">
        <v>2011</v>
      </c>
      <c r="D2183" t="s">
        <v>37</v>
      </c>
      <c r="E2183">
        <v>122</v>
      </c>
      <c r="F2183">
        <v>0</v>
      </c>
      <c r="G2183">
        <v>10.24</v>
      </c>
      <c r="H2183">
        <v>0</v>
      </c>
      <c r="I2183">
        <v>99</v>
      </c>
      <c r="J2183">
        <v>0</v>
      </c>
      <c r="K2183">
        <v>56.5</v>
      </c>
      <c r="L2183">
        <v>0</v>
      </c>
      <c r="M2183">
        <v>99</v>
      </c>
      <c r="N2183">
        <v>7.96</v>
      </c>
      <c r="O2183">
        <v>99</v>
      </c>
      <c r="P2183">
        <v>0.1</v>
      </c>
      <c r="Q2183">
        <v>1764.97387</v>
      </c>
      <c r="R2183">
        <v>1391756.5</v>
      </c>
      <c r="S2183">
        <v>1.2</v>
      </c>
      <c r="T2183">
        <v>1.3</v>
      </c>
      <c r="U2183">
        <v>0.82899999999999996</v>
      </c>
      <c r="V2183">
        <v>15</v>
      </c>
      <c r="W2183">
        <v>75.599999999999994</v>
      </c>
    </row>
    <row r="2184" spans="1:23" x14ac:dyDescent="0.25">
      <c r="A2184" t="s">
        <v>25</v>
      </c>
      <c r="B2184" t="s">
        <v>220</v>
      </c>
      <c r="C2184">
        <v>2012</v>
      </c>
      <c r="D2184" t="s">
        <v>24</v>
      </c>
      <c r="E2184">
        <v>13</v>
      </c>
      <c r="F2184">
        <v>29</v>
      </c>
      <c r="G2184">
        <v>4.12</v>
      </c>
      <c r="H2184">
        <v>0</v>
      </c>
      <c r="I2184">
        <v>97</v>
      </c>
      <c r="J2184">
        <v>578</v>
      </c>
      <c r="K2184">
        <v>15.3</v>
      </c>
      <c r="L2184">
        <v>36</v>
      </c>
      <c r="M2184">
        <v>97</v>
      </c>
      <c r="N2184">
        <v>6.96</v>
      </c>
      <c r="O2184">
        <v>97</v>
      </c>
      <c r="P2184">
        <v>0.1</v>
      </c>
      <c r="Q2184">
        <v>1764.97387</v>
      </c>
      <c r="R2184">
        <v>1391756.5</v>
      </c>
      <c r="S2184">
        <v>14.4</v>
      </c>
      <c r="T2184">
        <v>15</v>
      </c>
      <c r="U2184">
        <v>0.66200000000000003</v>
      </c>
      <c r="V2184">
        <v>12.2</v>
      </c>
      <c r="W2184">
        <v>75.599999999999994</v>
      </c>
    </row>
    <row r="2185" spans="1:23" x14ac:dyDescent="0.25">
      <c r="A2185" t="s">
        <v>25</v>
      </c>
      <c r="B2185" t="s">
        <v>212</v>
      </c>
      <c r="C2185">
        <v>2007</v>
      </c>
      <c r="D2185" t="s">
        <v>24</v>
      </c>
      <c r="E2185">
        <v>87</v>
      </c>
      <c r="F2185">
        <v>1</v>
      </c>
      <c r="G2185">
        <v>1.69</v>
      </c>
      <c r="H2185">
        <v>3759.457226</v>
      </c>
      <c r="I2185">
        <v>92</v>
      </c>
      <c r="J2185">
        <v>0</v>
      </c>
      <c r="K2185">
        <v>55.1</v>
      </c>
      <c r="L2185">
        <v>1</v>
      </c>
      <c r="M2185">
        <v>94</v>
      </c>
      <c r="N2185">
        <v>2.57</v>
      </c>
      <c r="O2185">
        <v>92</v>
      </c>
      <c r="P2185">
        <v>0.1</v>
      </c>
      <c r="Q2185">
        <v>42672.613230000003</v>
      </c>
      <c r="R2185">
        <v>1391756.5</v>
      </c>
      <c r="S2185">
        <v>5.0999999999999996</v>
      </c>
      <c r="T2185">
        <v>4.9000000000000004</v>
      </c>
      <c r="U2185">
        <v>0.82599999999999996</v>
      </c>
      <c r="V2185">
        <v>12.9</v>
      </c>
      <c r="W2185">
        <v>75.599999999999994</v>
      </c>
    </row>
    <row r="2186" spans="1:23" x14ac:dyDescent="0.25">
      <c r="A2186" t="s">
        <v>34</v>
      </c>
      <c r="B2186" t="s">
        <v>33</v>
      </c>
      <c r="C2186">
        <v>2009</v>
      </c>
      <c r="D2186" t="s">
        <v>24</v>
      </c>
      <c r="E2186">
        <v>126</v>
      </c>
      <c r="F2186">
        <v>10</v>
      </c>
      <c r="G2186">
        <v>8.33</v>
      </c>
      <c r="H2186">
        <v>1398.042623</v>
      </c>
      <c r="I2186">
        <v>94</v>
      </c>
      <c r="J2186">
        <v>3</v>
      </c>
      <c r="K2186">
        <v>59.2</v>
      </c>
      <c r="L2186">
        <v>11</v>
      </c>
      <c r="M2186">
        <v>97</v>
      </c>
      <c r="N2186">
        <v>7.63</v>
      </c>
      <c r="O2186">
        <v>94</v>
      </c>
      <c r="P2186">
        <v>0.1</v>
      </c>
      <c r="Q2186">
        <v>8161.3696600000003</v>
      </c>
      <c r="R2186">
        <v>479947</v>
      </c>
      <c r="S2186">
        <v>1</v>
      </c>
      <c r="T2186">
        <v>0.9</v>
      </c>
      <c r="U2186">
        <v>0.79400000000000004</v>
      </c>
      <c r="V2186">
        <v>16.5</v>
      </c>
      <c r="W2186">
        <v>75.599999999999994</v>
      </c>
    </row>
    <row r="2187" spans="1:23" x14ac:dyDescent="0.25">
      <c r="A2187" t="s">
        <v>32</v>
      </c>
      <c r="B2187" t="s">
        <v>139</v>
      </c>
      <c r="C2187">
        <v>2008</v>
      </c>
      <c r="D2187" t="s">
        <v>24</v>
      </c>
      <c r="E2187">
        <v>127</v>
      </c>
      <c r="F2187">
        <v>37</v>
      </c>
      <c r="G2187">
        <v>5.36</v>
      </c>
      <c r="H2187">
        <v>159.87722640000001</v>
      </c>
      <c r="I2187">
        <v>97</v>
      </c>
      <c r="J2187">
        <v>0</v>
      </c>
      <c r="K2187">
        <v>58.7</v>
      </c>
      <c r="L2187">
        <v>43</v>
      </c>
      <c r="M2187">
        <v>96</v>
      </c>
      <c r="N2187">
        <v>6.6</v>
      </c>
      <c r="O2187">
        <v>96</v>
      </c>
      <c r="P2187">
        <v>0.1</v>
      </c>
      <c r="Q2187">
        <v>9689.5288700000001</v>
      </c>
      <c r="R2187">
        <v>11366189</v>
      </c>
      <c r="S2187">
        <v>1.7</v>
      </c>
      <c r="T2187">
        <v>1.6</v>
      </c>
      <c r="U2187">
        <v>0.73499999999999999</v>
      </c>
      <c r="V2187">
        <v>12.3</v>
      </c>
      <c r="W2187">
        <v>75.599999999999994</v>
      </c>
    </row>
    <row r="2188" spans="1:23" x14ac:dyDescent="0.25">
      <c r="A2188" t="s">
        <v>25</v>
      </c>
      <c r="B2188" t="s">
        <v>42</v>
      </c>
      <c r="C2188">
        <v>2007</v>
      </c>
      <c r="D2188" t="s">
        <v>24</v>
      </c>
      <c r="E2188">
        <v>77</v>
      </c>
      <c r="F2188">
        <v>0</v>
      </c>
      <c r="G2188">
        <v>2</v>
      </c>
      <c r="H2188">
        <v>278.36028060000001</v>
      </c>
      <c r="I2188">
        <v>97</v>
      </c>
      <c r="J2188">
        <v>7</v>
      </c>
      <c r="K2188">
        <v>57.6</v>
      </c>
      <c r="L2188">
        <v>0</v>
      </c>
      <c r="M2188">
        <v>97</v>
      </c>
      <c r="N2188">
        <v>3.8</v>
      </c>
      <c r="O2188">
        <v>97</v>
      </c>
      <c r="P2188">
        <v>0.1</v>
      </c>
      <c r="Q2188">
        <v>2977.1152999999999</v>
      </c>
      <c r="R2188">
        <v>1391756.5</v>
      </c>
      <c r="S2188">
        <v>6.1</v>
      </c>
      <c r="T2188">
        <v>5.9</v>
      </c>
      <c r="U2188">
        <v>0.81299999999999994</v>
      </c>
      <c r="V2188">
        <v>14.4</v>
      </c>
      <c r="W2188">
        <v>75.599999999999994</v>
      </c>
    </row>
    <row r="2189" spans="1:23" x14ac:dyDescent="0.25">
      <c r="A2189" t="s">
        <v>32</v>
      </c>
      <c r="B2189" t="s">
        <v>139</v>
      </c>
      <c r="C2189">
        <v>2010</v>
      </c>
      <c r="D2189" t="s">
        <v>24</v>
      </c>
      <c r="E2189">
        <v>127</v>
      </c>
      <c r="F2189">
        <v>35</v>
      </c>
      <c r="G2189">
        <v>5.21</v>
      </c>
      <c r="H2189">
        <v>1033.0397370000001</v>
      </c>
      <c r="I2189">
        <v>93</v>
      </c>
      <c r="J2189">
        <v>0</v>
      </c>
      <c r="K2189">
        <v>6.1</v>
      </c>
      <c r="L2189">
        <v>40</v>
      </c>
      <c r="M2189">
        <v>95</v>
      </c>
      <c r="N2189">
        <v>6.39</v>
      </c>
      <c r="O2189">
        <v>95</v>
      </c>
      <c r="P2189">
        <v>0.1</v>
      </c>
      <c r="Q2189">
        <v>8959.5814160000009</v>
      </c>
      <c r="R2189">
        <v>117318941</v>
      </c>
      <c r="S2189">
        <v>1.6</v>
      </c>
      <c r="T2189">
        <v>1.6</v>
      </c>
      <c r="U2189">
        <v>0.73899999999999999</v>
      </c>
      <c r="V2189">
        <v>12.5</v>
      </c>
      <c r="W2189">
        <v>75.599999999999994</v>
      </c>
    </row>
    <row r="2190" spans="1:23" x14ac:dyDescent="0.25">
      <c r="A2190" t="s">
        <v>27</v>
      </c>
      <c r="B2190" t="s">
        <v>105</v>
      </c>
      <c r="C2190">
        <v>2014</v>
      </c>
      <c r="D2190" t="s">
        <v>37</v>
      </c>
      <c r="E2190">
        <v>137</v>
      </c>
      <c r="F2190">
        <v>0</v>
      </c>
      <c r="G2190">
        <v>0.01</v>
      </c>
      <c r="H2190">
        <v>160.94493420000001</v>
      </c>
      <c r="I2190">
        <v>92</v>
      </c>
      <c r="J2190">
        <v>0</v>
      </c>
      <c r="K2190">
        <v>64.2</v>
      </c>
      <c r="L2190">
        <v>0</v>
      </c>
      <c r="M2190">
        <v>99</v>
      </c>
      <c r="N2190">
        <v>7.4</v>
      </c>
      <c r="O2190">
        <v>99</v>
      </c>
      <c r="P2190">
        <v>0.1</v>
      </c>
      <c r="Q2190">
        <v>14117.97668</v>
      </c>
      <c r="R2190">
        <v>9866468</v>
      </c>
      <c r="S2190">
        <v>1.7</v>
      </c>
      <c r="T2190">
        <v>1.6</v>
      </c>
      <c r="U2190">
        <v>0.83399999999999996</v>
      </c>
      <c r="V2190">
        <v>15.8</v>
      </c>
      <c r="W2190">
        <v>75.599999999999994</v>
      </c>
    </row>
    <row r="2191" spans="1:23" x14ac:dyDescent="0.25">
      <c r="A2191" t="s">
        <v>25</v>
      </c>
      <c r="B2191" t="s">
        <v>157</v>
      </c>
      <c r="C2191">
        <v>2010</v>
      </c>
      <c r="D2191" t="s">
        <v>24</v>
      </c>
      <c r="E2191">
        <v>16</v>
      </c>
      <c r="F2191">
        <v>1</v>
      </c>
      <c r="G2191">
        <v>0.56000000000000005</v>
      </c>
      <c r="H2191">
        <v>129.2260751</v>
      </c>
      <c r="I2191">
        <v>99</v>
      </c>
      <c r="J2191">
        <v>3</v>
      </c>
      <c r="K2191">
        <v>51.8</v>
      </c>
      <c r="L2191">
        <v>1</v>
      </c>
      <c r="M2191">
        <v>99</v>
      </c>
      <c r="N2191">
        <v>2.74</v>
      </c>
      <c r="O2191">
        <v>99</v>
      </c>
      <c r="P2191">
        <v>0.1</v>
      </c>
      <c r="Q2191">
        <v>1928.74739</v>
      </c>
      <c r="R2191">
        <v>1391756.5</v>
      </c>
      <c r="S2191">
        <v>6.9</v>
      </c>
      <c r="T2191">
        <v>6.8</v>
      </c>
      <c r="U2191">
        <v>0.79700000000000004</v>
      </c>
      <c r="V2191">
        <v>13.5</v>
      </c>
      <c r="W2191">
        <v>75.599999999999994</v>
      </c>
    </row>
    <row r="2192" spans="1:23" x14ac:dyDescent="0.25">
      <c r="A2192" t="s">
        <v>32</v>
      </c>
      <c r="B2192" t="s">
        <v>31</v>
      </c>
      <c r="C2192">
        <v>2010</v>
      </c>
      <c r="D2192" t="s">
        <v>24</v>
      </c>
      <c r="E2192">
        <v>138</v>
      </c>
      <c r="F2192">
        <v>0</v>
      </c>
      <c r="G2192">
        <v>7.84</v>
      </c>
      <c r="H2192">
        <v>1983.9569369999999</v>
      </c>
      <c r="I2192">
        <v>98</v>
      </c>
      <c r="J2192">
        <v>0</v>
      </c>
      <c r="K2192">
        <v>44.4</v>
      </c>
      <c r="L2192">
        <v>0</v>
      </c>
      <c r="M2192">
        <v>99</v>
      </c>
      <c r="N2192">
        <v>5.63</v>
      </c>
      <c r="O2192">
        <v>98</v>
      </c>
      <c r="P2192">
        <v>0.1</v>
      </c>
      <c r="Q2192">
        <v>12126.87614</v>
      </c>
      <c r="R2192">
        <v>1391756.5</v>
      </c>
      <c r="S2192">
        <v>3.3</v>
      </c>
      <c r="T2192">
        <v>3.3</v>
      </c>
      <c r="U2192">
        <v>0.78300000000000003</v>
      </c>
      <c r="V2192">
        <v>14.1</v>
      </c>
      <c r="W2192">
        <v>75.599999999999994</v>
      </c>
    </row>
    <row r="2193" spans="1:23" x14ac:dyDescent="0.25">
      <c r="A2193" t="s">
        <v>29</v>
      </c>
      <c r="B2193" t="s">
        <v>28</v>
      </c>
      <c r="C2193">
        <v>2015</v>
      </c>
      <c r="D2193" t="s">
        <v>24</v>
      </c>
      <c r="E2193">
        <v>19</v>
      </c>
      <c r="F2193">
        <v>21</v>
      </c>
      <c r="G2193">
        <v>3.77</v>
      </c>
      <c r="H2193">
        <v>0</v>
      </c>
      <c r="I2193">
        <v>95</v>
      </c>
      <c r="J2193">
        <v>63</v>
      </c>
      <c r="K2193">
        <v>59.5</v>
      </c>
      <c r="L2193">
        <v>24</v>
      </c>
      <c r="M2193">
        <v>95</v>
      </c>
      <c r="N2193">
        <v>5.75</v>
      </c>
      <c r="O2193">
        <v>95</v>
      </c>
      <c r="P2193">
        <v>0.1</v>
      </c>
      <c r="Q2193">
        <v>4132.7629200000001</v>
      </c>
      <c r="R2193">
        <v>39871528</v>
      </c>
      <c r="S2193">
        <v>6</v>
      </c>
      <c r="T2193">
        <v>5.8</v>
      </c>
      <c r="U2193">
        <v>0.74299999999999999</v>
      </c>
      <c r="V2193">
        <v>14.4</v>
      </c>
      <c r="W2193">
        <v>75.599999999999994</v>
      </c>
    </row>
    <row r="2194" spans="1:23" x14ac:dyDescent="0.25">
      <c r="A2194" t="s">
        <v>27</v>
      </c>
      <c r="B2194" t="s">
        <v>143</v>
      </c>
      <c r="C2194">
        <v>2012</v>
      </c>
      <c r="D2194" t="s">
        <v>24</v>
      </c>
      <c r="E2194">
        <v>11</v>
      </c>
      <c r="F2194">
        <v>0</v>
      </c>
      <c r="G2194">
        <v>0.01</v>
      </c>
      <c r="H2194">
        <v>648.13317810000001</v>
      </c>
      <c r="I2194">
        <v>9</v>
      </c>
      <c r="J2194">
        <v>0</v>
      </c>
      <c r="K2194">
        <v>6.2</v>
      </c>
      <c r="L2194">
        <v>0</v>
      </c>
      <c r="M2194">
        <v>94</v>
      </c>
      <c r="N2194">
        <v>7.25</v>
      </c>
      <c r="O2194">
        <v>94</v>
      </c>
      <c r="P2194">
        <v>0.1</v>
      </c>
      <c r="Q2194">
        <v>6586.71929</v>
      </c>
      <c r="R2194">
        <v>6261</v>
      </c>
      <c r="S2194">
        <v>1.9</v>
      </c>
      <c r="T2194">
        <v>1.9</v>
      </c>
      <c r="U2194">
        <v>0.79700000000000004</v>
      </c>
      <c r="V2194">
        <v>15.1</v>
      </c>
      <c r="W2194">
        <v>75.599999999999994</v>
      </c>
    </row>
    <row r="2195" spans="1:23" x14ac:dyDescent="0.25">
      <c r="A2195" t="s">
        <v>32</v>
      </c>
      <c r="B2195" t="s">
        <v>114</v>
      </c>
      <c r="C2195">
        <v>2013</v>
      </c>
      <c r="D2195" t="s">
        <v>24</v>
      </c>
      <c r="E2195">
        <v>136</v>
      </c>
      <c r="F2195">
        <v>1</v>
      </c>
      <c r="G2195">
        <v>3.79</v>
      </c>
      <c r="H2195">
        <v>5.4572893340000004</v>
      </c>
      <c r="I2195">
        <v>93</v>
      </c>
      <c r="J2195">
        <v>0</v>
      </c>
      <c r="K2195">
        <v>52.7</v>
      </c>
      <c r="L2195">
        <v>1</v>
      </c>
      <c r="M2195">
        <v>86</v>
      </c>
      <c r="N2195">
        <v>5.91</v>
      </c>
      <c r="O2195">
        <v>93</v>
      </c>
      <c r="P2195">
        <v>0.6</v>
      </c>
      <c r="Q2195">
        <v>56.144952000000004</v>
      </c>
      <c r="R2195">
        <v>285187</v>
      </c>
      <c r="S2195">
        <v>1.8</v>
      </c>
      <c r="T2195">
        <v>1.7</v>
      </c>
      <c r="U2195">
        <v>0.72699999999999998</v>
      </c>
      <c r="V2195">
        <v>12.8</v>
      </c>
      <c r="W2195">
        <v>75.599999999999994</v>
      </c>
    </row>
    <row r="2196" spans="1:23" x14ac:dyDescent="0.25">
      <c r="A2196" t="s">
        <v>27</v>
      </c>
      <c r="B2196" t="s">
        <v>87</v>
      </c>
      <c r="C2196">
        <v>2010</v>
      </c>
      <c r="D2196" t="s">
        <v>24</v>
      </c>
      <c r="E2196">
        <v>137</v>
      </c>
      <c r="F2196">
        <v>0</v>
      </c>
      <c r="G2196">
        <v>14.97</v>
      </c>
      <c r="H2196">
        <v>1802.017593</v>
      </c>
      <c r="I2196">
        <v>94</v>
      </c>
      <c r="J2196">
        <v>0</v>
      </c>
      <c r="K2196">
        <v>57.6</v>
      </c>
      <c r="L2196">
        <v>0</v>
      </c>
      <c r="M2196">
        <v>94</v>
      </c>
      <c r="N2196">
        <v>6.25</v>
      </c>
      <c r="O2196">
        <v>94</v>
      </c>
      <c r="P2196">
        <v>0.1</v>
      </c>
      <c r="Q2196">
        <v>14638.6482</v>
      </c>
      <c r="R2196">
        <v>1331475</v>
      </c>
      <c r="S2196">
        <v>1.9</v>
      </c>
      <c r="T2196">
        <v>2</v>
      </c>
      <c r="U2196">
        <v>0.83299999999999996</v>
      </c>
      <c r="V2196">
        <v>16.2</v>
      </c>
      <c r="W2196">
        <v>75.599999999999994</v>
      </c>
    </row>
    <row r="2197" spans="1:23" x14ac:dyDescent="0.25">
      <c r="A2197" t="s">
        <v>34</v>
      </c>
      <c r="B2197" t="s">
        <v>216</v>
      </c>
      <c r="C2197">
        <v>2005</v>
      </c>
      <c r="D2197" t="s">
        <v>24</v>
      </c>
      <c r="E2197">
        <v>123</v>
      </c>
      <c r="F2197">
        <v>1</v>
      </c>
      <c r="G2197">
        <v>6.35</v>
      </c>
      <c r="H2197">
        <v>152.54484049999999</v>
      </c>
      <c r="I2197">
        <v>96</v>
      </c>
      <c r="J2197">
        <v>0</v>
      </c>
      <c r="K2197">
        <v>58.3</v>
      </c>
      <c r="L2197">
        <v>1</v>
      </c>
      <c r="M2197">
        <v>96</v>
      </c>
      <c r="N2197">
        <v>11.15</v>
      </c>
      <c r="O2197">
        <v>96</v>
      </c>
      <c r="P2197">
        <v>0.1</v>
      </c>
      <c r="Q2197">
        <v>522.95111599999996</v>
      </c>
      <c r="R2197">
        <v>3325612</v>
      </c>
      <c r="S2197">
        <v>1.6</v>
      </c>
      <c r="T2197">
        <v>1.6</v>
      </c>
      <c r="U2197">
        <v>0.753</v>
      </c>
      <c r="V2197">
        <v>15.5</v>
      </c>
      <c r="W2197">
        <v>75.7</v>
      </c>
    </row>
    <row r="2198" spans="1:23" x14ac:dyDescent="0.25">
      <c r="A2198" t="s">
        <v>27</v>
      </c>
      <c r="B2198" t="s">
        <v>51</v>
      </c>
      <c r="C2198">
        <v>2006</v>
      </c>
      <c r="D2198" t="s">
        <v>24</v>
      </c>
      <c r="E2198">
        <v>1</v>
      </c>
      <c r="F2198">
        <v>0</v>
      </c>
      <c r="G2198">
        <v>4.82</v>
      </c>
      <c r="H2198">
        <v>38.254140649999997</v>
      </c>
      <c r="I2198">
        <v>9</v>
      </c>
      <c r="J2198">
        <v>17</v>
      </c>
      <c r="K2198">
        <v>51</v>
      </c>
      <c r="L2198">
        <v>0</v>
      </c>
      <c r="M2198">
        <v>91</v>
      </c>
      <c r="N2198">
        <v>8.2799999999999994</v>
      </c>
      <c r="O2198">
        <v>87</v>
      </c>
      <c r="P2198">
        <v>0.1</v>
      </c>
      <c r="Q2198">
        <v>344.32169800000003</v>
      </c>
      <c r="R2198">
        <v>3779468</v>
      </c>
      <c r="S2198">
        <v>2.9</v>
      </c>
      <c r="T2198">
        <v>2.8</v>
      </c>
      <c r="U2198">
        <v>0.69699999999999995</v>
      </c>
      <c r="V2198">
        <v>12.7</v>
      </c>
      <c r="W2198">
        <v>75.7</v>
      </c>
    </row>
    <row r="2199" spans="1:23" x14ac:dyDescent="0.25">
      <c r="A2199" t="s">
        <v>25</v>
      </c>
      <c r="B2199" t="s">
        <v>220</v>
      </c>
      <c r="C2199">
        <v>2013</v>
      </c>
      <c r="D2199" t="s">
        <v>24</v>
      </c>
      <c r="E2199">
        <v>129</v>
      </c>
      <c r="F2199">
        <v>28</v>
      </c>
      <c r="G2199">
        <v>4</v>
      </c>
      <c r="H2199">
        <v>0</v>
      </c>
      <c r="I2199">
        <v>59</v>
      </c>
      <c r="J2199">
        <v>1123</v>
      </c>
      <c r="K2199">
        <v>16</v>
      </c>
      <c r="L2199">
        <v>35</v>
      </c>
      <c r="M2199">
        <v>93</v>
      </c>
      <c r="N2199">
        <v>7.17</v>
      </c>
      <c r="O2199">
        <v>59</v>
      </c>
      <c r="P2199">
        <v>0.1</v>
      </c>
      <c r="Q2199">
        <v>1764.97387</v>
      </c>
      <c r="R2199">
        <v>1391756.5</v>
      </c>
      <c r="S2199">
        <v>14.3</v>
      </c>
      <c r="T2199">
        <v>14.9</v>
      </c>
      <c r="U2199">
        <v>0.66800000000000004</v>
      </c>
      <c r="V2199">
        <v>12.3</v>
      </c>
      <c r="W2199">
        <v>75.7</v>
      </c>
    </row>
    <row r="2200" spans="1:23" x14ac:dyDescent="0.25">
      <c r="A2200" t="s">
        <v>32</v>
      </c>
      <c r="B2200" t="s">
        <v>160</v>
      </c>
      <c r="C2200">
        <v>2002</v>
      </c>
      <c r="D2200" t="s">
        <v>24</v>
      </c>
      <c r="E2200">
        <v>125</v>
      </c>
      <c r="F2200">
        <v>1</v>
      </c>
      <c r="G2200">
        <v>5.52</v>
      </c>
      <c r="H2200">
        <v>78.809402160000005</v>
      </c>
      <c r="I2200">
        <v>98</v>
      </c>
      <c r="J2200">
        <v>0</v>
      </c>
      <c r="K2200">
        <v>47.8</v>
      </c>
      <c r="L2200">
        <v>2</v>
      </c>
      <c r="M2200">
        <v>99</v>
      </c>
      <c r="N2200">
        <v>8.3000000000000007</v>
      </c>
      <c r="O2200">
        <v>99</v>
      </c>
      <c r="P2200">
        <v>0.2</v>
      </c>
      <c r="Q2200">
        <v>4126.14671</v>
      </c>
      <c r="R2200">
        <v>3149265</v>
      </c>
      <c r="S2200">
        <v>2.2999999999999998</v>
      </c>
      <c r="T2200">
        <v>2.2000000000000002</v>
      </c>
      <c r="U2200">
        <v>0.72499999999999998</v>
      </c>
      <c r="V2200">
        <v>12.6</v>
      </c>
      <c r="W2200">
        <v>75.7</v>
      </c>
    </row>
    <row r="2201" spans="1:23" x14ac:dyDescent="0.25">
      <c r="A2201" t="s">
        <v>27</v>
      </c>
      <c r="B2201" t="s">
        <v>201</v>
      </c>
      <c r="C2201">
        <v>2015</v>
      </c>
      <c r="D2201" t="s">
        <v>24</v>
      </c>
      <c r="E2201">
        <v>12</v>
      </c>
      <c r="F2201">
        <v>0</v>
      </c>
      <c r="G2201">
        <v>3.77</v>
      </c>
      <c r="H2201">
        <v>0</v>
      </c>
      <c r="I2201">
        <v>92</v>
      </c>
      <c r="J2201">
        <v>1</v>
      </c>
      <c r="K2201">
        <v>6.3</v>
      </c>
      <c r="L2201">
        <v>0</v>
      </c>
      <c r="M2201">
        <v>92</v>
      </c>
      <c r="N2201">
        <v>5.75</v>
      </c>
      <c r="O2201">
        <v>91</v>
      </c>
      <c r="P2201">
        <v>0.1</v>
      </c>
      <c r="Q2201">
        <v>1764.97387</v>
      </c>
      <c r="R2201">
        <v>1391756.5</v>
      </c>
      <c r="S2201">
        <v>2.1</v>
      </c>
      <c r="T2201">
        <v>2.1</v>
      </c>
      <c r="U2201">
        <v>0.746</v>
      </c>
      <c r="V2201">
        <v>12.9</v>
      </c>
      <c r="W2201">
        <v>75.7</v>
      </c>
    </row>
    <row r="2202" spans="1:23" x14ac:dyDescent="0.25">
      <c r="A2202" t="s">
        <v>32</v>
      </c>
      <c r="B2202" t="s">
        <v>139</v>
      </c>
      <c r="C2202">
        <v>2009</v>
      </c>
      <c r="D2202" t="s">
        <v>24</v>
      </c>
      <c r="E2202">
        <v>13</v>
      </c>
      <c r="F2202">
        <v>36</v>
      </c>
      <c r="G2202">
        <v>5.27</v>
      </c>
      <c r="H2202">
        <v>881.73643270000002</v>
      </c>
      <c r="I2202">
        <v>95</v>
      </c>
      <c r="J2202">
        <v>0</v>
      </c>
      <c r="K2202">
        <v>59.4</v>
      </c>
      <c r="L2202">
        <v>42</v>
      </c>
      <c r="M2202">
        <v>95</v>
      </c>
      <c r="N2202">
        <v>6.6</v>
      </c>
      <c r="O2202">
        <v>95</v>
      </c>
      <c r="P2202">
        <v>0.1</v>
      </c>
      <c r="Q2202">
        <v>7748.1233099999999</v>
      </c>
      <c r="R2202">
        <v>11555228</v>
      </c>
      <c r="S2202">
        <v>1.7</v>
      </c>
      <c r="T2202">
        <v>1.6</v>
      </c>
      <c r="U2202">
        <v>0.73799999999999999</v>
      </c>
      <c r="V2202">
        <v>12.5</v>
      </c>
      <c r="W2202">
        <v>75.7</v>
      </c>
    </row>
    <row r="2203" spans="1:23" x14ac:dyDescent="0.25">
      <c r="A2203" t="s">
        <v>32</v>
      </c>
      <c r="B2203" t="s">
        <v>31</v>
      </c>
      <c r="C2203">
        <v>2011</v>
      </c>
      <c r="D2203" t="s">
        <v>24</v>
      </c>
      <c r="E2203">
        <v>136</v>
      </c>
      <c r="F2203">
        <v>0</v>
      </c>
      <c r="G2203">
        <v>7.84</v>
      </c>
      <c r="H2203">
        <v>1810.8753160000001</v>
      </c>
      <c r="I2203">
        <v>99</v>
      </c>
      <c r="J2203">
        <v>0</v>
      </c>
      <c r="K2203">
        <v>45.1</v>
      </c>
      <c r="L2203">
        <v>0</v>
      </c>
      <c r="M2203">
        <v>99</v>
      </c>
      <c r="N2203">
        <v>5.65</v>
      </c>
      <c r="O2203">
        <v>99</v>
      </c>
      <c r="P2203">
        <v>0.1</v>
      </c>
      <c r="Q2203">
        <v>11929.349910000001</v>
      </c>
      <c r="R2203">
        <v>1391756.5</v>
      </c>
      <c r="S2203">
        <v>3.3</v>
      </c>
      <c r="T2203">
        <v>3.3</v>
      </c>
      <c r="U2203">
        <v>0.78200000000000003</v>
      </c>
      <c r="V2203">
        <v>14.1</v>
      </c>
      <c r="W2203">
        <v>75.7</v>
      </c>
    </row>
    <row r="2204" spans="1:23" x14ac:dyDescent="0.25">
      <c r="A2204" t="s">
        <v>27</v>
      </c>
      <c r="B2204" t="s">
        <v>165</v>
      </c>
      <c r="C2204">
        <v>2009</v>
      </c>
      <c r="D2204" t="s">
        <v>37</v>
      </c>
      <c r="E2204">
        <v>136</v>
      </c>
      <c r="F2204">
        <v>2</v>
      </c>
      <c r="G2204">
        <v>10.7</v>
      </c>
      <c r="H2204">
        <v>1299.1597569999999</v>
      </c>
      <c r="I2204">
        <v>98</v>
      </c>
      <c r="J2204">
        <v>115</v>
      </c>
      <c r="K2204">
        <v>57.8</v>
      </c>
      <c r="L2204">
        <v>3</v>
      </c>
      <c r="M2204">
        <v>96</v>
      </c>
      <c r="N2204">
        <v>7.12</v>
      </c>
      <c r="O2204">
        <v>99</v>
      </c>
      <c r="P2204">
        <v>0.1</v>
      </c>
      <c r="Q2204">
        <v>11527.59323</v>
      </c>
      <c r="R2204">
        <v>3815163</v>
      </c>
      <c r="S2204">
        <v>2.1</v>
      </c>
      <c r="T2204">
        <v>2.2999999999999998</v>
      </c>
      <c r="U2204">
        <v>0.81799999999999995</v>
      </c>
      <c r="V2204">
        <v>15.1</v>
      </c>
      <c r="W2204">
        <v>75.7</v>
      </c>
    </row>
    <row r="2205" spans="1:23" x14ac:dyDescent="0.25">
      <c r="A2205" t="s">
        <v>34</v>
      </c>
      <c r="B2205" t="s">
        <v>33</v>
      </c>
      <c r="C2205">
        <v>2011</v>
      </c>
      <c r="D2205" t="s">
        <v>24</v>
      </c>
      <c r="E2205">
        <v>12</v>
      </c>
      <c r="F2205">
        <v>9</v>
      </c>
      <c r="G2205">
        <v>8.11</v>
      </c>
      <c r="H2205">
        <v>1504.3294619999999</v>
      </c>
      <c r="I2205">
        <v>91</v>
      </c>
      <c r="J2205">
        <v>3</v>
      </c>
      <c r="K2205">
        <v>6.4</v>
      </c>
      <c r="L2205">
        <v>10</v>
      </c>
      <c r="M2205">
        <v>93</v>
      </c>
      <c r="N2205">
        <v>5.89</v>
      </c>
      <c r="O2205">
        <v>91</v>
      </c>
      <c r="P2205">
        <v>0.1</v>
      </c>
      <c r="Q2205">
        <v>12726.9836</v>
      </c>
      <c r="R2205">
        <v>41656879</v>
      </c>
      <c r="S2205">
        <v>1</v>
      </c>
      <c r="T2205">
        <v>0.9</v>
      </c>
      <c r="U2205">
        <v>0.81599999999999995</v>
      </c>
      <c r="V2205">
        <v>17.100000000000001</v>
      </c>
      <c r="W2205">
        <v>75.7</v>
      </c>
    </row>
    <row r="2206" spans="1:23" x14ac:dyDescent="0.25">
      <c r="A2206" t="s">
        <v>32</v>
      </c>
      <c r="B2206" t="s">
        <v>160</v>
      </c>
      <c r="C2206">
        <v>2000</v>
      </c>
      <c r="D2206" t="s">
        <v>24</v>
      </c>
      <c r="E2206">
        <v>121</v>
      </c>
      <c r="F2206">
        <v>2</v>
      </c>
      <c r="G2206">
        <v>5.58</v>
      </c>
      <c r="H2206">
        <v>9.8710214199999999</v>
      </c>
      <c r="I2206">
        <v>92</v>
      </c>
      <c r="J2206">
        <v>0</v>
      </c>
      <c r="K2206">
        <v>45.9</v>
      </c>
      <c r="L2206">
        <v>2</v>
      </c>
      <c r="M2206">
        <v>99</v>
      </c>
      <c r="N2206">
        <v>7.76</v>
      </c>
      <c r="O2206">
        <v>98</v>
      </c>
      <c r="P2206">
        <v>0.2</v>
      </c>
      <c r="Q2206">
        <v>46.299349999999997</v>
      </c>
      <c r="R2206">
        <v>33347</v>
      </c>
      <c r="S2206">
        <v>2.4</v>
      </c>
      <c r="T2206">
        <v>2.2999999999999998</v>
      </c>
      <c r="U2206">
        <v>0.71599999999999997</v>
      </c>
      <c r="V2206">
        <v>12.1</v>
      </c>
      <c r="W2206">
        <v>75.7</v>
      </c>
    </row>
    <row r="2207" spans="1:23" x14ac:dyDescent="0.25">
      <c r="A2207" t="s">
        <v>25</v>
      </c>
      <c r="B2207" t="s">
        <v>157</v>
      </c>
      <c r="C2207">
        <v>2011</v>
      </c>
      <c r="D2207" t="s">
        <v>24</v>
      </c>
      <c r="E2207">
        <v>15</v>
      </c>
      <c r="F2207">
        <v>1</v>
      </c>
      <c r="G2207">
        <v>0.54</v>
      </c>
      <c r="H2207">
        <v>158.27708000000001</v>
      </c>
      <c r="I2207">
        <v>99</v>
      </c>
      <c r="J2207">
        <v>5</v>
      </c>
      <c r="K2207">
        <v>52</v>
      </c>
      <c r="L2207">
        <v>1</v>
      </c>
      <c r="M2207">
        <v>99</v>
      </c>
      <c r="N2207">
        <v>2.4900000000000002</v>
      </c>
      <c r="O2207">
        <v>99</v>
      </c>
      <c r="P2207">
        <v>0.1</v>
      </c>
      <c r="Q2207">
        <v>2986.36</v>
      </c>
      <c r="R2207">
        <v>1391756.5</v>
      </c>
      <c r="S2207">
        <v>6.9</v>
      </c>
      <c r="T2207">
        <v>6.8</v>
      </c>
      <c r="U2207">
        <v>0.79700000000000004</v>
      </c>
      <c r="V2207">
        <v>13.6</v>
      </c>
      <c r="W2207">
        <v>75.8</v>
      </c>
    </row>
    <row r="2208" spans="1:23" x14ac:dyDescent="0.25">
      <c r="A2208" t="s">
        <v>27</v>
      </c>
      <c r="B2208" t="s">
        <v>75</v>
      </c>
      <c r="C2208">
        <v>2004</v>
      </c>
      <c r="D2208" t="s">
        <v>37</v>
      </c>
      <c r="E2208">
        <v>116</v>
      </c>
      <c r="F2208">
        <v>0</v>
      </c>
      <c r="G2208">
        <v>13.24</v>
      </c>
      <c r="H2208">
        <v>0</v>
      </c>
      <c r="I2208">
        <v>98</v>
      </c>
      <c r="J2208">
        <v>17</v>
      </c>
      <c r="K2208">
        <v>6.8</v>
      </c>
      <c r="L2208">
        <v>0</v>
      </c>
      <c r="M2208">
        <v>96</v>
      </c>
      <c r="N2208">
        <v>6.9</v>
      </c>
      <c r="O2208">
        <v>98</v>
      </c>
      <c r="P2208">
        <v>0.1</v>
      </c>
      <c r="Q2208">
        <v>1764.97387</v>
      </c>
      <c r="R2208">
        <v>1391756.5</v>
      </c>
      <c r="S2208">
        <v>2.1</v>
      </c>
      <c r="T2208">
        <v>2.2000000000000002</v>
      </c>
      <c r="U2208">
        <v>0.67700000000000005</v>
      </c>
      <c r="V2208">
        <v>12.3</v>
      </c>
      <c r="W2208">
        <v>75.8</v>
      </c>
    </row>
    <row r="2209" spans="1:23" x14ac:dyDescent="0.25">
      <c r="A2209" t="s">
        <v>25</v>
      </c>
      <c r="B2209" t="s">
        <v>66</v>
      </c>
      <c r="C2209">
        <v>2014</v>
      </c>
      <c r="D2209" t="s">
        <v>24</v>
      </c>
      <c r="E2209">
        <v>86</v>
      </c>
      <c r="F2209">
        <v>171</v>
      </c>
      <c r="G2209">
        <v>5.78</v>
      </c>
      <c r="H2209">
        <v>109.8743903</v>
      </c>
      <c r="I2209">
        <v>99</v>
      </c>
      <c r="J2209">
        <v>52628</v>
      </c>
      <c r="K2209">
        <v>31.9</v>
      </c>
      <c r="L2209">
        <v>198</v>
      </c>
      <c r="M2209">
        <v>99</v>
      </c>
      <c r="N2209">
        <v>5.55</v>
      </c>
      <c r="O2209">
        <v>99</v>
      </c>
      <c r="P2209">
        <v>0.1</v>
      </c>
      <c r="Q2209">
        <v>7683.5237999999999</v>
      </c>
      <c r="R2209">
        <v>136427</v>
      </c>
      <c r="S2209">
        <v>3.7</v>
      </c>
      <c r="T2209">
        <v>3</v>
      </c>
      <c r="U2209">
        <v>0.72299999999999998</v>
      </c>
      <c r="V2209">
        <v>13.1</v>
      </c>
      <c r="W2209">
        <v>75.8</v>
      </c>
    </row>
    <row r="2210" spans="1:23" x14ac:dyDescent="0.25">
      <c r="A2210" t="s">
        <v>27</v>
      </c>
      <c r="B2210" t="s">
        <v>105</v>
      </c>
      <c r="C2210">
        <v>2015</v>
      </c>
      <c r="D2210" t="s">
        <v>37</v>
      </c>
      <c r="E2210">
        <v>134</v>
      </c>
      <c r="F2210">
        <v>0</v>
      </c>
      <c r="G2210">
        <v>3.77</v>
      </c>
      <c r="H2210">
        <v>0</v>
      </c>
      <c r="I2210">
        <v>92</v>
      </c>
      <c r="J2210">
        <v>0</v>
      </c>
      <c r="K2210">
        <v>64.8</v>
      </c>
      <c r="L2210">
        <v>0</v>
      </c>
      <c r="M2210">
        <v>99</v>
      </c>
      <c r="N2210">
        <v>5.75</v>
      </c>
      <c r="O2210">
        <v>99</v>
      </c>
      <c r="P2210">
        <v>0.1</v>
      </c>
      <c r="Q2210">
        <v>12365.6263</v>
      </c>
      <c r="R2210">
        <v>984328</v>
      </c>
      <c r="S2210">
        <v>1.6</v>
      </c>
      <c r="T2210">
        <v>1.6</v>
      </c>
      <c r="U2210">
        <v>0.83399999999999996</v>
      </c>
      <c r="V2210">
        <v>15.6</v>
      </c>
      <c r="W2210">
        <v>75.8</v>
      </c>
    </row>
    <row r="2211" spans="1:23" x14ac:dyDescent="0.25">
      <c r="A2211" t="s">
        <v>27</v>
      </c>
      <c r="B2211" t="s">
        <v>72</v>
      </c>
      <c r="C2211">
        <v>2007</v>
      </c>
      <c r="D2211" t="s">
        <v>37</v>
      </c>
      <c r="E2211">
        <v>114</v>
      </c>
      <c r="F2211">
        <v>0</v>
      </c>
      <c r="G2211">
        <v>12.56</v>
      </c>
      <c r="H2211">
        <v>2019.8127790000001</v>
      </c>
      <c r="I2211">
        <v>95</v>
      </c>
      <c r="J2211">
        <v>0</v>
      </c>
      <c r="K2211">
        <v>58.7</v>
      </c>
      <c r="L2211">
        <v>0</v>
      </c>
      <c r="M2211">
        <v>96</v>
      </c>
      <c r="N2211">
        <v>7.44</v>
      </c>
      <c r="O2211">
        <v>96</v>
      </c>
      <c r="P2211">
        <v>0.1</v>
      </c>
      <c r="Q2211">
        <v>13546.69872</v>
      </c>
      <c r="R2211">
        <v>4436</v>
      </c>
      <c r="S2211">
        <v>1.8</v>
      </c>
      <c r="T2211">
        <v>1.7</v>
      </c>
      <c r="U2211">
        <v>0.79300000000000004</v>
      </c>
      <c r="V2211">
        <v>14.3</v>
      </c>
      <c r="W2211">
        <v>75.8</v>
      </c>
    </row>
    <row r="2212" spans="1:23" x14ac:dyDescent="0.25">
      <c r="A2212" t="s">
        <v>25</v>
      </c>
      <c r="B2212" t="s">
        <v>207</v>
      </c>
      <c r="C2212">
        <v>2015</v>
      </c>
      <c r="D2212" t="s">
        <v>24</v>
      </c>
      <c r="E2212">
        <v>16</v>
      </c>
      <c r="F2212">
        <v>15</v>
      </c>
      <c r="G2212">
        <v>3.77</v>
      </c>
      <c r="H2212">
        <v>0</v>
      </c>
      <c r="I2212">
        <v>97</v>
      </c>
      <c r="J2212">
        <v>342</v>
      </c>
      <c r="K2212">
        <v>66.099999999999994</v>
      </c>
      <c r="L2212">
        <v>18</v>
      </c>
      <c r="M2212">
        <v>97</v>
      </c>
      <c r="N2212">
        <v>5.75</v>
      </c>
      <c r="O2212">
        <v>97</v>
      </c>
      <c r="P2212">
        <v>0.1</v>
      </c>
      <c r="Q2212">
        <v>1979.5256899999999</v>
      </c>
      <c r="R2212">
        <v>78271472</v>
      </c>
      <c r="S2212">
        <v>4.9000000000000004</v>
      </c>
      <c r="T2212">
        <v>4.8</v>
      </c>
      <c r="U2212">
        <v>0.76400000000000001</v>
      </c>
      <c r="V2212">
        <v>14.5</v>
      </c>
      <c r="W2212">
        <v>75.8</v>
      </c>
    </row>
    <row r="2213" spans="1:23" x14ac:dyDescent="0.25">
      <c r="A2213" t="s">
        <v>25</v>
      </c>
      <c r="B2213" t="s">
        <v>42</v>
      </c>
      <c r="C2213">
        <v>2008</v>
      </c>
      <c r="D2213" t="s">
        <v>24</v>
      </c>
      <c r="E2213">
        <v>76</v>
      </c>
      <c r="F2213">
        <v>0</v>
      </c>
      <c r="G2213">
        <v>2</v>
      </c>
      <c r="H2213">
        <v>231.54789120000001</v>
      </c>
      <c r="I2213">
        <v>97</v>
      </c>
      <c r="J2213">
        <v>2</v>
      </c>
      <c r="K2213">
        <v>58.5</v>
      </c>
      <c r="L2213">
        <v>0</v>
      </c>
      <c r="M2213">
        <v>97</v>
      </c>
      <c r="N2213">
        <v>3.17</v>
      </c>
      <c r="O2213">
        <v>97</v>
      </c>
      <c r="P2213">
        <v>0.1</v>
      </c>
      <c r="Q2213">
        <v>2367.5653499999999</v>
      </c>
      <c r="R2213">
        <v>1391756.5</v>
      </c>
      <c r="S2213">
        <v>6</v>
      </c>
      <c r="T2213">
        <v>5.9</v>
      </c>
      <c r="U2213">
        <v>0.81499999999999995</v>
      </c>
      <c r="V2213">
        <v>14.4</v>
      </c>
      <c r="W2213">
        <v>75.8</v>
      </c>
    </row>
    <row r="2214" spans="1:23" x14ac:dyDescent="0.25">
      <c r="A2214" t="s">
        <v>32</v>
      </c>
      <c r="B2214" t="s">
        <v>160</v>
      </c>
      <c r="C2214">
        <v>2004</v>
      </c>
      <c r="D2214" t="s">
        <v>24</v>
      </c>
      <c r="E2214">
        <v>123</v>
      </c>
      <c r="F2214">
        <v>1</v>
      </c>
      <c r="G2214">
        <v>5.69</v>
      </c>
      <c r="H2214">
        <v>527.60847999999999</v>
      </c>
      <c r="I2214">
        <v>95</v>
      </c>
      <c r="J2214">
        <v>0</v>
      </c>
      <c r="K2214">
        <v>49.5</v>
      </c>
      <c r="L2214">
        <v>2</v>
      </c>
      <c r="M2214">
        <v>92</v>
      </c>
      <c r="N2214">
        <v>8.9</v>
      </c>
      <c r="O2214">
        <v>95</v>
      </c>
      <c r="P2214">
        <v>0.2</v>
      </c>
      <c r="Q2214">
        <v>4591.8927759999997</v>
      </c>
      <c r="R2214">
        <v>3269541</v>
      </c>
      <c r="S2214">
        <v>2.2000000000000002</v>
      </c>
      <c r="T2214">
        <v>2.1</v>
      </c>
      <c r="U2214">
        <v>0.73299999999999998</v>
      </c>
      <c r="V2214">
        <v>12.8</v>
      </c>
      <c r="W2214">
        <v>75.8</v>
      </c>
    </row>
    <row r="2215" spans="1:23" x14ac:dyDescent="0.25">
      <c r="A2215" t="s">
        <v>32</v>
      </c>
      <c r="B2215" t="s">
        <v>160</v>
      </c>
      <c r="C2215">
        <v>2005</v>
      </c>
      <c r="D2215" t="s">
        <v>24</v>
      </c>
      <c r="E2215">
        <v>122</v>
      </c>
      <c r="F2215">
        <v>1</v>
      </c>
      <c r="G2215">
        <v>5.53</v>
      </c>
      <c r="H2215">
        <v>623.91005029999997</v>
      </c>
      <c r="I2215">
        <v>92</v>
      </c>
      <c r="J2215">
        <v>0</v>
      </c>
      <c r="K2215">
        <v>5.3</v>
      </c>
      <c r="L2215">
        <v>2</v>
      </c>
      <c r="M2215">
        <v>88</v>
      </c>
      <c r="N2215">
        <v>7.48</v>
      </c>
      <c r="O2215">
        <v>92</v>
      </c>
      <c r="P2215">
        <v>0.1</v>
      </c>
      <c r="Q2215">
        <v>4916.5488599999999</v>
      </c>
      <c r="R2215">
        <v>333465</v>
      </c>
      <c r="S2215">
        <v>2.1</v>
      </c>
      <c r="T2215">
        <v>2.1</v>
      </c>
      <c r="U2215">
        <v>0.74</v>
      </c>
      <c r="V2215">
        <v>12.9</v>
      </c>
      <c r="W2215">
        <v>75.8</v>
      </c>
    </row>
    <row r="2216" spans="1:23" x14ac:dyDescent="0.25">
      <c r="A2216" t="s">
        <v>32</v>
      </c>
      <c r="B2216" t="s">
        <v>139</v>
      </c>
      <c r="C2216">
        <v>2006</v>
      </c>
      <c r="D2216" t="s">
        <v>24</v>
      </c>
      <c r="E2216">
        <v>125</v>
      </c>
      <c r="F2216">
        <v>40</v>
      </c>
      <c r="G2216">
        <v>5.1100000000000003</v>
      </c>
      <c r="H2216">
        <v>980.25374439999996</v>
      </c>
      <c r="I2216">
        <v>98</v>
      </c>
      <c r="J2216">
        <v>23</v>
      </c>
      <c r="K2216">
        <v>57.2</v>
      </c>
      <c r="L2216">
        <v>47</v>
      </c>
      <c r="M2216">
        <v>98</v>
      </c>
      <c r="N2216">
        <v>5.83</v>
      </c>
      <c r="O2216">
        <v>98</v>
      </c>
      <c r="P2216">
        <v>0.1</v>
      </c>
      <c r="Q2216">
        <v>8767.9225800000004</v>
      </c>
      <c r="R2216">
        <v>1192378</v>
      </c>
      <c r="S2216">
        <v>1.8</v>
      </c>
      <c r="T2216">
        <v>1.7</v>
      </c>
      <c r="U2216">
        <v>0.72299999999999998</v>
      </c>
      <c r="V2216">
        <v>12.2</v>
      </c>
      <c r="W2216">
        <v>75.8</v>
      </c>
    </row>
    <row r="2217" spans="1:23" x14ac:dyDescent="0.25">
      <c r="A2217" t="s">
        <v>32</v>
      </c>
      <c r="B2217" t="s">
        <v>114</v>
      </c>
      <c r="C2217">
        <v>2014</v>
      </c>
      <c r="D2217" t="s">
        <v>24</v>
      </c>
      <c r="E2217">
        <v>133</v>
      </c>
      <c r="F2217">
        <v>1</v>
      </c>
      <c r="G2217">
        <v>3.83</v>
      </c>
      <c r="H2217">
        <v>427.30545339999998</v>
      </c>
      <c r="I2217">
        <v>92</v>
      </c>
      <c r="J2217">
        <v>0</v>
      </c>
      <c r="K2217">
        <v>53.5</v>
      </c>
      <c r="L2217">
        <v>1</v>
      </c>
      <c r="M2217">
        <v>93</v>
      </c>
      <c r="N2217">
        <v>5.36</v>
      </c>
      <c r="O2217">
        <v>92</v>
      </c>
      <c r="P2217">
        <v>0.5</v>
      </c>
      <c r="Q2217">
        <v>4855.7437890000001</v>
      </c>
      <c r="R2217">
        <v>286287</v>
      </c>
      <c r="S2217">
        <v>1.8</v>
      </c>
      <c r="T2217">
        <v>1.7</v>
      </c>
      <c r="U2217">
        <v>0.72699999999999998</v>
      </c>
      <c r="V2217">
        <v>12.8</v>
      </c>
      <c r="W2217">
        <v>75.8</v>
      </c>
    </row>
    <row r="2218" spans="1:23" x14ac:dyDescent="0.25">
      <c r="A2218" t="s">
        <v>27</v>
      </c>
      <c r="B2218" t="s">
        <v>185</v>
      </c>
      <c r="C2218">
        <v>2012</v>
      </c>
      <c r="D2218" t="s">
        <v>37</v>
      </c>
      <c r="E2218">
        <v>118</v>
      </c>
      <c r="F2218">
        <v>0</v>
      </c>
      <c r="G2218">
        <v>10.119999999999999</v>
      </c>
      <c r="H2218">
        <v>0</v>
      </c>
      <c r="I2218">
        <v>99</v>
      </c>
      <c r="J2218">
        <v>0</v>
      </c>
      <c r="K2218">
        <v>57.2</v>
      </c>
      <c r="L2218">
        <v>0</v>
      </c>
      <c r="M2218">
        <v>99</v>
      </c>
      <c r="N2218">
        <v>8.15</v>
      </c>
      <c r="O2218">
        <v>99</v>
      </c>
      <c r="P2218">
        <v>0.1</v>
      </c>
      <c r="Q2218">
        <v>1764.97387</v>
      </c>
      <c r="R2218">
        <v>1391756.5</v>
      </c>
      <c r="S2218">
        <v>1.2</v>
      </c>
      <c r="T2218">
        <v>1.3</v>
      </c>
      <c r="U2218">
        <v>0.83499999999999996</v>
      </c>
      <c r="V2218">
        <v>15</v>
      </c>
      <c r="W2218">
        <v>75.8</v>
      </c>
    </row>
    <row r="2219" spans="1:23" x14ac:dyDescent="0.25">
      <c r="A2219" t="s">
        <v>27</v>
      </c>
      <c r="B2219" t="s">
        <v>143</v>
      </c>
      <c r="C2219">
        <v>2013</v>
      </c>
      <c r="D2219" t="s">
        <v>24</v>
      </c>
      <c r="E2219">
        <v>19</v>
      </c>
      <c r="F2219">
        <v>0</v>
      </c>
      <c r="G2219">
        <v>0.01</v>
      </c>
      <c r="H2219">
        <v>707.14469099999997</v>
      </c>
      <c r="I2219">
        <v>9</v>
      </c>
      <c r="J2219">
        <v>0</v>
      </c>
      <c r="K2219">
        <v>6.7</v>
      </c>
      <c r="L2219">
        <v>0</v>
      </c>
      <c r="M2219">
        <v>94</v>
      </c>
      <c r="N2219">
        <v>6.43</v>
      </c>
      <c r="O2219">
        <v>94</v>
      </c>
      <c r="P2219">
        <v>0.1</v>
      </c>
      <c r="Q2219">
        <v>7186.429787</v>
      </c>
      <c r="R2219">
        <v>62127</v>
      </c>
      <c r="S2219">
        <v>1.8</v>
      </c>
      <c r="T2219">
        <v>1.9</v>
      </c>
      <c r="U2219">
        <v>0.79900000000000004</v>
      </c>
      <c r="V2219">
        <v>15.1</v>
      </c>
      <c r="W2219">
        <v>75.8</v>
      </c>
    </row>
    <row r="2220" spans="1:23" x14ac:dyDescent="0.25">
      <c r="A2220" t="s">
        <v>25</v>
      </c>
      <c r="B2220" t="s">
        <v>212</v>
      </c>
      <c r="C2220">
        <v>2008</v>
      </c>
      <c r="D2220" t="s">
        <v>24</v>
      </c>
      <c r="E2220">
        <v>85</v>
      </c>
      <c r="F2220">
        <v>1</v>
      </c>
      <c r="G2220">
        <v>1.86</v>
      </c>
      <c r="H2220">
        <v>4003.908598</v>
      </c>
      <c r="I2220">
        <v>92</v>
      </c>
      <c r="J2220">
        <v>55</v>
      </c>
      <c r="K2220">
        <v>54.8</v>
      </c>
      <c r="L2220">
        <v>1</v>
      </c>
      <c r="M2220">
        <v>94</v>
      </c>
      <c r="N2220">
        <v>2.93</v>
      </c>
      <c r="O2220">
        <v>92</v>
      </c>
      <c r="P2220">
        <v>0.1</v>
      </c>
      <c r="Q2220">
        <v>45758.955399999999</v>
      </c>
      <c r="R2220">
        <v>1391756.5</v>
      </c>
      <c r="S2220">
        <v>5.0999999999999996</v>
      </c>
      <c r="T2220">
        <v>4.9000000000000004</v>
      </c>
      <c r="U2220">
        <v>0.82899999999999996</v>
      </c>
      <c r="V2220">
        <v>13.1</v>
      </c>
      <c r="W2220">
        <v>75.8</v>
      </c>
    </row>
    <row r="2221" spans="1:23" x14ac:dyDescent="0.25">
      <c r="A2221" t="s">
        <v>27</v>
      </c>
      <c r="B2221" t="s">
        <v>72</v>
      </c>
      <c r="C2221">
        <v>2006</v>
      </c>
      <c r="D2221" t="s">
        <v>37</v>
      </c>
      <c r="E2221">
        <v>113</v>
      </c>
      <c r="F2221">
        <v>0</v>
      </c>
      <c r="G2221">
        <v>11.83</v>
      </c>
      <c r="H2221">
        <v>1555.6519860000001</v>
      </c>
      <c r="I2221">
        <v>92</v>
      </c>
      <c r="J2221">
        <v>1</v>
      </c>
      <c r="K2221">
        <v>58.1</v>
      </c>
      <c r="L2221">
        <v>0</v>
      </c>
      <c r="M2221">
        <v>96</v>
      </c>
      <c r="N2221">
        <v>6.95</v>
      </c>
      <c r="O2221">
        <v>96</v>
      </c>
      <c r="P2221">
        <v>0.1</v>
      </c>
      <c r="Q2221">
        <v>11363.418449999999</v>
      </c>
      <c r="R2221">
        <v>444</v>
      </c>
      <c r="S2221">
        <v>1.8</v>
      </c>
      <c r="T2221">
        <v>1.8</v>
      </c>
      <c r="U2221">
        <v>0.78300000000000003</v>
      </c>
      <c r="V2221">
        <v>13.9</v>
      </c>
      <c r="W2221">
        <v>75.900000000000006</v>
      </c>
    </row>
    <row r="2222" spans="1:23" x14ac:dyDescent="0.25">
      <c r="A2222" t="s">
        <v>32</v>
      </c>
      <c r="B2222" t="s">
        <v>31</v>
      </c>
      <c r="C2222">
        <v>2012</v>
      </c>
      <c r="D2222" t="s">
        <v>24</v>
      </c>
      <c r="E2222">
        <v>134</v>
      </c>
      <c r="F2222">
        <v>0</v>
      </c>
      <c r="G2222">
        <v>8.18</v>
      </c>
      <c r="H2222">
        <v>2156.2298420000002</v>
      </c>
      <c r="I2222">
        <v>98</v>
      </c>
      <c r="J2222">
        <v>0</v>
      </c>
      <c r="K2222">
        <v>45.7</v>
      </c>
      <c r="L2222">
        <v>0</v>
      </c>
      <c r="M2222">
        <v>97</v>
      </c>
      <c r="N2222">
        <v>5.39</v>
      </c>
      <c r="O2222">
        <v>98</v>
      </c>
      <c r="P2222">
        <v>0.2</v>
      </c>
      <c r="Q2222">
        <v>12565.44197</v>
      </c>
      <c r="R2222">
        <v>1391756.5</v>
      </c>
      <c r="S2222">
        <v>3.3</v>
      </c>
      <c r="T2222">
        <v>3.3</v>
      </c>
      <c r="U2222">
        <v>0.77800000000000002</v>
      </c>
      <c r="V2222">
        <v>13.8</v>
      </c>
      <c r="W2222">
        <v>75.900000000000006</v>
      </c>
    </row>
    <row r="2223" spans="1:23" x14ac:dyDescent="0.25">
      <c r="A2223" t="s">
        <v>27</v>
      </c>
      <c r="B2223" t="s">
        <v>26</v>
      </c>
      <c r="C2223">
        <v>2007</v>
      </c>
      <c r="D2223" t="s">
        <v>24</v>
      </c>
      <c r="E2223">
        <v>9</v>
      </c>
      <c r="F2223">
        <v>1</v>
      </c>
      <c r="G2223">
        <v>5.58</v>
      </c>
      <c r="H2223">
        <v>32.246552280000003</v>
      </c>
      <c r="I2223">
        <v>98</v>
      </c>
      <c r="J2223">
        <v>22</v>
      </c>
      <c r="K2223">
        <v>51.7</v>
      </c>
      <c r="L2223">
        <v>1</v>
      </c>
      <c r="M2223">
        <v>99</v>
      </c>
      <c r="N2223">
        <v>6.1</v>
      </c>
      <c r="O2223">
        <v>98</v>
      </c>
      <c r="P2223">
        <v>0.1</v>
      </c>
      <c r="Q2223">
        <v>363.13684999999998</v>
      </c>
      <c r="R2223">
        <v>29717</v>
      </c>
      <c r="S2223">
        <v>1.6</v>
      </c>
      <c r="T2223">
        <v>1.7</v>
      </c>
      <c r="U2223">
        <v>0.70299999999999996</v>
      </c>
      <c r="V2223">
        <v>11.6</v>
      </c>
      <c r="W2223">
        <v>75.900000000000006</v>
      </c>
    </row>
    <row r="2224" spans="1:23" x14ac:dyDescent="0.25">
      <c r="A2224" t="s">
        <v>27</v>
      </c>
      <c r="B2224" t="s">
        <v>143</v>
      </c>
      <c r="C2224">
        <v>2014</v>
      </c>
      <c r="D2224" t="s">
        <v>24</v>
      </c>
      <c r="E2224">
        <v>17</v>
      </c>
      <c r="F2224">
        <v>0</v>
      </c>
      <c r="G2224">
        <v>0.01</v>
      </c>
      <c r="H2224">
        <v>726.02917639999998</v>
      </c>
      <c r="I2224">
        <v>87</v>
      </c>
      <c r="J2224">
        <v>0</v>
      </c>
      <c r="K2224">
        <v>61.3</v>
      </c>
      <c r="L2224">
        <v>0</v>
      </c>
      <c r="M2224">
        <v>91</v>
      </c>
      <c r="N2224">
        <v>6.42</v>
      </c>
      <c r="O2224">
        <v>91</v>
      </c>
      <c r="P2224">
        <v>0.1</v>
      </c>
      <c r="Q2224">
        <v>7378.3452889999999</v>
      </c>
      <c r="R2224">
        <v>62181</v>
      </c>
      <c r="S2224">
        <v>1.8</v>
      </c>
      <c r="T2224">
        <v>1.9</v>
      </c>
      <c r="U2224">
        <v>0.80300000000000005</v>
      </c>
      <c r="V2224">
        <v>15.1</v>
      </c>
      <c r="W2224">
        <v>75.900000000000006</v>
      </c>
    </row>
    <row r="2225" spans="1:23" x14ac:dyDescent="0.25">
      <c r="A2225" t="s">
        <v>25</v>
      </c>
      <c r="B2225" t="s">
        <v>220</v>
      </c>
      <c r="C2225">
        <v>2014</v>
      </c>
      <c r="D2225" t="s">
        <v>24</v>
      </c>
      <c r="E2225">
        <v>128</v>
      </c>
      <c r="F2225">
        <v>28</v>
      </c>
      <c r="G2225">
        <v>4.09</v>
      </c>
      <c r="H2225">
        <v>0</v>
      </c>
      <c r="I2225">
        <v>95</v>
      </c>
      <c r="J2225">
        <v>15033</v>
      </c>
      <c r="K2225">
        <v>16.7</v>
      </c>
      <c r="L2225">
        <v>35</v>
      </c>
      <c r="M2225">
        <v>96</v>
      </c>
      <c r="N2225">
        <v>7.7</v>
      </c>
      <c r="O2225">
        <v>95</v>
      </c>
      <c r="P2225">
        <v>0.1</v>
      </c>
      <c r="Q2225">
        <v>1764.97387</v>
      </c>
      <c r="R2225">
        <v>1391756.5</v>
      </c>
      <c r="S2225">
        <v>14.3</v>
      </c>
      <c r="T2225">
        <v>14.7</v>
      </c>
      <c r="U2225">
        <v>0.67500000000000004</v>
      </c>
      <c r="V2225">
        <v>12.5</v>
      </c>
      <c r="W2225">
        <v>75.900000000000006</v>
      </c>
    </row>
    <row r="2226" spans="1:23" x14ac:dyDescent="0.25">
      <c r="A2226" t="s">
        <v>34</v>
      </c>
      <c r="B2226" t="s">
        <v>33</v>
      </c>
      <c r="C2226">
        <v>2012</v>
      </c>
      <c r="D2226" t="s">
        <v>24</v>
      </c>
      <c r="E2226">
        <v>12</v>
      </c>
      <c r="F2226">
        <v>9</v>
      </c>
      <c r="G2226">
        <v>8.35</v>
      </c>
      <c r="H2226">
        <v>1133.5580030000001</v>
      </c>
      <c r="I2226">
        <v>91</v>
      </c>
      <c r="J2226">
        <v>2</v>
      </c>
      <c r="K2226">
        <v>61</v>
      </c>
      <c r="L2226">
        <v>10</v>
      </c>
      <c r="M2226">
        <v>99</v>
      </c>
      <c r="N2226">
        <v>5.2</v>
      </c>
      <c r="O2226">
        <v>91</v>
      </c>
      <c r="P2226">
        <v>0.1</v>
      </c>
      <c r="Q2226">
        <v>12969.771199999999</v>
      </c>
      <c r="R2226">
        <v>4296739</v>
      </c>
      <c r="S2226">
        <v>1</v>
      </c>
      <c r="T2226">
        <v>0.9</v>
      </c>
      <c r="U2226">
        <v>0.82199999999999995</v>
      </c>
      <c r="V2226">
        <v>17.2</v>
      </c>
      <c r="W2226">
        <v>75.900000000000006</v>
      </c>
    </row>
    <row r="2227" spans="1:23" x14ac:dyDescent="0.25">
      <c r="A2227" t="s">
        <v>27</v>
      </c>
      <c r="B2227" t="s">
        <v>75</v>
      </c>
      <c r="C2227">
        <v>2005</v>
      </c>
      <c r="D2227" t="s">
        <v>37</v>
      </c>
      <c r="E2227">
        <v>114</v>
      </c>
      <c r="F2227">
        <v>0</v>
      </c>
      <c r="G2227">
        <v>13.19</v>
      </c>
      <c r="H2227">
        <v>0</v>
      </c>
      <c r="I2227">
        <v>99</v>
      </c>
      <c r="J2227">
        <v>0</v>
      </c>
      <c r="K2227">
        <v>61.3</v>
      </c>
      <c r="L2227">
        <v>0</v>
      </c>
      <c r="M2227">
        <v>96</v>
      </c>
      <c r="N2227">
        <v>6.93</v>
      </c>
      <c r="O2227">
        <v>97</v>
      </c>
      <c r="P2227">
        <v>0.1</v>
      </c>
      <c r="Q2227">
        <v>1764.97387</v>
      </c>
      <c r="R2227">
        <v>1391756.5</v>
      </c>
      <c r="S2227">
        <v>2.1</v>
      </c>
      <c r="T2227">
        <v>2.1</v>
      </c>
      <c r="U2227">
        <v>0.67700000000000005</v>
      </c>
      <c r="V2227">
        <v>12.3</v>
      </c>
      <c r="W2227">
        <v>75.900000000000006</v>
      </c>
    </row>
    <row r="2228" spans="1:23" x14ac:dyDescent="0.25">
      <c r="A2228" t="s">
        <v>25</v>
      </c>
      <c r="B2228" t="s">
        <v>133</v>
      </c>
      <c r="C2228">
        <v>2008</v>
      </c>
      <c r="D2228" t="s">
        <v>24</v>
      </c>
      <c r="E2228">
        <v>81</v>
      </c>
      <c r="F2228">
        <v>0</v>
      </c>
      <c r="G2228">
        <v>1.76</v>
      </c>
      <c r="H2228">
        <v>1077.712092</v>
      </c>
      <c r="I2228">
        <v>98</v>
      </c>
      <c r="J2228">
        <v>0</v>
      </c>
      <c r="K2228">
        <v>2.2999999999999998</v>
      </c>
      <c r="L2228">
        <v>0</v>
      </c>
      <c r="M2228">
        <v>98</v>
      </c>
      <c r="N2228">
        <v>9.3000000000000007</v>
      </c>
      <c r="O2228">
        <v>98</v>
      </c>
      <c r="P2228">
        <v>0.1</v>
      </c>
      <c r="Q2228">
        <v>5828.6213740000003</v>
      </c>
      <c r="R2228">
        <v>362</v>
      </c>
      <c r="S2228">
        <v>14.2</v>
      </c>
      <c r="T2228">
        <v>14.3</v>
      </c>
      <c r="U2228">
        <v>0.64100000000000001</v>
      </c>
      <c r="V2228">
        <v>11.8</v>
      </c>
      <c r="W2228">
        <v>75.900000000000006</v>
      </c>
    </row>
    <row r="2229" spans="1:23" x14ac:dyDescent="0.25">
      <c r="A2229" t="s">
        <v>34</v>
      </c>
      <c r="B2229" t="s">
        <v>82</v>
      </c>
      <c r="C2229">
        <v>2014</v>
      </c>
      <c r="D2229" t="s">
        <v>24</v>
      </c>
      <c r="E2229">
        <v>121</v>
      </c>
      <c r="F2229">
        <v>6</v>
      </c>
      <c r="G2229">
        <v>3.82</v>
      </c>
      <c r="H2229">
        <v>79.116263410000002</v>
      </c>
      <c r="I2229">
        <v>83</v>
      </c>
      <c r="J2229">
        <v>0</v>
      </c>
      <c r="K2229">
        <v>53.5</v>
      </c>
      <c r="L2229">
        <v>7</v>
      </c>
      <c r="M2229">
        <v>84</v>
      </c>
      <c r="N2229">
        <v>9.16</v>
      </c>
      <c r="O2229">
        <v>83</v>
      </c>
      <c r="P2229">
        <v>0.1</v>
      </c>
      <c r="Q2229">
        <v>6432.2165370000002</v>
      </c>
      <c r="R2229">
        <v>1593112</v>
      </c>
      <c r="S2229">
        <v>1.2</v>
      </c>
      <c r="T2229">
        <v>1.1000000000000001</v>
      </c>
      <c r="U2229">
        <v>0.73699999999999999</v>
      </c>
      <c r="V2229">
        <v>14</v>
      </c>
      <c r="W2229">
        <v>76</v>
      </c>
    </row>
    <row r="2230" spans="1:23" x14ac:dyDescent="0.25">
      <c r="A2230" t="s">
        <v>25</v>
      </c>
      <c r="B2230" t="s">
        <v>54</v>
      </c>
      <c r="C2230">
        <v>2003</v>
      </c>
      <c r="D2230" t="s">
        <v>24</v>
      </c>
      <c r="E2230">
        <v>89</v>
      </c>
      <c r="F2230">
        <v>0</v>
      </c>
      <c r="G2230">
        <v>0.12</v>
      </c>
      <c r="H2230">
        <v>1406.5119400000001</v>
      </c>
      <c r="I2230">
        <v>99</v>
      </c>
      <c r="J2230">
        <v>24</v>
      </c>
      <c r="K2230">
        <v>29.1</v>
      </c>
      <c r="L2230">
        <v>0</v>
      </c>
      <c r="M2230">
        <v>99</v>
      </c>
      <c r="N2230">
        <v>3.9</v>
      </c>
      <c r="O2230">
        <v>92</v>
      </c>
      <c r="P2230">
        <v>0.1</v>
      </c>
      <c r="Q2230">
        <v>18555.566490000001</v>
      </c>
      <c r="R2230">
        <v>1391756.5</v>
      </c>
      <c r="S2230">
        <v>6.6</v>
      </c>
      <c r="T2230">
        <v>6.1</v>
      </c>
      <c r="U2230">
        <v>0.82299999999999995</v>
      </c>
      <c r="V2230">
        <v>13.4</v>
      </c>
      <c r="W2230">
        <v>76</v>
      </c>
    </row>
    <row r="2231" spans="1:23" x14ac:dyDescent="0.25">
      <c r="A2231" t="s">
        <v>27</v>
      </c>
      <c r="B2231" t="s">
        <v>72</v>
      </c>
      <c r="C2231">
        <v>2008</v>
      </c>
      <c r="D2231" t="s">
        <v>37</v>
      </c>
      <c r="E2231">
        <v>116</v>
      </c>
      <c r="F2231">
        <v>0</v>
      </c>
      <c r="G2231">
        <v>12.06</v>
      </c>
      <c r="H2231">
        <v>2425.4038909999999</v>
      </c>
      <c r="I2231">
        <v>97</v>
      </c>
      <c r="J2231">
        <v>51</v>
      </c>
      <c r="K2231">
        <v>59.4</v>
      </c>
      <c r="L2231">
        <v>0</v>
      </c>
      <c r="M2231">
        <v>96</v>
      </c>
      <c r="N2231">
        <v>7.7</v>
      </c>
      <c r="O2231">
        <v>96</v>
      </c>
      <c r="P2231">
        <v>0.1</v>
      </c>
      <c r="Q2231">
        <v>15893.865599999999</v>
      </c>
      <c r="R2231">
        <v>443458</v>
      </c>
      <c r="S2231">
        <v>1.7</v>
      </c>
      <c r="T2231">
        <v>1.7</v>
      </c>
      <c r="U2231">
        <v>0.8</v>
      </c>
      <c r="V2231">
        <v>14.3</v>
      </c>
      <c r="W2231">
        <v>76</v>
      </c>
    </row>
    <row r="2232" spans="1:23" x14ac:dyDescent="0.25">
      <c r="A2232" t="s">
        <v>27</v>
      </c>
      <c r="B2232" t="s">
        <v>186</v>
      </c>
      <c r="C2232">
        <v>2000</v>
      </c>
      <c r="D2232" t="s">
        <v>37</v>
      </c>
      <c r="E2232">
        <v>122</v>
      </c>
      <c r="F2232">
        <v>0</v>
      </c>
      <c r="G2232">
        <v>11.9</v>
      </c>
      <c r="H2232">
        <v>161.44738530000001</v>
      </c>
      <c r="I2232">
        <v>92</v>
      </c>
      <c r="J2232">
        <v>0</v>
      </c>
      <c r="K2232">
        <v>51.2</v>
      </c>
      <c r="L2232">
        <v>0</v>
      </c>
      <c r="M2232">
        <v>93</v>
      </c>
      <c r="N2232">
        <v>8.26</v>
      </c>
      <c r="O2232">
        <v>91</v>
      </c>
      <c r="P2232">
        <v>0.1</v>
      </c>
      <c r="Q2232">
        <v>1227.73677</v>
      </c>
      <c r="R2232">
        <v>1988925</v>
      </c>
      <c r="S2232">
        <v>2.2000000000000002</v>
      </c>
      <c r="T2232">
        <v>2.2999999999999998</v>
      </c>
      <c r="U2232">
        <v>0.81799999999999995</v>
      </c>
      <c r="V2232">
        <v>14.6</v>
      </c>
      <c r="W2232">
        <v>76</v>
      </c>
    </row>
    <row r="2233" spans="1:23" x14ac:dyDescent="0.25">
      <c r="A2233" t="s">
        <v>34</v>
      </c>
      <c r="B2233" t="s">
        <v>33</v>
      </c>
      <c r="C2233">
        <v>2013</v>
      </c>
      <c r="D2233" t="s">
        <v>24</v>
      </c>
      <c r="E2233">
        <v>119</v>
      </c>
      <c r="F2233">
        <v>8</v>
      </c>
      <c r="G2233">
        <v>8.2799999999999994</v>
      </c>
      <c r="H2233">
        <v>1001.796332</v>
      </c>
      <c r="I2233">
        <v>94</v>
      </c>
      <c r="J2233">
        <v>0</v>
      </c>
      <c r="K2233">
        <v>61.6</v>
      </c>
      <c r="L2233">
        <v>10</v>
      </c>
      <c r="M2233">
        <v>99</v>
      </c>
      <c r="N2233">
        <v>4.99</v>
      </c>
      <c r="O2233">
        <v>94</v>
      </c>
      <c r="P2233">
        <v>0.1</v>
      </c>
      <c r="Q2233">
        <v>12976.636420000001</v>
      </c>
      <c r="R2233">
        <v>42539925</v>
      </c>
      <c r="S2233">
        <v>1</v>
      </c>
      <c r="T2233">
        <v>0.9</v>
      </c>
      <c r="U2233">
        <v>0.82299999999999995</v>
      </c>
      <c r="V2233">
        <v>17.3</v>
      </c>
      <c r="W2233">
        <v>76</v>
      </c>
    </row>
    <row r="2234" spans="1:23" x14ac:dyDescent="0.25">
      <c r="A2234" t="s">
        <v>25</v>
      </c>
      <c r="B2234" t="s">
        <v>212</v>
      </c>
      <c r="C2234">
        <v>2009</v>
      </c>
      <c r="D2234" t="s">
        <v>24</v>
      </c>
      <c r="E2234">
        <v>84</v>
      </c>
      <c r="F2234">
        <v>1</v>
      </c>
      <c r="G2234">
        <v>1.73</v>
      </c>
      <c r="H2234">
        <v>292.40226719999998</v>
      </c>
      <c r="I2234">
        <v>93</v>
      </c>
      <c r="J2234">
        <v>0</v>
      </c>
      <c r="K2234">
        <v>55.1</v>
      </c>
      <c r="L2234">
        <v>1</v>
      </c>
      <c r="M2234">
        <v>94</v>
      </c>
      <c r="N2234">
        <v>4.5</v>
      </c>
      <c r="O2234">
        <v>93</v>
      </c>
      <c r="P2234">
        <v>0.1</v>
      </c>
      <c r="Q2234">
        <v>3372.5751700000001</v>
      </c>
      <c r="R2234">
        <v>1391756.5</v>
      </c>
      <c r="S2234">
        <v>5.0999999999999996</v>
      </c>
      <c r="T2234">
        <v>4.9000000000000004</v>
      </c>
      <c r="U2234">
        <v>0.83099999999999996</v>
      </c>
      <c r="V2234">
        <v>13.2</v>
      </c>
      <c r="W2234">
        <v>76</v>
      </c>
    </row>
    <row r="2235" spans="1:23" x14ac:dyDescent="0.25">
      <c r="A2235" t="s">
        <v>32</v>
      </c>
      <c r="B2235" t="s">
        <v>152</v>
      </c>
      <c r="C2235">
        <v>2003</v>
      </c>
      <c r="D2235" t="s">
        <v>24</v>
      </c>
      <c r="E2235">
        <v>198</v>
      </c>
      <c r="F2235">
        <v>4</v>
      </c>
      <c r="G2235">
        <v>3.77</v>
      </c>
      <c r="H2235">
        <v>2.542436908</v>
      </c>
      <c r="I2235">
        <v>86</v>
      </c>
      <c r="J2235">
        <v>0</v>
      </c>
      <c r="K2235">
        <v>44.9</v>
      </c>
      <c r="L2235">
        <v>5</v>
      </c>
      <c r="M2235">
        <v>86</v>
      </c>
      <c r="N2235">
        <v>6.12</v>
      </c>
      <c r="O2235">
        <v>86</v>
      </c>
      <c r="P2235">
        <v>0.3</v>
      </c>
      <c r="Q2235">
        <v>115.565314</v>
      </c>
      <c r="R2235">
        <v>524879</v>
      </c>
      <c r="S2235">
        <v>2.1</v>
      </c>
      <c r="T2235">
        <v>2</v>
      </c>
      <c r="U2235">
        <v>0.58299999999999996</v>
      </c>
      <c r="V2235">
        <v>11</v>
      </c>
      <c r="W2235">
        <v>76</v>
      </c>
    </row>
    <row r="2236" spans="1:23" x14ac:dyDescent="0.25">
      <c r="A2236" t="s">
        <v>25</v>
      </c>
      <c r="B2236" t="s">
        <v>76</v>
      </c>
      <c r="C2236">
        <v>2015</v>
      </c>
      <c r="D2236" t="s">
        <v>24</v>
      </c>
      <c r="E2236">
        <v>139</v>
      </c>
      <c r="F2236">
        <v>6</v>
      </c>
      <c r="G2236">
        <v>3.77</v>
      </c>
      <c r="H2236">
        <v>0</v>
      </c>
      <c r="I2236">
        <v>96</v>
      </c>
      <c r="J2236">
        <v>0</v>
      </c>
      <c r="K2236">
        <v>32.9</v>
      </c>
      <c r="L2236">
        <v>7</v>
      </c>
      <c r="M2236">
        <v>99</v>
      </c>
      <c r="N2236">
        <v>5.75</v>
      </c>
      <c r="O2236">
        <v>96</v>
      </c>
      <c r="P2236">
        <v>0.1</v>
      </c>
      <c r="Q2236">
        <v>1764.97387</v>
      </c>
      <c r="R2236">
        <v>1391756.5</v>
      </c>
      <c r="S2236">
        <v>4.9000000000000004</v>
      </c>
      <c r="T2236">
        <v>4.9000000000000004</v>
      </c>
      <c r="U2236">
        <v>0.67700000000000005</v>
      </c>
      <c r="V2236">
        <v>12.3</v>
      </c>
      <c r="W2236">
        <v>76</v>
      </c>
    </row>
    <row r="2237" spans="1:23" x14ac:dyDescent="0.25">
      <c r="A2237" t="s">
        <v>27</v>
      </c>
      <c r="B2237" t="s">
        <v>128</v>
      </c>
      <c r="C2237">
        <v>2006</v>
      </c>
      <c r="D2237" t="s">
        <v>37</v>
      </c>
      <c r="E2237">
        <v>229</v>
      </c>
      <c r="F2237">
        <v>0</v>
      </c>
      <c r="G2237">
        <v>12.7</v>
      </c>
      <c r="H2237">
        <v>116.50496099999999</v>
      </c>
      <c r="I2237">
        <v>95</v>
      </c>
      <c r="J2237">
        <v>1</v>
      </c>
      <c r="K2237">
        <v>58.7</v>
      </c>
      <c r="L2237">
        <v>0</v>
      </c>
      <c r="M2237">
        <v>94</v>
      </c>
      <c r="N2237">
        <v>6.2</v>
      </c>
      <c r="O2237">
        <v>94</v>
      </c>
      <c r="P2237">
        <v>0.1</v>
      </c>
      <c r="Q2237">
        <v>924.64254800000003</v>
      </c>
      <c r="R2237">
        <v>326999</v>
      </c>
      <c r="S2237">
        <v>3</v>
      </c>
      <c r="T2237">
        <v>3</v>
      </c>
      <c r="U2237">
        <v>0.80700000000000005</v>
      </c>
      <c r="V2237">
        <v>16.399999999999999</v>
      </c>
      <c r="W2237">
        <v>76</v>
      </c>
    </row>
    <row r="2238" spans="1:23" x14ac:dyDescent="0.25">
      <c r="A2238" t="s">
        <v>25</v>
      </c>
      <c r="B2238" t="s">
        <v>157</v>
      </c>
      <c r="C2238">
        <v>2012</v>
      </c>
      <c r="D2238" t="s">
        <v>24</v>
      </c>
      <c r="E2238">
        <v>14</v>
      </c>
      <c r="F2238">
        <v>1</v>
      </c>
      <c r="G2238">
        <v>0.51</v>
      </c>
      <c r="H2238">
        <v>1055.835493</v>
      </c>
      <c r="I2238">
        <v>98</v>
      </c>
      <c r="J2238">
        <v>13</v>
      </c>
      <c r="K2238">
        <v>52.3</v>
      </c>
      <c r="L2238">
        <v>1</v>
      </c>
      <c r="M2238">
        <v>99</v>
      </c>
      <c r="N2238">
        <v>2.52</v>
      </c>
      <c r="O2238">
        <v>98</v>
      </c>
      <c r="P2238">
        <v>0.1</v>
      </c>
      <c r="Q2238">
        <v>22134.916000000001</v>
      </c>
      <c r="R2238">
        <v>1391756.5</v>
      </c>
      <c r="S2238">
        <v>7</v>
      </c>
      <c r="T2238">
        <v>6.8</v>
      </c>
      <c r="U2238">
        <v>0.79700000000000004</v>
      </c>
      <c r="V2238">
        <v>13.7</v>
      </c>
      <c r="W2238">
        <v>76</v>
      </c>
    </row>
    <row r="2239" spans="1:23" x14ac:dyDescent="0.25">
      <c r="A2239" t="s">
        <v>25</v>
      </c>
      <c r="B2239" t="s">
        <v>54</v>
      </c>
      <c r="C2239">
        <v>2007</v>
      </c>
      <c r="D2239" t="s">
        <v>24</v>
      </c>
      <c r="E2239">
        <v>1</v>
      </c>
      <c r="F2239">
        <v>0</v>
      </c>
      <c r="G2239">
        <v>0.85</v>
      </c>
      <c r="H2239">
        <v>2048.5574219999999</v>
      </c>
      <c r="I2239">
        <v>97</v>
      </c>
      <c r="J2239">
        <v>0</v>
      </c>
      <c r="K2239">
        <v>33.200000000000003</v>
      </c>
      <c r="L2239">
        <v>0</v>
      </c>
      <c r="M2239">
        <v>95</v>
      </c>
      <c r="N2239">
        <v>2.3199999999999998</v>
      </c>
      <c r="O2239">
        <v>99</v>
      </c>
      <c r="P2239">
        <v>0.1</v>
      </c>
      <c r="Q2239">
        <v>32672.367170000001</v>
      </c>
      <c r="R2239">
        <v>1391756.5</v>
      </c>
      <c r="S2239">
        <v>6.2</v>
      </c>
      <c r="T2239">
        <v>5.7</v>
      </c>
      <c r="U2239">
        <v>0.84</v>
      </c>
      <c r="V2239">
        <v>14.3</v>
      </c>
      <c r="W2239">
        <v>76</v>
      </c>
    </row>
    <row r="2240" spans="1:23" x14ac:dyDescent="0.25">
      <c r="A2240" t="s">
        <v>32</v>
      </c>
      <c r="B2240" t="s">
        <v>205</v>
      </c>
      <c r="C2240">
        <v>2011</v>
      </c>
      <c r="D2240" t="s">
        <v>24</v>
      </c>
      <c r="E2240">
        <v>176</v>
      </c>
      <c r="F2240">
        <v>0</v>
      </c>
      <c r="G2240">
        <v>6.5</v>
      </c>
      <c r="H2240">
        <v>144.9850711</v>
      </c>
      <c r="I2240">
        <v>9</v>
      </c>
      <c r="J2240">
        <v>0</v>
      </c>
      <c r="K2240">
        <v>43</v>
      </c>
      <c r="L2240">
        <v>0</v>
      </c>
      <c r="M2240">
        <v>91</v>
      </c>
      <c r="N2240">
        <v>5.6</v>
      </c>
      <c r="O2240">
        <v>9</v>
      </c>
      <c r="P2240">
        <v>0.4</v>
      </c>
      <c r="Q2240">
        <v>1953.9766999999999</v>
      </c>
      <c r="R2240">
        <v>1334788</v>
      </c>
      <c r="S2240">
        <v>5.9</v>
      </c>
      <c r="T2240">
        <v>6.2</v>
      </c>
      <c r="U2240">
        <v>0.77400000000000002</v>
      </c>
      <c r="V2240">
        <v>12.6</v>
      </c>
      <c r="W2240">
        <v>76</v>
      </c>
    </row>
    <row r="2241" spans="1:23" x14ac:dyDescent="0.25">
      <c r="A2241" t="s">
        <v>38</v>
      </c>
      <c r="B2241" t="s">
        <v>176</v>
      </c>
      <c r="C2241">
        <v>2002</v>
      </c>
      <c r="D2241" t="s">
        <v>24</v>
      </c>
      <c r="E2241">
        <v>174</v>
      </c>
      <c r="F2241">
        <v>0</v>
      </c>
      <c r="G2241">
        <v>3.3</v>
      </c>
      <c r="H2241">
        <v>208.1688437</v>
      </c>
      <c r="I2241">
        <v>86</v>
      </c>
      <c r="J2241">
        <v>0</v>
      </c>
      <c r="K2241">
        <v>67.400000000000006</v>
      </c>
      <c r="L2241">
        <v>0</v>
      </c>
      <c r="M2241">
        <v>85</v>
      </c>
      <c r="N2241">
        <v>5.0999999999999996</v>
      </c>
      <c r="O2241">
        <v>86</v>
      </c>
      <c r="P2241">
        <v>0.1</v>
      </c>
      <c r="Q2241">
        <v>1631.4172699999999</v>
      </c>
      <c r="R2241">
        <v>176582</v>
      </c>
      <c r="S2241">
        <v>0.2</v>
      </c>
      <c r="T2241">
        <v>0.2</v>
      </c>
      <c r="U2241">
        <v>0.65300000000000002</v>
      </c>
      <c r="V2241">
        <v>12.1</v>
      </c>
      <c r="W2241">
        <v>76</v>
      </c>
    </row>
    <row r="2242" spans="1:23" x14ac:dyDescent="0.25">
      <c r="A2242" t="s">
        <v>25</v>
      </c>
      <c r="B2242" t="s">
        <v>168</v>
      </c>
      <c r="C2242">
        <v>2000</v>
      </c>
      <c r="D2242" t="s">
        <v>24</v>
      </c>
      <c r="E2242">
        <v>116</v>
      </c>
      <c r="F2242">
        <v>4</v>
      </c>
      <c r="G2242">
        <v>10.33</v>
      </c>
      <c r="H2242">
        <v>0</v>
      </c>
      <c r="I2242">
        <v>93</v>
      </c>
      <c r="J2242">
        <v>32647</v>
      </c>
      <c r="K2242">
        <v>24.7</v>
      </c>
      <c r="L2242">
        <v>4</v>
      </c>
      <c r="M2242">
        <v>99</v>
      </c>
      <c r="N2242">
        <v>4.2300000000000004</v>
      </c>
      <c r="O2242">
        <v>97</v>
      </c>
      <c r="P2242">
        <v>0.1</v>
      </c>
      <c r="Q2242">
        <v>1764.97387</v>
      </c>
      <c r="R2242">
        <v>1391756.5</v>
      </c>
      <c r="S2242">
        <v>1.6</v>
      </c>
      <c r="T2242">
        <v>1.1000000000000001</v>
      </c>
      <c r="U2242">
        <v>0.67700000000000005</v>
      </c>
      <c r="V2242">
        <v>12.3</v>
      </c>
      <c r="W2242">
        <v>76</v>
      </c>
    </row>
    <row r="2243" spans="1:23" x14ac:dyDescent="0.25">
      <c r="A2243" t="s">
        <v>32</v>
      </c>
      <c r="B2243" t="s">
        <v>139</v>
      </c>
      <c r="C2243">
        <v>2007</v>
      </c>
      <c r="D2243" t="s">
        <v>24</v>
      </c>
      <c r="E2243">
        <v>123</v>
      </c>
      <c r="F2243">
        <v>38</v>
      </c>
      <c r="G2243">
        <v>5.35</v>
      </c>
      <c r="H2243">
        <v>105.7476131</v>
      </c>
      <c r="I2243">
        <v>98</v>
      </c>
      <c r="J2243">
        <v>0</v>
      </c>
      <c r="K2243">
        <v>57.9</v>
      </c>
      <c r="L2243">
        <v>45</v>
      </c>
      <c r="M2243">
        <v>98</v>
      </c>
      <c r="N2243">
        <v>5.92</v>
      </c>
      <c r="O2243">
        <v>98</v>
      </c>
      <c r="P2243">
        <v>0.1</v>
      </c>
      <c r="Q2243">
        <v>933.34168699999998</v>
      </c>
      <c r="R2243">
        <v>111836346</v>
      </c>
      <c r="S2243">
        <v>1.7</v>
      </c>
      <c r="T2243">
        <v>1.7</v>
      </c>
      <c r="U2243">
        <v>0.73099999999999998</v>
      </c>
      <c r="V2243">
        <v>12.3</v>
      </c>
      <c r="W2243">
        <v>76</v>
      </c>
    </row>
    <row r="2244" spans="1:23" x14ac:dyDescent="0.25">
      <c r="A2244" t="s">
        <v>34</v>
      </c>
      <c r="B2244" t="s">
        <v>194</v>
      </c>
      <c r="C2244">
        <v>2011</v>
      </c>
      <c r="D2244" t="s">
        <v>24</v>
      </c>
      <c r="E2244">
        <v>187</v>
      </c>
      <c r="F2244">
        <v>0</v>
      </c>
      <c r="G2244">
        <v>5.64</v>
      </c>
      <c r="H2244">
        <v>989.12635580000006</v>
      </c>
      <c r="I2244">
        <v>86</v>
      </c>
      <c r="J2244">
        <v>0</v>
      </c>
      <c r="K2244">
        <v>55.5</v>
      </c>
      <c r="L2244">
        <v>0</v>
      </c>
      <c r="M2244">
        <v>86</v>
      </c>
      <c r="N2244">
        <v>5.93</v>
      </c>
      <c r="O2244">
        <v>86</v>
      </c>
      <c r="P2244">
        <v>0.1</v>
      </c>
      <c r="Q2244">
        <v>8318.9769199999992</v>
      </c>
      <c r="R2244">
        <v>531589</v>
      </c>
      <c r="S2244">
        <v>3.5</v>
      </c>
      <c r="T2244">
        <v>3.4</v>
      </c>
      <c r="U2244">
        <v>0.70399999999999996</v>
      </c>
      <c r="V2244">
        <v>12.5</v>
      </c>
      <c r="W2244">
        <v>76</v>
      </c>
    </row>
    <row r="2245" spans="1:23" x14ac:dyDescent="0.25">
      <c r="A2245" t="s">
        <v>25</v>
      </c>
      <c r="B2245" t="s">
        <v>110</v>
      </c>
      <c r="C2245">
        <v>2012</v>
      </c>
      <c r="D2245" t="s">
        <v>24</v>
      </c>
      <c r="E2245">
        <v>147</v>
      </c>
      <c r="F2245">
        <v>32</v>
      </c>
      <c r="G2245">
        <v>0.01</v>
      </c>
      <c r="H2245">
        <v>429.66250830000001</v>
      </c>
      <c r="I2245">
        <v>61</v>
      </c>
      <c r="J2245">
        <v>15</v>
      </c>
      <c r="K2245">
        <v>57.2</v>
      </c>
      <c r="L2245">
        <v>39</v>
      </c>
      <c r="M2245">
        <v>7</v>
      </c>
      <c r="N2245">
        <v>5.26</v>
      </c>
      <c r="O2245">
        <v>69</v>
      </c>
      <c r="P2245">
        <v>0.1</v>
      </c>
      <c r="Q2245">
        <v>6651.1224199999997</v>
      </c>
      <c r="R2245">
        <v>32776571</v>
      </c>
      <c r="S2245">
        <v>5.3</v>
      </c>
      <c r="T2245">
        <v>5.0999999999999996</v>
      </c>
      <c r="U2245">
        <v>0.65600000000000003</v>
      </c>
      <c r="V2245">
        <v>10.5</v>
      </c>
      <c r="W2245">
        <v>76</v>
      </c>
    </row>
    <row r="2246" spans="1:23" x14ac:dyDescent="0.25">
      <c r="A2246" t="s">
        <v>27</v>
      </c>
      <c r="B2246" t="s">
        <v>51</v>
      </c>
      <c r="C2246">
        <v>2008</v>
      </c>
      <c r="D2246" t="s">
        <v>24</v>
      </c>
      <c r="E2246">
        <v>98</v>
      </c>
      <c r="F2246">
        <v>0</v>
      </c>
      <c r="G2246">
        <v>5.13</v>
      </c>
      <c r="H2246">
        <v>66.046350270000005</v>
      </c>
      <c r="I2246">
        <v>88</v>
      </c>
      <c r="J2246">
        <v>8</v>
      </c>
      <c r="K2246">
        <v>52.1</v>
      </c>
      <c r="L2246">
        <v>0</v>
      </c>
      <c r="M2246">
        <v>92</v>
      </c>
      <c r="N2246">
        <v>8.58</v>
      </c>
      <c r="O2246">
        <v>91</v>
      </c>
      <c r="P2246">
        <v>0.1</v>
      </c>
      <c r="Q2246">
        <v>575.31664000000001</v>
      </c>
      <c r="R2246">
        <v>3763599</v>
      </c>
      <c r="S2246">
        <v>2.8</v>
      </c>
      <c r="T2246">
        <v>2.7</v>
      </c>
      <c r="U2246">
        <v>0.71</v>
      </c>
      <c r="V2246">
        <v>13.1</v>
      </c>
      <c r="W2246">
        <v>76</v>
      </c>
    </row>
    <row r="2247" spans="1:23" x14ac:dyDescent="0.25">
      <c r="A2247" t="s">
        <v>25</v>
      </c>
      <c r="B2247" t="s">
        <v>110</v>
      </c>
      <c r="C2247">
        <v>2010</v>
      </c>
      <c r="D2247" t="s">
        <v>24</v>
      </c>
      <c r="E2247">
        <v>145</v>
      </c>
      <c r="F2247">
        <v>32</v>
      </c>
      <c r="G2247">
        <v>0.19</v>
      </c>
      <c r="H2247">
        <v>21.822524940000001</v>
      </c>
      <c r="I2247">
        <v>72</v>
      </c>
      <c r="J2247">
        <v>492</v>
      </c>
      <c r="K2247">
        <v>55.8</v>
      </c>
      <c r="L2247">
        <v>39</v>
      </c>
      <c r="M2247">
        <v>74</v>
      </c>
      <c r="N2247">
        <v>3.82</v>
      </c>
      <c r="O2247">
        <v>74</v>
      </c>
      <c r="P2247">
        <v>0.1</v>
      </c>
      <c r="Q2247">
        <v>452.74948000000001</v>
      </c>
      <c r="R2247">
        <v>376271</v>
      </c>
      <c r="S2247">
        <v>5.3</v>
      </c>
      <c r="T2247">
        <v>5.0999999999999996</v>
      </c>
      <c r="U2247">
        <v>0.64600000000000002</v>
      </c>
      <c r="V2247">
        <v>10.4</v>
      </c>
      <c r="W2247">
        <v>76</v>
      </c>
    </row>
    <row r="2248" spans="1:23" x14ac:dyDescent="0.25">
      <c r="A2248" t="s">
        <v>34</v>
      </c>
      <c r="B2248" t="s">
        <v>82</v>
      </c>
      <c r="C2248">
        <v>2013</v>
      </c>
      <c r="D2248" t="s">
        <v>24</v>
      </c>
      <c r="E2248">
        <v>121</v>
      </c>
      <c r="F2248">
        <v>6</v>
      </c>
      <c r="G2248">
        <v>3.77</v>
      </c>
      <c r="H2248">
        <v>59.128502040000001</v>
      </c>
      <c r="I2248">
        <v>87</v>
      </c>
      <c r="J2248">
        <v>0</v>
      </c>
      <c r="K2248">
        <v>52.8</v>
      </c>
      <c r="L2248">
        <v>8</v>
      </c>
      <c r="M2248">
        <v>87</v>
      </c>
      <c r="N2248">
        <v>7.29</v>
      </c>
      <c r="O2248">
        <v>87</v>
      </c>
      <c r="P2248">
        <v>0.1</v>
      </c>
      <c r="Q2248">
        <v>674.98289999999997</v>
      </c>
      <c r="R2248">
        <v>15661547</v>
      </c>
      <c r="S2248">
        <v>1.3</v>
      </c>
      <c r="T2248">
        <v>1.1000000000000001</v>
      </c>
      <c r="U2248">
        <v>0.72499999999999998</v>
      </c>
      <c r="V2248">
        <v>13.4</v>
      </c>
      <c r="W2248">
        <v>76</v>
      </c>
    </row>
    <row r="2249" spans="1:23" x14ac:dyDescent="0.25">
      <c r="A2249" t="s">
        <v>25</v>
      </c>
      <c r="B2249" t="s">
        <v>42</v>
      </c>
      <c r="C2249">
        <v>2009</v>
      </c>
      <c r="D2249" t="s">
        <v>24</v>
      </c>
      <c r="E2249">
        <v>74</v>
      </c>
      <c r="F2249">
        <v>0</v>
      </c>
      <c r="G2249">
        <v>1.95</v>
      </c>
      <c r="H2249">
        <v>332.93476459999999</v>
      </c>
      <c r="I2249">
        <v>98</v>
      </c>
      <c r="J2249">
        <v>3</v>
      </c>
      <c r="K2249">
        <v>59.3</v>
      </c>
      <c r="L2249">
        <v>0</v>
      </c>
      <c r="M2249">
        <v>97</v>
      </c>
      <c r="N2249">
        <v>3.79</v>
      </c>
      <c r="O2249">
        <v>98</v>
      </c>
      <c r="P2249">
        <v>0.1</v>
      </c>
      <c r="Q2249">
        <v>19356.67236</v>
      </c>
      <c r="R2249">
        <v>1391756.5</v>
      </c>
      <c r="S2249">
        <v>6</v>
      </c>
      <c r="T2249">
        <v>5.9</v>
      </c>
      <c r="U2249">
        <v>0.81399999999999995</v>
      </c>
      <c r="V2249">
        <v>14.4</v>
      </c>
      <c r="W2249">
        <v>76</v>
      </c>
    </row>
    <row r="2250" spans="1:23" x14ac:dyDescent="0.25">
      <c r="A2250" t="s">
        <v>25</v>
      </c>
      <c r="B2250" t="s">
        <v>220</v>
      </c>
      <c r="C2250">
        <v>2015</v>
      </c>
      <c r="D2250" t="s">
        <v>24</v>
      </c>
      <c r="E2250">
        <v>127</v>
      </c>
      <c r="F2250">
        <v>28</v>
      </c>
      <c r="G2250">
        <v>3.77</v>
      </c>
      <c r="H2250">
        <v>0</v>
      </c>
      <c r="I2250">
        <v>97</v>
      </c>
      <c r="J2250">
        <v>256</v>
      </c>
      <c r="K2250">
        <v>17.5</v>
      </c>
      <c r="L2250">
        <v>35</v>
      </c>
      <c r="M2250">
        <v>97</v>
      </c>
      <c r="N2250">
        <v>5.75</v>
      </c>
      <c r="O2250">
        <v>97</v>
      </c>
      <c r="P2250">
        <v>0.1</v>
      </c>
      <c r="Q2250">
        <v>1764.97387</v>
      </c>
      <c r="R2250">
        <v>1391756.5</v>
      </c>
      <c r="S2250">
        <v>14.2</v>
      </c>
      <c r="T2250">
        <v>14.5</v>
      </c>
      <c r="U2250">
        <v>0.67800000000000005</v>
      </c>
      <c r="V2250">
        <v>12.6</v>
      </c>
      <c r="W2250">
        <v>76</v>
      </c>
    </row>
    <row r="2251" spans="1:23" x14ac:dyDescent="0.25">
      <c r="A2251" t="s">
        <v>32</v>
      </c>
      <c r="B2251" t="s">
        <v>99</v>
      </c>
      <c r="C2251">
        <v>2009</v>
      </c>
      <c r="D2251" t="s">
        <v>24</v>
      </c>
      <c r="E2251">
        <v>198</v>
      </c>
      <c r="F2251">
        <v>12</v>
      </c>
      <c r="G2251">
        <v>2.14</v>
      </c>
      <c r="H2251">
        <v>445.44233709999997</v>
      </c>
      <c r="I2251">
        <v>92</v>
      </c>
      <c r="J2251">
        <v>0</v>
      </c>
      <c r="K2251">
        <v>46.5</v>
      </c>
      <c r="L2251">
        <v>15</v>
      </c>
      <c r="M2251">
        <v>92</v>
      </c>
      <c r="N2251">
        <v>6.79</v>
      </c>
      <c r="O2251">
        <v>92</v>
      </c>
      <c r="P2251">
        <v>0.4</v>
      </c>
      <c r="Q2251">
        <v>2635.7534740000001</v>
      </c>
      <c r="R2251">
        <v>1431628</v>
      </c>
      <c r="S2251">
        <v>1.3</v>
      </c>
      <c r="T2251">
        <v>1.3</v>
      </c>
      <c r="U2251">
        <v>0.59599999999999997</v>
      </c>
      <c r="V2251">
        <v>10.4</v>
      </c>
      <c r="W2251">
        <v>76</v>
      </c>
    </row>
    <row r="2252" spans="1:23" x14ac:dyDescent="0.25">
      <c r="A2252" t="s">
        <v>27</v>
      </c>
      <c r="B2252" t="s">
        <v>123</v>
      </c>
      <c r="C2252">
        <v>2005</v>
      </c>
      <c r="D2252" t="s">
        <v>37</v>
      </c>
      <c r="E2252">
        <v>216</v>
      </c>
      <c r="F2252">
        <v>0</v>
      </c>
      <c r="G2252">
        <v>9.92</v>
      </c>
      <c r="H2252">
        <v>86.925539900000004</v>
      </c>
      <c r="I2252">
        <v>99</v>
      </c>
      <c r="J2252">
        <v>2</v>
      </c>
      <c r="K2252">
        <v>57</v>
      </c>
      <c r="L2252">
        <v>0</v>
      </c>
      <c r="M2252">
        <v>99</v>
      </c>
      <c r="N2252">
        <v>6.37</v>
      </c>
      <c r="O2252">
        <v>99</v>
      </c>
      <c r="P2252">
        <v>0.1</v>
      </c>
      <c r="Q2252">
        <v>7558.7425999999996</v>
      </c>
      <c r="R2252">
        <v>2238799</v>
      </c>
      <c r="S2252">
        <v>2.5</v>
      </c>
      <c r="T2252">
        <v>2.5</v>
      </c>
      <c r="U2252">
        <v>0.79100000000000004</v>
      </c>
      <c r="V2252">
        <v>15.9</v>
      </c>
      <c r="W2252">
        <v>76</v>
      </c>
    </row>
    <row r="2253" spans="1:23" x14ac:dyDescent="0.25">
      <c r="A2253" t="s">
        <v>38</v>
      </c>
      <c r="B2253" t="s">
        <v>176</v>
      </c>
      <c r="C2253">
        <v>2009</v>
      </c>
      <c r="D2253" t="s">
        <v>24</v>
      </c>
      <c r="E2253">
        <v>172</v>
      </c>
      <c r="F2253">
        <v>0</v>
      </c>
      <c r="G2253">
        <v>2.88</v>
      </c>
      <c r="H2253">
        <v>42.123683739999997</v>
      </c>
      <c r="I2253">
        <v>44</v>
      </c>
      <c r="J2253">
        <v>0</v>
      </c>
      <c r="K2253">
        <v>72</v>
      </c>
      <c r="L2253">
        <v>0</v>
      </c>
      <c r="M2253">
        <v>45</v>
      </c>
      <c r="N2253">
        <v>5.4</v>
      </c>
      <c r="O2253">
        <v>49</v>
      </c>
      <c r="P2253">
        <v>0.1</v>
      </c>
      <c r="Q2253">
        <v>335.11283800000001</v>
      </c>
      <c r="R2253">
        <v>184826</v>
      </c>
      <c r="S2253">
        <v>0.2</v>
      </c>
      <c r="T2253">
        <v>0.2</v>
      </c>
      <c r="U2253">
        <v>0.69099999999999995</v>
      </c>
      <c r="V2253">
        <v>12.9</v>
      </c>
      <c r="W2253">
        <v>76</v>
      </c>
    </row>
    <row r="2254" spans="1:23" x14ac:dyDescent="0.25">
      <c r="A2254" t="s">
        <v>32</v>
      </c>
      <c r="B2254" t="s">
        <v>139</v>
      </c>
      <c r="C2254">
        <v>2011</v>
      </c>
      <c r="D2254" t="s">
        <v>24</v>
      </c>
      <c r="E2254">
        <v>124</v>
      </c>
      <c r="F2254">
        <v>34</v>
      </c>
      <c r="G2254">
        <v>5.3</v>
      </c>
      <c r="H2254">
        <v>1117.196097</v>
      </c>
      <c r="I2254">
        <v>98</v>
      </c>
      <c r="J2254">
        <v>3</v>
      </c>
      <c r="K2254">
        <v>6.8</v>
      </c>
      <c r="L2254">
        <v>39</v>
      </c>
      <c r="M2254">
        <v>97</v>
      </c>
      <c r="N2254">
        <v>6.4</v>
      </c>
      <c r="O2254">
        <v>97</v>
      </c>
      <c r="P2254">
        <v>0.1</v>
      </c>
      <c r="Q2254">
        <v>9834.4726890000002</v>
      </c>
      <c r="R2254">
        <v>119917</v>
      </c>
      <c r="S2254">
        <v>1.6</v>
      </c>
      <c r="T2254">
        <v>1.6</v>
      </c>
      <c r="U2254">
        <v>0.745</v>
      </c>
      <c r="V2254">
        <v>12.6</v>
      </c>
      <c r="W2254">
        <v>76.099999999999994</v>
      </c>
    </row>
    <row r="2255" spans="1:23" x14ac:dyDescent="0.25">
      <c r="A2255" t="s">
        <v>25</v>
      </c>
      <c r="B2255" t="s">
        <v>66</v>
      </c>
      <c r="C2255">
        <v>2015</v>
      </c>
      <c r="D2255" t="s">
        <v>24</v>
      </c>
      <c r="E2255">
        <v>85</v>
      </c>
      <c r="F2255">
        <v>157</v>
      </c>
      <c r="G2255">
        <v>3.77</v>
      </c>
      <c r="H2255">
        <v>0</v>
      </c>
      <c r="I2255">
        <v>99</v>
      </c>
      <c r="J2255">
        <v>42361</v>
      </c>
      <c r="K2255">
        <v>32.9</v>
      </c>
      <c r="L2255">
        <v>183</v>
      </c>
      <c r="M2255">
        <v>99</v>
      </c>
      <c r="N2255">
        <v>5.75</v>
      </c>
      <c r="O2255">
        <v>99</v>
      </c>
      <c r="P2255">
        <v>0.1</v>
      </c>
      <c r="Q2255">
        <v>869.21193800000003</v>
      </c>
      <c r="R2255">
        <v>137122</v>
      </c>
      <c r="S2255">
        <v>3.6</v>
      </c>
      <c r="T2255">
        <v>2.9</v>
      </c>
      <c r="U2255">
        <v>0.73399999999999999</v>
      </c>
      <c r="V2255">
        <v>13.5</v>
      </c>
      <c r="W2255">
        <v>76.099999999999994</v>
      </c>
    </row>
    <row r="2256" spans="1:23" x14ac:dyDescent="0.25">
      <c r="A2256" t="s">
        <v>27</v>
      </c>
      <c r="B2256" t="s">
        <v>26</v>
      </c>
      <c r="C2256">
        <v>2009</v>
      </c>
      <c r="D2256" t="s">
        <v>24</v>
      </c>
      <c r="E2256">
        <v>91</v>
      </c>
      <c r="F2256">
        <v>1</v>
      </c>
      <c r="G2256">
        <v>5.79</v>
      </c>
      <c r="H2256">
        <v>348.05595169999998</v>
      </c>
      <c r="I2256">
        <v>98</v>
      </c>
      <c r="J2256">
        <v>0</v>
      </c>
      <c r="K2256">
        <v>53.5</v>
      </c>
      <c r="L2256">
        <v>1</v>
      </c>
      <c r="M2256">
        <v>98</v>
      </c>
      <c r="N2256">
        <v>5.79</v>
      </c>
      <c r="O2256">
        <v>98</v>
      </c>
      <c r="P2256">
        <v>0.1</v>
      </c>
      <c r="Q2256">
        <v>4114.1365450000003</v>
      </c>
      <c r="R2256">
        <v>2927519</v>
      </c>
      <c r="S2256">
        <v>1.5</v>
      </c>
      <c r="T2256">
        <v>1.6</v>
      </c>
      <c r="U2256">
        <v>0.72099999999999997</v>
      </c>
      <c r="V2256">
        <v>12.2</v>
      </c>
      <c r="W2256">
        <v>76.099999999999994</v>
      </c>
    </row>
    <row r="2257" spans="1:23" x14ac:dyDescent="0.25">
      <c r="A2257" t="s">
        <v>32</v>
      </c>
      <c r="B2257" t="s">
        <v>41</v>
      </c>
      <c r="C2257">
        <v>2015</v>
      </c>
      <c r="D2257" t="s">
        <v>24</v>
      </c>
      <c r="E2257">
        <v>147</v>
      </c>
      <c r="F2257">
        <v>0</v>
      </c>
      <c r="G2257">
        <v>3.77</v>
      </c>
      <c r="H2257">
        <v>0</v>
      </c>
      <c r="I2257">
        <v>95</v>
      </c>
      <c r="J2257">
        <v>0</v>
      </c>
      <c r="K2257">
        <v>64.5</v>
      </c>
      <c r="L2257">
        <v>0</v>
      </c>
      <c r="M2257">
        <v>95</v>
      </c>
      <c r="N2257">
        <v>5.75</v>
      </c>
      <c r="O2257">
        <v>95</v>
      </c>
      <c r="P2257">
        <v>0.1</v>
      </c>
      <c r="Q2257">
        <v>1764.97387</v>
      </c>
      <c r="R2257">
        <v>1391756.5</v>
      </c>
      <c r="S2257">
        <v>2.5</v>
      </c>
      <c r="T2257">
        <v>2.5</v>
      </c>
      <c r="U2257">
        <v>0.79</v>
      </c>
      <c r="V2257">
        <v>12.6</v>
      </c>
      <c r="W2257">
        <v>76.099999999999994</v>
      </c>
    </row>
    <row r="2258" spans="1:23" x14ac:dyDescent="0.25">
      <c r="A2258" t="s">
        <v>27</v>
      </c>
      <c r="B2258" t="s">
        <v>143</v>
      </c>
      <c r="C2258">
        <v>2015</v>
      </c>
      <c r="D2258" t="s">
        <v>24</v>
      </c>
      <c r="E2258">
        <v>16</v>
      </c>
      <c r="F2258">
        <v>0</v>
      </c>
      <c r="G2258">
        <v>3.77</v>
      </c>
      <c r="H2258">
        <v>0</v>
      </c>
      <c r="I2258">
        <v>82</v>
      </c>
      <c r="J2258">
        <v>0</v>
      </c>
      <c r="K2258">
        <v>61.8</v>
      </c>
      <c r="L2258">
        <v>0</v>
      </c>
      <c r="M2258">
        <v>89</v>
      </c>
      <c r="N2258">
        <v>5.75</v>
      </c>
      <c r="O2258">
        <v>89</v>
      </c>
      <c r="P2258">
        <v>0.1</v>
      </c>
      <c r="Q2258">
        <v>6461.1925540000002</v>
      </c>
      <c r="R2258">
        <v>622159</v>
      </c>
      <c r="S2258">
        <v>1.8</v>
      </c>
      <c r="T2258">
        <v>1.8</v>
      </c>
      <c r="U2258">
        <v>0.80400000000000005</v>
      </c>
      <c r="V2258">
        <v>15.1</v>
      </c>
      <c r="W2258">
        <v>76.099999999999994</v>
      </c>
    </row>
    <row r="2259" spans="1:23" x14ac:dyDescent="0.25">
      <c r="A2259" t="s">
        <v>27</v>
      </c>
      <c r="B2259" t="s">
        <v>51</v>
      </c>
      <c r="C2259">
        <v>2009</v>
      </c>
      <c r="D2259" t="s">
        <v>24</v>
      </c>
      <c r="E2259">
        <v>97</v>
      </c>
      <c r="F2259">
        <v>0</v>
      </c>
      <c r="G2259">
        <v>4.75</v>
      </c>
      <c r="H2259">
        <v>645.02130199999999</v>
      </c>
      <c r="I2259">
        <v>9</v>
      </c>
      <c r="J2259">
        <v>22</v>
      </c>
      <c r="K2259">
        <v>52.6</v>
      </c>
      <c r="L2259">
        <v>0</v>
      </c>
      <c r="M2259">
        <v>9</v>
      </c>
      <c r="N2259">
        <v>9.64</v>
      </c>
      <c r="O2259">
        <v>9</v>
      </c>
      <c r="P2259">
        <v>0.1</v>
      </c>
      <c r="Q2259">
        <v>4697.89732</v>
      </c>
      <c r="R2259">
        <v>3746561</v>
      </c>
      <c r="S2259">
        <v>2.7</v>
      </c>
      <c r="T2259">
        <v>2.7</v>
      </c>
      <c r="U2259">
        <v>0.71599999999999997</v>
      </c>
      <c r="V2259">
        <v>13.3</v>
      </c>
      <c r="W2259">
        <v>76.099999999999994</v>
      </c>
    </row>
    <row r="2260" spans="1:23" x14ac:dyDescent="0.25">
      <c r="A2260" t="s">
        <v>25</v>
      </c>
      <c r="B2260" t="s">
        <v>42</v>
      </c>
      <c r="C2260">
        <v>2011</v>
      </c>
      <c r="D2260" t="s">
        <v>24</v>
      </c>
      <c r="E2260">
        <v>76</v>
      </c>
      <c r="F2260">
        <v>0</v>
      </c>
      <c r="G2260">
        <v>1.66</v>
      </c>
      <c r="H2260">
        <v>197.7734681</v>
      </c>
      <c r="I2260">
        <v>99</v>
      </c>
      <c r="J2260">
        <v>0</v>
      </c>
      <c r="K2260">
        <v>6.8</v>
      </c>
      <c r="L2260">
        <v>0</v>
      </c>
      <c r="M2260">
        <v>99</v>
      </c>
      <c r="N2260">
        <v>3.4</v>
      </c>
      <c r="O2260">
        <v>99</v>
      </c>
      <c r="P2260">
        <v>0.1</v>
      </c>
      <c r="Q2260">
        <v>2281.1242000000002</v>
      </c>
      <c r="R2260">
        <v>1391756.5</v>
      </c>
      <c r="S2260">
        <v>6.1</v>
      </c>
      <c r="T2260">
        <v>6</v>
      </c>
      <c r="U2260">
        <v>0.81200000000000006</v>
      </c>
      <c r="V2260">
        <v>14.4</v>
      </c>
      <c r="W2260">
        <v>76.099999999999994</v>
      </c>
    </row>
    <row r="2261" spans="1:23" x14ac:dyDescent="0.25">
      <c r="A2261" t="s">
        <v>27</v>
      </c>
      <c r="B2261" t="s">
        <v>185</v>
      </c>
      <c r="C2261">
        <v>2013</v>
      </c>
      <c r="D2261" t="s">
        <v>37</v>
      </c>
      <c r="E2261">
        <v>114</v>
      </c>
      <c r="F2261">
        <v>0</v>
      </c>
      <c r="G2261">
        <v>9.89</v>
      </c>
      <c r="H2261">
        <v>0</v>
      </c>
      <c r="I2261">
        <v>98</v>
      </c>
      <c r="J2261">
        <v>0</v>
      </c>
      <c r="K2261">
        <v>57.8</v>
      </c>
      <c r="L2261">
        <v>0</v>
      </c>
      <c r="M2261">
        <v>98</v>
      </c>
      <c r="N2261">
        <v>8</v>
      </c>
      <c r="O2261">
        <v>98</v>
      </c>
      <c r="P2261">
        <v>0.1</v>
      </c>
      <c r="Q2261">
        <v>1764.97387</v>
      </c>
      <c r="R2261">
        <v>1391756.5</v>
      </c>
      <c r="S2261">
        <v>1.2</v>
      </c>
      <c r="T2261">
        <v>1.3</v>
      </c>
      <c r="U2261">
        <v>0.83799999999999997</v>
      </c>
      <c r="V2261">
        <v>15</v>
      </c>
      <c r="W2261">
        <v>76.099999999999994</v>
      </c>
    </row>
    <row r="2262" spans="1:23" x14ac:dyDescent="0.25">
      <c r="A2262" t="s">
        <v>25</v>
      </c>
      <c r="B2262" t="s">
        <v>42</v>
      </c>
      <c r="C2262">
        <v>2010</v>
      </c>
      <c r="D2262" t="s">
        <v>24</v>
      </c>
      <c r="E2262">
        <v>73</v>
      </c>
      <c r="F2262">
        <v>0</v>
      </c>
      <c r="G2262">
        <v>1.93</v>
      </c>
      <c r="H2262">
        <v>266.76961219999998</v>
      </c>
      <c r="I2262">
        <v>99</v>
      </c>
      <c r="J2262">
        <v>0</v>
      </c>
      <c r="K2262">
        <v>6.1</v>
      </c>
      <c r="L2262">
        <v>0</v>
      </c>
      <c r="M2262">
        <v>99</v>
      </c>
      <c r="N2262">
        <v>3.64</v>
      </c>
      <c r="O2262">
        <v>99</v>
      </c>
      <c r="P2262">
        <v>0.1</v>
      </c>
      <c r="Q2262">
        <v>2722.1388999999999</v>
      </c>
      <c r="R2262">
        <v>1391756.5</v>
      </c>
      <c r="S2262">
        <v>6</v>
      </c>
      <c r="T2262">
        <v>5.9</v>
      </c>
      <c r="U2262">
        <v>0.81</v>
      </c>
      <c r="V2262">
        <v>14.4</v>
      </c>
      <c r="W2262">
        <v>76.099999999999994</v>
      </c>
    </row>
    <row r="2263" spans="1:23" x14ac:dyDescent="0.25">
      <c r="A2263" t="s">
        <v>27</v>
      </c>
      <c r="B2263" t="s">
        <v>87</v>
      </c>
      <c r="C2263">
        <v>2011</v>
      </c>
      <c r="D2263" t="s">
        <v>24</v>
      </c>
      <c r="E2263">
        <v>138</v>
      </c>
      <c r="F2263">
        <v>0</v>
      </c>
      <c r="G2263">
        <v>0.01</v>
      </c>
      <c r="H2263">
        <v>2146.945741</v>
      </c>
      <c r="I2263">
        <v>94</v>
      </c>
      <c r="J2263">
        <v>7</v>
      </c>
      <c r="K2263">
        <v>58</v>
      </c>
      <c r="L2263">
        <v>0</v>
      </c>
      <c r="M2263">
        <v>93</v>
      </c>
      <c r="N2263">
        <v>5.83</v>
      </c>
      <c r="O2263">
        <v>93</v>
      </c>
      <c r="P2263">
        <v>0.1</v>
      </c>
      <c r="Q2263">
        <v>17454.843420000001</v>
      </c>
      <c r="R2263">
        <v>1327439</v>
      </c>
      <c r="S2263">
        <v>1.9</v>
      </c>
      <c r="T2263">
        <v>2</v>
      </c>
      <c r="U2263">
        <v>0.83799999999999997</v>
      </c>
      <c r="V2263">
        <v>16.399999999999999</v>
      </c>
      <c r="W2263">
        <v>76.099999999999994</v>
      </c>
    </row>
    <row r="2264" spans="1:23" x14ac:dyDescent="0.25">
      <c r="A2264" t="s">
        <v>32</v>
      </c>
      <c r="B2264" t="s">
        <v>31</v>
      </c>
      <c r="C2264">
        <v>2013</v>
      </c>
      <c r="D2264" t="s">
        <v>24</v>
      </c>
      <c r="E2264">
        <v>133</v>
      </c>
      <c r="F2264">
        <v>0</v>
      </c>
      <c r="G2264">
        <v>8.58</v>
      </c>
      <c r="H2264">
        <v>1991.430372</v>
      </c>
      <c r="I2264">
        <v>99</v>
      </c>
      <c r="J2264">
        <v>0</v>
      </c>
      <c r="K2264">
        <v>46.4</v>
      </c>
      <c r="L2264">
        <v>0</v>
      </c>
      <c r="M2264">
        <v>98</v>
      </c>
      <c r="N2264">
        <v>5.33</v>
      </c>
      <c r="O2264">
        <v>99</v>
      </c>
      <c r="P2264">
        <v>0.2</v>
      </c>
      <c r="Q2264">
        <v>12224.864159999999</v>
      </c>
      <c r="R2264">
        <v>1391756.5</v>
      </c>
      <c r="S2264">
        <v>3.3</v>
      </c>
      <c r="T2264">
        <v>3.3</v>
      </c>
      <c r="U2264">
        <v>0.78100000000000003</v>
      </c>
      <c r="V2264">
        <v>13.9</v>
      </c>
      <c r="W2264">
        <v>76.099999999999994</v>
      </c>
    </row>
    <row r="2265" spans="1:23" x14ac:dyDescent="0.25">
      <c r="A2265" t="s">
        <v>34</v>
      </c>
      <c r="B2265" t="s">
        <v>82</v>
      </c>
      <c r="C2265">
        <v>2015</v>
      </c>
      <c r="D2265" t="s">
        <v>24</v>
      </c>
      <c r="E2265">
        <v>118</v>
      </c>
      <c r="F2265">
        <v>6</v>
      </c>
      <c r="G2265">
        <v>3.77</v>
      </c>
      <c r="H2265">
        <v>0</v>
      </c>
      <c r="I2265">
        <v>78</v>
      </c>
      <c r="J2265">
        <v>0</v>
      </c>
      <c r="K2265">
        <v>54.2</v>
      </c>
      <c r="L2265">
        <v>7</v>
      </c>
      <c r="M2265">
        <v>84</v>
      </c>
      <c r="N2265">
        <v>5.75</v>
      </c>
      <c r="O2265">
        <v>78</v>
      </c>
      <c r="P2265">
        <v>0.1</v>
      </c>
      <c r="Q2265">
        <v>625.62224000000003</v>
      </c>
      <c r="R2265">
        <v>16144368</v>
      </c>
      <c r="S2265">
        <v>1.2</v>
      </c>
      <c r="T2265">
        <v>1.1000000000000001</v>
      </c>
      <c r="U2265">
        <v>0.73899999999999999</v>
      </c>
      <c r="V2265">
        <v>14</v>
      </c>
      <c r="W2265">
        <v>76.2</v>
      </c>
    </row>
    <row r="2266" spans="1:23" x14ac:dyDescent="0.25">
      <c r="A2266" t="s">
        <v>32</v>
      </c>
      <c r="B2266" t="s">
        <v>160</v>
      </c>
      <c r="C2266">
        <v>2006</v>
      </c>
      <c r="D2266" t="s">
        <v>24</v>
      </c>
      <c r="E2266">
        <v>125</v>
      </c>
      <c r="F2266">
        <v>1</v>
      </c>
      <c r="G2266">
        <v>5.72</v>
      </c>
      <c r="H2266">
        <v>631.12517109999999</v>
      </c>
      <c r="I2266">
        <v>88</v>
      </c>
      <c r="J2266">
        <v>0</v>
      </c>
      <c r="K2266">
        <v>51.1</v>
      </c>
      <c r="L2266">
        <v>2</v>
      </c>
      <c r="M2266">
        <v>98</v>
      </c>
      <c r="N2266">
        <v>7</v>
      </c>
      <c r="O2266">
        <v>88</v>
      </c>
      <c r="P2266">
        <v>0.1</v>
      </c>
      <c r="Q2266">
        <v>5348.5183989999996</v>
      </c>
      <c r="R2266">
        <v>339195</v>
      </c>
      <c r="S2266">
        <v>2.1</v>
      </c>
      <c r="T2266">
        <v>2</v>
      </c>
      <c r="U2266">
        <v>0.74399999999999999</v>
      </c>
      <c r="V2266">
        <v>12.9</v>
      </c>
      <c r="W2266">
        <v>76.2</v>
      </c>
    </row>
    <row r="2267" spans="1:23" x14ac:dyDescent="0.25">
      <c r="A2267" t="s">
        <v>32</v>
      </c>
      <c r="B2267" t="s">
        <v>31</v>
      </c>
      <c r="C2267">
        <v>2014</v>
      </c>
      <c r="D2267" t="s">
        <v>24</v>
      </c>
      <c r="E2267">
        <v>131</v>
      </c>
      <c r="F2267">
        <v>0</v>
      </c>
      <c r="G2267">
        <v>8.56</v>
      </c>
      <c r="H2267">
        <v>2422.9997739999999</v>
      </c>
      <c r="I2267">
        <v>99</v>
      </c>
      <c r="J2267">
        <v>0</v>
      </c>
      <c r="K2267">
        <v>47</v>
      </c>
      <c r="L2267">
        <v>0</v>
      </c>
      <c r="M2267">
        <v>96</v>
      </c>
      <c r="N2267">
        <v>5.54</v>
      </c>
      <c r="O2267">
        <v>99</v>
      </c>
      <c r="P2267">
        <v>0.2</v>
      </c>
      <c r="Q2267">
        <v>12888.29667</v>
      </c>
      <c r="R2267">
        <v>1391756.5</v>
      </c>
      <c r="S2267">
        <v>3.3</v>
      </c>
      <c r="T2267">
        <v>3.3</v>
      </c>
      <c r="U2267">
        <v>0.78200000000000003</v>
      </c>
      <c r="V2267">
        <v>13.9</v>
      </c>
      <c r="W2267">
        <v>76.2</v>
      </c>
    </row>
    <row r="2268" spans="1:23" x14ac:dyDescent="0.25">
      <c r="A2268" t="s">
        <v>34</v>
      </c>
      <c r="B2268" t="s">
        <v>216</v>
      </c>
      <c r="C2268">
        <v>2006</v>
      </c>
      <c r="D2268" t="s">
        <v>24</v>
      </c>
      <c r="E2268">
        <v>117</v>
      </c>
      <c r="F2268">
        <v>1</v>
      </c>
      <c r="G2268">
        <v>6.58</v>
      </c>
      <c r="H2268">
        <v>1712.225506</v>
      </c>
      <c r="I2268">
        <v>95</v>
      </c>
      <c r="J2268">
        <v>0</v>
      </c>
      <c r="K2268">
        <v>58.9</v>
      </c>
      <c r="L2268">
        <v>1</v>
      </c>
      <c r="M2268">
        <v>95</v>
      </c>
      <c r="N2268">
        <v>11.17</v>
      </c>
      <c r="O2268">
        <v>95</v>
      </c>
      <c r="P2268">
        <v>0.1</v>
      </c>
      <c r="Q2268">
        <v>5877.8767799999996</v>
      </c>
      <c r="R2268">
        <v>333143</v>
      </c>
      <c r="S2268">
        <v>1.6</v>
      </c>
      <c r="T2268">
        <v>1.6</v>
      </c>
      <c r="U2268">
        <v>0.75600000000000001</v>
      </c>
      <c r="V2268">
        <v>15.2</v>
      </c>
      <c r="W2268">
        <v>76.2</v>
      </c>
    </row>
    <row r="2269" spans="1:23" x14ac:dyDescent="0.25">
      <c r="A2269" t="s">
        <v>27</v>
      </c>
      <c r="B2269" t="s">
        <v>26</v>
      </c>
      <c r="C2269">
        <v>2010</v>
      </c>
      <c r="D2269" t="s">
        <v>24</v>
      </c>
      <c r="E2269">
        <v>91</v>
      </c>
      <c r="F2269">
        <v>1</v>
      </c>
      <c r="G2269">
        <v>5.28</v>
      </c>
      <c r="H2269">
        <v>41.822757189999997</v>
      </c>
      <c r="I2269">
        <v>99</v>
      </c>
      <c r="J2269">
        <v>10</v>
      </c>
      <c r="K2269">
        <v>54.3</v>
      </c>
      <c r="L2269">
        <v>1</v>
      </c>
      <c r="M2269">
        <v>99</v>
      </c>
      <c r="N2269">
        <v>5.34</v>
      </c>
      <c r="O2269">
        <v>99</v>
      </c>
      <c r="P2269">
        <v>0.1</v>
      </c>
      <c r="Q2269">
        <v>494.35883200000001</v>
      </c>
      <c r="R2269">
        <v>291321</v>
      </c>
      <c r="S2269">
        <v>1.4</v>
      </c>
      <c r="T2269">
        <v>1.5</v>
      </c>
      <c r="U2269">
        <v>0.72499999999999998</v>
      </c>
      <c r="V2269">
        <v>12.5</v>
      </c>
      <c r="W2269">
        <v>76.2</v>
      </c>
    </row>
    <row r="2270" spans="1:23" x14ac:dyDescent="0.25">
      <c r="A2270" t="s">
        <v>25</v>
      </c>
      <c r="B2270" t="s">
        <v>157</v>
      </c>
      <c r="C2270">
        <v>2013</v>
      </c>
      <c r="D2270" t="s">
        <v>24</v>
      </c>
      <c r="E2270">
        <v>12</v>
      </c>
      <c r="F2270">
        <v>1</v>
      </c>
      <c r="G2270">
        <v>0.46</v>
      </c>
      <c r="H2270">
        <v>1154.8934730000001</v>
      </c>
      <c r="I2270">
        <v>98</v>
      </c>
      <c r="J2270">
        <v>0</v>
      </c>
      <c r="K2270">
        <v>52.8</v>
      </c>
      <c r="L2270">
        <v>1</v>
      </c>
      <c r="M2270">
        <v>99</v>
      </c>
      <c r="N2270">
        <v>2.76</v>
      </c>
      <c r="O2270">
        <v>98</v>
      </c>
      <c r="P2270">
        <v>0.1</v>
      </c>
      <c r="Q2270">
        <v>21268.756399999998</v>
      </c>
      <c r="R2270">
        <v>1391756.5</v>
      </c>
      <c r="S2270">
        <v>7</v>
      </c>
      <c r="T2270">
        <v>6.8</v>
      </c>
      <c r="U2270">
        <v>0.79600000000000004</v>
      </c>
      <c r="V2270">
        <v>13.7</v>
      </c>
      <c r="W2270">
        <v>76.2</v>
      </c>
    </row>
    <row r="2271" spans="1:23" x14ac:dyDescent="0.25">
      <c r="A2271" t="s">
        <v>25</v>
      </c>
      <c r="B2271" t="s">
        <v>54</v>
      </c>
      <c r="C2271">
        <v>2005</v>
      </c>
      <c r="D2271" t="s">
        <v>24</v>
      </c>
      <c r="E2271">
        <v>92</v>
      </c>
      <c r="F2271">
        <v>0</v>
      </c>
      <c r="G2271">
        <v>0.16</v>
      </c>
      <c r="H2271">
        <v>179.71478139999999</v>
      </c>
      <c r="I2271">
        <v>99</v>
      </c>
      <c r="J2271">
        <v>9</v>
      </c>
      <c r="K2271">
        <v>31.2</v>
      </c>
      <c r="L2271">
        <v>0</v>
      </c>
      <c r="M2271">
        <v>93</v>
      </c>
      <c r="N2271">
        <v>2.62</v>
      </c>
      <c r="O2271">
        <v>94</v>
      </c>
      <c r="P2271">
        <v>0.1</v>
      </c>
      <c r="Q2271">
        <v>2612.1334499999998</v>
      </c>
      <c r="R2271">
        <v>1391756.5</v>
      </c>
      <c r="S2271">
        <v>6.4</v>
      </c>
      <c r="T2271">
        <v>5.9</v>
      </c>
      <c r="U2271">
        <v>0.83399999999999996</v>
      </c>
      <c r="V2271">
        <v>14.1</v>
      </c>
      <c r="W2271">
        <v>76.2</v>
      </c>
    </row>
    <row r="2272" spans="1:23" x14ac:dyDescent="0.25">
      <c r="A2272" t="s">
        <v>25</v>
      </c>
      <c r="B2272" t="s">
        <v>167</v>
      </c>
      <c r="C2272">
        <v>2000</v>
      </c>
      <c r="D2272" t="s">
        <v>24</v>
      </c>
      <c r="E2272">
        <v>88</v>
      </c>
      <c r="F2272">
        <v>0</v>
      </c>
      <c r="G2272">
        <v>0.5</v>
      </c>
      <c r="H2272">
        <v>1559.2871580000001</v>
      </c>
      <c r="I2272">
        <v>89</v>
      </c>
      <c r="J2272">
        <v>46</v>
      </c>
      <c r="K2272">
        <v>62.4</v>
      </c>
      <c r="L2272">
        <v>0</v>
      </c>
      <c r="M2272">
        <v>91</v>
      </c>
      <c r="N2272">
        <v>2.1800000000000002</v>
      </c>
      <c r="O2272">
        <v>8</v>
      </c>
      <c r="P2272">
        <v>0.1</v>
      </c>
      <c r="Q2272">
        <v>29986.291499999999</v>
      </c>
      <c r="R2272">
        <v>1391756.5</v>
      </c>
      <c r="S2272">
        <v>4.8</v>
      </c>
      <c r="T2272">
        <v>4.5</v>
      </c>
      <c r="U2272">
        <v>0.80800000000000005</v>
      </c>
      <c r="V2272">
        <v>13</v>
      </c>
      <c r="W2272">
        <v>76.2</v>
      </c>
    </row>
    <row r="2273" spans="1:23" x14ac:dyDescent="0.25">
      <c r="A2273" t="s">
        <v>32</v>
      </c>
      <c r="B2273" t="s">
        <v>114</v>
      </c>
      <c r="C2273">
        <v>2015</v>
      </c>
      <c r="D2273" t="s">
        <v>24</v>
      </c>
      <c r="E2273">
        <v>125</v>
      </c>
      <c r="F2273">
        <v>1</v>
      </c>
      <c r="G2273">
        <v>3.77</v>
      </c>
      <c r="H2273">
        <v>0</v>
      </c>
      <c r="I2273">
        <v>91</v>
      </c>
      <c r="J2273">
        <v>0</v>
      </c>
      <c r="K2273">
        <v>54.2</v>
      </c>
      <c r="L2273">
        <v>1</v>
      </c>
      <c r="M2273">
        <v>91</v>
      </c>
      <c r="N2273">
        <v>5.75</v>
      </c>
      <c r="O2273">
        <v>91</v>
      </c>
      <c r="P2273">
        <v>0.5</v>
      </c>
      <c r="Q2273">
        <v>4965.9898569999996</v>
      </c>
      <c r="R2273">
        <v>2871934</v>
      </c>
      <c r="S2273">
        <v>1.8</v>
      </c>
      <c r="T2273">
        <v>1.7</v>
      </c>
      <c r="U2273">
        <v>0.72899999999999998</v>
      </c>
      <c r="V2273">
        <v>12.8</v>
      </c>
      <c r="W2273">
        <v>76.2</v>
      </c>
    </row>
    <row r="2274" spans="1:23" x14ac:dyDescent="0.25">
      <c r="A2274" t="s">
        <v>27</v>
      </c>
      <c r="B2274" t="s">
        <v>186</v>
      </c>
      <c r="C2274">
        <v>2001</v>
      </c>
      <c r="D2274" t="s">
        <v>37</v>
      </c>
      <c r="E2274">
        <v>124</v>
      </c>
      <c r="F2274">
        <v>0</v>
      </c>
      <c r="G2274">
        <v>10.8</v>
      </c>
      <c r="H2274">
        <v>196.30262429999999</v>
      </c>
      <c r="I2274">
        <v>92</v>
      </c>
      <c r="J2274">
        <v>0</v>
      </c>
      <c r="K2274">
        <v>51.8</v>
      </c>
      <c r="L2274">
        <v>0</v>
      </c>
      <c r="M2274">
        <v>93</v>
      </c>
      <c r="N2274">
        <v>8.57</v>
      </c>
      <c r="O2274">
        <v>92</v>
      </c>
      <c r="P2274">
        <v>0.1</v>
      </c>
      <c r="Q2274">
        <v>1479.2963400000001</v>
      </c>
      <c r="R2274">
        <v>19926</v>
      </c>
      <c r="S2274">
        <v>2.2000000000000002</v>
      </c>
      <c r="T2274">
        <v>2.2000000000000002</v>
      </c>
      <c r="U2274">
        <v>0.82399999999999995</v>
      </c>
      <c r="V2274">
        <v>14.7</v>
      </c>
      <c r="W2274">
        <v>76.2</v>
      </c>
    </row>
    <row r="2275" spans="1:23" x14ac:dyDescent="0.25">
      <c r="A2275" t="s">
        <v>25</v>
      </c>
      <c r="B2275" t="s">
        <v>212</v>
      </c>
      <c r="C2275">
        <v>2010</v>
      </c>
      <c r="D2275" t="s">
        <v>24</v>
      </c>
      <c r="E2275">
        <v>82</v>
      </c>
      <c r="F2275">
        <v>1</v>
      </c>
      <c r="G2275">
        <v>1.69</v>
      </c>
      <c r="H2275">
        <v>308.0660742</v>
      </c>
      <c r="I2275">
        <v>94</v>
      </c>
      <c r="J2275">
        <v>87</v>
      </c>
      <c r="K2275">
        <v>55.8</v>
      </c>
      <c r="L2275">
        <v>1</v>
      </c>
      <c r="M2275">
        <v>94</v>
      </c>
      <c r="N2275">
        <v>3.93</v>
      </c>
      <c r="O2275">
        <v>94</v>
      </c>
      <c r="P2275">
        <v>0.1</v>
      </c>
      <c r="Q2275">
        <v>3549.1483199999998</v>
      </c>
      <c r="R2275">
        <v>1391756.5</v>
      </c>
      <c r="S2275">
        <v>5.0999999999999996</v>
      </c>
      <c r="T2275">
        <v>4.9000000000000004</v>
      </c>
      <c r="U2275">
        <v>0.82599999999999996</v>
      </c>
      <c r="V2275">
        <v>13.3</v>
      </c>
      <c r="W2275">
        <v>76.2</v>
      </c>
    </row>
    <row r="2276" spans="1:23" x14ac:dyDescent="0.25">
      <c r="A2276" t="s">
        <v>34</v>
      </c>
      <c r="B2276" t="s">
        <v>33</v>
      </c>
      <c r="C2276">
        <v>2014</v>
      </c>
      <c r="D2276" t="s">
        <v>24</v>
      </c>
      <c r="E2276">
        <v>118</v>
      </c>
      <c r="F2276">
        <v>8</v>
      </c>
      <c r="G2276">
        <v>7.93</v>
      </c>
      <c r="H2276">
        <v>847.37174630000004</v>
      </c>
      <c r="I2276">
        <v>94</v>
      </c>
      <c r="J2276">
        <v>1</v>
      </c>
      <c r="K2276">
        <v>62.2</v>
      </c>
      <c r="L2276">
        <v>9</v>
      </c>
      <c r="M2276">
        <v>92</v>
      </c>
      <c r="N2276">
        <v>4.79</v>
      </c>
      <c r="O2276">
        <v>94</v>
      </c>
      <c r="P2276">
        <v>0.1</v>
      </c>
      <c r="Q2276">
        <v>12245.256450000001</v>
      </c>
      <c r="R2276">
        <v>42981515</v>
      </c>
      <c r="S2276">
        <v>1</v>
      </c>
      <c r="T2276">
        <v>0.9</v>
      </c>
      <c r="U2276">
        <v>0.82499999999999996</v>
      </c>
      <c r="V2276">
        <v>17.3</v>
      </c>
      <c r="W2276">
        <v>76.2</v>
      </c>
    </row>
    <row r="2277" spans="1:23" x14ac:dyDescent="0.25">
      <c r="A2277" t="s">
        <v>25</v>
      </c>
      <c r="B2277" t="s">
        <v>167</v>
      </c>
      <c r="C2277">
        <v>2001</v>
      </c>
      <c r="D2277" t="s">
        <v>24</v>
      </c>
      <c r="E2277">
        <v>87</v>
      </c>
      <c r="F2277">
        <v>0</v>
      </c>
      <c r="G2277">
        <v>0.76</v>
      </c>
      <c r="H2277">
        <v>170.04945369999999</v>
      </c>
      <c r="I2277">
        <v>93</v>
      </c>
      <c r="J2277">
        <v>23</v>
      </c>
      <c r="K2277">
        <v>63.3</v>
      </c>
      <c r="L2277">
        <v>0</v>
      </c>
      <c r="M2277">
        <v>93</v>
      </c>
      <c r="N2277">
        <v>2.56</v>
      </c>
      <c r="O2277">
        <v>93</v>
      </c>
      <c r="P2277">
        <v>0.1</v>
      </c>
      <c r="Q2277">
        <v>2843.6363500000002</v>
      </c>
      <c r="R2277">
        <v>1391756.5</v>
      </c>
      <c r="S2277">
        <v>4.8</v>
      </c>
      <c r="T2277">
        <v>4.5</v>
      </c>
      <c r="U2277">
        <v>0.80900000000000005</v>
      </c>
      <c r="V2277">
        <v>12.6</v>
      </c>
      <c r="W2277">
        <v>76.3</v>
      </c>
    </row>
    <row r="2278" spans="1:23" x14ac:dyDescent="0.25">
      <c r="A2278" t="s">
        <v>32</v>
      </c>
      <c r="B2278" t="s">
        <v>139</v>
      </c>
      <c r="C2278">
        <v>2012</v>
      </c>
      <c r="D2278" t="s">
        <v>24</v>
      </c>
      <c r="E2278">
        <v>123</v>
      </c>
      <c r="F2278">
        <v>33</v>
      </c>
      <c r="G2278">
        <v>5.29</v>
      </c>
      <c r="H2278">
        <v>112.69648599999999</v>
      </c>
      <c r="I2278">
        <v>99</v>
      </c>
      <c r="J2278">
        <v>0</v>
      </c>
      <c r="K2278">
        <v>61.5</v>
      </c>
      <c r="L2278">
        <v>38</v>
      </c>
      <c r="M2278">
        <v>99</v>
      </c>
      <c r="N2278">
        <v>6.21</v>
      </c>
      <c r="O2278">
        <v>99</v>
      </c>
      <c r="P2278">
        <v>0.1</v>
      </c>
      <c r="Q2278">
        <v>982.53257199999996</v>
      </c>
      <c r="R2278">
        <v>1282837</v>
      </c>
      <c r="S2278">
        <v>1.6</v>
      </c>
      <c r="T2278">
        <v>1.5</v>
      </c>
      <c r="U2278">
        <v>0.748</v>
      </c>
      <c r="V2278">
        <v>12.7</v>
      </c>
      <c r="W2278">
        <v>76.3</v>
      </c>
    </row>
    <row r="2279" spans="1:23" x14ac:dyDescent="0.25">
      <c r="A2279" t="s">
        <v>27</v>
      </c>
      <c r="B2279" t="s">
        <v>72</v>
      </c>
      <c r="C2279">
        <v>2009</v>
      </c>
      <c r="D2279" t="s">
        <v>37</v>
      </c>
      <c r="E2279">
        <v>19</v>
      </c>
      <c r="F2279">
        <v>0</v>
      </c>
      <c r="G2279">
        <v>12.21</v>
      </c>
      <c r="H2279">
        <v>2160.3801990000002</v>
      </c>
      <c r="I2279">
        <v>97</v>
      </c>
      <c r="J2279">
        <v>2</v>
      </c>
      <c r="K2279">
        <v>6</v>
      </c>
      <c r="L2279">
        <v>0</v>
      </c>
      <c r="M2279">
        <v>96</v>
      </c>
      <c r="N2279">
        <v>8.18</v>
      </c>
      <c r="O2279">
        <v>96</v>
      </c>
      <c r="P2279">
        <v>0.1</v>
      </c>
      <c r="Q2279">
        <v>14157.14416</v>
      </c>
      <c r="R2279">
        <v>442978</v>
      </c>
      <c r="S2279">
        <v>1.7</v>
      </c>
      <c r="T2279">
        <v>1.6</v>
      </c>
      <c r="U2279">
        <v>0.80300000000000005</v>
      </c>
      <c r="V2279">
        <v>14.2</v>
      </c>
      <c r="W2279">
        <v>76.3</v>
      </c>
    </row>
    <row r="2280" spans="1:23" x14ac:dyDescent="0.25">
      <c r="A2280" t="s">
        <v>34</v>
      </c>
      <c r="B2280" t="s">
        <v>33</v>
      </c>
      <c r="C2280">
        <v>2015</v>
      </c>
      <c r="D2280" t="s">
        <v>24</v>
      </c>
      <c r="E2280">
        <v>116</v>
      </c>
      <c r="F2280">
        <v>8</v>
      </c>
      <c r="G2280">
        <v>3.77</v>
      </c>
      <c r="H2280">
        <v>0</v>
      </c>
      <c r="I2280">
        <v>94</v>
      </c>
      <c r="J2280">
        <v>0</v>
      </c>
      <c r="K2280">
        <v>62.8</v>
      </c>
      <c r="L2280">
        <v>9</v>
      </c>
      <c r="M2280">
        <v>93</v>
      </c>
      <c r="N2280">
        <v>5.75</v>
      </c>
      <c r="O2280">
        <v>94</v>
      </c>
      <c r="P2280">
        <v>0.1</v>
      </c>
      <c r="Q2280">
        <v>13467.123600000001</v>
      </c>
      <c r="R2280">
        <v>43417765</v>
      </c>
      <c r="S2280">
        <v>1</v>
      </c>
      <c r="T2280">
        <v>0.9</v>
      </c>
      <c r="U2280">
        <v>0.82599999999999996</v>
      </c>
      <c r="V2280">
        <v>17.3</v>
      </c>
      <c r="W2280">
        <v>76.3</v>
      </c>
    </row>
    <row r="2281" spans="1:23" x14ac:dyDescent="0.25">
      <c r="A2281" t="s">
        <v>25</v>
      </c>
      <c r="B2281" t="s">
        <v>133</v>
      </c>
      <c r="C2281">
        <v>2009</v>
      </c>
      <c r="D2281" t="s">
        <v>24</v>
      </c>
      <c r="E2281">
        <v>75</v>
      </c>
      <c r="F2281">
        <v>0</v>
      </c>
      <c r="G2281">
        <v>1.59</v>
      </c>
      <c r="H2281">
        <v>100.503021</v>
      </c>
      <c r="I2281">
        <v>98</v>
      </c>
      <c r="J2281">
        <v>6</v>
      </c>
      <c r="K2281">
        <v>21.2</v>
      </c>
      <c r="L2281">
        <v>0</v>
      </c>
      <c r="M2281">
        <v>98</v>
      </c>
      <c r="N2281">
        <v>9.2200000000000006</v>
      </c>
      <c r="O2281">
        <v>98</v>
      </c>
      <c r="P2281">
        <v>0.1</v>
      </c>
      <c r="Q2281">
        <v>597.16589999999997</v>
      </c>
      <c r="R2281">
        <v>36</v>
      </c>
      <c r="S2281">
        <v>14.1</v>
      </c>
      <c r="T2281">
        <v>14.2</v>
      </c>
      <c r="U2281">
        <v>0.65100000000000002</v>
      </c>
      <c r="V2281">
        <v>11.8</v>
      </c>
      <c r="W2281">
        <v>76.3</v>
      </c>
    </row>
    <row r="2282" spans="1:23" x14ac:dyDescent="0.25">
      <c r="A2282" t="s">
        <v>25</v>
      </c>
      <c r="B2282" t="s">
        <v>212</v>
      </c>
      <c r="C2282">
        <v>2011</v>
      </c>
      <c r="D2282" t="s">
        <v>24</v>
      </c>
      <c r="E2282">
        <v>81</v>
      </c>
      <c r="F2282">
        <v>1</v>
      </c>
      <c r="G2282">
        <v>1.73</v>
      </c>
      <c r="H2282">
        <v>387.774991</v>
      </c>
      <c r="I2282">
        <v>95</v>
      </c>
      <c r="J2282">
        <v>0</v>
      </c>
      <c r="K2282">
        <v>57.1</v>
      </c>
      <c r="L2282">
        <v>1</v>
      </c>
      <c r="M2282">
        <v>95</v>
      </c>
      <c r="N2282">
        <v>3.7</v>
      </c>
      <c r="O2282">
        <v>95</v>
      </c>
      <c r="P2282">
        <v>0.1</v>
      </c>
      <c r="Q2282">
        <v>4462.3128999999999</v>
      </c>
      <c r="R2282">
        <v>1391756.5</v>
      </c>
      <c r="S2282">
        <v>5.0999999999999996</v>
      </c>
      <c r="T2282">
        <v>4.9000000000000004</v>
      </c>
      <c r="U2282">
        <v>0.82399999999999995</v>
      </c>
      <c r="V2282">
        <v>13.3</v>
      </c>
      <c r="W2282">
        <v>76.3</v>
      </c>
    </row>
    <row r="2283" spans="1:23" x14ac:dyDescent="0.25">
      <c r="A2283" t="s">
        <v>27</v>
      </c>
      <c r="B2283" t="s">
        <v>87</v>
      </c>
      <c r="C2283">
        <v>2012</v>
      </c>
      <c r="D2283" t="s">
        <v>24</v>
      </c>
      <c r="E2283">
        <v>135</v>
      </c>
      <c r="F2283">
        <v>0</v>
      </c>
      <c r="G2283">
        <v>0.01</v>
      </c>
      <c r="H2283">
        <v>2263.1037970000002</v>
      </c>
      <c r="I2283">
        <v>94</v>
      </c>
      <c r="J2283">
        <v>4</v>
      </c>
      <c r="K2283">
        <v>58.5</v>
      </c>
      <c r="L2283">
        <v>0</v>
      </c>
      <c r="M2283">
        <v>94</v>
      </c>
      <c r="N2283">
        <v>6.36</v>
      </c>
      <c r="O2283">
        <v>94</v>
      </c>
      <c r="P2283">
        <v>0.1</v>
      </c>
      <c r="Q2283">
        <v>17421.892199999998</v>
      </c>
      <c r="R2283">
        <v>1322696</v>
      </c>
      <c r="S2283">
        <v>1.9</v>
      </c>
      <c r="T2283">
        <v>1.9</v>
      </c>
      <c r="U2283">
        <v>0.85</v>
      </c>
      <c r="V2283">
        <v>16.5</v>
      </c>
      <c r="W2283">
        <v>76.3</v>
      </c>
    </row>
    <row r="2284" spans="1:23" x14ac:dyDescent="0.25">
      <c r="A2284" t="s">
        <v>27</v>
      </c>
      <c r="B2284" t="s">
        <v>165</v>
      </c>
      <c r="C2284">
        <v>2010</v>
      </c>
      <c r="D2284" t="s">
        <v>37</v>
      </c>
      <c r="E2284">
        <v>13</v>
      </c>
      <c r="F2284">
        <v>2</v>
      </c>
      <c r="G2284">
        <v>10.59</v>
      </c>
      <c r="H2284">
        <v>220.49168510000001</v>
      </c>
      <c r="I2284">
        <v>98</v>
      </c>
      <c r="J2284">
        <v>13</v>
      </c>
      <c r="K2284">
        <v>58.4</v>
      </c>
      <c r="L2284">
        <v>2</v>
      </c>
      <c r="M2284">
        <v>96</v>
      </c>
      <c r="N2284">
        <v>6.88</v>
      </c>
      <c r="O2284">
        <v>99</v>
      </c>
      <c r="P2284">
        <v>0.1</v>
      </c>
      <c r="Q2284">
        <v>12599.52486</v>
      </c>
      <c r="R2284">
        <v>3842794</v>
      </c>
      <c r="S2284">
        <v>2.1</v>
      </c>
      <c r="T2284">
        <v>2.2000000000000002</v>
      </c>
      <c r="U2284">
        <v>0.82199999999999995</v>
      </c>
      <c r="V2284">
        <v>15.1</v>
      </c>
      <c r="W2284">
        <v>76.3</v>
      </c>
    </row>
    <row r="2285" spans="1:23" x14ac:dyDescent="0.25">
      <c r="A2285" t="s">
        <v>25</v>
      </c>
      <c r="B2285" t="s">
        <v>54</v>
      </c>
      <c r="C2285">
        <v>2006</v>
      </c>
      <c r="D2285" t="s">
        <v>24</v>
      </c>
      <c r="E2285">
        <v>93</v>
      </c>
      <c r="F2285">
        <v>0</v>
      </c>
      <c r="G2285">
        <v>0.67</v>
      </c>
      <c r="H2285">
        <v>24.97532919</v>
      </c>
      <c r="I2285">
        <v>99</v>
      </c>
      <c r="J2285">
        <v>0</v>
      </c>
      <c r="K2285">
        <v>32.200000000000003</v>
      </c>
      <c r="L2285">
        <v>0</v>
      </c>
      <c r="M2285">
        <v>94</v>
      </c>
      <c r="N2285">
        <v>2.2400000000000002</v>
      </c>
      <c r="O2285">
        <v>97</v>
      </c>
      <c r="P2285">
        <v>0.1</v>
      </c>
      <c r="Q2285">
        <v>398.96692000000002</v>
      </c>
      <c r="R2285">
        <v>1391756.5</v>
      </c>
      <c r="S2285">
        <v>6.3</v>
      </c>
      <c r="T2285">
        <v>5.8</v>
      </c>
      <c r="U2285">
        <v>0.83699999999999997</v>
      </c>
      <c r="V2285">
        <v>14.3</v>
      </c>
      <c r="W2285">
        <v>76.3</v>
      </c>
    </row>
    <row r="2286" spans="1:23" x14ac:dyDescent="0.25">
      <c r="A2286" t="s">
        <v>34</v>
      </c>
      <c r="B2286" t="s">
        <v>216</v>
      </c>
      <c r="C2286">
        <v>2010</v>
      </c>
      <c r="D2286" t="s">
        <v>24</v>
      </c>
      <c r="E2286">
        <v>118</v>
      </c>
      <c r="F2286">
        <v>0</v>
      </c>
      <c r="G2286">
        <v>6.21</v>
      </c>
      <c r="H2286">
        <v>2331.5328039999999</v>
      </c>
      <c r="I2286">
        <v>95</v>
      </c>
      <c r="J2286">
        <v>0</v>
      </c>
      <c r="K2286">
        <v>61.2</v>
      </c>
      <c r="L2286">
        <v>1</v>
      </c>
      <c r="M2286">
        <v>95</v>
      </c>
      <c r="N2286">
        <v>8.6300000000000008</v>
      </c>
      <c r="O2286">
        <v>95</v>
      </c>
      <c r="P2286">
        <v>0.1</v>
      </c>
      <c r="Q2286">
        <v>11938.212</v>
      </c>
      <c r="R2286">
        <v>3374415</v>
      </c>
      <c r="S2286">
        <v>1.5</v>
      </c>
      <c r="T2286">
        <v>1.5</v>
      </c>
      <c r="U2286">
        <v>0.77700000000000002</v>
      </c>
      <c r="V2286">
        <v>15.6</v>
      </c>
      <c r="W2286">
        <v>76.3</v>
      </c>
    </row>
    <row r="2287" spans="1:23" x14ac:dyDescent="0.25">
      <c r="A2287" t="s">
        <v>25</v>
      </c>
      <c r="B2287" t="s">
        <v>54</v>
      </c>
      <c r="C2287">
        <v>2004</v>
      </c>
      <c r="D2287" t="s">
        <v>24</v>
      </c>
      <c r="E2287">
        <v>89</v>
      </c>
      <c r="F2287">
        <v>0</v>
      </c>
      <c r="G2287">
        <v>0.11</v>
      </c>
      <c r="H2287">
        <v>1504.3000400000001</v>
      </c>
      <c r="I2287">
        <v>99</v>
      </c>
      <c r="J2287">
        <v>16</v>
      </c>
      <c r="K2287">
        <v>3.1</v>
      </c>
      <c r="L2287">
        <v>0</v>
      </c>
      <c r="M2287">
        <v>92</v>
      </c>
      <c r="N2287">
        <v>3.1</v>
      </c>
      <c r="O2287">
        <v>92</v>
      </c>
      <c r="P2287">
        <v>0.1</v>
      </c>
      <c r="Q2287">
        <v>21896.652699999999</v>
      </c>
      <c r="R2287">
        <v>1391756.5</v>
      </c>
      <c r="S2287">
        <v>6.5</v>
      </c>
      <c r="T2287">
        <v>6</v>
      </c>
      <c r="U2287">
        <v>0.82799999999999996</v>
      </c>
      <c r="V2287">
        <v>13.7</v>
      </c>
      <c r="W2287">
        <v>76.400000000000006</v>
      </c>
    </row>
    <row r="2288" spans="1:23" x14ac:dyDescent="0.25">
      <c r="A2288" t="s">
        <v>27</v>
      </c>
      <c r="B2288" t="s">
        <v>111</v>
      </c>
      <c r="C2288">
        <v>2000</v>
      </c>
      <c r="D2288" t="s">
        <v>37</v>
      </c>
      <c r="E2288">
        <v>94</v>
      </c>
      <c r="F2288">
        <v>0</v>
      </c>
      <c r="G2288">
        <v>14.07</v>
      </c>
      <c r="H2288">
        <v>3794.581463</v>
      </c>
      <c r="I2288">
        <v>92</v>
      </c>
      <c r="J2288">
        <v>0</v>
      </c>
      <c r="K2288">
        <v>51.5</v>
      </c>
      <c r="L2288">
        <v>0</v>
      </c>
      <c r="M2288">
        <v>86</v>
      </c>
      <c r="N2288">
        <v>6.3</v>
      </c>
      <c r="O2288">
        <v>86</v>
      </c>
      <c r="P2288">
        <v>0.1</v>
      </c>
      <c r="Q2288">
        <v>26241.918829999999</v>
      </c>
      <c r="R2288">
        <v>385174</v>
      </c>
      <c r="S2288">
        <v>0.3</v>
      </c>
      <c r="T2288">
        <v>0.3</v>
      </c>
      <c r="U2288">
        <v>0.84799999999999998</v>
      </c>
      <c r="V2288">
        <v>16.2</v>
      </c>
      <c r="W2288">
        <v>76.400000000000006</v>
      </c>
    </row>
    <row r="2289" spans="1:23" x14ac:dyDescent="0.25">
      <c r="A2289" t="s">
        <v>27</v>
      </c>
      <c r="B2289" t="s">
        <v>185</v>
      </c>
      <c r="C2289">
        <v>2014</v>
      </c>
      <c r="D2289" t="s">
        <v>37</v>
      </c>
      <c r="E2289">
        <v>113</v>
      </c>
      <c r="F2289">
        <v>0</v>
      </c>
      <c r="G2289">
        <v>10.6</v>
      </c>
      <c r="H2289">
        <v>0</v>
      </c>
      <c r="I2289">
        <v>97</v>
      </c>
      <c r="J2289">
        <v>0</v>
      </c>
      <c r="K2289">
        <v>58.4</v>
      </c>
      <c r="L2289">
        <v>0</v>
      </c>
      <c r="M2289">
        <v>97</v>
      </c>
      <c r="N2289">
        <v>8.5</v>
      </c>
      <c r="O2289">
        <v>97</v>
      </c>
      <c r="P2289">
        <v>0.1</v>
      </c>
      <c r="Q2289">
        <v>1764.97387</v>
      </c>
      <c r="R2289">
        <v>1391756.5</v>
      </c>
      <c r="S2289">
        <v>1.2</v>
      </c>
      <c r="T2289">
        <v>1.2</v>
      </c>
      <c r="U2289">
        <v>0.84099999999999997</v>
      </c>
      <c r="V2289">
        <v>15.1</v>
      </c>
      <c r="W2289">
        <v>76.400000000000006</v>
      </c>
    </row>
    <row r="2290" spans="1:23" x14ac:dyDescent="0.25">
      <c r="A2290" t="s">
        <v>32</v>
      </c>
      <c r="B2290" t="s">
        <v>160</v>
      </c>
      <c r="C2290">
        <v>2007</v>
      </c>
      <c r="D2290" t="s">
        <v>24</v>
      </c>
      <c r="E2290">
        <v>124</v>
      </c>
      <c r="F2290">
        <v>1</v>
      </c>
      <c r="G2290">
        <v>6.16</v>
      </c>
      <c r="H2290">
        <v>76.2508038</v>
      </c>
      <c r="I2290">
        <v>85</v>
      </c>
      <c r="J2290">
        <v>0</v>
      </c>
      <c r="K2290">
        <v>51.9</v>
      </c>
      <c r="L2290">
        <v>2</v>
      </c>
      <c r="M2290">
        <v>84</v>
      </c>
      <c r="N2290">
        <v>6.31</v>
      </c>
      <c r="O2290">
        <v>85</v>
      </c>
      <c r="P2290">
        <v>0.2</v>
      </c>
      <c r="Q2290">
        <v>668.86670000000004</v>
      </c>
      <c r="R2290">
        <v>345387</v>
      </c>
      <c r="S2290">
        <v>2.1</v>
      </c>
      <c r="T2290">
        <v>2</v>
      </c>
      <c r="U2290">
        <v>0.74299999999999999</v>
      </c>
      <c r="V2290">
        <v>12.9</v>
      </c>
      <c r="W2290">
        <v>76.400000000000006</v>
      </c>
    </row>
    <row r="2291" spans="1:23" x14ac:dyDescent="0.25">
      <c r="A2291" t="s">
        <v>25</v>
      </c>
      <c r="B2291" t="s">
        <v>157</v>
      </c>
      <c r="C2291">
        <v>2014</v>
      </c>
      <c r="D2291" t="s">
        <v>24</v>
      </c>
      <c r="E2291">
        <v>11</v>
      </c>
      <c r="F2291">
        <v>1</v>
      </c>
      <c r="G2291">
        <v>0.4</v>
      </c>
      <c r="H2291">
        <v>166.19137280000001</v>
      </c>
      <c r="I2291">
        <v>99</v>
      </c>
      <c r="J2291">
        <v>0</v>
      </c>
      <c r="K2291">
        <v>53.5</v>
      </c>
      <c r="L2291">
        <v>1</v>
      </c>
      <c r="M2291">
        <v>99</v>
      </c>
      <c r="N2291">
        <v>3.55</v>
      </c>
      <c r="O2291">
        <v>99</v>
      </c>
      <c r="P2291">
        <v>0.1</v>
      </c>
      <c r="Q2291">
        <v>2458.45226</v>
      </c>
      <c r="R2291">
        <v>1391756.5</v>
      </c>
      <c r="S2291">
        <v>7.1</v>
      </c>
      <c r="T2291">
        <v>6.9</v>
      </c>
      <c r="U2291">
        <v>0.79600000000000004</v>
      </c>
      <c r="V2291">
        <v>13.7</v>
      </c>
      <c r="W2291">
        <v>76.400000000000006</v>
      </c>
    </row>
    <row r="2292" spans="1:23" x14ac:dyDescent="0.25">
      <c r="A2292" t="s">
        <v>34</v>
      </c>
      <c r="B2292" t="s">
        <v>216</v>
      </c>
      <c r="C2292">
        <v>2008</v>
      </c>
      <c r="D2292" t="s">
        <v>24</v>
      </c>
      <c r="E2292">
        <v>119</v>
      </c>
      <c r="F2292">
        <v>1</v>
      </c>
      <c r="G2292">
        <v>6.76</v>
      </c>
      <c r="H2292">
        <v>24.731422609999999</v>
      </c>
      <c r="I2292">
        <v>94</v>
      </c>
      <c r="J2292">
        <v>0</v>
      </c>
      <c r="K2292">
        <v>6.1</v>
      </c>
      <c r="L2292">
        <v>1</v>
      </c>
      <c r="M2292">
        <v>94</v>
      </c>
      <c r="N2292">
        <v>8.17</v>
      </c>
      <c r="O2292">
        <v>94</v>
      </c>
      <c r="P2292">
        <v>0.1</v>
      </c>
      <c r="Q2292">
        <v>962.31216400000005</v>
      </c>
      <c r="R2292">
        <v>335824</v>
      </c>
      <c r="S2292">
        <v>1.6</v>
      </c>
      <c r="T2292">
        <v>1.5</v>
      </c>
      <c r="U2292">
        <v>0.77</v>
      </c>
      <c r="V2292">
        <v>15.7</v>
      </c>
      <c r="W2292">
        <v>76.400000000000006</v>
      </c>
    </row>
    <row r="2293" spans="1:23" x14ac:dyDescent="0.25">
      <c r="A2293" t="s">
        <v>27</v>
      </c>
      <c r="B2293" t="s">
        <v>51</v>
      </c>
      <c r="C2293">
        <v>2010</v>
      </c>
      <c r="D2293" t="s">
        <v>24</v>
      </c>
      <c r="E2293">
        <v>94</v>
      </c>
      <c r="F2293">
        <v>0</v>
      </c>
      <c r="G2293">
        <v>4.54</v>
      </c>
      <c r="H2293">
        <v>630.38835640000002</v>
      </c>
      <c r="I2293">
        <v>89</v>
      </c>
      <c r="J2293">
        <v>45</v>
      </c>
      <c r="K2293">
        <v>53.1</v>
      </c>
      <c r="L2293">
        <v>0</v>
      </c>
      <c r="M2293">
        <v>9</v>
      </c>
      <c r="N2293">
        <v>9.58</v>
      </c>
      <c r="O2293">
        <v>89</v>
      </c>
      <c r="P2293">
        <v>0.1</v>
      </c>
      <c r="Q2293">
        <v>4611.4729799999996</v>
      </c>
      <c r="R2293">
        <v>372284</v>
      </c>
      <c r="S2293">
        <v>2.6</v>
      </c>
      <c r="T2293">
        <v>2.6</v>
      </c>
      <c r="U2293">
        <v>0.71699999999999997</v>
      </c>
      <c r="V2293">
        <v>13.3</v>
      </c>
      <c r="W2293">
        <v>76.400000000000006</v>
      </c>
    </row>
    <row r="2294" spans="1:23" x14ac:dyDescent="0.25">
      <c r="A2294" t="s">
        <v>25</v>
      </c>
      <c r="B2294" t="s">
        <v>167</v>
      </c>
      <c r="C2294">
        <v>2002</v>
      </c>
      <c r="D2294" t="s">
        <v>24</v>
      </c>
      <c r="E2294">
        <v>85</v>
      </c>
      <c r="F2294">
        <v>0</v>
      </c>
      <c r="G2294">
        <v>0.87</v>
      </c>
      <c r="H2294">
        <v>188.67829449999999</v>
      </c>
      <c r="I2294">
        <v>98</v>
      </c>
      <c r="J2294">
        <v>34</v>
      </c>
      <c r="K2294">
        <v>64.099999999999994</v>
      </c>
      <c r="L2294">
        <v>0</v>
      </c>
      <c r="M2294">
        <v>96</v>
      </c>
      <c r="N2294">
        <v>2.71</v>
      </c>
      <c r="O2294">
        <v>96</v>
      </c>
      <c r="P2294">
        <v>0.1</v>
      </c>
      <c r="Q2294">
        <v>2999.6549199999999</v>
      </c>
      <c r="R2294">
        <v>1391756.5</v>
      </c>
      <c r="S2294">
        <v>4.8</v>
      </c>
      <c r="T2294">
        <v>4.5</v>
      </c>
      <c r="U2294">
        <v>0.80700000000000005</v>
      </c>
      <c r="V2294">
        <v>12.2</v>
      </c>
      <c r="W2294">
        <v>76.400000000000006</v>
      </c>
    </row>
    <row r="2295" spans="1:23" x14ac:dyDescent="0.25">
      <c r="A2295" t="s">
        <v>32</v>
      </c>
      <c r="B2295" t="s">
        <v>31</v>
      </c>
      <c r="C2295">
        <v>2015</v>
      </c>
      <c r="D2295" t="s">
        <v>24</v>
      </c>
      <c r="E2295">
        <v>13</v>
      </c>
      <c r="F2295">
        <v>0</v>
      </c>
      <c r="G2295">
        <v>3.77</v>
      </c>
      <c r="H2295">
        <v>0</v>
      </c>
      <c r="I2295">
        <v>99</v>
      </c>
      <c r="J2295">
        <v>0</v>
      </c>
      <c r="K2295">
        <v>47.7</v>
      </c>
      <c r="L2295">
        <v>0</v>
      </c>
      <c r="M2295">
        <v>86</v>
      </c>
      <c r="N2295">
        <v>5.75</v>
      </c>
      <c r="O2295">
        <v>99</v>
      </c>
      <c r="P2295">
        <v>0.2</v>
      </c>
      <c r="Q2295">
        <v>13566.954100000001</v>
      </c>
      <c r="R2295">
        <v>1391756.5</v>
      </c>
      <c r="S2295">
        <v>3.3</v>
      </c>
      <c r="T2295">
        <v>3.3</v>
      </c>
      <c r="U2295">
        <v>0.78400000000000003</v>
      </c>
      <c r="V2295">
        <v>13.9</v>
      </c>
      <c r="W2295">
        <v>76.400000000000006</v>
      </c>
    </row>
    <row r="2296" spans="1:23" x14ac:dyDescent="0.25">
      <c r="A2296" t="s">
        <v>34</v>
      </c>
      <c r="B2296" t="s">
        <v>216</v>
      </c>
      <c r="C2296">
        <v>2012</v>
      </c>
      <c r="D2296" t="s">
        <v>24</v>
      </c>
      <c r="E2296">
        <v>118</v>
      </c>
      <c r="F2296">
        <v>0</v>
      </c>
      <c r="G2296">
        <v>5.77</v>
      </c>
      <c r="H2296">
        <v>339.71904929999999</v>
      </c>
      <c r="I2296">
        <v>95</v>
      </c>
      <c r="J2296">
        <v>0</v>
      </c>
      <c r="K2296">
        <v>62.3</v>
      </c>
      <c r="L2296">
        <v>0</v>
      </c>
      <c r="M2296">
        <v>95</v>
      </c>
      <c r="N2296">
        <v>8.74</v>
      </c>
      <c r="O2296">
        <v>95</v>
      </c>
      <c r="P2296">
        <v>0.1</v>
      </c>
      <c r="Q2296">
        <v>1592.6819</v>
      </c>
      <c r="R2296">
        <v>3396777</v>
      </c>
      <c r="S2296">
        <v>1.5</v>
      </c>
      <c r="T2296">
        <v>1.5</v>
      </c>
      <c r="U2296">
        <v>0.78400000000000003</v>
      </c>
      <c r="V2296">
        <v>15.5</v>
      </c>
      <c r="W2296">
        <v>76.5</v>
      </c>
    </row>
    <row r="2297" spans="1:23" x14ac:dyDescent="0.25">
      <c r="A2297" t="s">
        <v>32</v>
      </c>
      <c r="B2297" t="s">
        <v>160</v>
      </c>
      <c r="C2297">
        <v>2010</v>
      </c>
      <c r="D2297" t="s">
        <v>24</v>
      </c>
      <c r="E2297">
        <v>122</v>
      </c>
      <c r="F2297">
        <v>1</v>
      </c>
      <c r="G2297">
        <v>6.94</v>
      </c>
      <c r="H2297">
        <v>1199.319976</v>
      </c>
      <c r="I2297">
        <v>94</v>
      </c>
      <c r="J2297">
        <v>0</v>
      </c>
      <c r="K2297">
        <v>54.2</v>
      </c>
      <c r="L2297">
        <v>2</v>
      </c>
      <c r="M2297">
        <v>95</v>
      </c>
      <c r="N2297">
        <v>8.5</v>
      </c>
      <c r="O2297">
        <v>94</v>
      </c>
      <c r="P2297">
        <v>0.1</v>
      </c>
      <c r="Q2297">
        <v>7937.2599309999996</v>
      </c>
      <c r="R2297">
        <v>3643222</v>
      </c>
      <c r="S2297">
        <v>2</v>
      </c>
      <c r="T2297">
        <v>1.9</v>
      </c>
      <c r="U2297">
        <v>0.75600000000000001</v>
      </c>
      <c r="V2297">
        <v>12.8</v>
      </c>
      <c r="W2297">
        <v>76.5</v>
      </c>
    </row>
    <row r="2298" spans="1:23" x14ac:dyDescent="0.25">
      <c r="A2298" t="s">
        <v>27</v>
      </c>
      <c r="B2298" t="s">
        <v>186</v>
      </c>
      <c r="C2298">
        <v>2003</v>
      </c>
      <c r="D2298" t="s">
        <v>37</v>
      </c>
      <c r="E2298">
        <v>119</v>
      </c>
      <c r="F2298">
        <v>0</v>
      </c>
      <c r="G2298">
        <v>11.58</v>
      </c>
      <c r="H2298">
        <v>203.3252124</v>
      </c>
      <c r="I2298">
        <v>92</v>
      </c>
      <c r="J2298">
        <v>0</v>
      </c>
      <c r="K2298">
        <v>52.9</v>
      </c>
      <c r="L2298">
        <v>0</v>
      </c>
      <c r="M2298">
        <v>95</v>
      </c>
      <c r="N2298">
        <v>8.77</v>
      </c>
      <c r="O2298">
        <v>95</v>
      </c>
      <c r="P2298">
        <v>0.1</v>
      </c>
      <c r="Q2298">
        <v>1488.47154</v>
      </c>
      <c r="R2298">
        <v>1995733</v>
      </c>
      <c r="S2298">
        <v>2</v>
      </c>
      <c r="T2298">
        <v>2.1</v>
      </c>
      <c r="U2298">
        <v>0.84299999999999997</v>
      </c>
      <c r="V2298">
        <v>16.100000000000001</v>
      </c>
      <c r="W2298">
        <v>76.5</v>
      </c>
    </row>
    <row r="2299" spans="1:23" x14ac:dyDescent="0.25">
      <c r="A2299" t="s">
        <v>25</v>
      </c>
      <c r="B2299" t="s">
        <v>167</v>
      </c>
      <c r="C2299">
        <v>2003</v>
      </c>
      <c r="D2299" t="s">
        <v>24</v>
      </c>
      <c r="E2299">
        <v>85</v>
      </c>
      <c r="F2299">
        <v>0</v>
      </c>
      <c r="G2299">
        <v>1</v>
      </c>
      <c r="H2299">
        <v>4049.9723469999999</v>
      </c>
      <c r="I2299">
        <v>93</v>
      </c>
      <c r="J2299">
        <v>24</v>
      </c>
      <c r="K2299">
        <v>64.7</v>
      </c>
      <c r="L2299">
        <v>0</v>
      </c>
      <c r="M2299">
        <v>93</v>
      </c>
      <c r="N2299">
        <v>4.1399999999999997</v>
      </c>
      <c r="O2299">
        <v>92</v>
      </c>
      <c r="P2299">
        <v>0.1</v>
      </c>
      <c r="Q2299">
        <v>34176.981829999997</v>
      </c>
      <c r="R2299">
        <v>1391756.5</v>
      </c>
      <c r="S2299">
        <v>4.8</v>
      </c>
      <c r="T2299">
        <v>4.5</v>
      </c>
      <c r="U2299">
        <v>0.81499999999999995</v>
      </c>
      <c r="V2299">
        <v>12.8</v>
      </c>
      <c r="W2299">
        <v>76.5</v>
      </c>
    </row>
    <row r="2300" spans="1:23" x14ac:dyDescent="0.25">
      <c r="A2300" t="s">
        <v>25</v>
      </c>
      <c r="B2300" t="s">
        <v>42</v>
      </c>
      <c r="C2300">
        <v>2012</v>
      </c>
      <c r="D2300" t="s">
        <v>24</v>
      </c>
      <c r="E2300">
        <v>71</v>
      </c>
      <c r="F2300">
        <v>0</v>
      </c>
      <c r="G2300">
        <v>1.7</v>
      </c>
      <c r="H2300">
        <v>2211.2157779999998</v>
      </c>
      <c r="I2300">
        <v>99</v>
      </c>
      <c r="J2300">
        <v>0</v>
      </c>
      <c r="K2300">
        <v>61.5</v>
      </c>
      <c r="L2300">
        <v>0</v>
      </c>
      <c r="M2300">
        <v>99</v>
      </c>
      <c r="N2300">
        <v>4.37</v>
      </c>
      <c r="O2300">
        <v>99</v>
      </c>
      <c r="P2300">
        <v>0.1</v>
      </c>
      <c r="Q2300">
        <v>23649.366610000001</v>
      </c>
      <c r="R2300">
        <v>1391756.5</v>
      </c>
      <c r="S2300">
        <v>6.1</v>
      </c>
      <c r="T2300">
        <v>6</v>
      </c>
      <c r="U2300">
        <v>0.81200000000000006</v>
      </c>
      <c r="V2300">
        <v>14.5</v>
      </c>
      <c r="W2300">
        <v>76.5</v>
      </c>
    </row>
    <row r="2301" spans="1:23" x14ac:dyDescent="0.25">
      <c r="A2301" t="s">
        <v>25</v>
      </c>
      <c r="B2301" t="s">
        <v>212</v>
      </c>
      <c r="C2301">
        <v>2012</v>
      </c>
      <c r="D2301" t="s">
        <v>24</v>
      </c>
      <c r="E2301">
        <v>8</v>
      </c>
      <c r="F2301">
        <v>1</v>
      </c>
      <c r="G2301">
        <v>1.75</v>
      </c>
      <c r="H2301">
        <v>3663.764502</v>
      </c>
      <c r="I2301">
        <v>96</v>
      </c>
      <c r="J2301">
        <v>132</v>
      </c>
      <c r="K2301">
        <v>58.6</v>
      </c>
      <c r="L2301">
        <v>1</v>
      </c>
      <c r="M2301">
        <v>96</v>
      </c>
      <c r="N2301">
        <v>3.45</v>
      </c>
      <c r="O2301">
        <v>96</v>
      </c>
      <c r="P2301">
        <v>0.1</v>
      </c>
      <c r="Q2301">
        <v>42112.235650000002</v>
      </c>
      <c r="R2301">
        <v>1391756.5</v>
      </c>
      <c r="S2301">
        <v>5.0999999999999996</v>
      </c>
      <c r="T2301">
        <v>5</v>
      </c>
      <c r="U2301">
        <v>0.82599999999999996</v>
      </c>
      <c r="V2301">
        <v>13.3</v>
      </c>
      <c r="W2301">
        <v>76.5</v>
      </c>
    </row>
    <row r="2302" spans="1:23" x14ac:dyDescent="0.25">
      <c r="A2302" t="s">
        <v>32</v>
      </c>
      <c r="B2302" t="s">
        <v>160</v>
      </c>
      <c r="C2302">
        <v>2008</v>
      </c>
      <c r="D2302" t="s">
        <v>24</v>
      </c>
      <c r="E2302">
        <v>127</v>
      </c>
      <c r="F2302">
        <v>1</v>
      </c>
      <c r="G2302">
        <v>6.74</v>
      </c>
      <c r="H2302">
        <v>956.82297649999998</v>
      </c>
      <c r="I2302">
        <v>86</v>
      </c>
      <c r="J2302">
        <v>0</v>
      </c>
      <c r="K2302">
        <v>52.7</v>
      </c>
      <c r="L2302">
        <v>2</v>
      </c>
      <c r="M2302">
        <v>86</v>
      </c>
      <c r="N2302">
        <v>6.75</v>
      </c>
      <c r="O2302">
        <v>86</v>
      </c>
      <c r="P2302">
        <v>0.1</v>
      </c>
      <c r="Q2302">
        <v>6973.9283999999998</v>
      </c>
      <c r="R2302">
        <v>3516268</v>
      </c>
      <c r="S2302">
        <v>2</v>
      </c>
      <c r="T2302">
        <v>2</v>
      </c>
      <c r="U2302">
        <v>0.75</v>
      </c>
      <c r="V2302">
        <v>12.8</v>
      </c>
      <c r="W2302">
        <v>76.5</v>
      </c>
    </row>
    <row r="2303" spans="1:23" x14ac:dyDescent="0.25">
      <c r="A2303" t="s">
        <v>27</v>
      </c>
      <c r="B2303" t="s">
        <v>75</v>
      </c>
      <c r="C2303">
        <v>2006</v>
      </c>
      <c r="D2303" t="s">
        <v>37</v>
      </c>
      <c r="E2303">
        <v>19</v>
      </c>
      <c r="F2303">
        <v>0</v>
      </c>
      <c r="G2303">
        <v>13.03</v>
      </c>
      <c r="H2303">
        <v>0</v>
      </c>
      <c r="I2303">
        <v>98</v>
      </c>
      <c r="J2303">
        <v>7</v>
      </c>
      <c r="K2303">
        <v>61.8</v>
      </c>
      <c r="L2303">
        <v>0</v>
      </c>
      <c r="M2303">
        <v>98</v>
      </c>
      <c r="N2303">
        <v>6.69</v>
      </c>
      <c r="O2303">
        <v>98</v>
      </c>
      <c r="P2303">
        <v>0.1</v>
      </c>
      <c r="Q2303">
        <v>1764.97387</v>
      </c>
      <c r="R2303">
        <v>1391756.5</v>
      </c>
      <c r="S2303">
        <v>2</v>
      </c>
      <c r="T2303">
        <v>2.1</v>
      </c>
      <c r="U2303">
        <v>0.67700000000000005</v>
      </c>
      <c r="V2303">
        <v>12.3</v>
      </c>
      <c r="W2303">
        <v>76.5</v>
      </c>
    </row>
    <row r="2304" spans="1:23" x14ac:dyDescent="0.25">
      <c r="A2304" t="s">
        <v>27</v>
      </c>
      <c r="B2304" t="s">
        <v>166</v>
      </c>
      <c r="C2304">
        <v>2000</v>
      </c>
      <c r="D2304" t="s">
        <v>37</v>
      </c>
      <c r="E2304">
        <v>11</v>
      </c>
      <c r="F2304">
        <v>1</v>
      </c>
      <c r="G2304">
        <v>11.89</v>
      </c>
      <c r="H2304">
        <v>167.3280168</v>
      </c>
      <c r="I2304">
        <v>58</v>
      </c>
      <c r="J2304">
        <v>45</v>
      </c>
      <c r="K2304">
        <v>5.0999999999999996</v>
      </c>
      <c r="L2304">
        <v>1</v>
      </c>
      <c r="M2304">
        <v>96</v>
      </c>
      <c r="N2304">
        <v>9.14</v>
      </c>
      <c r="O2304">
        <v>96</v>
      </c>
      <c r="P2304">
        <v>0.1</v>
      </c>
      <c r="Q2304">
        <v>1152.39681</v>
      </c>
      <c r="R2304">
        <v>1289898</v>
      </c>
      <c r="S2304">
        <v>0.8</v>
      </c>
      <c r="T2304">
        <v>0.6</v>
      </c>
      <c r="U2304">
        <v>0.77700000000000002</v>
      </c>
      <c r="V2304">
        <v>15.5</v>
      </c>
      <c r="W2304">
        <v>76.599999999999994</v>
      </c>
    </row>
    <row r="2305" spans="1:23" x14ac:dyDescent="0.25">
      <c r="A2305" t="s">
        <v>32</v>
      </c>
      <c r="B2305" t="s">
        <v>139</v>
      </c>
      <c r="C2305">
        <v>2014</v>
      </c>
      <c r="D2305" t="s">
        <v>24</v>
      </c>
      <c r="E2305">
        <v>122</v>
      </c>
      <c r="F2305">
        <v>31</v>
      </c>
      <c r="G2305">
        <v>5.26</v>
      </c>
      <c r="H2305">
        <v>168.173753</v>
      </c>
      <c r="I2305">
        <v>84</v>
      </c>
      <c r="J2305">
        <v>3</v>
      </c>
      <c r="K2305">
        <v>62.8</v>
      </c>
      <c r="L2305">
        <v>36</v>
      </c>
      <c r="M2305">
        <v>87</v>
      </c>
      <c r="N2305">
        <v>6.3</v>
      </c>
      <c r="O2305">
        <v>87</v>
      </c>
      <c r="P2305">
        <v>0.1</v>
      </c>
      <c r="Q2305">
        <v>1452.27766</v>
      </c>
      <c r="R2305">
        <v>1242216</v>
      </c>
      <c r="S2305">
        <v>1.6</v>
      </c>
      <c r="T2305">
        <v>1.5</v>
      </c>
      <c r="U2305">
        <v>0.754</v>
      </c>
      <c r="V2305">
        <v>13.1</v>
      </c>
      <c r="W2305">
        <v>76.599999999999994</v>
      </c>
    </row>
    <row r="2306" spans="1:23" x14ac:dyDescent="0.25">
      <c r="A2306" t="s">
        <v>27</v>
      </c>
      <c r="B2306" t="s">
        <v>26</v>
      </c>
      <c r="C2306">
        <v>2011</v>
      </c>
      <c r="D2306" t="s">
        <v>24</v>
      </c>
      <c r="E2306">
        <v>88</v>
      </c>
      <c r="F2306">
        <v>0</v>
      </c>
      <c r="G2306">
        <v>5.37</v>
      </c>
      <c r="H2306">
        <v>437.06209999999999</v>
      </c>
      <c r="I2306">
        <v>99</v>
      </c>
      <c r="J2306">
        <v>28</v>
      </c>
      <c r="K2306">
        <v>55.1</v>
      </c>
      <c r="L2306">
        <v>1</v>
      </c>
      <c r="M2306">
        <v>99</v>
      </c>
      <c r="N2306">
        <v>5.71</v>
      </c>
      <c r="O2306">
        <v>99</v>
      </c>
      <c r="P2306">
        <v>0.1</v>
      </c>
      <c r="Q2306">
        <v>4437.17868</v>
      </c>
      <c r="R2306">
        <v>295195</v>
      </c>
      <c r="S2306">
        <v>1.4</v>
      </c>
      <c r="T2306">
        <v>1.5</v>
      </c>
      <c r="U2306">
        <v>0.73799999999999999</v>
      </c>
      <c r="V2306">
        <v>13.3</v>
      </c>
      <c r="W2306">
        <v>76.599999999999994</v>
      </c>
    </row>
    <row r="2307" spans="1:23" x14ac:dyDescent="0.25">
      <c r="A2307" t="s">
        <v>25</v>
      </c>
      <c r="B2307" t="s">
        <v>167</v>
      </c>
      <c r="C2307">
        <v>2004</v>
      </c>
      <c r="D2307" t="s">
        <v>24</v>
      </c>
      <c r="E2307">
        <v>84</v>
      </c>
      <c r="F2307">
        <v>0</v>
      </c>
      <c r="G2307">
        <v>1.1100000000000001</v>
      </c>
      <c r="H2307">
        <v>4064.7438689999999</v>
      </c>
      <c r="I2307">
        <v>97</v>
      </c>
      <c r="J2307">
        <v>29</v>
      </c>
      <c r="K2307">
        <v>65</v>
      </c>
      <c r="L2307">
        <v>0</v>
      </c>
      <c r="M2307">
        <v>95</v>
      </c>
      <c r="N2307">
        <v>3.61</v>
      </c>
      <c r="O2307">
        <v>96</v>
      </c>
      <c r="P2307">
        <v>0.1</v>
      </c>
      <c r="Q2307">
        <v>41818.352559999999</v>
      </c>
      <c r="R2307">
        <v>1391756.5</v>
      </c>
      <c r="S2307">
        <v>4.8</v>
      </c>
      <c r="T2307">
        <v>4.5</v>
      </c>
      <c r="U2307">
        <v>0.82599999999999996</v>
      </c>
      <c r="V2307">
        <v>13.5</v>
      </c>
      <c r="W2307">
        <v>76.599999999999994</v>
      </c>
    </row>
    <row r="2308" spans="1:23" x14ac:dyDescent="0.25">
      <c r="A2308" t="s">
        <v>32</v>
      </c>
      <c r="B2308" t="s">
        <v>139</v>
      </c>
      <c r="C2308">
        <v>2013</v>
      </c>
      <c r="D2308" t="s">
        <v>24</v>
      </c>
      <c r="E2308">
        <v>12</v>
      </c>
      <c r="F2308">
        <v>32</v>
      </c>
      <c r="G2308">
        <v>5.23</v>
      </c>
      <c r="H2308">
        <v>150.40887499999999</v>
      </c>
      <c r="I2308">
        <v>82</v>
      </c>
      <c r="J2308">
        <v>0</v>
      </c>
      <c r="K2308">
        <v>62.1</v>
      </c>
      <c r="L2308">
        <v>37</v>
      </c>
      <c r="M2308">
        <v>83</v>
      </c>
      <c r="N2308">
        <v>6.3</v>
      </c>
      <c r="O2308">
        <v>83</v>
      </c>
      <c r="P2308">
        <v>0.1</v>
      </c>
      <c r="Q2308">
        <v>1298.8676599999999</v>
      </c>
      <c r="R2308">
        <v>122535969</v>
      </c>
      <c r="S2308">
        <v>1.6</v>
      </c>
      <c r="T2308">
        <v>1.5</v>
      </c>
      <c r="U2308">
        <v>0.753</v>
      </c>
      <c r="V2308">
        <v>12.9</v>
      </c>
      <c r="W2308">
        <v>76.599999999999994</v>
      </c>
    </row>
    <row r="2309" spans="1:23" x14ac:dyDescent="0.25">
      <c r="A2309" t="s">
        <v>25</v>
      </c>
      <c r="B2309" t="s">
        <v>167</v>
      </c>
      <c r="C2309">
        <v>2006</v>
      </c>
      <c r="D2309" t="s">
        <v>24</v>
      </c>
      <c r="E2309">
        <v>83</v>
      </c>
      <c r="F2309">
        <v>0</v>
      </c>
      <c r="G2309">
        <v>1.28</v>
      </c>
      <c r="H2309">
        <v>448.59529889999999</v>
      </c>
      <c r="I2309">
        <v>96</v>
      </c>
      <c r="J2309">
        <v>144</v>
      </c>
      <c r="K2309">
        <v>65</v>
      </c>
      <c r="L2309">
        <v>0</v>
      </c>
      <c r="M2309">
        <v>95</v>
      </c>
      <c r="N2309">
        <v>2.58</v>
      </c>
      <c r="O2309">
        <v>96</v>
      </c>
      <c r="P2309">
        <v>0.1</v>
      </c>
      <c r="Q2309">
        <v>6256.55926</v>
      </c>
      <c r="R2309">
        <v>1391756.5</v>
      </c>
      <c r="S2309">
        <v>4.9000000000000004</v>
      </c>
      <c r="T2309">
        <v>4.5</v>
      </c>
      <c r="U2309">
        <v>0.83499999999999996</v>
      </c>
      <c r="V2309">
        <v>13.7</v>
      </c>
      <c r="W2309">
        <v>76.599999999999994</v>
      </c>
    </row>
    <row r="2310" spans="1:23" x14ac:dyDescent="0.25">
      <c r="A2310" t="s">
        <v>25</v>
      </c>
      <c r="B2310" t="s">
        <v>157</v>
      </c>
      <c r="C2310">
        <v>2015</v>
      </c>
      <c r="D2310" t="s">
        <v>24</v>
      </c>
      <c r="E2310">
        <v>99</v>
      </c>
      <c r="F2310">
        <v>1</v>
      </c>
      <c r="G2310">
        <v>3.77</v>
      </c>
      <c r="H2310">
        <v>0</v>
      </c>
      <c r="I2310">
        <v>99</v>
      </c>
      <c r="J2310">
        <v>0</v>
      </c>
      <c r="K2310">
        <v>54.6</v>
      </c>
      <c r="L2310">
        <v>1</v>
      </c>
      <c r="M2310">
        <v>99</v>
      </c>
      <c r="N2310">
        <v>5.75</v>
      </c>
      <c r="O2310">
        <v>99</v>
      </c>
      <c r="P2310">
        <v>0.1</v>
      </c>
      <c r="Q2310">
        <v>16627.36433</v>
      </c>
      <c r="R2310">
        <v>1391756.5</v>
      </c>
      <c r="S2310">
        <v>7.1</v>
      </c>
      <c r="T2310">
        <v>6.9</v>
      </c>
      <c r="U2310">
        <v>0.79500000000000004</v>
      </c>
      <c r="V2310">
        <v>13.7</v>
      </c>
      <c r="W2310">
        <v>76.599999999999994</v>
      </c>
    </row>
    <row r="2311" spans="1:23" x14ac:dyDescent="0.25">
      <c r="A2311" t="s">
        <v>34</v>
      </c>
      <c r="B2311" t="s">
        <v>216</v>
      </c>
      <c r="C2311">
        <v>2009</v>
      </c>
      <c r="D2311" t="s">
        <v>24</v>
      </c>
      <c r="E2311">
        <v>118</v>
      </c>
      <c r="F2311">
        <v>0</v>
      </c>
      <c r="G2311">
        <v>6.67</v>
      </c>
      <c r="H2311">
        <v>1871.7365629999999</v>
      </c>
      <c r="I2311">
        <v>95</v>
      </c>
      <c r="J2311">
        <v>0</v>
      </c>
      <c r="K2311">
        <v>6.7</v>
      </c>
      <c r="L2311">
        <v>1</v>
      </c>
      <c r="M2311">
        <v>95</v>
      </c>
      <c r="N2311">
        <v>8.7799999999999994</v>
      </c>
      <c r="O2311">
        <v>95</v>
      </c>
      <c r="P2311">
        <v>0.1</v>
      </c>
      <c r="Q2311">
        <v>9415.1738600000008</v>
      </c>
      <c r="R2311">
        <v>3362755</v>
      </c>
      <c r="S2311">
        <v>1.5</v>
      </c>
      <c r="T2311">
        <v>1.5</v>
      </c>
      <c r="U2311">
        <v>0.77400000000000002</v>
      </c>
      <c r="V2311">
        <v>15.5</v>
      </c>
      <c r="W2311">
        <v>76.599999999999994</v>
      </c>
    </row>
    <row r="2312" spans="1:23" x14ac:dyDescent="0.25">
      <c r="A2312" t="s">
        <v>27</v>
      </c>
      <c r="B2312" t="s">
        <v>186</v>
      </c>
      <c r="C2312">
        <v>2002</v>
      </c>
      <c r="D2312" t="s">
        <v>37</v>
      </c>
      <c r="E2312">
        <v>117</v>
      </c>
      <c r="F2312">
        <v>0</v>
      </c>
      <c r="G2312">
        <v>9.2899999999999991</v>
      </c>
      <c r="H2312">
        <v>1617.473418</v>
      </c>
      <c r="I2312">
        <v>92</v>
      </c>
      <c r="J2312">
        <v>0</v>
      </c>
      <c r="K2312">
        <v>52.3</v>
      </c>
      <c r="L2312">
        <v>0</v>
      </c>
      <c r="M2312">
        <v>93</v>
      </c>
      <c r="N2312">
        <v>8.6199999999999992</v>
      </c>
      <c r="O2312">
        <v>93</v>
      </c>
      <c r="P2312">
        <v>0.1</v>
      </c>
      <c r="Q2312">
        <v>11814.999400000001</v>
      </c>
      <c r="R2312">
        <v>199453</v>
      </c>
      <c r="S2312">
        <v>2.1</v>
      </c>
      <c r="T2312">
        <v>2.2000000000000002</v>
      </c>
      <c r="U2312">
        <v>0.83499999999999996</v>
      </c>
      <c r="V2312">
        <v>15.6</v>
      </c>
      <c r="W2312">
        <v>76.599999999999994</v>
      </c>
    </row>
    <row r="2313" spans="1:23" x14ac:dyDescent="0.25">
      <c r="A2313" t="s">
        <v>25</v>
      </c>
      <c r="B2313" t="s">
        <v>167</v>
      </c>
      <c r="C2313">
        <v>2005</v>
      </c>
      <c r="D2313" t="s">
        <v>24</v>
      </c>
      <c r="E2313">
        <v>84</v>
      </c>
      <c r="F2313">
        <v>0</v>
      </c>
      <c r="G2313">
        <v>1.18</v>
      </c>
      <c r="H2313">
        <v>4582.4760809999998</v>
      </c>
      <c r="I2313">
        <v>97</v>
      </c>
      <c r="J2313">
        <v>74</v>
      </c>
      <c r="K2313">
        <v>65.099999999999994</v>
      </c>
      <c r="L2313">
        <v>0</v>
      </c>
      <c r="M2313">
        <v>98</v>
      </c>
      <c r="N2313">
        <v>3.1</v>
      </c>
      <c r="O2313">
        <v>97</v>
      </c>
      <c r="P2313">
        <v>0.1</v>
      </c>
      <c r="Q2313">
        <v>51488.495289999999</v>
      </c>
      <c r="R2313">
        <v>1391756.5</v>
      </c>
      <c r="S2313">
        <v>4.8</v>
      </c>
      <c r="T2313">
        <v>4.5</v>
      </c>
      <c r="U2313">
        <v>0.83</v>
      </c>
      <c r="V2313">
        <v>13.7</v>
      </c>
      <c r="W2313">
        <v>76.599999999999994</v>
      </c>
    </row>
    <row r="2314" spans="1:23" x14ac:dyDescent="0.25">
      <c r="A2314" t="s">
        <v>27</v>
      </c>
      <c r="B2314" t="s">
        <v>72</v>
      </c>
      <c r="C2314">
        <v>2010</v>
      </c>
      <c r="D2314" t="s">
        <v>37</v>
      </c>
      <c r="E2314">
        <v>16</v>
      </c>
      <c r="F2314">
        <v>0</v>
      </c>
      <c r="G2314">
        <v>12.1</v>
      </c>
      <c r="H2314">
        <v>206.88681819999999</v>
      </c>
      <c r="I2314">
        <v>97</v>
      </c>
      <c r="J2314">
        <v>7</v>
      </c>
      <c r="K2314">
        <v>6.6</v>
      </c>
      <c r="L2314">
        <v>0</v>
      </c>
      <c r="M2314">
        <v>97</v>
      </c>
      <c r="N2314">
        <v>8.25</v>
      </c>
      <c r="O2314">
        <v>97</v>
      </c>
      <c r="P2314">
        <v>0.1</v>
      </c>
      <c r="Q2314">
        <v>1355.74586</v>
      </c>
      <c r="R2314">
        <v>4417781</v>
      </c>
      <c r="S2314">
        <v>1.6</v>
      </c>
      <c r="T2314">
        <v>1.6</v>
      </c>
      <c r="U2314">
        <v>0.80300000000000005</v>
      </c>
      <c r="V2314">
        <v>14.2</v>
      </c>
      <c r="W2314">
        <v>76.599999999999994</v>
      </c>
    </row>
    <row r="2315" spans="1:23" x14ac:dyDescent="0.25">
      <c r="A2315" t="s">
        <v>25</v>
      </c>
      <c r="B2315" t="s">
        <v>212</v>
      </c>
      <c r="C2315">
        <v>2013</v>
      </c>
      <c r="D2315" t="s">
        <v>24</v>
      </c>
      <c r="E2315">
        <v>78</v>
      </c>
      <c r="F2315">
        <v>1</v>
      </c>
      <c r="G2315">
        <v>1.82</v>
      </c>
      <c r="H2315">
        <v>377.2009132</v>
      </c>
      <c r="I2315">
        <v>98</v>
      </c>
      <c r="J2315">
        <v>0</v>
      </c>
      <c r="K2315">
        <v>6.5</v>
      </c>
      <c r="L2315">
        <v>1</v>
      </c>
      <c r="M2315">
        <v>98</v>
      </c>
      <c r="N2315">
        <v>3.49</v>
      </c>
      <c r="O2315">
        <v>98</v>
      </c>
      <c r="P2315">
        <v>0.1</v>
      </c>
      <c r="Q2315">
        <v>4335.6426799999999</v>
      </c>
      <c r="R2315">
        <v>1391756.5</v>
      </c>
      <c r="S2315">
        <v>5.2</v>
      </c>
      <c r="T2315">
        <v>5</v>
      </c>
      <c r="U2315">
        <v>0.82899999999999996</v>
      </c>
      <c r="V2315">
        <v>13.3</v>
      </c>
      <c r="W2315">
        <v>76.7</v>
      </c>
    </row>
    <row r="2316" spans="1:23" x14ac:dyDescent="0.25">
      <c r="A2316" t="s">
        <v>25</v>
      </c>
      <c r="B2316" t="s">
        <v>133</v>
      </c>
      <c r="C2316">
        <v>2010</v>
      </c>
      <c r="D2316" t="s">
        <v>24</v>
      </c>
      <c r="E2316">
        <v>73</v>
      </c>
      <c r="F2316">
        <v>0</v>
      </c>
      <c r="G2316">
        <v>1.83</v>
      </c>
      <c r="H2316">
        <v>91.139718119999998</v>
      </c>
      <c r="I2316">
        <v>97</v>
      </c>
      <c r="J2316">
        <v>0</v>
      </c>
      <c r="K2316">
        <v>22.1</v>
      </c>
      <c r="L2316">
        <v>0</v>
      </c>
      <c r="M2316">
        <v>97</v>
      </c>
      <c r="N2316">
        <v>7.93</v>
      </c>
      <c r="O2316">
        <v>96</v>
      </c>
      <c r="P2316">
        <v>0.1</v>
      </c>
      <c r="Q2316">
        <v>633.79498000000001</v>
      </c>
      <c r="R2316">
        <v>367</v>
      </c>
      <c r="S2316">
        <v>14</v>
      </c>
      <c r="T2316">
        <v>14.1</v>
      </c>
      <c r="U2316">
        <v>0.65300000000000002</v>
      </c>
      <c r="V2316">
        <v>11.6</v>
      </c>
      <c r="W2316">
        <v>76.7</v>
      </c>
    </row>
    <row r="2317" spans="1:23" x14ac:dyDescent="0.25">
      <c r="A2317" t="s">
        <v>25</v>
      </c>
      <c r="B2317" t="s">
        <v>42</v>
      </c>
      <c r="C2317">
        <v>2013</v>
      </c>
      <c r="D2317" t="s">
        <v>24</v>
      </c>
      <c r="E2317">
        <v>7</v>
      </c>
      <c r="F2317">
        <v>0</v>
      </c>
      <c r="G2317">
        <v>1.65</v>
      </c>
      <c r="H2317">
        <v>3.9686959819999998</v>
      </c>
      <c r="I2317">
        <v>99</v>
      </c>
      <c r="J2317">
        <v>0</v>
      </c>
      <c r="K2317">
        <v>62.2</v>
      </c>
      <c r="L2317">
        <v>0</v>
      </c>
      <c r="M2317">
        <v>99</v>
      </c>
      <c r="N2317">
        <v>4.6900000000000004</v>
      </c>
      <c r="O2317">
        <v>99</v>
      </c>
      <c r="P2317">
        <v>0.1</v>
      </c>
      <c r="Q2317">
        <v>251.18329</v>
      </c>
      <c r="R2317">
        <v>1391756.5</v>
      </c>
      <c r="S2317">
        <v>6.1</v>
      </c>
      <c r="T2317">
        <v>6</v>
      </c>
      <c r="U2317">
        <v>0.81499999999999995</v>
      </c>
      <c r="V2317">
        <v>14.5</v>
      </c>
      <c r="W2317">
        <v>76.7</v>
      </c>
    </row>
    <row r="2318" spans="1:23" x14ac:dyDescent="0.25">
      <c r="A2318" t="s">
        <v>25</v>
      </c>
      <c r="B2318" t="s">
        <v>167</v>
      </c>
      <c r="C2318">
        <v>2007</v>
      </c>
      <c r="D2318" t="s">
        <v>24</v>
      </c>
      <c r="E2318">
        <v>83</v>
      </c>
      <c r="F2318">
        <v>0</v>
      </c>
      <c r="G2318">
        <v>1.24</v>
      </c>
      <c r="H2318">
        <v>44.185062729999999</v>
      </c>
      <c r="I2318">
        <v>94</v>
      </c>
      <c r="J2318">
        <v>361</v>
      </c>
      <c r="K2318">
        <v>65.099999999999994</v>
      </c>
      <c r="L2318">
        <v>0</v>
      </c>
      <c r="M2318">
        <v>97</v>
      </c>
      <c r="N2318">
        <v>2.31</v>
      </c>
      <c r="O2318">
        <v>94</v>
      </c>
      <c r="P2318">
        <v>0.1</v>
      </c>
      <c r="Q2318">
        <v>675.61257999999998</v>
      </c>
      <c r="R2318">
        <v>1391756.5</v>
      </c>
      <c r="S2318">
        <v>4.9000000000000004</v>
      </c>
      <c r="T2318">
        <v>4.5</v>
      </c>
      <c r="U2318">
        <v>0.83</v>
      </c>
      <c r="V2318">
        <v>12.6</v>
      </c>
      <c r="W2318">
        <v>76.7</v>
      </c>
    </row>
    <row r="2319" spans="1:23" x14ac:dyDescent="0.25">
      <c r="A2319" t="s">
        <v>27</v>
      </c>
      <c r="B2319" t="s">
        <v>185</v>
      </c>
      <c r="C2319">
        <v>2015</v>
      </c>
      <c r="D2319" t="s">
        <v>37</v>
      </c>
      <c r="E2319">
        <v>19</v>
      </c>
      <c r="F2319">
        <v>0</v>
      </c>
      <c r="G2319">
        <v>3.77</v>
      </c>
      <c r="H2319">
        <v>0</v>
      </c>
      <c r="I2319">
        <v>96</v>
      </c>
      <c r="J2319">
        <v>1</v>
      </c>
      <c r="K2319">
        <v>59.1</v>
      </c>
      <c r="L2319">
        <v>0</v>
      </c>
      <c r="M2319">
        <v>96</v>
      </c>
      <c r="N2319">
        <v>5.75</v>
      </c>
      <c r="O2319">
        <v>96</v>
      </c>
      <c r="P2319">
        <v>0.1</v>
      </c>
      <c r="Q2319">
        <v>1764.97387</v>
      </c>
      <c r="R2319">
        <v>1391756.5</v>
      </c>
      <c r="S2319">
        <v>1.2</v>
      </c>
      <c r="T2319">
        <v>1.2</v>
      </c>
      <c r="U2319">
        <v>0.84199999999999997</v>
      </c>
      <c r="V2319">
        <v>15</v>
      </c>
      <c r="W2319">
        <v>76.7</v>
      </c>
    </row>
    <row r="2320" spans="1:23" x14ac:dyDescent="0.25">
      <c r="A2320" t="s">
        <v>32</v>
      </c>
      <c r="B2320" t="s">
        <v>139</v>
      </c>
      <c r="C2320">
        <v>2015</v>
      </c>
      <c r="D2320" t="s">
        <v>24</v>
      </c>
      <c r="E2320">
        <v>122</v>
      </c>
      <c r="F2320">
        <v>30</v>
      </c>
      <c r="G2320">
        <v>3.77</v>
      </c>
      <c r="H2320">
        <v>0</v>
      </c>
      <c r="I2320">
        <v>82</v>
      </c>
      <c r="J2320">
        <v>0</v>
      </c>
      <c r="K2320">
        <v>63.5</v>
      </c>
      <c r="L2320">
        <v>35</v>
      </c>
      <c r="M2320">
        <v>87</v>
      </c>
      <c r="N2320">
        <v>5.75</v>
      </c>
      <c r="O2320">
        <v>87</v>
      </c>
      <c r="P2320">
        <v>0.1</v>
      </c>
      <c r="Q2320">
        <v>9143.1284940000005</v>
      </c>
      <c r="R2320">
        <v>12589949</v>
      </c>
      <c r="S2320">
        <v>1.5</v>
      </c>
      <c r="T2320">
        <v>1.5</v>
      </c>
      <c r="U2320">
        <v>0.75800000000000001</v>
      </c>
      <c r="V2320">
        <v>13.3</v>
      </c>
      <c r="W2320">
        <v>76.7</v>
      </c>
    </row>
    <row r="2321" spans="1:23" x14ac:dyDescent="0.25">
      <c r="A2321" t="s">
        <v>25</v>
      </c>
      <c r="B2321" t="s">
        <v>168</v>
      </c>
      <c r="C2321">
        <v>2001</v>
      </c>
      <c r="D2321" t="s">
        <v>24</v>
      </c>
      <c r="E2321">
        <v>17</v>
      </c>
      <c r="F2321">
        <v>3</v>
      </c>
      <c r="G2321">
        <v>11.45</v>
      </c>
      <c r="H2321">
        <v>0</v>
      </c>
      <c r="I2321">
        <v>89</v>
      </c>
      <c r="J2321">
        <v>23060</v>
      </c>
      <c r="K2321">
        <v>25.2</v>
      </c>
      <c r="L2321">
        <v>4</v>
      </c>
      <c r="M2321">
        <v>99</v>
      </c>
      <c r="N2321">
        <v>4.76</v>
      </c>
      <c r="O2321">
        <v>97</v>
      </c>
      <c r="P2321">
        <v>0.1</v>
      </c>
      <c r="Q2321">
        <v>1764.97387</v>
      </c>
      <c r="R2321">
        <v>1391756.5</v>
      </c>
      <c r="S2321">
        <v>1.6</v>
      </c>
      <c r="T2321">
        <v>1.1000000000000001</v>
      </c>
      <c r="U2321">
        <v>0.67700000000000005</v>
      </c>
      <c r="V2321">
        <v>12.3</v>
      </c>
      <c r="W2321">
        <v>76.7</v>
      </c>
    </row>
    <row r="2322" spans="1:23" x14ac:dyDescent="0.25">
      <c r="A2322" t="s">
        <v>32</v>
      </c>
      <c r="B2322" t="s">
        <v>73</v>
      </c>
      <c r="C2322">
        <v>2001</v>
      </c>
      <c r="D2322" t="s">
        <v>24</v>
      </c>
      <c r="E2322">
        <v>115</v>
      </c>
      <c r="F2322">
        <v>1</v>
      </c>
      <c r="G2322">
        <v>4.04</v>
      </c>
      <c r="H2322">
        <v>322.58631489999999</v>
      </c>
      <c r="I2322">
        <v>98</v>
      </c>
      <c r="J2322">
        <v>0</v>
      </c>
      <c r="K2322">
        <v>5.4</v>
      </c>
      <c r="L2322">
        <v>1</v>
      </c>
      <c r="M2322">
        <v>99</v>
      </c>
      <c r="N2322">
        <v>6.27</v>
      </c>
      <c r="O2322">
        <v>98</v>
      </c>
      <c r="P2322">
        <v>0.1</v>
      </c>
      <c r="Q2322">
        <v>2832.188893</v>
      </c>
      <c r="R2322">
        <v>1391756.5</v>
      </c>
      <c r="S2322">
        <v>3.6</v>
      </c>
      <c r="T2322">
        <v>3.4</v>
      </c>
      <c r="U2322">
        <v>0.68600000000000005</v>
      </c>
      <c r="V2322">
        <v>12.3</v>
      </c>
      <c r="W2322">
        <v>76.7</v>
      </c>
    </row>
    <row r="2323" spans="1:23" x14ac:dyDescent="0.25">
      <c r="A2323" t="s">
        <v>27</v>
      </c>
      <c r="B2323" t="s">
        <v>165</v>
      </c>
      <c r="C2323">
        <v>2011</v>
      </c>
      <c r="D2323" t="s">
        <v>37</v>
      </c>
      <c r="E2323">
        <v>128</v>
      </c>
      <c r="F2323">
        <v>2</v>
      </c>
      <c r="G2323">
        <v>10.93</v>
      </c>
      <c r="H2323">
        <v>250.0773782</v>
      </c>
      <c r="I2323">
        <v>98</v>
      </c>
      <c r="J2323">
        <v>0</v>
      </c>
      <c r="K2323">
        <v>59.1</v>
      </c>
      <c r="L2323">
        <v>2</v>
      </c>
      <c r="M2323">
        <v>96</v>
      </c>
      <c r="N2323">
        <v>6.7</v>
      </c>
      <c r="O2323">
        <v>99</v>
      </c>
      <c r="P2323">
        <v>0.1</v>
      </c>
      <c r="Q2323">
        <v>13893.187679999999</v>
      </c>
      <c r="R2323">
        <v>3863255</v>
      </c>
      <c r="S2323">
        <v>2</v>
      </c>
      <c r="T2323">
        <v>2.2000000000000002</v>
      </c>
      <c r="U2323">
        <v>0.82899999999999996</v>
      </c>
      <c r="V2323">
        <v>15.4</v>
      </c>
      <c r="W2323">
        <v>76.7</v>
      </c>
    </row>
    <row r="2324" spans="1:23" x14ac:dyDescent="0.25">
      <c r="A2324" t="s">
        <v>27</v>
      </c>
      <c r="B2324" t="s">
        <v>165</v>
      </c>
      <c r="C2324">
        <v>2012</v>
      </c>
      <c r="D2324" t="s">
        <v>37</v>
      </c>
      <c r="E2324">
        <v>125</v>
      </c>
      <c r="F2324">
        <v>2</v>
      </c>
      <c r="G2324">
        <v>10.81</v>
      </c>
      <c r="H2324">
        <v>230.040097</v>
      </c>
      <c r="I2324">
        <v>97</v>
      </c>
      <c r="J2324">
        <v>71</v>
      </c>
      <c r="K2324">
        <v>59.7</v>
      </c>
      <c r="L2324">
        <v>2</v>
      </c>
      <c r="M2324">
        <v>95</v>
      </c>
      <c r="N2324">
        <v>6.62</v>
      </c>
      <c r="O2324">
        <v>99</v>
      </c>
      <c r="P2324">
        <v>0.1</v>
      </c>
      <c r="Q2324">
        <v>13145.1484</v>
      </c>
      <c r="R2324">
        <v>3863164</v>
      </c>
      <c r="S2324">
        <v>2</v>
      </c>
      <c r="T2324">
        <v>2.1</v>
      </c>
      <c r="U2324">
        <v>0.83399999999999996</v>
      </c>
      <c r="V2324">
        <v>15.3</v>
      </c>
      <c r="W2324">
        <v>76.8</v>
      </c>
    </row>
    <row r="2325" spans="1:23" x14ac:dyDescent="0.25">
      <c r="A2325" t="s">
        <v>34</v>
      </c>
      <c r="B2325" t="s">
        <v>216</v>
      </c>
      <c r="C2325">
        <v>2013</v>
      </c>
      <c r="D2325" t="s">
        <v>24</v>
      </c>
      <c r="E2325">
        <v>117</v>
      </c>
      <c r="F2325">
        <v>0</v>
      </c>
      <c r="G2325">
        <v>5.82</v>
      </c>
      <c r="H2325">
        <v>482.8039445</v>
      </c>
      <c r="I2325">
        <v>94</v>
      </c>
      <c r="J2325">
        <v>0</v>
      </c>
      <c r="K2325">
        <v>62.9</v>
      </c>
      <c r="L2325">
        <v>0</v>
      </c>
      <c r="M2325">
        <v>94</v>
      </c>
      <c r="N2325">
        <v>8.68</v>
      </c>
      <c r="O2325">
        <v>94</v>
      </c>
      <c r="P2325">
        <v>0.1</v>
      </c>
      <c r="Q2325">
        <v>16881.256799999999</v>
      </c>
      <c r="R2325">
        <v>3485</v>
      </c>
      <c r="S2325">
        <v>1.5</v>
      </c>
      <c r="T2325">
        <v>1.4</v>
      </c>
      <c r="U2325">
        <v>0.78800000000000003</v>
      </c>
      <c r="V2325">
        <v>15.5</v>
      </c>
      <c r="W2325">
        <v>76.8</v>
      </c>
    </row>
    <row r="2326" spans="1:23" x14ac:dyDescent="0.25">
      <c r="A2326" t="s">
        <v>27</v>
      </c>
      <c r="B2326" t="s">
        <v>75</v>
      </c>
      <c r="C2326">
        <v>2007</v>
      </c>
      <c r="D2326" t="s">
        <v>37</v>
      </c>
      <c r="E2326">
        <v>17</v>
      </c>
      <c r="F2326">
        <v>0</v>
      </c>
      <c r="G2326">
        <v>13.43</v>
      </c>
      <c r="H2326">
        <v>0</v>
      </c>
      <c r="I2326">
        <v>99</v>
      </c>
      <c r="J2326">
        <v>2</v>
      </c>
      <c r="K2326">
        <v>62.2</v>
      </c>
      <c r="L2326">
        <v>0</v>
      </c>
      <c r="M2326">
        <v>99</v>
      </c>
      <c r="N2326">
        <v>6.52</v>
      </c>
      <c r="O2326">
        <v>99</v>
      </c>
      <c r="P2326">
        <v>0.1</v>
      </c>
      <c r="Q2326">
        <v>1764.97387</v>
      </c>
      <c r="R2326">
        <v>1391756.5</v>
      </c>
      <c r="S2326">
        <v>2</v>
      </c>
      <c r="T2326">
        <v>2.1</v>
      </c>
      <c r="U2326">
        <v>0.67700000000000005</v>
      </c>
      <c r="V2326">
        <v>12.3</v>
      </c>
      <c r="W2326">
        <v>76.8</v>
      </c>
    </row>
    <row r="2327" spans="1:23" x14ac:dyDescent="0.25">
      <c r="A2327" t="s">
        <v>34</v>
      </c>
      <c r="B2327" t="s">
        <v>216</v>
      </c>
      <c r="C2327">
        <v>2014</v>
      </c>
      <c r="D2327" t="s">
        <v>24</v>
      </c>
      <c r="E2327">
        <v>117</v>
      </c>
      <c r="F2327">
        <v>0</v>
      </c>
      <c r="G2327">
        <v>6.03</v>
      </c>
      <c r="H2327">
        <v>463.63978209999999</v>
      </c>
      <c r="I2327">
        <v>95</v>
      </c>
      <c r="J2327">
        <v>0</v>
      </c>
      <c r="K2327">
        <v>63.4</v>
      </c>
      <c r="L2327">
        <v>0</v>
      </c>
      <c r="M2327">
        <v>95</v>
      </c>
      <c r="N2327">
        <v>8.58</v>
      </c>
      <c r="O2327">
        <v>95</v>
      </c>
      <c r="P2327">
        <v>0.1</v>
      </c>
      <c r="Q2327">
        <v>16737.898270000002</v>
      </c>
      <c r="R2327">
        <v>3419546</v>
      </c>
      <c r="S2327">
        <v>1.5</v>
      </c>
      <c r="T2327">
        <v>1.4</v>
      </c>
      <c r="U2327">
        <v>0.79100000000000004</v>
      </c>
      <c r="V2327">
        <v>15.5</v>
      </c>
      <c r="W2327">
        <v>76.8</v>
      </c>
    </row>
    <row r="2328" spans="1:23" x14ac:dyDescent="0.25">
      <c r="A2328" t="s">
        <v>25</v>
      </c>
      <c r="B2328" t="s">
        <v>54</v>
      </c>
      <c r="C2328">
        <v>2009</v>
      </c>
      <c r="D2328" t="s">
        <v>24</v>
      </c>
      <c r="E2328">
        <v>88</v>
      </c>
      <c r="F2328">
        <v>0</v>
      </c>
      <c r="G2328">
        <v>0.25</v>
      </c>
      <c r="H2328">
        <v>1873.686852</v>
      </c>
      <c r="I2328">
        <v>96</v>
      </c>
      <c r="J2328">
        <v>2</v>
      </c>
      <c r="K2328">
        <v>35.200000000000003</v>
      </c>
      <c r="L2328">
        <v>0</v>
      </c>
      <c r="M2328">
        <v>99</v>
      </c>
      <c r="N2328">
        <v>2.85</v>
      </c>
      <c r="O2328">
        <v>99</v>
      </c>
      <c r="P2328">
        <v>0.1</v>
      </c>
      <c r="Q2328">
        <v>27965.475399999999</v>
      </c>
      <c r="R2328">
        <v>1391756.5</v>
      </c>
      <c r="S2328">
        <v>6</v>
      </c>
      <c r="T2328">
        <v>5.5</v>
      </c>
      <c r="U2328">
        <v>0.84099999999999997</v>
      </c>
      <c r="V2328">
        <v>14.1</v>
      </c>
      <c r="W2328">
        <v>76.8</v>
      </c>
    </row>
    <row r="2329" spans="1:23" x14ac:dyDescent="0.25">
      <c r="A2329" t="s">
        <v>27</v>
      </c>
      <c r="B2329" t="s">
        <v>51</v>
      </c>
      <c r="C2329">
        <v>2012</v>
      </c>
      <c r="D2329" t="s">
        <v>24</v>
      </c>
      <c r="E2329">
        <v>92</v>
      </c>
      <c r="F2329">
        <v>0</v>
      </c>
      <c r="G2329">
        <v>4.6100000000000003</v>
      </c>
      <c r="H2329">
        <v>693.82264610000004</v>
      </c>
      <c r="I2329">
        <v>92</v>
      </c>
      <c r="J2329">
        <v>22</v>
      </c>
      <c r="K2329">
        <v>54.2</v>
      </c>
      <c r="L2329">
        <v>0</v>
      </c>
      <c r="M2329">
        <v>87</v>
      </c>
      <c r="N2329">
        <v>9.94</v>
      </c>
      <c r="O2329">
        <v>92</v>
      </c>
      <c r="P2329">
        <v>0.1</v>
      </c>
      <c r="Q2329">
        <v>4716.6733249999997</v>
      </c>
      <c r="R2329">
        <v>36482</v>
      </c>
      <c r="S2329">
        <v>2.5</v>
      </c>
      <c r="T2329">
        <v>2.5</v>
      </c>
      <c r="U2329">
        <v>0.72799999999999998</v>
      </c>
      <c r="V2329">
        <v>13.9</v>
      </c>
      <c r="W2329">
        <v>76.8</v>
      </c>
    </row>
    <row r="2330" spans="1:23" x14ac:dyDescent="0.25">
      <c r="A2330" t="s">
        <v>32</v>
      </c>
      <c r="B2330" t="s">
        <v>160</v>
      </c>
      <c r="C2330">
        <v>2009</v>
      </c>
      <c r="D2330" t="s">
        <v>24</v>
      </c>
      <c r="E2330">
        <v>127</v>
      </c>
      <c r="F2330">
        <v>1</v>
      </c>
      <c r="G2330">
        <v>6.87</v>
      </c>
      <c r="H2330">
        <v>1092.155356</v>
      </c>
      <c r="I2330">
        <v>85</v>
      </c>
      <c r="J2330">
        <v>0</v>
      </c>
      <c r="K2330">
        <v>53.4</v>
      </c>
      <c r="L2330">
        <v>2</v>
      </c>
      <c r="M2330">
        <v>85</v>
      </c>
      <c r="N2330">
        <v>7.56</v>
      </c>
      <c r="O2330">
        <v>85</v>
      </c>
      <c r="P2330">
        <v>0.1</v>
      </c>
      <c r="Q2330">
        <v>7429.6282739999997</v>
      </c>
      <c r="R2330">
        <v>3579385</v>
      </c>
      <c r="S2330">
        <v>2</v>
      </c>
      <c r="T2330">
        <v>1.9</v>
      </c>
      <c r="U2330">
        <v>0.755</v>
      </c>
      <c r="V2330">
        <v>12.8</v>
      </c>
      <c r="W2330">
        <v>76.8</v>
      </c>
    </row>
    <row r="2331" spans="1:23" x14ac:dyDescent="0.25">
      <c r="A2331" t="s">
        <v>32</v>
      </c>
      <c r="B2331" t="s">
        <v>215</v>
      </c>
      <c r="C2331">
        <v>2000</v>
      </c>
      <c r="D2331" t="s">
        <v>37</v>
      </c>
      <c r="E2331">
        <v>114</v>
      </c>
      <c r="F2331">
        <v>28</v>
      </c>
      <c r="G2331">
        <v>8.2100000000000009</v>
      </c>
      <c r="H2331">
        <v>0</v>
      </c>
      <c r="I2331">
        <v>9</v>
      </c>
      <c r="J2331">
        <v>85</v>
      </c>
      <c r="K2331">
        <v>6.1</v>
      </c>
      <c r="L2331">
        <v>33</v>
      </c>
      <c r="M2331">
        <v>9</v>
      </c>
      <c r="N2331">
        <v>13.7</v>
      </c>
      <c r="O2331">
        <v>94</v>
      </c>
      <c r="P2331">
        <v>0.1</v>
      </c>
      <c r="Q2331">
        <v>1764.97387</v>
      </c>
      <c r="R2331">
        <v>1391756.5</v>
      </c>
      <c r="S2331">
        <v>0.8</v>
      </c>
      <c r="T2331">
        <v>0.7</v>
      </c>
      <c r="U2331">
        <v>0.67700000000000005</v>
      </c>
      <c r="V2331">
        <v>12.3</v>
      </c>
      <c r="W2331">
        <v>76.8</v>
      </c>
    </row>
    <row r="2332" spans="1:23" x14ac:dyDescent="0.25">
      <c r="A2332" t="s">
        <v>25</v>
      </c>
      <c r="B2332" t="s">
        <v>167</v>
      </c>
      <c r="C2332">
        <v>2008</v>
      </c>
      <c r="D2332" t="s">
        <v>24</v>
      </c>
      <c r="E2332">
        <v>82</v>
      </c>
      <c r="F2332">
        <v>0</v>
      </c>
      <c r="G2332">
        <v>1.37</v>
      </c>
      <c r="H2332">
        <v>5484.1433079999997</v>
      </c>
      <c r="I2332">
        <v>97</v>
      </c>
      <c r="J2332">
        <v>0</v>
      </c>
      <c r="K2332">
        <v>65.2</v>
      </c>
      <c r="L2332">
        <v>0</v>
      </c>
      <c r="M2332">
        <v>98</v>
      </c>
      <c r="N2332">
        <v>1.87</v>
      </c>
      <c r="O2332">
        <v>97</v>
      </c>
      <c r="P2332">
        <v>0.1</v>
      </c>
      <c r="Q2332">
        <v>82967.372279999996</v>
      </c>
      <c r="R2332">
        <v>1391756.5</v>
      </c>
      <c r="S2332">
        <v>5</v>
      </c>
      <c r="T2332">
        <v>4.5</v>
      </c>
      <c r="U2332">
        <v>0.82499999999999996</v>
      </c>
      <c r="V2332">
        <v>11.7</v>
      </c>
      <c r="W2332">
        <v>76.8</v>
      </c>
    </row>
    <row r="2333" spans="1:23" x14ac:dyDescent="0.25">
      <c r="A2333" t="s">
        <v>25</v>
      </c>
      <c r="B2333" t="s">
        <v>42</v>
      </c>
      <c r="C2333">
        <v>2014</v>
      </c>
      <c r="D2333" t="s">
        <v>24</v>
      </c>
      <c r="E2333">
        <v>7</v>
      </c>
      <c r="F2333">
        <v>0</v>
      </c>
      <c r="G2333">
        <v>1.57</v>
      </c>
      <c r="H2333">
        <v>367.25567419999999</v>
      </c>
      <c r="I2333">
        <v>98</v>
      </c>
      <c r="J2333">
        <v>46</v>
      </c>
      <c r="K2333">
        <v>62.9</v>
      </c>
      <c r="L2333">
        <v>0</v>
      </c>
      <c r="M2333">
        <v>98</v>
      </c>
      <c r="N2333">
        <v>4.9800000000000004</v>
      </c>
      <c r="O2333">
        <v>98</v>
      </c>
      <c r="P2333">
        <v>0.1</v>
      </c>
      <c r="Q2333">
        <v>24983.379199999999</v>
      </c>
      <c r="R2333">
        <v>1391756.5</v>
      </c>
      <c r="S2333">
        <v>6.1</v>
      </c>
      <c r="T2333">
        <v>6</v>
      </c>
      <c r="U2333">
        <v>0.82</v>
      </c>
      <c r="V2333">
        <v>14.5</v>
      </c>
      <c r="W2333">
        <v>76.8</v>
      </c>
    </row>
    <row r="2334" spans="1:23" x14ac:dyDescent="0.25">
      <c r="A2334" t="s">
        <v>25</v>
      </c>
      <c r="B2334" t="s">
        <v>54</v>
      </c>
      <c r="C2334">
        <v>2010</v>
      </c>
      <c r="D2334" t="s">
        <v>24</v>
      </c>
      <c r="E2334">
        <v>79</v>
      </c>
      <c r="F2334">
        <v>0</v>
      </c>
      <c r="G2334">
        <v>0.88</v>
      </c>
      <c r="H2334">
        <v>2218.3642260000001</v>
      </c>
      <c r="I2334">
        <v>96</v>
      </c>
      <c r="J2334">
        <v>0</v>
      </c>
      <c r="K2334">
        <v>36.200000000000003</v>
      </c>
      <c r="L2334">
        <v>0</v>
      </c>
      <c r="M2334">
        <v>99</v>
      </c>
      <c r="N2334">
        <v>2.73</v>
      </c>
      <c r="O2334">
        <v>95</v>
      </c>
      <c r="P2334">
        <v>0.1</v>
      </c>
      <c r="Q2334">
        <v>35268.111700000001</v>
      </c>
      <c r="R2334">
        <v>1391756.5</v>
      </c>
      <c r="S2334">
        <v>5.9</v>
      </c>
      <c r="T2334">
        <v>5.4</v>
      </c>
      <c r="U2334">
        <v>0.84499999999999997</v>
      </c>
      <c r="V2334">
        <v>14.2</v>
      </c>
      <c r="W2334">
        <v>76.900000000000006</v>
      </c>
    </row>
    <row r="2335" spans="1:23" x14ac:dyDescent="0.25">
      <c r="A2335" t="s">
        <v>32</v>
      </c>
      <c r="B2335" t="s">
        <v>73</v>
      </c>
      <c r="C2335">
        <v>2000</v>
      </c>
      <c r="D2335" t="s">
        <v>24</v>
      </c>
      <c r="E2335">
        <v>115</v>
      </c>
      <c r="F2335">
        <v>1</v>
      </c>
      <c r="G2335">
        <v>3.92</v>
      </c>
      <c r="H2335">
        <v>49.340077559999997</v>
      </c>
      <c r="I2335">
        <v>98</v>
      </c>
      <c r="J2335">
        <v>0</v>
      </c>
      <c r="K2335">
        <v>49.4</v>
      </c>
      <c r="L2335">
        <v>1</v>
      </c>
      <c r="M2335">
        <v>98</v>
      </c>
      <c r="N2335">
        <v>6.7</v>
      </c>
      <c r="O2335">
        <v>95</v>
      </c>
      <c r="P2335">
        <v>0.1</v>
      </c>
      <c r="Q2335">
        <v>2741.1154200000001</v>
      </c>
      <c r="R2335">
        <v>1391756.5</v>
      </c>
      <c r="S2335">
        <v>3.6</v>
      </c>
      <c r="T2335">
        <v>3.4</v>
      </c>
      <c r="U2335">
        <v>0.67900000000000005</v>
      </c>
      <c r="V2335">
        <v>12.1</v>
      </c>
      <c r="W2335">
        <v>76.900000000000006</v>
      </c>
    </row>
    <row r="2336" spans="1:23" x14ac:dyDescent="0.25">
      <c r="A2336" t="s">
        <v>27</v>
      </c>
      <c r="B2336" t="s">
        <v>51</v>
      </c>
      <c r="C2336">
        <v>2011</v>
      </c>
      <c r="D2336" t="s">
        <v>24</v>
      </c>
      <c r="E2336">
        <v>92</v>
      </c>
      <c r="F2336">
        <v>0</v>
      </c>
      <c r="G2336">
        <v>4.6399999999999997</v>
      </c>
      <c r="H2336">
        <v>7.9591311459999998</v>
      </c>
      <c r="I2336">
        <v>88</v>
      </c>
      <c r="J2336">
        <v>10</v>
      </c>
      <c r="K2336">
        <v>53.7</v>
      </c>
      <c r="L2336">
        <v>0</v>
      </c>
      <c r="M2336">
        <v>89</v>
      </c>
      <c r="N2336">
        <v>9.7100000000000009</v>
      </c>
      <c r="O2336">
        <v>88</v>
      </c>
      <c r="P2336">
        <v>0.1</v>
      </c>
      <c r="Q2336">
        <v>55.156834000000003</v>
      </c>
      <c r="R2336">
        <v>3688865</v>
      </c>
      <c r="S2336">
        <v>2.6</v>
      </c>
      <c r="T2336">
        <v>2.5</v>
      </c>
      <c r="U2336">
        <v>0.71099999999999997</v>
      </c>
      <c r="V2336">
        <v>13.4</v>
      </c>
      <c r="W2336">
        <v>76.900000000000006</v>
      </c>
    </row>
    <row r="2337" spans="1:23" x14ac:dyDescent="0.25">
      <c r="A2337" t="s">
        <v>32</v>
      </c>
      <c r="B2337" t="s">
        <v>215</v>
      </c>
      <c r="C2337">
        <v>2001</v>
      </c>
      <c r="D2337" t="s">
        <v>37</v>
      </c>
      <c r="E2337">
        <v>115</v>
      </c>
      <c r="F2337">
        <v>28</v>
      </c>
      <c r="G2337">
        <v>8.25</v>
      </c>
      <c r="H2337">
        <v>0</v>
      </c>
      <c r="I2337">
        <v>89</v>
      </c>
      <c r="J2337">
        <v>116</v>
      </c>
      <c r="K2337">
        <v>6.9</v>
      </c>
      <c r="L2337">
        <v>33</v>
      </c>
      <c r="M2337">
        <v>89</v>
      </c>
      <c r="N2337">
        <v>13.73</v>
      </c>
      <c r="O2337">
        <v>94</v>
      </c>
      <c r="P2337">
        <v>0.1</v>
      </c>
      <c r="Q2337">
        <v>1764.97387</v>
      </c>
      <c r="R2337">
        <v>1391756.5</v>
      </c>
      <c r="S2337">
        <v>0.8</v>
      </c>
      <c r="T2337">
        <v>0.6</v>
      </c>
      <c r="U2337">
        <v>0.67700000000000005</v>
      </c>
      <c r="V2337">
        <v>12.3</v>
      </c>
      <c r="W2337">
        <v>76.900000000000006</v>
      </c>
    </row>
    <row r="2338" spans="1:23" x14ac:dyDescent="0.25">
      <c r="A2338" t="s">
        <v>27</v>
      </c>
      <c r="B2338" t="s">
        <v>26</v>
      </c>
      <c r="C2338">
        <v>2012</v>
      </c>
      <c r="D2338" t="s">
        <v>24</v>
      </c>
      <c r="E2338">
        <v>86</v>
      </c>
      <c r="F2338">
        <v>0</v>
      </c>
      <c r="G2338">
        <v>5.14</v>
      </c>
      <c r="H2338">
        <v>412.4433563</v>
      </c>
      <c r="I2338">
        <v>99</v>
      </c>
      <c r="J2338">
        <v>9</v>
      </c>
      <c r="K2338">
        <v>55.8</v>
      </c>
      <c r="L2338">
        <v>1</v>
      </c>
      <c r="M2338">
        <v>99</v>
      </c>
      <c r="N2338">
        <v>5.59</v>
      </c>
      <c r="O2338">
        <v>99</v>
      </c>
      <c r="P2338">
        <v>0.1</v>
      </c>
      <c r="Q2338">
        <v>4247.61438</v>
      </c>
      <c r="R2338">
        <v>2941</v>
      </c>
      <c r="S2338">
        <v>1.3</v>
      </c>
      <c r="T2338">
        <v>1.4</v>
      </c>
      <c r="U2338">
        <v>0.752</v>
      </c>
      <c r="V2338">
        <v>14.2</v>
      </c>
      <c r="W2338">
        <v>76.900000000000006</v>
      </c>
    </row>
    <row r="2339" spans="1:23" x14ac:dyDescent="0.25">
      <c r="A2339" t="s">
        <v>27</v>
      </c>
      <c r="B2339" t="s">
        <v>87</v>
      </c>
      <c r="C2339">
        <v>2013</v>
      </c>
      <c r="D2339" t="s">
        <v>24</v>
      </c>
      <c r="E2339">
        <v>127</v>
      </c>
      <c r="F2339">
        <v>0</v>
      </c>
      <c r="G2339">
        <v>0.01</v>
      </c>
      <c r="H2339">
        <v>261.29148079999999</v>
      </c>
      <c r="I2339">
        <v>93</v>
      </c>
      <c r="J2339">
        <v>2</v>
      </c>
      <c r="K2339">
        <v>59</v>
      </c>
      <c r="L2339">
        <v>0</v>
      </c>
      <c r="M2339">
        <v>94</v>
      </c>
      <c r="N2339">
        <v>6.48</v>
      </c>
      <c r="O2339">
        <v>94</v>
      </c>
      <c r="P2339">
        <v>0.1</v>
      </c>
      <c r="Q2339">
        <v>1929.7746</v>
      </c>
      <c r="R2339">
        <v>1317997</v>
      </c>
      <c r="S2339">
        <v>1.9</v>
      </c>
      <c r="T2339">
        <v>1.9</v>
      </c>
      <c r="U2339">
        <v>0.85599999999999998</v>
      </c>
      <c r="V2339">
        <v>16.5</v>
      </c>
      <c r="W2339">
        <v>76.900000000000006</v>
      </c>
    </row>
    <row r="2340" spans="1:23" x14ac:dyDescent="0.25">
      <c r="A2340" t="s">
        <v>27</v>
      </c>
      <c r="B2340" t="s">
        <v>78</v>
      </c>
      <c r="C2340">
        <v>2000</v>
      </c>
      <c r="D2340" t="s">
        <v>37</v>
      </c>
      <c r="E2340">
        <v>12</v>
      </c>
      <c r="F2340">
        <v>0</v>
      </c>
      <c r="G2340">
        <v>11.69</v>
      </c>
      <c r="H2340">
        <v>508.74969119999997</v>
      </c>
      <c r="I2340">
        <v>92</v>
      </c>
      <c r="J2340">
        <v>14</v>
      </c>
      <c r="K2340">
        <v>52.2</v>
      </c>
      <c r="L2340">
        <v>0</v>
      </c>
      <c r="M2340">
        <v>97</v>
      </c>
      <c r="N2340">
        <v>8.6999999999999993</v>
      </c>
      <c r="O2340">
        <v>97</v>
      </c>
      <c r="P2340">
        <v>0.1</v>
      </c>
      <c r="Q2340">
        <v>3743.55917</v>
      </c>
      <c r="R2340">
        <v>5339616</v>
      </c>
      <c r="S2340">
        <v>1.3</v>
      </c>
      <c r="T2340">
        <v>1</v>
      </c>
      <c r="U2340">
        <v>0.86</v>
      </c>
      <c r="V2340">
        <v>16.5</v>
      </c>
      <c r="W2340">
        <v>76.900000000000006</v>
      </c>
    </row>
    <row r="2341" spans="1:23" x14ac:dyDescent="0.25">
      <c r="A2341" t="s">
        <v>25</v>
      </c>
      <c r="B2341" t="s">
        <v>212</v>
      </c>
      <c r="C2341">
        <v>2014</v>
      </c>
      <c r="D2341" t="s">
        <v>24</v>
      </c>
      <c r="E2341">
        <v>77</v>
      </c>
      <c r="F2341">
        <v>1</v>
      </c>
      <c r="G2341">
        <v>1.91</v>
      </c>
      <c r="H2341">
        <v>3862.68271</v>
      </c>
      <c r="I2341">
        <v>99</v>
      </c>
      <c r="J2341">
        <v>344</v>
      </c>
      <c r="K2341">
        <v>62.4</v>
      </c>
      <c r="L2341">
        <v>1</v>
      </c>
      <c r="M2341">
        <v>99</v>
      </c>
      <c r="N2341">
        <v>3.64</v>
      </c>
      <c r="O2341">
        <v>99</v>
      </c>
      <c r="P2341">
        <v>0.1</v>
      </c>
      <c r="Q2341">
        <v>44449.743499999997</v>
      </c>
      <c r="R2341">
        <v>1391756.5</v>
      </c>
      <c r="S2341">
        <v>5.2</v>
      </c>
      <c r="T2341">
        <v>5</v>
      </c>
      <c r="U2341">
        <v>0.83199999999999996</v>
      </c>
      <c r="V2341">
        <v>13.3</v>
      </c>
      <c r="W2341">
        <v>76.900000000000006</v>
      </c>
    </row>
    <row r="2342" spans="1:23" x14ac:dyDescent="0.25">
      <c r="A2342" t="s">
        <v>25</v>
      </c>
      <c r="B2342" t="s">
        <v>42</v>
      </c>
      <c r="C2342">
        <v>2015</v>
      </c>
      <c r="D2342" t="s">
        <v>24</v>
      </c>
      <c r="E2342">
        <v>69</v>
      </c>
      <c r="F2342">
        <v>0</v>
      </c>
      <c r="G2342">
        <v>3.77</v>
      </c>
      <c r="H2342">
        <v>0</v>
      </c>
      <c r="I2342">
        <v>98</v>
      </c>
      <c r="J2342">
        <v>0</v>
      </c>
      <c r="K2342">
        <v>63.6</v>
      </c>
      <c r="L2342">
        <v>0</v>
      </c>
      <c r="M2342">
        <v>98</v>
      </c>
      <c r="N2342">
        <v>5.75</v>
      </c>
      <c r="O2342">
        <v>98</v>
      </c>
      <c r="P2342">
        <v>0.1</v>
      </c>
      <c r="Q2342">
        <v>22688.878239999998</v>
      </c>
      <c r="R2342">
        <v>1391756.5</v>
      </c>
      <c r="S2342">
        <v>6.2</v>
      </c>
      <c r="T2342">
        <v>6.1</v>
      </c>
      <c r="U2342">
        <v>0.82299999999999995</v>
      </c>
      <c r="V2342">
        <v>14.5</v>
      </c>
      <c r="W2342">
        <v>76.900000000000006</v>
      </c>
    </row>
    <row r="2343" spans="1:23" x14ac:dyDescent="0.25">
      <c r="A2343" t="s">
        <v>27</v>
      </c>
      <c r="B2343" t="s">
        <v>166</v>
      </c>
      <c r="C2343">
        <v>2001</v>
      </c>
      <c r="D2343" t="s">
        <v>37</v>
      </c>
      <c r="E2343">
        <v>11</v>
      </c>
      <c r="F2343">
        <v>1</v>
      </c>
      <c r="G2343">
        <v>12.22</v>
      </c>
      <c r="H2343">
        <v>1657.328352</v>
      </c>
      <c r="I2343">
        <v>7</v>
      </c>
      <c r="J2343">
        <v>0</v>
      </c>
      <c r="K2343">
        <v>5.9</v>
      </c>
      <c r="L2343">
        <v>1</v>
      </c>
      <c r="M2343">
        <v>96</v>
      </c>
      <c r="N2343">
        <v>9.1</v>
      </c>
      <c r="O2343">
        <v>97</v>
      </c>
      <c r="P2343">
        <v>0.1</v>
      </c>
      <c r="Q2343">
        <v>11729.14616</v>
      </c>
      <c r="R2343">
        <v>1362722</v>
      </c>
      <c r="S2343">
        <v>0.8</v>
      </c>
      <c r="T2343">
        <v>0.6</v>
      </c>
      <c r="U2343">
        <v>0.78200000000000003</v>
      </c>
      <c r="V2343">
        <v>15.7</v>
      </c>
      <c r="W2343">
        <v>76.900000000000006</v>
      </c>
    </row>
    <row r="2344" spans="1:23" x14ac:dyDescent="0.25">
      <c r="A2344" t="s">
        <v>25</v>
      </c>
      <c r="B2344" t="s">
        <v>110</v>
      </c>
      <c r="C2344">
        <v>2011</v>
      </c>
      <c r="D2344" t="s">
        <v>24</v>
      </c>
      <c r="E2344">
        <v>144</v>
      </c>
      <c r="F2344">
        <v>32</v>
      </c>
      <c r="G2344">
        <v>0.17</v>
      </c>
      <c r="H2344">
        <v>285.11972600000001</v>
      </c>
      <c r="I2344">
        <v>77</v>
      </c>
      <c r="J2344">
        <v>15</v>
      </c>
      <c r="K2344">
        <v>56.5</v>
      </c>
      <c r="L2344">
        <v>39</v>
      </c>
      <c r="M2344">
        <v>8</v>
      </c>
      <c r="N2344">
        <v>3.32</v>
      </c>
      <c r="O2344">
        <v>79</v>
      </c>
      <c r="P2344">
        <v>0.1</v>
      </c>
      <c r="Q2344">
        <v>5854.6144969999996</v>
      </c>
      <c r="R2344">
        <v>3172753</v>
      </c>
      <c r="S2344">
        <v>5.3</v>
      </c>
      <c r="T2344">
        <v>5.0999999999999996</v>
      </c>
      <c r="U2344">
        <v>0.64900000000000002</v>
      </c>
      <c r="V2344">
        <v>10.4</v>
      </c>
      <c r="W2344">
        <v>77</v>
      </c>
    </row>
    <row r="2345" spans="1:23" x14ac:dyDescent="0.25">
      <c r="A2345" t="s">
        <v>32</v>
      </c>
      <c r="B2345" t="s">
        <v>99</v>
      </c>
      <c r="C2345">
        <v>2010</v>
      </c>
      <c r="D2345" t="s">
        <v>24</v>
      </c>
      <c r="E2345">
        <v>196</v>
      </c>
      <c r="F2345">
        <v>12</v>
      </c>
      <c r="G2345">
        <v>2.14</v>
      </c>
      <c r="H2345">
        <v>443.32482540000001</v>
      </c>
      <c r="I2345">
        <v>94</v>
      </c>
      <c r="J2345">
        <v>0</v>
      </c>
      <c r="K2345">
        <v>47.2</v>
      </c>
      <c r="L2345">
        <v>14</v>
      </c>
      <c r="M2345">
        <v>94</v>
      </c>
      <c r="N2345">
        <v>6.64</v>
      </c>
      <c r="O2345">
        <v>94</v>
      </c>
      <c r="P2345">
        <v>0.4</v>
      </c>
      <c r="Q2345">
        <v>2825.5246999999999</v>
      </c>
      <c r="R2345">
        <v>1463417</v>
      </c>
      <c r="S2345">
        <v>1.3</v>
      </c>
      <c r="T2345">
        <v>1.3</v>
      </c>
      <c r="U2345">
        <v>0.60199999999999998</v>
      </c>
      <c r="V2345">
        <v>10.5</v>
      </c>
      <c r="W2345">
        <v>77</v>
      </c>
    </row>
    <row r="2346" spans="1:23" x14ac:dyDescent="0.25">
      <c r="A2346" t="s">
        <v>29</v>
      </c>
      <c r="B2346" t="s">
        <v>59</v>
      </c>
      <c r="C2346">
        <v>2002</v>
      </c>
      <c r="D2346" t="s">
        <v>24</v>
      </c>
      <c r="E2346">
        <v>148</v>
      </c>
      <c r="F2346">
        <v>0</v>
      </c>
      <c r="G2346">
        <v>3.82</v>
      </c>
      <c r="H2346">
        <v>155.20726690000001</v>
      </c>
      <c r="I2346">
        <v>4</v>
      </c>
      <c r="J2346">
        <v>0</v>
      </c>
      <c r="K2346">
        <v>22.6</v>
      </c>
      <c r="L2346">
        <v>0</v>
      </c>
      <c r="M2346">
        <v>92</v>
      </c>
      <c r="N2346">
        <v>5.17</v>
      </c>
      <c r="O2346">
        <v>91</v>
      </c>
      <c r="P2346">
        <v>0.8</v>
      </c>
      <c r="Q2346">
        <v>1373.5156360000001</v>
      </c>
      <c r="R2346">
        <v>45216</v>
      </c>
      <c r="S2346">
        <v>9.1999999999999993</v>
      </c>
      <c r="T2346">
        <v>9.1</v>
      </c>
      <c r="U2346">
        <v>0.56899999999999995</v>
      </c>
      <c r="V2346">
        <v>11.3</v>
      </c>
      <c r="W2346">
        <v>77</v>
      </c>
    </row>
    <row r="2347" spans="1:23" x14ac:dyDescent="0.25">
      <c r="A2347" t="s">
        <v>27</v>
      </c>
      <c r="B2347" t="s">
        <v>78</v>
      </c>
      <c r="C2347">
        <v>2001</v>
      </c>
      <c r="D2347" t="s">
        <v>37</v>
      </c>
      <c r="E2347">
        <v>12</v>
      </c>
      <c r="F2347">
        <v>0</v>
      </c>
      <c r="G2347">
        <v>11.56</v>
      </c>
      <c r="H2347">
        <v>530.48323359999995</v>
      </c>
      <c r="I2347">
        <v>92</v>
      </c>
      <c r="J2347">
        <v>11</v>
      </c>
      <c r="K2347">
        <v>52.8</v>
      </c>
      <c r="L2347">
        <v>0</v>
      </c>
      <c r="M2347">
        <v>97</v>
      </c>
      <c r="N2347">
        <v>9.1</v>
      </c>
      <c r="O2347">
        <v>97</v>
      </c>
      <c r="P2347">
        <v>0.1</v>
      </c>
      <c r="Q2347">
        <v>3751.6494600000001</v>
      </c>
      <c r="R2347">
        <v>5358783</v>
      </c>
      <c r="S2347">
        <v>1.3</v>
      </c>
      <c r="T2347">
        <v>1</v>
      </c>
      <c r="U2347">
        <v>0.86199999999999999</v>
      </c>
      <c r="V2347">
        <v>16.2</v>
      </c>
      <c r="W2347">
        <v>77</v>
      </c>
    </row>
    <row r="2348" spans="1:23" x14ac:dyDescent="0.25">
      <c r="A2348" t="s">
        <v>27</v>
      </c>
      <c r="B2348" t="s">
        <v>75</v>
      </c>
      <c r="C2348">
        <v>2008</v>
      </c>
      <c r="D2348" t="s">
        <v>37</v>
      </c>
      <c r="E2348">
        <v>16</v>
      </c>
      <c r="F2348">
        <v>0</v>
      </c>
      <c r="G2348">
        <v>13.25</v>
      </c>
      <c r="H2348">
        <v>0</v>
      </c>
      <c r="I2348">
        <v>99</v>
      </c>
      <c r="J2348">
        <v>2</v>
      </c>
      <c r="K2348">
        <v>62.6</v>
      </c>
      <c r="L2348">
        <v>0</v>
      </c>
      <c r="M2348">
        <v>99</v>
      </c>
      <c r="N2348">
        <v>6.82</v>
      </c>
      <c r="O2348">
        <v>99</v>
      </c>
      <c r="P2348">
        <v>0.1</v>
      </c>
      <c r="Q2348">
        <v>1764.97387</v>
      </c>
      <c r="R2348">
        <v>1391756.5</v>
      </c>
      <c r="S2348">
        <v>1.9</v>
      </c>
      <c r="T2348">
        <v>2</v>
      </c>
      <c r="U2348">
        <v>0.67700000000000005</v>
      </c>
      <c r="V2348">
        <v>12.3</v>
      </c>
      <c r="W2348">
        <v>77</v>
      </c>
    </row>
    <row r="2349" spans="1:23" x14ac:dyDescent="0.25">
      <c r="A2349" t="s">
        <v>32</v>
      </c>
      <c r="B2349" t="s">
        <v>215</v>
      </c>
      <c r="C2349">
        <v>2002</v>
      </c>
      <c r="D2349" t="s">
        <v>37</v>
      </c>
      <c r="E2349">
        <v>115</v>
      </c>
      <c r="F2349">
        <v>28</v>
      </c>
      <c r="G2349">
        <v>8.33</v>
      </c>
      <c r="H2349">
        <v>0</v>
      </c>
      <c r="I2349">
        <v>88</v>
      </c>
      <c r="J2349">
        <v>41</v>
      </c>
      <c r="K2349">
        <v>61.7</v>
      </c>
      <c r="L2349">
        <v>33</v>
      </c>
      <c r="M2349">
        <v>9</v>
      </c>
      <c r="N2349">
        <v>14.55</v>
      </c>
      <c r="O2349">
        <v>94</v>
      </c>
      <c r="P2349">
        <v>0.1</v>
      </c>
      <c r="Q2349">
        <v>1764.97387</v>
      </c>
      <c r="R2349">
        <v>1391756.5</v>
      </c>
      <c r="S2349">
        <v>0.8</v>
      </c>
      <c r="T2349">
        <v>0.6</v>
      </c>
      <c r="U2349">
        <v>0.67700000000000005</v>
      </c>
      <c r="V2349">
        <v>12.3</v>
      </c>
      <c r="W2349">
        <v>77</v>
      </c>
    </row>
    <row r="2350" spans="1:23" x14ac:dyDescent="0.25">
      <c r="A2350" t="s">
        <v>25</v>
      </c>
      <c r="B2350" t="s">
        <v>167</v>
      </c>
      <c r="C2350">
        <v>2009</v>
      </c>
      <c r="D2350" t="s">
        <v>24</v>
      </c>
      <c r="E2350">
        <v>79</v>
      </c>
      <c r="F2350">
        <v>0</v>
      </c>
      <c r="G2350">
        <v>1.1100000000000001</v>
      </c>
      <c r="H2350">
        <v>3688.6942880000001</v>
      </c>
      <c r="I2350">
        <v>99</v>
      </c>
      <c r="J2350">
        <v>112</v>
      </c>
      <c r="K2350">
        <v>65.599999999999994</v>
      </c>
      <c r="L2350">
        <v>0</v>
      </c>
      <c r="M2350">
        <v>98</v>
      </c>
      <c r="N2350">
        <v>2.63</v>
      </c>
      <c r="O2350">
        <v>99</v>
      </c>
      <c r="P2350">
        <v>0.1</v>
      </c>
      <c r="Q2350">
        <v>61478.238129999998</v>
      </c>
      <c r="R2350">
        <v>1391756.5</v>
      </c>
      <c r="S2350">
        <v>5</v>
      </c>
      <c r="T2350">
        <v>4.5999999999999996</v>
      </c>
      <c r="U2350">
        <v>0.82799999999999996</v>
      </c>
      <c r="V2350">
        <v>11.8</v>
      </c>
      <c r="W2350">
        <v>77</v>
      </c>
    </row>
    <row r="2351" spans="1:23" x14ac:dyDescent="0.25">
      <c r="A2351" t="s">
        <v>27</v>
      </c>
      <c r="B2351" t="s">
        <v>211</v>
      </c>
      <c r="C2351">
        <v>2012</v>
      </c>
      <c r="D2351" t="s">
        <v>24</v>
      </c>
      <c r="E2351">
        <v>25</v>
      </c>
      <c r="F2351">
        <v>5</v>
      </c>
      <c r="G2351">
        <v>8.44</v>
      </c>
      <c r="H2351">
        <v>453.78308470000002</v>
      </c>
      <c r="I2351">
        <v>46</v>
      </c>
      <c r="J2351">
        <v>12746</v>
      </c>
      <c r="K2351">
        <v>59.6</v>
      </c>
      <c r="L2351">
        <v>5</v>
      </c>
      <c r="M2351">
        <v>72</v>
      </c>
      <c r="N2351">
        <v>7.47</v>
      </c>
      <c r="O2351">
        <v>76</v>
      </c>
      <c r="P2351">
        <v>0.2</v>
      </c>
      <c r="Q2351">
        <v>3855.42128</v>
      </c>
      <c r="R2351">
        <v>455933</v>
      </c>
      <c r="S2351">
        <v>2.4</v>
      </c>
      <c r="T2351">
        <v>2.4</v>
      </c>
      <c r="U2351">
        <v>0.73899999999999999</v>
      </c>
      <c r="V2351">
        <v>15.1</v>
      </c>
      <c r="W2351">
        <v>77</v>
      </c>
    </row>
    <row r="2352" spans="1:23" x14ac:dyDescent="0.25">
      <c r="A2352" t="s">
        <v>29</v>
      </c>
      <c r="B2352" t="s">
        <v>144</v>
      </c>
      <c r="C2352">
        <v>2005</v>
      </c>
      <c r="D2352" t="s">
        <v>24</v>
      </c>
      <c r="E2352">
        <v>137</v>
      </c>
      <c r="F2352">
        <v>22</v>
      </c>
      <c r="G2352">
        <v>0.47</v>
      </c>
      <c r="H2352">
        <v>9.4693712639999994</v>
      </c>
      <c r="I2352">
        <v>96</v>
      </c>
      <c r="J2352">
        <v>0</v>
      </c>
      <c r="K2352">
        <v>49.1</v>
      </c>
      <c r="L2352">
        <v>26</v>
      </c>
      <c r="M2352">
        <v>98</v>
      </c>
      <c r="N2352">
        <v>5.6</v>
      </c>
      <c r="O2352">
        <v>98</v>
      </c>
      <c r="P2352">
        <v>0.1</v>
      </c>
      <c r="Q2352">
        <v>213.75555900000001</v>
      </c>
      <c r="R2352">
        <v>35217</v>
      </c>
      <c r="S2352">
        <v>6.5</v>
      </c>
      <c r="T2352">
        <v>6.3</v>
      </c>
      <c r="U2352">
        <v>0.56899999999999995</v>
      </c>
      <c r="V2352">
        <v>9.8000000000000007</v>
      </c>
      <c r="W2352">
        <v>77</v>
      </c>
    </row>
    <row r="2353" spans="1:23" x14ac:dyDescent="0.25">
      <c r="A2353" t="s">
        <v>27</v>
      </c>
      <c r="B2353" t="s">
        <v>72</v>
      </c>
      <c r="C2353">
        <v>2011</v>
      </c>
      <c r="D2353" t="s">
        <v>37</v>
      </c>
      <c r="E2353">
        <v>14</v>
      </c>
      <c r="F2353">
        <v>0</v>
      </c>
      <c r="G2353">
        <v>12.19</v>
      </c>
      <c r="H2353">
        <v>1913.356642</v>
      </c>
      <c r="I2353">
        <v>97</v>
      </c>
      <c r="J2353">
        <v>12</v>
      </c>
      <c r="K2353">
        <v>61.3</v>
      </c>
      <c r="L2353">
        <v>0</v>
      </c>
      <c r="M2353">
        <v>96</v>
      </c>
      <c r="N2353">
        <v>7.8</v>
      </c>
      <c r="O2353">
        <v>96</v>
      </c>
      <c r="P2353">
        <v>0.1</v>
      </c>
      <c r="Q2353">
        <v>14539.184209999999</v>
      </c>
      <c r="R2353">
        <v>428622</v>
      </c>
      <c r="S2353">
        <v>1.6</v>
      </c>
      <c r="T2353">
        <v>1.5</v>
      </c>
      <c r="U2353">
        <v>0.80800000000000005</v>
      </c>
      <c r="V2353">
        <v>14.5</v>
      </c>
      <c r="W2353">
        <v>77</v>
      </c>
    </row>
    <row r="2354" spans="1:23" x14ac:dyDescent="0.25">
      <c r="A2354" t="s">
        <v>34</v>
      </c>
      <c r="B2354" t="s">
        <v>216</v>
      </c>
      <c r="C2354">
        <v>2011</v>
      </c>
      <c r="D2354" t="s">
        <v>24</v>
      </c>
      <c r="E2354">
        <v>111</v>
      </c>
      <c r="F2354">
        <v>0</v>
      </c>
      <c r="G2354">
        <v>5.97</v>
      </c>
      <c r="H2354">
        <v>417.91174410000002</v>
      </c>
      <c r="I2354">
        <v>95</v>
      </c>
      <c r="J2354">
        <v>0</v>
      </c>
      <c r="K2354">
        <v>61.8</v>
      </c>
      <c r="L2354">
        <v>1</v>
      </c>
      <c r="M2354">
        <v>95</v>
      </c>
      <c r="N2354">
        <v>8.5500000000000007</v>
      </c>
      <c r="O2354">
        <v>95</v>
      </c>
      <c r="P2354">
        <v>0.1</v>
      </c>
      <c r="Q2354">
        <v>14166.4998</v>
      </c>
      <c r="R2354">
        <v>3385624</v>
      </c>
      <c r="S2354">
        <v>1.5</v>
      </c>
      <c r="T2354">
        <v>1.5</v>
      </c>
      <c r="U2354">
        <v>0.78</v>
      </c>
      <c r="V2354">
        <v>15.5</v>
      </c>
      <c r="W2354">
        <v>77</v>
      </c>
    </row>
    <row r="2355" spans="1:23" x14ac:dyDescent="0.25">
      <c r="A2355" t="s">
        <v>27</v>
      </c>
      <c r="B2355" t="s">
        <v>169</v>
      </c>
      <c r="C2355">
        <v>2011</v>
      </c>
      <c r="D2355" t="s">
        <v>24</v>
      </c>
      <c r="E2355">
        <v>177</v>
      </c>
      <c r="F2355">
        <v>1</v>
      </c>
      <c r="G2355">
        <v>9.4499999999999993</v>
      </c>
      <c r="H2355">
        <v>0</v>
      </c>
      <c r="I2355">
        <v>96</v>
      </c>
      <c r="J2355">
        <v>0</v>
      </c>
      <c r="K2355">
        <v>5.9</v>
      </c>
      <c r="L2355">
        <v>1</v>
      </c>
      <c r="M2355">
        <v>96</v>
      </c>
      <c r="N2355">
        <v>1.61</v>
      </c>
      <c r="O2355">
        <v>93</v>
      </c>
      <c r="P2355">
        <v>0.1</v>
      </c>
      <c r="Q2355">
        <v>1764.97387</v>
      </c>
      <c r="R2355">
        <v>1391756.5</v>
      </c>
      <c r="S2355">
        <v>2.8</v>
      </c>
      <c r="T2355">
        <v>3</v>
      </c>
      <c r="U2355">
        <v>0.67700000000000005</v>
      </c>
      <c r="V2355">
        <v>12.3</v>
      </c>
      <c r="W2355">
        <v>77</v>
      </c>
    </row>
    <row r="2356" spans="1:23" x14ac:dyDescent="0.25">
      <c r="A2356" t="s">
        <v>27</v>
      </c>
      <c r="B2356" t="s">
        <v>170</v>
      </c>
      <c r="C2356">
        <v>2000</v>
      </c>
      <c r="D2356" t="s">
        <v>37</v>
      </c>
      <c r="E2356">
        <v>175</v>
      </c>
      <c r="F2356">
        <v>4</v>
      </c>
      <c r="G2356">
        <v>10.16</v>
      </c>
      <c r="H2356">
        <v>152.6368899</v>
      </c>
      <c r="I2356">
        <v>98</v>
      </c>
      <c r="J2356">
        <v>35</v>
      </c>
      <c r="K2356">
        <v>51.4</v>
      </c>
      <c r="L2356">
        <v>5</v>
      </c>
      <c r="M2356">
        <v>99</v>
      </c>
      <c r="N2356">
        <v>4.33</v>
      </c>
      <c r="O2356">
        <v>99</v>
      </c>
      <c r="P2356">
        <v>0.1</v>
      </c>
      <c r="Q2356">
        <v>1668.1627309999999</v>
      </c>
      <c r="R2356">
        <v>22442971</v>
      </c>
      <c r="S2356">
        <v>4</v>
      </c>
      <c r="T2356">
        <v>4.3</v>
      </c>
      <c r="U2356">
        <v>0.70299999999999996</v>
      </c>
      <c r="V2356">
        <v>11.5</v>
      </c>
      <c r="W2356">
        <v>77</v>
      </c>
    </row>
    <row r="2357" spans="1:23" x14ac:dyDescent="0.25">
      <c r="A2357" t="s">
        <v>32</v>
      </c>
      <c r="B2357" t="s">
        <v>98</v>
      </c>
      <c r="C2357">
        <v>2001</v>
      </c>
      <c r="D2357" t="s">
        <v>24</v>
      </c>
      <c r="E2357">
        <v>178</v>
      </c>
      <c r="F2357">
        <v>0</v>
      </c>
      <c r="G2357">
        <v>9.61</v>
      </c>
      <c r="H2357">
        <v>81.113559539999997</v>
      </c>
      <c r="I2357">
        <v>96</v>
      </c>
      <c r="J2357">
        <v>0</v>
      </c>
      <c r="K2357">
        <v>38.200000000000003</v>
      </c>
      <c r="L2357">
        <v>0</v>
      </c>
      <c r="M2357">
        <v>96</v>
      </c>
      <c r="N2357">
        <v>7.67</v>
      </c>
      <c r="O2357">
        <v>96</v>
      </c>
      <c r="P2357">
        <v>0.1</v>
      </c>
      <c r="Q2357">
        <v>519.95871499999998</v>
      </c>
      <c r="R2357">
        <v>1391756.5</v>
      </c>
      <c r="S2357">
        <v>4.2</v>
      </c>
      <c r="T2357">
        <v>4.2</v>
      </c>
      <c r="U2357">
        <v>0</v>
      </c>
      <c r="V2357">
        <v>14.3</v>
      </c>
      <c r="W2357">
        <v>77</v>
      </c>
    </row>
    <row r="2358" spans="1:23" x14ac:dyDescent="0.25">
      <c r="A2358" t="s">
        <v>27</v>
      </c>
      <c r="B2358" t="s">
        <v>170</v>
      </c>
      <c r="C2358">
        <v>2002</v>
      </c>
      <c r="D2358" t="s">
        <v>37</v>
      </c>
      <c r="E2358">
        <v>178</v>
      </c>
      <c r="F2358">
        <v>4</v>
      </c>
      <c r="G2358">
        <v>9.6199999999999992</v>
      </c>
      <c r="H2358">
        <v>37.822750310000004</v>
      </c>
      <c r="I2358">
        <v>99</v>
      </c>
      <c r="J2358">
        <v>14</v>
      </c>
      <c r="K2358">
        <v>52.4</v>
      </c>
      <c r="L2358">
        <v>5</v>
      </c>
      <c r="M2358">
        <v>98</v>
      </c>
      <c r="N2358">
        <v>4.57</v>
      </c>
      <c r="O2358">
        <v>98</v>
      </c>
      <c r="P2358">
        <v>0.1</v>
      </c>
      <c r="Q2358">
        <v>2124.8736130000002</v>
      </c>
      <c r="R2358">
        <v>2173496</v>
      </c>
      <c r="S2358">
        <v>3.7</v>
      </c>
      <c r="T2358">
        <v>4.0999999999999996</v>
      </c>
      <c r="U2358">
        <v>0.71399999999999997</v>
      </c>
      <c r="V2358">
        <v>12</v>
      </c>
      <c r="W2358">
        <v>77</v>
      </c>
    </row>
    <row r="2359" spans="1:23" x14ac:dyDescent="0.25">
      <c r="A2359" t="s">
        <v>27</v>
      </c>
      <c r="B2359" t="s">
        <v>51</v>
      </c>
      <c r="C2359">
        <v>2013</v>
      </c>
      <c r="D2359" t="s">
        <v>24</v>
      </c>
      <c r="E2359">
        <v>9</v>
      </c>
      <c r="F2359">
        <v>0</v>
      </c>
      <c r="G2359">
        <v>4.12</v>
      </c>
      <c r="H2359">
        <v>75.610629110000005</v>
      </c>
      <c r="I2359">
        <v>91</v>
      </c>
      <c r="J2359">
        <v>0</v>
      </c>
      <c r="K2359">
        <v>54.7</v>
      </c>
      <c r="L2359">
        <v>0</v>
      </c>
      <c r="M2359">
        <v>87</v>
      </c>
      <c r="N2359">
        <v>9.4600000000000009</v>
      </c>
      <c r="O2359">
        <v>89</v>
      </c>
      <c r="P2359">
        <v>0.1</v>
      </c>
      <c r="Q2359">
        <v>535.86554999999998</v>
      </c>
      <c r="R2359">
        <v>364999</v>
      </c>
      <c r="S2359">
        <v>2.4</v>
      </c>
      <c r="T2359">
        <v>2.4</v>
      </c>
      <c r="U2359">
        <v>0.73499999999999999</v>
      </c>
      <c r="V2359">
        <v>14.2</v>
      </c>
      <c r="W2359">
        <v>77</v>
      </c>
    </row>
    <row r="2360" spans="1:23" x14ac:dyDescent="0.25">
      <c r="A2360" t="s">
        <v>25</v>
      </c>
      <c r="B2360" t="s">
        <v>121</v>
      </c>
      <c r="C2360">
        <v>2013</v>
      </c>
      <c r="D2360" t="s">
        <v>24</v>
      </c>
      <c r="E2360">
        <v>174</v>
      </c>
      <c r="F2360">
        <v>3</v>
      </c>
      <c r="G2360">
        <v>0.01</v>
      </c>
      <c r="H2360">
        <v>0</v>
      </c>
      <c r="I2360">
        <v>97</v>
      </c>
      <c r="J2360">
        <v>1</v>
      </c>
      <c r="K2360">
        <v>43</v>
      </c>
      <c r="L2360">
        <v>4</v>
      </c>
      <c r="M2360">
        <v>97</v>
      </c>
      <c r="N2360">
        <v>6.68</v>
      </c>
      <c r="O2360">
        <v>97</v>
      </c>
      <c r="P2360">
        <v>0.1</v>
      </c>
      <c r="Q2360">
        <v>1764.97387</v>
      </c>
      <c r="R2360">
        <v>1391756.5</v>
      </c>
      <c r="S2360">
        <v>3.3</v>
      </c>
      <c r="T2360">
        <v>3.3</v>
      </c>
      <c r="U2360">
        <v>0.64700000000000002</v>
      </c>
      <c r="V2360">
        <v>12.5</v>
      </c>
      <c r="W2360">
        <v>77</v>
      </c>
    </row>
    <row r="2361" spans="1:23" x14ac:dyDescent="0.25">
      <c r="A2361" t="s">
        <v>34</v>
      </c>
      <c r="B2361" t="s">
        <v>50</v>
      </c>
      <c r="C2361">
        <v>2015</v>
      </c>
      <c r="D2361" t="s">
        <v>24</v>
      </c>
      <c r="E2361">
        <v>186</v>
      </c>
      <c r="F2361">
        <v>8</v>
      </c>
      <c r="G2361">
        <v>3.77</v>
      </c>
      <c r="H2361">
        <v>0</v>
      </c>
      <c r="I2361">
        <v>99</v>
      </c>
      <c r="J2361">
        <v>0</v>
      </c>
      <c r="K2361">
        <v>52.6</v>
      </c>
      <c r="L2361">
        <v>10</v>
      </c>
      <c r="M2361">
        <v>99</v>
      </c>
      <c r="N2361">
        <v>5.75</v>
      </c>
      <c r="O2361">
        <v>99</v>
      </c>
      <c r="P2361">
        <v>0.1</v>
      </c>
      <c r="Q2361">
        <v>1764.97387</v>
      </c>
      <c r="R2361">
        <v>1391756.5</v>
      </c>
      <c r="S2361">
        <v>1.2</v>
      </c>
      <c r="T2361">
        <v>1.1000000000000001</v>
      </c>
      <c r="U2361">
        <v>0.67100000000000004</v>
      </c>
      <c r="V2361">
        <v>13.8</v>
      </c>
      <c r="W2361">
        <v>77</v>
      </c>
    </row>
    <row r="2362" spans="1:23" x14ac:dyDescent="0.25">
      <c r="A2362" t="s">
        <v>34</v>
      </c>
      <c r="B2362" t="s">
        <v>216</v>
      </c>
      <c r="C2362">
        <v>2015</v>
      </c>
      <c r="D2362" t="s">
        <v>24</v>
      </c>
      <c r="E2362">
        <v>116</v>
      </c>
      <c r="F2362">
        <v>0</v>
      </c>
      <c r="G2362">
        <v>3.77</v>
      </c>
      <c r="H2362">
        <v>0</v>
      </c>
      <c r="I2362">
        <v>95</v>
      </c>
      <c r="J2362">
        <v>0</v>
      </c>
      <c r="K2362">
        <v>64</v>
      </c>
      <c r="L2362">
        <v>0</v>
      </c>
      <c r="M2362">
        <v>95</v>
      </c>
      <c r="N2362">
        <v>5.75</v>
      </c>
      <c r="O2362">
        <v>95</v>
      </c>
      <c r="P2362">
        <v>0.1</v>
      </c>
      <c r="Q2362">
        <v>15524.84247</v>
      </c>
      <c r="R2362">
        <v>3431552</v>
      </c>
      <c r="S2362">
        <v>1.5</v>
      </c>
      <c r="T2362">
        <v>1.4</v>
      </c>
      <c r="U2362">
        <v>0.79400000000000004</v>
      </c>
      <c r="V2362">
        <v>15.5</v>
      </c>
      <c r="W2362">
        <v>77</v>
      </c>
    </row>
    <row r="2363" spans="1:23" x14ac:dyDescent="0.25">
      <c r="A2363" t="s">
        <v>25</v>
      </c>
      <c r="B2363" t="s">
        <v>43</v>
      </c>
      <c r="C2363">
        <v>2012</v>
      </c>
      <c r="D2363" t="s">
        <v>24</v>
      </c>
      <c r="E2363">
        <v>137</v>
      </c>
      <c r="F2363">
        <v>111</v>
      </c>
      <c r="G2363">
        <v>0.01</v>
      </c>
      <c r="H2363">
        <v>59.258925699999999</v>
      </c>
      <c r="I2363">
        <v>94</v>
      </c>
      <c r="J2363">
        <v>1986</v>
      </c>
      <c r="K2363">
        <v>16.399999999999999</v>
      </c>
      <c r="L2363">
        <v>139</v>
      </c>
      <c r="M2363">
        <v>94</v>
      </c>
      <c r="N2363">
        <v>3.8</v>
      </c>
      <c r="O2363">
        <v>94</v>
      </c>
      <c r="P2363">
        <v>0.1</v>
      </c>
      <c r="Q2363">
        <v>856.34285699999998</v>
      </c>
      <c r="R2363">
        <v>15572753</v>
      </c>
      <c r="S2363">
        <v>18.5</v>
      </c>
      <c r="T2363">
        <v>19</v>
      </c>
      <c r="U2363">
        <v>0.55700000000000005</v>
      </c>
      <c r="V2363">
        <v>9.9</v>
      </c>
      <c r="W2363">
        <v>77</v>
      </c>
    </row>
    <row r="2364" spans="1:23" x14ac:dyDescent="0.25">
      <c r="A2364" t="s">
        <v>27</v>
      </c>
      <c r="B2364" t="s">
        <v>78</v>
      </c>
      <c r="C2364">
        <v>2002</v>
      </c>
      <c r="D2364" t="s">
        <v>37</v>
      </c>
      <c r="E2364">
        <v>14</v>
      </c>
      <c r="F2364">
        <v>0</v>
      </c>
      <c r="G2364">
        <v>11.34</v>
      </c>
      <c r="H2364">
        <v>4801.5461249999998</v>
      </c>
      <c r="I2364">
        <v>92</v>
      </c>
      <c r="J2364">
        <v>32</v>
      </c>
      <c r="K2364">
        <v>53.3</v>
      </c>
      <c r="L2364">
        <v>0</v>
      </c>
      <c r="M2364">
        <v>98</v>
      </c>
      <c r="N2364">
        <v>9.33</v>
      </c>
      <c r="O2364">
        <v>98</v>
      </c>
      <c r="P2364">
        <v>0.1</v>
      </c>
      <c r="Q2364">
        <v>33228.692909999998</v>
      </c>
      <c r="R2364">
        <v>5375931</v>
      </c>
      <c r="S2364">
        <v>1.2</v>
      </c>
      <c r="T2364">
        <v>1</v>
      </c>
      <c r="U2364">
        <v>0.875</v>
      </c>
      <c r="V2364">
        <v>16.600000000000001</v>
      </c>
      <c r="W2364">
        <v>77</v>
      </c>
    </row>
    <row r="2365" spans="1:23" x14ac:dyDescent="0.25">
      <c r="A2365" t="s">
        <v>27</v>
      </c>
      <c r="B2365" t="s">
        <v>111</v>
      </c>
      <c r="C2365">
        <v>2001</v>
      </c>
      <c r="D2365" t="s">
        <v>37</v>
      </c>
      <c r="E2365">
        <v>89</v>
      </c>
      <c r="F2365">
        <v>0</v>
      </c>
      <c r="G2365">
        <v>14.27</v>
      </c>
      <c r="H2365">
        <v>4264.5792030000002</v>
      </c>
      <c r="I2365">
        <v>92</v>
      </c>
      <c r="J2365">
        <v>241</v>
      </c>
      <c r="K2365">
        <v>52.2</v>
      </c>
      <c r="L2365">
        <v>0</v>
      </c>
      <c r="M2365">
        <v>84</v>
      </c>
      <c r="N2365">
        <v>6.6</v>
      </c>
      <c r="O2365">
        <v>84</v>
      </c>
      <c r="P2365">
        <v>0.1</v>
      </c>
      <c r="Q2365">
        <v>28223.55528</v>
      </c>
      <c r="R2365">
        <v>3866243</v>
      </c>
      <c r="S2365">
        <v>0.3</v>
      </c>
      <c r="T2365">
        <v>0.3</v>
      </c>
      <c r="U2365">
        <v>0.85699999999999998</v>
      </c>
      <c r="V2365">
        <v>16.399999999999999</v>
      </c>
      <c r="W2365">
        <v>77</v>
      </c>
    </row>
    <row r="2366" spans="1:23" x14ac:dyDescent="0.25">
      <c r="A2366" t="s">
        <v>27</v>
      </c>
      <c r="B2366" t="s">
        <v>72</v>
      </c>
      <c r="C2366">
        <v>2012</v>
      </c>
      <c r="D2366" t="s">
        <v>37</v>
      </c>
      <c r="E2366">
        <v>14</v>
      </c>
      <c r="F2366">
        <v>0</v>
      </c>
      <c r="G2366">
        <v>11.49</v>
      </c>
      <c r="H2366">
        <v>1851.713262</v>
      </c>
      <c r="I2366">
        <v>98</v>
      </c>
      <c r="J2366">
        <v>2</v>
      </c>
      <c r="K2366">
        <v>61.9</v>
      </c>
      <c r="L2366">
        <v>0</v>
      </c>
      <c r="M2366">
        <v>96</v>
      </c>
      <c r="N2366">
        <v>7.8</v>
      </c>
      <c r="O2366">
        <v>96</v>
      </c>
      <c r="P2366">
        <v>0.1</v>
      </c>
      <c r="Q2366">
        <v>13235.977569999999</v>
      </c>
      <c r="R2366">
        <v>4267558</v>
      </c>
      <c r="S2366">
        <v>1.5</v>
      </c>
      <c r="T2366">
        <v>1.5</v>
      </c>
      <c r="U2366">
        <v>0.81499999999999995</v>
      </c>
      <c r="V2366">
        <v>14.6</v>
      </c>
      <c r="W2366">
        <v>77.099999999999994</v>
      </c>
    </row>
    <row r="2367" spans="1:23" x14ac:dyDescent="0.25">
      <c r="A2367" t="s">
        <v>25</v>
      </c>
      <c r="B2367" t="s">
        <v>168</v>
      </c>
      <c r="C2367">
        <v>2002</v>
      </c>
      <c r="D2367" t="s">
        <v>24</v>
      </c>
      <c r="E2367">
        <v>99</v>
      </c>
      <c r="F2367">
        <v>3</v>
      </c>
      <c r="G2367">
        <v>9.5500000000000007</v>
      </c>
      <c r="H2367">
        <v>0</v>
      </c>
      <c r="I2367">
        <v>92</v>
      </c>
      <c r="J2367">
        <v>62</v>
      </c>
      <c r="K2367">
        <v>25.7</v>
      </c>
      <c r="L2367">
        <v>4</v>
      </c>
      <c r="M2367">
        <v>99</v>
      </c>
      <c r="N2367">
        <v>4.6100000000000003</v>
      </c>
      <c r="O2367">
        <v>97</v>
      </c>
      <c r="P2367">
        <v>0.1</v>
      </c>
      <c r="Q2367">
        <v>1764.97387</v>
      </c>
      <c r="R2367">
        <v>1391756.5</v>
      </c>
      <c r="S2367">
        <v>1.6</v>
      </c>
      <c r="T2367">
        <v>1.1000000000000001</v>
      </c>
      <c r="U2367">
        <v>0.67700000000000005</v>
      </c>
      <c r="V2367">
        <v>12.3</v>
      </c>
      <c r="W2367">
        <v>77.099999999999994</v>
      </c>
    </row>
    <row r="2368" spans="1:23" x14ac:dyDescent="0.25">
      <c r="A2368" t="s">
        <v>27</v>
      </c>
      <c r="B2368" t="s">
        <v>165</v>
      </c>
      <c r="C2368">
        <v>2013</v>
      </c>
      <c r="D2368" t="s">
        <v>37</v>
      </c>
      <c r="E2368">
        <v>12</v>
      </c>
      <c r="F2368">
        <v>2</v>
      </c>
      <c r="G2368">
        <v>11.63</v>
      </c>
      <c r="H2368">
        <v>23.435334869999998</v>
      </c>
      <c r="I2368">
        <v>96</v>
      </c>
      <c r="J2368">
        <v>84</v>
      </c>
      <c r="K2368">
        <v>6.4</v>
      </c>
      <c r="L2368">
        <v>2</v>
      </c>
      <c r="M2368">
        <v>95</v>
      </c>
      <c r="N2368">
        <v>6.4</v>
      </c>
      <c r="O2368">
        <v>99</v>
      </c>
      <c r="P2368">
        <v>0.1</v>
      </c>
      <c r="Q2368">
        <v>1378.5491099999999</v>
      </c>
      <c r="R2368">
        <v>384196</v>
      </c>
      <c r="S2368">
        <v>2</v>
      </c>
      <c r="T2368">
        <v>2.1</v>
      </c>
      <c r="U2368">
        <v>0.83799999999999997</v>
      </c>
      <c r="V2368">
        <v>15.4</v>
      </c>
      <c r="W2368">
        <v>77.099999999999994</v>
      </c>
    </row>
    <row r="2369" spans="1:23" x14ac:dyDescent="0.25">
      <c r="A2369" t="s">
        <v>27</v>
      </c>
      <c r="B2369" t="s">
        <v>75</v>
      </c>
      <c r="C2369">
        <v>2009</v>
      </c>
      <c r="D2369" t="s">
        <v>37</v>
      </c>
      <c r="E2369">
        <v>12</v>
      </c>
      <c r="F2369">
        <v>0</v>
      </c>
      <c r="G2369">
        <v>13.23</v>
      </c>
      <c r="H2369">
        <v>0</v>
      </c>
      <c r="I2369">
        <v>99</v>
      </c>
      <c r="J2369">
        <v>5</v>
      </c>
      <c r="K2369">
        <v>63.1</v>
      </c>
      <c r="L2369">
        <v>0</v>
      </c>
      <c r="M2369">
        <v>99</v>
      </c>
      <c r="N2369">
        <v>7.85</v>
      </c>
      <c r="O2369">
        <v>99</v>
      </c>
      <c r="P2369">
        <v>0.1</v>
      </c>
      <c r="Q2369">
        <v>1764.97387</v>
      </c>
      <c r="R2369">
        <v>1391756.5</v>
      </c>
      <c r="S2369">
        <v>1.9</v>
      </c>
      <c r="T2369">
        <v>2</v>
      </c>
      <c r="U2369">
        <v>0.67700000000000005</v>
      </c>
      <c r="V2369">
        <v>12.3</v>
      </c>
      <c r="W2369">
        <v>77.099999999999994</v>
      </c>
    </row>
    <row r="2370" spans="1:23" x14ac:dyDescent="0.25">
      <c r="A2370" t="s">
        <v>25</v>
      </c>
      <c r="B2370" t="s">
        <v>54</v>
      </c>
      <c r="C2370">
        <v>2013</v>
      </c>
      <c r="D2370" t="s">
        <v>24</v>
      </c>
      <c r="E2370">
        <v>84</v>
      </c>
      <c r="F2370">
        <v>0</v>
      </c>
      <c r="G2370">
        <v>0.01</v>
      </c>
      <c r="H2370">
        <v>2845.3064439999998</v>
      </c>
      <c r="I2370">
        <v>98</v>
      </c>
      <c r="J2370">
        <v>0</v>
      </c>
      <c r="K2370">
        <v>39.200000000000003</v>
      </c>
      <c r="L2370">
        <v>0</v>
      </c>
      <c r="M2370">
        <v>99</v>
      </c>
      <c r="N2370">
        <v>2.61</v>
      </c>
      <c r="O2370">
        <v>99</v>
      </c>
      <c r="P2370">
        <v>0.1</v>
      </c>
      <c r="Q2370">
        <v>44597.27968</v>
      </c>
      <c r="R2370">
        <v>1391756.5</v>
      </c>
      <c r="S2370">
        <v>5.8</v>
      </c>
      <c r="T2370">
        <v>5.2</v>
      </c>
      <c r="U2370">
        <v>0.86</v>
      </c>
      <c r="V2370">
        <v>14.9</v>
      </c>
      <c r="W2370">
        <v>77.099999999999994</v>
      </c>
    </row>
    <row r="2371" spans="1:23" x14ac:dyDescent="0.25">
      <c r="A2371" t="s">
        <v>25</v>
      </c>
      <c r="B2371" t="s">
        <v>212</v>
      </c>
      <c r="C2371">
        <v>2015</v>
      </c>
      <c r="D2371" t="s">
        <v>24</v>
      </c>
      <c r="E2371">
        <v>75</v>
      </c>
      <c r="F2371">
        <v>1</v>
      </c>
      <c r="G2371">
        <v>3.77</v>
      </c>
      <c r="H2371">
        <v>0</v>
      </c>
      <c r="I2371">
        <v>99</v>
      </c>
      <c r="J2371">
        <v>347</v>
      </c>
      <c r="K2371">
        <v>64.2</v>
      </c>
      <c r="L2371">
        <v>1</v>
      </c>
      <c r="M2371">
        <v>99</v>
      </c>
      <c r="N2371">
        <v>5.75</v>
      </c>
      <c r="O2371">
        <v>99</v>
      </c>
      <c r="P2371">
        <v>0.1</v>
      </c>
      <c r="Q2371">
        <v>3911.7468899999999</v>
      </c>
      <c r="R2371">
        <v>1391756.5</v>
      </c>
      <c r="S2371">
        <v>5.3</v>
      </c>
      <c r="T2371">
        <v>5.0999999999999996</v>
      </c>
      <c r="U2371">
        <v>0.83599999999999997</v>
      </c>
      <c r="V2371">
        <v>13.3</v>
      </c>
      <c r="W2371">
        <v>77.099999999999994</v>
      </c>
    </row>
    <row r="2372" spans="1:23" x14ac:dyDescent="0.25">
      <c r="A2372" t="s">
        <v>32</v>
      </c>
      <c r="B2372" t="s">
        <v>160</v>
      </c>
      <c r="C2372">
        <v>2012</v>
      </c>
      <c r="D2372" t="s">
        <v>24</v>
      </c>
      <c r="E2372">
        <v>12</v>
      </c>
      <c r="F2372">
        <v>1</v>
      </c>
      <c r="G2372">
        <v>6.95</v>
      </c>
      <c r="H2372">
        <v>201.74906279999999</v>
      </c>
      <c r="I2372">
        <v>85</v>
      </c>
      <c r="J2372">
        <v>0</v>
      </c>
      <c r="K2372">
        <v>55.6</v>
      </c>
      <c r="L2372">
        <v>1</v>
      </c>
      <c r="M2372">
        <v>87</v>
      </c>
      <c r="N2372">
        <v>7.25</v>
      </c>
      <c r="O2372">
        <v>85</v>
      </c>
      <c r="P2372">
        <v>0.1</v>
      </c>
      <c r="Q2372">
        <v>1589.8271299999999</v>
      </c>
      <c r="R2372">
        <v>3772938</v>
      </c>
      <c r="S2372">
        <v>1.9</v>
      </c>
      <c r="T2372">
        <v>1.9</v>
      </c>
      <c r="U2372">
        <v>0.76500000000000001</v>
      </c>
      <c r="V2372">
        <v>12.8</v>
      </c>
      <c r="W2372">
        <v>77.2</v>
      </c>
    </row>
    <row r="2373" spans="1:23" x14ac:dyDescent="0.25">
      <c r="A2373" t="s">
        <v>32</v>
      </c>
      <c r="B2373" t="s">
        <v>215</v>
      </c>
      <c r="C2373">
        <v>2003</v>
      </c>
      <c r="D2373" t="s">
        <v>37</v>
      </c>
      <c r="E2373">
        <v>114</v>
      </c>
      <c r="F2373">
        <v>28</v>
      </c>
      <c r="G2373">
        <v>8.4</v>
      </c>
      <c r="H2373">
        <v>0</v>
      </c>
      <c r="I2373">
        <v>92</v>
      </c>
      <c r="J2373">
        <v>56</v>
      </c>
      <c r="K2373">
        <v>62.4</v>
      </c>
      <c r="L2373">
        <v>33</v>
      </c>
      <c r="M2373">
        <v>91</v>
      </c>
      <c r="N2373">
        <v>15.6</v>
      </c>
      <c r="O2373">
        <v>96</v>
      </c>
      <c r="P2373">
        <v>0.1</v>
      </c>
      <c r="Q2373">
        <v>1764.97387</v>
      </c>
      <c r="R2373">
        <v>1391756.5</v>
      </c>
      <c r="S2373">
        <v>0.7</v>
      </c>
      <c r="T2373">
        <v>0.6</v>
      </c>
      <c r="U2373">
        <v>0.67700000000000005</v>
      </c>
      <c r="V2373">
        <v>12.3</v>
      </c>
      <c r="W2373">
        <v>77.2</v>
      </c>
    </row>
    <row r="2374" spans="1:23" x14ac:dyDescent="0.25">
      <c r="A2374" t="s">
        <v>27</v>
      </c>
      <c r="B2374" t="s">
        <v>51</v>
      </c>
      <c r="C2374">
        <v>2014</v>
      </c>
      <c r="D2374" t="s">
        <v>24</v>
      </c>
      <c r="E2374">
        <v>89</v>
      </c>
      <c r="F2374">
        <v>0</v>
      </c>
      <c r="G2374">
        <v>4.03</v>
      </c>
      <c r="H2374">
        <v>732.8662491</v>
      </c>
      <c r="I2374">
        <v>89</v>
      </c>
      <c r="J2374">
        <v>3000</v>
      </c>
      <c r="K2374">
        <v>55.3</v>
      </c>
      <c r="L2374">
        <v>0</v>
      </c>
      <c r="M2374">
        <v>86</v>
      </c>
      <c r="N2374">
        <v>9.57</v>
      </c>
      <c r="O2374">
        <v>86</v>
      </c>
      <c r="P2374">
        <v>0.1</v>
      </c>
      <c r="Q2374">
        <v>5193.9493199999997</v>
      </c>
      <c r="R2374">
        <v>35662</v>
      </c>
      <c r="S2374">
        <v>2.4</v>
      </c>
      <c r="T2374">
        <v>2.4</v>
      </c>
      <c r="U2374">
        <v>0.74199999999999999</v>
      </c>
      <c r="V2374">
        <v>14.2</v>
      </c>
      <c r="W2374">
        <v>77.2</v>
      </c>
    </row>
    <row r="2375" spans="1:23" x14ac:dyDescent="0.25">
      <c r="A2375" t="s">
        <v>27</v>
      </c>
      <c r="B2375" t="s">
        <v>186</v>
      </c>
      <c r="C2375">
        <v>2004</v>
      </c>
      <c r="D2375" t="s">
        <v>37</v>
      </c>
      <c r="E2375">
        <v>113</v>
      </c>
      <c r="F2375">
        <v>0</v>
      </c>
      <c r="G2375">
        <v>10</v>
      </c>
      <c r="H2375">
        <v>235.37852810000001</v>
      </c>
      <c r="I2375">
        <v>92</v>
      </c>
      <c r="J2375">
        <v>0</v>
      </c>
      <c r="K2375">
        <v>53.5</v>
      </c>
      <c r="L2375">
        <v>0</v>
      </c>
      <c r="M2375">
        <v>94</v>
      </c>
      <c r="N2375">
        <v>8.4700000000000006</v>
      </c>
      <c r="O2375">
        <v>94</v>
      </c>
      <c r="P2375">
        <v>0.1</v>
      </c>
      <c r="Q2375">
        <v>1726.9150999999999</v>
      </c>
      <c r="R2375">
        <v>199712</v>
      </c>
      <c r="S2375">
        <v>2</v>
      </c>
      <c r="T2375">
        <v>2</v>
      </c>
      <c r="U2375">
        <v>0.85</v>
      </c>
      <c r="V2375">
        <v>16.600000000000001</v>
      </c>
      <c r="W2375">
        <v>77.2</v>
      </c>
    </row>
    <row r="2376" spans="1:23" x14ac:dyDescent="0.25">
      <c r="A2376" t="s">
        <v>27</v>
      </c>
      <c r="B2376" t="s">
        <v>26</v>
      </c>
      <c r="C2376">
        <v>2013</v>
      </c>
      <c r="D2376" t="s">
        <v>24</v>
      </c>
      <c r="E2376">
        <v>84</v>
      </c>
      <c r="F2376">
        <v>0</v>
      </c>
      <c r="G2376">
        <v>4.76</v>
      </c>
      <c r="H2376">
        <v>430.87697850000001</v>
      </c>
      <c r="I2376">
        <v>99</v>
      </c>
      <c r="J2376">
        <v>0</v>
      </c>
      <c r="K2376">
        <v>56.5</v>
      </c>
      <c r="L2376">
        <v>1</v>
      </c>
      <c r="M2376">
        <v>99</v>
      </c>
      <c r="N2376">
        <v>5.66</v>
      </c>
      <c r="O2376">
        <v>99</v>
      </c>
      <c r="P2376">
        <v>0.1</v>
      </c>
      <c r="Q2376">
        <v>4414.7231400000001</v>
      </c>
      <c r="R2376">
        <v>289592</v>
      </c>
      <c r="S2376">
        <v>1.3</v>
      </c>
      <c r="T2376">
        <v>1.4</v>
      </c>
      <c r="U2376">
        <v>0.75900000000000001</v>
      </c>
      <c r="V2376">
        <v>14.2</v>
      </c>
      <c r="W2376">
        <v>77.2</v>
      </c>
    </row>
    <row r="2377" spans="1:23" x14ac:dyDescent="0.25">
      <c r="A2377" t="s">
        <v>27</v>
      </c>
      <c r="B2377" t="s">
        <v>166</v>
      </c>
      <c r="C2377">
        <v>2002</v>
      </c>
      <c r="D2377" t="s">
        <v>37</v>
      </c>
      <c r="E2377">
        <v>17</v>
      </c>
      <c r="F2377">
        <v>1</v>
      </c>
      <c r="G2377">
        <v>12</v>
      </c>
      <c r="H2377">
        <v>1904.0023100000001</v>
      </c>
      <c r="I2377">
        <v>82</v>
      </c>
      <c r="J2377">
        <v>8</v>
      </c>
      <c r="K2377">
        <v>51.7</v>
      </c>
      <c r="L2377">
        <v>1</v>
      </c>
      <c r="M2377">
        <v>96</v>
      </c>
      <c r="N2377">
        <v>9.15</v>
      </c>
      <c r="O2377">
        <v>98</v>
      </c>
      <c r="P2377">
        <v>0.1</v>
      </c>
      <c r="Q2377">
        <v>12882.28897</v>
      </c>
      <c r="R2377">
        <v>1419631</v>
      </c>
      <c r="S2377">
        <v>0.8</v>
      </c>
      <c r="T2377">
        <v>0.6</v>
      </c>
      <c r="U2377">
        <v>0.78800000000000003</v>
      </c>
      <c r="V2377">
        <v>15.9</v>
      </c>
      <c r="W2377">
        <v>77.2</v>
      </c>
    </row>
    <row r="2378" spans="1:23" x14ac:dyDescent="0.25">
      <c r="A2378" t="s">
        <v>25</v>
      </c>
      <c r="B2378" t="s">
        <v>54</v>
      </c>
      <c r="C2378">
        <v>2008</v>
      </c>
      <c r="D2378" t="s">
        <v>24</v>
      </c>
      <c r="E2378">
        <v>84</v>
      </c>
      <c r="F2378">
        <v>0</v>
      </c>
      <c r="G2378">
        <v>0.67</v>
      </c>
      <c r="H2378">
        <v>2538.9410330000001</v>
      </c>
      <c r="I2378">
        <v>96</v>
      </c>
      <c r="J2378">
        <v>3</v>
      </c>
      <c r="K2378">
        <v>34.200000000000003</v>
      </c>
      <c r="L2378">
        <v>0</v>
      </c>
      <c r="M2378">
        <v>97</v>
      </c>
      <c r="N2378">
        <v>2.23</v>
      </c>
      <c r="O2378">
        <v>98</v>
      </c>
      <c r="P2378">
        <v>0.1</v>
      </c>
      <c r="Q2378">
        <v>37951.286</v>
      </c>
      <c r="R2378">
        <v>1391756.5</v>
      </c>
      <c r="S2378">
        <v>6.1</v>
      </c>
      <c r="T2378">
        <v>5.6</v>
      </c>
      <c r="U2378">
        <v>0.84</v>
      </c>
      <c r="V2378">
        <v>14.2</v>
      </c>
      <c r="W2378">
        <v>77.2</v>
      </c>
    </row>
    <row r="2379" spans="1:23" x14ac:dyDescent="0.25">
      <c r="A2379" t="s">
        <v>32</v>
      </c>
      <c r="B2379" t="s">
        <v>73</v>
      </c>
      <c r="C2379">
        <v>2005</v>
      </c>
      <c r="D2379" t="s">
        <v>24</v>
      </c>
      <c r="E2379">
        <v>19</v>
      </c>
      <c r="F2379">
        <v>1</v>
      </c>
      <c r="G2379">
        <v>4.4800000000000004</v>
      </c>
      <c r="H2379">
        <v>518.93592209999997</v>
      </c>
      <c r="I2379">
        <v>95</v>
      </c>
      <c r="J2379">
        <v>0</v>
      </c>
      <c r="K2379">
        <v>53.8</v>
      </c>
      <c r="L2379">
        <v>1</v>
      </c>
      <c r="M2379">
        <v>99</v>
      </c>
      <c r="N2379">
        <v>9.39</v>
      </c>
      <c r="O2379">
        <v>89</v>
      </c>
      <c r="P2379">
        <v>0.1</v>
      </c>
      <c r="Q2379">
        <v>3779.5770000000002</v>
      </c>
      <c r="R2379">
        <v>1391756.5</v>
      </c>
      <c r="S2379">
        <v>3.4</v>
      </c>
      <c r="T2379">
        <v>3.3</v>
      </c>
      <c r="U2379">
        <v>0.71899999999999997</v>
      </c>
      <c r="V2379">
        <v>14.2</v>
      </c>
      <c r="W2379">
        <v>77.2</v>
      </c>
    </row>
    <row r="2380" spans="1:23" x14ac:dyDescent="0.25">
      <c r="A2380" t="s">
        <v>34</v>
      </c>
      <c r="B2380" t="s">
        <v>65</v>
      </c>
      <c r="C2380">
        <v>2000</v>
      </c>
      <c r="D2380" t="s">
        <v>24</v>
      </c>
      <c r="E2380">
        <v>13</v>
      </c>
      <c r="F2380">
        <v>2</v>
      </c>
      <c r="G2380">
        <v>6.24</v>
      </c>
      <c r="H2380">
        <v>74.148429460000003</v>
      </c>
      <c r="I2380">
        <v>92</v>
      </c>
      <c r="J2380">
        <v>0</v>
      </c>
      <c r="K2380">
        <v>54</v>
      </c>
      <c r="L2380">
        <v>3</v>
      </c>
      <c r="M2380">
        <v>91</v>
      </c>
      <c r="N2380">
        <v>6.4</v>
      </c>
      <c r="O2380">
        <v>91</v>
      </c>
      <c r="P2380">
        <v>0.1</v>
      </c>
      <c r="Q2380">
        <v>511.36847899999998</v>
      </c>
      <c r="R2380">
        <v>15262754</v>
      </c>
      <c r="S2380">
        <v>1.1000000000000001</v>
      </c>
      <c r="T2380">
        <v>1.1000000000000001</v>
      </c>
      <c r="U2380">
        <v>0.755</v>
      </c>
      <c r="V2380">
        <v>13.5</v>
      </c>
      <c r="W2380">
        <v>77.3</v>
      </c>
    </row>
    <row r="2381" spans="1:23" x14ac:dyDescent="0.25">
      <c r="A2381" t="s">
        <v>25</v>
      </c>
      <c r="B2381" t="s">
        <v>133</v>
      </c>
      <c r="C2381">
        <v>2011</v>
      </c>
      <c r="D2381" t="s">
        <v>24</v>
      </c>
      <c r="E2381">
        <v>67</v>
      </c>
      <c r="F2381">
        <v>0</v>
      </c>
      <c r="G2381">
        <v>1.92</v>
      </c>
      <c r="H2381">
        <v>1079.893546</v>
      </c>
      <c r="I2381">
        <v>96</v>
      </c>
      <c r="J2381">
        <v>0</v>
      </c>
      <c r="K2381">
        <v>23.1</v>
      </c>
      <c r="L2381">
        <v>0</v>
      </c>
      <c r="M2381">
        <v>96</v>
      </c>
      <c r="N2381">
        <v>8.11</v>
      </c>
      <c r="O2381">
        <v>96</v>
      </c>
      <c r="P2381">
        <v>0.1</v>
      </c>
      <c r="Q2381">
        <v>6497.5544300000001</v>
      </c>
      <c r="R2381">
        <v>377</v>
      </c>
      <c r="S2381">
        <v>13.9</v>
      </c>
      <c r="T2381">
        <v>14</v>
      </c>
      <c r="U2381">
        <v>0.66300000000000003</v>
      </c>
      <c r="V2381">
        <v>11.8</v>
      </c>
      <c r="W2381">
        <v>77.3</v>
      </c>
    </row>
    <row r="2382" spans="1:23" x14ac:dyDescent="0.25">
      <c r="A2382" t="s">
        <v>27</v>
      </c>
      <c r="B2382" t="s">
        <v>165</v>
      </c>
      <c r="C2382">
        <v>2014</v>
      </c>
      <c r="D2382" t="s">
        <v>37</v>
      </c>
      <c r="E2382">
        <v>12</v>
      </c>
      <c r="F2382">
        <v>2</v>
      </c>
      <c r="G2382">
        <v>10.71</v>
      </c>
      <c r="H2382">
        <v>243.80847499999999</v>
      </c>
      <c r="I2382">
        <v>96</v>
      </c>
      <c r="J2382">
        <v>0</v>
      </c>
      <c r="K2382">
        <v>61.1</v>
      </c>
      <c r="L2382">
        <v>2</v>
      </c>
      <c r="M2382">
        <v>94</v>
      </c>
      <c r="N2382">
        <v>6.35</v>
      </c>
      <c r="O2382">
        <v>98</v>
      </c>
      <c r="P2382">
        <v>0.1</v>
      </c>
      <c r="Q2382">
        <v>14341.674999999999</v>
      </c>
      <c r="R2382">
        <v>3811735</v>
      </c>
      <c r="S2382">
        <v>1.9</v>
      </c>
      <c r="T2382">
        <v>2.1</v>
      </c>
      <c r="U2382">
        <v>0.85</v>
      </c>
      <c r="V2382">
        <v>16.399999999999999</v>
      </c>
      <c r="W2382">
        <v>77.3</v>
      </c>
    </row>
    <row r="2383" spans="1:23" x14ac:dyDescent="0.25">
      <c r="A2383" t="s">
        <v>27</v>
      </c>
      <c r="B2383" t="s">
        <v>87</v>
      </c>
      <c r="C2383">
        <v>2014</v>
      </c>
      <c r="D2383" t="s">
        <v>24</v>
      </c>
      <c r="E2383">
        <v>122</v>
      </c>
      <c r="F2383">
        <v>0</v>
      </c>
      <c r="G2383">
        <v>0.01</v>
      </c>
      <c r="H2383">
        <v>2700.07305</v>
      </c>
      <c r="I2383">
        <v>93</v>
      </c>
      <c r="J2383">
        <v>0</v>
      </c>
      <c r="K2383">
        <v>59.4</v>
      </c>
      <c r="L2383">
        <v>0</v>
      </c>
      <c r="M2383">
        <v>93</v>
      </c>
      <c r="N2383">
        <v>6.38</v>
      </c>
      <c r="O2383">
        <v>93</v>
      </c>
      <c r="P2383">
        <v>0.1</v>
      </c>
      <c r="Q2383">
        <v>19941.455320000001</v>
      </c>
      <c r="R2383">
        <v>1314545</v>
      </c>
      <c r="S2383">
        <v>1.9</v>
      </c>
      <c r="T2383">
        <v>1.9</v>
      </c>
      <c r="U2383">
        <v>0.86</v>
      </c>
      <c r="V2383">
        <v>16.5</v>
      </c>
      <c r="W2383">
        <v>77.3</v>
      </c>
    </row>
    <row r="2384" spans="1:23" x14ac:dyDescent="0.25">
      <c r="A2384" t="s">
        <v>34</v>
      </c>
      <c r="B2384" t="s">
        <v>65</v>
      </c>
      <c r="C2384">
        <v>2001</v>
      </c>
      <c r="D2384" t="s">
        <v>24</v>
      </c>
      <c r="E2384">
        <v>16</v>
      </c>
      <c r="F2384">
        <v>2</v>
      </c>
      <c r="G2384">
        <v>6.1</v>
      </c>
      <c r="H2384">
        <v>687.51168250000001</v>
      </c>
      <c r="I2384">
        <v>92</v>
      </c>
      <c r="J2384">
        <v>0</v>
      </c>
      <c r="K2384">
        <v>54.7</v>
      </c>
      <c r="L2384">
        <v>3</v>
      </c>
      <c r="M2384">
        <v>96</v>
      </c>
      <c r="N2384">
        <v>6.51</v>
      </c>
      <c r="O2384">
        <v>97</v>
      </c>
      <c r="P2384">
        <v>0.1</v>
      </c>
      <c r="Q2384">
        <v>4595.6663269999999</v>
      </c>
      <c r="R2384">
        <v>15444969</v>
      </c>
      <c r="S2384">
        <v>1</v>
      </c>
      <c r="T2384">
        <v>1</v>
      </c>
      <c r="U2384">
        <v>0.76100000000000001</v>
      </c>
      <c r="V2384">
        <v>13.7</v>
      </c>
      <c r="W2384">
        <v>77.3</v>
      </c>
    </row>
    <row r="2385" spans="1:23" x14ac:dyDescent="0.25">
      <c r="A2385" t="s">
        <v>27</v>
      </c>
      <c r="B2385" t="s">
        <v>166</v>
      </c>
      <c r="C2385">
        <v>2003</v>
      </c>
      <c r="D2385" t="s">
        <v>37</v>
      </c>
      <c r="E2385">
        <v>15</v>
      </c>
      <c r="F2385">
        <v>0</v>
      </c>
      <c r="G2385">
        <v>14.21</v>
      </c>
      <c r="H2385">
        <v>2283.8917959999999</v>
      </c>
      <c r="I2385">
        <v>94</v>
      </c>
      <c r="J2385">
        <v>8</v>
      </c>
      <c r="K2385">
        <v>52.5</v>
      </c>
      <c r="L2385">
        <v>1</v>
      </c>
      <c r="M2385">
        <v>96</v>
      </c>
      <c r="N2385">
        <v>9.5399999999999991</v>
      </c>
      <c r="O2385">
        <v>99</v>
      </c>
      <c r="P2385">
        <v>0.1</v>
      </c>
      <c r="Q2385">
        <v>15772.733399999999</v>
      </c>
      <c r="R2385">
        <v>1458821</v>
      </c>
      <c r="S2385">
        <v>0.7</v>
      </c>
      <c r="T2385">
        <v>0.6</v>
      </c>
      <c r="U2385">
        <v>0.78900000000000003</v>
      </c>
      <c r="V2385">
        <v>15.8</v>
      </c>
      <c r="W2385">
        <v>77.3</v>
      </c>
    </row>
    <row r="2386" spans="1:23" x14ac:dyDescent="0.25">
      <c r="A2386" t="s">
        <v>27</v>
      </c>
      <c r="B2386" t="s">
        <v>78</v>
      </c>
      <c r="C2386">
        <v>2003</v>
      </c>
      <c r="D2386" t="s">
        <v>37</v>
      </c>
      <c r="E2386">
        <v>11</v>
      </c>
      <c r="F2386">
        <v>0</v>
      </c>
      <c r="G2386">
        <v>11.54</v>
      </c>
      <c r="H2386">
        <v>650.98135439999999</v>
      </c>
      <c r="I2386">
        <v>92</v>
      </c>
      <c r="J2386">
        <v>0</v>
      </c>
      <c r="K2386">
        <v>53.9</v>
      </c>
      <c r="L2386">
        <v>0</v>
      </c>
      <c r="M2386">
        <v>96</v>
      </c>
      <c r="N2386">
        <v>9.51</v>
      </c>
      <c r="O2386">
        <v>96</v>
      </c>
      <c r="P2386">
        <v>0.1</v>
      </c>
      <c r="Q2386">
        <v>4458.7763999999997</v>
      </c>
      <c r="R2386">
        <v>539574</v>
      </c>
      <c r="S2386">
        <v>1.2</v>
      </c>
      <c r="T2386">
        <v>1</v>
      </c>
      <c r="U2386">
        <v>0.88200000000000001</v>
      </c>
      <c r="V2386">
        <v>16.3</v>
      </c>
      <c r="W2386">
        <v>77.3</v>
      </c>
    </row>
    <row r="2387" spans="1:23" x14ac:dyDescent="0.25">
      <c r="A2387" t="s">
        <v>32</v>
      </c>
      <c r="B2387" t="s">
        <v>160</v>
      </c>
      <c r="C2387">
        <v>2011</v>
      </c>
      <c r="D2387" t="s">
        <v>24</v>
      </c>
      <c r="E2387">
        <v>121</v>
      </c>
      <c r="F2387">
        <v>1</v>
      </c>
      <c r="G2387">
        <v>6.9</v>
      </c>
      <c r="H2387">
        <v>119.2124275</v>
      </c>
      <c r="I2387">
        <v>87</v>
      </c>
      <c r="J2387">
        <v>4</v>
      </c>
      <c r="K2387">
        <v>54.9</v>
      </c>
      <c r="L2387">
        <v>1</v>
      </c>
      <c r="M2387">
        <v>91</v>
      </c>
      <c r="N2387">
        <v>7.5</v>
      </c>
      <c r="O2387">
        <v>87</v>
      </c>
      <c r="P2387">
        <v>0.1</v>
      </c>
      <c r="Q2387">
        <v>927.72317099999998</v>
      </c>
      <c r="R2387">
        <v>377782</v>
      </c>
      <c r="S2387">
        <v>2</v>
      </c>
      <c r="T2387">
        <v>1.9</v>
      </c>
      <c r="U2387">
        <v>0.75800000000000001</v>
      </c>
      <c r="V2387">
        <v>12.9</v>
      </c>
      <c r="W2387">
        <v>77.3</v>
      </c>
    </row>
    <row r="2388" spans="1:23" x14ac:dyDescent="0.25">
      <c r="A2388" t="s">
        <v>32</v>
      </c>
      <c r="B2388" t="s">
        <v>73</v>
      </c>
      <c r="C2388">
        <v>2004</v>
      </c>
      <c r="D2388" t="s">
        <v>24</v>
      </c>
      <c r="E2388">
        <v>17</v>
      </c>
      <c r="F2388">
        <v>1</v>
      </c>
      <c r="G2388">
        <v>4.38</v>
      </c>
      <c r="H2388">
        <v>4.4842545789999999</v>
      </c>
      <c r="I2388">
        <v>99</v>
      </c>
      <c r="J2388">
        <v>0</v>
      </c>
      <c r="K2388">
        <v>53</v>
      </c>
      <c r="L2388">
        <v>1</v>
      </c>
      <c r="M2388">
        <v>98</v>
      </c>
      <c r="N2388">
        <v>6.14</v>
      </c>
      <c r="O2388">
        <v>88</v>
      </c>
      <c r="P2388">
        <v>0.1</v>
      </c>
      <c r="Q2388">
        <v>339.71625599999999</v>
      </c>
      <c r="R2388">
        <v>1391756.5</v>
      </c>
      <c r="S2388">
        <v>3.4</v>
      </c>
      <c r="T2388">
        <v>3.3</v>
      </c>
      <c r="U2388">
        <v>0.70499999999999996</v>
      </c>
      <c r="V2388">
        <v>13.2</v>
      </c>
      <c r="W2388">
        <v>77.3</v>
      </c>
    </row>
    <row r="2389" spans="1:23" x14ac:dyDescent="0.25">
      <c r="A2389" t="s">
        <v>25</v>
      </c>
      <c r="B2389" t="s">
        <v>167</v>
      </c>
      <c r="C2389">
        <v>2010</v>
      </c>
      <c r="D2389" t="s">
        <v>24</v>
      </c>
      <c r="E2389">
        <v>76</v>
      </c>
      <c r="F2389">
        <v>0</v>
      </c>
      <c r="G2389">
        <v>1.1599999999999999</v>
      </c>
      <c r="H2389">
        <v>37.768488189999999</v>
      </c>
      <c r="I2389">
        <v>97</v>
      </c>
      <c r="J2389">
        <v>295</v>
      </c>
      <c r="K2389">
        <v>66</v>
      </c>
      <c r="L2389">
        <v>0</v>
      </c>
      <c r="M2389">
        <v>98</v>
      </c>
      <c r="N2389">
        <v>2.9</v>
      </c>
      <c r="O2389">
        <v>97</v>
      </c>
      <c r="P2389">
        <v>0.1</v>
      </c>
      <c r="Q2389">
        <v>736.22784000000001</v>
      </c>
      <c r="R2389">
        <v>1391756.5</v>
      </c>
      <c r="S2389">
        <v>5</v>
      </c>
      <c r="T2389">
        <v>4.5999999999999996</v>
      </c>
      <c r="U2389">
        <v>0.82499999999999996</v>
      </c>
      <c r="V2389">
        <v>12</v>
      </c>
      <c r="W2389">
        <v>77.3</v>
      </c>
    </row>
    <row r="2390" spans="1:23" x14ac:dyDescent="0.25">
      <c r="A2390" t="s">
        <v>27</v>
      </c>
      <c r="B2390" t="s">
        <v>111</v>
      </c>
      <c r="C2390">
        <v>2002</v>
      </c>
      <c r="D2390" t="s">
        <v>37</v>
      </c>
      <c r="E2390">
        <v>88</v>
      </c>
      <c r="F2390">
        <v>0</v>
      </c>
      <c r="G2390">
        <v>14.17</v>
      </c>
      <c r="H2390">
        <v>5092.3838139999998</v>
      </c>
      <c r="I2390">
        <v>92</v>
      </c>
      <c r="J2390">
        <v>243</v>
      </c>
      <c r="K2390">
        <v>52.9</v>
      </c>
      <c r="L2390">
        <v>0</v>
      </c>
      <c r="M2390">
        <v>83</v>
      </c>
      <c r="N2390">
        <v>6.85</v>
      </c>
      <c r="O2390">
        <v>83</v>
      </c>
      <c r="P2390">
        <v>0.1</v>
      </c>
      <c r="Q2390">
        <v>32539.1937</v>
      </c>
      <c r="R2390">
        <v>3931947</v>
      </c>
      <c r="S2390">
        <v>0.3</v>
      </c>
      <c r="T2390">
        <v>0.3</v>
      </c>
      <c r="U2390">
        <v>0.86199999999999999</v>
      </c>
      <c r="V2390">
        <v>16.5</v>
      </c>
      <c r="W2390">
        <v>77.400000000000006</v>
      </c>
    </row>
    <row r="2391" spans="1:23" x14ac:dyDescent="0.25">
      <c r="A2391" t="s">
        <v>25</v>
      </c>
      <c r="B2391" t="s">
        <v>54</v>
      </c>
      <c r="C2391">
        <v>2011</v>
      </c>
      <c r="D2391" t="s">
        <v>24</v>
      </c>
      <c r="E2391">
        <v>79</v>
      </c>
      <c r="F2391">
        <v>0</v>
      </c>
      <c r="G2391">
        <v>0.97</v>
      </c>
      <c r="H2391">
        <v>295.7730171</v>
      </c>
      <c r="I2391">
        <v>93</v>
      </c>
      <c r="J2391">
        <v>4</v>
      </c>
      <c r="K2391">
        <v>37.200000000000003</v>
      </c>
      <c r="L2391">
        <v>0</v>
      </c>
      <c r="M2391">
        <v>99</v>
      </c>
      <c r="N2391">
        <v>2.25</v>
      </c>
      <c r="O2391">
        <v>97</v>
      </c>
      <c r="P2391">
        <v>0.1</v>
      </c>
      <c r="Q2391">
        <v>4717.2730000000001</v>
      </c>
      <c r="R2391">
        <v>1391756.5</v>
      </c>
      <c r="S2391">
        <v>5.9</v>
      </c>
      <c r="T2391">
        <v>5.4</v>
      </c>
      <c r="U2391">
        <v>0.84599999999999997</v>
      </c>
      <c r="V2391">
        <v>14.1</v>
      </c>
      <c r="W2391">
        <v>77.400000000000006</v>
      </c>
    </row>
    <row r="2392" spans="1:23" x14ac:dyDescent="0.25">
      <c r="A2392" t="s">
        <v>32</v>
      </c>
      <c r="B2392" t="s">
        <v>73</v>
      </c>
      <c r="C2392">
        <v>2003</v>
      </c>
      <c r="D2392" t="s">
        <v>24</v>
      </c>
      <c r="E2392">
        <v>18</v>
      </c>
      <c r="F2392">
        <v>1</v>
      </c>
      <c r="G2392">
        <v>4.3899999999999997</v>
      </c>
      <c r="H2392">
        <v>60.341451239999998</v>
      </c>
      <c r="I2392">
        <v>99</v>
      </c>
      <c r="J2392">
        <v>0</v>
      </c>
      <c r="K2392">
        <v>52.1</v>
      </c>
      <c r="L2392">
        <v>1</v>
      </c>
      <c r="M2392">
        <v>98</v>
      </c>
      <c r="N2392">
        <v>6.31</v>
      </c>
      <c r="O2392">
        <v>72</v>
      </c>
      <c r="P2392">
        <v>0.1</v>
      </c>
      <c r="Q2392">
        <v>3192.6693780000001</v>
      </c>
      <c r="R2392">
        <v>1391756.5</v>
      </c>
      <c r="S2392">
        <v>3.5</v>
      </c>
      <c r="T2392">
        <v>3.3</v>
      </c>
      <c r="U2392">
        <v>0.69399999999999995</v>
      </c>
      <c r="V2392">
        <v>12.9</v>
      </c>
      <c r="W2392">
        <v>77.400000000000006</v>
      </c>
    </row>
    <row r="2393" spans="1:23" x14ac:dyDescent="0.25">
      <c r="A2393" t="s">
        <v>27</v>
      </c>
      <c r="B2393" t="s">
        <v>51</v>
      </c>
      <c r="C2393">
        <v>2015</v>
      </c>
      <c r="D2393" t="s">
        <v>24</v>
      </c>
      <c r="E2393">
        <v>88</v>
      </c>
      <c r="F2393">
        <v>0</v>
      </c>
      <c r="G2393">
        <v>3.77</v>
      </c>
      <c r="H2393">
        <v>0</v>
      </c>
      <c r="I2393">
        <v>82</v>
      </c>
      <c r="J2393">
        <v>1677</v>
      </c>
      <c r="K2393">
        <v>55.8</v>
      </c>
      <c r="L2393">
        <v>0</v>
      </c>
      <c r="M2393">
        <v>74</v>
      </c>
      <c r="N2393">
        <v>5.75</v>
      </c>
      <c r="O2393">
        <v>82</v>
      </c>
      <c r="P2393">
        <v>0.1</v>
      </c>
      <c r="Q2393">
        <v>4574.9786999999997</v>
      </c>
      <c r="R2393">
        <v>3535961</v>
      </c>
      <c r="S2393">
        <v>2.2999999999999998</v>
      </c>
      <c r="T2393">
        <v>2.2999999999999998</v>
      </c>
      <c r="U2393">
        <v>0.747</v>
      </c>
      <c r="V2393">
        <v>14.2</v>
      </c>
      <c r="W2393">
        <v>77.400000000000006</v>
      </c>
    </row>
    <row r="2394" spans="1:23" x14ac:dyDescent="0.25">
      <c r="A2394" t="s">
        <v>32</v>
      </c>
      <c r="B2394" t="s">
        <v>215</v>
      </c>
      <c r="C2394">
        <v>2004</v>
      </c>
      <c r="D2394" t="s">
        <v>37</v>
      </c>
      <c r="E2394">
        <v>111</v>
      </c>
      <c r="F2394">
        <v>28</v>
      </c>
      <c r="G2394">
        <v>8.48</v>
      </c>
      <c r="H2394">
        <v>0</v>
      </c>
      <c r="I2394">
        <v>92</v>
      </c>
      <c r="J2394">
        <v>37</v>
      </c>
      <c r="K2394">
        <v>63.1</v>
      </c>
      <c r="L2394">
        <v>33</v>
      </c>
      <c r="M2394">
        <v>92</v>
      </c>
      <c r="N2394">
        <v>15.14</v>
      </c>
      <c r="O2394">
        <v>96</v>
      </c>
      <c r="P2394">
        <v>0.1</v>
      </c>
      <c r="Q2394">
        <v>1764.97387</v>
      </c>
      <c r="R2394">
        <v>1391756.5</v>
      </c>
      <c r="S2394">
        <v>0.7</v>
      </c>
      <c r="T2394">
        <v>0.6</v>
      </c>
      <c r="U2394">
        <v>0.67700000000000005</v>
      </c>
      <c r="V2394">
        <v>12.3</v>
      </c>
      <c r="W2394">
        <v>77.5</v>
      </c>
    </row>
    <row r="2395" spans="1:23" x14ac:dyDescent="0.25">
      <c r="A2395" t="s">
        <v>25</v>
      </c>
      <c r="B2395" t="s">
        <v>167</v>
      </c>
      <c r="C2395">
        <v>2011</v>
      </c>
      <c r="D2395" t="s">
        <v>24</v>
      </c>
      <c r="E2395">
        <v>74</v>
      </c>
      <c r="F2395">
        <v>0</v>
      </c>
      <c r="G2395">
        <v>1.1599999999999999</v>
      </c>
      <c r="H2395">
        <v>4409.1706700000004</v>
      </c>
      <c r="I2395">
        <v>93</v>
      </c>
      <c r="J2395">
        <v>101</v>
      </c>
      <c r="K2395">
        <v>66.5</v>
      </c>
      <c r="L2395">
        <v>0</v>
      </c>
      <c r="M2395">
        <v>92</v>
      </c>
      <c r="N2395">
        <v>1.93</v>
      </c>
      <c r="O2395">
        <v>93</v>
      </c>
      <c r="P2395">
        <v>0.1</v>
      </c>
      <c r="Q2395">
        <v>85948.745999999999</v>
      </c>
      <c r="R2395">
        <v>1391756.5</v>
      </c>
      <c r="S2395">
        <v>5.0999999999999996</v>
      </c>
      <c r="T2395">
        <v>4.5999999999999996</v>
      </c>
      <c r="U2395">
        <v>0.82699999999999996</v>
      </c>
      <c r="V2395">
        <v>12.4</v>
      </c>
      <c r="W2395">
        <v>77.5</v>
      </c>
    </row>
    <row r="2396" spans="1:23" x14ac:dyDescent="0.25">
      <c r="A2396" t="s">
        <v>32</v>
      </c>
      <c r="B2396" t="s">
        <v>160</v>
      </c>
      <c r="C2396">
        <v>2013</v>
      </c>
      <c r="D2396" t="s">
        <v>24</v>
      </c>
      <c r="E2396">
        <v>118</v>
      </c>
      <c r="F2396">
        <v>1</v>
      </c>
      <c r="G2396">
        <v>6.89</v>
      </c>
      <c r="H2396">
        <v>1694.467075</v>
      </c>
      <c r="I2396">
        <v>8</v>
      </c>
      <c r="J2396">
        <v>0</v>
      </c>
      <c r="K2396">
        <v>56.3</v>
      </c>
      <c r="L2396">
        <v>1</v>
      </c>
      <c r="M2396">
        <v>81</v>
      </c>
      <c r="N2396">
        <v>8.9</v>
      </c>
      <c r="O2396">
        <v>8</v>
      </c>
      <c r="P2396">
        <v>0.1</v>
      </c>
      <c r="Q2396">
        <v>11685.97983</v>
      </c>
      <c r="R2396">
        <v>3838462</v>
      </c>
      <c r="S2396">
        <v>1.9</v>
      </c>
      <c r="T2396">
        <v>1.9</v>
      </c>
      <c r="U2396">
        <v>0.77300000000000002</v>
      </c>
      <c r="V2396">
        <v>12.9</v>
      </c>
      <c r="W2396">
        <v>77.5</v>
      </c>
    </row>
    <row r="2397" spans="1:23" x14ac:dyDescent="0.25">
      <c r="A2397" t="s">
        <v>27</v>
      </c>
      <c r="B2397" t="s">
        <v>90</v>
      </c>
      <c r="C2397">
        <v>2000</v>
      </c>
      <c r="D2397" t="s">
        <v>24</v>
      </c>
      <c r="E2397">
        <v>15</v>
      </c>
      <c r="F2397">
        <v>0</v>
      </c>
      <c r="G2397">
        <v>8.59</v>
      </c>
      <c r="H2397">
        <v>397.7533689</v>
      </c>
      <c r="I2397">
        <v>92</v>
      </c>
      <c r="J2397">
        <v>0</v>
      </c>
      <c r="K2397">
        <v>55.5</v>
      </c>
      <c r="L2397">
        <v>0</v>
      </c>
      <c r="M2397">
        <v>96</v>
      </c>
      <c r="N2397">
        <v>7.22</v>
      </c>
      <c r="O2397">
        <v>99</v>
      </c>
      <c r="P2397">
        <v>0.1</v>
      </c>
      <c r="Q2397">
        <v>24253.254199999999</v>
      </c>
      <c r="R2397">
        <v>517629</v>
      </c>
      <c r="S2397">
        <v>0.9</v>
      </c>
      <c r="T2397">
        <v>0.9</v>
      </c>
      <c r="U2397">
        <v>0.84699999999999998</v>
      </c>
      <c r="V2397">
        <v>17.3</v>
      </c>
      <c r="W2397">
        <v>77.5</v>
      </c>
    </row>
    <row r="2398" spans="1:23" x14ac:dyDescent="0.25">
      <c r="A2398" t="s">
        <v>32</v>
      </c>
      <c r="B2398" t="s">
        <v>215</v>
      </c>
      <c r="C2398">
        <v>2005</v>
      </c>
      <c r="D2398" t="s">
        <v>37</v>
      </c>
      <c r="E2398">
        <v>112</v>
      </c>
      <c r="F2398">
        <v>28</v>
      </c>
      <c r="G2398">
        <v>8.52</v>
      </c>
      <c r="H2398">
        <v>0</v>
      </c>
      <c r="I2398">
        <v>93</v>
      </c>
      <c r="J2398">
        <v>66</v>
      </c>
      <c r="K2398">
        <v>63.8</v>
      </c>
      <c r="L2398">
        <v>33</v>
      </c>
      <c r="M2398">
        <v>92</v>
      </c>
      <c r="N2398">
        <v>15.15</v>
      </c>
      <c r="O2398">
        <v>96</v>
      </c>
      <c r="P2398">
        <v>0.1</v>
      </c>
      <c r="Q2398">
        <v>1764.97387</v>
      </c>
      <c r="R2398">
        <v>1391756.5</v>
      </c>
      <c r="S2398">
        <v>0.7</v>
      </c>
      <c r="T2398">
        <v>0.6</v>
      </c>
      <c r="U2398">
        <v>0.67700000000000005</v>
      </c>
      <c r="V2398">
        <v>12.3</v>
      </c>
      <c r="W2398">
        <v>77.5</v>
      </c>
    </row>
    <row r="2399" spans="1:23" x14ac:dyDescent="0.25">
      <c r="A2399" t="s">
        <v>27</v>
      </c>
      <c r="B2399" t="s">
        <v>165</v>
      </c>
      <c r="C2399">
        <v>2015</v>
      </c>
      <c r="D2399" t="s">
        <v>37</v>
      </c>
      <c r="E2399">
        <v>117</v>
      </c>
      <c r="F2399">
        <v>2</v>
      </c>
      <c r="G2399">
        <v>3.77</v>
      </c>
      <c r="H2399">
        <v>0</v>
      </c>
      <c r="I2399">
        <v>96</v>
      </c>
      <c r="J2399">
        <v>0</v>
      </c>
      <c r="K2399">
        <v>61.7</v>
      </c>
      <c r="L2399">
        <v>2</v>
      </c>
      <c r="M2399">
        <v>92</v>
      </c>
      <c r="N2399">
        <v>5.75</v>
      </c>
      <c r="O2399">
        <v>98</v>
      </c>
      <c r="P2399">
        <v>0.1</v>
      </c>
      <c r="Q2399">
        <v>12565.9876</v>
      </c>
      <c r="R2399">
        <v>37986412</v>
      </c>
      <c r="S2399">
        <v>1.9</v>
      </c>
      <c r="T2399">
        <v>2</v>
      </c>
      <c r="U2399">
        <v>0.85199999999999998</v>
      </c>
      <c r="V2399">
        <v>16.399999999999999</v>
      </c>
      <c r="W2399">
        <v>77.5</v>
      </c>
    </row>
    <row r="2400" spans="1:23" x14ac:dyDescent="0.25">
      <c r="A2400" t="s">
        <v>27</v>
      </c>
      <c r="B2400" t="s">
        <v>75</v>
      </c>
      <c r="C2400">
        <v>2010</v>
      </c>
      <c r="D2400" t="s">
        <v>37</v>
      </c>
      <c r="E2400">
        <v>99</v>
      </c>
      <c r="F2400">
        <v>0</v>
      </c>
      <c r="G2400">
        <v>12.69</v>
      </c>
      <c r="H2400">
        <v>0</v>
      </c>
      <c r="I2400">
        <v>99</v>
      </c>
      <c r="J2400">
        <v>0</v>
      </c>
      <c r="K2400">
        <v>63.6</v>
      </c>
      <c r="L2400">
        <v>0</v>
      </c>
      <c r="M2400">
        <v>99</v>
      </c>
      <c r="N2400">
        <v>7.43</v>
      </c>
      <c r="O2400">
        <v>99</v>
      </c>
      <c r="P2400">
        <v>0.1</v>
      </c>
      <c r="Q2400">
        <v>1764.97387</v>
      </c>
      <c r="R2400">
        <v>1391756.5</v>
      </c>
      <c r="S2400">
        <v>1.9</v>
      </c>
      <c r="T2400">
        <v>2</v>
      </c>
      <c r="U2400">
        <v>0.67700000000000005</v>
      </c>
      <c r="V2400">
        <v>12.3</v>
      </c>
      <c r="W2400">
        <v>77.5</v>
      </c>
    </row>
    <row r="2401" spans="1:23" x14ac:dyDescent="0.25">
      <c r="A2401" t="s">
        <v>27</v>
      </c>
      <c r="B2401" t="s">
        <v>186</v>
      </c>
      <c r="C2401">
        <v>2005</v>
      </c>
      <c r="D2401" t="s">
        <v>37</v>
      </c>
      <c r="E2401">
        <v>14</v>
      </c>
      <c r="F2401">
        <v>0</v>
      </c>
      <c r="G2401">
        <v>11.14</v>
      </c>
      <c r="H2401">
        <v>2503.714258</v>
      </c>
      <c r="I2401">
        <v>92</v>
      </c>
      <c r="J2401">
        <v>0</v>
      </c>
      <c r="K2401">
        <v>54.1</v>
      </c>
      <c r="L2401">
        <v>0</v>
      </c>
      <c r="M2401">
        <v>95</v>
      </c>
      <c r="N2401">
        <v>8.5</v>
      </c>
      <c r="O2401">
        <v>95</v>
      </c>
      <c r="P2401">
        <v>0.1</v>
      </c>
      <c r="Q2401">
        <v>18169.1891</v>
      </c>
      <c r="R2401">
        <v>2474</v>
      </c>
      <c r="S2401">
        <v>1.9</v>
      </c>
      <c r="T2401">
        <v>2</v>
      </c>
      <c r="U2401">
        <v>0.85299999999999998</v>
      </c>
      <c r="V2401">
        <v>16.3</v>
      </c>
      <c r="W2401">
        <v>77.5</v>
      </c>
    </row>
    <row r="2402" spans="1:23" x14ac:dyDescent="0.25">
      <c r="A2402" t="s">
        <v>27</v>
      </c>
      <c r="B2402" t="s">
        <v>26</v>
      </c>
      <c r="C2402">
        <v>2014</v>
      </c>
      <c r="D2402" t="s">
        <v>24</v>
      </c>
      <c r="E2402">
        <v>8</v>
      </c>
      <c r="F2402">
        <v>0</v>
      </c>
      <c r="G2402">
        <v>4.51</v>
      </c>
      <c r="H2402">
        <v>428.74906679999998</v>
      </c>
      <c r="I2402">
        <v>98</v>
      </c>
      <c r="J2402">
        <v>0</v>
      </c>
      <c r="K2402">
        <v>57.2</v>
      </c>
      <c r="L2402">
        <v>1</v>
      </c>
      <c r="M2402">
        <v>98</v>
      </c>
      <c r="N2402">
        <v>5.88</v>
      </c>
      <c r="O2402">
        <v>98</v>
      </c>
      <c r="P2402">
        <v>0.1</v>
      </c>
      <c r="Q2402">
        <v>4575.7637869999999</v>
      </c>
      <c r="R2402">
        <v>288914</v>
      </c>
      <c r="S2402">
        <v>1.2</v>
      </c>
      <c r="T2402">
        <v>1.3</v>
      </c>
      <c r="U2402">
        <v>0.76100000000000001</v>
      </c>
      <c r="V2402">
        <v>14.2</v>
      </c>
      <c r="W2402">
        <v>77.5</v>
      </c>
    </row>
    <row r="2403" spans="1:23" x14ac:dyDescent="0.25">
      <c r="A2403" t="s">
        <v>32</v>
      </c>
      <c r="B2403" t="s">
        <v>71</v>
      </c>
      <c r="C2403">
        <v>2001</v>
      </c>
      <c r="D2403" t="s">
        <v>24</v>
      </c>
      <c r="E2403">
        <v>1</v>
      </c>
      <c r="F2403">
        <v>1</v>
      </c>
      <c r="G2403">
        <v>4.29</v>
      </c>
      <c r="H2403">
        <v>868.37135929999999</v>
      </c>
      <c r="I2403">
        <v>8</v>
      </c>
      <c r="J2403">
        <v>0</v>
      </c>
      <c r="K2403">
        <v>46.4</v>
      </c>
      <c r="L2403">
        <v>1</v>
      </c>
      <c r="M2403">
        <v>92</v>
      </c>
      <c r="N2403">
        <v>7.25</v>
      </c>
      <c r="O2403">
        <v>91</v>
      </c>
      <c r="P2403">
        <v>0.1</v>
      </c>
      <c r="Q2403">
        <v>3981.5284700000002</v>
      </c>
      <c r="R2403">
        <v>3996798</v>
      </c>
      <c r="S2403">
        <v>2.2999999999999998</v>
      </c>
      <c r="T2403">
        <v>2.2000000000000002</v>
      </c>
      <c r="U2403">
        <v>0.70799999999999996</v>
      </c>
      <c r="V2403">
        <v>11.7</v>
      </c>
      <c r="W2403">
        <v>77.5</v>
      </c>
    </row>
    <row r="2404" spans="1:23" x14ac:dyDescent="0.25">
      <c r="A2404" t="s">
        <v>27</v>
      </c>
      <c r="B2404" t="s">
        <v>135</v>
      </c>
      <c r="C2404">
        <v>2000</v>
      </c>
      <c r="D2404" t="s">
        <v>37</v>
      </c>
      <c r="E2404">
        <v>8</v>
      </c>
      <c r="F2404">
        <v>0</v>
      </c>
      <c r="G2404">
        <v>5.59</v>
      </c>
      <c r="H2404">
        <v>134.35472530000001</v>
      </c>
      <c r="I2404">
        <v>92</v>
      </c>
      <c r="J2404">
        <v>2</v>
      </c>
      <c r="K2404">
        <v>62.3</v>
      </c>
      <c r="L2404">
        <v>0</v>
      </c>
      <c r="M2404">
        <v>94</v>
      </c>
      <c r="N2404">
        <v>6.83</v>
      </c>
      <c r="O2404">
        <v>94</v>
      </c>
      <c r="P2404">
        <v>0.1</v>
      </c>
      <c r="Q2404">
        <v>1139.5651</v>
      </c>
      <c r="R2404">
        <v>3987</v>
      </c>
      <c r="S2404">
        <v>0.8</v>
      </c>
      <c r="T2404">
        <v>0.7</v>
      </c>
      <c r="U2404">
        <v>0.77900000000000003</v>
      </c>
      <c r="V2404">
        <v>13.8</v>
      </c>
      <c r="W2404">
        <v>77.5</v>
      </c>
    </row>
    <row r="2405" spans="1:23" x14ac:dyDescent="0.25">
      <c r="A2405" t="s">
        <v>25</v>
      </c>
      <c r="B2405" t="s">
        <v>168</v>
      </c>
      <c r="C2405">
        <v>2003</v>
      </c>
      <c r="D2405" t="s">
        <v>24</v>
      </c>
      <c r="E2405">
        <v>95</v>
      </c>
      <c r="F2405">
        <v>3</v>
      </c>
      <c r="G2405">
        <v>9.66</v>
      </c>
      <c r="H2405">
        <v>0</v>
      </c>
      <c r="I2405">
        <v>91</v>
      </c>
      <c r="J2405">
        <v>33</v>
      </c>
      <c r="K2405">
        <v>26.2</v>
      </c>
      <c r="L2405">
        <v>3</v>
      </c>
      <c r="M2405">
        <v>94</v>
      </c>
      <c r="N2405">
        <v>4.93</v>
      </c>
      <c r="O2405">
        <v>97</v>
      </c>
      <c r="P2405">
        <v>0.1</v>
      </c>
      <c r="Q2405">
        <v>1764.97387</v>
      </c>
      <c r="R2405">
        <v>1391756.5</v>
      </c>
      <c r="S2405">
        <v>1.6</v>
      </c>
      <c r="T2405">
        <v>1</v>
      </c>
      <c r="U2405">
        <v>0.67700000000000005</v>
      </c>
      <c r="V2405">
        <v>12.3</v>
      </c>
      <c r="W2405">
        <v>77.599999999999994</v>
      </c>
    </row>
    <row r="2406" spans="1:23" x14ac:dyDescent="0.25">
      <c r="A2406" t="s">
        <v>27</v>
      </c>
      <c r="B2406" t="s">
        <v>87</v>
      </c>
      <c r="C2406">
        <v>2015</v>
      </c>
      <c r="D2406" t="s">
        <v>24</v>
      </c>
      <c r="E2406">
        <v>119</v>
      </c>
      <c r="F2406">
        <v>0</v>
      </c>
      <c r="G2406">
        <v>3.77</v>
      </c>
      <c r="H2406">
        <v>0</v>
      </c>
      <c r="I2406">
        <v>91</v>
      </c>
      <c r="J2406">
        <v>4</v>
      </c>
      <c r="K2406">
        <v>59.9</v>
      </c>
      <c r="L2406">
        <v>0</v>
      </c>
      <c r="M2406">
        <v>93</v>
      </c>
      <c r="N2406">
        <v>5.75</v>
      </c>
      <c r="O2406">
        <v>93</v>
      </c>
      <c r="P2406">
        <v>0.1</v>
      </c>
      <c r="Q2406">
        <v>1774.9291000000001</v>
      </c>
      <c r="R2406">
        <v>131547</v>
      </c>
      <c r="S2406">
        <v>1.9</v>
      </c>
      <c r="T2406">
        <v>1.9</v>
      </c>
      <c r="U2406">
        <v>0.86299999999999999</v>
      </c>
      <c r="V2406">
        <v>16.5</v>
      </c>
      <c r="W2406">
        <v>77.599999999999994</v>
      </c>
    </row>
    <row r="2407" spans="1:23" x14ac:dyDescent="0.25">
      <c r="A2407" t="s">
        <v>25</v>
      </c>
      <c r="B2407" t="s">
        <v>54</v>
      </c>
      <c r="C2407">
        <v>2014</v>
      </c>
      <c r="D2407" t="s">
        <v>24</v>
      </c>
      <c r="E2407">
        <v>8</v>
      </c>
      <c r="F2407">
        <v>0</v>
      </c>
      <c r="G2407">
        <v>0.01</v>
      </c>
      <c r="H2407">
        <v>269.14327839999999</v>
      </c>
      <c r="I2407">
        <v>99</v>
      </c>
      <c r="J2407">
        <v>1</v>
      </c>
      <c r="K2407">
        <v>4.2</v>
      </c>
      <c r="L2407">
        <v>0</v>
      </c>
      <c r="M2407">
        <v>99</v>
      </c>
      <c r="N2407">
        <v>2.65</v>
      </c>
      <c r="O2407">
        <v>99</v>
      </c>
      <c r="P2407">
        <v>0.1</v>
      </c>
      <c r="Q2407">
        <v>4159.8652000000002</v>
      </c>
      <c r="R2407">
        <v>1391756.5</v>
      </c>
      <c r="S2407">
        <v>5.7</v>
      </c>
      <c r="T2407">
        <v>5.2</v>
      </c>
      <c r="U2407">
        <v>0.86299999999999999</v>
      </c>
      <c r="V2407">
        <v>15</v>
      </c>
      <c r="W2407">
        <v>77.599999999999994</v>
      </c>
    </row>
    <row r="2408" spans="1:23" x14ac:dyDescent="0.25">
      <c r="A2408" t="s">
        <v>25</v>
      </c>
      <c r="B2408" t="s">
        <v>133</v>
      </c>
      <c r="C2408">
        <v>2012</v>
      </c>
      <c r="D2408" t="s">
        <v>24</v>
      </c>
      <c r="E2408">
        <v>65</v>
      </c>
      <c r="F2408">
        <v>0</v>
      </c>
      <c r="G2408">
        <v>0.01</v>
      </c>
      <c r="H2408">
        <v>1259.940376</v>
      </c>
      <c r="I2408">
        <v>99</v>
      </c>
      <c r="J2408">
        <v>0</v>
      </c>
      <c r="K2408">
        <v>24.1</v>
      </c>
      <c r="L2408">
        <v>0</v>
      </c>
      <c r="M2408">
        <v>99</v>
      </c>
      <c r="N2408">
        <v>9.16</v>
      </c>
      <c r="O2408">
        <v>99</v>
      </c>
      <c r="P2408">
        <v>0.1</v>
      </c>
      <c r="Q2408">
        <v>6541.7465000000002</v>
      </c>
      <c r="R2408">
        <v>385</v>
      </c>
      <c r="S2408">
        <v>13.8</v>
      </c>
      <c r="T2408">
        <v>13.9</v>
      </c>
      <c r="U2408">
        <v>0.67500000000000004</v>
      </c>
      <c r="V2408">
        <v>12.1</v>
      </c>
      <c r="W2408">
        <v>77.599999999999994</v>
      </c>
    </row>
    <row r="2409" spans="1:23" x14ac:dyDescent="0.25">
      <c r="A2409" t="s">
        <v>32</v>
      </c>
      <c r="B2409" t="s">
        <v>71</v>
      </c>
      <c r="C2409">
        <v>2000</v>
      </c>
      <c r="D2409" t="s">
        <v>24</v>
      </c>
      <c r="E2409">
        <v>98</v>
      </c>
      <c r="F2409">
        <v>1</v>
      </c>
      <c r="G2409">
        <v>4.34</v>
      </c>
      <c r="H2409">
        <v>94.178194579999996</v>
      </c>
      <c r="I2409">
        <v>89</v>
      </c>
      <c r="J2409">
        <v>0</v>
      </c>
      <c r="K2409">
        <v>45.4</v>
      </c>
      <c r="L2409">
        <v>1</v>
      </c>
      <c r="M2409">
        <v>8</v>
      </c>
      <c r="N2409">
        <v>7.12</v>
      </c>
      <c r="O2409">
        <v>88</v>
      </c>
      <c r="P2409">
        <v>0.1</v>
      </c>
      <c r="Q2409">
        <v>388.36368900000002</v>
      </c>
      <c r="R2409">
        <v>3925443</v>
      </c>
      <c r="S2409">
        <v>2.4</v>
      </c>
      <c r="T2409">
        <v>2.2999999999999998</v>
      </c>
      <c r="U2409">
        <v>0.70199999999999996</v>
      </c>
      <c r="V2409">
        <v>11.6</v>
      </c>
      <c r="W2409">
        <v>77.599999999999994</v>
      </c>
    </row>
    <row r="2410" spans="1:23" x14ac:dyDescent="0.25">
      <c r="A2410" t="s">
        <v>32</v>
      </c>
      <c r="B2410" t="s">
        <v>160</v>
      </c>
      <c r="C2410">
        <v>2014</v>
      </c>
      <c r="D2410" t="s">
        <v>24</v>
      </c>
      <c r="E2410">
        <v>119</v>
      </c>
      <c r="F2410">
        <v>1</v>
      </c>
      <c r="G2410">
        <v>6.74</v>
      </c>
      <c r="H2410">
        <v>1842.463782</v>
      </c>
      <c r="I2410">
        <v>8</v>
      </c>
      <c r="J2410">
        <v>0</v>
      </c>
      <c r="K2410">
        <v>57.1</v>
      </c>
      <c r="L2410">
        <v>1</v>
      </c>
      <c r="M2410">
        <v>8</v>
      </c>
      <c r="N2410">
        <v>8.3000000000000007</v>
      </c>
      <c r="O2410">
        <v>8</v>
      </c>
      <c r="P2410">
        <v>0.1</v>
      </c>
      <c r="Q2410">
        <v>12593.7374</v>
      </c>
      <c r="R2410">
        <v>393986</v>
      </c>
      <c r="S2410">
        <v>1.9</v>
      </c>
      <c r="T2410">
        <v>1.8</v>
      </c>
      <c r="U2410">
        <v>0.78</v>
      </c>
      <c r="V2410">
        <v>13</v>
      </c>
      <c r="W2410">
        <v>77.599999999999994</v>
      </c>
    </row>
    <row r="2411" spans="1:23" x14ac:dyDescent="0.25">
      <c r="A2411" t="s">
        <v>27</v>
      </c>
      <c r="B2411" t="s">
        <v>46</v>
      </c>
      <c r="C2411">
        <v>2000</v>
      </c>
      <c r="D2411" t="s">
        <v>37</v>
      </c>
      <c r="E2411">
        <v>11</v>
      </c>
      <c r="F2411">
        <v>1</v>
      </c>
      <c r="G2411">
        <v>11.21</v>
      </c>
      <c r="H2411">
        <v>287.2084529</v>
      </c>
      <c r="I2411">
        <v>6</v>
      </c>
      <c r="J2411">
        <v>0</v>
      </c>
      <c r="K2411">
        <v>58.1</v>
      </c>
      <c r="L2411">
        <v>1</v>
      </c>
      <c r="M2411">
        <v>96</v>
      </c>
      <c r="N2411">
        <v>8.1199999999999992</v>
      </c>
      <c r="O2411">
        <v>95</v>
      </c>
      <c r="P2411">
        <v>0.1</v>
      </c>
      <c r="Q2411">
        <v>2327.4591</v>
      </c>
      <c r="R2411">
        <v>125125</v>
      </c>
      <c r="S2411">
        <v>0.8</v>
      </c>
      <c r="T2411">
        <v>0.8</v>
      </c>
      <c r="U2411">
        <v>0.86899999999999999</v>
      </c>
      <c r="V2411">
        <v>18</v>
      </c>
      <c r="W2411">
        <v>77.599999999999994</v>
      </c>
    </row>
    <row r="2412" spans="1:23" x14ac:dyDescent="0.25">
      <c r="A2412" t="s">
        <v>25</v>
      </c>
      <c r="B2412" t="s">
        <v>54</v>
      </c>
      <c r="C2412">
        <v>2015</v>
      </c>
      <c r="D2412" t="s">
        <v>24</v>
      </c>
      <c r="E2412">
        <v>78</v>
      </c>
      <c r="F2412">
        <v>0</v>
      </c>
      <c r="G2412">
        <v>3.77</v>
      </c>
      <c r="H2412">
        <v>0</v>
      </c>
      <c r="I2412">
        <v>99</v>
      </c>
      <c r="J2412">
        <v>4</v>
      </c>
      <c r="K2412">
        <v>41.2</v>
      </c>
      <c r="L2412">
        <v>0</v>
      </c>
      <c r="M2412">
        <v>99</v>
      </c>
      <c r="N2412">
        <v>5.75</v>
      </c>
      <c r="O2412">
        <v>99</v>
      </c>
      <c r="P2412">
        <v>0.1</v>
      </c>
      <c r="Q2412">
        <v>3967.8951000000002</v>
      </c>
      <c r="R2412">
        <v>1391756.5</v>
      </c>
      <c r="S2412">
        <v>5.7</v>
      </c>
      <c r="T2412">
        <v>5.0999999999999996</v>
      </c>
      <c r="U2412">
        <v>0.86399999999999999</v>
      </c>
      <c r="V2412">
        <v>14.9</v>
      </c>
      <c r="W2412">
        <v>77.7</v>
      </c>
    </row>
    <row r="2413" spans="1:23" x14ac:dyDescent="0.25">
      <c r="A2413" t="s">
        <v>27</v>
      </c>
      <c r="B2413" t="s">
        <v>78</v>
      </c>
      <c r="C2413">
        <v>2004</v>
      </c>
      <c r="D2413" t="s">
        <v>37</v>
      </c>
      <c r="E2413">
        <v>98</v>
      </c>
      <c r="F2413">
        <v>0</v>
      </c>
      <c r="G2413">
        <v>11.27</v>
      </c>
      <c r="H2413">
        <v>6948.839868</v>
      </c>
      <c r="I2413">
        <v>92</v>
      </c>
      <c r="J2413">
        <v>0</v>
      </c>
      <c r="K2413">
        <v>54.4</v>
      </c>
      <c r="L2413">
        <v>0</v>
      </c>
      <c r="M2413">
        <v>95</v>
      </c>
      <c r="N2413">
        <v>9.67</v>
      </c>
      <c r="O2413">
        <v>95</v>
      </c>
      <c r="P2413">
        <v>0.1</v>
      </c>
      <c r="Q2413">
        <v>46511.645700000001</v>
      </c>
      <c r="R2413">
        <v>544523</v>
      </c>
      <c r="S2413">
        <v>1.2</v>
      </c>
      <c r="T2413">
        <v>1</v>
      </c>
      <c r="U2413">
        <v>0.89300000000000002</v>
      </c>
      <c r="V2413">
        <v>16.5</v>
      </c>
      <c r="W2413">
        <v>77.7</v>
      </c>
    </row>
    <row r="2414" spans="1:23" x14ac:dyDescent="0.25">
      <c r="A2414" t="s">
        <v>27</v>
      </c>
      <c r="B2414" t="s">
        <v>166</v>
      </c>
      <c r="C2414">
        <v>2005</v>
      </c>
      <c r="D2414" t="s">
        <v>37</v>
      </c>
      <c r="E2414">
        <v>11</v>
      </c>
      <c r="F2414">
        <v>0</v>
      </c>
      <c r="G2414">
        <v>13.33</v>
      </c>
      <c r="H2414">
        <v>2813.9852850000002</v>
      </c>
      <c r="I2414">
        <v>94</v>
      </c>
      <c r="J2414">
        <v>7</v>
      </c>
      <c r="K2414">
        <v>54.1</v>
      </c>
      <c r="L2414">
        <v>1</v>
      </c>
      <c r="M2414">
        <v>93</v>
      </c>
      <c r="N2414">
        <v>9.98</v>
      </c>
      <c r="O2414">
        <v>93</v>
      </c>
      <c r="P2414">
        <v>0.1</v>
      </c>
      <c r="Q2414">
        <v>18784.948499999999</v>
      </c>
      <c r="R2414">
        <v>15333</v>
      </c>
      <c r="S2414">
        <v>0.7</v>
      </c>
      <c r="T2414">
        <v>0.6</v>
      </c>
      <c r="U2414">
        <v>0.79</v>
      </c>
      <c r="V2414">
        <v>15.4</v>
      </c>
      <c r="W2414">
        <v>77.7</v>
      </c>
    </row>
    <row r="2415" spans="1:23" x14ac:dyDescent="0.25">
      <c r="A2415" t="s">
        <v>27</v>
      </c>
      <c r="B2415" t="s">
        <v>72</v>
      </c>
      <c r="C2415">
        <v>2013</v>
      </c>
      <c r="D2415" t="s">
        <v>37</v>
      </c>
      <c r="E2415">
        <v>97</v>
      </c>
      <c r="F2415">
        <v>0</v>
      </c>
      <c r="G2415">
        <v>12.39</v>
      </c>
      <c r="H2415">
        <v>1899.107385</v>
      </c>
      <c r="I2415">
        <v>96</v>
      </c>
      <c r="J2415">
        <v>0</v>
      </c>
      <c r="K2415">
        <v>62.5</v>
      </c>
      <c r="L2415">
        <v>0</v>
      </c>
      <c r="M2415">
        <v>96</v>
      </c>
      <c r="N2415">
        <v>7.83</v>
      </c>
      <c r="O2415">
        <v>96</v>
      </c>
      <c r="P2415">
        <v>0.1</v>
      </c>
      <c r="Q2415">
        <v>13574.749</v>
      </c>
      <c r="R2415">
        <v>4255689</v>
      </c>
      <c r="S2415">
        <v>1.5</v>
      </c>
      <c r="T2415">
        <v>1.5</v>
      </c>
      <c r="U2415">
        <v>0.81699999999999995</v>
      </c>
      <c r="V2415">
        <v>14.9</v>
      </c>
      <c r="W2415">
        <v>77.7</v>
      </c>
    </row>
    <row r="2416" spans="1:23" x14ac:dyDescent="0.25">
      <c r="A2416" t="s">
        <v>32</v>
      </c>
      <c r="B2416" t="s">
        <v>73</v>
      </c>
      <c r="C2416">
        <v>2002</v>
      </c>
      <c r="D2416" t="s">
        <v>24</v>
      </c>
      <c r="E2416">
        <v>19</v>
      </c>
      <c r="F2416">
        <v>1</v>
      </c>
      <c r="G2416">
        <v>4.0999999999999996</v>
      </c>
      <c r="H2416">
        <v>334.76721070000002</v>
      </c>
      <c r="I2416">
        <v>98</v>
      </c>
      <c r="J2416">
        <v>0</v>
      </c>
      <c r="K2416">
        <v>51.3</v>
      </c>
      <c r="L2416">
        <v>1</v>
      </c>
      <c r="M2416">
        <v>98</v>
      </c>
      <c r="N2416">
        <v>6.5</v>
      </c>
      <c r="O2416">
        <v>99</v>
      </c>
      <c r="P2416">
        <v>0.1</v>
      </c>
      <c r="Q2416">
        <v>2994.3399880000002</v>
      </c>
      <c r="R2416">
        <v>1391756.5</v>
      </c>
      <c r="S2416">
        <v>3.5</v>
      </c>
      <c r="T2416">
        <v>3.3</v>
      </c>
      <c r="U2416">
        <v>0.69199999999999995</v>
      </c>
      <c r="V2416">
        <v>12.5</v>
      </c>
      <c r="W2416">
        <v>77.7</v>
      </c>
    </row>
    <row r="2417" spans="1:23" x14ac:dyDescent="0.25">
      <c r="A2417" t="s">
        <v>32</v>
      </c>
      <c r="B2417" t="s">
        <v>71</v>
      </c>
      <c r="C2417">
        <v>2004</v>
      </c>
      <c r="D2417" t="s">
        <v>24</v>
      </c>
      <c r="E2417">
        <v>12</v>
      </c>
      <c r="F2417">
        <v>1</v>
      </c>
      <c r="G2417">
        <v>4.09</v>
      </c>
      <c r="H2417">
        <v>1043.1079500000001</v>
      </c>
      <c r="I2417">
        <v>89</v>
      </c>
      <c r="J2417">
        <v>0</v>
      </c>
      <c r="K2417">
        <v>49.3</v>
      </c>
      <c r="L2417">
        <v>1</v>
      </c>
      <c r="M2417">
        <v>9</v>
      </c>
      <c r="N2417">
        <v>7.8</v>
      </c>
      <c r="O2417">
        <v>9</v>
      </c>
      <c r="P2417">
        <v>0.1</v>
      </c>
      <c r="Q2417">
        <v>4425.57467</v>
      </c>
      <c r="R2417">
        <v>418738</v>
      </c>
      <c r="S2417">
        <v>2.1</v>
      </c>
      <c r="T2417">
        <v>2</v>
      </c>
      <c r="U2417">
        <v>0.71899999999999997</v>
      </c>
      <c r="V2417">
        <v>12.2</v>
      </c>
      <c r="W2417">
        <v>77.7</v>
      </c>
    </row>
    <row r="2418" spans="1:23" x14ac:dyDescent="0.25">
      <c r="A2418" t="s">
        <v>25</v>
      </c>
      <c r="B2418" t="s">
        <v>167</v>
      </c>
      <c r="C2418">
        <v>2012</v>
      </c>
      <c r="D2418" t="s">
        <v>24</v>
      </c>
      <c r="E2418">
        <v>72</v>
      </c>
      <c r="F2418">
        <v>0</v>
      </c>
      <c r="G2418">
        <v>1.1299999999999999</v>
      </c>
      <c r="H2418">
        <v>5163.3291799999997</v>
      </c>
      <c r="I2418">
        <v>93</v>
      </c>
      <c r="J2418">
        <v>160</v>
      </c>
      <c r="K2418">
        <v>67</v>
      </c>
      <c r="L2418">
        <v>0</v>
      </c>
      <c r="M2418">
        <v>93</v>
      </c>
      <c r="N2418">
        <v>2.16</v>
      </c>
      <c r="O2418">
        <v>92</v>
      </c>
      <c r="P2418">
        <v>0.1</v>
      </c>
      <c r="Q2418">
        <v>88564.822979999997</v>
      </c>
      <c r="R2418">
        <v>1391756.5</v>
      </c>
      <c r="S2418">
        <v>5.0999999999999996</v>
      </c>
      <c r="T2418">
        <v>4.7</v>
      </c>
      <c r="U2418">
        <v>0.83699999999999997</v>
      </c>
      <c r="V2418">
        <v>13.4</v>
      </c>
      <c r="W2418">
        <v>77.8</v>
      </c>
    </row>
    <row r="2419" spans="1:23" x14ac:dyDescent="0.25">
      <c r="A2419" t="s">
        <v>34</v>
      </c>
      <c r="B2419" t="s">
        <v>65</v>
      </c>
      <c r="C2419">
        <v>2002</v>
      </c>
      <c r="D2419" t="s">
        <v>24</v>
      </c>
      <c r="E2419">
        <v>11</v>
      </c>
      <c r="F2419">
        <v>2</v>
      </c>
      <c r="G2419">
        <v>6.06</v>
      </c>
      <c r="H2419">
        <v>675.78084430000001</v>
      </c>
      <c r="I2419">
        <v>92</v>
      </c>
      <c r="J2419">
        <v>0</v>
      </c>
      <c r="K2419">
        <v>55.4</v>
      </c>
      <c r="L2419">
        <v>3</v>
      </c>
      <c r="M2419">
        <v>97</v>
      </c>
      <c r="N2419">
        <v>6.48</v>
      </c>
      <c r="O2419">
        <v>97</v>
      </c>
      <c r="P2419">
        <v>0.1</v>
      </c>
      <c r="Q2419">
        <v>4463.5458669999998</v>
      </c>
      <c r="R2419">
        <v>15623635</v>
      </c>
      <c r="S2419">
        <v>1</v>
      </c>
      <c r="T2419">
        <v>1</v>
      </c>
      <c r="U2419">
        <v>0.76800000000000002</v>
      </c>
      <c r="V2419">
        <v>13.9</v>
      </c>
      <c r="W2419">
        <v>77.8</v>
      </c>
    </row>
    <row r="2420" spans="1:23" x14ac:dyDescent="0.25">
      <c r="A2420" t="s">
        <v>27</v>
      </c>
      <c r="B2420" t="s">
        <v>129</v>
      </c>
      <c r="C2420">
        <v>2000</v>
      </c>
      <c r="D2420" t="s">
        <v>37</v>
      </c>
      <c r="E2420">
        <v>98</v>
      </c>
      <c r="F2420">
        <v>0</v>
      </c>
      <c r="G2420">
        <v>13.14</v>
      </c>
      <c r="H2420">
        <v>8246.1304369999998</v>
      </c>
      <c r="I2420">
        <v>77</v>
      </c>
      <c r="J2420">
        <v>0</v>
      </c>
      <c r="K2420">
        <v>54</v>
      </c>
      <c r="L2420">
        <v>0</v>
      </c>
      <c r="M2420">
        <v>99</v>
      </c>
      <c r="N2420">
        <v>7.48</v>
      </c>
      <c r="O2420">
        <v>99</v>
      </c>
      <c r="P2420">
        <v>0.1</v>
      </c>
      <c r="Q2420">
        <v>48735.995490000001</v>
      </c>
      <c r="R2420">
        <v>4363</v>
      </c>
      <c r="S2420">
        <v>1</v>
      </c>
      <c r="T2420">
        <v>1</v>
      </c>
      <c r="U2420">
        <v>0.84799999999999998</v>
      </c>
      <c r="V2420">
        <v>13.5</v>
      </c>
      <c r="W2420">
        <v>77.8</v>
      </c>
    </row>
    <row r="2421" spans="1:23" x14ac:dyDescent="0.25">
      <c r="A2421" t="s">
        <v>27</v>
      </c>
      <c r="B2421" t="s">
        <v>213</v>
      </c>
      <c r="C2421">
        <v>2000</v>
      </c>
      <c r="D2421" t="s">
        <v>37</v>
      </c>
      <c r="E2421">
        <v>89</v>
      </c>
      <c r="F2421">
        <v>4</v>
      </c>
      <c r="G2421">
        <v>10.59</v>
      </c>
      <c r="H2421">
        <v>0</v>
      </c>
      <c r="I2421">
        <v>92</v>
      </c>
      <c r="J2421">
        <v>104</v>
      </c>
      <c r="K2421">
        <v>57.5</v>
      </c>
      <c r="L2421">
        <v>5</v>
      </c>
      <c r="M2421">
        <v>91</v>
      </c>
      <c r="N2421">
        <v>6.94</v>
      </c>
      <c r="O2421">
        <v>91</v>
      </c>
      <c r="P2421">
        <v>0.1</v>
      </c>
      <c r="Q2421">
        <v>1764.97387</v>
      </c>
      <c r="R2421">
        <v>1391756.5</v>
      </c>
      <c r="S2421">
        <v>0.7</v>
      </c>
      <c r="T2421">
        <v>0.5</v>
      </c>
      <c r="U2421">
        <v>0.67700000000000005</v>
      </c>
      <c r="V2421">
        <v>12.3</v>
      </c>
      <c r="W2421">
        <v>77.8</v>
      </c>
    </row>
    <row r="2422" spans="1:23" x14ac:dyDescent="0.25">
      <c r="A2422" t="s">
        <v>27</v>
      </c>
      <c r="B2422" t="s">
        <v>135</v>
      </c>
      <c r="C2422">
        <v>2001</v>
      </c>
      <c r="D2422" t="s">
        <v>37</v>
      </c>
      <c r="E2422">
        <v>79</v>
      </c>
      <c r="F2422">
        <v>0</v>
      </c>
      <c r="G2422">
        <v>5.62</v>
      </c>
      <c r="H2422">
        <v>130.0150391</v>
      </c>
      <c r="I2422">
        <v>92</v>
      </c>
      <c r="J2422">
        <v>2</v>
      </c>
      <c r="K2422">
        <v>62.8</v>
      </c>
      <c r="L2422">
        <v>0</v>
      </c>
      <c r="M2422">
        <v>95</v>
      </c>
      <c r="N2422">
        <v>7.11</v>
      </c>
      <c r="O2422">
        <v>95</v>
      </c>
      <c r="P2422">
        <v>0.1</v>
      </c>
      <c r="Q2422">
        <v>1121.7863600000001</v>
      </c>
      <c r="R2422">
        <v>39328</v>
      </c>
      <c r="S2422">
        <v>0.7</v>
      </c>
      <c r="T2422">
        <v>0.7</v>
      </c>
      <c r="U2422">
        <v>0.78300000000000003</v>
      </c>
      <c r="V2422">
        <v>13.7</v>
      </c>
      <c r="W2422">
        <v>77.8</v>
      </c>
    </row>
    <row r="2423" spans="1:23" x14ac:dyDescent="0.25">
      <c r="A2423" t="s">
        <v>27</v>
      </c>
      <c r="B2423" t="s">
        <v>72</v>
      </c>
      <c r="C2423">
        <v>2014</v>
      </c>
      <c r="D2423" t="s">
        <v>37</v>
      </c>
      <c r="E2423">
        <v>97</v>
      </c>
      <c r="F2423">
        <v>0</v>
      </c>
      <c r="G2423">
        <v>12.14</v>
      </c>
      <c r="H2423">
        <v>1884.0988110000001</v>
      </c>
      <c r="I2423">
        <v>95</v>
      </c>
      <c r="J2423">
        <v>0</v>
      </c>
      <c r="K2423">
        <v>63.1</v>
      </c>
      <c r="L2423">
        <v>0</v>
      </c>
      <c r="M2423">
        <v>95</v>
      </c>
      <c r="N2423">
        <v>7.8</v>
      </c>
      <c r="O2423">
        <v>95</v>
      </c>
      <c r="P2423">
        <v>0.1</v>
      </c>
      <c r="Q2423">
        <v>13467.468269999999</v>
      </c>
      <c r="R2423">
        <v>4238389</v>
      </c>
      <c r="S2423">
        <v>1.5</v>
      </c>
      <c r="T2423">
        <v>1.5</v>
      </c>
      <c r="U2423">
        <v>0.82</v>
      </c>
      <c r="V2423">
        <v>15.1</v>
      </c>
      <c r="W2423">
        <v>77.8</v>
      </c>
    </row>
    <row r="2424" spans="1:23" x14ac:dyDescent="0.25">
      <c r="A2424" t="s">
        <v>27</v>
      </c>
      <c r="B2424" t="s">
        <v>75</v>
      </c>
      <c r="C2424">
        <v>2011</v>
      </c>
      <c r="D2424" t="s">
        <v>37</v>
      </c>
      <c r="E2424">
        <v>97</v>
      </c>
      <c r="F2424">
        <v>0</v>
      </c>
      <c r="G2424">
        <v>12.43</v>
      </c>
      <c r="H2424">
        <v>0</v>
      </c>
      <c r="I2424">
        <v>99</v>
      </c>
      <c r="J2424">
        <v>17</v>
      </c>
      <c r="K2424">
        <v>64</v>
      </c>
      <c r="L2424">
        <v>0</v>
      </c>
      <c r="M2424">
        <v>99</v>
      </c>
      <c r="N2424">
        <v>7.5</v>
      </c>
      <c r="O2424">
        <v>99</v>
      </c>
      <c r="P2424">
        <v>0.1</v>
      </c>
      <c r="Q2424">
        <v>1764.97387</v>
      </c>
      <c r="R2424">
        <v>1391756.5</v>
      </c>
      <c r="S2424">
        <v>1.9</v>
      </c>
      <c r="T2424">
        <v>1.9</v>
      </c>
      <c r="U2424">
        <v>0.67700000000000005</v>
      </c>
      <c r="V2424">
        <v>12.3</v>
      </c>
      <c r="W2424">
        <v>77.8</v>
      </c>
    </row>
    <row r="2425" spans="1:23" x14ac:dyDescent="0.25">
      <c r="A2425" t="s">
        <v>32</v>
      </c>
      <c r="B2425" t="s">
        <v>215</v>
      </c>
      <c r="C2425">
        <v>2006</v>
      </c>
      <c r="D2425" t="s">
        <v>37</v>
      </c>
      <c r="E2425">
        <v>113</v>
      </c>
      <c r="F2425">
        <v>28</v>
      </c>
      <c r="G2425">
        <v>8.6300000000000008</v>
      </c>
      <c r="H2425">
        <v>0</v>
      </c>
      <c r="I2425">
        <v>93</v>
      </c>
      <c r="J2425">
        <v>55</v>
      </c>
      <c r="K2425">
        <v>64.400000000000006</v>
      </c>
      <c r="L2425">
        <v>33</v>
      </c>
      <c r="M2425">
        <v>93</v>
      </c>
      <c r="N2425">
        <v>15.27</v>
      </c>
      <c r="O2425">
        <v>96</v>
      </c>
      <c r="P2425">
        <v>0.1</v>
      </c>
      <c r="Q2425">
        <v>1764.97387</v>
      </c>
      <c r="R2425">
        <v>1391756.5</v>
      </c>
      <c r="S2425">
        <v>0.7</v>
      </c>
      <c r="T2425">
        <v>0.6</v>
      </c>
      <c r="U2425">
        <v>0.67700000000000005</v>
      </c>
      <c r="V2425">
        <v>12.3</v>
      </c>
      <c r="W2425">
        <v>77.8</v>
      </c>
    </row>
    <row r="2426" spans="1:23" x14ac:dyDescent="0.25">
      <c r="A2426" t="s">
        <v>27</v>
      </c>
      <c r="B2426" t="s">
        <v>26</v>
      </c>
      <c r="C2426">
        <v>2015</v>
      </c>
      <c r="D2426" t="s">
        <v>24</v>
      </c>
      <c r="E2426">
        <v>74</v>
      </c>
      <c r="F2426">
        <v>0</v>
      </c>
      <c r="G2426">
        <v>4.5999999999999996</v>
      </c>
      <c r="H2426">
        <v>364.9752287</v>
      </c>
      <c r="I2426">
        <v>99</v>
      </c>
      <c r="J2426">
        <v>0</v>
      </c>
      <c r="K2426">
        <v>58</v>
      </c>
      <c r="L2426">
        <v>0</v>
      </c>
      <c r="M2426">
        <v>99</v>
      </c>
      <c r="N2426">
        <v>6</v>
      </c>
      <c r="O2426">
        <v>99</v>
      </c>
      <c r="P2426">
        <v>0.1</v>
      </c>
      <c r="Q2426">
        <v>3954.2278299999998</v>
      </c>
      <c r="R2426">
        <v>28873</v>
      </c>
      <c r="S2426">
        <v>1.2</v>
      </c>
      <c r="T2426">
        <v>1.3</v>
      </c>
      <c r="U2426">
        <v>0.76200000000000001</v>
      </c>
      <c r="V2426">
        <v>14.2</v>
      </c>
      <c r="W2426">
        <v>77.8</v>
      </c>
    </row>
    <row r="2427" spans="1:23" x14ac:dyDescent="0.25">
      <c r="A2427" t="s">
        <v>32</v>
      </c>
      <c r="B2427" t="s">
        <v>160</v>
      </c>
      <c r="C2427">
        <v>2015</v>
      </c>
      <c r="D2427" t="s">
        <v>24</v>
      </c>
      <c r="E2427">
        <v>118</v>
      </c>
      <c r="F2427">
        <v>1</v>
      </c>
      <c r="G2427">
        <v>3.77</v>
      </c>
      <c r="H2427">
        <v>0</v>
      </c>
      <c r="I2427">
        <v>73</v>
      </c>
      <c r="J2427">
        <v>0</v>
      </c>
      <c r="K2427">
        <v>57.8</v>
      </c>
      <c r="L2427">
        <v>1</v>
      </c>
      <c r="M2427">
        <v>72</v>
      </c>
      <c r="N2427">
        <v>5.75</v>
      </c>
      <c r="O2427">
        <v>73</v>
      </c>
      <c r="P2427">
        <v>0.1</v>
      </c>
      <c r="Q2427">
        <v>13134.4367</v>
      </c>
      <c r="R2427">
        <v>3969249</v>
      </c>
      <c r="S2427">
        <v>1.9</v>
      </c>
      <c r="T2427">
        <v>1.8</v>
      </c>
      <c r="U2427">
        <v>0.78500000000000003</v>
      </c>
      <c r="V2427">
        <v>13</v>
      </c>
      <c r="W2427">
        <v>77.8</v>
      </c>
    </row>
    <row r="2428" spans="1:23" x14ac:dyDescent="0.25">
      <c r="A2428" t="s">
        <v>34</v>
      </c>
      <c r="B2428" t="s">
        <v>65</v>
      </c>
      <c r="C2428">
        <v>2003</v>
      </c>
      <c r="D2428" t="s">
        <v>24</v>
      </c>
      <c r="E2428">
        <v>1</v>
      </c>
      <c r="F2428">
        <v>2</v>
      </c>
      <c r="G2428">
        <v>6.37</v>
      </c>
      <c r="H2428">
        <v>584.09934290000001</v>
      </c>
      <c r="I2428">
        <v>92</v>
      </c>
      <c r="J2428">
        <v>1</v>
      </c>
      <c r="K2428">
        <v>56.1</v>
      </c>
      <c r="L2428">
        <v>2</v>
      </c>
      <c r="M2428">
        <v>96</v>
      </c>
      <c r="N2428">
        <v>7.34</v>
      </c>
      <c r="O2428">
        <v>96</v>
      </c>
      <c r="P2428">
        <v>0.1</v>
      </c>
      <c r="Q2428">
        <v>4787.6995319999996</v>
      </c>
      <c r="R2428">
        <v>15799542</v>
      </c>
      <c r="S2428">
        <v>1</v>
      </c>
      <c r="T2428">
        <v>1</v>
      </c>
      <c r="U2428">
        <v>0.77500000000000002</v>
      </c>
      <c r="V2428">
        <v>14</v>
      </c>
      <c r="W2428">
        <v>77.900000000000006</v>
      </c>
    </row>
    <row r="2429" spans="1:23" x14ac:dyDescent="0.25">
      <c r="A2429" t="s">
        <v>25</v>
      </c>
      <c r="B2429" t="s">
        <v>167</v>
      </c>
      <c r="C2429">
        <v>2013</v>
      </c>
      <c r="D2429" t="s">
        <v>24</v>
      </c>
      <c r="E2429">
        <v>7</v>
      </c>
      <c r="F2429">
        <v>0</v>
      </c>
      <c r="G2429">
        <v>1.2</v>
      </c>
      <c r="H2429">
        <v>515.07347949999996</v>
      </c>
      <c r="I2429">
        <v>97</v>
      </c>
      <c r="J2429">
        <v>73</v>
      </c>
      <c r="K2429">
        <v>67.7</v>
      </c>
      <c r="L2429">
        <v>0</v>
      </c>
      <c r="M2429">
        <v>99</v>
      </c>
      <c r="N2429">
        <v>2.15</v>
      </c>
      <c r="O2429">
        <v>97</v>
      </c>
      <c r="P2429">
        <v>0.1</v>
      </c>
      <c r="Q2429">
        <v>8834.8795800000007</v>
      </c>
      <c r="R2429">
        <v>1391756.5</v>
      </c>
      <c r="S2429">
        <v>5.0999999999999996</v>
      </c>
      <c r="T2429">
        <v>4.7</v>
      </c>
      <c r="U2429">
        <v>0.84299999999999997</v>
      </c>
      <c r="V2429">
        <v>13.4</v>
      </c>
      <c r="W2429">
        <v>77.900000000000006</v>
      </c>
    </row>
    <row r="2430" spans="1:23" x14ac:dyDescent="0.25">
      <c r="A2430" t="s">
        <v>32</v>
      </c>
      <c r="B2430" t="s">
        <v>73</v>
      </c>
      <c r="C2430">
        <v>2008</v>
      </c>
      <c r="D2430" t="s">
        <v>24</v>
      </c>
      <c r="E2430">
        <v>12</v>
      </c>
      <c r="F2430">
        <v>1</v>
      </c>
      <c r="G2430">
        <v>4.26</v>
      </c>
      <c r="H2430">
        <v>708.61579659999995</v>
      </c>
      <c r="I2430">
        <v>95</v>
      </c>
      <c r="J2430">
        <v>0</v>
      </c>
      <c r="K2430">
        <v>56.2</v>
      </c>
      <c r="L2430">
        <v>1</v>
      </c>
      <c r="M2430">
        <v>99</v>
      </c>
      <c r="N2430">
        <v>1.79</v>
      </c>
      <c r="O2430">
        <v>95</v>
      </c>
      <c r="P2430">
        <v>0.1</v>
      </c>
      <c r="Q2430">
        <v>5376.4476219999997</v>
      </c>
      <c r="R2430">
        <v>1391756.5</v>
      </c>
      <c r="S2430">
        <v>3.4</v>
      </c>
      <c r="T2430">
        <v>3.2</v>
      </c>
      <c r="U2430">
        <v>0.77100000000000002</v>
      </c>
      <c r="V2430">
        <v>17.100000000000001</v>
      </c>
      <c r="W2430">
        <v>77.900000000000006</v>
      </c>
    </row>
    <row r="2431" spans="1:23" x14ac:dyDescent="0.25">
      <c r="A2431" t="s">
        <v>25</v>
      </c>
      <c r="B2431" t="s">
        <v>133</v>
      </c>
      <c r="C2431">
        <v>2013</v>
      </c>
      <c r="D2431" t="s">
        <v>24</v>
      </c>
      <c r="E2431">
        <v>64</v>
      </c>
      <c r="F2431">
        <v>0</v>
      </c>
      <c r="G2431">
        <v>0.01</v>
      </c>
      <c r="H2431">
        <v>1626.5911860000001</v>
      </c>
      <c r="I2431">
        <v>99</v>
      </c>
      <c r="J2431">
        <v>0</v>
      </c>
      <c r="K2431">
        <v>25.1</v>
      </c>
      <c r="L2431">
        <v>0</v>
      </c>
      <c r="M2431">
        <v>99</v>
      </c>
      <c r="N2431">
        <v>11.16</v>
      </c>
      <c r="O2431">
        <v>99</v>
      </c>
      <c r="P2431">
        <v>0.1</v>
      </c>
      <c r="Q2431">
        <v>7112.3357500000002</v>
      </c>
      <c r="R2431">
        <v>393</v>
      </c>
      <c r="S2431">
        <v>13.7</v>
      </c>
      <c r="T2431">
        <v>13.8</v>
      </c>
      <c r="U2431">
        <v>0.68300000000000005</v>
      </c>
      <c r="V2431">
        <v>12.4</v>
      </c>
      <c r="W2431">
        <v>77.900000000000006</v>
      </c>
    </row>
    <row r="2432" spans="1:23" x14ac:dyDescent="0.25">
      <c r="A2432" t="s">
        <v>29</v>
      </c>
      <c r="B2432" t="s">
        <v>83</v>
      </c>
      <c r="C2432">
        <v>2014</v>
      </c>
      <c r="D2432" t="s">
        <v>24</v>
      </c>
      <c r="E2432">
        <v>161</v>
      </c>
      <c r="F2432">
        <v>53</v>
      </c>
      <c r="G2432">
        <v>0.21</v>
      </c>
      <c r="H2432">
        <v>0</v>
      </c>
      <c r="I2432">
        <v>94</v>
      </c>
      <c r="J2432">
        <v>1314</v>
      </c>
      <c r="K2432">
        <v>6.2</v>
      </c>
      <c r="L2432">
        <v>62</v>
      </c>
      <c r="M2432">
        <v>94</v>
      </c>
      <c r="N2432">
        <v>5.64</v>
      </c>
      <c r="O2432">
        <v>94</v>
      </c>
      <c r="P2432">
        <v>0.1</v>
      </c>
      <c r="Q2432">
        <v>1764.97387</v>
      </c>
      <c r="R2432">
        <v>1391756.5</v>
      </c>
      <c r="S2432">
        <v>2.8</v>
      </c>
      <c r="T2432">
        <v>2.8</v>
      </c>
      <c r="U2432">
        <v>0.68600000000000005</v>
      </c>
      <c r="V2432">
        <v>13.1</v>
      </c>
      <c r="W2432">
        <v>78</v>
      </c>
    </row>
    <row r="2433" spans="1:23" x14ac:dyDescent="0.25">
      <c r="A2433" t="s">
        <v>25</v>
      </c>
      <c r="B2433" t="s">
        <v>40</v>
      </c>
      <c r="C2433">
        <v>2009</v>
      </c>
      <c r="D2433" t="s">
        <v>24</v>
      </c>
      <c r="E2433">
        <v>132</v>
      </c>
      <c r="F2433">
        <v>6</v>
      </c>
      <c r="G2433">
        <v>2.1</v>
      </c>
      <c r="H2433">
        <v>22.48638351</v>
      </c>
      <c r="I2433">
        <v>74</v>
      </c>
      <c r="J2433">
        <v>0</v>
      </c>
      <c r="K2433">
        <v>47.3</v>
      </c>
      <c r="L2433">
        <v>6</v>
      </c>
      <c r="M2433">
        <v>84</v>
      </c>
      <c r="N2433">
        <v>5.85</v>
      </c>
      <c r="O2433">
        <v>81</v>
      </c>
      <c r="P2433">
        <v>0.1</v>
      </c>
      <c r="Q2433">
        <v>495.29479099999998</v>
      </c>
      <c r="R2433">
        <v>8947243</v>
      </c>
      <c r="S2433">
        <v>2.8</v>
      </c>
      <c r="T2433">
        <v>2.9</v>
      </c>
      <c r="U2433">
        <v>0.72799999999999998</v>
      </c>
      <c r="V2433">
        <v>11.6</v>
      </c>
      <c r="W2433">
        <v>78</v>
      </c>
    </row>
    <row r="2434" spans="1:23" x14ac:dyDescent="0.25">
      <c r="A2434" t="s">
        <v>27</v>
      </c>
      <c r="B2434" t="s">
        <v>128</v>
      </c>
      <c r="C2434">
        <v>2005</v>
      </c>
      <c r="D2434" t="s">
        <v>37</v>
      </c>
      <c r="E2434">
        <v>222</v>
      </c>
      <c r="F2434">
        <v>0</v>
      </c>
      <c r="G2434">
        <v>12.3</v>
      </c>
      <c r="H2434">
        <v>913.69952899999998</v>
      </c>
      <c r="I2434">
        <v>95</v>
      </c>
      <c r="J2434">
        <v>1</v>
      </c>
      <c r="K2434">
        <v>58.4</v>
      </c>
      <c r="L2434">
        <v>0</v>
      </c>
      <c r="M2434">
        <v>93</v>
      </c>
      <c r="N2434">
        <v>5.83</v>
      </c>
      <c r="O2434">
        <v>94</v>
      </c>
      <c r="P2434">
        <v>0.1</v>
      </c>
      <c r="Q2434">
        <v>7863.1629000000003</v>
      </c>
      <c r="R2434">
        <v>3322528</v>
      </c>
      <c r="S2434">
        <v>3</v>
      </c>
      <c r="T2434">
        <v>3.1</v>
      </c>
      <c r="U2434">
        <v>0.79800000000000004</v>
      </c>
      <c r="V2434">
        <v>16.2</v>
      </c>
      <c r="W2434">
        <v>78</v>
      </c>
    </row>
    <row r="2435" spans="1:23" x14ac:dyDescent="0.25">
      <c r="A2435" t="s">
        <v>32</v>
      </c>
      <c r="B2435" t="s">
        <v>71</v>
      </c>
      <c r="C2435">
        <v>2006</v>
      </c>
      <c r="D2435" t="s">
        <v>24</v>
      </c>
      <c r="E2435">
        <v>16</v>
      </c>
      <c r="F2435">
        <v>1</v>
      </c>
      <c r="G2435">
        <v>4.1500000000000004</v>
      </c>
      <c r="H2435">
        <v>1185.4123460000001</v>
      </c>
      <c r="I2435">
        <v>88</v>
      </c>
      <c r="J2435">
        <v>0</v>
      </c>
      <c r="K2435">
        <v>51.4</v>
      </c>
      <c r="L2435">
        <v>1</v>
      </c>
      <c r="M2435">
        <v>89</v>
      </c>
      <c r="N2435">
        <v>7.82</v>
      </c>
      <c r="O2435">
        <v>89</v>
      </c>
      <c r="P2435">
        <v>0.1</v>
      </c>
      <c r="Q2435">
        <v>5245.1873720000003</v>
      </c>
      <c r="R2435">
        <v>438794</v>
      </c>
      <c r="S2435">
        <v>2</v>
      </c>
      <c r="T2435">
        <v>1.9</v>
      </c>
      <c r="U2435">
        <v>0.72699999999999998</v>
      </c>
      <c r="V2435">
        <v>12.6</v>
      </c>
      <c r="W2435">
        <v>78</v>
      </c>
    </row>
    <row r="2436" spans="1:23" x14ac:dyDescent="0.25">
      <c r="A2436" t="s">
        <v>27</v>
      </c>
      <c r="B2436" t="s">
        <v>111</v>
      </c>
      <c r="C2436">
        <v>2003</v>
      </c>
      <c r="D2436" t="s">
        <v>37</v>
      </c>
      <c r="E2436">
        <v>82</v>
      </c>
      <c r="F2436">
        <v>0</v>
      </c>
      <c r="G2436">
        <v>13.24</v>
      </c>
      <c r="H2436">
        <v>675.21347249999997</v>
      </c>
      <c r="I2436">
        <v>92</v>
      </c>
      <c r="J2436">
        <v>584</v>
      </c>
      <c r="K2436">
        <v>53.6</v>
      </c>
      <c r="L2436">
        <v>0</v>
      </c>
      <c r="M2436">
        <v>86</v>
      </c>
      <c r="N2436">
        <v>7.5</v>
      </c>
      <c r="O2436">
        <v>86</v>
      </c>
      <c r="P2436">
        <v>0.1</v>
      </c>
      <c r="Q2436">
        <v>4117.1553199999998</v>
      </c>
      <c r="R2436">
        <v>3996521</v>
      </c>
      <c r="S2436">
        <v>0.3</v>
      </c>
      <c r="T2436">
        <v>0.2</v>
      </c>
      <c r="U2436">
        <v>0.87</v>
      </c>
      <c r="V2436">
        <v>16.8</v>
      </c>
      <c r="W2436">
        <v>78</v>
      </c>
    </row>
    <row r="2437" spans="1:23" x14ac:dyDescent="0.25">
      <c r="A2437" t="s">
        <v>25</v>
      </c>
      <c r="B2437" t="s">
        <v>133</v>
      </c>
      <c r="C2437">
        <v>2001</v>
      </c>
      <c r="D2437" t="s">
        <v>24</v>
      </c>
      <c r="E2437">
        <v>129</v>
      </c>
      <c r="F2437">
        <v>0</v>
      </c>
      <c r="G2437">
        <v>1.98</v>
      </c>
      <c r="H2437">
        <v>41.306888030000003</v>
      </c>
      <c r="I2437">
        <v>98</v>
      </c>
      <c r="J2437">
        <v>0</v>
      </c>
      <c r="K2437">
        <v>15.6</v>
      </c>
      <c r="L2437">
        <v>0</v>
      </c>
      <c r="M2437">
        <v>97</v>
      </c>
      <c r="N2437">
        <v>5.84</v>
      </c>
      <c r="O2437">
        <v>98</v>
      </c>
      <c r="P2437">
        <v>0.1</v>
      </c>
      <c r="Q2437">
        <v>298.67597999999998</v>
      </c>
      <c r="R2437">
        <v>292</v>
      </c>
      <c r="S2437">
        <v>14.7</v>
      </c>
      <c r="T2437">
        <v>14.8</v>
      </c>
      <c r="U2437">
        <v>0.58699999999999997</v>
      </c>
      <c r="V2437">
        <v>11.8</v>
      </c>
      <c r="W2437">
        <v>78</v>
      </c>
    </row>
    <row r="2438" spans="1:23" x14ac:dyDescent="0.25">
      <c r="A2438" t="s">
        <v>27</v>
      </c>
      <c r="B2438" t="s">
        <v>87</v>
      </c>
      <c r="C2438">
        <v>2000</v>
      </c>
      <c r="D2438" t="s">
        <v>24</v>
      </c>
      <c r="E2438">
        <v>218</v>
      </c>
      <c r="F2438">
        <v>0</v>
      </c>
      <c r="G2438">
        <v>0.01</v>
      </c>
      <c r="H2438">
        <v>5.3480945100000001</v>
      </c>
      <c r="I2438">
        <v>92</v>
      </c>
      <c r="J2438">
        <v>9</v>
      </c>
      <c r="K2438">
        <v>54</v>
      </c>
      <c r="L2438">
        <v>0</v>
      </c>
      <c r="M2438">
        <v>93</v>
      </c>
      <c r="N2438">
        <v>5.28</v>
      </c>
      <c r="O2438">
        <v>93</v>
      </c>
      <c r="P2438">
        <v>0.1</v>
      </c>
      <c r="Q2438">
        <v>47.328270000000003</v>
      </c>
      <c r="R2438">
        <v>1396985</v>
      </c>
      <c r="S2438">
        <v>2.5</v>
      </c>
      <c r="T2438">
        <v>2.5</v>
      </c>
      <c r="U2438">
        <v>0.76400000000000001</v>
      </c>
      <c r="V2438">
        <v>14.4</v>
      </c>
      <c r="W2438">
        <v>78</v>
      </c>
    </row>
    <row r="2439" spans="1:23" x14ac:dyDescent="0.25">
      <c r="A2439" t="s">
        <v>34</v>
      </c>
      <c r="B2439" t="s">
        <v>65</v>
      </c>
      <c r="C2439">
        <v>2004</v>
      </c>
      <c r="D2439" t="s">
        <v>24</v>
      </c>
      <c r="E2439">
        <v>97</v>
      </c>
      <c r="F2439">
        <v>2</v>
      </c>
      <c r="G2439">
        <v>6.32</v>
      </c>
      <c r="H2439">
        <v>78.785648780000002</v>
      </c>
      <c r="I2439">
        <v>92</v>
      </c>
      <c r="J2439">
        <v>0</v>
      </c>
      <c r="K2439">
        <v>56.8</v>
      </c>
      <c r="L2439">
        <v>2</v>
      </c>
      <c r="M2439">
        <v>94</v>
      </c>
      <c r="N2439">
        <v>6.93</v>
      </c>
      <c r="O2439">
        <v>93</v>
      </c>
      <c r="P2439">
        <v>0.1</v>
      </c>
      <c r="Q2439">
        <v>621.82832499999995</v>
      </c>
      <c r="R2439">
        <v>15973778</v>
      </c>
      <c r="S2439">
        <v>0.9</v>
      </c>
      <c r="T2439">
        <v>1</v>
      </c>
      <c r="U2439">
        <v>0.78100000000000003</v>
      </c>
      <c r="V2439">
        <v>14.3</v>
      </c>
      <c r="W2439">
        <v>78</v>
      </c>
    </row>
    <row r="2440" spans="1:23" x14ac:dyDescent="0.25">
      <c r="A2440" t="s">
        <v>27</v>
      </c>
      <c r="B2440" t="s">
        <v>87</v>
      </c>
      <c r="C2440">
        <v>2001</v>
      </c>
      <c r="D2440" t="s">
        <v>24</v>
      </c>
      <c r="E2440">
        <v>225</v>
      </c>
      <c r="F2440">
        <v>0</v>
      </c>
      <c r="G2440">
        <v>0.01</v>
      </c>
      <c r="H2440">
        <v>88.629458220000004</v>
      </c>
      <c r="I2440">
        <v>92</v>
      </c>
      <c r="J2440">
        <v>0</v>
      </c>
      <c r="K2440">
        <v>54.3</v>
      </c>
      <c r="L2440">
        <v>0</v>
      </c>
      <c r="M2440">
        <v>94</v>
      </c>
      <c r="N2440">
        <v>4.8499999999999996</v>
      </c>
      <c r="O2440">
        <v>94</v>
      </c>
      <c r="P2440">
        <v>0.1</v>
      </c>
      <c r="Q2440">
        <v>4498.9572699999999</v>
      </c>
      <c r="R2440">
        <v>1388115</v>
      </c>
      <c r="S2440">
        <v>2.4</v>
      </c>
      <c r="T2440">
        <v>2.5</v>
      </c>
      <c r="U2440">
        <v>0.78100000000000003</v>
      </c>
      <c r="V2440">
        <v>15</v>
      </c>
      <c r="W2440">
        <v>78</v>
      </c>
    </row>
    <row r="2441" spans="1:23" x14ac:dyDescent="0.25">
      <c r="A2441" t="s">
        <v>32</v>
      </c>
      <c r="B2441" t="s">
        <v>73</v>
      </c>
      <c r="C2441">
        <v>2010</v>
      </c>
      <c r="D2441" t="s">
        <v>24</v>
      </c>
      <c r="E2441">
        <v>98</v>
      </c>
      <c r="F2441">
        <v>1</v>
      </c>
      <c r="G2441">
        <v>4.13</v>
      </c>
      <c r="H2441">
        <v>787.28081629999997</v>
      </c>
      <c r="I2441">
        <v>96</v>
      </c>
      <c r="J2441">
        <v>0</v>
      </c>
      <c r="K2441">
        <v>57.7</v>
      </c>
      <c r="L2441">
        <v>1</v>
      </c>
      <c r="M2441">
        <v>99</v>
      </c>
      <c r="N2441">
        <v>1.19</v>
      </c>
      <c r="O2441">
        <v>96</v>
      </c>
      <c r="P2441">
        <v>0.1</v>
      </c>
      <c r="Q2441">
        <v>5676.1414299999997</v>
      </c>
      <c r="R2441">
        <v>1391756.5</v>
      </c>
      <c r="S2441">
        <v>3.4</v>
      </c>
      <c r="T2441">
        <v>3.2</v>
      </c>
      <c r="U2441">
        <v>0.78400000000000003</v>
      </c>
      <c r="V2441">
        <v>17.600000000000001</v>
      </c>
      <c r="W2441">
        <v>78</v>
      </c>
    </row>
    <row r="2442" spans="1:23" x14ac:dyDescent="0.25">
      <c r="A2442" t="s">
        <v>25</v>
      </c>
      <c r="B2442" t="s">
        <v>207</v>
      </c>
      <c r="C2442">
        <v>2001</v>
      </c>
      <c r="D2442" t="s">
        <v>24</v>
      </c>
      <c r="E2442">
        <v>14</v>
      </c>
      <c r="F2442">
        <v>41</v>
      </c>
      <c r="G2442">
        <v>1.49</v>
      </c>
      <c r="H2442">
        <v>256.43417460000001</v>
      </c>
      <c r="I2442">
        <v>77</v>
      </c>
      <c r="J2442">
        <v>30509</v>
      </c>
      <c r="K2442">
        <v>54.3</v>
      </c>
      <c r="L2442">
        <v>50</v>
      </c>
      <c r="M2442">
        <v>88</v>
      </c>
      <c r="N2442">
        <v>5.16</v>
      </c>
      <c r="O2442">
        <v>88</v>
      </c>
      <c r="P2442">
        <v>0.1</v>
      </c>
      <c r="Q2442">
        <v>3119.6371600000002</v>
      </c>
      <c r="R2442">
        <v>64191474</v>
      </c>
      <c r="S2442">
        <v>5.2</v>
      </c>
      <c r="T2442">
        <v>5.0999999999999996</v>
      </c>
      <c r="U2442">
        <v>0.65300000000000002</v>
      </c>
      <c r="V2442">
        <v>11.1</v>
      </c>
      <c r="W2442">
        <v>78</v>
      </c>
    </row>
    <row r="2443" spans="1:23" x14ac:dyDescent="0.25">
      <c r="A2443" t="s">
        <v>27</v>
      </c>
      <c r="B2443" t="s">
        <v>72</v>
      </c>
      <c r="C2443">
        <v>2015</v>
      </c>
      <c r="D2443" t="s">
        <v>37</v>
      </c>
      <c r="E2443">
        <v>95</v>
      </c>
      <c r="F2443">
        <v>0</v>
      </c>
      <c r="G2443">
        <v>3.77</v>
      </c>
      <c r="H2443">
        <v>0</v>
      </c>
      <c r="I2443">
        <v>94</v>
      </c>
      <c r="J2443">
        <v>206</v>
      </c>
      <c r="K2443">
        <v>63.7</v>
      </c>
      <c r="L2443">
        <v>0</v>
      </c>
      <c r="M2443">
        <v>94</v>
      </c>
      <c r="N2443">
        <v>5.75</v>
      </c>
      <c r="O2443">
        <v>94</v>
      </c>
      <c r="P2443">
        <v>0.1</v>
      </c>
      <c r="Q2443">
        <v>11579.6674</v>
      </c>
      <c r="R2443">
        <v>42364</v>
      </c>
      <c r="S2443">
        <v>1.5</v>
      </c>
      <c r="T2443">
        <v>1.4</v>
      </c>
      <c r="U2443">
        <v>0.82299999999999995</v>
      </c>
      <c r="V2443">
        <v>15.3</v>
      </c>
      <c r="W2443">
        <v>78</v>
      </c>
    </row>
    <row r="2444" spans="1:23" x14ac:dyDescent="0.25">
      <c r="A2444" t="s">
        <v>25</v>
      </c>
      <c r="B2444" t="s">
        <v>121</v>
      </c>
      <c r="C2444">
        <v>2014</v>
      </c>
      <c r="D2444" t="s">
        <v>24</v>
      </c>
      <c r="E2444">
        <v>17</v>
      </c>
      <c r="F2444">
        <v>3</v>
      </c>
      <c r="G2444">
        <v>0.01</v>
      </c>
      <c r="H2444">
        <v>0</v>
      </c>
      <c r="I2444">
        <v>96</v>
      </c>
      <c r="J2444">
        <v>318</v>
      </c>
      <c r="K2444">
        <v>43.9</v>
      </c>
      <c r="L2444">
        <v>4</v>
      </c>
      <c r="M2444">
        <v>95</v>
      </c>
      <c r="N2444">
        <v>6.48</v>
      </c>
      <c r="O2444">
        <v>96</v>
      </c>
      <c r="P2444">
        <v>0.1</v>
      </c>
      <c r="Q2444">
        <v>1764.97387</v>
      </c>
      <c r="R2444">
        <v>1391756.5</v>
      </c>
      <c r="S2444">
        <v>3.3</v>
      </c>
      <c r="T2444">
        <v>3.4</v>
      </c>
      <c r="U2444">
        <v>0.65600000000000003</v>
      </c>
      <c r="V2444">
        <v>12.8</v>
      </c>
      <c r="W2444">
        <v>78</v>
      </c>
    </row>
    <row r="2445" spans="1:23" x14ac:dyDescent="0.25">
      <c r="A2445" t="s">
        <v>27</v>
      </c>
      <c r="B2445" t="s">
        <v>46</v>
      </c>
      <c r="C2445">
        <v>2001</v>
      </c>
      <c r="D2445" t="s">
        <v>37</v>
      </c>
      <c r="E2445">
        <v>1</v>
      </c>
      <c r="F2445">
        <v>1</v>
      </c>
      <c r="G2445">
        <v>11.01</v>
      </c>
      <c r="H2445">
        <v>2943.3753959999999</v>
      </c>
      <c r="I2445">
        <v>6</v>
      </c>
      <c r="J2445">
        <v>83</v>
      </c>
      <c r="K2445">
        <v>58.5</v>
      </c>
      <c r="L2445">
        <v>1</v>
      </c>
      <c r="M2445">
        <v>96</v>
      </c>
      <c r="N2445">
        <v>8.2899999999999991</v>
      </c>
      <c r="O2445">
        <v>95</v>
      </c>
      <c r="P2445">
        <v>0.1</v>
      </c>
      <c r="Q2445">
        <v>23121.566350000001</v>
      </c>
      <c r="R2445">
        <v>128657</v>
      </c>
      <c r="S2445">
        <v>0.8</v>
      </c>
      <c r="T2445">
        <v>0.8</v>
      </c>
      <c r="U2445">
        <v>0.873</v>
      </c>
      <c r="V2445">
        <v>18.2</v>
      </c>
      <c r="W2445">
        <v>78</v>
      </c>
    </row>
    <row r="2446" spans="1:23" x14ac:dyDescent="0.25">
      <c r="A2446" t="s">
        <v>27</v>
      </c>
      <c r="B2446" t="s">
        <v>170</v>
      </c>
      <c r="C2446">
        <v>2001</v>
      </c>
      <c r="D2446" t="s">
        <v>37</v>
      </c>
      <c r="E2446">
        <v>179</v>
      </c>
      <c r="F2446">
        <v>4</v>
      </c>
      <c r="G2446">
        <v>9.7799999999999994</v>
      </c>
      <c r="H2446">
        <v>180.10951320000001</v>
      </c>
      <c r="I2446">
        <v>98</v>
      </c>
      <c r="J2446">
        <v>10</v>
      </c>
      <c r="K2446">
        <v>51.9</v>
      </c>
      <c r="L2446">
        <v>5</v>
      </c>
      <c r="M2446">
        <v>99</v>
      </c>
      <c r="N2446">
        <v>4.3600000000000003</v>
      </c>
      <c r="O2446">
        <v>99</v>
      </c>
      <c r="P2446">
        <v>0.1</v>
      </c>
      <c r="Q2446">
        <v>1839.72945</v>
      </c>
      <c r="R2446">
        <v>2213197</v>
      </c>
      <c r="S2446">
        <v>3.8</v>
      </c>
      <c r="T2446">
        <v>4.2</v>
      </c>
      <c r="U2446">
        <v>0.70799999999999996</v>
      </c>
      <c r="V2446">
        <v>11.7</v>
      </c>
      <c r="W2446">
        <v>78</v>
      </c>
    </row>
    <row r="2447" spans="1:23" x14ac:dyDescent="0.25">
      <c r="A2447" t="s">
        <v>27</v>
      </c>
      <c r="B2447" t="s">
        <v>211</v>
      </c>
      <c r="C2447">
        <v>2014</v>
      </c>
      <c r="D2447" t="s">
        <v>24</v>
      </c>
      <c r="E2447">
        <v>23</v>
      </c>
      <c r="F2447">
        <v>4</v>
      </c>
      <c r="G2447">
        <v>8.06</v>
      </c>
      <c r="H2447">
        <v>5.6638493280000004</v>
      </c>
      <c r="I2447">
        <v>22</v>
      </c>
      <c r="J2447">
        <v>0</v>
      </c>
      <c r="K2447">
        <v>6.7</v>
      </c>
      <c r="L2447">
        <v>5</v>
      </c>
      <c r="M2447">
        <v>45</v>
      </c>
      <c r="N2447">
        <v>7.1</v>
      </c>
      <c r="O2447">
        <v>23</v>
      </c>
      <c r="P2447">
        <v>0.2</v>
      </c>
      <c r="Q2447">
        <v>314.65829600000001</v>
      </c>
      <c r="R2447">
        <v>45271947</v>
      </c>
      <c r="S2447">
        <v>2.2999999999999998</v>
      </c>
      <c r="T2447">
        <v>2.4</v>
      </c>
      <c r="U2447">
        <v>0.746</v>
      </c>
      <c r="V2447">
        <v>15.2</v>
      </c>
      <c r="W2447">
        <v>78</v>
      </c>
    </row>
    <row r="2448" spans="1:23" x14ac:dyDescent="0.25">
      <c r="A2448" t="s">
        <v>38</v>
      </c>
      <c r="B2448" t="s">
        <v>218</v>
      </c>
      <c r="C2448">
        <v>2009</v>
      </c>
      <c r="D2448" t="s">
        <v>24</v>
      </c>
      <c r="E2448">
        <v>149</v>
      </c>
      <c r="F2448">
        <v>0</v>
      </c>
      <c r="G2448">
        <v>0.83</v>
      </c>
      <c r="H2448">
        <v>361.09409840000001</v>
      </c>
      <c r="I2448">
        <v>62</v>
      </c>
      <c r="J2448">
        <v>0</v>
      </c>
      <c r="K2448">
        <v>48.2</v>
      </c>
      <c r="L2448">
        <v>0</v>
      </c>
      <c r="M2448">
        <v>66</v>
      </c>
      <c r="N2448">
        <v>3.9</v>
      </c>
      <c r="O2448">
        <v>66</v>
      </c>
      <c r="P2448">
        <v>0.1</v>
      </c>
      <c r="Q2448">
        <v>2643.4414230000002</v>
      </c>
      <c r="R2448">
        <v>23785</v>
      </c>
      <c r="S2448">
        <v>1.5</v>
      </c>
      <c r="T2448">
        <v>1.5</v>
      </c>
      <c r="U2448">
        <v>0.58899999999999997</v>
      </c>
      <c r="V2448">
        <v>10.7</v>
      </c>
      <c r="W2448">
        <v>78</v>
      </c>
    </row>
    <row r="2449" spans="1:23" x14ac:dyDescent="0.25">
      <c r="A2449" t="s">
        <v>32</v>
      </c>
      <c r="B2449" t="s">
        <v>205</v>
      </c>
      <c r="C2449">
        <v>2012</v>
      </c>
      <c r="D2449" t="s">
        <v>24</v>
      </c>
      <c r="E2449">
        <v>174</v>
      </c>
      <c r="F2449">
        <v>0</v>
      </c>
      <c r="G2449">
        <v>6.7</v>
      </c>
      <c r="H2449">
        <v>1486.236406</v>
      </c>
      <c r="I2449">
        <v>92</v>
      </c>
      <c r="J2449">
        <v>0</v>
      </c>
      <c r="K2449">
        <v>44</v>
      </c>
      <c r="L2449">
        <v>0</v>
      </c>
      <c r="M2449">
        <v>91</v>
      </c>
      <c r="N2449">
        <v>5.78</v>
      </c>
      <c r="O2449">
        <v>92</v>
      </c>
      <c r="P2449">
        <v>0.4</v>
      </c>
      <c r="Q2449">
        <v>19152.530999999999</v>
      </c>
      <c r="R2449">
        <v>1341588</v>
      </c>
      <c r="S2449">
        <v>5.9</v>
      </c>
      <c r="T2449">
        <v>6.1</v>
      </c>
      <c r="U2449">
        <v>0.77200000000000002</v>
      </c>
      <c r="V2449">
        <v>12.6</v>
      </c>
      <c r="W2449">
        <v>78</v>
      </c>
    </row>
    <row r="2450" spans="1:23" x14ac:dyDescent="0.25">
      <c r="A2450" t="s">
        <v>27</v>
      </c>
      <c r="B2450" t="s">
        <v>90</v>
      </c>
      <c r="C2450">
        <v>2001</v>
      </c>
      <c r="D2450" t="s">
        <v>24</v>
      </c>
      <c r="E2450">
        <v>1</v>
      </c>
      <c r="F2450">
        <v>0</v>
      </c>
      <c r="G2450">
        <v>8.94</v>
      </c>
      <c r="H2450">
        <v>2775.3354399999998</v>
      </c>
      <c r="I2450">
        <v>92</v>
      </c>
      <c r="J2450">
        <v>1</v>
      </c>
      <c r="K2450">
        <v>56.1</v>
      </c>
      <c r="L2450">
        <v>0</v>
      </c>
      <c r="M2450">
        <v>95</v>
      </c>
      <c r="N2450">
        <v>7.43</v>
      </c>
      <c r="O2450">
        <v>98</v>
      </c>
      <c r="P2450">
        <v>0.1</v>
      </c>
      <c r="Q2450">
        <v>24913.24452</v>
      </c>
      <c r="R2450">
        <v>51888</v>
      </c>
      <c r="S2450">
        <v>0.9</v>
      </c>
      <c r="T2450">
        <v>0.8</v>
      </c>
      <c r="U2450">
        <v>0.85599999999999998</v>
      </c>
      <c r="V2450">
        <v>17.7</v>
      </c>
      <c r="W2450">
        <v>78</v>
      </c>
    </row>
    <row r="2451" spans="1:23" x14ac:dyDescent="0.25">
      <c r="A2451" t="s">
        <v>27</v>
      </c>
      <c r="B2451" t="s">
        <v>213</v>
      </c>
      <c r="C2451">
        <v>2001</v>
      </c>
      <c r="D2451" t="s">
        <v>37</v>
      </c>
      <c r="E2451">
        <v>88</v>
      </c>
      <c r="F2451">
        <v>4</v>
      </c>
      <c r="G2451">
        <v>10.91</v>
      </c>
      <c r="H2451">
        <v>0</v>
      </c>
      <c r="I2451">
        <v>92</v>
      </c>
      <c r="J2451">
        <v>73</v>
      </c>
      <c r="K2451">
        <v>58.2</v>
      </c>
      <c r="L2451">
        <v>4</v>
      </c>
      <c r="M2451">
        <v>91</v>
      </c>
      <c r="N2451">
        <v>7.31</v>
      </c>
      <c r="O2451">
        <v>91</v>
      </c>
      <c r="P2451">
        <v>0.1</v>
      </c>
      <c r="Q2451">
        <v>1764.97387</v>
      </c>
      <c r="R2451">
        <v>1391756.5</v>
      </c>
      <c r="S2451">
        <v>0.7</v>
      </c>
      <c r="T2451">
        <v>0.5</v>
      </c>
      <c r="U2451">
        <v>0.67700000000000005</v>
      </c>
      <c r="V2451">
        <v>12.3</v>
      </c>
      <c r="W2451">
        <v>78</v>
      </c>
    </row>
    <row r="2452" spans="1:23" x14ac:dyDescent="0.25">
      <c r="A2452" t="s">
        <v>32</v>
      </c>
      <c r="B2452" t="s">
        <v>71</v>
      </c>
      <c r="C2452">
        <v>2003</v>
      </c>
      <c r="D2452" t="s">
        <v>24</v>
      </c>
      <c r="E2452">
        <v>1</v>
      </c>
      <c r="F2452">
        <v>1</v>
      </c>
      <c r="G2452">
        <v>4.04</v>
      </c>
      <c r="H2452">
        <v>1070.2689989999999</v>
      </c>
      <c r="I2452">
        <v>86</v>
      </c>
      <c r="J2452">
        <v>1</v>
      </c>
      <c r="K2452">
        <v>48.3</v>
      </c>
      <c r="L2452">
        <v>1</v>
      </c>
      <c r="M2452">
        <v>88</v>
      </c>
      <c r="N2452">
        <v>8.4499999999999993</v>
      </c>
      <c r="O2452">
        <v>88</v>
      </c>
      <c r="P2452">
        <v>0.1</v>
      </c>
      <c r="Q2452">
        <v>4167.7141700000002</v>
      </c>
      <c r="R2452">
        <v>4125971</v>
      </c>
      <c r="S2452">
        <v>2.2000000000000002</v>
      </c>
      <c r="T2452">
        <v>2.1</v>
      </c>
      <c r="U2452">
        <v>0.71499999999999997</v>
      </c>
      <c r="V2452">
        <v>12.1</v>
      </c>
      <c r="W2452">
        <v>78</v>
      </c>
    </row>
    <row r="2453" spans="1:23" x14ac:dyDescent="0.25">
      <c r="A2453" t="s">
        <v>27</v>
      </c>
      <c r="B2453" t="s">
        <v>46</v>
      </c>
      <c r="C2453">
        <v>2002</v>
      </c>
      <c r="D2453" t="s">
        <v>37</v>
      </c>
      <c r="E2453">
        <v>99</v>
      </c>
      <c r="F2453">
        <v>1</v>
      </c>
      <c r="G2453">
        <v>11.29</v>
      </c>
      <c r="H2453">
        <v>320.31776639999998</v>
      </c>
      <c r="I2453">
        <v>6</v>
      </c>
      <c r="J2453">
        <v>0</v>
      </c>
      <c r="K2453">
        <v>59</v>
      </c>
      <c r="L2453">
        <v>1</v>
      </c>
      <c r="M2453">
        <v>96</v>
      </c>
      <c r="N2453">
        <v>8.4600000000000009</v>
      </c>
      <c r="O2453">
        <v>95</v>
      </c>
      <c r="P2453">
        <v>0.1</v>
      </c>
      <c r="Q2453">
        <v>2552.3328000000001</v>
      </c>
      <c r="R2453">
        <v>1332785</v>
      </c>
      <c r="S2453">
        <v>0.8</v>
      </c>
      <c r="T2453">
        <v>0.8</v>
      </c>
      <c r="U2453">
        <v>0.875</v>
      </c>
      <c r="V2453">
        <v>18.8</v>
      </c>
      <c r="W2453">
        <v>78</v>
      </c>
    </row>
    <row r="2454" spans="1:23" x14ac:dyDescent="0.25">
      <c r="A2454" t="s">
        <v>32</v>
      </c>
      <c r="B2454" t="s">
        <v>73</v>
      </c>
      <c r="C2454">
        <v>2006</v>
      </c>
      <c r="D2454" t="s">
        <v>24</v>
      </c>
      <c r="E2454">
        <v>14</v>
      </c>
      <c r="F2454">
        <v>1</v>
      </c>
      <c r="G2454">
        <v>4.17</v>
      </c>
      <c r="H2454">
        <v>523.47242840000001</v>
      </c>
      <c r="I2454">
        <v>89</v>
      </c>
      <c r="J2454">
        <v>0</v>
      </c>
      <c r="K2454">
        <v>54.6</v>
      </c>
      <c r="L2454">
        <v>1</v>
      </c>
      <c r="M2454">
        <v>99</v>
      </c>
      <c r="N2454">
        <v>7.67</v>
      </c>
      <c r="O2454">
        <v>89</v>
      </c>
      <c r="P2454">
        <v>0.1</v>
      </c>
      <c r="Q2454">
        <v>4669.6916000000001</v>
      </c>
      <c r="R2454">
        <v>1391756.5</v>
      </c>
      <c r="S2454">
        <v>3.4</v>
      </c>
      <c r="T2454">
        <v>3.2</v>
      </c>
      <c r="U2454">
        <v>0.73199999999999998</v>
      </c>
      <c r="V2454">
        <v>14.7</v>
      </c>
      <c r="W2454">
        <v>78</v>
      </c>
    </row>
    <row r="2455" spans="1:23" x14ac:dyDescent="0.25">
      <c r="A2455" t="s">
        <v>27</v>
      </c>
      <c r="B2455" t="s">
        <v>166</v>
      </c>
      <c r="C2455">
        <v>2004</v>
      </c>
      <c r="D2455" t="s">
        <v>37</v>
      </c>
      <c r="E2455">
        <v>99</v>
      </c>
      <c r="F2455">
        <v>0</v>
      </c>
      <c r="G2455">
        <v>13.45</v>
      </c>
      <c r="H2455">
        <v>276.09997980000003</v>
      </c>
      <c r="I2455">
        <v>94</v>
      </c>
      <c r="J2455">
        <v>5</v>
      </c>
      <c r="K2455">
        <v>53.3</v>
      </c>
      <c r="L2455">
        <v>1</v>
      </c>
      <c r="M2455">
        <v>95</v>
      </c>
      <c r="N2455">
        <v>9.84</v>
      </c>
      <c r="O2455">
        <v>95</v>
      </c>
      <c r="P2455">
        <v>0.1</v>
      </c>
      <c r="Q2455">
        <v>1845.5880999999999</v>
      </c>
      <c r="R2455">
        <v>1483861</v>
      </c>
      <c r="S2455">
        <v>0.7</v>
      </c>
      <c r="T2455">
        <v>0.6</v>
      </c>
      <c r="U2455">
        <v>0.79200000000000004</v>
      </c>
      <c r="V2455">
        <v>15.9</v>
      </c>
      <c r="W2455">
        <v>78</v>
      </c>
    </row>
    <row r="2456" spans="1:23" x14ac:dyDescent="0.25">
      <c r="A2456" t="s">
        <v>29</v>
      </c>
      <c r="B2456" t="s">
        <v>127</v>
      </c>
      <c r="C2456">
        <v>2000</v>
      </c>
      <c r="D2456" t="s">
        <v>24</v>
      </c>
      <c r="E2456">
        <v>148</v>
      </c>
      <c r="F2456">
        <v>3</v>
      </c>
      <c r="G2456">
        <v>0.01</v>
      </c>
      <c r="H2456">
        <v>457.32022360000002</v>
      </c>
      <c r="I2456">
        <v>92</v>
      </c>
      <c r="J2456">
        <v>0</v>
      </c>
      <c r="K2456">
        <v>52.8</v>
      </c>
      <c r="L2456">
        <v>3</v>
      </c>
      <c r="M2456">
        <v>94</v>
      </c>
      <c r="N2456">
        <v>3.41</v>
      </c>
      <c r="O2456">
        <v>94</v>
      </c>
      <c r="P2456">
        <v>0.1</v>
      </c>
      <c r="Q2456">
        <v>7145.6284939999996</v>
      </c>
      <c r="R2456">
        <v>1391756.5</v>
      </c>
      <c r="S2456">
        <v>5.7</v>
      </c>
      <c r="T2456">
        <v>5.5</v>
      </c>
      <c r="U2456">
        <v>0.72699999999999998</v>
      </c>
      <c r="V2456">
        <v>15.5</v>
      </c>
      <c r="W2456">
        <v>78</v>
      </c>
    </row>
    <row r="2457" spans="1:23" x14ac:dyDescent="0.25">
      <c r="A2457" t="s">
        <v>27</v>
      </c>
      <c r="B2457" t="s">
        <v>95</v>
      </c>
      <c r="C2457">
        <v>2000</v>
      </c>
      <c r="D2457" t="s">
        <v>37</v>
      </c>
      <c r="E2457">
        <v>95</v>
      </c>
      <c r="F2457">
        <v>3</v>
      </c>
      <c r="G2457">
        <v>12.91</v>
      </c>
      <c r="H2457">
        <v>4238.540035</v>
      </c>
      <c r="I2457">
        <v>84</v>
      </c>
      <c r="J2457">
        <v>0</v>
      </c>
      <c r="K2457">
        <v>55.1</v>
      </c>
      <c r="L2457">
        <v>4</v>
      </c>
      <c r="M2457">
        <v>94</v>
      </c>
      <c r="N2457">
        <v>1.1000000000000001</v>
      </c>
      <c r="O2457">
        <v>9</v>
      </c>
      <c r="P2457">
        <v>0.1</v>
      </c>
      <c r="Q2457">
        <v>23718.7467</v>
      </c>
      <c r="R2457">
        <v>8221158</v>
      </c>
      <c r="S2457">
        <v>1.2</v>
      </c>
      <c r="T2457">
        <v>1.2</v>
      </c>
      <c r="U2457">
        <v>0.85499999999999998</v>
      </c>
      <c r="V2457">
        <v>16.2</v>
      </c>
      <c r="W2457">
        <v>78</v>
      </c>
    </row>
    <row r="2458" spans="1:23" x14ac:dyDescent="0.25">
      <c r="A2458" t="s">
        <v>25</v>
      </c>
      <c r="B2458" t="s">
        <v>109</v>
      </c>
      <c r="C2458">
        <v>2001</v>
      </c>
      <c r="D2458" t="s">
        <v>24</v>
      </c>
      <c r="E2458">
        <v>146</v>
      </c>
      <c r="F2458">
        <v>33</v>
      </c>
      <c r="G2458">
        <v>0.01</v>
      </c>
      <c r="H2458">
        <v>0</v>
      </c>
      <c r="I2458">
        <v>94</v>
      </c>
      <c r="J2458">
        <v>9582</v>
      </c>
      <c r="K2458">
        <v>45.5</v>
      </c>
      <c r="L2458">
        <v>40</v>
      </c>
      <c r="M2458">
        <v>95</v>
      </c>
      <c r="N2458">
        <v>5.2</v>
      </c>
      <c r="O2458">
        <v>96</v>
      </c>
      <c r="P2458">
        <v>0.1</v>
      </c>
      <c r="Q2458">
        <v>1764.97387</v>
      </c>
      <c r="R2458">
        <v>1391756.5</v>
      </c>
      <c r="S2458">
        <v>7.7</v>
      </c>
      <c r="T2458">
        <v>7.8</v>
      </c>
      <c r="U2458">
        <v>0.66600000000000004</v>
      </c>
      <c r="V2458">
        <v>11.6</v>
      </c>
      <c r="W2458">
        <v>78</v>
      </c>
    </row>
    <row r="2459" spans="1:23" x14ac:dyDescent="0.25">
      <c r="A2459" t="s">
        <v>27</v>
      </c>
      <c r="B2459" t="s">
        <v>123</v>
      </c>
      <c r="C2459">
        <v>2003</v>
      </c>
      <c r="D2459" t="s">
        <v>37</v>
      </c>
      <c r="E2459">
        <v>29</v>
      </c>
      <c r="F2459">
        <v>0</v>
      </c>
      <c r="G2459">
        <v>8.24</v>
      </c>
      <c r="H2459">
        <v>478.0644911</v>
      </c>
      <c r="I2459">
        <v>98</v>
      </c>
      <c r="J2459">
        <v>0</v>
      </c>
      <c r="K2459">
        <v>56.3</v>
      </c>
      <c r="L2459">
        <v>0</v>
      </c>
      <c r="M2459">
        <v>98</v>
      </c>
      <c r="N2459">
        <v>6.15</v>
      </c>
      <c r="O2459">
        <v>98</v>
      </c>
      <c r="P2459">
        <v>0.1</v>
      </c>
      <c r="Q2459">
        <v>5134.95694</v>
      </c>
      <c r="R2459">
        <v>2287955</v>
      </c>
      <c r="S2459">
        <v>2.6</v>
      </c>
      <c r="T2459">
        <v>2.6</v>
      </c>
      <c r="U2459">
        <v>0.76100000000000001</v>
      </c>
      <c r="V2459">
        <v>15.2</v>
      </c>
      <c r="W2459">
        <v>78</v>
      </c>
    </row>
    <row r="2460" spans="1:23" x14ac:dyDescent="0.25">
      <c r="A2460" t="s">
        <v>27</v>
      </c>
      <c r="B2460" t="s">
        <v>75</v>
      </c>
      <c r="C2460">
        <v>2012</v>
      </c>
      <c r="D2460" t="s">
        <v>37</v>
      </c>
      <c r="E2460">
        <v>93</v>
      </c>
      <c r="F2460">
        <v>0</v>
      </c>
      <c r="G2460">
        <v>12.71</v>
      </c>
      <c r="H2460">
        <v>0</v>
      </c>
      <c r="I2460">
        <v>99</v>
      </c>
      <c r="J2460">
        <v>22</v>
      </c>
      <c r="K2460">
        <v>64.5</v>
      </c>
      <c r="L2460">
        <v>0</v>
      </c>
      <c r="M2460">
        <v>99</v>
      </c>
      <c r="N2460">
        <v>7.55</v>
      </c>
      <c r="O2460">
        <v>99</v>
      </c>
      <c r="P2460">
        <v>0.1</v>
      </c>
      <c r="Q2460">
        <v>1764.97387</v>
      </c>
      <c r="R2460">
        <v>1391756.5</v>
      </c>
      <c r="S2460">
        <v>1.8</v>
      </c>
      <c r="T2460">
        <v>1.9</v>
      </c>
      <c r="U2460">
        <v>0.67700000000000005</v>
      </c>
      <c r="V2460">
        <v>12.3</v>
      </c>
      <c r="W2460">
        <v>78</v>
      </c>
    </row>
    <row r="2461" spans="1:23" x14ac:dyDescent="0.25">
      <c r="A2461" t="s">
        <v>27</v>
      </c>
      <c r="B2461" t="s">
        <v>129</v>
      </c>
      <c r="C2461">
        <v>2001</v>
      </c>
      <c r="D2461" t="s">
        <v>37</v>
      </c>
      <c r="E2461">
        <v>96</v>
      </c>
      <c r="F2461">
        <v>0</v>
      </c>
      <c r="G2461">
        <v>12.89</v>
      </c>
      <c r="H2461">
        <v>7877.3365599999997</v>
      </c>
      <c r="I2461">
        <v>86</v>
      </c>
      <c r="J2461">
        <v>0</v>
      </c>
      <c r="K2461">
        <v>54.6</v>
      </c>
      <c r="L2461">
        <v>0</v>
      </c>
      <c r="M2461">
        <v>99</v>
      </c>
      <c r="N2461">
        <v>7.4</v>
      </c>
      <c r="O2461">
        <v>99</v>
      </c>
      <c r="P2461">
        <v>0.1</v>
      </c>
      <c r="Q2461">
        <v>48179.428500000002</v>
      </c>
      <c r="R2461">
        <v>441525</v>
      </c>
      <c r="S2461">
        <v>1</v>
      </c>
      <c r="T2461">
        <v>1</v>
      </c>
      <c r="U2461">
        <v>0.85399999999999998</v>
      </c>
      <c r="V2461">
        <v>13.4</v>
      </c>
      <c r="W2461">
        <v>78</v>
      </c>
    </row>
    <row r="2462" spans="1:23" x14ac:dyDescent="0.25">
      <c r="A2462" t="s">
        <v>27</v>
      </c>
      <c r="B2462" t="s">
        <v>123</v>
      </c>
      <c r="C2462">
        <v>2007</v>
      </c>
      <c r="D2462" t="s">
        <v>37</v>
      </c>
      <c r="E2462">
        <v>221</v>
      </c>
      <c r="F2462">
        <v>0</v>
      </c>
      <c r="G2462">
        <v>12.12</v>
      </c>
      <c r="H2462">
        <v>170.98841379999999</v>
      </c>
      <c r="I2462">
        <v>91</v>
      </c>
      <c r="J2462">
        <v>0</v>
      </c>
      <c r="K2462">
        <v>57.7</v>
      </c>
      <c r="L2462">
        <v>0</v>
      </c>
      <c r="M2462">
        <v>94</v>
      </c>
      <c r="N2462">
        <v>7.1</v>
      </c>
      <c r="O2462">
        <v>94</v>
      </c>
      <c r="P2462">
        <v>0.1</v>
      </c>
      <c r="Q2462">
        <v>1444.1588999999999</v>
      </c>
      <c r="R2462">
        <v>22325</v>
      </c>
      <c r="S2462">
        <v>2.4</v>
      </c>
      <c r="T2462">
        <v>2.4</v>
      </c>
      <c r="U2462">
        <v>0.81399999999999995</v>
      </c>
      <c r="V2462">
        <v>16.2</v>
      </c>
      <c r="W2462">
        <v>78</v>
      </c>
    </row>
    <row r="2463" spans="1:23" x14ac:dyDescent="0.25">
      <c r="A2463" t="s">
        <v>27</v>
      </c>
      <c r="B2463" t="s">
        <v>90</v>
      </c>
      <c r="C2463">
        <v>2002</v>
      </c>
      <c r="D2463" t="s">
        <v>24</v>
      </c>
      <c r="E2463">
        <v>98</v>
      </c>
      <c r="F2463">
        <v>0</v>
      </c>
      <c r="G2463">
        <v>9.25</v>
      </c>
      <c r="H2463">
        <v>3099.3573190000002</v>
      </c>
      <c r="I2463">
        <v>92</v>
      </c>
      <c r="J2463">
        <v>0</v>
      </c>
      <c r="K2463">
        <v>56.6</v>
      </c>
      <c r="L2463">
        <v>0</v>
      </c>
      <c r="M2463">
        <v>95</v>
      </c>
      <c r="N2463">
        <v>7.81</v>
      </c>
      <c r="O2463">
        <v>98</v>
      </c>
      <c r="P2463">
        <v>0.1</v>
      </c>
      <c r="Q2463">
        <v>26834.262500000001</v>
      </c>
      <c r="R2463">
        <v>52598</v>
      </c>
      <c r="S2463">
        <v>0.9</v>
      </c>
      <c r="T2463">
        <v>0.8</v>
      </c>
      <c r="U2463">
        <v>0.86299999999999999</v>
      </c>
      <c r="V2463">
        <v>18</v>
      </c>
      <c r="W2463">
        <v>78.099999999999994</v>
      </c>
    </row>
    <row r="2464" spans="1:23" x14ac:dyDescent="0.25">
      <c r="A2464" t="s">
        <v>32</v>
      </c>
      <c r="B2464" t="s">
        <v>71</v>
      </c>
      <c r="C2464">
        <v>2010</v>
      </c>
      <c r="D2464" t="s">
        <v>24</v>
      </c>
      <c r="E2464">
        <v>16</v>
      </c>
      <c r="F2464">
        <v>1</v>
      </c>
      <c r="G2464">
        <v>3.58</v>
      </c>
      <c r="H2464">
        <v>2377.010299</v>
      </c>
      <c r="I2464">
        <v>89</v>
      </c>
      <c r="J2464">
        <v>0</v>
      </c>
      <c r="K2464">
        <v>55.5</v>
      </c>
      <c r="L2464">
        <v>1</v>
      </c>
      <c r="M2464">
        <v>93</v>
      </c>
      <c r="N2464">
        <v>9.66</v>
      </c>
      <c r="O2464">
        <v>88</v>
      </c>
      <c r="P2464">
        <v>0.1</v>
      </c>
      <c r="Q2464">
        <v>8199.4146209999999</v>
      </c>
      <c r="R2464">
        <v>454528</v>
      </c>
      <c r="S2464">
        <v>1.8</v>
      </c>
      <c r="T2464">
        <v>1.8</v>
      </c>
      <c r="U2464">
        <v>0.749</v>
      </c>
      <c r="V2464">
        <v>13.3</v>
      </c>
      <c r="W2464">
        <v>78.099999999999994</v>
      </c>
    </row>
    <row r="2465" spans="1:23" x14ac:dyDescent="0.25">
      <c r="A2465" t="s">
        <v>27</v>
      </c>
      <c r="B2465" t="s">
        <v>78</v>
      </c>
      <c r="C2465">
        <v>2006</v>
      </c>
      <c r="D2465" t="s">
        <v>37</v>
      </c>
      <c r="E2465">
        <v>93</v>
      </c>
      <c r="F2465">
        <v>0</v>
      </c>
      <c r="G2465">
        <v>11.02</v>
      </c>
      <c r="H2465">
        <v>850.95447830000001</v>
      </c>
      <c r="I2465">
        <v>92</v>
      </c>
      <c r="J2465">
        <v>27</v>
      </c>
      <c r="K2465">
        <v>55.4</v>
      </c>
      <c r="L2465">
        <v>0</v>
      </c>
      <c r="M2465">
        <v>93</v>
      </c>
      <c r="N2465">
        <v>9.92</v>
      </c>
      <c r="O2465">
        <v>93</v>
      </c>
      <c r="P2465">
        <v>0.1</v>
      </c>
      <c r="Q2465">
        <v>5226.9931100000003</v>
      </c>
      <c r="R2465">
        <v>5437272</v>
      </c>
      <c r="S2465">
        <v>1.2</v>
      </c>
      <c r="T2465">
        <v>0.9</v>
      </c>
      <c r="U2465">
        <v>0.90200000000000002</v>
      </c>
      <c r="V2465">
        <v>16.899999999999999</v>
      </c>
      <c r="W2465">
        <v>78.099999999999994</v>
      </c>
    </row>
    <row r="2466" spans="1:23" x14ac:dyDescent="0.25">
      <c r="A2466" t="s">
        <v>27</v>
      </c>
      <c r="B2466" t="s">
        <v>150</v>
      </c>
      <c r="C2466">
        <v>2000</v>
      </c>
      <c r="D2466" t="s">
        <v>37</v>
      </c>
      <c r="E2466">
        <v>84</v>
      </c>
      <c r="F2466">
        <v>1</v>
      </c>
      <c r="G2466">
        <v>10.06</v>
      </c>
      <c r="H2466">
        <v>2944.6401340000002</v>
      </c>
      <c r="I2466">
        <v>92</v>
      </c>
      <c r="J2466">
        <v>1019</v>
      </c>
      <c r="K2466">
        <v>51.8</v>
      </c>
      <c r="L2466">
        <v>1</v>
      </c>
      <c r="M2466">
        <v>97</v>
      </c>
      <c r="N2466">
        <v>7.42</v>
      </c>
      <c r="O2466">
        <v>97</v>
      </c>
      <c r="P2466">
        <v>0.1</v>
      </c>
      <c r="Q2466">
        <v>25921.127939999998</v>
      </c>
      <c r="R2466">
        <v>15925513</v>
      </c>
      <c r="S2466">
        <v>1.1000000000000001</v>
      </c>
      <c r="T2466">
        <v>1.1000000000000001</v>
      </c>
      <c r="U2466">
        <v>0.873</v>
      </c>
      <c r="V2466">
        <v>16.5</v>
      </c>
      <c r="W2466">
        <v>78.099999999999994</v>
      </c>
    </row>
    <row r="2467" spans="1:23" x14ac:dyDescent="0.25">
      <c r="A2467" t="s">
        <v>27</v>
      </c>
      <c r="B2467" t="s">
        <v>39</v>
      </c>
      <c r="C2467">
        <v>2000</v>
      </c>
      <c r="D2467" t="s">
        <v>37</v>
      </c>
      <c r="E2467">
        <v>96</v>
      </c>
      <c r="F2467">
        <v>0</v>
      </c>
      <c r="G2467">
        <v>13.2</v>
      </c>
      <c r="H2467">
        <v>3557.4555070000001</v>
      </c>
      <c r="I2467">
        <v>33</v>
      </c>
      <c r="J2467">
        <v>0</v>
      </c>
      <c r="K2467">
        <v>5.0999999999999996</v>
      </c>
      <c r="L2467">
        <v>0</v>
      </c>
      <c r="M2467">
        <v>71</v>
      </c>
      <c r="N2467">
        <v>1.6</v>
      </c>
      <c r="O2467">
        <v>81</v>
      </c>
      <c r="P2467">
        <v>0.1</v>
      </c>
      <c r="Q2467">
        <v>24517.267449999999</v>
      </c>
      <c r="R2467">
        <v>811566</v>
      </c>
      <c r="S2467">
        <v>1.7</v>
      </c>
      <c r="T2467">
        <v>1.9</v>
      </c>
      <c r="U2467">
        <v>0.83299999999999996</v>
      </c>
      <c r="V2467">
        <v>15.4</v>
      </c>
      <c r="W2467">
        <v>78.099999999999994</v>
      </c>
    </row>
    <row r="2468" spans="1:23" x14ac:dyDescent="0.25">
      <c r="A2468" t="s">
        <v>32</v>
      </c>
      <c r="B2468" t="s">
        <v>73</v>
      </c>
      <c r="C2468">
        <v>2007</v>
      </c>
      <c r="D2468" t="s">
        <v>24</v>
      </c>
      <c r="E2468">
        <v>14</v>
      </c>
      <c r="F2468">
        <v>1</v>
      </c>
      <c r="G2468">
        <v>4.13</v>
      </c>
      <c r="H2468">
        <v>750.71476410000002</v>
      </c>
      <c r="I2468">
        <v>93</v>
      </c>
      <c r="J2468">
        <v>0</v>
      </c>
      <c r="K2468">
        <v>55.4</v>
      </c>
      <c r="L2468">
        <v>1</v>
      </c>
      <c r="M2468">
        <v>99</v>
      </c>
      <c r="N2468">
        <v>1.42</v>
      </c>
      <c r="O2468">
        <v>93</v>
      </c>
      <c r="P2468">
        <v>0.1</v>
      </c>
      <c r="Q2468">
        <v>5184.4942270000001</v>
      </c>
      <c r="R2468">
        <v>1391756.5</v>
      </c>
      <c r="S2468">
        <v>3.4</v>
      </c>
      <c r="T2468">
        <v>3.2</v>
      </c>
      <c r="U2468">
        <v>0.754</v>
      </c>
      <c r="V2468">
        <v>16</v>
      </c>
      <c r="W2468">
        <v>78.099999999999994</v>
      </c>
    </row>
    <row r="2469" spans="1:23" x14ac:dyDescent="0.25">
      <c r="A2469" t="s">
        <v>32</v>
      </c>
      <c r="B2469" t="s">
        <v>215</v>
      </c>
      <c r="C2469">
        <v>2007</v>
      </c>
      <c r="D2469" t="s">
        <v>37</v>
      </c>
      <c r="E2469">
        <v>11</v>
      </c>
      <c r="F2469">
        <v>27</v>
      </c>
      <c r="G2469">
        <v>8.74</v>
      </c>
      <c r="H2469">
        <v>0</v>
      </c>
      <c r="I2469">
        <v>93</v>
      </c>
      <c r="J2469">
        <v>43</v>
      </c>
      <c r="K2469">
        <v>65.099999999999994</v>
      </c>
      <c r="L2469">
        <v>32</v>
      </c>
      <c r="M2469">
        <v>93</v>
      </c>
      <c r="N2469">
        <v>15.57</v>
      </c>
      <c r="O2469">
        <v>96</v>
      </c>
      <c r="P2469">
        <v>0.1</v>
      </c>
      <c r="Q2469">
        <v>1764.97387</v>
      </c>
      <c r="R2469">
        <v>1391756.5</v>
      </c>
      <c r="S2469">
        <v>0.7</v>
      </c>
      <c r="T2469">
        <v>0.6</v>
      </c>
      <c r="U2469">
        <v>0.67700000000000005</v>
      </c>
      <c r="V2469">
        <v>12.3</v>
      </c>
      <c r="W2469">
        <v>78.099999999999994</v>
      </c>
    </row>
    <row r="2470" spans="1:23" x14ac:dyDescent="0.25">
      <c r="A2470" t="s">
        <v>27</v>
      </c>
      <c r="B2470" t="s">
        <v>186</v>
      </c>
      <c r="C2470">
        <v>2006</v>
      </c>
      <c r="D2470" t="s">
        <v>37</v>
      </c>
      <c r="E2470">
        <v>17</v>
      </c>
      <c r="F2470">
        <v>0</v>
      </c>
      <c r="G2470">
        <v>12.26</v>
      </c>
      <c r="H2470">
        <v>2724.1780699999999</v>
      </c>
      <c r="I2470">
        <v>92</v>
      </c>
      <c r="J2470">
        <v>0</v>
      </c>
      <c r="K2470">
        <v>54.7</v>
      </c>
      <c r="L2470">
        <v>0</v>
      </c>
      <c r="M2470">
        <v>97</v>
      </c>
      <c r="N2470">
        <v>8.42</v>
      </c>
      <c r="O2470">
        <v>97</v>
      </c>
      <c r="P2470">
        <v>0.1</v>
      </c>
      <c r="Q2470">
        <v>19726.126499999998</v>
      </c>
      <c r="R2470">
        <v>26868</v>
      </c>
      <c r="S2470">
        <v>1.8</v>
      </c>
      <c r="T2470">
        <v>1.9</v>
      </c>
      <c r="U2470">
        <v>0.85799999999999998</v>
      </c>
      <c r="V2470">
        <v>16.7</v>
      </c>
      <c r="W2470">
        <v>78.099999999999994</v>
      </c>
    </row>
    <row r="2471" spans="1:23" x14ac:dyDescent="0.25">
      <c r="A2471" t="s">
        <v>27</v>
      </c>
      <c r="B2471" t="s">
        <v>78</v>
      </c>
      <c r="C2471">
        <v>2005</v>
      </c>
      <c r="D2471" t="s">
        <v>37</v>
      </c>
      <c r="E2471">
        <v>92</v>
      </c>
      <c r="F2471">
        <v>0</v>
      </c>
      <c r="G2471">
        <v>11.28</v>
      </c>
      <c r="H2471">
        <v>7627.4124439999996</v>
      </c>
      <c r="I2471">
        <v>92</v>
      </c>
      <c r="J2471">
        <v>2</v>
      </c>
      <c r="K2471">
        <v>55</v>
      </c>
      <c r="L2471">
        <v>0</v>
      </c>
      <c r="M2471">
        <v>93</v>
      </c>
      <c r="N2471">
        <v>9.77</v>
      </c>
      <c r="O2471">
        <v>93</v>
      </c>
      <c r="P2471">
        <v>0.1</v>
      </c>
      <c r="Q2471">
        <v>48799.823700000001</v>
      </c>
      <c r="R2471">
        <v>5419432</v>
      </c>
      <c r="S2471">
        <v>1.2</v>
      </c>
      <c r="T2471">
        <v>1</v>
      </c>
      <c r="U2471">
        <v>0.89700000000000002</v>
      </c>
      <c r="V2471">
        <v>16.600000000000001</v>
      </c>
      <c r="W2471">
        <v>78.099999999999994</v>
      </c>
    </row>
    <row r="2472" spans="1:23" x14ac:dyDescent="0.25">
      <c r="A2472" t="s">
        <v>32</v>
      </c>
      <c r="B2472" t="s">
        <v>73</v>
      </c>
      <c r="C2472">
        <v>2009</v>
      </c>
      <c r="D2472" t="s">
        <v>24</v>
      </c>
      <c r="E2472">
        <v>11</v>
      </c>
      <c r="F2472">
        <v>1</v>
      </c>
      <c r="G2472">
        <v>4.01</v>
      </c>
      <c r="H2472">
        <v>818.87710159999995</v>
      </c>
      <c r="I2472">
        <v>96</v>
      </c>
      <c r="J2472">
        <v>0</v>
      </c>
      <c r="K2472">
        <v>56.9</v>
      </c>
      <c r="L2472">
        <v>1</v>
      </c>
      <c r="M2472">
        <v>99</v>
      </c>
      <c r="N2472">
        <v>11.78</v>
      </c>
      <c r="O2472">
        <v>96</v>
      </c>
      <c r="P2472">
        <v>0.1</v>
      </c>
      <c r="Q2472">
        <v>5484.7763000000004</v>
      </c>
      <c r="R2472">
        <v>1391756.5</v>
      </c>
      <c r="S2472">
        <v>3.4</v>
      </c>
      <c r="T2472">
        <v>3.2</v>
      </c>
      <c r="U2472">
        <v>0.78200000000000003</v>
      </c>
      <c r="V2472">
        <v>17.7</v>
      </c>
      <c r="W2472">
        <v>78.099999999999994</v>
      </c>
    </row>
    <row r="2473" spans="1:23" x14ac:dyDescent="0.25">
      <c r="A2473" t="s">
        <v>25</v>
      </c>
      <c r="B2473" t="s">
        <v>167</v>
      </c>
      <c r="C2473">
        <v>2014</v>
      </c>
      <c r="D2473" t="s">
        <v>24</v>
      </c>
      <c r="E2473">
        <v>69</v>
      </c>
      <c r="F2473">
        <v>0</v>
      </c>
      <c r="G2473">
        <v>1.1499999999999999</v>
      </c>
      <c r="H2473">
        <v>5063.5131039999997</v>
      </c>
      <c r="I2473">
        <v>89</v>
      </c>
      <c r="J2473">
        <v>46</v>
      </c>
      <c r="K2473">
        <v>68.400000000000006</v>
      </c>
      <c r="L2473">
        <v>0</v>
      </c>
      <c r="M2473">
        <v>99</v>
      </c>
      <c r="N2473">
        <v>2.19</v>
      </c>
      <c r="O2473">
        <v>89</v>
      </c>
      <c r="P2473">
        <v>0.1</v>
      </c>
      <c r="Q2473">
        <v>86852.711899999995</v>
      </c>
      <c r="R2473">
        <v>1391756.5</v>
      </c>
      <c r="S2473">
        <v>5.2</v>
      </c>
      <c r="T2473">
        <v>4.8</v>
      </c>
      <c r="U2473">
        <v>0.85399999999999998</v>
      </c>
      <c r="V2473">
        <v>13.4</v>
      </c>
      <c r="W2473">
        <v>78.099999999999994</v>
      </c>
    </row>
    <row r="2474" spans="1:23" x14ac:dyDescent="0.25">
      <c r="A2474" t="s">
        <v>25</v>
      </c>
      <c r="B2474" t="s">
        <v>74</v>
      </c>
      <c r="C2474">
        <v>2000</v>
      </c>
      <c r="D2474" t="s">
        <v>37</v>
      </c>
      <c r="E2474">
        <v>7</v>
      </c>
      <c r="F2474">
        <v>0</v>
      </c>
      <c r="G2474">
        <v>9.56</v>
      </c>
      <c r="H2474">
        <v>950.80279250000001</v>
      </c>
      <c r="I2474">
        <v>89</v>
      </c>
      <c r="J2474">
        <v>0</v>
      </c>
      <c r="K2474">
        <v>52.8</v>
      </c>
      <c r="L2474">
        <v>0</v>
      </c>
      <c r="M2474">
        <v>97</v>
      </c>
      <c r="N2474">
        <v>5.77</v>
      </c>
      <c r="O2474">
        <v>97</v>
      </c>
      <c r="P2474">
        <v>0.1</v>
      </c>
      <c r="Q2474">
        <v>14672.882600000001</v>
      </c>
      <c r="R2474">
        <v>943286</v>
      </c>
      <c r="S2474">
        <v>0.9</v>
      </c>
      <c r="T2474">
        <v>1</v>
      </c>
      <c r="U2474">
        <v>0.79800000000000004</v>
      </c>
      <c r="V2474">
        <v>12.5</v>
      </c>
      <c r="W2474">
        <v>78.099999999999994</v>
      </c>
    </row>
    <row r="2475" spans="1:23" x14ac:dyDescent="0.25">
      <c r="A2475" t="s">
        <v>27</v>
      </c>
      <c r="B2475" t="s">
        <v>75</v>
      </c>
      <c r="C2475">
        <v>2013</v>
      </c>
      <c r="D2475" t="s">
        <v>37</v>
      </c>
      <c r="E2475">
        <v>9</v>
      </c>
      <c r="F2475">
        <v>0</v>
      </c>
      <c r="G2475">
        <v>12.45</v>
      </c>
      <c r="H2475">
        <v>0</v>
      </c>
      <c r="I2475">
        <v>99</v>
      </c>
      <c r="J2475">
        <v>15</v>
      </c>
      <c r="K2475">
        <v>65.099999999999994</v>
      </c>
      <c r="L2475">
        <v>0</v>
      </c>
      <c r="M2475">
        <v>99</v>
      </c>
      <c r="N2475">
        <v>7.49</v>
      </c>
      <c r="O2475">
        <v>98</v>
      </c>
      <c r="P2475">
        <v>0.1</v>
      </c>
      <c r="Q2475">
        <v>1764.97387</v>
      </c>
      <c r="R2475">
        <v>1391756.5</v>
      </c>
      <c r="S2475">
        <v>1.8</v>
      </c>
      <c r="T2475">
        <v>1.9</v>
      </c>
      <c r="U2475">
        <v>0.67700000000000005</v>
      </c>
      <c r="V2475">
        <v>12.3</v>
      </c>
      <c r="W2475">
        <v>78.2</v>
      </c>
    </row>
    <row r="2476" spans="1:23" x14ac:dyDescent="0.25">
      <c r="A2476" t="s">
        <v>25</v>
      </c>
      <c r="B2476" t="s">
        <v>168</v>
      </c>
      <c r="C2476">
        <v>2004</v>
      </c>
      <c r="D2476" t="s">
        <v>24</v>
      </c>
      <c r="E2476">
        <v>89</v>
      </c>
      <c r="F2476">
        <v>3</v>
      </c>
      <c r="G2476">
        <v>9.18</v>
      </c>
      <c r="H2476">
        <v>0</v>
      </c>
      <c r="I2476">
        <v>92</v>
      </c>
      <c r="J2476">
        <v>11</v>
      </c>
      <c r="K2476">
        <v>26.7</v>
      </c>
      <c r="L2476">
        <v>3</v>
      </c>
      <c r="M2476">
        <v>9</v>
      </c>
      <c r="N2476">
        <v>4.96</v>
      </c>
      <c r="O2476">
        <v>88</v>
      </c>
      <c r="P2476">
        <v>0.1</v>
      </c>
      <c r="Q2476">
        <v>1764.97387</v>
      </c>
      <c r="R2476">
        <v>1391756.5</v>
      </c>
      <c r="S2476">
        <v>1.6</v>
      </c>
      <c r="T2476">
        <v>1</v>
      </c>
      <c r="U2476">
        <v>0.67700000000000005</v>
      </c>
      <c r="V2476">
        <v>12.3</v>
      </c>
      <c r="W2476">
        <v>78.2</v>
      </c>
    </row>
    <row r="2477" spans="1:23" x14ac:dyDescent="0.25">
      <c r="A2477" t="s">
        <v>25</v>
      </c>
      <c r="B2477" t="s">
        <v>133</v>
      </c>
      <c r="C2477">
        <v>2014</v>
      </c>
      <c r="D2477" t="s">
        <v>24</v>
      </c>
      <c r="E2477">
        <v>62</v>
      </c>
      <c r="F2477">
        <v>0</v>
      </c>
      <c r="G2477">
        <v>0.01</v>
      </c>
      <c r="H2477">
        <v>2051.748615</v>
      </c>
      <c r="I2477">
        <v>99</v>
      </c>
      <c r="J2477">
        <v>0</v>
      </c>
      <c r="K2477">
        <v>26.2</v>
      </c>
      <c r="L2477">
        <v>0</v>
      </c>
      <c r="M2477">
        <v>99</v>
      </c>
      <c r="N2477">
        <v>13.73</v>
      </c>
      <c r="O2477">
        <v>99</v>
      </c>
      <c r="P2477">
        <v>0.1</v>
      </c>
      <c r="Q2477">
        <v>7716.2415000000001</v>
      </c>
      <c r="R2477">
        <v>41</v>
      </c>
      <c r="S2477">
        <v>13.6</v>
      </c>
      <c r="T2477">
        <v>13.7</v>
      </c>
      <c r="U2477">
        <v>0.69299999999999995</v>
      </c>
      <c r="V2477">
        <v>12.7</v>
      </c>
      <c r="W2477">
        <v>78.2</v>
      </c>
    </row>
    <row r="2478" spans="1:23" x14ac:dyDescent="0.25">
      <c r="A2478" t="s">
        <v>27</v>
      </c>
      <c r="B2478" t="s">
        <v>213</v>
      </c>
      <c r="C2478">
        <v>2002</v>
      </c>
      <c r="D2478" t="s">
        <v>37</v>
      </c>
      <c r="E2478">
        <v>87</v>
      </c>
      <c r="F2478">
        <v>4</v>
      </c>
      <c r="G2478">
        <v>11.44</v>
      </c>
      <c r="H2478">
        <v>0</v>
      </c>
      <c r="I2478">
        <v>92</v>
      </c>
      <c r="J2478">
        <v>314</v>
      </c>
      <c r="K2478">
        <v>58.8</v>
      </c>
      <c r="L2478">
        <v>4</v>
      </c>
      <c r="M2478">
        <v>91</v>
      </c>
      <c r="N2478">
        <v>7.57</v>
      </c>
      <c r="O2478">
        <v>91</v>
      </c>
      <c r="P2478">
        <v>0.1</v>
      </c>
      <c r="Q2478">
        <v>1764.97387</v>
      </c>
      <c r="R2478">
        <v>1391756.5</v>
      </c>
      <c r="S2478">
        <v>0.7</v>
      </c>
      <c r="T2478">
        <v>0.5</v>
      </c>
      <c r="U2478">
        <v>0.67700000000000005</v>
      </c>
      <c r="V2478">
        <v>12.3</v>
      </c>
      <c r="W2478">
        <v>78.2</v>
      </c>
    </row>
    <row r="2479" spans="1:23" x14ac:dyDescent="0.25">
      <c r="A2479" t="s">
        <v>27</v>
      </c>
      <c r="B2479" t="s">
        <v>97</v>
      </c>
      <c r="C2479">
        <v>2000</v>
      </c>
      <c r="D2479" t="s">
        <v>24</v>
      </c>
      <c r="E2479">
        <v>84</v>
      </c>
      <c r="F2479">
        <v>1</v>
      </c>
      <c r="G2479">
        <v>8.48</v>
      </c>
      <c r="H2479">
        <v>122.1823517</v>
      </c>
      <c r="I2479">
        <v>89</v>
      </c>
      <c r="J2479">
        <v>56</v>
      </c>
      <c r="K2479">
        <v>57.4</v>
      </c>
      <c r="L2479">
        <v>1</v>
      </c>
      <c r="M2479">
        <v>89</v>
      </c>
      <c r="N2479">
        <v>7.6</v>
      </c>
      <c r="O2479">
        <v>89</v>
      </c>
      <c r="P2479">
        <v>0.1</v>
      </c>
      <c r="Q2479">
        <v>1242.95373</v>
      </c>
      <c r="R2479">
        <v>18588</v>
      </c>
      <c r="S2479">
        <v>0.9</v>
      </c>
      <c r="T2479">
        <v>0.8</v>
      </c>
      <c r="U2479">
        <v>0.79400000000000004</v>
      </c>
      <c r="V2479">
        <v>13.9</v>
      </c>
      <c r="W2479">
        <v>78.2</v>
      </c>
    </row>
    <row r="2480" spans="1:23" x14ac:dyDescent="0.25">
      <c r="A2480" t="s">
        <v>25</v>
      </c>
      <c r="B2480" t="s">
        <v>167</v>
      </c>
      <c r="C2480">
        <v>2015</v>
      </c>
      <c r="D2480" t="s">
        <v>24</v>
      </c>
      <c r="E2480">
        <v>68</v>
      </c>
      <c r="F2480">
        <v>0</v>
      </c>
      <c r="G2480">
        <v>3.77</v>
      </c>
      <c r="H2480">
        <v>0</v>
      </c>
      <c r="I2480">
        <v>99</v>
      </c>
      <c r="J2480">
        <v>18</v>
      </c>
      <c r="K2480">
        <v>69.3</v>
      </c>
      <c r="L2480">
        <v>0</v>
      </c>
      <c r="M2480">
        <v>99</v>
      </c>
      <c r="N2480">
        <v>5.75</v>
      </c>
      <c r="O2480">
        <v>99</v>
      </c>
      <c r="P2480">
        <v>0.1</v>
      </c>
      <c r="Q2480">
        <v>66346.522670000006</v>
      </c>
      <c r="R2480">
        <v>1391756.5</v>
      </c>
      <c r="S2480">
        <v>5.2</v>
      </c>
      <c r="T2480">
        <v>4.9000000000000004</v>
      </c>
      <c r="U2480">
        <v>0.85499999999999998</v>
      </c>
      <c r="V2480">
        <v>13.4</v>
      </c>
      <c r="W2480">
        <v>78.2</v>
      </c>
    </row>
    <row r="2481" spans="1:23" x14ac:dyDescent="0.25">
      <c r="A2481" t="s">
        <v>32</v>
      </c>
      <c r="B2481" t="s">
        <v>215</v>
      </c>
      <c r="C2481">
        <v>2008</v>
      </c>
      <c r="D2481" t="s">
        <v>37</v>
      </c>
      <c r="E2481">
        <v>18</v>
      </c>
      <c r="F2481">
        <v>27</v>
      </c>
      <c r="G2481">
        <v>8.74</v>
      </c>
      <c r="H2481">
        <v>0</v>
      </c>
      <c r="I2481">
        <v>94</v>
      </c>
      <c r="J2481">
        <v>140</v>
      </c>
      <c r="K2481">
        <v>65.7</v>
      </c>
      <c r="L2481">
        <v>31</v>
      </c>
      <c r="M2481">
        <v>94</v>
      </c>
      <c r="N2481">
        <v>16.2</v>
      </c>
      <c r="O2481">
        <v>96</v>
      </c>
      <c r="P2481">
        <v>0.1</v>
      </c>
      <c r="Q2481">
        <v>1764.97387</v>
      </c>
      <c r="R2481">
        <v>1391756.5</v>
      </c>
      <c r="S2481">
        <v>0.7</v>
      </c>
      <c r="T2481">
        <v>0.6</v>
      </c>
      <c r="U2481">
        <v>0.67700000000000005</v>
      </c>
      <c r="V2481">
        <v>12.3</v>
      </c>
      <c r="W2481">
        <v>78.2</v>
      </c>
    </row>
    <row r="2482" spans="1:23" x14ac:dyDescent="0.25">
      <c r="A2482" t="s">
        <v>25</v>
      </c>
      <c r="B2482" t="s">
        <v>74</v>
      </c>
      <c r="C2482">
        <v>2001</v>
      </c>
      <c r="D2482" t="s">
        <v>37</v>
      </c>
      <c r="E2482">
        <v>69</v>
      </c>
      <c r="F2482">
        <v>0</v>
      </c>
      <c r="G2482">
        <v>10.16</v>
      </c>
      <c r="H2482">
        <v>100.8086193</v>
      </c>
      <c r="I2482">
        <v>89</v>
      </c>
      <c r="J2482">
        <v>0</v>
      </c>
      <c r="K2482">
        <v>53.3</v>
      </c>
      <c r="L2482">
        <v>0</v>
      </c>
      <c r="M2482">
        <v>97</v>
      </c>
      <c r="N2482">
        <v>5.78</v>
      </c>
      <c r="O2482">
        <v>97</v>
      </c>
      <c r="P2482">
        <v>0.1</v>
      </c>
      <c r="Q2482">
        <v>1562.9243300000001</v>
      </c>
      <c r="R2482">
        <v>96282</v>
      </c>
      <c r="S2482">
        <v>0.9</v>
      </c>
      <c r="T2482">
        <v>1</v>
      </c>
      <c r="U2482">
        <v>0.8</v>
      </c>
      <c r="V2482">
        <v>12.4</v>
      </c>
      <c r="W2482">
        <v>78.2</v>
      </c>
    </row>
    <row r="2483" spans="1:23" x14ac:dyDescent="0.25">
      <c r="A2483" t="s">
        <v>27</v>
      </c>
      <c r="B2483" t="s">
        <v>135</v>
      </c>
      <c r="C2483">
        <v>2002</v>
      </c>
      <c r="D2483" t="s">
        <v>37</v>
      </c>
      <c r="E2483">
        <v>75</v>
      </c>
      <c r="F2483">
        <v>0</v>
      </c>
      <c r="G2483">
        <v>5.73</v>
      </c>
      <c r="H2483">
        <v>1552.7404289999999</v>
      </c>
      <c r="I2483">
        <v>92</v>
      </c>
      <c r="J2483">
        <v>7</v>
      </c>
      <c r="K2483">
        <v>63.4</v>
      </c>
      <c r="L2483">
        <v>0</v>
      </c>
      <c r="M2483">
        <v>95</v>
      </c>
      <c r="N2483">
        <v>7.86</v>
      </c>
      <c r="O2483">
        <v>95</v>
      </c>
      <c r="P2483">
        <v>0.1</v>
      </c>
      <c r="Q2483">
        <v>11843.939200000001</v>
      </c>
      <c r="R2483">
        <v>395969</v>
      </c>
      <c r="S2483">
        <v>0.7</v>
      </c>
      <c r="T2483">
        <v>0.7</v>
      </c>
      <c r="U2483">
        <v>0.78600000000000003</v>
      </c>
      <c r="V2483">
        <v>13.8</v>
      </c>
      <c r="W2483">
        <v>78.2</v>
      </c>
    </row>
    <row r="2484" spans="1:23" x14ac:dyDescent="0.25">
      <c r="A2484" t="s">
        <v>27</v>
      </c>
      <c r="B2484" t="s">
        <v>95</v>
      </c>
      <c r="C2484">
        <v>2001</v>
      </c>
      <c r="D2484" t="s">
        <v>37</v>
      </c>
      <c r="E2484">
        <v>92</v>
      </c>
      <c r="F2484">
        <v>3</v>
      </c>
      <c r="G2484">
        <v>12.46</v>
      </c>
      <c r="H2484">
        <v>4057.6373830000002</v>
      </c>
      <c r="I2484">
        <v>86</v>
      </c>
      <c r="J2484">
        <v>6024</v>
      </c>
      <c r="K2484">
        <v>55.6</v>
      </c>
      <c r="L2484">
        <v>4</v>
      </c>
      <c r="M2484">
        <v>96</v>
      </c>
      <c r="N2484">
        <v>1.1499999999999999</v>
      </c>
      <c r="O2484">
        <v>93</v>
      </c>
      <c r="P2484">
        <v>0.1</v>
      </c>
      <c r="Q2484">
        <v>23687.316889999998</v>
      </c>
      <c r="R2484">
        <v>82349925</v>
      </c>
      <c r="S2484">
        <v>1.2</v>
      </c>
      <c r="T2484">
        <v>1.1000000000000001</v>
      </c>
      <c r="U2484">
        <v>0.86</v>
      </c>
      <c r="V2484">
        <v>16.2</v>
      </c>
      <c r="W2484">
        <v>78.3</v>
      </c>
    </row>
    <row r="2485" spans="1:23" x14ac:dyDescent="0.25">
      <c r="A2485" t="s">
        <v>27</v>
      </c>
      <c r="B2485" t="s">
        <v>46</v>
      </c>
      <c r="C2485">
        <v>2003</v>
      </c>
      <c r="D2485" t="s">
        <v>37</v>
      </c>
      <c r="E2485">
        <v>95</v>
      </c>
      <c r="F2485">
        <v>0</v>
      </c>
      <c r="G2485">
        <v>11.28</v>
      </c>
      <c r="H2485">
        <v>507.30616400000002</v>
      </c>
      <c r="I2485">
        <v>64</v>
      </c>
      <c r="J2485">
        <v>44</v>
      </c>
      <c r="K2485">
        <v>59.4</v>
      </c>
      <c r="L2485">
        <v>1</v>
      </c>
      <c r="M2485">
        <v>96</v>
      </c>
      <c r="N2485">
        <v>9.3000000000000007</v>
      </c>
      <c r="O2485">
        <v>95</v>
      </c>
      <c r="P2485">
        <v>0.1</v>
      </c>
      <c r="Q2485">
        <v>3743.9569299999998</v>
      </c>
      <c r="R2485">
        <v>1376133</v>
      </c>
      <c r="S2485">
        <v>0.8</v>
      </c>
      <c r="T2485">
        <v>0.8</v>
      </c>
      <c r="U2485">
        <v>0.878</v>
      </c>
      <c r="V2485">
        <v>18.600000000000001</v>
      </c>
      <c r="W2485">
        <v>78.3</v>
      </c>
    </row>
    <row r="2486" spans="1:23" x14ac:dyDescent="0.25">
      <c r="A2486" t="s">
        <v>27</v>
      </c>
      <c r="B2486" t="s">
        <v>150</v>
      </c>
      <c r="C2486">
        <v>2001</v>
      </c>
      <c r="D2486" t="s">
        <v>37</v>
      </c>
      <c r="E2486">
        <v>82</v>
      </c>
      <c r="F2486">
        <v>1</v>
      </c>
      <c r="G2486">
        <v>9.9499999999999993</v>
      </c>
      <c r="H2486">
        <v>3054.515582</v>
      </c>
      <c r="I2486">
        <v>92</v>
      </c>
      <c r="J2486">
        <v>0</v>
      </c>
      <c r="K2486">
        <v>52.6</v>
      </c>
      <c r="L2486">
        <v>1</v>
      </c>
      <c r="M2486">
        <v>97</v>
      </c>
      <c r="N2486">
        <v>7.79</v>
      </c>
      <c r="O2486">
        <v>97</v>
      </c>
      <c r="P2486">
        <v>0.1</v>
      </c>
      <c r="Q2486">
        <v>26584.12169</v>
      </c>
      <c r="R2486">
        <v>164618</v>
      </c>
      <c r="S2486">
        <v>1.1000000000000001</v>
      </c>
      <c r="T2486">
        <v>1.1000000000000001</v>
      </c>
      <c r="U2486">
        <v>0.878</v>
      </c>
      <c r="V2486">
        <v>16.7</v>
      </c>
      <c r="W2486">
        <v>78.3</v>
      </c>
    </row>
    <row r="2487" spans="1:23" x14ac:dyDescent="0.25">
      <c r="A2487" t="s">
        <v>25</v>
      </c>
      <c r="B2487" t="s">
        <v>54</v>
      </c>
      <c r="C2487">
        <v>2012</v>
      </c>
      <c r="D2487" t="s">
        <v>24</v>
      </c>
      <c r="E2487">
        <v>79</v>
      </c>
      <c r="F2487">
        <v>0</v>
      </c>
      <c r="G2487">
        <v>0.01</v>
      </c>
      <c r="H2487">
        <v>3192.6344130000002</v>
      </c>
      <c r="I2487">
        <v>99</v>
      </c>
      <c r="J2487">
        <v>1</v>
      </c>
      <c r="K2487">
        <v>38.200000000000003</v>
      </c>
      <c r="L2487">
        <v>0</v>
      </c>
      <c r="M2487">
        <v>99</v>
      </c>
      <c r="N2487">
        <v>2.2999999999999998</v>
      </c>
      <c r="O2487">
        <v>99</v>
      </c>
      <c r="P2487">
        <v>0.1</v>
      </c>
      <c r="Q2487">
        <v>47651.259899999997</v>
      </c>
      <c r="R2487">
        <v>1391756.5</v>
      </c>
      <c r="S2487">
        <v>5.8</v>
      </c>
      <c r="T2487">
        <v>5.3</v>
      </c>
      <c r="U2487">
        <v>0.85199999999999998</v>
      </c>
      <c r="V2487">
        <v>14.4</v>
      </c>
      <c r="W2487">
        <v>78.3</v>
      </c>
    </row>
    <row r="2488" spans="1:23" x14ac:dyDescent="0.25">
      <c r="A2488" t="s">
        <v>25</v>
      </c>
      <c r="B2488" t="s">
        <v>184</v>
      </c>
      <c r="C2488">
        <v>2000</v>
      </c>
      <c r="D2488" t="s">
        <v>37</v>
      </c>
      <c r="E2488">
        <v>78</v>
      </c>
      <c r="F2488">
        <v>0</v>
      </c>
      <c r="G2488">
        <v>2.0299999999999998</v>
      </c>
      <c r="H2488">
        <v>1855.828806</v>
      </c>
      <c r="I2488">
        <v>97</v>
      </c>
      <c r="J2488">
        <v>141</v>
      </c>
      <c r="K2488">
        <v>28.5</v>
      </c>
      <c r="L2488">
        <v>0</v>
      </c>
      <c r="M2488">
        <v>98</v>
      </c>
      <c r="N2488">
        <v>2.71</v>
      </c>
      <c r="O2488">
        <v>98</v>
      </c>
      <c r="P2488">
        <v>0.1</v>
      </c>
      <c r="Q2488">
        <v>23792.677</v>
      </c>
      <c r="R2488">
        <v>1391756.5</v>
      </c>
      <c r="S2488">
        <v>2.1</v>
      </c>
      <c r="T2488">
        <v>2</v>
      </c>
      <c r="U2488">
        <v>0.81</v>
      </c>
      <c r="V2488">
        <v>12.5</v>
      </c>
      <c r="W2488">
        <v>78.3</v>
      </c>
    </row>
    <row r="2489" spans="1:23" x14ac:dyDescent="0.25">
      <c r="A2489" t="s">
        <v>27</v>
      </c>
      <c r="B2489" t="s">
        <v>213</v>
      </c>
      <c r="C2489">
        <v>2003</v>
      </c>
      <c r="D2489" t="s">
        <v>37</v>
      </c>
      <c r="E2489">
        <v>86</v>
      </c>
      <c r="F2489">
        <v>4</v>
      </c>
      <c r="G2489">
        <v>11.85</v>
      </c>
      <c r="H2489">
        <v>0</v>
      </c>
      <c r="I2489">
        <v>92</v>
      </c>
      <c r="J2489">
        <v>460</v>
      </c>
      <c r="K2489">
        <v>59.5</v>
      </c>
      <c r="L2489">
        <v>4</v>
      </c>
      <c r="M2489">
        <v>91</v>
      </c>
      <c r="N2489">
        <v>7.81</v>
      </c>
      <c r="O2489">
        <v>91</v>
      </c>
      <c r="P2489">
        <v>0.1</v>
      </c>
      <c r="Q2489">
        <v>1764.97387</v>
      </c>
      <c r="R2489">
        <v>1391756.5</v>
      </c>
      <c r="S2489">
        <v>0.7</v>
      </c>
      <c r="T2489">
        <v>0.5</v>
      </c>
      <c r="U2489">
        <v>0.67700000000000005</v>
      </c>
      <c r="V2489">
        <v>12.3</v>
      </c>
      <c r="W2489">
        <v>78.3</v>
      </c>
    </row>
    <row r="2490" spans="1:23" x14ac:dyDescent="0.25">
      <c r="A2490" t="s">
        <v>27</v>
      </c>
      <c r="B2490" t="s">
        <v>129</v>
      </c>
      <c r="C2490">
        <v>2002</v>
      </c>
      <c r="D2490" t="s">
        <v>37</v>
      </c>
      <c r="E2490">
        <v>95</v>
      </c>
      <c r="F2490">
        <v>0</v>
      </c>
      <c r="G2490">
        <v>12.91</v>
      </c>
      <c r="H2490">
        <v>910.50627780000002</v>
      </c>
      <c r="I2490">
        <v>95</v>
      </c>
      <c r="J2490">
        <v>0</v>
      </c>
      <c r="K2490">
        <v>55.2</v>
      </c>
      <c r="L2490">
        <v>0</v>
      </c>
      <c r="M2490">
        <v>99</v>
      </c>
      <c r="N2490">
        <v>8.27</v>
      </c>
      <c r="O2490">
        <v>99</v>
      </c>
      <c r="P2490">
        <v>0.1</v>
      </c>
      <c r="Q2490">
        <v>5293.6411500000004</v>
      </c>
      <c r="R2490">
        <v>446175</v>
      </c>
      <c r="S2490">
        <v>1</v>
      </c>
      <c r="T2490">
        <v>0.9</v>
      </c>
      <c r="U2490">
        <v>0.86</v>
      </c>
      <c r="V2490">
        <v>13.5</v>
      </c>
      <c r="W2490">
        <v>78.3</v>
      </c>
    </row>
    <row r="2491" spans="1:23" x14ac:dyDescent="0.25">
      <c r="A2491" t="s">
        <v>27</v>
      </c>
      <c r="B2491" t="s">
        <v>111</v>
      </c>
      <c r="C2491">
        <v>2004</v>
      </c>
      <c r="D2491" t="s">
        <v>37</v>
      </c>
      <c r="E2491">
        <v>82</v>
      </c>
      <c r="F2491">
        <v>0</v>
      </c>
      <c r="G2491">
        <v>13.32</v>
      </c>
      <c r="H2491">
        <v>8040.2204439999996</v>
      </c>
      <c r="I2491">
        <v>92</v>
      </c>
      <c r="J2491">
        <v>334</v>
      </c>
      <c r="K2491">
        <v>54.4</v>
      </c>
      <c r="L2491">
        <v>0</v>
      </c>
      <c r="M2491">
        <v>89</v>
      </c>
      <c r="N2491">
        <v>7.34</v>
      </c>
      <c r="O2491">
        <v>89</v>
      </c>
      <c r="P2491">
        <v>0.1</v>
      </c>
      <c r="Q2491">
        <v>47631.637699999999</v>
      </c>
      <c r="R2491">
        <v>47262</v>
      </c>
      <c r="S2491">
        <v>0.3</v>
      </c>
      <c r="T2491">
        <v>0.2</v>
      </c>
      <c r="U2491">
        <v>0.88</v>
      </c>
      <c r="V2491">
        <v>17.100000000000001</v>
      </c>
      <c r="W2491">
        <v>78.3</v>
      </c>
    </row>
    <row r="2492" spans="1:23" x14ac:dyDescent="0.25">
      <c r="A2492" t="s">
        <v>27</v>
      </c>
      <c r="B2492" t="s">
        <v>186</v>
      </c>
      <c r="C2492">
        <v>2007</v>
      </c>
      <c r="D2492" t="s">
        <v>37</v>
      </c>
      <c r="E2492">
        <v>12</v>
      </c>
      <c r="F2492">
        <v>0</v>
      </c>
      <c r="G2492">
        <v>11.02</v>
      </c>
      <c r="H2492">
        <v>3256.7240280000001</v>
      </c>
      <c r="I2492">
        <v>92</v>
      </c>
      <c r="J2492">
        <v>0</v>
      </c>
      <c r="K2492">
        <v>55.2</v>
      </c>
      <c r="L2492">
        <v>0</v>
      </c>
      <c r="M2492">
        <v>97</v>
      </c>
      <c r="N2492">
        <v>7.98</v>
      </c>
      <c r="O2492">
        <v>97</v>
      </c>
      <c r="P2492">
        <v>0.1</v>
      </c>
      <c r="Q2492">
        <v>23841.317920000001</v>
      </c>
      <c r="R2492">
        <v>218122</v>
      </c>
      <c r="S2492">
        <v>1.8</v>
      </c>
      <c r="T2492">
        <v>1.8</v>
      </c>
      <c r="U2492">
        <v>0.86499999999999999</v>
      </c>
      <c r="V2492">
        <v>16.8</v>
      </c>
      <c r="W2492">
        <v>78.3</v>
      </c>
    </row>
    <row r="2493" spans="1:23" x14ac:dyDescent="0.25">
      <c r="A2493" t="s">
        <v>32</v>
      </c>
      <c r="B2493" t="s">
        <v>71</v>
      </c>
      <c r="C2493">
        <v>2002</v>
      </c>
      <c r="D2493" t="s">
        <v>24</v>
      </c>
      <c r="E2493">
        <v>99</v>
      </c>
      <c r="F2493">
        <v>1</v>
      </c>
      <c r="G2493">
        <v>4.17</v>
      </c>
      <c r="H2493">
        <v>112.9493745</v>
      </c>
      <c r="I2493">
        <v>94</v>
      </c>
      <c r="J2493">
        <v>0</v>
      </c>
      <c r="K2493">
        <v>47.3</v>
      </c>
      <c r="L2493">
        <v>1</v>
      </c>
      <c r="M2493">
        <v>94</v>
      </c>
      <c r="N2493">
        <v>8.23</v>
      </c>
      <c r="O2493">
        <v>94</v>
      </c>
      <c r="P2493">
        <v>0.1</v>
      </c>
      <c r="Q2493">
        <v>462.14965000000001</v>
      </c>
      <c r="R2493">
        <v>46324</v>
      </c>
      <c r="S2493">
        <v>2.2000000000000002</v>
      </c>
      <c r="T2493">
        <v>2.2000000000000002</v>
      </c>
      <c r="U2493">
        <v>0.71199999999999997</v>
      </c>
      <c r="V2493">
        <v>11.9</v>
      </c>
      <c r="W2493">
        <v>78.3</v>
      </c>
    </row>
    <row r="2494" spans="1:23" x14ac:dyDescent="0.25">
      <c r="A2494" t="s">
        <v>27</v>
      </c>
      <c r="B2494" t="s">
        <v>95</v>
      </c>
      <c r="C2494">
        <v>2002</v>
      </c>
      <c r="D2494" t="s">
        <v>37</v>
      </c>
      <c r="E2494">
        <v>91</v>
      </c>
      <c r="F2494">
        <v>3</v>
      </c>
      <c r="G2494">
        <v>12.25</v>
      </c>
      <c r="H2494">
        <v>437.10596629999998</v>
      </c>
      <c r="I2494">
        <v>87</v>
      </c>
      <c r="J2494">
        <v>4657</v>
      </c>
      <c r="K2494">
        <v>56.1</v>
      </c>
      <c r="L2494">
        <v>4</v>
      </c>
      <c r="M2494">
        <v>97</v>
      </c>
      <c r="N2494">
        <v>1.4</v>
      </c>
      <c r="O2494">
        <v>93</v>
      </c>
      <c r="P2494">
        <v>0.1</v>
      </c>
      <c r="Q2494">
        <v>2525.1644500000002</v>
      </c>
      <c r="R2494">
        <v>82488495</v>
      </c>
      <c r="S2494">
        <v>1.2</v>
      </c>
      <c r="T2494">
        <v>1.1000000000000001</v>
      </c>
      <c r="U2494">
        <v>0.86699999999999999</v>
      </c>
      <c r="V2494">
        <v>16.3</v>
      </c>
      <c r="W2494">
        <v>78.400000000000006</v>
      </c>
    </row>
    <row r="2495" spans="1:23" x14ac:dyDescent="0.25">
      <c r="A2495" t="s">
        <v>27</v>
      </c>
      <c r="B2495" t="s">
        <v>150</v>
      </c>
      <c r="C2495">
        <v>2002</v>
      </c>
      <c r="D2495" t="s">
        <v>37</v>
      </c>
      <c r="E2495">
        <v>81</v>
      </c>
      <c r="F2495">
        <v>1</v>
      </c>
      <c r="G2495">
        <v>9.68</v>
      </c>
      <c r="H2495">
        <v>3455.1970529999999</v>
      </c>
      <c r="I2495">
        <v>92</v>
      </c>
      <c r="J2495">
        <v>3</v>
      </c>
      <c r="K2495">
        <v>53.4</v>
      </c>
      <c r="L2495">
        <v>1</v>
      </c>
      <c r="M2495">
        <v>97</v>
      </c>
      <c r="N2495">
        <v>8.34</v>
      </c>
      <c r="O2495">
        <v>97</v>
      </c>
      <c r="P2495">
        <v>0.1</v>
      </c>
      <c r="Q2495">
        <v>28817.323209999999</v>
      </c>
      <c r="R2495">
        <v>16148929</v>
      </c>
      <c r="S2495">
        <v>1.1000000000000001</v>
      </c>
      <c r="T2495">
        <v>1</v>
      </c>
      <c r="U2495">
        <v>0.88200000000000001</v>
      </c>
      <c r="V2495">
        <v>16.899999999999999</v>
      </c>
      <c r="W2495">
        <v>78.400000000000006</v>
      </c>
    </row>
    <row r="2496" spans="1:23" x14ac:dyDescent="0.25">
      <c r="A2496" t="s">
        <v>25</v>
      </c>
      <c r="B2496" t="s">
        <v>74</v>
      </c>
      <c r="C2496">
        <v>2002</v>
      </c>
      <c r="D2496" t="s">
        <v>37</v>
      </c>
      <c r="E2496">
        <v>68</v>
      </c>
      <c r="F2496">
        <v>0</v>
      </c>
      <c r="G2496">
        <v>11.68</v>
      </c>
      <c r="H2496">
        <v>1128.050886</v>
      </c>
      <c r="I2496">
        <v>88</v>
      </c>
      <c r="J2496">
        <v>0</v>
      </c>
      <c r="K2496">
        <v>53.8</v>
      </c>
      <c r="L2496">
        <v>0</v>
      </c>
      <c r="M2496">
        <v>98</v>
      </c>
      <c r="N2496">
        <v>6.12</v>
      </c>
      <c r="O2496">
        <v>98</v>
      </c>
      <c r="P2496">
        <v>0.1</v>
      </c>
      <c r="Q2496">
        <v>16372.291520000001</v>
      </c>
      <c r="R2496">
        <v>976966</v>
      </c>
      <c r="S2496">
        <v>0.9</v>
      </c>
      <c r="T2496">
        <v>1</v>
      </c>
      <c r="U2496">
        <v>0.80500000000000005</v>
      </c>
      <c r="V2496">
        <v>12.5</v>
      </c>
      <c r="W2496">
        <v>78.400000000000006</v>
      </c>
    </row>
    <row r="2497" spans="1:23" x14ac:dyDescent="0.25">
      <c r="A2497" t="s">
        <v>27</v>
      </c>
      <c r="B2497" t="s">
        <v>90</v>
      </c>
      <c r="C2497">
        <v>2003</v>
      </c>
      <c r="D2497" t="s">
        <v>24</v>
      </c>
      <c r="E2497">
        <v>98</v>
      </c>
      <c r="F2497">
        <v>0</v>
      </c>
      <c r="G2497">
        <v>9.31</v>
      </c>
      <c r="H2497">
        <v>3869.0263020000002</v>
      </c>
      <c r="I2497">
        <v>92</v>
      </c>
      <c r="J2497">
        <v>0</v>
      </c>
      <c r="K2497">
        <v>57.1</v>
      </c>
      <c r="L2497">
        <v>0</v>
      </c>
      <c r="M2497">
        <v>96</v>
      </c>
      <c r="N2497">
        <v>8.15</v>
      </c>
      <c r="O2497">
        <v>98</v>
      </c>
      <c r="P2497">
        <v>0.1</v>
      </c>
      <c r="Q2497">
        <v>32816.168799999999</v>
      </c>
      <c r="R2497">
        <v>521314</v>
      </c>
      <c r="S2497">
        <v>0.9</v>
      </c>
      <c r="T2497">
        <v>0.8</v>
      </c>
      <c r="U2497">
        <v>0.86599999999999999</v>
      </c>
      <c r="V2497">
        <v>18.100000000000001</v>
      </c>
      <c r="W2497">
        <v>78.400000000000006</v>
      </c>
    </row>
    <row r="2498" spans="1:23" x14ac:dyDescent="0.25">
      <c r="A2498" t="s">
        <v>27</v>
      </c>
      <c r="B2498" t="s">
        <v>78</v>
      </c>
      <c r="C2498">
        <v>2007</v>
      </c>
      <c r="D2498" t="s">
        <v>37</v>
      </c>
      <c r="E2498">
        <v>93</v>
      </c>
      <c r="F2498">
        <v>0</v>
      </c>
      <c r="G2498">
        <v>10.99</v>
      </c>
      <c r="H2498">
        <v>9703.0681210000002</v>
      </c>
      <c r="I2498">
        <v>92</v>
      </c>
      <c r="J2498">
        <v>2</v>
      </c>
      <c r="K2498">
        <v>55.9</v>
      </c>
      <c r="L2498">
        <v>0</v>
      </c>
      <c r="M2498">
        <v>87</v>
      </c>
      <c r="N2498">
        <v>9.99</v>
      </c>
      <c r="O2498">
        <v>87</v>
      </c>
      <c r="P2498">
        <v>0.1</v>
      </c>
      <c r="Q2498">
        <v>58487.451000000001</v>
      </c>
      <c r="R2498">
        <v>5461438</v>
      </c>
      <c r="S2498">
        <v>1.2</v>
      </c>
      <c r="T2498">
        <v>0.9</v>
      </c>
      <c r="U2498">
        <v>0.90400000000000003</v>
      </c>
      <c r="V2498">
        <v>16.7</v>
      </c>
      <c r="W2498">
        <v>78.400000000000006</v>
      </c>
    </row>
    <row r="2499" spans="1:23" x14ac:dyDescent="0.25">
      <c r="A2499" t="s">
        <v>34</v>
      </c>
      <c r="B2499" t="s">
        <v>65</v>
      </c>
      <c r="C2499">
        <v>2005</v>
      </c>
      <c r="D2499" t="s">
        <v>24</v>
      </c>
      <c r="E2499">
        <v>93</v>
      </c>
      <c r="F2499">
        <v>2</v>
      </c>
      <c r="G2499">
        <v>7.57</v>
      </c>
      <c r="H2499">
        <v>954.96448869999995</v>
      </c>
      <c r="I2499">
        <v>92</v>
      </c>
      <c r="J2499">
        <v>0</v>
      </c>
      <c r="K2499">
        <v>57.4</v>
      </c>
      <c r="L2499">
        <v>2</v>
      </c>
      <c r="M2499">
        <v>92</v>
      </c>
      <c r="N2499">
        <v>6.69</v>
      </c>
      <c r="O2499">
        <v>91</v>
      </c>
      <c r="P2499">
        <v>0.1</v>
      </c>
      <c r="Q2499">
        <v>7615.3468000000003</v>
      </c>
      <c r="R2499">
        <v>1614764</v>
      </c>
      <c r="S2499">
        <v>0.9</v>
      </c>
      <c r="T2499">
        <v>1</v>
      </c>
      <c r="U2499">
        <v>0.79</v>
      </c>
      <c r="V2499">
        <v>14.6</v>
      </c>
      <c r="W2499">
        <v>78.400000000000006</v>
      </c>
    </row>
    <row r="2500" spans="1:23" x14ac:dyDescent="0.25">
      <c r="A2500" t="s">
        <v>27</v>
      </c>
      <c r="B2500" t="s">
        <v>166</v>
      </c>
      <c r="C2500">
        <v>2006</v>
      </c>
      <c r="D2500" t="s">
        <v>37</v>
      </c>
      <c r="E2500">
        <v>96</v>
      </c>
      <c r="F2500">
        <v>0</v>
      </c>
      <c r="G2500">
        <v>13.11</v>
      </c>
      <c r="H2500">
        <v>2884.0201940000002</v>
      </c>
      <c r="I2500">
        <v>97</v>
      </c>
      <c r="J2500">
        <v>0</v>
      </c>
      <c r="K2500">
        <v>54.9</v>
      </c>
      <c r="L2500">
        <v>0</v>
      </c>
      <c r="M2500">
        <v>97</v>
      </c>
      <c r="N2500">
        <v>9.67</v>
      </c>
      <c r="O2500">
        <v>97</v>
      </c>
      <c r="P2500">
        <v>0.1</v>
      </c>
      <c r="Q2500">
        <v>19821.444630000002</v>
      </c>
      <c r="R2500">
        <v>1522288</v>
      </c>
      <c r="S2500">
        <v>0.7</v>
      </c>
      <c r="T2500">
        <v>0.5</v>
      </c>
      <c r="U2500">
        <v>0.79300000000000004</v>
      </c>
      <c r="V2500">
        <v>15.4</v>
      </c>
      <c r="W2500">
        <v>78.5</v>
      </c>
    </row>
    <row r="2501" spans="1:23" x14ac:dyDescent="0.25">
      <c r="A2501" t="s">
        <v>25</v>
      </c>
      <c r="B2501" t="s">
        <v>74</v>
      </c>
      <c r="C2501">
        <v>2003</v>
      </c>
      <c r="D2501" t="s">
        <v>37</v>
      </c>
      <c r="E2501">
        <v>66</v>
      </c>
      <c r="F2501">
        <v>0</v>
      </c>
      <c r="G2501">
        <v>10.62</v>
      </c>
      <c r="H2501">
        <v>158.70873990000001</v>
      </c>
      <c r="I2501">
        <v>88</v>
      </c>
      <c r="J2501">
        <v>0</v>
      </c>
      <c r="K2501">
        <v>54.3</v>
      </c>
      <c r="L2501">
        <v>0</v>
      </c>
      <c r="M2501">
        <v>98</v>
      </c>
      <c r="N2501">
        <v>6.83</v>
      </c>
      <c r="O2501">
        <v>98</v>
      </c>
      <c r="P2501">
        <v>0.1</v>
      </c>
      <c r="Q2501">
        <v>2293.4789000000001</v>
      </c>
      <c r="R2501">
        <v>993563</v>
      </c>
      <c r="S2501">
        <v>0.9</v>
      </c>
      <c r="T2501">
        <v>1</v>
      </c>
      <c r="U2501">
        <v>0.81499999999999995</v>
      </c>
      <c r="V2501">
        <v>13</v>
      </c>
      <c r="W2501">
        <v>78.5</v>
      </c>
    </row>
    <row r="2502" spans="1:23" x14ac:dyDescent="0.25">
      <c r="A2502" t="s">
        <v>32</v>
      </c>
      <c r="B2502" t="s">
        <v>215</v>
      </c>
      <c r="C2502">
        <v>2009</v>
      </c>
      <c r="D2502" t="s">
        <v>37</v>
      </c>
      <c r="E2502">
        <v>18</v>
      </c>
      <c r="F2502">
        <v>26</v>
      </c>
      <c r="G2502">
        <v>8.7100000000000009</v>
      </c>
      <c r="H2502">
        <v>0</v>
      </c>
      <c r="I2502">
        <v>92</v>
      </c>
      <c r="J2502">
        <v>71</v>
      </c>
      <c r="K2502">
        <v>66.3</v>
      </c>
      <c r="L2502">
        <v>31</v>
      </c>
      <c r="M2502">
        <v>93</v>
      </c>
      <c r="N2502">
        <v>17</v>
      </c>
      <c r="O2502">
        <v>95</v>
      </c>
      <c r="P2502">
        <v>0.1</v>
      </c>
      <c r="Q2502">
        <v>1764.97387</v>
      </c>
      <c r="R2502">
        <v>1391756.5</v>
      </c>
      <c r="S2502">
        <v>0.7</v>
      </c>
      <c r="T2502">
        <v>0.6</v>
      </c>
      <c r="U2502">
        <v>0.67700000000000005</v>
      </c>
      <c r="V2502">
        <v>12.3</v>
      </c>
      <c r="W2502">
        <v>78.5</v>
      </c>
    </row>
    <row r="2503" spans="1:23" x14ac:dyDescent="0.25">
      <c r="A2503" t="s">
        <v>25</v>
      </c>
      <c r="B2503" t="s">
        <v>133</v>
      </c>
      <c r="C2503">
        <v>2015</v>
      </c>
      <c r="D2503" t="s">
        <v>24</v>
      </c>
      <c r="E2503">
        <v>61</v>
      </c>
      <c r="F2503">
        <v>0</v>
      </c>
      <c r="G2503">
        <v>3.77</v>
      </c>
      <c r="H2503">
        <v>0</v>
      </c>
      <c r="I2503">
        <v>99</v>
      </c>
      <c r="J2503">
        <v>0</v>
      </c>
      <c r="K2503">
        <v>27.4</v>
      </c>
      <c r="L2503">
        <v>0</v>
      </c>
      <c r="M2503">
        <v>99</v>
      </c>
      <c r="N2503">
        <v>5.75</v>
      </c>
      <c r="O2503">
        <v>99</v>
      </c>
      <c r="P2503">
        <v>0.1</v>
      </c>
      <c r="Q2503">
        <v>8395.7851979999996</v>
      </c>
      <c r="R2503">
        <v>49163</v>
      </c>
      <c r="S2503">
        <v>13.6</v>
      </c>
      <c r="T2503">
        <v>13.6</v>
      </c>
      <c r="U2503">
        <v>0.70099999999999996</v>
      </c>
      <c r="V2503">
        <v>12.7</v>
      </c>
      <c r="W2503">
        <v>78.5</v>
      </c>
    </row>
    <row r="2504" spans="1:23" x14ac:dyDescent="0.25">
      <c r="A2504" t="s">
        <v>38</v>
      </c>
      <c r="B2504" t="s">
        <v>151</v>
      </c>
      <c r="C2504">
        <v>2001</v>
      </c>
      <c r="D2504" t="s">
        <v>37</v>
      </c>
      <c r="E2504">
        <v>83</v>
      </c>
      <c r="F2504">
        <v>0</v>
      </c>
      <c r="G2504">
        <v>8.75</v>
      </c>
      <c r="H2504">
        <v>2205.9859499999998</v>
      </c>
      <c r="I2504">
        <v>9</v>
      </c>
      <c r="J2504">
        <v>65</v>
      </c>
      <c r="K2504">
        <v>59.6</v>
      </c>
      <c r="L2504">
        <v>0</v>
      </c>
      <c r="M2504">
        <v>82</v>
      </c>
      <c r="N2504">
        <v>7.58</v>
      </c>
      <c r="O2504">
        <v>9</v>
      </c>
      <c r="P2504">
        <v>0.1</v>
      </c>
      <c r="Q2504">
        <v>13882.856830000001</v>
      </c>
      <c r="R2504">
        <v>1391756.5</v>
      </c>
      <c r="S2504">
        <v>0.3</v>
      </c>
      <c r="T2504">
        <v>0.3</v>
      </c>
      <c r="U2504">
        <v>0.86799999999999999</v>
      </c>
      <c r="V2504">
        <v>17.399999999999999</v>
      </c>
      <c r="W2504">
        <v>78.5</v>
      </c>
    </row>
    <row r="2505" spans="1:23" x14ac:dyDescent="0.25">
      <c r="A2505" t="s">
        <v>27</v>
      </c>
      <c r="B2505" t="s">
        <v>135</v>
      </c>
      <c r="C2505">
        <v>2003</v>
      </c>
      <c r="D2505" t="s">
        <v>37</v>
      </c>
      <c r="E2505">
        <v>71</v>
      </c>
      <c r="F2505">
        <v>0</v>
      </c>
      <c r="G2505">
        <v>6.7</v>
      </c>
      <c r="H2505">
        <v>1678.392773</v>
      </c>
      <c r="I2505">
        <v>89</v>
      </c>
      <c r="J2505">
        <v>4</v>
      </c>
      <c r="K2505">
        <v>63.9</v>
      </c>
      <c r="L2505">
        <v>0</v>
      </c>
      <c r="M2505">
        <v>94</v>
      </c>
      <c r="N2505">
        <v>8.6</v>
      </c>
      <c r="O2505">
        <v>94</v>
      </c>
      <c r="P2505">
        <v>0.1</v>
      </c>
      <c r="Q2505">
        <v>13689.98999</v>
      </c>
      <c r="R2505">
        <v>398582</v>
      </c>
      <c r="S2505">
        <v>0.7</v>
      </c>
      <c r="T2505">
        <v>0.7</v>
      </c>
      <c r="U2505">
        <v>0.79</v>
      </c>
      <c r="V2505">
        <v>13.8</v>
      </c>
      <c r="W2505">
        <v>78.5</v>
      </c>
    </row>
    <row r="2506" spans="1:23" x14ac:dyDescent="0.25">
      <c r="A2506" t="s">
        <v>27</v>
      </c>
      <c r="B2506" t="s">
        <v>156</v>
      </c>
      <c r="C2506">
        <v>2000</v>
      </c>
      <c r="D2506" t="s">
        <v>37</v>
      </c>
      <c r="E2506">
        <v>85</v>
      </c>
      <c r="F2506">
        <v>0</v>
      </c>
      <c r="G2506">
        <v>5.67</v>
      </c>
      <c r="H2506">
        <v>6191.2119080000002</v>
      </c>
      <c r="I2506">
        <v>92</v>
      </c>
      <c r="J2506">
        <v>0</v>
      </c>
      <c r="K2506">
        <v>53.3</v>
      </c>
      <c r="L2506">
        <v>0</v>
      </c>
      <c r="M2506">
        <v>91</v>
      </c>
      <c r="N2506">
        <v>8.27</v>
      </c>
      <c r="O2506">
        <v>9</v>
      </c>
      <c r="P2506">
        <v>0.1</v>
      </c>
      <c r="Q2506">
        <v>38146.715389999998</v>
      </c>
      <c r="R2506">
        <v>449967</v>
      </c>
      <c r="S2506">
        <v>0.8</v>
      </c>
      <c r="T2506">
        <v>0.7</v>
      </c>
      <c r="U2506">
        <v>0.91100000000000003</v>
      </c>
      <c r="V2506">
        <v>17.100000000000001</v>
      </c>
      <c r="W2506">
        <v>78.5</v>
      </c>
    </row>
    <row r="2507" spans="1:23" x14ac:dyDescent="0.25">
      <c r="A2507" t="s">
        <v>27</v>
      </c>
      <c r="B2507" t="s">
        <v>95</v>
      </c>
      <c r="C2507">
        <v>2003</v>
      </c>
      <c r="D2507" t="s">
        <v>37</v>
      </c>
      <c r="E2507">
        <v>9</v>
      </c>
      <c r="F2507">
        <v>3</v>
      </c>
      <c r="G2507">
        <v>11.92</v>
      </c>
      <c r="H2507">
        <v>582.61570280000001</v>
      </c>
      <c r="I2507">
        <v>9</v>
      </c>
      <c r="J2507">
        <v>779</v>
      </c>
      <c r="K2507">
        <v>56.6</v>
      </c>
      <c r="L2507">
        <v>4</v>
      </c>
      <c r="M2507">
        <v>96</v>
      </c>
      <c r="N2507">
        <v>1.62</v>
      </c>
      <c r="O2507">
        <v>97</v>
      </c>
      <c r="P2507">
        <v>0.1</v>
      </c>
      <c r="Q2507">
        <v>3359.9521500000001</v>
      </c>
      <c r="R2507">
        <v>82534176</v>
      </c>
      <c r="S2507">
        <v>1.1000000000000001</v>
      </c>
      <c r="T2507">
        <v>1.1000000000000001</v>
      </c>
      <c r="U2507">
        <v>0.872</v>
      </c>
      <c r="V2507">
        <v>16.3</v>
      </c>
      <c r="W2507">
        <v>78.5</v>
      </c>
    </row>
    <row r="2508" spans="1:23" x14ac:dyDescent="0.25">
      <c r="A2508" t="s">
        <v>38</v>
      </c>
      <c r="B2508" t="s">
        <v>151</v>
      </c>
      <c r="C2508">
        <v>2000</v>
      </c>
      <c r="D2508" t="s">
        <v>37</v>
      </c>
      <c r="E2508">
        <v>87</v>
      </c>
      <c r="F2508">
        <v>0</v>
      </c>
      <c r="G2508">
        <v>8.91</v>
      </c>
      <c r="H2508">
        <v>2143.0210830000001</v>
      </c>
      <c r="I2508">
        <v>9</v>
      </c>
      <c r="J2508">
        <v>65</v>
      </c>
      <c r="K2508">
        <v>58.9</v>
      </c>
      <c r="L2508">
        <v>0</v>
      </c>
      <c r="M2508">
        <v>82</v>
      </c>
      <c r="N2508">
        <v>7.47</v>
      </c>
      <c r="O2508">
        <v>9</v>
      </c>
      <c r="P2508">
        <v>0.1</v>
      </c>
      <c r="Q2508">
        <v>13641.127200000001</v>
      </c>
      <c r="R2508">
        <v>1391756.5</v>
      </c>
      <c r="S2508">
        <v>0.3</v>
      </c>
      <c r="T2508">
        <v>0.3</v>
      </c>
      <c r="U2508">
        <v>0.86399999999999999</v>
      </c>
      <c r="V2508">
        <v>17.2</v>
      </c>
      <c r="W2508">
        <v>78.599999999999994</v>
      </c>
    </row>
    <row r="2509" spans="1:23" x14ac:dyDescent="0.25">
      <c r="A2509" t="s">
        <v>27</v>
      </c>
      <c r="B2509" t="s">
        <v>39</v>
      </c>
      <c r="C2509">
        <v>2001</v>
      </c>
      <c r="D2509" t="s">
        <v>37</v>
      </c>
      <c r="E2509">
        <v>92</v>
      </c>
      <c r="F2509">
        <v>0</v>
      </c>
      <c r="G2509">
        <v>12.4</v>
      </c>
      <c r="H2509">
        <v>3582.8483080000001</v>
      </c>
      <c r="I2509">
        <v>44</v>
      </c>
      <c r="J2509">
        <v>0</v>
      </c>
      <c r="K2509">
        <v>5.6</v>
      </c>
      <c r="L2509">
        <v>0</v>
      </c>
      <c r="M2509">
        <v>83</v>
      </c>
      <c r="N2509">
        <v>1.1200000000000001</v>
      </c>
      <c r="O2509">
        <v>84</v>
      </c>
      <c r="P2509">
        <v>0.1</v>
      </c>
      <c r="Q2509">
        <v>24489.735530000002</v>
      </c>
      <c r="R2509">
        <v>842293</v>
      </c>
      <c r="S2509">
        <v>1.7</v>
      </c>
      <c r="T2509">
        <v>1.9</v>
      </c>
      <c r="U2509">
        <v>0.83699999999999997</v>
      </c>
      <c r="V2509">
        <v>15.5</v>
      </c>
      <c r="W2509">
        <v>78.599999999999994</v>
      </c>
    </row>
    <row r="2510" spans="1:23" x14ac:dyDescent="0.25">
      <c r="A2510" t="s">
        <v>27</v>
      </c>
      <c r="B2510" t="s">
        <v>129</v>
      </c>
      <c r="C2510">
        <v>2003</v>
      </c>
      <c r="D2510" t="s">
        <v>37</v>
      </c>
      <c r="E2510">
        <v>92</v>
      </c>
      <c r="F2510">
        <v>0</v>
      </c>
      <c r="G2510">
        <v>12.61</v>
      </c>
      <c r="H2510">
        <v>10111.389279999999</v>
      </c>
      <c r="I2510">
        <v>95</v>
      </c>
      <c r="J2510">
        <v>1</v>
      </c>
      <c r="K2510">
        <v>55.8</v>
      </c>
      <c r="L2510">
        <v>0</v>
      </c>
      <c r="M2510">
        <v>99</v>
      </c>
      <c r="N2510">
        <v>7.67</v>
      </c>
      <c r="O2510">
        <v>98</v>
      </c>
      <c r="P2510">
        <v>0.1</v>
      </c>
      <c r="Q2510">
        <v>65445.885300000002</v>
      </c>
      <c r="R2510">
        <v>45163</v>
      </c>
      <c r="S2510">
        <v>1</v>
      </c>
      <c r="T2510">
        <v>0.9</v>
      </c>
      <c r="U2510">
        <v>0.86499999999999999</v>
      </c>
      <c r="V2510">
        <v>13.6</v>
      </c>
      <c r="W2510">
        <v>78.599999999999994</v>
      </c>
    </row>
    <row r="2511" spans="1:23" x14ac:dyDescent="0.25">
      <c r="A2511" t="s">
        <v>27</v>
      </c>
      <c r="B2511" t="s">
        <v>75</v>
      </c>
      <c r="C2511">
        <v>2014</v>
      </c>
      <c r="D2511" t="s">
        <v>37</v>
      </c>
      <c r="E2511">
        <v>88</v>
      </c>
      <c r="F2511">
        <v>0</v>
      </c>
      <c r="G2511">
        <v>12.68</v>
      </c>
      <c r="H2511">
        <v>0</v>
      </c>
      <c r="I2511">
        <v>99</v>
      </c>
      <c r="J2511">
        <v>222</v>
      </c>
      <c r="K2511">
        <v>65.599999999999994</v>
      </c>
      <c r="L2511">
        <v>0</v>
      </c>
      <c r="M2511">
        <v>99</v>
      </c>
      <c r="N2511">
        <v>7.41</v>
      </c>
      <c r="O2511">
        <v>97</v>
      </c>
      <c r="P2511">
        <v>0.1</v>
      </c>
      <c r="Q2511">
        <v>1764.97387</v>
      </c>
      <c r="R2511">
        <v>1391756.5</v>
      </c>
      <c r="S2511">
        <v>1.8</v>
      </c>
      <c r="T2511">
        <v>1.9</v>
      </c>
      <c r="U2511">
        <v>0.67700000000000005</v>
      </c>
      <c r="V2511">
        <v>12.3</v>
      </c>
      <c r="W2511">
        <v>78.599999999999994</v>
      </c>
    </row>
    <row r="2512" spans="1:23" x14ac:dyDescent="0.25">
      <c r="A2512" t="s">
        <v>25</v>
      </c>
      <c r="B2512" t="s">
        <v>74</v>
      </c>
      <c r="C2512">
        <v>2004</v>
      </c>
      <c r="D2512" t="s">
        <v>37</v>
      </c>
      <c r="E2512">
        <v>65</v>
      </c>
      <c r="F2512">
        <v>0</v>
      </c>
      <c r="G2512">
        <v>13.03</v>
      </c>
      <c r="H2512">
        <v>1586.724172</v>
      </c>
      <c r="I2512">
        <v>88</v>
      </c>
      <c r="J2512">
        <v>0</v>
      </c>
      <c r="K2512">
        <v>54.8</v>
      </c>
      <c r="L2512">
        <v>0</v>
      </c>
      <c r="M2512">
        <v>98</v>
      </c>
      <c r="N2512">
        <v>6.42</v>
      </c>
      <c r="O2512">
        <v>98</v>
      </c>
      <c r="P2512">
        <v>0.1</v>
      </c>
      <c r="Q2512">
        <v>23932.491279999998</v>
      </c>
      <c r="R2512">
        <v>1141</v>
      </c>
      <c r="S2512">
        <v>0.9</v>
      </c>
      <c r="T2512">
        <v>1</v>
      </c>
      <c r="U2512">
        <v>0.82299999999999995</v>
      </c>
      <c r="V2512">
        <v>13.4</v>
      </c>
      <c r="W2512">
        <v>78.599999999999994</v>
      </c>
    </row>
    <row r="2513" spans="1:23" x14ac:dyDescent="0.25">
      <c r="A2513" t="s">
        <v>32</v>
      </c>
      <c r="B2513" t="s">
        <v>71</v>
      </c>
      <c r="C2513">
        <v>2005</v>
      </c>
      <c r="D2513" t="s">
        <v>24</v>
      </c>
      <c r="E2513">
        <v>97</v>
      </c>
      <c r="F2513">
        <v>1</v>
      </c>
      <c r="G2513">
        <v>4.0999999999999996</v>
      </c>
      <c r="H2513">
        <v>1002.833273</v>
      </c>
      <c r="I2513">
        <v>9</v>
      </c>
      <c r="J2513">
        <v>1</v>
      </c>
      <c r="K2513">
        <v>5.3</v>
      </c>
      <c r="L2513">
        <v>1</v>
      </c>
      <c r="M2513">
        <v>91</v>
      </c>
      <c r="N2513">
        <v>7.74</v>
      </c>
      <c r="O2513">
        <v>91</v>
      </c>
      <c r="P2513">
        <v>0.1</v>
      </c>
      <c r="Q2513">
        <v>4697.1113500000001</v>
      </c>
      <c r="R2513">
        <v>4247841</v>
      </c>
      <c r="S2513">
        <v>2</v>
      </c>
      <c r="T2513">
        <v>2</v>
      </c>
      <c r="U2513">
        <v>0.72299999999999998</v>
      </c>
      <c r="V2513">
        <v>12.4</v>
      </c>
      <c r="W2513">
        <v>78.599999999999994</v>
      </c>
    </row>
    <row r="2514" spans="1:23" x14ac:dyDescent="0.25">
      <c r="A2514" t="s">
        <v>27</v>
      </c>
      <c r="B2514" t="s">
        <v>111</v>
      </c>
      <c r="C2514">
        <v>2005</v>
      </c>
      <c r="D2514" t="s">
        <v>37</v>
      </c>
      <c r="E2514">
        <v>78</v>
      </c>
      <c r="F2514">
        <v>0</v>
      </c>
      <c r="G2514">
        <v>13.31</v>
      </c>
      <c r="H2514">
        <v>973.681333</v>
      </c>
      <c r="I2514">
        <v>92</v>
      </c>
      <c r="J2514">
        <v>95</v>
      </c>
      <c r="K2514">
        <v>55.1</v>
      </c>
      <c r="L2514">
        <v>0</v>
      </c>
      <c r="M2514">
        <v>9</v>
      </c>
      <c r="N2514">
        <v>7.27</v>
      </c>
      <c r="O2514">
        <v>9</v>
      </c>
      <c r="P2514">
        <v>0.1</v>
      </c>
      <c r="Q2514">
        <v>5886.8278899999996</v>
      </c>
      <c r="R2514">
        <v>4159914</v>
      </c>
      <c r="S2514">
        <v>0.3</v>
      </c>
      <c r="T2514">
        <v>0.2</v>
      </c>
      <c r="U2514">
        <v>0.88900000000000001</v>
      </c>
      <c r="V2514">
        <v>17.5</v>
      </c>
      <c r="W2514">
        <v>78.7</v>
      </c>
    </row>
    <row r="2515" spans="1:23" x14ac:dyDescent="0.25">
      <c r="A2515" t="s">
        <v>27</v>
      </c>
      <c r="B2515" t="s">
        <v>150</v>
      </c>
      <c r="C2515">
        <v>2003</v>
      </c>
      <c r="D2515" t="s">
        <v>37</v>
      </c>
      <c r="E2515">
        <v>8</v>
      </c>
      <c r="F2515">
        <v>1</v>
      </c>
      <c r="G2515">
        <v>9.56</v>
      </c>
      <c r="H2515">
        <v>4472.6113999999998</v>
      </c>
      <c r="I2515">
        <v>92</v>
      </c>
      <c r="J2515">
        <v>4</v>
      </c>
      <c r="K2515">
        <v>54.2</v>
      </c>
      <c r="L2515">
        <v>1</v>
      </c>
      <c r="M2515">
        <v>98</v>
      </c>
      <c r="N2515">
        <v>8.4600000000000009</v>
      </c>
      <c r="O2515">
        <v>98</v>
      </c>
      <c r="P2515">
        <v>0.1</v>
      </c>
      <c r="Q2515">
        <v>35245.164700000001</v>
      </c>
      <c r="R2515">
        <v>1622532</v>
      </c>
      <c r="S2515">
        <v>1.1000000000000001</v>
      </c>
      <c r="T2515">
        <v>1</v>
      </c>
      <c r="U2515">
        <v>0.88100000000000001</v>
      </c>
      <c r="V2515">
        <v>16.5</v>
      </c>
      <c r="W2515">
        <v>78.7</v>
      </c>
    </row>
    <row r="2516" spans="1:23" x14ac:dyDescent="0.25">
      <c r="A2516" t="s">
        <v>32</v>
      </c>
      <c r="B2516" t="s">
        <v>215</v>
      </c>
      <c r="C2516">
        <v>2010</v>
      </c>
      <c r="D2516" t="s">
        <v>37</v>
      </c>
      <c r="E2516">
        <v>15</v>
      </c>
      <c r="F2516">
        <v>25</v>
      </c>
      <c r="G2516">
        <v>8.5500000000000007</v>
      </c>
      <c r="H2516">
        <v>0</v>
      </c>
      <c r="I2516">
        <v>92</v>
      </c>
      <c r="J2516">
        <v>63</v>
      </c>
      <c r="K2516">
        <v>66.900000000000006</v>
      </c>
      <c r="L2516">
        <v>30</v>
      </c>
      <c r="M2516">
        <v>93</v>
      </c>
      <c r="N2516">
        <v>17.2</v>
      </c>
      <c r="O2516">
        <v>95</v>
      </c>
      <c r="P2516">
        <v>0.1</v>
      </c>
      <c r="Q2516">
        <v>1764.97387</v>
      </c>
      <c r="R2516">
        <v>1391756.5</v>
      </c>
      <c r="S2516">
        <v>0.7</v>
      </c>
      <c r="T2516">
        <v>0.6</v>
      </c>
      <c r="U2516">
        <v>0.67700000000000005</v>
      </c>
      <c r="V2516">
        <v>12.3</v>
      </c>
      <c r="W2516">
        <v>78.7</v>
      </c>
    </row>
    <row r="2517" spans="1:23" x14ac:dyDescent="0.25">
      <c r="A2517" t="s">
        <v>27</v>
      </c>
      <c r="B2517" t="s">
        <v>129</v>
      </c>
      <c r="C2517">
        <v>2004</v>
      </c>
      <c r="D2517" t="s">
        <v>37</v>
      </c>
      <c r="E2517">
        <v>92</v>
      </c>
      <c r="F2517">
        <v>0</v>
      </c>
      <c r="G2517">
        <v>12.42</v>
      </c>
      <c r="H2517">
        <v>12372.051880000001</v>
      </c>
      <c r="I2517">
        <v>94</v>
      </c>
      <c r="J2517">
        <v>0</v>
      </c>
      <c r="K2517">
        <v>56.4</v>
      </c>
      <c r="L2517">
        <v>0</v>
      </c>
      <c r="M2517">
        <v>99</v>
      </c>
      <c r="N2517">
        <v>8.1999999999999993</v>
      </c>
      <c r="O2517">
        <v>99</v>
      </c>
      <c r="P2517">
        <v>0.1</v>
      </c>
      <c r="Q2517">
        <v>75716.351800000004</v>
      </c>
      <c r="R2517">
        <v>45895</v>
      </c>
      <c r="S2517">
        <v>1</v>
      </c>
      <c r="T2517">
        <v>0.9</v>
      </c>
      <c r="U2517">
        <v>0.86699999999999999</v>
      </c>
      <c r="V2517">
        <v>13.5</v>
      </c>
      <c r="W2517">
        <v>78.7</v>
      </c>
    </row>
    <row r="2518" spans="1:23" x14ac:dyDescent="0.25">
      <c r="A2518" t="s">
        <v>27</v>
      </c>
      <c r="B2518" t="s">
        <v>135</v>
      </c>
      <c r="C2518">
        <v>2004</v>
      </c>
      <c r="D2518" t="s">
        <v>37</v>
      </c>
      <c r="E2518">
        <v>69</v>
      </c>
      <c r="F2518">
        <v>0</v>
      </c>
      <c r="G2518">
        <v>6.53</v>
      </c>
      <c r="H2518">
        <v>203.31574989999999</v>
      </c>
      <c r="I2518">
        <v>85</v>
      </c>
      <c r="J2518">
        <v>4</v>
      </c>
      <c r="K2518">
        <v>64.5</v>
      </c>
      <c r="L2518">
        <v>0</v>
      </c>
      <c r="M2518">
        <v>89</v>
      </c>
      <c r="N2518">
        <v>8.4600000000000009</v>
      </c>
      <c r="O2518">
        <v>89</v>
      </c>
      <c r="P2518">
        <v>0.1</v>
      </c>
      <c r="Q2518">
        <v>1519.5497</v>
      </c>
      <c r="R2518">
        <v>41268</v>
      </c>
      <c r="S2518">
        <v>0.7</v>
      </c>
      <c r="T2518">
        <v>0.7</v>
      </c>
      <c r="U2518">
        <v>0.79700000000000004</v>
      </c>
      <c r="V2518">
        <v>14.2</v>
      </c>
      <c r="W2518">
        <v>78.7</v>
      </c>
    </row>
    <row r="2519" spans="1:23" x14ac:dyDescent="0.25">
      <c r="A2519" t="s">
        <v>27</v>
      </c>
      <c r="B2519" t="s">
        <v>97</v>
      </c>
      <c r="C2519">
        <v>2001</v>
      </c>
      <c r="D2519" t="s">
        <v>24</v>
      </c>
      <c r="E2519">
        <v>83</v>
      </c>
      <c r="F2519">
        <v>1</v>
      </c>
      <c r="G2519">
        <v>8.6199999999999992</v>
      </c>
      <c r="H2519">
        <v>1403.022211</v>
      </c>
      <c r="I2519">
        <v>9</v>
      </c>
      <c r="J2519">
        <v>12</v>
      </c>
      <c r="K2519">
        <v>58</v>
      </c>
      <c r="L2519">
        <v>1</v>
      </c>
      <c r="M2519">
        <v>9</v>
      </c>
      <c r="N2519">
        <v>8.4700000000000006</v>
      </c>
      <c r="O2519">
        <v>91</v>
      </c>
      <c r="P2519">
        <v>0.1</v>
      </c>
      <c r="Q2519">
        <v>12538.178830000001</v>
      </c>
      <c r="R2519">
        <v>1862132</v>
      </c>
      <c r="S2519">
        <v>0.9</v>
      </c>
      <c r="T2519">
        <v>0.8</v>
      </c>
      <c r="U2519">
        <v>0.80100000000000005</v>
      </c>
      <c r="V2519">
        <v>14.2</v>
      </c>
      <c r="W2519">
        <v>78.7</v>
      </c>
    </row>
    <row r="2520" spans="1:23" x14ac:dyDescent="0.25">
      <c r="A2520" t="s">
        <v>27</v>
      </c>
      <c r="B2520" t="s">
        <v>166</v>
      </c>
      <c r="C2520">
        <v>2007</v>
      </c>
      <c r="D2520" t="s">
        <v>37</v>
      </c>
      <c r="E2520">
        <v>94</v>
      </c>
      <c r="F2520">
        <v>0</v>
      </c>
      <c r="G2520">
        <v>12.57</v>
      </c>
      <c r="H2520">
        <v>333.3569124</v>
      </c>
      <c r="I2520">
        <v>97</v>
      </c>
      <c r="J2520">
        <v>0</v>
      </c>
      <c r="K2520">
        <v>55.7</v>
      </c>
      <c r="L2520">
        <v>0</v>
      </c>
      <c r="M2520">
        <v>96</v>
      </c>
      <c r="N2520">
        <v>9.6199999999999992</v>
      </c>
      <c r="O2520">
        <v>97</v>
      </c>
      <c r="P2520">
        <v>0.1</v>
      </c>
      <c r="Q2520">
        <v>2278.5844999999999</v>
      </c>
      <c r="R2520">
        <v>1542964</v>
      </c>
      <c r="S2520">
        <v>0.7</v>
      </c>
      <c r="T2520">
        <v>0.5</v>
      </c>
      <c r="U2520">
        <v>0.79700000000000004</v>
      </c>
      <c r="V2520">
        <v>15.4</v>
      </c>
      <c r="W2520">
        <v>78.7</v>
      </c>
    </row>
    <row r="2521" spans="1:23" x14ac:dyDescent="0.25">
      <c r="A2521" t="s">
        <v>32</v>
      </c>
      <c r="B2521" t="s">
        <v>73</v>
      </c>
      <c r="C2521">
        <v>2013</v>
      </c>
      <c r="D2521" t="s">
        <v>24</v>
      </c>
      <c r="E2521">
        <v>96</v>
      </c>
      <c r="F2521">
        <v>1</v>
      </c>
      <c r="G2521">
        <v>4.18</v>
      </c>
      <c r="H2521">
        <v>95.675711759999999</v>
      </c>
      <c r="I2521">
        <v>96</v>
      </c>
      <c r="J2521">
        <v>0</v>
      </c>
      <c r="K2521">
        <v>59.9</v>
      </c>
      <c r="L2521">
        <v>1</v>
      </c>
      <c r="M2521">
        <v>99</v>
      </c>
      <c r="N2521">
        <v>9.48</v>
      </c>
      <c r="O2521">
        <v>99</v>
      </c>
      <c r="P2521">
        <v>0.1</v>
      </c>
      <c r="Q2521">
        <v>676.15344000000005</v>
      </c>
      <c r="R2521">
        <v>1391756.5</v>
      </c>
      <c r="S2521">
        <v>3.4</v>
      </c>
      <c r="T2521">
        <v>3.3</v>
      </c>
      <c r="U2521">
        <v>0.77300000000000002</v>
      </c>
      <c r="V2521">
        <v>14.7</v>
      </c>
      <c r="W2521">
        <v>78.7</v>
      </c>
    </row>
    <row r="2522" spans="1:23" x14ac:dyDescent="0.25">
      <c r="A2522" t="s">
        <v>25</v>
      </c>
      <c r="B2522" t="s">
        <v>184</v>
      </c>
      <c r="C2522">
        <v>2001</v>
      </c>
      <c r="D2522" t="s">
        <v>37</v>
      </c>
      <c r="E2522">
        <v>76</v>
      </c>
      <c r="F2522">
        <v>0</v>
      </c>
      <c r="G2522">
        <v>2.08</v>
      </c>
      <c r="H2522">
        <v>1003.366877</v>
      </c>
      <c r="I2522">
        <v>95</v>
      </c>
      <c r="J2522">
        <v>408</v>
      </c>
      <c r="K2522">
        <v>28.9</v>
      </c>
      <c r="L2522">
        <v>0</v>
      </c>
      <c r="M2522">
        <v>95</v>
      </c>
      <c r="N2522">
        <v>2.37</v>
      </c>
      <c r="O2522">
        <v>96</v>
      </c>
      <c r="P2522">
        <v>0.1</v>
      </c>
      <c r="Q2522">
        <v>21577.782299999999</v>
      </c>
      <c r="R2522">
        <v>1391756.5</v>
      </c>
      <c r="S2522">
        <v>2.1</v>
      </c>
      <c r="T2522">
        <v>2</v>
      </c>
      <c r="U2522">
        <v>0.82</v>
      </c>
      <c r="V2522">
        <v>12.7</v>
      </c>
      <c r="W2522">
        <v>78.7</v>
      </c>
    </row>
    <row r="2523" spans="1:23" x14ac:dyDescent="0.25">
      <c r="A2523" t="s">
        <v>27</v>
      </c>
      <c r="B2523" t="s">
        <v>39</v>
      </c>
      <c r="C2523">
        <v>2002</v>
      </c>
      <c r="D2523" t="s">
        <v>37</v>
      </c>
      <c r="E2523">
        <v>9</v>
      </c>
      <c r="F2523">
        <v>0</v>
      </c>
      <c r="G2523">
        <v>12.5</v>
      </c>
      <c r="H2523">
        <v>3979.0577280000002</v>
      </c>
      <c r="I2523">
        <v>81</v>
      </c>
      <c r="J2523">
        <v>0</v>
      </c>
      <c r="K2523">
        <v>51.2</v>
      </c>
      <c r="L2523">
        <v>0</v>
      </c>
      <c r="M2523">
        <v>82</v>
      </c>
      <c r="N2523">
        <v>1.27</v>
      </c>
      <c r="O2523">
        <v>83</v>
      </c>
      <c r="P2523">
        <v>0.1</v>
      </c>
      <c r="Q2523">
        <v>26351.375680000001</v>
      </c>
      <c r="R2523">
        <v>881957</v>
      </c>
      <c r="S2523">
        <v>1.7</v>
      </c>
      <c r="T2523">
        <v>1.9</v>
      </c>
      <c r="U2523">
        <v>0.84699999999999998</v>
      </c>
      <c r="V2523">
        <v>16.100000000000001</v>
      </c>
      <c r="W2523">
        <v>78.7</v>
      </c>
    </row>
    <row r="2524" spans="1:23" x14ac:dyDescent="0.25">
      <c r="A2524" t="s">
        <v>32</v>
      </c>
      <c r="B2524" t="s">
        <v>215</v>
      </c>
      <c r="C2524">
        <v>2011</v>
      </c>
      <c r="D2524" t="s">
        <v>37</v>
      </c>
      <c r="E2524">
        <v>16</v>
      </c>
      <c r="F2524">
        <v>25</v>
      </c>
      <c r="G2524">
        <v>8.67</v>
      </c>
      <c r="H2524">
        <v>0</v>
      </c>
      <c r="I2524">
        <v>91</v>
      </c>
      <c r="J2524">
        <v>220</v>
      </c>
      <c r="K2524">
        <v>67.5</v>
      </c>
      <c r="L2524">
        <v>29</v>
      </c>
      <c r="M2524">
        <v>94</v>
      </c>
      <c r="N2524">
        <v>17.600000000000001</v>
      </c>
      <c r="O2524">
        <v>96</v>
      </c>
      <c r="P2524">
        <v>0.1</v>
      </c>
      <c r="Q2524">
        <v>1764.97387</v>
      </c>
      <c r="R2524">
        <v>1391756.5</v>
      </c>
      <c r="S2524">
        <v>0.7</v>
      </c>
      <c r="T2524">
        <v>0.6</v>
      </c>
      <c r="U2524">
        <v>0.67700000000000005</v>
      </c>
      <c r="V2524">
        <v>12.3</v>
      </c>
      <c r="W2524">
        <v>78.7</v>
      </c>
    </row>
    <row r="2525" spans="1:23" x14ac:dyDescent="0.25">
      <c r="A2525" t="s">
        <v>25</v>
      </c>
      <c r="B2525" t="s">
        <v>168</v>
      </c>
      <c r="C2525">
        <v>2005</v>
      </c>
      <c r="D2525" t="s">
        <v>24</v>
      </c>
      <c r="E2525">
        <v>84</v>
      </c>
      <c r="F2525">
        <v>2</v>
      </c>
      <c r="G2525">
        <v>9.0299999999999994</v>
      </c>
      <c r="H2525">
        <v>0</v>
      </c>
      <c r="I2525">
        <v>99</v>
      </c>
      <c r="J2525">
        <v>7</v>
      </c>
      <c r="K2525">
        <v>27.2</v>
      </c>
      <c r="L2525">
        <v>3</v>
      </c>
      <c r="M2525">
        <v>96</v>
      </c>
      <c r="N2525">
        <v>5.33</v>
      </c>
      <c r="O2525">
        <v>96</v>
      </c>
      <c r="P2525">
        <v>0.1</v>
      </c>
      <c r="Q2525">
        <v>1764.97387</v>
      </c>
      <c r="R2525">
        <v>1391756.5</v>
      </c>
      <c r="S2525">
        <v>1.6</v>
      </c>
      <c r="T2525">
        <v>1</v>
      </c>
      <c r="U2525">
        <v>0.67700000000000005</v>
      </c>
      <c r="V2525">
        <v>12.3</v>
      </c>
      <c r="W2525">
        <v>78.7</v>
      </c>
    </row>
    <row r="2526" spans="1:23" x14ac:dyDescent="0.25">
      <c r="A2526" t="s">
        <v>32</v>
      </c>
      <c r="B2526" t="s">
        <v>73</v>
      </c>
      <c r="C2526">
        <v>2012</v>
      </c>
      <c r="D2526" t="s">
        <v>24</v>
      </c>
      <c r="E2526">
        <v>96</v>
      </c>
      <c r="F2526">
        <v>1</v>
      </c>
      <c r="G2526">
        <v>4.16</v>
      </c>
      <c r="H2526">
        <v>742.19619920000002</v>
      </c>
      <c r="I2526">
        <v>96</v>
      </c>
      <c r="J2526">
        <v>0</v>
      </c>
      <c r="K2526">
        <v>59.2</v>
      </c>
      <c r="L2526">
        <v>1</v>
      </c>
      <c r="M2526">
        <v>98</v>
      </c>
      <c r="N2526">
        <v>8.59</v>
      </c>
      <c r="O2526">
        <v>99</v>
      </c>
      <c r="P2526">
        <v>0.1</v>
      </c>
      <c r="Q2526">
        <v>6425.9411190000001</v>
      </c>
      <c r="R2526">
        <v>1391756.5</v>
      </c>
      <c r="S2526">
        <v>3.4</v>
      </c>
      <c r="T2526">
        <v>3.2</v>
      </c>
      <c r="U2526">
        <v>0.77800000000000002</v>
      </c>
      <c r="V2526">
        <v>15.7</v>
      </c>
      <c r="W2526">
        <v>78.7</v>
      </c>
    </row>
    <row r="2527" spans="1:23" x14ac:dyDescent="0.25">
      <c r="A2527" t="s">
        <v>25</v>
      </c>
      <c r="B2527" t="s">
        <v>74</v>
      </c>
      <c r="C2527">
        <v>2005</v>
      </c>
      <c r="D2527" t="s">
        <v>37</v>
      </c>
      <c r="E2527">
        <v>65</v>
      </c>
      <c r="F2527">
        <v>0</v>
      </c>
      <c r="G2527">
        <v>11.41</v>
      </c>
      <c r="H2527">
        <v>1562.5208270000001</v>
      </c>
      <c r="I2527">
        <v>88</v>
      </c>
      <c r="J2527">
        <v>1</v>
      </c>
      <c r="K2527">
        <v>55.3</v>
      </c>
      <c r="L2527">
        <v>0</v>
      </c>
      <c r="M2527">
        <v>98</v>
      </c>
      <c r="N2527">
        <v>6.37</v>
      </c>
      <c r="O2527">
        <v>98</v>
      </c>
      <c r="P2527">
        <v>0.1</v>
      </c>
      <c r="Q2527">
        <v>25324.486659999999</v>
      </c>
      <c r="R2527">
        <v>127658</v>
      </c>
      <c r="S2527">
        <v>0.9</v>
      </c>
      <c r="T2527">
        <v>1</v>
      </c>
      <c r="U2527">
        <v>0.82599999999999996</v>
      </c>
      <c r="V2527">
        <v>13.5</v>
      </c>
      <c r="W2527">
        <v>78.7</v>
      </c>
    </row>
    <row r="2528" spans="1:23" x14ac:dyDescent="0.25">
      <c r="A2528" t="s">
        <v>38</v>
      </c>
      <c r="B2528" t="s">
        <v>151</v>
      </c>
      <c r="C2528">
        <v>2002</v>
      </c>
      <c r="D2528" t="s">
        <v>37</v>
      </c>
      <c r="E2528">
        <v>83</v>
      </c>
      <c r="F2528">
        <v>0</v>
      </c>
      <c r="G2528">
        <v>9.1300000000000008</v>
      </c>
      <c r="H2528">
        <v>2892.2571320000002</v>
      </c>
      <c r="I2528">
        <v>89</v>
      </c>
      <c r="J2528">
        <v>21</v>
      </c>
      <c r="K2528">
        <v>6.3</v>
      </c>
      <c r="L2528">
        <v>0</v>
      </c>
      <c r="M2528">
        <v>84</v>
      </c>
      <c r="N2528">
        <v>7.89</v>
      </c>
      <c r="O2528">
        <v>9</v>
      </c>
      <c r="P2528">
        <v>0.1</v>
      </c>
      <c r="Q2528">
        <v>16874.312320000001</v>
      </c>
      <c r="R2528">
        <v>1391756.5</v>
      </c>
      <c r="S2528">
        <v>0.3</v>
      </c>
      <c r="T2528">
        <v>0.3</v>
      </c>
      <c r="U2528">
        <v>0.873</v>
      </c>
      <c r="V2528">
        <v>17.5</v>
      </c>
      <c r="W2528">
        <v>78.7</v>
      </c>
    </row>
    <row r="2529" spans="1:23" x14ac:dyDescent="0.25">
      <c r="A2529" t="s">
        <v>27</v>
      </c>
      <c r="B2529" t="s">
        <v>90</v>
      </c>
      <c r="C2529">
        <v>2004</v>
      </c>
      <c r="D2529" t="s">
        <v>24</v>
      </c>
      <c r="E2529">
        <v>12</v>
      </c>
      <c r="F2529">
        <v>0</v>
      </c>
      <c r="G2529">
        <v>9.89</v>
      </c>
      <c r="H2529">
        <v>4508.8061850000004</v>
      </c>
      <c r="I2529">
        <v>92</v>
      </c>
      <c r="J2529">
        <v>0</v>
      </c>
      <c r="K2529">
        <v>57.6</v>
      </c>
      <c r="L2529">
        <v>0</v>
      </c>
      <c r="M2529">
        <v>96</v>
      </c>
      <c r="N2529">
        <v>8.2100000000000009</v>
      </c>
      <c r="O2529">
        <v>98</v>
      </c>
      <c r="P2529">
        <v>0.1</v>
      </c>
      <c r="Q2529">
        <v>37636.111729999997</v>
      </c>
      <c r="R2529">
        <v>5228172</v>
      </c>
      <c r="S2529">
        <v>0.9</v>
      </c>
      <c r="T2529">
        <v>0.8</v>
      </c>
      <c r="U2529">
        <v>0.86899999999999999</v>
      </c>
      <c r="V2529">
        <v>18.3</v>
      </c>
      <c r="W2529">
        <v>78.7</v>
      </c>
    </row>
    <row r="2530" spans="1:23" x14ac:dyDescent="0.25">
      <c r="A2530" t="s">
        <v>25</v>
      </c>
      <c r="B2530" t="s">
        <v>74</v>
      </c>
      <c r="C2530">
        <v>2006</v>
      </c>
      <c r="D2530" t="s">
        <v>37</v>
      </c>
      <c r="E2530">
        <v>64</v>
      </c>
      <c r="F2530">
        <v>0</v>
      </c>
      <c r="G2530">
        <v>11.47</v>
      </c>
      <c r="H2530">
        <v>1700.8415339999999</v>
      </c>
      <c r="I2530">
        <v>93</v>
      </c>
      <c r="J2530">
        <v>0</v>
      </c>
      <c r="K2530">
        <v>55.8</v>
      </c>
      <c r="L2530">
        <v>0</v>
      </c>
      <c r="M2530">
        <v>97</v>
      </c>
      <c r="N2530">
        <v>6.28</v>
      </c>
      <c r="O2530">
        <v>97</v>
      </c>
      <c r="P2530">
        <v>0.1</v>
      </c>
      <c r="Q2530">
        <v>27169.992559999999</v>
      </c>
      <c r="R2530">
        <v>14559</v>
      </c>
      <c r="S2530">
        <v>0.9</v>
      </c>
      <c r="T2530">
        <v>1</v>
      </c>
      <c r="U2530">
        <v>0.82899999999999996</v>
      </c>
      <c r="V2530">
        <v>13.4</v>
      </c>
      <c r="W2530">
        <v>78.8</v>
      </c>
    </row>
    <row r="2531" spans="1:23" x14ac:dyDescent="0.25">
      <c r="A2531" t="s">
        <v>27</v>
      </c>
      <c r="B2531" t="s">
        <v>156</v>
      </c>
      <c r="C2531">
        <v>2001</v>
      </c>
      <c r="D2531" t="s">
        <v>37</v>
      </c>
      <c r="E2531">
        <v>82</v>
      </c>
      <c r="F2531">
        <v>0</v>
      </c>
      <c r="G2531">
        <v>5.49</v>
      </c>
      <c r="H2531">
        <v>6356.8272820000002</v>
      </c>
      <c r="I2531">
        <v>92</v>
      </c>
      <c r="J2531">
        <v>4</v>
      </c>
      <c r="K2531">
        <v>54</v>
      </c>
      <c r="L2531">
        <v>0</v>
      </c>
      <c r="M2531">
        <v>91</v>
      </c>
      <c r="N2531">
        <v>8.65</v>
      </c>
      <c r="O2531">
        <v>91</v>
      </c>
      <c r="P2531">
        <v>0.1</v>
      </c>
      <c r="Q2531">
        <v>38549.589339999999</v>
      </c>
      <c r="R2531">
        <v>4513751</v>
      </c>
      <c r="S2531">
        <v>0.8</v>
      </c>
      <c r="T2531">
        <v>0.7</v>
      </c>
      <c r="U2531">
        <v>0.91700000000000004</v>
      </c>
      <c r="V2531">
        <v>17.5</v>
      </c>
      <c r="W2531">
        <v>78.8</v>
      </c>
    </row>
    <row r="2532" spans="1:23" x14ac:dyDescent="0.25">
      <c r="A2532" t="s">
        <v>27</v>
      </c>
      <c r="B2532" t="s">
        <v>78</v>
      </c>
      <c r="C2532">
        <v>2008</v>
      </c>
      <c r="D2532" t="s">
        <v>37</v>
      </c>
      <c r="E2532">
        <v>88</v>
      </c>
      <c r="F2532">
        <v>0</v>
      </c>
      <c r="G2532">
        <v>10.7</v>
      </c>
      <c r="H2532">
        <v>10761.18209</v>
      </c>
      <c r="I2532">
        <v>92</v>
      </c>
      <c r="J2532">
        <v>14</v>
      </c>
      <c r="K2532">
        <v>56.3</v>
      </c>
      <c r="L2532">
        <v>0</v>
      </c>
      <c r="M2532">
        <v>88</v>
      </c>
      <c r="N2532">
        <v>1.18</v>
      </c>
      <c r="O2532">
        <v>88</v>
      </c>
      <c r="P2532">
        <v>0.1</v>
      </c>
      <c r="Q2532">
        <v>64322.666400000002</v>
      </c>
      <c r="R2532">
        <v>5493621</v>
      </c>
      <c r="S2532">
        <v>1.1000000000000001</v>
      </c>
      <c r="T2532">
        <v>0.9</v>
      </c>
      <c r="U2532">
        <v>0.90600000000000003</v>
      </c>
      <c r="V2532">
        <v>16.8</v>
      </c>
      <c r="W2532">
        <v>78.8</v>
      </c>
    </row>
    <row r="2533" spans="1:23" x14ac:dyDescent="0.25">
      <c r="A2533" t="s">
        <v>27</v>
      </c>
      <c r="B2533" t="s">
        <v>46</v>
      </c>
      <c r="C2533">
        <v>2004</v>
      </c>
      <c r="D2533" t="s">
        <v>37</v>
      </c>
      <c r="E2533">
        <v>91</v>
      </c>
      <c r="F2533">
        <v>1</v>
      </c>
      <c r="G2533">
        <v>12.05</v>
      </c>
      <c r="H2533">
        <v>5160.5083780000004</v>
      </c>
      <c r="I2533">
        <v>64</v>
      </c>
      <c r="J2533">
        <v>61</v>
      </c>
      <c r="K2533">
        <v>59.8</v>
      </c>
      <c r="L2533">
        <v>1</v>
      </c>
      <c r="M2533">
        <v>96</v>
      </c>
      <c r="N2533">
        <v>9.32</v>
      </c>
      <c r="O2533">
        <v>95</v>
      </c>
      <c r="P2533">
        <v>0.1</v>
      </c>
      <c r="Q2533">
        <v>35589.712950000001</v>
      </c>
      <c r="R2533">
        <v>1421137</v>
      </c>
      <c r="S2533">
        <v>0.8</v>
      </c>
      <c r="T2533">
        <v>0.8</v>
      </c>
      <c r="U2533">
        <v>0.88</v>
      </c>
      <c r="V2533">
        <v>18.8</v>
      </c>
      <c r="W2533">
        <v>78.8</v>
      </c>
    </row>
    <row r="2534" spans="1:23" x14ac:dyDescent="0.25">
      <c r="A2534" t="s">
        <v>32</v>
      </c>
      <c r="B2534" t="s">
        <v>73</v>
      </c>
      <c r="C2534">
        <v>2011</v>
      </c>
      <c r="D2534" t="s">
        <v>24</v>
      </c>
      <c r="E2534">
        <v>92</v>
      </c>
      <c r="F2534">
        <v>1</v>
      </c>
      <c r="G2534">
        <v>4.1399999999999997</v>
      </c>
      <c r="H2534">
        <v>102.0645784</v>
      </c>
      <c r="I2534">
        <v>96</v>
      </c>
      <c r="J2534">
        <v>0</v>
      </c>
      <c r="K2534">
        <v>58.4</v>
      </c>
      <c r="L2534">
        <v>1</v>
      </c>
      <c r="M2534">
        <v>99</v>
      </c>
      <c r="N2534">
        <v>1.6</v>
      </c>
      <c r="O2534">
        <v>97</v>
      </c>
      <c r="P2534">
        <v>0.1</v>
      </c>
      <c r="Q2534">
        <v>675.92435999999998</v>
      </c>
      <c r="R2534">
        <v>1391756.5</v>
      </c>
      <c r="S2534">
        <v>3.4</v>
      </c>
      <c r="T2534">
        <v>3.2</v>
      </c>
      <c r="U2534">
        <v>0.78</v>
      </c>
      <c r="V2534">
        <v>16.5</v>
      </c>
      <c r="W2534">
        <v>78.8</v>
      </c>
    </row>
    <row r="2535" spans="1:23" x14ac:dyDescent="0.25">
      <c r="A2535" t="s">
        <v>27</v>
      </c>
      <c r="B2535" t="s">
        <v>213</v>
      </c>
      <c r="C2535">
        <v>2004</v>
      </c>
      <c r="D2535" t="s">
        <v>37</v>
      </c>
      <c r="E2535">
        <v>83</v>
      </c>
      <c r="F2535">
        <v>4</v>
      </c>
      <c r="G2535">
        <v>12.22</v>
      </c>
      <c r="H2535">
        <v>0</v>
      </c>
      <c r="I2535">
        <v>92</v>
      </c>
      <c r="J2535">
        <v>189</v>
      </c>
      <c r="K2535">
        <v>6.1</v>
      </c>
      <c r="L2535">
        <v>4</v>
      </c>
      <c r="M2535">
        <v>92</v>
      </c>
      <c r="N2535">
        <v>7.98</v>
      </c>
      <c r="O2535">
        <v>92</v>
      </c>
      <c r="P2535">
        <v>0.1</v>
      </c>
      <c r="Q2535">
        <v>1764.97387</v>
      </c>
      <c r="R2535">
        <v>1391756.5</v>
      </c>
      <c r="S2535">
        <v>0.7</v>
      </c>
      <c r="T2535">
        <v>0.5</v>
      </c>
      <c r="U2535">
        <v>0.67700000000000005</v>
      </c>
      <c r="V2535">
        <v>12.3</v>
      </c>
      <c r="W2535">
        <v>78.8</v>
      </c>
    </row>
    <row r="2536" spans="1:23" x14ac:dyDescent="0.25">
      <c r="A2536" t="s">
        <v>27</v>
      </c>
      <c r="B2536" t="s">
        <v>75</v>
      </c>
      <c r="C2536">
        <v>2015</v>
      </c>
      <c r="D2536" t="s">
        <v>37</v>
      </c>
      <c r="E2536">
        <v>86</v>
      </c>
      <c r="F2536">
        <v>0</v>
      </c>
      <c r="G2536">
        <v>3.77</v>
      </c>
      <c r="H2536">
        <v>0</v>
      </c>
      <c r="I2536">
        <v>97</v>
      </c>
      <c r="J2536">
        <v>9</v>
      </c>
      <c r="K2536">
        <v>66.099999999999994</v>
      </c>
      <c r="L2536">
        <v>0</v>
      </c>
      <c r="M2536">
        <v>97</v>
      </c>
      <c r="N2536">
        <v>5.75</v>
      </c>
      <c r="O2536">
        <v>97</v>
      </c>
      <c r="P2536">
        <v>0.1</v>
      </c>
      <c r="Q2536">
        <v>1764.97387</v>
      </c>
      <c r="R2536">
        <v>1391756.5</v>
      </c>
      <c r="S2536">
        <v>1.8</v>
      </c>
      <c r="T2536">
        <v>1.8</v>
      </c>
      <c r="U2536">
        <v>0.67700000000000005</v>
      </c>
      <c r="V2536">
        <v>12.3</v>
      </c>
      <c r="W2536">
        <v>78.8</v>
      </c>
    </row>
    <row r="2537" spans="1:23" x14ac:dyDescent="0.25">
      <c r="A2537" t="s">
        <v>27</v>
      </c>
      <c r="B2537" t="s">
        <v>91</v>
      </c>
      <c r="C2537">
        <v>2000</v>
      </c>
      <c r="D2537" t="s">
        <v>24</v>
      </c>
      <c r="E2537">
        <v>13</v>
      </c>
      <c r="F2537">
        <v>3</v>
      </c>
      <c r="G2537">
        <v>13.63</v>
      </c>
      <c r="H2537">
        <v>3410.284431</v>
      </c>
      <c r="I2537">
        <v>26</v>
      </c>
      <c r="J2537">
        <v>10000</v>
      </c>
      <c r="K2537">
        <v>54.6</v>
      </c>
      <c r="L2537">
        <v>4</v>
      </c>
      <c r="M2537">
        <v>98</v>
      </c>
      <c r="N2537">
        <v>9.77</v>
      </c>
      <c r="O2537">
        <v>97</v>
      </c>
      <c r="P2537">
        <v>0.1</v>
      </c>
      <c r="Q2537">
        <v>22465.64184</v>
      </c>
      <c r="R2537">
        <v>6912498</v>
      </c>
      <c r="S2537">
        <v>0.7</v>
      </c>
      <c r="T2537">
        <v>0.6</v>
      </c>
      <c r="U2537">
        <v>0.84399999999999997</v>
      </c>
      <c r="V2537">
        <v>15.7</v>
      </c>
      <c r="W2537">
        <v>78.8</v>
      </c>
    </row>
    <row r="2538" spans="1:23" x14ac:dyDescent="0.25">
      <c r="A2538" t="s">
        <v>27</v>
      </c>
      <c r="B2538" t="s">
        <v>39</v>
      </c>
      <c r="C2538">
        <v>2003</v>
      </c>
      <c r="D2538" t="s">
        <v>37</v>
      </c>
      <c r="E2538">
        <v>88</v>
      </c>
      <c r="F2538">
        <v>0</v>
      </c>
      <c r="G2538">
        <v>12.2</v>
      </c>
      <c r="H2538">
        <v>504.43087350000002</v>
      </c>
      <c r="I2538">
        <v>83</v>
      </c>
      <c r="J2538">
        <v>90</v>
      </c>
      <c r="K2538">
        <v>51.7</v>
      </c>
      <c r="L2538">
        <v>0</v>
      </c>
      <c r="M2538">
        <v>84</v>
      </c>
      <c r="N2538">
        <v>1.48</v>
      </c>
      <c r="O2538">
        <v>84</v>
      </c>
      <c r="P2538">
        <v>0.1</v>
      </c>
      <c r="Q2538">
        <v>3212.9355</v>
      </c>
      <c r="R2538">
        <v>8121423</v>
      </c>
      <c r="S2538">
        <v>1.7</v>
      </c>
      <c r="T2538">
        <v>1.9</v>
      </c>
      <c r="U2538">
        <v>0.83699999999999997</v>
      </c>
      <c r="V2538">
        <v>14.7</v>
      </c>
      <c r="W2538">
        <v>78.8</v>
      </c>
    </row>
    <row r="2539" spans="1:23" x14ac:dyDescent="0.25">
      <c r="A2539" t="s">
        <v>32</v>
      </c>
      <c r="B2539" t="s">
        <v>215</v>
      </c>
      <c r="C2539">
        <v>2012</v>
      </c>
      <c r="D2539" t="s">
        <v>37</v>
      </c>
      <c r="E2539">
        <v>16</v>
      </c>
      <c r="F2539">
        <v>24</v>
      </c>
      <c r="G2539">
        <v>8.82</v>
      </c>
      <c r="H2539">
        <v>0</v>
      </c>
      <c r="I2539">
        <v>9</v>
      </c>
      <c r="J2539">
        <v>55</v>
      </c>
      <c r="K2539">
        <v>68</v>
      </c>
      <c r="L2539">
        <v>28</v>
      </c>
      <c r="M2539">
        <v>93</v>
      </c>
      <c r="N2539">
        <v>17.2</v>
      </c>
      <c r="O2539">
        <v>94</v>
      </c>
      <c r="P2539">
        <v>0.1</v>
      </c>
      <c r="Q2539">
        <v>1764.97387</v>
      </c>
      <c r="R2539">
        <v>1391756.5</v>
      </c>
      <c r="S2539">
        <v>0.7</v>
      </c>
      <c r="T2539">
        <v>0.6</v>
      </c>
      <c r="U2539">
        <v>0.67700000000000005</v>
      </c>
      <c r="V2539">
        <v>12.3</v>
      </c>
      <c r="W2539">
        <v>78.8</v>
      </c>
    </row>
    <row r="2540" spans="1:23" x14ac:dyDescent="0.25">
      <c r="A2540" t="s">
        <v>27</v>
      </c>
      <c r="B2540" t="s">
        <v>129</v>
      </c>
      <c r="C2540">
        <v>2005</v>
      </c>
      <c r="D2540" t="s">
        <v>37</v>
      </c>
      <c r="E2540">
        <v>9</v>
      </c>
      <c r="F2540">
        <v>0</v>
      </c>
      <c r="G2540">
        <v>11.84</v>
      </c>
      <c r="H2540">
        <v>1346.246697</v>
      </c>
      <c r="I2540">
        <v>95</v>
      </c>
      <c r="J2540">
        <v>0</v>
      </c>
      <c r="K2540">
        <v>57</v>
      </c>
      <c r="L2540">
        <v>0</v>
      </c>
      <c r="M2540">
        <v>99</v>
      </c>
      <c r="N2540">
        <v>7.95</v>
      </c>
      <c r="O2540">
        <v>99</v>
      </c>
      <c r="P2540">
        <v>0.1</v>
      </c>
      <c r="Q2540">
        <v>8289.6964100000005</v>
      </c>
      <c r="R2540">
        <v>465158</v>
      </c>
      <c r="S2540">
        <v>1</v>
      </c>
      <c r="T2540">
        <v>0.9</v>
      </c>
      <c r="U2540">
        <v>0.874</v>
      </c>
      <c r="V2540">
        <v>13.5</v>
      </c>
      <c r="W2540">
        <v>78.8</v>
      </c>
    </row>
    <row r="2541" spans="1:23" x14ac:dyDescent="0.25">
      <c r="A2541" t="s">
        <v>25</v>
      </c>
      <c r="B2541" t="s">
        <v>112</v>
      </c>
      <c r="C2541">
        <v>2000</v>
      </c>
      <c r="D2541" t="s">
        <v>24</v>
      </c>
      <c r="E2541">
        <v>76</v>
      </c>
      <c r="F2541">
        <v>1</v>
      </c>
      <c r="G2541">
        <v>2.5299999999999998</v>
      </c>
      <c r="H2541">
        <v>199.9341033</v>
      </c>
      <c r="I2541">
        <v>98</v>
      </c>
      <c r="J2541">
        <v>36</v>
      </c>
      <c r="K2541">
        <v>58.3</v>
      </c>
      <c r="L2541">
        <v>1</v>
      </c>
      <c r="M2541">
        <v>93</v>
      </c>
      <c r="N2541">
        <v>7.13</v>
      </c>
      <c r="O2541">
        <v>93</v>
      </c>
      <c r="P2541">
        <v>0.1</v>
      </c>
      <c r="Q2541">
        <v>2152.1432</v>
      </c>
      <c r="R2541">
        <v>6289</v>
      </c>
      <c r="S2541">
        <v>1.1000000000000001</v>
      </c>
      <c r="T2541">
        <v>1.1000000000000001</v>
      </c>
      <c r="U2541">
        <v>0.84499999999999997</v>
      </c>
      <c r="V2541">
        <v>15.2</v>
      </c>
      <c r="W2541">
        <v>78.900000000000006</v>
      </c>
    </row>
    <row r="2542" spans="1:23" x14ac:dyDescent="0.25">
      <c r="A2542" t="s">
        <v>34</v>
      </c>
      <c r="B2542" t="s">
        <v>65</v>
      </c>
      <c r="C2542">
        <v>2006</v>
      </c>
      <c r="D2542" t="s">
        <v>24</v>
      </c>
      <c r="E2542">
        <v>91</v>
      </c>
      <c r="F2542">
        <v>2</v>
      </c>
      <c r="G2542">
        <v>7.33</v>
      </c>
      <c r="H2542">
        <v>1275.689625</v>
      </c>
      <c r="I2542">
        <v>95</v>
      </c>
      <c r="J2542">
        <v>0</v>
      </c>
      <c r="K2542">
        <v>58.1</v>
      </c>
      <c r="L2542">
        <v>2</v>
      </c>
      <c r="M2542">
        <v>94</v>
      </c>
      <c r="N2542">
        <v>6.18</v>
      </c>
      <c r="O2542">
        <v>94</v>
      </c>
      <c r="P2542">
        <v>0.1</v>
      </c>
      <c r="Q2542">
        <v>9484.6812269999991</v>
      </c>
      <c r="R2542">
        <v>16319792</v>
      </c>
      <c r="S2542">
        <v>0.9</v>
      </c>
      <c r="T2542">
        <v>0.9</v>
      </c>
      <c r="U2542">
        <v>0.79600000000000004</v>
      </c>
      <c r="V2542">
        <v>14.9</v>
      </c>
      <c r="W2542">
        <v>78.900000000000006</v>
      </c>
    </row>
    <row r="2543" spans="1:23" x14ac:dyDescent="0.25">
      <c r="A2543" t="s">
        <v>34</v>
      </c>
      <c r="B2543" t="s">
        <v>65</v>
      </c>
      <c r="C2543">
        <v>2007</v>
      </c>
      <c r="D2543" t="s">
        <v>24</v>
      </c>
      <c r="E2543">
        <v>9</v>
      </c>
      <c r="F2543">
        <v>2</v>
      </c>
      <c r="G2543">
        <v>7.39</v>
      </c>
      <c r="H2543">
        <v>209.48758749999999</v>
      </c>
      <c r="I2543">
        <v>92</v>
      </c>
      <c r="J2543">
        <v>0</v>
      </c>
      <c r="K2543">
        <v>58.7</v>
      </c>
      <c r="L2543">
        <v>2</v>
      </c>
      <c r="M2543">
        <v>95</v>
      </c>
      <c r="N2543">
        <v>6.35</v>
      </c>
      <c r="O2543">
        <v>96</v>
      </c>
      <c r="P2543">
        <v>0.1</v>
      </c>
      <c r="Q2543">
        <v>1526.8774599999999</v>
      </c>
      <c r="R2543">
        <v>16491687</v>
      </c>
      <c r="S2543">
        <v>0.9</v>
      </c>
      <c r="T2543">
        <v>0.9</v>
      </c>
      <c r="U2543">
        <v>0.79700000000000004</v>
      </c>
      <c r="V2543">
        <v>14.8</v>
      </c>
      <c r="W2543">
        <v>78.900000000000006</v>
      </c>
    </row>
    <row r="2544" spans="1:23" x14ac:dyDescent="0.25">
      <c r="A2544" t="s">
        <v>27</v>
      </c>
      <c r="B2544" t="s">
        <v>78</v>
      </c>
      <c r="C2544">
        <v>2009</v>
      </c>
      <c r="D2544" t="s">
        <v>37</v>
      </c>
      <c r="E2544">
        <v>86</v>
      </c>
      <c r="F2544">
        <v>0</v>
      </c>
      <c r="G2544">
        <v>10.08</v>
      </c>
      <c r="H2544">
        <v>9765.616994</v>
      </c>
      <c r="I2544">
        <v>92</v>
      </c>
      <c r="J2544">
        <v>6</v>
      </c>
      <c r="K2544">
        <v>56.6</v>
      </c>
      <c r="L2544">
        <v>0</v>
      </c>
      <c r="M2544">
        <v>89</v>
      </c>
      <c r="N2544">
        <v>11.47</v>
      </c>
      <c r="O2544">
        <v>89</v>
      </c>
      <c r="P2544">
        <v>0.1</v>
      </c>
      <c r="Q2544">
        <v>58163.293590000001</v>
      </c>
      <c r="R2544">
        <v>552395</v>
      </c>
      <c r="S2544">
        <v>1.1000000000000001</v>
      </c>
      <c r="T2544">
        <v>0.9</v>
      </c>
      <c r="U2544">
        <v>0.90600000000000003</v>
      </c>
      <c r="V2544">
        <v>16.8</v>
      </c>
      <c r="W2544">
        <v>78.900000000000006</v>
      </c>
    </row>
    <row r="2545" spans="1:23" x14ac:dyDescent="0.25">
      <c r="A2545" t="s">
        <v>27</v>
      </c>
      <c r="B2545" t="s">
        <v>46</v>
      </c>
      <c r="C2545">
        <v>2005</v>
      </c>
      <c r="D2545" t="s">
        <v>37</v>
      </c>
      <c r="E2545">
        <v>89</v>
      </c>
      <c r="F2545">
        <v>0</v>
      </c>
      <c r="G2545">
        <v>12.27</v>
      </c>
      <c r="H2545">
        <v>5068.2144879999996</v>
      </c>
      <c r="I2545">
        <v>77</v>
      </c>
      <c r="J2545">
        <v>26</v>
      </c>
      <c r="K2545">
        <v>6.2</v>
      </c>
      <c r="L2545">
        <v>1</v>
      </c>
      <c r="M2545">
        <v>97</v>
      </c>
      <c r="N2545">
        <v>9.24</v>
      </c>
      <c r="O2545">
        <v>97</v>
      </c>
      <c r="P2545">
        <v>0.1</v>
      </c>
      <c r="Q2545">
        <v>36967.282919999998</v>
      </c>
      <c r="R2545">
        <v>1478617</v>
      </c>
      <c r="S2545">
        <v>0.8</v>
      </c>
      <c r="T2545">
        <v>0.8</v>
      </c>
      <c r="U2545">
        <v>0.86099999999999999</v>
      </c>
      <c r="V2545">
        <v>15.7</v>
      </c>
      <c r="W2545">
        <v>78.900000000000006</v>
      </c>
    </row>
    <row r="2546" spans="1:23" x14ac:dyDescent="0.25">
      <c r="A2546" t="s">
        <v>32</v>
      </c>
      <c r="B2546" t="s">
        <v>215</v>
      </c>
      <c r="C2546">
        <v>2013</v>
      </c>
      <c r="D2546" t="s">
        <v>37</v>
      </c>
      <c r="E2546">
        <v>16</v>
      </c>
      <c r="F2546">
        <v>23</v>
      </c>
      <c r="G2546">
        <v>8.82</v>
      </c>
      <c r="H2546">
        <v>0</v>
      </c>
      <c r="I2546">
        <v>91</v>
      </c>
      <c r="J2546">
        <v>187</v>
      </c>
      <c r="K2546">
        <v>68.599999999999994</v>
      </c>
      <c r="L2546">
        <v>27</v>
      </c>
      <c r="M2546">
        <v>93</v>
      </c>
      <c r="N2546">
        <v>16.899999999999999</v>
      </c>
      <c r="O2546">
        <v>94</v>
      </c>
      <c r="P2546">
        <v>0.1</v>
      </c>
      <c r="Q2546">
        <v>1764.97387</v>
      </c>
      <c r="R2546">
        <v>1391756.5</v>
      </c>
      <c r="S2546">
        <v>0.7</v>
      </c>
      <c r="T2546">
        <v>0.6</v>
      </c>
      <c r="U2546">
        <v>0.67700000000000005</v>
      </c>
      <c r="V2546">
        <v>12.3</v>
      </c>
      <c r="W2546">
        <v>78.900000000000006</v>
      </c>
    </row>
    <row r="2547" spans="1:23" x14ac:dyDescent="0.25">
      <c r="A2547" t="s">
        <v>27</v>
      </c>
      <c r="B2547" t="s">
        <v>186</v>
      </c>
      <c r="C2547">
        <v>2008</v>
      </c>
      <c r="D2547" t="s">
        <v>37</v>
      </c>
      <c r="E2547">
        <v>96</v>
      </c>
      <c r="F2547">
        <v>0</v>
      </c>
      <c r="G2547">
        <v>10.94</v>
      </c>
      <c r="H2547">
        <v>392.9588536</v>
      </c>
      <c r="I2547">
        <v>92</v>
      </c>
      <c r="J2547">
        <v>0</v>
      </c>
      <c r="K2547">
        <v>55.8</v>
      </c>
      <c r="L2547">
        <v>0</v>
      </c>
      <c r="M2547">
        <v>97</v>
      </c>
      <c r="N2547">
        <v>8.4700000000000006</v>
      </c>
      <c r="O2547">
        <v>97</v>
      </c>
      <c r="P2547">
        <v>0.1</v>
      </c>
      <c r="Q2547">
        <v>2751.8126999999999</v>
      </c>
      <c r="R2547">
        <v>221316</v>
      </c>
      <c r="S2547">
        <v>1.7</v>
      </c>
      <c r="T2547">
        <v>1.7</v>
      </c>
      <c r="U2547">
        <v>0.86899999999999999</v>
      </c>
      <c r="V2547">
        <v>16.899999999999999</v>
      </c>
      <c r="W2547">
        <v>78.900000000000006</v>
      </c>
    </row>
    <row r="2548" spans="1:23" x14ac:dyDescent="0.25">
      <c r="A2548" t="s">
        <v>27</v>
      </c>
      <c r="B2548" t="s">
        <v>156</v>
      </c>
      <c r="C2548">
        <v>2002</v>
      </c>
      <c r="D2548" t="s">
        <v>37</v>
      </c>
      <c r="E2548">
        <v>81</v>
      </c>
      <c r="F2548">
        <v>0</v>
      </c>
      <c r="G2548">
        <v>5.89</v>
      </c>
      <c r="H2548">
        <v>749.6823382</v>
      </c>
      <c r="I2548">
        <v>92</v>
      </c>
      <c r="J2548">
        <v>5</v>
      </c>
      <c r="K2548">
        <v>54.6</v>
      </c>
      <c r="L2548">
        <v>0</v>
      </c>
      <c r="M2548">
        <v>93</v>
      </c>
      <c r="N2548">
        <v>9.6199999999999992</v>
      </c>
      <c r="O2548">
        <v>93</v>
      </c>
      <c r="P2548">
        <v>0.1</v>
      </c>
      <c r="Q2548">
        <v>4361.1538</v>
      </c>
      <c r="R2548">
        <v>4538159</v>
      </c>
      <c r="S2548">
        <v>0.8</v>
      </c>
      <c r="T2548">
        <v>0.7</v>
      </c>
      <c r="U2548">
        <v>0.91600000000000004</v>
      </c>
      <c r="V2548">
        <v>17.100000000000001</v>
      </c>
      <c r="W2548">
        <v>78.900000000000006</v>
      </c>
    </row>
    <row r="2549" spans="1:23" x14ac:dyDescent="0.25">
      <c r="A2549" t="s">
        <v>32</v>
      </c>
      <c r="B2549" t="s">
        <v>71</v>
      </c>
      <c r="C2549">
        <v>2007</v>
      </c>
      <c r="D2549" t="s">
        <v>24</v>
      </c>
      <c r="E2549">
        <v>93</v>
      </c>
      <c r="F2549">
        <v>1</v>
      </c>
      <c r="G2549">
        <v>4.2</v>
      </c>
      <c r="H2549">
        <v>150.88914790000001</v>
      </c>
      <c r="I2549">
        <v>89</v>
      </c>
      <c r="J2549">
        <v>0</v>
      </c>
      <c r="K2549">
        <v>52.4</v>
      </c>
      <c r="L2549">
        <v>1</v>
      </c>
      <c r="M2549">
        <v>89</v>
      </c>
      <c r="N2549">
        <v>8.3699999999999992</v>
      </c>
      <c r="O2549">
        <v>89</v>
      </c>
      <c r="P2549">
        <v>0.1</v>
      </c>
      <c r="Q2549">
        <v>612.62341800000002</v>
      </c>
      <c r="R2549">
        <v>4369469</v>
      </c>
      <c r="S2549">
        <v>1.9</v>
      </c>
      <c r="T2549">
        <v>1.9</v>
      </c>
      <c r="U2549">
        <v>0.73399999999999999</v>
      </c>
      <c r="V2549">
        <v>12.8</v>
      </c>
      <c r="W2549">
        <v>78.900000000000006</v>
      </c>
    </row>
    <row r="2550" spans="1:23" x14ac:dyDescent="0.25">
      <c r="A2550" t="s">
        <v>27</v>
      </c>
      <c r="B2550" t="s">
        <v>90</v>
      </c>
      <c r="C2550">
        <v>2005</v>
      </c>
      <c r="D2550" t="s">
        <v>24</v>
      </c>
      <c r="E2550">
        <v>11</v>
      </c>
      <c r="F2550">
        <v>0</v>
      </c>
      <c r="G2550">
        <v>9.9499999999999993</v>
      </c>
      <c r="H2550">
        <v>4816.5896130000001</v>
      </c>
      <c r="I2550">
        <v>92</v>
      </c>
      <c r="J2550">
        <v>1</v>
      </c>
      <c r="K2550">
        <v>58.1</v>
      </c>
      <c r="L2550">
        <v>0</v>
      </c>
      <c r="M2550">
        <v>97</v>
      </c>
      <c r="N2550">
        <v>8.43</v>
      </c>
      <c r="O2550">
        <v>97</v>
      </c>
      <c r="P2550">
        <v>0.1</v>
      </c>
      <c r="Q2550">
        <v>38969.171629999903</v>
      </c>
      <c r="R2550">
        <v>524696</v>
      </c>
      <c r="S2550">
        <v>0.9</v>
      </c>
      <c r="T2550">
        <v>0.8</v>
      </c>
      <c r="U2550">
        <v>0.86399999999999999</v>
      </c>
      <c r="V2550">
        <v>17.100000000000001</v>
      </c>
      <c r="W2550">
        <v>78.900000000000006</v>
      </c>
    </row>
    <row r="2551" spans="1:23" x14ac:dyDescent="0.25">
      <c r="A2551" t="s">
        <v>25</v>
      </c>
      <c r="B2551" t="s">
        <v>74</v>
      </c>
      <c r="C2551">
        <v>2007</v>
      </c>
      <c r="D2551" t="s">
        <v>37</v>
      </c>
      <c r="E2551">
        <v>63</v>
      </c>
      <c r="F2551">
        <v>0</v>
      </c>
      <c r="G2551">
        <v>11.56</v>
      </c>
      <c r="H2551">
        <v>1958.525877</v>
      </c>
      <c r="I2551">
        <v>93</v>
      </c>
      <c r="J2551">
        <v>0</v>
      </c>
      <c r="K2551">
        <v>56.3</v>
      </c>
      <c r="L2551">
        <v>0</v>
      </c>
      <c r="M2551">
        <v>97</v>
      </c>
      <c r="N2551">
        <v>6.5</v>
      </c>
      <c r="O2551">
        <v>97</v>
      </c>
      <c r="P2551">
        <v>0.1</v>
      </c>
      <c r="Q2551">
        <v>31386.63265</v>
      </c>
      <c r="R2551">
        <v>163712</v>
      </c>
      <c r="S2551">
        <v>0.9</v>
      </c>
      <c r="T2551">
        <v>1</v>
      </c>
      <c r="U2551">
        <v>0.83599999999999997</v>
      </c>
      <c r="V2551">
        <v>13.5</v>
      </c>
      <c r="W2551">
        <v>78.900000000000006</v>
      </c>
    </row>
    <row r="2552" spans="1:23" x14ac:dyDescent="0.25">
      <c r="A2552" t="s">
        <v>32</v>
      </c>
      <c r="B2552" t="s">
        <v>71</v>
      </c>
      <c r="C2552">
        <v>2008</v>
      </c>
      <c r="D2552" t="s">
        <v>24</v>
      </c>
      <c r="E2552">
        <v>99</v>
      </c>
      <c r="F2552">
        <v>1</v>
      </c>
      <c r="G2552">
        <v>4.22</v>
      </c>
      <c r="H2552">
        <v>1859.0956209999999</v>
      </c>
      <c r="I2552">
        <v>89</v>
      </c>
      <c r="J2552">
        <v>0</v>
      </c>
      <c r="K2552">
        <v>53.4</v>
      </c>
      <c r="L2552">
        <v>1</v>
      </c>
      <c r="M2552">
        <v>89</v>
      </c>
      <c r="N2552">
        <v>9.1</v>
      </c>
      <c r="O2552">
        <v>9</v>
      </c>
      <c r="P2552">
        <v>0.1</v>
      </c>
      <c r="Q2552">
        <v>6911.1361360000001</v>
      </c>
      <c r="R2552">
        <v>442958</v>
      </c>
      <c r="S2552">
        <v>1.9</v>
      </c>
      <c r="T2552">
        <v>1.8</v>
      </c>
      <c r="U2552">
        <v>0.74</v>
      </c>
      <c r="V2552">
        <v>12.9</v>
      </c>
      <c r="W2552">
        <v>78.900000000000006</v>
      </c>
    </row>
    <row r="2553" spans="1:23" x14ac:dyDescent="0.25">
      <c r="A2553" t="s">
        <v>27</v>
      </c>
      <c r="B2553" t="s">
        <v>97</v>
      </c>
      <c r="C2553">
        <v>2002</v>
      </c>
      <c r="D2553" t="s">
        <v>24</v>
      </c>
      <c r="E2553">
        <v>81</v>
      </c>
      <c r="F2553">
        <v>1</v>
      </c>
      <c r="G2553">
        <v>8.09</v>
      </c>
      <c r="H2553">
        <v>160.88972649999999</v>
      </c>
      <c r="I2553">
        <v>91</v>
      </c>
      <c r="J2553">
        <v>5</v>
      </c>
      <c r="K2553">
        <v>58.6</v>
      </c>
      <c r="L2553">
        <v>1</v>
      </c>
      <c r="M2553">
        <v>92</v>
      </c>
      <c r="N2553">
        <v>8.7200000000000006</v>
      </c>
      <c r="O2553">
        <v>92</v>
      </c>
      <c r="P2553">
        <v>0.1</v>
      </c>
      <c r="Q2553">
        <v>1411.31339</v>
      </c>
      <c r="R2553">
        <v>19222</v>
      </c>
      <c r="S2553">
        <v>0.8</v>
      </c>
      <c r="T2553">
        <v>0.8</v>
      </c>
      <c r="U2553">
        <v>0.81100000000000005</v>
      </c>
      <c r="V2553">
        <v>14.6</v>
      </c>
      <c r="W2553">
        <v>79</v>
      </c>
    </row>
    <row r="2554" spans="1:23" x14ac:dyDescent="0.25">
      <c r="A2554" t="s">
        <v>32</v>
      </c>
      <c r="B2554" t="s">
        <v>175</v>
      </c>
      <c r="C2554">
        <v>2002</v>
      </c>
      <c r="D2554" t="s">
        <v>24</v>
      </c>
      <c r="E2554">
        <v>186</v>
      </c>
      <c r="F2554">
        <v>0</v>
      </c>
      <c r="G2554">
        <v>4.9400000000000004</v>
      </c>
      <c r="H2554">
        <v>0</v>
      </c>
      <c r="I2554">
        <v>92</v>
      </c>
      <c r="J2554">
        <v>0</v>
      </c>
      <c r="K2554">
        <v>42</v>
      </c>
      <c r="L2554">
        <v>0</v>
      </c>
      <c r="M2554">
        <v>99</v>
      </c>
      <c r="N2554">
        <v>3.93</v>
      </c>
      <c r="O2554">
        <v>99</v>
      </c>
      <c r="P2554">
        <v>0.4</v>
      </c>
      <c r="Q2554">
        <v>1764.97387</v>
      </c>
      <c r="R2554">
        <v>1391756.5</v>
      </c>
      <c r="S2554">
        <v>3.9</v>
      </c>
      <c r="T2554">
        <v>3.8</v>
      </c>
      <c r="U2554">
        <v>0.67700000000000005</v>
      </c>
      <c r="V2554">
        <v>12.9</v>
      </c>
      <c r="W2554">
        <v>79</v>
      </c>
    </row>
    <row r="2555" spans="1:23" x14ac:dyDescent="0.25">
      <c r="A2555" t="s">
        <v>27</v>
      </c>
      <c r="B2555" t="s">
        <v>213</v>
      </c>
      <c r="C2555">
        <v>2005</v>
      </c>
      <c r="D2555" t="s">
        <v>37</v>
      </c>
      <c r="E2555">
        <v>82</v>
      </c>
      <c r="F2555">
        <v>4</v>
      </c>
      <c r="G2555">
        <v>12.05</v>
      </c>
      <c r="H2555">
        <v>0</v>
      </c>
      <c r="I2555">
        <v>92</v>
      </c>
      <c r="J2555">
        <v>79</v>
      </c>
      <c r="K2555">
        <v>6.7</v>
      </c>
      <c r="L2555">
        <v>4</v>
      </c>
      <c r="M2555">
        <v>91</v>
      </c>
      <c r="N2555">
        <v>8.24</v>
      </c>
      <c r="O2555">
        <v>91</v>
      </c>
      <c r="P2555">
        <v>0.1</v>
      </c>
      <c r="Q2555">
        <v>1764.97387</v>
      </c>
      <c r="R2555">
        <v>1391756.5</v>
      </c>
      <c r="S2555">
        <v>0.7</v>
      </c>
      <c r="T2555">
        <v>0.5</v>
      </c>
      <c r="U2555">
        <v>0.67700000000000005</v>
      </c>
      <c r="V2555">
        <v>12.3</v>
      </c>
      <c r="W2555">
        <v>79</v>
      </c>
    </row>
    <row r="2556" spans="1:23" x14ac:dyDescent="0.25">
      <c r="A2556" t="s">
        <v>32</v>
      </c>
      <c r="B2556" t="s">
        <v>175</v>
      </c>
      <c r="C2556">
        <v>2001</v>
      </c>
      <c r="D2556" t="s">
        <v>24</v>
      </c>
      <c r="E2556">
        <v>186</v>
      </c>
      <c r="F2556">
        <v>0</v>
      </c>
      <c r="G2556">
        <v>4.7300000000000004</v>
      </c>
      <c r="H2556">
        <v>0</v>
      </c>
      <c r="I2556">
        <v>92</v>
      </c>
      <c r="J2556">
        <v>0</v>
      </c>
      <c r="K2556">
        <v>41</v>
      </c>
      <c r="L2556">
        <v>0</v>
      </c>
      <c r="M2556">
        <v>99</v>
      </c>
      <c r="N2556">
        <v>3.64</v>
      </c>
      <c r="O2556">
        <v>99</v>
      </c>
      <c r="P2556">
        <v>0.7</v>
      </c>
      <c r="Q2556">
        <v>1764.97387</v>
      </c>
      <c r="R2556">
        <v>1391756.5</v>
      </c>
      <c r="S2556">
        <v>3.9</v>
      </c>
      <c r="T2556">
        <v>3.9</v>
      </c>
      <c r="U2556">
        <v>0.67300000000000004</v>
      </c>
      <c r="V2556">
        <v>12.8</v>
      </c>
      <c r="W2556">
        <v>79</v>
      </c>
    </row>
    <row r="2557" spans="1:23" x14ac:dyDescent="0.25">
      <c r="A2557" t="s">
        <v>32</v>
      </c>
      <c r="B2557" t="s">
        <v>99</v>
      </c>
      <c r="C2557">
        <v>2008</v>
      </c>
      <c r="D2557" t="s">
        <v>24</v>
      </c>
      <c r="E2557">
        <v>19</v>
      </c>
      <c r="F2557">
        <v>13</v>
      </c>
      <c r="G2557">
        <v>2.21</v>
      </c>
      <c r="H2557">
        <v>472.22349939999998</v>
      </c>
      <c r="I2557">
        <v>95</v>
      </c>
      <c r="J2557">
        <v>0</v>
      </c>
      <c r="K2557">
        <v>45.9</v>
      </c>
      <c r="L2557">
        <v>15</v>
      </c>
      <c r="M2557">
        <v>96</v>
      </c>
      <c r="N2557">
        <v>6.65</v>
      </c>
      <c r="O2557">
        <v>95</v>
      </c>
      <c r="P2557">
        <v>0.4</v>
      </c>
      <c r="Q2557">
        <v>2794.2218899999998</v>
      </c>
      <c r="R2557">
        <v>146366</v>
      </c>
      <c r="S2557">
        <v>1.3</v>
      </c>
      <c r="T2557">
        <v>1.3</v>
      </c>
      <c r="U2557">
        <v>0.58899999999999997</v>
      </c>
      <c r="V2557">
        <v>10.4</v>
      </c>
      <c r="W2557">
        <v>79</v>
      </c>
    </row>
    <row r="2558" spans="1:23" x14ac:dyDescent="0.25">
      <c r="A2558" t="s">
        <v>34</v>
      </c>
      <c r="B2558" t="s">
        <v>162</v>
      </c>
      <c r="C2558">
        <v>2000</v>
      </c>
      <c r="D2558" t="s">
        <v>24</v>
      </c>
      <c r="E2558">
        <v>172</v>
      </c>
      <c r="F2558">
        <v>4</v>
      </c>
      <c r="G2558">
        <v>6.78</v>
      </c>
      <c r="H2558">
        <v>273.57587690000003</v>
      </c>
      <c r="I2558">
        <v>92</v>
      </c>
      <c r="J2558">
        <v>0</v>
      </c>
      <c r="K2558">
        <v>39.1</v>
      </c>
      <c r="L2558">
        <v>5</v>
      </c>
      <c r="M2558">
        <v>86</v>
      </c>
      <c r="N2558">
        <v>8.1</v>
      </c>
      <c r="O2558">
        <v>86</v>
      </c>
      <c r="P2558">
        <v>0.1</v>
      </c>
      <c r="Q2558">
        <v>1545.6264229999999</v>
      </c>
      <c r="R2558">
        <v>5327</v>
      </c>
      <c r="S2558">
        <v>2.5</v>
      </c>
      <c r="T2558">
        <v>2.4</v>
      </c>
      <c r="U2558">
        <v>0.625</v>
      </c>
      <c r="V2558">
        <v>11.6</v>
      </c>
      <c r="W2558">
        <v>79</v>
      </c>
    </row>
    <row r="2559" spans="1:23" x14ac:dyDescent="0.25">
      <c r="A2559" t="s">
        <v>38</v>
      </c>
      <c r="B2559" t="s">
        <v>176</v>
      </c>
      <c r="C2559">
        <v>2003</v>
      </c>
      <c r="D2559" t="s">
        <v>24</v>
      </c>
      <c r="E2559">
        <v>169</v>
      </c>
      <c r="F2559">
        <v>0</v>
      </c>
      <c r="G2559">
        <v>4.17</v>
      </c>
      <c r="H2559">
        <v>24.997171340000001</v>
      </c>
      <c r="I2559">
        <v>83</v>
      </c>
      <c r="J2559">
        <v>0</v>
      </c>
      <c r="K2559">
        <v>68.2</v>
      </c>
      <c r="L2559">
        <v>0</v>
      </c>
      <c r="M2559">
        <v>82</v>
      </c>
      <c r="N2559">
        <v>4.71</v>
      </c>
      <c r="O2559">
        <v>83</v>
      </c>
      <c r="P2559">
        <v>0.1</v>
      </c>
      <c r="Q2559">
        <v>197.29417000000001</v>
      </c>
      <c r="R2559">
        <v>177662</v>
      </c>
      <c r="S2559">
        <v>0.2</v>
      </c>
      <c r="T2559">
        <v>0.2</v>
      </c>
      <c r="U2559">
        <v>0.65900000000000003</v>
      </c>
      <c r="V2559">
        <v>12.3</v>
      </c>
      <c r="W2559">
        <v>79</v>
      </c>
    </row>
    <row r="2560" spans="1:23" x14ac:dyDescent="0.25">
      <c r="A2560" t="s">
        <v>32</v>
      </c>
      <c r="B2560" t="s">
        <v>98</v>
      </c>
      <c r="C2560">
        <v>2002</v>
      </c>
      <c r="D2560" t="s">
        <v>24</v>
      </c>
      <c r="E2560">
        <v>176</v>
      </c>
      <c r="F2560">
        <v>0</v>
      </c>
      <c r="G2560">
        <v>10.71</v>
      </c>
      <c r="H2560">
        <v>513.34654079999996</v>
      </c>
      <c r="I2560">
        <v>98</v>
      </c>
      <c r="J2560">
        <v>0</v>
      </c>
      <c r="K2560">
        <v>38.799999999999997</v>
      </c>
      <c r="L2560">
        <v>0</v>
      </c>
      <c r="M2560">
        <v>98</v>
      </c>
      <c r="N2560">
        <v>6.67</v>
      </c>
      <c r="O2560">
        <v>98</v>
      </c>
      <c r="P2560">
        <v>0.1</v>
      </c>
      <c r="Q2560">
        <v>5292.232379</v>
      </c>
      <c r="R2560">
        <v>1391756.5</v>
      </c>
      <c r="S2560">
        <v>4.0999999999999996</v>
      </c>
      <c r="T2560">
        <v>4.0999999999999996</v>
      </c>
      <c r="U2560">
        <v>0</v>
      </c>
      <c r="V2560">
        <v>14.4</v>
      </c>
      <c r="W2560">
        <v>79</v>
      </c>
    </row>
    <row r="2561" spans="1:23" x14ac:dyDescent="0.25">
      <c r="A2561" t="s">
        <v>32</v>
      </c>
      <c r="B2561" t="s">
        <v>175</v>
      </c>
      <c r="C2561">
        <v>2000</v>
      </c>
      <c r="D2561" t="s">
        <v>24</v>
      </c>
      <c r="E2561">
        <v>186</v>
      </c>
      <c r="F2561">
        <v>0</v>
      </c>
      <c r="G2561">
        <v>4.8</v>
      </c>
      <c r="H2561">
        <v>0</v>
      </c>
      <c r="I2561">
        <v>92</v>
      </c>
      <c r="J2561">
        <v>0</v>
      </c>
      <c r="K2561">
        <v>4.0999999999999996</v>
      </c>
      <c r="L2561">
        <v>0</v>
      </c>
      <c r="M2561">
        <v>99</v>
      </c>
      <c r="N2561">
        <v>3.73</v>
      </c>
      <c r="O2561">
        <v>98</v>
      </c>
      <c r="P2561">
        <v>0.7</v>
      </c>
      <c r="Q2561">
        <v>1764.97387</v>
      </c>
      <c r="R2561">
        <v>1391756.5</v>
      </c>
      <c r="S2561">
        <v>4</v>
      </c>
      <c r="T2561">
        <v>3.9</v>
      </c>
      <c r="U2561">
        <v>0</v>
      </c>
      <c r="V2561">
        <v>12.7</v>
      </c>
      <c r="W2561">
        <v>79</v>
      </c>
    </row>
    <row r="2562" spans="1:23" x14ac:dyDescent="0.25">
      <c r="A2562" t="s">
        <v>32</v>
      </c>
      <c r="B2562" t="s">
        <v>73</v>
      </c>
      <c r="C2562">
        <v>2014</v>
      </c>
      <c r="D2562" t="s">
        <v>24</v>
      </c>
      <c r="E2562">
        <v>93</v>
      </c>
      <c r="F2562">
        <v>1</v>
      </c>
      <c r="G2562">
        <v>4.37</v>
      </c>
      <c r="H2562">
        <v>13.669101899999999</v>
      </c>
      <c r="I2562">
        <v>97</v>
      </c>
      <c r="J2562">
        <v>0</v>
      </c>
      <c r="K2562">
        <v>6.7</v>
      </c>
      <c r="L2562">
        <v>1</v>
      </c>
      <c r="M2562">
        <v>99</v>
      </c>
      <c r="N2562">
        <v>11.6</v>
      </c>
      <c r="O2562">
        <v>99</v>
      </c>
      <c r="P2562">
        <v>0.1</v>
      </c>
      <c r="Q2562">
        <v>75.519900000000007</v>
      </c>
      <c r="R2562">
        <v>1391756.5</v>
      </c>
      <c r="S2562">
        <v>3.4</v>
      </c>
      <c r="T2562">
        <v>3.3</v>
      </c>
      <c r="U2562">
        <v>0.77200000000000002</v>
      </c>
      <c r="V2562">
        <v>14</v>
      </c>
      <c r="W2562">
        <v>79</v>
      </c>
    </row>
    <row r="2563" spans="1:23" x14ac:dyDescent="0.25">
      <c r="A2563" t="s">
        <v>25</v>
      </c>
      <c r="B2563" t="s">
        <v>184</v>
      </c>
      <c r="C2563">
        <v>2002</v>
      </c>
      <c r="D2563" t="s">
        <v>37</v>
      </c>
      <c r="E2563">
        <v>74</v>
      </c>
      <c r="F2563">
        <v>0</v>
      </c>
      <c r="G2563">
        <v>2.16</v>
      </c>
      <c r="H2563">
        <v>142.09898179999999</v>
      </c>
      <c r="I2563">
        <v>95</v>
      </c>
      <c r="J2563">
        <v>211</v>
      </c>
      <c r="K2563">
        <v>29.2</v>
      </c>
      <c r="L2563">
        <v>0</v>
      </c>
      <c r="M2563">
        <v>94</v>
      </c>
      <c r="N2563">
        <v>2.84</v>
      </c>
      <c r="O2563">
        <v>94</v>
      </c>
      <c r="P2563">
        <v>0.1</v>
      </c>
      <c r="Q2563">
        <v>2216.8327899999999</v>
      </c>
      <c r="R2563">
        <v>1391756.5</v>
      </c>
      <c r="S2563">
        <v>2.1</v>
      </c>
      <c r="T2563">
        <v>2</v>
      </c>
      <c r="U2563">
        <v>0.81799999999999995</v>
      </c>
      <c r="V2563">
        <v>12.6</v>
      </c>
      <c r="W2563">
        <v>79</v>
      </c>
    </row>
    <row r="2564" spans="1:23" x14ac:dyDescent="0.25">
      <c r="A2564" t="s">
        <v>29</v>
      </c>
      <c r="B2564" t="s">
        <v>83</v>
      </c>
      <c r="C2564">
        <v>2013</v>
      </c>
      <c r="D2564" t="s">
        <v>24</v>
      </c>
      <c r="E2564">
        <v>159</v>
      </c>
      <c r="F2564">
        <v>54</v>
      </c>
      <c r="G2564">
        <v>0.21</v>
      </c>
      <c r="H2564">
        <v>0</v>
      </c>
      <c r="I2564">
        <v>97</v>
      </c>
      <c r="J2564">
        <v>405</v>
      </c>
      <c r="K2564">
        <v>59.4</v>
      </c>
      <c r="L2564">
        <v>63</v>
      </c>
      <c r="M2564">
        <v>97</v>
      </c>
      <c r="N2564">
        <v>5.46</v>
      </c>
      <c r="O2564">
        <v>97</v>
      </c>
      <c r="P2564">
        <v>0.1</v>
      </c>
      <c r="Q2564">
        <v>1764.97387</v>
      </c>
      <c r="R2564">
        <v>1391756.5</v>
      </c>
      <c r="S2564">
        <v>2.9</v>
      </c>
      <c r="T2564">
        <v>2.8</v>
      </c>
      <c r="U2564">
        <v>0.68100000000000005</v>
      </c>
      <c r="V2564">
        <v>12.8</v>
      </c>
      <c r="W2564">
        <v>79</v>
      </c>
    </row>
    <row r="2565" spans="1:23" x14ac:dyDescent="0.25">
      <c r="A2565" t="s">
        <v>27</v>
      </c>
      <c r="B2565" t="s">
        <v>91</v>
      </c>
      <c r="C2565">
        <v>2001</v>
      </c>
      <c r="D2565" t="s">
        <v>24</v>
      </c>
      <c r="E2565">
        <v>13</v>
      </c>
      <c r="F2565">
        <v>3</v>
      </c>
      <c r="G2565">
        <v>13.89</v>
      </c>
      <c r="H2565">
        <v>3451.1850789999999</v>
      </c>
      <c r="I2565">
        <v>28</v>
      </c>
      <c r="J2565">
        <v>0</v>
      </c>
      <c r="K2565">
        <v>55.2</v>
      </c>
      <c r="L2565">
        <v>4</v>
      </c>
      <c r="M2565">
        <v>98</v>
      </c>
      <c r="N2565">
        <v>9.89</v>
      </c>
      <c r="O2565">
        <v>97</v>
      </c>
      <c r="P2565">
        <v>0.1</v>
      </c>
      <c r="Q2565">
        <v>22527.317749999998</v>
      </c>
      <c r="R2565">
        <v>61357431</v>
      </c>
      <c r="S2565">
        <v>0.7</v>
      </c>
      <c r="T2565">
        <v>0.6</v>
      </c>
      <c r="U2565">
        <v>0.84899999999999998</v>
      </c>
      <c r="V2565">
        <v>15.6</v>
      </c>
      <c r="W2565">
        <v>79</v>
      </c>
    </row>
    <row r="2566" spans="1:23" x14ac:dyDescent="0.25">
      <c r="A2566" t="s">
        <v>27</v>
      </c>
      <c r="B2566" t="s">
        <v>169</v>
      </c>
      <c r="C2566">
        <v>2012</v>
      </c>
      <c r="D2566" t="s">
        <v>24</v>
      </c>
      <c r="E2566">
        <v>175</v>
      </c>
      <c r="F2566">
        <v>1</v>
      </c>
      <c r="G2566">
        <v>10.68</v>
      </c>
      <c r="H2566">
        <v>0</v>
      </c>
      <c r="I2566">
        <v>94</v>
      </c>
      <c r="J2566">
        <v>11</v>
      </c>
      <c r="K2566">
        <v>51.5</v>
      </c>
      <c r="L2566">
        <v>1</v>
      </c>
      <c r="M2566">
        <v>92</v>
      </c>
      <c r="N2566">
        <v>11.87</v>
      </c>
      <c r="O2566">
        <v>92</v>
      </c>
      <c r="P2566">
        <v>0.1</v>
      </c>
      <c r="Q2566">
        <v>1764.97387</v>
      </c>
      <c r="R2566">
        <v>1391756.5</v>
      </c>
      <c r="S2566">
        <v>2.7</v>
      </c>
      <c r="T2566">
        <v>2.9</v>
      </c>
      <c r="U2566">
        <v>0.67700000000000005</v>
      </c>
      <c r="V2566">
        <v>12.3</v>
      </c>
      <c r="W2566">
        <v>79</v>
      </c>
    </row>
    <row r="2567" spans="1:23" x14ac:dyDescent="0.25">
      <c r="A2567" t="s">
        <v>27</v>
      </c>
      <c r="B2567" t="s">
        <v>135</v>
      </c>
      <c r="C2567">
        <v>2005</v>
      </c>
      <c r="D2567" t="s">
        <v>37</v>
      </c>
      <c r="E2567">
        <v>67</v>
      </c>
      <c r="F2567">
        <v>0</v>
      </c>
      <c r="G2567">
        <v>6.41</v>
      </c>
      <c r="H2567">
        <v>2247.0356919999999</v>
      </c>
      <c r="I2567">
        <v>85</v>
      </c>
      <c r="J2567">
        <v>6</v>
      </c>
      <c r="K2567">
        <v>65</v>
      </c>
      <c r="L2567">
        <v>0</v>
      </c>
      <c r="M2567">
        <v>94</v>
      </c>
      <c r="N2567">
        <v>8.83</v>
      </c>
      <c r="O2567">
        <v>92</v>
      </c>
      <c r="P2567">
        <v>0.1</v>
      </c>
      <c r="Q2567">
        <v>15835.346670000001</v>
      </c>
      <c r="R2567">
        <v>43834</v>
      </c>
      <c r="S2567">
        <v>0.7</v>
      </c>
      <c r="T2567">
        <v>0.7</v>
      </c>
      <c r="U2567">
        <v>0.80500000000000005</v>
      </c>
      <c r="V2567">
        <v>14.8</v>
      </c>
      <c r="W2567">
        <v>79</v>
      </c>
    </row>
    <row r="2568" spans="1:23" x14ac:dyDescent="0.25">
      <c r="A2568" t="s">
        <v>32</v>
      </c>
      <c r="B2568" t="s">
        <v>71</v>
      </c>
      <c r="C2568">
        <v>2011</v>
      </c>
      <c r="D2568" t="s">
        <v>24</v>
      </c>
      <c r="E2568">
        <v>98</v>
      </c>
      <c r="F2568">
        <v>1</v>
      </c>
      <c r="G2568">
        <v>3.41</v>
      </c>
      <c r="H2568">
        <v>2429.8547450000001</v>
      </c>
      <c r="I2568">
        <v>84</v>
      </c>
      <c r="J2568">
        <v>0</v>
      </c>
      <c r="K2568">
        <v>56.5</v>
      </c>
      <c r="L2568">
        <v>1</v>
      </c>
      <c r="M2568">
        <v>82</v>
      </c>
      <c r="N2568">
        <v>9.73</v>
      </c>
      <c r="O2568">
        <v>85</v>
      </c>
      <c r="P2568">
        <v>0.1</v>
      </c>
      <c r="Q2568">
        <v>9186.5963900000006</v>
      </c>
      <c r="R2568">
        <v>46474</v>
      </c>
      <c r="S2568">
        <v>1.8</v>
      </c>
      <c r="T2568">
        <v>1.7</v>
      </c>
      <c r="U2568">
        <v>0.752</v>
      </c>
      <c r="V2568">
        <v>13.4</v>
      </c>
      <c r="W2568">
        <v>79</v>
      </c>
    </row>
    <row r="2569" spans="1:23" x14ac:dyDescent="0.25">
      <c r="A2569" t="s">
        <v>27</v>
      </c>
      <c r="B2569" t="s">
        <v>111</v>
      </c>
      <c r="C2569">
        <v>2006</v>
      </c>
      <c r="D2569" t="s">
        <v>37</v>
      </c>
      <c r="E2569">
        <v>78</v>
      </c>
      <c r="F2569">
        <v>0</v>
      </c>
      <c r="G2569">
        <v>13.44</v>
      </c>
      <c r="H2569">
        <v>9126.9311780000007</v>
      </c>
      <c r="I2569">
        <v>92</v>
      </c>
      <c r="J2569">
        <v>87</v>
      </c>
      <c r="K2569">
        <v>55.8</v>
      </c>
      <c r="L2569">
        <v>0</v>
      </c>
      <c r="M2569">
        <v>91</v>
      </c>
      <c r="N2569">
        <v>7.22</v>
      </c>
      <c r="O2569">
        <v>91</v>
      </c>
      <c r="P2569">
        <v>0.1</v>
      </c>
      <c r="Q2569">
        <v>54326.971299999997</v>
      </c>
      <c r="R2569">
        <v>4273591</v>
      </c>
      <c r="S2569">
        <v>0.3</v>
      </c>
      <c r="T2569">
        <v>0.2</v>
      </c>
      <c r="U2569">
        <v>0.89600000000000002</v>
      </c>
      <c r="V2569">
        <v>17.600000000000001</v>
      </c>
      <c r="W2569">
        <v>79</v>
      </c>
    </row>
    <row r="2570" spans="1:23" x14ac:dyDescent="0.25">
      <c r="A2570" t="s">
        <v>27</v>
      </c>
      <c r="B2570" t="s">
        <v>166</v>
      </c>
      <c r="C2570">
        <v>2008</v>
      </c>
      <c r="D2570" t="s">
        <v>37</v>
      </c>
      <c r="E2570">
        <v>92</v>
      </c>
      <c r="F2570">
        <v>0</v>
      </c>
      <c r="G2570">
        <v>12.35</v>
      </c>
      <c r="H2570">
        <v>3652.8693320000002</v>
      </c>
      <c r="I2570">
        <v>97</v>
      </c>
      <c r="J2570">
        <v>1</v>
      </c>
      <c r="K2570">
        <v>56.5</v>
      </c>
      <c r="L2570">
        <v>0</v>
      </c>
      <c r="M2570">
        <v>97</v>
      </c>
      <c r="N2570">
        <v>9.9</v>
      </c>
      <c r="O2570">
        <v>97</v>
      </c>
      <c r="P2570">
        <v>0.1</v>
      </c>
      <c r="Q2570">
        <v>24815.688399999999</v>
      </c>
      <c r="R2570">
        <v>1558177</v>
      </c>
      <c r="S2570">
        <v>0.7</v>
      </c>
      <c r="T2570">
        <v>0.5</v>
      </c>
      <c r="U2570">
        <v>0.80400000000000005</v>
      </c>
      <c r="V2570">
        <v>15.8</v>
      </c>
      <c r="W2570">
        <v>79</v>
      </c>
    </row>
    <row r="2571" spans="1:23" x14ac:dyDescent="0.25">
      <c r="A2571" t="s">
        <v>29</v>
      </c>
      <c r="B2571" t="s">
        <v>83</v>
      </c>
      <c r="C2571">
        <v>2015</v>
      </c>
      <c r="D2571" t="s">
        <v>24</v>
      </c>
      <c r="E2571">
        <v>159</v>
      </c>
      <c r="F2571">
        <v>51</v>
      </c>
      <c r="G2571">
        <v>3.77</v>
      </c>
      <c r="H2571">
        <v>0</v>
      </c>
      <c r="I2571">
        <v>93</v>
      </c>
      <c r="J2571">
        <v>5432</v>
      </c>
      <c r="K2571">
        <v>61.1</v>
      </c>
      <c r="L2571">
        <v>60</v>
      </c>
      <c r="M2571">
        <v>93</v>
      </c>
      <c r="N2571">
        <v>5.75</v>
      </c>
      <c r="O2571">
        <v>93</v>
      </c>
      <c r="P2571">
        <v>0.1</v>
      </c>
      <c r="Q2571">
        <v>1764.97387</v>
      </c>
      <c r="R2571">
        <v>1391756.5</v>
      </c>
      <c r="S2571">
        <v>2.8</v>
      </c>
      <c r="T2571">
        <v>2.8</v>
      </c>
      <c r="U2571">
        <v>0.68799999999999994</v>
      </c>
      <c r="V2571">
        <v>13.1</v>
      </c>
      <c r="W2571">
        <v>79</v>
      </c>
    </row>
    <row r="2572" spans="1:23" x14ac:dyDescent="0.25">
      <c r="A2572" t="s">
        <v>27</v>
      </c>
      <c r="B2572" t="s">
        <v>191</v>
      </c>
      <c r="C2572">
        <v>2000</v>
      </c>
      <c r="D2572" t="s">
        <v>37</v>
      </c>
      <c r="E2572">
        <v>86</v>
      </c>
      <c r="F2572">
        <v>2</v>
      </c>
      <c r="G2572">
        <v>11.12</v>
      </c>
      <c r="H2572">
        <v>1934.398154</v>
      </c>
      <c r="I2572">
        <v>77</v>
      </c>
      <c r="J2572">
        <v>152</v>
      </c>
      <c r="K2572">
        <v>57.6</v>
      </c>
      <c r="L2572">
        <v>2</v>
      </c>
      <c r="M2572">
        <v>95</v>
      </c>
      <c r="N2572">
        <v>7.21</v>
      </c>
      <c r="O2572">
        <v>95</v>
      </c>
      <c r="P2572">
        <v>0.1</v>
      </c>
      <c r="Q2572">
        <v>14676.769</v>
      </c>
      <c r="R2572">
        <v>4567864</v>
      </c>
      <c r="S2572">
        <v>0.6</v>
      </c>
      <c r="T2572">
        <v>0.5</v>
      </c>
      <c r="U2572">
        <v>0.82</v>
      </c>
      <c r="V2572">
        <v>15.7</v>
      </c>
      <c r="W2572">
        <v>79.099999999999994</v>
      </c>
    </row>
    <row r="2573" spans="1:23" x14ac:dyDescent="0.25">
      <c r="A2573" t="s">
        <v>38</v>
      </c>
      <c r="B2573" t="s">
        <v>151</v>
      </c>
      <c r="C2573">
        <v>2003</v>
      </c>
      <c r="D2573" t="s">
        <v>37</v>
      </c>
      <c r="E2573">
        <v>82</v>
      </c>
      <c r="F2573">
        <v>0</v>
      </c>
      <c r="G2573">
        <v>8.91</v>
      </c>
      <c r="H2573">
        <v>3661.7929220000001</v>
      </c>
      <c r="I2573">
        <v>89</v>
      </c>
      <c r="J2573">
        <v>66</v>
      </c>
      <c r="K2573">
        <v>6.9</v>
      </c>
      <c r="L2573">
        <v>0</v>
      </c>
      <c r="M2573">
        <v>86</v>
      </c>
      <c r="N2573">
        <v>7.71</v>
      </c>
      <c r="O2573">
        <v>9</v>
      </c>
      <c r="P2573">
        <v>0.1</v>
      </c>
      <c r="Q2573">
        <v>21913.7817</v>
      </c>
      <c r="R2573">
        <v>1391756.5</v>
      </c>
      <c r="S2573">
        <v>0.3</v>
      </c>
      <c r="T2573">
        <v>0.3</v>
      </c>
      <c r="U2573">
        <v>0.88100000000000001</v>
      </c>
      <c r="V2573">
        <v>18.2</v>
      </c>
      <c r="W2573">
        <v>79.099999999999994</v>
      </c>
    </row>
    <row r="2574" spans="1:23" x14ac:dyDescent="0.25">
      <c r="A2574" t="s">
        <v>27</v>
      </c>
      <c r="B2574" t="s">
        <v>97</v>
      </c>
      <c r="C2574">
        <v>2003</v>
      </c>
      <c r="D2574" t="s">
        <v>24</v>
      </c>
      <c r="E2574">
        <v>81</v>
      </c>
      <c r="F2574">
        <v>0</v>
      </c>
      <c r="G2574">
        <v>9.4600000000000009</v>
      </c>
      <c r="H2574">
        <v>2124.9215170000002</v>
      </c>
      <c r="I2574">
        <v>92</v>
      </c>
      <c r="J2574">
        <v>0</v>
      </c>
      <c r="K2574">
        <v>59.2</v>
      </c>
      <c r="L2574">
        <v>1</v>
      </c>
      <c r="M2574">
        <v>93</v>
      </c>
      <c r="N2574">
        <v>8.61</v>
      </c>
      <c r="O2574">
        <v>94</v>
      </c>
      <c r="P2574">
        <v>0.1</v>
      </c>
      <c r="Q2574">
        <v>18477.578409999998</v>
      </c>
      <c r="R2574">
        <v>19287</v>
      </c>
      <c r="S2574">
        <v>0.8</v>
      </c>
      <c r="T2574">
        <v>0.8</v>
      </c>
      <c r="U2574">
        <v>0.82299999999999995</v>
      </c>
      <c r="V2574">
        <v>15.2</v>
      </c>
      <c r="W2574">
        <v>79.099999999999994</v>
      </c>
    </row>
    <row r="2575" spans="1:23" x14ac:dyDescent="0.25">
      <c r="A2575" t="s">
        <v>25</v>
      </c>
      <c r="B2575" t="s">
        <v>74</v>
      </c>
      <c r="C2575">
        <v>2008</v>
      </c>
      <c r="D2575" t="s">
        <v>37</v>
      </c>
      <c r="E2575">
        <v>62</v>
      </c>
      <c r="F2575">
        <v>0</v>
      </c>
      <c r="G2575">
        <v>12.01</v>
      </c>
      <c r="H2575">
        <v>239.64099379999999</v>
      </c>
      <c r="I2575">
        <v>93</v>
      </c>
      <c r="J2575">
        <v>1</v>
      </c>
      <c r="K2575">
        <v>56.8</v>
      </c>
      <c r="L2575">
        <v>0</v>
      </c>
      <c r="M2575">
        <v>97</v>
      </c>
      <c r="N2575">
        <v>6.89</v>
      </c>
      <c r="O2575">
        <v>97</v>
      </c>
      <c r="P2575">
        <v>0.1</v>
      </c>
      <c r="Q2575">
        <v>3539.7487999999998</v>
      </c>
      <c r="R2575">
        <v>181563</v>
      </c>
      <c r="S2575">
        <v>0.9</v>
      </c>
      <c r="T2575">
        <v>1</v>
      </c>
      <c r="U2575">
        <v>0.84399999999999997</v>
      </c>
      <c r="V2575">
        <v>13.7</v>
      </c>
      <c r="W2575">
        <v>79.099999999999994</v>
      </c>
    </row>
    <row r="2576" spans="1:23" x14ac:dyDescent="0.25">
      <c r="A2576" t="s">
        <v>32</v>
      </c>
      <c r="B2576" t="s">
        <v>73</v>
      </c>
      <c r="C2576">
        <v>2015</v>
      </c>
      <c r="D2576" t="s">
        <v>24</v>
      </c>
      <c r="E2576">
        <v>92</v>
      </c>
      <c r="F2576">
        <v>1</v>
      </c>
      <c r="G2576">
        <v>3.77</v>
      </c>
      <c r="H2576">
        <v>0</v>
      </c>
      <c r="I2576">
        <v>99</v>
      </c>
      <c r="J2576">
        <v>0</v>
      </c>
      <c r="K2576">
        <v>61.4</v>
      </c>
      <c r="L2576">
        <v>1</v>
      </c>
      <c r="M2576">
        <v>99</v>
      </c>
      <c r="N2576">
        <v>5.75</v>
      </c>
      <c r="O2576">
        <v>99</v>
      </c>
      <c r="P2576">
        <v>0.1</v>
      </c>
      <c r="Q2576">
        <v>762.26121799999999</v>
      </c>
      <c r="R2576">
        <v>1391756.5</v>
      </c>
      <c r="S2576">
        <v>3.5</v>
      </c>
      <c r="T2576">
        <v>3.3</v>
      </c>
      <c r="U2576">
        <v>0.77300000000000002</v>
      </c>
      <c r="V2576">
        <v>13.9</v>
      </c>
      <c r="W2576">
        <v>79.099999999999994</v>
      </c>
    </row>
    <row r="2577" spans="1:23" x14ac:dyDescent="0.25">
      <c r="A2577" t="s">
        <v>34</v>
      </c>
      <c r="B2577" t="s">
        <v>65</v>
      </c>
      <c r="C2577">
        <v>2010</v>
      </c>
      <c r="D2577" t="s">
        <v>24</v>
      </c>
      <c r="E2577">
        <v>89</v>
      </c>
      <c r="F2577">
        <v>2</v>
      </c>
      <c r="G2577">
        <v>7.93</v>
      </c>
      <c r="H2577">
        <v>177.49251430000001</v>
      </c>
      <c r="I2577">
        <v>92</v>
      </c>
      <c r="J2577">
        <v>0</v>
      </c>
      <c r="K2577">
        <v>6.6</v>
      </c>
      <c r="L2577">
        <v>2</v>
      </c>
      <c r="M2577">
        <v>92</v>
      </c>
      <c r="N2577">
        <v>6.97</v>
      </c>
      <c r="O2577">
        <v>92</v>
      </c>
      <c r="P2577">
        <v>0.1</v>
      </c>
      <c r="Q2577">
        <v>1286.1776400000001</v>
      </c>
      <c r="R2577">
        <v>16993354</v>
      </c>
      <c r="S2577">
        <v>0.8</v>
      </c>
      <c r="T2577">
        <v>0.9</v>
      </c>
      <c r="U2577">
        <v>0.81499999999999995</v>
      </c>
      <c r="V2577">
        <v>15.2</v>
      </c>
      <c r="W2577">
        <v>79.099999999999994</v>
      </c>
    </row>
    <row r="2578" spans="1:23" x14ac:dyDescent="0.25">
      <c r="A2578" t="s">
        <v>27</v>
      </c>
      <c r="B2578" t="s">
        <v>95</v>
      </c>
      <c r="C2578">
        <v>2004</v>
      </c>
      <c r="D2578" t="s">
        <v>37</v>
      </c>
      <c r="E2578">
        <v>86</v>
      </c>
      <c r="F2578">
        <v>3</v>
      </c>
      <c r="G2578">
        <v>11.83</v>
      </c>
      <c r="H2578">
        <v>5842.3747649999996</v>
      </c>
      <c r="I2578">
        <v>88</v>
      </c>
      <c r="J2578">
        <v>121</v>
      </c>
      <c r="K2578">
        <v>57.1</v>
      </c>
      <c r="L2578">
        <v>3</v>
      </c>
      <c r="M2578">
        <v>96</v>
      </c>
      <c r="N2578">
        <v>1.37</v>
      </c>
      <c r="O2578">
        <v>96</v>
      </c>
      <c r="P2578">
        <v>0.1</v>
      </c>
      <c r="Q2578">
        <v>34165.934300000001</v>
      </c>
      <c r="R2578">
        <v>8251626</v>
      </c>
      <c r="S2578">
        <v>1.1000000000000001</v>
      </c>
      <c r="T2578">
        <v>1.1000000000000001</v>
      </c>
      <c r="U2578">
        <v>0.877</v>
      </c>
      <c r="V2578">
        <v>16.399999999999999</v>
      </c>
      <c r="W2578">
        <v>79.099999999999994</v>
      </c>
    </row>
    <row r="2579" spans="1:23" x14ac:dyDescent="0.25">
      <c r="A2579" t="s">
        <v>32</v>
      </c>
      <c r="B2579" t="s">
        <v>62</v>
      </c>
      <c r="C2579">
        <v>2000</v>
      </c>
      <c r="D2579" t="s">
        <v>24</v>
      </c>
      <c r="E2579">
        <v>82</v>
      </c>
      <c r="F2579">
        <v>2</v>
      </c>
      <c r="G2579">
        <v>7.6</v>
      </c>
      <c r="H2579">
        <v>3787.4945600000001</v>
      </c>
      <c r="I2579">
        <v>92</v>
      </c>
      <c r="J2579">
        <v>206</v>
      </c>
      <c r="K2579">
        <v>57.8</v>
      </c>
      <c r="L2579">
        <v>2</v>
      </c>
      <c r="M2579">
        <v>88</v>
      </c>
      <c r="N2579">
        <v>8.67</v>
      </c>
      <c r="O2579">
        <v>89</v>
      </c>
      <c r="P2579">
        <v>0.1</v>
      </c>
      <c r="Q2579">
        <v>24124.169170000001</v>
      </c>
      <c r="R2579">
        <v>37697</v>
      </c>
      <c r="S2579">
        <v>0.5</v>
      </c>
      <c r="T2579">
        <v>0.5</v>
      </c>
      <c r="U2579">
        <v>0.86399999999999999</v>
      </c>
      <c r="V2579">
        <v>15.9</v>
      </c>
      <c r="W2579">
        <v>79.099999999999994</v>
      </c>
    </row>
    <row r="2580" spans="1:23" x14ac:dyDescent="0.25">
      <c r="A2580" t="s">
        <v>32</v>
      </c>
      <c r="B2580" t="s">
        <v>215</v>
      </c>
      <c r="C2580">
        <v>2014</v>
      </c>
      <c r="D2580" t="s">
        <v>37</v>
      </c>
      <c r="E2580">
        <v>14</v>
      </c>
      <c r="F2580">
        <v>23</v>
      </c>
      <c r="G2580">
        <v>8.82</v>
      </c>
      <c r="H2580">
        <v>0</v>
      </c>
      <c r="I2580">
        <v>92</v>
      </c>
      <c r="J2580">
        <v>667</v>
      </c>
      <c r="K2580">
        <v>69.099999999999994</v>
      </c>
      <c r="L2580">
        <v>27</v>
      </c>
      <c r="M2580">
        <v>93</v>
      </c>
      <c r="N2580">
        <v>17.14</v>
      </c>
      <c r="O2580">
        <v>95</v>
      </c>
      <c r="P2580">
        <v>0.1</v>
      </c>
      <c r="Q2580">
        <v>1764.97387</v>
      </c>
      <c r="R2580">
        <v>1391756.5</v>
      </c>
      <c r="S2580">
        <v>0.8</v>
      </c>
      <c r="T2580">
        <v>0.6</v>
      </c>
      <c r="U2580">
        <v>0.67700000000000005</v>
      </c>
      <c r="V2580">
        <v>12.3</v>
      </c>
      <c r="W2580">
        <v>79.099999999999994</v>
      </c>
    </row>
    <row r="2581" spans="1:23" x14ac:dyDescent="0.25">
      <c r="A2581" t="s">
        <v>27</v>
      </c>
      <c r="B2581" t="s">
        <v>186</v>
      </c>
      <c r="C2581">
        <v>2009</v>
      </c>
      <c r="D2581" t="s">
        <v>37</v>
      </c>
      <c r="E2581">
        <v>9</v>
      </c>
      <c r="F2581">
        <v>0</v>
      </c>
      <c r="G2581">
        <v>10.52</v>
      </c>
      <c r="H2581">
        <v>3505.3894340000002</v>
      </c>
      <c r="I2581">
        <v>92</v>
      </c>
      <c r="J2581">
        <v>0</v>
      </c>
      <c r="K2581">
        <v>56.4</v>
      </c>
      <c r="L2581">
        <v>0</v>
      </c>
      <c r="M2581">
        <v>96</v>
      </c>
      <c r="N2581">
        <v>9.3800000000000008</v>
      </c>
      <c r="O2581">
        <v>96</v>
      </c>
      <c r="P2581">
        <v>0.1</v>
      </c>
      <c r="Q2581">
        <v>24633.797849999999</v>
      </c>
      <c r="R2581">
        <v>239669</v>
      </c>
      <c r="S2581">
        <v>1.7</v>
      </c>
      <c r="T2581">
        <v>1.7</v>
      </c>
      <c r="U2581">
        <v>0.873</v>
      </c>
      <c r="V2581">
        <v>16.899999999999999</v>
      </c>
      <c r="W2581">
        <v>79.099999999999994</v>
      </c>
    </row>
    <row r="2582" spans="1:23" x14ac:dyDescent="0.25">
      <c r="A2582" t="s">
        <v>27</v>
      </c>
      <c r="B2582" t="s">
        <v>97</v>
      </c>
      <c r="C2582">
        <v>2004</v>
      </c>
      <c r="D2582" t="s">
        <v>24</v>
      </c>
      <c r="E2582">
        <v>81</v>
      </c>
      <c r="F2582">
        <v>0</v>
      </c>
      <c r="G2582">
        <v>9.56</v>
      </c>
      <c r="H2582">
        <v>287.6124519</v>
      </c>
      <c r="I2582">
        <v>92</v>
      </c>
      <c r="J2582">
        <v>1</v>
      </c>
      <c r="K2582">
        <v>59.9</v>
      </c>
      <c r="L2582">
        <v>1</v>
      </c>
      <c r="M2582">
        <v>95</v>
      </c>
      <c r="N2582">
        <v>8.3000000000000007</v>
      </c>
      <c r="O2582">
        <v>95</v>
      </c>
      <c r="P2582">
        <v>0.1</v>
      </c>
      <c r="Q2582">
        <v>21955.149000000001</v>
      </c>
      <c r="R2582">
        <v>1955141</v>
      </c>
      <c r="S2582">
        <v>0.8</v>
      </c>
      <c r="T2582">
        <v>0.8</v>
      </c>
      <c r="U2582">
        <v>0.83</v>
      </c>
      <c r="V2582">
        <v>15.3</v>
      </c>
      <c r="W2582">
        <v>79.2</v>
      </c>
    </row>
    <row r="2583" spans="1:23" x14ac:dyDescent="0.25">
      <c r="A2583" t="s">
        <v>38</v>
      </c>
      <c r="B2583" t="s">
        <v>151</v>
      </c>
      <c r="C2583">
        <v>2004</v>
      </c>
      <c r="D2583" t="s">
        <v>37</v>
      </c>
      <c r="E2583">
        <v>79</v>
      </c>
      <c r="F2583">
        <v>0</v>
      </c>
      <c r="G2583">
        <v>9.15</v>
      </c>
      <c r="H2583">
        <v>442.37748690000001</v>
      </c>
      <c r="I2583">
        <v>88</v>
      </c>
      <c r="J2583">
        <v>33</v>
      </c>
      <c r="K2583">
        <v>61.5</v>
      </c>
      <c r="L2583">
        <v>0</v>
      </c>
      <c r="M2583">
        <v>87</v>
      </c>
      <c r="N2583">
        <v>7.89</v>
      </c>
      <c r="O2583">
        <v>89</v>
      </c>
      <c r="P2583">
        <v>0.1</v>
      </c>
      <c r="Q2583">
        <v>2542.3993500000001</v>
      </c>
      <c r="R2583">
        <v>1391756.5</v>
      </c>
      <c r="S2583">
        <v>0.3</v>
      </c>
      <c r="T2583">
        <v>0.3</v>
      </c>
      <c r="U2583">
        <v>0.88400000000000001</v>
      </c>
      <c r="V2583">
        <v>18.399999999999999</v>
      </c>
      <c r="W2583">
        <v>79.2</v>
      </c>
    </row>
    <row r="2584" spans="1:23" x14ac:dyDescent="0.25">
      <c r="A2584" t="s">
        <v>27</v>
      </c>
      <c r="B2584" t="s">
        <v>91</v>
      </c>
      <c r="C2584">
        <v>2002</v>
      </c>
      <c r="D2584" t="s">
        <v>24</v>
      </c>
      <c r="E2584">
        <v>11</v>
      </c>
      <c r="F2584">
        <v>3</v>
      </c>
      <c r="G2584">
        <v>13.78</v>
      </c>
      <c r="H2584">
        <v>3779.6552729999999</v>
      </c>
      <c r="I2584">
        <v>29</v>
      </c>
      <c r="J2584">
        <v>5185</v>
      </c>
      <c r="K2584">
        <v>55.8</v>
      </c>
      <c r="L2584">
        <v>4</v>
      </c>
      <c r="M2584">
        <v>97</v>
      </c>
      <c r="N2584">
        <v>1.22</v>
      </c>
      <c r="O2584">
        <v>97</v>
      </c>
      <c r="P2584">
        <v>0.1</v>
      </c>
      <c r="Q2584">
        <v>24275.242600000001</v>
      </c>
      <c r="R2584">
        <v>6185267</v>
      </c>
      <c r="S2584">
        <v>0.7</v>
      </c>
      <c r="T2584">
        <v>0.6</v>
      </c>
      <c r="U2584">
        <v>0.85099999999999998</v>
      </c>
      <c r="V2584">
        <v>15.5</v>
      </c>
      <c r="W2584">
        <v>79.2</v>
      </c>
    </row>
    <row r="2585" spans="1:23" x14ac:dyDescent="0.25">
      <c r="A2585" t="s">
        <v>27</v>
      </c>
      <c r="B2585" t="s">
        <v>95</v>
      </c>
      <c r="C2585">
        <v>2005</v>
      </c>
      <c r="D2585" t="s">
        <v>37</v>
      </c>
      <c r="E2585">
        <v>85</v>
      </c>
      <c r="F2585">
        <v>3</v>
      </c>
      <c r="G2585">
        <v>11.67</v>
      </c>
      <c r="H2585">
        <v>6012.9258399999999</v>
      </c>
      <c r="I2585">
        <v>9</v>
      </c>
      <c r="J2585">
        <v>778</v>
      </c>
      <c r="K2585">
        <v>57.6</v>
      </c>
      <c r="L2585">
        <v>3</v>
      </c>
      <c r="M2585">
        <v>95</v>
      </c>
      <c r="N2585">
        <v>1.52</v>
      </c>
      <c r="O2585">
        <v>96</v>
      </c>
      <c r="P2585">
        <v>0.1</v>
      </c>
      <c r="Q2585">
        <v>34696.629200000003</v>
      </c>
      <c r="R2585">
        <v>82469422</v>
      </c>
      <c r="S2585">
        <v>1.1000000000000001</v>
      </c>
      <c r="T2585">
        <v>1.1000000000000001</v>
      </c>
      <c r="U2585">
        <v>0.88400000000000001</v>
      </c>
      <c r="V2585">
        <v>16.399999999999999</v>
      </c>
      <c r="W2585">
        <v>79.2</v>
      </c>
    </row>
    <row r="2586" spans="1:23" x14ac:dyDescent="0.25">
      <c r="A2586" t="s">
        <v>32</v>
      </c>
      <c r="B2586" t="s">
        <v>71</v>
      </c>
      <c r="C2586">
        <v>2009</v>
      </c>
      <c r="D2586" t="s">
        <v>24</v>
      </c>
      <c r="E2586">
        <v>96</v>
      </c>
      <c r="F2586">
        <v>1</v>
      </c>
      <c r="G2586">
        <v>4.07</v>
      </c>
      <c r="H2586">
        <v>24.88720369</v>
      </c>
      <c r="I2586">
        <v>87</v>
      </c>
      <c r="J2586">
        <v>0</v>
      </c>
      <c r="K2586">
        <v>54.4</v>
      </c>
      <c r="L2586">
        <v>1</v>
      </c>
      <c r="M2586">
        <v>8</v>
      </c>
      <c r="N2586">
        <v>9.69</v>
      </c>
      <c r="O2586">
        <v>86</v>
      </c>
      <c r="P2586">
        <v>0.1</v>
      </c>
      <c r="Q2586">
        <v>689.39622399999996</v>
      </c>
      <c r="R2586">
        <v>4488263</v>
      </c>
      <c r="S2586">
        <v>1.9</v>
      </c>
      <c r="T2586">
        <v>1.8</v>
      </c>
      <c r="U2586">
        <v>0.747</v>
      </c>
      <c r="V2586">
        <v>13.1</v>
      </c>
      <c r="W2586">
        <v>79.2</v>
      </c>
    </row>
    <row r="2587" spans="1:23" x14ac:dyDescent="0.25">
      <c r="A2587" t="s">
        <v>27</v>
      </c>
      <c r="B2587" t="s">
        <v>150</v>
      </c>
      <c r="C2587">
        <v>2004</v>
      </c>
      <c r="D2587" t="s">
        <v>37</v>
      </c>
      <c r="E2587">
        <v>77</v>
      </c>
      <c r="F2587">
        <v>1</v>
      </c>
      <c r="G2587">
        <v>9.56</v>
      </c>
      <c r="H2587">
        <v>5170.1307029999998</v>
      </c>
      <c r="I2587">
        <v>92</v>
      </c>
      <c r="J2587">
        <v>11</v>
      </c>
      <c r="K2587">
        <v>55</v>
      </c>
      <c r="L2587">
        <v>1</v>
      </c>
      <c r="M2587">
        <v>98</v>
      </c>
      <c r="N2587">
        <v>8.52</v>
      </c>
      <c r="O2587">
        <v>98</v>
      </c>
      <c r="P2587">
        <v>0.1</v>
      </c>
      <c r="Q2587">
        <v>39954.642220000002</v>
      </c>
      <c r="R2587">
        <v>16281779</v>
      </c>
      <c r="S2587">
        <v>1</v>
      </c>
      <c r="T2587">
        <v>1</v>
      </c>
      <c r="U2587">
        <v>0.88500000000000001</v>
      </c>
      <c r="V2587">
        <v>16.5</v>
      </c>
      <c r="W2587">
        <v>79.2</v>
      </c>
    </row>
    <row r="2588" spans="1:23" x14ac:dyDescent="0.25">
      <c r="A2588" t="s">
        <v>27</v>
      </c>
      <c r="B2588" t="s">
        <v>90</v>
      </c>
      <c r="C2588">
        <v>2006</v>
      </c>
      <c r="D2588" t="s">
        <v>24</v>
      </c>
      <c r="E2588">
        <v>96</v>
      </c>
      <c r="F2588">
        <v>0</v>
      </c>
      <c r="G2588">
        <v>10.15</v>
      </c>
      <c r="H2588">
        <v>524.77752269999996</v>
      </c>
      <c r="I2588">
        <v>92</v>
      </c>
      <c r="J2588">
        <v>0</v>
      </c>
      <c r="K2588">
        <v>58.6</v>
      </c>
      <c r="L2588">
        <v>0</v>
      </c>
      <c r="M2588">
        <v>97</v>
      </c>
      <c r="N2588">
        <v>8.3800000000000008</v>
      </c>
      <c r="O2588">
        <v>97</v>
      </c>
      <c r="P2588">
        <v>0.1</v>
      </c>
      <c r="Q2588">
        <v>4112.6765100000002</v>
      </c>
      <c r="R2588">
        <v>5266268</v>
      </c>
      <c r="S2588">
        <v>0.9</v>
      </c>
      <c r="T2588">
        <v>0.8</v>
      </c>
      <c r="U2588">
        <v>0.86899999999999999</v>
      </c>
      <c r="V2588">
        <v>17.2</v>
      </c>
      <c r="W2588">
        <v>79.2</v>
      </c>
    </row>
    <row r="2589" spans="1:23" x14ac:dyDescent="0.25">
      <c r="A2589" t="s">
        <v>32</v>
      </c>
      <c r="B2589" t="s">
        <v>71</v>
      </c>
      <c r="C2589">
        <v>2012</v>
      </c>
      <c r="D2589" t="s">
        <v>24</v>
      </c>
      <c r="E2589">
        <v>97</v>
      </c>
      <c r="F2589">
        <v>1</v>
      </c>
      <c r="G2589">
        <v>3.34</v>
      </c>
      <c r="H2589">
        <v>2568.237059</v>
      </c>
      <c r="I2589">
        <v>91</v>
      </c>
      <c r="J2589">
        <v>0</v>
      </c>
      <c r="K2589">
        <v>57.5</v>
      </c>
      <c r="L2589">
        <v>1</v>
      </c>
      <c r="M2589">
        <v>9</v>
      </c>
      <c r="N2589">
        <v>9.56</v>
      </c>
      <c r="O2589">
        <v>91</v>
      </c>
      <c r="P2589">
        <v>0.1</v>
      </c>
      <c r="Q2589">
        <v>9985.3695900000002</v>
      </c>
      <c r="R2589">
        <v>4654122</v>
      </c>
      <c r="S2589">
        <v>1.8</v>
      </c>
      <c r="T2589">
        <v>1.7</v>
      </c>
      <c r="U2589">
        <v>0.75800000000000001</v>
      </c>
      <c r="V2589">
        <v>13.6</v>
      </c>
      <c r="W2589">
        <v>79.2</v>
      </c>
    </row>
    <row r="2590" spans="1:23" x14ac:dyDescent="0.25">
      <c r="A2590" t="s">
        <v>27</v>
      </c>
      <c r="B2590" t="s">
        <v>78</v>
      </c>
      <c r="C2590">
        <v>2010</v>
      </c>
      <c r="D2590" t="s">
        <v>37</v>
      </c>
      <c r="E2590">
        <v>84</v>
      </c>
      <c r="F2590">
        <v>0</v>
      </c>
      <c r="G2590">
        <v>10.28</v>
      </c>
      <c r="H2590">
        <v>954.48659329999998</v>
      </c>
      <c r="I2590">
        <v>92</v>
      </c>
      <c r="J2590">
        <v>5</v>
      </c>
      <c r="K2590">
        <v>57</v>
      </c>
      <c r="L2590">
        <v>0</v>
      </c>
      <c r="M2590">
        <v>9</v>
      </c>
      <c r="N2590">
        <v>11.8</v>
      </c>
      <c r="O2590">
        <v>9</v>
      </c>
      <c r="P2590">
        <v>0.1</v>
      </c>
      <c r="Q2590">
        <v>5841.41122</v>
      </c>
      <c r="R2590">
        <v>5547683</v>
      </c>
      <c r="S2590">
        <v>1.1000000000000001</v>
      </c>
      <c r="T2590">
        <v>0.9</v>
      </c>
      <c r="U2590">
        <v>0.90600000000000003</v>
      </c>
      <c r="V2590">
        <v>16.8</v>
      </c>
      <c r="W2590">
        <v>79.2</v>
      </c>
    </row>
    <row r="2591" spans="1:23" x14ac:dyDescent="0.25">
      <c r="A2591" t="s">
        <v>27</v>
      </c>
      <c r="B2591" t="s">
        <v>97</v>
      </c>
      <c r="C2591">
        <v>2005</v>
      </c>
      <c r="D2591" t="s">
        <v>24</v>
      </c>
      <c r="E2591">
        <v>81</v>
      </c>
      <c r="F2591">
        <v>0</v>
      </c>
      <c r="G2591">
        <v>9.9499999999999993</v>
      </c>
      <c r="H2591">
        <v>2785.1393640000001</v>
      </c>
      <c r="I2591">
        <v>93</v>
      </c>
      <c r="J2591">
        <v>122</v>
      </c>
      <c r="K2591">
        <v>6.5</v>
      </c>
      <c r="L2591">
        <v>1</v>
      </c>
      <c r="M2591">
        <v>96</v>
      </c>
      <c r="N2591">
        <v>9.36</v>
      </c>
      <c r="O2591">
        <v>96</v>
      </c>
      <c r="P2591">
        <v>0.1</v>
      </c>
      <c r="Q2591">
        <v>22551.73574</v>
      </c>
      <c r="R2591">
        <v>1987314</v>
      </c>
      <c r="S2591">
        <v>0.8</v>
      </c>
      <c r="T2591">
        <v>0.7</v>
      </c>
      <c r="U2591">
        <v>0.83899999999999997</v>
      </c>
      <c r="V2591">
        <v>15.6</v>
      </c>
      <c r="W2591">
        <v>79.3</v>
      </c>
    </row>
    <row r="2592" spans="1:23" x14ac:dyDescent="0.25">
      <c r="A2592" t="s">
        <v>25</v>
      </c>
      <c r="B2592" t="s">
        <v>74</v>
      </c>
      <c r="C2592">
        <v>2009</v>
      </c>
      <c r="D2592" t="s">
        <v>37</v>
      </c>
      <c r="E2592">
        <v>6</v>
      </c>
      <c r="F2592">
        <v>0</v>
      </c>
      <c r="G2592">
        <v>10.8</v>
      </c>
      <c r="H2592">
        <v>230.25241840000001</v>
      </c>
      <c r="I2592">
        <v>96</v>
      </c>
      <c r="J2592">
        <v>0</v>
      </c>
      <c r="K2592">
        <v>57.3</v>
      </c>
      <c r="L2592">
        <v>0</v>
      </c>
      <c r="M2592">
        <v>99</v>
      </c>
      <c r="N2592">
        <v>7.4</v>
      </c>
      <c r="O2592">
        <v>99</v>
      </c>
      <c r="P2592">
        <v>0.1</v>
      </c>
      <c r="Q2592">
        <v>3215.8159000000001</v>
      </c>
      <c r="R2592">
        <v>19876</v>
      </c>
      <c r="S2592">
        <v>0.9</v>
      </c>
      <c r="T2592">
        <v>1</v>
      </c>
      <c r="U2592">
        <v>0.84899999999999998</v>
      </c>
      <c r="V2592">
        <v>14.1</v>
      </c>
      <c r="W2592">
        <v>79.3</v>
      </c>
    </row>
    <row r="2593" spans="1:23" x14ac:dyDescent="0.25">
      <c r="A2593" t="s">
        <v>27</v>
      </c>
      <c r="B2593" t="s">
        <v>90</v>
      </c>
      <c r="C2593">
        <v>2007</v>
      </c>
      <c r="D2593" t="s">
        <v>24</v>
      </c>
      <c r="E2593">
        <v>96</v>
      </c>
      <c r="F2593">
        <v>0</v>
      </c>
      <c r="G2593">
        <v>10.45</v>
      </c>
      <c r="H2593">
        <v>6147.1323000000002</v>
      </c>
      <c r="I2593">
        <v>92</v>
      </c>
      <c r="J2593">
        <v>0</v>
      </c>
      <c r="K2593">
        <v>59</v>
      </c>
      <c r="L2593">
        <v>0</v>
      </c>
      <c r="M2593">
        <v>97</v>
      </c>
      <c r="N2593">
        <v>8.9</v>
      </c>
      <c r="O2593">
        <v>99</v>
      </c>
      <c r="P2593">
        <v>0.1</v>
      </c>
      <c r="Q2593">
        <v>48288.549099999997</v>
      </c>
      <c r="R2593">
        <v>528872</v>
      </c>
      <c r="S2593">
        <v>0.9</v>
      </c>
      <c r="T2593">
        <v>0.8</v>
      </c>
      <c r="U2593">
        <v>0.873</v>
      </c>
      <c r="V2593">
        <v>17.2</v>
      </c>
      <c r="W2593">
        <v>79.3</v>
      </c>
    </row>
    <row r="2594" spans="1:23" x14ac:dyDescent="0.25">
      <c r="A2594" t="s">
        <v>25</v>
      </c>
      <c r="B2594" t="s">
        <v>184</v>
      </c>
      <c r="C2594">
        <v>2003</v>
      </c>
      <c r="D2594" t="s">
        <v>37</v>
      </c>
      <c r="E2594">
        <v>73</v>
      </c>
      <c r="F2594">
        <v>0</v>
      </c>
      <c r="G2594">
        <v>1.43</v>
      </c>
      <c r="H2594">
        <v>2263.0683260000001</v>
      </c>
      <c r="I2594">
        <v>95</v>
      </c>
      <c r="J2594">
        <v>33</v>
      </c>
      <c r="K2594">
        <v>29.6</v>
      </c>
      <c r="L2594">
        <v>0</v>
      </c>
      <c r="M2594">
        <v>96</v>
      </c>
      <c r="N2594">
        <v>3.63</v>
      </c>
      <c r="O2594">
        <v>96</v>
      </c>
      <c r="P2594">
        <v>0.1</v>
      </c>
      <c r="Q2594">
        <v>23573.628400000001</v>
      </c>
      <c r="R2594">
        <v>1391756.5</v>
      </c>
      <c r="S2594">
        <v>2.1</v>
      </c>
      <c r="T2594">
        <v>2</v>
      </c>
      <c r="U2594">
        <v>0.81899999999999995</v>
      </c>
      <c r="V2594">
        <v>12.7</v>
      </c>
      <c r="W2594">
        <v>79.3</v>
      </c>
    </row>
    <row r="2595" spans="1:23" x14ac:dyDescent="0.25">
      <c r="A2595" t="s">
        <v>27</v>
      </c>
      <c r="B2595" t="s">
        <v>166</v>
      </c>
      <c r="C2595">
        <v>2009</v>
      </c>
      <c r="D2595" t="s">
        <v>37</v>
      </c>
      <c r="E2595">
        <v>9</v>
      </c>
      <c r="F2595">
        <v>0</v>
      </c>
      <c r="G2595">
        <v>12.03</v>
      </c>
      <c r="H2595">
        <v>337.10235160000002</v>
      </c>
      <c r="I2595">
        <v>96</v>
      </c>
      <c r="J2595">
        <v>3</v>
      </c>
      <c r="K2595">
        <v>57.3</v>
      </c>
      <c r="L2595">
        <v>0</v>
      </c>
      <c r="M2595">
        <v>96</v>
      </c>
      <c r="N2595">
        <v>1.42</v>
      </c>
      <c r="O2595">
        <v>96</v>
      </c>
      <c r="P2595">
        <v>0.1</v>
      </c>
      <c r="Q2595">
        <v>2363.9716100000001</v>
      </c>
      <c r="R2595">
        <v>1568247</v>
      </c>
      <c r="S2595">
        <v>0.7</v>
      </c>
      <c r="T2595">
        <v>0.5</v>
      </c>
      <c r="U2595">
        <v>0.80900000000000005</v>
      </c>
      <c r="V2595">
        <v>16</v>
      </c>
      <c r="W2595">
        <v>79.3</v>
      </c>
    </row>
    <row r="2596" spans="1:23" x14ac:dyDescent="0.25">
      <c r="A2596" t="s">
        <v>27</v>
      </c>
      <c r="B2596" t="s">
        <v>39</v>
      </c>
      <c r="C2596">
        <v>2004</v>
      </c>
      <c r="D2596" t="s">
        <v>37</v>
      </c>
      <c r="E2596">
        <v>86</v>
      </c>
      <c r="F2596">
        <v>0</v>
      </c>
      <c r="G2596">
        <v>12.1</v>
      </c>
      <c r="H2596">
        <v>5316.8774560000002</v>
      </c>
      <c r="I2596">
        <v>83</v>
      </c>
      <c r="J2596">
        <v>15</v>
      </c>
      <c r="K2596">
        <v>52.2</v>
      </c>
      <c r="L2596">
        <v>0</v>
      </c>
      <c r="M2596">
        <v>83</v>
      </c>
      <c r="N2596">
        <v>1.56</v>
      </c>
      <c r="O2596">
        <v>83</v>
      </c>
      <c r="P2596">
        <v>0.1</v>
      </c>
      <c r="Q2596">
        <v>36693.426200000002</v>
      </c>
      <c r="R2596">
        <v>8171966</v>
      </c>
      <c r="S2596">
        <v>1.7</v>
      </c>
      <c r="T2596">
        <v>1.9</v>
      </c>
      <c r="U2596">
        <v>0.84099999999999997</v>
      </c>
      <c r="V2596">
        <v>14.7</v>
      </c>
      <c r="W2596">
        <v>79.3</v>
      </c>
    </row>
    <row r="2597" spans="1:23" x14ac:dyDescent="0.25">
      <c r="A2597" t="s">
        <v>25</v>
      </c>
      <c r="B2597" t="s">
        <v>112</v>
      </c>
      <c r="C2597">
        <v>2001</v>
      </c>
      <c r="D2597" t="s">
        <v>24</v>
      </c>
      <c r="E2597">
        <v>74</v>
      </c>
      <c r="F2597">
        <v>1</v>
      </c>
      <c r="G2597">
        <v>2.5299999999999998</v>
      </c>
      <c r="H2597">
        <v>22.273326180000002</v>
      </c>
      <c r="I2597">
        <v>96</v>
      </c>
      <c r="J2597">
        <v>19</v>
      </c>
      <c r="K2597">
        <v>58.7</v>
      </c>
      <c r="L2597">
        <v>1</v>
      </c>
      <c r="M2597">
        <v>93</v>
      </c>
      <c r="N2597">
        <v>7.61</v>
      </c>
      <c r="O2597">
        <v>92</v>
      </c>
      <c r="P2597">
        <v>0.1</v>
      </c>
      <c r="Q2597">
        <v>236.19646</v>
      </c>
      <c r="R2597">
        <v>6439</v>
      </c>
      <c r="S2597">
        <v>1.1000000000000001</v>
      </c>
      <c r="T2597">
        <v>1.1000000000000001</v>
      </c>
      <c r="U2597">
        <v>0.85</v>
      </c>
      <c r="V2597">
        <v>15.1</v>
      </c>
      <c r="W2597">
        <v>79.3</v>
      </c>
    </row>
    <row r="2598" spans="1:23" x14ac:dyDescent="0.25">
      <c r="A2598" t="s">
        <v>27</v>
      </c>
      <c r="B2598" t="s">
        <v>213</v>
      </c>
      <c r="C2598">
        <v>2006</v>
      </c>
      <c r="D2598" t="s">
        <v>37</v>
      </c>
      <c r="E2598">
        <v>82</v>
      </c>
      <c r="F2598">
        <v>4</v>
      </c>
      <c r="G2598">
        <v>11.61</v>
      </c>
      <c r="H2598">
        <v>0</v>
      </c>
      <c r="I2598">
        <v>92</v>
      </c>
      <c r="J2598">
        <v>764</v>
      </c>
      <c r="K2598">
        <v>61.3</v>
      </c>
      <c r="L2598">
        <v>4</v>
      </c>
      <c r="M2598">
        <v>92</v>
      </c>
      <c r="N2598">
        <v>8.36</v>
      </c>
      <c r="O2598">
        <v>92</v>
      </c>
      <c r="P2598">
        <v>0.1</v>
      </c>
      <c r="Q2598">
        <v>1764.97387</v>
      </c>
      <c r="R2598">
        <v>1391756.5</v>
      </c>
      <c r="S2598">
        <v>0.7</v>
      </c>
      <c r="T2598">
        <v>0.5</v>
      </c>
      <c r="U2598">
        <v>0.67700000000000005</v>
      </c>
      <c r="V2598">
        <v>12.3</v>
      </c>
      <c r="W2598">
        <v>79.3</v>
      </c>
    </row>
    <row r="2599" spans="1:23" x14ac:dyDescent="0.25">
      <c r="A2599" t="s">
        <v>25</v>
      </c>
      <c r="B2599" t="s">
        <v>112</v>
      </c>
      <c r="C2599">
        <v>2002</v>
      </c>
      <c r="D2599" t="s">
        <v>24</v>
      </c>
      <c r="E2599">
        <v>74</v>
      </c>
      <c r="F2599">
        <v>1</v>
      </c>
      <c r="G2599">
        <v>2.4700000000000002</v>
      </c>
      <c r="H2599">
        <v>1701.1957870000001</v>
      </c>
      <c r="I2599">
        <v>98</v>
      </c>
      <c r="J2599">
        <v>2</v>
      </c>
      <c r="K2599">
        <v>59.2</v>
      </c>
      <c r="L2599">
        <v>1</v>
      </c>
      <c r="M2599">
        <v>91</v>
      </c>
      <c r="N2599">
        <v>7.49</v>
      </c>
      <c r="O2599">
        <v>9</v>
      </c>
      <c r="P2599">
        <v>0.1</v>
      </c>
      <c r="Q2599">
        <v>18431.15696</v>
      </c>
      <c r="R2599">
        <v>657</v>
      </c>
      <c r="S2599">
        <v>1.1000000000000001</v>
      </c>
      <c r="T2599">
        <v>1.1000000000000001</v>
      </c>
      <c r="U2599">
        <v>0.85499999999999998</v>
      </c>
      <c r="V2599">
        <v>15.3</v>
      </c>
      <c r="W2599">
        <v>79.3</v>
      </c>
    </row>
    <row r="2600" spans="1:23" x14ac:dyDescent="0.25">
      <c r="A2600" t="s">
        <v>27</v>
      </c>
      <c r="B2600" t="s">
        <v>91</v>
      </c>
      <c r="C2600">
        <v>2003</v>
      </c>
      <c r="D2600" t="s">
        <v>24</v>
      </c>
      <c r="E2600">
        <v>99</v>
      </c>
      <c r="F2600">
        <v>3</v>
      </c>
      <c r="G2600">
        <v>13.49</v>
      </c>
      <c r="H2600">
        <v>4572.4419630000002</v>
      </c>
      <c r="I2600">
        <v>28</v>
      </c>
      <c r="J2600">
        <v>0</v>
      </c>
      <c r="K2600">
        <v>56.4</v>
      </c>
      <c r="L2600">
        <v>4</v>
      </c>
      <c r="M2600">
        <v>96</v>
      </c>
      <c r="N2600">
        <v>1.43</v>
      </c>
      <c r="O2600">
        <v>97</v>
      </c>
      <c r="P2600">
        <v>0.1</v>
      </c>
      <c r="Q2600">
        <v>29691.18158</v>
      </c>
      <c r="R2600">
        <v>62244884</v>
      </c>
      <c r="S2600">
        <v>0.6</v>
      </c>
      <c r="T2600">
        <v>0.6</v>
      </c>
      <c r="U2600">
        <v>0.85199999999999998</v>
      </c>
      <c r="V2600">
        <v>15.4</v>
      </c>
      <c r="W2600">
        <v>79.3</v>
      </c>
    </row>
    <row r="2601" spans="1:23" x14ac:dyDescent="0.25">
      <c r="A2601" t="s">
        <v>27</v>
      </c>
      <c r="B2601" t="s">
        <v>135</v>
      </c>
      <c r="C2601">
        <v>2006</v>
      </c>
      <c r="D2601" t="s">
        <v>37</v>
      </c>
      <c r="E2601">
        <v>66</v>
      </c>
      <c r="F2601">
        <v>0</v>
      </c>
      <c r="G2601">
        <v>8.84</v>
      </c>
      <c r="H2601">
        <v>2380.6997959999999</v>
      </c>
      <c r="I2601">
        <v>86</v>
      </c>
      <c r="J2601">
        <v>1</v>
      </c>
      <c r="K2601">
        <v>65.599999999999994</v>
      </c>
      <c r="L2601">
        <v>0</v>
      </c>
      <c r="M2601">
        <v>83</v>
      </c>
      <c r="N2601">
        <v>8.93</v>
      </c>
      <c r="O2601">
        <v>85</v>
      </c>
      <c r="P2601">
        <v>0.1</v>
      </c>
      <c r="Q2601">
        <v>16671.567200000001</v>
      </c>
      <c r="R2601">
        <v>4538</v>
      </c>
      <c r="S2601">
        <v>0.7</v>
      </c>
      <c r="T2601">
        <v>0.7</v>
      </c>
      <c r="U2601">
        <v>0.80900000000000005</v>
      </c>
      <c r="V2601">
        <v>14.8</v>
      </c>
      <c r="W2601">
        <v>79.3</v>
      </c>
    </row>
    <row r="2602" spans="1:23" x14ac:dyDescent="0.25">
      <c r="A2602" t="s">
        <v>32</v>
      </c>
      <c r="B2602" t="s">
        <v>215</v>
      </c>
      <c r="C2602">
        <v>2015</v>
      </c>
      <c r="D2602" t="s">
        <v>37</v>
      </c>
      <c r="E2602">
        <v>13</v>
      </c>
      <c r="F2602">
        <v>23</v>
      </c>
      <c r="G2602">
        <v>3.77</v>
      </c>
      <c r="H2602">
        <v>0</v>
      </c>
      <c r="I2602">
        <v>92</v>
      </c>
      <c r="J2602">
        <v>188</v>
      </c>
      <c r="K2602">
        <v>69.599999999999994</v>
      </c>
      <c r="L2602">
        <v>26</v>
      </c>
      <c r="M2602">
        <v>93</v>
      </c>
      <c r="N2602">
        <v>5.75</v>
      </c>
      <c r="O2602">
        <v>95</v>
      </c>
      <c r="P2602">
        <v>0.1</v>
      </c>
      <c r="Q2602">
        <v>1764.97387</v>
      </c>
      <c r="R2602">
        <v>1391756.5</v>
      </c>
      <c r="S2602">
        <v>0.8</v>
      </c>
      <c r="T2602">
        <v>0.6</v>
      </c>
      <c r="U2602">
        <v>0.67700000000000005</v>
      </c>
      <c r="V2602">
        <v>12.3</v>
      </c>
      <c r="W2602">
        <v>79.3</v>
      </c>
    </row>
    <row r="2603" spans="1:23" x14ac:dyDescent="0.25">
      <c r="A2603" t="s">
        <v>34</v>
      </c>
      <c r="B2603" t="s">
        <v>65</v>
      </c>
      <c r="C2603">
        <v>2009</v>
      </c>
      <c r="D2603" t="s">
        <v>24</v>
      </c>
      <c r="E2603">
        <v>91</v>
      </c>
      <c r="F2603">
        <v>2</v>
      </c>
      <c r="G2603">
        <v>7.67</v>
      </c>
      <c r="H2603">
        <v>181.52592300000001</v>
      </c>
      <c r="I2603">
        <v>94</v>
      </c>
      <c r="J2603">
        <v>1</v>
      </c>
      <c r="K2603">
        <v>59.9</v>
      </c>
      <c r="L2603">
        <v>2</v>
      </c>
      <c r="M2603">
        <v>94</v>
      </c>
      <c r="N2603">
        <v>7.39</v>
      </c>
      <c r="O2603">
        <v>94</v>
      </c>
      <c r="P2603">
        <v>0.1</v>
      </c>
      <c r="Q2603">
        <v>1243.3282400000001</v>
      </c>
      <c r="R2603">
        <v>16829442</v>
      </c>
      <c r="S2603">
        <v>0.8</v>
      </c>
      <c r="T2603">
        <v>0.9</v>
      </c>
      <c r="U2603">
        <v>0.81599999999999995</v>
      </c>
      <c r="V2603">
        <v>15.3</v>
      </c>
      <c r="W2603">
        <v>79.3</v>
      </c>
    </row>
    <row r="2604" spans="1:23" x14ac:dyDescent="0.25">
      <c r="A2604" t="s">
        <v>27</v>
      </c>
      <c r="B2604" t="s">
        <v>129</v>
      </c>
      <c r="C2604">
        <v>2006</v>
      </c>
      <c r="D2604" t="s">
        <v>37</v>
      </c>
      <c r="E2604">
        <v>85</v>
      </c>
      <c r="F2604">
        <v>0</v>
      </c>
      <c r="G2604">
        <v>11.98</v>
      </c>
      <c r="H2604">
        <v>15345.4907</v>
      </c>
      <c r="I2604">
        <v>95</v>
      </c>
      <c r="J2604">
        <v>8</v>
      </c>
      <c r="K2604">
        <v>57.5</v>
      </c>
      <c r="L2604">
        <v>0</v>
      </c>
      <c r="M2604">
        <v>99</v>
      </c>
      <c r="N2604">
        <v>7.75</v>
      </c>
      <c r="O2604">
        <v>99</v>
      </c>
      <c r="P2604">
        <v>0.1</v>
      </c>
      <c r="Q2604">
        <v>89739.7117</v>
      </c>
      <c r="R2604">
        <v>472637</v>
      </c>
      <c r="S2604">
        <v>0.9</v>
      </c>
      <c r="T2604">
        <v>0.9</v>
      </c>
      <c r="U2604">
        <v>0.88</v>
      </c>
      <c r="V2604">
        <v>13.5</v>
      </c>
      <c r="W2604">
        <v>79.400000000000006</v>
      </c>
    </row>
    <row r="2605" spans="1:23" x14ac:dyDescent="0.25">
      <c r="A2605" t="s">
        <v>27</v>
      </c>
      <c r="B2605" t="s">
        <v>191</v>
      </c>
      <c r="C2605">
        <v>2003</v>
      </c>
      <c r="D2605" t="s">
        <v>37</v>
      </c>
      <c r="E2605">
        <v>83</v>
      </c>
      <c r="F2605">
        <v>2</v>
      </c>
      <c r="G2605">
        <v>12.09</v>
      </c>
      <c r="H2605">
        <v>3205.019918</v>
      </c>
      <c r="I2605">
        <v>81</v>
      </c>
      <c r="J2605">
        <v>256</v>
      </c>
      <c r="K2605">
        <v>59.3</v>
      </c>
      <c r="L2605">
        <v>2</v>
      </c>
      <c r="M2605">
        <v>99</v>
      </c>
      <c r="N2605">
        <v>7.99</v>
      </c>
      <c r="O2605">
        <v>98</v>
      </c>
      <c r="P2605">
        <v>0.1</v>
      </c>
      <c r="Q2605">
        <v>21495.774099999999</v>
      </c>
      <c r="R2605">
        <v>42187645</v>
      </c>
      <c r="S2605">
        <v>0.6</v>
      </c>
      <c r="T2605">
        <v>0.5</v>
      </c>
      <c r="U2605">
        <v>0.83</v>
      </c>
      <c r="V2605">
        <v>15.6</v>
      </c>
      <c r="W2605">
        <v>79.400000000000006</v>
      </c>
    </row>
    <row r="2606" spans="1:23" x14ac:dyDescent="0.25">
      <c r="A2606" t="s">
        <v>27</v>
      </c>
      <c r="B2606" t="s">
        <v>156</v>
      </c>
      <c r="C2606">
        <v>2003</v>
      </c>
      <c r="D2606" t="s">
        <v>37</v>
      </c>
      <c r="E2606">
        <v>78</v>
      </c>
      <c r="F2606">
        <v>0</v>
      </c>
      <c r="G2606">
        <v>6.04</v>
      </c>
      <c r="H2606">
        <v>880.7380617</v>
      </c>
      <c r="I2606">
        <v>92</v>
      </c>
      <c r="J2606">
        <v>8</v>
      </c>
      <c r="K2606">
        <v>55.3</v>
      </c>
      <c r="L2606">
        <v>0</v>
      </c>
      <c r="M2606">
        <v>92</v>
      </c>
      <c r="N2606">
        <v>9.85</v>
      </c>
      <c r="O2606">
        <v>92</v>
      </c>
      <c r="P2606">
        <v>0.1</v>
      </c>
      <c r="Q2606">
        <v>5111.65445</v>
      </c>
      <c r="R2606">
        <v>4564855</v>
      </c>
      <c r="S2606">
        <v>0.8</v>
      </c>
      <c r="T2606">
        <v>0.7</v>
      </c>
      <c r="U2606">
        <v>0.91800000000000004</v>
      </c>
      <c r="V2606">
        <v>17.100000000000001</v>
      </c>
      <c r="W2606">
        <v>79.400000000000006</v>
      </c>
    </row>
    <row r="2607" spans="1:23" x14ac:dyDescent="0.25">
      <c r="A2607" t="s">
        <v>27</v>
      </c>
      <c r="B2607" t="s">
        <v>46</v>
      </c>
      <c r="C2607">
        <v>2006</v>
      </c>
      <c r="D2607" t="s">
        <v>37</v>
      </c>
      <c r="E2607">
        <v>85</v>
      </c>
      <c r="F2607">
        <v>0</v>
      </c>
      <c r="G2607">
        <v>10.98</v>
      </c>
      <c r="H2607">
        <v>5579.1990830000004</v>
      </c>
      <c r="I2607">
        <v>94</v>
      </c>
      <c r="J2607">
        <v>15</v>
      </c>
      <c r="K2607">
        <v>6.6</v>
      </c>
      <c r="L2607">
        <v>1</v>
      </c>
      <c r="M2607">
        <v>99</v>
      </c>
      <c r="N2607">
        <v>9.17</v>
      </c>
      <c r="O2607">
        <v>98</v>
      </c>
      <c r="P2607">
        <v>0.1</v>
      </c>
      <c r="Q2607">
        <v>38852.361299999997</v>
      </c>
      <c r="R2607">
        <v>1547958</v>
      </c>
      <c r="S2607">
        <v>0.8</v>
      </c>
      <c r="T2607">
        <v>0.8</v>
      </c>
      <c r="U2607">
        <v>0.86499999999999999</v>
      </c>
      <c r="V2607">
        <v>15.7</v>
      </c>
      <c r="W2607">
        <v>79.400000000000006</v>
      </c>
    </row>
    <row r="2608" spans="1:23" x14ac:dyDescent="0.25">
      <c r="A2608" t="s">
        <v>32</v>
      </c>
      <c r="B2608" t="s">
        <v>62</v>
      </c>
      <c r="C2608">
        <v>2001</v>
      </c>
      <c r="D2608" t="s">
        <v>24</v>
      </c>
      <c r="E2608">
        <v>8</v>
      </c>
      <c r="F2608">
        <v>2</v>
      </c>
      <c r="G2608">
        <v>7.6</v>
      </c>
      <c r="H2608">
        <v>3665.0897030000001</v>
      </c>
      <c r="I2608">
        <v>92</v>
      </c>
      <c r="J2608">
        <v>34</v>
      </c>
      <c r="K2608">
        <v>58.5</v>
      </c>
      <c r="L2608">
        <v>2</v>
      </c>
      <c r="M2608">
        <v>88</v>
      </c>
      <c r="N2608">
        <v>9.1</v>
      </c>
      <c r="O2608">
        <v>89</v>
      </c>
      <c r="P2608">
        <v>0.1</v>
      </c>
      <c r="Q2608">
        <v>23691.594720000001</v>
      </c>
      <c r="R2608">
        <v>31819</v>
      </c>
      <c r="S2608">
        <v>0.5</v>
      </c>
      <c r="T2608">
        <v>0.4</v>
      </c>
      <c r="U2608">
        <v>0.86699999999999999</v>
      </c>
      <c r="V2608">
        <v>15.8</v>
      </c>
      <c r="W2608">
        <v>79.400000000000006</v>
      </c>
    </row>
    <row r="2609" spans="1:23" x14ac:dyDescent="0.25">
      <c r="A2609" t="s">
        <v>27</v>
      </c>
      <c r="B2609" t="s">
        <v>191</v>
      </c>
      <c r="C2609">
        <v>2001</v>
      </c>
      <c r="D2609" t="s">
        <v>37</v>
      </c>
      <c r="E2609">
        <v>84</v>
      </c>
      <c r="F2609">
        <v>2</v>
      </c>
      <c r="G2609">
        <v>9.86</v>
      </c>
      <c r="H2609">
        <v>2044.1697610000001</v>
      </c>
      <c r="I2609">
        <v>83</v>
      </c>
      <c r="J2609">
        <v>0</v>
      </c>
      <c r="K2609">
        <v>58.2</v>
      </c>
      <c r="L2609">
        <v>2</v>
      </c>
      <c r="M2609">
        <v>95</v>
      </c>
      <c r="N2609">
        <v>7.24</v>
      </c>
      <c r="O2609">
        <v>96</v>
      </c>
      <c r="P2609">
        <v>0.1</v>
      </c>
      <c r="Q2609">
        <v>15323.6114</v>
      </c>
      <c r="R2609">
        <v>485412</v>
      </c>
      <c r="S2609">
        <v>0.6</v>
      </c>
      <c r="T2609">
        <v>0.5</v>
      </c>
      <c r="U2609">
        <v>0.82499999999999996</v>
      </c>
      <c r="V2609">
        <v>15.7</v>
      </c>
      <c r="W2609">
        <v>79.400000000000006</v>
      </c>
    </row>
    <row r="2610" spans="1:23" x14ac:dyDescent="0.25">
      <c r="A2610" t="s">
        <v>27</v>
      </c>
      <c r="B2610" t="s">
        <v>150</v>
      </c>
      <c r="C2610">
        <v>2005</v>
      </c>
      <c r="D2610" t="s">
        <v>37</v>
      </c>
      <c r="E2610">
        <v>72</v>
      </c>
      <c r="F2610">
        <v>1</v>
      </c>
      <c r="G2610">
        <v>9.69</v>
      </c>
      <c r="H2610">
        <v>6577.5081360000004</v>
      </c>
      <c r="I2610">
        <v>92</v>
      </c>
      <c r="J2610">
        <v>4</v>
      </c>
      <c r="K2610">
        <v>55.8</v>
      </c>
      <c r="L2610">
        <v>1</v>
      </c>
      <c r="M2610">
        <v>96</v>
      </c>
      <c r="N2610">
        <v>9.6</v>
      </c>
      <c r="O2610">
        <v>96</v>
      </c>
      <c r="P2610">
        <v>0.1</v>
      </c>
      <c r="Q2610">
        <v>41577.169000000002</v>
      </c>
      <c r="R2610">
        <v>16319868</v>
      </c>
      <c r="S2610">
        <v>1</v>
      </c>
      <c r="T2610">
        <v>1</v>
      </c>
      <c r="U2610">
        <v>0.88800000000000001</v>
      </c>
      <c r="V2610">
        <v>16.399999999999999</v>
      </c>
      <c r="W2610">
        <v>79.400000000000006</v>
      </c>
    </row>
    <row r="2611" spans="1:23" x14ac:dyDescent="0.25">
      <c r="A2611" t="s">
        <v>27</v>
      </c>
      <c r="B2611" t="s">
        <v>97</v>
      </c>
      <c r="C2611">
        <v>2007</v>
      </c>
      <c r="D2611" t="s">
        <v>24</v>
      </c>
      <c r="E2611">
        <v>8</v>
      </c>
      <c r="F2611">
        <v>0</v>
      </c>
      <c r="G2611">
        <v>9.67</v>
      </c>
      <c r="H2611">
        <v>3632.243121</v>
      </c>
      <c r="I2611">
        <v>95</v>
      </c>
      <c r="J2611">
        <v>2</v>
      </c>
      <c r="K2611">
        <v>61.8</v>
      </c>
      <c r="L2611">
        <v>0</v>
      </c>
      <c r="M2611">
        <v>99</v>
      </c>
      <c r="N2611">
        <v>9.41</v>
      </c>
      <c r="O2611">
        <v>99</v>
      </c>
      <c r="P2611">
        <v>0.1</v>
      </c>
      <c r="Q2611">
        <v>28827.326359999999</v>
      </c>
      <c r="R2611">
        <v>1148473</v>
      </c>
      <c r="S2611">
        <v>0.8</v>
      </c>
      <c r="T2611">
        <v>0.7</v>
      </c>
      <c r="U2611">
        <v>0.85499999999999998</v>
      </c>
      <c r="V2611">
        <v>16.399999999999999</v>
      </c>
      <c r="W2611">
        <v>79.400000000000006</v>
      </c>
    </row>
    <row r="2612" spans="1:23" x14ac:dyDescent="0.25">
      <c r="A2612" t="s">
        <v>25</v>
      </c>
      <c r="B2612" t="s">
        <v>168</v>
      </c>
      <c r="C2612">
        <v>2006</v>
      </c>
      <c r="D2612" t="s">
        <v>24</v>
      </c>
      <c r="E2612">
        <v>79</v>
      </c>
      <c r="F2612">
        <v>2</v>
      </c>
      <c r="G2612">
        <v>8.83</v>
      </c>
      <c r="H2612">
        <v>0</v>
      </c>
      <c r="I2612">
        <v>99</v>
      </c>
      <c r="J2612">
        <v>28</v>
      </c>
      <c r="K2612">
        <v>27.7</v>
      </c>
      <c r="L2612">
        <v>2</v>
      </c>
      <c r="M2612">
        <v>98</v>
      </c>
      <c r="N2612">
        <v>5.76</v>
      </c>
      <c r="O2612">
        <v>98</v>
      </c>
      <c r="P2612">
        <v>0.1</v>
      </c>
      <c r="Q2612">
        <v>1764.97387</v>
      </c>
      <c r="R2612">
        <v>1391756.5</v>
      </c>
      <c r="S2612">
        <v>1.5</v>
      </c>
      <c r="T2612">
        <v>1</v>
      </c>
      <c r="U2612">
        <v>0.67700000000000005</v>
      </c>
      <c r="V2612">
        <v>12.3</v>
      </c>
      <c r="W2612">
        <v>79.400000000000006</v>
      </c>
    </row>
    <row r="2613" spans="1:23" x14ac:dyDescent="0.25">
      <c r="A2613" t="s">
        <v>27</v>
      </c>
      <c r="B2613" t="s">
        <v>113</v>
      </c>
      <c r="C2613">
        <v>2000</v>
      </c>
      <c r="D2613" t="s">
        <v>37</v>
      </c>
      <c r="E2613">
        <v>77</v>
      </c>
      <c r="F2613">
        <v>3</v>
      </c>
      <c r="G2613">
        <v>9.7799999999999994</v>
      </c>
      <c r="H2613">
        <v>31.505822040000002</v>
      </c>
      <c r="I2613">
        <v>94</v>
      </c>
      <c r="J2613">
        <v>1457</v>
      </c>
      <c r="K2613">
        <v>55</v>
      </c>
      <c r="L2613">
        <v>3</v>
      </c>
      <c r="M2613">
        <v>97</v>
      </c>
      <c r="N2613">
        <v>7.91</v>
      </c>
      <c r="O2613">
        <v>87</v>
      </c>
      <c r="P2613">
        <v>0.1</v>
      </c>
      <c r="Q2613">
        <v>251.24260000000001</v>
      </c>
      <c r="R2613">
        <v>5694218</v>
      </c>
      <c r="S2613">
        <v>0.5</v>
      </c>
      <c r="T2613">
        <v>0.5</v>
      </c>
      <c r="U2613">
        <v>0.82299999999999995</v>
      </c>
      <c r="V2613">
        <v>14.8</v>
      </c>
      <c r="W2613">
        <v>79.400000000000006</v>
      </c>
    </row>
    <row r="2614" spans="1:23" x14ac:dyDescent="0.25">
      <c r="A2614" t="s">
        <v>27</v>
      </c>
      <c r="B2614" t="s">
        <v>39</v>
      </c>
      <c r="C2614">
        <v>2005</v>
      </c>
      <c r="D2614" t="s">
        <v>37</v>
      </c>
      <c r="E2614">
        <v>85</v>
      </c>
      <c r="F2614">
        <v>0</v>
      </c>
      <c r="G2614">
        <v>12.4</v>
      </c>
      <c r="H2614">
        <v>5992.5880289999996</v>
      </c>
      <c r="I2614">
        <v>86</v>
      </c>
      <c r="J2614">
        <v>9</v>
      </c>
      <c r="K2614">
        <v>52.7</v>
      </c>
      <c r="L2614">
        <v>0</v>
      </c>
      <c r="M2614">
        <v>86</v>
      </c>
      <c r="N2614">
        <v>1.53</v>
      </c>
      <c r="O2614">
        <v>86</v>
      </c>
      <c r="P2614">
        <v>0.1</v>
      </c>
      <c r="Q2614">
        <v>38242.425199999998</v>
      </c>
      <c r="R2614">
        <v>8227829</v>
      </c>
      <c r="S2614">
        <v>1.7</v>
      </c>
      <c r="T2614">
        <v>1.9</v>
      </c>
      <c r="U2614">
        <v>0.84799999999999998</v>
      </c>
      <c r="V2614">
        <v>14.9</v>
      </c>
      <c r="W2614">
        <v>79.400000000000006</v>
      </c>
    </row>
    <row r="2615" spans="1:23" x14ac:dyDescent="0.25">
      <c r="A2615" t="s">
        <v>32</v>
      </c>
      <c r="B2615" t="s">
        <v>71</v>
      </c>
      <c r="C2615">
        <v>2013</v>
      </c>
      <c r="D2615" t="s">
        <v>24</v>
      </c>
      <c r="E2615">
        <v>96</v>
      </c>
      <c r="F2615">
        <v>1</v>
      </c>
      <c r="G2615">
        <v>3.42</v>
      </c>
      <c r="H2615">
        <v>386.13791229999998</v>
      </c>
      <c r="I2615">
        <v>94</v>
      </c>
      <c r="J2615">
        <v>0</v>
      </c>
      <c r="K2615">
        <v>58.5</v>
      </c>
      <c r="L2615">
        <v>1</v>
      </c>
      <c r="M2615">
        <v>95</v>
      </c>
      <c r="N2615">
        <v>9.4700000000000006</v>
      </c>
      <c r="O2615">
        <v>95</v>
      </c>
      <c r="P2615">
        <v>0.1</v>
      </c>
      <c r="Q2615">
        <v>1569.6663100000001</v>
      </c>
      <c r="R2615">
        <v>47641</v>
      </c>
      <c r="S2615">
        <v>1.7</v>
      </c>
      <c r="T2615">
        <v>1.7</v>
      </c>
      <c r="U2615">
        <v>0.76200000000000001</v>
      </c>
      <c r="V2615">
        <v>13.7</v>
      </c>
      <c r="W2615">
        <v>79.400000000000006</v>
      </c>
    </row>
    <row r="2616" spans="1:23" x14ac:dyDescent="0.25">
      <c r="A2616" t="s">
        <v>27</v>
      </c>
      <c r="B2616" t="s">
        <v>46</v>
      </c>
      <c r="C2616">
        <v>2007</v>
      </c>
      <c r="D2616" t="s">
        <v>37</v>
      </c>
      <c r="E2616">
        <v>86</v>
      </c>
      <c r="F2616">
        <v>0</v>
      </c>
      <c r="G2616">
        <v>10.25</v>
      </c>
      <c r="H2616">
        <v>640.35609179999994</v>
      </c>
      <c r="I2616">
        <v>94</v>
      </c>
      <c r="J2616">
        <v>64</v>
      </c>
      <c r="K2616">
        <v>6.9</v>
      </c>
      <c r="L2616">
        <v>1</v>
      </c>
      <c r="M2616">
        <v>99</v>
      </c>
      <c r="N2616">
        <v>9.25</v>
      </c>
      <c r="O2616">
        <v>98</v>
      </c>
      <c r="P2616">
        <v>0.1</v>
      </c>
      <c r="Q2616">
        <v>4443.8313099999996</v>
      </c>
      <c r="R2616">
        <v>16257</v>
      </c>
      <c r="S2616">
        <v>0.8</v>
      </c>
      <c r="T2616">
        <v>0.8</v>
      </c>
      <c r="U2616">
        <v>0.871</v>
      </c>
      <c r="V2616">
        <v>15.8</v>
      </c>
      <c r="W2616">
        <v>79.5</v>
      </c>
    </row>
    <row r="2617" spans="1:23" x14ac:dyDescent="0.25">
      <c r="A2617" t="s">
        <v>32</v>
      </c>
      <c r="B2617" t="s">
        <v>71</v>
      </c>
      <c r="C2617">
        <v>2014</v>
      </c>
      <c r="D2617" t="s">
        <v>24</v>
      </c>
      <c r="E2617">
        <v>96</v>
      </c>
      <c r="F2617">
        <v>1</v>
      </c>
      <c r="G2617">
        <v>3.45</v>
      </c>
      <c r="H2617">
        <v>384.51291379999998</v>
      </c>
      <c r="I2617">
        <v>91</v>
      </c>
      <c r="J2617">
        <v>1</v>
      </c>
      <c r="K2617">
        <v>59.5</v>
      </c>
      <c r="L2617">
        <v>1</v>
      </c>
      <c r="M2617">
        <v>91</v>
      </c>
      <c r="N2617">
        <v>9.31</v>
      </c>
      <c r="O2617">
        <v>91</v>
      </c>
      <c r="P2617">
        <v>0.1</v>
      </c>
      <c r="Q2617">
        <v>1647.4417900000001</v>
      </c>
      <c r="R2617">
        <v>4757575</v>
      </c>
      <c r="S2617">
        <v>1.7</v>
      </c>
      <c r="T2617">
        <v>1.7</v>
      </c>
      <c r="U2617">
        <v>0.76800000000000002</v>
      </c>
      <c r="V2617">
        <v>13.9</v>
      </c>
      <c r="W2617">
        <v>79.5</v>
      </c>
    </row>
    <row r="2618" spans="1:23" x14ac:dyDescent="0.25">
      <c r="A2618" t="s">
        <v>27</v>
      </c>
      <c r="B2618" t="s">
        <v>46</v>
      </c>
      <c r="C2618">
        <v>2008</v>
      </c>
      <c r="D2618" t="s">
        <v>37</v>
      </c>
      <c r="E2618">
        <v>87</v>
      </c>
      <c r="F2618">
        <v>0</v>
      </c>
      <c r="G2618">
        <v>10.47</v>
      </c>
      <c r="H2618">
        <v>7191.0515070000001</v>
      </c>
      <c r="I2618">
        <v>98</v>
      </c>
      <c r="J2618">
        <v>98</v>
      </c>
      <c r="K2618">
        <v>61.3</v>
      </c>
      <c r="L2618">
        <v>1</v>
      </c>
      <c r="M2618">
        <v>99</v>
      </c>
      <c r="N2618">
        <v>9.6</v>
      </c>
      <c r="O2618">
        <v>99</v>
      </c>
      <c r="P2618">
        <v>0.1</v>
      </c>
      <c r="Q2618">
        <v>48424.589269999997</v>
      </c>
      <c r="R2618">
        <v>179973</v>
      </c>
      <c r="S2618">
        <v>0.8</v>
      </c>
      <c r="T2618">
        <v>0.8</v>
      </c>
      <c r="U2618">
        <v>0.874</v>
      </c>
      <c r="V2618">
        <v>15.8</v>
      </c>
      <c r="W2618">
        <v>79.5</v>
      </c>
    </row>
    <row r="2619" spans="1:23" x14ac:dyDescent="0.25">
      <c r="A2619" t="s">
        <v>38</v>
      </c>
      <c r="B2619" t="s">
        <v>36</v>
      </c>
      <c r="C2619">
        <v>2000</v>
      </c>
      <c r="D2619" t="s">
        <v>37</v>
      </c>
      <c r="E2619">
        <v>78</v>
      </c>
      <c r="F2619">
        <v>1</v>
      </c>
      <c r="G2619">
        <v>10.17</v>
      </c>
      <c r="H2619">
        <v>347.18736000000001</v>
      </c>
      <c r="I2619">
        <v>92</v>
      </c>
      <c r="J2619">
        <v>108</v>
      </c>
      <c r="K2619">
        <v>58.2</v>
      </c>
      <c r="L2619">
        <v>2</v>
      </c>
      <c r="M2619">
        <v>9</v>
      </c>
      <c r="N2619">
        <v>8.8000000000000007</v>
      </c>
      <c r="O2619">
        <v>9</v>
      </c>
      <c r="P2619">
        <v>0.1</v>
      </c>
      <c r="Q2619">
        <v>2169.9209999999998</v>
      </c>
      <c r="R2619">
        <v>19153</v>
      </c>
      <c r="S2619">
        <v>0.7</v>
      </c>
      <c r="T2619">
        <v>0.7</v>
      </c>
      <c r="U2619">
        <v>0.89700000000000002</v>
      </c>
      <c r="V2619">
        <v>20.399999999999999</v>
      </c>
      <c r="W2619">
        <v>79.5</v>
      </c>
    </row>
    <row r="2620" spans="1:23" x14ac:dyDescent="0.25">
      <c r="A2620" t="s">
        <v>27</v>
      </c>
      <c r="B2620" t="s">
        <v>213</v>
      </c>
      <c r="C2620">
        <v>2007</v>
      </c>
      <c r="D2620" t="s">
        <v>37</v>
      </c>
      <c r="E2620">
        <v>8</v>
      </c>
      <c r="F2620">
        <v>4</v>
      </c>
      <c r="G2620">
        <v>11.84</v>
      </c>
      <c r="H2620">
        <v>0</v>
      </c>
      <c r="I2620">
        <v>92</v>
      </c>
      <c r="J2620">
        <v>1022</v>
      </c>
      <c r="K2620">
        <v>61.9</v>
      </c>
      <c r="L2620">
        <v>4</v>
      </c>
      <c r="M2620">
        <v>92</v>
      </c>
      <c r="N2620">
        <v>8.42</v>
      </c>
      <c r="O2620">
        <v>92</v>
      </c>
      <c r="P2620">
        <v>0.1</v>
      </c>
      <c r="Q2620">
        <v>1764.97387</v>
      </c>
      <c r="R2620">
        <v>1391756.5</v>
      </c>
      <c r="S2620">
        <v>0.7</v>
      </c>
      <c r="T2620">
        <v>0.5</v>
      </c>
      <c r="U2620">
        <v>0.67700000000000005</v>
      </c>
      <c r="V2620">
        <v>12.3</v>
      </c>
      <c r="W2620">
        <v>79.5</v>
      </c>
    </row>
    <row r="2621" spans="1:23" x14ac:dyDescent="0.25">
      <c r="A2621" t="s">
        <v>25</v>
      </c>
      <c r="B2621" t="s">
        <v>74</v>
      </c>
      <c r="C2621">
        <v>2010</v>
      </c>
      <c r="D2621" t="s">
        <v>37</v>
      </c>
      <c r="E2621">
        <v>59</v>
      </c>
      <c r="F2621">
        <v>0</v>
      </c>
      <c r="G2621">
        <v>11.32</v>
      </c>
      <c r="H2621">
        <v>283.33002579999999</v>
      </c>
      <c r="I2621">
        <v>96</v>
      </c>
      <c r="J2621">
        <v>18</v>
      </c>
      <c r="K2621">
        <v>57.8</v>
      </c>
      <c r="L2621">
        <v>0</v>
      </c>
      <c r="M2621">
        <v>99</v>
      </c>
      <c r="N2621">
        <v>7.23</v>
      </c>
      <c r="O2621">
        <v>99</v>
      </c>
      <c r="P2621">
        <v>0.1</v>
      </c>
      <c r="Q2621">
        <v>3818.46396</v>
      </c>
      <c r="R2621">
        <v>111267</v>
      </c>
      <c r="S2621">
        <v>0.9</v>
      </c>
      <c r="T2621">
        <v>1</v>
      </c>
      <c r="U2621">
        <v>0.85299999999999998</v>
      </c>
      <c r="V2621">
        <v>14.6</v>
      </c>
      <c r="W2621">
        <v>79.5</v>
      </c>
    </row>
    <row r="2622" spans="1:23" x14ac:dyDescent="0.25">
      <c r="A2622" t="s">
        <v>27</v>
      </c>
      <c r="B2622" t="s">
        <v>191</v>
      </c>
      <c r="C2622">
        <v>2002</v>
      </c>
      <c r="D2622" t="s">
        <v>37</v>
      </c>
      <c r="E2622">
        <v>83</v>
      </c>
      <c r="F2622">
        <v>2</v>
      </c>
      <c r="G2622">
        <v>12.26</v>
      </c>
      <c r="H2622">
        <v>228.35430239999999</v>
      </c>
      <c r="I2622">
        <v>82</v>
      </c>
      <c r="J2622">
        <v>67</v>
      </c>
      <c r="K2622">
        <v>58.8</v>
      </c>
      <c r="L2622">
        <v>2</v>
      </c>
      <c r="M2622">
        <v>98</v>
      </c>
      <c r="N2622">
        <v>7.25</v>
      </c>
      <c r="O2622">
        <v>98</v>
      </c>
      <c r="P2622">
        <v>0.1</v>
      </c>
      <c r="Q2622">
        <v>1719.53541</v>
      </c>
      <c r="R2622">
        <v>41431558</v>
      </c>
      <c r="S2622">
        <v>0.6</v>
      </c>
      <c r="T2622">
        <v>0.5</v>
      </c>
      <c r="U2622">
        <v>0.82799999999999996</v>
      </c>
      <c r="V2622">
        <v>15.7</v>
      </c>
      <c r="W2622">
        <v>79.5</v>
      </c>
    </row>
    <row r="2623" spans="1:23" x14ac:dyDescent="0.25">
      <c r="A2623" t="s">
        <v>27</v>
      </c>
      <c r="B2623" t="s">
        <v>111</v>
      </c>
      <c r="C2623">
        <v>2007</v>
      </c>
      <c r="D2623" t="s">
        <v>37</v>
      </c>
      <c r="E2623">
        <v>75</v>
      </c>
      <c r="F2623">
        <v>0</v>
      </c>
      <c r="G2623">
        <v>13.59</v>
      </c>
      <c r="H2623">
        <v>9797.5526609999997</v>
      </c>
      <c r="I2623">
        <v>92</v>
      </c>
      <c r="J2623">
        <v>64</v>
      </c>
      <c r="K2623">
        <v>56.6</v>
      </c>
      <c r="L2623">
        <v>0</v>
      </c>
      <c r="M2623">
        <v>92</v>
      </c>
      <c r="N2623">
        <v>7.57</v>
      </c>
      <c r="O2623">
        <v>92</v>
      </c>
      <c r="P2623">
        <v>0.1</v>
      </c>
      <c r="Q2623">
        <v>61388.174570000003</v>
      </c>
      <c r="R2623">
        <v>4398942</v>
      </c>
      <c r="S2623">
        <v>0.3</v>
      </c>
      <c r="T2623">
        <v>0.2</v>
      </c>
      <c r="U2623">
        <v>0.90200000000000002</v>
      </c>
      <c r="V2623">
        <v>17.600000000000001</v>
      </c>
      <c r="W2623">
        <v>79.5</v>
      </c>
    </row>
    <row r="2624" spans="1:23" x14ac:dyDescent="0.25">
      <c r="A2624" t="s">
        <v>32</v>
      </c>
      <c r="B2624" t="s">
        <v>62</v>
      </c>
      <c r="C2624">
        <v>2002</v>
      </c>
      <c r="D2624" t="s">
        <v>24</v>
      </c>
      <c r="E2624">
        <v>79</v>
      </c>
      <c r="F2624">
        <v>2</v>
      </c>
      <c r="G2624">
        <v>7.7</v>
      </c>
      <c r="H2624">
        <v>3895.8563079999999</v>
      </c>
      <c r="I2624">
        <v>92</v>
      </c>
      <c r="J2624">
        <v>6</v>
      </c>
      <c r="K2624">
        <v>59.3</v>
      </c>
      <c r="L2624">
        <v>2</v>
      </c>
      <c r="M2624">
        <v>88</v>
      </c>
      <c r="N2624">
        <v>9.3699999999999992</v>
      </c>
      <c r="O2624">
        <v>88</v>
      </c>
      <c r="P2624">
        <v>0.1</v>
      </c>
      <c r="Q2624">
        <v>24167.843099999998</v>
      </c>
      <c r="R2624">
        <v>31362</v>
      </c>
      <c r="S2624">
        <v>0.5</v>
      </c>
      <c r="T2624">
        <v>0.4</v>
      </c>
      <c r="U2624">
        <v>0.872</v>
      </c>
      <c r="V2624">
        <v>15.8</v>
      </c>
      <c r="W2624">
        <v>79.5</v>
      </c>
    </row>
    <row r="2625" spans="1:23" x14ac:dyDescent="0.25">
      <c r="A2625" t="s">
        <v>27</v>
      </c>
      <c r="B2625" t="s">
        <v>186</v>
      </c>
      <c r="C2625">
        <v>2010</v>
      </c>
      <c r="D2625" t="s">
        <v>37</v>
      </c>
      <c r="E2625">
        <v>87</v>
      </c>
      <c r="F2625">
        <v>0</v>
      </c>
      <c r="G2625">
        <v>10.32</v>
      </c>
      <c r="H2625">
        <v>3187.4962190000001</v>
      </c>
      <c r="I2625">
        <v>92</v>
      </c>
      <c r="J2625">
        <v>2</v>
      </c>
      <c r="K2625">
        <v>57</v>
      </c>
      <c r="L2625">
        <v>0</v>
      </c>
      <c r="M2625">
        <v>96</v>
      </c>
      <c r="N2625">
        <v>9.6999999999999993</v>
      </c>
      <c r="O2625">
        <v>96</v>
      </c>
      <c r="P2625">
        <v>0.1</v>
      </c>
      <c r="Q2625">
        <v>23437.4722</v>
      </c>
      <c r="R2625">
        <v>248583</v>
      </c>
      <c r="S2625">
        <v>1.6</v>
      </c>
      <c r="T2625">
        <v>1.6</v>
      </c>
      <c r="U2625">
        <v>0.872</v>
      </c>
      <c r="V2625">
        <v>16.899999999999999</v>
      </c>
      <c r="W2625">
        <v>79.5</v>
      </c>
    </row>
    <row r="2626" spans="1:23" x14ac:dyDescent="0.25">
      <c r="A2626" t="s">
        <v>34</v>
      </c>
      <c r="B2626" t="s">
        <v>65</v>
      </c>
      <c r="C2626">
        <v>2008</v>
      </c>
      <c r="D2626" t="s">
        <v>24</v>
      </c>
      <c r="E2626">
        <v>88</v>
      </c>
      <c r="F2626">
        <v>2</v>
      </c>
      <c r="G2626">
        <v>7.31</v>
      </c>
      <c r="H2626">
        <v>241.55333809999999</v>
      </c>
      <c r="I2626">
        <v>95</v>
      </c>
      <c r="J2626">
        <v>0</v>
      </c>
      <c r="K2626">
        <v>59.3</v>
      </c>
      <c r="L2626">
        <v>2</v>
      </c>
      <c r="M2626">
        <v>95</v>
      </c>
      <c r="N2626">
        <v>6.87</v>
      </c>
      <c r="O2626">
        <v>95</v>
      </c>
      <c r="P2626">
        <v>0.1</v>
      </c>
      <c r="Q2626">
        <v>1781.3668</v>
      </c>
      <c r="R2626">
        <v>16661942</v>
      </c>
      <c r="S2626">
        <v>0.9</v>
      </c>
      <c r="T2626">
        <v>0.9</v>
      </c>
      <c r="U2626">
        <v>0.80400000000000005</v>
      </c>
      <c r="V2626">
        <v>15.2</v>
      </c>
      <c r="W2626">
        <v>79.599999999999994</v>
      </c>
    </row>
    <row r="2627" spans="1:23" x14ac:dyDescent="0.25">
      <c r="A2627" t="s">
        <v>32</v>
      </c>
      <c r="B2627" t="s">
        <v>71</v>
      </c>
      <c r="C2627">
        <v>2015</v>
      </c>
      <c r="D2627" t="s">
        <v>24</v>
      </c>
      <c r="E2627">
        <v>95</v>
      </c>
      <c r="F2627">
        <v>1</v>
      </c>
      <c r="G2627">
        <v>3.77</v>
      </c>
      <c r="H2627">
        <v>0</v>
      </c>
      <c r="I2627">
        <v>92</v>
      </c>
      <c r="J2627">
        <v>0</v>
      </c>
      <c r="K2627">
        <v>6.5</v>
      </c>
      <c r="L2627">
        <v>1</v>
      </c>
      <c r="M2627">
        <v>92</v>
      </c>
      <c r="N2627">
        <v>5.75</v>
      </c>
      <c r="O2627">
        <v>92</v>
      </c>
      <c r="P2627">
        <v>0.1</v>
      </c>
      <c r="Q2627">
        <v>1146.3627300000001</v>
      </c>
      <c r="R2627">
        <v>487852</v>
      </c>
      <c r="S2627">
        <v>1.7</v>
      </c>
      <c r="T2627">
        <v>1.7</v>
      </c>
      <c r="U2627">
        <v>0.77500000000000002</v>
      </c>
      <c r="V2627">
        <v>14.2</v>
      </c>
      <c r="W2627">
        <v>79.599999999999994</v>
      </c>
    </row>
    <row r="2628" spans="1:23" x14ac:dyDescent="0.25">
      <c r="A2628" t="s">
        <v>27</v>
      </c>
      <c r="B2628" t="s">
        <v>166</v>
      </c>
      <c r="C2628">
        <v>2010</v>
      </c>
      <c r="D2628" t="s">
        <v>37</v>
      </c>
      <c r="E2628">
        <v>88</v>
      </c>
      <c r="F2628">
        <v>0</v>
      </c>
      <c r="G2628">
        <v>12.25</v>
      </c>
      <c r="H2628">
        <v>3119.3498239999999</v>
      </c>
      <c r="I2628">
        <v>97</v>
      </c>
      <c r="J2628">
        <v>5</v>
      </c>
      <c r="K2628">
        <v>58.1</v>
      </c>
      <c r="L2628">
        <v>0</v>
      </c>
      <c r="M2628">
        <v>97</v>
      </c>
      <c r="N2628">
        <v>1.44</v>
      </c>
      <c r="O2628">
        <v>98</v>
      </c>
      <c r="P2628">
        <v>0.1</v>
      </c>
      <c r="Q2628">
        <v>22538.6548</v>
      </c>
      <c r="R2628">
        <v>15731</v>
      </c>
      <c r="S2628">
        <v>0.7</v>
      </c>
      <c r="T2628">
        <v>0.5</v>
      </c>
      <c r="U2628">
        <v>0.81200000000000006</v>
      </c>
      <c r="V2628">
        <v>16</v>
      </c>
      <c r="W2628">
        <v>79.599999999999994</v>
      </c>
    </row>
    <row r="2629" spans="1:23" x14ac:dyDescent="0.25">
      <c r="A2629" t="s">
        <v>27</v>
      </c>
      <c r="B2629" t="s">
        <v>213</v>
      </c>
      <c r="C2629">
        <v>2008</v>
      </c>
      <c r="D2629" t="s">
        <v>37</v>
      </c>
      <c r="E2629">
        <v>8</v>
      </c>
      <c r="F2629">
        <v>4</v>
      </c>
      <c r="G2629">
        <v>11.47</v>
      </c>
      <c r="H2629">
        <v>0</v>
      </c>
      <c r="I2629">
        <v>92</v>
      </c>
      <c r="J2629">
        <v>1445</v>
      </c>
      <c r="K2629">
        <v>62.5</v>
      </c>
      <c r="L2629">
        <v>4</v>
      </c>
      <c r="M2629">
        <v>92</v>
      </c>
      <c r="N2629">
        <v>8.85</v>
      </c>
      <c r="O2629">
        <v>92</v>
      </c>
      <c r="P2629">
        <v>0.1</v>
      </c>
      <c r="Q2629">
        <v>1764.97387</v>
      </c>
      <c r="R2629">
        <v>1391756.5</v>
      </c>
      <c r="S2629">
        <v>0.8</v>
      </c>
      <c r="T2629">
        <v>0.5</v>
      </c>
      <c r="U2629">
        <v>0.67700000000000005</v>
      </c>
      <c r="V2629">
        <v>12.3</v>
      </c>
      <c r="W2629">
        <v>79.599999999999994</v>
      </c>
    </row>
    <row r="2630" spans="1:23" x14ac:dyDescent="0.25">
      <c r="A2630" t="s">
        <v>27</v>
      </c>
      <c r="B2630" t="s">
        <v>90</v>
      </c>
      <c r="C2630">
        <v>2008</v>
      </c>
      <c r="D2630" t="s">
        <v>24</v>
      </c>
      <c r="E2630">
        <v>94</v>
      </c>
      <c r="F2630">
        <v>0</v>
      </c>
      <c r="G2630">
        <v>10.26</v>
      </c>
      <c r="H2630">
        <v>678.88112000000001</v>
      </c>
      <c r="I2630">
        <v>92</v>
      </c>
      <c r="J2630">
        <v>5</v>
      </c>
      <c r="K2630">
        <v>59.4</v>
      </c>
      <c r="L2630">
        <v>0</v>
      </c>
      <c r="M2630">
        <v>97</v>
      </c>
      <c r="N2630">
        <v>8.35</v>
      </c>
      <c r="O2630">
        <v>99</v>
      </c>
      <c r="P2630">
        <v>0.1</v>
      </c>
      <c r="Q2630">
        <v>5341.3148700000002</v>
      </c>
      <c r="R2630">
        <v>5313399</v>
      </c>
      <c r="S2630">
        <v>0.9</v>
      </c>
      <c r="T2630">
        <v>0.8</v>
      </c>
      <c r="U2630">
        <v>0.876</v>
      </c>
      <c r="V2630">
        <v>17.100000000000001</v>
      </c>
      <c r="W2630">
        <v>79.599999999999994</v>
      </c>
    </row>
    <row r="2631" spans="1:23" x14ac:dyDescent="0.25">
      <c r="A2631" t="s">
        <v>27</v>
      </c>
      <c r="B2631" t="s">
        <v>95</v>
      </c>
      <c r="C2631">
        <v>2006</v>
      </c>
      <c r="D2631" t="s">
        <v>37</v>
      </c>
      <c r="E2631">
        <v>84</v>
      </c>
      <c r="F2631">
        <v>3</v>
      </c>
      <c r="G2631">
        <v>11.76</v>
      </c>
      <c r="H2631">
        <v>6407.5359539999999</v>
      </c>
      <c r="I2631">
        <v>87</v>
      </c>
      <c r="J2631">
        <v>2307</v>
      </c>
      <c r="K2631">
        <v>58</v>
      </c>
      <c r="L2631">
        <v>3</v>
      </c>
      <c r="M2631">
        <v>94</v>
      </c>
      <c r="N2631">
        <v>1.34</v>
      </c>
      <c r="O2631">
        <v>96</v>
      </c>
      <c r="P2631">
        <v>0.1</v>
      </c>
      <c r="Q2631">
        <v>36447.872320000002</v>
      </c>
      <c r="R2631">
        <v>82376451</v>
      </c>
      <c r="S2631">
        <v>1.1000000000000001</v>
      </c>
      <c r="T2631">
        <v>1.1000000000000001</v>
      </c>
      <c r="U2631">
        <v>0.89200000000000002</v>
      </c>
      <c r="V2631">
        <v>16.5</v>
      </c>
      <c r="W2631">
        <v>79.599999999999994</v>
      </c>
    </row>
    <row r="2632" spans="1:23" x14ac:dyDescent="0.25">
      <c r="A2632" t="s">
        <v>27</v>
      </c>
      <c r="B2632" t="s">
        <v>135</v>
      </c>
      <c r="C2632">
        <v>2007</v>
      </c>
      <c r="D2632" t="s">
        <v>37</v>
      </c>
      <c r="E2632">
        <v>65</v>
      </c>
      <c r="F2632">
        <v>0</v>
      </c>
      <c r="G2632">
        <v>7.45</v>
      </c>
      <c r="H2632">
        <v>2578.8883139999998</v>
      </c>
      <c r="I2632">
        <v>82</v>
      </c>
      <c r="J2632">
        <v>2</v>
      </c>
      <c r="K2632">
        <v>66.099999999999994</v>
      </c>
      <c r="L2632">
        <v>0</v>
      </c>
      <c r="M2632">
        <v>76</v>
      </c>
      <c r="N2632">
        <v>8.36</v>
      </c>
      <c r="O2632">
        <v>74</v>
      </c>
      <c r="P2632">
        <v>0.1</v>
      </c>
      <c r="Q2632">
        <v>19375.569599999999</v>
      </c>
      <c r="R2632">
        <v>46724</v>
      </c>
      <c r="S2632">
        <v>0.7</v>
      </c>
      <c r="T2632">
        <v>0.7</v>
      </c>
      <c r="U2632">
        <v>0.80800000000000005</v>
      </c>
      <c r="V2632">
        <v>14.4</v>
      </c>
      <c r="W2632">
        <v>79.599999999999994</v>
      </c>
    </row>
    <row r="2633" spans="1:23" x14ac:dyDescent="0.25">
      <c r="A2633" t="s">
        <v>27</v>
      </c>
      <c r="B2633" t="s">
        <v>196</v>
      </c>
      <c r="C2633">
        <v>2000</v>
      </c>
      <c r="D2633" t="s">
        <v>37</v>
      </c>
      <c r="E2633">
        <v>73</v>
      </c>
      <c r="F2633">
        <v>0</v>
      </c>
      <c r="G2633">
        <v>6.2</v>
      </c>
      <c r="H2633">
        <v>3689.7273</v>
      </c>
      <c r="I2633">
        <v>92</v>
      </c>
      <c r="J2633">
        <v>59</v>
      </c>
      <c r="K2633">
        <v>52.8</v>
      </c>
      <c r="L2633">
        <v>0</v>
      </c>
      <c r="M2633">
        <v>99</v>
      </c>
      <c r="N2633">
        <v>8.18</v>
      </c>
      <c r="O2633">
        <v>99</v>
      </c>
      <c r="P2633">
        <v>0.1</v>
      </c>
      <c r="Q2633">
        <v>29283.55</v>
      </c>
      <c r="R2633">
        <v>887219</v>
      </c>
      <c r="S2633">
        <v>1.4</v>
      </c>
      <c r="T2633">
        <v>1.3</v>
      </c>
      <c r="U2633">
        <v>0.873</v>
      </c>
      <c r="V2633">
        <v>15.9</v>
      </c>
      <c r="W2633">
        <v>79.599999999999994</v>
      </c>
    </row>
    <row r="2634" spans="1:23" x14ac:dyDescent="0.25">
      <c r="A2634" t="s">
        <v>32</v>
      </c>
      <c r="B2634" t="s">
        <v>62</v>
      </c>
      <c r="C2634">
        <v>2003</v>
      </c>
      <c r="D2634" t="s">
        <v>24</v>
      </c>
      <c r="E2634">
        <v>78</v>
      </c>
      <c r="F2634">
        <v>2</v>
      </c>
      <c r="G2634">
        <v>7.7</v>
      </c>
      <c r="H2634">
        <v>4687.8455649999996</v>
      </c>
      <c r="I2634">
        <v>14</v>
      </c>
      <c r="J2634">
        <v>15</v>
      </c>
      <c r="K2634">
        <v>6</v>
      </c>
      <c r="L2634">
        <v>2</v>
      </c>
      <c r="M2634">
        <v>88</v>
      </c>
      <c r="N2634">
        <v>9.5399999999999991</v>
      </c>
      <c r="O2634">
        <v>91</v>
      </c>
      <c r="P2634">
        <v>0.1</v>
      </c>
      <c r="Q2634">
        <v>28172.148829999998</v>
      </c>
      <c r="R2634">
        <v>31676</v>
      </c>
      <c r="S2634">
        <v>0.5</v>
      </c>
      <c r="T2634">
        <v>0.4</v>
      </c>
      <c r="U2634">
        <v>0.877</v>
      </c>
      <c r="V2634">
        <v>15.8</v>
      </c>
      <c r="W2634">
        <v>79.7</v>
      </c>
    </row>
    <row r="2635" spans="1:23" x14ac:dyDescent="0.25">
      <c r="A2635" t="s">
        <v>27</v>
      </c>
      <c r="B2635" t="s">
        <v>106</v>
      </c>
      <c r="C2635">
        <v>2000</v>
      </c>
      <c r="D2635" t="s">
        <v>37</v>
      </c>
      <c r="E2635">
        <v>74</v>
      </c>
      <c r="F2635">
        <v>0</v>
      </c>
      <c r="G2635">
        <v>6.17</v>
      </c>
      <c r="H2635">
        <v>5809.1219899999996</v>
      </c>
      <c r="I2635">
        <v>92</v>
      </c>
      <c r="J2635">
        <v>0</v>
      </c>
      <c r="K2635">
        <v>54.2</v>
      </c>
      <c r="L2635">
        <v>0</v>
      </c>
      <c r="M2635">
        <v>98</v>
      </c>
      <c r="N2635">
        <v>9.2799999999999994</v>
      </c>
      <c r="O2635">
        <v>98</v>
      </c>
      <c r="P2635">
        <v>0.1</v>
      </c>
      <c r="Q2635">
        <v>31813.373439999999</v>
      </c>
      <c r="R2635">
        <v>28125</v>
      </c>
      <c r="S2635">
        <v>1</v>
      </c>
      <c r="T2635">
        <v>0.9</v>
      </c>
      <c r="U2635">
        <v>0.84699999999999998</v>
      </c>
      <c r="V2635">
        <v>16.8</v>
      </c>
      <c r="W2635">
        <v>79.7</v>
      </c>
    </row>
    <row r="2636" spans="1:23" x14ac:dyDescent="0.25">
      <c r="A2636" t="s">
        <v>27</v>
      </c>
      <c r="B2636" t="s">
        <v>78</v>
      </c>
      <c r="C2636">
        <v>2011</v>
      </c>
      <c r="D2636" t="s">
        <v>37</v>
      </c>
      <c r="E2636">
        <v>79</v>
      </c>
      <c r="F2636">
        <v>0</v>
      </c>
      <c r="G2636">
        <v>10.47</v>
      </c>
      <c r="H2636">
        <v>10251.10872</v>
      </c>
      <c r="I2636">
        <v>92</v>
      </c>
      <c r="J2636">
        <v>84</v>
      </c>
      <c r="K2636">
        <v>57.4</v>
      </c>
      <c r="L2636">
        <v>0</v>
      </c>
      <c r="M2636">
        <v>91</v>
      </c>
      <c r="N2636">
        <v>1.87</v>
      </c>
      <c r="O2636">
        <v>91</v>
      </c>
      <c r="P2636">
        <v>0.1</v>
      </c>
      <c r="Q2636">
        <v>61753.667000000001</v>
      </c>
      <c r="R2636">
        <v>557572</v>
      </c>
      <c r="S2636">
        <v>1.1000000000000001</v>
      </c>
      <c r="T2636">
        <v>0.9</v>
      </c>
      <c r="U2636">
        <v>0.91</v>
      </c>
      <c r="V2636">
        <v>16.899999999999999</v>
      </c>
      <c r="W2636">
        <v>79.7</v>
      </c>
    </row>
    <row r="2637" spans="1:23" x14ac:dyDescent="0.25">
      <c r="A2637" t="s">
        <v>25</v>
      </c>
      <c r="B2637" t="s">
        <v>112</v>
      </c>
      <c r="C2637">
        <v>2003</v>
      </c>
      <c r="D2637" t="s">
        <v>24</v>
      </c>
      <c r="E2637">
        <v>71</v>
      </c>
      <c r="F2637">
        <v>1</v>
      </c>
      <c r="G2637">
        <v>2.3199999999999998</v>
      </c>
      <c r="H2637">
        <v>1731.7557469999999</v>
      </c>
      <c r="I2637">
        <v>98</v>
      </c>
      <c r="J2637">
        <v>124</v>
      </c>
      <c r="K2637">
        <v>59.6</v>
      </c>
      <c r="L2637">
        <v>1</v>
      </c>
      <c r="M2637">
        <v>93</v>
      </c>
      <c r="N2637">
        <v>7.44</v>
      </c>
      <c r="O2637">
        <v>93</v>
      </c>
      <c r="P2637">
        <v>0.1</v>
      </c>
      <c r="Q2637">
        <v>18946.99942</v>
      </c>
      <c r="R2637">
        <v>66897</v>
      </c>
      <c r="S2637">
        <v>1.1000000000000001</v>
      </c>
      <c r="T2637">
        <v>1.1000000000000001</v>
      </c>
      <c r="U2637">
        <v>0.86299999999999999</v>
      </c>
      <c r="V2637">
        <v>16</v>
      </c>
      <c r="W2637">
        <v>79.7</v>
      </c>
    </row>
    <row r="2638" spans="1:23" x14ac:dyDescent="0.25">
      <c r="A2638" t="s">
        <v>27</v>
      </c>
      <c r="B2638" t="s">
        <v>197</v>
      </c>
      <c r="C2638">
        <v>2000</v>
      </c>
      <c r="D2638" t="s">
        <v>37</v>
      </c>
      <c r="E2638">
        <v>78</v>
      </c>
      <c r="F2638">
        <v>0</v>
      </c>
      <c r="G2638">
        <v>11.26</v>
      </c>
      <c r="H2638">
        <v>5834.5820460000004</v>
      </c>
      <c r="I2638">
        <v>92</v>
      </c>
      <c r="J2638">
        <v>0</v>
      </c>
      <c r="K2638">
        <v>5.8</v>
      </c>
      <c r="L2638">
        <v>0</v>
      </c>
      <c r="M2638">
        <v>95</v>
      </c>
      <c r="N2638">
        <v>9.91</v>
      </c>
      <c r="O2638">
        <v>93</v>
      </c>
      <c r="P2638">
        <v>0.1</v>
      </c>
      <c r="Q2638">
        <v>37813.234259999997</v>
      </c>
      <c r="R2638">
        <v>718425</v>
      </c>
      <c r="S2638">
        <v>0.7</v>
      </c>
      <c r="T2638">
        <v>0.5</v>
      </c>
      <c r="U2638">
        <v>0.879</v>
      </c>
      <c r="V2638">
        <v>15.1</v>
      </c>
      <c r="W2638">
        <v>79.7</v>
      </c>
    </row>
    <row r="2639" spans="1:23" x14ac:dyDescent="0.25">
      <c r="A2639" t="s">
        <v>27</v>
      </c>
      <c r="B2639" t="s">
        <v>129</v>
      </c>
      <c r="C2639">
        <v>2007</v>
      </c>
      <c r="D2639" t="s">
        <v>37</v>
      </c>
      <c r="E2639">
        <v>82</v>
      </c>
      <c r="F2639">
        <v>0</v>
      </c>
      <c r="G2639">
        <v>11.75</v>
      </c>
      <c r="H2639">
        <v>267.051312</v>
      </c>
      <c r="I2639">
        <v>87</v>
      </c>
      <c r="J2639">
        <v>0</v>
      </c>
      <c r="K2639">
        <v>57.9</v>
      </c>
      <c r="L2639">
        <v>0</v>
      </c>
      <c r="M2639">
        <v>96</v>
      </c>
      <c r="N2639">
        <v>6.8</v>
      </c>
      <c r="O2639">
        <v>99</v>
      </c>
      <c r="P2639">
        <v>0.1</v>
      </c>
      <c r="Q2639">
        <v>1618.4928</v>
      </c>
      <c r="R2639">
        <v>479993</v>
      </c>
      <c r="S2639">
        <v>0.9</v>
      </c>
      <c r="T2639">
        <v>0.9</v>
      </c>
      <c r="U2639">
        <v>0.877</v>
      </c>
      <c r="V2639">
        <v>13.5</v>
      </c>
      <c r="W2639">
        <v>79.7</v>
      </c>
    </row>
    <row r="2640" spans="1:23" x14ac:dyDescent="0.25">
      <c r="A2640" t="s">
        <v>27</v>
      </c>
      <c r="B2640" t="s">
        <v>111</v>
      </c>
      <c r="C2640">
        <v>2009</v>
      </c>
      <c r="D2640" t="s">
        <v>37</v>
      </c>
      <c r="E2640">
        <v>77</v>
      </c>
      <c r="F2640">
        <v>0</v>
      </c>
      <c r="G2640">
        <v>11.41</v>
      </c>
      <c r="H2640">
        <v>7620.8234560000001</v>
      </c>
      <c r="I2640">
        <v>92</v>
      </c>
      <c r="J2640">
        <v>164</v>
      </c>
      <c r="K2640">
        <v>58.2</v>
      </c>
      <c r="L2640">
        <v>0</v>
      </c>
      <c r="M2640">
        <v>94</v>
      </c>
      <c r="N2640">
        <v>9.5299999999999994</v>
      </c>
      <c r="O2640">
        <v>94</v>
      </c>
      <c r="P2640">
        <v>0.1</v>
      </c>
      <c r="Q2640">
        <v>51983.788919999999</v>
      </c>
      <c r="R2640">
        <v>4535375</v>
      </c>
      <c r="S2640">
        <v>0.3</v>
      </c>
      <c r="T2640">
        <v>0.2</v>
      </c>
      <c r="U2640">
        <v>0.90900000000000003</v>
      </c>
      <c r="V2640">
        <v>17.899999999999999</v>
      </c>
      <c r="W2640">
        <v>79.7</v>
      </c>
    </row>
    <row r="2641" spans="1:23" x14ac:dyDescent="0.25">
      <c r="A2641" t="s">
        <v>25</v>
      </c>
      <c r="B2641" t="s">
        <v>74</v>
      </c>
      <c r="C2641">
        <v>2011</v>
      </c>
      <c r="D2641" t="s">
        <v>37</v>
      </c>
      <c r="E2641">
        <v>57</v>
      </c>
      <c r="F2641">
        <v>0</v>
      </c>
      <c r="G2641">
        <v>10.69</v>
      </c>
      <c r="H2641">
        <v>2443.3250280000002</v>
      </c>
      <c r="I2641">
        <v>96</v>
      </c>
      <c r="J2641">
        <v>0</v>
      </c>
      <c r="K2641">
        <v>58.3</v>
      </c>
      <c r="L2641">
        <v>0</v>
      </c>
      <c r="M2641">
        <v>99</v>
      </c>
      <c r="N2641">
        <v>7.54</v>
      </c>
      <c r="O2641">
        <v>99</v>
      </c>
      <c r="P2641">
        <v>0.1</v>
      </c>
      <c r="Q2641">
        <v>32233.83942</v>
      </c>
      <c r="R2641">
        <v>1124835</v>
      </c>
      <c r="S2641">
        <v>0.9</v>
      </c>
      <c r="T2641">
        <v>1</v>
      </c>
      <c r="U2641">
        <v>0.84699999999999998</v>
      </c>
      <c r="V2641">
        <v>13.8</v>
      </c>
      <c r="W2641">
        <v>79.7</v>
      </c>
    </row>
    <row r="2642" spans="1:23" x14ac:dyDescent="0.25">
      <c r="A2642" t="s">
        <v>27</v>
      </c>
      <c r="B2642" t="s">
        <v>90</v>
      </c>
      <c r="C2642">
        <v>2009</v>
      </c>
      <c r="D2642" t="s">
        <v>24</v>
      </c>
      <c r="E2642">
        <v>91</v>
      </c>
      <c r="F2642">
        <v>0</v>
      </c>
      <c r="G2642">
        <v>9.9600000000000009</v>
      </c>
      <c r="H2642">
        <v>579.73843680000004</v>
      </c>
      <c r="I2642">
        <v>92</v>
      </c>
      <c r="J2642">
        <v>2</v>
      </c>
      <c r="K2642">
        <v>59.8</v>
      </c>
      <c r="L2642">
        <v>0</v>
      </c>
      <c r="M2642">
        <v>99</v>
      </c>
      <c r="N2642">
        <v>9.1999999999999993</v>
      </c>
      <c r="O2642">
        <v>99</v>
      </c>
      <c r="P2642">
        <v>0.1</v>
      </c>
      <c r="Q2642">
        <v>4717.15571</v>
      </c>
      <c r="R2642">
        <v>5338871</v>
      </c>
      <c r="S2642">
        <v>0.9</v>
      </c>
      <c r="T2642">
        <v>0.8</v>
      </c>
      <c r="U2642">
        <v>0.878</v>
      </c>
      <c r="V2642">
        <v>17</v>
      </c>
      <c r="W2642">
        <v>79.7</v>
      </c>
    </row>
    <row r="2643" spans="1:23" x14ac:dyDescent="0.25">
      <c r="A2643" t="s">
        <v>25</v>
      </c>
      <c r="B2643" t="s">
        <v>184</v>
      </c>
      <c r="C2643">
        <v>2004</v>
      </c>
      <c r="D2643" t="s">
        <v>37</v>
      </c>
      <c r="E2643">
        <v>71</v>
      </c>
      <c r="F2643">
        <v>0</v>
      </c>
      <c r="G2643">
        <v>1.45</v>
      </c>
      <c r="H2643">
        <v>204.24818920000001</v>
      </c>
      <c r="I2643">
        <v>94</v>
      </c>
      <c r="J2643">
        <v>96</v>
      </c>
      <c r="K2643">
        <v>29.9</v>
      </c>
      <c r="L2643">
        <v>0</v>
      </c>
      <c r="M2643">
        <v>95</v>
      </c>
      <c r="N2643">
        <v>3.17</v>
      </c>
      <c r="O2643">
        <v>95</v>
      </c>
      <c r="P2643">
        <v>0.1</v>
      </c>
      <c r="Q2643">
        <v>2745.2713600000002</v>
      </c>
      <c r="R2643">
        <v>1391756.5</v>
      </c>
      <c r="S2643">
        <v>2.1</v>
      </c>
      <c r="T2643">
        <v>2</v>
      </c>
      <c r="U2643">
        <v>0.82</v>
      </c>
      <c r="V2643">
        <v>12.7</v>
      </c>
      <c r="W2643">
        <v>79.7</v>
      </c>
    </row>
    <row r="2644" spans="1:23" x14ac:dyDescent="0.25">
      <c r="A2644" t="s">
        <v>27</v>
      </c>
      <c r="B2644" t="s">
        <v>97</v>
      </c>
      <c r="C2644">
        <v>2006</v>
      </c>
      <c r="D2644" t="s">
        <v>24</v>
      </c>
      <c r="E2644">
        <v>77</v>
      </c>
      <c r="F2644">
        <v>0</v>
      </c>
      <c r="G2644">
        <v>9.42</v>
      </c>
      <c r="H2644">
        <v>318.58066280000003</v>
      </c>
      <c r="I2644">
        <v>94</v>
      </c>
      <c r="J2644">
        <v>0</v>
      </c>
      <c r="K2644">
        <v>61.2</v>
      </c>
      <c r="L2644">
        <v>1</v>
      </c>
      <c r="M2644">
        <v>98</v>
      </c>
      <c r="N2644">
        <v>9.34</v>
      </c>
      <c r="O2644">
        <v>98</v>
      </c>
      <c r="P2644">
        <v>0.1</v>
      </c>
      <c r="Q2644">
        <v>2481.1578100000002</v>
      </c>
      <c r="R2644">
        <v>112362</v>
      </c>
      <c r="S2644">
        <v>0.8</v>
      </c>
      <c r="T2644">
        <v>0.7</v>
      </c>
      <c r="U2644">
        <v>0.85</v>
      </c>
      <c r="V2644">
        <v>16.3</v>
      </c>
      <c r="W2644">
        <v>79.7</v>
      </c>
    </row>
    <row r="2645" spans="1:23" x14ac:dyDescent="0.25">
      <c r="A2645" t="s">
        <v>27</v>
      </c>
      <c r="B2645" t="s">
        <v>95</v>
      </c>
      <c r="C2645">
        <v>2007</v>
      </c>
      <c r="D2645" t="s">
        <v>37</v>
      </c>
      <c r="E2645">
        <v>82</v>
      </c>
      <c r="F2645">
        <v>3</v>
      </c>
      <c r="G2645">
        <v>11.5</v>
      </c>
      <c r="H2645">
        <v>7777.5563529999999</v>
      </c>
      <c r="I2645">
        <v>86</v>
      </c>
      <c r="J2645">
        <v>567</v>
      </c>
      <c r="K2645">
        <v>58.5</v>
      </c>
      <c r="L2645">
        <v>3</v>
      </c>
      <c r="M2645">
        <v>95</v>
      </c>
      <c r="N2645">
        <v>1.18</v>
      </c>
      <c r="O2645">
        <v>96</v>
      </c>
      <c r="P2645">
        <v>0.1</v>
      </c>
      <c r="Q2645">
        <v>41814.819100000001</v>
      </c>
      <c r="R2645">
        <v>82266372</v>
      </c>
      <c r="S2645">
        <v>1.1000000000000001</v>
      </c>
      <c r="T2645">
        <v>1.1000000000000001</v>
      </c>
      <c r="U2645">
        <v>0.89800000000000002</v>
      </c>
      <c r="V2645">
        <v>16.600000000000001</v>
      </c>
      <c r="W2645">
        <v>79.8</v>
      </c>
    </row>
    <row r="2646" spans="1:23" x14ac:dyDescent="0.25">
      <c r="A2646" t="s">
        <v>25</v>
      </c>
      <c r="B2646" t="s">
        <v>168</v>
      </c>
      <c r="C2646">
        <v>2007</v>
      </c>
      <c r="D2646" t="s">
        <v>24</v>
      </c>
      <c r="E2646">
        <v>77</v>
      </c>
      <c r="F2646">
        <v>2</v>
      </c>
      <c r="G2646">
        <v>9.0500000000000007</v>
      </c>
      <c r="H2646">
        <v>0</v>
      </c>
      <c r="I2646">
        <v>91</v>
      </c>
      <c r="J2646">
        <v>194</v>
      </c>
      <c r="K2646">
        <v>28.2</v>
      </c>
      <c r="L2646">
        <v>2</v>
      </c>
      <c r="M2646">
        <v>91</v>
      </c>
      <c r="N2646">
        <v>5.99</v>
      </c>
      <c r="O2646">
        <v>91</v>
      </c>
      <c r="P2646">
        <v>0.1</v>
      </c>
      <c r="Q2646">
        <v>1764.97387</v>
      </c>
      <c r="R2646">
        <v>1391756.5</v>
      </c>
      <c r="S2646">
        <v>1.5</v>
      </c>
      <c r="T2646">
        <v>1</v>
      </c>
      <c r="U2646">
        <v>0.67700000000000005</v>
      </c>
      <c r="V2646">
        <v>12.3</v>
      </c>
      <c r="W2646">
        <v>79.8</v>
      </c>
    </row>
    <row r="2647" spans="1:23" x14ac:dyDescent="0.25">
      <c r="A2647" t="s">
        <v>27</v>
      </c>
      <c r="B2647" t="s">
        <v>196</v>
      </c>
      <c r="C2647">
        <v>2001</v>
      </c>
      <c r="D2647" t="s">
        <v>37</v>
      </c>
      <c r="E2647">
        <v>73</v>
      </c>
      <c r="F2647">
        <v>0</v>
      </c>
      <c r="G2647">
        <v>6.6</v>
      </c>
      <c r="H2647">
        <v>3554.5464339999999</v>
      </c>
      <c r="I2647">
        <v>92</v>
      </c>
      <c r="J2647">
        <v>5</v>
      </c>
      <c r="K2647">
        <v>53.4</v>
      </c>
      <c r="L2647">
        <v>0</v>
      </c>
      <c r="M2647">
        <v>99</v>
      </c>
      <c r="N2647">
        <v>8.86</v>
      </c>
      <c r="O2647">
        <v>99</v>
      </c>
      <c r="P2647">
        <v>0.1</v>
      </c>
      <c r="Q2647">
        <v>26969.244569999999</v>
      </c>
      <c r="R2647">
        <v>889596</v>
      </c>
      <c r="S2647">
        <v>1.3</v>
      </c>
      <c r="T2647">
        <v>1.3</v>
      </c>
      <c r="U2647">
        <v>0.877</v>
      </c>
      <c r="V2647">
        <v>15.9</v>
      </c>
      <c r="W2647">
        <v>79.8</v>
      </c>
    </row>
    <row r="2648" spans="1:23" x14ac:dyDescent="0.25">
      <c r="A2648" t="s">
        <v>27</v>
      </c>
      <c r="B2648" t="s">
        <v>111</v>
      </c>
      <c r="C2648">
        <v>2008</v>
      </c>
      <c r="D2648" t="s">
        <v>37</v>
      </c>
      <c r="E2648">
        <v>75</v>
      </c>
      <c r="F2648">
        <v>0</v>
      </c>
      <c r="G2648">
        <v>12.66</v>
      </c>
      <c r="H2648">
        <v>9528.2305739999993</v>
      </c>
      <c r="I2648">
        <v>92</v>
      </c>
      <c r="J2648">
        <v>57</v>
      </c>
      <c r="K2648">
        <v>57.4</v>
      </c>
      <c r="L2648">
        <v>0</v>
      </c>
      <c r="M2648">
        <v>93</v>
      </c>
      <c r="N2648">
        <v>8.64</v>
      </c>
      <c r="O2648">
        <v>93</v>
      </c>
      <c r="P2648">
        <v>0.1</v>
      </c>
      <c r="Q2648">
        <v>61235.415000000001</v>
      </c>
      <c r="R2648">
        <v>4489544</v>
      </c>
      <c r="S2648">
        <v>0.3</v>
      </c>
      <c r="T2648">
        <v>0.2</v>
      </c>
      <c r="U2648">
        <v>0.90800000000000003</v>
      </c>
      <c r="V2648">
        <v>17.899999999999999</v>
      </c>
      <c r="W2648">
        <v>79.8</v>
      </c>
    </row>
    <row r="2649" spans="1:23" x14ac:dyDescent="0.25">
      <c r="A2649" t="s">
        <v>27</v>
      </c>
      <c r="B2649" t="s">
        <v>39</v>
      </c>
      <c r="C2649">
        <v>2006</v>
      </c>
      <c r="D2649" t="s">
        <v>37</v>
      </c>
      <c r="E2649">
        <v>81</v>
      </c>
      <c r="F2649">
        <v>0</v>
      </c>
      <c r="G2649">
        <v>12.4</v>
      </c>
      <c r="H2649">
        <v>69.928993579999997</v>
      </c>
      <c r="I2649">
        <v>83</v>
      </c>
      <c r="J2649">
        <v>23</v>
      </c>
      <c r="K2649">
        <v>53.2</v>
      </c>
      <c r="L2649">
        <v>0</v>
      </c>
      <c r="M2649">
        <v>83</v>
      </c>
      <c r="N2649">
        <v>1.35</v>
      </c>
      <c r="O2649">
        <v>83</v>
      </c>
      <c r="P2649">
        <v>0.1</v>
      </c>
      <c r="Q2649">
        <v>443.99360999999999</v>
      </c>
      <c r="R2649">
        <v>8268641</v>
      </c>
      <c r="S2649">
        <v>1.7</v>
      </c>
      <c r="T2649">
        <v>1.9</v>
      </c>
      <c r="U2649">
        <v>0.85399999999999998</v>
      </c>
      <c r="V2649">
        <v>15</v>
      </c>
      <c r="W2649">
        <v>79.8</v>
      </c>
    </row>
    <row r="2650" spans="1:23" x14ac:dyDescent="0.25">
      <c r="A2650" t="s">
        <v>27</v>
      </c>
      <c r="B2650" t="s">
        <v>156</v>
      </c>
      <c r="C2650">
        <v>2004</v>
      </c>
      <c r="D2650" t="s">
        <v>37</v>
      </c>
      <c r="E2650">
        <v>77</v>
      </c>
      <c r="F2650">
        <v>0</v>
      </c>
      <c r="G2650">
        <v>6.22</v>
      </c>
      <c r="H2650">
        <v>1009.825011</v>
      </c>
      <c r="I2650">
        <v>92</v>
      </c>
      <c r="J2650">
        <v>7</v>
      </c>
      <c r="K2650">
        <v>55.9</v>
      </c>
      <c r="L2650">
        <v>0</v>
      </c>
      <c r="M2650">
        <v>92</v>
      </c>
      <c r="N2650">
        <v>9.44</v>
      </c>
      <c r="O2650">
        <v>92</v>
      </c>
      <c r="P2650">
        <v>0.1</v>
      </c>
      <c r="Q2650">
        <v>5757.2691599999998</v>
      </c>
      <c r="R2650">
        <v>459191</v>
      </c>
      <c r="S2650">
        <v>0.8</v>
      </c>
      <c r="T2650">
        <v>0.7</v>
      </c>
      <c r="U2650">
        <v>0.92400000000000004</v>
      </c>
      <c r="V2650">
        <v>17.5</v>
      </c>
      <c r="W2650">
        <v>79.8</v>
      </c>
    </row>
    <row r="2651" spans="1:23" x14ac:dyDescent="0.25">
      <c r="A2651" t="s">
        <v>27</v>
      </c>
      <c r="B2651" t="s">
        <v>46</v>
      </c>
      <c r="C2651">
        <v>2009</v>
      </c>
      <c r="D2651" t="s">
        <v>37</v>
      </c>
      <c r="E2651">
        <v>85</v>
      </c>
      <c r="F2651">
        <v>0</v>
      </c>
      <c r="G2651">
        <v>10.050000000000001</v>
      </c>
      <c r="H2651">
        <v>671.93765659999997</v>
      </c>
      <c r="I2651">
        <v>97</v>
      </c>
      <c r="J2651">
        <v>33</v>
      </c>
      <c r="K2651">
        <v>61.6</v>
      </c>
      <c r="L2651">
        <v>1</v>
      </c>
      <c r="M2651">
        <v>98</v>
      </c>
      <c r="N2651">
        <v>1.39</v>
      </c>
      <c r="O2651">
        <v>98</v>
      </c>
      <c r="P2651">
        <v>0.1</v>
      </c>
      <c r="Q2651">
        <v>4488.5614999999998</v>
      </c>
      <c r="R2651">
        <v>1796493</v>
      </c>
      <c r="S2651">
        <v>0.9</v>
      </c>
      <c r="T2651">
        <v>0.9</v>
      </c>
      <c r="U2651">
        <v>0.876</v>
      </c>
      <c r="V2651">
        <v>15.8</v>
      </c>
      <c r="W2651">
        <v>79.8</v>
      </c>
    </row>
    <row r="2652" spans="1:23" x14ac:dyDescent="0.25">
      <c r="A2652" t="s">
        <v>27</v>
      </c>
      <c r="B2652" t="s">
        <v>113</v>
      </c>
      <c r="C2652">
        <v>2001</v>
      </c>
      <c r="D2652" t="s">
        <v>37</v>
      </c>
      <c r="E2652">
        <v>75</v>
      </c>
      <c r="F2652">
        <v>2</v>
      </c>
      <c r="G2652">
        <v>9.69</v>
      </c>
      <c r="H2652">
        <v>3.1222302000000002</v>
      </c>
      <c r="I2652">
        <v>95</v>
      </c>
      <c r="J2652">
        <v>0</v>
      </c>
      <c r="K2652">
        <v>55.7</v>
      </c>
      <c r="L2652">
        <v>3</v>
      </c>
      <c r="M2652">
        <v>96</v>
      </c>
      <c r="N2652">
        <v>8.11</v>
      </c>
      <c r="O2652">
        <v>93</v>
      </c>
      <c r="P2652">
        <v>0.1</v>
      </c>
      <c r="Q2652">
        <v>24.818999999999999</v>
      </c>
      <c r="R2652">
        <v>569741</v>
      </c>
      <c r="S2652">
        <v>0.5</v>
      </c>
      <c r="T2652">
        <v>0.5</v>
      </c>
      <c r="U2652">
        <v>0.82799999999999996</v>
      </c>
      <c r="V2652">
        <v>14.9</v>
      </c>
      <c r="W2652">
        <v>79.8</v>
      </c>
    </row>
    <row r="2653" spans="1:23" x14ac:dyDescent="0.25">
      <c r="A2653" t="s">
        <v>27</v>
      </c>
      <c r="B2653" t="s">
        <v>186</v>
      </c>
      <c r="C2653">
        <v>2011</v>
      </c>
      <c r="D2653" t="s">
        <v>37</v>
      </c>
      <c r="E2653">
        <v>84</v>
      </c>
      <c r="F2653">
        <v>0</v>
      </c>
      <c r="G2653">
        <v>10.61</v>
      </c>
      <c r="H2653">
        <v>3343.0262189999999</v>
      </c>
      <c r="I2653">
        <v>92</v>
      </c>
      <c r="J2653">
        <v>22</v>
      </c>
      <c r="K2653">
        <v>57.6</v>
      </c>
      <c r="L2653">
        <v>0</v>
      </c>
      <c r="M2653">
        <v>96</v>
      </c>
      <c r="N2653">
        <v>9.8000000000000007</v>
      </c>
      <c r="O2653">
        <v>96</v>
      </c>
      <c r="P2653">
        <v>0.1</v>
      </c>
      <c r="Q2653">
        <v>24985.24827</v>
      </c>
      <c r="R2653">
        <v>252843</v>
      </c>
      <c r="S2653">
        <v>1.6</v>
      </c>
      <c r="T2653">
        <v>1.6</v>
      </c>
      <c r="U2653">
        <v>0.876</v>
      </c>
      <c r="V2653">
        <v>17</v>
      </c>
      <c r="W2653">
        <v>79.8</v>
      </c>
    </row>
    <row r="2654" spans="1:23" x14ac:dyDescent="0.25">
      <c r="A2654" t="s">
        <v>27</v>
      </c>
      <c r="B2654" t="s">
        <v>150</v>
      </c>
      <c r="C2654">
        <v>2006</v>
      </c>
      <c r="D2654" t="s">
        <v>37</v>
      </c>
      <c r="E2654">
        <v>71</v>
      </c>
      <c r="F2654">
        <v>1</v>
      </c>
      <c r="G2654">
        <v>9.7899999999999991</v>
      </c>
      <c r="H2654">
        <v>8344.0103920000001</v>
      </c>
      <c r="I2654">
        <v>92</v>
      </c>
      <c r="J2654">
        <v>1</v>
      </c>
      <c r="K2654">
        <v>56.5</v>
      </c>
      <c r="L2654">
        <v>1</v>
      </c>
      <c r="M2654">
        <v>96</v>
      </c>
      <c r="N2654">
        <v>9.36</v>
      </c>
      <c r="O2654">
        <v>96</v>
      </c>
      <c r="P2654">
        <v>0.1</v>
      </c>
      <c r="Q2654">
        <v>44453.971189999997</v>
      </c>
      <c r="R2654">
        <v>1634611</v>
      </c>
      <c r="S2654">
        <v>1</v>
      </c>
      <c r="T2654">
        <v>1</v>
      </c>
      <c r="U2654">
        <v>0.89300000000000002</v>
      </c>
      <c r="V2654">
        <v>16.5</v>
      </c>
      <c r="W2654">
        <v>79.8</v>
      </c>
    </row>
    <row r="2655" spans="1:23" x14ac:dyDescent="0.25">
      <c r="A2655" t="s">
        <v>34</v>
      </c>
      <c r="B2655" t="s">
        <v>65</v>
      </c>
      <c r="C2655">
        <v>2011</v>
      </c>
      <c r="D2655" t="s">
        <v>24</v>
      </c>
      <c r="E2655">
        <v>86</v>
      </c>
      <c r="F2655">
        <v>2</v>
      </c>
      <c r="G2655">
        <v>7.26</v>
      </c>
      <c r="H2655">
        <v>211.614293</v>
      </c>
      <c r="I2655">
        <v>94</v>
      </c>
      <c r="J2655">
        <v>6</v>
      </c>
      <c r="K2655">
        <v>61.2</v>
      </c>
      <c r="L2655">
        <v>2</v>
      </c>
      <c r="M2655">
        <v>93</v>
      </c>
      <c r="N2655">
        <v>7</v>
      </c>
      <c r="O2655">
        <v>94</v>
      </c>
      <c r="P2655">
        <v>0.1</v>
      </c>
      <c r="Q2655">
        <v>1475.6924200000001</v>
      </c>
      <c r="R2655">
        <v>17153357</v>
      </c>
      <c r="S2655">
        <v>0.8</v>
      </c>
      <c r="T2655">
        <v>0.8</v>
      </c>
      <c r="U2655">
        <v>0.82</v>
      </c>
      <c r="V2655">
        <v>15.4</v>
      </c>
      <c r="W2655">
        <v>79.8</v>
      </c>
    </row>
    <row r="2656" spans="1:23" x14ac:dyDescent="0.25">
      <c r="A2656" t="s">
        <v>34</v>
      </c>
      <c r="B2656" t="s">
        <v>65</v>
      </c>
      <c r="C2656">
        <v>2012</v>
      </c>
      <c r="D2656" t="s">
        <v>24</v>
      </c>
      <c r="E2656">
        <v>84</v>
      </c>
      <c r="F2656">
        <v>2</v>
      </c>
      <c r="G2656">
        <v>6.76</v>
      </c>
      <c r="H2656">
        <v>2260.777642</v>
      </c>
      <c r="I2656">
        <v>9</v>
      </c>
      <c r="J2656">
        <v>0</v>
      </c>
      <c r="K2656">
        <v>61.8</v>
      </c>
      <c r="L2656">
        <v>2</v>
      </c>
      <c r="M2656">
        <v>9</v>
      </c>
      <c r="N2656">
        <v>7.24</v>
      </c>
      <c r="O2656">
        <v>9</v>
      </c>
      <c r="P2656">
        <v>0.1</v>
      </c>
      <c r="Q2656">
        <v>15431.9293</v>
      </c>
      <c r="R2656">
        <v>1739746</v>
      </c>
      <c r="S2656">
        <v>0.8</v>
      </c>
      <c r="T2656">
        <v>0.8</v>
      </c>
      <c r="U2656">
        <v>0.82599999999999996</v>
      </c>
      <c r="V2656">
        <v>15.5</v>
      </c>
      <c r="W2656">
        <v>79.900000000000006</v>
      </c>
    </row>
    <row r="2657" spans="1:23" x14ac:dyDescent="0.25">
      <c r="A2657" t="s">
        <v>27</v>
      </c>
      <c r="B2657" t="s">
        <v>90</v>
      </c>
      <c r="C2657">
        <v>2010</v>
      </c>
      <c r="D2657" t="s">
        <v>24</v>
      </c>
      <c r="E2657">
        <v>89</v>
      </c>
      <c r="F2657">
        <v>0</v>
      </c>
      <c r="G2657">
        <v>9.7200000000000006</v>
      </c>
      <c r="H2657">
        <v>591.66914050000003</v>
      </c>
      <c r="I2657">
        <v>92</v>
      </c>
      <c r="J2657">
        <v>5</v>
      </c>
      <c r="K2657">
        <v>6.2</v>
      </c>
      <c r="L2657">
        <v>0</v>
      </c>
      <c r="M2657">
        <v>99</v>
      </c>
      <c r="N2657">
        <v>9.5</v>
      </c>
      <c r="O2657">
        <v>99</v>
      </c>
      <c r="P2657">
        <v>0.1</v>
      </c>
      <c r="Q2657">
        <v>4622.4151599999996</v>
      </c>
      <c r="R2657">
        <v>5363352</v>
      </c>
      <c r="S2657">
        <v>0.9</v>
      </c>
      <c r="T2657">
        <v>0.8</v>
      </c>
      <c r="U2657">
        <v>0.874</v>
      </c>
      <c r="V2657">
        <v>16.8</v>
      </c>
      <c r="W2657">
        <v>79.900000000000006</v>
      </c>
    </row>
    <row r="2658" spans="1:23" x14ac:dyDescent="0.25">
      <c r="A2658" t="s">
        <v>27</v>
      </c>
      <c r="B2658" t="s">
        <v>95</v>
      </c>
      <c r="C2658">
        <v>2008</v>
      </c>
      <c r="D2658" t="s">
        <v>37</v>
      </c>
      <c r="E2658">
        <v>8</v>
      </c>
      <c r="F2658">
        <v>2</v>
      </c>
      <c r="G2658">
        <v>11.36</v>
      </c>
      <c r="H2658">
        <v>8285.2646550000009</v>
      </c>
      <c r="I2658">
        <v>87</v>
      </c>
      <c r="J2658">
        <v>917</v>
      </c>
      <c r="K2658">
        <v>59</v>
      </c>
      <c r="L2658">
        <v>3</v>
      </c>
      <c r="M2658">
        <v>95</v>
      </c>
      <c r="N2658">
        <v>1.39</v>
      </c>
      <c r="O2658">
        <v>96</v>
      </c>
      <c r="P2658">
        <v>0.1</v>
      </c>
      <c r="Q2658">
        <v>45699.198320000003</v>
      </c>
      <c r="R2658">
        <v>821197</v>
      </c>
      <c r="S2658">
        <v>1.1000000000000001</v>
      </c>
      <c r="T2658">
        <v>1.1000000000000001</v>
      </c>
      <c r="U2658">
        <v>0.90300000000000002</v>
      </c>
      <c r="V2658">
        <v>16.600000000000001</v>
      </c>
      <c r="W2658">
        <v>79.900000000000006</v>
      </c>
    </row>
    <row r="2659" spans="1:23" x14ac:dyDescent="0.25">
      <c r="A2659" t="s">
        <v>38</v>
      </c>
      <c r="B2659" t="s">
        <v>36</v>
      </c>
      <c r="C2659">
        <v>2001</v>
      </c>
      <c r="D2659" t="s">
        <v>37</v>
      </c>
      <c r="E2659">
        <v>75</v>
      </c>
      <c r="F2659">
        <v>1</v>
      </c>
      <c r="G2659">
        <v>9.5299999999999994</v>
      </c>
      <c r="H2659">
        <v>3064.301144</v>
      </c>
      <c r="I2659">
        <v>94</v>
      </c>
      <c r="J2659">
        <v>141</v>
      </c>
      <c r="K2659">
        <v>59</v>
      </c>
      <c r="L2659">
        <v>2</v>
      </c>
      <c r="M2659">
        <v>91</v>
      </c>
      <c r="N2659">
        <v>8.18</v>
      </c>
      <c r="O2659">
        <v>92</v>
      </c>
      <c r="P2659">
        <v>0.1</v>
      </c>
      <c r="Q2659">
        <v>19517.841680000001</v>
      </c>
      <c r="R2659">
        <v>19413</v>
      </c>
      <c r="S2659">
        <v>0.7</v>
      </c>
      <c r="T2659">
        <v>0.7</v>
      </c>
      <c r="U2659">
        <v>0.89900000000000002</v>
      </c>
      <c r="V2659">
        <v>20.5</v>
      </c>
      <c r="W2659">
        <v>79.900000000000006</v>
      </c>
    </row>
    <row r="2660" spans="1:23" x14ac:dyDescent="0.25">
      <c r="A2660" t="s">
        <v>27</v>
      </c>
      <c r="B2660" t="s">
        <v>196</v>
      </c>
      <c r="C2660">
        <v>2002</v>
      </c>
      <c r="D2660" t="s">
        <v>37</v>
      </c>
      <c r="E2660">
        <v>71</v>
      </c>
      <c r="F2660">
        <v>0</v>
      </c>
      <c r="G2660">
        <v>6.9</v>
      </c>
      <c r="H2660">
        <v>3998.09987</v>
      </c>
      <c r="I2660">
        <v>92</v>
      </c>
      <c r="J2660">
        <v>9</v>
      </c>
      <c r="K2660">
        <v>53.9</v>
      </c>
      <c r="L2660">
        <v>0</v>
      </c>
      <c r="M2660">
        <v>99</v>
      </c>
      <c r="N2660">
        <v>9.23</v>
      </c>
      <c r="O2660">
        <v>99</v>
      </c>
      <c r="P2660">
        <v>0.1</v>
      </c>
      <c r="Q2660">
        <v>29571.744600000002</v>
      </c>
      <c r="R2660">
        <v>8924958</v>
      </c>
      <c r="S2660">
        <v>1.3</v>
      </c>
      <c r="T2660">
        <v>1.3</v>
      </c>
      <c r="U2660">
        <v>0.88</v>
      </c>
      <c r="V2660">
        <v>15.9</v>
      </c>
      <c r="W2660">
        <v>79.900000000000006</v>
      </c>
    </row>
    <row r="2661" spans="1:23" x14ac:dyDescent="0.25">
      <c r="A2661" t="s">
        <v>38</v>
      </c>
      <c r="B2661" t="s">
        <v>151</v>
      </c>
      <c r="C2661">
        <v>2005</v>
      </c>
      <c r="D2661" t="s">
        <v>37</v>
      </c>
      <c r="E2661">
        <v>78</v>
      </c>
      <c r="F2661">
        <v>0</v>
      </c>
      <c r="G2661">
        <v>9.31</v>
      </c>
      <c r="H2661">
        <v>491.05585200000002</v>
      </c>
      <c r="I2661">
        <v>87</v>
      </c>
      <c r="J2661">
        <v>20</v>
      </c>
      <c r="K2661">
        <v>62.1</v>
      </c>
      <c r="L2661">
        <v>0</v>
      </c>
      <c r="M2661">
        <v>89</v>
      </c>
      <c r="N2661">
        <v>8.25</v>
      </c>
      <c r="O2661">
        <v>89</v>
      </c>
      <c r="P2661">
        <v>0.1</v>
      </c>
      <c r="Q2661">
        <v>2775.8951499999998</v>
      </c>
      <c r="R2661">
        <v>1391756.5</v>
      </c>
      <c r="S2661">
        <v>0.3</v>
      </c>
      <c r="T2661">
        <v>0.3</v>
      </c>
      <c r="U2661">
        <v>0.88600000000000001</v>
      </c>
      <c r="V2661">
        <v>18.899999999999999</v>
      </c>
      <c r="W2661">
        <v>79.900000000000006</v>
      </c>
    </row>
    <row r="2662" spans="1:23" x14ac:dyDescent="0.25">
      <c r="A2662" t="s">
        <v>27</v>
      </c>
      <c r="B2662" t="s">
        <v>97</v>
      </c>
      <c r="C2662">
        <v>2008</v>
      </c>
      <c r="D2662" t="s">
        <v>24</v>
      </c>
      <c r="E2662">
        <v>77</v>
      </c>
      <c r="F2662">
        <v>0</v>
      </c>
      <c r="G2662">
        <v>9.51</v>
      </c>
      <c r="H2662">
        <v>3682.88717</v>
      </c>
      <c r="I2662">
        <v>95</v>
      </c>
      <c r="J2662">
        <v>1</v>
      </c>
      <c r="K2662">
        <v>62.4</v>
      </c>
      <c r="L2662">
        <v>0</v>
      </c>
      <c r="M2662">
        <v>99</v>
      </c>
      <c r="N2662">
        <v>9.76</v>
      </c>
      <c r="O2662">
        <v>99</v>
      </c>
      <c r="P2662">
        <v>0.1</v>
      </c>
      <c r="Q2662">
        <v>31997.2821</v>
      </c>
      <c r="R2662">
        <v>1177841</v>
      </c>
      <c r="S2662">
        <v>0.8</v>
      </c>
      <c r="T2662">
        <v>0.7</v>
      </c>
      <c r="U2662">
        <v>0.85299999999999998</v>
      </c>
      <c r="V2662">
        <v>15.9</v>
      </c>
      <c r="W2662">
        <v>79.900000000000006</v>
      </c>
    </row>
    <row r="2663" spans="1:23" x14ac:dyDescent="0.25">
      <c r="A2663" t="s">
        <v>38</v>
      </c>
      <c r="B2663" t="s">
        <v>151</v>
      </c>
      <c r="C2663">
        <v>2006</v>
      </c>
      <c r="D2663" t="s">
        <v>37</v>
      </c>
      <c r="E2663">
        <v>76</v>
      </c>
      <c r="F2663">
        <v>0</v>
      </c>
      <c r="G2663">
        <v>9.34</v>
      </c>
      <c r="H2663">
        <v>496.22280069999999</v>
      </c>
      <c r="I2663">
        <v>87</v>
      </c>
      <c r="J2663">
        <v>20</v>
      </c>
      <c r="K2663">
        <v>62.6</v>
      </c>
      <c r="L2663">
        <v>0</v>
      </c>
      <c r="M2663">
        <v>89</v>
      </c>
      <c r="N2663">
        <v>8.65</v>
      </c>
      <c r="O2663">
        <v>89</v>
      </c>
      <c r="P2663">
        <v>0.1</v>
      </c>
      <c r="Q2663">
        <v>2667.8645200000001</v>
      </c>
      <c r="R2663">
        <v>1391756.5</v>
      </c>
      <c r="S2663">
        <v>0.3</v>
      </c>
      <c r="T2663">
        <v>0.3</v>
      </c>
      <c r="U2663">
        <v>0.88800000000000001</v>
      </c>
      <c r="V2663">
        <v>19.100000000000001</v>
      </c>
      <c r="W2663">
        <v>79.900000000000006</v>
      </c>
    </row>
    <row r="2664" spans="1:23" x14ac:dyDescent="0.25">
      <c r="A2664" t="s">
        <v>38</v>
      </c>
      <c r="B2664" t="s">
        <v>36</v>
      </c>
      <c r="C2664">
        <v>2002</v>
      </c>
      <c r="D2664" t="s">
        <v>37</v>
      </c>
      <c r="E2664">
        <v>73</v>
      </c>
      <c r="F2664">
        <v>1</v>
      </c>
      <c r="G2664">
        <v>9.84</v>
      </c>
      <c r="H2664">
        <v>46.387181900000002</v>
      </c>
      <c r="I2664">
        <v>95</v>
      </c>
      <c r="J2664">
        <v>32</v>
      </c>
      <c r="K2664">
        <v>59.6</v>
      </c>
      <c r="L2664">
        <v>2</v>
      </c>
      <c r="M2664">
        <v>92</v>
      </c>
      <c r="N2664">
        <v>8.39</v>
      </c>
      <c r="O2664">
        <v>92</v>
      </c>
      <c r="P2664">
        <v>0.1</v>
      </c>
      <c r="Q2664">
        <v>281.81763000000001</v>
      </c>
      <c r="R2664">
        <v>196514</v>
      </c>
      <c r="S2664">
        <v>0.7</v>
      </c>
      <c r="T2664">
        <v>0.7</v>
      </c>
      <c r="U2664">
        <v>0.90200000000000002</v>
      </c>
      <c r="V2664">
        <v>20.100000000000001</v>
      </c>
      <c r="W2664">
        <v>79.900000000000006</v>
      </c>
    </row>
    <row r="2665" spans="1:23" x14ac:dyDescent="0.25">
      <c r="A2665" t="s">
        <v>27</v>
      </c>
      <c r="B2665" t="s">
        <v>113</v>
      </c>
      <c r="C2665">
        <v>2003</v>
      </c>
      <c r="D2665" t="s">
        <v>37</v>
      </c>
      <c r="E2665">
        <v>72</v>
      </c>
      <c r="F2665">
        <v>2</v>
      </c>
      <c r="G2665">
        <v>9.3000000000000007</v>
      </c>
      <c r="H2665">
        <v>3519.258515</v>
      </c>
      <c r="I2665">
        <v>95</v>
      </c>
      <c r="J2665">
        <v>10982</v>
      </c>
      <c r="K2665">
        <v>57</v>
      </c>
      <c r="L2665">
        <v>3</v>
      </c>
      <c r="M2665">
        <v>97</v>
      </c>
      <c r="N2665">
        <v>8.17</v>
      </c>
      <c r="O2665">
        <v>96</v>
      </c>
      <c r="P2665">
        <v>0.1</v>
      </c>
      <c r="Q2665">
        <v>27387.2258</v>
      </c>
      <c r="R2665">
        <v>5731323</v>
      </c>
      <c r="S2665">
        <v>0.5</v>
      </c>
      <c r="T2665">
        <v>0.5</v>
      </c>
      <c r="U2665">
        <v>0.84099999999999997</v>
      </c>
      <c r="V2665">
        <v>15.4</v>
      </c>
      <c r="W2665">
        <v>79.900000000000006</v>
      </c>
    </row>
    <row r="2666" spans="1:23" x14ac:dyDescent="0.25">
      <c r="A2666" t="s">
        <v>27</v>
      </c>
      <c r="B2666" t="s">
        <v>129</v>
      </c>
      <c r="C2666">
        <v>2008</v>
      </c>
      <c r="D2666" t="s">
        <v>37</v>
      </c>
      <c r="E2666">
        <v>8</v>
      </c>
      <c r="F2666">
        <v>0</v>
      </c>
      <c r="G2666">
        <v>11.53</v>
      </c>
      <c r="H2666">
        <v>18961.348600000001</v>
      </c>
      <c r="I2666">
        <v>94</v>
      </c>
      <c r="J2666">
        <v>1</v>
      </c>
      <c r="K2666">
        <v>58.4</v>
      </c>
      <c r="L2666">
        <v>0</v>
      </c>
      <c r="M2666">
        <v>96</v>
      </c>
      <c r="N2666">
        <v>7.34</v>
      </c>
      <c r="O2666">
        <v>99</v>
      </c>
      <c r="P2666">
        <v>0.1</v>
      </c>
      <c r="Q2666">
        <v>114293.84329999999</v>
      </c>
      <c r="R2666">
        <v>48865</v>
      </c>
      <c r="S2666">
        <v>0.9</v>
      </c>
      <c r="T2666">
        <v>0.9</v>
      </c>
      <c r="U2666">
        <v>0.88700000000000001</v>
      </c>
      <c r="V2666">
        <v>13.5</v>
      </c>
      <c r="W2666">
        <v>80</v>
      </c>
    </row>
    <row r="2667" spans="1:23" x14ac:dyDescent="0.25">
      <c r="A2667" t="s">
        <v>27</v>
      </c>
      <c r="B2667" t="s">
        <v>78</v>
      </c>
      <c r="C2667">
        <v>2012</v>
      </c>
      <c r="D2667" t="s">
        <v>37</v>
      </c>
      <c r="E2667">
        <v>76</v>
      </c>
      <c r="F2667">
        <v>0</v>
      </c>
      <c r="G2667">
        <v>9.26</v>
      </c>
      <c r="H2667">
        <v>928.4170785</v>
      </c>
      <c r="I2667">
        <v>92</v>
      </c>
      <c r="J2667">
        <v>2</v>
      </c>
      <c r="K2667">
        <v>57.7</v>
      </c>
      <c r="L2667">
        <v>0</v>
      </c>
      <c r="M2667">
        <v>94</v>
      </c>
      <c r="N2667">
        <v>1.98</v>
      </c>
      <c r="O2667">
        <v>94</v>
      </c>
      <c r="P2667">
        <v>0.1</v>
      </c>
      <c r="Q2667">
        <v>5857.5209999999997</v>
      </c>
      <c r="R2667">
        <v>5591572</v>
      </c>
      <c r="S2667">
        <v>1.1000000000000001</v>
      </c>
      <c r="T2667">
        <v>0.9</v>
      </c>
      <c r="U2667">
        <v>0.92200000000000004</v>
      </c>
      <c r="V2667">
        <v>18.399999999999999</v>
      </c>
      <c r="W2667">
        <v>80</v>
      </c>
    </row>
    <row r="2668" spans="1:23" x14ac:dyDescent="0.25">
      <c r="A2668" t="s">
        <v>27</v>
      </c>
      <c r="B2668" t="s">
        <v>95</v>
      </c>
      <c r="C2668">
        <v>2009</v>
      </c>
      <c r="D2668" t="s">
        <v>37</v>
      </c>
      <c r="E2668">
        <v>79</v>
      </c>
      <c r="F2668">
        <v>2</v>
      </c>
      <c r="G2668">
        <v>11.22</v>
      </c>
      <c r="H2668">
        <v>7641.2706449999996</v>
      </c>
      <c r="I2668">
        <v>88</v>
      </c>
      <c r="J2668">
        <v>574</v>
      </c>
      <c r="K2668">
        <v>59.5</v>
      </c>
      <c r="L2668">
        <v>3</v>
      </c>
      <c r="M2668">
        <v>95</v>
      </c>
      <c r="N2668">
        <v>11.4</v>
      </c>
      <c r="O2668">
        <v>96</v>
      </c>
      <c r="P2668">
        <v>0.1</v>
      </c>
      <c r="Q2668">
        <v>41732.772499999999</v>
      </c>
      <c r="R2668">
        <v>819237</v>
      </c>
      <c r="S2668">
        <v>1.1000000000000001</v>
      </c>
      <c r="T2668">
        <v>1.1000000000000001</v>
      </c>
      <c r="U2668">
        <v>0.90600000000000003</v>
      </c>
      <c r="V2668">
        <v>16.7</v>
      </c>
      <c r="W2668">
        <v>80</v>
      </c>
    </row>
    <row r="2669" spans="1:23" x14ac:dyDescent="0.25">
      <c r="A2669" t="s">
        <v>32</v>
      </c>
      <c r="B2669" t="s">
        <v>62</v>
      </c>
      <c r="C2669">
        <v>2004</v>
      </c>
      <c r="D2669" t="s">
        <v>24</v>
      </c>
      <c r="E2669">
        <v>77</v>
      </c>
      <c r="F2669">
        <v>2</v>
      </c>
      <c r="G2669">
        <v>7.8</v>
      </c>
      <c r="H2669">
        <v>5513.3299239999997</v>
      </c>
      <c r="I2669">
        <v>14</v>
      </c>
      <c r="J2669">
        <v>7</v>
      </c>
      <c r="K2669">
        <v>6.6</v>
      </c>
      <c r="L2669">
        <v>2</v>
      </c>
      <c r="M2669">
        <v>91</v>
      </c>
      <c r="N2669">
        <v>9.56</v>
      </c>
      <c r="O2669">
        <v>91</v>
      </c>
      <c r="P2669">
        <v>0.1</v>
      </c>
      <c r="Q2669">
        <v>31979.871950000001</v>
      </c>
      <c r="R2669">
        <v>31995</v>
      </c>
      <c r="S2669">
        <v>0.5</v>
      </c>
      <c r="T2669">
        <v>0.4</v>
      </c>
      <c r="U2669">
        <v>0.88100000000000001</v>
      </c>
      <c r="V2669">
        <v>15.8</v>
      </c>
      <c r="W2669">
        <v>80</v>
      </c>
    </row>
    <row r="2670" spans="1:23" x14ac:dyDescent="0.25">
      <c r="A2670" t="s">
        <v>27</v>
      </c>
      <c r="B2670" t="s">
        <v>97</v>
      </c>
      <c r="C2670">
        <v>2009</v>
      </c>
      <c r="D2670" t="s">
        <v>24</v>
      </c>
      <c r="E2670">
        <v>78</v>
      </c>
      <c r="F2670">
        <v>0</v>
      </c>
      <c r="G2670">
        <v>9.08</v>
      </c>
      <c r="H2670">
        <v>372.68541420000003</v>
      </c>
      <c r="I2670">
        <v>95</v>
      </c>
      <c r="J2670">
        <v>2</v>
      </c>
      <c r="K2670">
        <v>63.1</v>
      </c>
      <c r="L2670">
        <v>0</v>
      </c>
      <c r="M2670">
        <v>99</v>
      </c>
      <c r="N2670">
        <v>9.76</v>
      </c>
      <c r="O2670">
        <v>99</v>
      </c>
      <c r="P2670">
        <v>0.1</v>
      </c>
      <c r="Q2670">
        <v>2971.973</v>
      </c>
      <c r="R2670">
        <v>111717</v>
      </c>
      <c r="S2670">
        <v>0.8</v>
      </c>
      <c r="T2670">
        <v>0.7</v>
      </c>
      <c r="U2670">
        <v>0.85699999999999998</v>
      </c>
      <c r="V2670">
        <v>16.2</v>
      </c>
      <c r="W2670">
        <v>80</v>
      </c>
    </row>
    <row r="2671" spans="1:23" x14ac:dyDescent="0.25">
      <c r="A2671" t="s">
        <v>25</v>
      </c>
      <c r="B2671" t="s">
        <v>112</v>
      </c>
      <c r="C2671">
        <v>2005</v>
      </c>
      <c r="D2671" t="s">
        <v>24</v>
      </c>
      <c r="E2671">
        <v>71</v>
      </c>
      <c r="F2671">
        <v>1</v>
      </c>
      <c r="G2671">
        <v>2.41</v>
      </c>
      <c r="H2671">
        <v>250.9343317</v>
      </c>
      <c r="I2671">
        <v>96</v>
      </c>
      <c r="J2671">
        <v>2</v>
      </c>
      <c r="K2671">
        <v>6.6</v>
      </c>
      <c r="L2671">
        <v>1</v>
      </c>
      <c r="M2671">
        <v>95</v>
      </c>
      <c r="N2671">
        <v>7.44</v>
      </c>
      <c r="O2671">
        <v>93</v>
      </c>
      <c r="P2671">
        <v>0.1</v>
      </c>
      <c r="Q2671">
        <v>2611.17931</v>
      </c>
      <c r="R2671">
        <v>6931</v>
      </c>
      <c r="S2671">
        <v>1.1000000000000001</v>
      </c>
      <c r="T2671">
        <v>1.1000000000000001</v>
      </c>
      <c r="U2671">
        <v>0.86599999999999999</v>
      </c>
      <c r="V2671">
        <v>15.8</v>
      </c>
      <c r="W2671">
        <v>80</v>
      </c>
    </row>
    <row r="2672" spans="1:23" x14ac:dyDescent="0.25">
      <c r="A2672" t="s">
        <v>27</v>
      </c>
      <c r="B2672" t="s">
        <v>106</v>
      </c>
      <c r="C2672">
        <v>2001</v>
      </c>
      <c r="D2672" t="s">
        <v>37</v>
      </c>
      <c r="E2672">
        <v>72</v>
      </c>
      <c r="F2672">
        <v>0</v>
      </c>
      <c r="G2672">
        <v>6.37</v>
      </c>
      <c r="H2672">
        <v>5048.2744259999999</v>
      </c>
      <c r="I2672">
        <v>92</v>
      </c>
      <c r="J2672">
        <v>0</v>
      </c>
      <c r="K2672">
        <v>54.8</v>
      </c>
      <c r="L2672">
        <v>0</v>
      </c>
      <c r="M2672">
        <v>92</v>
      </c>
      <c r="N2672">
        <v>9.1199999999999992</v>
      </c>
      <c r="O2672">
        <v>92</v>
      </c>
      <c r="P2672">
        <v>0.1</v>
      </c>
      <c r="Q2672">
        <v>28585.9254</v>
      </c>
      <c r="R2672">
        <v>284968</v>
      </c>
      <c r="S2672">
        <v>1</v>
      </c>
      <c r="T2672">
        <v>0.9</v>
      </c>
      <c r="U2672">
        <v>0.85399999999999998</v>
      </c>
      <c r="V2672">
        <v>17.100000000000001</v>
      </c>
      <c r="W2672">
        <v>80</v>
      </c>
    </row>
    <row r="2673" spans="1:23" x14ac:dyDescent="0.25">
      <c r="A2673" t="s">
        <v>27</v>
      </c>
      <c r="B2673" t="s">
        <v>135</v>
      </c>
      <c r="C2673">
        <v>2008</v>
      </c>
      <c r="D2673" t="s">
        <v>37</v>
      </c>
      <c r="E2673">
        <v>64</v>
      </c>
      <c r="F2673">
        <v>0</v>
      </c>
      <c r="G2673">
        <v>7.14</v>
      </c>
      <c r="H2673">
        <v>2655.573684</v>
      </c>
      <c r="I2673">
        <v>86</v>
      </c>
      <c r="J2673">
        <v>1</v>
      </c>
      <c r="K2673">
        <v>66.599999999999994</v>
      </c>
      <c r="L2673">
        <v>0</v>
      </c>
      <c r="M2673">
        <v>72</v>
      </c>
      <c r="N2673">
        <v>8.15</v>
      </c>
      <c r="O2673">
        <v>72</v>
      </c>
      <c r="P2673">
        <v>0.1</v>
      </c>
      <c r="Q2673">
        <v>21928.767</v>
      </c>
      <c r="R2673">
        <v>49379</v>
      </c>
      <c r="S2673">
        <v>0.7</v>
      </c>
      <c r="T2673">
        <v>0.7</v>
      </c>
      <c r="U2673">
        <v>0.81299999999999994</v>
      </c>
      <c r="V2673">
        <v>14.6</v>
      </c>
      <c r="W2673">
        <v>80</v>
      </c>
    </row>
    <row r="2674" spans="1:23" x14ac:dyDescent="0.25">
      <c r="A2674" t="s">
        <v>27</v>
      </c>
      <c r="B2674" t="s">
        <v>46</v>
      </c>
      <c r="C2674">
        <v>2010</v>
      </c>
      <c r="D2674" t="s">
        <v>37</v>
      </c>
      <c r="E2674">
        <v>81</v>
      </c>
      <c r="F2674">
        <v>0</v>
      </c>
      <c r="G2674">
        <v>10.220000000000001</v>
      </c>
      <c r="H2674">
        <v>665.7356115</v>
      </c>
      <c r="I2674">
        <v>97</v>
      </c>
      <c r="J2674">
        <v>40</v>
      </c>
      <c r="K2674">
        <v>61.9</v>
      </c>
      <c r="L2674">
        <v>1</v>
      </c>
      <c r="M2674">
        <v>98</v>
      </c>
      <c r="N2674">
        <v>1.17</v>
      </c>
      <c r="O2674">
        <v>98</v>
      </c>
      <c r="P2674">
        <v>0.1</v>
      </c>
      <c r="Q2674">
        <v>4438.2374099999997</v>
      </c>
      <c r="R2674">
        <v>1895586</v>
      </c>
      <c r="S2674">
        <v>0.9</v>
      </c>
      <c r="T2674">
        <v>0.9</v>
      </c>
      <c r="U2674">
        <v>0.878</v>
      </c>
      <c r="V2674">
        <v>15.9</v>
      </c>
      <c r="W2674">
        <v>80</v>
      </c>
    </row>
    <row r="2675" spans="1:23" x14ac:dyDescent="0.25">
      <c r="A2675" t="s">
        <v>25</v>
      </c>
      <c r="B2675" t="s">
        <v>74</v>
      </c>
      <c r="C2675">
        <v>2012</v>
      </c>
      <c r="D2675" t="s">
        <v>37</v>
      </c>
      <c r="E2675">
        <v>56</v>
      </c>
      <c r="F2675">
        <v>0</v>
      </c>
      <c r="G2675">
        <v>10.55</v>
      </c>
      <c r="H2675">
        <v>2159.7562050000001</v>
      </c>
      <c r="I2675">
        <v>96</v>
      </c>
      <c r="J2675">
        <v>1</v>
      </c>
      <c r="K2675">
        <v>58.7</v>
      </c>
      <c r="L2675">
        <v>0</v>
      </c>
      <c r="M2675">
        <v>99</v>
      </c>
      <c r="N2675">
        <v>7.44</v>
      </c>
      <c r="O2675">
        <v>99</v>
      </c>
      <c r="P2675">
        <v>0.1</v>
      </c>
      <c r="Q2675">
        <v>28951.155559999999</v>
      </c>
      <c r="R2675">
        <v>113562</v>
      </c>
      <c r="S2675">
        <v>0.9</v>
      </c>
      <c r="T2675">
        <v>1</v>
      </c>
      <c r="U2675">
        <v>0.85</v>
      </c>
      <c r="V2675">
        <v>13.8</v>
      </c>
      <c r="W2675">
        <v>80</v>
      </c>
    </row>
    <row r="2676" spans="1:23" x14ac:dyDescent="0.25">
      <c r="A2676" t="s">
        <v>27</v>
      </c>
      <c r="B2676" t="s">
        <v>113</v>
      </c>
      <c r="C2676">
        <v>2002</v>
      </c>
      <c r="D2676" t="s">
        <v>37</v>
      </c>
      <c r="E2676">
        <v>72</v>
      </c>
      <c r="F2676">
        <v>2</v>
      </c>
      <c r="G2676">
        <v>9.25</v>
      </c>
      <c r="H2676">
        <v>2883.3349109999999</v>
      </c>
      <c r="I2676">
        <v>95</v>
      </c>
      <c r="J2676">
        <v>9385</v>
      </c>
      <c r="K2676">
        <v>56.4</v>
      </c>
      <c r="L2676">
        <v>3</v>
      </c>
      <c r="M2676">
        <v>96</v>
      </c>
      <c r="N2676">
        <v>8.23</v>
      </c>
      <c r="O2676">
        <v>93</v>
      </c>
      <c r="P2676">
        <v>0.1</v>
      </c>
      <c r="Q2676">
        <v>22196.5736</v>
      </c>
      <c r="R2676">
        <v>57597</v>
      </c>
      <c r="S2676">
        <v>0.5</v>
      </c>
      <c r="T2676">
        <v>0.5</v>
      </c>
      <c r="U2676">
        <v>0.83599999999999997</v>
      </c>
      <c r="V2676">
        <v>15.2</v>
      </c>
      <c r="W2676">
        <v>80</v>
      </c>
    </row>
    <row r="2677" spans="1:23" x14ac:dyDescent="0.25">
      <c r="A2677" t="s">
        <v>38</v>
      </c>
      <c r="B2677" t="s">
        <v>151</v>
      </c>
      <c r="C2677">
        <v>2007</v>
      </c>
      <c r="D2677" t="s">
        <v>37</v>
      </c>
      <c r="E2677">
        <v>76</v>
      </c>
      <c r="F2677">
        <v>0</v>
      </c>
      <c r="G2677">
        <v>9.19</v>
      </c>
      <c r="H2677">
        <v>606.31065609999996</v>
      </c>
      <c r="I2677">
        <v>88</v>
      </c>
      <c r="J2677">
        <v>25</v>
      </c>
      <c r="K2677">
        <v>63.2</v>
      </c>
      <c r="L2677">
        <v>0</v>
      </c>
      <c r="M2677">
        <v>88</v>
      </c>
      <c r="N2677">
        <v>8.35</v>
      </c>
      <c r="O2677">
        <v>88</v>
      </c>
      <c r="P2677">
        <v>0.1</v>
      </c>
      <c r="Q2677">
        <v>3259.7347100000002</v>
      </c>
      <c r="R2677">
        <v>1391756.5</v>
      </c>
      <c r="S2677">
        <v>0.3</v>
      </c>
      <c r="T2677">
        <v>0.3</v>
      </c>
      <c r="U2677">
        <v>0.89100000000000001</v>
      </c>
      <c r="V2677">
        <v>19.2</v>
      </c>
      <c r="W2677">
        <v>81</v>
      </c>
    </row>
    <row r="2678" spans="1:23" x14ac:dyDescent="0.25">
      <c r="A2678" t="s">
        <v>27</v>
      </c>
      <c r="B2678" t="s">
        <v>97</v>
      </c>
      <c r="C2678">
        <v>2015</v>
      </c>
      <c r="D2678" t="s">
        <v>24</v>
      </c>
      <c r="E2678">
        <v>72</v>
      </c>
      <c r="F2678">
        <v>0</v>
      </c>
      <c r="G2678">
        <v>3.77</v>
      </c>
      <c r="H2678">
        <v>0</v>
      </c>
      <c r="I2678">
        <v>96</v>
      </c>
      <c r="J2678">
        <v>1</v>
      </c>
      <c r="K2678">
        <v>66.5</v>
      </c>
      <c r="L2678">
        <v>0</v>
      </c>
      <c r="M2678">
        <v>99</v>
      </c>
      <c r="N2678">
        <v>5.75</v>
      </c>
      <c r="O2678">
        <v>99</v>
      </c>
      <c r="P2678">
        <v>0.1</v>
      </c>
      <c r="Q2678">
        <v>187.78990999999999</v>
      </c>
      <c r="R2678">
        <v>182883</v>
      </c>
      <c r="S2678">
        <v>0.8</v>
      </c>
      <c r="T2678">
        <v>0.7</v>
      </c>
      <c r="U2678">
        <v>0.86499999999999999</v>
      </c>
      <c r="V2678">
        <v>17.2</v>
      </c>
      <c r="W2678">
        <v>81</v>
      </c>
    </row>
    <row r="2679" spans="1:23" x14ac:dyDescent="0.25">
      <c r="A2679" t="s">
        <v>27</v>
      </c>
      <c r="B2679" t="s">
        <v>78</v>
      </c>
      <c r="C2679">
        <v>2013</v>
      </c>
      <c r="D2679" t="s">
        <v>37</v>
      </c>
      <c r="E2679">
        <v>75</v>
      </c>
      <c r="F2679">
        <v>0</v>
      </c>
      <c r="G2679">
        <v>9.5</v>
      </c>
      <c r="H2679">
        <v>10261.763000000001</v>
      </c>
      <c r="I2679">
        <v>92</v>
      </c>
      <c r="J2679">
        <v>17</v>
      </c>
      <c r="K2679">
        <v>58.1</v>
      </c>
      <c r="L2679">
        <v>0</v>
      </c>
      <c r="M2679">
        <v>94</v>
      </c>
      <c r="N2679">
        <v>11.25</v>
      </c>
      <c r="O2679">
        <v>94</v>
      </c>
      <c r="P2679">
        <v>0.1</v>
      </c>
      <c r="Q2679">
        <v>61191.192629999998</v>
      </c>
      <c r="R2679">
        <v>5614932</v>
      </c>
      <c r="S2679">
        <v>1.1000000000000001</v>
      </c>
      <c r="T2679">
        <v>0.9</v>
      </c>
      <c r="U2679">
        <v>0.92400000000000004</v>
      </c>
      <c r="V2679">
        <v>18.7</v>
      </c>
      <c r="W2679">
        <v>81</v>
      </c>
    </row>
    <row r="2680" spans="1:23" x14ac:dyDescent="0.25">
      <c r="A2680" t="s">
        <v>27</v>
      </c>
      <c r="B2680" t="s">
        <v>111</v>
      </c>
      <c r="C2680">
        <v>2013</v>
      </c>
      <c r="D2680" t="s">
        <v>37</v>
      </c>
      <c r="E2680">
        <v>67</v>
      </c>
      <c r="F2680">
        <v>0</v>
      </c>
      <c r="G2680">
        <v>10.49</v>
      </c>
      <c r="H2680">
        <v>703.55273320000003</v>
      </c>
      <c r="I2680">
        <v>95</v>
      </c>
      <c r="J2680">
        <v>51</v>
      </c>
      <c r="K2680">
        <v>61.3</v>
      </c>
      <c r="L2680">
        <v>0</v>
      </c>
      <c r="M2680">
        <v>96</v>
      </c>
      <c r="N2680">
        <v>8.1</v>
      </c>
      <c r="O2680">
        <v>96</v>
      </c>
      <c r="P2680">
        <v>0.1</v>
      </c>
      <c r="Q2680">
        <v>5234.7673599999998</v>
      </c>
      <c r="R2680">
        <v>4598294</v>
      </c>
      <c r="S2680">
        <v>0.3</v>
      </c>
      <c r="T2680">
        <v>0.2</v>
      </c>
      <c r="U2680">
        <v>0.90200000000000002</v>
      </c>
      <c r="V2680">
        <v>18.600000000000001</v>
      </c>
      <c r="W2680">
        <v>81</v>
      </c>
    </row>
    <row r="2681" spans="1:23" x14ac:dyDescent="0.25">
      <c r="A2681" t="s">
        <v>27</v>
      </c>
      <c r="B2681" t="s">
        <v>156</v>
      </c>
      <c r="C2681">
        <v>2010</v>
      </c>
      <c r="D2681" t="s">
        <v>37</v>
      </c>
      <c r="E2681">
        <v>66</v>
      </c>
      <c r="F2681">
        <v>0</v>
      </c>
      <c r="G2681">
        <v>6.59</v>
      </c>
      <c r="H2681">
        <v>15268.06445</v>
      </c>
      <c r="I2681">
        <v>92</v>
      </c>
      <c r="J2681">
        <v>3</v>
      </c>
      <c r="K2681">
        <v>58.9</v>
      </c>
      <c r="L2681">
        <v>0</v>
      </c>
      <c r="M2681">
        <v>93</v>
      </c>
      <c r="N2681">
        <v>9.26</v>
      </c>
      <c r="O2681">
        <v>93</v>
      </c>
      <c r="P2681">
        <v>0.1</v>
      </c>
      <c r="Q2681">
        <v>87646.753460000007</v>
      </c>
      <c r="R2681">
        <v>4889252</v>
      </c>
      <c r="S2681">
        <v>0.7</v>
      </c>
      <c r="T2681">
        <v>0.7</v>
      </c>
      <c r="U2681">
        <v>0.93600000000000005</v>
      </c>
      <c r="V2681">
        <v>17.399999999999999</v>
      </c>
      <c r="W2681">
        <v>81</v>
      </c>
    </row>
    <row r="2682" spans="1:23" x14ac:dyDescent="0.25">
      <c r="A2682" t="s">
        <v>27</v>
      </c>
      <c r="B2682" t="s">
        <v>95</v>
      </c>
      <c r="C2682">
        <v>2015</v>
      </c>
      <c r="D2682" t="s">
        <v>37</v>
      </c>
      <c r="E2682">
        <v>68</v>
      </c>
      <c r="F2682">
        <v>2</v>
      </c>
      <c r="G2682">
        <v>3.77</v>
      </c>
      <c r="H2682">
        <v>0</v>
      </c>
      <c r="I2682">
        <v>88</v>
      </c>
      <c r="J2682">
        <v>2464</v>
      </c>
      <c r="K2682">
        <v>62.3</v>
      </c>
      <c r="L2682">
        <v>3</v>
      </c>
      <c r="M2682">
        <v>94</v>
      </c>
      <c r="N2682">
        <v>5.75</v>
      </c>
      <c r="O2682">
        <v>95</v>
      </c>
      <c r="P2682">
        <v>0.1</v>
      </c>
      <c r="Q2682">
        <v>41176.881580000001</v>
      </c>
      <c r="R2682">
        <v>81686611</v>
      </c>
      <c r="S2682">
        <v>1.1000000000000001</v>
      </c>
      <c r="T2682">
        <v>1.1000000000000001</v>
      </c>
      <c r="U2682">
        <v>0.92400000000000004</v>
      </c>
      <c r="V2682">
        <v>17.100000000000001</v>
      </c>
      <c r="W2682">
        <v>81</v>
      </c>
    </row>
    <row r="2683" spans="1:23" x14ac:dyDescent="0.25">
      <c r="A2683" t="s">
        <v>38</v>
      </c>
      <c r="B2683" t="s">
        <v>151</v>
      </c>
      <c r="C2683">
        <v>2008</v>
      </c>
      <c r="D2683" t="s">
        <v>37</v>
      </c>
      <c r="E2683">
        <v>75</v>
      </c>
      <c r="F2683">
        <v>0</v>
      </c>
      <c r="G2683">
        <v>9.49</v>
      </c>
      <c r="H2683">
        <v>6761.2889660000001</v>
      </c>
      <c r="I2683">
        <v>9</v>
      </c>
      <c r="J2683">
        <v>0</v>
      </c>
      <c r="K2683">
        <v>63.8</v>
      </c>
      <c r="L2683">
        <v>0</v>
      </c>
      <c r="M2683">
        <v>89</v>
      </c>
      <c r="N2683">
        <v>1.7</v>
      </c>
      <c r="O2683">
        <v>89</v>
      </c>
      <c r="P2683">
        <v>0.1</v>
      </c>
      <c r="Q2683">
        <v>31287.77865</v>
      </c>
      <c r="R2683">
        <v>1391756.5</v>
      </c>
      <c r="S2683">
        <v>0.3</v>
      </c>
      <c r="T2683">
        <v>0.3</v>
      </c>
      <c r="U2683">
        <v>0.89400000000000002</v>
      </c>
      <c r="V2683">
        <v>19.5</v>
      </c>
      <c r="W2683">
        <v>81</v>
      </c>
    </row>
    <row r="2684" spans="1:23" x14ac:dyDescent="0.25">
      <c r="A2684" t="s">
        <v>25</v>
      </c>
      <c r="B2684" t="s">
        <v>112</v>
      </c>
      <c r="C2684">
        <v>2008</v>
      </c>
      <c r="D2684" t="s">
        <v>24</v>
      </c>
      <c r="E2684">
        <v>65</v>
      </c>
      <c r="F2684">
        <v>1</v>
      </c>
      <c r="G2684">
        <v>2.4700000000000002</v>
      </c>
      <c r="H2684">
        <v>471.5533294</v>
      </c>
      <c r="I2684">
        <v>99</v>
      </c>
      <c r="J2684">
        <v>931</v>
      </c>
      <c r="K2684">
        <v>62.1</v>
      </c>
      <c r="L2684">
        <v>1</v>
      </c>
      <c r="M2684">
        <v>94</v>
      </c>
      <c r="N2684">
        <v>7.33</v>
      </c>
      <c r="O2684">
        <v>94</v>
      </c>
      <c r="P2684">
        <v>0.1</v>
      </c>
      <c r="Q2684">
        <v>29657.4421</v>
      </c>
      <c r="R2684">
        <v>7388</v>
      </c>
      <c r="S2684">
        <v>1.1000000000000001</v>
      </c>
      <c r="T2684">
        <v>1.1000000000000001</v>
      </c>
      <c r="U2684">
        <v>0.877</v>
      </c>
      <c r="V2684">
        <v>15.8</v>
      </c>
      <c r="W2684">
        <v>81</v>
      </c>
    </row>
    <row r="2685" spans="1:23" x14ac:dyDescent="0.25">
      <c r="A2685" t="s">
        <v>27</v>
      </c>
      <c r="B2685" t="s">
        <v>135</v>
      </c>
      <c r="C2685">
        <v>2012</v>
      </c>
      <c r="D2685" t="s">
        <v>37</v>
      </c>
      <c r="E2685">
        <v>58</v>
      </c>
      <c r="F2685">
        <v>0</v>
      </c>
      <c r="G2685">
        <v>7.67</v>
      </c>
      <c r="H2685">
        <v>343.12339500000002</v>
      </c>
      <c r="I2685">
        <v>93</v>
      </c>
      <c r="J2685">
        <v>0</v>
      </c>
      <c r="K2685">
        <v>68.400000000000006</v>
      </c>
      <c r="L2685">
        <v>0</v>
      </c>
      <c r="M2685">
        <v>99</v>
      </c>
      <c r="N2685">
        <v>9.9499999999999993</v>
      </c>
      <c r="O2685">
        <v>99</v>
      </c>
      <c r="P2685">
        <v>0.1</v>
      </c>
      <c r="Q2685">
        <v>2193.8836000000001</v>
      </c>
      <c r="R2685">
        <v>419455</v>
      </c>
      <c r="S2685">
        <v>0.8</v>
      </c>
      <c r="T2685">
        <v>0.7</v>
      </c>
      <c r="U2685">
        <v>0.82099999999999995</v>
      </c>
      <c r="V2685">
        <v>14.1</v>
      </c>
      <c r="W2685">
        <v>81</v>
      </c>
    </row>
    <row r="2686" spans="1:23" x14ac:dyDescent="0.25">
      <c r="A2686" t="s">
        <v>32</v>
      </c>
      <c r="B2686" t="s">
        <v>62</v>
      </c>
      <c r="C2686">
        <v>2005</v>
      </c>
      <c r="D2686" t="s">
        <v>24</v>
      </c>
      <c r="E2686">
        <v>76</v>
      </c>
      <c r="F2686">
        <v>2</v>
      </c>
      <c r="G2686">
        <v>8</v>
      </c>
      <c r="H2686">
        <v>6333.1779669999996</v>
      </c>
      <c r="I2686">
        <v>14</v>
      </c>
      <c r="J2686">
        <v>6</v>
      </c>
      <c r="K2686">
        <v>61.3</v>
      </c>
      <c r="L2686">
        <v>2</v>
      </c>
      <c r="M2686">
        <v>93</v>
      </c>
      <c r="N2686">
        <v>9.57</v>
      </c>
      <c r="O2686">
        <v>93</v>
      </c>
      <c r="P2686">
        <v>0.1</v>
      </c>
      <c r="Q2686">
        <v>36189.588380000001</v>
      </c>
      <c r="R2686">
        <v>32312</v>
      </c>
      <c r="S2686">
        <v>0.5</v>
      </c>
      <c r="T2686">
        <v>0.4</v>
      </c>
      <c r="U2686">
        <v>0.88600000000000001</v>
      </c>
      <c r="V2686">
        <v>15.8</v>
      </c>
      <c r="W2686">
        <v>81</v>
      </c>
    </row>
    <row r="2687" spans="1:23" x14ac:dyDescent="0.25">
      <c r="A2687" t="s">
        <v>34</v>
      </c>
      <c r="B2687" t="s">
        <v>65</v>
      </c>
      <c r="C2687">
        <v>2013</v>
      </c>
      <c r="D2687" t="s">
        <v>24</v>
      </c>
      <c r="E2687">
        <v>84</v>
      </c>
      <c r="F2687">
        <v>2</v>
      </c>
      <c r="G2687">
        <v>7.2</v>
      </c>
      <c r="H2687">
        <v>2442.2220539999998</v>
      </c>
      <c r="I2687">
        <v>9</v>
      </c>
      <c r="J2687">
        <v>0</v>
      </c>
      <c r="K2687">
        <v>62.5</v>
      </c>
      <c r="L2687">
        <v>2</v>
      </c>
      <c r="M2687">
        <v>9</v>
      </c>
      <c r="N2687">
        <v>7.53</v>
      </c>
      <c r="O2687">
        <v>91</v>
      </c>
      <c r="P2687">
        <v>0.1</v>
      </c>
      <c r="Q2687">
        <v>15941.397220000001</v>
      </c>
      <c r="R2687">
        <v>17462982</v>
      </c>
      <c r="S2687">
        <v>0.8</v>
      </c>
      <c r="T2687">
        <v>0.8</v>
      </c>
      <c r="U2687">
        <v>0.83099999999999996</v>
      </c>
      <c r="V2687">
        <v>15.6</v>
      </c>
      <c r="W2687">
        <v>81</v>
      </c>
    </row>
    <row r="2688" spans="1:23" x14ac:dyDescent="0.25">
      <c r="A2688" t="s">
        <v>27</v>
      </c>
      <c r="B2688" t="s">
        <v>213</v>
      </c>
      <c r="C2688">
        <v>2014</v>
      </c>
      <c r="D2688" t="s">
        <v>37</v>
      </c>
      <c r="E2688">
        <v>71</v>
      </c>
      <c r="F2688">
        <v>3</v>
      </c>
      <c r="G2688">
        <v>10.37</v>
      </c>
      <c r="H2688">
        <v>0</v>
      </c>
      <c r="I2688">
        <v>92</v>
      </c>
      <c r="J2688">
        <v>133</v>
      </c>
      <c r="K2688">
        <v>66</v>
      </c>
      <c r="L2688">
        <v>4</v>
      </c>
      <c r="M2688">
        <v>95</v>
      </c>
      <c r="N2688">
        <v>9.1199999999999992</v>
      </c>
      <c r="O2688">
        <v>95</v>
      </c>
      <c r="P2688">
        <v>0.1</v>
      </c>
      <c r="Q2688">
        <v>1764.97387</v>
      </c>
      <c r="R2688">
        <v>1391756.5</v>
      </c>
      <c r="S2688">
        <v>0.8</v>
      </c>
      <c r="T2688">
        <v>0.5</v>
      </c>
      <c r="U2688">
        <v>0.67700000000000005</v>
      </c>
      <c r="V2688">
        <v>12.3</v>
      </c>
      <c r="W2688">
        <v>81</v>
      </c>
    </row>
    <row r="2689" spans="1:23" x14ac:dyDescent="0.25">
      <c r="A2689" t="s">
        <v>25</v>
      </c>
      <c r="B2689" t="s">
        <v>112</v>
      </c>
      <c r="C2689">
        <v>2004</v>
      </c>
      <c r="D2689" t="s">
        <v>24</v>
      </c>
      <c r="E2689">
        <v>69</v>
      </c>
      <c r="F2689">
        <v>1</v>
      </c>
      <c r="G2689">
        <v>2.23</v>
      </c>
      <c r="H2689">
        <v>1895.3427919999999</v>
      </c>
      <c r="I2689">
        <v>99</v>
      </c>
      <c r="J2689">
        <v>116</v>
      </c>
      <c r="K2689">
        <v>6.1</v>
      </c>
      <c r="L2689">
        <v>1</v>
      </c>
      <c r="M2689">
        <v>95</v>
      </c>
      <c r="N2689">
        <v>7.35</v>
      </c>
      <c r="O2689">
        <v>95</v>
      </c>
      <c r="P2689">
        <v>0.1</v>
      </c>
      <c r="Q2689">
        <v>19888.171999999999</v>
      </c>
      <c r="R2689">
        <v>689</v>
      </c>
      <c r="S2689">
        <v>1.1000000000000001</v>
      </c>
      <c r="T2689">
        <v>1.1000000000000001</v>
      </c>
      <c r="U2689">
        <v>0.86299999999999999</v>
      </c>
      <c r="V2689">
        <v>15.9</v>
      </c>
      <c r="W2689">
        <v>81</v>
      </c>
    </row>
    <row r="2690" spans="1:23" x14ac:dyDescent="0.25">
      <c r="A2690" t="s">
        <v>27</v>
      </c>
      <c r="B2690" t="s">
        <v>213</v>
      </c>
      <c r="C2690">
        <v>2009</v>
      </c>
      <c r="D2690" t="s">
        <v>37</v>
      </c>
      <c r="E2690">
        <v>78</v>
      </c>
      <c r="F2690">
        <v>4</v>
      </c>
      <c r="G2690">
        <v>10.79</v>
      </c>
      <c r="H2690">
        <v>0</v>
      </c>
      <c r="I2690">
        <v>92</v>
      </c>
      <c r="J2690">
        <v>1212</v>
      </c>
      <c r="K2690">
        <v>63.1</v>
      </c>
      <c r="L2690">
        <v>4</v>
      </c>
      <c r="M2690">
        <v>93</v>
      </c>
      <c r="N2690">
        <v>9.81</v>
      </c>
      <c r="O2690">
        <v>93</v>
      </c>
      <c r="P2690">
        <v>0.1</v>
      </c>
      <c r="Q2690">
        <v>1764.97387</v>
      </c>
      <c r="R2690">
        <v>1391756.5</v>
      </c>
      <c r="S2690">
        <v>0.8</v>
      </c>
      <c r="T2690">
        <v>0.5</v>
      </c>
      <c r="U2690">
        <v>0.67700000000000005</v>
      </c>
      <c r="V2690">
        <v>12.3</v>
      </c>
      <c r="W2690">
        <v>81</v>
      </c>
    </row>
    <row r="2691" spans="1:23" x14ac:dyDescent="0.25">
      <c r="A2691" t="s">
        <v>27</v>
      </c>
      <c r="B2691" t="s">
        <v>156</v>
      </c>
      <c r="C2691">
        <v>2005</v>
      </c>
      <c r="D2691" t="s">
        <v>37</v>
      </c>
      <c r="E2691">
        <v>73</v>
      </c>
      <c r="F2691">
        <v>0</v>
      </c>
      <c r="G2691">
        <v>6.37</v>
      </c>
      <c r="H2691">
        <v>11792.53465</v>
      </c>
      <c r="I2691">
        <v>92</v>
      </c>
      <c r="J2691">
        <v>0</v>
      </c>
      <c r="K2691">
        <v>56.5</v>
      </c>
      <c r="L2691">
        <v>0</v>
      </c>
      <c r="M2691">
        <v>91</v>
      </c>
      <c r="N2691">
        <v>8.89</v>
      </c>
      <c r="O2691">
        <v>91</v>
      </c>
      <c r="P2691">
        <v>0.1</v>
      </c>
      <c r="Q2691">
        <v>66775.394400000005</v>
      </c>
      <c r="R2691">
        <v>4623291</v>
      </c>
      <c r="S2691">
        <v>0.8</v>
      </c>
      <c r="T2691">
        <v>0.7</v>
      </c>
      <c r="U2691">
        <v>0.92900000000000005</v>
      </c>
      <c r="V2691">
        <v>17.600000000000001</v>
      </c>
      <c r="W2691">
        <v>81</v>
      </c>
    </row>
    <row r="2692" spans="1:23" x14ac:dyDescent="0.25">
      <c r="A2692" t="s">
        <v>27</v>
      </c>
      <c r="B2692" t="s">
        <v>106</v>
      </c>
      <c r="C2692">
        <v>2005</v>
      </c>
      <c r="D2692" t="s">
        <v>37</v>
      </c>
      <c r="E2692">
        <v>62</v>
      </c>
      <c r="F2692">
        <v>0</v>
      </c>
      <c r="G2692">
        <v>7.05</v>
      </c>
      <c r="H2692">
        <v>10631.20379</v>
      </c>
      <c r="I2692">
        <v>92</v>
      </c>
      <c r="J2692">
        <v>0</v>
      </c>
      <c r="K2692">
        <v>56.9</v>
      </c>
      <c r="L2692">
        <v>0</v>
      </c>
      <c r="M2692">
        <v>95</v>
      </c>
      <c r="N2692">
        <v>9.2100000000000009</v>
      </c>
      <c r="O2692">
        <v>95</v>
      </c>
      <c r="P2692">
        <v>0.1</v>
      </c>
      <c r="Q2692">
        <v>56249.755499999999</v>
      </c>
      <c r="R2692">
        <v>296734</v>
      </c>
      <c r="S2692">
        <v>0.9</v>
      </c>
      <c r="T2692">
        <v>0.9</v>
      </c>
      <c r="U2692">
        <v>0.879</v>
      </c>
      <c r="V2692">
        <v>17.899999999999999</v>
      </c>
      <c r="W2692">
        <v>81</v>
      </c>
    </row>
    <row r="2693" spans="1:23" x14ac:dyDescent="0.25">
      <c r="A2693" t="s">
        <v>25</v>
      </c>
      <c r="B2693" t="s">
        <v>74</v>
      </c>
      <c r="C2693">
        <v>2013</v>
      </c>
      <c r="D2693" t="s">
        <v>37</v>
      </c>
      <c r="E2693">
        <v>54</v>
      </c>
      <c r="F2693">
        <v>0</v>
      </c>
      <c r="G2693">
        <v>9.0399999999999991</v>
      </c>
      <c r="H2693">
        <v>212.08592590000001</v>
      </c>
      <c r="I2693">
        <v>96</v>
      </c>
      <c r="J2693">
        <v>0</v>
      </c>
      <c r="K2693">
        <v>59.2</v>
      </c>
      <c r="L2693">
        <v>0</v>
      </c>
      <c r="M2693">
        <v>99</v>
      </c>
      <c r="N2693">
        <v>7.46</v>
      </c>
      <c r="O2693">
        <v>99</v>
      </c>
      <c r="P2693">
        <v>0.1</v>
      </c>
      <c r="Q2693">
        <v>2797.9673600000001</v>
      </c>
      <c r="R2693">
        <v>1143896</v>
      </c>
      <c r="S2693">
        <v>0.9</v>
      </c>
      <c r="T2693">
        <v>1</v>
      </c>
      <c r="U2693">
        <v>0.85</v>
      </c>
      <c r="V2693">
        <v>13.8</v>
      </c>
      <c r="W2693">
        <v>81</v>
      </c>
    </row>
    <row r="2694" spans="1:23" x14ac:dyDescent="0.25">
      <c r="A2694" t="s">
        <v>27</v>
      </c>
      <c r="B2694" t="s">
        <v>191</v>
      </c>
      <c r="C2694">
        <v>2004</v>
      </c>
      <c r="D2694" t="s">
        <v>37</v>
      </c>
      <c r="E2694">
        <v>79</v>
      </c>
      <c r="F2694">
        <v>2</v>
      </c>
      <c r="G2694">
        <v>11.96</v>
      </c>
      <c r="H2694">
        <v>3715.3700950000002</v>
      </c>
      <c r="I2694">
        <v>97</v>
      </c>
      <c r="J2694">
        <v>26</v>
      </c>
      <c r="K2694">
        <v>59.9</v>
      </c>
      <c r="L2694">
        <v>2</v>
      </c>
      <c r="M2694">
        <v>97</v>
      </c>
      <c r="N2694">
        <v>8.5</v>
      </c>
      <c r="O2694">
        <v>97</v>
      </c>
      <c r="P2694">
        <v>0.1</v>
      </c>
      <c r="Q2694">
        <v>24918.645840000001</v>
      </c>
      <c r="R2694">
        <v>42921895</v>
      </c>
      <c r="S2694">
        <v>0.6</v>
      </c>
      <c r="T2694">
        <v>0.5</v>
      </c>
      <c r="U2694">
        <v>0.83299999999999996</v>
      </c>
      <c r="V2694">
        <v>15.6</v>
      </c>
      <c r="W2694">
        <v>81</v>
      </c>
    </row>
    <row r="2695" spans="1:23" x14ac:dyDescent="0.25">
      <c r="A2695" t="s">
        <v>32</v>
      </c>
      <c r="B2695" t="s">
        <v>62</v>
      </c>
      <c r="C2695">
        <v>2009</v>
      </c>
      <c r="D2695" t="s">
        <v>24</v>
      </c>
      <c r="E2695">
        <v>72</v>
      </c>
      <c r="F2695">
        <v>2</v>
      </c>
      <c r="G2695">
        <v>8.4</v>
      </c>
      <c r="H2695">
        <v>864.94992999999999</v>
      </c>
      <c r="I2695">
        <v>42</v>
      </c>
      <c r="J2695">
        <v>14</v>
      </c>
      <c r="K2695">
        <v>63.6</v>
      </c>
      <c r="L2695">
        <v>2</v>
      </c>
      <c r="M2695">
        <v>89</v>
      </c>
      <c r="N2695">
        <v>11.17</v>
      </c>
      <c r="O2695">
        <v>91</v>
      </c>
      <c r="P2695">
        <v>0.1</v>
      </c>
      <c r="Q2695">
        <v>4773.4543599999997</v>
      </c>
      <c r="R2695">
        <v>33628571</v>
      </c>
      <c r="S2695">
        <v>0.5</v>
      </c>
      <c r="T2695">
        <v>0.4</v>
      </c>
      <c r="U2695">
        <v>0.89800000000000002</v>
      </c>
      <c r="V2695">
        <v>15.9</v>
      </c>
      <c r="W2695">
        <v>81</v>
      </c>
    </row>
    <row r="2696" spans="1:23" x14ac:dyDescent="0.25">
      <c r="A2696" t="s">
        <v>38</v>
      </c>
      <c r="B2696" t="s">
        <v>36</v>
      </c>
      <c r="C2696">
        <v>2005</v>
      </c>
      <c r="D2696" t="s">
        <v>37</v>
      </c>
      <c r="E2696">
        <v>67</v>
      </c>
      <c r="F2696">
        <v>1</v>
      </c>
      <c r="G2696">
        <v>10.3</v>
      </c>
      <c r="H2696">
        <v>579.13316369999995</v>
      </c>
      <c r="I2696">
        <v>95</v>
      </c>
      <c r="J2696">
        <v>10</v>
      </c>
      <c r="K2696">
        <v>61.5</v>
      </c>
      <c r="L2696">
        <v>2</v>
      </c>
      <c r="M2696">
        <v>92</v>
      </c>
      <c r="N2696">
        <v>8.4499999999999993</v>
      </c>
      <c r="O2696">
        <v>92</v>
      </c>
      <c r="P2696">
        <v>0.1</v>
      </c>
      <c r="Q2696">
        <v>3416.7148299999999</v>
      </c>
      <c r="R2696">
        <v>23948</v>
      </c>
      <c r="S2696">
        <v>0.7</v>
      </c>
      <c r="T2696">
        <v>0.6</v>
      </c>
      <c r="U2696">
        <v>0.91</v>
      </c>
      <c r="V2696">
        <v>20.3</v>
      </c>
      <c r="W2696">
        <v>81</v>
      </c>
    </row>
    <row r="2697" spans="1:23" x14ac:dyDescent="0.25">
      <c r="A2697" t="s">
        <v>27</v>
      </c>
      <c r="B2697" t="s">
        <v>197</v>
      </c>
      <c r="C2697">
        <v>2004</v>
      </c>
      <c r="D2697" t="s">
        <v>37</v>
      </c>
      <c r="E2697">
        <v>69</v>
      </c>
      <c r="F2697">
        <v>0</v>
      </c>
      <c r="G2697">
        <v>10.55</v>
      </c>
      <c r="H2697">
        <v>9495.5405759999903</v>
      </c>
      <c r="I2697">
        <v>92</v>
      </c>
      <c r="J2697">
        <v>39</v>
      </c>
      <c r="K2697">
        <v>52.8</v>
      </c>
      <c r="L2697">
        <v>0</v>
      </c>
      <c r="M2697">
        <v>95</v>
      </c>
      <c r="N2697">
        <v>1.96</v>
      </c>
      <c r="O2697">
        <v>93</v>
      </c>
      <c r="P2697">
        <v>0.1</v>
      </c>
      <c r="Q2697">
        <v>53255.976309999998</v>
      </c>
      <c r="R2697">
        <v>7389625</v>
      </c>
      <c r="S2697">
        <v>0.6</v>
      </c>
      <c r="T2697">
        <v>0.4</v>
      </c>
      <c r="U2697">
        <v>0.89500000000000002</v>
      </c>
      <c r="V2697">
        <v>15.1</v>
      </c>
      <c r="W2697">
        <v>81</v>
      </c>
    </row>
    <row r="2698" spans="1:23" x14ac:dyDescent="0.25">
      <c r="A2698" t="s">
        <v>27</v>
      </c>
      <c r="B2698" t="s">
        <v>91</v>
      </c>
      <c r="C2698">
        <v>2005</v>
      </c>
      <c r="D2698" t="s">
        <v>24</v>
      </c>
      <c r="E2698">
        <v>93</v>
      </c>
      <c r="F2698">
        <v>3</v>
      </c>
      <c r="G2698">
        <v>12.2</v>
      </c>
      <c r="H2698">
        <v>5451.7012249999998</v>
      </c>
      <c r="I2698">
        <v>35</v>
      </c>
      <c r="J2698">
        <v>36</v>
      </c>
      <c r="K2698">
        <v>57.5</v>
      </c>
      <c r="L2698">
        <v>4</v>
      </c>
      <c r="M2698">
        <v>98</v>
      </c>
      <c r="N2698">
        <v>1.6</v>
      </c>
      <c r="O2698">
        <v>98</v>
      </c>
      <c r="P2698">
        <v>0.1</v>
      </c>
      <c r="Q2698">
        <v>34879.726329999998</v>
      </c>
      <c r="R2698">
        <v>63179356</v>
      </c>
      <c r="S2698">
        <v>0.6</v>
      </c>
      <c r="T2698">
        <v>0.6</v>
      </c>
      <c r="U2698">
        <v>0.86</v>
      </c>
      <c r="V2698">
        <v>15.5</v>
      </c>
      <c r="W2698">
        <v>81</v>
      </c>
    </row>
    <row r="2699" spans="1:23" x14ac:dyDescent="0.25">
      <c r="A2699" t="s">
        <v>27</v>
      </c>
      <c r="B2699" t="s">
        <v>191</v>
      </c>
      <c r="C2699">
        <v>2005</v>
      </c>
      <c r="D2699" t="s">
        <v>37</v>
      </c>
      <c r="E2699">
        <v>77</v>
      </c>
      <c r="F2699">
        <v>2</v>
      </c>
      <c r="G2699">
        <v>11.92</v>
      </c>
      <c r="H2699">
        <v>405.44759809999999</v>
      </c>
      <c r="I2699">
        <v>96</v>
      </c>
      <c r="J2699">
        <v>22</v>
      </c>
      <c r="K2699">
        <v>6.5</v>
      </c>
      <c r="L2699">
        <v>2</v>
      </c>
      <c r="M2699">
        <v>96</v>
      </c>
      <c r="N2699">
        <v>8.1199999999999992</v>
      </c>
      <c r="O2699">
        <v>96</v>
      </c>
      <c r="P2699">
        <v>0.1</v>
      </c>
      <c r="Q2699">
        <v>2651.7174500000001</v>
      </c>
      <c r="R2699">
        <v>43653155</v>
      </c>
      <c r="S2699">
        <v>0.6</v>
      </c>
      <c r="T2699">
        <v>0.5</v>
      </c>
      <c r="U2699">
        <v>0.83699999999999997</v>
      </c>
      <c r="V2699">
        <v>15.8</v>
      </c>
      <c r="W2699">
        <v>81</v>
      </c>
    </row>
    <row r="2700" spans="1:23" x14ac:dyDescent="0.25">
      <c r="A2700" t="s">
        <v>27</v>
      </c>
      <c r="B2700" t="s">
        <v>95</v>
      </c>
      <c r="C2700">
        <v>2010</v>
      </c>
      <c r="D2700" t="s">
        <v>37</v>
      </c>
      <c r="E2700">
        <v>76</v>
      </c>
      <c r="F2700">
        <v>2</v>
      </c>
      <c r="G2700">
        <v>11.2</v>
      </c>
      <c r="H2700">
        <v>7584.078579</v>
      </c>
      <c r="I2700">
        <v>88</v>
      </c>
      <c r="J2700">
        <v>780</v>
      </c>
      <c r="K2700">
        <v>59.9</v>
      </c>
      <c r="L2700">
        <v>3</v>
      </c>
      <c r="M2700">
        <v>94</v>
      </c>
      <c r="N2700">
        <v>11.25</v>
      </c>
      <c r="O2700">
        <v>95</v>
      </c>
      <c r="P2700">
        <v>0.1</v>
      </c>
      <c r="Q2700">
        <v>41785.556909999999</v>
      </c>
      <c r="R2700">
        <v>8177693</v>
      </c>
      <c r="S2700">
        <v>1.1000000000000001</v>
      </c>
      <c r="T2700">
        <v>1.1000000000000001</v>
      </c>
      <c r="U2700">
        <v>0.90700000000000003</v>
      </c>
      <c r="V2700">
        <v>16.7</v>
      </c>
      <c r="W2700">
        <v>81</v>
      </c>
    </row>
    <row r="2701" spans="1:23" x14ac:dyDescent="0.25">
      <c r="A2701" t="s">
        <v>27</v>
      </c>
      <c r="B2701" t="s">
        <v>39</v>
      </c>
      <c r="C2701">
        <v>2007</v>
      </c>
      <c r="D2701" t="s">
        <v>37</v>
      </c>
      <c r="E2701">
        <v>8</v>
      </c>
      <c r="F2701">
        <v>0</v>
      </c>
      <c r="G2701">
        <v>12.5</v>
      </c>
      <c r="H2701">
        <v>7453.8644000000004</v>
      </c>
      <c r="I2701">
        <v>85</v>
      </c>
      <c r="J2701">
        <v>20</v>
      </c>
      <c r="K2701">
        <v>53.7</v>
      </c>
      <c r="L2701">
        <v>0</v>
      </c>
      <c r="M2701">
        <v>85</v>
      </c>
      <c r="N2701">
        <v>1.4</v>
      </c>
      <c r="O2701">
        <v>85</v>
      </c>
      <c r="P2701">
        <v>0.1</v>
      </c>
      <c r="Q2701">
        <v>46586.652499999997</v>
      </c>
      <c r="R2701">
        <v>8295487</v>
      </c>
      <c r="S2701">
        <v>1.7</v>
      </c>
      <c r="T2701">
        <v>1.9</v>
      </c>
      <c r="U2701">
        <v>0.86</v>
      </c>
      <c r="V2701">
        <v>15.2</v>
      </c>
      <c r="W2701">
        <v>81</v>
      </c>
    </row>
    <row r="2702" spans="1:23" x14ac:dyDescent="0.25">
      <c r="A2702" t="s">
        <v>27</v>
      </c>
      <c r="B2702" t="s">
        <v>196</v>
      </c>
      <c r="C2702">
        <v>2008</v>
      </c>
      <c r="D2702" t="s">
        <v>37</v>
      </c>
      <c r="E2702">
        <v>62</v>
      </c>
      <c r="F2702">
        <v>0</v>
      </c>
      <c r="G2702">
        <v>6.9</v>
      </c>
      <c r="H2702">
        <v>8105.5908820000004</v>
      </c>
      <c r="I2702">
        <v>92</v>
      </c>
      <c r="J2702">
        <v>25</v>
      </c>
      <c r="K2702">
        <v>56.5</v>
      </c>
      <c r="L2702">
        <v>0</v>
      </c>
      <c r="M2702">
        <v>98</v>
      </c>
      <c r="N2702">
        <v>9.23</v>
      </c>
      <c r="O2702">
        <v>98</v>
      </c>
      <c r="P2702">
        <v>0.1</v>
      </c>
      <c r="Q2702">
        <v>55746.842380000002</v>
      </c>
      <c r="R2702">
        <v>9219637</v>
      </c>
      <c r="S2702">
        <v>1.3</v>
      </c>
      <c r="T2702">
        <v>1.3</v>
      </c>
      <c r="U2702">
        <v>0.89700000000000002</v>
      </c>
      <c r="V2702">
        <v>15.7</v>
      </c>
      <c r="W2702">
        <v>81.099999999999994</v>
      </c>
    </row>
    <row r="2703" spans="1:23" x14ac:dyDescent="0.25">
      <c r="A2703" t="s">
        <v>27</v>
      </c>
      <c r="B2703" t="s">
        <v>156</v>
      </c>
      <c r="C2703">
        <v>2011</v>
      </c>
      <c r="D2703" t="s">
        <v>37</v>
      </c>
      <c r="E2703">
        <v>67</v>
      </c>
      <c r="F2703">
        <v>0</v>
      </c>
      <c r="G2703">
        <v>6.53</v>
      </c>
      <c r="H2703">
        <v>277.35505219999999</v>
      </c>
      <c r="I2703">
        <v>92</v>
      </c>
      <c r="J2703">
        <v>39</v>
      </c>
      <c r="K2703">
        <v>59.4</v>
      </c>
      <c r="L2703">
        <v>0</v>
      </c>
      <c r="M2703">
        <v>94</v>
      </c>
      <c r="N2703">
        <v>9.14</v>
      </c>
      <c r="O2703">
        <v>94</v>
      </c>
      <c r="P2703">
        <v>0.1</v>
      </c>
      <c r="Q2703">
        <v>1574.9861000000001</v>
      </c>
      <c r="R2703">
        <v>495388</v>
      </c>
      <c r="S2703">
        <v>0.7</v>
      </c>
      <c r="T2703">
        <v>0.7</v>
      </c>
      <c r="U2703">
        <v>0.93899999999999995</v>
      </c>
      <c r="V2703">
        <v>17.600000000000001</v>
      </c>
      <c r="W2703">
        <v>81.099999999999994</v>
      </c>
    </row>
    <row r="2704" spans="1:23" x14ac:dyDescent="0.25">
      <c r="A2704" t="s">
        <v>25</v>
      </c>
      <c r="B2704" t="s">
        <v>115</v>
      </c>
      <c r="C2704">
        <v>2000</v>
      </c>
      <c r="D2704" t="s">
        <v>37</v>
      </c>
      <c r="E2704">
        <v>74</v>
      </c>
      <c r="F2704">
        <v>4</v>
      </c>
      <c r="G2704">
        <v>7.97</v>
      </c>
      <c r="H2704">
        <v>5926.2966539999998</v>
      </c>
      <c r="I2704">
        <v>92</v>
      </c>
      <c r="J2704">
        <v>22497</v>
      </c>
      <c r="K2704">
        <v>22.2</v>
      </c>
      <c r="L2704">
        <v>5</v>
      </c>
      <c r="M2704">
        <v>98</v>
      </c>
      <c r="N2704">
        <v>7.53</v>
      </c>
      <c r="O2704">
        <v>85</v>
      </c>
      <c r="P2704">
        <v>0.1</v>
      </c>
      <c r="Q2704">
        <v>38532.487999999998</v>
      </c>
      <c r="R2704">
        <v>126843</v>
      </c>
      <c r="S2704">
        <v>1.6</v>
      </c>
      <c r="T2704">
        <v>1.4</v>
      </c>
      <c r="U2704">
        <v>0.85199999999999998</v>
      </c>
      <c r="V2704">
        <v>14.5</v>
      </c>
      <c r="W2704">
        <v>81.099999999999994</v>
      </c>
    </row>
    <row r="2705" spans="1:23" x14ac:dyDescent="0.25">
      <c r="A2705" t="s">
        <v>27</v>
      </c>
      <c r="B2705" t="s">
        <v>91</v>
      </c>
      <c r="C2705">
        <v>2009</v>
      </c>
      <c r="D2705" t="s">
        <v>24</v>
      </c>
      <c r="E2705">
        <v>88</v>
      </c>
      <c r="F2705">
        <v>3</v>
      </c>
      <c r="G2705">
        <v>11.8</v>
      </c>
      <c r="H2705">
        <v>6415.3573500000002</v>
      </c>
      <c r="I2705">
        <v>51</v>
      </c>
      <c r="J2705">
        <v>1541</v>
      </c>
      <c r="K2705">
        <v>59.6</v>
      </c>
      <c r="L2705">
        <v>3</v>
      </c>
      <c r="M2705">
        <v>98</v>
      </c>
      <c r="N2705">
        <v>11.28</v>
      </c>
      <c r="O2705">
        <v>98</v>
      </c>
      <c r="P2705">
        <v>0.1</v>
      </c>
      <c r="Q2705">
        <v>41631.131410000002</v>
      </c>
      <c r="R2705">
        <v>647744</v>
      </c>
      <c r="S2705">
        <v>0.6</v>
      </c>
      <c r="T2705">
        <v>0.6</v>
      </c>
      <c r="U2705">
        <v>0.879</v>
      </c>
      <c r="V2705">
        <v>16</v>
      </c>
      <c r="W2705">
        <v>81.099999999999994</v>
      </c>
    </row>
    <row r="2706" spans="1:23" x14ac:dyDescent="0.25">
      <c r="A2706" t="s">
        <v>38</v>
      </c>
      <c r="B2706" t="s">
        <v>151</v>
      </c>
      <c r="C2706">
        <v>2012</v>
      </c>
      <c r="D2706" t="s">
        <v>37</v>
      </c>
      <c r="E2706">
        <v>7</v>
      </c>
      <c r="F2706">
        <v>0</v>
      </c>
      <c r="G2706">
        <v>9.1999999999999993</v>
      </c>
      <c r="H2706">
        <v>924.56536830000005</v>
      </c>
      <c r="I2706">
        <v>93</v>
      </c>
      <c r="J2706">
        <v>68</v>
      </c>
      <c r="K2706">
        <v>65.900000000000006</v>
      </c>
      <c r="L2706">
        <v>0</v>
      </c>
      <c r="M2706">
        <v>93</v>
      </c>
      <c r="N2706">
        <v>11.53</v>
      </c>
      <c r="O2706">
        <v>93</v>
      </c>
      <c r="P2706">
        <v>0.1</v>
      </c>
      <c r="Q2706">
        <v>3997.2562400000002</v>
      </c>
      <c r="R2706">
        <v>1391756.5</v>
      </c>
      <c r="S2706">
        <v>0.3</v>
      </c>
      <c r="T2706">
        <v>0.3</v>
      </c>
      <c r="U2706">
        <v>0.90400000000000003</v>
      </c>
      <c r="V2706">
        <v>19.5</v>
      </c>
      <c r="W2706">
        <v>81.099999999999994</v>
      </c>
    </row>
    <row r="2707" spans="1:23" x14ac:dyDescent="0.25">
      <c r="A2707" t="s">
        <v>27</v>
      </c>
      <c r="B2707" t="s">
        <v>150</v>
      </c>
      <c r="C2707">
        <v>2012</v>
      </c>
      <c r="D2707" t="s">
        <v>37</v>
      </c>
      <c r="E2707">
        <v>62</v>
      </c>
      <c r="F2707">
        <v>1</v>
      </c>
      <c r="G2707">
        <v>9.0500000000000007</v>
      </c>
      <c r="H2707">
        <v>1162.6567680000001</v>
      </c>
      <c r="I2707">
        <v>2</v>
      </c>
      <c r="J2707">
        <v>10</v>
      </c>
      <c r="K2707">
        <v>6.5</v>
      </c>
      <c r="L2707">
        <v>1</v>
      </c>
      <c r="M2707">
        <v>97</v>
      </c>
      <c r="N2707">
        <v>11.1</v>
      </c>
      <c r="O2707">
        <v>97</v>
      </c>
      <c r="P2707">
        <v>0.1</v>
      </c>
      <c r="Q2707">
        <v>49474.756099999999</v>
      </c>
      <c r="R2707">
        <v>16754962</v>
      </c>
      <c r="S2707">
        <v>1</v>
      </c>
      <c r="T2707">
        <v>0.9</v>
      </c>
      <c r="U2707">
        <v>0.92100000000000004</v>
      </c>
      <c r="V2707">
        <v>18.100000000000001</v>
      </c>
      <c r="W2707">
        <v>81.099999999999994</v>
      </c>
    </row>
    <row r="2708" spans="1:23" x14ac:dyDescent="0.25">
      <c r="A2708" t="s">
        <v>27</v>
      </c>
      <c r="B2708" t="s">
        <v>39</v>
      </c>
      <c r="C2708">
        <v>2013</v>
      </c>
      <c r="D2708" t="s">
        <v>37</v>
      </c>
      <c r="E2708">
        <v>68</v>
      </c>
      <c r="F2708">
        <v>0</v>
      </c>
      <c r="G2708">
        <v>11.82</v>
      </c>
      <c r="H2708">
        <v>90.58501176</v>
      </c>
      <c r="I2708">
        <v>95</v>
      </c>
      <c r="J2708">
        <v>0</v>
      </c>
      <c r="K2708">
        <v>56.6</v>
      </c>
      <c r="L2708">
        <v>0</v>
      </c>
      <c r="M2708">
        <v>95</v>
      </c>
      <c r="N2708">
        <v>11.14</v>
      </c>
      <c r="O2708">
        <v>95</v>
      </c>
      <c r="P2708">
        <v>0.1</v>
      </c>
      <c r="Q2708">
        <v>554.71532000000002</v>
      </c>
      <c r="R2708">
        <v>8479375</v>
      </c>
      <c r="S2708">
        <v>1.8</v>
      </c>
      <c r="T2708">
        <v>2</v>
      </c>
      <c r="U2708">
        <v>0.88700000000000001</v>
      </c>
      <c r="V2708">
        <v>15.7</v>
      </c>
      <c r="W2708">
        <v>81.099999999999994</v>
      </c>
    </row>
    <row r="2709" spans="1:23" x14ac:dyDescent="0.25">
      <c r="A2709" t="s">
        <v>27</v>
      </c>
      <c r="B2709" t="s">
        <v>197</v>
      </c>
      <c r="C2709">
        <v>2005</v>
      </c>
      <c r="D2709" t="s">
        <v>37</v>
      </c>
      <c r="E2709">
        <v>66</v>
      </c>
      <c r="F2709">
        <v>0</v>
      </c>
      <c r="G2709">
        <v>10.15</v>
      </c>
      <c r="H2709">
        <v>10055.34981</v>
      </c>
      <c r="I2709">
        <v>92</v>
      </c>
      <c r="J2709">
        <v>60</v>
      </c>
      <c r="K2709">
        <v>53.2</v>
      </c>
      <c r="L2709">
        <v>0</v>
      </c>
      <c r="M2709">
        <v>94</v>
      </c>
      <c r="N2709">
        <v>1.86</v>
      </c>
      <c r="O2709">
        <v>94</v>
      </c>
      <c r="P2709">
        <v>0.1</v>
      </c>
      <c r="Q2709">
        <v>54797.546629999903</v>
      </c>
      <c r="R2709">
        <v>7437115</v>
      </c>
      <c r="S2709">
        <v>0.6</v>
      </c>
      <c r="T2709">
        <v>0.4</v>
      </c>
      <c r="U2709">
        <v>0.89900000000000002</v>
      </c>
      <c r="V2709">
        <v>15.2</v>
      </c>
      <c r="W2709">
        <v>81.099999999999994</v>
      </c>
    </row>
    <row r="2710" spans="1:23" x14ac:dyDescent="0.25">
      <c r="A2710" t="s">
        <v>27</v>
      </c>
      <c r="B2710" t="s">
        <v>150</v>
      </c>
      <c r="C2710">
        <v>2011</v>
      </c>
      <c r="D2710" t="s">
        <v>37</v>
      </c>
      <c r="E2710">
        <v>63</v>
      </c>
      <c r="F2710">
        <v>1</v>
      </c>
      <c r="G2710">
        <v>8.9600000000000009</v>
      </c>
      <c r="H2710">
        <v>1047.370244</v>
      </c>
      <c r="I2710">
        <v>2</v>
      </c>
      <c r="J2710">
        <v>51</v>
      </c>
      <c r="K2710">
        <v>59.9</v>
      </c>
      <c r="L2710">
        <v>1</v>
      </c>
      <c r="M2710">
        <v>97</v>
      </c>
      <c r="N2710">
        <v>1.53</v>
      </c>
      <c r="O2710">
        <v>97</v>
      </c>
      <c r="P2710">
        <v>0.1</v>
      </c>
      <c r="Q2710">
        <v>5354.6535999999996</v>
      </c>
      <c r="R2710">
        <v>1669374</v>
      </c>
      <c r="S2710">
        <v>1</v>
      </c>
      <c r="T2710">
        <v>0.9</v>
      </c>
      <c r="U2710">
        <v>0.91100000000000003</v>
      </c>
      <c r="V2710">
        <v>17.2</v>
      </c>
      <c r="W2710">
        <v>81.099999999999994</v>
      </c>
    </row>
    <row r="2711" spans="1:23" x14ac:dyDescent="0.25">
      <c r="A2711" t="s">
        <v>27</v>
      </c>
      <c r="B2711" t="s">
        <v>135</v>
      </c>
      <c r="C2711">
        <v>2013</v>
      </c>
      <c r="D2711" t="s">
        <v>37</v>
      </c>
      <c r="E2711">
        <v>57</v>
      </c>
      <c r="F2711">
        <v>0</v>
      </c>
      <c r="G2711">
        <v>8.58</v>
      </c>
      <c r="H2711">
        <v>374.29472829999997</v>
      </c>
      <c r="I2711">
        <v>94</v>
      </c>
      <c r="J2711">
        <v>0</v>
      </c>
      <c r="K2711">
        <v>68.8</v>
      </c>
      <c r="L2711">
        <v>0</v>
      </c>
      <c r="M2711">
        <v>99</v>
      </c>
      <c r="N2711">
        <v>9.89</v>
      </c>
      <c r="O2711">
        <v>99</v>
      </c>
      <c r="P2711">
        <v>0.1</v>
      </c>
      <c r="Q2711">
        <v>2393.1887999999999</v>
      </c>
      <c r="R2711">
        <v>423374</v>
      </c>
      <c r="S2711">
        <v>0.8</v>
      </c>
      <c r="T2711">
        <v>0.7</v>
      </c>
      <c r="U2711">
        <v>0.82799999999999996</v>
      </c>
      <c r="V2711">
        <v>14.2</v>
      </c>
      <c r="W2711">
        <v>81.099999999999994</v>
      </c>
    </row>
    <row r="2712" spans="1:23" x14ac:dyDescent="0.25">
      <c r="A2712" t="s">
        <v>27</v>
      </c>
      <c r="B2712" t="s">
        <v>106</v>
      </c>
      <c r="C2712">
        <v>2006</v>
      </c>
      <c r="D2712" t="s">
        <v>37</v>
      </c>
      <c r="E2712">
        <v>61</v>
      </c>
      <c r="F2712">
        <v>0</v>
      </c>
      <c r="G2712">
        <v>7.2</v>
      </c>
      <c r="H2712">
        <v>1003.139804</v>
      </c>
      <c r="I2712">
        <v>92</v>
      </c>
      <c r="J2712">
        <v>0</v>
      </c>
      <c r="K2712">
        <v>57.4</v>
      </c>
      <c r="L2712">
        <v>0</v>
      </c>
      <c r="M2712">
        <v>97</v>
      </c>
      <c r="N2712">
        <v>8.9600000000000009</v>
      </c>
      <c r="O2712">
        <v>97</v>
      </c>
      <c r="P2712">
        <v>0.1</v>
      </c>
      <c r="Q2712">
        <v>5613.54115</v>
      </c>
      <c r="R2712">
        <v>33782</v>
      </c>
      <c r="S2712">
        <v>0.9</v>
      </c>
      <c r="T2712">
        <v>0.9</v>
      </c>
      <c r="U2712">
        <v>0.88400000000000001</v>
      </c>
      <c r="V2712">
        <v>18.100000000000001</v>
      </c>
      <c r="W2712">
        <v>81.099999999999994</v>
      </c>
    </row>
    <row r="2713" spans="1:23" x14ac:dyDescent="0.25">
      <c r="A2713" t="s">
        <v>25</v>
      </c>
      <c r="B2713" t="s">
        <v>168</v>
      </c>
      <c r="C2713">
        <v>2011</v>
      </c>
      <c r="D2713" t="s">
        <v>24</v>
      </c>
      <c r="E2713">
        <v>72</v>
      </c>
      <c r="F2713">
        <v>2</v>
      </c>
      <c r="G2713">
        <v>9.34</v>
      </c>
      <c r="H2713">
        <v>0</v>
      </c>
      <c r="I2713">
        <v>99</v>
      </c>
      <c r="J2713">
        <v>42</v>
      </c>
      <c r="K2713">
        <v>3</v>
      </c>
      <c r="L2713">
        <v>2</v>
      </c>
      <c r="M2713">
        <v>98</v>
      </c>
      <c r="N2713">
        <v>6.83</v>
      </c>
      <c r="O2713">
        <v>99</v>
      </c>
      <c r="P2713">
        <v>0.1</v>
      </c>
      <c r="Q2713">
        <v>1764.97387</v>
      </c>
      <c r="R2713">
        <v>1391756.5</v>
      </c>
      <c r="S2713">
        <v>1.5</v>
      </c>
      <c r="T2713">
        <v>1</v>
      </c>
      <c r="U2713">
        <v>0.67700000000000005</v>
      </c>
      <c r="V2713">
        <v>12.3</v>
      </c>
      <c r="W2713">
        <v>81.099999999999994</v>
      </c>
    </row>
    <row r="2714" spans="1:23" x14ac:dyDescent="0.25">
      <c r="A2714" t="s">
        <v>27</v>
      </c>
      <c r="B2714" t="s">
        <v>166</v>
      </c>
      <c r="C2714">
        <v>2015</v>
      </c>
      <c r="D2714" t="s">
        <v>37</v>
      </c>
      <c r="E2714">
        <v>76</v>
      </c>
      <c r="F2714">
        <v>0</v>
      </c>
      <c r="G2714">
        <v>3.77</v>
      </c>
      <c r="H2714">
        <v>0</v>
      </c>
      <c r="I2714">
        <v>98</v>
      </c>
      <c r="J2714">
        <v>8</v>
      </c>
      <c r="K2714">
        <v>61.6</v>
      </c>
      <c r="L2714">
        <v>0</v>
      </c>
      <c r="M2714">
        <v>98</v>
      </c>
      <c r="N2714">
        <v>5.75</v>
      </c>
      <c r="O2714">
        <v>98</v>
      </c>
      <c r="P2714">
        <v>0.1</v>
      </c>
      <c r="Q2714">
        <v>1922.681</v>
      </c>
      <c r="R2714">
        <v>135876</v>
      </c>
      <c r="S2714">
        <v>0.7</v>
      </c>
      <c r="T2714">
        <v>0.5</v>
      </c>
      <c r="U2714">
        <v>0.84099999999999997</v>
      </c>
      <c r="V2714">
        <v>16.600000000000001</v>
      </c>
      <c r="W2714">
        <v>81.099999999999994</v>
      </c>
    </row>
    <row r="2715" spans="1:23" x14ac:dyDescent="0.25">
      <c r="A2715" t="s">
        <v>27</v>
      </c>
      <c r="B2715" t="s">
        <v>90</v>
      </c>
      <c r="C2715">
        <v>2015</v>
      </c>
      <c r="D2715" t="s">
        <v>24</v>
      </c>
      <c r="E2715">
        <v>76</v>
      </c>
      <c r="F2715">
        <v>0</v>
      </c>
      <c r="G2715">
        <v>3.77</v>
      </c>
      <c r="H2715">
        <v>0</v>
      </c>
      <c r="I2715">
        <v>92</v>
      </c>
      <c r="J2715">
        <v>2</v>
      </c>
      <c r="K2715">
        <v>62.1</v>
      </c>
      <c r="L2715">
        <v>0</v>
      </c>
      <c r="M2715">
        <v>97</v>
      </c>
      <c r="N2715">
        <v>5.75</v>
      </c>
      <c r="O2715">
        <v>97</v>
      </c>
      <c r="P2715">
        <v>0.1</v>
      </c>
      <c r="Q2715">
        <v>4245.3974399999997</v>
      </c>
      <c r="R2715">
        <v>5479531</v>
      </c>
      <c r="S2715">
        <v>0.9</v>
      </c>
      <c r="T2715">
        <v>0.8</v>
      </c>
      <c r="U2715">
        <v>0.89300000000000002</v>
      </c>
      <c r="V2715">
        <v>17</v>
      </c>
      <c r="W2715">
        <v>81.099999999999994</v>
      </c>
    </row>
    <row r="2716" spans="1:23" x14ac:dyDescent="0.25">
      <c r="A2716" t="s">
        <v>27</v>
      </c>
      <c r="B2716" t="s">
        <v>46</v>
      </c>
      <c r="C2716">
        <v>2015</v>
      </c>
      <c r="D2716" t="s">
        <v>37</v>
      </c>
      <c r="E2716">
        <v>74</v>
      </c>
      <c r="F2716">
        <v>0</v>
      </c>
      <c r="G2716">
        <v>3.77</v>
      </c>
      <c r="H2716">
        <v>0</v>
      </c>
      <c r="I2716">
        <v>98</v>
      </c>
      <c r="J2716">
        <v>47</v>
      </c>
      <c r="K2716">
        <v>63.7</v>
      </c>
      <c r="L2716">
        <v>1</v>
      </c>
      <c r="M2716">
        <v>99</v>
      </c>
      <c r="N2716">
        <v>5.75</v>
      </c>
      <c r="O2716">
        <v>99</v>
      </c>
      <c r="P2716">
        <v>0.1</v>
      </c>
      <c r="Q2716">
        <v>4356.875</v>
      </c>
      <c r="R2716">
        <v>11274196</v>
      </c>
      <c r="S2716">
        <v>1</v>
      </c>
      <c r="T2716">
        <v>1</v>
      </c>
      <c r="U2716">
        <v>0.89500000000000002</v>
      </c>
      <c r="V2716">
        <v>16.600000000000001</v>
      </c>
      <c r="W2716">
        <v>81.099999999999994</v>
      </c>
    </row>
    <row r="2717" spans="1:23" x14ac:dyDescent="0.25">
      <c r="A2717" t="s">
        <v>25</v>
      </c>
      <c r="B2717" t="s">
        <v>184</v>
      </c>
      <c r="C2717">
        <v>2007</v>
      </c>
      <c r="D2717" t="s">
        <v>37</v>
      </c>
      <c r="E2717">
        <v>65</v>
      </c>
      <c r="F2717">
        <v>0</v>
      </c>
      <c r="G2717">
        <v>1.6</v>
      </c>
      <c r="H2717">
        <v>3082.9735350000001</v>
      </c>
      <c r="I2717">
        <v>96</v>
      </c>
      <c r="J2717">
        <v>15</v>
      </c>
      <c r="K2717">
        <v>3.9</v>
      </c>
      <c r="L2717">
        <v>0</v>
      </c>
      <c r="M2717">
        <v>97</v>
      </c>
      <c r="N2717">
        <v>3.46</v>
      </c>
      <c r="O2717">
        <v>97</v>
      </c>
      <c r="P2717">
        <v>0.1</v>
      </c>
      <c r="Q2717">
        <v>39223.581870000002</v>
      </c>
      <c r="R2717">
        <v>1391756.5</v>
      </c>
      <c r="S2717">
        <v>2.1</v>
      </c>
      <c r="T2717">
        <v>2</v>
      </c>
      <c r="U2717">
        <v>0.873</v>
      </c>
      <c r="V2717">
        <v>14.1</v>
      </c>
      <c r="W2717">
        <v>81.099999999999994</v>
      </c>
    </row>
    <row r="2718" spans="1:23" x14ac:dyDescent="0.25">
      <c r="A2718" t="s">
        <v>27</v>
      </c>
      <c r="B2718" t="s">
        <v>129</v>
      </c>
      <c r="C2718">
        <v>2012</v>
      </c>
      <c r="D2718" t="s">
        <v>37</v>
      </c>
      <c r="E2718">
        <v>7</v>
      </c>
      <c r="F2718">
        <v>0</v>
      </c>
      <c r="G2718">
        <v>11.34</v>
      </c>
      <c r="H2718">
        <v>2284.5821500000002</v>
      </c>
      <c r="I2718">
        <v>94</v>
      </c>
      <c r="J2718">
        <v>2</v>
      </c>
      <c r="K2718">
        <v>6.1</v>
      </c>
      <c r="L2718">
        <v>0</v>
      </c>
      <c r="M2718">
        <v>99</v>
      </c>
      <c r="N2718">
        <v>7.18</v>
      </c>
      <c r="O2718">
        <v>99</v>
      </c>
      <c r="P2718">
        <v>0.1</v>
      </c>
      <c r="Q2718">
        <v>16749.135999999999</v>
      </c>
      <c r="R2718">
        <v>53946</v>
      </c>
      <c r="S2718">
        <v>0.9</v>
      </c>
      <c r="T2718">
        <v>0.9</v>
      </c>
      <c r="U2718">
        <v>0.89200000000000002</v>
      </c>
      <c r="V2718">
        <v>13.9</v>
      </c>
      <c r="W2718">
        <v>81.099999999999994</v>
      </c>
    </row>
    <row r="2719" spans="1:23" x14ac:dyDescent="0.25">
      <c r="A2719" t="s">
        <v>38</v>
      </c>
      <c r="B2719" t="s">
        <v>36</v>
      </c>
      <c r="C2719">
        <v>2006</v>
      </c>
      <c r="D2719" t="s">
        <v>37</v>
      </c>
      <c r="E2719">
        <v>66</v>
      </c>
      <c r="F2719">
        <v>1</v>
      </c>
      <c r="G2719">
        <v>10.31</v>
      </c>
      <c r="H2719">
        <v>6187.0620170000002</v>
      </c>
      <c r="I2719">
        <v>95</v>
      </c>
      <c r="J2719">
        <v>0</v>
      </c>
      <c r="K2719">
        <v>62</v>
      </c>
      <c r="L2719">
        <v>2</v>
      </c>
      <c r="M2719">
        <v>92</v>
      </c>
      <c r="N2719">
        <v>8.49</v>
      </c>
      <c r="O2719">
        <v>92</v>
      </c>
      <c r="P2719">
        <v>0.1</v>
      </c>
      <c r="Q2719">
        <v>36118.283810000001</v>
      </c>
      <c r="R2719">
        <v>26979</v>
      </c>
      <c r="S2719">
        <v>0.7</v>
      </c>
      <c r="T2719">
        <v>0.6</v>
      </c>
      <c r="U2719">
        <v>0.91500000000000004</v>
      </c>
      <c r="V2719">
        <v>20.3</v>
      </c>
      <c r="W2719">
        <v>81.2</v>
      </c>
    </row>
    <row r="2720" spans="1:23" x14ac:dyDescent="0.25">
      <c r="A2720" t="s">
        <v>27</v>
      </c>
      <c r="B2720" t="s">
        <v>113</v>
      </c>
      <c r="C2720">
        <v>2006</v>
      </c>
      <c r="D2720" t="s">
        <v>37</v>
      </c>
      <c r="E2720">
        <v>65</v>
      </c>
      <c r="F2720">
        <v>2</v>
      </c>
      <c r="G2720">
        <v>8.44</v>
      </c>
      <c r="H2720">
        <v>473.19154509999998</v>
      </c>
      <c r="I2720">
        <v>96</v>
      </c>
      <c r="J2720">
        <v>439</v>
      </c>
      <c r="K2720">
        <v>58.8</v>
      </c>
      <c r="L2720">
        <v>2</v>
      </c>
      <c r="M2720">
        <v>97</v>
      </c>
      <c r="N2720">
        <v>8.82</v>
      </c>
      <c r="O2720">
        <v>96</v>
      </c>
      <c r="P2720">
        <v>0.1</v>
      </c>
      <c r="Q2720">
        <v>3341.7482</v>
      </c>
      <c r="R2720">
        <v>58143979</v>
      </c>
      <c r="S2720">
        <v>0.5</v>
      </c>
      <c r="T2720">
        <v>0.5</v>
      </c>
      <c r="U2720">
        <v>0.85599999999999998</v>
      </c>
      <c r="V2720">
        <v>16</v>
      </c>
      <c r="W2720">
        <v>81.2</v>
      </c>
    </row>
    <row r="2721" spans="1:23" x14ac:dyDescent="0.25">
      <c r="A2721" t="s">
        <v>27</v>
      </c>
      <c r="B2721" t="s">
        <v>111</v>
      </c>
      <c r="C2721">
        <v>2014</v>
      </c>
      <c r="D2721" t="s">
        <v>37</v>
      </c>
      <c r="E2721">
        <v>66</v>
      </c>
      <c r="F2721">
        <v>0</v>
      </c>
      <c r="G2721">
        <v>10.75</v>
      </c>
      <c r="H2721">
        <v>746.36704529999997</v>
      </c>
      <c r="I2721">
        <v>95</v>
      </c>
      <c r="J2721">
        <v>33</v>
      </c>
      <c r="K2721">
        <v>62.1</v>
      </c>
      <c r="L2721">
        <v>0</v>
      </c>
      <c r="M2721">
        <v>96</v>
      </c>
      <c r="N2721">
        <v>7.78</v>
      </c>
      <c r="O2721">
        <v>96</v>
      </c>
      <c r="P2721">
        <v>0.1</v>
      </c>
      <c r="Q2721">
        <v>5553.3262299999997</v>
      </c>
      <c r="R2721">
        <v>4617225</v>
      </c>
      <c r="S2721">
        <v>0.3</v>
      </c>
      <c r="T2721">
        <v>0.2</v>
      </c>
      <c r="U2721">
        <v>0.91</v>
      </c>
      <c r="V2721">
        <v>18.600000000000001</v>
      </c>
      <c r="W2721">
        <v>81.2</v>
      </c>
    </row>
    <row r="2722" spans="1:23" x14ac:dyDescent="0.25">
      <c r="A2722" t="s">
        <v>27</v>
      </c>
      <c r="B2722" t="s">
        <v>213</v>
      </c>
      <c r="C2722">
        <v>2015</v>
      </c>
      <c r="D2722" t="s">
        <v>37</v>
      </c>
      <c r="E2722">
        <v>69</v>
      </c>
      <c r="F2722">
        <v>3</v>
      </c>
      <c r="G2722">
        <v>10.66</v>
      </c>
      <c r="H2722">
        <v>0</v>
      </c>
      <c r="I2722">
        <v>92</v>
      </c>
      <c r="J2722">
        <v>91</v>
      </c>
      <c r="K2722">
        <v>66.599999999999994</v>
      </c>
      <c r="L2722">
        <v>4</v>
      </c>
      <c r="M2722">
        <v>96</v>
      </c>
      <c r="N2722">
        <v>5.75</v>
      </c>
      <c r="O2722">
        <v>96</v>
      </c>
      <c r="P2722">
        <v>0.1</v>
      </c>
      <c r="Q2722">
        <v>1764.97387</v>
      </c>
      <c r="R2722">
        <v>1391756.5</v>
      </c>
      <c r="S2722">
        <v>0.8</v>
      </c>
      <c r="T2722">
        <v>0.6</v>
      </c>
      <c r="U2722">
        <v>0.67700000000000005</v>
      </c>
      <c r="V2722">
        <v>12.3</v>
      </c>
      <c r="W2722">
        <v>81.2</v>
      </c>
    </row>
    <row r="2723" spans="1:23" x14ac:dyDescent="0.25">
      <c r="A2723" t="s">
        <v>25</v>
      </c>
      <c r="B2723" t="s">
        <v>168</v>
      </c>
      <c r="C2723">
        <v>2012</v>
      </c>
      <c r="D2723" t="s">
        <v>24</v>
      </c>
      <c r="E2723">
        <v>69</v>
      </c>
      <c r="F2723">
        <v>1</v>
      </c>
      <c r="G2723">
        <v>9.56</v>
      </c>
      <c r="H2723">
        <v>0</v>
      </c>
      <c r="I2723">
        <v>99</v>
      </c>
      <c r="J2723">
        <v>2</v>
      </c>
      <c r="K2723">
        <v>3.4</v>
      </c>
      <c r="L2723">
        <v>2</v>
      </c>
      <c r="M2723">
        <v>99</v>
      </c>
      <c r="N2723">
        <v>7.1</v>
      </c>
      <c r="O2723">
        <v>99</v>
      </c>
      <c r="P2723">
        <v>0.1</v>
      </c>
      <c r="Q2723">
        <v>1764.97387</v>
      </c>
      <c r="R2723">
        <v>1391756.5</v>
      </c>
      <c r="S2723">
        <v>1.5</v>
      </c>
      <c r="T2723">
        <v>1</v>
      </c>
      <c r="U2723">
        <v>0.67700000000000005</v>
      </c>
      <c r="V2723">
        <v>12.3</v>
      </c>
      <c r="W2723">
        <v>81.2</v>
      </c>
    </row>
    <row r="2724" spans="1:23" x14ac:dyDescent="0.25">
      <c r="A2724" t="s">
        <v>32</v>
      </c>
      <c r="B2724" t="s">
        <v>62</v>
      </c>
      <c r="C2724">
        <v>2010</v>
      </c>
      <c r="D2724" t="s">
        <v>24</v>
      </c>
      <c r="E2724">
        <v>7</v>
      </c>
      <c r="F2724">
        <v>2</v>
      </c>
      <c r="G2724">
        <v>8.4</v>
      </c>
      <c r="H2724">
        <v>8649.6749110000001</v>
      </c>
      <c r="I2724">
        <v>56</v>
      </c>
      <c r="J2724">
        <v>99</v>
      </c>
      <c r="K2724">
        <v>64.099999999999994</v>
      </c>
      <c r="L2724">
        <v>2</v>
      </c>
      <c r="M2724">
        <v>88</v>
      </c>
      <c r="N2724">
        <v>11.2</v>
      </c>
      <c r="O2724">
        <v>89</v>
      </c>
      <c r="P2724">
        <v>0.1</v>
      </c>
      <c r="Q2724">
        <v>47447.476199999997</v>
      </c>
      <c r="R2724">
        <v>345274</v>
      </c>
      <c r="S2724">
        <v>0.5</v>
      </c>
      <c r="T2724">
        <v>0.4</v>
      </c>
      <c r="U2724">
        <v>0.89800000000000002</v>
      </c>
      <c r="V2724">
        <v>15.9</v>
      </c>
      <c r="W2724">
        <v>81.2</v>
      </c>
    </row>
    <row r="2725" spans="1:23" x14ac:dyDescent="0.25">
      <c r="A2725" t="s">
        <v>27</v>
      </c>
      <c r="B2725" t="s">
        <v>91</v>
      </c>
      <c r="C2725">
        <v>2010</v>
      </c>
      <c r="D2725" t="s">
        <v>24</v>
      </c>
      <c r="E2725">
        <v>86</v>
      </c>
      <c r="F2725">
        <v>3</v>
      </c>
      <c r="G2725">
        <v>11.7</v>
      </c>
      <c r="H2725">
        <v>72.800121099999998</v>
      </c>
      <c r="I2725">
        <v>65</v>
      </c>
      <c r="J2725">
        <v>5048</v>
      </c>
      <c r="K2725">
        <v>6.1</v>
      </c>
      <c r="L2725">
        <v>3</v>
      </c>
      <c r="M2725">
        <v>99</v>
      </c>
      <c r="N2725">
        <v>11.2</v>
      </c>
      <c r="O2725">
        <v>99</v>
      </c>
      <c r="P2725">
        <v>0.1</v>
      </c>
      <c r="Q2725">
        <v>473.34278999999998</v>
      </c>
      <c r="R2725">
        <v>6527512</v>
      </c>
      <c r="S2725">
        <v>0.6</v>
      </c>
      <c r="T2725">
        <v>0.6</v>
      </c>
      <c r="U2725">
        <v>0.879</v>
      </c>
      <c r="V2725">
        <v>16</v>
      </c>
      <c r="W2725">
        <v>81.3</v>
      </c>
    </row>
    <row r="2726" spans="1:23" x14ac:dyDescent="0.25">
      <c r="A2726" t="s">
        <v>27</v>
      </c>
      <c r="B2726" t="s">
        <v>113</v>
      </c>
      <c r="C2726">
        <v>2007</v>
      </c>
      <c r="D2726" t="s">
        <v>37</v>
      </c>
      <c r="E2726">
        <v>63</v>
      </c>
      <c r="F2726">
        <v>2</v>
      </c>
      <c r="G2726">
        <v>8.3699999999999992</v>
      </c>
      <c r="H2726">
        <v>5228.8215810000002</v>
      </c>
      <c r="I2726">
        <v>97</v>
      </c>
      <c r="J2726">
        <v>321</v>
      </c>
      <c r="K2726">
        <v>59.4</v>
      </c>
      <c r="L2726">
        <v>2</v>
      </c>
      <c r="M2726">
        <v>97</v>
      </c>
      <c r="N2726">
        <v>8.48</v>
      </c>
      <c r="O2726">
        <v>97</v>
      </c>
      <c r="P2726">
        <v>0.1</v>
      </c>
      <c r="Q2726">
        <v>37698.785730000003</v>
      </c>
      <c r="R2726">
        <v>5843831</v>
      </c>
      <c r="S2726">
        <v>0.5</v>
      </c>
      <c r="T2726">
        <v>0.5</v>
      </c>
      <c r="U2726">
        <v>0.86199999999999999</v>
      </c>
      <c r="V2726">
        <v>16.100000000000001</v>
      </c>
      <c r="W2726">
        <v>81.3</v>
      </c>
    </row>
    <row r="2727" spans="1:23" x14ac:dyDescent="0.25">
      <c r="A2727" t="s">
        <v>27</v>
      </c>
      <c r="B2727" t="s">
        <v>191</v>
      </c>
      <c r="C2727">
        <v>2008</v>
      </c>
      <c r="D2727" t="s">
        <v>37</v>
      </c>
      <c r="E2727">
        <v>7</v>
      </c>
      <c r="F2727">
        <v>2</v>
      </c>
      <c r="G2727">
        <v>10.24</v>
      </c>
      <c r="H2727">
        <v>5596.5352030000004</v>
      </c>
      <c r="I2727">
        <v>97</v>
      </c>
      <c r="J2727">
        <v>297</v>
      </c>
      <c r="K2727">
        <v>62.3</v>
      </c>
      <c r="L2727">
        <v>2</v>
      </c>
      <c r="M2727">
        <v>97</v>
      </c>
      <c r="N2727">
        <v>8.8000000000000007</v>
      </c>
      <c r="O2727">
        <v>97</v>
      </c>
      <c r="P2727">
        <v>0.1</v>
      </c>
      <c r="Q2727">
        <v>35578.736190000003</v>
      </c>
      <c r="R2727">
        <v>4595416</v>
      </c>
      <c r="S2727">
        <v>0.6</v>
      </c>
      <c r="T2727">
        <v>0.5</v>
      </c>
      <c r="U2727">
        <v>0.85399999999999998</v>
      </c>
      <c r="V2727">
        <v>16.100000000000001</v>
      </c>
      <c r="W2727">
        <v>81.3</v>
      </c>
    </row>
    <row r="2728" spans="1:23" x14ac:dyDescent="0.25">
      <c r="A2728" t="s">
        <v>38</v>
      </c>
      <c r="B2728" t="s">
        <v>36</v>
      </c>
      <c r="C2728">
        <v>2008</v>
      </c>
      <c r="D2728" t="s">
        <v>37</v>
      </c>
      <c r="E2728">
        <v>66</v>
      </c>
      <c r="F2728">
        <v>1</v>
      </c>
      <c r="G2728">
        <v>10.76</v>
      </c>
      <c r="H2728">
        <v>8547.2923570000003</v>
      </c>
      <c r="I2728">
        <v>94</v>
      </c>
      <c r="J2728">
        <v>65</v>
      </c>
      <c r="K2728">
        <v>62.9</v>
      </c>
      <c r="L2728">
        <v>1</v>
      </c>
      <c r="M2728">
        <v>92</v>
      </c>
      <c r="N2728">
        <v>8.7799999999999994</v>
      </c>
      <c r="O2728">
        <v>92</v>
      </c>
      <c r="P2728">
        <v>0.1</v>
      </c>
      <c r="Q2728">
        <v>49664.685400000002</v>
      </c>
      <c r="R2728">
        <v>212492</v>
      </c>
      <c r="S2728">
        <v>0.7</v>
      </c>
      <c r="T2728">
        <v>0.6</v>
      </c>
      <c r="U2728">
        <v>0.92100000000000004</v>
      </c>
      <c r="V2728">
        <v>19.100000000000001</v>
      </c>
      <c r="W2728">
        <v>81.3</v>
      </c>
    </row>
    <row r="2729" spans="1:23" x14ac:dyDescent="0.25">
      <c r="A2729" t="s">
        <v>27</v>
      </c>
      <c r="B2729" t="s">
        <v>106</v>
      </c>
      <c r="C2729">
        <v>2007</v>
      </c>
      <c r="D2729" t="s">
        <v>37</v>
      </c>
      <c r="E2729">
        <v>59</v>
      </c>
      <c r="F2729">
        <v>0</v>
      </c>
      <c r="G2729">
        <v>7.53</v>
      </c>
      <c r="H2729">
        <v>12042.97366</v>
      </c>
      <c r="I2729">
        <v>92</v>
      </c>
      <c r="J2729">
        <v>0</v>
      </c>
      <c r="K2729">
        <v>57.8</v>
      </c>
      <c r="L2729">
        <v>0</v>
      </c>
      <c r="M2729">
        <v>97</v>
      </c>
      <c r="N2729">
        <v>8.75</v>
      </c>
      <c r="O2729">
        <v>97</v>
      </c>
      <c r="P2729">
        <v>0.1</v>
      </c>
      <c r="Q2729">
        <v>68348.318169999999</v>
      </c>
      <c r="R2729">
        <v>311566</v>
      </c>
      <c r="S2729">
        <v>0.9</v>
      </c>
      <c r="T2729">
        <v>0.9</v>
      </c>
      <c r="U2729">
        <v>0.88700000000000001</v>
      </c>
      <c r="V2729">
        <v>18.2</v>
      </c>
      <c r="W2729">
        <v>81.3</v>
      </c>
    </row>
    <row r="2730" spans="1:23" x14ac:dyDescent="0.25">
      <c r="A2730" t="s">
        <v>38</v>
      </c>
      <c r="B2730" t="s">
        <v>36</v>
      </c>
      <c r="C2730">
        <v>2007</v>
      </c>
      <c r="D2730" t="s">
        <v>37</v>
      </c>
      <c r="E2730">
        <v>66</v>
      </c>
      <c r="F2730">
        <v>1</v>
      </c>
      <c r="G2730">
        <v>10.56</v>
      </c>
      <c r="H2730">
        <v>872.59860920000006</v>
      </c>
      <c r="I2730">
        <v>94</v>
      </c>
      <c r="J2730">
        <v>11</v>
      </c>
      <c r="K2730">
        <v>62.5</v>
      </c>
      <c r="L2730">
        <v>2</v>
      </c>
      <c r="M2730">
        <v>92</v>
      </c>
      <c r="N2730">
        <v>8.5299999999999994</v>
      </c>
      <c r="O2730">
        <v>92</v>
      </c>
      <c r="P2730">
        <v>0.1</v>
      </c>
      <c r="Q2730">
        <v>4991.9828900000002</v>
      </c>
      <c r="R2730">
        <v>28276</v>
      </c>
      <c r="S2730">
        <v>0.7</v>
      </c>
      <c r="T2730">
        <v>0.6</v>
      </c>
      <c r="U2730">
        <v>0.91800000000000004</v>
      </c>
      <c r="V2730">
        <v>19</v>
      </c>
      <c r="W2730">
        <v>81.3</v>
      </c>
    </row>
    <row r="2731" spans="1:23" x14ac:dyDescent="0.25">
      <c r="A2731" t="s">
        <v>38</v>
      </c>
      <c r="B2731" t="s">
        <v>151</v>
      </c>
      <c r="C2731">
        <v>2013</v>
      </c>
      <c r="D2731" t="s">
        <v>37</v>
      </c>
      <c r="E2731">
        <v>69</v>
      </c>
      <c r="F2731">
        <v>0</v>
      </c>
      <c r="G2731">
        <v>9.18</v>
      </c>
      <c r="H2731">
        <v>10019.076300000001</v>
      </c>
      <c r="I2731">
        <v>93</v>
      </c>
      <c r="J2731">
        <v>8</v>
      </c>
      <c r="K2731">
        <v>66.400000000000006</v>
      </c>
      <c r="L2731">
        <v>0</v>
      </c>
      <c r="M2731">
        <v>92</v>
      </c>
      <c r="N2731">
        <v>11.17</v>
      </c>
      <c r="O2731">
        <v>92</v>
      </c>
      <c r="P2731">
        <v>0.1</v>
      </c>
      <c r="Q2731">
        <v>42889.881410000002</v>
      </c>
      <c r="R2731">
        <v>1391756.5</v>
      </c>
      <c r="S2731">
        <v>0.3</v>
      </c>
      <c r="T2731">
        <v>0.3</v>
      </c>
      <c r="U2731">
        <v>0.90800000000000003</v>
      </c>
      <c r="V2731">
        <v>19.3</v>
      </c>
      <c r="W2731">
        <v>81.3</v>
      </c>
    </row>
    <row r="2732" spans="1:23" x14ac:dyDescent="0.25">
      <c r="A2732" t="s">
        <v>27</v>
      </c>
      <c r="B2732" t="s">
        <v>156</v>
      </c>
      <c r="C2732">
        <v>2012</v>
      </c>
      <c r="D2732" t="s">
        <v>37</v>
      </c>
      <c r="E2732">
        <v>61</v>
      </c>
      <c r="F2732">
        <v>0</v>
      </c>
      <c r="G2732">
        <v>6.21</v>
      </c>
      <c r="H2732">
        <v>2094.1909599999999</v>
      </c>
      <c r="I2732">
        <v>92</v>
      </c>
      <c r="J2732">
        <v>4</v>
      </c>
      <c r="K2732">
        <v>59.8</v>
      </c>
      <c r="L2732">
        <v>0</v>
      </c>
      <c r="M2732">
        <v>95</v>
      </c>
      <c r="N2732">
        <v>9.16</v>
      </c>
      <c r="O2732">
        <v>95</v>
      </c>
      <c r="P2732">
        <v>0.1</v>
      </c>
      <c r="Q2732">
        <v>11563.727000000001</v>
      </c>
      <c r="R2732">
        <v>518573</v>
      </c>
      <c r="S2732">
        <v>0.7</v>
      </c>
      <c r="T2732">
        <v>0.7</v>
      </c>
      <c r="U2732">
        <v>0.94099999999999995</v>
      </c>
      <c r="V2732">
        <v>17.600000000000001</v>
      </c>
      <c r="W2732">
        <v>81.3</v>
      </c>
    </row>
    <row r="2733" spans="1:23" x14ac:dyDescent="0.25">
      <c r="A2733" t="s">
        <v>27</v>
      </c>
      <c r="B2733" t="s">
        <v>111</v>
      </c>
      <c r="C2733">
        <v>2015</v>
      </c>
      <c r="D2733" t="s">
        <v>37</v>
      </c>
      <c r="E2733">
        <v>64</v>
      </c>
      <c r="F2733">
        <v>0</v>
      </c>
      <c r="G2733">
        <v>3.77</v>
      </c>
      <c r="H2733">
        <v>0</v>
      </c>
      <c r="I2733">
        <v>95</v>
      </c>
      <c r="J2733">
        <v>4</v>
      </c>
      <c r="K2733">
        <v>62.8</v>
      </c>
      <c r="L2733">
        <v>0</v>
      </c>
      <c r="M2733">
        <v>95</v>
      </c>
      <c r="N2733">
        <v>5.75</v>
      </c>
      <c r="O2733">
        <v>95</v>
      </c>
      <c r="P2733">
        <v>0.1</v>
      </c>
      <c r="Q2733">
        <v>6664.1440000000002</v>
      </c>
      <c r="R2733">
        <v>4676835</v>
      </c>
      <c r="S2733">
        <v>0.3</v>
      </c>
      <c r="T2733">
        <v>0.2</v>
      </c>
      <c r="U2733">
        <v>0.92</v>
      </c>
      <c r="V2733">
        <v>18.600000000000001</v>
      </c>
      <c r="W2733">
        <v>81.400000000000006</v>
      </c>
    </row>
    <row r="2734" spans="1:23" x14ac:dyDescent="0.25">
      <c r="A2734" t="s">
        <v>27</v>
      </c>
      <c r="B2734" t="s">
        <v>106</v>
      </c>
      <c r="C2734">
        <v>2008</v>
      </c>
      <c r="D2734" t="s">
        <v>37</v>
      </c>
      <c r="E2734">
        <v>58</v>
      </c>
      <c r="F2734">
        <v>0</v>
      </c>
      <c r="G2734">
        <v>8.49</v>
      </c>
      <c r="H2734">
        <v>7613.8149990000002</v>
      </c>
      <c r="I2734">
        <v>92</v>
      </c>
      <c r="J2734">
        <v>0</v>
      </c>
      <c r="K2734">
        <v>58.1</v>
      </c>
      <c r="L2734">
        <v>0</v>
      </c>
      <c r="M2734">
        <v>98</v>
      </c>
      <c r="N2734">
        <v>8.8000000000000007</v>
      </c>
      <c r="O2734">
        <v>98</v>
      </c>
      <c r="P2734">
        <v>0.1</v>
      </c>
      <c r="Q2734">
        <v>55575.291960000002</v>
      </c>
      <c r="R2734">
        <v>317414</v>
      </c>
      <c r="S2734">
        <v>0.9</v>
      </c>
      <c r="T2734">
        <v>0.9</v>
      </c>
      <c r="U2734">
        <v>0.89200000000000002</v>
      </c>
      <c r="V2734">
        <v>18.2</v>
      </c>
      <c r="W2734">
        <v>81.400000000000006</v>
      </c>
    </row>
    <row r="2735" spans="1:23" x14ac:dyDescent="0.25">
      <c r="A2735" t="s">
        <v>27</v>
      </c>
      <c r="B2735" t="s">
        <v>135</v>
      </c>
      <c r="C2735">
        <v>2014</v>
      </c>
      <c r="D2735" t="s">
        <v>37</v>
      </c>
      <c r="E2735">
        <v>55</v>
      </c>
      <c r="F2735">
        <v>0</v>
      </c>
      <c r="G2735">
        <v>8.49</v>
      </c>
      <c r="H2735">
        <v>409.60002480000003</v>
      </c>
      <c r="I2735">
        <v>9</v>
      </c>
      <c r="J2735">
        <v>0</v>
      </c>
      <c r="K2735">
        <v>69.2</v>
      </c>
      <c r="L2735">
        <v>0</v>
      </c>
      <c r="M2735">
        <v>99</v>
      </c>
      <c r="N2735">
        <v>9.75</v>
      </c>
      <c r="O2735">
        <v>99</v>
      </c>
      <c r="P2735">
        <v>0.1</v>
      </c>
      <c r="Q2735">
        <v>2618.9259900000002</v>
      </c>
      <c r="R2735">
        <v>427364</v>
      </c>
      <c r="S2735">
        <v>0.8</v>
      </c>
      <c r="T2735">
        <v>0.8</v>
      </c>
      <c r="U2735">
        <v>0.84699999999999998</v>
      </c>
      <c r="V2735">
        <v>14.3</v>
      </c>
      <c r="W2735">
        <v>81.400000000000006</v>
      </c>
    </row>
    <row r="2736" spans="1:23" x14ac:dyDescent="0.25">
      <c r="A2736" t="s">
        <v>27</v>
      </c>
      <c r="B2736" t="s">
        <v>39</v>
      </c>
      <c r="C2736">
        <v>2014</v>
      </c>
      <c r="D2736" t="s">
        <v>37</v>
      </c>
      <c r="E2736">
        <v>66</v>
      </c>
      <c r="F2736">
        <v>0</v>
      </c>
      <c r="G2736">
        <v>12.32</v>
      </c>
      <c r="H2736">
        <v>8350.1935229999999</v>
      </c>
      <c r="I2736">
        <v>98</v>
      </c>
      <c r="J2736">
        <v>117</v>
      </c>
      <c r="K2736">
        <v>57.1</v>
      </c>
      <c r="L2736">
        <v>0</v>
      </c>
      <c r="M2736">
        <v>98</v>
      </c>
      <c r="N2736">
        <v>11.21</v>
      </c>
      <c r="O2736">
        <v>98</v>
      </c>
      <c r="P2736">
        <v>0.1</v>
      </c>
      <c r="Q2736">
        <v>51322.639969999997</v>
      </c>
      <c r="R2736">
        <v>8541575</v>
      </c>
      <c r="S2736">
        <v>1.8</v>
      </c>
      <c r="T2736">
        <v>2</v>
      </c>
      <c r="U2736">
        <v>0.89200000000000002</v>
      </c>
      <c r="V2736">
        <v>15.9</v>
      </c>
      <c r="W2736">
        <v>81.400000000000006</v>
      </c>
    </row>
    <row r="2737" spans="1:23" x14ac:dyDescent="0.25">
      <c r="A2737" t="s">
        <v>25</v>
      </c>
      <c r="B2737" t="s">
        <v>184</v>
      </c>
      <c r="C2737">
        <v>2008</v>
      </c>
      <c r="D2737" t="s">
        <v>37</v>
      </c>
      <c r="E2737">
        <v>64</v>
      </c>
      <c r="F2737">
        <v>0</v>
      </c>
      <c r="G2737">
        <v>1.7</v>
      </c>
      <c r="H2737">
        <v>3404.1309900000001</v>
      </c>
      <c r="I2737">
        <v>97</v>
      </c>
      <c r="J2737">
        <v>18</v>
      </c>
      <c r="K2737">
        <v>31.2</v>
      </c>
      <c r="L2737">
        <v>0</v>
      </c>
      <c r="M2737">
        <v>97</v>
      </c>
      <c r="N2737">
        <v>3.91</v>
      </c>
      <c r="O2737">
        <v>97</v>
      </c>
      <c r="P2737">
        <v>0.1</v>
      </c>
      <c r="Q2737">
        <v>39721.481800000001</v>
      </c>
      <c r="R2737">
        <v>1391756.5</v>
      </c>
      <c r="S2737">
        <v>2.1</v>
      </c>
      <c r="T2737">
        <v>2.1</v>
      </c>
      <c r="U2737">
        <v>0.88</v>
      </c>
      <c r="V2737">
        <v>14.2</v>
      </c>
      <c r="W2737">
        <v>81.400000000000006</v>
      </c>
    </row>
    <row r="2738" spans="1:23" x14ac:dyDescent="0.25">
      <c r="A2738" t="s">
        <v>27</v>
      </c>
      <c r="B2738" t="s">
        <v>129</v>
      </c>
      <c r="C2738">
        <v>2013</v>
      </c>
      <c r="D2738" t="s">
        <v>37</v>
      </c>
      <c r="E2738">
        <v>68</v>
      </c>
      <c r="F2738">
        <v>0</v>
      </c>
      <c r="G2738">
        <v>11.02</v>
      </c>
      <c r="H2738">
        <v>15515.752339999999</v>
      </c>
      <c r="I2738">
        <v>94</v>
      </c>
      <c r="J2738">
        <v>0</v>
      </c>
      <c r="K2738">
        <v>6.5</v>
      </c>
      <c r="L2738">
        <v>0</v>
      </c>
      <c r="M2738">
        <v>99</v>
      </c>
      <c r="N2738">
        <v>7.1</v>
      </c>
      <c r="O2738">
        <v>99</v>
      </c>
      <c r="P2738">
        <v>0.1</v>
      </c>
      <c r="Q2738">
        <v>113751.85</v>
      </c>
      <c r="R2738">
        <v>54336</v>
      </c>
      <c r="S2738">
        <v>0.9</v>
      </c>
      <c r="T2738">
        <v>0.9</v>
      </c>
      <c r="U2738">
        <v>0.89200000000000002</v>
      </c>
      <c r="V2738">
        <v>13.9</v>
      </c>
      <c r="W2738">
        <v>81.400000000000006</v>
      </c>
    </row>
    <row r="2739" spans="1:23" x14ac:dyDescent="0.25">
      <c r="A2739" t="s">
        <v>27</v>
      </c>
      <c r="B2739" t="s">
        <v>196</v>
      </c>
      <c r="C2739">
        <v>2009</v>
      </c>
      <c r="D2739" t="s">
        <v>37</v>
      </c>
      <c r="E2739">
        <v>62</v>
      </c>
      <c r="F2739">
        <v>0</v>
      </c>
      <c r="G2739">
        <v>7.3</v>
      </c>
      <c r="H2739">
        <v>682.1070608</v>
      </c>
      <c r="I2739">
        <v>92</v>
      </c>
      <c r="J2739">
        <v>3</v>
      </c>
      <c r="K2739">
        <v>56.9</v>
      </c>
      <c r="L2739">
        <v>0</v>
      </c>
      <c r="M2739">
        <v>98</v>
      </c>
      <c r="N2739">
        <v>9.94</v>
      </c>
      <c r="O2739">
        <v>98</v>
      </c>
      <c r="P2739">
        <v>0.1</v>
      </c>
      <c r="Q2739">
        <v>4627.5919999999996</v>
      </c>
      <c r="R2739">
        <v>9298515</v>
      </c>
      <c r="S2739">
        <v>1.3</v>
      </c>
      <c r="T2739">
        <v>1.3</v>
      </c>
      <c r="U2739">
        <v>0.89800000000000002</v>
      </c>
      <c r="V2739">
        <v>15.8</v>
      </c>
      <c r="W2739">
        <v>81.400000000000006</v>
      </c>
    </row>
    <row r="2740" spans="1:23" x14ac:dyDescent="0.25">
      <c r="A2740" t="s">
        <v>27</v>
      </c>
      <c r="B2740" t="s">
        <v>150</v>
      </c>
      <c r="C2740">
        <v>2013</v>
      </c>
      <c r="D2740" t="s">
        <v>37</v>
      </c>
      <c r="E2740">
        <v>6</v>
      </c>
      <c r="F2740">
        <v>1</v>
      </c>
      <c r="G2740">
        <v>8.68</v>
      </c>
      <c r="H2740">
        <v>1475.030397</v>
      </c>
      <c r="I2740">
        <v>51</v>
      </c>
      <c r="J2740">
        <v>2632</v>
      </c>
      <c r="K2740">
        <v>61</v>
      </c>
      <c r="L2740">
        <v>1</v>
      </c>
      <c r="M2740">
        <v>97</v>
      </c>
      <c r="N2740">
        <v>11.4</v>
      </c>
      <c r="O2740">
        <v>97</v>
      </c>
      <c r="P2740">
        <v>0.1</v>
      </c>
      <c r="Q2740">
        <v>51574.489419999903</v>
      </c>
      <c r="R2740">
        <v>1684432</v>
      </c>
      <c r="S2740">
        <v>1</v>
      </c>
      <c r="T2740">
        <v>0.9</v>
      </c>
      <c r="U2740">
        <v>0.92200000000000004</v>
      </c>
      <c r="V2740">
        <v>18.100000000000001</v>
      </c>
      <c r="W2740">
        <v>81.400000000000006</v>
      </c>
    </row>
    <row r="2741" spans="1:23" x14ac:dyDescent="0.25">
      <c r="A2741" t="s">
        <v>32</v>
      </c>
      <c r="B2741" t="s">
        <v>62</v>
      </c>
      <c r="C2741">
        <v>2011</v>
      </c>
      <c r="D2741" t="s">
        <v>24</v>
      </c>
      <c r="E2741">
        <v>68</v>
      </c>
      <c r="F2741">
        <v>2</v>
      </c>
      <c r="G2741">
        <v>8.1999999999999993</v>
      </c>
      <c r="H2741">
        <v>971.92803839999999</v>
      </c>
      <c r="I2741">
        <v>7</v>
      </c>
      <c r="J2741">
        <v>803</v>
      </c>
      <c r="K2741">
        <v>64.7</v>
      </c>
      <c r="L2741">
        <v>2</v>
      </c>
      <c r="M2741">
        <v>87</v>
      </c>
      <c r="N2741">
        <v>1.82</v>
      </c>
      <c r="O2741">
        <v>87</v>
      </c>
      <c r="P2741">
        <v>0.1</v>
      </c>
      <c r="Q2741">
        <v>5282.2175999999999</v>
      </c>
      <c r="R2741">
        <v>3434278</v>
      </c>
      <c r="S2741">
        <v>0.5</v>
      </c>
      <c r="T2741">
        <v>0.5</v>
      </c>
      <c r="U2741">
        <v>0.90300000000000002</v>
      </c>
      <c r="V2741">
        <v>15.9</v>
      </c>
      <c r="W2741">
        <v>81.5</v>
      </c>
    </row>
    <row r="2742" spans="1:23" x14ac:dyDescent="0.25">
      <c r="A2742" t="s">
        <v>27</v>
      </c>
      <c r="B2742" t="s">
        <v>197</v>
      </c>
      <c r="C2742">
        <v>2006</v>
      </c>
      <c r="D2742" t="s">
        <v>37</v>
      </c>
      <c r="E2742">
        <v>65</v>
      </c>
      <c r="F2742">
        <v>0</v>
      </c>
      <c r="G2742">
        <v>10.24</v>
      </c>
      <c r="H2742">
        <v>10598.08187</v>
      </c>
      <c r="I2742">
        <v>92</v>
      </c>
      <c r="J2742">
        <v>0</v>
      </c>
      <c r="K2742">
        <v>53.7</v>
      </c>
      <c r="L2742">
        <v>0</v>
      </c>
      <c r="M2742">
        <v>94</v>
      </c>
      <c r="N2742">
        <v>1.39</v>
      </c>
      <c r="O2742">
        <v>94</v>
      </c>
      <c r="P2742">
        <v>0.1</v>
      </c>
      <c r="Q2742">
        <v>57348.927880000003</v>
      </c>
      <c r="R2742">
        <v>7483934</v>
      </c>
      <c r="S2742">
        <v>0.6</v>
      </c>
      <c r="T2742">
        <v>0.4</v>
      </c>
      <c r="U2742">
        <v>0.90400000000000003</v>
      </c>
      <c r="V2742">
        <v>15.2</v>
      </c>
      <c r="W2742">
        <v>81.5</v>
      </c>
    </row>
    <row r="2743" spans="1:23" x14ac:dyDescent="0.25">
      <c r="A2743" t="s">
        <v>27</v>
      </c>
      <c r="B2743" t="s">
        <v>156</v>
      </c>
      <c r="C2743">
        <v>2013</v>
      </c>
      <c r="D2743" t="s">
        <v>37</v>
      </c>
      <c r="E2743">
        <v>62</v>
      </c>
      <c r="F2743">
        <v>0</v>
      </c>
      <c r="G2743">
        <v>6.21</v>
      </c>
      <c r="H2743">
        <v>234.782883</v>
      </c>
      <c r="I2743">
        <v>92</v>
      </c>
      <c r="J2743">
        <v>8</v>
      </c>
      <c r="K2743">
        <v>6.3</v>
      </c>
      <c r="L2743">
        <v>0</v>
      </c>
      <c r="M2743">
        <v>94</v>
      </c>
      <c r="N2743">
        <v>9.39</v>
      </c>
      <c r="O2743">
        <v>94</v>
      </c>
      <c r="P2743">
        <v>0.1</v>
      </c>
      <c r="Q2743">
        <v>1291.4349999999999</v>
      </c>
      <c r="R2743">
        <v>579623</v>
      </c>
      <c r="S2743">
        <v>0.8</v>
      </c>
      <c r="T2743">
        <v>0.7</v>
      </c>
      <c r="U2743">
        <v>0.94199999999999995</v>
      </c>
      <c r="V2743">
        <v>17.5</v>
      </c>
      <c r="W2743">
        <v>81.5</v>
      </c>
    </row>
    <row r="2744" spans="1:23" x14ac:dyDescent="0.25">
      <c r="A2744" t="s">
        <v>25</v>
      </c>
      <c r="B2744" t="s">
        <v>112</v>
      </c>
      <c r="C2744">
        <v>2009</v>
      </c>
      <c r="D2744" t="s">
        <v>24</v>
      </c>
      <c r="E2744">
        <v>63</v>
      </c>
      <c r="F2744">
        <v>1</v>
      </c>
      <c r="G2744">
        <v>2.5499999999999998</v>
      </c>
      <c r="H2744">
        <v>508.66454379999999</v>
      </c>
      <c r="I2744">
        <v>98</v>
      </c>
      <c r="J2744">
        <v>5</v>
      </c>
      <c r="K2744">
        <v>62.6</v>
      </c>
      <c r="L2744">
        <v>1</v>
      </c>
      <c r="M2744">
        <v>96</v>
      </c>
      <c r="N2744">
        <v>7.46</v>
      </c>
      <c r="O2744">
        <v>96</v>
      </c>
      <c r="P2744">
        <v>0.1</v>
      </c>
      <c r="Q2744">
        <v>27795.87671</v>
      </c>
      <c r="R2744">
        <v>74856</v>
      </c>
      <c r="S2744">
        <v>1.2</v>
      </c>
      <c r="T2744">
        <v>1.1000000000000001</v>
      </c>
      <c r="U2744">
        <v>0.876</v>
      </c>
      <c r="V2744">
        <v>15.6</v>
      </c>
      <c r="W2744">
        <v>81.5</v>
      </c>
    </row>
    <row r="2745" spans="1:23" x14ac:dyDescent="0.25">
      <c r="A2745" t="s">
        <v>27</v>
      </c>
      <c r="B2745" t="s">
        <v>196</v>
      </c>
      <c r="C2745">
        <v>2010</v>
      </c>
      <c r="D2745" t="s">
        <v>37</v>
      </c>
      <c r="E2745">
        <v>58</v>
      </c>
      <c r="F2745">
        <v>0</v>
      </c>
      <c r="G2745">
        <v>7.2</v>
      </c>
      <c r="H2745">
        <v>778.24774669999999</v>
      </c>
      <c r="I2745">
        <v>92</v>
      </c>
      <c r="J2745">
        <v>6</v>
      </c>
      <c r="K2745">
        <v>57.3</v>
      </c>
      <c r="L2745">
        <v>0</v>
      </c>
      <c r="M2745">
        <v>98</v>
      </c>
      <c r="N2745">
        <v>9.4700000000000006</v>
      </c>
      <c r="O2745">
        <v>98</v>
      </c>
      <c r="P2745">
        <v>0.1</v>
      </c>
      <c r="Q2745">
        <v>5276.2559099999999</v>
      </c>
      <c r="R2745">
        <v>9378126</v>
      </c>
      <c r="S2745">
        <v>1.3</v>
      </c>
      <c r="T2745">
        <v>1.3</v>
      </c>
      <c r="U2745">
        <v>0.89500000000000002</v>
      </c>
      <c r="V2745">
        <v>15.8</v>
      </c>
      <c r="W2745">
        <v>81.5</v>
      </c>
    </row>
    <row r="2746" spans="1:23" x14ac:dyDescent="0.25">
      <c r="A2746" t="s">
        <v>27</v>
      </c>
      <c r="B2746" t="s">
        <v>91</v>
      </c>
      <c r="C2746">
        <v>2012</v>
      </c>
      <c r="D2746" t="s">
        <v>24</v>
      </c>
      <c r="E2746">
        <v>83</v>
      </c>
      <c r="F2746">
        <v>3</v>
      </c>
      <c r="G2746">
        <v>11.5</v>
      </c>
      <c r="H2746">
        <v>751.37935530000004</v>
      </c>
      <c r="I2746">
        <v>78</v>
      </c>
      <c r="J2746">
        <v>0</v>
      </c>
      <c r="K2746">
        <v>61.1</v>
      </c>
      <c r="L2746">
        <v>3</v>
      </c>
      <c r="M2746">
        <v>99</v>
      </c>
      <c r="N2746">
        <v>11.44</v>
      </c>
      <c r="O2746">
        <v>99</v>
      </c>
      <c r="P2746">
        <v>0.1</v>
      </c>
      <c r="Q2746">
        <v>4838.2443999999996</v>
      </c>
      <c r="R2746">
        <v>6565979</v>
      </c>
      <c r="S2746">
        <v>0.6</v>
      </c>
      <c r="T2746">
        <v>0.6</v>
      </c>
      <c r="U2746">
        <v>0.88500000000000001</v>
      </c>
      <c r="V2746">
        <v>16.100000000000001</v>
      </c>
      <c r="W2746">
        <v>81.5</v>
      </c>
    </row>
    <row r="2747" spans="1:23" x14ac:dyDescent="0.25">
      <c r="A2747" t="s">
        <v>27</v>
      </c>
      <c r="B2747" t="s">
        <v>113</v>
      </c>
      <c r="C2747">
        <v>2008</v>
      </c>
      <c r="D2747" t="s">
        <v>37</v>
      </c>
      <c r="E2747">
        <v>61</v>
      </c>
      <c r="F2747">
        <v>2</v>
      </c>
      <c r="G2747">
        <v>7.96</v>
      </c>
      <c r="H2747">
        <v>66.378404950000004</v>
      </c>
      <c r="I2747">
        <v>96</v>
      </c>
      <c r="J2747">
        <v>1617</v>
      </c>
      <c r="K2747">
        <v>59.9</v>
      </c>
      <c r="L2747">
        <v>2</v>
      </c>
      <c r="M2747">
        <v>96</v>
      </c>
      <c r="N2747">
        <v>8.89</v>
      </c>
      <c r="O2747">
        <v>96</v>
      </c>
      <c r="P2747">
        <v>0.1</v>
      </c>
      <c r="Q2747">
        <v>464.18464999999998</v>
      </c>
      <c r="R2747">
        <v>58826731</v>
      </c>
      <c r="S2747">
        <v>0.5</v>
      </c>
      <c r="T2747">
        <v>0.5</v>
      </c>
      <c r="U2747">
        <v>0.86599999999999999</v>
      </c>
      <c r="V2747">
        <v>16.3</v>
      </c>
      <c r="W2747">
        <v>81.5</v>
      </c>
    </row>
    <row r="2748" spans="1:23" x14ac:dyDescent="0.25">
      <c r="A2748" t="s">
        <v>38</v>
      </c>
      <c r="B2748" t="s">
        <v>151</v>
      </c>
      <c r="C2748">
        <v>2014</v>
      </c>
      <c r="D2748" t="s">
        <v>37</v>
      </c>
      <c r="E2748">
        <v>67</v>
      </c>
      <c r="F2748">
        <v>0</v>
      </c>
      <c r="G2748">
        <v>9.07</v>
      </c>
      <c r="H2748">
        <v>1040.2784360000001</v>
      </c>
      <c r="I2748">
        <v>93</v>
      </c>
      <c r="J2748">
        <v>280</v>
      </c>
      <c r="K2748">
        <v>66.900000000000006</v>
      </c>
      <c r="L2748">
        <v>0</v>
      </c>
      <c r="M2748">
        <v>93</v>
      </c>
      <c r="N2748">
        <v>11.3</v>
      </c>
      <c r="O2748">
        <v>93</v>
      </c>
      <c r="P2748">
        <v>0.1</v>
      </c>
      <c r="Q2748">
        <v>4453.2467299999998</v>
      </c>
      <c r="R2748">
        <v>1391756.5</v>
      </c>
      <c r="S2748">
        <v>0.4</v>
      </c>
      <c r="T2748">
        <v>0.3</v>
      </c>
      <c r="U2748">
        <v>0.91</v>
      </c>
      <c r="V2748">
        <v>19.2</v>
      </c>
      <c r="W2748">
        <v>81.5</v>
      </c>
    </row>
    <row r="2749" spans="1:23" x14ac:dyDescent="0.25">
      <c r="A2749" t="s">
        <v>27</v>
      </c>
      <c r="B2749" t="s">
        <v>39</v>
      </c>
      <c r="C2749">
        <v>2015</v>
      </c>
      <c r="D2749" t="s">
        <v>37</v>
      </c>
      <c r="E2749">
        <v>65</v>
      </c>
      <c r="F2749">
        <v>0</v>
      </c>
      <c r="G2749">
        <v>3.77</v>
      </c>
      <c r="H2749">
        <v>0</v>
      </c>
      <c r="I2749">
        <v>93</v>
      </c>
      <c r="J2749">
        <v>309</v>
      </c>
      <c r="K2749">
        <v>57.6</v>
      </c>
      <c r="L2749">
        <v>0</v>
      </c>
      <c r="M2749">
        <v>93</v>
      </c>
      <c r="N2749">
        <v>5.75</v>
      </c>
      <c r="O2749">
        <v>93</v>
      </c>
      <c r="P2749">
        <v>0.1</v>
      </c>
      <c r="Q2749">
        <v>43665.947</v>
      </c>
      <c r="R2749">
        <v>8633169</v>
      </c>
      <c r="S2749">
        <v>1.9</v>
      </c>
      <c r="T2749">
        <v>2.1</v>
      </c>
      <c r="U2749">
        <v>0.89200000000000002</v>
      </c>
      <c r="V2749">
        <v>15.9</v>
      </c>
      <c r="W2749">
        <v>81.5</v>
      </c>
    </row>
    <row r="2750" spans="1:23" x14ac:dyDescent="0.25">
      <c r="A2750" t="s">
        <v>25</v>
      </c>
      <c r="B2750" t="s">
        <v>115</v>
      </c>
      <c r="C2750">
        <v>2001</v>
      </c>
      <c r="D2750" t="s">
        <v>37</v>
      </c>
      <c r="E2750">
        <v>72</v>
      </c>
      <c r="F2750">
        <v>4</v>
      </c>
      <c r="G2750">
        <v>8.0299999999999994</v>
      </c>
      <c r="H2750">
        <v>5486.5120800000004</v>
      </c>
      <c r="I2750">
        <v>92</v>
      </c>
      <c r="J2750">
        <v>22552</v>
      </c>
      <c r="K2750">
        <v>22.5</v>
      </c>
      <c r="L2750">
        <v>5</v>
      </c>
      <c r="M2750">
        <v>81</v>
      </c>
      <c r="N2750">
        <v>7.75</v>
      </c>
      <c r="O2750">
        <v>95</v>
      </c>
      <c r="P2750">
        <v>0.1</v>
      </c>
      <c r="Q2750">
        <v>33846.465640000002</v>
      </c>
      <c r="R2750">
        <v>127149</v>
      </c>
      <c r="S2750">
        <v>1.7</v>
      </c>
      <c r="T2750">
        <v>1.4</v>
      </c>
      <c r="U2750">
        <v>0.85599999999999998</v>
      </c>
      <c r="V2750">
        <v>14.6</v>
      </c>
      <c r="W2750">
        <v>81.5</v>
      </c>
    </row>
    <row r="2751" spans="1:23" x14ac:dyDescent="0.25">
      <c r="A2751" t="s">
        <v>32</v>
      </c>
      <c r="B2751" t="s">
        <v>62</v>
      </c>
      <c r="C2751">
        <v>2012</v>
      </c>
      <c r="D2751" t="s">
        <v>24</v>
      </c>
      <c r="E2751">
        <v>68</v>
      </c>
      <c r="F2751">
        <v>2</v>
      </c>
      <c r="G2751">
        <v>8.3000000000000007</v>
      </c>
      <c r="H2751">
        <v>9748.6362370000006</v>
      </c>
      <c r="I2751">
        <v>7</v>
      </c>
      <c r="J2751">
        <v>10</v>
      </c>
      <c r="K2751">
        <v>65.3</v>
      </c>
      <c r="L2751">
        <v>2</v>
      </c>
      <c r="M2751">
        <v>99</v>
      </c>
      <c r="N2751">
        <v>1.78</v>
      </c>
      <c r="O2751">
        <v>95</v>
      </c>
      <c r="P2751">
        <v>0.1</v>
      </c>
      <c r="Q2751">
        <v>52496.694869999999</v>
      </c>
      <c r="R2751">
        <v>3475545</v>
      </c>
      <c r="S2751">
        <v>0.5</v>
      </c>
      <c r="T2751">
        <v>0.5</v>
      </c>
      <c r="U2751">
        <v>0.90700000000000003</v>
      </c>
      <c r="V2751">
        <v>15.9</v>
      </c>
      <c r="W2751">
        <v>81.599999999999994</v>
      </c>
    </row>
    <row r="2752" spans="1:23" x14ac:dyDescent="0.25">
      <c r="A2752" t="s">
        <v>38</v>
      </c>
      <c r="B2752" t="s">
        <v>151</v>
      </c>
      <c r="C2752">
        <v>2015</v>
      </c>
      <c r="D2752" t="s">
        <v>37</v>
      </c>
      <c r="E2752">
        <v>66</v>
      </c>
      <c r="F2752">
        <v>0</v>
      </c>
      <c r="G2752">
        <v>8.6999999999999993</v>
      </c>
      <c r="H2752">
        <v>0</v>
      </c>
      <c r="I2752">
        <v>92</v>
      </c>
      <c r="J2752">
        <v>10</v>
      </c>
      <c r="K2752">
        <v>67.5</v>
      </c>
      <c r="L2752">
        <v>0</v>
      </c>
      <c r="M2752">
        <v>92</v>
      </c>
      <c r="N2752">
        <v>5.75</v>
      </c>
      <c r="O2752">
        <v>92</v>
      </c>
      <c r="P2752">
        <v>0.1</v>
      </c>
      <c r="Q2752">
        <v>3821.8937000000001</v>
      </c>
      <c r="R2752">
        <v>1391756.5</v>
      </c>
      <c r="S2752">
        <v>0.4</v>
      </c>
      <c r="T2752">
        <v>0.3</v>
      </c>
      <c r="U2752">
        <v>0.91300000000000003</v>
      </c>
      <c r="V2752">
        <v>19.2</v>
      </c>
      <c r="W2752">
        <v>81.599999999999994</v>
      </c>
    </row>
    <row r="2753" spans="1:23" x14ac:dyDescent="0.25">
      <c r="A2753" t="s">
        <v>27</v>
      </c>
      <c r="B2753" t="s">
        <v>113</v>
      </c>
      <c r="C2753">
        <v>2009</v>
      </c>
      <c r="D2753" t="s">
        <v>37</v>
      </c>
      <c r="E2753">
        <v>61</v>
      </c>
      <c r="F2753">
        <v>2</v>
      </c>
      <c r="G2753">
        <v>7.25</v>
      </c>
      <c r="H2753">
        <v>5243.3166380000002</v>
      </c>
      <c r="I2753">
        <v>96</v>
      </c>
      <c r="J2753">
        <v>351</v>
      </c>
      <c r="K2753">
        <v>6.5</v>
      </c>
      <c r="L2753">
        <v>2</v>
      </c>
      <c r="M2753">
        <v>96</v>
      </c>
      <c r="N2753">
        <v>9.41</v>
      </c>
      <c r="O2753">
        <v>96</v>
      </c>
      <c r="P2753">
        <v>0.1</v>
      </c>
      <c r="Q2753">
        <v>36976.845119999998</v>
      </c>
      <c r="R2753">
        <v>5995365</v>
      </c>
      <c r="S2753">
        <v>0.5</v>
      </c>
      <c r="T2753">
        <v>0.5</v>
      </c>
      <c r="U2753">
        <v>0.86799999999999999</v>
      </c>
      <c r="V2753">
        <v>16.3</v>
      </c>
      <c r="W2753">
        <v>81.599999999999994</v>
      </c>
    </row>
    <row r="2754" spans="1:23" x14ac:dyDescent="0.25">
      <c r="A2754" t="s">
        <v>27</v>
      </c>
      <c r="B2754" t="s">
        <v>106</v>
      </c>
      <c r="C2754">
        <v>2009</v>
      </c>
      <c r="D2754" t="s">
        <v>37</v>
      </c>
      <c r="E2754">
        <v>55</v>
      </c>
      <c r="F2754">
        <v>0</v>
      </c>
      <c r="G2754">
        <v>10.220000000000001</v>
      </c>
      <c r="H2754">
        <v>687.57763580000005</v>
      </c>
      <c r="I2754">
        <v>92</v>
      </c>
      <c r="J2754">
        <v>0</v>
      </c>
      <c r="K2754">
        <v>58.5</v>
      </c>
      <c r="L2754">
        <v>0</v>
      </c>
      <c r="M2754">
        <v>96</v>
      </c>
      <c r="N2754">
        <v>9.1199999999999992</v>
      </c>
      <c r="O2754">
        <v>96</v>
      </c>
      <c r="P2754">
        <v>0.1</v>
      </c>
      <c r="Q2754">
        <v>4461.8925099999997</v>
      </c>
      <c r="R2754">
        <v>318499</v>
      </c>
      <c r="S2754">
        <v>0.9</v>
      </c>
      <c r="T2754">
        <v>0.9</v>
      </c>
      <c r="U2754">
        <v>0.89400000000000002</v>
      </c>
      <c r="V2754">
        <v>18.399999999999999</v>
      </c>
      <c r="W2754">
        <v>81.599999999999994</v>
      </c>
    </row>
    <row r="2755" spans="1:23" x14ac:dyDescent="0.25">
      <c r="A2755" t="s">
        <v>27</v>
      </c>
      <c r="B2755" t="s">
        <v>191</v>
      </c>
      <c r="C2755">
        <v>2009</v>
      </c>
      <c r="D2755" t="s">
        <v>37</v>
      </c>
      <c r="E2755">
        <v>66</v>
      </c>
      <c r="F2755">
        <v>2</v>
      </c>
      <c r="G2755">
        <v>9.99</v>
      </c>
      <c r="H2755">
        <v>5047.2540580000004</v>
      </c>
      <c r="I2755">
        <v>96</v>
      </c>
      <c r="J2755">
        <v>41</v>
      </c>
      <c r="K2755">
        <v>62.9</v>
      </c>
      <c r="L2755">
        <v>2</v>
      </c>
      <c r="M2755">
        <v>96</v>
      </c>
      <c r="N2755">
        <v>9.52</v>
      </c>
      <c r="O2755">
        <v>96</v>
      </c>
      <c r="P2755">
        <v>0.1</v>
      </c>
      <c r="Q2755">
        <v>32333.466100000001</v>
      </c>
      <c r="R2755">
        <v>46362946</v>
      </c>
      <c r="S2755">
        <v>0.6</v>
      </c>
      <c r="T2755">
        <v>0.5</v>
      </c>
      <c r="U2755">
        <v>0.85799999999999998</v>
      </c>
      <c r="V2755">
        <v>16.3</v>
      </c>
      <c r="W2755">
        <v>81.599999999999994</v>
      </c>
    </row>
    <row r="2756" spans="1:23" x14ac:dyDescent="0.25">
      <c r="A2756" t="s">
        <v>27</v>
      </c>
      <c r="B2756" t="s">
        <v>156</v>
      </c>
      <c r="C2756">
        <v>2014</v>
      </c>
      <c r="D2756" t="s">
        <v>37</v>
      </c>
      <c r="E2756">
        <v>61</v>
      </c>
      <c r="F2756">
        <v>0</v>
      </c>
      <c r="G2756">
        <v>6.06</v>
      </c>
      <c r="H2756">
        <v>177.6382878</v>
      </c>
      <c r="I2756">
        <v>92</v>
      </c>
      <c r="J2756">
        <v>3</v>
      </c>
      <c r="K2756">
        <v>6.8</v>
      </c>
      <c r="L2756">
        <v>0</v>
      </c>
      <c r="M2756">
        <v>93</v>
      </c>
      <c r="N2756">
        <v>9.7200000000000006</v>
      </c>
      <c r="O2756">
        <v>93</v>
      </c>
      <c r="P2756">
        <v>0.1</v>
      </c>
      <c r="Q2756">
        <v>975.49856</v>
      </c>
      <c r="R2756">
        <v>5137232</v>
      </c>
      <c r="S2756">
        <v>0.8</v>
      </c>
      <c r="T2756">
        <v>0.7</v>
      </c>
      <c r="U2756">
        <v>0.94499999999999995</v>
      </c>
      <c r="V2756">
        <v>17.7</v>
      </c>
      <c r="W2756">
        <v>81.599999999999994</v>
      </c>
    </row>
    <row r="2757" spans="1:23" x14ac:dyDescent="0.25">
      <c r="A2757" t="s">
        <v>25</v>
      </c>
      <c r="B2757" t="s">
        <v>184</v>
      </c>
      <c r="C2757">
        <v>2009</v>
      </c>
      <c r="D2757" t="s">
        <v>37</v>
      </c>
      <c r="E2757">
        <v>62</v>
      </c>
      <c r="F2757">
        <v>0</v>
      </c>
      <c r="G2757">
        <v>1.73</v>
      </c>
      <c r="H2757">
        <v>462.93069860000003</v>
      </c>
      <c r="I2757">
        <v>96</v>
      </c>
      <c r="J2757">
        <v>16</v>
      </c>
      <c r="K2757">
        <v>31.5</v>
      </c>
      <c r="L2757">
        <v>0</v>
      </c>
      <c r="M2757">
        <v>97</v>
      </c>
      <c r="N2757">
        <v>4.2699999999999996</v>
      </c>
      <c r="O2757">
        <v>97</v>
      </c>
      <c r="P2757">
        <v>0.1</v>
      </c>
      <c r="Q2757">
        <v>38577.558219999999</v>
      </c>
      <c r="R2757">
        <v>1391756.5</v>
      </c>
      <c r="S2757">
        <v>2.1</v>
      </c>
      <c r="T2757">
        <v>2.1</v>
      </c>
      <c r="U2757">
        <v>0.88700000000000001</v>
      </c>
      <c r="V2757">
        <v>14.4</v>
      </c>
      <c r="W2757">
        <v>81.7</v>
      </c>
    </row>
    <row r="2758" spans="1:23" x14ac:dyDescent="0.25">
      <c r="A2758" t="s">
        <v>27</v>
      </c>
      <c r="B2758" t="s">
        <v>197</v>
      </c>
      <c r="C2758">
        <v>2007</v>
      </c>
      <c r="D2758" t="s">
        <v>37</v>
      </c>
      <c r="E2758">
        <v>63</v>
      </c>
      <c r="F2758">
        <v>0</v>
      </c>
      <c r="G2758">
        <v>10.44</v>
      </c>
      <c r="H2758">
        <v>11892.334290000001</v>
      </c>
      <c r="I2758">
        <v>92</v>
      </c>
      <c r="J2758">
        <v>1015</v>
      </c>
      <c r="K2758">
        <v>54.1</v>
      </c>
      <c r="L2758">
        <v>0</v>
      </c>
      <c r="M2758">
        <v>94</v>
      </c>
      <c r="N2758">
        <v>1.21</v>
      </c>
      <c r="O2758">
        <v>94</v>
      </c>
      <c r="P2758">
        <v>0.1</v>
      </c>
      <c r="Q2758">
        <v>63223.467779999999</v>
      </c>
      <c r="R2758">
        <v>7551117</v>
      </c>
      <c r="S2758">
        <v>0.5</v>
      </c>
      <c r="T2758">
        <v>0.4</v>
      </c>
      <c r="U2758">
        <v>0.91100000000000003</v>
      </c>
      <c r="V2758">
        <v>15.3</v>
      </c>
      <c r="W2758">
        <v>81.7</v>
      </c>
    </row>
    <row r="2759" spans="1:23" x14ac:dyDescent="0.25">
      <c r="A2759" t="s">
        <v>27</v>
      </c>
      <c r="B2759" t="s">
        <v>196</v>
      </c>
      <c r="C2759">
        <v>2012</v>
      </c>
      <c r="D2759" t="s">
        <v>37</v>
      </c>
      <c r="E2759">
        <v>57</v>
      </c>
      <c r="F2759">
        <v>0</v>
      </c>
      <c r="G2759">
        <v>7.4</v>
      </c>
      <c r="H2759">
        <v>10947.02327</v>
      </c>
      <c r="I2759">
        <v>53</v>
      </c>
      <c r="J2759">
        <v>30</v>
      </c>
      <c r="K2759">
        <v>58.1</v>
      </c>
      <c r="L2759">
        <v>0</v>
      </c>
      <c r="M2759">
        <v>98</v>
      </c>
      <c r="N2759">
        <v>11.8</v>
      </c>
      <c r="O2759">
        <v>98</v>
      </c>
      <c r="P2759">
        <v>0.1</v>
      </c>
      <c r="Q2759">
        <v>57134.777000000002</v>
      </c>
      <c r="R2759">
        <v>9519374</v>
      </c>
      <c r="S2759">
        <v>1.4</v>
      </c>
      <c r="T2759">
        <v>1.3</v>
      </c>
      <c r="U2759">
        <v>0.90300000000000002</v>
      </c>
      <c r="V2759">
        <v>15.8</v>
      </c>
      <c r="W2759">
        <v>81.7</v>
      </c>
    </row>
    <row r="2760" spans="1:23" x14ac:dyDescent="0.25">
      <c r="A2760" t="s">
        <v>25</v>
      </c>
      <c r="B2760" t="s">
        <v>112</v>
      </c>
      <c r="C2760">
        <v>2010</v>
      </c>
      <c r="D2760" t="s">
        <v>24</v>
      </c>
      <c r="E2760">
        <v>61</v>
      </c>
      <c r="F2760">
        <v>1</v>
      </c>
      <c r="G2760">
        <v>2.63</v>
      </c>
      <c r="H2760">
        <v>409.4109292</v>
      </c>
      <c r="I2760">
        <v>97</v>
      </c>
      <c r="J2760">
        <v>23</v>
      </c>
      <c r="K2760">
        <v>63</v>
      </c>
      <c r="L2760">
        <v>1</v>
      </c>
      <c r="M2760">
        <v>95</v>
      </c>
      <c r="N2760">
        <v>7.36</v>
      </c>
      <c r="O2760">
        <v>95</v>
      </c>
      <c r="P2760">
        <v>0.1</v>
      </c>
      <c r="Q2760">
        <v>3661.9940000000001</v>
      </c>
      <c r="R2760">
        <v>76236</v>
      </c>
      <c r="S2760">
        <v>1.2</v>
      </c>
      <c r="T2760">
        <v>1.1000000000000001</v>
      </c>
      <c r="U2760">
        <v>0.878</v>
      </c>
      <c r="V2760">
        <v>15.7</v>
      </c>
      <c r="W2760">
        <v>81.7</v>
      </c>
    </row>
    <row r="2761" spans="1:23" x14ac:dyDescent="0.25">
      <c r="A2761" t="s">
        <v>27</v>
      </c>
      <c r="B2761" t="s">
        <v>135</v>
      </c>
      <c r="C2761">
        <v>2015</v>
      </c>
      <c r="D2761" t="s">
        <v>37</v>
      </c>
      <c r="E2761">
        <v>54</v>
      </c>
      <c r="F2761">
        <v>0</v>
      </c>
      <c r="G2761">
        <v>3.77</v>
      </c>
      <c r="H2761">
        <v>0</v>
      </c>
      <c r="I2761">
        <v>95</v>
      </c>
      <c r="J2761">
        <v>2</v>
      </c>
      <c r="K2761">
        <v>69.599999999999994</v>
      </c>
      <c r="L2761">
        <v>0</v>
      </c>
      <c r="M2761">
        <v>97</v>
      </c>
      <c r="N2761">
        <v>5.75</v>
      </c>
      <c r="O2761">
        <v>97</v>
      </c>
      <c r="P2761">
        <v>0.1</v>
      </c>
      <c r="Q2761">
        <v>23819.463599999999</v>
      </c>
      <c r="R2761">
        <v>431874</v>
      </c>
      <c r="S2761">
        <v>0.8</v>
      </c>
      <c r="T2761">
        <v>0.8</v>
      </c>
      <c r="U2761">
        <v>0.85299999999999998</v>
      </c>
      <c r="V2761">
        <v>14.6</v>
      </c>
      <c r="W2761">
        <v>81.7</v>
      </c>
    </row>
    <row r="2762" spans="1:23" x14ac:dyDescent="0.25">
      <c r="A2762" t="s">
        <v>27</v>
      </c>
      <c r="B2762" t="s">
        <v>91</v>
      </c>
      <c r="C2762">
        <v>2011</v>
      </c>
      <c r="D2762" t="s">
        <v>24</v>
      </c>
      <c r="E2762">
        <v>83</v>
      </c>
      <c r="F2762">
        <v>3</v>
      </c>
      <c r="G2762">
        <v>11.8</v>
      </c>
      <c r="H2762">
        <v>683.91905680000002</v>
      </c>
      <c r="I2762">
        <v>74</v>
      </c>
      <c r="J2762">
        <v>14949</v>
      </c>
      <c r="K2762">
        <v>6.6</v>
      </c>
      <c r="L2762">
        <v>3</v>
      </c>
      <c r="M2762">
        <v>99</v>
      </c>
      <c r="N2762">
        <v>11.33</v>
      </c>
      <c r="O2762">
        <v>99</v>
      </c>
      <c r="P2762">
        <v>0.1</v>
      </c>
      <c r="Q2762">
        <v>4381.2879999999996</v>
      </c>
      <c r="R2762">
        <v>65342776</v>
      </c>
      <c r="S2762">
        <v>0.6</v>
      </c>
      <c r="T2762">
        <v>0.6</v>
      </c>
      <c r="U2762">
        <v>0.88200000000000001</v>
      </c>
      <c r="V2762">
        <v>16.100000000000001</v>
      </c>
      <c r="W2762">
        <v>81.7</v>
      </c>
    </row>
    <row r="2763" spans="1:23" x14ac:dyDescent="0.25">
      <c r="A2763" t="s">
        <v>38</v>
      </c>
      <c r="B2763" t="s">
        <v>36</v>
      </c>
      <c r="C2763">
        <v>2009</v>
      </c>
      <c r="D2763" t="s">
        <v>37</v>
      </c>
      <c r="E2763">
        <v>66</v>
      </c>
      <c r="F2763">
        <v>1</v>
      </c>
      <c r="G2763">
        <v>10.62</v>
      </c>
      <c r="H2763">
        <v>7172.2752289999999</v>
      </c>
      <c r="I2763">
        <v>94</v>
      </c>
      <c r="J2763">
        <v>104</v>
      </c>
      <c r="K2763">
        <v>63.4</v>
      </c>
      <c r="L2763">
        <v>1</v>
      </c>
      <c r="M2763">
        <v>92</v>
      </c>
      <c r="N2763">
        <v>9.5</v>
      </c>
      <c r="O2763">
        <v>92</v>
      </c>
      <c r="P2763">
        <v>0.1</v>
      </c>
      <c r="Q2763">
        <v>42742.998979999997</v>
      </c>
      <c r="R2763">
        <v>216917</v>
      </c>
      <c r="S2763">
        <v>0.7</v>
      </c>
      <c r="T2763">
        <v>0.6</v>
      </c>
      <c r="U2763">
        <v>0.92500000000000004</v>
      </c>
      <c r="V2763">
        <v>19.100000000000001</v>
      </c>
      <c r="W2763">
        <v>81.7</v>
      </c>
    </row>
    <row r="2764" spans="1:23" x14ac:dyDescent="0.25">
      <c r="A2764" t="s">
        <v>27</v>
      </c>
      <c r="B2764" t="s">
        <v>150</v>
      </c>
      <c r="C2764">
        <v>2014</v>
      </c>
      <c r="D2764" t="s">
        <v>37</v>
      </c>
      <c r="E2764">
        <v>58</v>
      </c>
      <c r="F2764">
        <v>1</v>
      </c>
      <c r="G2764">
        <v>0.01</v>
      </c>
      <c r="H2764">
        <v>1491.7036049999999</v>
      </c>
      <c r="I2764">
        <v>92</v>
      </c>
      <c r="J2764">
        <v>140</v>
      </c>
      <c r="K2764">
        <v>61.6</v>
      </c>
      <c r="L2764">
        <v>1</v>
      </c>
      <c r="M2764">
        <v>96</v>
      </c>
      <c r="N2764">
        <v>1.9</v>
      </c>
      <c r="O2764">
        <v>96</v>
      </c>
      <c r="P2764">
        <v>0.1</v>
      </c>
      <c r="Q2764">
        <v>52157.468699999998</v>
      </c>
      <c r="R2764">
        <v>168658</v>
      </c>
      <c r="S2764">
        <v>1</v>
      </c>
      <c r="T2764">
        <v>0.9</v>
      </c>
      <c r="U2764">
        <v>0.92300000000000004</v>
      </c>
      <c r="V2764">
        <v>18.100000000000001</v>
      </c>
      <c r="W2764">
        <v>81.7</v>
      </c>
    </row>
    <row r="2765" spans="1:23" x14ac:dyDescent="0.25">
      <c r="A2765" t="s">
        <v>27</v>
      </c>
      <c r="B2765" t="s">
        <v>196</v>
      </c>
      <c r="C2765">
        <v>2011</v>
      </c>
      <c r="D2765" t="s">
        <v>37</v>
      </c>
      <c r="E2765">
        <v>58</v>
      </c>
      <c r="F2765">
        <v>0</v>
      </c>
      <c r="G2765">
        <v>7.4</v>
      </c>
      <c r="H2765">
        <v>11477.667100000001</v>
      </c>
      <c r="I2765">
        <v>42</v>
      </c>
      <c r="J2765">
        <v>26</v>
      </c>
      <c r="K2765">
        <v>57.7</v>
      </c>
      <c r="L2765">
        <v>0</v>
      </c>
      <c r="M2765">
        <v>98</v>
      </c>
      <c r="N2765">
        <v>11.7</v>
      </c>
      <c r="O2765">
        <v>98</v>
      </c>
      <c r="P2765">
        <v>0.1</v>
      </c>
      <c r="Q2765">
        <v>59593.287109999997</v>
      </c>
      <c r="R2765">
        <v>9449213</v>
      </c>
      <c r="S2765">
        <v>1.4</v>
      </c>
      <c r="T2765">
        <v>1.3</v>
      </c>
      <c r="U2765">
        <v>0.90100000000000002</v>
      </c>
      <c r="V2765">
        <v>16</v>
      </c>
      <c r="W2765">
        <v>81.7</v>
      </c>
    </row>
    <row r="2766" spans="1:23" x14ac:dyDescent="0.25">
      <c r="A2766" t="s">
        <v>27</v>
      </c>
      <c r="B2766" t="s">
        <v>129</v>
      </c>
      <c r="C2766">
        <v>2014</v>
      </c>
      <c r="D2766" t="s">
        <v>37</v>
      </c>
      <c r="E2766">
        <v>65</v>
      </c>
      <c r="F2766">
        <v>0</v>
      </c>
      <c r="G2766">
        <v>11.12</v>
      </c>
      <c r="H2766">
        <v>16255.161980000001</v>
      </c>
      <c r="I2766">
        <v>94</v>
      </c>
      <c r="J2766">
        <v>0</v>
      </c>
      <c r="K2766">
        <v>6.9</v>
      </c>
      <c r="L2766">
        <v>0</v>
      </c>
      <c r="M2766">
        <v>99</v>
      </c>
      <c r="N2766">
        <v>6.94</v>
      </c>
      <c r="O2766">
        <v>99</v>
      </c>
      <c r="P2766">
        <v>0.1</v>
      </c>
      <c r="Q2766">
        <v>119172.7418</v>
      </c>
      <c r="R2766">
        <v>556319</v>
      </c>
      <c r="S2766">
        <v>1</v>
      </c>
      <c r="T2766">
        <v>0.9</v>
      </c>
      <c r="U2766">
        <v>0.89200000000000002</v>
      </c>
      <c r="V2766">
        <v>13.9</v>
      </c>
      <c r="W2766">
        <v>81.7</v>
      </c>
    </row>
    <row r="2767" spans="1:23" x14ac:dyDescent="0.25">
      <c r="A2767" t="s">
        <v>25</v>
      </c>
      <c r="B2767" t="s">
        <v>168</v>
      </c>
      <c r="C2767">
        <v>2013</v>
      </c>
      <c r="D2767" t="s">
        <v>24</v>
      </c>
      <c r="E2767">
        <v>68</v>
      </c>
      <c r="F2767">
        <v>1</v>
      </c>
      <c r="G2767">
        <v>9.33</v>
      </c>
      <c r="H2767">
        <v>0</v>
      </c>
      <c r="I2767">
        <v>99</v>
      </c>
      <c r="J2767">
        <v>107</v>
      </c>
      <c r="K2767">
        <v>3.8</v>
      </c>
      <c r="L2767">
        <v>2</v>
      </c>
      <c r="M2767">
        <v>99</v>
      </c>
      <c r="N2767">
        <v>7.2</v>
      </c>
      <c r="O2767">
        <v>99</v>
      </c>
      <c r="P2767">
        <v>0.1</v>
      </c>
      <c r="Q2767">
        <v>1764.97387</v>
      </c>
      <c r="R2767">
        <v>1391756.5</v>
      </c>
      <c r="S2767">
        <v>1.5</v>
      </c>
      <c r="T2767">
        <v>1</v>
      </c>
      <c r="U2767">
        <v>0.67700000000000005</v>
      </c>
      <c r="V2767">
        <v>12.3</v>
      </c>
      <c r="W2767">
        <v>81.7</v>
      </c>
    </row>
    <row r="2768" spans="1:23" x14ac:dyDescent="0.25">
      <c r="A2768" t="s">
        <v>27</v>
      </c>
      <c r="B2768" t="s">
        <v>156</v>
      </c>
      <c r="C2768">
        <v>2015</v>
      </c>
      <c r="D2768" t="s">
        <v>37</v>
      </c>
      <c r="E2768">
        <v>59</v>
      </c>
      <c r="F2768">
        <v>0</v>
      </c>
      <c r="G2768">
        <v>5.97</v>
      </c>
      <c r="H2768">
        <v>0</v>
      </c>
      <c r="I2768">
        <v>92</v>
      </c>
      <c r="J2768">
        <v>14</v>
      </c>
      <c r="K2768">
        <v>61.2</v>
      </c>
      <c r="L2768">
        <v>0</v>
      </c>
      <c r="M2768">
        <v>95</v>
      </c>
      <c r="N2768">
        <v>5.75</v>
      </c>
      <c r="O2768">
        <v>95</v>
      </c>
      <c r="P2768">
        <v>0.1</v>
      </c>
      <c r="Q2768">
        <v>7455.2465400000001</v>
      </c>
      <c r="R2768">
        <v>518867</v>
      </c>
      <c r="S2768">
        <v>0.8</v>
      </c>
      <c r="T2768">
        <v>0.7</v>
      </c>
      <c r="U2768">
        <v>0.94799999999999995</v>
      </c>
      <c r="V2768">
        <v>17.7</v>
      </c>
      <c r="W2768">
        <v>81.8</v>
      </c>
    </row>
    <row r="2769" spans="1:23" x14ac:dyDescent="0.25">
      <c r="A2769" t="s">
        <v>25</v>
      </c>
      <c r="B2769" t="s">
        <v>112</v>
      </c>
      <c r="C2769">
        <v>2012</v>
      </c>
      <c r="D2769" t="s">
        <v>24</v>
      </c>
      <c r="E2769">
        <v>6</v>
      </c>
      <c r="F2769">
        <v>1</v>
      </c>
      <c r="G2769">
        <v>2.78</v>
      </c>
      <c r="H2769">
        <v>3830.1845870000002</v>
      </c>
      <c r="I2769">
        <v>97</v>
      </c>
      <c r="J2769">
        <v>211</v>
      </c>
      <c r="K2769">
        <v>63.8</v>
      </c>
      <c r="L2769">
        <v>1</v>
      </c>
      <c r="M2769">
        <v>94</v>
      </c>
      <c r="N2769">
        <v>7.73</v>
      </c>
      <c r="O2769">
        <v>94</v>
      </c>
      <c r="P2769">
        <v>0.1</v>
      </c>
      <c r="Q2769">
        <v>32569.596829999999</v>
      </c>
      <c r="R2769">
        <v>7915</v>
      </c>
      <c r="S2769">
        <v>1.2</v>
      </c>
      <c r="T2769">
        <v>1.1000000000000001</v>
      </c>
      <c r="U2769">
        <v>0.88900000000000001</v>
      </c>
      <c r="V2769">
        <v>15.9</v>
      </c>
      <c r="W2769">
        <v>81.8</v>
      </c>
    </row>
    <row r="2770" spans="1:23" x14ac:dyDescent="0.25">
      <c r="A2770" t="s">
        <v>32</v>
      </c>
      <c r="B2770" t="s">
        <v>62</v>
      </c>
      <c r="C2770">
        <v>2013</v>
      </c>
      <c r="D2770" t="s">
        <v>24</v>
      </c>
      <c r="E2770">
        <v>67</v>
      </c>
      <c r="F2770">
        <v>2</v>
      </c>
      <c r="G2770">
        <v>8.1999999999999993</v>
      </c>
      <c r="H2770">
        <v>9733.2280190000001</v>
      </c>
      <c r="I2770">
        <v>55</v>
      </c>
      <c r="J2770">
        <v>83</v>
      </c>
      <c r="K2770">
        <v>65.8</v>
      </c>
      <c r="L2770">
        <v>2</v>
      </c>
      <c r="M2770">
        <v>91</v>
      </c>
      <c r="N2770">
        <v>1.67</v>
      </c>
      <c r="O2770">
        <v>91</v>
      </c>
      <c r="P2770">
        <v>0.1</v>
      </c>
      <c r="Q2770">
        <v>52413.721160000001</v>
      </c>
      <c r="R2770">
        <v>35155451</v>
      </c>
      <c r="S2770">
        <v>0.5</v>
      </c>
      <c r="T2770">
        <v>0.5</v>
      </c>
      <c r="U2770">
        <v>0.90900000000000003</v>
      </c>
      <c r="V2770">
        <v>15.9</v>
      </c>
      <c r="W2770">
        <v>81.8</v>
      </c>
    </row>
    <row r="2771" spans="1:23" x14ac:dyDescent="0.25">
      <c r="A2771" t="s">
        <v>25</v>
      </c>
      <c r="B2771" t="s">
        <v>112</v>
      </c>
      <c r="C2771">
        <v>2011</v>
      </c>
      <c r="D2771" t="s">
        <v>24</v>
      </c>
      <c r="E2771">
        <v>61</v>
      </c>
      <c r="F2771">
        <v>1</v>
      </c>
      <c r="G2771">
        <v>2.67</v>
      </c>
      <c r="H2771">
        <v>3793.1616239999998</v>
      </c>
      <c r="I2771">
        <v>98</v>
      </c>
      <c r="J2771">
        <v>70</v>
      </c>
      <c r="K2771">
        <v>63.4</v>
      </c>
      <c r="L2771">
        <v>1</v>
      </c>
      <c r="M2771">
        <v>94</v>
      </c>
      <c r="N2771">
        <v>7.39</v>
      </c>
      <c r="O2771">
        <v>94</v>
      </c>
      <c r="P2771">
        <v>0.1</v>
      </c>
      <c r="Q2771">
        <v>33657.157270000003</v>
      </c>
      <c r="R2771">
        <v>77658</v>
      </c>
      <c r="S2771">
        <v>1.2</v>
      </c>
      <c r="T2771">
        <v>1.1000000000000001</v>
      </c>
      <c r="U2771">
        <v>0.88300000000000001</v>
      </c>
      <c r="V2771">
        <v>15.8</v>
      </c>
      <c r="W2771">
        <v>81.8</v>
      </c>
    </row>
    <row r="2772" spans="1:23" x14ac:dyDescent="0.25">
      <c r="A2772" t="s">
        <v>27</v>
      </c>
      <c r="B2772" t="s">
        <v>113</v>
      </c>
      <c r="C2772">
        <v>2010</v>
      </c>
      <c r="D2772" t="s">
        <v>37</v>
      </c>
      <c r="E2772">
        <v>6</v>
      </c>
      <c r="F2772">
        <v>2</v>
      </c>
      <c r="G2772">
        <v>6.95</v>
      </c>
      <c r="H2772">
        <v>5219.6688020000001</v>
      </c>
      <c r="I2772">
        <v>96</v>
      </c>
      <c r="J2772">
        <v>372</v>
      </c>
      <c r="K2772">
        <v>61</v>
      </c>
      <c r="L2772">
        <v>2</v>
      </c>
      <c r="M2772">
        <v>96</v>
      </c>
      <c r="N2772">
        <v>9.42</v>
      </c>
      <c r="O2772">
        <v>96</v>
      </c>
      <c r="P2772">
        <v>0.1</v>
      </c>
      <c r="Q2772">
        <v>35849.373639999998</v>
      </c>
      <c r="R2772">
        <v>59277417</v>
      </c>
      <c r="S2772">
        <v>0.5</v>
      </c>
      <c r="T2772">
        <v>0.5</v>
      </c>
      <c r="U2772">
        <v>0.86899999999999999</v>
      </c>
      <c r="V2772">
        <v>16.399999999999999</v>
      </c>
      <c r="W2772">
        <v>81.8</v>
      </c>
    </row>
    <row r="2773" spans="1:23" x14ac:dyDescent="0.25">
      <c r="A2773" t="s">
        <v>27</v>
      </c>
      <c r="B2773" t="s">
        <v>106</v>
      </c>
      <c r="C2773">
        <v>2010</v>
      </c>
      <c r="D2773" t="s">
        <v>37</v>
      </c>
      <c r="E2773">
        <v>53</v>
      </c>
      <c r="F2773">
        <v>0</v>
      </c>
      <c r="G2773">
        <v>8.25</v>
      </c>
      <c r="H2773">
        <v>6005.5757629999998</v>
      </c>
      <c r="I2773">
        <v>92</v>
      </c>
      <c r="J2773">
        <v>0</v>
      </c>
      <c r="K2773">
        <v>58.9</v>
      </c>
      <c r="L2773">
        <v>0</v>
      </c>
      <c r="M2773">
        <v>96</v>
      </c>
      <c r="N2773">
        <v>8.86</v>
      </c>
      <c r="O2773">
        <v>96</v>
      </c>
      <c r="P2773">
        <v>0.1</v>
      </c>
      <c r="Q2773">
        <v>41676.445269999997</v>
      </c>
      <c r="R2773">
        <v>31841</v>
      </c>
      <c r="S2773">
        <v>0.9</v>
      </c>
      <c r="T2773">
        <v>0.9</v>
      </c>
      <c r="U2773">
        <v>0.89400000000000002</v>
      </c>
      <c r="V2773">
        <v>18.399999999999999</v>
      </c>
      <c r="W2773">
        <v>81.8</v>
      </c>
    </row>
    <row r="2774" spans="1:23" x14ac:dyDescent="0.25">
      <c r="A2774" t="s">
        <v>25</v>
      </c>
      <c r="B2774" t="s">
        <v>115</v>
      </c>
      <c r="C2774">
        <v>2002</v>
      </c>
      <c r="D2774" t="s">
        <v>37</v>
      </c>
      <c r="E2774">
        <v>7</v>
      </c>
      <c r="F2774">
        <v>3</v>
      </c>
      <c r="G2774">
        <v>7.87</v>
      </c>
      <c r="H2774">
        <v>5250.2491879999998</v>
      </c>
      <c r="I2774">
        <v>92</v>
      </c>
      <c r="J2774">
        <v>33812</v>
      </c>
      <c r="K2774">
        <v>22.9</v>
      </c>
      <c r="L2774">
        <v>5</v>
      </c>
      <c r="M2774">
        <v>89</v>
      </c>
      <c r="N2774">
        <v>7.85</v>
      </c>
      <c r="O2774">
        <v>96</v>
      </c>
      <c r="P2774">
        <v>0.1</v>
      </c>
      <c r="Q2774">
        <v>32289.3554</v>
      </c>
      <c r="R2774">
        <v>127445</v>
      </c>
      <c r="S2774">
        <v>1.7</v>
      </c>
      <c r="T2774">
        <v>1.4</v>
      </c>
      <c r="U2774">
        <v>0.86</v>
      </c>
      <c r="V2774">
        <v>14.7</v>
      </c>
      <c r="W2774">
        <v>81.8</v>
      </c>
    </row>
    <row r="2775" spans="1:23" x14ac:dyDescent="0.25">
      <c r="A2775" t="s">
        <v>27</v>
      </c>
      <c r="B2775" t="s">
        <v>196</v>
      </c>
      <c r="C2775">
        <v>2013</v>
      </c>
      <c r="D2775" t="s">
        <v>37</v>
      </c>
      <c r="E2775">
        <v>57</v>
      </c>
      <c r="F2775">
        <v>0</v>
      </c>
      <c r="G2775">
        <v>7.3</v>
      </c>
      <c r="H2775">
        <v>1212.6663269999999</v>
      </c>
      <c r="I2775">
        <v>67</v>
      </c>
      <c r="J2775">
        <v>51</v>
      </c>
      <c r="K2775">
        <v>58.5</v>
      </c>
      <c r="L2775">
        <v>0</v>
      </c>
      <c r="M2775">
        <v>98</v>
      </c>
      <c r="N2775">
        <v>11.97</v>
      </c>
      <c r="O2775">
        <v>98</v>
      </c>
      <c r="P2775">
        <v>0.1</v>
      </c>
      <c r="Q2775">
        <v>6283.2452199999998</v>
      </c>
      <c r="R2775">
        <v>96379</v>
      </c>
      <c r="S2775">
        <v>1.4</v>
      </c>
      <c r="T2775">
        <v>1.3</v>
      </c>
      <c r="U2775">
        <v>0.90400000000000003</v>
      </c>
      <c r="V2775">
        <v>15.8</v>
      </c>
      <c r="W2775">
        <v>81.900000000000006</v>
      </c>
    </row>
    <row r="2776" spans="1:23" x14ac:dyDescent="0.25">
      <c r="A2776" t="s">
        <v>25</v>
      </c>
      <c r="B2776" t="s">
        <v>115</v>
      </c>
      <c r="C2776">
        <v>2003</v>
      </c>
      <c r="D2776" t="s">
        <v>37</v>
      </c>
      <c r="E2776">
        <v>7</v>
      </c>
      <c r="F2776">
        <v>3</v>
      </c>
      <c r="G2776">
        <v>7.83</v>
      </c>
      <c r="H2776">
        <v>578.72542729999998</v>
      </c>
      <c r="I2776">
        <v>92</v>
      </c>
      <c r="J2776">
        <v>8286</v>
      </c>
      <c r="K2776">
        <v>23.4</v>
      </c>
      <c r="L2776">
        <v>5</v>
      </c>
      <c r="M2776">
        <v>97</v>
      </c>
      <c r="N2776">
        <v>8</v>
      </c>
      <c r="O2776">
        <v>97</v>
      </c>
      <c r="P2776">
        <v>0.1</v>
      </c>
      <c r="Q2776">
        <v>3488.3991999999998</v>
      </c>
      <c r="R2776">
        <v>127718</v>
      </c>
      <c r="S2776">
        <v>1.7</v>
      </c>
      <c r="T2776">
        <v>1.4</v>
      </c>
      <c r="U2776">
        <v>0.86299999999999999</v>
      </c>
      <c r="V2776">
        <v>14.8</v>
      </c>
      <c r="W2776">
        <v>81.900000000000006</v>
      </c>
    </row>
    <row r="2777" spans="1:23" x14ac:dyDescent="0.25">
      <c r="A2777" t="s">
        <v>38</v>
      </c>
      <c r="B2777" t="s">
        <v>36</v>
      </c>
      <c r="C2777">
        <v>2010</v>
      </c>
      <c r="D2777" t="s">
        <v>37</v>
      </c>
      <c r="E2777">
        <v>64</v>
      </c>
      <c r="F2777">
        <v>1</v>
      </c>
      <c r="G2777">
        <v>10.52</v>
      </c>
      <c r="H2777">
        <v>8875.7864929999996</v>
      </c>
      <c r="I2777">
        <v>92</v>
      </c>
      <c r="J2777">
        <v>70</v>
      </c>
      <c r="K2777">
        <v>63.9</v>
      </c>
      <c r="L2777">
        <v>1</v>
      </c>
      <c r="M2777">
        <v>92</v>
      </c>
      <c r="N2777">
        <v>9.1999999999999993</v>
      </c>
      <c r="O2777">
        <v>92</v>
      </c>
      <c r="P2777">
        <v>0.1</v>
      </c>
      <c r="Q2777">
        <v>51874.847999999904</v>
      </c>
      <c r="R2777">
        <v>223175</v>
      </c>
      <c r="S2777">
        <v>0.7</v>
      </c>
      <c r="T2777">
        <v>0.6</v>
      </c>
      <c r="U2777">
        <v>0.92700000000000005</v>
      </c>
      <c r="V2777">
        <v>19.5</v>
      </c>
      <c r="W2777">
        <v>81.900000000000006</v>
      </c>
    </row>
    <row r="2778" spans="1:23" x14ac:dyDescent="0.25">
      <c r="A2778" t="s">
        <v>27</v>
      </c>
      <c r="B2778" t="s">
        <v>150</v>
      </c>
      <c r="C2778">
        <v>2015</v>
      </c>
      <c r="D2778" t="s">
        <v>37</v>
      </c>
      <c r="E2778">
        <v>57</v>
      </c>
      <c r="F2778">
        <v>1</v>
      </c>
      <c r="G2778">
        <v>3.77</v>
      </c>
      <c r="H2778">
        <v>0</v>
      </c>
      <c r="I2778">
        <v>94</v>
      </c>
      <c r="J2778">
        <v>7</v>
      </c>
      <c r="K2778">
        <v>62.1</v>
      </c>
      <c r="L2778">
        <v>1</v>
      </c>
      <c r="M2778">
        <v>95</v>
      </c>
      <c r="N2778">
        <v>5.75</v>
      </c>
      <c r="O2778">
        <v>95</v>
      </c>
      <c r="P2778">
        <v>0.1</v>
      </c>
      <c r="Q2778">
        <v>44292.884729999998</v>
      </c>
      <c r="R2778">
        <v>16939923</v>
      </c>
      <c r="S2778">
        <v>1</v>
      </c>
      <c r="T2778">
        <v>0.9</v>
      </c>
      <c r="U2778">
        <v>0.92300000000000004</v>
      </c>
      <c r="V2778">
        <v>18.100000000000001</v>
      </c>
      <c r="W2778">
        <v>81.900000000000006</v>
      </c>
    </row>
    <row r="2779" spans="1:23" x14ac:dyDescent="0.25">
      <c r="A2779" t="s">
        <v>27</v>
      </c>
      <c r="B2779" t="s">
        <v>191</v>
      </c>
      <c r="C2779">
        <v>2010</v>
      </c>
      <c r="D2779" t="s">
        <v>37</v>
      </c>
      <c r="E2779">
        <v>64</v>
      </c>
      <c r="F2779">
        <v>1</v>
      </c>
      <c r="G2779">
        <v>9.7799999999999994</v>
      </c>
      <c r="H2779">
        <v>578.74171720000004</v>
      </c>
      <c r="I2779">
        <v>97</v>
      </c>
      <c r="J2779">
        <v>302</v>
      </c>
      <c r="K2779">
        <v>63.5</v>
      </c>
      <c r="L2779">
        <v>2</v>
      </c>
      <c r="M2779">
        <v>97</v>
      </c>
      <c r="N2779">
        <v>9.56</v>
      </c>
      <c r="O2779">
        <v>97</v>
      </c>
      <c r="P2779">
        <v>0.1</v>
      </c>
      <c r="Q2779">
        <v>3736.2280000000001</v>
      </c>
      <c r="R2779">
        <v>46576897</v>
      </c>
      <c r="S2779">
        <v>0.6</v>
      </c>
      <c r="T2779">
        <v>0.5</v>
      </c>
      <c r="U2779">
        <v>0.86</v>
      </c>
      <c r="V2779">
        <v>16.399999999999999</v>
      </c>
      <c r="W2779">
        <v>81.900000000000006</v>
      </c>
    </row>
    <row r="2780" spans="1:23" x14ac:dyDescent="0.25">
      <c r="A2780" t="s">
        <v>27</v>
      </c>
      <c r="B2780" t="s">
        <v>196</v>
      </c>
      <c r="C2780">
        <v>2003</v>
      </c>
      <c r="D2780" t="s">
        <v>37</v>
      </c>
      <c r="E2780">
        <v>69</v>
      </c>
      <c r="F2780">
        <v>0</v>
      </c>
      <c r="G2780">
        <v>6.9</v>
      </c>
      <c r="H2780">
        <v>5067.4114179999997</v>
      </c>
      <c r="I2780">
        <v>92</v>
      </c>
      <c r="J2780">
        <v>3</v>
      </c>
      <c r="K2780">
        <v>54.4</v>
      </c>
      <c r="L2780">
        <v>0</v>
      </c>
      <c r="M2780">
        <v>99</v>
      </c>
      <c r="N2780">
        <v>9.31</v>
      </c>
      <c r="O2780">
        <v>99</v>
      </c>
      <c r="P2780">
        <v>0.1</v>
      </c>
      <c r="Q2780">
        <v>36961.425369999997</v>
      </c>
      <c r="R2780">
        <v>8958229</v>
      </c>
      <c r="S2780">
        <v>1.3</v>
      </c>
      <c r="T2780">
        <v>1.3</v>
      </c>
      <c r="U2780">
        <v>0.88200000000000001</v>
      </c>
      <c r="V2780">
        <v>15.9</v>
      </c>
      <c r="W2780">
        <v>82</v>
      </c>
    </row>
    <row r="2781" spans="1:23" x14ac:dyDescent="0.25">
      <c r="A2781" t="s">
        <v>38</v>
      </c>
      <c r="B2781" t="s">
        <v>36</v>
      </c>
      <c r="C2781">
        <v>2011</v>
      </c>
      <c r="D2781" t="s">
        <v>37</v>
      </c>
      <c r="E2781">
        <v>63</v>
      </c>
      <c r="F2781">
        <v>1</v>
      </c>
      <c r="G2781">
        <v>10.3</v>
      </c>
      <c r="H2781">
        <v>10986.26527</v>
      </c>
      <c r="I2781">
        <v>92</v>
      </c>
      <c r="J2781">
        <v>190</v>
      </c>
      <c r="K2781">
        <v>64.400000000000006</v>
      </c>
      <c r="L2781">
        <v>1</v>
      </c>
      <c r="M2781">
        <v>92</v>
      </c>
      <c r="N2781">
        <v>9.1999999999999993</v>
      </c>
      <c r="O2781">
        <v>92</v>
      </c>
      <c r="P2781">
        <v>0.1</v>
      </c>
      <c r="Q2781">
        <v>62245.129000000001</v>
      </c>
      <c r="R2781">
        <v>223424</v>
      </c>
      <c r="S2781">
        <v>0.6</v>
      </c>
      <c r="T2781">
        <v>0.6</v>
      </c>
      <c r="U2781">
        <v>0.92700000000000005</v>
      </c>
      <c r="V2781">
        <v>19.8</v>
      </c>
      <c r="W2781">
        <v>82</v>
      </c>
    </row>
    <row r="2782" spans="1:23" x14ac:dyDescent="0.25">
      <c r="A2782" t="s">
        <v>27</v>
      </c>
      <c r="B2782" t="s">
        <v>166</v>
      </c>
      <c r="C2782">
        <v>2011</v>
      </c>
      <c r="D2782" t="s">
        <v>37</v>
      </c>
      <c r="E2782">
        <v>85</v>
      </c>
      <c r="F2782">
        <v>0</v>
      </c>
      <c r="G2782">
        <v>11.92</v>
      </c>
      <c r="H2782">
        <v>3108.2886229999999</v>
      </c>
      <c r="I2782">
        <v>97</v>
      </c>
      <c r="J2782">
        <v>2</v>
      </c>
      <c r="K2782">
        <v>58.8</v>
      </c>
      <c r="L2782">
        <v>0</v>
      </c>
      <c r="M2782">
        <v>97</v>
      </c>
      <c r="N2782">
        <v>1.7</v>
      </c>
      <c r="O2782">
        <v>97</v>
      </c>
      <c r="P2782">
        <v>0.1</v>
      </c>
      <c r="Q2782">
        <v>23196.18375</v>
      </c>
      <c r="R2782">
        <v>155756</v>
      </c>
      <c r="S2782">
        <v>0.7</v>
      </c>
      <c r="T2782">
        <v>0.5</v>
      </c>
      <c r="U2782">
        <v>0.81799999999999995</v>
      </c>
      <c r="V2782">
        <v>16.2</v>
      </c>
      <c r="W2782">
        <v>82</v>
      </c>
    </row>
    <row r="2783" spans="1:23" x14ac:dyDescent="0.25">
      <c r="A2783" t="s">
        <v>27</v>
      </c>
      <c r="B2783" t="s">
        <v>91</v>
      </c>
      <c r="C2783">
        <v>2004</v>
      </c>
      <c r="D2783" t="s">
        <v>24</v>
      </c>
      <c r="E2783">
        <v>94</v>
      </c>
      <c r="F2783">
        <v>3</v>
      </c>
      <c r="G2783">
        <v>13.18</v>
      </c>
      <c r="H2783">
        <v>5291.234786</v>
      </c>
      <c r="I2783">
        <v>35</v>
      </c>
      <c r="J2783">
        <v>4448</v>
      </c>
      <c r="K2783">
        <v>57</v>
      </c>
      <c r="L2783">
        <v>4</v>
      </c>
      <c r="M2783">
        <v>99</v>
      </c>
      <c r="N2783">
        <v>1.53</v>
      </c>
      <c r="O2783">
        <v>98</v>
      </c>
      <c r="P2783">
        <v>0.1</v>
      </c>
      <c r="Q2783">
        <v>33874.742550000003</v>
      </c>
      <c r="R2783">
        <v>6274897</v>
      </c>
      <c r="S2783">
        <v>0.6</v>
      </c>
      <c r="T2783">
        <v>0.6</v>
      </c>
      <c r="U2783">
        <v>0.85699999999999998</v>
      </c>
      <c r="V2783">
        <v>15.5</v>
      </c>
      <c r="W2783">
        <v>82</v>
      </c>
    </row>
    <row r="2784" spans="1:23" x14ac:dyDescent="0.25">
      <c r="A2784" t="s">
        <v>27</v>
      </c>
      <c r="B2784" t="s">
        <v>197</v>
      </c>
      <c r="C2784">
        <v>2001</v>
      </c>
      <c r="D2784" t="s">
        <v>37</v>
      </c>
      <c r="E2784">
        <v>75</v>
      </c>
      <c r="F2784">
        <v>0</v>
      </c>
      <c r="G2784">
        <v>11.12</v>
      </c>
      <c r="H2784">
        <v>6478.3461349999898</v>
      </c>
      <c r="I2784">
        <v>92</v>
      </c>
      <c r="J2784">
        <v>700</v>
      </c>
      <c r="K2784">
        <v>51.3</v>
      </c>
      <c r="L2784">
        <v>0</v>
      </c>
      <c r="M2784">
        <v>95</v>
      </c>
      <c r="N2784">
        <v>1.28</v>
      </c>
      <c r="O2784">
        <v>93</v>
      </c>
      <c r="P2784">
        <v>0.1</v>
      </c>
      <c r="Q2784">
        <v>38538.644469999999</v>
      </c>
      <c r="R2784">
        <v>7229854</v>
      </c>
      <c r="S2784">
        <v>0.7</v>
      </c>
      <c r="T2784">
        <v>0.5</v>
      </c>
      <c r="U2784">
        <v>0.88800000000000001</v>
      </c>
      <c r="V2784">
        <v>15.2</v>
      </c>
      <c r="W2784">
        <v>82</v>
      </c>
    </row>
    <row r="2785" spans="1:23" x14ac:dyDescent="0.25">
      <c r="A2785" t="s">
        <v>27</v>
      </c>
      <c r="B2785" t="s">
        <v>191</v>
      </c>
      <c r="C2785">
        <v>2012</v>
      </c>
      <c r="D2785" t="s">
        <v>37</v>
      </c>
      <c r="E2785">
        <v>61</v>
      </c>
      <c r="F2785">
        <v>1</v>
      </c>
      <c r="G2785">
        <v>9.35</v>
      </c>
      <c r="H2785">
        <v>4255.7816929999999</v>
      </c>
      <c r="I2785">
        <v>96</v>
      </c>
      <c r="J2785">
        <v>1204</v>
      </c>
      <c r="K2785">
        <v>64.8</v>
      </c>
      <c r="L2785">
        <v>2</v>
      </c>
      <c r="M2785">
        <v>97</v>
      </c>
      <c r="N2785">
        <v>9.39</v>
      </c>
      <c r="O2785">
        <v>97</v>
      </c>
      <c r="P2785">
        <v>0.1</v>
      </c>
      <c r="Q2785">
        <v>28562.293239999999</v>
      </c>
      <c r="R2785">
        <v>4677355</v>
      </c>
      <c r="S2785">
        <v>0.6</v>
      </c>
      <c r="T2785">
        <v>0.5</v>
      </c>
      <c r="U2785">
        <v>0.871</v>
      </c>
      <c r="V2785">
        <v>17.2</v>
      </c>
      <c r="W2785">
        <v>82</v>
      </c>
    </row>
    <row r="2786" spans="1:23" x14ac:dyDescent="0.25">
      <c r="A2786" t="s">
        <v>27</v>
      </c>
      <c r="B2786" t="s">
        <v>113</v>
      </c>
      <c r="C2786">
        <v>2011</v>
      </c>
      <c r="D2786" t="s">
        <v>37</v>
      </c>
      <c r="E2786">
        <v>6</v>
      </c>
      <c r="F2786">
        <v>2</v>
      </c>
      <c r="G2786">
        <v>6.98</v>
      </c>
      <c r="H2786">
        <v>5439.691769</v>
      </c>
      <c r="I2786">
        <v>96</v>
      </c>
      <c r="J2786">
        <v>5189</v>
      </c>
      <c r="K2786">
        <v>61.5</v>
      </c>
      <c r="L2786">
        <v>2</v>
      </c>
      <c r="M2786">
        <v>96</v>
      </c>
      <c r="N2786">
        <v>9.27</v>
      </c>
      <c r="O2786">
        <v>96</v>
      </c>
      <c r="P2786">
        <v>0.1</v>
      </c>
      <c r="Q2786">
        <v>38334.68477</v>
      </c>
      <c r="R2786">
        <v>59379449</v>
      </c>
      <c r="S2786">
        <v>0.5</v>
      </c>
      <c r="T2786">
        <v>0.5</v>
      </c>
      <c r="U2786">
        <v>0.872</v>
      </c>
      <c r="V2786">
        <v>16.399999999999999</v>
      </c>
      <c r="W2786">
        <v>82</v>
      </c>
    </row>
    <row r="2787" spans="1:23" x14ac:dyDescent="0.25">
      <c r="A2787" t="s">
        <v>27</v>
      </c>
      <c r="B2787" t="s">
        <v>186</v>
      </c>
      <c r="C2787">
        <v>2012</v>
      </c>
      <c r="D2787" t="s">
        <v>37</v>
      </c>
      <c r="E2787">
        <v>81</v>
      </c>
      <c r="F2787">
        <v>0</v>
      </c>
      <c r="G2787">
        <v>10.95</v>
      </c>
      <c r="H2787">
        <v>3283.024864</v>
      </c>
      <c r="I2787">
        <v>92</v>
      </c>
      <c r="J2787">
        <v>2</v>
      </c>
      <c r="K2787">
        <v>58.2</v>
      </c>
      <c r="L2787">
        <v>0</v>
      </c>
      <c r="M2787">
        <v>96</v>
      </c>
      <c r="N2787">
        <v>9.3699999999999992</v>
      </c>
      <c r="O2787">
        <v>96</v>
      </c>
      <c r="P2787">
        <v>0.1</v>
      </c>
      <c r="Q2787">
        <v>22486.471669999999</v>
      </c>
      <c r="R2787">
        <v>257159</v>
      </c>
      <c r="S2787">
        <v>1.5</v>
      </c>
      <c r="T2787">
        <v>1.5</v>
      </c>
      <c r="U2787">
        <v>0.877</v>
      </c>
      <c r="V2787">
        <v>16.8</v>
      </c>
      <c r="W2787">
        <v>82</v>
      </c>
    </row>
    <row r="2788" spans="1:23" x14ac:dyDescent="0.25">
      <c r="A2788" t="s">
        <v>27</v>
      </c>
      <c r="B2788" t="s">
        <v>39</v>
      </c>
      <c r="C2788">
        <v>2009</v>
      </c>
      <c r="D2788" t="s">
        <v>37</v>
      </c>
      <c r="E2788">
        <v>77</v>
      </c>
      <c r="F2788">
        <v>0</v>
      </c>
      <c r="G2788">
        <v>11.3</v>
      </c>
      <c r="H2788">
        <v>8053.5576380000002</v>
      </c>
      <c r="I2788">
        <v>83</v>
      </c>
      <c r="J2788">
        <v>49</v>
      </c>
      <c r="K2788">
        <v>54.7</v>
      </c>
      <c r="L2788">
        <v>0</v>
      </c>
      <c r="M2788">
        <v>83</v>
      </c>
      <c r="N2788">
        <v>11.19</v>
      </c>
      <c r="O2788">
        <v>83</v>
      </c>
      <c r="P2788">
        <v>0.1</v>
      </c>
      <c r="Q2788">
        <v>47654.187209999996</v>
      </c>
      <c r="R2788">
        <v>8343323</v>
      </c>
      <c r="S2788">
        <v>1.7</v>
      </c>
      <c r="T2788">
        <v>1.9</v>
      </c>
      <c r="U2788">
        <v>0.87</v>
      </c>
      <c r="V2788">
        <v>15.3</v>
      </c>
      <c r="W2788">
        <v>82</v>
      </c>
    </row>
    <row r="2789" spans="1:23" x14ac:dyDescent="0.25">
      <c r="A2789" t="s">
        <v>27</v>
      </c>
      <c r="B2789" t="s">
        <v>150</v>
      </c>
      <c r="C2789">
        <v>2007</v>
      </c>
      <c r="D2789" t="s">
        <v>37</v>
      </c>
      <c r="E2789">
        <v>68</v>
      </c>
      <c r="F2789">
        <v>1</v>
      </c>
      <c r="G2789">
        <v>9.5299999999999994</v>
      </c>
      <c r="H2789">
        <v>9689.7327839999998</v>
      </c>
      <c r="I2789">
        <v>92</v>
      </c>
      <c r="J2789">
        <v>10</v>
      </c>
      <c r="K2789">
        <v>57.3</v>
      </c>
      <c r="L2789">
        <v>1</v>
      </c>
      <c r="M2789">
        <v>97</v>
      </c>
      <c r="N2789">
        <v>9.36</v>
      </c>
      <c r="O2789">
        <v>97</v>
      </c>
      <c r="P2789">
        <v>0.1</v>
      </c>
      <c r="Q2789">
        <v>51241.315620000001</v>
      </c>
      <c r="R2789">
        <v>16381696</v>
      </c>
      <c r="S2789">
        <v>1</v>
      </c>
      <c r="T2789">
        <v>1</v>
      </c>
      <c r="U2789">
        <v>0.89900000000000002</v>
      </c>
      <c r="V2789">
        <v>16.600000000000001</v>
      </c>
      <c r="W2789">
        <v>82</v>
      </c>
    </row>
    <row r="2790" spans="1:23" x14ac:dyDescent="0.25">
      <c r="A2790" t="s">
        <v>25</v>
      </c>
      <c r="B2790" t="s">
        <v>184</v>
      </c>
      <c r="C2790">
        <v>2005</v>
      </c>
      <c r="D2790" t="s">
        <v>37</v>
      </c>
      <c r="E2790">
        <v>69</v>
      </c>
      <c r="F2790">
        <v>0</v>
      </c>
      <c r="G2790">
        <v>1.49</v>
      </c>
      <c r="H2790">
        <v>2356.731479</v>
      </c>
      <c r="I2790">
        <v>96</v>
      </c>
      <c r="J2790">
        <v>33</v>
      </c>
      <c r="K2790">
        <v>3.2</v>
      </c>
      <c r="L2790">
        <v>0</v>
      </c>
      <c r="M2790">
        <v>96</v>
      </c>
      <c r="N2790">
        <v>3.74</v>
      </c>
      <c r="O2790">
        <v>96</v>
      </c>
      <c r="P2790">
        <v>0.1</v>
      </c>
      <c r="Q2790">
        <v>29869.85398</v>
      </c>
      <c r="R2790">
        <v>1391756.5</v>
      </c>
      <c r="S2790">
        <v>2.1</v>
      </c>
      <c r="T2790">
        <v>2</v>
      </c>
      <c r="U2790">
        <v>0.82099999999999995</v>
      </c>
      <c r="V2790">
        <v>12.6</v>
      </c>
      <c r="W2790">
        <v>82</v>
      </c>
    </row>
    <row r="2791" spans="1:23" x14ac:dyDescent="0.25">
      <c r="A2791" t="s">
        <v>25</v>
      </c>
      <c r="B2791" t="s">
        <v>168</v>
      </c>
      <c r="C2791">
        <v>2014</v>
      </c>
      <c r="D2791" t="s">
        <v>24</v>
      </c>
      <c r="E2791">
        <v>66</v>
      </c>
      <c r="F2791">
        <v>1</v>
      </c>
      <c r="G2791">
        <v>0.01</v>
      </c>
      <c r="H2791">
        <v>0</v>
      </c>
      <c r="I2791">
        <v>99</v>
      </c>
      <c r="J2791">
        <v>442</v>
      </c>
      <c r="K2791">
        <v>31.2</v>
      </c>
      <c r="L2791">
        <v>2</v>
      </c>
      <c r="M2791">
        <v>99</v>
      </c>
      <c r="N2791">
        <v>7.37</v>
      </c>
      <c r="O2791">
        <v>99</v>
      </c>
      <c r="P2791">
        <v>0.1</v>
      </c>
      <c r="Q2791">
        <v>1764.97387</v>
      </c>
      <c r="R2791">
        <v>1391756.5</v>
      </c>
      <c r="S2791">
        <v>1.5</v>
      </c>
      <c r="T2791">
        <v>1</v>
      </c>
      <c r="U2791">
        <v>0.67700000000000005</v>
      </c>
      <c r="V2791">
        <v>12.3</v>
      </c>
      <c r="W2791">
        <v>82</v>
      </c>
    </row>
    <row r="2792" spans="1:23" x14ac:dyDescent="0.25">
      <c r="A2792" t="s">
        <v>32</v>
      </c>
      <c r="B2792" t="s">
        <v>62</v>
      </c>
      <c r="C2792">
        <v>2014</v>
      </c>
      <c r="D2792" t="s">
        <v>24</v>
      </c>
      <c r="E2792">
        <v>65</v>
      </c>
      <c r="F2792">
        <v>2</v>
      </c>
      <c r="G2792">
        <v>8.1</v>
      </c>
      <c r="H2792">
        <v>102.1902168</v>
      </c>
      <c r="I2792">
        <v>55</v>
      </c>
      <c r="J2792">
        <v>418</v>
      </c>
      <c r="K2792">
        <v>66.400000000000006</v>
      </c>
      <c r="L2792">
        <v>2</v>
      </c>
      <c r="M2792">
        <v>91</v>
      </c>
      <c r="N2792">
        <v>1.45</v>
      </c>
      <c r="O2792">
        <v>91</v>
      </c>
      <c r="P2792">
        <v>0.1</v>
      </c>
      <c r="Q2792">
        <v>544.43376000000001</v>
      </c>
      <c r="R2792">
        <v>35544564</v>
      </c>
      <c r="S2792">
        <v>0.5</v>
      </c>
      <c r="T2792">
        <v>0.5</v>
      </c>
      <c r="U2792">
        <v>0.91200000000000003</v>
      </c>
      <c r="V2792">
        <v>15.9</v>
      </c>
      <c r="W2792">
        <v>82</v>
      </c>
    </row>
    <row r="2793" spans="1:23" x14ac:dyDescent="0.25">
      <c r="A2793" t="s">
        <v>27</v>
      </c>
      <c r="B2793" t="s">
        <v>213</v>
      </c>
      <c r="C2793">
        <v>2010</v>
      </c>
      <c r="D2793" t="s">
        <v>37</v>
      </c>
      <c r="E2793">
        <v>77</v>
      </c>
      <c r="F2793">
        <v>3</v>
      </c>
      <c r="G2793">
        <v>10.88</v>
      </c>
      <c r="H2793">
        <v>0</v>
      </c>
      <c r="I2793">
        <v>92</v>
      </c>
      <c r="J2793">
        <v>443</v>
      </c>
      <c r="K2793">
        <v>63.6</v>
      </c>
      <c r="L2793">
        <v>4</v>
      </c>
      <c r="M2793">
        <v>94</v>
      </c>
      <c r="N2793">
        <v>9.51</v>
      </c>
      <c r="O2793">
        <v>94</v>
      </c>
      <c r="P2793">
        <v>0.1</v>
      </c>
      <c r="Q2793">
        <v>1764.97387</v>
      </c>
      <c r="R2793">
        <v>1391756.5</v>
      </c>
      <c r="S2793">
        <v>0.8</v>
      </c>
      <c r="T2793">
        <v>0.5</v>
      </c>
      <c r="U2793">
        <v>0.67700000000000005</v>
      </c>
      <c r="V2793">
        <v>12.3</v>
      </c>
      <c r="W2793">
        <v>82</v>
      </c>
    </row>
    <row r="2794" spans="1:23" x14ac:dyDescent="0.25">
      <c r="A2794" t="s">
        <v>27</v>
      </c>
      <c r="B2794" t="s">
        <v>129</v>
      </c>
      <c r="C2794">
        <v>2015</v>
      </c>
      <c r="D2794" t="s">
        <v>37</v>
      </c>
      <c r="E2794">
        <v>63</v>
      </c>
      <c r="F2794">
        <v>0</v>
      </c>
      <c r="G2794">
        <v>3.77</v>
      </c>
      <c r="H2794">
        <v>0</v>
      </c>
      <c r="I2794">
        <v>94</v>
      </c>
      <c r="J2794">
        <v>0</v>
      </c>
      <c r="K2794">
        <v>61.3</v>
      </c>
      <c r="L2794">
        <v>0</v>
      </c>
      <c r="M2794">
        <v>99</v>
      </c>
      <c r="N2794">
        <v>5.75</v>
      </c>
      <c r="O2794">
        <v>99</v>
      </c>
      <c r="P2794">
        <v>0.1</v>
      </c>
      <c r="Q2794">
        <v>1199.8223</v>
      </c>
      <c r="R2794">
        <v>56964</v>
      </c>
      <c r="S2794">
        <v>1</v>
      </c>
      <c r="T2794">
        <v>0.9</v>
      </c>
      <c r="U2794">
        <v>0.89600000000000002</v>
      </c>
      <c r="V2794">
        <v>13.9</v>
      </c>
      <c r="W2794">
        <v>82</v>
      </c>
    </row>
    <row r="2795" spans="1:23" x14ac:dyDescent="0.25">
      <c r="A2795" t="s">
        <v>25</v>
      </c>
      <c r="B2795" t="s">
        <v>184</v>
      </c>
      <c r="C2795">
        <v>2010</v>
      </c>
      <c r="D2795" t="s">
        <v>37</v>
      </c>
      <c r="E2795">
        <v>61</v>
      </c>
      <c r="F2795">
        <v>0</v>
      </c>
      <c r="G2795">
        <v>1.84</v>
      </c>
      <c r="H2795">
        <v>4540.5437519999996</v>
      </c>
      <c r="I2795">
        <v>96</v>
      </c>
      <c r="J2795">
        <v>50</v>
      </c>
      <c r="K2795">
        <v>31.8</v>
      </c>
      <c r="L2795">
        <v>0</v>
      </c>
      <c r="M2795">
        <v>96</v>
      </c>
      <c r="N2795">
        <v>3.96</v>
      </c>
      <c r="O2795">
        <v>96</v>
      </c>
      <c r="P2795">
        <v>0.1</v>
      </c>
      <c r="Q2795">
        <v>46569.679510000002</v>
      </c>
      <c r="R2795">
        <v>1391756.5</v>
      </c>
      <c r="S2795">
        <v>2.1</v>
      </c>
      <c r="T2795">
        <v>2.1</v>
      </c>
      <c r="U2795">
        <v>0.88900000000000001</v>
      </c>
      <c r="V2795">
        <v>14.5</v>
      </c>
      <c r="W2795">
        <v>82</v>
      </c>
    </row>
    <row r="2796" spans="1:23" x14ac:dyDescent="0.25">
      <c r="A2796" t="s">
        <v>27</v>
      </c>
      <c r="B2796" t="s">
        <v>113</v>
      </c>
      <c r="C2796">
        <v>2012</v>
      </c>
      <c r="D2796" t="s">
        <v>37</v>
      </c>
      <c r="E2796">
        <v>6</v>
      </c>
      <c r="F2796">
        <v>2</v>
      </c>
      <c r="G2796">
        <v>7.49</v>
      </c>
      <c r="H2796">
        <v>4793.9049240000004</v>
      </c>
      <c r="I2796">
        <v>96</v>
      </c>
      <c r="J2796">
        <v>376</v>
      </c>
      <c r="K2796">
        <v>62.1</v>
      </c>
      <c r="L2796">
        <v>2</v>
      </c>
      <c r="M2796">
        <v>96</v>
      </c>
      <c r="N2796">
        <v>9.2799999999999994</v>
      </c>
      <c r="O2796">
        <v>97</v>
      </c>
      <c r="P2796">
        <v>0.1</v>
      </c>
      <c r="Q2796">
        <v>34814.124360000002</v>
      </c>
      <c r="R2796">
        <v>59539717</v>
      </c>
      <c r="S2796">
        <v>0.5</v>
      </c>
      <c r="T2796">
        <v>0.6</v>
      </c>
      <c r="U2796">
        <v>0.877</v>
      </c>
      <c r="V2796">
        <v>16.600000000000001</v>
      </c>
      <c r="W2796">
        <v>82</v>
      </c>
    </row>
    <row r="2797" spans="1:23" x14ac:dyDescent="0.25">
      <c r="A2797" t="s">
        <v>27</v>
      </c>
      <c r="B2797" t="s">
        <v>197</v>
      </c>
      <c r="C2797">
        <v>2008</v>
      </c>
      <c r="D2797" t="s">
        <v>37</v>
      </c>
      <c r="E2797">
        <v>6</v>
      </c>
      <c r="F2797">
        <v>0</v>
      </c>
      <c r="G2797">
        <v>10.29</v>
      </c>
      <c r="H2797">
        <v>2084.2555349999998</v>
      </c>
      <c r="I2797">
        <v>92</v>
      </c>
      <c r="J2797">
        <v>2022</v>
      </c>
      <c r="K2797">
        <v>54.6</v>
      </c>
      <c r="L2797">
        <v>0</v>
      </c>
      <c r="M2797">
        <v>96</v>
      </c>
      <c r="N2797">
        <v>1.29</v>
      </c>
      <c r="O2797">
        <v>95</v>
      </c>
      <c r="P2797">
        <v>0.1</v>
      </c>
      <c r="Q2797">
        <v>72119.568700000003</v>
      </c>
      <c r="R2797">
        <v>7647675</v>
      </c>
      <c r="S2797">
        <v>0.5</v>
      </c>
      <c r="T2797">
        <v>0.4</v>
      </c>
      <c r="U2797">
        <v>0.91400000000000003</v>
      </c>
      <c r="V2797">
        <v>15.3</v>
      </c>
      <c r="W2797">
        <v>82</v>
      </c>
    </row>
    <row r="2798" spans="1:23" x14ac:dyDescent="0.25">
      <c r="A2798" t="s">
        <v>27</v>
      </c>
      <c r="B2798" t="s">
        <v>135</v>
      </c>
      <c r="C2798">
        <v>2009</v>
      </c>
      <c r="D2798" t="s">
        <v>37</v>
      </c>
      <c r="E2798">
        <v>63</v>
      </c>
      <c r="F2798">
        <v>0</v>
      </c>
      <c r="G2798">
        <v>7.38</v>
      </c>
      <c r="H2798">
        <v>335.51805680000001</v>
      </c>
      <c r="I2798">
        <v>86</v>
      </c>
      <c r="J2798">
        <v>1</v>
      </c>
      <c r="K2798">
        <v>67.099999999999994</v>
      </c>
      <c r="L2798">
        <v>0</v>
      </c>
      <c r="M2798">
        <v>73</v>
      </c>
      <c r="N2798">
        <v>8.33</v>
      </c>
      <c r="O2798">
        <v>73</v>
      </c>
      <c r="P2798">
        <v>0.1</v>
      </c>
      <c r="Q2798">
        <v>2675.58259</v>
      </c>
      <c r="R2798">
        <v>412477</v>
      </c>
      <c r="S2798">
        <v>0.8</v>
      </c>
      <c r="T2798">
        <v>0.7</v>
      </c>
      <c r="U2798">
        <v>0.81499999999999995</v>
      </c>
      <c r="V2798">
        <v>14.4</v>
      </c>
      <c r="W2798">
        <v>82</v>
      </c>
    </row>
    <row r="2799" spans="1:23" x14ac:dyDescent="0.25">
      <c r="A2799" t="s">
        <v>27</v>
      </c>
      <c r="B2799" t="s">
        <v>91</v>
      </c>
      <c r="C2799">
        <v>2013</v>
      </c>
      <c r="D2799" t="s">
        <v>24</v>
      </c>
      <c r="E2799">
        <v>81</v>
      </c>
      <c r="F2799">
        <v>3</v>
      </c>
      <c r="G2799">
        <v>11.1</v>
      </c>
      <c r="H2799">
        <v>6646.9539349999995</v>
      </c>
      <c r="I2799">
        <v>74</v>
      </c>
      <c r="J2799">
        <v>272</v>
      </c>
      <c r="K2799">
        <v>61.6</v>
      </c>
      <c r="L2799">
        <v>3</v>
      </c>
      <c r="M2799">
        <v>99</v>
      </c>
      <c r="N2799">
        <v>11.56</v>
      </c>
      <c r="O2799">
        <v>99</v>
      </c>
      <c r="P2799">
        <v>0.1</v>
      </c>
      <c r="Q2799">
        <v>42554.122499999998</v>
      </c>
      <c r="R2799">
        <v>6599857</v>
      </c>
      <c r="S2799">
        <v>0.6</v>
      </c>
      <c r="T2799">
        <v>0.6</v>
      </c>
      <c r="U2799">
        <v>0.88700000000000001</v>
      </c>
      <c r="V2799">
        <v>16.2</v>
      </c>
      <c r="W2799">
        <v>82</v>
      </c>
    </row>
    <row r="2800" spans="1:23" x14ac:dyDescent="0.25">
      <c r="A2800" t="s">
        <v>25</v>
      </c>
      <c r="B2800" t="s">
        <v>115</v>
      </c>
      <c r="C2800">
        <v>2005</v>
      </c>
      <c r="D2800" t="s">
        <v>37</v>
      </c>
      <c r="E2800">
        <v>69</v>
      </c>
      <c r="F2800">
        <v>3</v>
      </c>
      <c r="G2800">
        <v>7.99</v>
      </c>
      <c r="H2800">
        <v>6799.6644230000002</v>
      </c>
      <c r="I2800">
        <v>92</v>
      </c>
      <c r="J2800">
        <v>0</v>
      </c>
      <c r="K2800">
        <v>24.4</v>
      </c>
      <c r="L2800">
        <v>4</v>
      </c>
      <c r="M2800">
        <v>95</v>
      </c>
      <c r="N2800">
        <v>8.18</v>
      </c>
      <c r="O2800">
        <v>98</v>
      </c>
      <c r="P2800">
        <v>0.1</v>
      </c>
      <c r="Q2800">
        <v>37217.648730000001</v>
      </c>
      <c r="R2800">
        <v>127773</v>
      </c>
      <c r="S2800">
        <v>1.7</v>
      </c>
      <c r="T2800">
        <v>1.5</v>
      </c>
      <c r="U2800">
        <v>0.87</v>
      </c>
      <c r="V2800">
        <v>14.9</v>
      </c>
      <c r="W2800">
        <v>82</v>
      </c>
    </row>
    <row r="2801" spans="1:23" x14ac:dyDescent="0.25">
      <c r="A2801" t="s">
        <v>27</v>
      </c>
      <c r="B2801" t="s">
        <v>191</v>
      </c>
      <c r="C2801">
        <v>2011</v>
      </c>
      <c r="D2801" t="s">
        <v>37</v>
      </c>
      <c r="E2801">
        <v>63</v>
      </c>
      <c r="F2801">
        <v>1</v>
      </c>
      <c r="G2801">
        <v>9.6199999999999992</v>
      </c>
      <c r="H2801">
        <v>4873.8188</v>
      </c>
      <c r="I2801">
        <v>97</v>
      </c>
      <c r="J2801">
        <v>3802</v>
      </c>
      <c r="K2801">
        <v>64.099999999999994</v>
      </c>
      <c r="L2801">
        <v>2</v>
      </c>
      <c r="M2801">
        <v>97</v>
      </c>
      <c r="N2801">
        <v>9.48</v>
      </c>
      <c r="O2801">
        <v>97</v>
      </c>
      <c r="P2801">
        <v>0.1</v>
      </c>
      <c r="Q2801">
        <v>31834.21816</v>
      </c>
      <c r="R2801">
        <v>46742697</v>
      </c>
      <c r="S2801">
        <v>0.6</v>
      </c>
      <c r="T2801">
        <v>0.5</v>
      </c>
      <c r="U2801">
        <v>0.86699999999999999</v>
      </c>
      <c r="V2801">
        <v>16.899999999999999</v>
      </c>
      <c r="W2801">
        <v>82.1</v>
      </c>
    </row>
    <row r="2802" spans="1:23" x14ac:dyDescent="0.25">
      <c r="A2802" t="s">
        <v>27</v>
      </c>
      <c r="B2802" t="s">
        <v>197</v>
      </c>
      <c r="C2802">
        <v>2009</v>
      </c>
      <c r="D2802" t="s">
        <v>37</v>
      </c>
      <c r="E2802">
        <v>6</v>
      </c>
      <c r="F2802">
        <v>0</v>
      </c>
      <c r="G2802">
        <v>10.15</v>
      </c>
      <c r="H2802">
        <v>14714.82588</v>
      </c>
      <c r="I2802">
        <v>92</v>
      </c>
      <c r="J2802">
        <v>958</v>
      </c>
      <c r="K2802">
        <v>55</v>
      </c>
      <c r="L2802">
        <v>0</v>
      </c>
      <c r="M2802">
        <v>96</v>
      </c>
      <c r="N2802">
        <v>11</v>
      </c>
      <c r="O2802">
        <v>95</v>
      </c>
      <c r="P2802">
        <v>0.1</v>
      </c>
      <c r="Q2802">
        <v>69672.471000000005</v>
      </c>
      <c r="R2802">
        <v>7743831</v>
      </c>
      <c r="S2802">
        <v>0.5</v>
      </c>
      <c r="T2802">
        <v>0.4</v>
      </c>
      <c r="U2802">
        <v>0.91600000000000004</v>
      </c>
      <c r="V2802">
        <v>15.3</v>
      </c>
      <c r="W2802">
        <v>82.1</v>
      </c>
    </row>
    <row r="2803" spans="1:23" x14ac:dyDescent="0.25">
      <c r="A2803" t="s">
        <v>27</v>
      </c>
      <c r="B2803" t="s">
        <v>106</v>
      </c>
      <c r="C2803">
        <v>2011</v>
      </c>
      <c r="D2803" t="s">
        <v>37</v>
      </c>
      <c r="E2803">
        <v>51</v>
      </c>
      <c r="F2803">
        <v>0</v>
      </c>
      <c r="G2803">
        <v>8.1300000000000008</v>
      </c>
      <c r="H2803">
        <v>7.0480925000000001</v>
      </c>
      <c r="I2803">
        <v>92</v>
      </c>
      <c r="J2803">
        <v>0</v>
      </c>
      <c r="K2803">
        <v>59.3</v>
      </c>
      <c r="L2803">
        <v>0</v>
      </c>
      <c r="M2803">
        <v>95</v>
      </c>
      <c r="N2803">
        <v>8.65</v>
      </c>
      <c r="O2803">
        <v>95</v>
      </c>
      <c r="P2803">
        <v>0.1</v>
      </c>
      <c r="Q2803">
        <v>46.216999999999999</v>
      </c>
      <c r="R2803">
        <v>31914</v>
      </c>
      <c r="S2803">
        <v>0.9</v>
      </c>
      <c r="T2803">
        <v>0.9</v>
      </c>
      <c r="U2803">
        <v>0.89400000000000002</v>
      </c>
      <c r="V2803">
        <v>18.600000000000001</v>
      </c>
      <c r="W2803">
        <v>82.1</v>
      </c>
    </row>
    <row r="2804" spans="1:23" x14ac:dyDescent="0.25">
      <c r="A2804" t="s">
        <v>25</v>
      </c>
      <c r="B2804" t="s">
        <v>115</v>
      </c>
      <c r="C2804">
        <v>2004</v>
      </c>
      <c r="D2804" t="s">
        <v>37</v>
      </c>
      <c r="E2804">
        <v>68</v>
      </c>
      <c r="F2804">
        <v>3</v>
      </c>
      <c r="G2804">
        <v>7.7</v>
      </c>
      <c r="H2804">
        <v>6746.2812990000002</v>
      </c>
      <c r="I2804">
        <v>92</v>
      </c>
      <c r="J2804">
        <v>8752</v>
      </c>
      <c r="K2804">
        <v>23.8</v>
      </c>
      <c r="L2804">
        <v>4</v>
      </c>
      <c r="M2804">
        <v>97</v>
      </c>
      <c r="N2804">
        <v>8.3000000000000007</v>
      </c>
      <c r="O2804">
        <v>99</v>
      </c>
      <c r="P2804">
        <v>0.1</v>
      </c>
      <c r="Q2804">
        <v>37688.72234</v>
      </c>
      <c r="R2804">
        <v>127761</v>
      </c>
      <c r="S2804">
        <v>1.7</v>
      </c>
      <c r="T2804">
        <v>1.4</v>
      </c>
      <c r="U2804">
        <v>0.86599999999999999</v>
      </c>
      <c r="V2804">
        <v>14.8</v>
      </c>
      <c r="W2804">
        <v>82.1</v>
      </c>
    </row>
    <row r="2805" spans="1:23" x14ac:dyDescent="0.25">
      <c r="A2805" t="s">
        <v>25</v>
      </c>
      <c r="B2805" t="s">
        <v>112</v>
      </c>
      <c r="C2805">
        <v>2013</v>
      </c>
      <c r="D2805" t="s">
        <v>24</v>
      </c>
      <c r="E2805">
        <v>61</v>
      </c>
      <c r="F2805">
        <v>1</v>
      </c>
      <c r="G2805">
        <v>2.69</v>
      </c>
      <c r="H2805">
        <v>4279.8955120000001</v>
      </c>
      <c r="I2805">
        <v>97</v>
      </c>
      <c r="J2805">
        <v>50</v>
      </c>
      <c r="K2805">
        <v>64.2</v>
      </c>
      <c r="L2805">
        <v>1</v>
      </c>
      <c r="M2805">
        <v>96</v>
      </c>
      <c r="N2805">
        <v>7.89</v>
      </c>
      <c r="O2805">
        <v>96</v>
      </c>
      <c r="P2805">
        <v>0.1</v>
      </c>
      <c r="Q2805">
        <v>36393.669320000001</v>
      </c>
      <c r="R2805">
        <v>8595</v>
      </c>
      <c r="S2805">
        <v>1.2</v>
      </c>
      <c r="T2805">
        <v>1.1000000000000001</v>
      </c>
      <c r="U2805">
        <v>0.89100000000000001</v>
      </c>
      <c r="V2805">
        <v>15.9</v>
      </c>
      <c r="W2805">
        <v>82.1</v>
      </c>
    </row>
    <row r="2806" spans="1:23" x14ac:dyDescent="0.25">
      <c r="A2806" t="s">
        <v>25</v>
      </c>
      <c r="B2806" t="s">
        <v>184</v>
      </c>
      <c r="C2806">
        <v>2011</v>
      </c>
      <c r="D2806" t="s">
        <v>37</v>
      </c>
      <c r="E2806">
        <v>6</v>
      </c>
      <c r="F2806">
        <v>0</v>
      </c>
      <c r="G2806">
        <v>1.8</v>
      </c>
      <c r="H2806">
        <v>638.00010970000005</v>
      </c>
      <c r="I2806">
        <v>96</v>
      </c>
      <c r="J2806">
        <v>148</v>
      </c>
      <c r="K2806">
        <v>32.1</v>
      </c>
      <c r="L2806">
        <v>0</v>
      </c>
      <c r="M2806">
        <v>96</v>
      </c>
      <c r="N2806">
        <v>3.93</v>
      </c>
      <c r="O2806">
        <v>96</v>
      </c>
      <c r="P2806">
        <v>0.1</v>
      </c>
      <c r="Q2806">
        <v>53166.675810000001</v>
      </c>
      <c r="R2806">
        <v>1391756.5</v>
      </c>
      <c r="S2806">
        <v>2.1</v>
      </c>
      <c r="T2806">
        <v>2.1</v>
      </c>
      <c r="U2806">
        <v>0.91100000000000003</v>
      </c>
      <c r="V2806">
        <v>15.2</v>
      </c>
      <c r="W2806">
        <v>82.2</v>
      </c>
    </row>
    <row r="2807" spans="1:23" x14ac:dyDescent="0.25">
      <c r="A2807" t="s">
        <v>25</v>
      </c>
      <c r="B2807" t="s">
        <v>112</v>
      </c>
      <c r="C2807">
        <v>2014</v>
      </c>
      <c r="D2807" t="s">
        <v>24</v>
      </c>
      <c r="E2807">
        <v>6</v>
      </c>
      <c r="F2807">
        <v>1</v>
      </c>
      <c r="G2807">
        <v>2.62</v>
      </c>
      <c r="H2807">
        <v>4348.3353100000004</v>
      </c>
      <c r="I2807">
        <v>97</v>
      </c>
      <c r="J2807">
        <v>6</v>
      </c>
      <c r="K2807">
        <v>64.599999999999994</v>
      </c>
      <c r="L2807">
        <v>1</v>
      </c>
      <c r="M2807">
        <v>95</v>
      </c>
      <c r="N2807">
        <v>7.81</v>
      </c>
      <c r="O2807">
        <v>95</v>
      </c>
      <c r="P2807">
        <v>0.1</v>
      </c>
      <c r="Q2807">
        <v>37582.846239999999</v>
      </c>
      <c r="R2807">
        <v>82157</v>
      </c>
      <c r="S2807">
        <v>1.2</v>
      </c>
      <c r="T2807">
        <v>1.1000000000000001</v>
      </c>
      <c r="U2807">
        <v>0.89500000000000002</v>
      </c>
      <c r="V2807">
        <v>16</v>
      </c>
      <c r="W2807">
        <v>82.2</v>
      </c>
    </row>
    <row r="2808" spans="1:23" x14ac:dyDescent="0.25">
      <c r="A2808" t="s">
        <v>27</v>
      </c>
      <c r="B2808" t="s">
        <v>91</v>
      </c>
      <c r="C2808">
        <v>2014</v>
      </c>
      <c r="D2808" t="s">
        <v>24</v>
      </c>
      <c r="E2808">
        <v>79</v>
      </c>
      <c r="F2808">
        <v>3</v>
      </c>
      <c r="G2808">
        <v>11.5</v>
      </c>
      <c r="H2808">
        <v>6739.6776060000002</v>
      </c>
      <c r="I2808">
        <v>83</v>
      </c>
      <c r="J2808">
        <v>267</v>
      </c>
      <c r="K2808">
        <v>62</v>
      </c>
      <c r="L2808">
        <v>3</v>
      </c>
      <c r="M2808">
        <v>98</v>
      </c>
      <c r="N2808">
        <v>11.54</v>
      </c>
      <c r="O2808">
        <v>98</v>
      </c>
      <c r="P2808">
        <v>0.1</v>
      </c>
      <c r="Q2808">
        <v>42955.242870000002</v>
      </c>
      <c r="R2808">
        <v>66331957</v>
      </c>
      <c r="S2808">
        <v>0.6</v>
      </c>
      <c r="T2808">
        <v>0.6</v>
      </c>
      <c r="U2808">
        <v>0.89</v>
      </c>
      <c r="V2808">
        <v>16.2</v>
      </c>
      <c r="W2808">
        <v>82.2</v>
      </c>
    </row>
    <row r="2809" spans="1:23" x14ac:dyDescent="0.25">
      <c r="A2809" t="s">
        <v>32</v>
      </c>
      <c r="B2809" t="s">
        <v>62</v>
      </c>
      <c r="C2809">
        <v>2015</v>
      </c>
      <c r="D2809" t="s">
        <v>24</v>
      </c>
      <c r="E2809">
        <v>64</v>
      </c>
      <c r="F2809">
        <v>2</v>
      </c>
      <c r="G2809">
        <v>3.77</v>
      </c>
      <c r="H2809">
        <v>0</v>
      </c>
      <c r="I2809">
        <v>55</v>
      </c>
      <c r="J2809">
        <v>195</v>
      </c>
      <c r="K2809">
        <v>67</v>
      </c>
      <c r="L2809">
        <v>2</v>
      </c>
      <c r="M2809">
        <v>91</v>
      </c>
      <c r="N2809">
        <v>5.75</v>
      </c>
      <c r="O2809">
        <v>91</v>
      </c>
      <c r="P2809">
        <v>0.1</v>
      </c>
      <c r="Q2809">
        <v>43315.743999999999</v>
      </c>
      <c r="R2809">
        <v>3584861</v>
      </c>
      <c r="S2809">
        <v>0.6</v>
      </c>
      <c r="T2809">
        <v>0.5</v>
      </c>
      <c r="U2809">
        <v>0.91900000000000004</v>
      </c>
      <c r="V2809">
        <v>16.3</v>
      </c>
      <c r="W2809">
        <v>82.2</v>
      </c>
    </row>
    <row r="2810" spans="1:23" x14ac:dyDescent="0.25">
      <c r="A2810" t="s">
        <v>25</v>
      </c>
      <c r="B2810" t="s">
        <v>168</v>
      </c>
      <c r="C2810">
        <v>2015</v>
      </c>
      <c r="D2810" t="s">
        <v>24</v>
      </c>
      <c r="E2810">
        <v>64</v>
      </c>
      <c r="F2810">
        <v>1</v>
      </c>
      <c r="G2810">
        <v>3.77</v>
      </c>
      <c r="H2810">
        <v>0</v>
      </c>
      <c r="I2810">
        <v>98</v>
      </c>
      <c r="J2810">
        <v>7</v>
      </c>
      <c r="K2810">
        <v>31.7</v>
      </c>
      <c r="L2810">
        <v>2</v>
      </c>
      <c r="M2810">
        <v>98</v>
      </c>
      <c r="N2810">
        <v>5.75</v>
      </c>
      <c r="O2810">
        <v>98</v>
      </c>
      <c r="P2810">
        <v>0.1</v>
      </c>
      <c r="Q2810">
        <v>1764.97387</v>
      </c>
      <c r="R2810">
        <v>1391756.5</v>
      </c>
      <c r="S2810">
        <v>1.5</v>
      </c>
      <c r="T2810">
        <v>1</v>
      </c>
      <c r="U2810">
        <v>0.67700000000000005</v>
      </c>
      <c r="V2810">
        <v>12.3</v>
      </c>
      <c r="W2810">
        <v>82.3</v>
      </c>
    </row>
    <row r="2811" spans="1:23" x14ac:dyDescent="0.25">
      <c r="A2811" t="s">
        <v>27</v>
      </c>
      <c r="B2811" t="s">
        <v>197</v>
      </c>
      <c r="C2811">
        <v>2010</v>
      </c>
      <c r="D2811" t="s">
        <v>37</v>
      </c>
      <c r="E2811">
        <v>57</v>
      </c>
      <c r="F2811">
        <v>0</v>
      </c>
      <c r="G2811">
        <v>10.01</v>
      </c>
      <c r="H2811">
        <v>2198.5908650000001</v>
      </c>
      <c r="I2811">
        <v>92</v>
      </c>
      <c r="J2811">
        <v>77</v>
      </c>
      <c r="K2811">
        <v>55.4</v>
      </c>
      <c r="L2811">
        <v>0</v>
      </c>
      <c r="M2811">
        <v>96</v>
      </c>
      <c r="N2811">
        <v>11.7</v>
      </c>
      <c r="O2811">
        <v>95</v>
      </c>
      <c r="P2811">
        <v>0.1</v>
      </c>
      <c r="Q2811">
        <v>74276.718420000005</v>
      </c>
      <c r="R2811">
        <v>782499</v>
      </c>
      <c r="S2811">
        <v>0.5</v>
      </c>
      <c r="T2811">
        <v>0.4</v>
      </c>
      <c r="U2811">
        <v>0.92</v>
      </c>
      <c r="V2811">
        <v>15.4</v>
      </c>
      <c r="W2811">
        <v>82.3</v>
      </c>
    </row>
    <row r="2812" spans="1:23" x14ac:dyDescent="0.25">
      <c r="A2812" t="s">
        <v>38</v>
      </c>
      <c r="B2812" t="s">
        <v>36</v>
      </c>
      <c r="C2812">
        <v>2012</v>
      </c>
      <c r="D2812" t="s">
        <v>37</v>
      </c>
      <c r="E2812">
        <v>61</v>
      </c>
      <c r="F2812">
        <v>1</v>
      </c>
      <c r="G2812">
        <v>10.029999999999999</v>
      </c>
      <c r="H2812">
        <v>11714.998579999999</v>
      </c>
      <c r="I2812">
        <v>91</v>
      </c>
      <c r="J2812">
        <v>199</v>
      </c>
      <c r="K2812">
        <v>65</v>
      </c>
      <c r="L2812">
        <v>1</v>
      </c>
      <c r="M2812">
        <v>92</v>
      </c>
      <c r="N2812">
        <v>9.36</v>
      </c>
      <c r="O2812">
        <v>92</v>
      </c>
      <c r="P2812">
        <v>0.1</v>
      </c>
      <c r="Q2812">
        <v>67677.634770000004</v>
      </c>
      <c r="R2812">
        <v>22728254</v>
      </c>
      <c r="S2812">
        <v>0.6</v>
      </c>
      <c r="T2812">
        <v>0.6</v>
      </c>
      <c r="U2812">
        <v>0.93</v>
      </c>
      <c r="V2812">
        <v>20.100000000000001</v>
      </c>
      <c r="W2812">
        <v>82.3</v>
      </c>
    </row>
    <row r="2813" spans="1:23" x14ac:dyDescent="0.25">
      <c r="A2813" t="s">
        <v>27</v>
      </c>
      <c r="B2813" t="s">
        <v>196</v>
      </c>
      <c r="C2813">
        <v>2014</v>
      </c>
      <c r="D2813" t="s">
        <v>37</v>
      </c>
      <c r="E2813">
        <v>54</v>
      </c>
      <c r="F2813">
        <v>0</v>
      </c>
      <c r="G2813">
        <v>7.3</v>
      </c>
      <c r="H2813">
        <v>1142.212403</v>
      </c>
      <c r="I2813">
        <v>67</v>
      </c>
      <c r="J2813">
        <v>26</v>
      </c>
      <c r="K2813">
        <v>59</v>
      </c>
      <c r="L2813">
        <v>0</v>
      </c>
      <c r="M2813">
        <v>98</v>
      </c>
      <c r="N2813">
        <v>11.93</v>
      </c>
      <c r="O2813">
        <v>98</v>
      </c>
      <c r="P2813">
        <v>0.1</v>
      </c>
      <c r="Q2813">
        <v>5918.1989800000001</v>
      </c>
      <c r="R2813">
        <v>969611</v>
      </c>
      <c r="S2813">
        <v>1.5</v>
      </c>
      <c r="T2813">
        <v>1.3</v>
      </c>
      <c r="U2813">
        <v>0.90600000000000003</v>
      </c>
      <c r="V2813">
        <v>15.8</v>
      </c>
      <c r="W2813">
        <v>82.3</v>
      </c>
    </row>
    <row r="2814" spans="1:23" x14ac:dyDescent="0.25">
      <c r="A2814" t="s">
        <v>27</v>
      </c>
      <c r="B2814" t="s">
        <v>113</v>
      </c>
      <c r="C2814">
        <v>2013</v>
      </c>
      <c r="D2814" t="s">
        <v>37</v>
      </c>
      <c r="E2814">
        <v>58</v>
      </c>
      <c r="F2814">
        <v>2</v>
      </c>
      <c r="G2814">
        <v>7.35</v>
      </c>
      <c r="H2814">
        <v>483.19168439999999</v>
      </c>
      <c r="I2814">
        <v>96</v>
      </c>
      <c r="J2814">
        <v>0</v>
      </c>
      <c r="K2814">
        <v>62.6</v>
      </c>
      <c r="L2814">
        <v>2</v>
      </c>
      <c r="M2814">
        <v>96</v>
      </c>
      <c r="N2814">
        <v>9.2200000000000006</v>
      </c>
      <c r="O2814">
        <v>96</v>
      </c>
      <c r="P2814">
        <v>0.1</v>
      </c>
      <c r="Q2814">
        <v>3537.27441</v>
      </c>
      <c r="R2814">
        <v>6233948</v>
      </c>
      <c r="S2814">
        <v>0.5</v>
      </c>
      <c r="T2814">
        <v>0.6</v>
      </c>
      <c r="U2814">
        <v>0.876</v>
      </c>
      <c r="V2814">
        <v>16.5</v>
      </c>
      <c r="W2814">
        <v>82.3</v>
      </c>
    </row>
    <row r="2815" spans="1:23" x14ac:dyDescent="0.25">
      <c r="A2815" t="s">
        <v>27</v>
      </c>
      <c r="B2815" t="s">
        <v>191</v>
      </c>
      <c r="C2815">
        <v>2013</v>
      </c>
      <c r="D2815" t="s">
        <v>37</v>
      </c>
      <c r="E2815">
        <v>6</v>
      </c>
      <c r="F2815">
        <v>1</v>
      </c>
      <c r="G2815">
        <v>9.25</v>
      </c>
      <c r="H2815">
        <v>423.68045899999998</v>
      </c>
      <c r="I2815">
        <v>95</v>
      </c>
      <c r="J2815">
        <v>131</v>
      </c>
      <c r="K2815">
        <v>65.400000000000006</v>
      </c>
      <c r="L2815">
        <v>2</v>
      </c>
      <c r="M2815">
        <v>96</v>
      </c>
      <c r="N2815">
        <v>9.1</v>
      </c>
      <c r="O2815">
        <v>96</v>
      </c>
      <c r="P2815">
        <v>0.1</v>
      </c>
      <c r="Q2815">
        <v>2921.9342000000001</v>
      </c>
      <c r="R2815">
        <v>466245</v>
      </c>
      <c r="S2815">
        <v>0.6</v>
      </c>
      <c r="T2815">
        <v>0.5</v>
      </c>
      <c r="U2815">
        <v>0.874</v>
      </c>
      <c r="V2815">
        <v>17.5</v>
      </c>
      <c r="W2815">
        <v>82.4</v>
      </c>
    </row>
    <row r="2816" spans="1:23" x14ac:dyDescent="0.25">
      <c r="A2816" t="s">
        <v>25</v>
      </c>
      <c r="B2816" t="s">
        <v>115</v>
      </c>
      <c r="C2816">
        <v>2006</v>
      </c>
      <c r="D2816" t="s">
        <v>37</v>
      </c>
      <c r="E2816">
        <v>68</v>
      </c>
      <c r="F2816">
        <v>3</v>
      </c>
      <c r="G2816">
        <v>7.49</v>
      </c>
      <c r="H2816">
        <v>6502.136974</v>
      </c>
      <c r="I2816">
        <v>92</v>
      </c>
      <c r="J2816">
        <v>520</v>
      </c>
      <c r="K2816">
        <v>24.9</v>
      </c>
      <c r="L2816">
        <v>4</v>
      </c>
      <c r="M2816">
        <v>95</v>
      </c>
      <c r="N2816">
        <v>8.19</v>
      </c>
      <c r="O2816">
        <v>98</v>
      </c>
      <c r="P2816">
        <v>0.1</v>
      </c>
      <c r="Q2816">
        <v>35433.988960000002</v>
      </c>
      <c r="R2816">
        <v>127854</v>
      </c>
      <c r="S2816">
        <v>1.7</v>
      </c>
      <c r="T2816">
        <v>1.5</v>
      </c>
      <c r="U2816">
        <v>0.873</v>
      </c>
      <c r="V2816">
        <v>14.9</v>
      </c>
      <c r="W2816">
        <v>82.4</v>
      </c>
    </row>
    <row r="2817" spans="1:23" x14ac:dyDescent="0.25">
      <c r="A2817" t="s">
        <v>27</v>
      </c>
      <c r="B2817" t="s">
        <v>106</v>
      </c>
      <c r="C2817">
        <v>2013</v>
      </c>
      <c r="D2817" t="s">
        <v>37</v>
      </c>
      <c r="E2817">
        <v>5</v>
      </c>
      <c r="F2817">
        <v>0</v>
      </c>
      <c r="G2817">
        <v>7.31</v>
      </c>
      <c r="H2817">
        <v>764.5440691</v>
      </c>
      <c r="I2817">
        <v>92</v>
      </c>
      <c r="J2817">
        <v>0</v>
      </c>
      <c r="K2817">
        <v>6.2</v>
      </c>
      <c r="L2817">
        <v>0</v>
      </c>
      <c r="M2817">
        <v>91</v>
      </c>
      <c r="N2817">
        <v>8.75</v>
      </c>
      <c r="O2817">
        <v>91</v>
      </c>
      <c r="P2817">
        <v>0.1</v>
      </c>
      <c r="Q2817">
        <v>4781.3887999999997</v>
      </c>
      <c r="R2817">
        <v>323764</v>
      </c>
      <c r="S2817">
        <v>1</v>
      </c>
      <c r="T2817">
        <v>0.9</v>
      </c>
      <c r="U2817">
        <v>0.90700000000000003</v>
      </c>
      <c r="V2817">
        <v>19</v>
      </c>
      <c r="W2817">
        <v>82.4</v>
      </c>
    </row>
    <row r="2818" spans="1:23" x14ac:dyDescent="0.25">
      <c r="A2818" t="s">
        <v>27</v>
      </c>
      <c r="B2818" t="s">
        <v>196</v>
      </c>
      <c r="C2818">
        <v>2015</v>
      </c>
      <c r="D2818" t="s">
        <v>37</v>
      </c>
      <c r="E2818">
        <v>53</v>
      </c>
      <c r="F2818">
        <v>0</v>
      </c>
      <c r="G2818">
        <v>3.77</v>
      </c>
      <c r="H2818">
        <v>0</v>
      </c>
      <c r="I2818">
        <v>67</v>
      </c>
      <c r="J2818">
        <v>22</v>
      </c>
      <c r="K2818">
        <v>59.5</v>
      </c>
      <c r="L2818">
        <v>0</v>
      </c>
      <c r="M2818">
        <v>98</v>
      </c>
      <c r="N2818">
        <v>5.75</v>
      </c>
      <c r="O2818">
        <v>98</v>
      </c>
      <c r="P2818">
        <v>0.1</v>
      </c>
      <c r="Q2818">
        <v>5585.2584699999998</v>
      </c>
      <c r="R2818">
        <v>9799186</v>
      </c>
      <c r="S2818">
        <v>1.5</v>
      </c>
      <c r="T2818">
        <v>1.4</v>
      </c>
      <c r="U2818">
        <v>0.90900000000000003</v>
      </c>
      <c r="V2818">
        <v>15.9</v>
      </c>
      <c r="W2818">
        <v>82.4</v>
      </c>
    </row>
    <row r="2819" spans="1:23" x14ac:dyDescent="0.25">
      <c r="A2819" t="s">
        <v>27</v>
      </c>
      <c r="B2819" t="s">
        <v>91</v>
      </c>
      <c r="C2819">
        <v>2015</v>
      </c>
      <c r="D2819" t="s">
        <v>24</v>
      </c>
      <c r="E2819">
        <v>78</v>
      </c>
      <c r="F2819">
        <v>2</v>
      </c>
      <c r="G2819">
        <v>3.77</v>
      </c>
      <c r="H2819">
        <v>0</v>
      </c>
      <c r="I2819">
        <v>86</v>
      </c>
      <c r="J2819">
        <v>157</v>
      </c>
      <c r="K2819">
        <v>62.5</v>
      </c>
      <c r="L2819">
        <v>3</v>
      </c>
      <c r="M2819">
        <v>98</v>
      </c>
      <c r="N2819">
        <v>5.75</v>
      </c>
      <c r="O2819">
        <v>98</v>
      </c>
      <c r="P2819">
        <v>0.1</v>
      </c>
      <c r="Q2819">
        <v>36526.771099999998</v>
      </c>
      <c r="R2819">
        <v>6662468</v>
      </c>
      <c r="S2819">
        <v>0.7</v>
      </c>
      <c r="T2819">
        <v>0.6</v>
      </c>
      <c r="U2819">
        <v>0.89400000000000002</v>
      </c>
      <c r="V2819">
        <v>16.3</v>
      </c>
      <c r="W2819">
        <v>82.4</v>
      </c>
    </row>
    <row r="2820" spans="1:23" x14ac:dyDescent="0.25">
      <c r="A2820" t="s">
        <v>25</v>
      </c>
      <c r="B2820" t="s">
        <v>184</v>
      </c>
      <c r="C2820">
        <v>2012</v>
      </c>
      <c r="D2820" t="s">
        <v>37</v>
      </c>
      <c r="E2820">
        <v>59</v>
      </c>
      <c r="F2820">
        <v>0</v>
      </c>
      <c r="G2820">
        <v>1.89</v>
      </c>
      <c r="H2820">
        <v>6041.8589810000003</v>
      </c>
      <c r="I2820">
        <v>97</v>
      </c>
      <c r="J2820">
        <v>42</v>
      </c>
      <c r="K2820">
        <v>32.4</v>
      </c>
      <c r="L2820">
        <v>0</v>
      </c>
      <c r="M2820">
        <v>97</v>
      </c>
      <c r="N2820">
        <v>4.22</v>
      </c>
      <c r="O2820">
        <v>97</v>
      </c>
      <c r="P2820">
        <v>0.1</v>
      </c>
      <c r="Q2820">
        <v>54431.161990000001</v>
      </c>
      <c r="R2820">
        <v>1391756.5</v>
      </c>
      <c r="S2820">
        <v>2.2000000000000002</v>
      </c>
      <c r="T2820">
        <v>2.1</v>
      </c>
      <c r="U2820">
        <v>0.91700000000000004</v>
      </c>
      <c r="V2820">
        <v>15.4</v>
      </c>
      <c r="W2820">
        <v>82.5</v>
      </c>
    </row>
    <row r="2821" spans="1:23" x14ac:dyDescent="0.25">
      <c r="A2821" t="s">
        <v>27</v>
      </c>
      <c r="B2821" t="s">
        <v>106</v>
      </c>
      <c r="C2821">
        <v>2012</v>
      </c>
      <c r="D2821" t="s">
        <v>37</v>
      </c>
      <c r="E2821">
        <v>5</v>
      </c>
      <c r="F2821">
        <v>0</v>
      </c>
      <c r="G2821">
        <v>7.81</v>
      </c>
      <c r="H2821">
        <v>6818.5464069999998</v>
      </c>
      <c r="I2821">
        <v>92</v>
      </c>
      <c r="J2821">
        <v>0</v>
      </c>
      <c r="K2821">
        <v>59.7</v>
      </c>
      <c r="L2821">
        <v>0</v>
      </c>
      <c r="M2821">
        <v>89</v>
      </c>
      <c r="N2821">
        <v>8.68</v>
      </c>
      <c r="O2821">
        <v>89</v>
      </c>
      <c r="P2821">
        <v>0.1</v>
      </c>
      <c r="Q2821">
        <v>44333.851799999997</v>
      </c>
      <c r="R2821">
        <v>32716</v>
      </c>
      <c r="S2821">
        <v>1</v>
      </c>
      <c r="T2821">
        <v>0.9</v>
      </c>
      <c r="U2821">
        <v>0.90100000000000002</v>
      </c>
      <c r="V2821">
        <v>18.7</v>
      </c>
      <c r="W2821">
        <v>82.5</v>
      </c>
    </row>
    <row r="2822" spans="1:23" x14ac:dyDescent="0.25">
      <c r="A2822" t="s">
        <v>25</v>
      </c>
      <c r="B2822" t="s">
        <v>115</v>
      </c>
      <c r="C2822">
        <v>2011</v>
      </c>
      <c r="D2822" t="s">
        <v>37</v>
      </c>
      <c r="E2822">
        <v>64</v>
      </c>
      <c r="F2822">
        <v>3</v>
      </c>
      <c r="G2822">
        <v>7.39</v>
      </c>
      <c r="H2822">
        <v>9498.7290620000003</v>
      </c>
      <c r="I2822">
        <v>92</v>
      </c>
      <c r="J2822">
        <v>434</v>
      </c>
      <c r="K2822">
        <v>27.4</v>
      </c>
      <c r="L2822">
        <v>4</v>
      </c>
      <c r="M2822">
        <v>96</v>
      </c>
      <c r="N2822">
        <v>1.7</v>
      </c>
      <c r="O2822">
        <v>97</v>
      </c>
      <c r="P2822">
        <v>0.1</v>
      </c>
      <c r="Q2822">
        <v>48167.99727</v>
      </c>
      <c r="R2822">
        <v>127833</v>
      </c>
      <c r="S2822">
        <v>1.9</v>
      </c>
      <c r="T2822">
        <v>1.6</v>
      </c>
      <c r="U2822">
        <v>0.88400000000000001</v>
      </c>
      <c r="V2822">
        <v>15.1</v>
      </c>
      <c r="W2822">
        <v>82.5</v>
      </c>
    </row>
    <row r="2823" spans="1:23" x14ac:dyDescent="0.25">
      <c r="A2823" t="s">
        <v>25</v>
      </c>
      <c r="B2823" t="s">
        <v>112</v>
      </c>
      <c r="C2823">
        <v>2015</v>
      </c>
      <c r="D2823" t="s">
        <v>24</v>
      </c>
      <c r="E2823">
        <v>58</v>
      </c>
      <c r="F2823">
        <v>0</v>
      </c>
      <c r="G2823">
        <v>3.77</v>
      </c>
      <c r="H2823">
        <v>0</v>
      </c>
      <c r="I2823">
        <v>96</v>
      </c>
      <c r="J2823">
        <v>80</v>
      </c>
      <c r="K2823">
        <v>64.900000000000006</v>
      </c>
      <c r="L2823">
        <v>1</v>
      </c>
      <c r="M2823">
        <v>95</v>
      </c>
      <c r="N2823">
        <v>5.75</v>
      </c>
      <c r="O2823">
        <v>95</v>
      </c>
      <c r="P2823">
        <v>0.1</v>
      </c>
      <c r="Q2823">
        <v>35729.372530000001</v>
      </c>
      <c r="R2823">
        <v>8381</v>
      </c>
      <c r="S2823">
        <v>1.2</v>
      </c>
      <c r="T2823">
        <v>1.1000000000000001</v>
      </c>
      <c r="U2823">
        <v>0.89800000000000002</v>
      </c>
      <c r="V2823">
        <v>16</v>
      </c>
      <c r="W2823">
        <v>82.5</v>
      </c>
    </row>
    <row r="2824" spans="1:23" x14ac:dyDescent="0.25">
      <c r="A2824" t="s">
        <v>38</v>
      </c>
      <c r="B2824" t="s">
        <v>36</v>
      </c>
      <c r="C2824">
        <v>2013</v>
      </c>
      <c r="D2824" t="s">
        <v>37</v>
      </c>
      <c r="E2824">
        <v>61</v>
      </c>
      <c r="F2824">
        <v>1</v>
      </c>
      <c r="G2824">
        <v>9.8699999999999992</v>
      </c>
      <c r="H2824">
        <v>11734.853810000001</v>
      </c>
      <c r="I2824">
        <v>91</v>
      </c>
      <c r="J2824">
        <v>158</v>
      </c>
      <c r="K2824">
        <v>65.5</v>
      </c>
      <c r="L2824">
        <v>1</v>
      </c>
      <c r="M2824">
        <v>91</v>
      </c>
      <c r="N2824">
        <v>9.36</v>
      </c>
      <c r="O2824">
        <v>91</v>
      </c>
      <c r="P2824">
        <v>0.1</v>
      </c>
      <c r="Q2824">
        <v>67792.338600000003</v>
      </c>
      <c r="R2824">
        <v>23117353</v>
      </c>
      <c r="S2824">
        <v>0.6</v>
      </c>
      <c r="T2824">
        <v>0.6</v>
      </c>
      <c r="U2824">
        <v>0.93300000000000005</v>
      </c>
      <c r="V2824">
        <v>20.3</v>
      </c>
      <c r="W2824">
        <v>82.5</v>
      </c>
    </row>
    <row r="2825" spans="1:23" x14ac:dyDescent="0.25">
      <c r="A2825" t="s">
        <v>27</v>
      </c>
      <c r="B2825" t="s">
        <v>113</v>
      </c>
      <c r="C2825">
        <v>2014</v>
      </c>
      <c r="D2825" t="s">
        <v>37</v>
      </c>
      <c r="E2825">
        <v>57</v>
      </c>
      <c r="F2825">
        <v>2</v>
      </c>
      <c r="G2825">
        <v>7.56</v>
      </c>
      <c r="H2825">
        <v>4831.6447959999996</v>
      </c>
      <c r="I2825">
        <v>95</v>
      </c>
      <c r="J2825">
        <v>0</v>
      </c>
      <c r="K2825">
        <v>63.1</v>
      </c>
      <c r="L2825">
        <v>2</v>
      </c>
      <c r="M2825">
        <v>95</v>
      </c>
      <c r="N2825">
        <v>9.25</v>
      </c>
      <c r="O2825">
        <v>95</v>
      </c>
      <c r="P2825">
        <v>0.1</v>
      </c>
      <c r="Q2825">
        <v>35396.66517</v>
      </c>
      <c r="R2825">
        <v>678914</v>
      </c>
      <c r="S2825">
        <v>0.6</v>
      </c>
      <c r="T2825">
        <v>0.6</v>
      </c>
      <c r="U2825">
        <v>0.877</v>
      </c>
      <c r="V2825">
        <v>16.3</v>
      </c>
      <c r="W2825">
        <v>82.5</v>
      </c>
    </row>
    <row r="2826" spans="1:23" x14ac:dyDescent="0.25">
      <c r="A2826" t="s">
        <v>27</v>
      </c>
      <c r="B2826" t="s">
        <v>106</v>
      </c>
      <c r="C2826">
        <v>2014</v>
      </c>
      <c r="D2826" t="s">
        <v>37</v>
      </c>
      <c r="E2826">
        <v>49</v>
      </c>
      <c r="F2826">
        <v>0</v>
      </c>
      <c r="G2826">
        <v>7.45</v>
      </c>
      <c r="H2826">
        <v>8254.0207630000004</v>
      </c>
      <c r="I2826">
        <v>92</v>
      </c>
      <c r="J2826">
        <v>0</v>
      </c>
      <c r="K2826">
        <v>6.6</v>
      </c>
      <c r="L2826">
        <v>0</v>
      </c>
      <c r="M2826">
        <v>9</v>
      </c>
      <c r="N2826">
        <v>8.86</v>
      </c>
      <c r="O2826">
        <v>9</v>
      </c>
      <c r="P2826">
        <v>0.1</v>
      </c>
      <c r="Q2826">
        <v>52473.113559999998</v>
      </c>
      <c r="R2826">
        <v>327386</v>
      </c>
      <c r="S2826">
        <v>1</v>
      </c>
      <c r="T2826">
        <v>0.9</v>
      </c>
      <c r="U2826">
        <v>0.91500000000000004</v>
      </c>
      <c r="V2826">
        <v>19</v>
      </c>
      <c r="W2826">
        <v>82.5</v>
      </c>
    </row>
    <row r="2827" spans="1:23" x14ac:dyDescent="0.25">
      <c r="A2827" t="s">
        <v>27</v>
      </c>
      <c r="B2827" t="s">
        <v>191</v>
      </c>
      <c r="C2827">
        <v>2014</v>
      </c>
      <c r="D2827" t="s">
        <v>37</v>
      </c>
      <c r="E2827">
        <v>58</v>
      </c>
      <c r="F2827">
        <v>1</v>
      </c>
      <c r="G2827">
        <v>0.01</v>
      </c>
      <c r="H2827">
        <v>42.988476249999998</v>
      </c>
      <c r="I2827">
        <v>96</v>
      </c>
      <c r="J2827">
        <v>154</v>
      </c>
      <c r="K2827">
        <v>66</v>
      </c>
      <c r="L2827">
        <v>1</v>
      </c>
      <c r="M2827">
        <v>97</v>
      </c>
      <c r="N2827">
        <v>9.3000000000000007</v>
      </c>
      <c r="O2827">
        <v>97</v>
      </c>
      <c r="P2827">
        <v>0.1</v>
      </c>
      <c r="Q2827">
        <v>296.47224999999997</v>
      </c>
      <c r="R2827">
        <v>4648882</v>
      </c>
      <c r="S2827">
        <v>0.6</v>
      </c>
      <c r="T2827">
        <v>0.5</v>
      </c>
      <c r="U2827">
        <v>0.877</v>
      </c>
      <c r="V2827">
        <v>17.600000000000001</v>
      </c>
      <c r="W2827">
        <v>82.6</v>
      </c>
    </row>
    <row r="2828" spans="1:23" x14ac:dyDescent="0.25">
      <c r="A2828" t="s">
        <v>25</v>
      </c>
      <c r="B2828" t="s">
        <v>115</v>
      </c>
      <c r="C2828">
        <v>2007</v>
      </c>
      <c r="D2828" t="s">
        <v>37</v>
      </c>
      <c r="E2828">
        <v>67</v>
      </c>
      <c r="F2828">
        <v>3</v>
      </c>
      <c r="G2828">
        <v>7.29</v>
      </c>
      <c r="H2828">
        <v>6599.9952389999999</v>
      </c>
      <c r="I2828">
        <v>92</v>
      </c>
      <c r="J2828">
        <v>0</v>
      </c>
      <c r="K2828">
        <v>25.4</v>
      </c>
      <c r="L2828">
        <v>4</v>
      </c>
      <c r="M2828">
        <v>97</v>
      </c>
      <c r="N2828">
        <v>8.25</v>
      </c>
      <c r="O2828">
        <v>98</v>
      </c>
      <c r="P2828">
        <v>0.1</v>
      </c>
      <c r="Q2828">
        <v>35275.228430000003</v>
      </c>
      <c r="R2828">
        <v>1281</v>
      </c>
      <c r="S2828">
        <v>1.8</v>
      </c>
      <c r="T2828">
        <v>1.5</v>
      </c>
      <c r="U2828">
        <v>0.877</v>
      </c>
      <c r="V2828">
        <v>15</v>
      </c>
      <c r="W2828">
        <v>82.6</v>
      </c>
    </row>
    <row r="2829" spans="1:23" x14ac:dyDescent="0.25">
      <c r="A2829" t="s">
        <v>27</v>
      </c>
      <c r="B2829" t="s">
        <v>197</v>
      </c>
      <c r="C2829">
        <v>2011</v>
      </c>
      <c r="D2829" t="s">
        <v>37</v>
      </c>
      <c r="E2829">
        <v>55</v>
      </c>
      <c r="F2829">
        <v>0</v>
      </c>
      <c r="G2829">
        <v>9.99</v>
      </c>
      <c r="H2829">
        <v>18822.867320000001</v>
      </c>
      <c r="I2829">
        <v>92</v>
      </c>
      <c r="J2829">
        <v>621</v>
      </c>
      <c r="K2829">
        <v>55.8</v>
      </c>
      <c r="L2829">
        <v>0</v>
      </c>
      <c r="M2829">
        <v>96</v>
      </c>
      <c r="N2829">
        <v>11.21</v>
      </c>
      <c r="O2829">
        <v>96</v>
      </c>
      <c r="P2829">
        <v>0.1</v>
      </c>
      <c r="Q2829">
        <v>87998.444680000001</v>
      </c>
      <c r="R2829">
        <v>7912398</v>
      </c>
      <c r="S2829">
        <v>0.5</v>
      </c>
      <c r="T2829">
        <v>0.3</v>
      </c>
      <c r="U2829">
        <v>0.93200000000000005</v>
      </c>
      <c r="V2829">
        <v>15.6</v>
      </c>
      <c r="W2829">
        <v>82.6</v>
      </c>
    </row>
    <row r="2830" spans="1:23" x14ac:dyDescent="0.25">
      <c r="A2830" t="s">
        <v>38</v>
      </c>
      <c r="B2830" t="s">
        <v>36</v>
      </c>
      <c r="C2830">
        <v>2014</v>
      </c>
      <c r="D2830" t="s">
        <v>37</v>
      </c>
      <c r="E2830">
        <v>6</v>
      </c>
      <c r="F2830">
        <v>1</v>
      </c>
      <c r="G2830">
        <v>9.7100000000000009</v>
      </c>
      <c r="H2830">
        <v>10769.36305</v>
      </c>
      <c r="I2830">
        <v>91</v>
      </c>
      <c r="J2830">
        <v>340</v>
      </c>
      <c r="K2830">
        <v>66.099999999999994</v>
      </c>
      <c r="L2830">
        <v>1</v>
      </c>
      <c r="M2830">
        <v>92</v>
      </c>
      <c r="N2830">
        <v>9.42</v>
      </c>
      <c r="O2830">
        <v>92</v>
      </c>
      <c r="P2830">
        <v>0.1</v>
      </c>
      <c r="Q2830">
        <v>62214.691200000001</v>
      </c>
      <c r="R2830">
        <v>2346694</v>
      </c>
      <c r="S2830">
        <v>0.6</v>
      </c>
      <c r="T2830">
        <v>0.6</v>
      </c>
      <c r="U2830">
        <v>0.93600000000000005</v>
      </c>
      <c r="V2830">
        <v>20.399999999999999</v>
      </c>
      <c r="W2830">
        <v>82.7</v>
      </c>
    </row>
    <row r="2831" spans="1:23" x14ac:dyDescent="0.25">
      <c r="A2831" t="s">
        <v>25</v>
      </c>
      <c r="B2831" t="s">
        <v>184</v>
      </c>
      <c r="C2831">
        <v>2013</v>
      </c>
      <c r="D2831" t="s">
        <v>37</v>
      </c>
      <c r="E2831">
        <v>57</v>
      </c>
      <c r="F2831">
        <v>0</v>
      </c>
      <c r="G2831">
        <v>1.83</v>
      </c>
      <c r="H2831">
        <v>714.34410190000006</v>
      </c>
      <c r="I2831">
        <v>97</v>
      </c>
      <c r="J2831">
        <v>138</v>
      </c>
      <c r="K2831">
        <v>32.700000000000003</v>
      </c>
      <c r="L2831">
        <v>0</v>
      </c>
      <c r="M2831">
        <v>97</v>
      </c>
      <c r="N2831">
        <v>4.53</v>
      </c>
      <c r="O2831">
        <v>97</v>
      </c>
      <c r="P2831">
        <v>0.1</v>
      </c>
      <c r="Q2831">
        <v>5629.1891400000004</v>
      </c>
      <c r="R2831">
        <v>1391756.5</v>
      </c>
      <c r="S2831">
        <v>2.2000000000000002</v>
      </c>
      <c r="T2831">
        <v>2.2000000000000002</v>
      </c>
      <c r="U2831">
        <v>0.92</v>
      </c>
      <c r="V2831">
        <v>15.4</v>
      </c>
      <c r="W2831">
        <v>82.7</v>
      </c>
    </row>
    <row r="2832" spans="1:23" x14ac:dyDescent="0.25">
      <c r="A2832" t="s">
        <v>27</v>
      </c>
      <c r="B2832" t="s">
        <v>106</v>
      </c>
      <c r="C2832">
        <v>2015</v>
      </c>
      <c r="D2832" t="s">
        <v>37</v>
      </c>
      <c r="E2832">
        <v>49</v>
      </c>
      <c r="F2832">
        <v>0</v>
      </c>
      <c r="G2832">
        <v>3.77</v>
      </c>
      <c r="H2832">
        <v>0</v>
      </c>
      <c r="I2832">
        <v>92</v>
      </c>
      <c r="J2832">
        <v>0</v>
      </c>
      <c r="K2832">
        <v>61</v>
      </c>
      <c r="L2832">
        <v>0</v>
      </c>
      <c r="M2832">
        <v>92</v>
      </c>
      <c r="N2832">
        <v>5.75</v>
      </c>
      <c r="O2832">
        <v>92</v>
      </c>
      <c r="P2832">
        <v>0.1</v>
      </c>
      <c r="Q2832">
        <v>5734.4435999999996</v>
      </c>
      <c r="R2832">
        <v>33815</v>
      </c>
      <c r="S2832">
        <v>1</v>
      </c>
      <c r="T2832">
        <v>0.9</v>
      </c>
      <c r="U2832">
        <v>0.91900000000000004</v>
      </c>
      <c r="V2832">
        <v>19</v>
      </c>
      <c r="W2832">
        <v>82.7</v>
      </c>
    </row>
    <row r="2833" spans="1:23" x14ac:dyDescent="0.25">
      <c r="A2833" t="s">
        <v>27</v>
      </c>
      <c r="B2833" t="s">
        <v>197</v>
      </c>
      <c r="C2833">
        <v>2012</v>
      </c>
      <c r="D2833" t="s">
        <v>37</v>
      </c>
      <c r="E2833">
        <v>54</v>
      </c>
      <c r="F2833">
        <v>0</v>
      </c>
      <c r="G2833">
        <v>9.86</v>
      </c>
      <c r="H2833">
        <v>18379.329740000001</v>
      </c>
      <c r="I2833">
        <v>92</v>
      </c>
      <c r="J2833">
        <v>61</v>
      </c>
      <c r="K2833">
        <v>56.2</v>
      </c>
      <c r="L2833">
        <v>0</v>
      </c>
      <c r="M2833">
        <v>96</v>
      </c>
      <c r="N2833">
        <v>11.59</v>
      </c>
      <c r="O2833">
        <v>96</v>
      </c>
      <c r="P2833">
        <v>0.1</v>
      </c>
      <c r="Q2833">
        <v>83164.387950000004</v>
      </c>
      <c r="R2833">
        <v>7996861</v>
      </c>
      <c r="S2833">
        <v>0.5</v>
      </c>
      <c r="T2833">
        <v>0.3</v>
      </c>
      <c r="U2833">
        <v>0.93200000000000005</v>
      </c>
      <c r="V2833">
        <v>15.7</v>
      </c>
      <c r="W2833">
        <v>82.7</v>
      </c>
    </row>
    <row r="2834" spans="1:23" x14ac:dyDescent="0.25">
      <c r="A2834" t="s">
        <v>27</v>
      </c>
      <c r="B2834" t="s">
        <v>113</v>
      </c>
      <c r="C2834">
        <v>2015</v>
      </c>
      <c r="D2834" t="s">
        <v>37</v>
      </c>
      <c r="E2834">
        <v>56</v>
      </c>
      <c r="F2834">
        <v>1</v>
      </c>
      <c r="G2834">
        <v>3.77</v>
      </c>
      <c r="H2834">
        <v>0</v>
      </c>
      <c r="I2834">
        <v>93</v>
      </c>
      <c r="J2834">
        <v>159</v>
      </c>
      <c r="K2834">
        <v>63.6</v>
      </c>
      <c r="L2834">
        <v>2</v>
      </c>
      <c r="M2834">
        <v>93</v>
      </c>
      <c r="N2834">
        <v>5.75</v>
      </c>
      <c r="O2834">
        <v>93</v>
      </c>
      <c r="P2834">
        <v>0.1</v>
      </c>
      <c r="Q2834">
        <v>349.14755000000002</v>
      </c>
      <c r="R2834">
        <v>673582</v>
      </c>
      <c r="S2834">
        <v>0.6</v>
      </c>
      <c r="T2834">
        <v>0.6</v>
      </c>
      <c r="U2834">
        <v>0.88100000000000001</v>
      </c>
      <c r="V2834">
        <v>16.3</v>
      </c>
      <c r="W2834">
        <v>82.7</v>
      </c>
    </row>
    <row r="2835" spans="1:23" x14ac:dyDescent="0.25">
      <c r="A2835" t="s">
        <v>25</v>
      </c>
      <c r="B2835" t="s">
        <v>115</v>
      </c>
      <c r="C2835">
        <v>2008</v>
      </c>
      <c r="D2835" t="s">
        <v>37</v>
      </c>
      <c r="E2835">
        <v>66</v>
      </c>
      <c r="F2835">
        <v>3</v>
      </c>
      <c r="G2835">
        <v>7.11</v>
      </c>
      <c r="H2835">
        <v>7313.1754179999998</v>
      </c>
      <c r="I2835">
        <v>92</v>
      </c>
      <c r="J2835">
        <v>11015</v>
      </c>
      <c r="K2835">
        <v>25.9</v>
      </c>
      <c r="L2835">
        <v>4</v>
      </c>
      <c r="M2835">
        <v>98</v>
      </c>
      <c r="N2835">
        <v>8.6</v>
      </c>
      <c r="O2835">
        <v>98</v>
      </c>
      <c r="P2835">
        <v>0.1</v>
      </c>
      <c r="Q2835">
        <v>39339.297570000002</v>
      </c>
      <c r="R2835">
        <v>12863</v>
      </c>
      <c r="S2835">
        <v>1.8</v>
      </c>
      <c r="T2835">
        <v>1.5</v>
      </c>
      <c r="U2835">
        <v>0.88</v>
      </c>
      <c r="V2835">
        <v>15</v>
      </c>
      <c r="W2835">
        <v>82.7</v>
      </c>
    </row>
    <row r="2836" spans="1:23" x14ac:dyDescent="0.25">
      <c r="A2836" t="s">
        <v>38</v>
      </c>
      <c r="B2836" t="s">
        <v>36</v>
      </c>
      <c r="C2836">
        <v>2015</v>
      </c>
      <c r="D2836" t="s">
        <v>37</v>
      </c>
      <c r="E2836">
        <v>59</v>
      </c>
      <c r="F2836">
        <v>1</v>
      </c>
      <c r="G2836">
        <v>3.77</v>
      </c>
      <c r="H2836">
        <v>0</v>
      </c>
      <c r="I2836">
        <v>93</v>
      </c>
      <c r="J2836">
        <v>74</v>
      </c>
      <c r="K2836">
        <v>66.599999999999994</v>
      </c>
      <c r="L2836">
        <v>1</v>
      </c>
      <c r="M2836">
        <v>93</v>
      </c>
      <c r="N2836">
        <v>5.75</v>
      </c>
      <c r="O2836">
        <v>93</v>
      </c>
      <c r="P2836">
        <v>0.1</v>
      </c>
      <c r="Q2836">
        <v>56554.387600000002</v>
      </c>
      <c r="R2836">
        <v>23789338</v>
      </c>
      <c r="S2836">
        <v>0.6</v>
      </c>
      <c r="T2836">
        <v>0.6</v>
      </c>
      <c r="U2836">
        <v>0.93700000000000006</v>
      </c>
      <c r="V2836">
        <v>20.399999999999999</v>
      </c>
      <c r="W2836">
        <v>82.8</v>
      </c>
    </row>
    <row r="2837" spans="1:23" x14ac:dyDescent="0.25">
      <c r="A2837" t="s">
        <v>27</v>
      </c>
      <c r="B2837" t="s">
        <v>191</v>
      </c>
      <c r="C2837">
        <v>2015</v>
      </c>
      <c r="D2837" t="s">
        <v>37</v>
      </c>
      <c r="E2837">
        <v>56</v>
      </c>
      <c r="F2837">
        <v>1</v>
      </c>
      <c r="G2837">
        <v>3.77</v>
      </c>
      <c r="H2837">
        <v>0</v>
      </c>
      <c r="I2837">
        <v>97</v>
      </c>
      <c r="J2837">
        <v>115</v>
      </c>
      <c r="K2837">
        <v>66.599999999999994</v>
      </c>
      <c r="L2837">
        <v>1</v>
      </c>
      <c r="M2837">
        <v>97</v>
      </c>
      <c r="N2837">
        <v>5.75</v>
      </c>
      <c r="O2837">
        <v>97</v>
      </c>
      <c r="P2837">
        <v>0.1</v>
      </c>
      <c r="Q2837">
        <v>25683.845649999999</v>
      </c>
      <c r="R2837">
        <v>46447697</v>
      </c>
      <c r="S2837">
        <v>0.6</v>
      </c>
      <c r="T2837">
        <v>0.5</v>
      </c>
      <c r="U2837">
        <v>0.88200000000000001</v>
      </c>
      <c r="V2837">
        <v>17.7</v>
      </c>
      <c r="W2837">
        <v>82.8</v>
      </c>
    </row>
    <row r="2838" spans="1:23" x14ac:dyDescent="0.25">
      <c r="A2838" t="s">
        <v>25</v>
      </c>
      <c r="B2838" t="s">
        <v>184</v>
      </c>
      <c r="C2838">
        <v>2014</v>
      </c>
      <c r="D2838" t="s">
        <v>37</v>
      </c>
      <c r="E2838">
        <v>56</v>
      </c>
      <c r="F2838">
        <v>0</v>
      </c>
      <c r="G2838">
        <v>1.83</v>
      </c>
      <c r="H2838">
        <v>7971.6463610000001</v>
      </c>
      <c r="I2838">
        <v>96</v>
      </c>
      <c r="J2838">
        <v>0</v>
      </c>
      <c r="K2838">
        <v>32.9</v>
      </c>
      <c r="L2838">
        <v>0</v>
      </c>
      <c r="M2838">
        <v>96</v>
      </c>
      <c r="N2838">
        <v>4.92</v>
      </c>
      <c r="O2838">
        <v>96</v>
      </c>
      <c r="P2838">
        <v>0.1</v>
      </c>
      <c r="Q2838">
        <v>56336.723400000003</v>
      </c>
      <c r="R2838">
        <v>1391756.5</v>
      </c>
      <c r="S2838">
        <v>2.2000000000000002</v>
      </c>
      <c r="T2838">
        <v>2.2000000000000002</v>
      </c>
      <c r="U2838">
        <v>0.92200000000000004</v>
      </c>
      <c r="V2838">
        <v>15.4</v>
      </c>
      <c r="W2838">
        <v>82.9</v>
      </c>
    </row>
    <row r="2839" spans="1:23" x14ac:dyDescent="0.25">
      <c r="A2839" t="s">
        <v>34</v>
      </c>
      <c r="B2839" t="s">
        <v>65</v>
      </c>
      <c r="C2839">
        <v>2014</v>
      </c>
      <c r="D2839" t="s">
        <v>24</v>
      </c>
      <c r="E2839">
        <v>83</v>
      </c>
      <c r="F2839">
        <v>2</v>
      </c>
      <c r="G2839">
        <v>7.16</v>
      </c>
      <c r="H2839">
        <v>2352.9995909999998</v>
      </c>
      <c r="I2839">
        <v>95</v>
      </c>
      <c r="J2839">
        <v>0</v>
      </c>
      <c r="K2839">
        <v>63.1</v>
      </c>
      <c r="L2839">
        <v>2</v>
      </c>
      <c r="M2839">
        <v>95</v>
      </c>
      <c r="N2839">
        <v>7.79</v>
      </c>
      <c r="O2839">
        <v>95</v>
      </c>
      <c r="P2839">
        <v>0.1</v>
      </c>
      <c r="Q2839">
        <v>14817.377780000001</v>
      </c>
      <c r="R2839">
        <v>17613798</v>
      </c>
      <c r="S2839">
        <v>0.8</v>
      </c>
      <c r="T2839">
        <v>0.8</v>
      </c>
      <c r="U2839">
        <v>0.84099999999999997</v>
      </c>
      <c r="V2839">
        <v>16.2</v>
      </c>
      <c r="W2839">
        <v>83</v>
      </c>
    </row>
    <row r="2840" spans="1:23" x14ac:dyDescent="0.25">
      <c r="A2840" t="s">
        <v>38</v>
      </c>
      <c r="B2840" t="s">
        <v>36</v>
      </c>
      <c r="C2840">
        <v>2003</v>
      </c>
      <c r="D2840" t="s">
        <v>37</v>
      </c>
      <c r="E2840">
        <v>71</v>
      </c>
      <c r="F2840">
        <v>1</v>
      </c>
      <c r="G2840">
        <v>9.9700000000000006</v>
      </c>
      <c r="H2840">
        <v>3829.5509280000001</v>
      </c>
      <c r="I2840">
        <v>95</v>
      </c>
      <c r="J2840">
        <v>91</v>
      </c>
      <c r="K2840">
        <v>6.3</v>
      </c>
      <c r="L2840">
        <v>1</v>
      </c>
      <c r="M2840">
        <v>92</v>
      </c>
      <c r="N2840">
        <v>8.32</v>
      </c>
      <c r="O2840">
        <v>93</v>
      </c>
      <c r="P2840">
        <v>0.1</v>
      </c>
      <c r="Q2840">
        <v>23465.385590000002</v>
      </c>
      <c r="R2840">
        <v>198954</v>
      </c>
      <c r="S2840">
        <v>0.7</v>
      </c>
      <c r="T2840">
        <v>0.7</v>
      </c>
      <c r="U2840">
        <v>0.90500000000000003</v>
      </c>
      <c r="V2840">
        <v>20.6</v>
      </c>
      <c r="W2840">
        <v>83</v>
      </c>
    </row>
    <row r="2841" spans="1:23" x14ac:dyDescent="0.25">
      <c r="A2841" t="s">
        <v>27</v>
      </c>
      <c r="B2841" t="s">
        <v>150</v>
      </c>
      <c r="C2841">
        <v>2008</v>
      </c>
      <c r="D2841" t="s">
        <v>37</v>
      </c>
      <c r="E2841">
        <v>68</v>
      </c>
      <c r="F2841">
        <v>1</v>
      </c>
      <c r="G2841">
        <v>9.6199999999999992</v>
      </c>
      <c r="H2841">
        <v>10873.40554</v>
      </c>
      <c r="I2841">
        <v>92</v>
      </c>
      <c r="J2841">
        <v>109</v>
      </c>
      <c r="K2841">
        <v>57.9</v>
      </c>
      <c r="L2841">
        <v>1</v>
      </c>
      <c r="M2841">
        <v>97</v>
      </c>
      <c r="N2841">
        <v>9.57</v>
      </c>
      <c r="O2841">
        <v>97</v>
      </c>
      <c r="P2841">
        <v>0.1</v>
      </c>
      <c r="Q2841">
        <v>56928.824800000002</v>
      </c>
      <c r="R2841">
        <v>16445593</v>
      </c>
      <c r="S2841">
        <v>1</v>
      </c>
      <c r="T2841">
        <v>0.9</v>
      </c>
      <c r="U2841">
        <v>0.90500000000000003</v>
      </c>
      <c r="V2841">
        <v>16.8</v>
      </c>
      <c r="W2841">
        <v>83</v>
      </c>
    </row>
    <row r="2842" spans="1:23" x14ac:dyDescent="0.25">
      <c r="A2842" t="s">
        <v>27</v>
      </c>
      <c r="B2842" t="s">
        <v>97</v>
      </c>
      <c r="C2842">
        <v>2010</v>
      </c>
      <c r="D2842" t="s">
        <v>24</v>
      </c>
      <c r="E2842">
        <v>76</v>
      </c>
      <c r="F2842">
        <v>0</v>
      </c>
      <c r="G2842">
        <v>9</v>
      </c>
      <c r="H2842">
        <v>3189.7544389999998</v>
      </c>
      <c r="I2842">
        <v>95</v>
      </c>
      <c r="J2842">
        <v>149</v>
      </c>
      <c r="K2842">
        <v>63.7</v>
      </c>
      <c r="L2842">
        <v>0</v>
      </c>
      <c r="M2842">
        <v>99</v>
      </c>
      <c r="N2842">
        <v>9.18</v>
      </c>
      <c r="O2842">
        <v>99</v>
      </c>
      <c r="P2842">
        <v>0.1</v>
      </c>
      <c r="Q2842">
        <v>26917.758979999999</v>
      </c>
      <c r="R2842">
        <v>11121341</v>
      </c>
      <c r="S2842">
        <v>0.8</v>
      </c>
      <c r="T2842">
        <v>0.7</v>
      </c>
      <c r="U2842">
        <v>0.85899999999999999</v>
      </c>
      <c r="V2842">
        <v>16.399999999999999</v>
      </c>
      <c r="W2842">
        <v>83</v>
      </c>
    </row>
    <row r="2843" spans="1:23" x14ac:dyDescent="0.25">
      <c r="A2843" t="s">
        <v>27</v>
      </c>
      <c r="B2843" t="s">
        <v>46</v>
      </c>
      <c r="C2843">
        <v>2011</v>
      </c>
      <c r="D2843" t="s">
        <v>37</v>
      </c>
      <c r="E2843">
        <v>8</v>
      </c>
      <c r="F2843">
        <v>0</v>
      </c>
      <c r="G2843">
        <v>10.11</v>
      </c>
      <c r="H2843">
        <v>713.52973540000005</v>
      </c>
      <c r="I2843">
        <v>97</v>
      </c>
      <c r="J2843">
        <v>576</v>
      </c>
      <c r="K2843">
        <v>62.3</v>
      </c>
      <c r="L2843">
        <v>1</v>
      </c>
      <c r="M2843">
        <v>98</v>
      </c>
      <c r="N2843">
        <v>1.42</v>
      </c>
      <c r="O2843">
        <v>98</v>
      </c>
      <c r="P2843">
        <v>0.1</v>
      </c>
      <c r="Q2843">
        <v>4772.7741500000002</v>
      </c>
      <c r="R2843">
        <v>1147744</v>
      </c>
      <c r="S2843">
        <v>0.9</v>
      </c>
      <c r="T2843">
        <v>0.9</v>
      </c>
      <c r="U2843">
        <v>0.88400000000000001</v>
      </c>
      <c r="V2843">
        <v>16.100000000000001</v>
      </c>
      <c r="W2843">
        <v>83</v>
      </c>
    </row>
    <row r="2844" spans="1:23" x14ac:dyDescent="0.25">
      <c r="A2844" t="s">
        <v>25</v>
      </c>
      <c r="B2844" t="s">
        <v>115</v>
      </c>
      <c r="C2844">
        <v>2010</v>
      </c>
      <c r="D2844" t="s">
        <v>37</v>
      </c>
      <c r="E2844">
        <v>62</v>
      </c>
      <c r="F2844">
        <v>3</v>
      </c>
      <c r="G2844">
        <v>6.9</v>
      </c>
      <c r="H2844">
        <v>863.00614910000002</v>
      </c>
      <c r="I2844">
        <v>92</v>
      </c>
      <c r="J2844">
        <v>450</v>
      </c>
      <c r="K2844">
        <v>26.9</v>
      </c>
      <c r="L2844">
        <v>4</v>
      </c>
      <c r="M2844">
        <v>98</v>
      </c>
      <c r="N2844">
        <v>9.58</v>
      </c>
      <c r="O2844">
        <v>97</v>
      </c>
      <c r="P2844">
        <v>0.1</v>
      </c>
      <c r="Q2844">
        <v>4457.6763899999996</v>
      </c>
      <c r="R2844">
        <v>1287</v>
      </c>
      <c r="S2844">
        <v>1.9</v>
      </c>
      <c r="T2844">
        <v>1.6</v>
      </c>
      <c r="U2844">
        <v>0.879</v>
      </c>
      <c r="V2844">
        <v>15.1</v>
      </c>
      <c r="W2844">
        <v>83</v>
      </c>
    </row>
    <row r="2845" spans="1:23" x14ac:dyDescent="0.25">
      <c r="A2845" t="s">
        <v>27</v>
      </c>
      <c r="B2845" t="s">
        <v>135</v>
      </c>
      <c r="C2845">
        <v>2010</v>
      </c>
      <c r="D2845" t="s">
        <v>37</v>
      </c>
      <c r="E2845">
        <v>62</v>
      </c>
      <c r="F2845">
        <v>0</v>
      </c>
      <c r="G2845">
        <v>7.91</v>
      </c>
      <c r="H2845">
        <v>278.06870509999999</v>
      </c>
      <c r="I2845">
        <v>75</v>
      </c>
      <c r="J2845">
        <v>0</v>
      </c>
      <c r="K2845">
        <v>67.599999999999994</v>
      </c>
      <c r="L2845">
        <v>0</v>
      </c>
      <c r="M2845">
        <v>76</v>
      </c>
      <c r="N2845">
        <v>8.3000000000000007</v>
      </c>
      <c r="O2845">
        <v>76</v>
      </c>
      <c r="P2845">
        <v>0.1</v>
      </c>
      <c r="Q2845">
        <v>2187.7946900000002</v>
      </c>
      <c r="R2845">
        <v>41458</v>
      </c>
      <c r="S2845">
        <v>0.8</v>
      </c>
      <c r="T2845">
        <v>0.7</v>
      </c>
      <c r="U2845">
        <v>0.81899999999999995</v>
      </c>
      <c r="V2845">
        <v>14.6</v>
      </c>
      <c r="W2845">
        <v>83</v>
      </c>
    </row>
    <row r="2846" spans="1:23" x14ac:dyDescent="0.25">
      <c r="A2846" t="s">
        <v>27</v>
      </c>
      <c r="B2846" t="s">
        <v>196</v>
      </c>
      <c r="C2846">
        <v>2004</v>
      </c>
      <c r="D2846" t="s">
        <v>37</v>
      </c>
      <c r="E2846">
        <v>7</v>
      </c>
      <c r="F2846">
        <v>0</v>
      </c>
      <c r="G2846">
        <v>6.6</v>
      </c>
      <c r="H2846">
        <v>5793.363644</v>
      </c>
      <c r="I2846">
        <v>92</v>
      </c>
      <c r="J2846">
        <v>5</v>
      </c>
      <c r="K2846">
        <v>54.9</v>
      </c>
      <c r="L2846">
        <v>0</v>
      </c>
      <c r="M2846">
        <v>99</v>
      </c>
      <c r="N2846">
        <v>9.9</v>
      </c>
      <c r="O2846">
        <v>99</v>
      </c>
      <c r="P2846">
        <v>0.1</v>
      </c>
      <c r="Q2846">
        <v>42442.224499999997</v>
      </c>
      <c r="R2846">
        <v>8993531</v>
      </c>
      <c r="S2846">
        <v>1.3</v>
      </c>
      <c r="T2846">
        <v>1.3</v>
      </c>
      <c r="U2846">
        <v>0.88800000000000001</v>
      </c>
      <c r="V2846">
        <v>16</v>
      </c>
      <c r="W2846">
        <v>83</v>
      </c>
    </row>
    <row r="2847" spans="1:23" x14ac:dyDescent="0.25">
      <c r="A2847" t="s">
        <v>27</v>
      </c>
      <c r="B2847" t="s">
        <v>129</v>
      </c>
      <c r="C2847">
        <v>2009</v>
      </c>
      <c r="D2847" t="s">
        <v>37</v>
      </c>
      <c r="E2847">
        <v>76</v>
      </c>
      <c r="F2847">
        <v>0</v>
      </c>
      <c r="G2847">
        <v>11.42</v>
      </c>
      <c r="H2847">
        <v>2052.3930759999998</v>
      </c>
      <c r="I2847">
        <v>95</v>
      </c>
      <c r="J2847">
        <v>0</v>
      </c>
      <c r="K2847">
        <v>58.8</v>
      </c>
      <c r="L2847">
        <v>0</v>
      </c>
      <c r="M2847">
        <v>96</v>
      </c>
      <c r="N2847">
        <v>8.11</v>
      </c>
      <c r="O2847">
        <v>99</v>
      </c>
      <c r="P2847">
        <v>0.1</v>
      </c>
      <c r="Q2847">
        <v>13198.6693</v>
      </c>
      <c r="R2847">
        <v>497783</v>
      </c>
      <c r="S2847">
        <v>0.9</v>
      </c>
      <c r="T2847">
        <v>0.9</v>
      </c>
      <c r="U2847">
        <v>0.88800000000000001</v>
      </c>
      <c r="V2847">
        <v>13.5</v>
      </c>
      <c r="W2847">
        <v>83</v>
      </c>
    </row>
    <row r="2848" spans="1:23" x14ac:dyDescent="0.25">
      <c r="A2848" t="s">
        <v>27</v>
      </c>
      <c r="B2848" t="s">
        <v>197</v>
      </c>
      <c r="C2848">
        <v>2013</v>
      </c>
      <c r="D2848" t="s">
        <v>37</v>
      </c>
      <c r="E2848">
        <v>52</v>
      </c>
      <c r="F2848">
        <v>0</v>
      </c>
      <c r="G2848">
        <v>9.73</v>
      </c>
      <c r="H2848">
        <v>19099.04506</v>
      </c>
      <c r="I2848">
        <v>92</v>
      </c>
      <c r="J2848">
        <v>175</v>
      </c>
      <c r="K2848">
        <v>56.6</v>
      </c>
      <c r="L2848">
        <v>0</v>
      </c>
      <c r="M2848">
        <v>96</v>
      </c>
      <c r="N2848">
        <v>11.71</v>
      </c>
      <c r="O2848">
        <v>96</v>
      </c>
      <c r="P2848">
        <v>0.1</v>
      </c>
      <c r="Q2848">
        <v>84658.88768</v>
      </c>
      <c r="R2848">
        <v>889346</v>
      </c>
      <c r="S2848">
        <v>0.4</v>
      </c>
      <c r="T2848">
        <v>0.3</v>
      </c>
      <c r="U2848">
        <v>0.93400000000000005</v>
      </c>
      <c r="V2848">
        <v>15.8</v>
      </c>
      <c r="W2848">
        <v>83</v>
      </c>
    </row>
    <row r="2849" spans="1:23" x14ac:dyDescent="0.25">
      <c r="A2849" t="s">
        <v>25</v>
      </c>
      <c r="B2849" t="s">
        <v>168</v>
      </c>
      <c r="C2849">
        <v>2008</v>
      </c>
      <c r="D2849" t="s">
        <v>24</v>
      </c>
      <c r="E2849">
        <v>75</v>
      </c>
      <c r="F2849">
        <v>2</v>
      </c>
      <c r="G2849">
        <v>9.31</v>
      </c>
      <c r="H2849">
        <v>0</v>
      </c>
      <c r="I2849">
        <v>94</v>
      </c>
      <c r="J2849">
        <v>2</v>
      </c>
      <c r="K2849">
        <v>28.6</v>
      </c>
      <c r="L2849">
        <v>2</v>
      </c>
      <c r="M2849">
        <v>92</v>
      </c>
      <c r="N2849">
        <v>6.16</v>
      </c>
      <c r="O2849">
        <v>94</v>
      </c>
      <c r="P2849">
        <v>0.1</v>
      </c>
      <c r="Q2849">
        <v>1764.97387</v>
      </c>
      <c r="R2849">
        <v>1391756.5</v>
      </c>
      <c r="S2849">
        <v>1.5</v>
      </c>
      <c r="T2849">
        <v>1</v>
      </c>
      <c r="U2849">
        <v>0.67700000000000005</v>
      </c>
      <c r="V2849">
        <v>12.3</v>
      </c>
      <c r="W2849">
        <v>83</v>
      </c>
    </row>
    <row r="2850" spans="1:23" x14ac:dyDescent="0.25">
      <c r="A2850" t="s">
        <v>27</v>
      </c>
      <c r="B2850" t="s">
        <v>46</v>
      </c>
      <c r="C2850">
        <v>2012</v>
      </c>
      <c r="D2850" t="s">
        <v>37</v>
      </c>
      <c r="E2850">
        <v>78</v>
      </c>
      <c r="F2850">
        <v>0</v>
      </c>
      <c r="G2850">
        <v>10.08</v>
      </c>
      <c r="H2850">
        <v>664.47389750000002</v>
      </c>
      <c r="I2850">
        <v>98</v>
      </c>
      <c r="J2850">
        <v>109</v>
      </c>
      <c r="K2850">
        <v>62.6</v>
      </c>
      <c r="L2850">
        <v>1</v>
      </c>
      <c r="M2850">
        <v>99</v>
      </c>
      <c r="N2850">
        <v>1.54</v>
      </c>
      <c r="O2850">
        <v>99</v>
      </c>
      <c r="P2850">
        <v>0.1</v>
      </c>
      <c r="Q2850">
        <v>4474.5717000000004</v>
      </c>
      <c r="R2850">
        <v>11128246</v>
      </c>
      <c r="S2850">
        <v>0.9</v>
      </c>
      <c r="T2850">
        <v>0.9</v>
      </c>
      <c r="U2850">
        <v>0.88600000000000001</v>
      </c>
      <c r="V2850">
        <v>16.2</v>
      </c>
      <c r="W2850">
        <v>83</v>
      </c>
    </row>
    <row r="2851" spans="1:23" x14ac:dyDescent="0.25">
      <c r="A2851" t="s">
        <v>25</v>
      </c>
      <c r="B2851" t="s">
        <v>74</v>
      </c>
      <c r="C2851">
        <v>2014</v>
      </c>
      <c r="D2851" t="s">
        <v>37</v>
      </c>
      <c r="E2851">
        <v>53</v>
      </c>
      <c r="F2851">
        <v>0</v>
      </c>
      <c r="G2851">
        <v>0.01</v>
      </c>
      <c r="H2851">
        <v>207.30419359999999</v>
      </c>
      <c r="I2851">
        <v>96</v>
      </c>
      <c r="J2851">
        <v>10</v>
      </c>
      <c r="K2851">
        <v>59.8</v>
      </c>
      <c r="L2851">
        <v>0</v>
      </c>
      <c r="M2851">
        <v>99</v>
      </c>
      <c r="N2851">
        <v>7.37</v>
      </c>
      <c r="O2851">
        <v>99</v>
      </c>
      <c r="P2851">
        <v>0.1</v>
      </c>
      <c r="Q2851">
        <v>2734.88382</v>
      </c>
      <c r="R2851">
        <v>115239</v>
      </c>
      <c r="S2851">
        <v>0.9</v>
      </c>
      <c r="T2851">
        <v>1</v>
      </c>
      <c r="U2851">
        <v>0.85</v>
      </c>
      <c r="V2851">
        <v>14</v>
      </c>
      <c r="W2851">
        <v>83</v>
      </c>
    </row>
    <row r="2852" spans="1:23" x14ac:dyDescent="0.25">
      <c r="A2852" t="s">
        <v>27</v>
      </c>
      <c r="B2852" t="s">
        <v>90</v>
      </c>
      <c r="C2852">
        <v>2011</v>
      </c>
      <c r="D2852" t="s">
        <v>24</v>
      </c>
      <c r="E2852">
        <v>86</v>
      </c>
      <c r="F2852">
        <v>0</v>
      </c>
      <c r="G2852">
        <v>9.81</v>
      </c>
      <c r="H2852">
        <v>71.016208379999995</v>
      </c>
      <c r="I2852">
        <v>92</v>
      </c>
      <c r="J2852">
        <v>27</v>
      </c>
      <c r="K2852">
        <v>6.6</v>
      </c>
      <c r="L2852">
        <v>0</v>
      </c>
      <c r="M2852">
        <v>99</v>
      </c>
      <c r="N2852">
        <v>9.1</v>
      </c>
      <c r="O2852">
        <v>99</v>
      </c>
      <c r="P2852">
        <v>0.1</v>
      </c>
      <c r="Q2852">
        <v>579.72415000000001</v>
      </c>
      <c r="R2852">
        <v>5388272</v>
      </c>
      <c r="S2852">
        <v>0.9</v>
      </c>
      <c r="T2852">
        <v>0.8</v>
      </c>
      <c r="U2852">
        <v>0.878</v>
      </c>
      <c r="V2852">
        <v>16.899999999999999</v>
      </c>
      <c r="W2852">
        <v>83</v>
      </c>
    </row>
    <row r="2853" spans="1:23" x14ac:dyDescent="0.25">
      <c r="A2853" t="s">
        <v>25</v>
      </c>
      <c r="B2853" t="s">
        <v>115</v>
      </c>
      <c r="C2853">
        <v>2009</v>
      </c>
      <c r="D2853" t="s">
        <v>37</v>
      </c>
      <c r="E2853">
        <v>64</v>
      </c>
      <c r="F2853">
        <v>3</v>
      </c>
      <c r="G2853">
        <v>7.09</v>
      </c>
      <c r="H2853">
        <v>899.17852849999997</v>
      </c>
      <c r="I2853">
        <v>92</v>
      </c>
      <c r="J2853">
        <v>741</v>
      </c>
      <c r="K2853">
        <v>26.4</v>
      </c>
      <c r="L2853">
        <v>4</v>
      </c>
      <c r="M2853">
        <v>99</v>
      </c>
      <c r="N2853">
        <v>9.51</v>
      </c>
      <c r="O2853">
        <v>97</v>
      </c>
      <c r="P2853">
        <v>0.1</v>
      </c>
      <c r="Q2853">
        <v>4855.1756400000004</v>
      </c>
      <c r="R2853">
        <v>12847</v>
      </c>
      <c r="S2853">
        <v>1.8</v>
      </c>
      <c r="T2853">
        <v>1.6</v>
      </c>
      <c r="U2853">
        <v>0.88100000000000001</v>
      </c>
      <c r="V2853">
        <v>15</v>
      </c>
      <c r="W2853">
        <v>83</v>
      </c>
    </row>
    <row r="2854" spans="1:23" x14ac:dyDescent="0.25">
      <c r="A2854" t="s">
        <v>27</v>
      </c>
      <c r="B2854" t="s">
        <v>166</v>
      </c>
      <c r="C2854">
        <v>2012</v>
      </c>
      <c r="D2854" t="s">
        <v>37</v>
      </c>
      <c r="E2854">
        <v>81</v>
      </c>
      <c r="F2854">
        <v>0</v>
      </c>
      <c r="G2854">
        <v>11.96</v>
      </c>
      <c r="H2854">
        <v>331.45703500000002</v>
      </c>
      <c r="I2854">
        <v>98</v>
      </c>
      <c r="J2854">
        <v>23</v>
      </c>
      <c r="K2854">
        <v>59.5</v>
      </c>
      <c r="L2854">
        <v>0</v>
      </c>
      <c r="M2854">
        <v>98</v>
      </c>
      <c r="N2854">
        <v>9.74</v>
      </c>
      <c r="O2854">
        <v>98</v>
      </c>
      <c r="P2854">
        <v>0.1</v>
      </c>
      <c r="Q2854">
        <v>2577.4263999999998</v>
      </c>
      <c r="R2854">
        <v>1514844</v>
      </c>
      <c r="S2854">
        <v>0.7</v>
      </c>
      <c r="T2854">
        <v>0.5</v>
      </c>
      <c r="U2854">
        <v>0.82399999999999995</v>
      </c>
      <c r="V2854">
        <v>16.3</v>
      </c>
      <c r="W2854">
        <v>83</v>
      </c>
    </row>
    <row r="2855" spans="1:23" x14ac:dyDescent="0.25">
      <c r="A2855" t="s">
        <v>25</v>
      </c>
      <c r="B2855" t="s">
        <v>184</v>
      </c>
      <c r="C2855">
        <v>2015</v>
      </c>
      <c r="D2855" t="s">
        <v>37</v>
      </c>
      <c r="E2855">
        <v>55</v>
      </c>
      <c r="F2855">
        <v>0</v>
      </c>
      <c r="G2855">
        <v>1.79</v>
      </c>
      <c r="H2855">
        <v>0</v>
      </c>
      <c r="I2855">
        <v>96</v>
      </c>
      <c r="J2855">
        <v>0</v>
      </c>
      <c r="K2855">
        <v>33.200000000000003</v>
      </c>
      <c r="L2855">
        <v>0</v>
      </c>
      <c r="M2855">
        <v>96</v>
      </c>
      <c r="N2855">
        <v>5.75</v>
      </c>
      <c r="O2855">
        <v>96</v>
      </c>
      <c r="P2855">
        <v>0.1</v>
      </c>
      <c r="Q2855">
        <v>53629.737459999997</v>
      </c>
      <c r="R2855">
        <v>1391756.5</v>
      </c>
      <c r="S2855">
        <v>2.2000000000000002</v>
      </c>
      <c r="T2855">
        <v>2.2000000000000002</v>
      </c>
      <c r="U2855">
        <v>0.92400000000000004</v>
      </c>
      <c r="V2855">
        <v>15.4</v>
      </c>
      <c r="W2855">
        <v>83.1</v>
      </c>
    </row>
    <row r="2856" spans="1:23" x14ac:dyDescent="0.25">
      <c r="A2856" t="s">
        <v>27</v>
      </c>
      <c r="B2856" t="s">
        <v>197</v>
      </c>
      <c r="C2856">
        <v>2014</v>
      </c>
      <c r="D2856" t="s">
        <v>37</v>
      </c>
      <c r="E2856">
        <v>51</v>
      </c>
      <c r="F2856">
        <v>0</v>
      </c>
      <c r="G2856">
        <v>9.61</v>
      </c>
      <c r="H2856">
        <v>19479.911609999999</v>
      </c>
      <c r="I2856">
        <v>92</v>
      </c>
      <c r="J2856">
        <v>23</v>
      </c>
      <c r="K2856">
        <v>57</v>
      </c>
      <c r="L2856">
        <v>0</v>
      </c>
      <c r="M2856">
        <v>96</v>
      </c>
      <c r="N2856">
        <v>11.66</v>
      </c>
      <c r="O2856">
        <v>96</v>
      </c>
      <c r="P2856">
        <v>0.1</v>
      </c>
      <c r="Q2856">
        <v>85814.588570000007</v>
      </c>
      <c r="R2856">
        <v>8188649</v>
      </c>
      <c r="S2856">
        <v>0.4</v>
      </c>
      <c r="T2856">
        <v>0.3</v>
      </c>
      <c r="U2856">
        <v>0.93600000000000005</v>
      </c>
      <c r="V2856">
        <v>15.9</v>
      </c>
      <c r="W2856">
        <v>83.2</v>
      </c>
    </row>
    <row r="2857" spans="1:23" x14ac:dyDescent="0.25">
      <c r="A2857" t="s">
        <v>25</v>
      </c>
      <c r="B2857" t="s">
        <v>115</v>
      </c>
      <c r="C2857">
        <v>2012</v>
      </c>
      <c r="D2857" t="s">
        <v>37</v>
      </c>
      <c r="E2857">
        <v>58</v>
      </c>
      <c r="F2857">
        <v>2</v>
      </c>
      <c r="G2857">
        <v>7.39</v>
      </c>
      <c r="H2857">
        <v>121.5869163</v>
      </c>
      <c r="I2857">
        <v>92</v>
      </c>
      <c r="J2857">
        <v>228</v>
      </c>
      <c r="K2857">
        <v>27.8</v>
      </c>
      <c r="L2857">
        <v>3</v>
      </c>
      <c r="M2857">
        <v>99</v>
      </c>
      <c r="N2857">
        <v>1.17</v>
      </c>
      <c r="O2857">
        <v>97</v>
      </c>
      <c r="P2857">
        <v>0.1</v>
      </c>
      <c r="Q2857">
        <v>4863.4766499999996</v>
      </c>
      <c r="R2857">
        <v>127629</v>
      </c>
      <c r="S2857">
        <v>1.9</v>
      </c>
      <c r="T2857">
        <v>1.7</v>
      </c>
      <c r="U2857">
        <v>0.88900000000000001</v>
      </c>
      <c r="V2857">
        <v>15.3</v>
      </c>
      <c r="W2857">
        <v>83.3</v>
      </c>
    </row>
    <row r="2858" spans="1:23" x14ac:dyDescent="0.25">
      <c r="A2858" t="s">
        <v>27</v>
      </c>
      <c r="B2858" t="s">
        <v>197</v>
      </c>
      <c r="C2858">
        <v>2015</v>
      </c>
      <c r="D2858" t="s">
        <v>37</v>
      </c>
      <c r="E2858">
        <v>49</v>
      </c>
      <c r="F2858">
        <v>0</v>
      </c>
      <c r="G2858">
        <v>3.77</v>
      </c>
      <c r="H2858">
        <v>0</v>
      </c>
      <c r="I2858">
        <v>92</v>
      </c>
      <c r="J2858">
        <v>35</v>
      </c>
      <c r="K2858">
        <v>57.4</v>
      </c>
      <c r="L2858">
        <v>0</v>
      </c>
      <c r="M2858">
        <v>97</v>
      </c>
      <c r="N2858">
        <v>5.75</v>
      </c>
      <c r="O2858">
        <v>97</v>
      </c>
      <c r="P2858">
        <v>0.1</v>
      </c>
      <c r="Q2858">
        <v>8989.8423999999995</v>
      </c>
      <c r="R2858">
        <v>8282396</v>
      </c>
      <c r="S2858">
        <v>0.4</v>
      </c>
      <c r="T2858">
        <v>0.3</v>
      </c>
      <c r="U2858">
        <v>0.93799999999999994</v>
      </c>
      <c r="V2858">
        <v>16</v>
      </c>
      <c r="W2858">
        <v>83.4</v>
      </c>
    </row>
    <row r="2859" spans="1:23" x14ac:dyDescent="0.25">
      <c r="A2859" t="s">
        <v>25</v>
      </c>
      <c r="B2859" t="s">
        <v>115</v>
      </c>
      <c r="C2859">
        <v>2013</v>
      </c>
      <c r="D2859" t="s">
        <v>37</v>
      </c>
      <c r="E2859">
        <v>56</v>
      </c>
      <c r="F2859">
        <v>2</v>
      </c>
      <c r="G2859">
        <v>7.55</v>
      </c>
      <c r="H2859">
        <v>94.434286150000005</v>
      </c>
      <c r="I2859">
        <v>92</v>
      </c>
      <c r="J2859">
        <v>229</v>
      </c>
      <c r="K2859">
        <v>28.2</v>
      </c>
      <c r="L2859">
        <v>3</v>
      </c>
      <c r="M2859">
        <v>99</v>
      </c>
      <c r="N2859">
        <v>1.25</v>
      </c>
      <c r="O2859">
        <v>96</v>
      </c>
      <c r="P2859">
        <v>0.1</v>
      </c>
      <c r="Q2859">
        <v>4454.4474600000003</v>
      </c>
      <c r="R2859">
        <v>127445</v>
      </c>
      <c r="S2859">
        <v>2</v>
      </c>
      <c r="T2859">
        <v>1.7</v>
      </c>
      <c r="U2859">
        <v>0.89400000000000002</v>
      </c>
      <c r="V2859">
        <v>15.3</v>
      </c>
      <c r="W2859">
        <v>83.5</v>
      </c>
    </row>
    <row r="2860" spans="1:23" x14ac:dyDescent="0.25">
      <c r="A2860" t="s">
        <v>25</v>
      </c>
      <c r="B2860" t="s">
        <v>115</v>
      </c>
      <c r="C2860">
        <v>2014</v>
      </c>
      <c r="D2860" t="s">
        <v>37</v>
      </c>
      <c r="E2860">
        <v>57</v>
      </c>
      <c r="F2860">
        <v>2</v>
      </c>
      <c r="G2860">
        <v>0.01</v>
      </c>
      <c r="H2860">
        <v>88.833622430000005</v>
      </c>
      <c r="I2860">
        <v>92</v>
      </c>
      <c r="J2860">
        <v>462</v>
      </c>
      <c r="K2860">
        <v>28.6</v>
      </c>
      <c r="L2860">
        <v>3</v>
      </c>
      <c r="M2860">
        <v>99</v>
      </c>
      <c r="N2860">
        <v>1.23</v>
      </c>
      <c r="O2860">
        <v>96</v>
      </c>
      <c r="P2860">
        <v>0.1</v>
      </c>
      <c r="Q2860">
        <v>3896.2115100000001</v>
      </c>
      <c r="R2860">
        <v>127276</v>
      </c>
      <c r="S2860">
        <v>2</v>
      </c>
      <c r="T2860">
        <v>1.7</v>
      </c>
      <c r="U2860">
        <v>0.89900000000000002</v>
      </c>
      <c r="V2860">
        <v>15.3</v>
      </c>
      <c r="W2860">
        <v>83.5</v>
      </c>
    </row>
    <row r="2861" spans="1:23" x14ac:dyDescent="0.25">
      <c r="A2861" t="s">
        <v>25</v>
      </c>
      <c r="B2861" t="s">
        <v>115</v>
      </c>
      <c r="C2861">
        <v>2015</v>
      </c>
      <c r="D2861" t="s">
        <v>37</v>
      </c>
      <c r="E2861">
        <v>55</v>
      </c>
      <c r="F2861">
        <v>2</v>
      </c>
      <c r="G2861">
        <v>3.77</v>
      </c>
      <c r="H2861">
        <v>0</v>
      </c>
      <c r="I2861">
        <v>92</v>
      </c>
      <c r="J2861">
        <v>35</v>
      </c>
      <c r="K2861">
        <v>29</v>
      </c>
      <c r="L2861">
        <v>3</v>
      </c>
      <c r="M2861">
        <v>99</v>
      </c>
      <c r="N2861">
        <v>5.75</v>
      </c>
      <c r="O2861">
        <v>96</v>
      </c>
      <c r="P2861">
        <v>0.1</v>
      </c>
      <c r="Q2861">
        <v>34474.137360000001</v>
      </c>
      <c r="R2861">
        <v>127141</v>
      </c>
      <c r="S2861">
        <v>2.1</v>
      </c>
      <c r="T2861">
        <v>1.8</v>
      </c>
      <c r="U2861">
        <v>0.90200000000000002</v>
      </c>
      <c r="V2861">
        <v>15.3</v>
      </c>
      <c r="W2861">
        <v>83.7</v>
      </c>
    </row>
    <row r="2862" spans="1:23" x14ac:dyDescent="0.25">
      <c r="A2862" t="s">
        <v>27</v>
      </c>
      <c r="B2862" t="s">
        <v>111</v>
      </c>
      <c r="C2862">
        <v>2011</v>
      </c>
      <c r="D2862" t="s">
        <v>37</v>
      </c>
      <c r="E2862">
        <v>7</v>
      </c>
      <c r="F2862">
        <v>0</v>
      </c>
      <c r="G2862">
        <v>11.72</v>
      </c>
      <c r="H2862">
        <v>6386.9543700000004</v>
      </c>
      <c r="I2862">
        <v>95</v>
      </c>
      <c r="J2862">
        <v>285</v>
      </c>
      <c r="K2862">
        <v>59.7</v>
      </c>
      <c r="L2862">
        <v>0</v>
      </c>
      <c r="M2862">
        <v>95</v>
      </c>
      <c r="N2862">
        <v>8.15</v>
      </c>
      <c r="O2862">
        <v>95</v>
      </c>
      <c r="P2862">
        <v>0.1</v>
      </c>
      <c r="Q2862">
        <v>52567.525679999999</v>
      </c>
      <c r="R2862">
        <v>4576794</v>
      </c>
      <c r="S2862">
        <v>0.3</v>
      </c>
      <c r="T2862">
        <v>0.2</v>
      </c>
      <c r="U2862">
        <v>0.90900000000000003</v>
      </c>
      <c r="V2862">
        <v>18.5</v>
      </c>
      <c r="W2862">
        <v>84</v>
      </c>
    </row>
    <row r="2863" spans="1:23" x14ac:dyDescent="0.25">
      <c r="A2863" t="s">
        <v>27</v>
      </c>
      <c r="B2863" t="s">
        <v>97</v>
      </c>
      <c r="C2863">
        <v>2012</v>
      </c>
      <c r="D2863" t="s">
        <v>24</v>
      </c>
      <c r="E2863">
        <v>76</v>
      </c>
      <c r="F2863">
        <v>0</v>
      </c>
      <c r="G2863">
        <v>8.1999999999999993</v>
      </c>
      <c r="H2863">
        <v>2528.9929350000002</v>
      </c>
      <c r="I2863">
        <v>98</v>
      </c>
      <c r="J2863">
        <v>3</v>
      </c>
      <c r="K2863">
        <v>64.900000000000006</v>
      </c>
      <c r="L2863">
        <v>0</v>
      </c>
      <c r="M2863">
        <v>99</v>
      </c>
      <c r="N2863">
        <v>9.24</v>
      </c>
      <c r="O2863">
        <v>99</v>
      </c>
      <c r="P2863">
        <v>0.1</v>
      </c>
      <c r="Q2863">
        <v>22242.681929999999</v>
      </c>
      <c r="R2863">
        <v>114511</v>
      </c>
      <c r="S2863">
        <v>0.8</v>
      </c>
      <c r="T2863">
        <v>0.7</v>
      </c>
      <c r="U2863">
        <v>0.85799999999999998</v>
      </c>
      <c r="V2863">
        <v>16.8</v>
      </c>
      <c r="W2863">
        <v>84</v>
      </c>
    </row>
    <row r="2864" spans="1:23" x14ac:dyDescent="0.25">
      <c r="A2864" t="s">
        <v>27</v>
      </c>
      <c r="B2864" t="s">
        <v>156</v>
      </c>
      <c r="C2864">
        <v>2006</v>
      </c>
      <c r="D2864" t="s">
        <v>37</v>
      </c>
      <c r="E2864">
        <v>7</v>
      </c>
      <c r="F2864">
        <v>0</v>
      </c>
      <c r="G2864">
        <v>6.47</v>
      </c>
      <c r="H2864">
        <v>12829.254080000001</v>
      </c>
      <c r="I2864">
        <v>92</v>
      </c>
      <c r="J2864">
        <v>0</v>
      </c>
      <c r="K2864">
        <v>57</v>
      </c>
      <c r="L2864">
        <v>0</v>
      </c>
      <c r="M2864">
        <v>94</v>
      </c>
      <c r="N2864">
        <v>8.43</v>
      </c>
      <c r="O2864">
        <v>94</v>
      </c>
      <c r="P2864">
        <v>0.1</v>
      </c>
      <c r="Q2864">
        <v>74114.697150000007</v>
      </c>
      <c r="R2864">
        <v>466677</v>
      </c>
      <c r="S2864">
        <v>0.8</v>
      </c>
      <c r="T2864">
        <v>0.7</v>
      </c>
      <c r="U2864">
        <v>0.93100000000000005</v>
      </c>
      <c r="V2864">
        <v>17.5</v>
      </c>
      <c r="W2864">
        <v>84</v>
      </c>
    </row>
    <row r="2865" spans="1:23" x14ac:dyDescent="0.25">
      <c r="A2865" t="s">
        <v>25</v>
      </c>
      <c r="B2865" t="s">
        <v>112</v>
      </c>
      <c r="C2865">
        <v>2007</v>
      </c>
      <c r="D2865" t="s">
        <v>24</v>
      </c>
      <c r="E2865">
        <v>68</v>
      </c>
      <c r="F2865">
        <v>1</v>
      </c>
      <c r="G2865">
        <v>2.33</v>
      </c>
      <c r="H2865">
        <v>4.3451015999999996</v>
      </c>
      <c r="I2865">
        <v>99</v>
      </c>
      <c r="J2865">
        <v>539</v>
      </c>
      <c r="K2865">
        <v>61.6</v>
      </c>
      <c r="L2865">
        <v>1</v>
      </c>
      <c r="M2865">
        <v>95</v>
      </c>
      <c r="N2865">
        <v>7.37</v>
      </c>
      <c r="O2865">
        <v>95</v>
      </c>
      <c r="P2865">
        <v>0.1</v>
      </c>
      <c r="Q2865">
        <v>258.637</v>
      </c>
      <c r="R2865">
        <v>7181</v>
      </c>
      <c r="S2865">
        <v>1.1000000000000001</v>
      </c>
      <c r="T2865">
        <v>1.1000000000000001</v>
      </c>
      <c r="U2865">
        <v>0.872</v>
      </c>
      <c r="V2865">
        <v>15.7</v>
      </c>
      <c r="W2865">
        <v>84</v>
      </c>
    </row>
    <row r="2866" spans="1:23" x14ac:dyDescent="0.25">
      <c r="A2866" t="s">
        <v>27</v>
      </c>
      <c r="B2866" t="s">
        <v>39</v>
      </c>
      <c r="C2866">
        <v>2008</v>
      </c>
      <c r="D2866" t="s">
        <v>37</v>
      </c>
      <c r="E2866">
        <v>76</v>
      </c>
      <c r="F2866">
        <v>0</v>
      </c>
      <c r="G2866">
        <v>12</v>
      </c>
      <c r="H2866">
        <v>8329.7316549999996</v>
      </c>
      <c r="I2866">
        <v>83</v>
      </c>
      <c r="J2866">
        <v>448</v>
      </c>
      <c r="K2866">
        <v>54.2</v>
      </c>
      <c r="L2866">
        <v>0</v>
      </c>
      <c r="M2866">
        <v>83</v>
      </c>
      <c r="N2866">
        <v>1.6</v>
      </c>
      <c r="O2866">
        <v>83</v>
      </c>
      <c r="P2866">
        <v>0.1</v>
      </c>
      <c r="Q2866">
        <v>51386.376649999998</v>
      </c>
      <c r="R2866">
        <v>8321496</v>
      </c>
      <c r="S2866">
        <v>1.7</v>
      </c>
      <c r="T2866">
        <v>1.9</v>
      </c>
      <c r="U2866">
        <v>0.86399999999999999</v>
      </c>
      <c r="V2866">
        <v>15.1</v>
      </c>
      <c r="W2866">
        <v>84</v>
      </c>
    </row>
    <row r="2867" spans="1:23" x14ac:dyDescent="0.25">
      <c r="A2867" t="s">
        <v>27</v>
      </c>
      <c r="B2867" t="s">
        <v>197</v>
      </c>
      <c r="C2867">
        <v>2002</v>
      </c>
      <c r="D2867" t="s">
        <v>37</v>
      </c>
      <c r="E2867">
        <v>74</v>
      </c>
      <c r="F2867">
        <v>0</v>
      </c>
      <c r="G2867">
        <v>10.85</v>
      </c>
      <c r="H2867">
        <v>6853.6284939999996</v>
      </c>
      <c r="I2867">
        <v>92</v>
      </c>
      <c r="J2867">
        <v>0</v>
      </c>
      <c r="K2867">
        <v>51.8</v>
      </c>
      <c r="L2867">
        <v>0</v>
      </c>
      <c r="M2867">
        <v>95</v>
      </c>
      <c r="N2867">
        <v>1.61</v>
      </c>
      <c r="O2867">
        <v>93</v>
      </c>
      <c r="P2867">
        <v>0.1</v>
      </c>
      <c r="Q2867">
        <v>41336.721920000004</v>
      </c>
      <c r="R2867">
        <v>7284753</v>
      </c>
      <c r="S2867">
        <v>0.6</v>
      </c>
      <c r="T2867">
        <v>0.5</v>
      </c>
      <c r="U2867">
        <v>0.89</v>
      </c>
      <c r="V2867">
        <v>15.2</v>
      </c>
      <c r="W2867">
        <v>84</v>
      </c>
    </row>
    <row r="2868" spans="1:23" x14ac:dyDescent="0.25">
      <c r="A2868" t="s">
        <v>25</v>
      </c>
      <c r="B2868" t="s">
        <v>112</v>
      </c>
      <c r="C2868">
        <v>2006</v>
      </c>
      <c r="D2868" t="s">
        <v>24</v>
      </c>
      <c r="E2868">
        <v>68</v>
      </c>
      <c r="F2868">
        <v>1</v>
      </c>
      <c r="G2868">
        <v>2.23</v>
      </c>
      <c r="H2868">
        <v>33.586206570000002</v>
      </c>
      <c r="I2868">
        <v>96</v>
      </c>
      <c r="J2868">
        <v>9</v>
      </c>
      <c r="K2868">
        <v>61.1</v>
      </c>
      <c r="L2868">
        <v>1</v>
      </c>
      <c r="M2868">
        <v>94</v>
      </c>
      <c r="N2868">
        <v>7.38</v>
      </c>
      <c r="O2868">
        <v>95</v>
      </c>
      <c r="P2868">
        <v>0.1</v>
      </c>
      <c r="Q2868">
        <v>2195.1768999999999</v>
      </c>
      <c r="R2868">
        <v>7537</v>
      </c>
      <c r="S2868">
        <v>1.1000000000000001</v>
      </c>
      <c r="T2868">
        <v>1.1000000000000001</v>
      </c>
      <c r="U2868">
        <v>0.87</v>
      </c>
      <c r="V2868">
        <v>15.7</v>
      </c>
      <c r="W2868">
        <v>84</v>
      </c>
    </row>
    <row r="2869" spans="1:23" x14ac:dyDescent="0.25">
      <c r="A2869" t="s">
        <v>27</v>
      </c>
      <c r="B2869" t="s">
        <v>106</v>
      </c>
      <c r="C2869">
        <v>2002</v>
      </c>
      <c r="D2869" t="s">
        <v>37</v>
      </c>
      <c r="E2869">
        <v>7</v>
      </c>
      <c r="F2869">
        <v>0</v>
      </c>
      <c r="G2869">
        <v>6.61</v>
      </c>
      <c r="H2869">
        <v>5948.0967769999997</v>
      </c>
      <c r="I2869">
        <v>92</v>
      </c>
      <c r="J2869">
        <v>0</v>
      </c>
      <c r="K2869">
        <v>55.4</v>
      </c>
      <c r="L2869">
        <v>0</v>
      </c>
      <c r="M2869">
        <v>95</v>
      </c>
      <c r="N2869">
        <v>9.86</v>
      </c>
      <c r="O2869">
        <v>95</v>
      </c>
      <c r="P2869">
        <v>0.1</v>
      </c>
      <c r="Q2869">
        <v>31996.217199999999</v>
      </c>
      <c r="R2869">
        <v>287523</v>
      </c>
      <c r="S2869">
        <v>1</v>
      </c>
      <c r="T2869">
        <v>0.9</v>
      </c>
      <c r="U2869">
        <v>0.85899999999999999</v>
      </c>
      <c r="V2869">
        <v>17.2</v>
      </c>
      <c r="W2869">
        <v>84</v>
      </c>
    </row>
    <row r="2870" spans="1:23" x14ac:dyDescent="0.25">
      <c r="A2870" t="s">
        <v>27</v>
      </c>
      <c r="B2870" t="s">
        <v>90</v>
      </c>
      <c r="C2870">
        <v>2012</v>
      </c>
      <c r="D2870" t="s">
        <v>24</v>
      </c>
      <c r="E2870">
        <v>82</v>
      </c>
      <c r="F2870">
        <v>0</v>
      </c>
      <c r="G2870">
        <v>9.24</v>
      </c>
      <c r="H2870">
        <v>5889.0125360000002</v>
      </c>
      <c r="I2870">
        <v>92</v>
      </c>
      <c r="J2870">
        <v>0</v>
      </c>
      <c r="K2870">
        <v>61</v>
      </c>
      <c r="L2870">
        <v>0</v>
      </c>
      <c r="M2870">
        <v>99</v>
      </c>
      <c r="N2870">
        <v>9.3000000000000007</v>
      </c>
      <c r="O2870">
        <v>99</v>
      </c>
      <c r="P2870">
        <v>0.1</v>
      </c>
      <c r="Q2870">
        <v>47415.559869999903</v>
      </c>
      <c r="R2870">
        <v>5413971</v>
      </c>
      <c r="S2870">
        <v>0.9</v>
      </c>
      <c r="T2870">
        <v>0.8</v>
      </c>
      <c r="U2870">
        <v>0.88400000000000001</v>
      </c>
      <c r="V2870">
        <v>17</v>
      </c>
      <c r="W2870">
        <v>84</v>
      </c>
    </row>
    <row r="2871" spans="1:23" x14ac:dyDescent="0.25">
      <c r="A2871" t="s">
        <v>27</v>
      </c>
      <c r="B2871" t="s">
        <v>78</v>
      </c>
      <c r="C2871">
        <v>2014</v>
      </c>
      <c r="D2871" t="s">
        <v>37</v>
      </c>
      <c r="E2871">
        <v>73</v>
      </c>
      <c r="F2871">
        <v>0</v>
      </c>
      <c r="G2871">
        <v>9.64</v>
      </c>
      <c r="H2871">
        <v>10468.762919999999</v>
      </c>
      <c r="I2871">
        <v>92</v>
      </c>
      <c r="J2871">
        <v>27</v>
      </c>
      <c r="K2871">
        <v>58.4</v>
      </c>
      <c r="L2871">
        <v>0</v>
      </c>
      <c r="M2871">
        <v>94</v>
      </c>
      <c r="N2871">
        <v>1.8</v>
      </c>
      <c r="O2871">
        <v>94</v>
      </c>
      <c r="P2871">
        <v>0.1</v>
      </c>
      <c r="Q2871">
        <v>62425.539199999897</v>
      </c>
      <c r="R2871">
        <v>5643475</v>
      </c>
      <c r="S2871">
        <v>1.1000000000000001</v>
      </c>
      <c r="T2871">
        <v>0.9</v>
      </c>
      <c r="U2871">
        <v>0.92600000000000005</v>
      </c>
      <c r="V2871">
        <v>19.2</v>
      </c>
      <c r="W2871">
        <v>84</v>
      </c>
    </row>
    <row r="2872" spans="1:23" x14ac:dyDescent="0.25">
      <c r="A2872" t="s">
        <v>27</v>
      </c>
      <c r="B2872" t="s">
        <v>39</v>
      </c>
      <c r="C2872">
        <v>2010</v>
      </c>
      <c r="D2872" t="s">
        <v>37</v>
      </c>
      <c r="E2872">
        <v>75</v>
      </c>
      <c r="F2872">
        <v>0</v>
      </c>
      <c r="G2872">
        <v>12.1</v>
      </c>
      <c r="H2872">
        <v>7423.2287740000002</v>
      </c>
      <c r="I2872">
        <v>86</v>
      </c>
      <c r="J2872">
        <v>52</v>
      </c>
      <c r="K2872">
        <v>55.2</v>
      </c>
      <c r="L2872">
        <v>0</v>
      </c>
      <c r="M2872">
        <v>86</v>
      </c>
      <c r="N2872">
        <v>11.17</v>
      </c>
      <c r="O2872">
        <v>86</v>
      </c>
      <c r="P2872">
        <v>0.1</v>
      </c>
      <c r="Q2872">
        <v>46657.629000000001</v>
      </c>
      <c r="R2872">
        <v>836344</v>
      </c>
      <c r="S2872">
        <v>1.7</v>
      </c>
      <c r="T2872">
        <v>1.9</v>
      </c>
      <c r="U2872">
        <v>0.872</v>
      </c>
      <c r="V2872">
        <v>15.4</v>
      </c>
      <c r="W2872">
        <v>84</v>
      </c>
    </row>
    <row r="2873" spans="1:23" x14ac:dyDescent="0.25">
      <c r="A2873" t="s">
        <v>34</v>
      </c>
      <c r="B2873" t="s">
        <v>65</v>
      </c>
      <c r="C2873">
        <v>2015</v>
      </c>
      <c r="D2873" t="s">
        <v>24</v>
      </c>
      <c r="E2873">
        <v>82</v>
      </c>
      <c r="F2873">
        <v>2</v>
      </c>
      <c r="G2873">
        <v>3.77</v>
      </c>
      <c r="H2873">
        <v>0</v>
      </c>
      <c r="I2873">
        <v>97</v>
      </c>
      <c r="J2873">
        <v>9</v>
      </c>
      <c r="K2873">
        <v>63.8</v>
      </c>
      <c r="L2873">
        <v>2</v>
      </c>
      <c r="M2873">
        <v>96</v>
      </c>
      <c r="N2873">
        <v>5.75</v>
      </c>
      <c r="O2873">
        <v>96</v>
      </c>
      <c r="P2873">
        <v>0.1</v>
      </c>
      <c r="Q2873">
        <v>13653.2264</v>
      </c>
      <c r="R2873">
        <v>17762681</v>
      </c>
      <c r="S2873">
        <v>0.8</v>
      </c>
      <c r="T2873">
        <v>0.8</v>
      </c>
      <c r="U2873">
        <v>0.84499999999999997</v>
      </c>
      <c r="V2873">
        <v>16.3</v>
      </c>
      <c r="W2873">
        <v>85</v>
      </c>
    </row>
    <row r="2874" spans="1:23" x14ac:dyDescent="0.25">
      <c r="A2874" t="s">
        <v>27</v>
      </c>
      <c r="B2874" t="s">
        <v>186</v>
      </c>
      <c r="C2874">
        <v>2013</v>
      </c>
      <c r="D2874" t="s">
        <v>37</v>
      </c>
      <c r="E2874">
        <v>78</v>
      </c>
      <c r="F2874">
        <v>0</v>
      </c>
      <c r="G2874">
        <v>9.5299999999999994</v>
      </c>
      <c r="H2874">
        <v>259.77867850000001</v>
      </c>
      <c r="I2874">
        <v>92</v>
      </c>
      <c r="J2874">
        <v>1</v>
      </c>
      <c r="K2874">
        <v>58.9</v>
      </c>
      <c r="L2874">
        <v>0</v>
      </c>
      <c r="M2874">
        <v>95</v>
      </c>
      <c r="N2874">
        <v>9.2899999999999991</v>
      </c>
      <c r="O2874">
        <v>95</v>
      </c>
      <c r="P2874">
        <v>0.1</v>
      </c>
      <c r="Q2874">
        <v>2315.31799</v>
      </c>
      <c r="R2874">
        <v>259953</v>
      </c>
      <c r="S2874">
        <v>1.4</v>
      </c>
      <c r="T2874">
        <v>1.4</v>
      </c>
      <c r="U2874">
        <v>0.878</v>
      </c>
      <c r="V2874">
        <v>16.8</v>
      </c>
      <c r="W2874">
        <v>85</v>
      </c>
    </row>
    <row r="2875" spans="1:23" x14ac:dyDescent="0.25">
      <c r="A2875" t="s">
        <v>27</v>
      </c>
      <c r="B2875" t="s">
        <v>95</v>
      </c>
      <c r="C2875">
        <v>2011</v>
      </c>
      <c r="D2875" t="s">
        <v>37</v>
      </c>
      <c r="E2875">
        <v>74</v>
      </c>
      <c r="F2875">
        <v>2</v>
      </c>
      <c r="G2875">
        <v>11.2</v>
      </c>
      <c r="H2875">
        <v>869.79073500000004</v>
      </c>
      <c r="I2875">
        <v>88</v>
      </c>
      <c r="J2875">
        <v>1607</v>
      </c>
      <c r="K2875">
        <v>6.4</v>
      </c>
      <c r="L2875">
        <v>3</v>
      </c>
      <c r="M2875">
        <v>94</v>
      </c>
      <c r="N2875">
        <v>1.93</v>
      </c>
      <c r="O2875">
        <v>95</v>
      </c>
      <c r="P2875">
        <v>0.1</v>
      </c>
      <c r="Q2875">
        <v>4681.3279599999996</v>
      </c>
      <c r="R2875">
        <v>8274983</v>
      </c>
      <c r="S2875">
        <v>1.1000000000000001</v>
      </c>
      <c r="T2875">
        <v>1.1000000000000001</v>
      </c>
      <c r="U2875">
        <v>0.91200000000000003</v>
      </c>
      <c r="V2875">
        <v>16.8</v>
      </c>
      <c r="W2875">
        <v>85</v>
      </c>
    </row>
    <row r="2876" spans="1:23" x14ac:dyDescent="0.25">
      <c r="A2876" t="s">
        <v>25</v>
      </c>
      <c r="B2876" t="s">
        <v>74</v>
      </c>
      <c r="C2876">
        <v>2015</v>
      </c>
      <c r="D2876" t="s">
        <v>37</v>
      </c>
      <c r="E2876">
        <v>52</v>
      </c>
      <c r="F2876">
        <v>0</v>
      </c>
      <c r="G2876">
        <v>3.77</v>
      </c>
      <c r="H2876">
        <v>0</v>
      </c>
      <c r="I2876">
        <v>97</v>
      </c>
      <c r="J2876">
        <v>0</v>
      </c>
      <c r="K2876">
        <v>6.3</v>
      </c>
      <c r="L2876">
        <v>0</v>
      </c>
      <c r="M2876">
        <v>97</v>
      </c>
      <c r="N2876">
        <v>5.75</v>
      </c>
      <c r="O2876">
        <v>97</v>
      </c>
      <c r="P2876">
        <v>0.1</v>
      </c>
      <c r="Q2876">
        <v>2375.1127000000001</v>
      </c>
      <c r="R2876">
        <v>116985</v>
      </c>
      <c r="S2876">
        <v>1</v>
      </c>
      <c r="T2876">
        <v>1</v>
      </c>
      <c r="U2876">
        <v>0.85399999999999998</v>
      </c>
      <c r="V2876">
        <v>14.3</v>
      </c>
      <c r="W2876">
        <v>85</v>
      </c>
    </row>
    <row r="2877" spans="1:23" x14ac:dyDescent="0.25">
      <c r="A2877" t="s">
        <v>27</v>
      </c>
      <c r="B2877" t="s">
        <v>111</v>
      </c>
      <c r="C2877">
        <v>2012</v>
      </c>
      <c r="D2877" t="s">
        <v>37</v>
      </c>
      <c r="E2877">
        <v>69</v>
      </c>
      <c r="F2877">
        <v>0</v>
      </c>
      <c r="G2877">
        <v>11.49</v>
      </c>
      <c r="H2877">
        <v>6616.6951250000002</v>
      </c>
      <c r="I2877">
        <v>95</v>
      </c>
      <c r="J2877">
        <v>107</v>
      </c>
      <c r="K2877">
        <v>6.5</v>
      </c>
      <c r="L2877">
        <v>0</v>
      </c>
      <c r="M2877">
        <v>95</v>
      </c>
      <c r="N2877">
        <v>8.32</v>
      </c>
      <c r="O2877">
        <v>95</v>
      </c>
      <c r="P2877">
        <v>0.1</v>
      </c>
      <c r="Q2877">
        <v>49231.362540000002</v>
      </c>
      <c r="R2877">
        <v>4586897</v>
      </c>
      <c r="S2877">
        <v>0.3</v>
      </c>
      <c r="T2877">
        <v>0.2</v>
      </c>
      <c r="U2877">
        <v>0.89500000000000002</v>
      </c>
      <c r="V2877">
        <v>18.5</v>
      </c>
      <c r="W2877">
        <v>85</v>
      </c>
    </row>
    <row r="2878" spans="1:23" x14ac:dyDescent="0.25">
      <c r="A2878" t="s">
        <v>27</v>
      </c>
      <c r="B2878" t="s">
        <v>196</v>
      </c>
      <c r="C2878">
        <v>2005</v>
      </c>
      <c r="D2878" t="s">
        <v>37</v>
      </c>
      <c r="E2878">
        <v>66</v>
      </c>
      <c r="F2878">
        <v>0</v>
      </c>
      <c r="G2878">
        <v>6.5</v>
      </c>
      <c r="H2878">
        <v>599.03924029999996</v>
      </c>
      <c r="I2878">
        <v>92</v>
      </c>
      <c r="J2878">
        <v>13</v>
      </c>
      <c r="K2878">
        <v>55.3</v>
      </c>
      <c r="L2878">
        <v>0</v>
      </c>
      <c r="M2878">
        <v>98</v>
      </c>
      <c r="N2878">
        <v>9.6</v>
      </c>
      <c r="O2878">
        <v>98</v>
      </c>
      <c r="P2878">
        <v>0.1</v>
      </c>
      <c r="Q2878">
        <v>4385.3531499999999</v>
      </c>
      <c r="R2878">
        <v>929572</v>
      </c>
      <c r="S2878">
        <v>1.3</v>
      </c>
      <c r="T2878">
        <v>1.3</v>
      </c>
      <c r="U2878">
        <v>0.89</v>
      </c>
      <c r="V2878">
        <v>16</v>
      </c>
      <c r="W2878">
        <v>85</v>
      </c>
    </row>
    <row r="2879" spans="1:23" x14ac:dyDescent="0.25">
      <c r="A2879" t="s">
        <v>27</v>
      </c>
      <c r="B2879" t="s">
        <v>156</v>
      </c>
      <c r="C2879">
        <v>2007</v>
      </c>
      <c r="D2879" t="s">
        <v>37</v>
      </c>
      <c r="E2879">
        <v>67</v>
      </c>
      <c r="F2879">
        <v>0</v>
      </c>
      <c r="G2879">
        <v>6.6</v>
      </c>
      <c r="H2879">
        <v>14829.41215</v>
      </c>
      <c r="I2879">
        <v>92</v>
      </c>
      <c r="J2879">
        <v>0</v>
      </c>
      <c r="K2879">
        <v>57.5</v>
      </c>
      <c r="L2879">
        <v>0</v>
      </c>
      <c r="M2879">
        <v>93</v>
      </c>
      <c r="N2879">
        <v>8.58</v>
      </c>
      <c r="O2879">
        <v>93</v>
      </c>
      <c r="P2879">
        <v>0.1</v>
      </c>
      <c r="Q2879">
        <v>85128.657590000003</v>
      </c>
      <c r="R2879">
        <v>479153</v>
      </c>
      <c r="S2879">
        <v>0.7</v>
      </c>
      <c r="T2879">
        <v>0.7</v>
      </c>
      <c r="U2879">
        <v>0.93400000000000005</v>
      </c>
      <c r="V2879">
        <v>17.600000000000001</v>
      </c>
      <c r="W2879">
        <v>85</v>
      </c>
    </row>
    <row r="2880" spans="1:23" x14ac:dyDescent="0.25">
      <c r="A2880" t="s">
        <v>38</v>
      </c>
      <c r="B2880" t="s">
        <v>151</v>
      </c>
      <c r="C2880">
        <v>2009</v>
      </c>
      <c r="D2880" t="s">
        <v>37</v>
      </c>
      <c r="E2880">
        <v>73</v>
      </c>
      <c r="F2880">
        <v>0</v>
      </c>
      <c r="G2880">
        <v>9.24</v>
      </c>
      <c r="H2880">
        <v>63.577051670000003</v>
      </c>
      <c r="I2880">
        <v>93</v>
      </c>
      <c r="J2880">
        <v>198</v>
      </c>
      <c r="K2880">
        <v>64.3</v>
      </c>
      <c r="L2880">
        <v>0</v>
      </c>
      <c r="M2880">
        <v>92</v>
      </c>
      <c r="N2880">
        <v>11.21</v>
      </c>
      <c r="O2880">
        <v>92</v>
      </c>
      <c r="P2880">
        <v>0.1</v>
      </c>
      <c r="Q2880">
        <v>282.94193000000001</v>
      </c>
      <c r="R2880">
        <v>1391756.5</v>
      </c>
      <c r="S2880">
        <v>0.3</v>
      </c>
      <c r="T2880">
        <v>0.3</v>
      </c>
      <c r="U2880">
        <v>0.89500000000000002</v>
      </c>
      <c r="V2880">
        <v>19.3</v>
      </c>
      <c r="W2880">
        <v>85</v>
      </c>
    </row>
    <row r="2881" spans="1:23" x14ac:dyDescent="0.25">
      <c r="A2881" t="s">
        <v>27</v>
      </c>
      <c r="B2881" t="s">
        <v>197</v>
      </c>
      <c r="C2881">
        <v>2003</v>
      </c>
      <c r="D2881" t="s">
        <v>37</v>
      </c>
      <c r="E2881">
        <v>72</v>
      </c>
      <c r="F2881">
        <v>0</v>
      </c>
      <c r="G2881">
        <v>10.82</v>
      </c>
      <c r="H2881">
        <v>842.27680869999995</v>
      </c>
      <c r="I2881">
        <v>92</v>
      </c>
      <c r="J2881">
        <v>574</v>
      </c>
      <c r="K2881">
        <v>52.3</v>
      </c>
      <c r="L2881">
        <v>0</v>
      </c>
      <c r="M2881">
        <v>95</v>
      </c>
      <c r="N2881">
        <v>1.93</v>
      </c>
      <c r="O2881">
        <v>93</v>
      </c>
      <c r="P2881">
        <v>0.1</v>
      </c>
      <c r="Q2881">
        <v>4796.5649700000004</v>
      </c>
      <c r="R2881">
        <v>73391</v>
      </c>
      <c r="S2881">
        <v>0.6</v>
      </c>
      <c r="T2881">
        <v>0.5</v>
      </c>
      <c r="U2881">
        <v>0.88900000000000001</v>
      </c>
      <c r="V2881">
        <v>15</v>
      </c>
      <c r="W2881">
        <v>85</v>
      </c>
    </row>
    <row r="2882" spans="1:23" x14ac:dyDescent="0.25">
      <c r="A2882" t="s">
        <v>27</v>
      </c>
      <c r="B2882" t="s">
        <v>97</v>
      </c>
      <c r="C2882">
        <v>2011</v>
      </c>
      <c r="D2882" t="s">
        <v>24</v>
      </c>
      <c r="E2882">
        <v>76</v>
      </c>
      <c r="F2882">
        <v>0</v>
      </c>
      <c r="G2882">
        <v>8.02</v>
      </c>
      <c r="H2882">
        <v>3192.8873629999998</v>
      </c>
      <c r="I2882">
        <v>95</v>
      </c>
      <c r="J2882">
        <v>40</v>
      </c>
      <c r="K2882">
        <v>64.3</v>
      </c>
      <c r="L2882">
        <v>0</v>
      </c>
      <c r="M2882">
        <v>99</v>
      </c>
      <c r="N2882">
        <v>9.77</v>
      </c>
      <c r="O2882">
        <v>99</v>
      </c>
      <c r="P2882">
        <v>0.1</v>
      </c>
      <c r="Q2882">
        <v>25916.293529999999</v>
      </c>
      <c r="R2882">
        <v>1114899</v>
      </c>
      <c r="S2882">
        <v>0.8</v>
      </c>
      <c r="T2882">
        <v>0.7</v>
      </c>
      <c r="U2882">
        <v>0.86</v>
      </c>
      <c r="V2882">
        <v>16.7</v>
      </c>
      <c r="W2882">
        <v>85</v>
      </c>
    </row>
    <row r="2883" spans="1:23" x14ac:dyDescent="0.25">
      <c r="A2883" t="s">
        <v>32</v>
      </c>
      <c r="B2883" t="s">
        <v>62</v>
      </c>
      <c r="C2883">
        <v>2006</v>
      </c>
      <c r="D2883" t="s">
        <v>24</v>
      </c>
      <c r="E2883">
        <v>75</v>
      </c>
      <c r="F2883">
        <v>2</v>
      </c>
      <c r="G2883">
        <v>8.1999999999999993</v>
      </c>
      <c r="H2883">
        <v>771.18176860000005</v>
      </c>
      <c r="I2883">
        <v>14</v>
      </c>
      <c r="J2883">
        <v>13</v>
      </c>
      <c r="K2883">
        <v>61.9</v>
      </c>
      <c r="L2883">
        <v>2</v>
      </c>
      <c r="M2883">
        <v>95</v>
      </c>
      <c r="N2883">
        <v>9.75</v>
      </c>
      <c r="O2883">
        <v>95</v>
      </c>
      <c r="P2883">
        <v>0.1</v>
      </c>
      <c r="Q2883">
        <v>4386.6994800000002</v>
      </c>
      <c r="R2883">
        <v>325755</v>
      </c>
      <c r="S2883">
        <v>0.5</v>
      </c>
      <c r="T2883">
        <v>0.4</v>
      </c>
      <c r="U2883">
        <v>0.89100000000000001</v>
      </c>
      <c r="V2883">
        <v>15.8</v>
      </c>
      <c r="W2883">
        <v>85</v>
      </c>
    </row>
    <row r="2884" spans="1:23" x14ac:dyDescent="0.25">
      <c r="A2884" t="s">
        <v>32</v>
      </c>
      <c r="B2884" t="s">
        <v>62</v>
      </c>
      <c r="C2884">
        <v>2007</v>
      </c>
      <c r="D2884" t="s">
        <v>24</v>
      </c>
      <c r="E2884">
        <v>74</v>
      </c>
      <c r="F2884">
        <v>2</v>
      </c>
      <c r="G2884">
        <v>8.3000000000000007</v>
      </c>
      <c r="H2884">
        <v>7946.7435809999997</v>
      </c>
      <c r="I2884">
        <v>14</v>
      </c>
      <c r="J2884">
        <v>101</v>
      </c>
      <c r="K2884">
        <v>62.5</v>
      </c>
      <c r="L2884">
        <v>2</v>
      </c>
      <c r="M2884">
        <v>9</v>
      </c>
      <c r="N2884">
        <v>9.83</v>
      </c>
      <c r="O2884">
        <v>94</v>
      </c>
      <c r="P2884">
        <v>0.1</v>
      </c>
      <c r="Q2884">
        <v>44544.5268</v>
      </c>
      <c r="R2884">
        <v>32887928</v>
      </c>
      <c r="S2884">
        <v>0.5</v>
      </c>
      <c r="T2884">
        <v>0.4</v>
      </c>
      <c r="U2884">
        <v>0.89400000000000002</v>
      </c>
      <c r="V2884">
        <v>15.8</v>
      </c>
      <c r="W2884">
        <v>85</v>
      </c>
    </row>
    <row r="2885" spans="1:23" x14ac:dyDescent="0.25">
      <c r="A2885" t="s">
        <v>27</v>
      </c>
      <c r="B2885" t="s">
        <v>150</v>
      </c>
      <c r="C2885">
        <v>2009</v>
      </c>
      <c r="D2885" t="s">
        <v>37</v>
      </c>
      <c r="E2885">
        <v>65</v>
      </c>
      <c r="F2885">
        <v>1</v>
      </c>
      <c r="G2885">
        <v>9.23</v>
      </c>
      <c r="H2885">
        <v>96.858588499999996</v>
      </c>
      <c r="I2885">
        <v>92</v>
      </c>
      <c r="J2885">
        <v>15</v>
      </c>
      <c r="K2885">
        <v>58.6</v>
      </c>
      <c r="L2885">
        <v>1</v>
      </c>
      <c r="M2885">
        <v>97</v>
      </c>
      <c r="N2885">
        <v>1.29</v>
      </c>
      <c r="O2885">
        <v>97</v>
      </c>
      <c r="P2885">
        <v>0.1</v>
      </c>
      <c r="Q2885">
        <v>519.34900000000005</v>
      </c>
      <c r="R2885">
        <v>1653388</v>
      </c>
      <c r="S2885">
        <v>1</v>
      </c>
      <c r="T2885">
        <v>0.9</v>
      </c>
      <c r="U2885">
        <v>0.90600000000000003</v>
      </c>
      <c r="V2885">
        <v>16.899999999999999</v>
      </c>
      <c r="W2885">
        <v>86</v>
      </c>
    </row>
    <row r="2886" spans="1:23" x14ac:dyDescent="0.25">
      <c r="A2886" t="s">
        <v>38</v>
      </c>
      <c r="B2886" t="s">
        <v>36</v>
      </c>
      <c r="C2886">
        <v>2004</v>
      </c>
      <c r="D2886" t="s">
        <v>37</v>
      </c>
      <c r="E2886">
        <v>69</v>
      </c>
      <c r="F2886">
        <v>1</v>
      </c>
      <c r="G2886">
        <v>9.84</v>
      </c>
      <c r="H2886">
        <v>588.56837099999996</v>
      </c>
      <c r="I2886">
        <v>95</v>
      </c>
      <c r="J2886">
        <v>70</v>
      </c>
      <c r="K2886">
        <v>6.9</v>
      </c>
      <c r="L2886">
        <v>1</v>
      </c>
      <c r="M2886">
        <v>92</v>
      </c>
      <c r="N2886">
        <v>8.57</v>
      </c>
      <c r="O2886">
        <v>92</v>
      </c>
      <c r="P2886">
        <v>0.1</v>
      </c>
      <c r="Q2886">
        <v>3472.37977</v>
      </c>
      <c r="R2886">
        <v>21274</v>
      </c>
      <c r="S2886">
        <v>0.7</v>
      </c>
      <c r="T2886">
        <v>0.6</v>
      </c>
      <c r="U2886">
        <v>0.90800000000000003</v>
      </c>
      <c r="V2886">
        <v>20.7</v>
      </c>
      <c r="W2886">
        <v>86</v>
      </c>
    </row>
    <row r="2887" spans="1:23" x14ac:dyDescent="0.25">
      <c r="A2887" t="s">
        <v>27</v>
      </c>
      <c r="B2887" t="s">
        <v>97</v>
      </c>
      <c r="C2887">
        <v>2013</v>
      </c>
      <c r="D2887" t="s">
        <v>24</v>
      </c>
      <c r="E2887">
        <v>74</v>
      </c>
      <c r="F2887">
        <v>0</v>
      </c>
      <c r="G2887">
        <v>7.46</v>
      </c>
      <c r="H2887">
        <v>2183.1069859999998</v>
      </c>
      <c r="I2887">
        <v>98</v>
      </c>
      <c r="J2887">
        <v>3</v>
      </c>
      <c r="K2887">
        <v>65.400000000000006</v>
      </c>
      <c r="L2887">
        <v>0</v>
      </c>
      <c r="M2887">
        <v>99</v>
      </c>
      <c r="N2887">
        <v>9.26</v>
      </c>
      <c r="O2887">
        <v>99</v>
      </c>
      <c r="P2887">
        <v>0.1</v>
      </c>
      <c r="Q2887">
        <v>21874.819500000001</v>
      </c>
      <c r="R2887">
        <v>1965211</v>
      </c>
      <c r="S2887">
        <v>0.8</v>
      </c>
      <c r="T2887">
        <v>0.7</v>
      </c>
      <c r="U2887">
        <v>0.86</v>
      </c>
      <c r="V2887">
        <v>17.100000000000001</v>
      </c>
      <c r="W2887">
        <v>86</v>
      </c>
    </row>
    <row r="2888" spans="1:23" x14ac:dyDescent="0.25">
      <c r="A2888" t="s">
        <v>27</v>
      </c>
      <c r="B2888" t="s">
        <v>213</v>
      </c>
      <c r="C2888">
        <v>2012</v>
      </c>
      <c r="D2888" t="s">
        <v>37</v>
      </c>
      <c r="E2888">
        <v>72</v>
      </c>
      <c r="F2888">
        <v>3</v>
      </c>
      <c r="G2888">
        <v>10.42</v>
      </c>
      <c r="H2888">
        <v>0</v>
      </c>
      <c r="I2888">
        <v>92</v>
      </c>
      <c r="J2888">
        <v>2092</v>
      </c>
      <c r="K2888">
        <v>64.8</v>
      </c>
      <c r="L2888">
        <v>4</v>
      </c>
      <c r="M2888">
        <v>95</v>
      </c>
      <c r="N2888">
        <v>9.41</v>
      </c>
      <c r="O2888">
        <v>95</v>
      </c>
      <c r="P2888">
        <v>0.1</v>
      </c>
      <c r="Q2888">
        <v>1764.97387</v>
      </c>
      <c r="R2888">
        <v>1391756.5</v>
      </c>
      <c r="S2888">
        <v>0.8</v>
      </c>
      <c r="T2888">
        <v>0.5</v>
      </c>
      <c r="U2888">
        <v>0.67700000000000005</v>
      </c>
      <c r="V2888">
        <v>12.3</v>
      </c>
      <c r="W2888">
        <v>86</v>
      </c>
    </row>
    <row r="2889" spans="1:23" x14ac:dyDescent="0.25">
      <c r="A2889" t="s">
        <v>27</v>
      </c>
      <c r="B2889" t="s">
        <v>95</v>
      </c>
      <c r="C2889">
        <v>2013</v>
      </c>
      <c r="D2889" t="s">
        <v>37</v>
      </c>
      <c r="E2889">
        <v>71</v>
      </c>
      <c r="F2889">
        <v>2</v>
      </c>
      <c r="G2889">
        <v>10.94</v>
      </c>
      <c r="H2889">
        <v>895.87795029999995</v>
      </c>
      <c r="I2889">
        <v>88</v>
      </c>
      <c r="J2889">
        <v>1771</v>
      </c>
      <c r="K2889">
        <v>61.4</v>
      </c>
      <c r="L2889">
        <v>3</v>
      </c>
      <c r="M2889">
        <v>94</v>
      </c>
      <c r="N2889">
        <v>11.16</v>
      </c>
      <c r="O2889">
        <v>95</v>
      </c>
      <c r="P2889">
        <v>0.1</v>
      </c>
      <c r="Q2889">
        <v>4653.9114300000001</v>
      </c>
      <c r="R2889">
        <v>864565</v>
      </c>
      <c r="S2889">
        <v>1.1000000000000001</v>
      </c>
      <c r="T2889">
        <v>1.1000000000000001</v>
      </c>
      <c r="U2889">
        <v>0.91900000000000004</v>
      </c>
      <c r="V2889">
        <v>16.899999999999999</v>
      </c>
      <c r="W2889">
        <v>86</v>
      </c>
    </row>
    <row r="2890" spans="1:23" x14ac:dyDescent="0.25">
      <c r="A2890" t="s">
        <v>27</v>
      </c>
      <c r="B2890" t="s">
        <v>213</v>
      </c>
      <c r="C2890">
        <v>2011</v>
      </c>
      <c r="D2890" t="s">
        <v>37</v>
      </c>
      <c r="E2890">
        <v>74</v>
      </c>
      <c r="F2890">
        <v>3</v>
      </c>
      <c r="G2890">
        <v>10.68</v>
      </c>
      <c r="H2890">
        <v>0</v>
      </c>
      <c r="I2890">
        <v>92</v>
      </c>
      <c r="J2890">
        <v>1112</v>
      </c>
      <c r="K2890">
        <v>64.2</v>
      </c>
      <c r="L2890">
        <v>4</v>
      </c>
      <c r="M2890">
        <v>95</v>
      </c>
      <c r="N2890">
        <v>9.34</v>
      </c>
      <c r="O2890">
        <v>95</v>
      </c>
      <c r="P2890">
        <v>0.1</v>
      </c>
      <c r="Q2890">
        <v>1764.97387</v>
      </c>
      <c r="R2890">
        <v>1391756.5</v>
      </c>
      <c r="S2890">
        <v>0.8</v>
      </c>
      <c r="T2890">
        <v>0.5</v>
      </c>
      <c r="U2890">
        <v>0.67700000000000005</v>
      </c>
      <c r="V2890">
        <v>12.3</v>
      </c>
      <c r="W2890">
        <v>86</v>
      </c>
    </row>
    <row r="2891" spans="1:23" x14ac:dyDescent="0.25">
      <c r="A2891" t="s">
        <v>27</v>
      </c>
      <c r="B2891" t="s">
        <v>91</v>
      </c>
      <c r="C2891">
        <v>2006</v>
      </c>
      <c r="D2891" t="s">
        <v>24</v>
      </c>
      <c r="E2891">
        <v>92</v>
      </c>
      <c r="F2891">
        <v>3</v>
      </c>
      <c r="G2891">
        <v>12.4</v>
      </c>
      <c r="H2891">
        <v>5689.9919309999996</v>
      </c>
      <c r="I2891">
        <v>39</v>
      </c>
      <c r="J2891">
        <v>40</v>
      </c>
      <c r="K2891">
        <v>58</v>
      </c>
      <c r="L2891">
        <v>4</v>
      </c>
      <c r="M2891">
        <v>99</v>
      </c>
      <c r="N2891">
        <v>1.53</v>
      </c>
      <c r="O2891">
        <v>99</v>
      </c>
      <c r="P2891">
        <v>0.1</v>
      </c>
      <c r="Q2891">
        <v>36544.585299999999</v>
      </c>
      <c r="R2891">
        <v>63621376</v>
      </c>
      <c r="S2891">
        <v>0.6</v>
      </c>
      <c r="T2891">
        <v>0.6</v>
      </c>
      <c r="U2891">
        <v>0.87</v>
      </c>
      <c r="V2891">
        <v>16.100000000000001</v>
      </c>
      <c r="W2891">
        <v>86</v>
      </c>
    </row>
    <row r="2892" spans="1:23" x14ac:dyDescent="0.25">
      <c r="A2892" t="s">
        <v>25</v>
      </c>
      <c r="B2892" t="s">
        <v>168</v>
      </c>
      <c r="C2892">
        <v>2009</v>
      </c>
      <c r="D2892" t="s">
        <v>24</v>
      </c>
      <c r="E2892">
        <v>75</v>
      </c>
      <c r="F2892">
        <v>2</v>
      </c>
      <c r="G2892">
        <v>8.9700000000000006</v>
      </c>
      <c r="H2892">
        <v>0</v>
      </c>
      <c r="I2892">
        <v>94</v>
      </c>
      <c r="J2892">
        <v>17</v>
      </c>
      <c r="K2892">
        <v>29.1</v>
      </c>
      <c r="L2892">
        <v>2</v>
      </c>
      <c r="M2892">
        <v>95</v>
      </c>
      <c r="N2892">
        <v>6.66</v>
      </c>
      <c r="O2892">
        <v>94</v>
      </c>
      <c r="P2892">
        <v>0.1</v>
      </c>
      <c r="Q2892">
        <v>1764.97387</v>
      </c>
      <c r="R2892">
        <v>1391756.5</v>
      </c>
      <c r="S2892">
        <v>1.5</v>
      </c>
      <c r="T2892">
        <v>1</v>
      </c>
      <c r="U2892">
        <v>0.67700000000000005</v>
      </c>
      <c r="V2892">
        <v>12.3</v>
      </c>
      <c r="W2892">
        <v>86</v>
      </c>
    </row>
    <row r="2893" spans="1:23" x14ac:dyDescent="0.25">
      <c r="A2893" t="s">
        <v>27</v>
      </c>
      <c r="B2893" t="s">
        <v>129</v>
      </c>
      <c r="C2893">
        <v>2010</v>
      </c>
      <c r="D2893" t="s">
        <v>37</v>
      </c>
      <c r="E2893">
        <v>73</v>
      </c>
      <c r="F2893">
        <v>0</v>
      </c>
      <c r="G2893">
        <v>11.36</v>
      </c>
      <c r="H2893">
        <v>2267.2521919999999</v>
      </c>
      <c r="I2893">
        <v>94</v>
      </c>
      <c r="J2893">
        <v>0</v>
      </c>
      <c r="K2893">
        <v>59.2</v>
      </c>
      <c r="L2893">
        <v>0</v>
      </c>
      <c r="M2893">
        <v>96</v>
      </c>
      <c r="N2893">
        <v>7.68</v>
      </c>
      <c r="O2893">
        <v>99</v>
      </c>
      <c r="P2893">
        <v>0.1</v>
      </c>
      <c r="Q2893">
        <v>14965.361000000001</v>
      </c>
      <c r="R2893">
        <v>56953</v>
      </c>
      <c r="S2893">
        <v>0.9</v>
      </c>
      <c r="T2893">
        <v>0.9</v>
      </c>
      <c r="U2893">
        <v>0.88400000000000001</v>
      </c>
      <c r="V2893">
        <v>13.7</v>
      </c>
      <c r="W2893">
        <v>86</v>
      </c>
    </row>
    <row r="2894" spans="1:23" x14ac:dyDescent="0.25">
      <c r="A2894" t="s">
        <v>27</v>
      </c>
      <c r="B2894" t="s">
        <v>156</v>
      </c>
      <c r="C2894">
        <v>2008</v>
      </c>
      <c r="D2894" t="s">
        <v>37</v>
      </c>
      <c r="E2894">
        <v>67</v>
      </c>
      <c r="F2894">
        <v>0</v>
      </c>
      <c r="G2894">
        <v>6.75</v>
      </c>
      <c r="H2894">
        <v>1707.130633</v>
      </c>
      <c r="I2894">
        <v>92</v>
      </c>
      <c r="J2894">
        <v>4</v>
      </c>
      <c r="K2894">
        <v>58</v>
      </c>
      <c r="L2894">
        <v>0</v>
      </c>
      <c r="M2894">
        <v>94</v>
      </c>
      <c r="N2894">
        <v>8.4</v>
      </c>
      <c r="O2894">
        <v>94</v>
      </c>
      <c r="P2894">
        <v>0.1</v>
      </c>
      <c r="Q2894">
        <v>9688.5961000000007</v>
      </c>
      <c r="R2894">
        <v>4768212</v>
      </c>
      <c r="S2894">
        <v>0.7</v>
      </c>
      <c r="T2894">
        <v>0.7</v>
      </c>
      <c r="U2894">
        <v>0.93600000000000005</v>
      </c>
      <c r="V2894">
        <v>17.600000000000001</v>
      </c>
      <c r="W2894">
        <v>86</v>
      </c>
    </row>
    <row r="2895" spans="1:23" x14ac:dyDescent="0.25">
      <c r="A2895" t="s">
        <v>27</v>
      </c>
      <c r="B2895" t="s">
        <v>111</v>
      </c>
      <c r="C2895">
        <v>2010</v>
      </c>
      <c r="D2895" t="s">
        <v>37</v>
      </c>
      <c r="E2895">
        <v>68</v>
      </c>
      <c r="F2895">
        <v>0</v>
      </c>
      <c r="G2895">
        <v>11.88</v>
      </c>
      <c r="H2895">
        <v>4509.2348030000003</v>
      </c>
      <c r="I2895">
        <v>46</v>
      </c>
      <c r="J2895">
        <v>443</v>
      </c>
      <c r="K2895">
        <v>58.9</v>
      </c>
      <c r="L2895">
        <v>0</v>
      </c>
      <c r="M2895">
        <v>94</v>
      </c>
      <c r="N2895">
        <v>8.76</v>
      </c>
      <c r="O2895">
        <v>94</v>
      </c>
      <c r="P2895">
        <v>0.1</v>
      </c>
      <c r="Q2895">
        <v>48538.587760000002</v>
      </c>
      <c r="R2895">
        <v>456155</v>
      </c>
      <c r="S2895">
        <v>0.3</v>
      </c>
      <c r="T2895">
        <v>0.2</v>
      </c>
      <c r="U2895">
        <v>0.90700000000000003</v>
      </c>
      <c r="V2895">
        <v>18.2</v>
      </c>
      <c r="W2895">
        <v>86</v>
      </c>
    </row>
    <row r="2896" spans="1:23" x14ac:dyDescent="0.25">
      <c r="A2896" t="s">
        <v>27</v>
      </c>
      <c r="B2896" t="s">
        <v>95</v>
      </c>
      <c r="C2896">
        <v>2012</v>
      </c>
      <c r="D2896" t="s">
        <v>37</v>
      </c>
      <c r="E2896">
        <v>71</v>
      </c>
      <c r="F2896">
        <v>2</v>
      </c>
      <c r="G2896">
        <v>11.18</v>
      </c>
      <c r="H2896">
        <v>839.91332</v>
      </c>
      <c r="I2896">
        <v>88</v>
      </c>
      <c r="J2896">
        <v>166</v>
      </c>
      <c r="K2896">
        <v>6.9</v>
      </c>
      <c r="L2896">
        <v>3</v>
      </c>
      <c r="M2896">
        <v>94</v>
      </c>
      <c r="N2896">
        <v>1.99</v>
      </c>
      <c r="O2896">
        <v>95</v>
      </c>
      <c r="P2896">
        <v>0.1</v>
      </c>
      <c r="Q2896">
        <v>4465.2489100000003</v>
      </c>
      <c r="R2896">
        <v>8425823</v>
      </c>
      <c r="S2896">
        <v>1.1000000000000001</v>
      </c>
      <c r="T2896">
        <v>1.1000000000000001</v>
      </c>
      <c r="U2896">
        <v>0.91600000000000004</v>
      </c>
      <c r="V2896">
        <v>16.899999999999999</v>
      </c>
      <c r="W2896">
        <v>86</v>
      </c>
    </row>
    <row r="2897" spans="1:23" x14ac:dyDescent="0.25">
      <c r="A2897" t="s">
        <v>27</v>
      </c>
      <c r="B2897" t="s">
        <v>78</v>
      </c>
      <c r="C2897">
        <v>2015</v>
      </c>
      <c r="D2897" t="s">
        <v>37</v>
      </c>
      <c r="E2897">
        <v>71</v>
      </c>
      <c r="F2897">
        <v>0</v>
      </c>
      <c r="G2897">
        <v>3.77</v>
      </c>
      <c r="H2897">
        <v>0</v>
      </c>
      <c r="I2897">
        <v>92</v>
      </c>
      <c r="J2897">
        <v>9</v>
      </c>
      <c r="K2897">
        <v>58.8</v>
      </c>
      <c r="L2897">
        <v>0</v>
      </c>
      <c r="M2897">
        <v>93</v>
      </c>
      <c r="N2897">
        <v>5.75</v>
      </c>
      <c r="O2897">
        <v>93</v>
      </c>
      <c r="P2897">
        <v>0.1</v>
      </c>
      <c r="Q2897">
        <v>5314.6441599999998</v>
      </c>
      <c r="R2897">
        <v>5683483</v>
      </c>
      <c r="S2897">
        <v>1.1000000000000001</v>
      </c>
      <c r="T2897">
        <v>0.9</v>
      </c>
      <c r="U2897">
        <v>0.92300000000000004</v>
      </c>
      <c r="V2897">
        <v>19.2</v>
      </c>
      <c r="W2897">
        <v>86</v>
      </c>
    </row>
    <row r="2898" spans="1:23" x14ac:dyDescent="0.25">
      <c r="A2898" t="s">
        <v>27</v>
      </c>
      <c r="B2898" t="s">
        <v>166</v>
      </c>
      <c r="C2898">
        <v>2013</v>
      </c>
      <c r="D2898" t="s">
        <v>37</v>
      </c>
      <c r="E2898">
        <v>79</v>
      </c>
      <c r="F2898">
        <v>0</v>
      </c>
      <c r="G2898">
        <v>10</v>
      </c>
      <c r="H2898">
        <v>2698.0181699999998</v>
      </c>
      <c r="I2898">
        <v>98</v>
      </c>
      <c r="J2898">
        <v>1</v>
      </c>
      <c r="K2898">
        <v>6.2</v>
      </c>
      <c r="L2898">
        <v>0</v>
      </c>
      <c r="M2898">
        <v>98</v>
      </c>
      <c r="N2898">
        <v>9.5500000000000007</v>
      </c>
      <c r="O2898">
        <v>98</v>
      </c>
      <c r="P2898">
        <v>0.1</v>
      </c>
      <c r="Q2898">
        <v>21618.735339999999</v>
      </c>
      <c r="R2898">
        <v>1457295</v>
      </c>
      <c r="S2898">
        <v>0.7</v>
      </c>
      <c r="T2898">
        <v>0.5</v>
      </c>
      <c r="U2898">
        <v>0.82699999999999996</v>
      </c>
      <c r="V2898">
        <v>16.3</v>
      </c>
      <c r="W2898">
        <v>86</v>
      </c>
    </row>
    <row r="2899" spans="1:23" x14ac:dyDescent="0.25">
      <c r="A2899" t="s">
        <v>38</v>
      </c>
      <c r="B2899" t="s">
        <v>151</v>
      </c>
      <c r="C2899">
        <v>2011</v>
      </c>
      <c r="D2899" t="s">
        <v>37</v>
      </c>
      <c r="E2899">
        <v>72</v>
      </c>
      <c r="F2899">
        <v>0</v>
      </c>
      <c r="G2899">
        <v>9.4700000000000006</v>
      </c>
      <c r="H2899">
        <v>8342.4057639999992</v>
      </c>
      <c r="I2899">
        <v>95</v>
      </c>
      <c r="J2899">
        <v>597</v>
      </c>
      <c r="K2899">
        <v>65.3</v>
      </c>
      <c r="L2899">
        <v>0</v>
      </c>
      <c r="M2899">
        <v>95</v>
      </c>
      <c r="N2899">
        <v>11.24</v>
      </c>
      <c r="O2899">
        <v>95</v>
      </c>
      <c r="P2899">
        <v>0.1</v>
      </c>
      <c r="Q2899">
        <v>38426.558100000002</v>
      </c>
      <c r="R2899">
        <v>1391756.5</v>
      </c>
      <c r="S2899">
        <v>0.3</v>
      </c>
      <c r="T2899">
        <v>0.3</v>
      </c>
      <c r="U2899">
        <v>0.90100000000000002</v>
      </c>
      <c r="V2899">
        <v>19.7</v>
      </c>
      <c r="W2899">
        <v>86</v>
      </c>
    </row>
    <row r="2900" spans="1:23" x14ac:dyDescent="0.25">
      <c r="A2900" t="s">
        <v>27</v>
      </c>
      <c r="B2900" t="s">
        <v>186</v>
      </c>
      <c r="C2900">
        <v>2014</v>
      </c>
      <c r="D2900" t="s">
        <v>37</v>
      </c>
      <c r="E2900">
        <v>76</v>
      </c>
      <c r="F2900">
        <v>0</v>
      </c>
      <c r="G2900">
        <v>10.46</v>
      </c>
      <c r="H2900">
        <v>31.134927940000001</v>
      </c>
      <c r="I2900">
        <v>92</v>
      </c>
      <c r="J2900">
        <v>52</v>
      </c>
      <c r="K2900">
        <v>59.5</v>
      </c>
      <c r="L2900">
        <v>0</v>
      </c>
      <c r="M2900">
        <v>95</v>
      </c>
      <c r="N2900">
        <v>9.23</v>
      </c>
      <c r="O2900">
        <v>95</v>
      </c>
      <c r="P2900">
        <v>0.1</v>
      </c>
      <c r="Q2900">
        <v>242.67285999999999</v>
      </c>
      <c r="R2900">
        <v>26198</v>
      </c>
      <c r="S2900">
        <v>1.4</v>
      </c>
      <c r="T2900">
        <v>1.4</v>
      </c>
      <c r="U2900">
        <v>0.88800000000000001</v>
      </c>
      <c r="V2900">
        <v>17.600000000000001</v>
      </c>
      <c r="W2900">
        <v>87</v>
      </c>
    </row>
    <row r="2901" spans="1:23" x14ac:dyDescent="0.25">
      <c r="A2901" t="s">
        <v>27</v>
      </c>
      <c r="B2901" t="s">
        <v>135</v>
      </c>
      <c r="C2901">
        <v>2011</v>
      </c>
      <c r="D2901" t="s">
        <v>37</v>
      </c>
      <c r="E2901">
        <v>59</v>
      </c>
      <c r="F2901">
        <v>0</v>
      </c>
      <c r="G2901">
        <v>6.91</v>
      </c>
      <c r="H2901">
        <v>3601.2874569999999</v>
      </c>
      <c r="I2901">
        <v>82</v>
      </c>
      <c r="J2901">
        <v>3</v>
      </c>
      <c r="K2901">
        <v>68</v>
      </c>
      <c r="L2901">
        <v>0</v>
      </c>
      <c r="M2901">
        <v>96</v>
      </c>
      <c r="N2901">
        <v>9.6</v>
      </c>
      <c r="O2901">
        <v>96</v>
      </c>
      <c r="P2901">
        <v>0.1</v>
      </c>
      <c r="Q2901">
        <v>22821.847000000002</v>
      </c>
      <c r="R2901">
        <v>416268</v>
      </c>
      <c r="S2901">
        <v>0.8</v>
      </c>
      <c r="T2901">
        <v>0.7</v>
      </c>
      <c r="U2901">
        <v>0.82599999999999996</v>
      </c>
      <c r="V2901">
        <v>14.8</v>
      </c>
      <c r="W2901">
        <v>87</v>
      </c>
    </row>
    <row r="2902" spans="1:23" x14ac:dyDescent="0.25">
      <c r="A2902" t="s">
        <v>27</v>
      </c>
      <c r="B2902" t="s">
        <v>90</v>
      </c>
      <c r="C2902">
        <v>2013</v>
      </c>
      <c r="D2902" t="s">
        <v>24</v>
      </c>
      <c r="E2902">
        <v>79</v>
      </c>
      <c r="F2902">
        <v>0</v>
      </c>
      <c r="G2902">
        <v>8.9700000000000006</v>
      </c>
      <c r="H2902">
        <v>6115.4966240000003</v>
      </c>
      <c r="I2902">
        <v>92</v>
      </c>
      <c r="J2902">
        <v>2</v>
      </c>
      <c r="K2902">
        <v>61.4</v>
      </c>
      <c r="L2902">
        <v>0</v>
      </c>
      <c r="M2902">
        <v>98</v>
      </c>
      <c r="N2902">
        <v>9.5500000000000007</v>
      </c>
      <c r="O2902">
        <v>98</v>
      </c>
      <c r="P2902">
        <v>0.1</v>
      </c>
      <c r="Q2902">
        <v>49638.7713</v>
      </c>
      <c r="R2902">
        <v>5438972</v>
      </c>
      <c r="S2902">
        <v>0.9</v>
      </c>
      <c r="T2902">
        <v>0.8</v>
      </c>
      <c r="U2902">
        <v>0.88700000000000001</v>
      </c>
      <c r="V2902">
        <v>17</v>
      </c>
      <c r="W2902">
        <v>87</v>
      </c>
    </row>
    <row r="2903" spans="1:23" x14ac:dyDescent="0.25">
      <c r="A2903" t="s">
        <v>25</v>
      </c>
      <c r="B2903" t="s">
        <v>168</v>
      </c>
      <c r="C2903">
        <v>2010</v>
      </c>
      <c r="D2903" t="s">
        <v>24</v>
      </c>
      <c r="E2903">
        <v>74</v>
      </c>
      <c r="F2903">
        <v>2</v>
      </c>
      <c r="G2903">
        <v>9.23</v>
      </c>
      <c r="H2903">
        <v>0</v>
      </c>
      <c r="I2903">
        <v>94</v>
      </c>
      <c r="J2903">
        <v>114</v>
      </c>
      <c r="K2903">
        <v>29.5</v>
      </c>
      <c r="L2903">
        <v>2</v>
      </c>
      <c r="M2903">
        <v>95</v>
      </c>
      <c r="N2903">
        <v>6.79</v>
      </c>
      <c r="O2903">
        <v>94</v>
      </c>
      <c r="P2903">
        <v>0.1</v>
      </c>
      <c r="Q2903">
        <v>1764.97387</v>
      </c>
      <c r="R2903">
        <v>1391756.5</v>
      </c>
      <c r="S2903">
        <v>1.5</v>
      </c>
      <c r="T2903">
        <v>1</v>
      </c>
      <c r="U2903">
        <v>0.67700000000000005</v>
      </c>
      <c r="V2903">
        <v>12.3</v>
      </c>
      <c r="W2903">
        <v>87</v>
      </c>
    </row>
    <row r="2904" spans="1:23" x14ac:dyDescent="0.25">
      <c r="A2904" t="s">
        <v>27</v>
      </c>
      <c r="B2904" t="s">
        <v>106</v>
      </c>
      <c r="C2904">
        <v>2003</v>
      </c>
      <c r="D2904" t="s">
        <v>37</v>
      </c>
      <c r="E2904">
        <v>65</v>
      </c>
      <c r="F2904">
        <v>0</v>
      </c>
      <c r="G2904">
        <v>6.61</v>
      </c>
      <c r="H2904">
        <v>725.48531609999998</v>
      </c>
      <c r="I2904">
        <v>92</v>
      </c>
      <c r="J2904">
        <v>0</v>
      </c>
      <c r="K2904">
        <v>55.9</v>
      </c>
      <c r="L2904">
        <v>0</v>
      </c>
      <c r="M2904">
        <v>97</v>
      </c>
      <c r="N2904">
        <v>1.7</v>
      </c>
      <c r="O2904">
        <v>97</v>
      </c>
      <c r="P2904">
        <v>0.1</v>
      </c>
      <c r="Q2904">
        <v>3944.9989999999998</v>
      </c>
      <c r="R2904">
        <v>289521</v>
      </c>
      <c r="S2904">
        <v>1</v>
      </c>
      <c r="T2904">
        <v>0.9</v>
      </c>
      <c r="U2904">
        <v>0.86599999999999999</v>
      </c>
      <c r="V2904">
        <v>17.600000000000001</v>
      </c>
      <c r="W2904">
        <v>87</v>
      </c>
    </row>
    <row r="2905" spans="1:23" x14ac:dyDescent="0.25">
      <c r="A2905" t="s">
        <v>25</v>
      </c>
      <c r="B2905" t="s">
        <v>184</v>
      </c>
      <c r="C2905">
        <v>2006</v>
      </c>
      <c r="D2905" t="s">
        <v>37</v>
      </c>
      <c r="E2905">
        <v>66</v>
      </c>
      <c r="F2905">
        <v>0</v>
      </c>
      <c r="G2905">
        <v>1.55</v>
      </c>
      <c r="H2905">
        <v>2639.3769550000002</v>
      </c>
      <c r="I2905">
        <v>95</v>
      </c>
      <c r="J2905">
        <v>23</v>
      </c>
      <c r="K2905">
        <v>3.5</v>
      </c>
      <c r="L2905">
        <v>0</v>
      </c>
      <c r="M2905">
        <v>95</v>
      </c>
      <c r="N2905">
        <v>3.66</v>
      </c>
      <c r="O2905">
        <v>95</v>
      </c>
      <c r="P2905">
        <v>0.1</v>
      </c>
      <c r="Q2905">
        <v>33579.859479999999</v>
      </c>
      <c r="R2905">
        <v>1391756.5</v>
      </c>
      <c r="S2905">
        <v>2.1</v>
      </c>
      <c r="T2905">
        <v>2</v>
      </c>
      <c r="U2905">
        <v>0.83899999999999997</v>
      </c>
      <c r="V2905">
        <v>13.9</v>
      </c>
      <c r="W2905">
        <v>87</v>
      </c>
    </row>
    <row r="2906" spans="1:23" x14ac:dyDescent="0.25">
      <c r="A2906" t="s">
        <v>27</v>
      </c>
      <c r="B2906" t="s">
        <v>213</v>
      </c>
      <c r="C2906">
        <v>2013</v>
      </c>
      <c r="D2906" t="s">
        <v>37</v>
      </c>
      <c r="E2906">
        <v>72</v>
      </c>
      <c r="F2906">
        <v>3</v>
      </c>
      <c r="G2906">
        <v>10.32</v>
      </c>
      <c r="H2906">
        <v>0</v>
      </c>
      <c r="I2906">
        <v>92</v>
      </c>
      <c r="J2906">
        <v>1919</v>
      </c>
      <c r="K2906">
        <v>65.400000000000006</v>
      </c>
      <c r="L2906">
        <v>4</v>
      </c>
      <c r="M2906">
        <v>95</v>
      </c>
      <c r="N2906">
        <v>9.34</v>
      </c>
      <c r="O2906">
        <v>95</v>
      </c>
      <c r="P2906">
        <v>0.1</v>
      </c>
      <c r="Q2906">
        <v>1764.97387</v>
      </c>
      <c r="R2906">
        <v>1391756.5</v>
      </c>
      <c r="S2906">
        <v>0.8</v>
      </c>
      <c r="T2906">
        <v>0.5</v>
      </c>
      <c r="U2906">
        <v>0.67700000000000005</v>
      </c>
      <c r="V2906">
        <v>12.3</v>
      </c>
      <c r="W2906">
        <v>87</v>
      </c>
    </row>
    <row r="2907" spans="1:23" x14ac:dyDescent="0.25">
      <c r="A2907" t="s">
        <v>32</v>
      </c>
      <c r="B2907" t="s">
        <v>62</v>
      </c>
      <c r="C2907">
        <v>2008</v>
      </c>
      <c r="D2907" t="s">
        <v>24</v>
      </c>
      <c r="E2907">
        <v>74</v>
      </c>
      <c r="F2907">
        <v>2</v>
      </c>
      <c r="G2907">
        <v>8.3000000000000007</v>
      </c>
      <c r="H2907">
        <v>8433.9368140000006</v>
      </c>
      <c r="I2907">
        <v>28</v>
      </c>
      <c r="J2907">
        <v>62</v>
      </c>
      <c r="K2907">
        <v>63</v>
      </c>
      <c r="L2907">
        <v>2</v>
      </c>
      <c r="M2907">
        <v>89</v>
      </c>
      <c r="N2907">
        <v>1.3</v>
      </c>
      <c r="O2907">
        <v>92</v>
      </c>
      <c r="P2907">
        <v>0.1</v>
      </c>
      <c r="Q2907">
        <v>46596.33599</v>
      </c>
      <c r="R2907">
        <v>33245773</v>
      </c>
      <c r="S2907">
        <v>0.5</v>
      </c>
      <c r="T2907">
        <v>0.4</v>
      </c>
      <c r="U2907">
        <v>0.89700000000000002</v>
      </c>
      <c r="V2907">
        <v>15.8</v>
      </c>
      <c r="W2907">
        <v>87</v>
      </c>
    </row>
    <row r="2908" spans="1:23" x14ac:dyDescent="0.25">
      <c r="A2908" t="s">
        <v>27</v>
      </c>
      <c r="B2908" t="s">
        <v>46</v>
      </c>
      <c r="C2908">
        <v>2013</v>
      </c>
      <c r="D2908" t="s">
        <v>37</v>
      </c>
      <c r="E2908">
        <v>77</v>
      </c>
      <c r="F2908">
        <v>0</v>
      </c>
      <c r="G2908">
        <v>11.77</v>
      </c>
      <c r="H2908">
        <v>702.35935700000005</v>
      </c>
      <c r="I2908">
        <v>98</v>
      </c>
      <c r="J2908">
        <v>39</v>
      </c>
      <c r="K2908">
        <v>63</v>
      </c>
      <c r="L2908">
        <v>1</v>
      </c>
      <c r="M2908">
        <v>99</v>
      </c>
      <c r="N2908">
        <v>1.57</v>
      </c>
      <c r="O2908">
        <v>99</v>
      </c>
      <c r="P2908">
        <v>0.1</v>
      </c>
      <c r="Q2908">
        <v>4651.3864700000004</v>
      </c>
      <c r="R2908">
        <v>11182817</v>
      </c>
      <c r="S2908">
        <v>1</v>
      </c>
      <c r="T2908">
        <v>0.9</v>
      </c>
      <c r="U2908">
        <v>0.88900000000000001</v>
      </c>
      <c r="V2908">
        <v>16.3</v>
      </c>
      <c r="W2908">
        <v>87</v>
      </c>
    </row>
    <row r="2909" spans="1:23" x14ac:dyDescent="0.25">
      <c r="A2909" t="s">
        <v>27</v>
      </c>
      <c r="B2909" t="s">
        <v>191</v>
      </c>
      <c r="C2909">
        <v>2006</v>
      </c>
      <c r="D2909" t="s">
        <v>37</v>
      </c>
      <c r="E2909">
        <v>73</v>
      </c>
      <c r="F2909">
        <v>2</v>
      </c>
      <c r="G2909">
        <v>11.86</v>
      </c>
      <c r="H2909">
        <v>4460.3900059999996</v>
      </c>
      <c r="I2909">
        <v>97</v>
      </c>
      <c r="J2909">
        <v>362</v>
      </c>
      <c r="K2909">
        <v>61.1</v>
      </c>
      <c r="L2909">
        <v>2</v>
      </c>
      <c r="M2909">
        <v>98</v>
      </c>
      <c r="N2909">
        <v>8.23</v>
      </c>
      <c r="O2909">
        <v>98</v>
      </c>
      <c r="P2909">
        <v>0.1</v>
      </c>
      <c r="Q2909">
        <v>28482.694800000001</v>
      </c>
      <c r="R2909">
        <v>44397319</v>
      </c>
      <c r="S2909">
        <v>0.6</v>
      </c>
      <c r="T2909">
        <v>0.5</v>
      </c>
      <c r="U2909">
        <v>0.84399999999999997</v>
      </c>
      <c r="V2909">
        <v>15.9</v>
      </c>
      <c r="W2909">
        <v>88</v>
      </c>
    </row>
    <row r="2910" spans="1:23" x14ac:dyDescent="0.25">
      <c r="A2910" t="s">
        <v>27</v>
      </c>
      <c r="B2910" t="s">
        <v>129</v>
      </c>
      <c r="C2910">
        <v>2011</v>
      </c>
      <c r="D2910" t="s">
        <v>37</v>
      </c>
      <c r="E2910">
        <v>72</v>
      </c>
      <c r="F2910">
        <v>0</v>
      </c>
      <c r="G2910">
        <v>11.5</v>
      </c>
      <c r="H2910">
        <v>17028.527979999999</v>
      </c>
      <c r="I2910">
        <v>95</v>
      </c>
      <c r="J2910">
        <v>6</v>
      </c>
      <c r="K2910">
        <v>59.6</v>
      </c>
      <c r="L2910">
        <v>0</v>
      </c>
      <c r="M2910">
        <v>96</v>
      </c>
      <c r="N2910">
        <v>7.34</v>
      </c>
      <c r="O2910">
        <v>99</v>
      </c>
      <c r="P2910">
        <v>0.1</v>
      </c>
      <c r="Q2910">
        <v>115761.577</v>
      </c>
      <c r="R2910">
        <v>518347</v>
      </c>
      <c r="S2910">
        <v>0.9</v>
      </c>
      <c r="T2910">
        <v>0.9</v>
      </c>
      <c r="U2910">
        <v>0.89400000000000002</v>
      </c>
      <c r="V2910">
        <v>13.9</v>
      </c>
      <c r="W2910">
        <v>88</v>
      </c>
    </row>
    <row r="2911" spans="1:23" x14ac:dyDescent="0.25">
      <c r="A2911" t="s">
        <v>27</v>
      </c>
      <c r="B2911" t="s">
        <v>186</v>
      </c>
      <c r="C2911">
        <v>2015</v>
      </c>
      <c r="D2911" t="s">
        <v>37</v>
      </c>
      <c r="E2911">
        <v>74</v>
      </c>
      <c r="F2911">
        <v>0</v>
      </c>
      <c r="G2911">
        <v>3.77</v>
      </c>
      <c r="H2911">
        <v>0</v>
      </c>
      <c r="I2911">
        <v>92</v>
      </c>
      <c r="J2911">
        <v>18</v>
      </c>
      <c r="K2911">
        <v>6.1</v>
      </c>
      <c r="L2911">
        <v>0</v>
      </c>
      <c r="M2911">
        <v>95</v>
      </c>
      <c r="N2911">
        <v>5.75</v>
      </c>
      <c r="O2911">
        <v>95</v>
      </c>
      <c r="P2911">
        <v>0.1</v>
      </c>
      <c r="Q2911">
        <v>2729.8638299999998</v>
      </c>
      <c r="R2911">
        <v>263531</v>
      </c>
      <c r="S2911">
        <v>1.4</v>
      </c>
      <c r="T2911">
        <v>1.3</v>
      </c>
      <c r="U2911">
        <v>0.88800000000000001</v>
      </c>
      <c r="V2911">
        <v>17.3</v>
      </c>
      <c r="W2911">
        <v>88</v>
      </c>
    </row>
    <row r="2912" spans="1:23" x14ac:dyDescent="0.25">
      <c r="A2912" t="s">
        <v>27</v>
      </c>
      <c r="B2912" t="s">
        <v>196</v>
      </c>
      <c r="C2912">
        <v>2006</v>
      </c>
      <c r="D2912" t="s">
        <v>37</v>
      </c>
      <c r="E2912">
        <v>64</v>
      </c>
      <c r="F2912">
        <v>0</v>
      </c>
      <c r="G2912">
        <v>6.5</v>
      </c>
      <c r="H2912">
        <v>6369.5161390000003</v>
      </c>
      <c r="I2912">
        <v>92</v>
      </c>
      <c r="J2912">
        <v>19</v>
      </c>
      <c r="K2912">
        <v>55.7</v>
      </c>
      <c r="L2912">
        <v>0</v>
      </c>
      <c r="M2912">
        <v>98</v>
      </c>
      <c r="N2912">
        <v>8.9499999999999993</v>
      </c>
      <c r="O2912">
        <v>98</v>
      </c>
      <c r="P2912">
        <v>0.1</v>
      </c>
      <c r="Q2912">
        <v>46256.471599999997</v>
      </c>
      <c r="R2912">
        <v>9855</v>
      </c>
      <c r="S2912">
        <v>1.3</v>
      </c>
      <c r="T2912">
        <v>1.3</v>
      </c>
      <c r="U2912">
        <v>0.89200000000000002</v>
      </c>
      <c r="V2912">
        <v>15.9</v>
      </c>
      <c r="W2912">
        <v>88</v>
      </c>
    </row>
    <row r="2913" spans="1:23" x14ac:dyDescent="0.25">
      <c r="A2913" t="s">
        <v>27</v>
      </c>
      <c r="B2913" t="s">
        <v>150</v>
      </c>
      <c r="C2913">
        <v>2010</v>
      </c>
      <c r="D2913" t="s">
        <v>37</v>
      </c>
      <c r="E2913">
        <v>64</v>
      </c>
      <c r="F2913">
        <v>1</v>
      </c>
      <c r="G2913">
        <v>9.33</v>
      </c>
      <c r="H2913">
        <v>1035.621437</v>
      </c>
      <c r="I2913">
        <v>92</v>
      </c>
      <c r="J2913">
        <v>15</v>
      </c>
      <c r="K2913">
        <v>59.3</v>
      </c>
      <c r="L2913">
        <v>1</v>
      </c>
      <c r="M2913">
        <v>97</v>
      </c>
      <c r="N2913">
        <v>1.48</v>
      </c>
      <c r="O2913">
        <v>97</v>
      </c>
      <c r="P2913">
        <v>0.1</v>
      </c>
      <c r="Q2913">
        <v>5338.2548299999999</v>
      </c>
      <c r="R2913">
        <v>16615394</v>
      </c>
      <c r="S2913">
        <v>1</v>
      </c>
      <c r="T2913">
        <v>0.9</v>
      </c>
      <c r="U2913">
        <v>0.90600000000000003</v>
      </c>
      <c r="V2913">
        <v>17</v>
      </c>
      <c r="W2913">
        <v>88</v>
      </c>
    </row>
    <row r="2914" spans="1:23" x14ac:dyDescent="0.25">
      <c r="A2914" t="s">
        <v>27</v>
      </c>
      <c r="B2914" t="s">
        <v>39</v>
      </c>
      <c r="C2914">
        <v>2012</v>
      </c>
      <c r="D2914" t="s">
        <v>37</v>
      </c>
      <c r="E2914">
        <v>7</v>
      </c>
      <c r="F2914">
        <v>0</v>
      </c>
      <c r="G2914">
        <v>12.26</v>
      </c>
      <c r="H2914">
        <v>7878.3723550000004</v>
      </c>
      <c r="I2914">
        <v>92</v>
      </c>
      <c r="J2914">
        <v>36</v>
      </c>
      <c r="K2914">
        <v>56.1</v>
      </c>
      <c r="L2914">
        <v>0</v>
      </c>
      <c r="M2914">
        <v>92</v>
      </c>
      <c r="N2914">
        <v>11.17</v>
      </c>
      <c r="O2914">
        <v>92</v>
      </c>
      <c r="P2914">
        <v>0.1</v>
      </c>
      <c r="Q2914">
        <v>48333.57273</v>
      </c>
      <c r="R2914">
        <v>8429991</v>
      </c>
      <c r="S2914">
        <v>1.8</v>
      </c>
      <c r="T2914">
        <v>2</v>
      </c>
      <c r="U2914">
        <v>0.88400000000000001</v>
      </c>
      <c r="V2914">
        <v>15.7</v>
      </c>
      <c r="W2914">
        <v>88</v>
      </c>
    </row>
    <row r="2915" spans="1:23" x14ac:dyDescent="0.25">
      <c r="A2915" t="s">
        <v>27</v>
      </c>
      <c r="B2915" t="s">
        <v>106</v>
      </c>
      <c r="C2915">
        <v>2004</v>
      </c>
      <c r="D2915" t="s">
        <v>37</v>
      </c>
      <c r="E2915">
        <v>65</v>
      </c>
      <c r="F2915">
        <v>0</v>
      </c>
      <c r="G2915">
        <v>6.79</v>
      </c>
      <c r="H2915">
        <v>8506.1014429999996</v>
      </c>
      <c r="I2915">
        <v>92</v>
      </c>
      <c r="J2915">
        <v>0</v>
      </c>
      <c r="K2915">
        <v>56.5</v>
      </c>
      <c r="L2915">
        <v>0</v>
      </c>
      <c r="M2915">
        <v>99</v>
      </c>
      <c r="N2915">
        <v>9.59</v>
      </c>
      <c r="O2915">
        <v>99</v>
      </c>
      <c r="P2915">
        <v>0.1</v>
      </c>
      <c r="Q2915">
        <v>46917.27216</v>
      </c>
      <c r="R2915">
        <v>29274</v>
      </c>
      <c r="S2915">
        <v>1</v>
      </c>
      <c r="T2915">
        <v>0.9</v>
      </c>
      <c r="U2915">
        <v>0.873</v>
      </c>
      <c r="V2915">
        <v>18.3</v>
      </c>
      <c r="W2915">
        <v>88</v>
      </c>
    </row>
    <row r="2916" spans="1:23" x14ac:dyDescent="0.25">
      <c r="A2916" t="s">
        <v>27</v>
      </c>
      <c r="B2916" t="s">
        <v>97</v>
      </c>
      <c r="C2916">
        <v>2014</v>
      </c>
      <c r="D2916" t="s">
        <v>24</v>
      </c>
      <c r="E2916">
        <v>73</v>
      </c>
      <c r="F2916">
        <v>0</v>
      </c>
      <c r="G2916">
        <v>7.53</v>
      </c>
      <c r="H2916">
        <v>2163.0434140000002</v>
      </c>
      <c r="I2916">
        <v>96</v>
      </c>
      <c r="J2916">
        <v>1</v>
      </c>
      <c r="K2916">
        <v>66</v>
      </c>
      <c r="L2916">
        <v>0</v>
      </c>
      <c r="M2916">
        <v>99</v>
      </c>
      <c r="N2916">
        <v>8.8000000000000007</v>
      </c>
      <c r="O2916">
        <v>99</v>
      </c>
      <c r="P2916">
        <v>0.1</v>
      </c>
      <c r="Q2916">
        <v>21673.7817</v>
      </c>
      <c r="R2916">
        <v>1892413</v>
      </c>
      <c r="S2916">
        <v>0.8</v>
      </c>
      <c r="T2916">
        <v>0.7</v>
      </c>
      <c r="U2916">
        <v>0.86199999999999999</v>
      </c>
      <c r="V2916">
        <v>17.2</v>
      </c>
      <c r="W2916">
        <v>88</v>
      </c>
    </row>
    <row r="2917" spans="1:23" x14ac:dyDescent="0.25">
      <c r="A2917" t="s">
        <v>27</v>
      </c>
      <c r="B2917" t="s">
        <v>113</v>
      </c>
      <c r="C2917">
        <v>2005</v>
      </c>
      <c r="D2917" t="s">
        <v>37</v>
      </c>
      <c r="E2917">
        <v>66</v>
      </c>
      <c r="F2917">
        <v>2</v>
      </c>
      <c r="G2917">
        <v>8.65</v>
      </c>
      <c r="H2917">
        <v>4506.2559629999996</v>
      </c>
      <c r="I2917">
        <v>96</v>
      </c>
      <c r="J2917">
        <v>135</v>
      </c>
      <c r="K2917">
        <v>58.2</v>
      </c>
      <c r="L2917">
        <v>2</v>
      </c>
      <c r="M2917">
        <v>97</v>
      </c>
      <c r="N2917">
        <v>8.7100000000000009</v>
      </c>
      <c r="O2917">
        <v>95</v>
      </c>
      <c r="P2917">
        <v>0.1</v>
      </c>
      <c r="Q2917">
        <v>31959.262149999999</v>
      </c>
      <c r="R2917">
        <v>57969484</v>
      </c>
      <c r="S2917">
        <v>0.5</v>
      </c>
      <c r="T2917">
        <v>0.5</v>
      </c>
      <c r="U2917">
        <v>0.85099999999999998</v>
      </c>
      <c r="V2917">
        <v>15.8</v>
      </c>
      <c r="W2917">
        <v>88</v>
      </c>
    </row>
    <row r="2918" spans="1:23" x14ac:dyDescent="0.25">
      <c r="A2918" t="s">
        <v>27</v>
      </c>
      <c r="B2918" t="s">
        <v>39</v>
      </c>
      <c r="C2918">
        <v>2011</v>
      </c>
      <c r="D2918" t="s">
        <v>37</v>
      </c>
      <c r="E2918">
        <v>73</v>
      </c>
      <c r="F2918">
        <v>0</v>
      </c>
      <c r="G2918">
        <v>12.04</v>
      </c>
      <c r="H2918">
        <v>8272.3067570000003</v>
      </c>
      <c r="I2918">
        <v>89</v>
      </c>
      <c r="J2918">
        <v>68</v>
      </c>
      <c r="K2918">
        <v>55.7</v>
      </c>
      <c r="L2918">
        <v>0</v>
      </c>
      <c r="M2918">
        <v>89</v>
      </c>
      <c r="N2918">
        <v>1.94</v>
      </c>
      <c r="O2918">
        <v>89</v>
      </c>
      <c r="P2918">
        <v>0.1</v>
      </c>
      <c r="Q2918">
        <v>51126.741390000003</v>
      </c>
      <c r="R2918">
        <v>8391643</v>
      </c>
      <c r="S2918">
        <v>1.7</v>
      </c>
      <c r="T2918">
        <v>2</v>
      </c>
      <c r="U2918">
        <v>0.88</v>
      </c>
      <c r="V2918">
        <v>15.7</v>
      </c>
      <c r="W2918">
        <v>88</v>
      </c>
    </row>
    <row r="2919" spans="1:23" x14ac:dyDescent="0.25">
      <c r="A2919" t="s">
        <v>27</v>
      </c>
      <c r="B2919" t="s">
        <v>90</v>
      </c>
      <c r="C2919">
        <v>2014</v>
      </c>
      <c r="D2919" t="s">
        <v>24</v>
      </c>
      <c r="E2919">
        <v>78</v>
      </c>
      <c r="F2919">
        <v>0</v>
      </c>
      <c r="G2919">
        <v>8.8000000000000007</v>
      </c>
      <c r="H2919">
        <v>6164.4554019999996</v>
      </c>
      <c r="I2919">
        <v>92</v>
      </c>
      <c r="J2919">
        <v>0</v>
      </c>
      <c r="K2919">
        <v>61.7</v>
      </c>
      <c r="L2919">
        <v>0</v>
      </c>
      <c r="M2919">
        <v>98</v>
      </c>
      <c r="N2919">
        <v>9.68</v>
      </c>
      <c r="O2919">
        <v>98</v>
      </c>
      <c r="P2919">
        <v>0.1</v>
      </c>
      <c r="Q2919">
        <v>49914.618640000001</v>
      </c>
      <c r="R2919">
        <v>5461512</v>
      </c>
      <c r="S2919">
        <v>0.9</v>
      </c>
      <c r="T2919">
        <v>0.8</v>
      </c>
      <c r="U2919">
        <v>0.89</v>
      </c>
      <c r="V2919">
        <v>17</v>
      </c>
      <c r="W2919">
        <v>89</v>
      </c>
    </row>
    <row r="2920" spans="1:23" x14ac:dyDescent="0.25">
      <c r="A2920" t="s">
        <v>27</v>
      </c>
      <c r="B2920" t="s">
        <v>91</v>
      </c>
      <c r="C2920">
        <v>2008</v>
      </c>
      <c r="D2920" t="s">
        <v>24</v>
      </c>
      <c r="E2920">
        <v>88</v>
      </c>
      <c r="F2920">
        <v>3</v>
      </c>
      <c r="G2920">
        <v>11.9</v>
      </c>
      <c r="H2920">
        <v>7002.7859250000001</v>
      </c>
      <c r="I2920">
        <v>47</v>
      </c>
      <c r="J2920">
        <v>604</v>
      </c>
      <c r="K2920">
        <v>59.1</v>
      </c>
      <c r="L2920">
        <v>3</v>
      </c>
      <c r="M2920">
        <v>98</v>
      </c>
      <c r="N2920">
        <v>1.57</v>
      </c>
      <c r="O2920">
        <v>98</v>
      </c>
      <c r="P2920">
        <v>0.1</v>
      </c>
      <c r="Q2920">
        <v>45413.657099999997</v>
      </c>
      <c r="R2920">
        <v>6437499</v>
      </c>
      <c r="S2920">
        <v>0.6</v>
      </c>
      <c r="T2920">
        <v>0.6</v>
      </c>
      <c r="U2920">
        <v>0.877</v>
      </c>
      <c r="V2920">
        <v>16.100000000000001</v>
      </c>
      <c r="W2920">
        <v>89</v>
      </c>
    </row>
    <row r="2921" spans="1:23" x14ac:dyDescent="0.25">
      <c r="A2921" t="s">
        <v>27</v>
      </c>
      <c r="B2921" t="s">
        <v>196</v>
      </c>
      <c r="C2921">
        <v>2007</v>
      </c>
      <c r="D2921" t="s">
        <v>37</v>
      </c>
      <c r="E2921">
        <v>63</v>
      </c>
      <c r="F2921">
        <v>0</v>
      </c>
      <c r="G2921">
        <v>6.9</v>
      </c>
      <c r="H2921">
        <v>7593.3916220000001</v>
      </c>
      <c r="I2921">
        <v>92</v>
      </c>
      <c r="J2921">
        <v>1</v>
      </c>
      <c r="K2921">
        <v>56.1</v>
      </c>
      <c r="L2921">
        <v>0</v>
      </c>
      <c r="M2921">
        <v>98</v>
      </c>
      <c r="N2921">
        <v>8.92</v>
      </c>
      <c r="O2921">
        <v>98</v>
      </c>
      <c r="P2921">
        <v>0.1</v>
      </c>
      <c r="Q2921">
        <v>53324.379370000002</v>
      </c>
      <c r="R2921">
        <v>914892</v>
      </c>
      <c r="S2921">
        <v>1.3</v>
      </c>
      <c r="T2921">
        <v>1.3</v>
      </c>
      <c r="U2921">
        <v>0.89500000000000002</v>
      </c>
      <c r="V2921">
        <v>15.8</v>
      </c>
      <c r="W2921">
        <v>89</v>
      </c>
    </row>
    <row r="2922" spans="1:23" x14ac:dyDescent="0.25">
      <c r="A2922" t="s">
        <v>27</v>
      </c>
      <c r="B2922" t="s">
        <v>95</v>
      </c>
      <c r="C2922">
        <v>2014</v>
      </c>
      <c r="D2922" t="s">
        <v>37</v>
      </c>
      <c r="E2922">
        <v>69</v>
      </c>
      <c r="F2922">
        <v>2</v>
      </c>
      <c r="G2922">
        <v>11.03</v>
      </c>
      <c r="H2922">
        <v>941.75629089999995</v>
      </c>
      <c r="I2922">
        <v>88</v>
      </c>
      <c r="J2922">
        <v>443</v>
      </c>
      <c r="K2922">
        <v>61.9</v>
      </c>
      <c r="L2922">
        <v>3</v>
      </c>
      <c r="M2922">
        <v>94</v>
      </c>
      <c r="N2922">
        <v>11.3</v>
      </c>
      <c r="O2922">
        <v>95</v>
      </c>
      <c r="P2922">
        <v>0.1</v>
      </c>
      <c r="Q2922">
        <v>4792.6528799999996</v>
      </c>
      <c r="R2922">
        <v>89825</v>
      </c>
      <c r="S2922">
        <v>1.1000000000000001</v>
      </c>
      <c r="T2922">
        <v>1.1000000000000001</v>
      </c>
      <c r="U2922">
        <v>0.92</v>
      </c>
      <c r="V2922">
        <v>17</v>
      </c>
      <c r="W2922">
        <v>89</v>
      </c>
    </row>
    <row r="2923" spans="1:23" x14ac:dyDescent="0.25">
      <c r="A2923" t="s">
        <v>27</v>
      </c>
      <c r="B2923" t="s">
        <v>156</v>
      </c>
      <c r="C2923">
        <v>2009</v>
      </c>
      <c r="D2923" t="s">
        <v>37</v>
      </c>
      <c r="E2923">
        <v>67</v>
      </c>
      <c r="F2923">
        <v>0</v>
      </c>
      <c r="G2923">
        <v>6.68</v>
      </c>
      <c r="H2923">
        <v>142.3749426</v>
      </c>
      <c r="I2923">
        <v>92</v>
      </c>
      <c r="J2923">
        <v>2</v>
      </c>
      <c r="K2923">
        <v>58.5</v>
      </c>
      <c r="L2923">
        <v>0</v>
      </c>
      <c r="M2923">
        <v>94</v>
      </c>
      <c r="N2923">
        <v>9.49</v>
      </c>
      <c r="O2923">
        <v>94</v>
      </c>
      <c r="P2923">
        <v>0.1</v>
      </c>
      <c r="Q2923">
        <v>817.77680999999995</v>
      </c>
      <c r="R2923">
        <v>4828726</v>
      </c>
      <c r="S2923">
        <v>0.7</v>
      </c>
      <c r="T2923">
        <v>0.7</v>
      </c>
      <c r="U2923">
        <v>0.93600000000000005</v>
      </c>
      <c r="V2923">
        <v>17.399999999999999</v>
      </c>
      <c r="W2923">
        <v>89</v>
      </c>
    </row>
    <row r="2924" spans="1:23" x14ac:dyDescent="0.25">
      <c r="A2924" t="s">
        <v>27</v>
      </c>
      <c r="B2924" t="s">
        <v>46</v>
      </c>
      <c r="C2924">
        <v>2014</v>
      </c>
      <c r="D2924" t="s">
        <v>37</v>
      </c>
      <c r="E2924">
        <v>76</v>
      </c>
      <c r="F2924">
        <v>0</v>
      </c>
      <c r="G2924">
        <v>12.6</v>
      </c>
      <c r="H2924">
        <v>7163.3489229999996</v>
      </c>
      <c r="I2924">
        <v>98</v>
      </c>
      <c r="J2924">
        <v>70</v>
      </c>
      <c r="K2924">
        <v>63.4</v>
      </c>
      <c r="L2924">
        <v>1</v>
      </c>
      <c r="M2924">
        <v>99</v>
      </c>
      <c r="N2924">
        <v>1.59</v>
      </c>
      <c r="O2924">
        <v>99</v>
      </c>
      <c r="P2924">
        <v>0.1</v>
      </c>
      <c r="Q2924">
        <v>47439.396840000001</v>
      </c>
      <c r="R2924">
        <v>112957</v>
      </c>
      <c r="S2924">
        <v>1</v>
      </c>
      <c r="T2924">
        <v>1</v>
      </c>
      <c r="U2924">
        <v>0.89</v>
      </c>
      <c r="V2924">
        <v>16.3</v>
      </c>
      <c r="W2924">
        <v>89</v>
      </c>
    </row>
    <row r="2925" spans="1:23" x14ac:dyDescent="0.25">
      <c r="A2925" t="s">
        <v>38</v>
      </c>
      <c r="B2925" t="s">
        <v>151</v>
      </c>
      <c r="C2925">
        <v>2010</v>
      </c>
      <c r="D2925" t="s">
        <v>37</v>
      </c>
      <c r="E2925">
        <v>71</v>
      </c>
      <c r="F2925">
        <v>0</v>
      </c>
      <c r="G2925">
        <v>9.6199999999999992</v>
      </c>
      <c r="H2925">
        <v>6664.1487079999997</v>
      </c>
      <c r="I2925">
        <v>9</v>
      </c>
      <c r="J2925">
        <v>43</v>
      </c>
      <c r="K2925">
        <v>64.8</v>
      </c>
      <c r="L2925">
        <v>0</v>
      </c>
      <c r="M2925">
        <v>93</v>
      </c>
      <c r="N2925">
        <v>11.2</v>
      </c>
      <c r="O2925">
        <v>93</v>
      </c>
      <c r="P2925">
        <v>0.1</v>
      </c>
      <c r="Q2925">
        <v>33691.34837</v>
      </c>
      <c r="R2925">
        <v>1391756.5</v>
      </c>
      <c r="S2925">
        <v>0.3</v>
      </c>
      <c r="T2925">
        <v>0.3</v>
      </c>
      <c r="U2925">
        <v>0.89900000000000002</v>
      </c>
      <c r="V2925">
        <v>20.3</v>
      </c>
      <c r="W2925">
        <v>89</v>
      </c>
    </row>
    <row r="2926" spans="1:23" x14ac:dyDescent="0.25">
      <c r="A2926" t="s">
        <v>27</v>
      </c>
      <c r="B2926" t="s">
        <v>191</v>
      </c>
      <c r="C2926">
        <v>2007</v>
      </c>
      <c r="D2926" t="s">
        <v>37</v>
      </c>
      <c r="E2926">
        <v>72</v>
      </c>
      <c r="F2926">
        <v>2</v>
      </c>
      <c r="G2926">
        <v>11.05</v>
      </c>
      <c r="H2926">
        <v>510.9327012</v>
      </c>
      <c r="I2926">
        <v>96</v>
      </c>
      <c r="J2926">
        <v>267</v>
      </c>
      <c r="K2926">
        <v>61.7</v>
      </c>
      <c r="L2926">
        <v>2</v>
      </c>
      <c r="M2926">
        <v>96</v>
      </c>
      <c r="N2926">
        <v>8.36</v>
      </c>
      <c r="O2926">
        <v>96</v>
      </c>
      <c r="P2926">
        <v>0.1</v>
      </c>
      <c r="Q2926">
        <v>3279.4140000000002</v>
      </c>
      <c r="R2926">
        <v>4522683</v>
      </c>
      <c r="S2926">
        <v>0.6</v>
      </c>
      <c r="T2926">
        <v>0.5</v>
      </c>
      <c r="U2926">
        <v>0.84899999999999998</v>
      </c>
      <c r="V2926">
        <v>16</v>
      </c>
      <c r="W2926">
        <v>89</v>
      </c>
    </row>
    <row r="2927" spans="1:23" x14ac:dyDescent="0.25">
      <c r="A2927" t="s">
        <v>27</v>
      </c>
      <c r="B2927" t="s">
        <v>113</v>
      </c>
      <c r="C2927">
        <v>2004</v>
      </c>
      <c r="D2927" t="s">
        <v>37</v>
      </c>
      <c r="E2927">
        <v>66</v>
      </c>
      <c r="F2927">
        <v>2</v>
      </c>
      <c r="G2927">
        <v>8.98</v>
      </c>
      <c r="H2927">
        <v>4270.914882</v>
      </c>
      <c r="I2927">
        <v>96</v>
      </c>
      <c r="J2927">
        <v>599</v>
      </c>
      <c r="K2927">
        <v>57.6</v>
      </c>
      <c r="L2927">
        <v>3</v>
      </c>
      <c r="M2927">
        <v>97</v>
      </c>
      <c r="N2927">
        <v>8.49</v>
      </c>
      <c r="O2927">
        <v>94</v>
      </c>
      <c r="P2927">
        <v>0.1</v>
      </c>
      <c r="Q2927">
        <v>31174.561180000001</v>
      </c>
      <c r="R2927">
        <v>57685327</v>
      </c>
      <c r="S2927">
        <v>0.5</v>
      </c>
      <c r="T2927">
        <v>0.5</v>
      </c>
      <c r="U2927">
        <v>0.84599999999999997</v>
      </c>
      <c r="V2927">
        <v>15.6</v>
      </c>
      <c r="W2927">
        <v>89</v>
      </c>
    </row>
    <row r="2928" spans="1:23" x14ac:dyDescent="0.25">
      <c r="A2928" t="s">
        <v>27</v>
      </c>
      <c r="B2928" t="s">
        <v>166</v>
      </c>
      <c r="C2928">
        <v>2014</v>
      </c>
      <c r="D2928" t="s">
        <v>37</v>
      </c>
      <c r="E2928">
        <v>78</v>
      </c>
      <c r="F2928">
        <v>0</v>
      </c>
      <c r="G2928">
        <v>9.8800000000000008</v>
      </c>
      <c r="H2928">
        <v>271.25455310000001</v>
      </c>
      <c r="I2928">
        <v>98</v>
      </c>
      <c r="J2928">
        <v>0</v>
      </c>
      <c r="K2928">
        <v>6.9</v>
      </c>
      <c r="L2928">
        <v>0</v>
      </c>
      <c r="M2928">
        <v>98</v>
      </c>
      <c r="N2928">
        <v>9.5</v>
      </c>
      <c r="O2928">
        <v>98</v>
      </c>
      <c r="P2928">
        <v>0.1</v>
      </c>
      <c r="Q2928">
        <v>2277.53613</v>
      </c>
      <c r="R2928">
        <v>14162</v>
      </c>
      <c r="S2928">
        <v>0.7</v>
      </c>
      <c r="T2928">
        <v>0.5</v>
      </c>
      <c r="U2928">
        <v>0.83699999999999997</v>
      </c>
      <c r="V2928">
        <v>16.8</v>
      </c>
      <c r="W2928">
        <v>89</v>
      </c>
    </row>
    <row r="2929" spans="1:23" x14ac:dyDescent="0.25">
      <c r="A2929" t="s">
        <v>27</v>
      </c>
      <c r="B2929" t="s">
        <v>91</v>
      </c>
      <c r="C2929">
        <v>2007</v>
      </c>
      <c r="D2929" t="s">
        <v>24</v>
      </c>
      <c r="E2929">
        <v>89</v>
      </c>
      <c r="F2929">
        <v>3</v>
      </c>
      <c r="G2929">
        <v>12.2</v>
      </c>
      <c r="H2929">
        <v>64.737148939999997</v>
      </c>
      <c r="I2929">
        <v>42</v>
      </c>
      <c r="J2929">
        <v>39</v>
      </c>
      <c r="K2929">
        <v>58.6</v>
      </c>
      <c r="L2929">
        <v>3</v>
      </c>
      <c r="M2929">
        <v>99</v>
      </c>
      <c r="N2929">
        <v>1.45</v>
      </c>
      <c r="O2929">
        <v>98</v>
      </c>
      <c r="P2929">
        <v>0.1</v>
      </c>
      <c r="Q2929">
        <v>416.58397000000002</v>
      </c>
      <c r="R2929">
        <v>6416229</v>
      </c>
      <c r="S2929">
        <v>0.6</v>
      </c>
      <c r="T2929">
        <v>0.6</v>
      </c>
      <c r="U2929">
        <v>0.873</v>
      </c>
      <c r="V2929">
        <v>16.100000000000001</v>
      </c>
      <c r="W2929">
        <v>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30E00-792A-4CF1-8B21-575CE15F0C23}">
  <sheetPr codeName="Sheet2"/>
  <dimension ref="A9:AF2948"/>
  <sheetViews>
    <sheetView workbookViewId="0">
      <selection activeCell="O12" sqref="O12"/>
    </sheetView>
  </sheetViews>
  <sheetFormatPr defaultRowHeight="15" x14ac:dyDescent="0.25"/>
  <cols>
    <col min="1" max="1" width="9.140625" bestFit="1" customWidth="1"/>
    <col min="2" max="2" width="14.5703125" bestFit="1" customWidth="1"/>
    <col min="3" max="3" width="12.7109375" bestFit="1" customWidth="1"/>
    <col min="4" max="4" width="7.7109375" bestFit="1" customWidth="1"/>
    <col min="5" max="5" width="22.85546875" bestFit="1" customWidth="1"/>
    <col min="6" max="6" width="10.5703125" bestFit="1" customWidth="1"/>
    <col min="7" max="7" width="8.28515625" bestFit="1" customWidth="1"/>
    <col min="8" max="8" width="5.5703125" bestFit="1" customWidth="1"/>
    <col min="9" max="9" width="17.28515625" bestFit="1" customWidth="1"/>
    <col min="10" max="10" width="5.5703125" bestFit="1" customWidth="1"/>
    <col min="11" max="11" width="17" bestFit="1" customWidth="1"/>
    <col min="12" max="12" width="10.42578125" bestFit="1" customWidth="1"/>
    <col min="13" max="13" width="9.140625" bestFit="1" customWidth="1"/>
    <col min="14" max="14" width="10.5703125" bestFit="1" customWidth="1"/>
    <col min="15" max="15" width="12" bestFit="1" customWidth="1"/>
    <col min="16" max="16" width="18.85546875" bestFit="1" customWidth="1"/>
    <col min="17" max="17" width="17.42578125" bestFit="1" customWidth="1"/>
    <col min="18" max="18" width="31" bestFit="1" customWidth="1"/>
    <col min="19" max="19" width="9.5703125" bestFit="1" customWidth="1"/>
    <col min="20" max="20" width="15.5703125" bestFit="1" customWidth="1"/>
    <col min="21" max="21" width="14.140625" bestFit="1" customWidth="1"/>
    <col min="22" max="22" width="17.7109375" bestFit="1" customWidth="1"/>
    <col min="23" max="23" width="23.5703125" bestFit="1" customWidth="1"/>
    <col min="24" max="25" width="16.7109375" bestFit="1" customWidth="1"/>
    <col min="26" max="26" width="14.85546875" bestFit="1" customWidth="1"/>
    <col min="27" max="27" width="24.140625" bestFit="1" customWidth="1"/>
    <col min="28" max="28" width="23.140625" bestFit="1" customWidth="1"/>
    <col min="29" max="29" width="13.85546875" bestFit="1" customWidth="1"/>
    <col min="30" max="30" width="24.85546875" bestFit="1" customWidth="1"/>
    <col min="31" max="31" width="9.140625" customWidth="1"/>
    <col min="32" max="32" width="0" hidden="1" customWidth="1"/>
  </cols>
  <sheetData>
    <row r="9" spans="28:31" x14ac:dyDescent="0.25">
      <c r="AB9" s="10" t="s">
        <v>242</v>
      </c>
      <c r="AC9" s="10"/>
    </row>
    <row r="10" spans="28:31" x14ac:dyDescent="0.25">
      <c r="AB10" t="s">
        <v>237</v>
      </c>
      <c r="AC10" s="7">
        <f>AVERAGE(Z21:Z2948)</f>
        <v>69.036311514572461</v>
      </c>
    </row>
    <row r="12" spans="28:31" x14ac:dyDescent="0.25">
      <c r="AB12" s="10" t="s">
        <v>241</v>
      </c>
      <c r="AC12" s="10"/>
    </row>
    <row r="13" spans="28:31" x14ac:dyDescent="0.25">
      <c r="AB13" t="s">
        <v>231</v>
      </c>
      <c r="AC13" s="7">
        <f>SQRT(AVERAGE(AB21:AB2948))</f>
        <v>3.6907469660798125</v>
      </c>
    </row>
    <row r="14" spans="28:31" x14ac:dyDescent="0.25">
      <c r="AB14" t="s">
        <v>232</v>
      </c>
      <c r="AC14" s="7">
        <f>AVERAGE(AC21:AC2948)</f>
        <v>2.7937703521308865</v>
      </c>
    </row>
    <row r="15" spans="28:31" x14ac:dyDescent="0.25">
      <c r="AB15" t="s">
        <v>234</v>
      </c>
      <c r="AC15" s="7">
        <f>1-AVERAGE(AB21:AB2948)/AVERAGE(AD21:AD2948)</f>
        <v>0.85078127854706509</v>
      </c>
      <c r="AD15" t="s">
        <v>245</v>
      </c>
      <c r="AE15" s="1">
        <f>COUNT(A21:Y21)-1</f>
        <v>24</v>
      </c>
    </row>
    <row r="16" spans="28:31" x14ac:dyDescent="0.25">
      <c r="AB16" t="s">
        <v>243</v>
      </c>
      <c r="AC16" s="7">
        <f>1-ABS((1-AC15)*(AE16-1)/(AE16-AE15-1))</f>
        <v>0.84904953323039667</v>
      </c>
      <c r="AD16" t="s">
        <v>244</v>
      </c>
      <c r="AE16" s="1">
        <f>COUNT(A21:A2113)</f>
        <v>2093</v>
      </c>
    </row>
    <row r="17" spans="1:32" x14ac:dyDescent="0.25">
      <c r="AC17" s="7"/>
    </row>
    <row r="18" spans="1:32" x14ac:dyDescent="0.25">
      <c r="A18" s="2" t="s">
        <v>240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AB18" s="9" t="s">
        <v>238</v>
      </c>
    </row>
    <row r="19" spans="1:32" x14ac:dyDescent="0.25">
      <c r="A19" s="3">
        <v>59.42060799540377</v>
      </c>
      <c r="B19" s="3">
        <v>-1.5528146253768497E-2</v>
      </c>
      <c r="C19" s="3">
        <v>6.1205668882536861E-2</v>
      </c>
      <c r="D19" s="3">
        <v>-4.4677789290438148E-2</v>
      </c>
      <c r="E19" s="3">
        <v>8.2277631779920465E-5</v>
      </c>
      <c r="F19" s="3">
        <v>-1.3106574497028251E-2</v>
      </c>
      <c r="G19" s="3">
        <v>-1.1734678102106049E-5</v>
      </c>
      <c r="H19" s="3">
        <v>2.5150407466852015E-2</v>
      </c>
      <c r="I19" s="3">
        <v>-4.7121412598684395E-2</v>
      </c>
      <c r="J19" s="3">
        <v>3.0957581004280182E-2</v>
      </c>
      <c r="K19" s="3">
        <v>9.1401300958075249E-2</v>
      </c>
      <c r="L19" s="3">
        <v>3.7118157162169985E-2</v>
      </c>
      <c r="M19" s="3">
        <v>-0.38730112641187903</v>
      </c>
      <c r="N19" s="3">
        <v>4.2239369928665879E-5</v>
      </c>
      <c r="O19" s="3">
        <v>7.3566844956612798E-10</v>
      </c>
      <c r="P19" s="3">
        <v>-2.7629502631187099E-2</v>
      </c>
      <c r="Q19" s="3">
        <v>-7.1821241538231176E-2</v>
      </c>
      <c r="R19" s="3">
        <v>4.3584134188505574</v>
      </c>
      <c r="S19" s="3">
        <v>0.57024362739008694</v>
      </c>
      <c r="T19" s="3">
        <v>-5.6155197005577273</v>
      </c>
      <c r="U19" s="3">
        <v>-1.2968802796591468</v>
      </c>
      <c r="V19" s="3">
        <v>-2.8094309394127603</v>
      </c>
      <c r="W19" s="3">
        <v>-1.0296192969085378</v>
      </c>
      <c r="X19" s="3">
        <v>-1.4195859128435762</v>
      </c>
      <c r="Y19" s="3">
        <v>2.4071975470741909</v>
      </c>
      <c r="AB19" s="7">
        <f>SUM(AB21:AB2948)</f>
        <v>28510.036359844024</v>
      </c>
    </row>
    <row r="20" spans="1:32" x14ac:dyDescent="0.25">
      <c r="A20" s="4" t="s">
        <v>230</v>
      </c>
      <c r="B20" s="4" t="s">
        <v>4</v>
      </c>
      <c r="C20" s="4" t="s">
        <v>5</v>
      </c>
      <c r="D20" s="4" t="s">
        <v>6</v>
      </c>
      <c r="E20" s="4" t="s">
        <v>7</v>
      </c>
      <c r="F20" s="4" t="s">
        <v>8</v>
      </c>
      <c r="G20" s="4" t="s">
        <v>9</v>
      </c>
      <c r="H20" s="4" t="s">
        <v>10</v>
      </c>
      <c r="I20" s="4" t="s">
        <v>11</v>
      </c>
      <c r="J20" s="4" t="s">
        <v>12</v>
      </c>
      <c r="K20" s="4" t="s">
        <v>13</v>
      </c>
      <c r="L20" s="4" t="s">
        <v>14</v>
      </c>
      <c r="M20" s="4" t="s">
        <v>15</v>
      </c>
      <c r="N20" s="4" t="s">
        <v>16</v>
      </c>
      <c r="O20" s="4" t="s">
        <v>17</v>
      </c>
      <c r="P20" s="4" t="s">
        <v>18</v>
      </c>
      <c r="Q20" s="4" t="s">
        <v>19</v>
      </c>
      <c r="R20" s="4" t="s">
        <v>20</v>
      </c>
      <c r="S20" s="4" t="s">
        <v>21</v>
      </c>
      <c r="T20" s="4" t="s">
        <v>224</v>
      </c>
      <c r="U20" s="4" t="s">
        <v>225</v>
      </c>
      <c r="V20" s="4" t="s">
        <v>226</v>
      </c>
      <c r="W20" s="4" t="s">
        <v>227</v>
      </c>
      <c r="X20" s="4" t="s">
        <v>228</v>
      </c>
      <c r="Y20" s="4" t="s">
        <v>229</v>
      </c>
      <c r="Z20" s="5" t="s">
        <v>3</v>
      </c>
      <c r="AA20" s="6" t="s">
        <v>235</v>
      </c>
      <c r="AB20" s="6" t="s">
        <v>236</v>
      </c>
      <c r="AC20" s="6" t="s">
        <v>233</v>
      </c>
      <c r="AD20" s="6" t="s">
        <v>239</v>
      </c>
      <c r="AE20" s="6" t="s">
        <v>246</v>
      </c>
    </row>
    <row r="21" spans="1:32" x14ac:dyDescent="0.25">
      <c r="A21" s="1">
        <v>1</v>
      </c>
      <c r="B21" s="1">
        <v>145</v>
      </c>
      <c r="C21" s="1">
        <v>0</v>
      </c>
      <c r="D21" s="1">
        <v>1.1000000000000001</v>
      </c>
      <c r="E21" s="7">
        <v>569.62550350000004</v>
      </c>
      <c r="F21" s="7">
        <v>84</v>
      </c>
      <c r="G21" s="1">
        <v>0</v>
      </c>
      <c r="H21" s="1">
        <v>71.5</v>
      </c>
      <c r="I21" s="1">
        <v>0</v>
      </c>
      <c r="J21" s="1">
        <v>88</v>
      </c>
      <c r="K21" s="1">
        <v>5.13</v>
      </c>
      <c r="L21" s="1">
        <v>86</v>
      </c>
      <c r="M21" s="1">
        <v>0.1</v>
      </c>
      <c r="N21" s="7">
        <v>3392.64743</v>
      </c>
      <c r="O21" s="1">
        <v>135</v>
      </c>
      <c r="P21" s="1">
        <v>0.1</v>
      </c>
      <c r="Q21" s="1">
        <v>0.1</v>
      </c>
      <c r="R21" s="1">
        <v>0.69799999999999995</v>
      </c>
      <c r="S21" s="1">
        <v>14.5</v>
      </c>
      <c r="T21" s="1">
        <v>0</v>
      </c>
      <c r="U21" s="1">
        <v>0</v>
      </c>
      <c r="V21" s="1">
        <v>1</v>
      </c>
      <c r="W21" s="1">
        <v>0</v>
      </c>
      <c r="X21" s="1">
        <v>0</v>
      </c>
      <c r="Y21" s="1">
        <v>0</v>
      </c>
      <c r="Z21" s="1">
        <v>72.599999999999994</v>
      </c>
      <c r="AA21" s="7">
        <f>SUMPRODUCT($A$19:$Y$19,A21:Y21)</f>
        <v>72.845270278376645</v>
      </c>
      <c r="AB21" s="7">
        <f>(Z21-AA21)^2</f>
        <v>6.0157509454959956E-2</v>
      </c>
      <c r="AC21" s="7">
        <f>ABS(Z21-AA21)</f>
        <v>0.24527027837665116</v>
      </c>
      <c r="AD21" s="7">
        <f>(Z21-$AC$10)^2</f>
        <v>12.69987562116879</v>
      </c>
      <c r="AE21" s="8">
        <f>Z21-AA21</f>
        <v>-0.24527027837665116</v>
      </c>
      <c r="AF21" t="e" cm="1">
        <f t="array" ref="AF21">MMULT(MINVERSE(MMULT(TRANSPOSE(A21:Y2948),A21:Y2948)),MMULT(TRANSPOSE(A21:Y2948),Z21:Z2948))</f>
        <v>#VALUE!</v>
      </c>
    </row>
    <row r="22" spans="1:32" x14ac:dyDescent="0.25">
      <c r="A22" s="1">
        <v>1</v>
      </c>
      <c r="B22" s="1">
        <v>134</v>
      </c>
      <c r="C22" s="1">
        <v>1</v>
      </c>
      <c r="D22" s="1">
        <v>7.42</v>
      </c>
      <c r="E22" s="7">
        <v>462.70767560000002</v>
      </c>
      <c r="F22" s="7">
        <v>89</v>
      </c>
      <c r="G22" s="1">
        <v>11</v>
      </c>
      <c r="H22" s="1">
        <v>53.3</v>
      </c>
      <c r="I22" s="1">
        <v>1</v>
      </c>
      <c r="J22" s="1">
        <v>96</v>
      </c>
      <c r="K22" s="1">
        <v>8.24</v>
      </c>
      <c r="L22" s="1">
        <v>88</v>
      </c>
      <c r="M22" s="1">
        <v>0.1</v>
      </c>
      <c r="N22" s="7">
        <v>3331.2287660000002</v>
      </c>
      <c r="O22" s="1">
        <v>7463157</v>
      </c>
      <c r="P22" s="1">
        <v>2.6</v>
      </c>
      <c r="Q22" s="1">
        <v>2.6</v>
      </c>
      <c r="R22" s="1">
        <v>0.72</v>
      </c>
      <c r="S22" s="1">
        <v>13.1</v>
      </c>
      <c r="T22" s="1">
        <v>0</v>
      </c>
      <c r="U22" s="1">
        <v>0</v>
      </c>
      <c r="V22" s="1">
        <v>0</v>
      </c>
      <c r="W22" s="1">
        <v>0</v>
      </c>
      <c r="X22" s="1">
        <v>1</v>
      </c>
      <c r="Y22" s="1">
        <v>0</v>
      </c>
      <c r="Z22" s="1">
        <v>73</v>
      </c>
      <c r="AA22" s="7">
        <f>SUMPRODUCT($A$19:$Y$19,A22:Y22)</f>
        <v>73.263417415127762</v>
      </c>
      <c r="AB22" s="7">
        <f>(Z22-AA22)^2</f>
        <v>6.9388734592591678E-2</v>
      </c>
      <c r="AC22" s="7">
        <f>ABS(Z22-AA22)</f>
        <v>0.26341741512776196</v>
      </c>
      <c r="AD22" s="7">
        <f>(Z22-$AC$10)^2</f>
        <v>15.710826409510862</v>
      </c>
      <c r="AE22" s="8">
        <f t="shared" ref="AE22:AE85" si="0">Z22-AA22</f>
        <v>-0.26341741512776196</v>
      </c>
    </row>
    <row r="23" spans="1:32" x14ac:dyDescent="0.25">
      <c r="A23" s="1">
        <v>1</v>
      </c>
      <c r="B23" s="1">
        <v>288</v>
      </c>
      <c r="C23" s="1">
        <v>57</v>
      </c>
      <c r="D23" s="1">
        <v>0.53</v>
      </c>
      <c r="E23" s="7">
        <v>67.709206829999999</v>
      </c>
      <c r="F23" s="7">
        <v>9</v>
      </c>
      <c r="G23" s="1">
        <v>128</v>
      </c>
      <c r="H23" s="1">
        <v>18.5</v>
      </c>
      <c r="I23" s="1">
        <v>98</v>
      </c>
      <c r="J23" s="1">
        <v>79</v>
      </c>
      <c r="K23" s="1">
        <v>6.56</v>
      </c>
      <c r="L23" s="1">
        <v>78</v>
      </c>
      <c r="M23" s="1">
        <v>1.8</v>
      </c>
      <c r="N23" s="7">
        <v>521.64257959999998</v>
      </c>
      <c r="O23" s="1">
        <v>1322764</v>
      </c>
      <c r="P23" s="1">
        <v>9.6999999999999993</v>
      </c>
      <c r="Q23" s="1">
        <v>9.5</v>
      </c>
      <c r="R23" s="1">
        <v>0.35</v>
      </c>
      <c r="S23" s="1">
        <v>6.1</v>
      </c>
      <c r="T23" s="1">
        <v>1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54.3</v>
      </c>
      <c r="AA23" s="7">
        <f>SUMPRODUCT($A$19:$Y$19,A23:Y23)</f>
        <v>57.851465407028201</v>
      </c>
      <c r="AB23" s="7">
        <f>(Z23-AA23)^2</f>
        <v>12.612906537318002</v>
      </c>
      <c r="AC23" s="7">
        <f>ABS(Z23-AA23)</f>
        <v>3.5514654070282035</v>
      </c>
      <c r="AD23" s="7">
        <f>(Z23-$AC$10)^2</f>
        <v>217.15887705452099</v>
      </c>
      <c r="AE23" s="8">
        <f t="shared" si="0"/>
        <v>-3.5514654070282035</v>
      </c>
    </row>
    <row r="24" spans="1:32" x14ac:dyDescent="0.25">
      <c r="A24" s="1">
        <v>1</v>
      </c>
      <c r="B24" s="1">
        <v>177</v>
      </c>
      <c r="C24" s="1">
        <v>0</v>
      </c>
      <c r="D24" s="1">
        <v>4.5999999999999996</v>
      </c>
      <c r="E24" s="7">
        <v>336.32133260000001</v>
      </c>
      <c r="F24" s="7">
        <v>88</v>
      </c>
      <c r="G24" s="1">
        <v>0</v>
      </c>
      <c r="H24" s="1">
        <v>25.3</v>
      </c>
      <c r="I24" s="1">
        <v>0</v>
      </c>
      <c r="J24" s="1">
        <v>88</v>
      </c>
      <c r="K24" s="1">
        <v>3.78</v>
      </c>
      <c r="L24" s="1">
        <v>88</v>
      </c>
      <c r="M24" s="1">
        <v>0.1</v>
      </c>
      <c r="N24" s="7">
        <v>3861.3241400000002</v>
      </c>
      <c r="O24" s="1">
        <v>1186873</v>
      </c>
      <c r="P24" s="1">
        <v>8.1</v>
      </c>
      <c r="Q24" s="1">
        <v>8.1</v>
      </c>
      <c r="R24" s="1">
        <v>0.66700000000000004</v>
      </c>
      <c r="S24" s="1">
        <v>12.1</v>
      </c>
      <c r="T24" s="1">
        <v>1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71</v>
      </c>
      <c r="AA24" s="7">
        <f>SUMPRODUCT($A$19:$Y$19,A24:Y24)</f>
        <v>65.824550474561988</v>
      </c>
      <c r="AB24" s="7">
        <f>(Z24-AA24)^2</f>
        <v>26.785277790356542</v>
      </c>
      <c r="AC24" s="7">
        <f>ABS(Z24-AA24)</f>
        <v>5.1754495254380117</v>
      </c>
      <c r="AD24" s="7">
        <f>(Z24-$AC$10)^2</f>
        <v>3.8560724678007037</v>
      </c>
      <c r="AE24" s="8">
        <f t="shared" si="0"/>
        <v>5.1754495254380117</v>
      </c>
    </row>
    <row r="25" spans="1:32" x14ac:dyDescent="0.25">
      <c r="A25" s="1">
        <v>1</v>
      </c>
      <c r="B25" s="1">
        <v>93</v>
      </c>
      <c r="C25" s="1">
        <v>1</v>
      </c>
      <c r="D25" s="1">
        <v>4.37</v>
      </c>
      <c r="E25" s="7">
        <v>13.669101899999999</v>
      </c>
      <c r="F25" s="7">
        <v>97</v>
      </c>
      <c r="G25" s="1">
        <v>0</v>
      </c>
      <c r="H25" s="1">
        <v>6.7</v>
      </c>
      <c r="I25" s="1">
        <v>1</v>
      </c>
      <c r="J25" s="1">
        <v>99</v>
      </c>
      <c r="K25" s="1">
        <v>11.6</v>
      </c>
      <c r="L25" s="1">
        <v>99</v>
      </c>
      <c r="M25" s="1">
        <v>0.1</v>
      </c>
      <c r="N25" s="7">
        <v>75.519900000000007</v>
      </c>
      <c r="O25" s="1">
        <v>1315372</v>
      </c>
      <c r="P25" s="1">
        <v>3.4</v>
      </c>
      <c r="Q25" s="1">
        <v>3.3</v>
      </c>
      <c r="R25" s="1">
        <v>0.77200000000000002</v>
      </c>
      <c r="S25" s="1">
        <v>14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79</v>
      </c>
      <c r="AA25" s="7">
        <f>SUMPRODUCT($A$19:$Y$19,A25:Y25)</f>
        <v>75.475963560452641</v>
      </c>
      <c r="AB25" s="7">
        <f>(Z25-AA25)^2</f>
        <v>12.418832827257628</v>
      </c>
      <c r="AC25" s="7">
        <f>ABS(Z25-AA25)</f>
        <v>3.5240364395473591</v>
      </c>
      <c r="AD25" s="7">
        <f>(Z25-$AC$10)^2</f>
        <v>99.275088234641331</v>
      </c>
      <c r="AE25" s="8">
        <f t="shared" si="0"/>
        <v>3.5240364395473591</v>
      </c>
    </row>
    <row r="26" spans="1:32" x14ac:dyDescent="0.25">
      <c r="A26" s="1">
        <v>1</v>
      </c>
      <c r="B26" s="1">
        <v>79</v>
      </c>
      <c r="C26" s="1">
        <v>0</v>
      </c>
      <c r="D26" s="1">
        <v>0.88</v>
      </c>
      <c r="E26" s="7">
        <v>2218.3642260000001</v>
      </c>
      <c r="F26" s="7">
        <v>96</v>
      </c>
      <c r="G26" s="1">
        <v>0</v>
      </c>
      <c r="H26" s="1">
        <v>36.200000000000003</v>
      </c>
      <c r="I26" s="1">
        <v>0</v>
      </c>
      <c r="J26" s="1">
        <v>99</v>
      </c>
      <c r="K26" s="1">
        <v>2.73</v>
      </c>
      <c r="L26" s="1">
        <v>95</v>
      </c>
      <c r="M26" s="1">
        <v>0.1</v>
      </c>
      <c r="N26" s="7">
        <v>35268.111700000001</v>
      </c>
      <c r="O26" s="1">
        <v>1315372</v>
      </c>
      <c r="P26" s="1">
        <v>5.9</v>
      </c>
      <c r="Q26" s="1">
        <v>5.4</v>
      </c>
      <c r="R26" s="1">
        <v>0.84499999999999997</v>
      </c>
      <c r="S26" s="1">
        <v>14.2</v>
      </c>
      <c r="T26" s="1">
        <v>0</v>
      </c>
      <c r="U26" s="1">
        <v>1</v>
      </c>
      <c r="V26" s="1">
        <v>0</v>
      </c>
      <c r="W26" s="1">
        <v>0</v>
      </c>
      <c r="X26" s="1">
        <v>0</v>
      </c>
      <c r="Y26" s="1">
        <v>0</v>
      </c>
      <c r="Z26" s="1">
        <v>76.900000000000006</v>
      </c>
      <c r="AA26" s="7">
        <f>SUMPRODUCT($A$19:$Y$19,A26:Y26)</f>
        <v>76.214384521950649</v>
      </c>
      <c r="AB26" s="7">
        <f>(Z26-AA26)^2</f>
        <v>0.47006858374084814</v>
      </c>
      <c r="AC26" s="7">
        <f>ABS(Z26-AA26)</f>
        <v>0.68561547804935685</v>
      </c>
      <c r="AD26" s="7">
        <f>(Z26-$AC$10)^2</f>
        <v>61.83759659584576</v>
      </c>
      <c r="AE26" s="8">
        <f t="shared" si="0"/>
        <v>0.68561547804935685</v>
      </c>
    </row>
    <row r="27" spans="1:32" x14ac:dyDescent="0.25">
      <c r="A27" s="1">
        <v>1</v>
      </c>
      <c r="B27" s="1">
        <v>148</v>
      </c>
      <c r="C27" s="1">
        <v>49</v>
      </c>
      <c r="D27" s="1">
        <v>7.55</v>
      </c>
      <c r="E27" s="7">
        <v>843.19462590000001</v>
      </c>
      <c r="F27" s="7">
        <v>96</v>
      </c>
      <c r="G27" s="1">
        <v>2</v>
      </c>
      <c r="H27" s="1">
        <v>53.6</v>
      </c>
      <c r="I27" s="1">
        <v>54</v>
      </c>
      <c r="J27" s="1">
        <v>96</v>
      </c>
      <c r="K27" s="1">
        <v>8.26</v>
      </c>
      <c r="L27" s="1">
        <v>95</v>
      </c>
      <c r="M27" s="1">
        <v>0.1</v>
      </c>
      <c r="N27" s="7">
        <v>12291.466850000001</v>
      </c>
      <c r="O27" s="1">
        <v>256983</v>
      </c>
      <c r="P27" s="1">
        <v>2.8</v>
      </c>
      <c r="Q27" s="1">
        <v>2.8</v>
      </c>
      <c r="R27" s="1">
        <v>0.73</v>
      </c>
      <c r="S27" s="1">
        <v>14.2</v>
      </c>
      <c r="T27" s="1">
        <v>0</v>
      </c>
      <c r="U27" s="1">
        <v>0</v>
      </c>
      <c r="V27" s="1">
        <v>0</v>
      </c>
      <c r="W27" s="1">
        <v>1</v>
      </c>
      <c r="X27" s="1">
        <v>0</v>
      </c>
      <c r="Y27" s="1">
        <v>0</v>
      </c>
      <c r="Z27" s="1">
        <v>74.5</v>
      </c>
      <c r="AA27" s="7">
        <f>SUMPRODUCT($A$19:$Y$19,A27:Y27)</f>
        <v>75.103619945454582</v>
      </c>
      <c r="AB27" s="7">
        <f>(Z27-AA27)^2</f>
        <v>0.36435703855059293</v>
      </c>
      <c r="AC27" s="7">
        <f>ABS(Z27-AA27)</f>
        <v>0.60361994545458231</v>
      </c>
      <c r="AD27" s="7">
        <f>(Z27-$AC$10)^2</f>
        <v>29.85189186579348</v>
      </c>
      <c r="AE27" s="8">
        <f t="shared" si="0"/>
        <v>-0.60361994545458231</v>
      </c>
    </row>
    <row r="28" spans="1:32" x14ac:dyDescent="0.25">
      <c r="A28" s="1">
        <v>1</v>
      </c>
      <c r="B28" s="1">
        <v>24</v>
      </c>
      <c r="C28" s="1">
        <v>0</v>
      </c>
      <c r="D28" s="1">
        <v>0.9</v>
      </c>
      <c r="E28" s="7">
        <v>25.311559559999999</v>
      </c>
      <c r="F28" s="7">
        <v>83</v>
      </c>
      <c r="G28" s="1">
        <v>0</v>
      </c>
      <c r="H28" s="1">
        <v>42.1</v>
      </c>
      <c r="I28" s="1">
        <v>0</v>
      </c>
      <c r="J28" s="1">
        <v>9</v>
      </c>
      <c r="K28" s="1">
        <v>7.83</v>
      </c>
      <c r="L28" s="1">
        <v>89</v>
      </c>
      <c r="M28" s="1">
        <v>0.1</v>
      </c>
      <c r="N28" s="7">
        <v>88.874858000000003</v>
      </c>
      <c r="O28" s="1">
        <v>469885</v>
      </c>
      <c r="P28" s="1">
        <v>1.3</v>
      </c>
      <c r="Q28" s="1">
        <v>1.3</v>
      </c>
      <c r="R28" s="1">
        <v>0.46500000000000002</v>
      </c>
      <c r="S28" s="1">
        <v>8.3000000000000007</v>
      </c>
      <c r="T28" s="1">
        <v>0</v>
      </c>
      <c r="U28" s="1">
        <v>0</v>
      </c>
      <c r="V28" s="1">
        <v>1</v>
      </c>
      <c r="W28" s="1">
        <v>0</v>
      </c>
      <c r="X28" s="1">
        <v>0</v>
      </c>
      <c r="Y28" s="1">
        <v>0</v>
      </c>
      <c r="Z28" s="1">
        <v>67.400000000000006</v>
      </c>
      <c r="AA28" s="7">
        <f>SUMPRODUCT($A$19:$Y$19,A28:Y28)</f>
        <v>67.064934949406577</v>
      </c>
      <c r="AB28" s="7">
        <f>(Z28-AA28)^2</f>
        <v>0.11226858812917666</v>
      </c>
      <c r="AC28" s="7">
        <f>ABS(Z28-AA28)</f>
        <v>0.33506505059342828</v>
      </c>
      <c r="AD28" s="7">
        <f>(Z28-$AC$10)^2</f>
        <v>2.6775153727224015</v>
      </c>
      <c r="AE28" s="8">
        <f t="shared" si="0"/>
        <v>0.33506505059342828</v>
      </c>
    </row>
    <row r="29" spans="1:32" x14ac:dyDescent="0.25">
      <c r="A29" s="1">
        <v>1</v>
      </c>
      <c r="B29" s="1">
        <v>127</v>
      </c>
      <c r="C29" s="1">
        <v>1</v>
      </c>
      <c r="D29" s="1">
        <v>9.56</v>
      </c>
      <c r="E29" s="7">
        <v>915.31907909999995</v>
      </c>
      <c r="F29" s="7">
        <v>94</v>
      </c>
      <c r="G29" s="1">
        <v>370</v>
      </c>
      <c r="H29" s="1">
        <v>57.7</v>
      </c>
      <c r="I29" s="1">
        <v>1</v>
      </c>
      <c r="J29" s="1">
        <v>94</v>
      </c>
      <c r="K29" s="1">
        <v>9.7200000000000006</v>
      </c>
      <c r="L29" s="1">
        <v>94</v>
      </c>
      <c r="M29" s="1">
        <v>0.1</v>
      </c>
      <c r="N29" s="7">
        <v>6423.2917829999997</v>
      </c>
      <c r="O29" s="1">
        <v>723499</v>
      </c>
      <c r="P29" s="1">
        <v>2.2000000000000002</v>
      </c>
      <c r="Q29" s="1">
        <v>2.2000000000000002</v>
      </c>
      <c r="R29" s="1">
        <v>0.75700000000000001</v>
      </c>
      <c r="S29" s="1">
        <v>13.5</v>
      </c>
      <c r="T29" s="1">
        <v>0</v>
      </c>
      <c r="U29" s="1">
        <v>0</v>
      </c>
      <c r="V29" s="1">
        <v>0</v>
      </c>
      <c r="W29" s="1">
        <v>0</v>
      </c>
      <c r="X29" s="1">
        <v>1</v>
      </c>
      <c r="Y29" s="1">
        <v>0</v>
      </c>
      <c r="Z29" s="1">
        <v>74.599999999999994</v>
      </c>
      <c r="AA29" s="7">
        <f>SUMPRODUCT($A$19:$Y$19,A29:Y29)</f>
        <v>74.205515326519546</v>
      </c>
      <c r="AB29" s="7">
        <f>(Z29-AA29)^2</f>
        <v>0.15561815761097614</v>
      </c>
      <c r="AC29" s="7">
        <f>ABS(Z29-AA29)</f>
        <v>0.39448467348044858</v>
      </c>
      <c r="AD29" s="7">
        <f>(Z29-$AC$10)^2</f>
        <v>30.954629562878925</v>
      </c>
      <c r="AE29" s="8">
        <f t="shared" si="0"/>
        <v>0.39448467348044858</v>
      </c>
    </row>
    <row r="30" spans="1:32" x14ac:dyDescent="0.25">
      <c r="A30" s="1">
        <v>1</v>
      </c>
      <c r="B30" s="1">
        <v>76</v>
      </c>
      <c r="C30" s="1">
        <v>0</v>
      </c>
      <c r="D30" s="1">
        <v>9</v>
      </c>
      <c r="E30" s="7">
        <v>3189.7544389999998</v>
      </c>
      <c r="F30" s="7">
        <v>95</v>
      </c>
      <c r="G30" s="1">
        <v>149</v>
      </c>
      <c r="H30" s="1">
        <v>63.7</v>
      </c>
      <c r="I30" s="1">
        <v>0</v>
      </c>
      <c r="J30" s="1">
        <v>99</v>
      </c>
      <c r="K30" s="1">
        <v>9.18</v>
      </c>
      <c r="L30" s="1">
        <v>99</v>
      </c>
      <c r="M30" s="1">
        <v>0.1</v>
      </c>
      <c r="N30" s="7">
        <v>26917.758979999999</v>
      </c>
      <c r="O30" s="1">
        <v>11121341</v>
      </c>
      <c r="P30" s="1">
        <v>0.8</v>
      </c>
      <c r="Q30" s="1">
        <v>0.7</v>
      </c>
      <c r="R30" s="1">
        <v>0.85899999999999999</v>
      </c>
      <c r="S30" s="1">
        <v>16.399999999999999</v>
      </c>
      <c r="T30" s="1">
        <v>0</v>
      </c>
      <c r="U30" s="1">
        <v>0</v>
      </c>
      <c r="V30" s="1">
        <v>0</v>
      </c>
      <c r="W30" s="1">
        <v>0</v>
      </c>
      <c r="X30" s="1">
        <v>1</v>
      </c>
      <c r="Y30" s="1">
        <v>0</v>
      </c>
      <c r="Z30" s="1">
        <v>83</v>
      </c>
      <c r="AA30" s="7">
        <f>SUMPRODUCT($A$19:$Y$19,A30:Y30)</f>
        <v>78.744933068582128</v>
      </c>
      <c r="AB30" s="7">
        <f>(Z30-AA30)^2</f>
        <v>18.105594590845904</v>
      </c>
      <c r="AC30" s="7">
        <f>ABS(Z30-AA30)</f>
        <v>4.255066931417872</v>
      </c>
      <c r="AD30" s="7">
        <f>(Z30-$AC$10)^2</f>
        <v>194.98459611806166</v>
      </c>
      <c r="AE30" s="8">
        <f t="shared" si="0"/>
        <v>4.255066931417872</v>
      </c>
    </row>
    <row r="31" spans="1:32" x14ac:dyDescent="0.25">
      <c r="A31" s="1">
        <v>1</v>
      </c>
      <c r="B31" s="1">
        <v>14</v>
      </c>
      <c r="C31" s="1">
        <v>0</v>
      </c>
      <c r="D31" s="1">
        <v>11.49</v>
      </c>
      <c r="E31" s="7">
        <v>1851.713262</v>
      </c>
      <c r="F31" s="7">
        <v>98</v>
      </c>
      <c r="G31" s="1">
        <v>2</v>
      </c>
      <c r="H31" s="1">
        <v>61.9</v>
      </c>
      <c r="I31" s="1">
        <v>0</v>
      </c>
      <c r="J31" s="1">
        <v>96</v>
      </c>
      <c r="K31" s="1">
        <v>7.8</v>
      </c>
      <c r="L31" s="1">
        <v>96</v>
      </c>
      <c r="M31" s="1">
        <v>0.1</v>
      </c>
      <c r="N31" s="7">
        <v>13235.977569999999</v>
      </c>
      <c r="O31" s="1">
        <v>4267558</v>
      </c>
      <c r="P31" s="1">
        <v>1.5</v>
      </c>
      <c r="Q31" s="1">
        <v>1.5</v>
      </c>
      <c r="R31" s="1">
        <v>0.81499999999999995</v>
      </c>
      <c r="S31" s="1">
        <v>14.6</v>
      </c>
      <c r="T31" s="1">
        <v>0</v>
      </c>
      <c r="U31" s="1">
        <v>0</v>
      </c>
      <c r="V31" s="1">
        <v>0</v>
      </c>
      <c r="W31" s="1">
        <v>0</v>
      </c>
      <c r="X31" s="1">
        <v>1</v>
      </c>
      <c r="Y31" s="1">
        <v>1</v>
      </c>
      <c r="Z31" s="1">
        <v>77.099999999999994</v>
      </c>
      <c r="AA31" s="7">
        <f>SUMPRODUCT($A$19:$Y$19,A31:Y31)</f>
        <v>79.602352356739885</v>
      </c>
      <c r="AB31" s="7">
        <f>(Z31-AA31)^2</f>
        <v>6.261767317281687</v>
      </c>
      <c r="AC31" s="7">
        <f>ABS(Z31-AA31)</f>
        <v>2.5023523567398911</v>
      </c>
      <c r="AD31" s="7">
        <f>(Z31-$AC$10)^2</f>
        <v>65.023071990016589</v>
      </c>
      <c r="AE31" s="8">
        <f t="shared" si="0"/>
        <v>-2.5023523567398911</v>
      </c>
    </row>
    <row r="32" spans="1:32" x14ac:dyDescent="0.25">
      <c r="A32" s="1">
        <v>1</v>
      </c>
      <c r="B32" s="1">
        <v>337</v>
      </c>
      <c r="C32" s="1">
        <v>35</v>
      </c>
      <c r="D32" s="1">
        <v>0.21</v>
      </c>
      <c r="E32" s="7">
        <v>21.3378184</v>
      </c>
      <c r="F32" s="7">
        <v>92</v>
      </c>
      <c r="G32" s="1">
        <v>2151</v>
      </c>
      <c r="H32" s="1">
        <v>17.3</v>
      </c>
      <c r="I32" s="1">
        <v>56</v>
      </c>
      <c r="J32" s="1">
        <v>56</v>
      </c>
      <c r="K32" s="1">
        <v>3.76</v>
      </c>
      <c r="L32" s="1">
        <v>53</v>
      </c>
      <c r="M32" s="1">
        <v>3</v>
      </c>
      <c r="N32" s="7">
        <v>322.811171</v>
      </c>
      <c r="O32" s="1">
        <v>9137345</v>
      </c>
      <c r="P32" s="1">
        <v>9.9</v>
      </c>
      <c r="Q32" s="1">
        <v>9.9</v>
      </c>
      <c r="R32" s="1">
        <v>0.32900000000000001</v>
      </c>
      <c r="S32" s="1">
        <v>5.5</v>
      </c>
      <c r="T32" s="1">
        <v>1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52.9</v>
      </c>
      <c r="AA32" s="7">
        <f>SUMPRODUCT($A$19:$Y$19,A32:Y32)</f>
        <v>53.760636878224922</v>
      </c>
      <c r="AB32" s="7">
        <f>(Z32-AA32)^2</f>
        <v>0.74069583616074164</v>
      </c>
      <c r="AC32" s="7">
        <f>ABS(Z32-AA32)</f>
        <v>0.86063687822492341</v>
      </c>
      <c r="AD32" s="7">
        <f>(Z32-$AC$10)^2</f>
        <v>260.38054929532382</v>
      </c>
      <c r="AE32" s="8">
        <f t="shared" si="0"/>
        <v>-0.86063687822492341</v>
      </c>
    </row>
    <row r="33" spans="1:31" x14ac:dyDescent="0.25">
      <c r="A33" s="1">
        <v>1</v>
      </c>
      <c r="B33" s="1">
        <v>251</v>
      </c>
      <c r="C33" s="1">
        <v>64</v>
      </c>
      <c r="D33" s="1">
        <v>2.0099999999999998</v>
      </c>
      <c r="E33" s="7">
        <v>128.63627109999999</v>
      </c>
      <c r="F33" s="7">
        <v>78</v>
      </c>
      <c r="G33" s="1">
        <v>129</v>
      </c>
      <c r="H33" s="1">
        <v>42.1</v>
      </c>
      <c r="I33" s="1">
        <v>95</v>
      </c>
      <c r="J33" s="1">
        <v>85</v>
      </c>
      <c r="K33" s="1">
        <v>8.17</v>
      </c>
      <c r="L33" s="1">
        <v>86</v>
      </c>
      <c r="M33" s="1">
        <v>0.3</v>
      </c>
      <c r="N33" s="7">
        <v>1291.528826</v>
      </c>
      <c r="O33" s="1">
        <v>32955496</v>
      </c>
      <c r="P33" s="1">
        <v>3.4</v>
      </c>
      <c r="Q33" s="1">
        <v>3.4</v>
      </c>
      <c r="R33" s="1">
        <v>0.44400000000000001</v>
      </c>
      <c r="S33" s="1">
        <v>6.3</v>
      </c>
      <c r="T33" s="1">
        <v>1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61.8</v>
      </c>
      <c r="AA33" s="7">
        <f>SUMPRODUCT($A$19:$Y$19,A33:Y33)</f>
        <v>61.026389053209371</v>
      </c>
      <c r="AB33" s="7">
        <f>(Z33-AA33)^2</f>
        <v>0.59847389699428877</v>
      </c>
      <c r="AC33" s="7">
        <f>ABS(Z33-AA33)</f>
        <v>0.77361094679062603</v>
      </c>
      <c r="AD33" s="7">
        <f>(Z33-$AC$10)^2</f>
        <v>52.364204335934019</v>
      </c>
      <c r="AE33" s="8">
        <f t="shared" si="0"/>
        <v>0.77361094679062603</v>
      </c>
    </row>
    <row r="34" spans="1:31" x14ac:dyDescent="0.25">
      <c r="A34" s="1">
        <v>1</v>
      </c>
      <c r="B34" s="1">
        <v>96</v>
      </c>
      <c r="C34" s="1">
        <v>1</v>
      </c>
      <c r="D34" s="1">
        <v>4.16</v>
      </c>
      <c r="E34" s="7">
        <v>742.19619920000002</v>
      </c>
      <c r="F34" s="7">
        <v>96</v>
      </c>
      <c r="G34" s="1">
        <v>0</v>
      </c>
      <c r="H34" s="1">
        <v>59.2</v>
      </c>
      <c r="I34" s="1">
        <v>1</v>
      </c>
      <c r="J34" s="1">
        <v>98</v>
      </c>
      <c r="K34" s="1">
        <v>8.59</v>
      </c>
      <c r="L34" s="1">
        <v>99</v>
      </c>
      <c r="M34" s="1">
        <v>0.1</v>
      </c>
      <c r="N34" s="7">
        <v>6425.9411190000001</v>
      </c>
      <c r="O34" s="1">
        <v>1315372</v>
      </c>
      <c r="P34" s="1">
        <v>3.4</v>
      </c>
      <c r="Q34" s="1">
        <v>3.2</v>
      </c>
      <c r="R34" s="1">
        <v>0.77800000000000002</v>
      </c>
      <c r="S34" s="1">
        <v>15.7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78.7</v>
      </c>
      <c r="AA34" s="7">
        <f>SUMPRODUCT($A$19:$Y$19,A34:Y34)</f>
        <v>77.797114973616573</v>
      </c>
      <c r="AB34" s="7">
        <f>(Z34-AA34)^2</f>
        <v>0.81520137086740718</v>
      </c>
      <c r="AC34" s="7">
        <f>ABS(Z34-AA34)</f>
        <v>0.90288502638343004</v>
      </c>
      <c r="AD34" s="7">
        <f>(Z34-$AC$10)^2</f>
        <v>93.38687514338487</v>
      </c>
      <c r="AE34" s="8">
        <f t="shared" si="0"/>
        <v>0.90288502638343004</v>
      </c>
    </row>
    <row r="35" spans="1:31" x14ac:dyDescent="0.25">
      <c r="A35" s="1">
        <v>1</v>
      </c>
      <c r="B35" s="1">
        <v>182</v>
      </c>
      <c r="C35" s="1">
        <v>0</v>
      </c>
      <c r="D35" s="1">
        <v>0.01</v>
      </c>
      <c r="E35" s="7">
        <v>24.733286079999999</v>
      </c>
      <c r="F35" s="7">
        <v>94</v>
      </c>
      <c r="G35" s="1">
        <v>0</v>
      </c>
      <c r="H35" s="1">
        <v>48.9</v>
      </c>
      <c r="I35" s="1">
        <v>0</v>
      </c>
      <c r="J35" s="1">
        <v>99</v>
      </c>
      <c r="K35" s="1">
        <v>5.42</v>
      </c>
      <c r="L35" s="1">
        <v>94</v>
      </c>
      <c r="M35" s="1">
        <v>0.1</v>
      </c>
      <c r="N35" s="7">
        <v>188.51589999999999</v>
      </c>
      <c r="O35" s="1">
        <v>563513</v>
      </c>
      <c r="P35" s="1">
        <v>1.1000000000000001</v>
      </c>
      <c r="Q35" s="1">
        <v>1.2</v>
      </c>
      <c r="R35" s="1">
        <v>0.50900000000000001</v>
      </c>
      <c r="S35" s="1">
        <v>9.5</v>
      </c>
      <c r="T35" s="1">
        <v>0</v>
      </c>
      <c r="U35" s="1">
        <v>0</v>
      </c>
      <c r="V35" s="1">
        <v>1</v>
      </c>
      <c r="W35" s="1">
        <v>0</v>
      </c>
      <c r="X35" s="1">
        <v>0</v>
      </c>
      <c r="Y35" s="1">
        <v>0</v>
      </c>
      <c r="Z35" s="1">
        <v>68.8</v>
      </c>
      <c r="AA35" s="7">
        <f>SUMPRODUCT($A$19:$Y$19,A35:Y35)</f>
        <v>68.322598108977886</v>
      </c>
      <c r="AB35" s="7">
        <f>(Z35-AA35)^2</f>
        <v>0.22791256555148814</v>
      </c>
      <c r="AC35" s="7">
        <f>ABS(Z35-AA35)</f>
        <v>0.47740189102211161</v>
      </c>
      <c r="AD35" s="7">
        <f>(Z35-$AC$10)^2</f>
        <v>5.5843131919531615E-2</v>
      </c>
      <c r="AE35" s="8">
        <f t="shared" si="0"/>
        <v>0.47740189102211161</v>
      </c>
    </row>
    <row r="36" spans="1:31" x14ac:dyDescent="0.25">
      <c r="A36" s="1">
        <v>1</v>
      </c>
      <c r="B36" s="1">
        <v>587</v>
      </c>
      <c r="C36" s="1">
        <v>38</v>
      </c>
      <c r="D36" s="1">
        <v>1.18</v>
      </c>
      <c r="E36" s="7">
        <v>6.8470337849999998</v>
      </c>
      <c r="F36" s="7">
        <v>99</v>
      </c>
      <c r="G36" s="1">
        <v>1</v>
      </c>
      <c r="H36" s="1">
        <v>16.2</v>
      </c>
      <c r="I36" s="1">
        <v>61</v>
      </c>
      <c r="J36" s="1">
        <v>99</v>
      </c>
      <c r="K36" s="1">
        <v>8.99</v>
      </c>
      <c r="L36" s="1">
        <v>99</v>
      </c>
      <c r="M36" s="1">
        <v>21.1</v>
      </c>
      <c r="N36" s="7">
        <v>297.6971211</v>
      </c>
      <c r="O36" s="1">
        <v>13429262</v>
      </c>
      <c r="P36" s="1">
        <v>7.3</v>
      </c>
      <c r="Q36" s="1">
        <v>7.1</v>
      </c>
      <c r="R36" s="1">
        <v>0.377</v>
      </c>
      <c r="S36" s="1">
        <v>9.6</v>
      </c>
      <c r="T36" s="1">
        <v>1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47.1</v>
      </c>
      <c r="AA36" s="7">
        <f>SUMPRODUCT($A$19:$Y$19,A36:Y36)</f>
        <v>49.016623778044128</v>
      </c>
      <c r="AB36" s="7">
        <f>(Z36-AA36)^2</f>
        <v>3.6734467065641407</v>
      </c>
      <c r="AC36" s="7">
        <f>ABS(Z36-AA36)</f>
        <v>1.9166237780441264</v>
      </c>
      <c r="AD36" s="7">
        <f>(Z36-$AC$10)^2</f>
        <v>481.20176286436424</v>
      </c>
      <c r="AE36" s="8">
        <f t="shared" si="0"/>
        <v>-1.9166237780441264</v>
      </c>
    </row>
    <row r="37" spans="1:31" x14ac:dyDescent="0.25">
      <c r="A37" s="1">
        <v>1</v>
      </c>
      <c r="B37" s="1">
        <v>37</v>
      </c>
      <c r="C37" s="1">
        <v>53</v>
      </c>
      <c r="D37" s="1">
        <v>6.15</v>
      </c>
      <c r="E37" s="7">
        <v>100.8987451</v>
      </c>
      <c r="F37" s="7">
        <v>84</v>
      </c>
      <c r="G37" s="1">
        <v>240</v>
      </c>
      <c r="H37" s="1">
        <v>26</v>
      </c>
      <c r="I37" s="1">
        <v>82</v>
      </c>
      <c r="J37" s="1">
        <v>83</v>
      </c>
      <c r="K37" s="1">
        <v>5.28</v>
      </c>
      <c r="L37" s="1">
        <v>84</v>
      </c>
      <c r="M37" s="1">
        <v>5.5</v>
      </c>
      <c r="N37" s="7">
        <v>1182.8692269999999</v>
      </c>
      <c r="O37" s="1">
        <v>1997495</v>
      </c>
      <c r="P37" s="1">
        <v>6.1</v>
      </c>
      <c r="Q37" s="1">
        <v>6.2</v>
      </c>
      <c r="R37" s="1">
        <v>0.48</v>
      </c>
      <c r="S37" s="1">
        <v>9.6999999999999993</v>
      </c>
      <c r="T37" s="1">
        <v>1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55.3</v>
      </c>
      <c r="AA37" s="7">
        <f>SUMPRODUCT($A$19:$Y$19,A37:Y37)</f>
        <v>62.99501702726424</v>
      </c>
      <c r="AB37" s="7">
        <f>(Z37-AA37)^2</f>
        <v>59.213287049886617</v>
      </c>
      <c r="AC37" s="7">
        <f>ABS(Z37-AA37)</f>
        <v>7.6950170272642424</v>
      </c>
      <c r="AD37" s="7">
        <f>(Z37-$AC$10)^2</f>
        <v>188.68625402537606</v>
      </c>
      <c r="AE37" s="8">
        <f t="shared" si="0"/>
        <v>-7.6950170272642424</v>
      </c>
    </row>
    <row r="38" spans="1:31" x14ac:dyDescent="0.25">
      <c r="A38" s="1">
        <v>1</v>
      </c>
      <c r="B38" s="1">
        <v>114</v>
      </c>
      <c r="C38" s="1">
        <v>0</v>
      </c>
      <c r="D38" s="1">
        <v>9.89</v>
      </c>
      <c r="E38" s="7">
        <v>0</v>
      </c>
      <c r="F38" s="7">
        <v>98</v>
      </c>
      <c r="G38" s="1">
        <v>0</v>
      </c>
      <c r="H38" s="1">
        <v>57.8</v>
      </c>
      <c r="I38" s="1">
        <v>0</v>
      </c>
      <c r="J38" s="1">
        <v>98</v>
      </c>
      <c r="K38" s="1">
        <v>8</v>
      </c>
      <c r="L38" s="1">
        <v>98</v>
      </c>
      <c r="M38" s="1">
        <v>0.1</v>
      </c>
      <c r="N38" s="7">
        <v>1653.2390500000001</v>
      </c>
      <c r="O38" s="1">
        <v>1315372</v>
      </c>
      <c r="P38" s="1">
        <v>1.2</v>
      </c>
      <c r="Q38" s="1">
        <v>1.3</v>
      </c>
      <c r="R38" s="1">
        <v>0.83799999999999997</v>
      </c>
      <c r="S38" s="1">
        <v>15</v>
      </c>
      <c r="T38" s="1">
        <v>0</v>
      </c>
      <c r="U38" s="1">
        <v>0</v>
      </c>
      <c r="V38" s="1">
        <v>0</v>
      </c>
      <c r="W38" s="1">
        <v>0</v>
      </c>
      <c r="X38" s="1">
        <v>1</v>
      </c>
      <c r="Y38" s="1">
        <v>1</v>
      </c>
      <c r="Z38" s="1">
        <v>76.099999999999994</v>
      </c>
      <c r="AA38" s="7">
        <f>SUMPRODUCT($A$19:$Y$19,A38:Y38)</f>
        <v>77.879580799017418</v>
      </c>
      <c r="AB38" s="7">
        <f>(Z38-AA38)^2</f>
        <v>3.1669078202314931</v>
      </c>
      <c r="AC38" s="7">
        <f>ABS(Z38-AA38)</f>
        <v>1.7795807990174239</v>
      </c>
      <c r="AD38" s="7">
        <f>(Z38-$AC$10)^2</f>
        <v>49.895695019161522</v>
      </c>
      <c r="AE38" s="8">
        <f t="shared" si="0"/>
        <v>-1.7795807990174239</v>
      </c>
    </row>
    <row r="39" spans="1:31" x14ac:dyDescent="0.25">
      <c r="A39" s="1">
        <v>1</v>
      </c>
      <c r="B39" s="1">
        <v>176</v>
      </c>
      <c r="C39" s="1">
        <v>0</v>
      </c>
      <c r="D39" s="1">
        <v>3.76</v>
      </c>
      <c r="E39" s="7">
        <v>0</v>
      </c>
      <c r="F39" s="7">
        <v>89</v>
      </c>
      <c r="G39" s="1">
        <v>0</v>
      </c>
      <c r="H39" s="1">
        <v>58.3</v>
      </c>
      <c r="I39" s="1">
        <v>0</v>
      </c>
      <c r="J39" s="1">
        <v>89</v>
      </c>
      <c r="K39" s="1">
        <v>5.72</v>
      </c>
      <c r="L39" s="1">
        <v>89</v>
      </c>
      <c r="M39" s="1">
        <v>0.4</v>
      </c>
      <c r="N39" s="7">
        <v>8818.9825660000006</v>
      </c>
      <c r="O39" s="1">
        <v>55328</v>
      </c>
      <c r="P39" s="1">
        <v>3.5</v>
      </c>
      <c r="Q39" s="1">
        <v>3.5</v>
      </c>
      <c r="R39" s="1">
        <v>0.72299999999999998</v>
      </c>
      <c r="S39" s="1">
        <v>12.7</v>
      </c>
      <c r="T39" s="1">
        <v>0</v>
      </c>
      <c r="U39" s="1">
        <v>0</v>
      </c>
      <c r="V39" s="1">
        <v>0</v>
      </c>
      <c r="W39" s="1">
        <v>1</v>
      </c>
      <c r="X39" s="1">
        <v>0</v>
      </c>
      <c r="Y39" s="1">
        <v>0</v>
      </c>
      <c r="Z39" s="1">
        <v>71.599999999999994</v>
      </c>
      <c r="AA39" s="7">
        <f>SUMPRODUCT($A$19:$Y$19,A39:Y39)</f>
        <v>72.634164118065186</v>
      </c>
      <c r="AB39" s="7">
        <f>(Z39-AA39)^2</f>
        <v>1.0694954230935563</v>
      </c>
      <c r="AC39" s="7">
        <f>ABS(Z39-AA39)</f>
        <v>1.0341641180651919</v>
      </c>
      <c r="AD39" s="7">
        <f>(Z39-$AC$10)^2</f>
        <v>6.5724986503137215</v>
      </c>
      <c r="AE39" s="8">
        <f t="shared" si="0"/>
        <v>-1.0341641180651919</v>
      </c>
    </row>
    <row r="40" spans="1:31" x14ac:dyDescent="0.25">
      <c r="A40" s="1">
        <v>1</v>
      </c>
      <c r="B40" s="1">
        <v>134</v>
      </c>
      <c r="C40" s="1">
        <v>0</v>
      </c>
      <c r="D40" s="1">
        <v>4.26</v>
      </c>
      <c r="E40" s="7">
        <v>3.349816965</v>
      </c>
      <c r="F40" s="7">
        <v>93</v>
      </c>
      <c r="G40" s="1">
        <v>0</v>
      </c>
      <c r="H40" s="1">
        <v>24.3</v>
      </c>
      <c r="I40" s="1">
        <v>0</v>
      </c>
      <c r="J40" s="1">
        <v>95</v>
      </c>
      <c r="K40" s="1">
        <v>4.8600000000000003</v>
      </c>
      <c r="L40" s="1">
        <v>95</v>
      </c>
      <c r="M40" s="1">
        <v>0.8</v>
      </c>
      <c r="N40" s="7">
        <v>248.13459</v>
      </c>
      <c r="O40" s="1">
        <v>474567</v>
      </c>
      <c r="P40" s="1">
        <v>8.5</v>
      </c>
      <c r="Q40" s="1">
        <v>8.5</v>
      </c>
      <c r="R40" s="1">
        <v>0.58199999999999996</v>
      </c>
      <c r="S40" s="1">
        <v>11.2</v>
      </c>
      <c r="T40" s="1">
        <v>1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71.8</v>
      </c>
      <c r="AA40" s="7">
        <f>SUMPRODUCT($A$19:$Y$19,A40:Y40)</f>
        <v>65.616897033839123</v>
      </c>
      <c r="AB40" s="7">
        <f>(Z40-AA40)^2</f>
        <v>38.230762290147396</v>
      </c>
      <c r="AC40" s="7">
        <f>ABS(Z40-AA40)</f>
        <v>6.1831029661608738</v>
      </c>
      <c r="AD40" s="7">
        <f>(Z40-$AC$10)^2</f>
        <v>7.6379740444847508</v>
      </c>
      <c r="AE40" s="8">
        <f t="shared" si="0"/>
        <v>6.1831029661608738</v>
      </c>
    </row>
    <row r="41" spans="1:31" x14ac:dyDescent="0.25">
      <c r="A41" s="1">
        <v>1</v>
      </c>
      <c r="B41" s="1">
        <v>127</v>
      </c>
      <c r="C41" s="1">
        <v>0</v>
      </c>
      <c r="D41" s="1">
        <v>0.01</v>
      </c>
      <c r="E41" s="7">
        <v>261.29148079999999</v>
      </c>
      <c r="F41" s="7">
        <v>93</v>
      </c>
      <c r="G41" s="1">
        <v>2</v>
      </c>
      <c r="H41" s="1">
        <v>59</v>
      </c>
      <c r="I41" s="1">
        <v>0</v>
      </c>
      <c r="J41" s="1">
        <v>94</v>
      </c>
      <c r="K41" s="1">
        <v>6.48</v>
      </c>
      <c r="L41" s="1">
        <v>94</v>
      </c>
      <c r="M41" s="1">
        <v>0.1</v>
      </c>
      <c r="N41" s="7">
        <v>1929.7746</v>
      </c>
      <c r="O41" s="1">
        <v>1317997</v>
      </c>
      <c r="P41" s="1">
        <v>1.9</v>
      </c>
      <c r="Q41" s="1">
        <v>1.9</v>
      </c>
      <c r="R41" s="1">
        <v>0.85599999999999998</v>
      </c>
      <c r="S41" s="1">
        <v>16.5</v>
      </c>
      <c r="T41" s="1">
        <v>0</v>
      </c>
      <c r="U41" s="1">
        <v>0</v>
      </c>
      <c r="V41" s="1">
        <v>0</v>
      </c>
      <c r="W41" s="1">
        <v>0</v>
      </c>
      <c r="X41" s="1">
        <v>1</v>
      </c>
      <c r="Y41" s="1">
        <v>0</v>
      </c>
      <c r="Z41" s="1">
        <v>76.900000000000006</v>
      </c>
      <c r="AA41" s="7">
        <f>SUMPRODUCT($A$19:$Y$19,A41:Y41)</f>
        <v>76.30095541942957</v>
      </c>
      <c r="AB41" s="7">
        <f>(Z41-AA41)^2</f>
        <v>0.35885440951080888</v>
      </c>
      <c r="AC41" s="7">
        <f>ABS(Z41-AA41)</f>
        <v>0.59904458057043541</v>
      </c>
      <c r="AD41" s="7">
        <f>(Z41-$AC$10)^2</f>
        <v>61.83759659584576</v>
      </c>
      <c r="AE41" s="8">
        <f t="shared" si="0"/>
        <v>0.59904458057043541</v>
      </c>
    </row>
    <row r="42" spans="1:31" x14ac:dyDescent="0.25">
      <c r="A42" s="1">
        <v>1</v>
      </c>
      <c r="B42" s="1">
        <v>162</v>
      </c>
      <c r="C42" s="1">
        <v>19</v>
      </c>
      <c r="D42" s="1">
        <v>0.27</v>
      </c>
      <c r="E42" s="7">
        <v>80.15505125</v>
      </c>
      <c r="F42" s="7">
        <v>92</v>
      </c>
      <c r="G42" s="1">
        <v>1861</v>
      </c>
      <c r="H42" s="1">
        <v>18</v>
      </c>
      <c r="I42" s="1">
        <v>24</v>
      </c>
      <c r="J42" s="1">
        <v>92</v>
      </c>
      <c r="K42" s="1">
        <v>5.69</v>
      </c>
      <c r="L42" s="1">
        <v>92</v>
      </c>
      <c r="M42" s="1">
        <v>0.1</v>
      </c>
      <c r="N42" s="7">
        <v>688.61727880000001</v>
      </c>
      <c r="O42" s="1">
        <v>2798531</v>
      </c>
      <c r="P42" s="1">
        <v>16.100000000000001</v>
      </c>
      <c r="Q42" s="1">
        <v>16.5</v>
      </c>
      <c r="R42" s="1">
        <v>0.54500000000000004</v>
      </c>
      <c r="S42" s="1">
        <v>12.3</v>
      </c>
      <c r="T42" s="1">
        <v>0</v>
      </c>
      <c r="U42" s="1">
        <v>1</v>
      </c>
      <c r="V42" s="1">
        <v>0</v>
      </c>
      <c r="W42" s="1">
        <v>0</v>
      </c>
      <c r="X42" s="1">
        <v>0</v>
      </c>
      <c r="Y42" s="1">
        <v>0</v>
      </c>
      <c r="Z42" s="1">
        <v>69.3</v>
      </c>
      <c r="AA42" s="7">
        <f>SUMPRODUCT($A$19:$Y$19,A42:Y42)</f>
        <v>69.394661242938966</v>
      </c>
      <c r="AB42" s="7">
        <f>(Z42-AA42)^2</f>
        <v>8.960750914750475E-3</v>
      </c>
      <c r="AC42" s="7">
        <f>ABS(Z42-AA42)</f>
        <v>9.4661242938968826E-2</v>
      </c>
      <c r="AD42" s="7">
        <f>(Z42-$AC$10)^2</f>
        <v>6.9531617347068142E-2</v>
      </c>
      <c r="AE42" s="8">
        <f t="shared" si="0"/>
        <v>-9.4661242938968826E-2</v>
      </c>
    </row>
    <row r="43" spans="1:31" x14ac:dyDescent="0.25">
      <c r="A43" s="1">
        <v>1</v>
      </c>
      <c r="B43" s="1">
        <v>266</v>
      </c>
      <c r="C43" s="1">
        <v>9</v>
      </c>
      <c r="D43" s="1">
        <v>3.72</v>
      </c>
      <c r="E43" s="7">
        <v>60.446581610000003</v>
      </c>
      <c r="F43" s="7">
        <v>77</v>
      </c>
      <c r="G43" s="1">
        <v>279</v>
      </c>
      <c r="H43" s="1">
        <v>25</v>
      </c>
      <c r="I43" s="1">
        <v>12</v>
      </c>
      <c r="J43" s="1">
        <v>77</v>
      </c>
      <c r="K43" s="1">
        <v>11.23</v>
      </c>
      <c r="L43" s="1">
        <v>77</v>
      </c>
      <c r="M43" s="1">
        <v>1.5</v>
      </c>
      <c r="N43" s="7">
        <v>379.68958300000003</v>
      </c>
      <c r="O43" s="1">
        <v>47167</v>
      </c>
      <c r="P43" s="1">
        <v>7.2</v>
      </c>
      <c r="Q43" s="1">
        <v>7</v>
      </c>
      <c r="R43" s="1">
        <v>0.40600000000000003</v>
      </c>
      <c r="S43" s="1">
        <v>9.5</v>
      </c>
      <c r="T43" s="1">
        <v>1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62</v>
      </c>
      <c r="AA43" s="7">
        <f>SUMPRODUCT($A$19:$Y$19,A43:Y43)</f>
        <v>61.303585966268685</v>
      </c>
      <c r="AB43" s="7">
        <f>(Z43-AA43)^2</f>
        <v>0.48499250637792168</v>
      </c>
      <c r="AC43" s="7">
        <f>ABS(Z43-AA43)</f>
        <v>0.69641403373131539</v>
      </c>
      <c r="AD43" s="7">
        <f>(Z43-$AC$10)^2</f>
        <v>49.509679730104992</v>
      </c>
      <c r="AE43" s="8">
        <f t="shared" si="0"/>
        <v>0.69641403373131539</v>
      </c>
    </row>
    <row r="44" spans="1:31" x14ac:dyDescent="0.25">
      <c r="A44" s="1">
        <v>1</v>
      </c>
      <c r="B44" s="1">
        <v>477</v>
      </c>
      <c r="C44" s="1">
        <v>3</v>
      </c>
      <c r="D44" s="1">
        <v>4.87</v>
      </c>
      <c r="E44" s="7">
        <v>413.00630269999999</v>
      </c>
      <c r="F44" s="7">
        <v>9</v>
      </c>
      <c r="G44" s="1">
        <v>1</v>
      </c>
      <c r="H44" s="1">
        <v>28.9</v>
      </c>
      <c r="I44" s="1">
        <v>4</v>
      </c>
      <c r="J44" s="1">
        <v>89</v>
      </c>
      <c r="K44" s="1">
        <v>8.19</v>
      </c>
      <c r="L44" s="1">
        <v>88</v>
      </c>
      <c r="M44" s="1">
        <v>40.200000000000003</v>
      </c>
      <c r="N44" s="7">
        <v>2842.4384220000002</v>
      </c>
      <c r="O44" s="1">
        <v>1158897</v>
      </c>
      <c r="P44" s="1">
        <v>6.1</v>
      </c>
      <c r="Q44" s="1">
        <v>6.3</v>
      </c>
      <c r="R44" s="1">
        <v>0.51400000000000001</v>
      </c>
      <c r="S44" s="1">
        <v>10.6</v>
      </c>
      <c r="T44" s="1">
        <v>1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51.4</v>
      </c>
      <c r="AA44" s="7">
        <f>SUMPRODUCT($A$19:$Y$19,A44:Y44)</f>
        <v>45.803972549933427</v>
      </c>
      <c r="AB44" s="7">
        <f>(Z44-AA44)^2</f>
        <v>31.31552322189858</v>
      </c>
      <c r="AC44" s="7">
        <f>ABS(Z44-AA44)</f>
        <v>5.5960274500665719</v>
      </c>
      <c r="AD44" s="7">
        <f>(Z44-$AC$10)^2</f>
        <v>311.03948383904122</v>
      </c>
      <c r="AE44" s="8">
        <f t="shared" si="0"/>
        <v>5.5960274500665719</v>
      </c>
    </row>
    <row r="45" spans="1:31" x14ac:dyDescent="0.25">
      <c r="A45" s="1">
        <v>1</v>
      </c>
      <c r="B45" s="1">
        <v>82</v>
      </c>
      <c r="C45" s="1">
        <v>0</v>
      </c>
      <c r="D45" s="1">
        <v>1.78</v>
      </c>
      <c r="E45" s="7">
        <v>6.4914885980000001</v>
      </c>
      <c r="F45" s="7">
        <v>98</v>
      </c>
      <c r="G45" s="1">
        <v>20</v>
      </c>
      <c r="H45" s="1">
        <v>19.5</v>
      </c>
      <c r="I45" s="1">
        <v>0</v>
      </c>
      <c r="J45" s="1">
        <v>98</v>
      </c>
      <c r="K45" s="1">
        <v>6.64</v>
      </c>
      <c r="L45" s="1">
        <v>98</v>
      </c>
      <c r="M45" s="1">
        <v>0.1</v>
      </c>
      <c r="N45" s="7">
        <v>52.862285</v>
      </c>
      <c r="O45" s="1">
        <v>349</v>
      </c>
      <c r="P45" s="1">
        <v>14.3</v>
      </c>
      <c r="Q45" s="1">
        <v>14.4</v>
      </c>
      <c r="R45" s="1">
        <v>0.63200000000000001</v>
      </c>
      <c r="S45" s="1">
        <v>11.9</v>
      </c>
      <c r="T45" s="1">
        <v>0</v>
      </c>
      <c r="U45" s="1">
        <v>1</v>
      </c>
      <c r="V45" s="1">
        <v>0</v>
      </c>
      <c r="W45" s="1">
        <v>0</v>
      </c>
      <c r="X45" s="1">
        <v>0</v>
      </c>
      <c r="Y45" s="1">
        <v>0</v>
      </c>
      <c r="Z45" s="1">
        <v>75.400000000000006</v>
      </c>
      <c r="AA45" s="7">
        <f>SUMPRODUCT($A$19:$Y$19,A45:Y45)</f>
        <v>71.330099986911321</v>
      </c>
      <c r="AB45" s="7">
        <f>(Z45-AA45)^2</f>
        <v>16.564086116539272</v>
      </c>
      <c r="AC45" s="7">
        <f>ABS(Z45-AA45)</f>
        <v>4.0699000130886844</v>
      </c>
      <c r="AD45" s="7">
        <f>(Z45-$AC$10)^2</f>
        <v>40.496531139563125</v>
      </c>
      <c r="AE45" s="8">
        <f t="shared" si="0"/>
        <v>4.0699000130886844</v>
      </c>
    </row>
    <row r="46" spans="1:31" x14ac:dyDescent="0.25">
      <c r="A46" s="1">
        <v>1</v>
      </c>
      <c r="B46" s="1">
        <v>16</v>
      </c>
      <c r="C46" s="1">
        <v>15</v>
      </c>
      <c r="D46" s="1">
        <v>3.76</v>
      </c>
      <c r="E46" s="7">
        <v>0</v>
      </c>
      <c r="F46" s="7">
        <v>97</v>
      </c>
      <c r="G46" s="1">
        <v>342</v>
      </c>
      <c r="H46" s="1">
        <v>66.099999999999994</v>
      </c>
      <c r="I46" s="1">
        <v>18</v>
      </c>
      <c r="J46" s="1">
        <v>97</v>
      </c>
      <c r="K46" s="1">
        <v>5.72</v>
      </c>
      <c r="L46" s="1">
        <v>97</v>
      </c>
      <c r="M46" s="1">
        <v>0.1</v>
      </c>
      <c r="N46" s="7">
        <v>1979.5256899999999</v>
      </c>
      <c r="O46" s="1">
        <v>78271472</v>
      </c>
      <c r="P46" s="1">
        <v>4.9000000000000004</v>
      </c>
      <c r="Q46" s="1">
        <v>4.8</v>
      </c>
      <c r="R46" s="1">
        <v>0.76400000000000001</v>
      </c>
      <c r="S46" s="1">
        <v>14.5</v>
      </c>
      <c r="T46" s="1">
        <v>0</v>
      </c>
      <c r="U46" s="1">
        <v>1</v>
      </c>
      <c r="V46" s="1">
        <v>0</v>
      </c>
      <c r="W46" s="1">
        <v>0</v>
      </c>
      <c r="X46" s="1">
        <v>0</v>
      </c>
      <c r="Y46" s="1">
        <v>0</v>
      </c>
      <c r="Z46" s="1">
        <v>75.8</v>
      </c>
      <c r="AA46" s="7">
        <f>SUMPRODUCT($A$19:$Y$19,A46:Y46)</f>
        <v>76.511141070071403</v>
      </c>
      <c r="AB46" s="7">
        <f>(Z46-AA46)^2</f>
        <v>0.50572162154230438</v>
      </c>
      <c r="AC46" s="7">
        <f>ABS(Z46-AA46)</f>
        <v>0.71114107007140603</v>
      </c>
      <c r="AD46" s="7">
        <f>(Z46-$AC$10)^2</f>
        <v>45.747481927905042</v>
      </c>
      <c r="AE46" s="8">
        <f t="shared" si="0"/>
        <v>-0.71114107007140603</v>
      </c>
    </row>
    <row r="47" spans="1:31" x14ac:dyDescent="0.25">
      <c r="A47" s="1">
        <v>1</v>
      </c>
      <c r="B47" s="1">
        <v>227</v>
      </c>
      <c r="C47" s="1">
        <v>11</v>
      </c>
      <c r="D47" s="1">
        <v>3.76</v>
      </c>
      <c r="E47" s="7">
        <v>0</v>
      </c>
      <c r="F47" s="7">
        <v>98</v>
      </c>
      <c r="G47" s="1">
        <v>1</v>
      </c>
      <c r="H47" s="1">
        <v>21.4</v>
      </c>
      <c r="I47" s="1">
        <v>15</v>
      </c>
      <c r="J47" s="1">
        <v>99</v>
      </c>
      <c r="K47" s="1">
        <v>5.72</v>
      </c>
      <c r="L47" s="1">
        <v>98</v>
      </c>
      <c r="M47" s="1">
        <v>0.4</v>
      </c>
      <c r="N47" s="7">
        <v>71.348397000000006</v>
      </c>
      <c r="O47" s="1">
        <v>11629553</v>
      </c>
      <c r="P47" s="1">
        <v>5.7</v>
      </c>
      <c r="Q47" s="1">
        <v>5.7</v>
      </c>
      <c r="R47" s="1">
        <v>0.49299999999999999</v>
      </c>
      <c r="S47" s="1">
        <v>10.8</v>
      </c>
      <c r="T47" s="1">
        <v>1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66.099999999999994</v>
      </c>
      <c r="AA47" s="7">
        <f>SUMPRODUCT($A$19:$Y$19,A47:Y47)</f>
        <v>64.15471832897174</v>
      </c>
      <c r="AB47" s="7">
        <f>(Z47-AA47)^2</f>
        <v>3.7841207796384793</v>
      </c>
      <c r="AC47" s="7">
        <f>ABS(Z47-AA47)</f>
        <v>1.9452816710282548</v>
      </c>
      <c r="AD47" s="7">
        <f>(Z47-$AC$10)^2</f>
        <v>8.6219253106108518</v>
      </c>
      <c r="AE47" s="8">
        <f t="shared" si="0"/>
        <v>1.9452816710282548</v>
      </c>
    </row>
    <row r="48" spans="1:31" x14ac:dyDescent="0.25">
      <c r="A48" s="1">
        <v>1</v>
      </c>
      <c r="B48" s="1">
        <v>29</v>
      </c>
      <c r="C48" s="1">
        <v>3</v>
      </c>
      <c r="D48" s="1">
        <v>3.1</v>
      </c>
      <c r="E48" s="7">
        <v>400.13429710000003</v>
      </c>
      <c r="F48" s="7">
        <v>94</v>
      </c>
      <c r="G48" s="1">
        <v>0</v>
      </c>
      <c r="H48" s="1">
        <v>47.8</v>
      </c>
      <c r="I48" s="1">
        <v>4</v>
      </c>
      <c r="J48" s="1">
        <v>93</v>
      </c>
      <c r="K48" s="1">
        <v>7.61</v>
      </c>
      <c r="L48" s="1">
        <v>94</v>
      </c>
      <c r="M48" s="1">
        <v>0.3</v>
      </c>
      <c r="N48" s="7">
        <v>2519.7373870000001</v>
      </c>
      <c r="O48" s="1">
        <v>5971535</v>
      </c>
      <c r="P48" s="1">
        <v>2</v>
      </c>
      <c r="Q48" s="1">
        <v>1.9</v>
      </c>
      <c r="R48" s="1">
        <v>0.628</v>
      </c>
      <c r="S48" s="1">
        <v>12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69.900000000000006</v>
      </c>
      <c r="AA48" s="7">
        <f>SUMPRODUCT($A$19:$Y$19,A48:Y48)</f>
        <v>75.276663890102313</v>
      </c>
      <c r="AB48" s="7">
        <f>(Z48-AA48)^2</f>
        <v>28.908514587130075</v>
      </c>
      <c r="AC48" s="7">
        <f>ABS(Z48-AA48)</f>
        <v>5.3766638901023072</v>
      </c>
      <c r="AD48" s="7">
        <f>(Z48-$AC$10)^2</f>
        <v>0.74595779986012667</v>
      </c>
      <c r="AE48" s="8">
        <f t="shared" si="0"/>
        <v>-5.3766638901023072</v>
      </c>
    </row>
    <row r="49" spans="1:31" x14ac:dyDescent="0.25">
      <c r="A49" s="1">
        <v>1</v>
      </c>
      <c r="B49" s="1">
        <v>186</v>
      </c>
      <c r="C49" s="1">
        <v>0</v>
      </c>
      <c r="D49" s="1">
        <v>4.7300000000000004</v>
      </c>
      <c r="E49" s="7">
        <v>0</v>
      </c>
      <c r="F49" s="7">
        <v>92</v>
      </c>
      <c r="G49" s="1">
        <v>0</v>
      </c>
      <c r="H49" s="1">
        <v>41</v>
      </c>
      <c r="I49" s="1">
        <v>0</v>
      </c>
      <c r="J49" s="1">
        <v>99</v>
      </c>
      <c r="K49" s="1">
        <v>3.64</v>
      </c>
      <c r="L49" s="1">
        <v>99</v>
      </c>
      <c r="M49" s="1">
        <v>0.7</v>
      </c>
      <c r="N49" s="7">
        <v>1653.2390500000001</v>
      </c>
      <c r="O49" s="1">
        <v>1315372</v>
      </c>
      <c r="P49" s="1">
        <v>3.9</v>
      </c>
      <c r="Q49" s="1">
        <v>3.9</v>
      </c>
      <c r="R49" s="1">
        <v>0.67300000000000004</v>
      </c>
      <c r="S49" s="1">
        <v>12.8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79</v>
      </c>
      <c r="AA49" s="7">
        <f>SUMPRODUCT($A$19:$Y$19,A49:Y49)</f>
        <v>72.862768939463152</v>
      </c>
      <c r="AB49" s="7">
        <f>(Z49-AA49)^2</f>
        <v>37.665605090418246</v>
      </c>
      <c r="AC49" s="7">
        <f>ABS(Z49-AA49)</f>
        <v>6.1372310605368483</v>
      </c>
      <c r="AD49" s="7">
        <f>(Z49-$AC$10)^2</f>
        <v>99.275088234641331</v>
      </c>
      <c r="AE49" s="8">
        <f t="shared" si="0"/>
        <v>6.1372310605368483</v>
      </c>
    </row>
    <row r="50" spans="1:31" x14ac:dyDescent="0.25">
      <c r="A50" s="1">
        <v>1</v>
      </c>
      <c r="B50" s="1">
        <v>82</v>
      </c>
      <c r="C50" s="1">
        <v>4</v>
      </c>
      <c r="D50" s="1">
        <v>11.61</v>
      </c>
      <c r="E50" s="7">
        <v>0</v>
      </c>
      <c r="F50" s="7">
        <v>92</v>
      </c>
      <c r="G50" s="1">
        <v>764</v>
      </c>
      <c r="H50" s="1">
        <v>61.3</v>
      </c>
      <c r="I50" s="1">
        <v>4</v>
      </c>
      <c r="J50" s="1">
        <v>92</v>
      </c>
      <c r="K50" s="1">
        <v>8.36</v>
      </c>
      <c r="L50" s="1">
        <v>92</v>
      </c>
      <c r="M50" s="1">
        <v>0.1</v>
      </c>
      <c r="N50" s="7">
        <v>1653.2390500000001</v>
      </c>
      <c r="O50" s="1">
        <v>1315372</v>
      </c>
      <c r="P50" s="1">
        <v>0.7</v>
      </c>
      <c r="Q50" s="1">
        <v>0.5</v>
      </c>
      <c r="R50" s="1">
        <v>0.67300000000000004</v>
      </c>
      <c r="S50" s="1">
        <v>12.3</v>
      </c>
      <c r="T50" s="1">
        <v>0</v>
      </c>
      <c r="U50" s="1">
        <v>0</v>
      </c>
      <c r="V50" s="1">
        <v>0</v>
      </c>
      <c r="W50" s="1">
        <v>0</v>
      </c>
      <c r="X50" s="1">
        <v>1</v>
      </c>
      <c r="Y50" s="1">
        <v>1</v>
      </c>
      <c r="Z50" s="1">
        <v>79.3</v>
      </c>
      <c r="AA50" s="7">
        <f>SUMPRODUCT($A$19:$Y$19,A50:Y50)</f>
        <v>75.950599061568809</v>
      </c>
      <c r="AB50" s="7">
        <f>(Z50-AA50)^2</f>
        <v>11.218486646363724</v>
      </c>
      <c r="AC50" s="7">
        <f>ABS(Z50-AA50)</f>
        <v>3.349400938431188</v>
      </c>
      <c r="AD50" s="7">
        <f>(Z50-$AC$10)^2</f>
        <v>105.3433013258978</v>
      </c>
      <c r="AE50" s="8">
        <f t="shared" si="0"/>
        <v>3.349400938431188</v>
      </c>
    </row>
    <row r="51" spans="1:31" x14ac:dyDescent="0.25">
      <c r="A51" s="1">
        <v>1</v>
      </c>
      <c r="B51" s="1">
        <v>97</v>
      </c>
      <c r="C51" s="1">
        <v>0</v>
      </c>
      <c r="D51" s="1">
        <v>12.43</v>
      </c>
      <c r="E51" s="7">
        <v>0</v>
      </c>
      <c r="F51" s="7">
        <v>99</v>
      </c>
      <c r="G51" s="1">
        <v>17</v>
      </c>
      <c r="H51" s="1">
        <v>64</v>
      </c>
      <c r="I51" s="1">
        <v>0</v>
      </c>
      <c r="J51" s="1">
        <v>99</v>
      </c>
      <c r="K51" s="1">
        <v>7.5</v>
      </c>
      <c r="L51" s="1">
        <v>99</v>
      </c>
      <c r="M51" s="1">
        <v>0.1</v>
      </c>
      <c r="N51" s="7">
        <v>1653.2390500000001</v>
      </c>
      <c r="O51" s="1">
        <v>1315372</v>
      </c>
      <c r="P51" s="1">
        <v>1.9</v>
      </c>
      <c r="Q51" s="1">
        <v>1.9</v>
      </c>
      <c r="R51" s="1">
        <v>0.67300000000000004</v>
      </c>
      <c r="S51" s="1">
        <v>12.3</v>
      </c>
      <c r="T51" s="1">
        <v>0</v>
      </c>
      <c r="U51" s="1">
        <v>0</v>
      </c>
      <c r="V51" s="1">
        <v>0</v>
      </c>
      <c r="W51" s="1">
        <v>0</v>
      </c>
      <c r="X51" s="1">
        <v>1</v>
      </c>
      <c r="Y51" s="1">
        <v>1</v>
      </c>
      <c r="Z51" s="1">
        <v>77.8</v>
      </c>
      <c r="AA51" s="7">
        <f>SUMPRODUCT($A$19:$Y$19,A51:Y51)</f>
        <v>75.873849845662562</v>
      </c>
      <c r="AB51" s="7">
        <f>(Z51-AA51)^2</f>
        <v>3.710054417054125</v>
      </c>
      <c r="AC51" s="7">
        <f>ABS(Z51-AA51)</f>
        <v>1.9261501543374351</v>
      </c>
      <c r="AD51" s="7">
        <f>(Z51-$AC$10)^2</f>
        <v>76.802235869615188</v>
      </c>
      <c r="AE51" s="8">
        <f t="shared" si="0"/>
        <v>1.9261501543374351</v>
      </c>
    </row>
    <row r="52" spans="1:31" x14ac:dyDescent="0.25">
      <c r="A52" s="1">
        <v>1</v>
      </c>
      <c r="B52" s="1">
        <v>16</v>
      </c>
      <c r="C52" s="1">
        <v>2</v>
      </c>
      <c r="D52" s="1">
        <v>6.1</v>
      </c>
      <c r="E52" s="7">
        <v>687.51168250000001</v>
      </c>
      <c r="F52" s="7">
        <v>92</v>
      </c>
      <c r="G52" s="1">
        <v>0</v>
      </c>
      <c r="H52" s="1">
        <v>54.7</v>
      </c>
      <c r="I52" s="1">
        <v>3</v>
      </c>
      <c r="J52" s="1">
        <v>96</v>
      </c>
      <c r="K52" s="1">
        <v>6.51</v>
      </c>
      <c r="L52" s="1">
        <v>97</v>
      </c>
      <c r="M52" s="1">
        <v>0.1</v>
      </c>
      <c r="N52" s="7">
        <v>4595.6663269999999</v>
      </c>
      <c r="O52" s="1">
        <v>15444969</v>
      </c>
      <c r="P52" s="1">
        <v>1</v>
      </c>
      <c r="Q52" s="1">
        <v>1</v>
      </c>
      <c r="R52" s="1">
        <v>0.76100000000000001</v>
      </c>
      <c r="S52" s="1">
        <v>13.7</v>
      </c>
      <c r="T52" s="1">
        <v>0</v>
      </c>
      <c r="U52" s="1">
        <v>0</v>
      </c>
      <c r="V52" s="1">
        <v>0</v>
      </c>
      <c r="W52" s="1">
        <v>1</v>
      </c>
      <c r="X52" s="1">
        <v>0</v>
      </c>
      <c r="Y52" s="1">
        <v>0</v>
      </c>
      <c r="Z52" s="1">
        <v>77.3</v>
      </c>
      <c r="AA52" s="7">
        <f>SUMPRODUCT($A$19:$Y$19,A52:Y52)</f>
        <v>76.441341578509636</v>
      </c>
      <c r="AB52" s="7">
        <f>(Z52-AA52)^2</f>
        <v>0.73729428479631842</v>
      </c>
      <c r="AC52" s="7">
        <f>ABS(Z52-AA52)</f>
        <v>0.85865842149036098</v>
      </c>
      <c r="AD52" s="7">
        <f>(Z52-$AC$10)^2</f>
        <v>68.288547384187652</v>
      </c>
      <c r="AE52" s="8">
        <f t="shared" si="0"/>
        <v>0.85865842149036098</v>
      </c>
    </row>
    <row r="53" spans="1:31" x14ac:dyDescent="0.25">
      <c r="A53" s="1">
        <v>1</v>
      </c>
      <c r="B53" s="1">
        <v>322</v>
      </c>
      <c r="C53" s="1">
        <v>20</v>
      </c>
      <c r="D53" s="1">
        <v>11.32</v>
      </c>
      <c r="E53" s="7">
        <v>333.21487109999998</v>
      </c>
      <c r="F53" s="7">
        <v>94</v>
      </c>
      <c r="G53" s="1">
        <v>3291</v>
      </c>
      <c r="H53" s="1">
        <v>54.7</v>
      </c>
      <c r="I53" s="1">
        <v>22</v>
      </c>
      <c r="J53" s="1">
        <v>97</v>
      </c>
      <c r="K53" s="1">
        <v>5.61</v>
      </c>
      <c r="L53" s="1">
        <v>96</v>
      </c>
      <c r="M53" s="1">
        <v>0.4</v>
      </c>
      <c r="N53" s="7">
        <v>2975.1327780000001</v>
      </c>
      <c r="O53" s="1">
        <v>144648257</v>
      </c>
      <c r="P53" s="1">
        <v>2.6</v>
      </c>
      <c r="Q53" s="1">
        <v>2.8</v>
      </c>
      <c r="R53" s="1">
        <v>0.73299999999999998</v>
      </c>
      <c r="S53" s="1">
        <v>13.2</v>
      </c>
      <c r="T53" s="1">
        <v>0</v>
      </c>
      <c r="U53" s="1">
        <v>0</v>
      </c>
      <c r="V53" s="1">
        <v>0</v>
      </c>
      <c r="W53" s="1">
        <v>0</v>
      </c>
      <c r="X53" s="1">
        <v>1</v>
      </c>
      <c r="Y53" s="1">
        <v>0</v>
      </c>
      <c r="Z53" s="1">
        <v>64.599999999999994</v>
      </c>
      <c r="AA53" s="7">
        <f>SUMPRODUCT($A$19:$Y$19,A53:Y53)</f>
        <v>70.42030222527724</v>
      </c>
      <c r="AB53" s="7">
        <f>(Z53-AA53)^2</f>
        <v>33.875917993567256</v>
      </c>
      <c r="AC53" s="7">
        <f>ABS(Z53-AA53)</f>
        <v>5.8203022252772456</v>
      </c>
      <c r="AD53" s="7">
        <f>(Z53-$AC$10)^2</f>
        <v>19.680859854328251</v>
      </c>
      <c r="AE53" s="8">
        <f t="shared" si="0"/>
        <v>-5.8203022252772456</v>
      </c>
    </row>
    <row r="54" spans="1:31" x14ac:dyDescent="0.25">
      <c r="A54" s="1">
        <v>1</v>
      </c>
      <c r="B54" s="1">
        <v>132</v>
      </c>
      <c r="C54" s="1">
        <v>2</v>
      </c>
      <c r="D54" s="1">
        <v>0.01</v>
      </c>
      <c r="E54" s="7">
        <v>63.551702970000001</v>
      </c>
      <c r="F54" s="7">
        <v>98</v>
      </c>
      <c r="G54" s="1">
        <v>329</v>
      </c>
      <c r="H54" s="1">
        <v>59</v>
      </c>
      <c r="I54" s="1">
        <v>2</v>
      </c>
      <c r="J54" s="1">
        <v>98</v>
      </c>
      <c r="K54" s="1">
        <v>3.16</v>
      </c>
      <c r="L54" s="1">
        <v>98</v>
      </c>
      <c r="M54" s="1">
        <v>0.1</v>
      </c>
      <c r="N54" s="7">
        <v>1296.97353</v>
      </c>
      <c r="O54" s="1">
        <v>1315372</v>
      </c>
      <c r="P54" s="1">
        <v>5.6</v>
      </c>
      <c r="Q54" s="1">
        <v>5.4</v>
      </c>
      <c r="R54" s="1">
        <v>0.75700000000000001</v>
      </c>
      <c r="S54" s="1">
        <v>14.6</v>
      </c>
      <c r="T54" s="1">
        <v>1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72.7</v>
      </c>
      <c r="AA54" s="7">
        <f>SUMPRODUCT($A$19:$Y$19,A54:Y54)</f>
        <v>70.043479998402944</v>
      </c>
      <c r="AB54" s="7">
        <f>(Z54-AA54)^2</f>
        <v>7.0570985188852378</v>
      </c>
      <c r="AC54" s="7">
        <f>ABS(Z54-AA54)</f>
        <v>2.6565200015970589</v>
      </c>
      <c r="AD54" s="7">
        <f>(Z54-$AC$10)^2</f>
        <v>13.422613318254358</v>
      </c>
      <c r="AE54" s="8">
        <f t="shared" si="0"/>
        <v>2.6565200015970589</v>
      </c>
    </row>
    <row r="55" spans="1:31" x14ac:dyDescent="0.25">
      <c r="A55" s="1">
        <v>1</v>
      </c>
      <c r="B55" s="1">
        <v>283</v>
      </c>
      <c r="C55" s="1">
        <v>25</v>
      </c>
      <c r="D55" s="1">
        <v>1.1200000000000001</v>
      </c>
      <c r="E55" s="7">
        <v>7.49281752</v>
      </c>
      <c r="F55" s="7">
        <v>82</v>
      </c>
      <c r="G55" s="1">
        <v>341</v>
      </c>
      <c r="H55" s="1">
        <v>21.5</v>
      </c>
      <c r="I55" s="1">
        <v>39</v>
      </c>
      <c r="J55" s="1">
        <v>82</v>
      </c>
      <c r="K55" s="1">
        <v>4.55</v>
      </c>
      <c r="L55" s="1">
        <v>82</v>
      </c>
      <c r="M55" s="1">
        <v>2</v>
      </c>
      <c r="N55" s="7">
        <v>76.535419000000005</v>
      </c>
      <c r="O55" s="1">
        <v>8454791</v>
      </c>
      <c r="P55" s="1">
        <v>8.3000000000000007</v>
      </c>
      <c r="Q55" s="1">
        <v>8.1999999999999993</v>
      </c>
      <c r="R55" s="1">
        <v>0.438</v>
      </c>
      <c r="S55" s="1">
        <v>8.9</v>
      </c>
      <c r="T55" s="1">
        <v>1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57.1</v>
      </c>
      <c r="AA55" s="7">
        <f>SUMPRODUCT($A$19:$Y$19,A55:Y55)</f>
        <v>59.914431265390633</v>
      </c>
      <c r="AB55" s="7">
        <f>(Z55-AA55)^2</f>
        <v>7.9210233476083092</v>
      </c>
      <c r="AC55" s="7">
        <f>ABS(Z55-AA55)</f>
        <v>2.8144312653906312</v>
      </c>
      <c r="AD55" s="7">
        <f>(Z55-$AC$10)^2</f>
        <v>142.47553257291509</v>
      </c>
      <c r="AE55" s="8">
        <f t="shared" si="0"/>
        <v>-2.8144312653906312</v>
      </c>
    </row>
    <row r="56" spans="1:31" x14ac:dyDescent="0.25">
      <c r="A56" s="1">
        <v>1</v>
      </c>
      <c r="B56" s="1">
        <v>77</v>
      </c>
      <c r="C56" s="1">
        <v>0</v>
      </c>
      <c r="D56" s="1">
        <v>2</v>
      </c>
      <c r="E56" s="7">
        <v>278.36028060000001</v>
      </c>
      <c r="F56" s="7">
        <v>97</v>
      </c>
      <c r="G56" s="1">
        <v>7</v>
      </c>
      <c r="H56" s="1">
        <v>57.6</v>
      </c>
      <c r="I56" s="1">
        <v>0</v>
      </c>
      <c r="J56" s="1">
        <v>97</v>
      </c>
      <c r="K56" s="1">
        <v>3.8</v>
      </c>
      <c r="L56" s="1">
        <v>97</v>
      </c>
      <c r="M56" s="1">
        <v>0.1</v>
      </c>
      <c r="N56" s="7">
        <v>2977.1152999999999</v>
      </c>
      <c r="O56" s="1">
        <v>1315372</v>
      </c>
      <c r="P56" s="1">
        <v>6.1</v>
      </c>
      <c r="Q56" s="1">
        <v>5.9</v>
      </c>
      <c r="R56" s="1">
        <v>0.81299999999999994</v>
      </c>
      <c r="S56" s="1">
        <v>14.4</v>
      </c>
      <c r="T56" s="1">
        <v>0</v>
      </c>
      <c r="U56" s="1">
        <v>1</v>
      </c>
      <c r="V56" s="1">
        <v>0</v>
      </c>
      <c r="W56" s="1">
        <v>0</v>
      </c>
      <c r="X56" s="1">
        <v>0</v>
      </c>
      <c r="Y56" s="1">
        <v>0</v>
      </c>
      <c r="Z56" s="1">
        <v>75.599999999999994</v>
      </c>
      <c r="AA56" s="7">
        <f>SUMPRODUCT($A$19:$Y$19,A56:Y56)</f>
        <v>75.240124939544089</v>
      </c>
      <c r="AB56" s="7">
        <f>(Z56-AA56)^2</f>
        <v>0.12951005913814184</v>
      </c>
      <c r="AC56" s="7">
        <f>ABS(Z56-AA56)</f>
        <v>0.35987506045590578</v>
      </c>
      <c r="AD56" s="7">
        <f>(Z56-$AC$10)^2</f>
        <v>43.082006533733988</v>
      </c>
      <c r="AE56" s="8">
        <f t="shared" si="0"/>
        <v>0.35987506045590578</v>
      </c>
    </row>
    <row r="57" spans="1:31" x14ac:dyDescent="0.25">
      <c r="A57" s="1">
        <v>1</v>
      </c>
      <c r="B57" s="1">
        <v>46</v>
      </c>
      <c r="C57" s="1">
        <v>45</v>
      </c>
      <c r="D57" s="1">
        <v>0.42</v>
      </c>
      <c r="E57" s="7">
        <v>8.9360646320000008</v>
      </c>
      <c r="F57" s="7">
        <v>92</v>
      </c>
      <c r="G57" s="1">
        <v>2</v>
      </c>
      <c r="H57" s="1">
        <v>15.4</v>
      </c>
      <c r="I57" s="1">
        <v>79</v>
      </c>
      <c r="J57" s="1">
        <v>37</v>
      </c>
      <c r="K57" s="1">
        <v>3.91</v>
      </c>
      <c r="L57" s="1">
        <v>25</v>
      </c>
      <c r="M57" s="1">
        <v>5.2</v>
      </c>
      <c r="N57" s="7">
        <v>66.242139600000002</v>
      </c>
      <c r="O57" s="1">
        <v>1679</v>
      </c>
      <c r="P57" s="1">
        <v>1.5</v>
      </c>
      <c r="Q57" s="1">
        <v>1.4</v>
      </c>
      <c r="R57" s="1">
        <v>0.30599999999999999</v>
      </c>
      <c r="S57" s="1">
        <v>5.6</v>
      </c>
      <c r="T57" s="1">
        <v>1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48.6</v>
      </c>
      <c r="AA57" s="7">
        <f>SUMPRODUCT($A$19:$Y$19,A57:Y57)</f>
        <v>56.090557334727002</v>
      </c>
      <c r="AB57" s="7">
        <f>(Z57-AA57)^2</f>
        <v>56.108449184832466</v>
      </c>
      <c r="AC57" s="7">
        <f>ABS(Z57-AA57)</f>
        <v>7.4905573347270007</v>
      </c>
      <c r="AD57" s="7">
        <f>(Z57-$AC$10)^2</f>
        <v>417.64282832064686</v>
      </c>
      <c r="AE57" s="8">
        <f t="shared" si="0"/>
        <v>-7.4905573347270007</v>
      </c>
    </row>
    <row r="58" spans="1:31" x14ac:dyDescent="0.25">
      <c r="A58" s="1">
        <v>1</v>
      </c>
      <c r="B58" s="1">
        <v>72</v>
      </c>
      <c r="C58" s="1">
        <v>3</v>
      </c>
      <c r="D58" s="1">
        <v>10.42</v>
      </c>
      <c r="E58" s="7">
        <v>0</v>
      </c>
      <c r="F58" s="7">
        <v>92</v>
      </c>
      <c r="G58" s="1">
        <v>2092</v>
      </c>
      <c r="H58" s="1">
        <v>64.8</v>
      </c>
      <c r="I58" s="1">
        <v>4</v>
      </c>
      <c r="J58" s="1">
        <v>95</v>
      </c>
      <c r="K58" s="1">
        <v>9.41</v>
      </c>
      <c r="L58" s="1">
        <v>95</v>
      </c>
      <c r="M58" s="1">
        <v>0.1</v>
      </c>
      <c r="N58" s="7">
        <v>1653.2390500000001</v>
      </c>
      <c r="O58" s="1">
        <v>1315372</v>
      </c>
      <c r="P58" s="1">
        <v>0.8</v>
      </c>
      <c r="Q58" s="1">
        <v>0.5</v>
      </c>
      <c r="R58" s="1">
        <v>0.67300000000000004</v>
      </c>
      <c r="S58" s="1">
        <v>12.3</v>
      </c>
      <c r="T58" s="1">
        <v>0</v>
      </c>
      <c r="U58" s="1">
        <v>0</v>
      </c>
      <c r="V58" s="1">
        <v>0</v>
      </c>
      <c r="W58" s="1">
        <v>0</v>
      </c>
      <c r="X58" s="1">
        <v>1</v>
      </c>
      <c r="Y58" s="1">
        <v>1</v>
      </c>
      <c r="Z58" s="1">
        <v>86</v>
      </c>
      <c r="AA58" s="7">
        <f>SUMPRODUCT($A$19:$Y$19,A58:Y58)</f>
        <v>76.467719828336186</v>
      </c>
      <c r="AB58" s="7">
        <f>(Z58-AA58)^2</f>
        <v>90.86436527109511</v>
      </c>
      <c r="AC58" s="7">
        <f>ABS(Z58-AA58)</f>
        <v>9.5322801716638139</v>
      </c>
      <c r="AD58" s="7">
        <f>(Z58-$AC$10)^2</f>
        <v>287.7667270306269</v>
      </c>
      <c r="AE58" s="8">
        <f t="shared" si="0"/>
        <v>9.5322801716638139</v>
      </c>
    </row>
    <row r="59" spans="1:31" x14ac:dyDescent="0.25">
      <c r="A59" s="1">
        <v>1</v>
      </c>
      <c r="B59" s="1">
        <v>136</v>
      </c>
      <c r="C59" s="1">
        <v>0</v>
      </c>
      <c r="D59" s="1">
        <v>7.84</v>
      </c>
      <c r="E59" s="7">
        <v>1810.8753160000001</v>
      </c>
      <c r="F59" s="7">
        <v>99</v>
      </c>
      <c r="G59" s="1">
        <v>0</v>
      </c>
      <c r="H59" s="1">
        <v>45.1</v>
      </c>
      <c r="I59" s="1">
        <v>0</v>
      </c>
      <c r="J59" s="1">
        <v>99</v>
      </c>
      <c r="K59" s="1">
        <v>5.65</v>
      </c>
      <c r="L59" s="1">
        <v>99</v>
      </c>
      <c r="M59" s="1">
        <v>0.1</v>
      </c>
      <c r="N59" s="7">
        <v>11929.349910000001</v>
      </c>
      <c r="O59" s="1">
        <v>1315372</v>
      </c>
      <c r="P59" s="1">
        <v>3.3</v>
      </c>
      <c r="Q59" s="1">
        <v>3.3</v>
      </c>
      <c r="R59" s="1">
        <v>0.78200000000000003</v>
      </c>
      <c r="S59" s="1">
        <v>14.1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75.7</v>
      </c>
      <c r="AA59" s="7">
        <f>SUMPRODUCT($A$19:$Y$19,A59:Y59)</f>
        <v>75.786801472622273</v>
      </c>
      <c r="AB59" s="7">
        <f>(Z59-AA59)^2</f>
        <v>7.5344956493946314E-3</v>
      </c>
      <c r="AC59" s="7">
        <f>ABS(Z59-AA59)</f>
        <v>8.6801472622269671E-2</v>
      </c>
      <c r="AD59" s="7">
        <f>(Z59-$AC$10)^2</f>
        <v>44.40474423081961</v>
      </c>
      <c r="AE59" s="8">
        <f t="shared" si="0"/>
        <v>-8.6801472622269671E-2</v>
      </c>
    </row>
    <row r="60" spans="1:31" x14ac:dyDescent="0.25">
      <c r="A60" s="1">
        <v>1</v>
      </c>
      <c r="B60" s="1">
        <v>17</v>
      </c>
      <c r="C60" s="1">
        <v>1</v>
      </c>
      <c r="D60" s="1">
        <v>4.54</v>
      </c>
      <c r="E60" s="7">
        <v>221.84280000000001</v>
      </c>
      <c r="F60" s="7">
        <v>99</v>
      </c>
      <c r="G60" s="1">
        <v>7</v>
      </c>
      <c r="H60" s="1">
        <v>48.9</v>
      </c>
      <c r="I60" s="1">
        <v>1</v>
      </c>
      <c r="J60" s="1">
        <v>98</v>
      </c>
      <c r="K60" s="1">
        <v>6.38</v>
      </c>
      <c r="L60" s="1">
        <v>97</v>
      </c>
      <c r="M60" s="1">
        <v>0.1</v>
      </c>
      <c r="N60" s="7">
        <v>2416.5882350000002</v>
      </c>
      <c r="O60" s="1">
        <v>326939</v>
      </c>
      <c r="P60" s="1">
        <v>1.8</v>
      </c>
      <c r="Q60" s="1">
        <v>1.9</v>
      </c>
      <c r="R60" s="1">
        <v>0.68100000000000005</v>
      </c>
      <c r="S60" s="1">
        <v>10.9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73</v>
      </c>
      <c r="AA60" s="7">
        <f>SUMPRODUCT($A$19:$Y$19,A60:Y60)</f>
        <v>73.777336963421703</v>
      </c>
      <c r="AB60" s="7">
        <f>(Z60-AA60)^2</f>
        <v>0.6042527547016745</v>
      </c>
      <c r="AC60" s="7">
        <f>ABS(Z60-AA60)</f>
        <v>0.77733696342170333</v>
      </c>
      <c r="AD60" s="7">
        <f>(Z60-$AC$10)^2</f>
        <v>15.710826409510862</v>
      </c>
      <c r="AE60" s="8">
        <f t="shared" si="0"/>
        <v>-0.77733696342170333</v>
      </c>
    </row>
    <row r="61" spans="1:31" x14ac:dyDescent="0.25">
      <c r="A61" s="1">
        <v>1</v>
      </c>
      <c r="B61" s="1">
        <v>133</v>
      </c>
      <c r="C61" s="1">
        <v>2</v>
      </c>
      <c r="D61" s="1">
        <v>3.76</v>
      </c>
      <c r="E61" s="7">
        <v>0</v>
      </c>
      <c r="F61" s="7">
        <v>9</v>
      </c>
      <c r="G61" s="1">
        <v>4</v>
      </c>
      <c r="H61" s="1">
        <v>6.7</v>
      </c>
      <c r="I61" s="1">
        <v>2</v>
      </c>
      <c r="J61" s="1">
        <v>89</v>
      </c>
      <c r="K61" s="1">
        <v>5.72</v>
      </c>
      <c r="L61" s="1">
        <v>89</v>
      </c>
      <c r="M61" s="1">
        <v>0.1</v>
      </c>
      <c r="N61" s="7">
        <v>8958.7885929999993</v>
      </c>
      <c r="O61" s="1">
        <v>19815481</v>
      </c>
      <c r="P61" s="1">
        <v>2.5</v>
      </c>
      <c r="Q61" s="1">
        <v>2.7</v>
      </c>
      <c r="R61" s="1">
        <v>0.79800000000000004</v>
      </c>
      <c r="S61" s="1">
        <v>14.7</v>
      </c>
      <c r="T61" s="1">
        <v>0</v>
      </c>
      <c r="U61" s="1">
        <v>0</v>
      </c>
      <c r="V61" s="1">
        <v>0</v>
      </c>
      <c r="W61" s="1">
        <v>0</v>
      </c>
      <c r="X61" s="1">
        <v>1</v>
      </c>
      <c r="Y61" s="1">
        <v>1</v>
      </c>
      <c r="Z61" s="1">
        <v>75</v>
      </c>
      <c r="AA61" s="7">
        <f>SUMPRODUCT($A$19:$Y$19,A61:Y61)</f>
        <v>76.787079181037114</v>
      </c>
      <c r="AB61" s="7">
        <f>(Z61-AA61)^2</f>
        <v>3.193651999296284</v>
      </c>
      <c r="AC61" s="7">
        <f>ABS(Z61-AA61)</f>
        <v>1.7870791810371145</v>
      </c>
      <c r="AD61" s="7">
        <f>(Z61-$AC$10)^2</f>
        <v>35.565580351221016</v>
      </c>
      <c r="AE61" s="8">
        <f t="shared" si="0"/>
        <v>-1.7870791810371145</v>
      </c>
    </row>
    <row r="62" spans="1:31" x14ac:dyDescent="0.25">
      <c r="A62" s="1">
        <v>1</v>
      </c>
      <c r="B62" s="1">
        <v>96</v>
      </c>
      <c r="C62" s="1">
        <v>1</v>
      </c>
      <c r="D62" s="1">
        <v>4.07</v>
      </c>
      <c r="E62" s="7">
        <v>24.88720369</v>
      </c>
      <c r="F62" s="7">
        <v>87</v>
      </c>
      <c r="G62" s="1">
        <v>0</v>
      </c>
      <c r="H62" s="1">
        <v>54.4</v>
      </c>
      <c r="I62" s="1">
        <v>1</v>
      </c>
      <c r="J62" s="1">
        <v>8</v>
      </c>
      <c r="K62" s="1">
        <v>9.69</v>
      </c>
      <c r="L62" s="1">
        <v>86</v>
      </c>
      <c r="M62" s="1">
        <v>0.1</v>
      </c>
      <c r="N62" s="7">
        <v>689.39622399999996</v>
      </c>
      <c r="O62" s="1">
        <v>4488263</v>
      </c>
      <c r="P62" s="1">
        <v>1.9</v>
      </c>
      <c r="Q62" s="1">
        <v>1.8</v>
      </c>
      <c r="R62" s="1">
        <v>0.747</v>
      </c>
      <c r="S62" s="1">
        <v>13.1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79.2</v>
      </c>
      <c r="AA62" s="7">
        <f>SUMPRODUCT($A$19:$Y$19,A62:Y62)</f>
        <v>72.855453700212564</v>
      </c>
      <c r="AB62" s="7">
        <f>(Z62-AA62)^2</f>
        <v>40.253267750146478</v>
      </c>
      <c r="AC62" s="7">
        <f>ABS(Z62-AA62)</f>
        <v>6.3445462997874387</v>
      </c>
      <c r="AD62" s="7">
        <f>(Z62-$AC$10)^2</f>
        <v>103.30056362881241</v>
      </c>
      <c r="AE62" s="8">
        <f t="shared" si="0"/>
        <v>6.3445462997874387</v>
      </c>
    </row>
    <row r="63" spans="1:31" x14ac:dyDescent="0.25">
      <c r="A63" s="1">
        <v>1</v>
      </c>
      <c r="B63" s="1">
        <v>14</v>
      </c>
      <c r="C63" s="1">
        <v>1</v>
      </c>
      <c r="D63" s="1">
        <v>12.06</v>
      </c>
      <c r="E63" s="7">
        <v>149.65987899999999</v>
      </c>
      <c r="F63" s="7">
        <v>95</v>
      </c>
      <c r="G63" s="1">
        <v>14</v>
      </c>
      <c r="H63" s="1">
        <v>64.5</v>
      </c>
      <c r="I63" s="1">
        <v>1</v>
      </c>
      <c r="J63" s="1">
        <v>95</v>
      </c>
      <c r="K63" s="1">
        <v>7.93</v>
      </c>
      <c r="L63" s="1">
        <v>95</v>
      </c>
      <c r="M63" s="1">
        <v>0.1</v>
      </c>
      <c r="N63" s="7">
        <v>7674.8655900000003</v>
      </c>
      <c r="O63" s="1">
        <v>7265115</v>
      </c>
      <c r="P63" s="1">
        <v>1.9</v>
      </c>
      <c r="Q63" s="1">
        <v>1.9</v>
      </c>
      <c r="R63" s="1">
        <v>0.78100000000000003</v>
      </c>
      <c r="S63" s="1">
        <v>14.4</v>
      </c>
      <c r="T63" s="1">
        <v>0</v>
      </c>
      <c r="U63" s="1">
        <v>0</v>
      </c>
      <c r="V63" s="1">
        <v>0</v>
      </c>
      <c r="W63" s="1">
        <v>0</v>
      </c>
      <c r="X63" s="1">
        <v>1</v>
      </c>
      <c r="Y63" s="1">
        <v>1</v>
      </c>
      <c r="Z63" s="1">
        <v>74.099999999999994</v>
      </c>
      <c r="AA63" s="7">
        <f>SUMPRODUCT($A$19:$Y$19,A63:Y63)</f>
        <v>78.964598011923769</v>
      </c>
      <c r="AB63" s="7">
        <f>(Z63-AA63)^2</f>
        <v>23.664313817612744</v>
      </c>
      <c r="AC63" s="7">
        <f>ABS(Z63-AA63)</f>
        <v>4.8645980119237748</v>
      </c>
      <c r="AD63" s="7">
        <f>(Z63-$AC$10)^2</f>
        <v>25.640941077451391</v>
      </c>
      <c r="AE63" s="8">
        <f t="shared" si="0"/>
        <v>-4.8645980119237748</v>
      </c>
    </row>
    <row r="64" spans="1:31" x14ac:dyDescent="0.25">
      <c r="A64" s="1">
        <v>1</v>
      </c>
      <c r="B64" s="1">
        <v>142</v>
      </c>
      <c r="C64" s="1">
        <v>1</v>
      </c>
      <c r="D64" s="1">
        <v>2.9</v>
      </c>
      <c r="E64" s="7">
        <v>32.75626853</v>
      </c>
      <c r="F64" s="7">
        <v>55</v>
      </c>
      <c r="G64" s="1">
        <v>15</v>
      </c>
      <c r="H64" s="1">
        <v>47.1</v>
      </c>
      <c r="I64" s="1">
        <v>1</v>
      </c>
      <c r="J64" s="1">
        <v>96</v>
      </c>
      <c r="K64" s="1">
        <v>6.25</v>
      </c>
      <c r="L64" s="1">
        <v>93</v>
      </c>
      <c r="M64" s="1">
        <v>0.1</v>
      </c>
      <c r="N64" s="7">
        <v>622.7427477</v>
      </c>
      <c r="O64" s="1">
        <v>369588</v>
      </c>
      <c r="P64" s="1">
        <v>2.1</v>
      </c>
      <c r="Q64" s="1">
        <v>2.2000000000000002</v>
      </c>
      <c r="R64" s="1">
        <v>0.63900000000000001</v>
      </c>
      <c r="S64" s="1">
        <v>11.2</v>
      </c>
      <c r="T64" s="1">
        <v>0</v>
      </c>
      <c r="U64" s="1">
        <v>1</v>
      </c>
      <c r="V64" s="1">
        <v>0</v>
      </c>
      <c r="W64" s="1">
        <v>0</v>
      </c>
      <c r="X64" s="1">
        <v>0</v>
      </c>
      <c r="Y64" s="1">
        <v>0</v>
      </c>
      <c r="Z64" s="1">
        <v>72</v>
      </c>
      <c r="AA64" s="7">
        <f>SUMPRODUCT($A$19:$Y$19,A64:Y64)</f>
        <v>72.208237978298115</v>
      </c>
      <c r="AB64" s="7">
        <f>(Z64-AA64)^2</f>
        <v>4.33630556056862E-2</v>
      </c>
      <c r="AC64" s="7">
        <f>ABS(Z64-AA64)</f>
        <v>0.20823797829811497</v>
      </c>
      <c r="AD64" s="7">
        <f>(Z64-$AC$10)^2</f>
        <v>8.7834494386557829</v>
      </c>
      <c r="AE64" s="8">
        <f t="shared" si="0"/>
        <v>-0.20823797829811497</v>
      </c>
    </row>
    <row r="65" spans="1:31" x14ac:dyDescent="0.25">
      <c r="A65" s="1">
        <v>1</v>
      </c>
      <c r="B65" s="1">
        <v>188</v>
      </c>
      <c r="C65" s="1">
        <v>0</v>
      </c>
      <c r="D65" s="1">
        <v>8.24</v>
      </c>
      <c r="E65" s="7">
        <v>601.76081150000005</v>
      </c>
      <c r="F65" s="7">
        <v>98</v>
      </c>
      <c r="G65" s="1">
        <v>0</v>
      </c>
      <c r="H65" s="1">
        <v>27.1</v>
      </c>
      <c r="I65" s="1">
        <v>0</v>
      </c>
      <c r="J65" s="1">
        <v>98</v>
      </c>
      <c r="K65" s="1">
        <v>4.62</v>
      </c>
      <c r="L65" s="1">
        <v>98</v>
      </c>
      <c r="M65" s="1">
        <v>0.1</v>
      </c>
      <c r="N65" s="7">
        <v>7578.8515299999999</v>
      </c>
      <c r="O65" s="1">
        <v>81131</v>
      </c>
      <c r="P65" s="1">
        <v>6.3</v>
      </c>
      <c r="Q65" s="1">
        <v>6.7</v>
      </c>
      <c r="R65" s="1">
        <v>0</v>
      </c>
      <c r="S65" s="1">
        <v>12.3</v>
      </c>
      <c r="T65" s="1">
        <v>1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71.8</v>
      </c>
      <c r="AA65" s="7">
        <f>SUMPRODUCT($A$19:$Y$19,A65:Y65)</f>
        <v>63.69817528053521</v>
      </c>
      <c r="AB65" s="7">
        <f>(Z65-AA65)^2</f>
        <v>65.639563784930672</v>
      </c>
      <c r="AC65" s="7">
        <f>ABS(Z65-AA65)</f>
        <v>8.101824719464787</v>
      </c>
      <c r="AD65" s="7">
        <f>(Z65-$AC$10)^2</f>
        <v>7.6379740444847508</v>
      </c>
      <c r="AE65" s="8">
        <f t="shared" si="0"/>
        <v>8.101824719464787</v>
      </c>
    </row>
    <row r="66" spans="1:31" x14ac:dyDescent="0.25">
      <c r="A66" s="1">
        <v>1</v>
      </c>
      <c r="B66" s="1">
        <v>82</v>
      </c>
      <c r="C66" s="1">
        <v>4</v>
      </c>
      <c r="D66" s="1">
        <v>12.05</v>
      </c>
      <c r="E66" s="7">
        <v>0</v>
      </c>
      <c r="F66" s="7">
        <v>92</v>
      </c>
      <c r="G66" s="1">
        <v>79</v>
      </c>
      <c r="H66" s="1">
        <v>6.7</v>
      </c>
      <c r="I66" s="1">
        <v>4</v>
      </c>
      <c r="J66" s="1">
        <v>91</v>
      </c>
      <c r="K66" s="1">
        <v>8.24</v>
      </c>
      <c r="L66" s="1">
        <v>91</v>
      </c>
      <c r="M66" s="1">
        <v>0.1</v>
      </c>
      <c r="N66" s="7">
        <v>1653.2390500000001</v>
      </c>
      <c r="O66" s="1">
        <v>1315372</v>
      </c>
      <c r="P66" s="1">
        <v>0.7</v>
      </c>
      <c r="Q66" s="1">
        <v>0.5</v>
      </c>
      <c r="R66" s="1">
        <v>0.67300000000000004</v>
      </c>
      <c r="S66" s="1">
        <v>12.3</v>
      </c>
      <c r="T66" s="1">
        <v>0</v>
      </c>
      <c r="U66" s="1">
        <v>0</v>
      </c>
      <c r="V66" s="1">
        <v>0</v>
      </c>
      <c r="W66" s="1">
        <v>0</v>
      </c>
      <c r="X66" s="1">
        <v>1</v>
      </c>
      <c r="Y66" s="1">
        <v>1</v>
      </c>
      <c r="Z66" s="1">
        <v>79</v>
      </c>
      <c r="AA66" s="7">
        <f>SUMPRODUCT($A$19:$Y$19,A66:Y66)</f>
        <v>74.486722946809422</v>
      </c>
      <c r="AB66" s="7">
        <f>(Z66-AA66)^2</f>
        <v>20.369669758856624</v>
      </c>
      <c r="AC66" s="7">
        <f>ABS(Z66-AA66)</f>
        <v>4.5132770531905777</v>
      </c>
      <c r="AD66" s="7">
        <f>(Z66-$AC$10)^2</f>
        <v>99.275088234641331</v>
      </c>
      <c r="AE66" s="8">
        <f t="shared" si="0"/>
        <v>4.5132770531905777</v>
      </c>
    </row>
    <row r="67" spans="1:31" x14ac:dyDescent="0.25">
      <c r="A67" s="1">
        <v>1</v>
      </c>
      <c r="B67" s="1">
        <v>9</v>
      </c>
      <c r="C67" s="1">
        <v>0</v>
      </c>
      <c r="D67" s="1">
        <v>4.12</v>
      </c>
      <c r="E67" s="7">
        <v>75.610629110000005</v>
      </c>
      <c r="F67" s="7">
        <v>91</v>
      </c>
      <c r="G67" s="1">
        <v>0</v>
      </c>
      <c r="H67" s="1">
        <v>54.7</v>
      </c>
      <c r="I67" s="1">
        <v>0</v>
      </c>
      <c r="J67" s="1">
        <v>87</v>
      </c>
      <c r="K67" s="1">
        <v>9.4600000000000009</v>
      </c>
      <c r="L67" s="1">
        <v>89</v>
      </c>
      <c r="M67" s="1">
        <v>0.1</v>
      </c>
      <c r="N67" s="7">
        <v>535.86554999999998</v>
      </c>
      <c r="O67" s="1">
        <v>364999</v>
      </c>
      <c r="P67" s="1">
        <v>2.4</v>
      </c>
      <c r="Q67" s="1">
        <v>2.4</v>
      </c>
      <c r="R67" s="1">
        <v>0.73499999999999999</v>
      </c>
      <c r="S67" s="1">
        <v>14.2</v>
      </c>
      <c r="T67" s="1">
        <v>0</v>
      </c>
      <c r="U67" s="1">
        <v>0</v>
      </c>
      <c r="V67" s="1">
        <v>0</v>
      </c>
      <c r="W67" s="1">
        <v>0</v>
      </c>
      <c r="X67" s="1">
        <v>1</v>
      </c>
      <c r="Y67" s="1">
        <v>0</v>
      </c>
      <c r="Z67" s="1">
        <v>77</v>
      </c>
      <c r="AA67" s="7">
        <f>SUMPRODUCT($A$19:$Y$19,A67:Y67)</f>
        <v>75.774312803569885</v>
      </c>
      <c r="AB67" s="7">
        <f>(Z67-AA67)^2</f>
        <v>1.5023091034927165</v>
      </c>
      <c r="AC67" s="7">
        <f>ABS(Z67-AA67)</f>
        <v>1.2256871964301155</v>
      </c>
      <c r="AD67" s="7">
        <f>(Z67-$AC$10)^2</f>
        <v>63.420334292931173</v>
      </c>
      <c r="AE67" s="8">
        <f t="shared" si="0"/>
        <v>1.2256871964301155</v>
      </c>
    </row>
    <row r="68" spans="1:31" x14ac:dyDescent="0.25">
      <c r="A68" s="1">
        <v>1</v>
      </c>
      <c r="B68" s="1">
        <v>86</v>
      </c>
      <c r="C68" s="1">
        <v>3</v>
      </c>
      <c r="D68" s="1">
        <v>11.83</v>
      </c>
      <c r="E68" s="7">
        <v>5842.3747649999996</v>
      </c>
      <c r="F68" s="7">
        <v>88</v>
      </c>
      <c r="G68" s="1">
        <v>121</v>
      </c>
      <c r="H68" s="1">
        <v>57.1</v>
      </c>
      <c r="I68" s="1">
        <v>3</v>
      </c>
      <c r="J68" s="1">
        <v>96</v>
      </c>
      <c r="K68" s="1">
        <v>1.37</v>
      </c>
      <c r="L68" s="1">
        <v>96</v>
      </c>
      <c r="M68" s="1">
        <v>0.1</v>
      </c>
      <c r="N68" s="7">
        <v>34165.934300000001</v>
      </c>
      <c r="O68" s="1">
        <v>8251626</v>
      </c>
      <c r="P68" s="1">
        <v>1.1000000000000001</v>
      </c>
      <c r="Q68" s="1">
        <v>1.1000000000000001</v>
      </c>
      <c r="R68" s="1">
        <v>0.877</v>
      </c>
      <c r="S68" s="1">
        <v>16.399999999999999</v>
      </c>
      <c r="T68" s="1">
        <v>0</v>
      </c>
      <c r="U68" s="1">
        <v>0</v>
      </c>
      <c r="V68" s="1">
        <v>0</v>
      </c>
      <c r="W68" s="1">
        <v>0</v>
      </c>
      <c r="X68" s="1">
        <v>1</v>
      </c>
      <c r="Y68" s="1">
        <v>1</v>
      </c>
      <c r="Z68" s="1">
        <v>79.099999999999994</v>
      </c>
      <c r="AA68" s="7">
        <f>SUMPRODUCT($A$19:$Y$19,A68:Y68)</f>
        <v>80.484406918914942</v>
      </c>
      <c r="AB68" s="7">
        <f>(Z68-AA68)^2</f>
        <v>1.9165825171395792</v>
      </c>
      <c r="AC68" s="7">
        <f>ABS(Z68-AA68)</f>
        <v>1.3844069189149479</v>
      </c>
      <c r="AD68" s="7">
        <f>(Z68-$AC$10)^2</f>
        <v>101.27782593172672</v>
      </c>
      <c r="AE68" s="8">
        <f t="shared" si="0"/>
        <v>-1.3844069189149479</v>
      </c>
    </row>
    <row r="69" spans="1:31" x14ac:dyDescent="0.25">
      <c r="A69" s="1">
        <v>1</v>
      </c>
      <c r="B69" s="1">
        <v>181</v>
      </c>
      <c r="C69" s="1">
        <v>124</v>
      </c>
      <c r="D69" s="1">
        <v>0.09</v>
      </c>
      <c r="E69" s="7">
        <v>22.847830800000001</v>
      </c>
      <c r="F69" s="7">
        <v>85</v>
      </c>
      <c r="G69" s="1">
        <v>8419</v>
      </c>
      <c r="H69" s="1">
        <v>25.6</v>
      </c>
      <c r="I69" s="1">
        <v>148</v>
      </c>
      <c r="J69" s="1">
        <v>86</v>
      </c>
      <c r="K69" s="1">
        <v>2.93</v>
      </c>
      <c r="L69" s="1">
        <v>85</v>
      </c>
      <c r="M69" s="1">
        <v>0.3</v>
      </c>
      <c r="N69" s="7">
        <v>362.66398099999998</v>
      </c>
      <c r="O69" s="1">
        <v>25232263</v>
      </c>
      <c r="P69" s="1">
        <v>1.5</v>
      </c>
      <c r="Q69" s="1">
        <v>1.3</v>
      </c>
      <c r="R69" s="1">
        <v>0.67700000000000005</v>
      </c>
      <c r="S69" s="1">
        <v>12.9</v>
      </c>
      <c r="T69" s="1">
        <v>0</v>
      </c>
      <c r="U69" s="1">
        <v>1</v>
      </c>
      <c r="V69" s="1">
        <v>0</v>
      </c>
      <c r="W69" s="1">
        <v>0</v>
      </c>
      <c r="X69" s="1">
        <v>0</v>
      </c>
      <c r="Y69" s="1">
        <v>0</v>
      </c>
      <c r="Z69" s="1">
        <v>68.7</v>
      </c>
      <c r="AA69" s="7">
        <f>SUMPRODUCT($A$19:$Y$19,A69:Y69)</f>
        <v>71.532392215814696</v>
      </c>
      <c r="AB69" s="7">
        <f>(Z69-AA69)^2</f>
        <v>8.022445664207666</v>
      </c>
      <c r="AC69" s="7">
        <f>ABS(Z69-AA69)</f>
        <v>2.8323922158146928</v>
      </c>
      <c r="AD69" s="7">
        <f>(Z69-$AC$10)^2</f>
        <v>0.11310543483402048</v>
      </c>
      <c r="AE69" s="8">
        <f t="shared" si="0"/>
        <v>-2.8323922158146928</v>
      </c>
    </row>
    <row r="70" spans="1:31" x14ac:dyDescent="0.25">
      <c r="A70" s="1">
        <v>1</v>
      </c>
      <c r="B70" s="1">
        <v>4</v>
      </c>
      <c r="C70" s="1">
        <v>556</v>
      </c>
      <c r="D70" s="1">
        <v>9.7100000000000009</v>
      </c>
      <c r="E70" s="7">
        <v>6.4162527870000003</v>
      </c>
      <c r="F70" s="7">
        <v>18</v>
      </c>
      <c r="G70" s="1">
        <v>110927</v>
      </c>
      <c r="H70" s="1">
        <v>19.3</v>
      </c>
      <c r="I70" s="1">
        <v>893</v>
      </c>
      <c r="J70" s="1">
        <v>45</v>
      </c>
      <c r="K70" s="1">
        <v>4.1100000000000003</v>
      </c>
      <c r="L70" s="1">
        <v>36</v>
      </c>
      <c r="M70" s="1">
        <v>5.4</v>
      </c>
      <c r="N70" s="7">
        <v>87.893873799999994</v>
      </c>
      <c r="O70" s="1">
        <v>138939478</v>
      </c>
      <c r="P70" s="1">
        <v>12.9</v>
      </c>
      <c r="Q70" s="1">
        <v>12.9</v>
      </c>
      <c r="R70" s="1">
        <v>0.46300000000000002</v>
      </c>
      <c r="S70" s="1">
        <v>8.9</v>
      </c>
      <c r="T70" s="1">
        <v>1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49.2</v>
      </c>
      <c r="AA70" s="7">
        <f>SUMPRODUCT($A$19:$Y$19,A70:Y70)</f>
        <v>51.138107759773831</v>
      </c>
      <c r="AB70" s="7">
        <f>(Z70-AA70)^2</f>
        <v>3.7562616884955276</v>
      </c>
      <c r="AC70" s="7">
        <f>ABS(Z70-AA70)</f>
        <v>1.9381077597738283</v>
      </c>
      <c r="AD70" s="7">
        <f>(Z70-$AC$10)^2</f>
        <v>393.47925450315989</v>
      </c>
      <c r="AE70" s="8">
        <f t="shared" si="0"/>
        <v>-1.9381077597738283</v>
      </c>
    </row>
    <row r="71" spans="1:31" x14ac:dyDescent="0.25">
      <c r="A71" s="1">
        <v>1</v>
      </c>
      <c r="B71" s="1">
        <v>88</v>
      </c>
      <c r="C71" s="1">
        <v>0</v>
      </c>
      <c r="D71" s="1">
        <v>14.17</v>
      </c>
      <c r="E71" s="7">
        <v>5092.3838139999998</v>
      </c>
      <c r="F71" s="7">
        <v>92</v>
      </c>
      <c r="G71" s="1">
        <v>243</v>
      </c>
      <c r="H71" s="1">
        <v>52.9</v>
      </c>
      <c r="I71" s="1">
        <v>0</v>
      </c>
      <c r="J71" s="1">
        <v>83</v>
      </c>
      <c r="K71" s="1">
        <v>6.85</v>
      </c>
      <c r="L71" s="1">
        <v>83</v>
      </c>
      <c r="M71" s="1">
        <v>0.1</v>
      </c>
      <c r="N71" s="7">
        <v>32539.1937</v>
      </c>
      <c r="O71" s="1">
        <v>3931947</v>
      </c>
      <c r="P71" s="1">
        <v>0.3</v>
      </c>
      <c r="Q71" s="1">
        <v>0.3</v>
      </c>
      <c r="R71" s="1">
        <v>0.86199999999999999</v>
      </c>
      <c r="S71" s="1">
        <v>16.5</v>
      </c>
      <c r="T71" s="1">
        <v>0</v>
      </c>
      <c r="U71" s="1">
        <v>0</v>
      </c>
      <c r="V71" s="1">
        <v>0</v>
      </c>
      <c r="W71" s="1">
        <v>0</v>
      </c>
      <c r="X71" s="1">
        <v>1</v>
      </c>
      <c r="Y71" s="1">
        <v>1</v>
      </c>
      <c r="Z71" s="1">
        <v>77.400000000000006</v>
      </c>
      <c r="AA71" s="7">
        <f>SUMPRODUCT($A$19:$Y$19,A71:Y71)</f>
        <v>79.700567651578496</v>
      </c>
      <c r="AB71" s="7">
        <f>(Z71-AA71)^2</f>
        <v>5.2926115194893679</v>
      </c>
      <c r="AC71" s="7">
        <f>ABS(Z71-AA71)</f>
        <v>2.3005676515784899</v>
      </c>
      <c r="AD71" s="7">
        <f>(Z71-$AC$10)^2</f>
        <v>69.951285081273298</v>
      </c>
      <c r="AE71" s="8">
        <f t="shared" si="0"/>
        <v>-2.3005676515784899</v>
      </c>
    </row>
    <row r="72" spans="1:31" x14ac:dyDescent="0.25">
      <c r="A72" s="1">
        <v>1</v>
      </c>
      <c r="B72" s="1">
        <v>149</v>
      </c>
      <c r="C72" s="1">
        <v>5</v>
      </c>
      <c r="D72" s="1">
        <v>1.62</v>
      </c>
      <c r="E72" s="7">
        <v>59.635956739999997</v>
      </c>
      <c r="F72" s="7">
        <v>92</v>
      </c>
      <c r="G72" s="1">
        <v>139</v>
      </c>
      <c r="H72" s="1">
        <v>15.1</v>
      </c>
      <c r="I72" s="1">
        <v>5</v>
      </c>
      <c r="J72" s="1">
        <v>98</v>
      </c>
      <c r="K72" s="1">
        <v>3.89</v>
      </c>
      <c r="L72" s="1">
        <v>98</v>
      </c>
      <c r="M72" s="1">
        <v>0.1</v>
      </c>
      <c r="N72" s="7">
        <v>873.14724360000002</v>
      </c>
      <c r="O72" s="1">
        <v>18939</v>
      </c>
      <c r="P72" s="1">
        <v>15.4</v>
      </c>
      <c r="Q72" s="1">
        <v>15.6</v>
      </c>
      <c r="R72" s="1">
        <v>0.69899999999999995</v>
      </c>
      <c r="S72" s="1">
        <v>12.6</v>
      </c>
      <c r="T72" s="1">
        <v>0</v>
      </c>
      <c r="U72" s="1">
        <v>1</v>
      </c>
      <c r="V72" s="1">
        <v>0</v>
      </c>
      <c r="W72" s="1">
        <v>0</v>
      </c>
      <c r="X72" s="1">
        <v>0</v>
      </c>
      <c r="Y72" s="1">
        <v>0</v>
      </c>
      <c r="Z72" s="1">
        <v>73.7</v>
      </c>
      <c r="AA72" s="7">
        <f>SUMPRODUCT($A$19:$Y$19,A72:Y72)</f>
        <v>70.696152457780201</v>
      </c>
      <c r="AB72" s="7">
        <f>(Z72-AA72)^2</f>
        <v>9.0231000568999438</v>
      </c>
      <c r="AC72" s="7">
        <f>ABS(Z72-AA72)</f>
        <v>3.0038475422198019</v>
      </c>
      <c r="AD72" s="7">
        <f>(Z72-$AC$10)^2</f>
        <v>21.749990289109444</v>
      </c>
      <c r="AE72" s="8">
        <f t="shared" si="0"/>
        <v>3.0038475422198019</v>
      </c>
    </row>
    <row r="73" spans="1:31" x14ac:dyDescent="0.25">
      <c r="A73" s="1">
        <v>1</v>
      </c>
      <c r="B73" s="1">
        <v>14</v>
      </c>
      <c r="C73" s="1">
        <v>30</v>
      </c>
      <c r="D73" s="1">
        <v>0.15</v>
      </c>
      <c r="E73" s="7">
        <v>0</v>
      </c>
      <c r="F73" s="7">
        <v>65</v>
      </c>
      <c r="G73" s="1">
        <v>0</v>
      </c>
      <c r="H73" s="1">
        <v>5.6</v>
      </c>
      <c r="I73" s="1">
        <v>37</v>
      </c>
      <c r="J73" s="1">
        <v>76</v>
      </c>
      <c r="K73" s="1">
        <v>5.72</v>
      </c>
      <c r="L73" s="1">
        <v>77</v>
      </c>
      <c r="M73" s="1">
        <v>0.1</v>
      </c>
      <c r="N73" s="7">
        <v>1653.2390500000001</v>
      </c>
      <c r="O73" s="1">
        <v>24939299</v>
      </c>
      <c r="P73" s="1">
        <v>5.5</v>
      </c>
      <c r="Q73" s="1">
        <v>5.3</v>
      </c>
      <c r="R73" s="1">
        <v>0.61399999999999999</v>
      </c>
      <c r="S73" s="1">
        <v>9.1</v>
      </c>
      <c r="T73" s="1">
        <v>0</v>
      </c>
      <c r="U73" s="1">
        <v>1</v>
      </c>
      <c r="V73" s="1">
        <v>0</v>
      </c>
      <c r="W73" s="1">
        <v>0</v>
      </c>
      <c r="X73" s="1">
        <v>0</v>
      </c>
      <c r="Y73" s="1">
        <v>0</v>
      </c>
      <c r="Z73" s="1">
        <v>74</v>
      </c>
      <c r="AA73" s="7">
        <f>SUMPRODUCT($A$19:$Y$19,A73:Y73)</f>
        <v>70.397031161323923</v>
      </c>
      <c r="AB73" s="7">
        <f>(Z73-AA73)^2</f>
        <v>12.981384452470838</v>
      </c>
      <c r="AC73" s="7">
        <f>ABS(Z73-AA73)</f>
        <v>3.6029688386760768</v>
      </c>
      <c r="AD73" s="7">
        <f>(Z73-$AC$10)^2</f>
        <v>24.63820338036594</v>
      </c>
      <c r="AE73" s="8">
        <f t="shared" si="0"/>
        <v>3.6029688386760768</v>
      </c>
    </row>
    <row r="74" spans="1:31" x14ac:dyDescent="0.25">
      <c r="A74" s="1">
        <v>1</v>
      </c>
      <c r="B74" s="1">
        <v>228</v>
      </c>
      <c r="C74" s="1">
        <v>1</v>
      </c>
      <c r="D74" s="1">
        <v>9.07</v>
      </c>
      <c r="E74" s="7">
        <v>0</v>
      </c>
      <c r="F74" s="7">
        <v>97</v>
      </c>
      <c r="G74" s="1">
        <v>0</v>
      </c>
      <c r="H74" s="1">
        <v>49.5</v>
      </c>
      <c r="I74" s="1">
        <v>1</v>
      </c>
      <c r="J74" s="1">
        <v>96</v>
      </c>
      <c r="K74" s="1">
        <v>11.41</v>
      </c>
      <c r="L74" s="1">
        <v>9</v>
      </c>
      <c r="M74" s="1">
        <v>0.1</v>
      </c>
      <c r="N74" s="7">
        <v>1653.2390500000001</v>
      </c>
      <c r="O74" s="1">
        <v>1315372</v>
      </c>
      <c r="P74" s="1">
        <v>2.9</v>
      </c>
      <c r="Q74" s="1">
        <v>3.1</v>
      </c>
      <c r="R74" s="1">
        <v>0.67300000000000004</v>
      </c>
      <c r="S74" s="1">
        <v>12.3</v>
      </c>
      <c r="T74" s="1">
        <v>0</v>
      </c>
      <c r="U74" s="1">
        <v>0</v>
      </c>
      <c r="V74" s="1">
        <v>0</v>
      </c>
      <c r="W74" s="1">
        <v>0</v>
      </c>
      <c r="X74" s="1">
        <v>1</v>
      </c>
      <c r="Y74" s="1">
        <v>0</v>
      </c>
      <c r="Z74" s="1">
        <v>68.900000000000006</v>
      </c>
      <c r="AA74" s="7">
        <f>SUMPRODUCT($A$19:$Y$19,A74:Y74)</f>
        <v>68.068455704557707</v>
      </c>
      <c r="AB74" s="7">
        <f>(Z74-AA74)^2</f>
        <v>0.69146591528262968</v>
      </c>
      <c r="AC74" s="7">
        <f>ABS(Z74-AA74)</f>
        <v>0.83154429544229913</v>
      </c>
      <c r="AD74" s="7">
        <f>(Z74-$AC$10)^2</f>
        <v>1.8580829005036596E-2</v>
      </c>
      <c r="AE74" s="8">
        <f t="shared" si="0"/>
        <v>0.83154429544229913</v>
      </c>
    </row>
    <row r="75" spans="1:31" x14ac:dyDescent="0.25">
      <c r="A75" s="1">
        <v>1</v>
      </c>
      <c r="B75" s="1">
        <v>682</v>
      </c>
      <c r="C75" s="1">
        <v>23</v>
      </c>
      <c r="D75" s="1">
        <v>5.76</v>
      </c>
      <c r="E75" s="7">
        <v>36.292917600000003</v>
      </c>
      <c r="F75" s="7">
        <v>92</v>
      </c>
      <c r="G75" s="1">
        <v>0</v>
      </c>
      <c r="H75" s="1">
        <v>44.2</v>
      </c>
      <c r="I75" s="1">
        <v>58</v>
      </c>
      <c r="J75" s="1">
        <v>66</v>
      </c>
      <c r="K75" s="1">
        <v>8.9</v>
      </c>
      <c r="L75" s="1">
        <v>66</v>
      </c>
      <c r="M75" s="1">
        <v>1.9</v>
      </c>
      <c r="N75" s="7">
        <v>662.27951819999998</v>
      </c>
      <c r="O75" s="1">
        <v>9999617</v>
      </c>
      <c r="P75" s="1">
        <v>4</v>
      </c>
      <c r="Q75" s="1">
        <v>4</v>
      </c>
      <c r="R75" s="1">
        <v>0.47</v>
      </c>
      <c r="S75" s="1">
        <v>8.6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36.299999999999997</v>
      </c>
      <c r="AA75" s="7">
        <f>SUMPRODUCT($A$19:$Y$19,A75:Y75)</f>
        <v>58.317261244581069</v>
      </c>
      <c r="AB75" s="7">
        <f>(Z75-AA75)^2</f>
        <v>484.75979271213163</v>
      </c>
      <c r="AC75" s="7">
        <f>ABS(Z75-AA75)</f>
        <v>22.017261244581071</v>
      </c>
      <c r="AD75" s="7">
        <f>(Z75-$AC$10)^2</f>
        <v>1071.6660915791297</v>
      </c>
      <c r="AE75" s="8">
        <f t="shared" si="0"/>
        <v>-22.017261244581071</v>
      </c>
    </row>
    <row r="76" spans="1:31" x14ac:dyDescent="0.25">
      <c r="A76" s="1">
        <v>1</v>
      </c>
      <c r="B76" s="1">
        <v>192</v>
      </c>
      <c r="C76" s="1">
        <v>8</v>
      </c>
      <c r="D76" s="1">
        <v>3.78</v>
      </c>
      <c r="E76" s="7">
        <v>0</v>
      </c>
      <c r="F76" s="7">
        <v>94</v>
      </c>
      <c r="G76" s="1">
        <v>0</v>
      </c>
      <c r="H76" s="1">
        <v>51.2</v>
      </c>
      <c r="I76" s="1">
        <v>10</v>
      </c>
      <c r="J76" s="1">
        <v>95</v>
      </c>
      <c r="K76" s="1">
        <v>5.96</v>
      </c>
      <c r="L76" s="1">
        <v>94</v>
      </c>
      <c r="M76" s="1">
        <v>0.1</v>
      </c>
      <c r="N76" s="7">
        <v>1653.2390500000001</v>
      </c>
      <c r="O76" s="1">
        <v>1315372</v>
      </c>
      <c r="P76" s="1">
        <v>1.2</v>
      </c>
      <c r="Q76" s="1">
        <v>1.1000000000000001</v>
      </c>
      <c r="R76" s="1">
        <v>0.66100000000000003</v>
      </c>
      <c r="S76" s="1">
        <v>13.8</v>
      </c>
      <c r="T76" s="1">
        <v>0</v>
      </c>
      <c r="U76" s="1">
        <v>0</v>
      </c>
      <c r="V76" s="1">
        <v>0</v>
      </c>
      <c r="W76" s="1">
        <v>1</v>
      </c>
      <c r="X76" s="1">
        <v>0</v>
      </c>
      <c r="Y76" s="1">
        <v>0</v>
      </c>
      <c r="Z76" s="1">
        <v>71</v>
      </c>
      <c r="AA76" s="7">
        <f>SUMPRODUCT($A$19:$Y$19,A76:Y76)</f>
        <v>72.959829281116228</v>
      </c>
      <c r="AB76" s="7">
        <f>(Z76-AA76)^2</f>
        <v>3.8409308111205513</v>
      </c>
      <c r="AC76" s="7">
        <f>ABS(Z76-AA76)</f>
        <v>1.9598292811162281</v>
      </c>
      <c r="AD76" s="7">
        <f>(Z76-$AC$10)^2</f>
        <v>3.8560724678007037</v>
      </c>
      <c r="AE76" s="8">
        <f t="shared" si="0"/>
        <v>-1.9598292811162281</v>
      </c>
    </row>
    <row r="77" spans="1:31" x14ac:dyDescent="0.25">
      <c r="A77" s="1">
        <v>1</v>
      </c>
      <c r="B77" s="1">
        <v>222</v>
      </c>
      <c r="C77" s="1">
        <v>0</v>
      </c>
      <c r="D77" s="1">
        <v>14.44</v>
      </c>
      <c r="E77" s="7">
        <v>8.4940951800000004</v>
      </c>
      <c r="F77" s="7">
        <v>96</v>
      </c>
      <c r="G77" s="1">
        <v>1</v>
      </c>
      <c r="H77" s="1">
        <v>59.3</v>
      </c>
      <c r="I77" s="1">
        <v>1</v>
      </c>
      <c r="J77" s="1">
        <v>99</v>
      </c>
      <c r="K77" s="1">
        <v>5.55</v>
      </c>
      <c r="L77" s="1">
        <v>98</v>
      </c>
      <c r="M77" s="1">
        <v>0.1</v>
      </c>
      <c r="N77" s="7">
        <v>63.388770000000001</v>
      </c>
      <c r="O77" s="1">
        <v>949583</v>
      </c>
      <c r="P77" s="1">
        <v>2</v>
      </c>
      <c r="Q77" s="1">
        <v>2.2000000000000002</v>
      </c>
      <c r="R77" s="1">
        <v>0.78</v>
      </c>
      <c r="S77" s="1">
        <v>15.5</v>
      </c>
      <c r="T77" s="1">
        <v>0</v>
      </c>
      <c r="U77" s="1">
        <v>0</v>
      </c>
      <c r="V77" s="1">
        <v>0</v>
      </c>
      <c r="W77" s="1">
        <v>0</v>
      </c>
      <c r="X77" s="1">
        <v>1</v>
      </c>
      <c r="Y77" s="1">
        <v>0</v>
      </c>
      <c r="Z77" s="1">
        <v>73</v>
      </c>
      <c r="AA77" s="7">
        <f>SUMPRODUCT($A$19:$Y$19,A77:Y77)</f>
        <v>73.294756138252552</v>
      </c>
      <c r="AB77" s="7">
        <f>(Z77-AA77)^2</f>
        <v>8.6881181037557598E-2</v>
      </c>
      <c r="AC77" s="7">
        <f>ABS(Z77-AA77)</f>
        <v>0.29475613825255209</v>
      </c>
      <c r="AD77" s="7">
        <f>(Z77-$AC$10)^2</f>
        <v>15.710826409510862</v>
      </c>
      <c r="AE77" s="8">
        <f t="shared" si="0"/>
        <v>-0.29475613825255209</v>
      </c>
    </row>
    <row r="78" spans="1:31" x14ac:dyDescent="0.25">
      <c r="A78" s="1">
        <v>1</v>
      </c>
      <c r="B78" s="1">
        <v>87</v>
      </c>
      <c r="C78" s="1">
        <v>0</v>
      </c>
      <c r="D78" s="1">
        <v>10.47</v>
      </c>
      <c r="E78" s="7">
        <v>7191.0515070000001</v>
      </c>
      <c r="F78" s="7">
        <v>98</v>
      </c>
      <c r="G78" s="1">
        <v>98</v>
      </c>
      <c r="H78" s="1">
        <v>61.3</v>
      </c>
      <c r="I78" s="1">
        <v>1</v>
      </c>
      <c r="J78" s="1">
        <v>99</v>
      </c>
      <c r="K78" s="1">
        <v>9.6</v>
      </c>
      <c r="L78" s="1">
        <v>99</v>
      </c>
      <c r="M78" s="1">
        <v>0.1</v>
      </c>
      <c r="N78" s="7">
        <v>48424.589269999997</v>
      </c>
      <c r="O78" s="1">
        <v>179973</v>
      </c>
      <c r="P78" s="1">
        <v>0.8</v>
      </c>
      <c r="Q78" s="1">
        <v>0.8</v>
      </c>
      <c r="R78" s="1">
        <v>0.874</v>
      </c>
      <c r="S78" s="1">
        <v>15.8</v>
      </c>
      <c r="T78" s="1">
        <v>0</v>
      </c>
      <c r="U78" s="1">
        <v>0</v>
      </c>
      <c r="V78" s="1">
        <v>0</v>
      </c>
      <c r="W78" s="1">
        <v>0</v>
      </c>
      <c r="X78" s="1">
        <v>1</v>
      </c>
      <c r="Y78" s="1">
        <v>1</v>
      </c>
      <c r="Z78" s="1">
        <v>79.5</v>
      </c>
      <c r="AA78" s="7">
        <f>SUMPRODUCT($A$19:$Y$19,A78:Y78)</f>
        <v>81.753480446460841</v>
      </c>
      <c r="AB78" s="7">
        <f>(Z78-AA78)^2</f>
        <v>5.0781741225813528</v>
      </c>
      <c r="AC78" s="7">
        <f>ABS(Z78-AA78)</f>
        <v>2.2534804464608413</v>
      </c>
      <c r="AD78" s="7">
        <f>(Z78-$AC$10)^2</f>
        <v>109.48877672006887</v>
      </c>
      <c r="AE78" s="8">
        <f t="shared" si="0"/>
        <v>-2.2534804464608413</v>
      </c>
    </row>
    <row r="79" spans="1:31" x14ac:dyDescent="0.25">
      <c r="A79" s="1">
        <v>1</v>
      </c>
      <c r="B79" s="1">
        <v>124</v>
      </c>
      <c r="C79" s="1">
        <v>0</v>
      </c>
      <c r="D79" s="1">
        <v>1.95</v>
      </c>
      <c r="E79" s="7">
        <v>4.2990533920000003</v>
      </c>
      <c r="F79" s="7">
        <v>98</v>
      </c>
      <c r="G79" s="1">
        <v>926</v>
      </c>
      <c r="H79" s="1">
        <v>16.2</v>
      </c>
      <c r="I79" s="1">
        <v>0</v>
      </c>
      <c r="J79" s="1">
        <v>98</v>
      </c>
      <c r="K79" s="1">
        <v>5.78</v>
      </c>
      <c r="L79" s="1">
        <v>98</v>
      </c>
      <c r="M79" s="1">
        <v>0.1</v>
      </c>
      <c r="N79" s="7">
        <v>32.372390000000003</v>
      </c>
      <c r="O79" s="1">
        <v>297</v>
      </c>
      <c r="P79" s="1">
        <v>14.6</v>
      </c>
      <c r="Q79" s="1">
        <v>14.7</v>
      </c>
      <c r="R79" s="1">
        <v>0.59699999999999998</v>
      </c>
      <c r="S79" s="1">
        <v>12</v>
      </c>
      <c r="T79" s="1">
        <v>0</v>
      </c>
      <c r="U79" s="1">
        <v>1</v>
      </c>
      <c r="V79" s="1">
        <v>0</v>
      </c>
      <c r="W79" s="1">
        <v>0</v>
      </c>
      <c r="X79" s="1">
        <v>0</v>
      </c>
      <c r="Y79" s="1">
        <v>0</v>
      </c>
      <c r="Z79" s="1">
        <v>71.8</v>
      </c>
      <c r="AA79" s="7">
        <f>SUMPRODUCT($A$19:$Y$19,A79:Y79)</f>
        <v>70.371688301190957</v>
      </c>
      <c r="AB79" s="7">
        <f>(Z79-AA79)^2</f>
        <v>2.0400743089547655</v>
      </c>
      <c r="AC79" s="7">
        <f>ABS(Z79-AA79)</f>
        <v>1.4283116988090399</v>
      </c>
      <c r="AD79" s="7">
        <f>(Z79-$AC$10)^2</f>
        <v>7.6379740444847508</v>
      </c>
      <c r="AE79" s="8">
        <f t="shared" si="0"/>
        <v>1.4283116988090399</v>
      </c>
    </row>
    <row r="80" spans="1:31" x14ac:dyDescent="0.25">
      <c r="A80" s="1">
        <v>1</v>
      </c>
      <c r="B80" s="1">
        <v>344</v>
      </c>
      <c r="C80" s="1">
        <v>48</v>
      </c>
      <c r="D80" s="1">
        <v>0.01</v>
      </c>
      <c r="E80" s="7">
        <v>0</v>
      </c>
      <c r="F80" s="7">
        <v>92</v>
      </c>
      <c r="G80" s="1">
        <v>8257</v>
      </c>
      <c r="H80" s="1">
        <v>19</v>
      </c>
      <c r="I80" s="1">
        <v>78</v>
      </c>
      <c r="J80" s="1">
        <v>4</v>
      </c>
      <c r="K80" s="1">
        <v>5.72</v>
      </c>
      <c r="L80" s="1">
        <v>4</v>
      </c>
      <c r="M80" s="1">
        <v>0.9</v>
      </c>
      <c r="N80" s="7">
        <v>1653.2390500000001</v>
      </c>
      <c r="O80" s="1">
        <v>1315372</v>
      </c>
      <c r="P80" s="1">
        <v>7.7</v>
      </c>
      <c r="Q80" s="1">
        <v>7.5</v>
      </c>
      <c r="R80" s="1">
        <v>0.67300000000000004</v>
      </c>
      <c r="S80" s="1">
        <v>12.3</v>
      </c>
      <c r="T80" s="1">
        <v>1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51.1</v>
      </c>
      <c r="AA80" s="7">
        <f>SUMPRODUCT($A$19:$Y$19,A80:Y80)</f>
        <v>56.61366998023189</v>
      </c>
      <c r="AB80" s="7">
        <f>(Z80-AA80)^2</f>
        <v>30.400556650910318</v>
      </c>
      <c r="AC80" s="7">
        <f>ABS(Z80-AA80)</f>
        <v>5.5136699802318887</v>
      </c>
      <c r="AD80" s="7">
        <f>(Z80-$AC$10)^2</f>
        <v>321.71127074778457</v>
      </c>
      <c r="AE80" s="8">
        <f t="shared" si="0"/>
        <v>-5.5136699802318887</v>
      </c>
    </row>
    <row r="81" spans="1:31" x14ac:dyDescent="0.25">
      <c r="A81" s="1">
        <v>1</v>
      </c>
      <c r="B81" s="1">
        <v>144</v>
      </c>
      <c r="C81" s="1">
        <v>44</v>
      </c>
      <c r="D81" s="1">
        <v>7.32</v>
      </c>
      <c r="E81" s="7">
        <v>83.164653619999996</v>
      </c>
      <c r="F81" s="7">
        <v>96</v>
      </c>
      <c r="G81" s="1">
        <v>876</v>
      </c>
      <c r="H81" s="1">
        <v>55.3</v>
      </c>
      <c r="I81" s="1">
        <v>49</v>
      </c>
      <c r="J81" s="1">
        <v>96</v>
      </c>
      <c r="K81" s="1">
        <v>8.32</v>
      </c>
      <c r="L81" s="1">
        <v>93</v>
      </c>
      <c r="M81" s="1">
        <v>0.1</v>
      </c>
      <c r="N81" s="7">
        <v>1226.6173100000001</v>
      </c>
      <c r="O81" s="1">
        <v>24213133</v>
      </c>
      <c r="P81" s="1">
        <v>2.7</v>
      </c>
      <c r="Q81" s="1">
        <v>2.7</v>
      </c>
      <c r="R81" s="1">
        <v>0.747</v>
      </c>
      <c r="S81" s="1">
        <v>15.2</v>
      </c>
      <c r="T81" s="1">
        <v>0</v>
      </c>
      <c r="U81" s="1">
        <v>0</v>
      </c>
      <c r="V81" s="1">
        <v>0</v>
      </c>
      <c r="W81" s="1">
        <v>1</v>
      </c>
      <c r="X81" s="1">
        <v>0</v>
      </c>
      <c r="Y81" s="1">
        <v>0</v>
      </c>
      <c r="Z81" s="1">
        <v>74.8</v>
      </c>
      <c r="AA81" s="7">
        <f>SUMPRODUCT($A$19:$Y$19,A81:Y81)</f>
        <v>75.211334262882275</v>
      </c>
      <c r="AB81" s="7">
        <f>(Z81-AA81)^2</f>
        <v>0.16919587582090684</v>
      </c>
      <c r="AC81" s="7">
        <f>ABS(Z81-AA81)</f>
        <v>0.41133426288227781</v>
      </c>
      <c r="AD81" s="7">
        <f>(Z81-$AC$10)^2</f>
        <v>33.220104957049969</v>
      </c>
      <c r="AE81" s="8">
        <f t="shared" si="0"/>
        <v>-0.41133426288227781</v>
      </c>
    </row>
    <row r="82" spans="1:31" x14ac:dyDescent="0.25">
      <c r="A82" s="1">
        <v>1</v>
      </c>
      <c r="B82" s="1">
        <v>243</v>
      </c>
      <c r="C82" s="1">
        <v>73</v>
      </c>
      <c r="D82" s="1">
        <v>0.35</v>
      </c>
      <c r="E82" s="7">
        <v>2.5114372920000001</v>
      </c>
      <c r="F82" s="7">
        <v>92</v>
      </c>
      <c r="G82" s="1">
        <v>845</v>
      </c>
      <c r="H82" s="1">
        <v>13.6</v>
      </c>
      <c r="I82" s="1">
        <v>100</v>
      </c>
      <c r="J82" s="1">
        <v>88</v>
      </c>
      <c r="K82" s="1">
        <v>1.84</v>
      </c>
      <c r="L82" s="1">
        <v>82</v>
      </c>
      <c r="M82" s="1">
        <v>0.4</v>
      </c>
      <c r="N82" s="7">
        <v>193.18748400000001</v>
      </c>
      <c r="O82" s="1">
        <v>4695462</v>
      </c>
      <c r="P82" s="1">
        <v>13.3</v>
      </c>
      <c r="Q82" s="1">
        <v>13.7</v>
      </c>
      <c r="R82" s="1">
        <v>0.41699999999999998</v>
      </c>
      <c r="S82" s="1">
        <v>7.5</v>
      </c>
      <c r="T82" s="1">
        <v>0</v>
      </c>
      <c r="U82" s="1">
        <v>1</v>
      </c>
      <c r="V82" s="1">
        <v>0</v>
      </c>
      <c r="W82" s="1">
        <v>0</v>
      </c>
      <c r="X82" s="1">
        <v>0</v>
      </c>
      <c r="Y82" s="1">
        <v>0</v>
      </c>
      <c r="Z82" s="1">
        <v>62.1</v>
      </c>
      <c r="AA82" s="7">
        <f>SUMPRODUCT($A$19:$Y$19,A82:Y82)</f>
        <v>63.752845625065305</v>
      </c>
      <c r="AB82" s="7">
        <f>(Z82-AA82)^2</f>
        <v>2.7318986602975142</v>
      </c>
      <c r="AC82" s="7">
        <f>ABS(Z82-AA82)</f>
        <v>1.6528456250653036</v>
      </c>
      <c r="AD82" s="7">
        <f>(Z82-$AC$10)^2</f>
        <v>48.112417427190486</v>
      </c>
      <c r="AE82" s="8">
        <f t="shared" si="0"/>
        <v>-1.6528456250653036</v>
      </c>
    </row>
    <row r="83" spans="1:31" x14ac:dyDescent="0.25">
      <c r="A83" s="1">
        <v>1</v>
      </c>
      <c r="B83" s="1">
        <v>132</v>
      </c>
      <c r="C83" s="1">
        <v>1</v>
      </c>
      <c r="D83" s="1">
        <v>3.36</v>
      </c>
      <c r="E83" s="7">
        <v>70.541852520000006</v>
      </c>
      <c r="F83" s="7">
        <v>48</v>
      </c>
      <c r="G83" s="1">
        <v>216</v>
      </c>
      <c r="H83" s="1">
        <v>47.5</v>
      </c>
      <c r="I83" s="1">
        <v>2</v>
      </c>
      <c r="J83" s="1">
        <v>74</v>
      </c>
      <c r="K83" s="1">
        <v>8.49</v>
      </c>
      <c r="L83" s="1">
        <v>75</v>
      </c>
      <c r="M83" s="1">
        <v>0.1</v>
      </c>
      <c r="N83" s="7">
        <v>928.18227000000002</v>
      </c>
      <c r="O83" s="1">
        <v>431</v>
      </c>
      <c r="P83" s="1">
        <v>2.9</v>
      </c>
      <c r="Q83" s="1">
        <v>3</v>
      </c>
      <c r="R83" s="1">
        <v>0.68400000000000005</v>
      </c>
      <c r="S83" s="1">
        <v>11.8</v>
      </c>
      <c r="T83" s="1">
        <v>0</v>
      </c>
      <c r="U83" s="1">
        <v>1</v>
      </c>
      <c r="V83" s="1">
        <v>0</v>
      </c>
      <c r="W83" s="1">
        <v>0</v>
      </c>
      <c r="X83" s="1">
        <v>0</v>
      </c>
      <c r="Y83" s="1">
        <v>0</v>
      </c>
      <c r="Z83" s="1">
        <v>72.7</v>
      </c>
      <c r="AA83" s="7">
        <f>SUMPRODUCT($A$19:$Y$19,A83:Y83)</f>
        <v>71.725292151592129</v>
      </c>
      <c r="AB83" s="7">
        <f>(Z83-AA83)^2</f>
        <v>0.95005538974790738</v>
      </c>
      <c r="AC83" s="7">
        <f>ABS(Z83-AA83)</f>
        <v>0.97470784840787417</v>
      </c>
      <c r="AD83" s="7">
        <f>(Z83-$AC$10)^2</f>
        <v>13.422613318254358</v>
      </c>
      <c r="AE83" s="8">
        <f t="shared" si="0"/>
        <v>0.97470784840787417</v>
      </c>
    </row>
    <row r="84" spans="1:31" x14ac:dyDescent="0.25">
      <c r="A84" s="1">
        <v>1</v>
      </c>
      <c r="B84" s="1">
        <v>213</v>
      </c>
      <c r="C84" s="1">
        <v>9</v>
      </c>
      <c r="D84" s="1">
        <v>5.39</v>
      </c>
      <c r="E84" s="7">
        <v>0</v>
      </c>
      <c r="F84" s="7">
        <v>78</v>
      </c>
      <c r="G84" s="1">
        <v>113</v>
      </c>
      <c r="H84" s="1">
        <v>18.7</v>
      </c>
      <c r="I84" s="1">
        <v>13</v>
      </c>
      <c r="J84" s="1">
        <v>79</v>
      </c>
      <c r="K84" s="1">
        <v>2.2000000000000002</v>
      </c>
      <c r="L84" s="1">
        <v>78</v>
      </c>
      <c r="M84" s="1">
        <v>0.3</v>
      </c>
      <c r="N84" s="7">
        <v>1653.2390500000001</v>
      </c>
      <c r="O84" s="1">
        <v>1315372</v>
      </c>
      <c r="P84" s="1">
        <v>9.1999999999999993</v>
      </c>
      <c r="Q84" s="1">
        <v>9.4</v>
      </c>
      <c r="R84" s="1">
        <v>0.54200000000000004</v>
      </c>
      <c r="S84" s="1">
        <v>9.9</v>
      </c>
      <c r="T84" s="1">
        <v>0</v>
      </c>
      <c r="U84" s="1">
        <v>1</v>
      </c>
      <c r="V84" s="1">
        <v>0</v>
      </c>
      <c r="W84" s="1">
        <v>0</v>
      </c>
      <c r="X84" s="1">
        <v>0</v>
      </c>
      <c r="Y84" s="1">
        <v>0</v>
      </c>
      <c r="Z84" s="1">
        <v>64</v>
      </c>
      <c r="AA84" s="7">
        <f>SUMPRODUCT($A$19:$Y$19,A84:Y84)</f>
        <v>66.535283750990274</v>
      </c>
      <c r="AB84" s="7">
        <f>(Z84-AA84)^2</f>
        <v>6.4276636980353148</v>
      </c>
      <c r="AC84" s="7">
        <f>ABS(Z84-AA84)</f>
        <v>2.5352837509902741</v>
      </c>
      <c r="AD84" s="7">
        <f>(Z84-$AC$10)^2</f>
        <v>25.364433671815153</v>
      </c>
      <c r="AE84" s="8">
        <f t="shared" si="0"/>
        <v>-2.5352837509902741</v>
      </c>
    </row>
    <row r="85" spans="1:31" x14ac:dyDescent="0.25">
      <c r="A85" s="1">
        <v>1</v>
      </c>
      <c r="B85" s="1">
        <v>161</v>
      </c>
      <c r="C85" s="1">
        <v>352</v>
      </c>
      <c r="D85" s="1">
        <v>3.76</v>
      </c>
      <c r="E85" s="7">
        <v>0</v>
      </c>
      <c r="F85" s="7">
        <v>72</v>
      </c>
      <c r="G85" s="1">
        <v>386</v>
      </c>
      <c r="H85" s="1">
        <v>25.4</v>
      </c>
      <c r="I85" s="1">
        <v>433</v>
      </c>
      <c r="J85" s="1">
        <v>72</v>
      </c>
      <c r="K85" s="1">
        <v>5.72</v>
      </c>
      <c r="L85" s="1">
        <v>72</v>
      </c>
      <c r="M85" s="1">
        <v>0.1</v>
      </c>
      <c r="N85" s="7">
        <v>1431.2448649999999</v>
      </c>
      <c r="O85" s="1">
        <v>18938513</v>
      </c>
      <c r="P85" s="1">
        <v>19.2</v>
      </c>
      <c r="Q85" s="1">
        <v>19.600000000000001</v>
      </c>
      <c r="R85" s="1">
        <v>0.54800000000000004</v>
      </c>
      <c r="S85" s="1">
        <v>8.1</v>
      </c>
      <c r="T85" s="1">
        <v>0</v>
      </c>
      <c r="U85" s="1">
        <v>1</v>
      </c>
      <c r="V85" s="1">
        <v>0</v>
      </c>
      <c r="W85" s="1">
        <v>0</v>
      </c>
      <c r="X85" s="1">
        <v>0</v>
      </c>
      <c r="Y85" s="1">
        <v>0</v>
      </c>
      <c r="Z85" s="1">
        <v>66.400000000000006</v>
      </c>
      <c r="AA85" s="7">
        <f>SUMPRODUCT($A$19:$Y$19,A85:Y85)</f>
        <v>66.816275848055227</v>
      </c>
      <c r="AB85" s="7">
        <f>(Z85-AA85)^2</f>
        <v>0.17328558167409372</v>
      </c>
      <c r="AC85" s="7">
        <f>ABS(Z85-AA85)</f>
        <v>0.41627584805522133</v>
      </c>
      <c r="AD85" s="7">
        <f>(Z85-$AC$10)^2</f>
        <v>6.9501384018673109</v>
      </c>
      <c r="AE85" s="8">
        <f t="shared" si="0"/>
        <v>-0.41627584805522133</v>
      </c>
    </row>
    <row r="86" spans="1:31" x14ac:dyDescent="0.25">
      <c r="A86" s="1">
        <v>1</v>
      </c>
      <c r="B86" s="1">
        <v>462</v>
      </c>
      <c r="C86" s="1">
        <v>35</v>
      </c>
      <c r="D86" s="1">
        <v>1.08</v>
      </c>
      <c r="E86" s="7">
        <v>9.7280052969999993</v>
      </c>
      <c r="F86" s="7">
        <v>93</v>
      </c>
      <c r="G86" s="1">
        <v>118712</v>
      </c>
      <c r="H86" s="1">
        <v>17.600000000000001</v>
      </c>
      <c r="I86" s="1">
        <v>54</v>
      </c>
      <c r="J86" s="1">
        <v>86</v>
      </c>
      <c r="K86" s="1">
        <v>1.5</v>
      </c>
      <c r="L86" s="1">
        <v>93</v>
      </c>
      <c r="M86" s="1">
        <v>13.7</v>
      </c>
      <c r="N86" s="7">
        <v>458.86817439999999</v>
      </c>
      <c r="O86" s="1">
        <v>1516795</v>
      </c>
      <c r="P86" s="1">
        <v>6.8</v>
      </c>
      <c r="Q86" s="1">
        <v>6.7</v>
      </c>
      <c r="R86" s="1">
        <v>0.43</v>
      </c>
      <c r="S86" s="1">
        <v>10.199999999999999</v>
      </c>
      <c r="T86" s="1">
        <v>1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52.9</v>
      </c>
      <c r="AA86" s="7">
        <f>SUMPRODUCT($A$19:$Y$19,A86:Y86)</f>
        <v>51.999398973428313</v>
      </c>
      <c r="AB86" s="7">
        <f>(Z86-AA86)^2</f>
        <v>0.81108220906197337</v>
      </c>
      <c r="AC86" s="7">
        <f>ABS(Z86-AA86)</f>
        <v>0.90060102657168528</v>
      </c>
      <c r="AD86" s="7">
        <f>(Z86-$AC$10)^2</f>
        <v>260.38054929532382</v>
      </c>
      <c r="AE86" s="8">
        <f t="shared" ref="AE86:AE149" si="1">Z86-AA86</f>
        <v>0.90060102657168528</v>
      </c>
    </row>
    <row r="87" spans="1:31" x14ac:dyDescent="0.25">
      <c r="A87" s="1">
        <v>1</v>
      </c>
      <c r="B87" s="1">
        <v>439</v>
      </c>
      <c r="C87" s="1">
        <v>16</v>
      </c>
      <c r="D87" s="1">
        <v>0.01</v>
      </c>
      <c r="E87" s="7">
        <v>7.3448082140000004</v>
      </c>
      <c r="F87" s="7">
        <v>47</v>
      </c>
      <c r="G87" s="1">
        <v>141</v>
      </c>
      <c r="H87" s="1">
        <v>21.2</v>
      </c>
      <c r="I87" s="1">
        <v>23</v>
      </c>
      <c r="J87" s="1">
        <v>47</v>
      </c>
      <c r="K87" s="1">
        <v>3.62</v>
      </c>
      <c r="L87" s="1">
        <v>47</v>
      </c>
      <c r="M87" s="1">
        <v>5.0999999999999996</v>
      </c>
      <c r="N87" s="7">
        <v>486.41113999999999</v>
      </c>
      <c r="O87" s="1">
        <v>449416</v>
      </c>
      <c r="P87" s="1">
        <v>8.6999999999999993</v>
      </c>
      <c r="Q87" s="1">
        <v>8.6</v>
      </c>
      <c r="R87" s="1">
        <v>0.36599999999999999</v>
      </c>
      <c r="S87" s="1">
        <v>7.1</v>
      </c>
      <c r="T87" s="1">
        <v>1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53</v>
      </c>
      <c r="AA87" s="7">
        <f>SUMPRODUCT($A$19:$Y$19,A87:Y87)</f>
        <v>53.161355580141304</v>
      </c>
      <c r="AB87" s="7">
        <f>(Z87-AA87)^2</f>
        <v>2.6035623242736856E-2</v>
      </c>
      <c r="AC87" s="7">
        <f>ABS(Z87-AA87)</f>
        <v>0.16135558014130424</v>
      </c>
      <c r="AD87" s="7">
        <f>(Z87-$AC$10)^2</f>
        <v>257.16328699240927</v>
      </c>
      <c r="AE87" s="8">
        <f t="shared" si="1"/>
        <v>-0.16135558014130424</v>
      </c>
    </row>
    <row r="88" spans="1:31" x14ac:dyDescent="0.25">
      <c r="A88" s="1">
        <v>1</v>
      </c>
      <c r="B88" s="1">
        <v>578</v>
      </c>
      <c r="C88" s="1">
        <v>36</v>
      </c>
      <c r="D88" s="1">
        <v>2.46</v>
      </c>
      <c r="E88" s="7">
        <v>8.369851529</v>
      </c>
      <c r="F88" s="7">
        <v>92</v>
      </c>
      <c r="G88" s="1">
        <v>35</v>
      </c>
      <c r="H88" s="1">
        <v>18</v>
      </c>
      <c r="I88" s="1">
        <v>59</v>
      </c>
      <c r="J88" s="1">
        <v>84</v>
      </c>
      <c r="K88" s="1">
        <v>7.33</v>
      </c>
      <c r="L88" s="1">
        <v>83</v>
      </c>
      <c r="M88" s="1">
        <v>17.600000000000001</v>
      </c>
      <c r="N88" s="7">
        <v>53.277221699999998</v>
      </c>
      <c r="O88" s="1">
        <v>11731746</v>
      </c>
      <c r="P88" s="1">
        <v>7.2</v>
      </c>
      <c r="Q88" s="1">
        <v>7.1</v>
      </c>
      <c r="R88" s="1">
        <v>0.45600000000000002</v>
      </c>
      <c r="S88" s="1">
        <v>10.5</v>
      </c>
      <c r="T88" s="1">
        <v>1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47.9</v>
      </c>
      <c r="AA88" s="7">
        <f>SUMPRODUCT($A$19:$Y$19,A88:Y88)</f>
        <v>50.202061557853369</v>
      </c>
      <c r="AB88" s="7">
        <f>(Z88-AA88)^2</f>
        <v>5.2994874161462882</v>
      </c>
      <c r="AC88" s="7">
        <f>ABS(Z88-AA88)</f>
        <v>2.3020615578533707</v>
      </c>
      <c r="AD88" s="7">
        <f>(Z88-$AC$10)^2</f>
        <v>446.74366444104845</v>
      </c>
      <c r="AE88" s="8">
        <f t="shared" si="1"/>
        <v>-2.3020615578533707</v>
      </c>
    </row>
    <row r="89" spans="1:31" x14ac:dyDescent="0.25">
      <c r="A89" s="1">
        <v>1</v>
      </c>
      <c r="B89" s="1">
        <v>274</v>
      </c>
      <c r="C89" s="1">
        <v>2</v>
      </c>
      <c r="D89" s="1">
        <v>2.75</v>
      </c>
      <c r="E89" s="7">
        <v>98.683679510000005</v>
      </c>
      <c r="F89" s="7">
        <v>98</v>
      </c>
      <c r="G89" s="1">
        <v>0</v>
      </c>
      <c r="H89" s="1">
        <v>42.1</v>
      </c>
      <c r="I89" s="1">
        <v>2</v>
      </c>
      <c r="J89" s="1">
        <v>99</v>
      </c>
      <c r="K89" s="1">
        <v>5.9</v>
      </c>
      <c r="L89" s="1">
        <v>99</v>
      </c>
      <c r="M89" s="1">
        <v>0.1</v>
      </c>
      <c r="N89" s="7">
        <v>998.82266709999999</v>
      </c>
      <c r="O89" s="1">
        <v>2526446</v>
      </c>
      <c r="P89" s="1">
        <v>2.2999999999999998</v>
      </c>
      <c r="Q89" s="1">
        <v>2.4</v>
      </c>
      <c r="R89" s="1">
        <v>0.63700000000000001</v>
      </c>
      <c r="S89" s="1">
        <v>11.8</v>
      </c>
      <c r="T89" s="1">
        <v>0</v>
      </c>
      <c r="U89" s="1">
        <v>1</v>
      </c>
      <c r="V89" s="1">
        <v>0</v>
      </c>
      <c r="W89" s="1">
        <v>0</v>
      </c>
      <c r="X89" s="1">
        <v>0</v>
      </c>
      <c r="Y89" s="1">
        <v>0</v>
      </c>
      <c r="Z89" s="1">
        <v>64.5</v>
      </c>
      <c r="AA89" s="7">
        <f>SUMPRODUCT($A$19:$Y$19,A89:Y89)</f>
        <v>70.110176770820047</v>
      </c>
      <c r="AB89" s="7">
        <f>(Z89-AA89)^2</f>
        <v>31.474083399848851</v>
      </c>
      <c r="AC89" s="7">
        <f>ABS(Z89-AA89)</f>
        <v>5.610176770820047</v>
      </c>
      <c r="AD89" s="7">
        <f>(Z89-$AC$10)^2</f>
        <v>20.578122157242692</v>
      </c>
      <c r="AE89" s="8">
        <f t="shared" si="1"/>
        <v>-5.610176770820047</v>
      </c>
    </row>
    <row r="90" spans="1:31" x14ac:dyDescent="0.25">
      <c r="A90" s="1">
        <v>1</v>
      </c>
      <c r="B90" s="1">
        <v>67</v>
      </c>
      <c r="C90" s="1">
        <v>0</v>
      </c>
      <c r="D90" s="1">
        <v>6.6</v>
      </c>
      <c r="E90" s="7">
        <v>14829.41215</v>
      </c>
      <c r="F90" s="7">
        <v>92</v>
      </c>
      <c r="G90" s="1">
        <v>0</v>
      </c>
      <c r="H90" s="1">
        <v>57.5</v>
      </c>
      <c r="I90" s="1">
        <v>0</v>
      </c>
      <c r="J90" s="1">
        <v>93</v>
      </c>
      <c r="K90" s="1">
        <v>8.58</v>
      </c>
      <c r="L90" s="1">
        <v>93</v>
      </c>
      <c r="M90" s="1">
        <v>0.1</v>
      </c>
      <c r="N90" s="7">
        <v>85128.657590000003</v>
      </c>
      <c r="O90" s="1">
        <v>479153</v>
      </c>
      <c r="P90" s="1">
        <v>0.7</v>
      </c>
      <c r="Q90" s="1">
        <v>0.7</v>
      </c>
      <c r="R90" s="1">
        <v>0.93400000000000005</v>
      </c>
      <c r="S90" s="1">
        <v>17.600000000000001</v>
      </c>
      <c r="T90" s="1">
        <v>0</v>
      </c>
      <c r="U90" s="1">
        <v>0</v>
      </c>
      <c r="V90" s="1">
        <v>0</v>
      </c>
      <c r="W90" s="1">
        <v>0</v>
      </c>
      <c r="X90" s="1">
        <v>1</v>
      </c>
      <c r="Y90" s="1">
        <v>1</v>
      </c>
      <c r="Z90" s="1">
        <v>85</v>
      </c>
      <c r="AA90" s="7">
        <f>SUMPRODUCT($A$19:$Y$19,A90:Y90)</f>
        <v>85.243533419954474</v>
      </c>
      <c r="AB90" s="7">
        <f>(Z90-AA90)^2</f>
        <v>5.9308526634722233E-2</v>
      </c>
      <c r="AC90" s="7">
        <f>ABS(Z90-AA90)</f>
        <v>0.24353341995447408</v>
      </c>
      <c r="AD90" s="7">
        <f>(Z90-$AC$10)^2</f>
        <v>254.83935005977182</v>
      </c>
      <c r="AE90" s="8">
        <f t="shared" si="1"/>
        <v>-0.24353341995447408</v>
      </c>
    </row>
    <row r="91" spans="1:31" x14ac:dyDescent="0.25">
      <c r="A91" s="1">
        <v>1</v>
      </c>
      <c r="B91" s="1">
        <v>139</v>
      </c>
      <c r="C91" s="1">
        <v>26</v>
      </c>
      <c r="D91" s="1">
        <v>0.02</v>
      </c>
      <c r="E91" s="7">
        <v>0</v>
      </c>
      <c r="F91" s="7">
        <v>98</v>
      </c>
      <c r="G91" s="1">
        <v>220</v>
      </c>
      <c r="H91" s="1">
        <v>49.4</v>
      </c>
      <c r="I91" s="1">
        <v>30</v>
      </c>
      <c r="J91" s="1">
        <v>99</v>
      </c>
      <c r="K91" s="1">
        <v>5.95</v>
      </c>
      <c r="L91" s="1">
        <v>98</v>
      </c>
      <c r="M91" s="1">
        <v>0.1</v>
      </c>
      <c r="N91" s="7">
        <v>1653.2390500000001</v>
      </c>
      <c r="O91" s="1">
        <v>1315372</v>
      </c>
      <c r="P91" s="1">
        <v>7.4</v>
      </c>
      <c r="Q91" s="1">
        <v>7.7</v>
      </c>
      <c r="R91" s="1">
        <v>0.69199999999999995</v>
      </c>
      <c r="S91" s="1">
        <v>11.4</v>
      </c>
      <c r="T91" s="1">
        <v>0</v>
      </c>
      <c r="U91" s="1">
        <v>1</v>
      </c>
      <c r="V91" s="1">
        <v>0</v>
      </c>
      <c r="W91" s="1">
        <v>0</v>
      </c>
      <c r="X91" s="1">
        <v>0</v>
      </c>
      <c r="Y91" s="1">
        <v>0</v>
      </c>
      <c r="Z91" s="1">
        <v>72.2</v>
      </c>
      <c r="AA91" s="7">
        <f>SUMPRODUCT($A$19:$Y$19,A91:Y91)</f>
        <v>72.135135604287129</v>
      </c>
      <c r="AB91" s="7">
        <f>(Z91-AA91)^2</f>
        <v>4.2073898311963146E-3</v>
      </c>
      <c r="AC91" s="7">
        <f>ABS(Z91-AA91)</f>
        <v>6.4864395712874057E-2</v>
      </c>
      <c r="AD91" s="7">
        <f>(Z91-$AC$10)^2</f>
        <v>10.008924832826816</v>
      </c>
      <c r="AE91" s="8">
        <f t="shared" si="1"/>
        <v>6.4864395712874057E-2</v>
      </c>
    </row>
    <row r="92" spans="1:31" x14ac:dyDescent="0.25">
      <c r="A92" s="1">
        <v>1</v>
      </c>
      <c r="B92" s="1">
        <v>154</v>
      </c>
      <c r="C92" s="1">
        <v>3</v>
      </c>
      <c r="D92" s="1">
        <v>3.38</v>
      </c>
      <c r="E92" s="7">
        <v>302.70454109999997</v>
      </c>
      <c r="F92" s="7">
        <v>98</v>
      </c>
      <c r="G92" s="1">
        <v>0</v>
      </c>
      <c r="H92" s="1">
        <v>5.2</v>
      </c>
      <c r="I92" s="1">
        <v>3</v>
      </c>
      <c r="J92" s="1">
        <v>99</v>
      </c>
      <c r="K92" s="1">
        <v>6.58</v>
      </c>
      <c r="L92" s="1">
        <v>98</v>
      </c>
      <c r="M92" s="1">
        <v>0.1</v>
      </c>
      <c r="N92" s="7">
        <v>1526.497938</v>
      </c>
      <c r="O92" s="1">
        <v>5737723</v>
      </c>
      <c r="P92" s="1">
        <v>1.9</v>
      </c>
      <c r="Q92" s="1">
        <v>1.8</v>
      </c>
      <c r="R92" s="1">
        <v>0.61399999999999999</v>
      </c>
      <c r="S92" s="1">
        <v>11.4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73.2</v>
      </c>
      <c r="AA92" s="7">
        <f>SUMPRODUCT($A$19:$Y$19,A92:Y92)</f>
        <v>72.120597587777368</v>
      </c>
      <c r="AB92" s="7">
        <f>(Z92-AA92)^2</f>
        <v>1.1651095675120426</v>
      </c>
      <c r="AC92" s="7">
        <f>ABS(Z92-AA92)</f>
        <v>1.0794024122226347</v>
      </c>
      <c r="AD92" s="7">
        <f>(Z92-$AC$10)^2</f>
        <v>17.336301803681902</v>
      </c>
      <c r="AE92" s="8">
        <f t="shared" si="1"/>
        <v>1.0794024122226347</v>
      </c>
    </row>
    <row r="93" spans="1:31" x14ac:dyDescent="0.25">
      <c r="A93" s="1">
        <v>1</v>
      </c>
      <c r="B93" s="1">
        <v>189</v>
      </c>
      <c r="C93" s="1">
        <v>15</v>
      </c>
      <c r="D93" s="1">
        <v>6.14</v>
      </c>
      <c r="E93" s="7">
        <v>282.83646119999997</v>
      </c>
      <c r="F93" s="7">
        <v>96</v>
      </c>
      <c r="G93" s="1">
        <v>4519</v>
      </c>
      <c r="H93" s="1">
        <v>2.9</v>
      </c>
      <c r="I93" s="1">
        <v>18</v>
      </c>
      <c r="J93" s="1">
        <v>98</v>
      </c>
      <c r="K93" s="1">
        <v>3.58</v>
      </c>
      <c r="L93" s="1">
        <v>98</v>
      </c>
      <c r="M93" s="1">
        <v>0.6</v>
      </c>
      <c r="N93" s="7">
        <v>2358.9362900000001</v>
      </c>
      <c r="O93" s="1">
        <v>64554952</v>
      </c>
      <c r="P93" s="1">
        <v>9.1</v>
      </c>
      <c r="Q93" s="1">
        <v>9.3000000000000007</v>
      </c>
      <c r="R93" s="1">
        <v>0.66600000000000004</v>
      </c>
      <c r="S93" s="1">
        <v>11.8</v>
      </c>
      <c r="T93" s="1">
        <v>0</v>
      </c>
      <c r="U93" s="1">
        <v>1</v>
      </c>
      <c r="V93" s="1">
        <v>0</v>
      </c>
      <c r="W93" s="1">
        <v>0</v>
      </c>
      <c r="X93" s="1">
        <v>0</v>
      </c>
      <c r="Y93" s="1">
        <v>0</v>
      </c>
      <c r="Z93" s="1">
        <v>71.7</v>
      </c>
      <c r="AA93" s="7">
        <f>SUMPRODUCT($A$19:$Y$19,A93:Y93)</f>
        <v>69.395034653649262</v>
      </c>
      <c r="AB93" s="7">
        <f>(Z93-AA93)^2</f>
        <v>5.3128652478777916</v>
      </c>
      <c r="AC93" s="7">
        <f>ABS(Z93-AA93)</f>
        <v>2.3049653463507411</v>
      </c>
      <c r="AD93" s="7">
        <f>(Z93-$AC$10)^2</f>
        <v>7.0952363473992737</v>
      </c>
      <c r="AE93" s="8">
        <f t="shared" si="1"/>
        <v>2.3049653463507411</v>
      </c>
    </row>
    <row r="94" spans="1:31" x14ac:dyDescent="0.25">
      <c r="A94" s="1">
        <v>1</v>
      </c>
      <c r="B94" s="1">
        <v>27</v>
      </c>
      <c r="C94" s="1">
        <v>47</v>
      </c>
      <c r="D94" s="1">
        <v>0.33</v>
      </c>
      <c r="E94" s="7">
        <v>21.23698847</v>
      </c>
      <c r="F94" s="7">
        <v>4</v>
      </c>
      <c r="G94" s="1">
        <v>2046</v>
      </c>
      <c r="H94" s="1">
        <v>2.5</v>
      </c>
      <c r="I94" s="1">
        <v>61</v>
      </c>
      <c r="J94" s="1">
        <v>9</v>
      </c>
      <c r="K94" s="1">
        <v>1.87</v>
      </c>
      <c r="L94" s="1">
        <v>84</v>
      </c>
      <c r="M94" s="1">
        <v>0.5</v>
      </c>
      <c r="N94" s="7">
        <v>1186.423937</v>
      </c>
      <c r="O94" s="1">
        <v>555331</v>
      </c>
      <c r="P94" s="1">
        <v>13</v>
      </c>
      <c r="Q94" s="1">
        <v>13.3</v>
      </c>
      <c r="R94" s="1">
        <v>0.52600000000000002</v>
      </c>
      <c r="S94" s="1">
        <v>9.1</v>
      </c>
      <c r="T94" s="1">
        <v>0</v>
      </c>
      <c r="U94" s="1">
        <v>1</v>
      </c>
      <c r="V94" s="1">
        <v>0</v>
      </c>
      <c r="W94" s="1">
        <v>0</v>
      </c>
      <c r="X94" s="1">
        <v>0</v>
      </c>
      <c r="Y94" s="1">
        <v>0</v>
      </c>
      <c r="Z94" s="1">
        <v>65.599999999999994</v>
      </c>
      <c r="AA94" s="7">
        <f>SUMPRODUCT($A$19:$Y$19,A94:Y94)</f>
        <v>67.271844323996731</v>
      </c>
      <c r="AB94" s="7">
        <f>(Z94-AA94)^2</f>
        <v>2.7950634436801067</v>
      </c>
      <c r="AC94" s="7">
        <f>ABS(Z94-AA94)</f>
        <v>1.6718443239967371</v>
      </c>
      <c r="AD94" s="7">
        <f>(Z94-$AC$10)^2</f>
        <v>11.808236825183318</v>
      </c>
      <c r="AE94" s="8">
        <f t="shared" si="1"/>
        <v>-1.6718443239967371</v>
      </c>
    </row>
    <row r="95" spans="1:31" x14ac:dyDescent="0.25">
      <c r="A95" s="1">
        <v>1</v>
      </c>
      <c r="B95" s="1">
        <v>144</v>
      </c>
      <c r="C95" s="1">
        <v>135</v>
      </c>
      <c r="D95" s="1">
        <v>0.01</v>
      </c>
      <c r="E95" s="7">
        <v>53.264003780000003</v>
      </c>
      <c r="F95" s="7">
        <v>97</v>
      </c>
      <c r="G95" s="1">
        <v>718</v>
      </c>
      <c r="H95" s="1">
        <v>14.6</v>
      </c>
      <c r="I95" s="1">
        <v>173</v>
      </c>
      <c r="J95" s="1">
        <v>97</v>
      </c>
      <c r="K95" s="1">
        <v>2.91</v>
      </c>
      <c r="L95" s="1">
        <v>97</v>
      </c>
      <c r="M95" s="1">
        <v>0.1</v>
      </c>
      <c r="N95" s="7">
        <v>681.12536799999998</v>
      </c>
      <c r="O95" s="1">
        <v>1545478</v>
      </c>
      <c r="P95" s="1">
        <v>19.100000000000001</v>
      </c>
      <c r="Q95" s="1">
        <v>19.7</v>
      </c>
      <c r="R95" s="1">
        <v>0.52300000000000002</v>
      </c>
      <c r="S95" s="1">
        <v>8.4</v>
      </c>
      <c r="T95" s="1">
        <v>0</v>
      </c>
      <c r="U95" s="1">
        <v>1</v>
      </c>
      <c r="V95" s="1">
        <v>0</v>
      </c>
      <c r="W95" s="1">
        <v>0</v>
      </c>
      <c r="X95" s="1">
        <v>0</v>
      </c>
      <c r="Y95" s="1">
        <v>0</v>
      </c>
      <c r="Z95" s="1">
        <v>69.5</v>
      </c>
      <c r="AA95" s="7">
        <f>SUMPRODUCT($A$19:$Y$19,A95:Y95)</f>
        <v>67.077200227556318</v>
      </c>
      <c r="AB95" s="7">
        <f>(Z95-AA95)^2</f>
        <v>5.8699587373531568</v>
      </c>
      <c r="AC95" s="7">
        <f>ABS(Z95-AA95)</f>
        <v>2.4227997724436818</v>
      </c>
      <c r="AD95" s="7">
        <f>(Z95-$AC$10)^2</f>
        <v>0.21500701151808541</v>
      </c>
      <c r="AE95" s="8">
        <f t="shared" si="1"/>
        <v>2.4227997724436818</v>
      </c>
    </row>
    <row r="96" spans="1:31" x14ac:dyDescent="0.25">
      <c r="A96" s="1">
        <v>1</v>
      </c>
      <c r="B96" s="1">
        <v>216</v>
      </c>
      <c r="C96" s="1">
        <v>11</v>
      </c>
      <c r="D96" s="1">
        <v>3.47</v>
      </c>
      <c r="E96" s="7">
        <v>0</v>
      </c>
      <c r="F96" s="7">
        <v>84</v>
      </c>
      <c r="G96" s="1">
        <v>0</v>
      </c>
      <c r="H96" s="1">
        <v>47.3</v>
      </c>
      <c r="I96" s="1">
        <v>14</v>
      </c>
      <c r="J96" s="1">
        <v>85</v>
      </c>
      <c r="K96" s="1">
        <v>4.96</v>
      </c>
      <c r="L96" s="1">
        <v>84</v>
      </c>
      <c r="M96" s="1">
        <v>0.2</v>
      </c>
      <c r="N96" s="7">
        <v>1653.2390500000001</v>
      </c>
      <c r="O96" s="1">
        <v>1315372</v>
      </c>
      <c r="P96" s="1">
        <v>1.3</v>
      </c>
      <c r="Q96" s="1">
        <v>1.2</v>
      </c>
      <c r="R96" s="1">
        <v>0.626</v>
      </c>
      <c r="S96" s="1">
        <v>14.1</v>
      </c>
      <c r="T96" s="1">
        <v>0</v>
      </c>
      <c r="U96" s="1">
        <v>0</v>
      </c>
      <c r="V96" s="1">
        <v>0</v>
      </c>
      <c r="W96" s="1">
        <v>1</v>
      </c>
      <c r="X96" s="1">
        <v>0</v>
      </c>
      <c r="Y96" s="1">
        <v>0</v>
      </c>
      <c r="Z96" s="1">
        <v>66.8</v>
      </c>
      <c r="AA96" s="7">
        <f>SUMPRODUCT($A$19:$Y$19,A96:Y96)</f>
        <v>71.826809146684823</v>
      </c>
      <c r="AB96" s="7">
        <f>(Z96-AA96)^2</f>
        <v>25.268810197194231</v>
      </c>
      <c r="AC96" s="7">
        <f>ABS(Z96-AA96)</f>
        <v>5.0268091466848261</v>
      </c>
      <c r="AD96" s="7">
        <f>(Z96-$AC$10)^2</f>
        <v>5.0010891902093855</v>
      </c>
      <c r="AE96" s="8">
        <f t="shared" si="1"/>
        <v>-5.0268091466848261</v>
      </c>
    </row>
    <row r="97" spans="1:31" x14ac:dyDescent="0.25">
      <c r="A97" s="1">
        <v>1</v>
      </c>
      <c r="B97" s="1">
        <v>249</v>
      </c>
      <c r="C97" s="1">
        <v>156</v>
      </c>
      <c r="D97" s="1">
        <v>1.32</v>
      </c>
      <c r="E97" s="7">
        <v>67.775653689999999</v>
      </c>
      <c r="F97" s="7">
        <v>65</v>
      </c>
      <c r="G97" s="1">
        <v>3255</v>
      </c>
      <c r="H97" s="1">
        <v>16</v>
      </c>
      <c r="I97" s="1">
        <v>231</v>
      </c>
      <c r="J97" s="1">
        <v>7</v>
      </c>
      <c r="K97" s="1">
        <v>6.55</v>
      </c>
      <c r="L97" s="1">
        <v>65</v>
      </c>
      <c r="M97" s="1">
        <v>1.4</v>
      </c>
      <c r="N97" s="7">
        <v>354.8463544</v>
      </c>
      <c r="O97" s="1">
        <v>946756</v>
      </c>
      <c r="P97" s="1">
        <v>1.9</v>
      </c>
      <c r="Q97" s="1">
        <v>1.6</v>
      </c>
      <c r="R97" s="1">
        <v>0.41099999999999998</v>
      </c>
      <c r="S97" s="1">
        <v>8.1999999999999993</v>
      </c>
      <c r="T97" s="1">
        <v>1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62.6</v>
      </c>
      <c r="AA97" s="7">
        <f>SUMPRODUCT($A$19:$Y$19,A97:Y97)</f>
        <v>57.061923281497982</v>
      </c>
      <c r="AB97" s="7">
        <f>(Z97-AA97)^2</f>
        <v>30.670293740014092</v>
      </c>
      <c r="AC97" s="7">
        <f>ABS(Z97-AA97)</f>
        <v>5.538076718502019</v>
      </c>
      <c r="AD97" s="7">
        <f>(Z97-$AC$10)^2</f>
        <v>41.426105912618027</v>
      </c>
      <c r="AE97" s="8">
        <f t="shared" si="1"/>
        <v>5.538076718502019</v>
      </c>
    </row>
    <row r="98" spans="1:31" x14ac:dyDescent="0.25">
      <c r="A98" s="1">
        <v>1</v>
      </c>
      <c r="B98" s="1">
        <v>62</v>
      </c>
      <c r="C98" s="1">
        <v>0</v>
      </c>
      <c r="D98" s="1">
        <v>7.3</v>
      </c>
      <c r="E98" s="7">
        <v>682.1070608</v>
      </c>
      <c r="F98" s="7">
        <v>92</v>
      </c>
      <c r="G98" s="1">
        <v>3</v>
      </c>
      <c r="H98" s="1">
        <v>56.9</v>
      </c>
      <c r="I98" s="1">
        <v>0</v>
      </c>
      <c r="J98" s="1">
        <v>98</v>
      </c>
      <c r="K98" s="1">
        <v>9.94</v>
      </c>
      <c r="L98" s="1">
        <v>98</v>
      </c>
      <c r="M98" s="1">
        <v>0.1</v>
      </c>
      <c r="N98" s="7">
        <v>4627.5919999999996</v>
      </c>
      <c r="O98" s="1">
        <v>9298515</v>
      </c>
      <c r="P98" s="1">
        <v>1.3</v>
      </c>
      <c r="Q98" s="1">
        <v>1.3</v>
      </c>
      <c r="R98" s="1">
        <v>0.89800000000000002</v>
      </c>
      <c r="S98" s="1">
        <v>15.8</v>
      </c>
      <c r="T98" s="1">
        <v>0</v>
      </c>
      <c r="U98" s="1">
        <v>0</v>
      </c>
      <c r="V98" s="1">
        <v>0</v>
      </c>
      <c r="W98" s="1">
        <v>0</v>
      </c>
      <c r="X98" s="1">
        <v>1</v>
      </c>
      <c r="Y98" s="1">
        <v>1</v>
      </c>
      <c r="Z98" s="1">
        <v>81.400000000000006</v>
      </c>
      <c r="AA98" s="7">
        <f>SUMPRODUCT($A$19:$Y$19,A98:Y98)</f>
        <v>79.938613929911881</v>
      </c>
      <c r="AB98" s="7">
        <f>(Z98-AA98)^2</f>
        <v>2.1356492458476133</v>
      </c>
      <c r="AC98" s="7">
        <f>ABS(Z98-AA98)</f>
        <v>1.4613860700881247</v>
      </c>
      <c r="AD98" s="7">
        <f>(Z98-$AC$10)^2</f>
        <v>152.86079296469367</v>
      </c>
      <c r="AE98" s="8">
        <f t="shared" si="1"/>
        <v>1.4613860700881247</v>
      </c>
    </row>
    <row r="99" spans="1:31" x14ac:dyDescent="0.25">
      <c r="A99" s="1">
        <v>1</v>
      </c>
      <c r="B99" s="1">
        <v>183</v>
      </c>
      <c r="C99" s="1">
        <v>25</v>
      </c>
      <c r="D99" s="1">
        <v>0.22</v>
      </c>
      <c r="E99" s="7">
        <v>6.1935702900000003</v>
      </c>
      <c r="F99" s="7">
        <v>89</v>
      </c>
      <c r="G99" s="1">
        <v>189</v>
      </c>
      <c r="H99" s="1">
        <v>15.9</v>
      </c>
      <c r="I99" s="1">
        <v>32</v>
      </c>
      <c r="J99" s="1">
        <v>93</v>
      </c>
      <c r="K99" s="1">
        <v>6.41</v>
      </c>
      <c r="L99" s="1">
        <v>89</v>
      </c>
      <c r="M99" s="1">
        <v>0.2</v>
      </c>
      <c r="N99" s="7">
        <v>48.729900000000001</v>
      </c>
      <c r="O99" s="1">
        <v>2674113</v>
      </c>
      <c r="P99" s="1">
        <v>16.899999999999999</v>
      </c>
      <c r="Q99" s="1">
        <v>17.399999999999999</v>
      </c>
      <c r="R99" s="1">
        <v>0.502</v>
      </c>
      <c r="S99" s="1">
        <v>10.5</v>
      </c>
      <c r="T99" s="1">
        <v>0</v>
      </c>
      <c r="U99" s="1">
        <v>1</v>
      </c>
      <c r="V99" s="1">
        <v>0</v>
      </c>
      <c r="W99" s="1">
        <v>0</v>
      </c>
      <c r="X99" s="1">
        <v>0</v>
      </c>
      <c r="Y99" s="1">
        <v>0</v>
      </c>
      <c r="Z99" s="1">
        <v>67.5</v>
      </c>
      <c r="AA99" s="7">
        <f>SUMPRODUCT($A$19:$Y$19,A99:Y99)</f>
        <v>67.680074585342524</v>
      </c>
      <c r="AB99" s="7">
        <f>(Z99-AA99)^2</f>
        <v>3.2426856286281988E-2</v>
      </c>
      <c r="AC99" s="7">
        <f>ABS(Z99-AA99)</f>
        <v>0.18007458534252407</v>
      </c>
      <c r="AD99" s="7">
        <f>(Z99-$AC$10)^2</f>
        <v>2.360253069807928</v>
      </c>
      <c r="AE99" s="8">
        <f t="shared" si="1"/>
        <v>-0.18007458534252407</v>
      </c>
    </row>
    <row r="100" spans="1:31" x14ac:dyDescent="0.25">
      <c r="A100" s="1">
        <v>1</v>
      </c>
      <c r="B100" s="1">
        <v>335</v>
      </c>
      <c r="C100" s="1">
        <v>66</v>
      </c>
      <c r="D100" s="1">
        <v>3.76</v>
      </c>
      <c r="E100" s="7">
        <v>0</v>
      </c>
      <c r="F100" s="7">
        <v>64</v>
      </c>
      <c r="G100" s="1">
        <v>118</v>
      </c>
      <c r="H100" s="1">
        <v>23.3</v>
      </c>
      <c r="I100" s="1">
        <v>98</v>
      </c>
      <c r="J100" s="1">
        <v>7</v>
      </c>
      <c r="K100" s="1">
        <v>5.72</v>
      </c>
      <c r="L100" s="1">
        <v>64</v>
      </c>
      <c r="M100" s="1">
        <v>1.9</v>
      </c>
      <c r="N100" s="7">
        <v>3695.7937480000001</v>
      </c>
      <c r="O100" s="1">
        <v>2785935</v>
      </c>
      <c r="P100" s="1">
        <v>8.3000000000000007</v>
      </c>
      <c r="Q100" s="1">
        <v>8.1999999999999993</v>
      </c>
      <c r="R100" s="1">
        <v>0.53100000000000003</v>
      </c>
      <c r="S100" s="1">
        <v>11.4</v>
      </c>
      <c r="T100" s="1">
        <v>1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52.4</v>
      </c>
      <c r="AA100" s="7">
        <f>SUMPRODUCT($A$19:$Y$19,A100:Y100)</f>
        <v>58.136847333524337</v>
      </c>
      <c r="AB100" s="7">
        <f>(Z100-AA100)^2</f>
        <v>32.911417328165307</v>
      </c>
      <c r="AC100" s="7">
        <f>ABS(Z100-AA100)</f>
        <v>5.736847333524338</v>
      </c>
      <c r="AD100" s="7">
        <f>(Z100-$AC$10)^2</f>
        <v>276.76686080989629</v>
      </c>
      <c r="AE100" s="8">
        <f t="shared" si="1"/>
        <v>-5.736847333524338</v>
      </c>
    </row>
    <row r="101" spans="1:31" x14ac:dyDescent="0.25">
      <c r="A101" s="1">
        <v>1</v>
      </c>
      <c r="B101" s="1">
        <v>224</v>
      </c>
      <c r="C101" s="1">
        <v>7</v>
      </c>
      <c r="D101" s="1">
        <v>6.63</v>
      </c>
      <c r="E101" s="7">
        <v>179.17013299999999</v>
      </c>
      <c r="F101" s="7">
        <v>99</v>
      </c>
      <c r="G101" s="1">
        <v>127</v>
      </c>
      <c r="H101" s="1">
        <v>49.9</v>
      </c>
      <c r="I101" s="1">
        <v>7</v>
      </c>
      <c r="J101" s="1">
        <v>99</v>
      </c>
      <c r="K101" s="1">
        <v>4.5999999999999996</v>
      </c>
      <c r="L101" s="1">
        <v>99</v>
      </c>
      <c r="M101" s="1">
        <v>0.1</v>
      </c>
      <c r="N101" s="7">
        <v>11634.424220000001</v>
      </c>
      <c r="O101" s="1">
        <v>165566</v>
      </c>
      <c r="P101" s="1">
        <v>2.2999999999999998</v>
      </c>
      <c r="Q101" s="1">
        <v>2.5</v>
      </c>
      <c r="R101" s="1">
        <v>0.76600000000000001</v>
      </c>
      <c r="S101" s="1">
        <v>14.4</v>
      </c>
      <c r="T101" s="1">
        <v>0</v>
      </c>
      <c r="U101" s="1">
        <v>1</v>
      </c>
      <c r="V101" s="1">
        <v>0</v>
      </c>
      <c r="W101" s="1">
        <v>0</v>
      </c>
      <c r="X101" s="1">
        <v>0</v>
      </c>
      <c r="Y101" s="1">
        <v>0</v>
      </c>
      <c r="Z101" s="1">
        <v>68.5</v>
      </c>
      <c r="AA101" s="7">
        <f>SUMPRODUCT($A$19:$Y$19,A101:Y101)</f>
        <v>73.338223307214051</v>
      </c>
      <c r="AB101" s="7">
        <f>(Z101-AA101)^2</f>
        <v>23.408404770469268</v>
      </c>
      <c r="AC101" s="7">
        <f>ABS(Z101-AA101)</f>
        <v>4.8382233072140508</v>
      </c>
      <c r="AD101" s="7">
        <f>(Z101-$AC$10)^2</f>
        <v>0.28763004066300663</v>
      </c>
      <c r="AE101" s="8">
        <f t="shared" si="1"/>
        <v>-4.8382233072140508</v>
      </c>
    </row>
    <row r="102" spans="1:31" x14ac:dyDescent="0.25">
      <c r="A102" s="1">
        <v>1</v>
      </c>
      <c r="B102" s="1">
        <v>32</v>
      </c>
      <c r="C102" s="1">
        <v>7</v>
      </c>
      <c r="D102" s="1">
        <v>0.01</v>
      </c>
      <c r="E102" s="7">
        <v>0</v>
      </c>
      <c r="F102" s="7">
        <v>43</v>
      </c>
      <c r="G102" s="1">
        <v>13</v>
      </c>
      <c r="H102" s="1">
        <v>54.2</v>
      </c>
      <c r="I102" s="1">
        <v>9</v>
      </c>
      <c r="J102" s="1">
        <v>47</v>
      </c>
      <c r="K102" s="1">
        <v>3.25</v>
      </c>
      <c r="L102" s="1">
        <v>45</v>
      </c>
      <c r="M102" s="1">
        <v>0.1</v>
      </c>
      <c r="N102" s="7">
        <v>1653.2390500000001</v>
      </c>
      <c r="O102" s="1">
        <v>24271</v>
      </c>
      <c r="P102" s="1">
        <v>6.3</v>
      </c>
      <c r="Q102" s="1">
        <v>6.1</v>
      </c>
      <c r="R102" s="1">
        <v>0.64500000000000002</v>
      </c>
      <c r="S102" s="1">
        <v>12.5</v>
      </c>
      <c r="T102" s="1">
        <v>0</v>
      </c>
      <c r="U102" s="1">
        <v>1</v>
      </c>
      <c r="V102" s="1">
        <v>0</v>
      </c>
      <c r="W102" s="1">
        <v>0</v>
      </c>
      <c r="X102" s="1">
        <v>0</v>
      </c>
      <c r="Y102" s="1">
        <v>0</v>
      </c>
      <c r="Z102" s="1">
        <v>62.8</v>
      </c>
      <c r="AA102" s="7">
        <f>SUMPRODUCT($A$19:$Y$19,A102:Y102)</f>
        <v>71.210687740805355</v>
      </c>
      <c r="AB102" s="7">
        <f>(Z102-AA102)^2</f>
        <v>70.739668273333535</v>
      </c>
      <c r="AC102" s="7">
        <f>ABS(Z102-AA102)</f>
        <v>8.4106877408053577</v>
      </c>
      <c r="AD102" s="7">
        <f>(Z102-$AC$10)^2</f>
        <v>38.891581306789092</v>
      </c>
      <c r="AE102" s="8">
        <f t="shared" si="1"/>
        <v>-8.4106877408053577</v>
      </c>
    </row>
    <row r="103" spans="1:31" x14ac:dyDescent="0.25">
      <c r="A103" s="1">
        <v>1</v>
      </c>
      <c r="B103" s="1">
        <v>122</v>
      </c>
      <c r="C103" s="1">
        <v>1</v>
      </c>
      <c r="D103" s="1">
        <v>6.94</v>
      </c>
      <c r="E103" s="7">
        <v>1199.319976</v>
      </c>
      <c r="F103" s="7">
        <v>94</v>
      </c>
      <c r="G103" s="1">
        <v>0</v>
      </c>
      <c r="H103" s="1">
        <v>54.2</v>
      </c>
      <c r="I103" s="1">
        <v>2</v>
      </c>
      <c r="J103" s="1">
        <v>95</v>
      </c>
      <c r="K103" s="1">
        <v>8.5</v>
      </c>
      <c r="L103" s="1">
        <v>94</v>
      </c>
      <c r="M103" s="1">
        <v>0.1</v>
      </c>
      <c r="N103" s="7">
        <v>7937.2599309999996</v>
      </c>
      <c r="O103" s="1">
        <v>3643222</v>
      </c>
      <c r="P103" s="1">
        <v>2</v>
      </c>
      <c r="Q103" s="1">
        <v>1.9</v>
      </c>
      <c r="R103" s="1">
        <v>0.75600000000000001</v>
      </c>
      <c r="S103" s="1">
        <v>12.8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76.5</v>
      </c>
      <c r="AA103" s="7">
        <f>SUMPRODUCT($A$19:$Y$19,A103:Y103)</f>
        <v>75.321447014945704</v>
      </c>
      <c r="AB103" s="7">
        <f>(Z103-AA103)^2</f>
        <v>1.3889871385803909</v>
      </c>
      <c r="AC103" s="7">
        <f>ABS(Z103-AA103)</f>
        <v>1.1785529850542957</v>
      </c>
      <c r="AD103" s="7">
        <f>(Z103-$AC$10)^2</f>
        <v>55.706645807503634</v>
      </c>
      <c r="AE103" s="8">
        <f t="shared" si="1"/>
        <v>1.1785529850542957</v>
      </c>
    </row>
    <row r="104" spans="1:31" x14ac:dyDescent="0.25">
      <c r="A104" s="1">
        <v>1</v>
      </c>
      <c r="B104" s="1">
        <v>374</v>
      </c>
      <c r="C104" s="1">
        <v>505</v>
      </c>
      <c r="D104" s="1">
        <v>8.5399999999999991</v>
      </c>
      <c r="E104" s="7">
        <v>204.7186256</v>
      </c>
      <c r="F104" s="7">
        <v>42</v>
      </c>
      <c r="G104" s="1">
        <v>6447</v>
      </c>
      <c r="H104" s="1">
        <v>23.5</v>
      </c>
      <c r="I104" s="1">
        <v>788</v>
      </c>
      <c r="J104" s="1">
        <v>42</v>
      </c>
      <c r="K104" s="1">
        <v>3.3</v>
      </c>
      <c r="L104" s="1">
        <v>42</v>
      </c>
      <c r="M104" s="1">
        <v>4.4000000000000004</v>
      </c>
      <c r="N104" s="7">
        <v>2755.297787</v>
      </c>
      <c r="O104" s="1">
        <v>167297284</v>
      </c>
      <c r="P104" s="1">
        <v>1.7</v>
      </c>
      <c r="Q104" s="1">
        <v>1.6</v>
      </c>
      <c r="R104" s="1">
        <v>0.50700000000000001</v>
      </c>
      <c r="S104" s="1">
        <v>9.6999999999999993</v>
      </c>
      <c r="T104" s="1">
        <v>1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52.7</v>
      </c>
      <c r="AA104" s="7">
        <f>SUMPRODUCT($A$19:$Y$19,A104:Y104)</f>
        <v>50.650284037954073</v>
      </c>
      <c r="AB104" s="7">
        <f>(Z104-AA104)^2</f>
        <v>4.2013355250658719</v>
      </c>
      <c r="AC104" s="7">
        <f>ABS(Z104-AA104)</f>
        <v>2.04971596204593</v>
      </c>
      <c r="AD104" s="7">
        <f>(Z104-$AC$10)^2</f>
        <v>266.87507390115269</v>
      </c>
      <c r="AE104" s="8">
        <f t="shared" si="1"/>
        <v>2.04971596204593</v>
      </c>
    </row>
    <row r="105" spans="1:31" x14ac:dyDescent="0.25">
      <c r="A105" s="1">
        <v>1</v>
      </c>
      <c r="B105" s="1">
        <v>216</v>
      </c>
      <c r="C105" s="1">
        <v>62</v>
      </c>
      <c r="D105" s="1">
        <v>4.1900000000000004</v>
      </c>
      <c r="E105" s="7">
        <v>137.327474</v>
      </c>
      <c r="F105" s="7">
        <v>87</v>
      </c>
      <c r="G105" s="1">
        <v>530</v>
      </c>
      <c r="H105" s="1">
        <v>21.1</v>
      </c>
      <c r="I105" s="1">
        <v>80</v>
      </c>
      <c r="J105" s="1">
        <v>87</v>
      </c>
      <c r="K105" s="1">
        <v>3.94</v>
      </c>
      <c r="L105" s="1">
        <v>87</v>
      </c>
      <c r="M105" s="1">
        <v>0.1</v>
      </c>
      <c r="N105" s="7">
        <v>1672.6854330000001</v>
      </c>
      <c r="O105" s="1">
        <v>8929349</v>
      </c>
      <c r="P105" s="1">
        <v>1</v>
      </c>
      <c r="Q105" s="1">
        <v>9.6999999999999993</v>
      </c>
      <c r="R105" s="1">
        <v>0.64800000000000002</v>
      </c>
      <c r="S105" s="1">
        <v>11.4</v>
      </c>
      <c r="T105" s="1">
        <v>0</v>
      </c>
      <c r="U105" s="1">
        <v>1</v>
      </c>
      <c r="V105" s="1">
        <v>0</v>
      </c>
      <c r="W105" s="1">
        <v>0</v>
      </c>
      <c r="X105" s="1">
        <v>0</v>
      </c>
      <c r="Y105" s="1">
        <v>0</v>
      </c>
      <c r="Z105" s="1">
        <v>67.5</v>
      </c>
      <c r="AA105" s="7">
        <f>SUMPRODUCT($A$19:$Y$19,A105:Y105)</f>
        <v>68.924904021718419</v>
      </c>
      <c r="AB105" s="7">
        <f>(Z105-AA105)^2</f>
        <v>2.030351471109324</v>
      </c>
      <c r="AC105" s="7">
        <f>ABS(Z105-AA105)</f>
        <v>1.4249040217184188</v>
      </c>
      <c r="AD105" s="7">
        <f>(Z105-$AC$10)^2</f>
        <v>2.360253069807928</v>
      </c>
      <c r="AE105" s="8">
        <f t="shared" si="1"/>
        <v>-1.4249040217184188</v>
      </c>
    </row>
    <row r="106" spans="1:31" x14ac:dyDescent="0.25">
      <c r="A106" s="1">
        <v>1</v>
      </c>
      <c r="B106" s="1">
        <v>118</v>
      </c>
      <c r="C106" s="1">
        <v>1</v>
      </c>
      <c r="D106" s="1">
        <v>0.63</v>
      </c>
      <c r="E106" s="7">
        <v>854.01157579999995</v>
      </c>
      <c r="F106" s="7">
        <v>99</v>
      </c>
      <c r="G106" s="1">
        <v>25</v>
      </c>
      <c r="H106" s="1">
        <v>49.5</v>
      </c>
      <c r="I106" s="1">
        <v>1</v>
      </c>
      <c r="J106" s="1">
        <v>99</v>
      </c>
      <c r="K106" s="1">
        <v>2.59</v>
      </c>
      <c r="L106" s="1">
        <v>99</v>
      </c>
      <c r="M106" s="1">
        <v>0.1</v>
      </c>
      <c r="N106" s="7">
        <v>12376.979359999999</v>
      </c>
      <c r="O106" s="1">
        <v>1315372</v>
      </c>
      <c r="P106" s="1">
        <v>7</v>
      </c>
      <c r="Q106" s="1">
        <v>6.8</v>
      </c>
      <c r="R106" s="1">
        <v>0.74199999999999999</v>
      </c>
      <c r="S106" s="1">
        <v>11.5</v>
      </c>
      <c r="T106" s="1">
        <v>0</v>
      </c>
      <c r="U106" s="1">
        <v>1</v>
      </c>
      <c r="V106" s="1">
        <v>0</v>
      </c>
      <c r="W106" s="1">
        <v>0</v>
      </c>
      <c r="X106" s="1">
        <v>0</v>
      </c>
      <c r="Y106" s="1">
        <v>0</v>
      </c>
      <c r="Z106" s="1">
        <v>74.3</v>
      </c>
      <c r="AA106" s="7">
        <f>SUMPRODUCT($A$19:$Y$19,A106:Y106)</f>
        <v>72.865925017931062</v>
      </c>
      <c r="AB106" s="7">
        <f>(Z106-AA106)^2</f>
        <v>2.0565710541960174</v>
      </c>
      <c r="AC106" s="7">
        <f>ABS(Z106-AA106)</f>
        <v>1.4340749820689354</v>
      </c>
      <c r="AD106" s="7">
        <f>(Z106-$AC$10)^2</f>
        <v>27.706416471622433</v>
      </c>
      <c r="AE106" s="8">
        <f t="shared" si="1"/>
        <v>1.4340749820689354</v>
      </c>
    </row>
    <row r="107" spans="1:31" x14ac:dyDescent="0.25">
      <c r="A107" s="1">
        <v>1</v>
      </c>
      <c r="B107" s="1">
        <v>126</v>
      </c>
      <c r="C107" s="1">
        <v>28</v>
      </c>
      <c r="D107" s="1">
        <v>1.29</v>
      </c>
      <c r="E107" s="7">
        <v>103.523776</v>
      </c>
      <c r="F107" s="7">
        <v>82</v>
      </c>
      <c r="G107" s="1">
        <v>34</v>
      </c>
      <c r="H107" s="1">
        <v>58.5</v>
      </c>
      <c r="I107" s="1">
        <v>34</v>
      </c>
      <c r="J107" s="1">
        <v>9</v>
      </c>
      <c r="K107" s="1">
        <v>5.81</v>
      </c>
      <c r="L107" s="1">
        <v>9</v>
      </c>
      <c r="M107" s="1">
        <v>0.1</v>
      </c>
      <c r="N107" s="7">
        <v>834.86916099999996</v>
      </c>
      <c r="O107" s="1">
        <v>6876345</v>
      </c>
      <c r="P107" s="1">
        <v>5</v>
      </c>
      <c r="Q107" s="1">
        <v>4.8</v>
      </c>
      <c r="R107" s="1">
        <v>0.68700000000000006</v>
      </c>
      <c r="S107" s="1">
        <v>11.9</v>
      </c>
      <c r="T107" s="1">
        <v>0</v>
      </c>
      <c r="U107" s="1">
        <v>1</v>
      </c>
      <c r="V107" s="1">
        <v>0</v>
      </c>
      <c r="W107" s="1">
        <v>0</v>
      </c>
      <c r="X107" s="1">
        <v>0</v>
      </c>
      <c r="Y107" s="1">
        <v>0</v>
      </c>
      <c r="Z107" s="1">
        <v>72.8</v>
      </c>
      <c r="AA107" s="7">
        <f>SUMPRODUCT($A$19:$Y$19,A107:Y107)</f>
        <v>67.068411939036693</v>
      </c>
      <c r="AB107" s="7">
        <f>(Z107-AA107)^2</f>
        <v>32.85110170057709</v>
      </c>
      <c r="AC107" s="7">
        <f>ABS(Z107-AA107)</f>
        <v>5.7315880609633041</v>
      </c>
      <c r="AD107" s="7">
        <f>(Z107-$AC$10)^2</f>
        <v>14.165351015339825</v>
      </c>
      <c r="AE107" s="8">
        <f t="shared" si="1"/>
        <v>5.7315880609633041</v>
      </c>
    </row>
    <row r="108" spans="1:31" x14ac:dyDescent="0.25">
      <c r="A108" s="1">
        <v>1</v>
      </c>
      <c r="B108" s="1">
        <v>323</v>
      </c>
      <c r="C108" s="1">
        <v>49</v>
      </c>
      <c r="D108" s="1">
        <v>4.54</v>
      </c>
      <c r="E108" s="7">
        <v>56.961080889999998</v>
      </c>
      <c r="F108" s="7">
        <v>92</v>
      </c>
      <c r="G108" s="1">
        <v>77</v>
      </c>
      <c r="H108" s="1">
        <v>13.7</v>
      </c>
      <c r="I108" s="1">
        <v>91</v>
      </c>
      <c r="J108" s="1">
        <v>83</v>
      </c>
      <c r="K108" s="1">
        <v>6.45</v>
      </c>
      <c r="L108" s="1">
        <v>79</v>
      </c>
      <c r="M108" s="1">
        <v>2.5</v>
      </c>
      <c r="N108" s="7">
        <v>371.32386500000001</v>
      </c>
      <c r="O108" s="1">
        <v>133569</v>
      </c>
      <c r="P108" s="1">
        <v>1.5</v>
      </c>
      <c r="Q108" s="1">
        <v>1.1000000000000001</v>
      </c>
      <c r="R108" s="1">
        <v>0</v>
      </c>
      <c r="S108" s="1">
        <v>3.9</v>
      </c>
      <c r="T108" s="1">
        <v>1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52.4</v>
      </c>
      <c r="AA108" s="7">
        <f>SUMPRODUCT($A$19:$Y$19,A108:Y108)</f>
        <v>53.682612391554223</v>
      </c>
      <c r="AB108" s="7">
        <f>(Z108-AA108)^2</f>
        <v>1.6450945469684461</v>
      </c>
      <c r="AC108" s="7">
        <f>ABS(Z108-AA108)</f>
        <v>1.282612391554224</v>
      </c>
      <c r="AD108" s="7">
        <f>(Z108-$AC$10)^2</f>
        <v>276.76686080989629</v>
      </c>
      <c r="AE108" s="8">
        <f t="shared" si="1"/>
        <v>-1.282612391554224</v>
      </c>
    </row>
    <row r="109" spans="1:31" x14ac:dyDescent="0.25">
      <c r="A109" s="1">
        <v>1</v>
      </c>
      <c r="B109" s="1">
        <v>78</v>
      </c>
      <c r="C109" s="1">
        <v>0</v>
      </c>
      <c r="D109" s="1">
        <v>9.08</v>
      </c>
      <c r="E109" s="7">
        <v>372.68541420000003</v>
      </c>
      <c r="F109" s="7">
        <v>95</v>
      </c>
      <c r="G109" s="1">
        <v>2</v>
      </c>
      <c r="H109" s="1">
        <v>63.1</v>
      </c>
      <c r="I109" s="1">
        <v>0</v>
      </c>
      <c r="J109" s="1">
        <v>99</v>
      </c>
      <c r="K109" s="1">
        <v>9.76</v>
      </c>
      <c r="L109" s="1">
        <v>99</v>
      </c>
      <c r="M109" s="1">
        <v>0.1</v>
      </c>
      <c r="N109" s="7">
        <v>2971.973</v>
      </c>
      <c r="O109" s="1">
        <v>111717</v>
      </c>
      <c r="P109" s="1">
        <v>0.8</v>
      </c>
      <c r="Q109" s="1">
        <v>0.7</v>
      </c>
      <c r="R109" s="1">
        <v>0.85699999999999998</v>
      </c>
      <c r="S109" s="1">
        <v>16.2</v>
      </c>
      <c r="T109" s="1">
        <v>0</v>
      </c>
      <c r="U109" s="1">
        <v>0</v>
      </c>
      <c r="V109" s="1">
        <v>0</v>
      </c>
      <c r="W109" s="1">
        <v>0</v>
      </c>
      <c r="X109" s="1">
        <v>1</v>
      </c>
      <c r="Y109" s="1">
        <v>0</v>
      </c>
      <c r="Z109" s="1">
        <v>80</v>
      </c>
      <c r="AA109" s="7">
        <f>SUMPRODUCT($A$19:$Y$19,A109:Y109)</f>
        <v>77.375848395190857</v>
      </c>
      <c r="AB109" s="7">
        <f>(Z109-AA109)^2</f>
        <v>6.8861716450223991</v>
      </c>
      <c r="AC109" s="7">
        <f>ABS(Z109-AA109)</f>
        <v>2.6241516048091427</v>
      </c>
      <c r="AD109" s="7">
        <f>(Z109-$AC$10)^2</f>
        <v>120.20246520549641</v>
      </c>
      <c r="AE109" s="8">
        <f t="shared" si="1"/>
        <v>2.6241516048091427</v>
      </c>
    </row>
    <row r="110" spans="1:31" x14ac:dyDescent="0.25">
      <c r="A110" s="1">
        <v>1</v>
      </c>
      <c r="B110" s="1">
        <v>67</v>
      </c>
      <c r="C110" s="1">
        <v>2</v>
      </c>
      <c r="D110" s="1">
        <v>8.1999999999999993</v>
      </c>
      <c r="E110" s="7">
        <v>9733.2280190000001</v>
      </c>
      <c r="F110" s="7">
        <v>55</v>
      </c>
      <c r="G110" s="1">
        <v>83</v>
      </c>
      <c r="H110" s="1">
        <v>65.8</v>
      </c>
      <c r="I110" s="1">
        <v>2</v>
      </c>
      <c r="J110" s="1">
        <v>91</v>
      </c>
      <c r="K110" s="1">
        <v>1.67</v>
      </c>
      <c r="L110" s="1">
        <v>91</v>
      </c>
      <c r="M110" s="1">
        <v>0.1</v>
      </c>
      <c r="N110" s="7">
        <v>52413.721160000001</v>
      </c>
      <c r="O110" s="1">
        <v>35155451</v>
      </c>
      <c r="P110" s="1">
        <v>0.5</v>
      </c>
      <c r="Q110" s="1">
        <v>0.5</v>
      </c>
      <c r="R110" s="1">
        <v>0.90900000000000003</v>
      </c>
      <c r="S110" s="1">
        <v>15.9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81.8</v>
      </c>
      <c r="AA110" s="7">
        <f>SUMPRODUCT($A$19:$Y$19,A110:Y110)</f>
        <v>81.303454671269265</v>
      </c>
      <c r="AB110" s="7">
        <f>(Z110-AA110)^2</f>
        <v>0.24655726348431134</v>
      </c>
      <c r="AC110" s="7">
        <f>ABS(Z110-AA110)</f>
        <v>0.49654532873073265</v>
      </c>
      <c r="AD110" s="7">
        <f>(Z110-$AC$10)^2</f>
        <v>162.91174375303549</v>
      </c>
      <c r="AE110" s="8">
        <f t="shared" si="1"/>
        <v>0.49654532873073265</v>
      </c>
    </row>
    <row r="111" spans="1:31" x14ac:dyDescent="0.25">
      <c r="A111" s="1">
        <v>1</v>
      </c>
      <c r="B111" s="1">
        <v>282</v>
      </c>
      <c r="C111" s="1">
        <v>4</v>
      </c>
      <c r="D111" s="1">
        <v>0.01</v>
      </c>
      <c r="E111" s="7">
        <v>50.060535440000002</v>
      </c>
      <c r="F111" s="7">
        <v>87</v>
      </c>
      <c r="G111" s="1">
        <v>1</v>
      </c>
      <c r="H111" s="1">
        <v>25.6</v>
      </c>
      <c r="I111" s="1">
        <v>6</v>
      </c>
      <c r="J111" s="1">
        <v>87</v>
      </c>
      <c r="K111" s="1">
        <v>5.59</v>
      </c>
      <c r="L111" s="1">
        <v>87</v>
      </c>
      <c r="M111" s="1">
        <v>3.4</v>
      </c>
      <c r="N111" s="7">
        <v>642.62561540000002</v>
      </c>
      <c r="O111" s="1">
        <v>1725744</v>
      </c>
      <c r="P111" s="1">
        <v>7.3</v>
      </c>
      <c r="Q111" s="1">
        <v>7.1</v>
      </c>
      <c r="R111" s="1">
        <v>0.41899999999999998</v>
      </c>
      <c r="S111" s="1">
        <v>9.1999999999999993</v>
      </c>
      <c r="T111" s="1">
        <v>1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58.4</v>
      </c>
      <c r="AA111" s="7">
        <f>SUMPRODUCT($A$19:$Y$19,A111:Y111)</f>
        <v>60.401386800763788</v>
      </c>
      <c r="AB111" s="7">
        <f>(Z111-AA111)^2</f>
        <v>4.005549126271517</v>
      </c>
      <c r="AC111" s="7">
        <f>ABS(Z111-AA111)</f>
        <v>2.0013868007637896</v>
      </c>
      <c r="AD111" s="7">
        <f>(Z111-$AC$10)^2</f>
        <v>113.13112263502674</v>
      </c>
      <c r="AE111" s="8">
        <f t="shared" si="1"/>
        <v>-2.0013868007637896</v>
      </c>
    </row>
    <row r="112" spans="1:31" x14ac:dyDescent="0.25">
      <c r="A112" s="1">
        <v>1</v>
      </c>
      <c r="B112" s="1">
        <v>686</v>
      </c>
      <c r="C112" s="1">
        <v>25</v>
      </c>
      <c r="D112" s="1">
        <v>1.72</v>
      </c>
      <c r="E112" s="7">
        <v>0</v>
      </c>
      <c r="F112" s="7">
        <v>76</v>
      </c>
      <c r="G112" s="1">
        <v>529</v>
      </c>
      <c r="H112" s="1">
        <v>25.9</v>
      </c>
      <c r="I112" s="1">
        <v>39</v>
      </c>
      <c r="J112" s="1">
        <v>76</v>
      </c>
      <c r="K112" s="1">
        <v>6.16</v>
      </c>
      <c r="L112" s="1">
        <v>75</v>
      </c>
      <c r="M112" s="1">
        <v>42.1</v>
      </c>
      <c r="N112" s="7">
        <v>548.587312</v>
      </c>
      <c r="O112" s="1">
        <v>12366165</v>
      </c>
      <c r="P112" s="1">
        <v>1.6</v>
      </c>
      <c r="Q112" s="1">
        <v>1.7</v>
      </c>
      <c r="R112" s="1">
        <v>0.42699999999999999</v>
      </c>
      <c r="S112" s="1">
        <v>9.8000000000000007</v>
      </c>
      <c r="T112" s="1">
        <v>1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45.3</v>
      </c>
      <c r="AA112" s="7">
        <f>SUMPRODUCT($A$19:$Y$19,A112:Y112)</f>
        <v>39.127117723536529</v>
      </c>
      <c r="AB112" s="7">
        <f>(Z112-AA112)^2</f>
        <v>38.104475599076814</v>
      </c>
      <c r="AC112" s="7">
        <f>ABS(Z112-AA112)</f>
        <v>6.1728822764634685</v>
      </c>
      <c r="AD112" s="7">
        <f>(Z112-$AC$10)^2</f>
        <v>563.41248431682527</v>
      </c>
      <c r="AE112" s="8">
        <f t="shared" si="1"/>
        <v>6.1728822764634685</v>
      </c>
    </row>
    <row r="113" spans="1:31" x14ac:dyDescent="0.25">
      <c r="A113" s="1">
        <v>1</v>
      </c>
      <c r="B113" s="1">
        <v>161</v>
      </c>
      <c r="C113" s="1">
        <v>10</v>
      </c>
      <c r="D113" s="1">
        <v>3.76</v>
      </c>
      <c r="E113" s="7">
        <v>0</v>
      </c>
      <c r="F113" s="7">
        <v>96</v>
      </c>
      <c r="G113" s="1">
        <v>3</v>
      </c>
      <c r="H113" s="1">
        <v>4.7</v>
      </c>
      <c r="I113" s="1">
        <v>11</v>
      </c>
      <c r="J113" s="1">
        <v>96</v>
      </c>
      <c r="K113" s="1">
        <v>5.72</v>
      </c>
      <c r="L113" s="1">
        <v>96</v>
      </c>
      <c r="M113" s="1">
        <v>0.2</v>
      </c>
      <c r="N113" s="7">
        <v>918.67715429999998</v>
      </c>
      <c r="O113" s="1">
        <v>8548651</v>
      </c>
      <c r="P113" s="1">
        <v>3.6</v>
      </c>
      <c r="Q113" s="1">
        <v>3.7</v>
      </c>
      <c r="R113" s="1">
        <v>0.625</v>
      </c>
      <c r="S113" s="1">
        <v>11.3</v>
      </c>
      <c r="T113" s="1">
        <v>0</v>
      </c>
      <c r="U113" s="1">
        <v>1</v>
      </c>
      <c r="V113" s="1">
        <v>0</v>
      </c>
      <c r="W113" s="1">
        <v>0</v>
      </c>
      <c r="X113" s="1">
        <v>0</v>
      </c>
      <c r="Y113" s="1">
        <v>0</v>
      </c>
      <c r="Z113" s="1">
        <v>69.7</v>
      </c>
      <c r="AA113" s="7">
        <f>SUMPRODUCT($A$19:$Y$19,A113:Y113)</f>
        <v>70.237645361036314</v>
      </c>
      <c r="AB113" s="7">
        <f>(Z113-AA113)^2</f>
        <v>0.28906253424386569</v>
      </c>
      <c r="AC113" s="7">
        <f>ABS(Z113-AA113)</f>
        <v>0.53764536103631144</v>
      </c>
      <c r="AD113" s="7">
        <f>(Z113-$AC$10)^2</f>
        <v>0.44048240568910491</v>
      </c>
      <c r="AE113" s="8">
        <f t="shared" si="1"/>
        <v>-0.53764536103631144</v>
      </c>
    </row>
    <row r="114" spans="1:31" x14ac:dyDescent="0.25">
      <c r="A114" s="1">
        <v>1</v>
      </c>
      <c r="B114" s="1">
        <v>62</v>
      </c>
      <c r="C114" s="1">
        <v>0</v>
      </c>
      <c r="D114" s="1">
        <v>12.01</v>
      </c>
      <c r="E114" s="7">
        <v>239.64099379999999</v>
      </c>
      <c r="F114" s="7">
        <v>93</v>
      </c>
      <c r="G114" s="1">
        <v>1</v>
      </c>
      <c r="H114" s="1">
        <v>56.8</v>
      </c>
      <c r="I114" s="1">
        <v>0</v>
      </c>
      <c r="J114" s="1">
        <v>97</v>
      </c>
      <c r="K114" s="1">
        <v>6.89</v>
      </c>
      <c r="L114" s="1">
        <v>97</v>
      </c>
      <c r="M114" s="1">
        <v>0.1</v>
      </c>
      <c r="N114" s="7">
        <v>3539.7487999999998</v>
      </c>
      <c r="O114" s="1">
        <v>181563</v>
      </c>
      <c r="P114" s="1">
        <v>0.9</v>
      </c>
      <c r="Q114" s="1">
        <v>1</v>
      </c>
      <c r="R114" s="1">
        <v>0.84399999999999997</v>
      </c>
      <c r="S114" s="1">
        <v>13.7</v>
      </c>
      <c r="T114" s="1">
        <v>0</v>
      </c>
      <c r="U114" s="1">
        <v>1</v>
      </c>
      <c r="V114" s="1">
        <v>0</v>
      </c>
      <c r="W114" s="1">
        <v>0</v>
      </c>
      <c r="X114" s="1">
        <v>0</v>
      </c>
      <c r="Y114" s="1">
        <v>1</v>
      </c>
      <c r="Z114" s="1">
        <v>79.099999999999994</v>
      </c>
      <c r="AA114" s="7">
        <f>SUMPRODUCT($A$19:$Y$19,A114:Y114)</f>
        <v>77.999109629511551</v>
      </c>
      <c r="AB114" s="7">
        <f>(Z114-AA114)^2</f>
        <v>1.2119596078341817</v>
      </c>
      <c r="AC114" s="7">
        <f>ABS(Z114-AA114)</f>
        <v>1.1008903704884432</v>
      </c>
      <c r="AD114" s="7">
        <f>(Z114-$AC$10)^2</f>
        <v>101.27782593172672</v>
      </c>
      <c r="AE114" s="8">
        <f t="shared" si="1"/>
        <v>1.1008903704884432</v>
      </c>
    </row>
    <row r="115" spans="1:31" x14ac:dyDescent="0.25">
      <c r="A115" s="1">
        <v>1</v>
      </c>
      <c r="B115" s="1">
        <v>115</v>
      </c>
      <c r="C115" s="1">
        <v>28</v>
      </c>
      <c r="D115" s="1">
        <v>8.25</v>
      </c>
      <c r="E115" s="7">
        <v>0</v>
      </c>
      <c r="F115" s="7">
        <v>89</v>
      </c>
      <c r="G115" s="1">
        <v>116</v>
      </c>
      <c r="H115" s="1">
        <v>6.9</v>
      </c>
      <c r="I115" s="1">
        <v>33</v>
      </c>
      <c r="J115" s="1">
        <v>89</v>
      </c>
      <c r="K115" s="1">
        <v>13.73</v>
      </c>
      <c r="L115" s="1">
        <v>94</v>
      </c>
      <c r="M115" s="1">
        <v>0.1</v>
      </c>
      <c r="N115" s="7">
        <v>1653.2390500000001</v>
      </c>
      <c r="O115" s="1">
        <v>1315372</v>
      </c>
      <c r="P115" s="1">
        <v>0.8</v>
      </c>
      <c r="Q115" s="1">
        <v>0.6</v>
      </c>
      <c r="R115" s="1">
        <v>0.67300000000000004</v>
      </c>
      <c r="S115" s="1">
        <v>12.3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1</v>
      </c>
      <c r="Z115" s="1">
        <v>76.900000000000006</v>
      </c>
      <c r="AA115" s="7">
        <f>SUMPRODUCT($A$19:$Y$19,A115:Y115)</f>
        <v>76.251273719616862</v>
      </c>
      <c r="AB115" s="7">
        <f>(Z115-AA115)^2</f>
        <v>0.42084578685974977</v>
      </c>
      <c r="AC115" s="7">
        <f>ABS(Z115-AA115)</f>
        <v>0.64872628038314417</v>
      </c>
      <c r="AD115" s="7">
        <f>(Z115-$AC$10)^2</f>
        <v>61.83759659584576</v>
      </c>
      <c r="AE115" s="8">
        <f t="shared" si="1"/>
        <v>0.64872628038314417</v>
      </c>
    </row>
    <row r="116" spans="1:31" x14ac:dyDescent="0.25">
      <c r="A116" s="1">
        <v>1</v>
      </c>
      <c r="B116" s="1">
        <v>467</v>
      </c>
      <c r="C116" s="1">
        <v>65</v>
      </c>
      <c r="D116" s="1">
        <v>3.15</v>
      </c>
      <c r="E116" s="7">
        <v>0</v>
      </c>
      <c r="F116" s="7">
        <v>1</v>
      </c>
      <c r="G116" s="1">
        <v>5790</v>
      </c>
      <c r="H116" s="1">
        <v>19.899999999999999</v>
      </c>
      <c r="I116" s="1">
        <v>94</v>
      </c>
      <c r="J116" s="1">
        <v>7</v>
      </c>
      <c r="K116" s="1">
        <v>4.8499999999999996</v>
      </c>
      <c r="L116" s="1">
        <v>66</v>
      </c>
      <c r="M116" s="1">
        <v>7</v>
      </c>
      <c r="N116" s="7">
        <v>1653.2390500000001</v>
      </c>
      <c r="O116" s="1">
        <v>1315372</v>
      </c>
      <c r="P116" s="1">
        <v>7.9</v>
      </c>
      <c r="Q116" s="1">
        <v>7.9</v>
      </c>
      <c r="R116" s="1">
        <v>0.67300000000000004</v>
      </c>
      <c r="S116" s="1">
        <v>12.3</v>
      </c>
      <c r="T116" s="1">
        <v>1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47.8</v>
      </c>
      <c r="AA116" s="7">
        <f>SUMPRODUCT($A$19:$Y$19,A116:Y116)</f>
        <v>56.012144685878063</v>
      </c>
      <c r="AB116" s="7">
        <f>(Z116-AA116)^2</f>
        <v>67.439320341795352</v>
      </c>
      <c r="AC116" s="7">
        <f>ABS(Z116-AA116)</f>
        <v>8.2121446858780658</v>
      </c>
      <c r="AD116" s="7">
        <f>(Z116-$AC$10)^2</f>
        <v>450.98092674396298</v>
      </c>
      <c r="AE116" s="8">
        <f t="shared" si="1"/>
        <v>-8.2121446858780658</v>
      </c>
    </row>
    <row r="117" spans="1:31" x14ac:dyDescent="0.25">
      <c r="A117" s="1">
        <v>1</v>
      </c>
      <c r="B117" s="1">
        <v>414</v>
      </c>
      <c r="C117" s="1">
        <v>45</v>
      </c>
      <c r="D117" s="1">
        <v>0.41</v>
      </c>
      <c r="E117" s="7">
        <v>62.672259709999999</v>
      </c>
      <c r="F117" s="7">
        <v>92</v>
      </c>
      <c r="G117" s="1">
        <v>1594</v>
      </c>
      <c r="H117" s="1">
        <v>15.7</v>
      </c>
      <c r="I117" s="1">
        <v>80</v>
      </c>
      <c r="J117" s="1">
        <v>49</v>
      </c>
      <c r="K117" s="1">
        <v>3.32</v>
      </c>
      <c r="L117" s="1">
        <v>4</v>
      </c>
      <c r="M117" s="1">
        <v>5.0999999999999996</v>
      </c>
      <c r="N117" s="7">
        <v>712.18476940000005</v>
      </c>
      <c r="O117" s="1">
        <v>1421597</v>
      </c>
      <c r="P117" s="1">
        <v>1.3</v>
      </c>
      <c r="Q117" s="1">
        <v>1.2</v>
      </c>
      <c r="R117" s="1">
        <v>0.30299999999999999</v>
      </c>
      <c r="S117" s="1">
        <v>5.5</v>
      </c>
      <c r="T117" s="1">
        <v>1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48.5</v>
      </c>
      <c r="AA117" s="7">
        <f>SUMPRODUCT($A$19:$Y$19,A117:Y117)</f>
        <v>49.877742041334223</v>
      </c>
      <c r="AB117" s="7">
        <f>(Z117-AA117)^2</f>
        <v>1.898173132459791</v>
      </c>
      <c r="AC117" s="7">
        <f>ABS(Z117-AA117)</f>
        <v>1.3777420413342227</v>
      </c>
      <c r="AD117" s="7">
        <f>(Z117-$AC$10)^2</f>
        <v>421.74009062356146</v>
      </c>
      <c r="AE117" s="8">
        <f t="shared" si="1"/>
        <v>-1.3777420413342227</v>
      </c>
    </row>
    <row r="118" spans="1:31" x14ac:dyDescent="0.25">
      <c r="A118" s="1">
        <v>1</v>
      </c>
      <c r="B118" s="1">
        <v>26</v>
      </c>
      <c r="C118" s="1">
        <v>38</v>
      </c>
      <c r="D118" s="1">
        <v>3.76</v>
      </c>
      <c r="E118" s="7">
        <v>0</v>
      </c>
      <c r="F118" s="7">
        <v>91</v>
      </c>
      <c r="G118" s="1">
        <v>99</v>
      </c>
      <c r="H118" s="1">
        <v>19.399999999999999</v>
      </c>
      <c r="I118" s="1">
        <v>61</v>
      </c>
      <c r="J118" s="1">
        <v>91</v>
      </c>
      <c r="K118" s="1">
        <v>5.72</v>
      </c>
      <c r="L118" s="1">
        <v>91</v>
      </c>
      <c r="M118" s="1">
        <v>0.6</v>
      </c>
      <c r="N118" s="7">
        <v>615.59222499999998</v>
      </c>
      <c r="O118" s="1">
        <v>1811624</v>
      </c>
      <c r="P118" s="1">
        <v>8</v>
      </c>
      <c r="Q118" s="1">
        <v>7.5</v>
      </c>
      <c r="R118" s="1">
        <v>0.39900000000000002</v>
      </c>
      <c r="S118" s="1">
        <v>7.7</v>
      </c>
      <c r="T118" s="1">
        <v>1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59.9</v>
      </c>
      <c r="AA118" s="7">
        <f>SUMPRODUCT($A$19:$Y$19,A118:Y118)</f>
        <v>63.861684619583031</v>
      </c>
      <c r="AB118" s="7">
        <f>(Z118-AA118)^2</f>
        <v>15.694945025040752</v>
      </c>
      <c r="AC118" s="7">
        <f>ABS(Z118-AA118)</f>
        <v>3.961684619583032</v>
      </c>
      <c r="AD118" s="7">
        <f>(Z118-$AC$10)^2</f>
        <v>83.472188091309349</v>
      </c>
      <c r="AE118" s="8">
        <f t="shared" si="1"/>
        <v>-3.961684619583032</v>
      </c>
    </row>
    <row r="119" spans="1:31" x14ac:dyDescent="0.25">
      <c r="A119" s="1">
        <v>1</v>
      </c>
      <c r="B119" s="1">
        <v>599</v>
      </c>
      <c r="C119" s="1">
        <v>48</v>
      </c>
      <c r="D119" s="1">
        <v>1.1499999999999999</v>
      </c>
      <c r="E119" s="7">
        <v>12.79760626</v>
      </c>
      <c r="F119" s="7">
        <v>92</v>
      </c>
      <c r="G119" s="1">
        <v>150</v>
      </c>
      <c r="H119" s="1">
        <v>14.4</v>
      </c>
      <c r="I119" s="1">
        <v>80</v>
      </c>
      <c r="J119" s="1">
        <v>86</v>
      </c>
      <c r="K119" s="1">
        <v>5.7</v>
      </c>
      <c r="L119" s="1">
        <v>9</v>
      </c>
      <c r="M119" s="1">
        <v>25.1</v>
      </c>
      <c r="N119" s="7">
        <v>146.76153969999999</v>
      </c>
      <c r="O119" s="1">
        <v>11695863</v>
      </c>
      <c r="P119" s="1">
        <v>7.9</v>
      </c>
      <c r="Q119" s="1">
        <v>7.7</v>
      </c>
      <c r="R119" s="1">
        <v>0.38700000000000001</v>
      </c>
      <c r="S119" s="1">
        <v>10.1</v>
      </c>
      <c r="T119" s="1">
        <v>1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43.5</v>
      </c>
      <c r="AA119" s="7">
        <f>SUMPRODUCT($A$19:$Y$19,A119:Y119)</f>
        <v>43.26198001325902</v>
      </c>
      <c r="AB119" s="7">
        <f>(Z119-AA119)^2</f>
        <v>5.6653514088176302E-2</v>
      </c>
      <c r="AC119" s="7">
        <f>ABS(Z119-AA119)</f>
        <v>0.23801998674098002</v>
      </c>
      <c r="AD119" s="7">
        <f>(Z119-$AC$10)^2</f>
        <v>652.10320576928609</v>
      </c>
      <c r="AE119" s="8">
        <f t="shared" si="1"/>
        <v>0.23801998674098002</v>
      </c>
    </row>
    <row r="120" spans="1:31" x14ac:dyDescent="0.25">
      <c r="A120" s="1">
        <v>1</v>
      </c>
      <c r="B120" s="1">
        <v>61</v>
      </c>
      <c r="C120" s="1">
        <v>2</v>
      </c>
      <c r="D120" s="1">
        <v>7.25</v>
      </c>
      <c r="E120" s="7">
        <v>5243.3166380000002</v>
      </c>
      <c r="F120" s="7">
        <v>96</v>
      </c>
      <c r="G120" s="1">
        <v>351</v>
      </c>
      <c r="H120" s="1">
        <v>6.5</v>
      </c>
      <c r="I120" s="1">
        <v>2</v>
      </c>
      <c r="J120" s="1">
        <v>96</v>
      </c>
      <c r="K120" s="1">
        <v>9.41</v>
      </c>
      <c r="L120" s="1">
        <v>96</v>
      </c>
      <c r="M120" s="1">
        <v>0.1</v>
      </c>
      <c r="N120" s="7">
        <v>36976.845119999998</v>
      </c>
      <c r="O120" s="1">
        <v>5995365</v>
      </c>
      <c r="P120" s="1">
        <v>0.5</v>
      </c>
      <c r="Q120" s="1">
        <v>0.5</v>
      </c>
      <c r="R120" s="1">
        <v>0.86799999999999999</v>
      </c>
      <c r="S120" s="1">
        <v>16.3</v>
      </c>
      <c r="T120" s="1">
        <v>0</v>
      </c>
      <c r="U120" s="1">
        <v>0</v>
      </c>
      <c r="V120" s="1">
        <v>0</v>
      </c>
      <c r="W120" s="1">
        <v>0</v>
      </c>
      <c r="X120" s="1">
        <v>1</v>
      </c>
      <c r="Y120" s="1">
        <v>1</v>
      </c>
      <c r="Z120" s="1">
        <v>81.599999999999994</v>
      </c>
      <c r="AA120" s="7">
        <f>SUMPRODUCT($A$19:$Y$19,A120:Y120)</f>
        <v>80.449057384801733</v>
      </c>
      <c r="AB120" s="7">
        <f>(Z120-AA120)^2</f>
        <v>1.3246689034794121</v>
      </c>
      <c r="AC120" s="7">
        <f>ABS(Z120-AA120)</f>
        <v>1.1509426151982609</v>
      </c>
      <c r="AD120" s="7">
        <f>(Z120-$AC$10)^2</f>
        <v>157.84626835886439</v>
      </c>
      <c r="AE120" s="8">
        <f t="shared" si="1"/>
        <v>1.1509426151982609</v>
      </c>
    </row>
    <row r="121" spans="1:31" x14ac:dyDescent="0.25">
      <c r="A121" s="1">
        <v>1</v>
      </c>
      <c r="B121" s="1">
        <v>158</v>
      </c>
      <c r="C121" s="1">
        <v>61</v>
      </c>
      <c r="D121" s="1">
        <v>7.21</v>
      </c>
      <c r="E121" s="7">
        <v>526.37806360000002</v>
      </c>
      <c r="F121" s="7">
        <v>96</v>
      </c>
      <c r="G121" s="1">
        <v>0</v>
      </c>
      <c r="H121" s="1">
        <v>5.3</v>
      </c>
      <c r="I121" s="1">
        <v>68</v>
      </c>
      <c r="J121" s="1">
        <v>99</v>
      </c>
      <c r="K121" s="1">
        <v>8.24</v>
      </c>
      <c r="L121" s="1">
        <v>99</v>
      </c>
      <c r="M121" s="1">
        <v>0.1</v>
      </c>
      <c r="N121" s="7">
        <v>8787.6137500000004</v>
      </c>
      <c r="O121" s="1">
        <v>19297929</v>
      </c>
      <c r="P121" s="1">
        <v>3</v>
      </c>
      <c r="Q121" s="1">
        <v>3</v>
      </c>
      <c r="R121" s="1">
        <v>0.70399999999999996</v>
      </c>
      <c r="S121" s="1">
        <v>13.3</v>
      </c>
      <c r="T121" s="1">
        <v>0</v>
      </c>
      <c r="U121" s="1">
        <v>0</v>
      </c>
      <c r="V121" s="1">
        <v>0</v>
      </c>
      <c r="W121" s="1">
        <v>1</v>
      </c>
      <c r="X121" s="1">
        <v>0</v>
      </c>
      <c r="Y121" s="1">
        <v>0</v>
      </c>
      <c r="Z121" s="1">
        <v>73.400000000000006</v>
      </c>
      <c r="AA121" s="7">
        <f>SUMPRODUCT($A$19:$Y$19,A121:Y121)</f>
        <v>73.25658551295983</v>
      </c>
      <c r="AB121" s="7">
        <f>(Z121-AA121)^2</f>
        <v>2.056771509299659E-2</v>
      </c>
      <c r="AC121" s="7">
        <f>ABS(Z121-AA121)</f>
        <v>0.14341448704017523</v>
      </c>
      <c r="AD121" s="7">
        <f>(Z121-$AC$10)^2</f>
        <v>19.041777197852941</v>
      </c>
      <c r="AE121" s="8">
        <f t="shared" si="1"/>
        <v>0.14341448704017523</v>
      </c>
    </row>
    <row r="122" spans="1:31" x14ac:dyDescent="0.25">
      <c r="A122" s="1">
        <v>1</v>
      </c>
      <c r="B122" s="1">
        <v>124</v>
      </c>
      <c r="C122" s="1">
        <v>0</v>
      </c>
      <c r="D122" s="1">
        <v>4.45</v>
      </c>
      <c r="E122" s="7">
        <v>339.97773640000003</v>
      </c>
      <c r="F122" s="7">
        <v>98</v>
      </c>
      <c r="G122" s="1">
        <v>0</v>
      </c>
      <c r="H122" s="1">
        <v>26.8</v>
      </c>
      <c r="I122" s="1">
        <v>0</v>
      </c>
      <c r="J122" s="1">
        <v>99</v>
      </c>
      <c r="K122" s="1">
        <v>4.24</v>
      </c>
      <c r="L122" s="1">
        <v>99</v>
      </c>
      <c r="M122" s="1">
        <v>0.4</v>
      </c>
      <c r="N122" s="7">
        <v>3444.5565999999999</v>
      </c>
      <c r="O122" s="1">
        <v>496963</v>
      </c>
      <c r="P122" s="1">
        <v>7.6</v>
      </c>
      <c r="Q122" s="1">
        <v>7.6</v>
      </c>
      <c r="R122" s="1">
        <v>0.621</v>
      </c>
      <c r="S122" s="1">
        <v>12.4</v>
      </c>
      <c r="T122" s="1">
        <v>1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72.400000000000006</v>
      </c>
      <c r="AA122" s="7">
        <f>SUMPRODUCT($A$19:$Y$19,A122:Y122)</f>
        <v>67.238091880947138</v>
      </c>
      <c r="AB122" s="7">
        <f>(Z122-AA122)^2</f>
        <v>26.645295429543914</v>
      </c>
      <c r="AC122" s="7">
        <f>ABS(Z122-AA122)</f>
        <v>5.1619081190528675</v>
      </c>
      <c r="AD122" s="7">
        <f>(Z122-$AC$10)^2</f>
        <v>11.314400226997853</v>
      </c>
      <c r="AE122" s="8">
        <f t="shared" si="1"/>
        <v>5.1619081190528675</v>
      </c>
    </row>
    <row r="123" spans="1:31" x14ac:dyDescent="0.25">
      <c r="A123" s="1">
        <v>1</v>
      </c>
      <c r="B123" s="1">
        <v>92</v>
      </c>
      <c r="C123" s="1">
        <v>1</v>
      </c>
      <c r="D123" s="1">
        <v>1.79</v>
      </c>
      <c r="E123" s="7">
        <v>3427.3203319999998</v>
      </c>
      <c r="F123" s="7">
        <v>92</v>
      </c>
      <c r="G123" s="1">
        <v>29</v>
      </c>
      <c r="H123" s="1">
        <v>56.6</v>
      </c>
      <c r="I123" s="1">
        <v>1</v>
      </c>
      <c r="J123" s="1">
        <v>94</v>
      </c>
      <c r="K123" s="1">
        <v>2.3199999999999998</v>
      </c>
      <c r="L123" s="1">
        <v>94</v>
      </c>
      <c r="M123" s="1">
        <v>0.1</v>
      </c>
      <c r="N123" s="7">
        <v>39439.8197</v>
      </c>
      <c r="O123" s="1">
        <v>1315372</v>
      </c>
      <c r="P123" s="1">
        <v>5.0999999999999996</v>
      </c>
      <c r="Q123" s="1">
        <v>4.9000000000000004</v>
      </c>
      <c r="R123" s="1">
        <v>0.81799999999999995</v>
      </c>
      <c r="S123" s="1">
        <v>12.6</v>
      </c>
      <c r="T123" s="1">
        <v>0</v>
      </c>
      <c r="U123" s="1">
        <v>1</v>
      </c>
      <c r="V123" s="1">
        <v>0</v>
      </c>
      <c r="W123" s="1">
        <v>0</v>
      </c>
      <c r="X123" s="1">
        <v>0</v>
      </c>
      <c r="Y123" s="1">
        <v>0</v>
      </c>
      <c r="Z123" s="1">
        <v>75.3</v>
      </c>
      <c r="AA123" s="7">
        <f>SUMPRODUCT($A$19:$Y$19,A123:Y123)</f>
        <v>75.625347417266639</v>
      </c>
      <c r="AB123" s="7">
        <f>(Z123-AA123)^2</f>
        <v>0.10585094192207414</v>
      </c>
      <c r="AC123" s="7">
        <f>ABS(Z123-AA123)</f>
        <v>0.32534741726664151</v>
      </c>
      <c r="AD123" s="7">
        <f>(Z123-$AC$10)^2</f>
        <v>39.233793442477506</v>
      </c>
      <c r="AE123" s="8">
        <f t="shared" si="1"/>
        <v>-0.32534741726664151</v>
      </c>
    </row>
    <row r="124" spans="1:31" x14ac:dyDescent="0.25">
      <c r="A124" s="1">
        <v>1</v>
      </c>
      <c r="B124" s="1">
        <v>143</v>
      </c>
      <c r="C124" s="1">
        <v>0</v>
      </c>
      <c r="D124" s="1">
        <v>8.42</v>
      </c>
      <c r="E124" s="7">
        <v>789.27646149999998</v>
      </c>
      <c r="F124" s="7">
        <v>97</v>
      </c>
      <c r="G124" s="1">
        <v>0</v>
      </c>
      <c r="H124" s="1">
        <v>47.4</v>
      </c>
      <c r="I124" s="1">
        <v>0</v>
      </c>
      <c r="J124" s="1">
        <v>81</v>
      </c>
      <c r="K124" s="1">
        <v>6.1</v>
      </c>
      <c r="L124" s="1">
        <v>97</v>
      </c>
      <c r="M124" s="1">
        <v>0.1</v>
      </c>
      <c r="N124" s="7">
        <v>8569.7769979999994</v>
      </c>
      <c r="O124" s="1">
        <v>1315372</v>
      </c>
      <c r="P124" s="1">
        <v>3.8</v>
      </c>
      <c r="Q124" s="1">
        <v>3.8</v>
      </c>
      <c r="R124" s="1">
        <v>0.749</v>
      </c>
      <c r="S124" s="1">
        <v>15.8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73.5</v>
      </c>
      <c r="AA124" s="7">
        <f>SUMPRODUCT($A$19:$Y$19,A124:Y124)</f>
        <v>75.695808404501733</v>
      </c>
      <c r="AB124" s="7">
        <f>(Z124-AA124)^2</f>
        <v>4.821574549280446</v>
      </c>
      <c r="AC124" s="7">
        <f>ABS(Z124-AA124)</f>
        <v>2.195808404501733</v>
      </c>
      <c r="AD124" s="7">
        <f>(Z124-$AC$10)^2</f>
        <v>19.924514894938401</v>
      </c>
      <c r="AE124" s="8">
        <f t="shared" si="1"/>
        <v>-2.195808404501733</v>
      </c>
    </row>
    <row r="125" spans="1:31" x14ac:dyDescent="0.25">
      <c r="A125" s="1">
        <v>1</v>
      </c>
      <c r="B125" s="1">
        <v>288</v>
      </c>
      <c r="C125" s="1">
        <v>3</v>
      </c>
      <c r="D125" s="1">
        <v>2.93</v>
      </c>
      <c r="E125" s="7">
        <v>0</v>
      </c>
      <c r="F125" s="7">
        <v>95</v>
      </c>
      <c r="G125" s="1">
        <v>0</v>
      </c>
      <c r="H125" s="1">
        <v>21.5</v>
      </c>
      <c r="I125" s="1">
        <v>6</v>
      </c>
      <c r="J125" s="1">
        <v>94</v>
      </c>
      <c r="K125" s="1">
        <v>5.52</v>
      </c>
      <c r="L125" s="1">
        <v>95</v>
      </c>
      <c r="M125" s="1">
        <v>3</v>
      </c>
      <c r="N125" s="7">
        <v>1653.2390500000001</v>
      </c>
      <c r="O125" s="1">
        <v>1315372</v>
      </c>
      <c r="P125" s="1">
        <v>9</v>
      </c>
      <c r="Q125" s="1">
        <v>8.9</v>
      </c>
      <c r="R125" s="1">
        <v>0.41499999999999998</v>
      </c>
      <c r="S125" s="1">
        <v>8.1</v>
      </c>
      <c r="T125" s="1">
        <v>1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58.2</v>
      </c>
      <c r="AA125" s="7">
        <f>SUMPRODUCT($A$19:$Y$19,A125:Y125)</f>
        <v>59.788083143181368</v>
      </c>
      <c r="AB125" s="7">
        <f>(Z125-AA125)^2</f>
        <v>2.522008069656803</v>
      </c>
      <c r="AC125" s="7">
        <f>ABS(Z125-AA125)</f>
        <v>1.5880831431813647</v>
      </c>
      <c r="AD125" s="7">
        <f>(Z125-$AC$10)^2</f>
        <v>117.42564724085564</v>
      </c>
      <c r="AE125" s="8">
        <f t="shared" si="1"/>
        <v>-1.5880831431813647</v>
      </c>
    </row>
    <row r="126" spans="1:31" x14ac:dyDescent="0.25">
      <c r="A126" s="1">
        <v>1</v>
      </c>
      <c r="B126" s="1">
        <v>93</v>
      </c>
      <c r="C126" s="1">
        <v>1</v>
      </c>
      <c r="D126" s="1">
        <v>1.53</v>
      </c>
      <c r="E126" s="7">
        <v>151.1526829</v>
      </c>
      <c r="F126" s="7">
        <v>81</v>
      </c>
      <c r="G126" s="1">
        <v>9</v>
      </c>
      <c r="H126" s="1">
        <v>64.400000000000006</v>
      </c>
      <c r="I126" s="1">
        <v>1</v>
      </c>
      <c r="J126" s="1">
        <v>75</v>
      </c>
      <c r="K126" s="1">
        <v>6.99</v>
      </c>
      <c r="L126" s="1">
        <v>81</v>
      </c>
      <c r="M126" s="1">
        <v>0.1</v>
      </c>
      <c r="N126" s="7">
        <v>8787.9466799999991</v>
      </c>
      <c r="O126" s="1">
        <v>491644</v>
      </c>
      <c r="P126" s="1">
        <v>4.8</v>
      </c>
      <c r="Q126" s="1">
        <v>4.8</v>
      </c>
      <c r="R126" s="1">
        <v>0.76300000000000001</v>
      </c>
      <c r="S126" s="1">
        <v>13.3</v>
      </c>
      <c r="T126" s="1">
        <v>0</v>
      </c>
      <c r="U126" s="1">
        <v>1</v>
      </c>
      <c r="V126" s="1">
        <v>0</v>
      </c>
      <c r="W126" s="1">
        <v>0</v>
      </c>
      <c r="X126" s="1">
        <v>0</v>
      </c>
      <c r="Y126" s="1">
        <v>0</v>
      </c>
      <c r="Z126" s="1">
        <v>75</v>
      </c>
      <c r="AA126" s="7">
        <f>SUMPRODUCT($A$19:$Y$19,A126:Y126)</f>
        <v>73.928181347182473</v>
      </c>
      <c r="AB126" s="7">
        <f>(Z126-AA126)^2</f>
        <v>1.1487952245275777</v>
      </c>
      <c r="AC126" s="7">
        <f>ABS(Z126-AA126)</f>
        <v>1.0718186528175266</v>
      </c>
      <c r="AD126" s="7">
        <f>(Z126-$AC$10)^2</f>
        <v>35.565580351221016</v>
      </c>
      <c r="AE126" s="8">
        <f t="shared" si="1"/>
        <v>1.0718186528175266</v>
      </c>
    </row>
    <row r="127" spans="1:31" x14ac:dyDescent="0.25">
      <c r="A127" s="1">
        <v>1</v>
      </c>
      <c r="B127" s="1">
        <v>29</v>
      </c>
      <c r="C127" s="1">
        <v>17</v>
      </c>
      <c r="D127" s="1">
        <v>5.57</v>
      </c>
      <c r="E127" s="7">
        <v>38.109042639999998</v>
      </c>
      <c r="F127" s="7">
        <v>92</v>
      </c>
      <c r="G127" s="1">
        <v>0</v>
      </c>
      <c r="H127" s="1">
        <v>38.5</v>
      </c>
      <c r="I127" s="1">
        <v>24</v>
      </c>
      <c r="J127" s="1">
        <v>6</v>
      </c>
      <c r="K127" s="1">
        <v>4.41</v>
      </c>
      <c r="L127" s="1">
        <v>6</v>
      </c>
      <c r="M127" s="1">
        <v>3.9</v>
      </c>
      <c r="N127" s="7">
        <v>465.31187599999998</v>
      </c>
      <c r="O127" s="1">
        <v>926344</v>
      </c>
      <c r="P127" s="1">
        <v>4.4000000000000004</v>
      </c>
      <c r="Q127" s="1">
        <v>4.4000000000000004</v>
      </c>
      <c r="R127" s="1">
        <v>0.45200000000000001</v>
      </c>
      <c r="S127" s="1">
        <v>8.1999999999999993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65</v>
      </c>
      <c r="AA127" s="7">
        <f>SUMPRODUCT($A$19:$Y$19,A127:Y127)</f>
        <v>63.926453363164491</v>
      </c>
      <c r="AB127" s="7">
        <f>(Z127-AA127)^2</f>
        <v>1.1525023814608324</v>
      </c>
      <c r="AC127" s="7">
        <f>ABS(Z127-AA127)</f>
        <v>1.0735466368355091</v>
      </c>
      <c r="AD127" s="7">
        <f>(Z127-$AC$10)^2</f>
        <v>16.291810642670232</v>
      </c>
      <c r="AE127" s="8">
        <f t="shared" si="1"/>
        <v>1.0735466368355091</v>
      </c>
    </row>
    <row r="128" spans="1:31" x14ac:dyDescent="0.25">
      <c r="A128" s="1">
        <v>1</v>
      </c>
      <c r="B128" s="1">
        <v>131</v>
      </c>
      <c r="C128" s="1">
        <v>7</v>
      </c>
      <c r="D128" s="1">
        <v>3.99</v>
      </c>
      <c r="E128" s="7">
        <v>344.74121639999998</v>
      </c>
      <c r="F128" s="7">
        <v>88</v>
      </c>
      <c r="G128" s="1">
        <v>257</v>
      </c>
      <c r="H128" s="1">
        <v>51.4</v>
      </c>
      <c r="I128" s="1">
        <v>8</v>
      </c>
      <c r="J128" s="1">
        <v>85</v>
      </c>
      <c r="K128" s="1">
        <v>5.92</v>
      </c>
      <c r="L128" s="1">
        <v>88</v>
      </c>
      <c r="M128" s="1">
        <v>0.1</v>
      </c>
      <c r="N128" s="7">
        <v>5223.3517629999997</v>
      </c>
      <c r="O128" s="1">
        <v>15177355</v>
      </c>
      <c r="P128" s="1">
        <v>1.3</v>
      </c>
      <c r="Q128" s="1">
        <v>1.2</v>
      </c>
      <c r="R128" s="1">
        <v>0.71</v>
      </c>
      <c r="S128" s="1">
        <v>13.2</v>
      </c>
      <c r="T128" s="1">
        <v>0</v>
      </c>
      <c r="U128" s="1">
        <v>0</v>
      </c>
      <c r="V128" s="1">
        <v>0</v>
      </c>
      <c r="W128" s="1">
        <v>1</v>
      </c>
      <c r="X128" s="1">
        <v>0</v>
      </c>
      <c r="Y128" s="1">
        <v>0</v>
      </c>
      <c r="Z128" s="1">
        <v>75.3</v>
      </c>
      <c r="AA128" s="7">
        <f>SUMPRODUCT($A$19:$Y$19,A128:Y128)</f>
        <v>73.526246566957099</v>
      </c>
      <c r="AB128" s="7">
        <f>(Z128-AA128)^2</f>
        <v>3.1462012412314686</v>
      </c>
      <c r="AC128" s="7">
        <f>ABS(Z128-AA128)</f>
        <v>1.7737534330428986</v>
      </c>
      <c r="AD128" s="7">
        <f>(Z128-$AC$10)^2</f>
        <v>39.233793442477506</v>
      </c>
      <c r="AE128" s="8">
        <f t="shared" si="1"/>
        <v>1.7737534330428986</v>
      </c>
    </row>
    <row r="129" spans="1:31" x14ac:dyDescent="0.25">
      <c r="A129" s="1">
        <v>1</v>
      </c>
      <c r="B129" s="1">
        <v>186</v>
      </c>
      <c r="C129" s="1">
        <v>0</v>
      </c>
      <c r="D129" s="1">
        <v>7.91</v>
      </c>
      <c r="E129" s="7">
        <v>12.943245810000001</v>
      </c>
      <c r="F129" s="7">
        <v>99</v>
      </c>
      <c r="G129" s="1">
        <v>0</v>
      </c>
      <c r="H129" s="1">
        <v>29.2</v>
      </c>
      <c r="I129" s="1">
        <v>0</v>
      </c>
      <c r="J129" s="1">
        <v>99</v>
      </c>
      <c r="K129" s="1">
        <v>4.17</v>
      </c>
      <c r="L129" s="1">
        <v>99</v>
      </c>
      <c r="M129" s="1">
        <v>0.1</v>
      </c>
      <c r="N129" s="7">
        <v>1176.6587099999999</v>
      </c>
      <c r="O129" s="1">
        <v>82475</v>
      </c>
      <c r="P129" s="1">
        <v>6</v>
      </c>
      <c r="Q129" s="1">
        <v>6.4</v>
      </c>
      <c r="R129" s="1">
        <v>0.71499999999999997</v>
      </c>
      <c r="S129" s="1">
        <v>12.3</v>
      </c>
      <c r="T129" s="1">
        <v>1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72.099999999999994</v>
      </c>
      <c r="AA129" s="7">
        <f>SUMPRODUCT($A$19:$Y$19,A129:Y129)</f>
        <v>66.637860378160639</v>
      </c>
      <c r="AB129" s="7">
        <f>(Z129-AA129)^2</f>
        <v>29.834969248467377</v>
      </c>
      <c r="AC129" s="7">
        <f>ABS(Z129-AA129)</f>
        <v>5.4621396218393556</v>
      </c>
      <c r="AD129" s="7">
        <f>(Z129-$AC$10)^2</f>
        <v>9.3861871357412561</v>
      </c>
      <c r="AE129" s="8">
        <f t="shared" si="1"/>
        <v>5.4621396218393556</v>
      </c>
    </row>
    <row r="130" spans="1:31" x14ac:dyDescent="0.25">
      <c r="A130" s="1">
        <v>1</v>
      </c>
      <c r="B130" s="1">
        <v>234</v>
      </c>
      <c r="C130" s="1">
        <v>14</v>
      </c>
      <c r="D130" s="1">
        <v>2.2599999999999998</v>
      </c>
      <c r="E130" s="7">
        <v>0</v>
      </c>
      <c r="F130" s="7">
        <v>77</v>
      </c>
      <c r="G130" s="1">
        <v>0</v>
      </c>
      <c r="H130" s="1">
        <v>44</v>
      </c>
      <c r="I130" s="1">
        <v>18</v>
      </c>
      <c r="J130" s="1">
        <v>76</v>
      </c>
      <c r="K130" s="1">
        <v>6.53</v>
      </c>
      <c r="L130" s="1">
        <v>77</v>
      </c>
      <c r="M130" s="1">
        <v>0.1</v>
      </c>
      <c r="N130" s="7">
        <v>1653.2390500000001</v>
      </c>
      <c r="O130" s="1">
        <v>1315372</v>
      </c>
      <c r="P130" s="1">
        <v>1.4</v>
      </c>
      <c r="Q130" s="1">
        <v>1.3</v>
      </c>
      <c r="R130" s="1">
        <v>0.61</v>
      </c>
      <c r="S130" s="1">
        <v>14</v>
      </c>
      <c r="T130" s="1">
        <v>0</v>
      </c>
      <c r="U130" s="1">
        <v>0</v>
      </c>
      <c r="V130" s="1">
        <v>0</v>
      </c>
      <c r="W130" s="1">
        <v>1</v>
      </c>
      <c r="X130" s="1">
        <v>0</v>
      </c>
      <c r="Y130" s="1">
        <v>0</v>
      </c>
      <c r="Z130" s="1">
        <v>63.9</v>
      </c>
      <c r="AA130" s="7">
        <f>SUMPRODUCT($A$19:$Y$19,A130:Y130)</f>
        <v>71.112324446363957</v>
      </c>
      <c r="AB130" s="7">
        <f>(Z130-AA130)^2</f>
        <v>52.017623919619176</v>
      </c>
      <c r="AC130" s="7">
        <f>ABS(Z130-AA130)</f>
        <v>7.212324446363958</v>
      </c>
      <c r="AD130" s="7">
        <f>(Z130-$AC$10)^2</f>
        <v>26.381695974729659</v>
      </c>
      <c r="AE130" s="8">
        <f t="shared" si="1"/>
        <v>-7.212324446363958</v>
      </c>
    </row>
    <row r="131" spans="1:31" x14ac:dyDescent="0.25">
      <c r="A131" s="1">
        <v>1</v>
      </c>
      <c r="B131" s="1">
        <v>1</v>
      </c>
      <c r="C131" s="1">
        <v>0</v>
      </c>
      <c r="D131" s="1">
        <v>0.85</v>
      </c>
      <c r="E131" s="7">
        <v>2048.5574219999999</v>
      </c>
      <c r="F131" s="7">
        <v>97</v>
      </c>
      <c r="G131" s="1">
        <v>0</v>
      </c>
      <c r="H131" s="1">
        <v>33.200000000000003</v>
      </c>
      <c r="I131" s="1">
        <v>0</v>
      </c>
      <c r="J131" s="1">
        <v>95</v>
      </c>
      <c r="K131" s="1">
        <v>2.3199999999999998</v>
      </c>
      <c r="L131" s="1">
        <v>99</v>
      </c>
      <c r="M131" s="1">
        <v>0.1</v>
      </c>
      <c r="N131" s="7">
        <v>32672.367170000001</v>
      </c>
      <c r="O131" s="1">
        <v>1315372</v>
      </c>
      <c r="P131" s="1">
        <v>6.2</v>
      </c>
      <c r="Q131" s="1">
        <v>5.7</v>
      </c>
      <c r="R131" s="1">
        <v>0.84</v>
      </c>
      <c r="S131" s="1">
        <v>14.3</v>
      </c>
      <c r="T131" s="1">
        <v>0</v>
      </c>
      <c r="U131" s="1">
        <v>1</v>
      </c>
      <c r="V131" s="1">
        <v>0</v>
      </c>
      <c r="W131" s="1">
        <v>0</v>
      </c>
      <c r="X131" s="1">
        <v>0</v>
      </c>
      <c r="Y131" s="1">
        <v>0</v>
      </c>
      <c r="Z131" s="1">
        <v>76</v>
      </c>
      <c r="AA131" s="7">
        <f>SUMPRODUCT($A$19:$Y$19,A131:Y131)</f>
        <v>77.207313395022155</v>
      </c>
      <c r="AB131" s="7">
        <f>(Z131-AA131)^2</f>
        <v>1.4576056337999213</v>
      </c>
      <c r="AC131" s="7">
        <f>ABS(Z131-AA131)</f>
        <v>1.2073133950221546</v>
      </c>
      <c r="AD131" s="7">
        <f>(Z131-$AC$10)^2</f>
        <v>48.492957322076094</v>
      </c>
      <c r="AE131" s="8">
        <f t="shared" si="1"/>
        <v>-1.2073133950221546</v>
      </c>
    </row>
    <row r="132" spans="1:31" x14ac:dyDescent="0.25">
      <c r="A132" s="1">
        <v>1</v>
      </c>
      <c r="B132" s="1">
        <v>81</v>
      </c>
      <c r="C132" s="1">
        <v>1</v>
      </c>
      <c r="D132" s="1">
        <v>9.68</v>
      </c>
      <c r="E132" s="7">
        <v>3455.1970529999999</v>
      </c>
      <c r="F132" s="7">
        <v>92</v>
      </c>
      <c r="G132" s="1">
        <v>3</v>
      </c>
      <c r="H132" s="1">
        <v>53.4</v>
      </c>
      <c r="I132" s="1">
        <v>1</v>
      </c>
      <c r="J132" s="1">
        <v>97</v>
      </c>
      <c r="K132" s="1">
        <v>8.34</v>
      </c>
      <c r="L132" s="1">
        <v>97</v>
      </c>
      <c r="M132" s="1">
        <v>0.1</v>
      </c>
      <c r="N132" s="7">
        <v>28817.323209999999</v>
      </c>
      <c r="O132" s="1">
        <v>16148929</v>
      </c>
      <c r="P132" s="1">
        <v>1.1000000000000001</v>
      </c>
      <c r="Q132" s="1">
        <v>1</v>
      </c>
      <c r="R132" s="1">
        <v>0.88200000000000001</v>
      </c>
      <c r="S132" s="1">
        <v>16.899999999999999</v>
      </c>
      <c r="T132" s="1">
        <v>0</v>
      </c>
      <c r="U132" s="1">
        <v>0</v>
      </c>
      <c r="V132" s="1">
        <v>0</v>
      </c>
      <c r="W132" s="1">
        <v>0</v>
      </c>
      <c r="X132" s="1">
        <v>1</v>
      </c>
      <c r="Y132" s="1">
        <v>1</v>
      </c>
      <c r="Z132" s="1">
        <v>78.400000000000006</v>
      </c>
      <c r="AA132" s="7">
        <f>SUMPRODUCT($A$19:$Y$19,A132:Y132)</f>
        <v>81.088553587215983</v>
      </c>
      <c r="AB132" s="7">
        <f>(Z132-AA132)^2</f>
        <v>7.2283203913319021</v>
      </c>
      <c r="AC132" s="7">
        <f>ABS(Z132-AA132)</f>
        <v>2.6885535872159778</v>
      </c>
      <c r="AD132" s="7">
        <f>(Z132-$AC$10)^2</f>
        <v>87.678662052128388</v>
      </c>
      <c r="AE132" s="8">
        <f t="shared" si="1"/>
        <v>-2.6885535872159778</v>
      </c>
    </row>
    <row r="133" spans="1:31" x14ac:dyDescent="0.25">
      <c r="A133" s="1">
        <v>1</v>
      </c>
      <c r="B133" s="1">
        <v>175</v>
      </c>
      <c r="C133" s="1">
        <v>0</v>
      </c>
      <c r="D133" s="1">
        <v>3.43</v>
      </c>
      <c r="E133" s="7">
        <v>199.41183219999999</v>
      </c>
      <c r="F133" s="7">
        <v>89</v>
      </c>
      <c r="G133" s="1">
        <v>0</v>
      </c>
      <c r="H133" s="1">
        <v>66.5</v>
      </c>
      <c r="I133" s="1">
        <v>0</v>
      </c>
      <c r="J133" s="1">
        <v>83</v>
      </c>
      <c r="K133" s="1">
        <v>5.16</v>
      </c>
      <c r="L133" s="1">
        <v>85</v>
      </c>
      <c r="M133" s="1">
        <v>0.1</v>
      </c>
      <c r="N133" s="7">
        <v>1555.47451</v>
      </c>
      <c r="O133" s="1">
        <v>175566</v>
      </c>
      <c r="P133" s="1">
        <v>0.2</v>
      </c>
      <c r="Q133" s="1">
        <v>0.2</v>
      </c>
      <c r="R133" s="1">
        <v>0.64500000000000002</v>
      </c>
      <c r="S133" s="1">
        <v>12</v>
      </c>
      <c r="T133" s="1">
        <v>0</v>
      </c>
      <c r="U133" s="1">
        <v>0</v>
      </c>
      <c r="V133" s="1">
        <v>1</v>
      </c>
      <c r="W133" s="1">
        <v>0</v>
      </c>
      <c r="X133" s="1">
        <v>0</v>
      </c>
      <c r="Y133" s="1">
        <v>0</v>
      </c>
      <c r="Z133" s="1">
        <v>75</v>
      </c>
      <c r="AA133" s="7">
        <f>SUMPRODUCT($A$19:$Y$19,A133:Y133)</f>
        <v>70.120395382985237</v>
      </c>
      <c r="AB133" s="7">
        <f>(Z133-AA133)^2</f>
        <v>23.810541218391794</v>
      </c>
      <c r="AC133" s="7">
        <f>ABS(Z133-AA133)</f>
        <v>4.8796046170147633</v>
      </c>
      <c r="AD133" s="7">
        <f>(Z133-$AC$10)^2</f>
        <v>35.565580351221016</v>
      </c>
      <c r="AE133" s="8">
        <f t="shared" si="1"/>
        <v>4.8796046170147633</v>
      </c>
    </row>
    <row r="134" spans="1:31" x14ac:dyDescent="0.25">
      <c r="A134" s="1">
        <v>1</v>
      </c>
      <c r="B134" s="1">
        <v>318</v>
      </c>
      <c r="C134" s="1">
        <v>51</v>
      </c>
      <c r="D134" s="1">
        <v>0.01</v>
      </c>
      <c r="E134" s="7">
        <v>0</v>
      </c>
      <c r="F134" s="7">
        <v>42</v>
      </c>
      <c r="G134" s="1">
        <v>3173</v>
      </c>
      <c r="H134" s="1">
        <v>23.3</v>
      </c>
      <c r="I134" s="1">
        <v>81</v>
      </c>
      <c r="J134" s="1">
        <v>47</v>
      </c>
      <c r="K134" s="1">
        <v>5.72</v>
      </c>
      <c r="L134" s="1">
        <v>42</v>
      </c>
      <c r="M134" s="1">
        <v>0.8</v>
      </c>
      <c r="N134" s="7">
        <v>47.5432354</v>
      </c>
      <c r="O134" s="1">
        <v>1315372</v>
      </c>
      <c r="P134" s="1">
        <v>6.8</v>
      </c>
      <c r="Q134" s="1">
        <v>6.6</v>
      </c>
      <c r="R134" s="1">
        <v>0.67300000000000004</v>
      </c>
      <c r="S134" s="1">
        <v>12.3</v>
      </c>
      <c r="T134" s="1">
        <v>1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54.2</v>
      </c>
      <c r="AA134" s="7">
        <f>SUMPRODUCT($A$19:$Y$19,A134:Y134)</f>
        <v>60.684867290345792</v>
      </c>
      <c r="AB134" s="7">
        <f>(Z134-AA134)^2</f>
        <v>42.053503773396741</v>
      </c>
      <c r="AC134" s="7">
        <f>ABS(Z134-AA134)</f>
        <v>6.4848672903457896</v>
      </c>
      <c r="AD134" s="7">
        <f>(Z134-$AC$10)^2</f>
        <v>220.11613935743529</v>
      </c>
      <c r="AE134" s="8">
        <f t="shared" si="1"/>
        <v>-6.4848672903457896</v>
      </c>
    </row>
    <row r="135" spans="1:31" x14ac:dyDescent="0.25">
      <c r="A135" s="1">
        <v>1</v>
      </c>
      <c r="B135" s="1">
        <v>314</v>
      </c>
      <c r="C135" s="1">
        <v>7</v>
      </c>
      <c r="D135" s="1">
        <v>3.47</v>
      </c>
      <c r="E135" s="7">
        <v>0</v>
      </c>
      <c r="F135" s="7">
        <v>75</v>
      </c>
      <c r="G135" s="1">
        <v>1</v>
      </c>
      <c r="H135" s="1">
        <v>23.9</v>
      </c>
      <c r="I135" s="1">
        <v>11</v>
      </c>
      <c r="J135" s="1">
        <v>76</v>
      </c>
      <c r="K135" s="1">
        <v>2.27</v>
      </c>
      <c r="L135" s="1">
        <v>78</v>
      </c>
      <c r="M135" s="1">
        <v>4</v>
      </c>
      <c r="N135" s="7">
        <v>1653.2390500000001</v>
      </c>
      <c r="O135" s="1">
        <v>1315372</v>
      </c>
      <c r="P135" s="1">
        <v>8.3000000000000007</v>
      </c>
      <c r="Q135" s="1">
        <v>7.9</v>
      </c>
      <c r="R135" s="1">
        <v>0.54500000000000004</v>
      </c>
      <c r="S135" s="1">
        <v>10.3</v>
      </c>
      <c r="T135" s="1">
        <v>1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68</v>
      </c>
      <c r="AA135" s="7">
        <f>SUMPRODUCT($A$19:$Y$19,A135:Y135)</f>
        <v>59.731612813815431</v>
      </c>
      <c r="AB135" s="7">
        <f>(Z135-AA135)^2</f>
        <v>68.366226660661169</v>
      </c>
      <c r="AC135" s="7">
        <f>ABS(Z135-AA135)</f>
        <v>8.2683871861845688</v>
      </c>
      <c r="AD135" s="7">
        <f>(Z135-$AC$10)^2</f>
        <v>1.0739415552354672</v>
      </c>
      <c r="AE135" s="8">
        <f t="shared" si="1"/>
        <v>8.2683871861845688</v>
      </c>
    </row>
    <row r="136" spans="1:31" x14ac:dyDescent="0.25">
      <c r="A136" s="1">
        <v>1</v>
      </c>
      <c r="B136" s="1">
        <v>178</v>
      </c>
      <c r="C136" s="1">
        <v>4</v>
      </c>
      <c r="D136" s="1">
        <v>9.6199999999999992</v>
      </c>
      <c r="E136" s="7">
        <v>37.822750310000004</v>
      </c>
      <c r="F136" s="7">
        <v>99</v>
      </c>
      <c r="G136" s="1">
        <v>14</v>
      </c>
      <c r="H136" s="1">
        <v>52.4</v>
      </c>
      <c r="I136" s="1">
        <v>5</v>
      </c>
      <c r="J136" s="1">
        <v>98</v>
      </c>
      <c r="K136" s="1">
        <v>4.57</v>
      </c>
      <c r="L136" s="1">
        <v>98</v>
      </c>
      <c r="M136" s="1">
        <v>0.1</v>
      </c>
      <c r="N136" s="7">
        <v>2124.8736130000002</v>
      </c>
      <c r="O136" s="1">
        <v>2173496</v>
      </c>
      <c r="P136" s="1">
        <v>3.7</v>
      </c>
      <c r="Q136" s="1">
        <v>4.0999999999999996</v>
      </c>
      <c r="R136" s="1">
        <v>0.71399999999999997</v>
      </c>
      <c r="S136" s="1">
        <v>12</v>
      </c>
      <c r="T136" s="1">
        <v>0</v>
      </c>
      <c r="U136" s="1">
        <v>0</v>
      </c>
      <c r="V136" s="1">
        <v>0</v>
      </c>
      <c r="W136" s="1">
        <v>0</v>
      </c>
      <c r="X136" s="1">
        <v>1</v>
      </c>
      <c r="Y136" s="1">
        <v>1</v>
      </c>
      <c r="Z136" s="1">
        <v>77</v>
      </c>
      <c r="AA136" s="7">
        <f>SUMPRODUCT($A$19:$Y$19,A136:Y136)</f>
        <v>73.946785960684196</v>
      </c>
      <c r="AB136" s="7">
        <f>(Z136-AA136)^2</f>
        <v>9.3221159698751315</v>
      </c>
      <c r="AC136" s="7">
        <f>ABS(Z136-AA136)</f>
        <v>3.0532140393158045</v>
      </c>
      <c r="AD136" s="7">
        <f>(Z136-$AC$10)^2</f>
        <v>63.420334292931173</v>
      </c>
      <c r="AE136" s="8">
        <f t="shared" si="1"/>
        <v>3.0532140393158045</v>
      </c>
    </row>
    <row r="137" spans="1:31" x14ac:dyDescent="0.25">
      <c r="A137" s="1">
        <v>1</v>
      </c>
      <c r="B137" s="1">
        <v>146</v>
      </c>
      <c r="C137" s="1">
        <v>7</v>
      </c>
      <c r="D137" s="1">
        <v>0.55000000000000004</v>
      </c>
      <c r="E137" s="7">
        <v>39.332536869999998</v>
      </c>
      <c r="F137" s="7">
        <v>5</v>
      </c>
      <c r="G137" s="1">
        <v>4353</v>
      </c>
      <c r="H137" s="1">
        <v>43.1</v>
      </c>
      <c r="I137" s="1">
        <v>9</v>
      </c>
      <c r="J137" s="1">
        <v>8</v>
      </c>
      <c r="K137" s="1">
        <v>4.47</v>
      </c>
      <c r="L137" s="1">
        <v>76</v>
      </c>
      <c r="M137" s="1">
        <v>0.1</v>
      </c>
      <c r="N137" s="7">
        <v>763.73857999999996</v>
      </c>
      <c r="O137" s="1">
        <v>817195</v>
      </c>
      <c r="P137" s="1">
        <v>3.1</v>
      </c>
      <c r="Q137" s="1">
        <v>3.1</v>
      </c>
      <c r="R137" s="1">
        <v>0.65100000000000002</v>
      </c>
      <c r="S137" s="1">
        <v>10.6</v>
      </c>
      <c r="T137" s="1">
        <v>0</v>
      </c>
      <c r="U137" s="1">
        <v>1</v>
      </c>
      <c r="V137" s="1">
        <v>0</v>
      </c>
      <c r="W137" s="1">
        <v>0</v>
      </c>
      <c r="X137" s="1">
        <v>0</v>
      </c>
      <c r="Y137" s="1">
        <v>0</v>
      </c>
      <c r="Z137" s="1">
        <v>67.8</v>
      </c>
      <c r="AA137" s="7">
        <f>SUMPRODUCT($A$19:$Y$19,A137:Y137)</f>
        <v>68.851944965987599</v>
      </c>
      <c r="AB137" s="7">
        <f>(Z137-AA137)^2</f>
        <v>1.1065882114666565</v>
      </c>
      <c r="AC137" s="7">
        <f>ABS(Z137-AA137)</f>
        <v>1.0519449659876017</v>
      </c>
      <c r="AD137" s="7">
        <f>(Z137-$AC$10)^2</f>
        <v>1.5284661610644585</v>
      </c>
      <c r="AE137" s="8">
        <f t="shared" si="1"/>
        <v>-1.0519449659876017</v>
      </c>
    </row>
    <row r="138" spans="1:31" x14ac:dyDescent="0.25">
      <c r="A138" s="1">
        <v>1</v>
      </c>
      <c r="B138" s="1">
        <v>192</v>
      </c>
      <c r="C138" s="1">
        <v>24</v>
      </c>
      <c r="D138" s="1">
        <v>1.78</v>
      </c>
      <c r="E138" s="7">
        <v>40.133420940000001</v>
      </c>
      <c r="F138" s="7">
        <v>99</v>
      </c>
      <c r="G138" s="1">
        <v>737</v>
      </c>
      <c r="H138" s="1">
        <v>37.5</v>
      </c>
      <c r="I138" s="1">
        <v>28</v>
      </c>
      <c r="J138" s="1">
        <v>99</v>
      </c>
      <c r="K138" s="1">
        <v>5.1100000000000003</v>
      </c>
      <c r="L138" s="1">
        <v>99</v>
      </c>
      <c r="M138" s="1">
        <v>0.3</v>
      </c>
      <c r="N138" s="7">
        <v>546.77685199999996</v>
      </c>
      <c r="O138" s="1">
        <v>26167</v>
      </c>
      <c r="P138" s="1">
        <v>3.2</v>
      </c>
      <c r="Q138" s="1">
        <v>3.2</v>
      </c>
      <c r="R138" s="1">
        <v>0.62</v>
      </c>
      <c r="S138" s="1">
        <v>11.7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67.3</v>
      </c>
      <c r="AA138" s="7">
        <f>SUMPRODUCT($A$19:$Y$19,A138:Y138)</f>
        <v>71.021884227588245</v>
      </c>
      <c r="AB138" s="7">
        <f>(Z138-AA138)^2</f>
        <v>13.852422203570169</v>
      </c>
      <c r="AC138" s="7">
        <f>ABS(Z138-AA138)</f>
        <v>3.721884227588248</v>
      </c>
      <c r="AD138" s="7">
        <f>(Z138-$AC$10)^2</f>
        <v>3.014777675636922</v>
      </c>
      <c r="AE138" s="8">
        <f t="shared" si="1"/>
        <v>-3.721884227588248</v>
      </c>
    </row>
    <row r="139" spans="1:31" x14ac:dyDescent="0.25">
      <c r="A139" s="1">
        <v>1</v>
      </c>
      <c r="B139" s="1">
        <v>19</v>
      </c>
      <c r="C139" s="1">
        <v>154</v>
      </c>
      <c r="D139" s="1">
        <v>0.06</v>
      </c>
      <c r="E139" s="7">
        <v>102.63343500000001</v>
      </c>
      <c r="F139" s="7">
        <v>76</v>
      </c>
      <c r="G139" s="1">
        <v>19456</v>
      </c>
      <c r="H139" s="1">
        <v>2.5</v>
      </c>
      <c r="I139" s="1">
        <v>188</v>
      </c>
      <c r="J139" s="1">
        <v>77</v>
      </c>
      <c r="K139" s="1">
        <v>3.1</v>
      </c>
      <c r="L139" s="1">
        <v>73</v>
      </c>
      <c r="M139" s="1">
        <v>0.2</v>
      </c>
      <c r="N139" s="7">
        <v>1855.9391499999999</v>
      </c>
      <c r="O139" s="1">
        <v>232989141</v>
      </c>
      <c r="P139" s="1">
        <v>1.8</v>
      </c>
      <c r="Q139" s="1">
        <v>1.7</v>
      </c>
      <c r="R139" s="1">
        <v>0.63800000000000001</v>
      </c>
      <c r="S139" s="1">
        <v>11</v>
      </c>
      <c r="T139" s="1">
        <v>0</v>
      </c>
      <c r="U139" s="1">
        <v>1</v>
      </c>
      <c r="V139" s="1">
        <v>0</v>
      </c>
      <c r="W139" s="1">
        <v>0</v>
      </c>
      <c r="X139" s="1">
        <v>0</v>
      </c>
      <c r="Y139" s="1">
        <v>0</v>
      </c>
      <c r="Z139" s="1">
        <v>67.5</v>
      </c>
      <c r="AA139" s="7">
        <f>SUMPRODUCT($A$19:$Y$19,A139:Y139)</f>
        <v>71.670328530104527</v>
      </c>
      <c r="AB139" s="7">
        <f>(Z139-AA139)^2</f>
        <v>17.391640049003783</v>
      </c>
      <c r="AC139" s="7">
        <f>ABS(Z139-AA139)</f>
        <v>4.170328530104527</v>
      </c>
      <c r="AD139" s="7">
        <f>(Z139-$AC$10)^2</f>
        <v>2.360253069807928</v>
      </c>
      <c r="AE139" s="8">
        <f t="shared" si="1"/>
        <v>-4.170328530104527</v>
      </c>
    </row>
    <row r="140" spans="1:31" x14ac:dyDescent="0.25">
      <c r="A140" s="1">
        <v>1</v>
      </c>
      <c r="B140" s="1">
        <v>155</v>
      </c>
      <c r="C140" s="1">
        <v>0</v>
      </c>
      <c r="D140" s="1">
        <v>13.45</v>
      </c>
      <c r="E140" s="7">
        <v>0</v>
      </c>
      <c r="F140" s="7">
        <v>85</v>
      </c>
      <c r="G140" s="1">
        <v>0</v>
      </c>
      <c r="H140" s="1">
        <v>4.4000000000000004</v>
      </c>
      <c r="I140" s="1">
        <v>0</v>
      </c>
      <c r="J140" s="1">
        <v>85</v>
      </c>
      <c r="K140" s="1">
        <v>6.37</v>
      </c>
      <c r="L140" s="1">
        <v>85</v>
      </c>
      <c r="M140" s="1">
        <v>0.1</v>
      </c>
      <c r="N140" s="7">
        <v>1653.2390500000001</v>
      </c>
      <c r="O140" s="1">
        <v>1315372</v>
      </c>
      <c r="P140" s="1">
        <v>4.3</v>
      </c>
      <c r="Q140" s="1">
        <v>4.4000000000000004</v>
      </c>
      <c r="R140" s="1">
        <v>0.69399999999999995</v>
      </c>
      <c r="S140" s="1">
        <v>12.4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73.5</v>
      </c>
      <c r="AA140" s="7">
        <f>SUMPRODUCT($A$19:$Y$19,A140:Y140)</f>
        <v>71.471104961060377</v>
      </c>
      <c r="AB140" s="7">
        <f>(Z140-AA140)^2</f>
        <v>4.1164150790338159</v>
      </c>
      <c r="AC140" s="7">
        <f>ABS(Z140-AA140)</f>
        <v>2.0288950389396234</v>
      </c>
      <c r="AD140" s="7">
        <f>(Z140-$AC$10)^2</f>
        <v>19.924514894938401</v>
      </c>
      <c r="AE140" s="8">
        <f t="shared" si="1"/>
        <v>2.0288950389396234</v>
      </c>
    </row>
    <row r="141" spans="1:31" x14ac:dyDescent="0.25">
      <c r="A141" s="1">
        <v>1</v>
      </c>
      <c r="B141" s="1">
        <v>119</v>
      </c>
      <c r="C141" s="1">
        <v>8</v>
      </c>
      <c r="D141" s="1">
        <v>8.2799999999999994</v>
      </c>
      <c r="E141" s="7">
        <v>1001.796332</v>
      </c>
      <c r="F141" s="7">
        <v>94</v>
      </c>
      <c r="G141" s="1">
        <v>0</v>
      </c>
      <c r="H141" s="1">
        <v>61.6</v>
      </c>
      <c r="I141" s="1">
        <v>10</v>
      </c>
      <c r="J141" s="1">
        <v>99</v>
      </c>
      <c r="K141" s="1">
        <v>4.99</v>
      </c>
      <c r="L141" s="1">
        <v>94</v>
      </c>
      <c r="M141" s="1">
        <v>0.1</v>
      </c>
      <c r="N141" s="7">
        <v>12976.636420000001</v>
      </c>
      <c r="O141" s="1">
        <v>42539925</v>
      </c>
      <c r="P141" s="1">
        <v>1</v>
      </c>
      <c r="Q141" s="1">
        <v>0.9</v>
      </c>
      <c r="R141" s="1">
        <v>0.82299999999999995</v>
      </c>
      <c r="S141" s="1">
        <v>17.3</v>
      </c>
      <c r="T141" s="1">
        <v>0</v>
      </c>
      <c r="U141" s="1">
        <v>0</v>
      </c>
      <c r="V141" s="1">
        <v>0</v>
      </c>
      <c r="W141" s="1">
        <v>1</v>
      </c>
      <c r="X141" s="1">
        <v>0</v>
      </c>
      <c r="Y141" s="1">
        <v>0</v>
      </c>
      <c r="Z141" s="1">
        <v>76</v>
      </c>
      <c r="AA141" s="7">
        <f>SUMPRODUCT($A$19:$Y$19,A141:Y141)</f>
        <v>77.501921227203454</v>
      </c>
      <c r="AB141" s="7">
        <f>(Z141-AA141)^2</f>
        <v>2.2557673727243284</v>
      </c>
      <c r="AC141" s="7">
        <f>ABS(Z141-AA141)</f>
        <v>1.5019212272034537</v>
      </c>
      <c r="AD141" s="7">
        <f>(Z141-$AC$10)^2</f>
        <v>48.492957322076094</v>
      </c>
      <c r="AE141" s="8">
        <f t="shared" si="1"/>
        <v>-1.5019212272034537</v>
      </c>
    </row>
    <row r="142" spans="1:31" x14ac:dyDescent="0.25">
      <c r="A142" s="1">
        <v>1</v>
      </c>
      <c r="B142" s="1">
        <v>172</v>
      </c>
      <c r="C142" s="1">
        <v>0</v>
      </c>
      <c r="D142" s="1">
        <v>9.42</v>
      </c>
      <c r="E142" s="7">
        <v>0</v>
      </c>
      <c r="F142" s="7">
        <v>97</v>
      </c>
      <c r="G142" s="1">
        <v>0</v>
      </c>
      <c r="H142" s="1">
        <v>63.2</v>
      </c>
      <c r="I142" s="1">
        <v>0</v>
      </c>
      <c r="J142" s="1">
        <v>97</v>
      </c>
      <c r="K142" s="1">
        <v>7.5</v>
      </c>
      <c r="L142" s="1">
        <v>97</v>
      </c>
      <c r="M142" s="1">
        <v>0.1</v>
      </c>
      <c r="N142" s="7">
        <v>1653.2390500000001</v>
      </c>
      <c r="O142" s="1">
        <v>1315372</v>
      </c>
      <c r="P142" s="1">
        <v>2.5</v>
      </c>
      <c r="Q142" s="1">
        <v>2.5</v>
      </c>
      <c r="R142" s="1">
        <v>0.79</v>
      </c>
      <c r="S142" s="1">
        <v>12.6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74.8</v>
      </c>
      <c r="AA142" s="7">
        <f>SUMPRODUCT($A$19:$Y$19,A142:Y142)</f>
        <v>74.347585236099818</v>
      </c>
      <c r="AB142" s="7">
        <f>(Z142-AA142)^2</f>
        <v>0.2046791185948553</v>
      </c>
      <c r="AC142" s="7">
        <f>ABS(Z142-AA142)</f>
        <v>0.45241476390017965</v>
      </c>
      <c r="AD142" s="7">
        <f>(Z142-$AC$10)^2</f>
        <v>33.220104957049969</v>
      </c>
      <c r="AE142" s="8">
        <f t="shared" si="1"/>
        <v>0.45241476390017965</v>
      </c>
    </row>
    <row r="143" spans="1:31" x14ac:dyDescent="0.25">
      <c r="A143" s="1">
        <v>1</v>
      </c>
      <c r="B143" s="1">
        <v>16</v>
      </c>
      <c r="C143" s="1">
        <v>27</v>
      </c>
      <c r="D143" s="1">
        <v>0.45</v>
      </c>
      <c r="E143" s="7">
        <v>63.421400239999997</v>
      </c>
      <c r="F143" s="7">
        <v>43</v>
      </c>
      <c r="G143" s="1">
        <v>7368</v>
      </c>
      <c r="H143" s="1">
        <v>44.8</v>
      </c>
      <c r="I143" s="1">
        <v>32</v>
      </c>
      <c r="J143" s="1">
        <v>95</v>
      </c>
      <c r="K143" s="1">
        <v>4.18</v>
      </c>
      <c r="L143" s="1">
        <v>95</v>
      </c>
      <c r="M143" s="1">
        <v>0.1</v>
      </c>
      <c r="N143" s="7">
        <v>1332.3823580000001</v>
      </c>
      <c r="O143" s="1">
        <v>28849621</v>
      </c>
      <c r="P143" s="1">
        <v>6.7</v>
      </c>
      <c r="Q143" s="1">
        <v>6.6</v>
      </c>
      <c r="R143" s="1">
        <v>0.51900000000000002</v>
      </c>
      <c r="S143" s="1">
        <v>8</v>
      </c>
      <c r="T143" s="1">
        <v>1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68.599999999999994</v>
      </c>
      <c r="AA143" s="7">
        <f>SUMPRODUCT($A$19:$Y$19,A143:Y143)</f>
        <v>67.215966331934808</v>
      </c>
      <c r="AB143" s="7">
        <f>(Z143-AA143)^2</f>
        <v>1.9155491943379732</v>
      </c>
      <c r="AC143" s="7">
        <f>ABS(Z143-AA143)</f>
        <v>1.3840336680651859</v>
      </c>
      <c r="AD143" s="7">
        <f>(Z143-$AC$10)^2</f>
        <v>0.19036773774851948</v>
      </c>
      <c r="AE143" s="8">
        <f t="shared" si="1"/>
        <v>1.3840336680651859</v>
      </c>
    </row>
    <row r="144" spans="1:31" x14ac:dyDescent="0.25">
      <c r="A144" s="1">
        <v>1</v>
      </c>
      <c r="B144" s="1">
        <v>112</v>
      </c>
      <c r="C144" s="1">
        <v>28</v>
      </c>
      <c r="D144" s="1">
        <v>8.52</v>
      </c>
      <c r="E144" s="7">
        <v>0</v>
      </c>
      <c r="F144" s="7">
        <v>93</v>
      </c>
      <c r="G144" s="1">
        <v>66</v>
      </c>
      <c r="H144" s="1">
        <v>63.8</v>
      </c>
      <c r="I144" s="1">
        <v>33</v>
      </c>
      <c r="J144" s="1">
        <v>92</v>
      </c>
      <c r="K144" s="1">
        <v>15.15</v>
      </c>
      <c r="L144" s="1">
        <v>96</v>
      </c>
      <c r="M144" s="1">
        <v>0.1</v>
      </c>
      <c r="N144" s="7">
        <v>1653.2390500000001</v>
      </c>
      <c r="O144" s="1">
        <v>1315372</v>
      </c>
      <c r="P144" s="1">
        <v>0.7</v>
      </c>
      <c r="Q144" s="1">
        <v>0.6</v>
      </c>
      <c r="R144" s="1">
        <v>0.67300000000000004</v>
      </c>
      <c r="S144" s="1">
        <v>12.3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1</v>
      </c>
      <c r="Z144" s="1">
        <v>77.5</v>
      </c>
      <c r="AA144" s="7">
        <f>SUMPRODUCT($A$19:$Y$19,A144:Y144)</f>
        <v>77.964675631011374</v>
      </c>
      <c r="AB144" s="7">
        <f>(Z144-AA144)^2</f>
        <v>0.21592344205581901</v>
      </c>
      <c r="AC144" s="7">
        <f>ABS(Z144-AA144)</f>
        <v>0.46467563101137443</v>
      </c>
      <c r="AD144" s="7">
        <f>(Z144-$AC$10)^2</f>
        <v>71.634022778358712</v>
      </c>
      <c r="AE144" s="8">
        <f t="shared" si="1"/>
        <v>-0.46467563101137443</v>
      </c>
    </row>
    <row r="145" spans="1:31" x14ac:dyDescent="0.25">
      <c r="A145" s="1">
        <v>1</v>
      </c>
      <c r="B145" s="1">
        <v>181</v>
      </c>
      <c r="C145" s="1">
        <v>2</v>
      </c>
      <c r="D145" s="1">
        <v>2.48</v>
      </c>
      <c r="E145" s="7">
        <v>591.77575690000003</v>
      </c>
      <c r="F145" s="7">
        <v>92</v>
      </c>
      <c r="G145" s="1">
        <v>0</v>
      </c>
      <c r="H145" s="1">
        <v>54.1</v>
      </c>
      <c r="I145" s="1">
        <v>2</v>
      </c>
      <c r="J145" s="1">
        <v>93</v>
      </c>
      <c r="K145" s="1">
        <v>6.7</v>
      </c>
      <c r="L145" s="1">
        <v>92</v>
      </c>
      <c r="M145" s="1">
        <v>0.3</v>
      </c>
      <c r="N145" s="7">
        <v>3827.786267</v>
      </c>
      <c r="O145" s="1">
        <v>6221246</v>
      </c>
      <c r="P145" s="1">
        <v>1.6</v>
      </c>
      <c r="Q145" s="1">
        <v>1.6</v>
      </c>
      <c r="R145" s="1">
        <v>0.67</v>
      </c>
      <c r="S145" s="1">
        <v>13.2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73</v>
      </c>
      <c r="AA145" s="7">
        <f>SUMPRODUCT($A$19:$Y$19,A145:Y145)</f>
        <v>73.975518823511749</v>
      </c>
      <c r="AB145" s="7">
        <f>(Z145-AA145)^2</f>
        <v>0.95163697502574629</v>
      </c>
      <c r="AC145" s="7">
        <f>ABS(Z145-AA145)</f>
        <v>0.97551882351174868</v>
      </c>
      <c r="AD145" s="7">
        <f>(Z145-$AC$10)^2</f>
        <v>15.710826409510862</v>
      </c>
      <c r="AE145" s="8">
        <f t="shared" si="1"/>
        <v>-0.97551882351174868</v>
      </c>
    </row>
    <row r="146" spans="1:31" x14ac:dyDescent="0.25">
      <c r="A146" s="1">
        <v>1</v>
      </c>
      <c r="B146" s="1">
        <v>62</v>
      </c>
      <c r="C146" s="1">
        <v>0</v>
      </c>
      <c r="D146" s="1">
        <v>7.05</v>
      </c>
      <c r="E146" s="7">
        <v>10631.20379</v>
      </c>
      <c r="F146" s="7">
        <v>92</v>
      </c>
      <c r="G146" s="1">
        <v>0</v>
      </c>
      <c r="H146" s="1">
        <v>56.9</v>
      </c>
      <c r="I146" s="1">
        <v>0</v>
      </c>
      <c r="J146" s="1">
        <v>95</v>
      </c>
      <c r="K146" s="1">
        <v>9.2100000000000009</v>
      </c>
      <c r="L146" s="1">
        <v>95</v>
      </c>
      <c r="M146" s="1">
        <v>0.1</v>
      </c>
      <c r="N146" s="7">
        <v>56249.755499999999</v>
      </c>
      <c r="O146" s="1">
        <v>296734</v>
      </c>
      <c r="P146" s="1">
        <v>0.9</v>
      </c>
      <c r="Q146" s="1">
        <v>0.9</v>
      </c>
      <c r="R146" s="1">
        <v>0.879</v>
      </c>
      <c r="S146" s="1">
        <v>17.899999999999999</v>
      </c>
      <c r="T146" s="1">
        <v>0</v>
      </c>
      <c r="U146" s="1">
        <v>0</v>
      </c>
      <c r="V146" s="1">
        <v>0</v>
      </c>
      <c r="W146" s="1">
        <v>0</v>
      </c>
      <c r="X146" s="1">
        <v>1</v>
      </c>
      <c r="Y146" s="1">
        <v>1</v>
      </c>
      <c r="Z146" s="1">
        <v>81</v>
      </c>
      <c r="AA146" s="7">
        <f>SUMPRODUCT($A$19:$Y$19,A146:Y146)</f>
        <v>83.825803928849737</v>
      </c>
      <c r="AB146" s="7">
        <f>(Z146-AA146)^2</f>
        <v>7.9851678443026106</v>
      </c>
      <c r="AC146" s="7">
        <f>ABS(Z146-AA146)</f>
        <v>2.8258039288497372</v>
      </c>
      <c r="AD146" s="7">
        <f>(Z146-$AC$10)^2</f>
        <v>143.1298421763515</v>
      </c>
      <c r="AE146" s="8">
        <f t="shared" si="1"/>
        <v>-2.8258039288497372</v>
      </c>
    </row>
    <row r="147" spans="1:31" x14ac:dyDescent="0.25">
      <c r="A147" s="1">
        <v>1</v>
      </c>
      <c r="B147" s="1">
        <v>188</v>
      </c>
      <c r="C147" s="1">
        <v>4</v>
      </c>
      <c r="D147" s="1">
        <v>3.28</v>
      </c>
      <c r="E147" s="7">
        <v>0</v>
      </c>
      <c r="F147" s="7">
        <v>96</v>
      </c>
      <c r="G147" s="1">
        <v>222</v>
      </c>
      <c r="H147" s="1">
        <v>41.4</v>
      </c>
      <c r="I147" s="1">
        <v>4</v>
      </c>
      <c r="J147" s="1">
        <v>94</v>
      </c>
      <c r="K147" s="1">
        <v>6.18</v>
      </c>
      <c r="L147" s="1">
        <v>96</v>
      </c>
      <c r="M147" s="1">
        <v>0.2</v>
      </c>
      <c r="N147" s="7">
        <v>1653.2390500000001</v>
      </c>
      <c r="O147" s="1">
        <v>1315372</v>
      </c>
      <c r="P147" s="1">
        <v>3.2</v>
      </c>
      <c r="Q147" s="1">
        <v>3.3</v>
      </c>
      <c r="R147" s="1">
        <v>0.63200000000000001</v>
      </c>
      <c r="S147" s="1">
        <v>12.1</v>
      </c>
      <c r="T147" s="1">
        <v>0</v>
      </c>
      <c r="U147" s="1">
        <v>1</v>
      </c>
      <c r="V147" s="1">
        <v>0</v>
      </c>
      <c r="W147" s="1">
        <v>0</v>
      </c>
      <c r="X147" s="1">
        <v>0</v>
      </c>
      <c r="Y147" s="1">
        <v>0</v>
      </c>
      <c r="Z147" s="1">
        <v>69.400000000000006</v>
      </c>
      <c r="AA147" s="7">
        <f>SUMPRODUCT($A$19:$Y$19,A147:Y147)</f>
        <v>71.255216351913361</v>
      </c>
      <c r="AB147" s="7">
        <f>(Z147-AA147)^2</f>
        <v>3.4418277124067003</v>
      </c>
      <c r="AC147" s="7">
        <f>ABS(Z147-AA147)</f>
        <v>1.8552163519133558</v>
      </c>
      <c r="AD147" s="7">
        <f>(Z147-$AC$10)^2</f>
        <v>0.13226931443258166</v>
      </c>
      <c r="AE147" s="8">
        <f t="shared" si="1"/>
        <v>-1.8552163519133558</v>
      </c>
    </row>
    <row r="148" spans="1:31" x14ac:dyDescent="0.25">
      <c r="A148" s="1">
        <v>1</v>
      </c>
      <c r="B148" s="1">
        <v>132</v>
      </c>
      <c r="C148" s="1">
        <v>33</v>
      </c>
      <c r="D148" s="1">
        <v>1.35</v>
      </c>
      <c r="E148" s="7">
        <v>1.1327667749999999</v>
      </c>
      <c r="F148" s="7">
        <v>77</v>
      </c>
      <c r="G148" s="1">
        <v>8927</v>
      </c>
      <c r="H148" s="1">
        <v>56.8</v>
      </c>
      <c r="I148" s="1">
        <v>39</v>
      </c>
      <c r="J148" s="1">
        <v>85</v>
      </c>
      <c r="K148" s="1">
        <v>5.37</v>
      </c>
      <c r="L148" s="1">
        <v>85</v>
      </c>
      <c r="M148" s="1">
        <v>0.1</v>
      </c>
      <c r="N148" s="7">
        <v>64.729529999999997</v>
      </c>
      <c r="O148" s="1">
        <v>677855</v>
      </c>
      <c r="P148" s="1">
        <v>5.0999999999999996</v>
      </c>
      <c r="Q148" s="1">
        <v>4.9000000000000004</v>
      </c>
      <c r="R148" s="1">
        <v>0.67500000000000004</v>
      </c>
      <c r="S148" s="1">
        <v>12</v>
      </c>
      <c r="T148" s="1">
        <v>0</v>
      </c>
      <c r="U148" s="1">
        <v>1</v>
      </c>
      <c r="V148" s="1">
        <v>0</v>
      </c>
      <c r="W148" s="1">
        <v>0</v>
      </c>
      <c r="X148" s="1">
        <v>0</v>
      </c>
      <c r="Y148" s="1">
        <v>0</v>
      </c>
      <c r="Z148" s="1">
        <v>72</v>
      </c>
      <c r="AA148" s="7">
        <f>SUMPRODUCT($A$19:$Y$19,A148:Y148)</f>
        <v>72.044207482476807</v>
      </c>
      <c r="AB148" s="7">
        <f>(Z148-AA148)^2</f>
        <v>1.954301506937203E-3</v>
      </c>
      <c r="AC148" s="7">
        <f>ABS(Z148-AA148)</f>
        <v>4.4207482476807058E-2</v>
      </c>
      <c r="AD148" s="7">
        <f>(Z148-$AC$10)^2</f>
        <v>8.7834494386557829</v>
      </c>
      <c r="AE148" s="8">
        <f t="shared" si="1"/>
        <v>-4.4207482476807058E-2</v>
      </c>
    </row>
    <row r="149" spans="1:31" x14ac:dyDescent="0.25">
      <c r="A149" s="1">
        <v>1</v>
      </c>
      <c r="B149" s="1">
        <v>224</v>
      </c>
      <c r="C149" s="1">
        <v>37</v>
      </c>
      <c r="D149" s="1">
        <v>3.76</v>
      </c>
      <c r="E149" s="7">
        <v>0</v>
      </c>
      <c r="F149" s="7">
        <v>69</v>
      </c>
      <c r="G149" s="1">
        <v>468</v>
      </c>
      <c r="H149" s="1">
        <v>41.3</v>
      </c>
      <c r="I149" s="1">
        <v>47</v>
      </c>
      <c r="J149" s="1">
        <v>63</v>
      </c>
      <c r="K149" s="1">
        <v>5.72</v>
      </c>
      <c r="L149" s="1">
        <v>69</v>
      </c>
      <c r="M149" s="1">
        <v>0.1</v>
      </c>
      <c r="N149" s="7">
        <v>1653.2390500000001</v>
      </c>
      <c r="O149" s="1">
        <v>1315372</v>
      </c>
      <c r="P149" s="1">
        <v>13.6</v>
      </c>
      <c r="Q149" s="1">
        <v>13.4</v>
      </c>
      <c r="R149" s="1">
        <v>0.499</v>
      </c>
      <c r="S149" s="1">
        <v>9</v>
      </c>
      <c r="T149" s="1">
        <v>0</v>
      </c>
      <c r="U149" s="1">
        <v>1</v>
      </c>
      <c r="V149" s="1">
        <v>0</v>
      </c>
      <c r="W149" s="1">
        <v>0</v>
      </c>
      <c r="X149" s="1">
        <v>0</v>
      </c>
      <c r="Y149" s="1">
        <v>0</v>
      </c>
      <c r="Z149" s="1">
        <v>65.7</v>
      </c>
      <c r="AA149" s="7">
        <f>SUMPRODUCT($A$19:$Y$19,A149:Y149)</f>
        <v>65.691444482330837</v>
      </c>
      <c r="AB149" s="7">
        <f>(Z149-AA149)^2</f>
        <v>7.31968825874052E-5</v>
      </c>
      <c r="AC149" s="7">
        <f>ABS(Z149-AA149)</f>
        <v>8.5555176691656243E-3</v>
      </c>
      <c r="AD149" s="7">
        <f>(Z149-$AC$10)^2</f>
        <v>11.130974522268767</v>
      </c>
      <c r="AE149" s="8">
        <f t="shared" si="1"/>
        <v>8.5555176691656243E-3</v>
      </c>
    </row>
    <row r="150" spans="1:31" x14ac:dyDescent="0.25">
      <c r="A150" s="1">
        <v>1</v>
      </c>
      <c r="B150" s="1">
        <v>45</v>
      </c>
      <c r="C150" s="1">
        <v>29</v>
      </c>
      <c r="D150" s="1">
        <v>3.86</v>
      </c>
      <c r="E150" s="7">
        <v>45.571088889999999</v>
      </c>
      <c r="F150" s="7">
        <v>63</v>
      </c>
      <c r="G150" s="1">
        <v>0</v>
      </c>
      <c r="H150" s="1">
        <v>2.2000000000000002</v>
      </c>
      <c r="I150" s="1">
        <v>45</v>
      </c>
      <c r="J150" s="1">
        <v>63</v>
      </c>
      <c r="K150" s="1">
        <v>1.1200000000000001</v>
      </c>
      <c r="L150" s="1">
        <v>64</v>
      </c>
      <c r="M150" s="1">
        <v>2.2000000000000002</v>
      </c>
      <c r="N150" s="7">
        <v>358.82747160000002</v>
      </c>
      <c r="O150" s="1">
        <v>615417</v>
      </c>
      <c r="P150" s="1">
        <v>8.9</v>
      </c>
      <c r="Q150" s="1">
        <v>8.9</v>
      </c>
      <c r="R150" s="1">
        <v>0.35699999999999998</v>
      </c>
      <c r="S150" s="1">
        <v>8.1999999999999993</v>
      </c>
      <c r="T150" s="1">
        <v>1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45.3</v>
      </c>
      <c r="AA150" s="7">
        <f>SUMPRODUCT($A$19:$Y$19,A150:Y150)</f>
        <v>60.760378203623603</v>
      </c>
      <c r="AB150" s="7">
        <f>(Z150-AA150)^2</f>
        <v>239.02329419907986</v>
      </c>
      <c r="AC150" s="7">
        <f>ABS(Z150-AA150)</f>
        <v>15.460378203623605</v>
      </c>
      <c r="AD150" s="7">
        <f>(Z150-$AC$10)^2</f>
        <v>563.41248431682527</v>
      </c>
      <c r="AE150" s="8">
        <f t="shared" ref="AE150:AE213" si="2">Z150-AA150</f>
        <v>-15.460378203623605</v>
      </c>
    </row>
    <row r="151" spans="1:31" x14ac:dyDescent="0.25">
      <c r="A151" s="1">
        <v>1</v>
      </c>
      <c r="B151" s="1">
        <v>41</v>
      </c>
      <c r="C151" s="1">
        <v>84</v>
      </c>
      <c r="D151" s="1">
        <v>9.7899999999999991</v>
      </c>
      <c r="E151" s="7">
        <v>72.850236559999999</v>
      </c>
      <c r="F151" s="7">
        <v>71</v>
      </c>
      <c r="G151" s="1">
        <v>1319</v>
      </c>
      <c r="H151" s="1">
        <v>15.6</v>
      </c>
      <c r="I151" s="1">
        <v>130</v>
      </c>
      <c r="J151" s="1">
        <v>69</v>
      </c>
      <c r="K151" s="1">
        <v>9.1</v>
      </c>
      <c r="L151" s="1">
        <v>71</v>
      </c>
      <c r="M151" s="1">
        <v>8.1999999999999993</v>
      </c>
      <c r="N151" s="7">
        <v>449.6928183</v>
      </c>
      <c r="O151" s="1">
        <v>31663896</v>
      </c>
      <c r="P151" s="1">
        <v>6.2</v>
      </c>
      <c r="Q151" s="1">
        <v>6.2</v>
      </c>
      <c r="R151" s="1">
        <v>0.45300000000000001</v>
      </c>
      <c r="S151" s="1">
        <v>10.6</v>
      </c>
      <c r="T151" s="1">
        <v>1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56.3</v>
      </c>
      <c r="AA151" s="7">
        <f>SUMPRODUCT($A$19:$Y$19,A151:Y151)</f>
        <v>61.070809597066543</v>
      </c>
      <c r="AB151" s="7">
        <f>(Z151-AA151)^2</f>
        <v>22.760624211462254</v>
      </c>
      <c r="AC151" s="7">
        <f>ABS(Z151-AA151)</f>
        <v>4.7708095970665454</v>
      </c>
      <c r="AD151" s="7">
        <f>(Z151-$AC$10)^2</f>
        <v>162.21363099623113</v>
      </c>
      <c r="AE151" s="8">
        <f t="shared" si="2"/>
        <v>-4.7708095970665454</v>
      </c>
    </row>
    <row r="152" spans="1:31" x14ac:dyDescent="0.25">
      <c r="A152" s="1">
        <v>1</v>
      </c>
      <c r="B152" s="1">
        <v>72</v>
      </c>
      <c r="C152" s="1">
        <v>1</v>
      </c>
      <c r="D152" s="1">
        <v>9.69</v>
      </c>
      <c r="E152" s="7">
        <v>6577.5081360000004</v>
      </c>
      <c r="F152" s="7">
        <v>92</v>
      </c>
      <c r="G152" s="1">
        <v>4</v>
      </c>
      <c r="H152" s="1">
        <v>55.8</v>
      </c>
      <c r="I152" s="1">
        <v>1</v>
      </c>
      <c r="J152" s="1">
        <v>96</v>
      </c>
      <c r="K152" s="1">
        <v>9.6</v>
      </c>
      <c r="L152" s="1">
        <v>96</v>
      </c>
      <c r="M152" s="1">
        <v>0.1</v>
      </c>
      <c r="N152" s="7">
        <v>41577.169000000002</v>
      </c>
      <c r="O152" s="1">
        <v>16319868</v>
      </c>
      <c r="P152" s="1">
        <v>1</v>
      </c>
      <c r="Q152" s="1">
        <v>1</v>
      </c>
      <c r="R152" s="1">
        <v>0.88800000000000001</v>
      </c>
      <c r="S152" s="1">
        <v>16.399999999999999</v>
      </c>
      <c r="T152" s="1">
        <v>0</v>
      </c>
      <c r="U152" s="1">
        <v>0</v>
      </c>
      <c r="V152" s="1">
        <v>0</v>
      </c>
      <c r="W152" s="1">
        <v>0</v>
      </c>
      <c r="X152" s="1">
        <v>1</v>
      </c>
      <c r="Y152" s="1">
        <v>1</v>
      </c>
      <c r="Z152" s="1">
        <v>79.400000000000006</v>
      </c>
      <c r="AA152" s="7">
        <f>SUMPRODUCT($A$19:$Y$19,A152:Y152)</f>
        <v>81.875080849546322</v>
      </c>
      <c r="AB152" s="7">
        <f>(Z152-AA152)^2</f>
        <v>6.126025211790914</v>
      </c>
      <c r="AC152" s="7">
        <f>ABS(Z152-AA152)</f>
        <v>2.4750808495463161</v>
      </c>
      <c r="AD152" s="7">
        <f>(Z152-$AC$10)^2</f>
        <v>107.40603902298348</v>
      </c>
      <c r="AE152" s="8">
        <f t="shared" si="2"/>
        <v>-2.4750808495463161</v>
      </c>
    </row>
    <row r="153" spans="1:31" x14ac:dyDescent="0.25">
      <c r="A153" s="1">
        <v>1</v>
      </c>
      <c r="B153" s="1">
        <v>13</v>
      </c>
      <c r="C153" s="1">
        <v>1</v>
      </c>
      <c r="D153" s="1">
        <v>2.1</v>
      </c>
      <c r="E153" s="7">
        <v>618.36148579999997</v>
      </c>
      <c r="F153" s="7">
        <v>75</v>
      </c>
      <c r="G153" s="1">
        <v>213</v>
      </c>
      <c r="H153" s="1">
        <v>6.2</v>
      </c>
      <c r="I153" s="1">
        <v>1</v>
      </c>
      <c r="J153" s="1">
        <v>74</v>
      </c>
      <c r="K153" s="1">
        <v>8.91</v>
      </c>
      <c r="L153" s="1">
        <v>75</v>
      </c>
      <c r="M153" s="1">
        <v>0.1</v>
      </c>
      <c r="N153" s="7">
        <v>5424.2235600000004</v>
      </c>
      <c r="O153" s="1">
        <v>3863267</v>
      </c>
      <c r="P153" s="1">
        <v>4.7</v>
      </c>
      <c r="Q153" s="1">
        <v>4.5999999999999996</v>
      </c>
      <c r="R153" s="1">
        <v>0</v>
      </c>
      <c r="S153" s="1">
        <v>14.2</v>
      </c>
      <c r="T153" s="1">
        <v>0</v>
      </c>
      <c r="U153" s="1">
        <v>1</v>
      </c>
      <c r="V153" s="1">
        <v>0</v>
      </c>
      <c r="W153" s="1">
        <v>0</v>
      </c>
      <c r="X153" s="1">
        <v>0</v>
      </c>
      <c r="Y153" s="1">
        <v>0</v>
      </c>
      <c r="Z153" s="1">
        <v>73.7</v>
      </c>
      <c r="AA153" s="7">
        <f>SUMPRODUCT($A$19:$Y$19,A153:Y153)</f>
        <v>70.782999249479047</v>
      </c>
      <c r="AB153" s="7">
        <f>(Z153-AA153)^2</f>
        <v>8.5088933785398169</v>
      </c>
      <c r="AC153" s="7">
        <f>ABS(Z153-AA153)</f>
        <v>2.9170007505209554</v>
      </c>
      <c r="AD153" s="7">
        <f>(Z153-$AC$10)^2</f>
        <v>21.749990289109444</v>
      </c>
      <c r="AE153" s="8">
        <f t="shared" si="2"/>
        <v>2.9170007505209554</v>
      </c>
    </row>
    <row r="154" spans="1:31" x14ac:dyDescent="0.25">
      <c r="A154" s="1">
        <v>1</v>
      </c>
      <c r="B154" s="1">
        <v>16</v>
      </c>
      <c r="C154" s="1">
        <v>0</v>
      </c>
      <c r="D154" s="1">
        <v>1.6</v>
      </c>
      <c r="E154" s="7">
        <v>611.90935660000002</v>
      </c>
      <c r="F154" s="7">
        <v>97</v>
      </c>
      <c r="G154" s="1">
        <v>37</v>
      </c>
      <c r="H154" s="1">
        <v>17.3</v>
      </c>
      <c r="I154" s="1">
        <v>0</v>
      </c>
      <c r="J154" s="1">
        <v>96</v>
      </c>
      <c r="K154" s="1">
        <v>5.89</v>
      </c>
      <c r="L154" s="1">
        <v>96</v>
      </c>
      <c r="M154" s="1">
        <v>0.1</v>
      </c>
      <c r="N154" s="7">
        <v>3853.3334799999998</v>
      </c>
      <c r="O154" s="1">
        <v>312</v>
      </c>
      <c r="P154" s="1">
        <v>14.5</v>
      </c>
      <c r="Q154" s="1">
        <v>14.6</v>
      </c>
      <c r="R154" s="1">
        <v>0.61699999999999999</v>
      </c>
      <c r="S154" s="1">
        <v>12.2</v>
      </c>
      <c r="T154" s="1">
        <v>0</v>
      </c>
      <c r="U154" s="1">
        <v>1</v>
      </c>
      <c r="V154" s="1">
        <v>0</v>
      </c>
      <c r="W154" s="1">
        <v>0</v>
      </c>
      <c r="X154" s="1">
        <v>0</v>
      </c>
      <c r="Y154" s="1">
        <v>0</v>
      </c>
      <c r="Z154" s="1">
        <v>73.400000000000006</v>
      </c>
      <c r="AA154" s="7">
        <f>SUMPRODUCT($A$19:$Y$19,A154:Y154)</f>
        <v>72.412021946229004</v>
      </c>
      <c r="AB154" s="7">
        <f>(Z154-AA154)^2</f>
        <v>0.97610063473313669</v>
      </c>
      <c r="AC154" s="7">
        <f>ABS(Z154-AA154)</f>
        <v>0.9879780537710019</v>
      </c>
      <c r="AD154" s="7">
        <f>(Z154-$AC$10)^2</f>
        <v>19.041777197852941</v>
      </c>
      <c r="AE154" s="8">
        <f t="shared" si="2"/>
        <v>0.9879780537710019</v>
      </c>
    </row>
    <row r="155" spans="1:31" x14ac:dyDescent="0.25">
      <c r="A155" s="1">
        <v>1</v>
      </c>
      <c r="B155" s="1">
        <v>179</v>
      </c>
      <c r="C155" s="1">
        <v>0</v>
      </c>
      <c r="D155" s="1">
        <v>2.02</v>
      </c>
      <c r="E155" s="7">
        <v>0</v>
      </c>
      <c r="F155" s="7">
        <v>8</v>
      </c>
      <c r="G155" s="1">
        <v>0</v>
      </c>
      <c r="H155" s="1">
        <v>63.2</v>
      </c>
      <c r="I155" s="1">
        <v>0</v>
      </c>
      <c r="J155" s="1">
        <v>82</v>
      </c>
      <c r="K155" s="1">
        <v>1.64</v>
      </c>
      <c r="L155" s="1">
        <v>78</v>
      </c>
      <c r="M155" s="1">
        <v>0.1</v>
      </c>
      <c r="N155" s="7">
        <v>1653.2390500000001</v>
      </c>
      <c r="O155" s="1">
        <v>1315372</v>
      </c>
      <c r="P155" s="1">
        <v>0.2</v>
      </c>
      <c r="Q155" s="1">
        <v>0.2</v>
      </c>
      <c r="R155" s="1">
        <v>0.61599999999999999</v>
      </c>
      <c r="S155" s="1">
        <v>10.5</v>
      </c>
      <c r="T155" s="1">
        <v>0</v>
      </c>
      <c r="U155" s="1">
        <v>0</v>
      </c>
      <c r="V155" s="1">
        <v>1</v>
      </c>
      <c r="W155" s="1">
        <v>0</v>
      </c>
      <c r="X155" s="1">
        <v>0</v>
      </c>
      <c r="Y155" s="1">
        <v>0</v>
      </c>
      <c r="Z155" s="1">
        <v>67.7</v>
      </c>
      <c r="AA155" s="7">
        <f>SUMPRODUCT($A$19:$Y$19,A155:Y155)</f>
        <v>69.494198878326159</v>
      </c>
      <c r="AB155" s="7">
        <f>(Z155-AA155)^2</f>
        <v>3.2191496149868377</v>
      </c>
      <c r="AC155" s="7">
        <f>ABS(Z155-AA155)</f>
        <v>1.7941988783261564</v>
      </c>
      <c r="AD155" s="7">
        <f>(Z155-$AC$10)^2</f>
        <v>1.7857284639789361</v>
      </c>
      <c r="AE155" s="8">
        <f t="shared" si="2"/>
        <v>-1.7941988783261564</v>
      </c>
    </row>
    <row r="156" spans="1:31" x14ac:dyDescent="0.25">
      <c r="A156" s="1">
        <v>1</v>
      </c>
      <c r="B156" s="1">
        <v>83</v>
      </c>
      <c r="C156" s="1">
        <v>0</v>
      </c>
      <c r="D156" s="1">
        <v>1.28</v>
      </c>
      <c r="E156" s="7">
        <v>448.59529889999999</v>
      </c>
      <c r="F156" s="7">
        <v>96</v>
      </c>
      <c r="G156" s="1">
        <v>144</v>
      </c>
      <c r="H156" s="1">
        <v>65</v>
      </c>
      <c r="I156" s="1">
        <v>0</v>
      </c>
      <c r="J156" s="1">
        <v>95</v>
      </c>
      <c r="K156" s="1">
        <v>2.58</v>
      </c>
      <c r="L156" s="1">
        <v>96</v>
      </c>
      <c r="M156" s="1">
        <v>0.1</v>
      </c>
      <c r="N156" s="7">
        <v>6256.55926</v>
      </c>
      <c r="O156" s="1">
        <v>1315372</v>
      </c>
      <c r="P156" s="1">
        <v>4.9000000000000004</v>
      </c>
      <c r="Q156" s="1">
        <v>4.5</v>
      </c>
      <c r="R156" s="1">
        <v>0.83499999999999996</v>
      </c>
      <c r="S156" s="1">
        <v>13.7</v>
      </c>
      <c r="T156" s="1">
        <v>0</v>
      </c>
      <c r="U156" s="1">
        <v>1</v>
      </c>
      <c r="V156" s="1">
        <v>0</v>
      </c>
      <c r="W156" s="1">
        <v>0</v>
      </c>
      <c r="X156" s="1">
        <v>0</v>
      </c>
      <c r="Y156" s="1">
        <v>0</v>
      </c>
      <c r="Z156" s="1">
        <v>76.599999999999994</v>
      </c>
      <c r="AA156" s="7">
        <f>SUMPRODUCT($A$19:$Y$19,A156:Y156)</f>
        <v>75.149140980913884</v>
      </c>
      <c r="AB156" s="7">
        <f>(Z156-AA156)^2</f>
        <v>2.104991893263509</v>
      </c>
      <c r="AC156" s="7">
        <f>ABS(Z156-AA156)</f>
        <v>1.4508590190861099</v>
      </c>
      <c r="AD156" s="7">
        <f>(Z156-$AC$10)^2</f>
        <v>57.209383504589056</v>
      </c>
      <c r="AE156" s="8">
        <f t="shared" si="2"/>
        <v>1.4508590190861099</v>
      </c>
    </row>
    <row r="157" spans="1:31" x14ac:dyDescent="0.25">
      <c r="A157" s="1">
        <v>1</v>
      </c>
      <c r="B157" s="1">
        <v>88</v>
      </c>
      <c r="C157" s="1">
        <v>7</v>
      </c>
      <c r="D157" s="1">
        <v>3.76</v>
      </c>
      <c r="E157" s="7">
        <v>0</v>
      </c>
      <c r="F157" s="7">
        <v>98</v>
      </c>
      <c r="G157" s="1">
        <v>219</v>
      </c>
      <c r="H157" s="1">
        <v>68.2</v>
      </c>
      <c r="I157" s="1">
        <v>8</v>
      </c>
      <c r="J157" s="1">
        <v>97</v>
      </c>
      <c r="K157" s="1">
        <v>5.72</v>
      </c>
      <c r="L157" s="1">
        <v>98</v>
      </c>
      <c r="M157" s="1">
        <v>0.1</v>
      </c>
      <c r="N157" s="7">
        <v>2732.8617199999999</v>
      </c>
      <c r="O157" s="1">
        <v>1315372</v>
      </c>
      <c r="P157" s="1">
        <v>7.8</v>
      </c>
      <c r="Q157" s="1">
        <v>7.6</v>
      </c>
      <c r="R157" s="1">
        <v>0.84499999999999997</v>
      </c>
      <c r="S157" s="1">
        <v>16.100000000000001</v>
      </c>
      <c r="T157" s="1">
        <v>0</v>
      </c>
      <c r="U157" s="1">
        <v>1</v>
      </c>
      <c r="V157" s="1">
        <v>0</v>
      </c>
      <c r="W157" s="1">
        <v>0</v>
      </c>
      <c r="X157" s="1">
        <v>0</v>
      </c>
      <c r="Y157" s="1">
        <v>0</v>
      </c>
      <c r="Z157" s="1">
        <v>74.5</v>
      </c>
      <c r="AA157" s="7">
        <f>SUMPRODUCT($A$19:$Y$19,A157:Y157)</f>
        <v>76.412356639772355</v>
      </c>
      <c r="AB157" s="7">
        <f>(Z157-AA157)^2</f>
        <v>3.657107917681413</v>
      </c>
      <c r="AC157" s="7">
        <f>ABS(Z157-AA157)</f>
        <v>1.912356639772355</v>
      </c>
      <c r="AD157" s="7">
        <f>(Z157-$AC$10)^2</f>
        <v>29.85189186579348</v>
      </c>
      <c r="AE157" s="8">
        <f t="shared" si="2"/>
        <v>-1.912356639772355</v>
      </c>
    </row>
    <row r="158" spans="1:31" x14ac:dyDescent="0.25">
      <c r="A158" s="1">
        <v>1</v>
      </c>
      <c r="B158" s="1">
        <v>225</v>
      </c>
      <c r="C158" s="1">
        <v>0</v>
      </c>
      <c r="D158" s="1">
        <v>0.23</v>
      </c>
      <c r="E158" s="7">
        <v>289.85240570000002</v>
      </c>
      <c r="F158" s="7">
        <v>95</v>
      </c>
      <c r="G158" s="1">
        <v>10</v>
      </c>
      <c r="H158" s="1">
        <v>21.1</v>
      </c>
      <c r="I158" s="1">
        <v>1</v>
      </c>
      <c r="J158" s="1">
        <v>95</v>
      </c>
      <c r="K158" s="1">
        <v>4.7300000000000004</v>
      </c>
      <c r="L158" s="1">
        <v>95</v>
      </c>
      <c r="M158" s="1">
        <v>0.5</v>
      </c>
      <c r="N158" s="7">
        <v>2458.4597600000002</v>
      </c>
      <c r="O158" s="1">
        <v>7451</v>
      </c>
      <c r="P158" s="1">
        <v>16.3</v>
      </c>
      <c r="Q158" s="1">
        <v>17</v>
      </c>
      <c r="R158" s="1">
        <v>0.57199999999999995</v>
      </c>
      <c r="S158" s="1">
        <v>11.9</v>
      </c>
      <c r="T158" s="1">
        <v>0</v>
      </c>
      <c r="U158" s="1">
        <v>1</v>
      </c>
      <c r="V158" s="1">
        <v>0</v>
      </c>
      <c r="W158" s="1">
        <v>0</v>
      </c>
      <c r="X158" s="1">
        <v>0</v>
      </c>
      <c r="Y158" s="1">
        <v>0</v>
      </c>
      <c r="Z158" s="1">
        <v>68.3</v>
      </c>
      <c r="AA158" s="7">
        <f>SUMPRODUCT($A$19:$Y$19,A158:Y158)</f>
        <v>68.299089178917626</v>
      </c>
      <c r="AB158" s="7">
        <f>(Z158-AA158)^2</f>
        <v>8.2959504409179242E-7</v>
      </c>
      <c r="AC158" s="7">
        <f>ABS(Z158-AA158)</f>
        <v>9.1082108237117154E-4</v>
      </c>
      <c r="AD158" s="7">
        <f>(Z158-$AC$10)^2</f>
        <v>0.54215464649199507</v>
      </c>
      <c r="AE158" s="8">
        <f t="shared" si="2"/>
        <v>9.1082108237117154E-4</v>
      </c>
    </row>
    <row r="159" spans="1:31" x14ac:dyDescent="0.25">
      <c r="A159" s="1">
        <v>1</v>
      </c>
      <c r="B159" s="1">
        <v>75</v>
      </c>
      <c r="C159" s="1">
        <v>2</v>
      </c>
      <c r="D159" s="1">
        <v>9.31</v>
      </c>
      <c r="E159" s="7">
        <v>0</v>
      </c>
      <c r="F159" s="7">
        <v>94</v>
      </c>
      <c r="G159" s="1">
        <v>2</v>
      </c>
      <c r="H159" s="1">
        <v>28.6</v>
      </c>
      <c r="I159" s="1">
        <v>2</v>
      </c>
      <c r="J159" s="1">
        <v>92</v>
      </c>
      <c r="K159" s="1">
        <v>6.16</v>
      </c>
      <c r="L159" s="1">
        <v>94</v>
      </c>
      <c r="M159" s="1">
        <v>0.1</v>
      </c>
      <c r="N159" s="7">
        <v>1653.2390500000001</v>
      </c>
      <c r="O159" s="1">
        <v>1315372</v>
      </c>
      <c r="P159" s="1">
        <v>1.5</v>
      </c>
      <c r="Q159" s="1">
        <v>1</v>
      </c>
      <c r="R159" s="1">
        <v>0.67300000000000004</v>
      </c>
      <c r="S159" s="1">
        <v>12.3</v>
      </c>
      <c r="T159" s="1">
        <v>0</v>
      </c>
      <c r="U159" s="1">
        <v>1</v>
      </c>
      <c r="V159" s="1">
        <v>0</v>
      </c>
      <c r="W159" s="1">
        <v>0</v>
      </c>
      <c r="X159" s="1">
        <v>0</v>
      </c>
      <c r="Y159" s="1">
        <v>0</v>
      </c>
      <c r="Z159" s="1">
        <v>83</v>
      </c>
      <c r="AA159" s="7">
        <f>SUMPRODUCT($A$19:$Y$19,A159:Y159)</f>
        <v>72.824844155151922</v>
      </c>
      <c r="AB159" s="7">
        <f>(Z159-AA159)^2</f>
        <v>103.533796466946</v>
      </c>
      <c r="AC159" s="7">
        <f>ABS(Z159-AA159)</f>
        <v>10.175155844848078</v>
      </c>
      <c r="AD159" s="7">
        <f>(Z159-$AC$10)^2</f>
        <v>194.98459611806166</v>
      </c>
      <c r="AE159" s="8">
        <f t="shared" si="2"/>
        <v>10.175155844848078</v>
      </c>
    </row>
    <row r="160" spans="1:31" x14ac:dyDescent="0.25">
      <c r="A160" s="1">
        <v>1</v>
      </c>
      <c r="B160" s="1">
        <v>199</v>
      </c>
      <c r="C160" s="1">
        <v>0</v>
      </c>
      <c r="D160" s="1">
        <v>11.64</v>
      </c>
      <c r="E160" s="7">
        <v>132.72339220000001</v>
      </c>
      <c r="F160" s="7">
        <v>92</v>
      </c>
      <c r="G160" s="1">
        <v>0</v>
      </c>
      <c r="H160" s="1">
        <v>54.9</v>
      </c>
      <c r="I160" s="1">
        <v>0</v>
      </c>
      <c r="J160" s="1">
        <v>95</v>
      </c>
      <c r="K160" s="1">
        <v>4.92</v>
      </c>
      <c r="L160" s="1">
        <v>94</v>
      </c>
      <c r="M160" s="1">
        <v>0.1</v>
      </c>
      <c r="N160" s="7">
        <v>7174.2374149999996</v>
      </c>
      <c r="O160" s="1">
        <v>13772</v>
      </c>
      <c r="P160" s="1">
        <v>2.2000000000000002</v>
      </c>
      <c r="Q160" s="1">
        <v>2.2999999999999998</v>
      </c>
      <c r="R160" s="1">
        <v>0.79800000000000004</v>
      </c>
      <c r="S160" s="1">
        <v>15.6</v>
      </c>
      <c r="T160" s="1">
        <v>0</v>
      </c>
      <c r="U160" s="1">
        <v>0</v>
      </c>
      <c r="V160" s="1">
        <v>0</v>
      </c>
      <c r="W160" s="1">
        <v>0</v>
      </c>
      <c r="X160" s="1">
        <v>1</v>
      </c>
      <c r="Y160" s="1">
        <v>0</v>
      </c>
      <c r="Z160" s="1">
        <v>71.900000000000006</v>
      </c>
      <c r="AA160" s="7">
        <f>SUMPRODUCT($A$19:$Y$19,A160:Y160)</f>
        <v>73.868671583994001</v>
      </c>
      <c r="AB160" s="7">
        <f>(Z160-AA160)^2</f>
        <v>3.8756678056254255</v>
      </c>
      <c r="AC160" s="7">
        <f>ABS(Z160-AA160)</f>
        <v>1.968671583993995</v>
      </c>
      <c r="AD160" s="7">
        <f>(Z160-$AC$10)^2</f>
        <v>8.2007117415703075</v>
      </c>
      <c r="AE160" s="8">
        <f t="shared" si="2"/>
        <v>-1.968671583993995</v>
      </c>
    </row>
    <row r="161" spans="1:31" x14ac:dyDescent="0.25">
      <c r="A161" s="1">
        <v>1</v>
      </c>
      <c r="B161" s="1">
        <v>76</v>
      </c>
      <c r="C161" s="1">
        <v>2</v>
      </c>
      <c r="D161" s="1">
        <v>8</v>
      </c>
      <c r="E161" s="7">
        <v>6333.1779669999996</v>
      </c>
      <c r="F161" s="7">
        <v>14</v>
      </c>
      <c r="G161" s="1">
        <v>6</v>
      </c>
      <c r="H161" s="1">
        <v>61.3</v>
      </c>
      <c r="I161" s="1">
        <v>2</v>
      </c>
      <c r="J161" s="1">
        <v>93</v>
      </c>
      <c r="K161" s="1">
        <v>9.57</v>
      </c>
      <c r="L161" s="1">
        <v>93</v>
      </c>
      <c r="M161" s="1">
        <v>0.1</v>
      </c>
      <c r="N161" s="7">
        <v>36189.588380000001</v>
      </c>
      <c r="O161" s="1">
        <v>32312</v>
      </c>
      <c r="P161" s="1">
        <v>0.5</v>
      </c>
      <c r="Q161" s="1">
        <v>0.4</v>
      </c>
      <c r="R161" s="1">
        <v>0.88600000000000001</v>
      </c>
      <c r="S161" s="1">
        <v>15.8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81</v>
      </c>
      <c r="AA161" s="7">
        <f>SUMPRODUCT($A$19:$Y$19,A161:Y161)</f>
        <v>81.314985012827563</v>
      </c>
      <c r="AB161" s="7">
        <f>(Z161-AA161)^2</f>
        <v>9.9215558305980084E-2</v>
      </c>
      <c r="AC161" s="7">
        <f>ABS(Z161-AA161)</f>
        <v>0.31498501282756308</v>
      </c>
      <c r="AD161" s="7">
        <f>(Z161-$AC$10)^2</f>
        <v>143.1298421763515</v>
      </c>
      <c r="AE161" s="8">
        <f t="shared" si="2"/>
        <v>-0.31498501282756308</v>
      </c>
    </row>
    <row r="162" spans="1:31" x14ac:dyDescent="0.25">
      <c r="A162" s="1">
        <v>1</v>
      </c>
      <c r="B162" s="1">
        <v>52</v>
      </c>
      <c r="C162" s="1">
        <v>0</v>
      </c>
      <c r="D162" s="1">
        <v>9.73</v>
      </c>
      <c r="E162" s="7">
        <v>19099.04506</v>
      </c>
      <c r="F162" s="7">
        <v>92</v>
      </c>
      <c r="G162" s="1">
        <v>175</v>
      </c>
      <c r="H162" s="1">
        <v>56.6</v>
      </c>
      <c r="I162" s="1">
        <v>0</v>
      </c>
      <c r="J162" s="1">
        <v>96</v>
      </c>
      <c r="K162" s="1">
        <v>11.71</v>
      </c>
      <c r="L162" s="1">
        <v>96</v>
      </c>
      <c r="M162" s="1">
        <v>0.1</v>
      </c>
      <c r="N162" s="7">
        <v>84658.88768</v>
      </c>
      <c r="O162" s="1">
        <v>889346</v>
      </c>
      <c r="P162" s="1">
        <v>0.4</v>
      </c>
      <c r="Q162" s="1">
        <v>0.3</v>
      </c>
      <c r="R162" s="1">
        <v>0.93400000000000005</v>
      </c>
      <c r="S162" s="1">
        <v>15.8</v>
      </c>
      <c r="T162" s="1">
        <v>0</v>
      </c>
      <c r="U162" s="1">
        <v>0</v>
      </c>
      <c r="V162" s="1">
        <v>0</v>
      </c>
      <c r="W162" s="1">
        <v>0</v>
      </c>
      <c r="X162" s="1">
        <v>1</v>
      </c>
      <c r="Y162" s="1">
        <v>1</v>
      </c>
      <c r="Z162" s="1">
        <v>83</v>
      </c>
      <c r="AA162" s="7">
        <f>SUMPRODUCT($A$19:$Y$19,A162:Y162)</f>
        <v>85.144571567937405</v>
      </c>
      <c r="AB162" s="7">
        <f>(Z162-AA162)^2</f>
        <v>4.599187210005498</v>
      </c>
      <c r="AC162" s="7">
        <f>ABS(Z162-AA162)</f>
        <v>2.1445715679374047</v>
      </c>
      <c r="AD162" s="7">
        <f>(Z162-$AC$10)^2</f>
        <v>194.98459611806166</v>
      </c>
      <c r="AE162" s="8">
        <f t="shared" si="2"/>
        <v>-2.1445715679374047</v>
      </c>
    </row>
    <row r="163" spans="1:31" x14ac:dyDescent="0.25">
      <c r="A163" s="1">
        <v>1</v>
      </c>
      <c r="B163" s="1">
        <v>275</v>
      </c>
      <c r="C163" s="1">
        <v>42</v>
      </c>
      <c r="D163" s="1">
        <v>4.51</v>
      </c>
      <c r="E163" s="7">
        <v>85.555929059999997</v>
      </c>
      <c r="F163" s="7">
        <v>91</v>
      </c>
      <c r="G163" s="1">
        <v>860</v>
      </c>
      <c r="H163" s="1">
        <v>17.100000000000001</v>
      </c>
      <c r="I163" s="1">
        <v>71</v>
      </c>
      <c r="J163" s="1">
        <v>9</v>
      </c>
      <c r="K163" s="1">
        <v>5.17</v>
      </c>
      <c r="L163" s="1">
        <v>91</v>
      </c>
      <c r="M163" s="1">
        <v>0.9</v>
      </c>
      <c r="N163" s="7">
        <v>666.84278300000005</v>
      </c>
      <c r="O163" s="1">
        <v>168194</v>
      </c>
      <c r="P163" s="1">
        <v>8.8000000000000007</v>
      </c>
      <c r="Q163" s="1">
        <v>8.4</v>
      </c>
      <c r="R163" s="1">
        <v>0.377</v>
      </c>
      <c r="S163" s="1">
        <v>6.7</v>
      </c>
      <c r="T163" s="1">
        <v>1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58.1</v>
      </c>
      <c r="AA163" s="7">
        <f>SUMPRODUCT($A$19:$Y$19,A163:Y163)</f>
        <v>56.218641355771162</v>
      </c>
      <c r="AB163" s="7">
        <f>(Z163-AA163)^2</f>
        <v>3.539510348214578</v>
      </c>
      <c r="AC163" s="7">
        <f>ABS(Z163-AA163)</f>
        <v>1.8813586442288397</v>
      </c>
      <c r="AD163" s="7">
        <f>(Z163-$AC$10)^2</f>
        <v>119.60290954377015</v>
      </c>
      <c r="AE163" s="8">
        <f t="shared" si="2"/>
        <v>1.8813586442288397</v>
      </c>
    </row>
    <row r="164" spans="1:31" x14ac:dyDescent="0.25">
      <c r="A164" s="1">
        <v>1</v>
      </c>
      <c r="B164" s="1">
        <v>143</v>
      </c>
      <c r="C164" s="1">
        <v>3</v>
      </c>
      <c r="D164" s="1">
        <v>2.8</v>
      </c>
      <c r="E164" s="7">
        <v>20.768773110000001</v>
      </c>
      <c r="F164" s="7">
        <v>99</v>
      </c>
      <c r="G164" s="1">
        <v>51</v>
      </c>
      <c r="H164" s="1">
        <v>21.2</v>
      </c>
      <c r="I164" s="1">
        <v>4</v>
      </c>
      <c r="J164" s="1">
        <v>99</v>
      </c>
      <c r="K164" s="1">
        <v>3.21</v>
      </c>
      <c r="L164" s="1">
        <v>99</v>
      </c>
      <c r="M164" s="1">
        <v>0.1</v>
      </c>
      <c r="N164" s="7">
        <v>335.52137499999998</v>
      </c>
      <c r="O164" s="1">
        <v>2425</v>
      </c>
      <c r="P164" s="1">
        <v>15.3</v>
      </c>
      <c r="Q164" s="1">
        <v>15.2</v>
      </c>
      <c r="R164" s="1">
        <v>0.752</v>
      </c>
      <c r="S164" s="1">
        <v>13.7</v>
      </c>
      <c r="T164" s="1">
        <v>0</v>
      </c>
      <c r="U164" s="1">
        <v>1</v>
      </c>
      <c r="V164" s="1">
        <v>0</v>
      </c>
      <c r="W164" s="1">
        <v>0</v>
      </c>
      <c r="X164" s="1">
        <v>0</v>
      </c>
      <c r="Y164" s="1">
        <v>0</v>
      </c>
      <c r="Z164" s="1">
        <v>74.5</v>
      </c>
      <c r="AA164" s="7">
        <f>SUMPRODUCT($A$19:$Y$19,A164:Y164)</f>
        <v>71.593774909638014</v>
      </c>
      <c r="AB164" s="7">
        <f>(Z164-AA164)^2</f>
        <v>8.4461442758495302</v>
      </c>
      <c r="AC164" s="7">
        <f>ABS(Z164-AA164)</f>
        <v>2.9062250903619855</v>
      </c>
      <c r="AD164" s="7">
        <f>(Z164-$AC$10)^2</f>
        <v>29.85189186579348</v>
      </c>
      <c r="AE164" s="8">
        <f t="shared" si="2"/>
        <v>2.9062250903619855</v>
      </c>
    </row>
    <row r="165" spans="1:31" x14ac:dyDescent="0.25">
      <c r="A165" s="1">
        <v>1</v>
      </c>
      <c r="B165" s="1">
        <v>354</v>
      </c>
      <c r="C165" s="1">
        <v>8</v>
      </c>
      <c r="D165" s="1">
        <v>2.75</v>
      </c>
      <c r="E165" s="7">
        <v>0</v>
      </c>
      <c r="F165" s="7">
        <v>64</v>
      </c>
      <c r="G165" s="1">
        <v>84</v>
      </c>
      <c r="H165" s="1">
        <v>22.8</v>
      </c>
      <c r="I165" s="1">
        <v>11</v>
      </c>
      <c r="J165" s="1">
        <v>71</v>
      </c>
      <c r="K165" s="1">
        <v>2.54</v>
      </c>
      <c r="L165" s="1">
        <v>72</v>
      </c>
      <c r="M165" s="1">
        <v>5</v>
      </c>
      <c r="N165" s="7">
        <v>1653.2390500000001</v>
      </c>
      <c r="O165" s="1">
        <v>1315372</v>
      </c>
      <c r="P165" s="1">
        <v>8.5</v>
      </c>
      <c r="Q165" s="1">
        <v>8.1999999999999993</v>
      </c>
      <c r="R165" s="1">
        <v>0.51700000000000002</v>
      </c>
      <c r="S165" s="1">
        <v>9.8000000000000007</v>
      </c>
      <c r="T165" s="1">
        <v>1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58.2</v>
      </c>
      <c r="AA165" s="7">
        <f>SUMPRODUCT($A$19:$Y$19,A165:Y165)</f>
        <v>58.145044248249476</v>
      </c>
      <c r="AB165" s="7">
        <f>(Z165-AA165)^2</f>
        <v>3.0201346504654812E-3</v>
      </c>
      <c r="AC165" s="7">
        <f>ABS(Z165-AA165)</f>
        <v>5.495575175052636E-2</v>
      </c>
      <c r="AD165" s="7">
        <f>(Z165-$AC$10)^2</f>
        <v>117.42564724085564</v>
      </c>
      <c r="AE165" s="8">
        <f t="shared" si="2"/>
        <v>5.495575175052636E-2</v>
      </c>
    </row>
    <row r="166" spans="1:31" x14ac:dyDescent="0.25">
      <c r="A166" s="1">
        <v>1</v>
      </c>
      <c r="B166" s="1">
        <v>186</v>
      </c>
      <c r="C166" s="1">
        <v>0</v>
      </c>
      <c r="D166" s="1">
        <v>6.76</v>
      </c>
      <c r="E166" s="7">
        <v>569.95271219999995</v>
      </c>
      <c r="F166" s="7">
        <v>96</v>
      </c>
      <c r="G166" s="1">
        <v>0</v>
      </c>
      <c r="H166" s="1">
        <v>47</v>
      </c>
      <c r="I166" s="1">
        <v>0</v>
      </c>
      <c r="J166" s="1">
        <v>96</v>
      </c>
      <c r="K166" s="1">
        <v>5.85</v>
      </c>
      <c r="L166" s="1">
        <v>96</v>
      </c>
      <c r="M166" s="1">
        <v>0.2</v>
      </c>
      <c r="N166" s="7">
        <v>4344.1517700000004</v>
      </c>
      <c r="O166" s="1">
        <v>32168</v>
      </c>
      <c r="P166" s="1">
        <v>3.5</v>
      </c>
      <c r="Q166" s="1">
        <v>3.4</v>
      </c>
      <c r="R166" s="1">
        <v>0.7</v>
      </c>
      <c r="S166" s="1">
        <v>12.4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69.5</v>
      </c>
      <c r="AA166" s="7">
        <f>SUMPRODUCT($A$19:$Y$19,A166:Y166)</f>
        <v>73.158124335530047</v>
      </c>
      <c r="AB166" s="7">
        <f>(Z166-AA166)^2</f>
        <v>13.38187365419715</v>
      </c>
      <c r="AC166" s="7">
        <f>ABS(Z166-AA166)</f>
        <v>3.6581243355300472</v>
      </c>
      <c r="AD166" s="7">
        <f>(Z166-$AC$10)^2</f>
        <v>0.21500701151808541</v>
      </c>
      <c r="AE166" s="8">
        <f t="shared" si="2"/>
        <v>-3.6581243355300472</v>
      </c>
    </row>
    <row r="167" spans="1:31" x14ac:dyDescent="0.25">
      <c r="A167" s="1">
        <v>1</v>
      </c>
      <c r="B167" s="1">
        <v>226</v>
      </c>
      <c r="C167" s="1">
        <v>8</v>
      </c>
      <c r="D167" s="1">
        <v>0.01</v>
      </c>
      <c r="E167" s="7">
        <v>29.653708989999998</v>
      </c>
      <c r="F167" s="7">
        <v>92</v>
      </c>
      <c r="G167" s="1">
        <v>3611</v>
      </c>
      <c r="H167" s="1">
        <v>22.9</v>
      </c>
      <c r="I167" s="1">
        <v>12</v>
      </c>
      <c r="J167" s="1">
        <v>75</v>
      </c>
      <c r="K167" s="1">
        <v>4.53</v>
      </c>
      <c r="L167" s="1">
        <v>76</v>
      </c>
      <c r="M167" s="1">
        <v>1.3</v>
      </c>
      <c r="N167" s="7">
        <v>528.58661300000006</v>
      </c>
      <c r="O167" s="1">
        <v>2957117</v>
      </c>
      <c r="P167" s="1">
        <v>1.3</v>
      </c>
      <c r="Q167" s="1">
        <v>1.1000000000000001</v>
      </c>
      <c r="R167" s="1">
        <v>0.44700000000000001</v>
      </c>
      <c r="S167" s="1">
        <v>6.6</v>
      </c>
      <c r="T167" s="1">
        <v>1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63</v>
      </c>
      <c r="AA167" s="7">
        <f>SUMPRODUCT($A$19:$Y$19,A167:Y167)</f>
        <v>60.224428846767523</v>
      </c>
      <c r="AB167" s="7">
        <f>(Z167-AA167)^2</f>
        <v>7.7037952266562604</v>
      </c>
      <c r="AC167" s="7">
        <f>ABS(Z167-AA167)</f>
        <v>2.7755711532324767</v>
      </c>
      <c r="AD167" s="7">
        <f>(Z167-$AC$10)^2</f>
        <v>36.437056700960071</v>
      </c>
      <c r="AE167" s="8">
        <f t="shared" si="2"/>
        <v>2.7755711532324767</v>
      </c>
    </row>
    <row r="168" spans="1:31" x14ac:dyDescent="0.25">
      <c r="A168" s="1">
        <v>1</v>
      </c>
      <c r="B168" s="1">
        <v>185</v>
      </c>
      <c r="C168" s="1">
        <v>366</v>
      </c>
      <c r="D168" s="1">
        <v>0.01</v>
      </c>
      <c r="E168" s="7">
        <v>24.23455671</v>
      </c>
      <c r="F168" s="7">
        <v>63</v>
      </c>
      <c r="G168" s="1">
        <v>4740</v>
      </c>
      <c r="H168" s="1">
        <v>17.899999999999999</v>
      </c>
      <c r="I168" s="1">
        <v>466</v>
      </c>
      <c r="J168" s="1">
        <v>69</v>
      </c>
      <c r="K168" s="1">
        <v>2.61</v>
      </c>
      <c r="L168" s="1">
        <v>67</v>
      </c>
      <c r="M168" s="1">
        <v>0.1</v>
      </c>
      <c r="N168" s="7">
        <v>563.59434199999998</v>
      </c>
      <c r="O168" s="1">
        <v>1477341</v>
      </c>
      <c r="P168" s="1">
        <v>21.6</v>
      </c>
      <c r="Q168" s="1">
        <v>22</v>
      </c>
      <c r="R168" s="1">
        <v>0.46500000000000002</v>
      </c>
      <c r="S168" s="1">
        <v>5.6</v>
      </c>
      <c r="T168" s="1">
        <v>0</v>
      </c>
      <c r="U168" s="1">
        <v>1</v>
      </c>
      <c r="V168" s="1">
        <v>0</v>
      </c>
      <c r="W168" s="1">
        <v>0</v>
      </c>
      <c r="X168" s="1">
        <v>0</v>
      </c>
      <c r="Y168" s="1">
        <v>0</v>
      </c>
      <c r="Z168" s="1">
        <v>63.5</v>
      </c>
      <c r="AA168" s="7">
        <f>SUMPRODUCT($A$19:$Y$19,A168:Y168)</f>
        <v>63.154991696559136</v>
      </c>
      <c r="AB168" s="7">
        <f>(Z168-AA168)^2</f>
        <v>0.11903072944314297</v>
      </c>
      <c r="AC168" s="7">
        <f>ABS(Z168-AA168)</f>
        <v>0.34500830344086353</v>
      </c>
      <c r="AD168" s="7">
        <f>(Z168-$AC$10)^2</f>
        <v>30.650745186387613</v>
      </c>
      <c r="AE168" s="8">
        <f t="shared" si="2"/>
        <v>0.34500830344086353</v>
      </c>
    </row>
    <row r="169" spans="1:31" x14ac:dyDescent="0.25">
      <c r="A169" s="1">
        <v>1</v>
      </c>
      <c r="B169" s="1">
        <v>145</v>
      </c>
      <c r="C169" s="1">
        <v>3</v>
      </c>
      <c r="D169" s="1">
        <v>8.02</v>
      </c>
      <c r="E169" s="7">
        <v>516.05543909999994</v>
      </c>
      <c r="F169" s="7">
        <v>98</v>
      </c>
      <c r="G169" s="1">
        <v>34</v>
      </c>
      <c r="H169" s="1">
        <v>54</v>
      </c>
      <c r="I169" s="1">
        <v>3</v>
      </c>
      <c r="J169" s="1">
        <v>98</v>
      </c>
      <c r="K169" s="1">
        <v>6.32</v>
      </c>
      <c r="L169" s="1">
        <v>99</v>
      </c>
      <c r="M169" s="1">
        <v>0.1</v>
      </c>
      <c r="N169" s="7">
        <v>5196.9329209999996</v>
      </c>
      <c r="O169" s="1">
        <v>3823364</v>
      </c>
      <c r="P169" s="1">
        <v>2.5</v>
      </c>
      <c r="Q169" s="1">
        <v>2.6</v>
      </c>
      <c r="R169" s="1">
        <v>0.79</v>
      </c>
      <c r="S169" s="1">
        <v>15</v>
      </c>
      <c r="T169" s="1">
        <v>0</v>
      </c>
      <c r="U169" s="1">
        <v>0</v>
      </c>
      <c r="V169" s="1">
        <v>0</v>
      </c>
      <c r="W169" s="1">
        <v>0</v>
      </c>
      <c r="X169" s="1">
        <v>1</v>
      </c>
      <c r="Y169" s="1">
        <v>1</v>
      </c>
      <c r="Z169" s="1">
        <v>74.5</v>
      </c>
      <c r="AA169" s="7">
        <f>SUMPRODUCT($A$19:$Y$19,A169:Y169)</f>
        <v>77.167100398886845</v>
      </c>
      <c r="AB169" s="7">
        <f>(Z169-AA169)^2</f>
        <v>7.1134245377423673</v>
      </c>
      <c r="AC169" s="7">
        <f>ABS(Z169-AA169)</f>
        <v>2.6671003988868449</v>
      </c>
      <c r="AD169" s="7">
        <f>(Z169-$AC$10)^2</f>
        <v>29.85189186579348</v>
      </c>
      <c r="AE169" s="8">
        <f t="shared" si="2"/>
        <v>-2.6671003988868449</v>
      </c>
    </row>
    <row r="170" spans="1:31" x14ac:dyDescent="0.25">
      <c r="A170" s="1">
        <v>1</v>
      </c>
      <c r="B170" s="1">
        <v>343</v>
      </c>
      <c r="C170" s="1">
        <v>7</v>
      </c>
      <c r="D170" s="1">
        <v>0.83</v>
      </c>
      <c r="E170" s="7">
        <v>0.70313217900000002</v>
      </c>
      <c r="F170" s="7">
        <v>86</v>
      </c>
      <c r="G170" s="1">
        <v>460</v>
      </c>
      <c r="H170" s="1">
        <v>13.1</v>
      </c>
      <c r="I170" s="1">
        <v>10</v>
      </c>
      <c r="J170" s="1">
        <v>92</v>
      </c>
      <c r="K170" s="1">
        <v>4.2</v>
      </c>
      <c r="L170" s="1">
        <v>9</v>
      </c>
      <c r="M170" s="1">
        <v>1.9</v>
      </c>
      <c r="N170" s="7">
        <v>21.768798100000001</v>
      </c>
      <c r="O170" s="1">
        <v>3614639</v>
      </c>
      <c r="P170" s="1">
        <v>9.9</v>
      </c>
      <c r="Q170" s="1">
        <v>9.9</v>
      </c>
      <c r="R170" s="1">
        <v>0</v>
      </c>
      <c r="S170" s="1">
        <v>4.4000000000000004</v>
      </c>
      <c r="T170" s="1">
        <v>1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58.5</v>
      </c>
      <c r="AA170" s="7">
        <f>SUMPRODUCT($A$19:$Y$19,A170:Y170)</f>
        <v>51.954304412196684</v>
      </c>
      <c r="AB170" s="7">
        <f>(Z170-AA170)^2</f>
        <v>42.846130728187795</v>
      </c>
      <c r="AC170" s="7">
        <f>ABS(Z170-AA170)</f>
        <v>6.5456955878033156</v>
      </c>
      <c r="AD170" s="7">
        <f>(Z170-$AC$10)^2</f>
        <v>111.01386033211222</v>
      </c>
      <c r="AE170" s="8">
        <f t="shared" si="2"/>
        <v>6.5456955878033156</v>
      </c>
    </row>
    <row r="171" spans="1:31" x14ac:dyDescent="0.25">
      <c r="A171" s="1">
        <v>1</v>
      </c>
      <c r="B171" s="1">
        <v>34</v>
      </c>
      <c r="C171" s="1">
        <v>41</v>
      </c>
      <c r="D171" s="1">
        <v>1.46</v>
      </c>
      <c r="E171" s="7">
        <v>53.237759769999997</v>
      </c>
      <c r="F171" s="7">
        <v>8</v>
      </c>
      <c r="G171" s="1">
        <v>60</v>
      </c>
      <c r="H171" s="1">
        <v>21.8</v>
      </c>
      <c r="I171" s="1">
        <v>62</v>
      </c>
      <c r="J171" s="1">
        <v>81</v>
      </c>
      <c r="K171" s="1">
        <v>3.96</v>
      </c>
      <c r="L171" s="1">
        <v>8</v>
      </c>
      <c r="M171" s="1">
        <v>3.2</v>
      </c>
      <c r="N171" s="7">
        <v>423.1936389</v>
      </c>
      <c r="O171" s="1">
        <v>2986536</v>
      </c>
      <c r="P171" s="1">
        <v>8.4</v>
      </c>
      <c r="Q171" s="1">
        <v>8.3000000000000007</v>
      </c>
      <c r="R171" s="1">
        <v>0.49099999999999999</v>
      </c>
      <c r="S171" s="1">
        <v>7.7</v>
      </c>
      <c r="T171" s="1">
        <v>1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58.3</v>
      </c>
      <c r="AA171" s="7">
        <f>SUMPRODUCT($A$19:$Y$19,A171:Y171)</f>
        <v>60.896729267413292</v>
      </c>
      <c r="AB171" s="7">
        <f>(Z171-AA171)^2</f>
        <v>6.7430028882407873</v>
      </c>
      <c r="AC171" s="7">
        <f>ABS(Z171-AA171)</f>
        <v>2.5967292674132949</v>
      </c>
      <c r="AD171" s="7">
        <f>(Z171-$AC$10)^2</f>
        <v>115.26838493794126</v>
      </c>
      <c r="AE171" s="8">
        <f t="shared" si="2"/>
        <v>-2.5967292674132949</v>
      </c>
    </row>
    <row r="172" spans="1:31" x14ac:dyDescent="0.25">
      <c r="A172" s="1">
        <v>1</v>
      </c>
      <c r="B172" s="1">
        <v>155</v>
      </c>
      <c r="C172" s="1">
        <v>10</v>
      </c>
      <c r="D172" s="1">
        <v>6.07</v>
      </c>
      <c r="E172" s="7">
        <v>748.44510539999999</v>
      </c>
      <c r="F172" s="7">
        <v>98</v>
      </c>
      <c r="G172" s="1">
        <v>3156</v>
      </c>
      <c r="H172" s="1">
        <v>29</v>
      </c>
      <c r="I172" s="1">
        <v>11</v>
      </c>
      <c r="J172" s="1">
        <v>99</v>
      </c>
      <c r="K172" s="1">
        <v>4.12</v>
      </c>
      <c r="L172" s="1">
        <v>99</v>
      </c>
      <c r="M172" s="1">
        <v>0.2</v>
      </c>
      <c r="N172" s="7">
        <v>5491.1599809999998</v>
      </c>
      <c r="O172" s="1">
        <v>675313</v>
      </c>
      <c r="P172" s="1">
        <v>8.1</v>
      </c>
      <c r="Q172" s="1">
        <v>8.1999999999999993</v>
      </c>
      <c r="R172" s="1">
        <v>0.72</v>
      </c>
      <c r="S172" s="1">
        <v>13.3</v>
      </c>
      <c r="T172" s="1">
        <v>0</v>
      </c>
      <c r="U172" s="1">
        <v>1</v>
      </c>
      <c r="V172" s="1">
        <v>0</v>
      </c>
      <c r="W172" s="1">
        <v>0</v>
      </c>
      <c r="X172" s="1">
        <v>0</v>
      </c>
      <c r="Y172" s="1">
        <v>0</v>
      </c>
      <c r="Z172" s="1">
        <v>74.099999999999994</v>
      </c>
      <c r="AA172" s="7">
        <f>SUMPRODUCT($A$19:$Y$19,A172:Y172)</f>
        <v>72.189471089507208</v>
      </c>
      <c r="AB172" s="7">
        <f>(Z172-AA172)^2</f>
        <v>3.6501207178287531</v>
      </c>
      <c r="AC172" s="7">
        <f>ABS(Z172-AA172)</f>
        <v>1.9105289104927863</v>
      </c>
      <c r="AD172" s="7">
        <f>(Z172-$AC$10)^2</f>
        <v>25.640941077451391</v>
      </c>
      <c r="AE172" s="8">
        <f t="shared" si="2"/>
        <v>1.9105289104927863</v>
      </c>
    </row>
    <row r="173" spans="1:31" x14ac:dyDescent="0.25">
      <c r="A173" s="1">
        <v>1</v>
      </c>
      <c r="B173" s="1">
        <v>123</v>
      </c>
      <c r="C173" s="1">
        <v>0</v>
      </c>
      <c r="D173" s="1">
        <v>7.59</v>
      </c>
      <c r="E173" s="7">
        <v>133.099491</v>
      </c>
      <c r="F173" s="7">
        <v>66</v>
      </c>
      <c r="G173" s="1">
        <v>0</v>
      </c>
      <c r="H173" s="1">
        <v>44.6</v>
      </c>
      <c r="I173" s="1">
        <v>0</v>
      </c>
      <c r="J173" s="1">
        <v>86</v>
      </c>
      <c r="K173" s="1">
        <v>5.76</v>
      </c>
      <c r="L173" s="1">
        <v>87</v>
      </c>
      <c r="M173" s="1">
        <v>0.8</v>
      </c>
      <c r="N173" s="7">
        <v>11675.39395</v>
      </c>
      <c r="O173" s="1">
        <v>1315372</v>
      </c>
      <c r="P173" s="1">
        <v>4.2</v>
      </c>
      <c r="Q173" s="1">
        <v>4.0999999999999996</v>
      </c>
      <c r="R173" s="1">
        <v>0.749</v>
      </c>
      <c r="S173" s="1">
        <v>14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73.5</v>
      </c>
      <c r="AA173" s="7">
        <f>SUMPRODUCT($A$19:$Y$19,A173:Y173)</f>
        <v>74.878909579089367</v>
      </c>
      <c r="AB173" s="7">
        <f>(Z173-AA173)^2</f>
        <v>1.9013916273044149</v>
      </c>
      <c r="AC173" s="7">
        <f>ABS(Z173-AA173)</f>
        <v>1.3789095790893668</v>
      </c>
      <c r="AD173" s="7">
        <f>(Z173-$AC$10)^2</f>
        <v>19.924514894938401</v>
      </c>
      <c r="AE173" s="8">
        <f t="shared" si="2"/>
        <v>-1.3789095790893668</v>
      </c>
    </row>
    <row r="174" spans="1:31" x14ac:dyDescent="0.25">
      <c r="A174" s="1">
        <v>1</v>
      </c>
      <c r="B174" s="1">
        <v>7</v>
      </c>
      <c r="C174" s="1">
        <v>0</v>
      </c>
      <c r="D174" s="1">
        <v>6.47</v>
      </c>
      <c r="E174" s="7">
        <v>12829.254080000001</v>
      </c>
      <c r="F174" s="7">
        <v>92</v>
      </c>
      <c r="G174" s="1">
        <v>0</v>
      </c>
      <c r="H174" s="1">
        <v>57</v>
      </c>
      <c r="I174" s="1">
        <v>0</v>
      </c>
      <c r="J174" s="1">
        <v>94</v>
      </c>
      <c r="K174" s="1">
        <v>8.43</v>
      </c>
      <c r="L174" s="1">
        <v>94</v>
      </c>
      <c r="M174" s="1">
        <v>0.1</v>
      </c>
      <c r="N174" s="7">
        <v>74114.697150000007</v>
      </c>
      <c r="O174" s="1">
        <v>466677</v>
      </c>
      <c r="P174" s="1">
        <v>0.8</v>
      </c>
      <c r="Q174" s="1">
        <v>0.7</v>
      </c>
      <c r="R174" s="1">
        <v>0.93100000000000005</v>
      </c>
      <c r="S174" s="1">
        <v>17.5</v>
      </c>
      <c r="T174" s="1">
        <v>0</v>
      </c>
      <c r="U174" s="1">
        <v>0</v>
      </c>
      <c r="V174" s="1">
        <v>0</v>
      </c>
      <c r="W174" s="1">
        <v>0</v>
      </c>
      <c r="X174" s="1">
        <v>1</v>
      </c>
      <c r="Y174" s="1">
        <v>1</v>
      </c>
      <c r="Z174" s="1">
        <v>84</v>
      </c>
      <c r="AA174" s="7">
        <f>SUMPRODUCT($A$19:$Y$19,A174:Y174)</f>
        <v>85.520157897029435</v>
      </c>
      <c r="AB174" s="7">
        <f>(Z174-AA174)^2</f>
        <v>2.3108800319009539</v>
      </c>
      <c r="AC174" s="7">
        <f>ABS(Z174-AA174)</f>
        <v>1.5201578970294349</v>
      </c>
      <c r="AD174" s="7">
        <f>(Z174-$AC$10)^2</f>
        <v>223.91197308891674</v>
      </c>
      <c r="AE174" s="8">
        <f t="shared" si="2"/>
        <v>-1.5201578970294349</v>
      </c>
    </row>
    <row r="175" spans="1:31" x14ac:dyDescent="0.25">
      <c r="A175" s="1">
        <v>1</v>
      </c>
      <c r="B175" s="1">
        <v>25</v>
      </c>
      <c r="C175" s="1">
        <v>5</v>
      </c>
      <c r="D175" s="1">
        <v>8.44</v>
      </c>
      <c r="E175" s="7">
        <v>453.78308470000002</v>
      </c>
      <c r="F175" s="7">
        <v>46</v>
      </c>
      <c r="G175" s="1">
        <v>12746</v>
      </c>
      <c r="H175" s="1">
        <v>59.6</v>
      </c>
      <c r="I175" s="1">
        <v>5</v>
      </c>
      <c r="J175" s="1">
        <v>72</v>
      </c>
      <c r="K175" s="1">
        <v>7.47</v>
      </c>
      <c r="L175" s="1">
        <v>76</v>
      </c>
      <c r="M175" s="1">
        <v>0.2</v>
      </c>
      <c r="N175" s="7">
        <v>3855.42128</v>
      </c>
      <c r="O175" s="1">
        <v>455933</v>
      </c>
      <c r="P175" s="1">
        <v>2.4</v>
      </c>
      <c r="Q175" s="1">
        <v>2.4</v>
      </c>
      <c r="R175" s="1">
        <v>0.73899999999999999</v>
      </c>
      <c r="S175" s="1">
        <v>15.1</v>
      </c>
      <c r="T175" s="1">
        <v>0</v>
      </c>
      <c r="U175" s="1">
        <v>0</v>
      </c>
      <c r="V175" s="1">
        <v>0</v>
      </c>
      <c r="W175" s="1">
        <v>0</v>
      </c>
      <c r="X175" s="1">
        <v>1</v>
      </c>
      <c r="Y175" s="1">
        <v>0</v>
      </c>
      <c r="Z175" s="1">
        <v>77</v>
      </c>
      <c r="AA175" s="7">
        <f>SUMPRODUCT($A$19:$Y$19,A175:Y175)</f>
        <v>75.501270769468277</v>
      </c>
      <c r="AB175" s="7">
        <f>(Z175-AA175)^2</f>
        <v>2.2461893064502094</v>
      </c>
      <c r="AC175" s="7">
        <f>ABS(Z175-AA175)</f>
        <v>1.4987292305317226</v>
      </c>
      <c r="AD175" s="7">
        <f>(Z175-$AC$10)^2</f>
        <v>63.420334292931173</v>
      </c>
      <c r="AE175" s="8">
        <f t="shared" si="2"/>
        <v>1.4987292305317226</v>
      </c>
    </row>
    <row r="176" spans="1:31" x14ac:dyDescent="0.25">
      <c r="A176" s="1">
        <v>1</v>
      </c>
      <c r="B176" s="1">
        <v>11</v>
      </c>
      <c r="C176" s="1">
        <v>1</v>
      </c>
      <c r="D176" s="1">
        <v>1.72</v>
      </c>
      <c r="E176" s="7">
        <v>2598.8428269999999</v>
      </c>
      <c r="F176" s="7">
        <v>92</v>
      </c>
      <c r="G176" s="1">
        <v>53</v>
      </c>
      <c r="H176" s="1">
        <v>56</v>
      </c>
      <c r="I176" s="1">
        <v>1</v>
      </c>
      <c r="J176" s="1">
        <v>94</v>
      </c>
      <c r="K176" s="1">
        <v>2.72</v>
      </c>
      <c r="L176" s="1">
        <v>94</v>
      </c>
      <c r="M176" s="1">
        <v>0.1</v>
      </c>
      <c r="N176" s="7">
        <v>31311.359359999999</v>
      </c>
      <c r="O176" s="1">
        <v>1315372</v>
      </c>
      <c r="P176" s="1">
        <v>5.3</v>
      </c>
      <c r="Q176" s="1">
        <v>5</v>
      </c>
      <c r="R176" s="1">
        <v>0.80300000000000005</v>
      </c>
      <c r="S176" s="1">
        <v>12.1</v>
      </c>
      <c r="T176" s="1">
        <v>0</v>
      </c>
      <c r="U176" s="1">
        <v>1</v>
      </c>
      <c r="V176" s="1">
        <v>0</v>
      </c>
      <c r="W176" s="1">
        <v>0</v>
      </c>
      <c r="X176" s="1">
        <v>0</v>
      </c>
      <c r="Y176" s="1">
        <v>0</v>
      </c>
      <c r="Z176" s="1">
        <v>74.7</v>
      </c>
      <c r="AA176" s="7">
        <f>SUMPRODUCT($A$19:$Y$19,A176:Y176)</f>
        <v>76.132731102696937</v>
      </c>
      <c r="AB176" s="7">
        <f>(Z176-AA176)^2</f>
        <v>2.0527184126351727</v>
      </c>
      <c r="AC176" s="7">
        <f>ABS(Z176-AA176)</f>
        <v>1.432731102696934</v>
      </c>
      <c r="AD176" s="7">
        <f>(Z176-$AC$10)^2</f>
        <v>32.077367259964525</v>
      </c>
      <c r="AE176" s="8">
        <f t="shared" si="2"/>
        <v>-1.432731102696934</v>
      </c>
    </row>
    <row r="177" spans="1:31" x14ac:dyDescent="0.25">
      <c r="A177" s="1">
        <v>1</v>
      </c>
      <c r="B177" s="1">
        <v>256</v>
      </c>
      <c r="C177" s="1">
        <v>6</v>
      </c>
      <c r="D177" s="1">
        <v>4.8899999999999997</v>
      </c>
      <c r="E177" s="7">
        <v>115.738974</v>
      </c>
      <c r="F177" s="7">
        <v>48</v>
      </c>
      <c r="G177" s="1">
        <v>7587</v>
      </c>
      <c r="H177" s="1">
        <v>55.4</v>
      </c>
      <c r="I177" s="1">
        <v>7</v>
      </c>
      <c r="J177" s="1">
        <v>99</v>
      </c>
      <c r="K177" s="1">
        <v>6.25</v>
      </c>
      <c r="L177" s="1">
        <v>99</v>
      </c>
      <c r="M177" s="1">
        <v>0.9</v>
      </c>
      <c r="N177" s="7">
        <v>879.47548600000005</v>
      </c>
      <c r="O177" s="1">
        <v>48225</v>
      </c>
      <c r="P177" s="1">
        <v>2.9</v>
      </c>
      <c r="Q177" s="1">
        <v>3</v>
      </c>
      <c r="R177" s="1">
        <v>0.68300000000000005</v>
      </c>
      <c r="S177" s="1">
        <v>13.9</v>
      </c>
      <c r="T177" s="1">
        <v>0</v>
      </c>
      <c r="U177" s="1">
        <v>0</v>
      </c>
      <c r="V177" s="1">
        <v>0</v>
      </c>
      <c r="W177" s="1">
        <v>0</v>
      </c>
      <c r="X177" s="1">
        <v>1</v>
      </c>
      <c r="Y177" s="1">
        <v>0</v>
      </c>
      <c r="Z177" s="1">
        <v>67.599999999999994</v>
      </c>
      <c r="AA177" s="7">
        <f>SUMPRODUCT($A$19:$Y$19,A177:Y177)</f>
        <v>72.136397768055744</v>
      </c>
      <c r="AB177" s="7">
        <f>(Z177-AA177)^2</f>
        <v>20.578904710021188</v>
      </c>
      <c r="AC177" s="7">
        <f>ABS(Z177-AA177)</f>
        <v>4.5363977680557497</v>
      </c>
      <c r="AD177" s="7">
        <f>(Z177-$AC$10)^2</f>
        <v>2.062990766893452</v>
      </c>
      <c r="AE177" s="8">
        <f t="shared" si="2"/>
        <v>-4.5363977680557497</v>
      </c>
    </row>
    <row r="178" spans="1:31" x14ac:dyDescent="0.25">
      <c r="A178" s="1">
        <v>1</v>
      </c>
      <c r="B178" s="1">
        <v>78</v>
      </c>
      <c r="C178" s="1">
        <v>2</v>
      </c>
      <c r="D178" s="1">
        <v>7.7</v>
      </c>
      <c r="E178" s="7">
        <v>4687.8455649999996</v>
      </c>
      <c r="F178" s="7">
        <v>14</v>
      </c>
      <c r="G178" s="1">
        <v>15</v>
      </c>
      <c r="H178" s="1">
        <v>6</v>
      </c>
      <c r="I178" s="1">
        <v>2</v>
      </c>
      <c r="J178" s="1">
        <v>88</v>
      </c>
      <c r="K178" s="1">
        <v>9.5399999999999991</v>
      </c>
      <c r="L178" s="1">
        <v>91</v>
      </c>
      <c r="M178" s="1">
        <v>0.1</v>
      </c>
      <c r="N178" s="7">
        <v>28172.148829999998</v>
      </c>
      <c r="O178" s="1">
        <v>31676</v>
      </c>
      <c r="P178" s="1">
        <v>0.5</v>
      </c>
      <c r="Q178" s="1">
        <v>0.4</v>
      </c>
      <c r="R178" s="1">
        <v>0.877</v>
      </c>
      <c r="S178" s="1">
        <v>15.8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79.7</v>
      </c>
      <c r="AA178" s="7">
        <f>SUMPRODUCT($A$19:$Y$19,A178:Y178)</f>
        <v>79.161390816497573</v>
      </c>
      <c r="AB178" s="7">
        <f>(Z178-AA178)^2</f>
        <v>0.29009985255315457</v>
      </c>
      <c r="AC178" s="7">
        <f>ABS(Z178-AA178)</f>
        <v>0.53860918350243026</v>
      </c>
      <c r="AD178" s="7">
        <f>(Z178-$AC$10)^2</f>
        <v>113.71425211423995</v>
      </c>
      <c r="AE178" s="8">
        <f t="shared" si="2"/>
        <v>0.53860918350243026</v>
      </c>
    </row>
    <row r="179" spans="1:31" x14ac:dyDescent="0.25">
      <c r="A179" s="1">
        <v>1</v>
      </c>
      <c r="B179" s="1">
        <v>22</v>
      </c>
      <c r="C179" s="1">
        <v>9</v>
      </c>
      <c r="D179" s="1">
        <v>3.95</v>
      </c>
      <c r="E179" s="7">
        <v>0</v>
      </c>
      <c r="F179" s="7">
        <v>91</v>
      </c>
      <c r="G179" s="1">
        <v>0</v>
      </c>
      <c r="H179" s="1">
        <v>49.3</v>
      </c>
      <c r="I179" s="1">
        <v>12</v>
      </c>
      <c r="J179" s="1">
        <v>9</v>
      </c>
      <c r="K179" s="1">
        <v>5.44</v>
      </c>
      <c r="L179" s="1">
        <v>91</v>
      </c>
      <c r="M179" s="1">
        <v>0.2</v>
      </c>
      <c r="N179" s="7">
        <v>1653.2390500000001</v>
      </c>
      <c r="O179" s="1">
        <v>1315372</v>
      </c>
      <c r="P179" s="1">
        <v>1.2</v>
      </c>
      <c r="Q179" s="1">
        <v>1.1000000000000001</v>
      </c>
      <c r="R179" s="1">
        <v>0.64300000000000002</v>
      </c>
      <c r="S179" s="1">
        <v>13.8</v>
      </c>
      <c r="T179" s="1">
        <v>0</v>
      </c>
      <c r="U179" s="1">
        <v>0</v>
      </c>
      <c r="V179" s="1">
        <v>0</v>
      </c>
      <c r="W179" s="1">
        <v>1</v>
      </c>
      <c r="X179" s="1">
        <v>0</v>
      </c>
      <c r="Y179" s="1">
        <v>0</v>
      </c>
      <c r="Z179" s="1">
        <v>68.7</v>
      </c>
      <c r="AA179" s="7">
        <f>SUMPRODUCT($A$19:$Y$19,A179:Y179)</f>
        <v>72.612099044533451</v>
      </c>
      <c r="AB179" s="7">
        <f>(Z179-AA179)^2</f>
        <v>15.304518934239521</v>
      </c>
      <c r="AC179" s="7">
        <f>ABS(Z179-AA179)</f>
        <v>3.9120990445334485</v>
      </c>
      <c r="AD179" s="7">
        <f>(Z179-$AC$10)^2</f>
        <v>0.11310543483402048</v>
      </c>
      <c r="AE179" s="8">
        <f t="shared" si="2"/>
        <v>-3.9120990445334485</v>
      </c>
    </row>
    <row r="180" spans="1:31" x14ac:dyDescent="0.25">
      <c r="A180" s="1">
        <v>1</v>
      </c>
      <c r="B180" s="1">
        <v>228</v>
      </c>
      <c r="C180" s="1">
        <v>1</v>
      </c>
      <c r="D180" s="1">
        <v>10.98</v>
      </c>
      <c r="E180" s="7">
        <v>0</v>
      </c>
      <c r="F180" s="7">
        <v>94</v>
      </c>
      <c r="G180" s="1">
        <v>457</v>
      </c>
      <c r="H180" s="1">
        <v>46.8</v>
      </c>
      <c r="I180" s="1">
        <v>1</v>
      </c>
      <c r="J180" s="1">
        <v>98</v>
      </c>
      <c r="K180" s="1">
        <v>7</v>
      </c>
      <c r="L180" s="1">
        <v>97</v>
      </c>
      <c r="M180" s="1">
        <v>0.1</v>
      </c>
      <c r="N180" s="7">
        <v>1653.2390500000001</v>
      </c>
      <c r="O180" s="1">
        <v>1315372</v>
      </c>
      <c r="P180" s="1">
        <v>3.5</v>
      </c>
      <c r="Q180" s="1">
        <v>3.6</v>
      </c>
      <c r="R180" s="1">
        <v>0.67300000000000004</v>
      </c>
      <c r="S180" s="1">
        <v>12.3</v>
      </c>
      <c r="T180" s="1">
        <v>0</v>
      </c>
      <c r="U180" s="1">
        <v>0</v>
      </c>
      <c r="V180" s="1">
        <v>0</v>
      </c>
      <c r="W180" s="1">
        <v>0</v>
      </c>
      <c r="X180" s="1">
        <v>1</v>
      </c>
      <c r="Y180" s="1">
        <v>0</v>
      </c>
      <c r="Z180" s="1">
        <v>67.599999999999994</v>
      </c>
      <c r="AA180" s="7">
        <f>SUMPRODUCT($A$19:$Y$19,A180:Y180)</f>
        <v>70.821916935157475</v>
      </c>
      <c r="AB180" s="7">
        <f>(Z180-AA180)^2</f>
        <v>10.380748737054573</v>
      </c>
      <c r="AC180" s="7">
        <f>ABS(Z180-AA180)</f>
        <v>3.2219169351574806</v>
      </c>
      <c r="AD180" s="7">
        <f>(Z180-$AC$10)^2</f>
        <v>2.062990766893452</v>
      </c>
      <c r="AE180" s="8">
        <f t="shared" si="2"/>
        <v>-3.2219169351574806</v>
      </c>
    </row>
    <row r="181" spans="1:31" x14ac:dyDescent="0.25">
      <c r="A181" s="1">
        <v>1</v>
      </c>
      <c r="B181" s="1">
        <v>461</v>
      </c>
      <c r="C181" s="1">
        <v>67</v>
      </c>
      <c r="D181" s="1">
        <v>3.45</v>
      </c>
      <c r="E181" s="7">
        <v>0</v>
      </c>
      <c r="F181" s="7">
        <v>92</v>
      </c>
      <c r="G181" s="1">
        <v>5729</v>
      </c>
      <c r="H181" s="1">
        <v>19.399999999999999</v>
      </c>
      <c r="I181" s="1">
        <v>95</v>
      </c>
      <c r="J181" s="1">
        <v>66</v>
      </c>
      <c r="K181" s="1">
        <v>6</v>
      </c>
      <c r="L181" s="1">
        <v>65</v>
      </c>
      <c r="M181" s="1">
        <v>7.1</v>
      </c>
      <c r="N181" s="7">
        <v>1653.2390500000001</v>
      </c>
      <c r="O181" s="1">
        <v>1315372</v>
      </c>
      <c r="P181" s="1">
        <v>8.1</v>
      </c>
      <c r="Q181" s="1">
        <v>8.1</v>
      </c>
      <c r="R181" s="1">
        <v>0.67300000000000004</v>
      </c>
      <c r="S181" s="1">
        <v>12.3</v>
      </c>
      <c r="T181" s="1">
        <v>1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47.9</v>
      </c>
      <c r="AA181" s="7">
        <f>SUMPRODUCT($A$19:$Y$19,A181:Y181)</f>
        <v>56.798512840898248</v>
      </c>
      <c r="AB181" s="7">
        <f>(Z181-AA181)^2</f>
        <v>79.183530779631027</v>
      </c>
      <c r="AC181" s="7">
        <f>ABS(Z181-AA181)</f>
        <v>8.898512840898249</v>
      </c>
      <c r="AD181" s="7">
        <f>(Z181-$AC$10)^2</f>
        <v>446.74366444104845</v>
      </c>
      <c r="AE181" s="8">
        <f t="shared" si="2"/>
        <v>-8.898512840898249</v>
      </c>
    </row>
    <row r="182" spans="1:31" x14ac:dyDescent="0.25">
      <c r="A182" s="1">
        <v>1</v>
      </c>
      <c r="B182" s="1">
        <v>169</v>
      </c>
      <c r="C182" s="1">
        <v>0</v>
      </c>
      <c r="D182" s="1">
        <v>4.17</v>
      </c>
      <c r="E182" s="7">
        <v>24.997171340000001</v>
      </c>
      <c r="F182" s="7">
        <v>83</v>
      </c>
      <c r="G182" s="1">
        <v>0</v>
      </c>
      <c r="H182" s="1">
        <v>68.2</v>
      </c>
      <c r="I182" s="1">
        <v>0</v>
      </c>
      <c r="J182" s="1">
        <v>82</v>
      </c>
      <c r="K182" s="1">
        <v>4.71</v>
      </c>
      <c r="L182" s="1">
        <v>83</v>
      </c>
      <c r="M182" s="1">
        <v>0.1</v>
      </c>
      <c r="N182" s="7">
        <v>197.29417000000001</v>
      </c>
      <c r="O182" s="1">
        <v>177662</v>
      </c>
      <c r="P182" s="1">
        <v>0.2</v>
      </c>
      <c r="Q182" s="1">
        <v>0.2</v>
      </c>
      <c r="R182" s="1">
        <v>0.65900000000000003</v>
      </c>
      <c r="S182" s="1">
        <v>12.3</v>
      </c>
      <c r="T182" s="1">
        <v>0</v>
      </c>
      <c r="U182" s="1">
        <v>0</v>
      </c>
      <c r="V182" s="1">
        <v>1</v>
      </c>
      <c r="W182" s="1">
        <v>0</v>
      </c>
      <c r="X182" s="1">
        <v>0</v>
      </c>
      <c r="Y182" s="1">
        <v>0</v>
      </c>
      <c r="Z182" s="1">
        <v>79</v>
      </c>
      <c r="AA182" s="7">
        <f>SUMPRODUCT($A$19:$Y$19,A182:Y182)</f>
        <v>70.315946666336643</v>
      </c>
      <c r="AB182" s="7">
        <f>(Z182-AA182)^2</f>
        <v>75.412782301909658</v>
      </c>
      <c r="AC182" s="7">
        <f>ABS(Z182-AA182)</f>
        <v>8.684053333663357</v>
      </c>
      <c r="AD182" s="7">
        <f>(Z182-$AC$10)^2</f>
        <v>99.275088234641331</v>
      </c>
      <c r="AE182" s="8">
        <f t="shared" si="2"/>
        <v>8.684053333663357</v>
      </c>
    </row>
    <row r="183" spans="1:31" x14ac:dyDescent="0.25">
      <c r="A183" s="1">
        <v>1</v>
      </c>
      <c r="B183" s="1">
        <v>271</v>
      </c>
      <c r="C183" s="1">
        <v>13</v>
      </c>
      <c r="D183" s="1">
        <v>3.13</v>
      </c>
      <c r="E183" s="7">
        <v>0</v>
      </c>
      <c r="F183" s="7">
        <v>92</v>
      </c>
      <c r="G183" s="1">
        <v>94</v>
      </c>
      <c r="H183" s="1">
        <v>12.7</v>
      </c>
      <c r="I183" s="1">
        <v>19</v>
      </c>
      <c r="J183" s="1">
        <v>55</v>
      </c>
      <c r="K183" s="1">
        <v>4.32</v>
      </c>
      <c r="L183" s="1">
        <v>52</v>
      </c>
      <c r="M183" s="1">
        <v>0.1</v>
      </c>
      <c r="N183" s="7">
        <v>1653.2390500000001</v>
      </c>
      <c r="O183" s="1">
        <v>1315372</v>
      </c>
      <c r="P183" s="1">
        <v>1.4</v>
      </c>
      <c r="Q183" s="1">
        <v>1.5</v>
      </c>
      <c r="R183" s="1">
        <v>0.46300000000000002</v>
      </c>
      <c r="S183" s="1">
        <v>8</v>
      </c>
      <c r="T183" s="1">
        <v>0</v>
      </c>
      <c r="U183" s="1">
        <v>1</v>
      </c>
      <c r="V183" s="1">
        <v>0</v>
      </c>
      <c r="W183" s="1">
        <v>0</v>
      </c>
      <c r="X183" s="1">
        <v>0</v>
      </c>
      <c r="Y183" s="1">
        <v>0</v>
      </c>
      <c r="Z183" s="1">
        <v>58.7</v>
      </c>
      <c r="AA183" s="7">
        <f>SUMPRODUCT($A$19:$Y$19,A183:Y183)</f>
        <v>63.281843072669844</v>
      </c>
      <c r="AB183" s="7">
        <f>(Z183-AA183)^2</f>
        <v>20.993285942572609</v>
      </c>
      <c r="AC183" s="7">
        <f>ABS(Z183-AA183)</f>
        <v>4.5818430726698409</v>
      </c>
      <c r="AD183" s="7">
        <f>(Z183-$AC$10)^2</f>
        <v>106.83933572628318</v>
      </c>
      <c r="AE183" s="8">
        <f t="shared" si="2"/>
        <v>-4.5818430726698409</v>
      </c>
    </row>
    <row r="184" spans="1:31" x14ac:dyDescent="0.25">
      <c r="A184" s="1">
        <v>1</v>
      </c>
      <c r="B184" s="1">
        <v>86</v>
      </c>
      <c r="C184" s="1">
        <v>3</v>
      </c>
      <c r="D184" s="1">
        <v>11.7</v>
      </c>
      <c r="E184" s="7">
        <v>72.800121099999998</v>
      </c>
      <c r="F184" s="7">
        <v>65</v>
      </c>
      <c r="G184" s="1">
        <v>5048</v>
      </c>
      <c r="H184" s="1">
        <v>6.1</v>
      </c>
      <c r="I184" s="1">
        <v>3</v>
      </c>
      <c r="J184" s="1">
        <v>99</v>
      </c>
      <c r="K184" s="1">
        <v>11.2</v>
      </c>
      <c r="L184" s="1">
        <v>99</v>
      </c>
      <c r="M184" s="1">
        <v>0.1</v>
      </c>
      <c r="N184" s="7">
        <v>473.34278999999998</v>
      </c>
      <c r="O184" s="1">
        <v>6527512</v>
      </c>
      <c r="P184" s="1">
        <v>0.6</v>
      </c>
      <c r="Q184" s="1">
        <v>0.6</v>
      </c>
      <c r="R184" s="1">
        <v>0.879</v>
      </c>
      <c r="S184" s="1">
        <v>16</v>
      </c>
      <c r="T184" s="1">
        <v>0</v>
      </c>
      <c r="U184" s="1">
        <v>0</v>
      </c>
      <c r="V184" s="1">
        <v>0</v>
      </c>
      <c r="W184" s="1">
        <v>0</v>
      </c>
      <c r="X184" s="1">
        <v>1</v>
      </c>
      <c r="Y184" s="1">
        <v>0</v>
      </c>
      <c r="Z184" s="1">
        <v>81.3</v>
      </c>
      <c r="AA184" s="7">
        <f>SUMPRODUCT($A$19:$Y$19,A184:Y184)</f>
        <v>76.077898757948091</v>
      </c>
      <c r="AB184" s="7">
        <f>(Z184-AA184)^2</f>
        <v>27.270341382240058</v>
      </c>
      <c r="AC184" s="7">
        <f>ABS(Z184-AA184)</f>
        <v>5.222101242051906</v>
      </c>
      <c r="AD184" s="7">
        <f>(Z184-$AC$10)^2</f>
        <v>150.39805526760796</v>
      </c>
      <c r="AE184" s="8">
        <f t="shared" si="2"/>
        <v>5.222101242051906</v>
      </c>
    </row>
    <row r="185" spans="1:31" x14ac:dyDescent="0.25">
      <c r="A185" s="1">
        <v>1</v>
      </c>
      <c r="B185" s="1">
        <v>196</v>
      </c>
      <c r="C185" s="1">
        <v>12</v>
      </c>
      <c r="D185" s="1">
        <v>2.14</v>
      </c>
      <c r="E185" s="7">
        <v>443.32482540000001</v>
      </c>
      <c r="F185" s="7">
        <v>94</v>
      </c>
      <c r="G185" s="1">
        <v>0</v>
      </c>
      <c r="H185" s="1">
        <v>47.2</v>
      </c>
      <c r="I185" s="1">
        <v>14</v>
      </c>
      <c r="J185" s="1">
        <v>94</v>
      </c>
      <c r="K185" s="1">
        <v>6.64</v>
      </c>
      <c r="L185" s="1">
        <v>94</v>
      </c>
      <c r="M185" s="1">
        <v>0.4</v>
      </c>
      <c r="N185" s="7">
        <v>2825.5246999999999</v>
      </c>
      <c r="O185" s="1">
        <v>1463417</v>
      </c>
      <c r="P185" s="1">
        <v>1.3</v>
      </c>
      <c r="Q185" s="1">
        <v>1.3</v>
      </c>
      <c r="R185" s="1">
        <v>0.60199999999999998</v>
      </c>
      <c r="S185" s="1">
        <v>10.5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77</v>
      </c>
      <c r="AA185" s="7">
        <f>SUMPRODUCT($A$19:$Y$19,A185:Y185)</f>
        <v>71.80137160377862</v>
      </c>
      <c r="AB185" s="7">
        <f>(Z185-AA185)^2</f>
        <v>27.025737201999281</v>
      </c>
      <c r="AC185" s="7">
        <f>ABS(Z185-AA185)</f>
        <v>5.1986283962213804</v>
      </c>
      <c r="AD185" s="7">
        <f>(Z185-$AC$10)^2</f>
        <v>63.420334292931173</v>
      </c>
      <c r="AE185" s="8">
        <f t="shared" si="2"/>
        <v>5.1986283962213804</v>
      </c>
    </row>
    <row r="186" spans="1:31" x14ac:dyDescent="0.25">
      <c r="A186" s="1">
        <v>1</v>
      </c>
      <c r="B186" s="1">
        <v>161</v>
      </c>
      <c r="C186" s="1">
        <v>9</v>
      </c>
      <c r="D186" s="1">
        <v>6.7</v>
      </c>
      <c r="E186" s="7">
        <v>0</v>
      </c>
      <c r="F186" s="7">
        <v>81</v>
      </c>
      <c r="G186" s="1">
        <v>1</v>
      </c>
      <c r="H186" s="1">
        <v>6.4</v>
      </c>
      <c r="I186" s="1">
        <v>10</v>
      </c>
      <c r="J186" s="1">
        <v>73</v>
      </c>
      <c r="K186" s="1">
        <v>4.8</v>
      </c>
      <c r="L186" s="1">
        <v>81</v>
      </c>
      <c r="M186" s="1">
        <v>0.1</v>
      </c>
      <c r="N186" s="7">
        <v>1653.2390500000001</v>
      </c>
      <c r="O186" s="1">
        <v>1315372</v>
      </c>
      <c r="P186" s="1">
        <v>1.6</v>
      </c>
      <c r="Q186" s="1">
        <v>1.5</v>
      </c>
      <c r="R186" s="1">
        <v>0.76700000000000002</v>
      </c>
      <c r="S186" s="1">
        <v>14.1</v>
      </c>
      <c r="T186" s="1">
        <v>0</v>
      </c>
      <c r="U186" s="1">
        <v>0</v>
      </c>
      <c r="V186" s="1">
        <v>0</v>
      </c>
      <c r="W186" s="1">
        <v>1</v>
      </c>
      <c r="X186" s="1">
        <v>0</v>
      </c>
      <c r="Y186" s="1">
        <v>0</v>
      </c>
      <c r="Z186" s="1">
        <v>73.7</v>
      </c>
      <c r="AA186" s="7">
        <f>SUMPRODUCT($A$19:$Y$19,A186:Y186)</f>
        <v>71.739240097039485</v>
      </c>
      <c r="AB186" s="7">
        <f>(Z186-AA186)^2</f>
        <v>3.8445793970577409</v>
      </c>
      <c r="AC186" s="7">
        <f>ABS(Z186-AA186)</f>
        <v>1.9607599029605183</v>
      </c>
      <c r="AD186" s="7">
        <f>(Z186-$AC$10)^2</f>
        <v>21.749990289109444</v>
      </c>
      <c r="AE186" s="8">
        <f t="shared" si="2"/>
        <v>1.9607599029605183</v>
      </c>
    </row>
    <row r="187" spans="1:31" x14ac:dyDescent="0.25">
      <c r="A187" s="1">
        <v>1</v>
      </c>
      <c r="B187" s="1">
        <v>163</v>
      </c>
      <c r="C187" s="1">
        <v>9</v>
      </c>
      <c r="D187" s="1">
        <v>8.27</v>
      </c>
      <c r="E187" s="7">
        <v>0</v>
      </c>
      <c r="F187" s="7">
        <v>71</v>
      </c>
      <c r="G187" s="1">
        <v>78</v>
      </c>
      <c r="H187" s="1">
        <v>57.1</v>
      </c>
      <c r="I187" s="1">
        <v>11</v>
      </c>
      <c r="J187" s="1">
        <v>73</v>
      </c>
      <c r="K187" s="1">
        <v>4.8499999999999996</v>
      </c>
      <c r="L187" s="1">
        <v>71</v>
      </c>
      <c r="M187" s="1">
        <v>0.1</v>
      </c>
      <c r="N187" s="7">
        <v>1653.2390500000001</v>
      </c>
      <c r="O187" s="1">
        <v>1315372</v>
      </c>
      <c r="P187" s="1">
        <v>1.6</v>
      </c>
      <c r="Q187" s="1">
        <v>1.6</v>
      </c>
      <c r="R187" s="1">
        <v>0.71399999999999997</v>
      </c>
      <c r="S187" s="1">
        <v>12.4</v>
      </c>
      <c r="T187" s="1">
        <v>0</v>
      </c>
      <c r="U187" s="1">
        <v>0</v>
      </c>
      <c r="V187" s="1">
        <v>0</v>
      </c>
      <c r="W187" s="1">
        <v>1</v>
      </c>
      <c r="X187" s="1">
        <v>0</v>
      </c>
      <c r="Y187" s="1">
        <v>0</v>
      </c>
      <c r="Z187" s="1">
        <v>73.599999999999994</v>
      </c>
      <c r="AA187" s="7">
        <f>SUMPRODUCT($A$19:$Y$19,A187:Y187)</f>
        <v>71.422002387583262</v>
      </c>
      <c r="AB187" s="7">
        <f>(Z187-AA187)^2</f>
        <v>4.7436735996929853</v>
      </c>
      <c r="AC187" s="7">
        <f>ABS(Z187-AA187)</f>
        <v>2.177997612416732</v>
      </c>
      <c r="AD187" s="7">
        <f>(Z187-$AC$10)^2</f>
        <v>20.827252592023857</v>
      </c>
      <c r="AE187" s="8">
        <f t="shared" si="2"/>
        <v>2.177997612416732</v>
      </c>
    </row>
    <row r="188" spans="1:31" x14ac:dyDescent="0.25">
      <c r="A188" s="1">
        <v>1</v>
      </c>
      <c r="B188" s="1">
        <v>7</v>
      </c>
      <c r="C188" s="1">
        <v>0</v>
      </c>
      <c r="D188" s="1">
        <v>9.1999999999999993</v>
      </c>
      <c r="E188" s="7">
        <v>924.56536830000005</v>
      </c>
      <c r="F188" s="7">
        <v>93</v>
      </c>
      <c r="G188" s="1">
        <v>68</v>
      </c>
      <c r="H188" s="1">
        <v>65.900000000000006</v>
      </c>
      <c r="I188" s="1">
        <v>0</v>
      </c>
      <c r="J188" s="1">
        <v>93</v>
      </c>
      <c r="K188" s="1">
        <v>11.53</v>
      </c>
      <c r="L188" s="1">
        <v>93</v>
      </c>
      <c r="M188" s="1">
        <v>0.1</v>
      </c>
      <c r="N188" s="7">
        <v>3997.2562400000002</v>
      </c>
      <c r="O188" s="1">
        <v>1315372</v>
      </c>
      <c r="P188" s="1">
        <v>0.3</v>
      </c>
      <c r="Q188" s="1">
        <v>0.3</v>
      </c>
      <c r="R188" s="1">
        <v>0.90400000000000003</v>
      </c>
      <c r="S188" s="1">
        <v>19.5</v>
      </c>
      <c r="T188" s="1">
        <v>0</v>
      </c>
      <c r="U188" s="1">
        <v>0</v>
      </c>
      <c r="V188" s="1">
        <v>1</v>
      </c>
      <c r="W188" s="1">
        <v>0</v>
      </c>
      <c r="X188" s="1">
        <v>0</v>
      </c>
      <c r="Y188" s="1">
        <v>1</v>
      </c>
      <c r="Z188" s="1">
        <v>81.099999999999994</v>
      </c>
      <c r="AA188" s="7">
        <f>SUMPRODUCT($A$19:$Y$19,A188:Y188)</f>
        <v>81.55831647356014</v>
      </c>
      <c r="AB188" s="7">
        <f>(Z188-AA188)^2</f>
        <v>0.21005398993660773</v>
      </c>
      <c r="AC188" s="7">
        <f>ABS(Z188-AA188)</f>
        <v>0.45831647356014571</v>
      </c>
      <c r="AD188" s="7">
        <f>(Z188-$AC$10)^2</f>
        <v>145.53257987343687</v>
      </c>
      <c r="AE188" s="8">
        <f t="shared" si="2"/>
        <v>-0.45831647356014571</v>
      </c>
    </row>
    <row r="189" spans="1:31" x14ac:dyDescent="0.25">
      <c r="A189" s="1">
        <v>1</v>
      </c>
      <c r="B189" s="1">
        <v>25</v>
      </c>
      <c r="C189" s="1">
        <v>0</v>
      </c>
      <c r="D189" s="1">
        <v>4.47</v>
      </c>
      <c r="E189" s="7">
        <v>418.92066080000001</v>
      </c>
      <c r="F189" s="7">
        <v>83</v>
      </c>
      <c r="G189" s="1">
        <v>0</v>
      </c>
      <c r="H189" s="1">
        <v>51.1</v>
      </c>
      <c r="I189" s="1">
        <v>0</v>
      </c>
      <c r="J189" s="1">
        <v>84</v>
      </c>
      <c r="K189" s="1">
        <v>6.78</v>
      </c>
      <c r="L189" s="1">
        <v>83</v>
      </c>
      <c r="M189" s="1">
        <v>0.6</v>
      </c>
      <c r="N189" s="7">
        <v>3595.8854999999999</v>
      </c>
      <c r="O189" s="1">
        <v>498946</v>
      </c>
      <c r="P189" s="1">
        <v>3.5</v>
      </c>
      <c r="Q189" s="1">
        <v>3.4</v>
      </c>
      <c r="R189" s="1">
        <v>0.67200000000000004</v>
      </c>
      <c r="S189" s="1">
        <v>11.3</v>
      </c>
      <c r="T189" s="1">
        <v>0</v>
      </c>
      <c r="U189" s="1">
        <v>0</v>
      </c>
      <c r="V189" s="1">
        <v>0</v>
      </c>
      <c r="W189" s="1">
        <v>1</v>
      </c>
      <c r="X189" s="1">
        <v>0</v>
      </c>
      <c r="Y189" s="1">
        <v>0</v>
      </c>
      <c r="Z189" s="1">
        <v>68.900000000000006</v>
      </c>
      <c r="AA189" s="7">
        <f>SUMPRODUCT($A$19:$Y$19,A189:Y189)</f>
        <v>73.287413578890408</v>
      </c>
      <c r="AB189" s="7">
        <f>(Z189-AA189)^2</f>
        <v>19.249397912231892</v>
      </c>
      <c r="AC189" s="7">
        <f>ABS(Z189-AA189)</f>
        <v>4.3874135788904027</v>
      </c>
      <c r="AD189" s="7">
        <f>(Z189-$AC$10)^2</f>
        <v>1.8580829005036596E-2</v>
      </c>
      <c r="AE189" s="8">
        <f t="shared" si="2"/>
        <v>-4.3874135788904027</v>
      </c>
    </row>
    <row r="190" spans="1:31" x14ac:dyDescent="0.25">
      <c r="A190" s="1">
        <v>1</v>
      </c>
      <c r="B190" s="1">
        <v>251</v>
      </c>
      <c r="C190" s="1">
        <v>46</v>
      </c>
      <c r="D190" s="1">
        <v>0.08</v>
      </c>
      <c r="E190" s="7">
        <v>0</v>
      </c>
      <c r="F190" s="7">
        <v>19</v>
      </c>
      <c r="G190" s="1">
        <v>485</v>
      </c>
      <c r="H190" s="1">
        <v>31.7</v>
      </c>
      <c r="I190" s="1">
        <v>63</v>
      </c>
      <c r="J190" s="1">
        <v>73</v>
      </c>
      <c r="K190" s="1">
        <v>4.34</v>
      </c>
      <c r="L190" s="1">
        <v>73</v>
      </c>
      <c r="M190" s="1">
        <v>0.1</v>
      </c>
      <c r="N190" s="7">
        <v>1653.2390500000001</v>
      </c>
      <c r="O190" s="1">
        <v>1315372</v>
      </c>
      <c r="P190" s="1">
        <v>14</v>
      </c>
      <c r="Q190" s="1">
        <v>14</v>
      </c>
      <c r="R190" s="1">
        <v>0.44400000000000001</v>
      </c>
      <c r="S190" s="1">
        <v>7.9</v>
      </c>
      <c r="T190" s="1">
        <v>0</v>
      </c>
      <c r="U190" s="1">
        <v>1</v>
      </c>
      <c r="V190" s="1">
        <v>0</v>
      </c>
      <c r="W190" s="1">
        <v>0</v>
      </c>
      <c r="X190" s="1">
        <v>0</v>
      </c>
      <c r="Y190" s="1">
        <v>0</v>
      </c>
      <c r="Z190" s="1">
        <v>61.1</v>
      </c>
      <c r="AA190" s="7">
        <f>SUMPRODUCT($A$19:$Y$19,A190:Y190)</f>
        <v>65.057981909301731</v>
      </c>
      <c r="AB190" s="7">
        <f>(Z190-AA190)^2</f>
        <v>15.665620794359763</v>
      </c>
      <c r="AC190" s="7">
        <f>ABS(Z190-AA190)</f>
        <v>3.9579819093017292</v>
      </c>
      <c r="AD190" s="7">
        <f>(Z190-$AC$10)^2</f>
        <v>62.985040456335405</v>
      </c>
      <c r="AE190" s="8">
        <f t="shared" si="2"/>
        <v>-3.9579819093017292</v>
      </c>
    </row>
    <row r="191" spans="1:31" x14ac:dyDescent="0.25">
      <c r="A191" s="1">
        <v>1</v>
      </c>
      <c r="B191" s="1">
        <v>294</v>
      </c>
      <c r="C191" s="1">
        <v>8</v>
      </c>
      <c r="D191" s="1">
        <v>6.94</v>
      </c>
      <c r="E191" s="7">
        <v>351.86032669999997</v>
      </c>
      <c r="F191" s="7">
        <v>94</v>
      </c>
      <c r="G191" s="1">
        <v>16118</v>
      </c>
      <c r="H191" s="1">
        <v>46.3</v>
      </c>
      <c r="I191" s="1">
        <v>9</v>
      </c>
      <c r="J191" s="1">
        <v>99</v>
      </c>
      <c r="K191" s="1">
        <v>4.7</v>
      </c>
      <c r="L191" s="1">
        <v>98</v>
      </c>
      <c r="M191" s="1">
        <v>0.1</v>
      </c>
      <c r="N191" s="7">
        <v>3771.278957</v>
      </c>
      <c r="O191" s="1">
        <v>1514729</v>
      </c>
      <c r="P191" s="1">
        <v>2.4</v>
      </c>
      <c r="Q191" s="1">
        <v>2.5</v>
      </c>
      <c r="R191" s="1">
        <v>0.73699999999999999</v>
      </c>
      <c r="S191" s="1">
        <v>13.9</v>
      </c>
      <c r="T191" s="1">
        <v>0</v>
      </c>
      <c r="U191" s="1">
        <v>1</v>
      </c>
      <c r="V191" s="1">
        <v>0</v>
      </c>
      <c r="W191" s="1">
        <v>0</v>
      </c>
      <c r="X191" s="1">
        <v>0</v>
      </c>
      <c r="Y191" s="1">
        <v>0</v>
      </c>
      <c r="Z191" s="1">
        <v>64.599999999999994</v>
      </c>
      <c r="AA191" s="7">
        <f>SUMPRODUCT($A$19:$Y$19,A191:Y191)</f>
        <v>71.232517961612871</v>
      </c>
      <c r="AB191" s="7">
        <f>(Z191-AA191)^2</f>
        <v>43.990294511117426</v>
      </c>
      <c r="AC191" s="7">
        <f>ABS(Z191-AA191)</f>
        <v>6.6325179616128764</v>
      </c>
      <c r="AD191" s="7">
        <f>(Z191-$AC$10)^2</f>
        <v>19.680859854328251</v>
      </c>
      <c r="AE191" s="8">
        <f t="shared" si="2"/>
        <v>-6.6325179616128764</v>
      </c>
    </row>
    <row r="192" spans="1:31" x14ac:dyDescent="0.25">
      <c r="A192" s="1">
        <v>1</v>
      </c>
      <c r="B192" s="1">
        <v>513</v>
      </c>
      <c r="C192" s="1">
        <v>30</v>
      </c>
      <c r="D192" s="1">
        <v>4.0599999999999996</v>
      </c>
      <c r="E192" s="7">
        <v>36.591148949999997</v>
      </c>
      <c r="F192" s="7">
        <v>92</v>
      </c>
      <c r="G192" s="1">
        <v>568</v>
      </c>
      <c r="H192" s="1">
        <v>17.899999999999999</v>
      </c>
      <c r="I192" s="1">
        <v>48</v>
      </c>
      <c r="J192" s="1">
        <v>54</v>
      </c>
      <c r="K192" s="1">
        <v>11.96</v>
      </c>
      <c r="L192" s="1">
        <v>53</v>
      </c>
      <c r="M192" s="1">
        <v>1.7</v>
      </c>
      <c r="N192" s="7">
        <v>249.93954199999999</v>
      </c>
      <c r="O192" s="1">
        <v>4957216</v>
      </c>
      <c r="P192" s="1">
        <v>9.9</v>
      </c>
      <c r="Q192" s="1">
        <v>1</v>
      </c>
      <c r="R192" s="1">
        <v>0.30599999999999999</v>
      </c>
      <c r="S192" s="1">
        <v>7.2</v>
      </c>
      <c r="T192" s="1">
        <v>1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48</v>
      </c>
      <c r="AA192" s="7">
        <f>SUMPRODUCT($A$19:$Y$19,A192:Y192)</f>
        <v>53.654831290088296</v>
      </c>
      <c r="AB192" s="7">
        <f>(Z192-AA192)^2</f>
        <v>31.977116919361663</v>
      </c>
      <c r="AC192" s="7">
        <f>ABS(Z192-AA192)</f>
        <v>5.6548312900882962</v>
      </c>
      <c r="AD192" s="7">
        <f>(Z192-$AC$10)^2</f>
        <v>442.5264021381339</v>
      </c>
      <c r="AE192" s="8">
        <f t="shared" si="2"/>
        <v>-5.6548312900882962</v>
      </c>
    </row>
    <row r="193" spans="1:31" x14ac:dyDescent="0.25">
      <c r="A193" s="1">
        <v>1</v>
      </c>
      <c r="B193" s="1">
        <v>17</v>
      </c>
      <c r="C193" s="1">
        <v>4</v>
      </c>
      <c r="D193" s="1">
        <v>6.66</v>
      </c>
      <c r="E193" s="7">
        <v>233.84886030000001</v>
      </c>
      <c r="F193" s="7">
        <v>92</v>
      </c>
      <c r="G193" s="1">
        <v>0</v>
      </c>
      <c r="H193" s="1">
        <v>39.799999999999997</v>
      </c>
      <c r="I193" s="1">
        <v>5</v>
      </c>
      <c r="J193" s="1">
        <v>9</v>
      </c>
      <c r="K193" s="1">
        <v>7.61</v>
      </c>
      <c r="L193" s="1">
        <v>89</v>
      </c>
      <c r="M193" s="1">
        <v>0.1</v>
      </c>
      <c r="N193" s="7">
        <v>1417.2658200000001</v>
      </c>
      <c r="O193" s="1">
        <v>546624</v>
      </c>
      <c r="P193" s="1">
        <v>2.5</v>
      </c>
      <c r="Q193" s="1">
        <v>2.4</v>
      </c>
      <c r="R193" s="1">
        <v>0.624</v>
      </c>
      <c r="S193" s="1">
        <v>11.8</v>
      </c>
      <c r="T193" s="1">
        <v>0</v>
      </c>
      <c r="U193" s="1">
        <v>0</v>
      </c>
      <c r="V193" s="1">
        <v>0</v>
      </c>
      <c r="W193" s="1">
        <v>1</v>
      </c>
      <c r="X193" s="1">
        <v>0</v>
      </c>
      <c r="Y193" s="1">
        <v>0</v>
      </c>
      <c r="Z193" s="1">
        <v>71.2</v>
      </c>
      <c r="AA193" s="7">
        <f>SUMPRODUCT($A$19:$Y$19,A193:Y193)</f>
        <v>71.159408235623872</v>
      </c>
      <c r="AB193" s="7">
        <f>(Z193-AA193)^2</f>
        <v>1.6476913351673639E-3</v>
      </c>
      <c r="AC193" s="7">
        <f>ABS(Z193-AA193)</f>
        <v>4.0591764376131323E-2</v>
      </c>
      <c r="AD193" s="7">
        <f>(Z193-$AC$10)^2</f>
        <v>4.6815478619717315</v>
      </c>
      <c r="AE193" s="8">
        <f t="shared" si="2"/>
        <v>4.0591764376131323E-2</v>
      </c>
    </row>
    <row r="194" spans="1:31" x14ac:dyDescent="0.25">
      <c r="A194" s="1">
        <v>1</v>
      </c>
      <c r="B194" s="1">
        <v>75</v>
      </c>
      <c r="C194" s="1">
        <v>0</v>
      </c>
      <c r="D194" s="1">
        <v>9.5</v>
      </c>
      <c r="E194" s="7">
        <v>10261.763000000001</v>
      </c>
      <c r="F194" s="7">
        <v>92</v>
      </c>
      <c r="G194" s="1">
        <v>17</v>
      </c>
      <c r="H194" s="1">
        <v>58.1</v>
      </c>
      <c r="I194" s="1">
        <v>0</v>
      </c>
      <c r="J194" s="1">
        <v>94</v>
      </c>
      <c r="K194" s="1">
        <v>11.25</v>
      </c>
      <c r="L194" s="1">
        <v>94</v>
      </c>
      <c r="M194" s="1">
        <v>0.1</v>
      </c>
      <c r="N194" s="7">
        <v>61191.192629999998</v>
      </c>
      <c r="O194" s="1">
        <v>5614932</v>
      </c>
      <c r="P194" s="1">
        <v>1.1000000000000001</v>
      </c>
      <c r="Q194" s="1">
        <v>0.9</v>
      </c>
      <c r="R194" s="1">
        <v>0.92400000000000004</v>
      </c>
      <c r="S194" s="1">
        <v>18.7</v>
      </c>
      <c r="T194" s="1">
        <v>0</v>
      </c>
      <c r="U194" s="1">
        <v>0</v>
      </c>
      <c r="V194" s="1">
        <v>0</v>
      </c>
      <c r="W194" s="1">
        <v>0</v>
      </c>
      <c r="X194" s="1">
        <v>1</v>
      </c>
      <c r="Y194" s="1">
        <v>1</v>
      </c>
      <c r="Z194" s="1">
        <v>81</v>
      </c>
      <c r="AA194" s="7">
        <f>SUMPRODUCT($A$19:$Y$19,A194:Y194)</f>
        <v>84.491877872350173</v>
      </c>
      <c r="AB194" s="7">
        <f>(Z194-AA194)^2</f>
        <v>12.193211075408772</v>
      </c>
      <c r="AC194" s="7">
        <f>ABS(Z194-AA194)</f>
        <v>3.4918778723501731</v>
      </c>
      <c r="AD194" s="7">
        <f>(Z194-$AC$10)^2</f>
        <v>143.1298421763515</v>
      </c>
      <c r="AE194" s="8">
        <f t="shared" si="2"/>
        <v>-3.4918778723501731</v>
      </c>
    </row>
    <row r="195" spans="1:31" x14ac:dyDescent="0.25">
      <c r="A195" s="1">
        <v>1</v>
      </c>
      <c r="B195" s="1">
        <v>176</v>
      </c>
      <c r="C195" s="1">
        <v>0</v>
      </c>
      <c r="D195" s="1">
        <v>6.5</v>
      </c>
      <c r="E195" s="7">
        <v>144.9850711</v>
      </c>
      <c r="F195" s="7">
        <v>9</v>
      </c>
      <c r="G195" s="1">
        <v>0</v>
      </c>
      <c r="H195" s="1">
        <v>43</v>
      </c>
      <c r="I195" s="1">
        <v>0</v>
      </c>
      <c r="J195" s="1">
        <v>91</v>
      </c>
      <c r="K195" s="1">
        <v>5.6</v>
      </c>
      <c r="L195" s="1">
        <v>9</v>
      </c>
      <c r="M195" s="1">
        <v>0.4</v>
      </c>
      <c r="N195" s="7">
        <v>1953.9766999999999</v>
      </c>
      <c r="O195" s="1">
        <v>1334788</v>
      </c>
      <c r="P195" s="1">
        <v>5.9</v>
      </c>
      <c r="Q195" s="1">
        <v>6.2</v>
      </c>
      <c r="R195" s="1">
        <v>0.77400000000000002</v>
      </c>
      <c r="S195" s="1">
        <v>12.6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76</v>
      </c>
      <c r="AA195" s="7">
        <f>SUMPRODUCT($A$19:$Y$19,A195:Y195)</f>
        <v>70.914508758223235</v>
      </c>
      <c r="AB195" s="7">
        <f>(Z195-AA195)^2</f>
        <v>25.862221170188185</v>
      </c>
      <c r="AC195" s="7">
        <f>ABS(Z195-AA195)</f>
        <v>5.085491241776765</v>
      </c>
      <c r="AD195" s="7">
        <f>(Z195-$AC$10)^2</f>
        <v>48.492957322076094</v>
      </c>
      <c r="AE195" s="8">
        <f t="shared" si="2"/>
        <v>5.085491241776765</v>
      </c>
    </row>
    <row r="196" spans="1:31" x14ac:dyDescent="0.25">
      <c r="A196" s="1">
        <v>1</v>
      </c>
      <c r="B196" s="1">
        <v>96</v>
      </c>
      <c r="C196" s="1">
        <v>1</v>
      </c>
      <c r="D196" s="1">
        <v>3.45</v>
      </c>
      <c r="E196" s="7">
        <v>384.51291379999998</v>
      </c>
      <c r="F196" s="7">
        <v>91</v>
      </c>
      <c r="G196" s="1">
        <v>1</v>
      </c>
      <c r="H196" s="1">
        <v>59.5</v>
      </c>
      <c r="I196" s="1">
        <v>1</v>
      </c>
      <c r="J196" s="1">
        <v>91</v>
      </c>
      <c r="K196" s="1">
        <v>9.31</v>
      </c>
      <c r="L196" s="1">
        <v>91</v>
      </c>
      <c r="M196" s="1">
        <v>0.1</v>
      </c>
      <c r="N196" s="7">
        <v>1647.4417900000001</v>
      </c>
      <c r="O196" s="1">
        <v>4757575</v>
      </c>
      <c r="P196" s="1">
        <v>1.7</v>
      </c>
      <c r="Q196" s="1">
        <v>1.7</v>
      </c>
      <c r="R196" s="1">
        <v>0.76800000000000002</v>
      </c>
      <c r="S196" s="1">
        <v>13.9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79.5</v>
      </c>
      <c r="AA196" s="7">
        <f>SUMPRODUCT($A$19:$Y$19,A196:Y196)</f>
        <v>76.31000461534471</v>
      </c>
      <c r="AB196" s="7">
        <f>(Z196-AA196)^2</f>
        <v>10.176070554122054</v>
      </c>
      <c r="AC196" s="7">
        <f>ABS(Z196-AA196)</f>
        <v>3.1899953846552904</v>
      </c>
      <c r="AD196" s="7">
        <f>(Z196-$AC$10)^2</f>
        <v>109.48877672006887</v>
      </c>
      <c r="AE196" s="8">
        <f t="shared" si="2"/>
        <v>3.1899953846552904</v>
      </c>
    </row>
    <row r="197" spans="1:31" x14ac:dyDescent="0.25">
      <c r="A197" s="1">
        <v>1</v>
      </c>
      <c r="B197" s="1">
        <v>134</v>
      </c>
      <c r="C197" s="1">
        <v>1</v>
      </c>
      <c r="D197" s="1">
        <v>3.74</v>
      </c>
      <c r="E197" s="7">
        <v>7.1325647679999999</v>
      </c>
      <c r="F197" s="7">
        <v>64</v>
      </c>
      <c r="G197" s="1">
        <v>6847</v>
      </c>
      <c r="H197" s="1">
        <v>48.1</v>
      </c>
      <c r="I197" s="1">
        <v>1</v>
      </c>
      <c r="J197" s="1">
        <v>66</v>
      </c>
      <c r="K197" s="1">
        <v>8.5299999999999994</v>
      </c>
      <c r="L197" s="1">
        <v>78</v>
      </c>
      <c r="M197" s="1">
        <v>0.1</v>
      </c>
      <c r="N197" s="7">
        <v>127.367228</v>
      </c>
      <c r="O197" s="1">
        <v>4245</v>
      </c>
      <c r="P197" s="1">
        <v>2.8</v>
      </c>
      <c r="Q197" s="1">
        <v>3</v>
      </c>
      <c r="R197" s="1">
        <v>0.69399999999999995</v>
      </c>
      <c r="S197" s="1">
        <v>12</v>
      </c>
      <c r="T197" s="1">
        <v>0</v>
      </c>
      <c r="U197" s="1">
        <v>1</v>
      </c>
      <c r="V197" s="1">
        <v>0</v>
      </c>
      <c r="W197" s="1">
        <v>0</v>
      </c>
      <c r="X197" s="1">
        <v>0</v>
      </c>
      <c r="Y197" s="1">
        <v>0</v>
      </c>
      <c r="Z197" s="1">
        <v>72.3</v>
      </c>
      <c r="AA197" s="7">
        <f>SUMPRODUCT($A$19:$Y$19,A197:Y197)</f>
        <v>71.440657516212625</v>
      </c>
      <c r="AB197" s="7">
        <f>(Z197-AA197)^2</f>
        <v>0.73846950444185089</v>
      </c>
      <c r="AC197" s="7">
        <f>ABS(Z197-AA197)</f>
        <v>0.85934248378737266</v>
      </c>
      <c r="AD197" s="7">
        <f>(Z197-$AC$10)^2</f>
        <v>10.651662529912288</v>
      </c>
      <c r="AE197" s="8">
        <f t="shared" si="2"/>
        <v>0.85934248378737266</v>
      </c>
    </row>
    <row r="198" spans="1:31" x14ac:dyDescent="0.25">
      <c r="A198" s="1">
        <v>1</v>
      </c>
      <c r="B198" s="1">
        <v>174</v>
      </c>
      <c r="C198" s="1">
        <v>54</v>
      </c>
      <c r="D198" s="1">
        <v>0.21</v>
      </c>
      <c r="E198" s="7">
        <v>0</v>
      </c>
      <c r="F198" s="7">
        <v>97</v>
      </c>
      <c r="G198" s="1">
        <v>608</v>
      </c>
      <c r="H198" s="1">
        <v>56.2</v>
      </c>
      <c r="I198" s="1">
        <v>64</v>
      </c>
      <c r="J198" s="1">
        <v>97</v>
      </c>
      <c r="K198" s="1">
        <v>5.0999999999999996</v>
      </c>
      <c r="L198" s="1">
        <v>97</v>
      </c>
      <c r="M198" s="1">
        <v>0.1</v>
      </c>
      <c r="N198" s="7">
        <v>1653.2390500000001</v>
      </c>
      <c r="O198" s="1">
        <v>1315372</v>
      </c>
      <c r="P198" s="1">
        <v>3</v>
      </c>
      <c r="Q198" s="1">
        <v>3</v>
      </c>
      <c r="R198" s="1">
        <v>0.65900000000000003</v>
      </c>
      <c r="S198" s="1">
        <v>12</v>
      </c>
      <c r="T198" s="1">
        <v>1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69.900000000000006</v>
      </c>
      <c r="AA198" s="7">
        <f>SUMPRODUCT($A$19:$Y$19,A198:Y198)</f>
        <v>68.036453030499061</v>
      </c>
      <c r="AB198" s="7">
        <f>(Z198-AA198)^2</f>
        <v>3.4728073075361552</v>
      </c>
      <c r="AC198" s="7">
        <f>ABS(Z198-AA198)</f>
        <v>1.8635469695009448</v>
      </c>
      <c r="AD198" s="7">
        <f>(Z198-$AC$10)^2</f>
        <v>0.74595779986012667</v>
      </c>
      <c r="AE198" s="8">
        <f t="shared" si="2"/>
        <v>1.8635469695009448</v>
      </c>
    </row>
    <row r="199" spans="1:31" x14ac:dyDescent="0.25">
      <c r="A199" s="1">
        <v>1</v>
      </c>
      <c r="B199" s="1">
        <v>59</v>
      </c>
      <c r="C199" s="1">
        <v>0</v>
      </c>
      <c r="D199" s="1">
        <v>11.32</v>
      </c>
      <c r="E199" s="7">
        <v>283.33002579999999</v>
      </c>
      <c r="F199" s="7">
        <v>96</v>
      </c>
      <c r="G199" s="1">
        <v>18</v>
      </c>
      <c r="H199" s="1">
        <v>57.8</v>
      </c>
      <c r="I199" s="1">
        <v>0</v>
      </c>
      <c r="J199" s="1">
        <v>99</v>
      </c>
      <c r="K199" s="1">
        <v>7.23</v>
      </c>
      <c r="L199" s="1">
        <v>99</v>
      </c>
      <c r="M199" s="1">
        <v>0.1</v>
      </c>
      <c r="N199" s="7">
        <v>3818.46396</v>
      </c>
      <c r="O199" s="1">
        <v>111267</v>
      </c>
      <c r="P199" s="1">
        <v>0.9</v>
      </c>
      <c r="Q199" s="1">
        <v>1</v>
      </c>
      <c r="R199" s="1">
        <v>0.85299999999999998</v>
      </c>
      <c r="S199" s="1">
        <v>14.6</v>
      </c>
      <c r="T199" s="1">
        <v>0</v>
      </c>
      <c r="U199" s="1">
        <v>1</v>
      </c>
      <c r="V199" s="1">
        <v>0</v>
      </c>
      <c r="W199" s="1">
        <v>0</v>
      </c>
      <c r="X199" s="1">
        <v>0</v>
      </c>
      <c r="Y199" s="1">
        <v>1</v>
      </c>
      <c r="Z199" s="1">
        <v>79.5</v>
      </c>
      <c r="AA199" s="7">
        <f>SUMPRODUCT($A$19:$Y$19,A199:Y199)</f>
        <v>78.797141509697028</v>
      </c>
      <c r="AB199" s="7">
        <f>(Z199-AA199)^2</f>
        <v>0.49401005739097359</v>
      </c>
      <c r="AC199" s="7">
        <f>ABS(Z199-AA199)</f>
        <v>0.70285849030297243</v>
      </c>
      <c r="AD199" s="7">
        <f>(Z199-$AC$10)^2</f>
        <v>109.48877672006887</v>
      </c>
      <c r="AE199" s="8">
        <f t="shared" si="2"/>
        <v>0.70285849030297243</v>
      </c>
    </row>
    <row r="200" spans="1:31" x14ac:dyDescent="0.25">
      <c r="A200" s="1">
        <v>1</v>
      </c>
      <c r="B200" s="1">
        <v>143</v>
      </c>
      <c r="C200" s="1">
        <v>0</v>
      </c>
      <c r="D200" s="1">
        <v>10.43</v>
      </c>
      <c r="E200" s="7">
        <v>0</v>
      </c>
      <c r="F200" s="7">
        <v>99</v>
      </c>
      <c r="G200" s="1">
        <v>0</v>
      </c>
      <c r="H200" s="1">
        <v>44.5</v>
      </c>
      <c r="I200" s="1">
        <v>0</v>
      </c>
      <c r="J200" s="1">
        <v>99</v>
      </c>
      <c r="K200" s="1">
        <v>7.58</v>
      </c>
      <c r="L200" s="1">
        <v>99</v>
      </c>
      <c r="M200" s="1">
        <v>0.1</v>
      </c>
      <c r="N200" s="7">
        <v>1653.2390500000001</v>
      </c>
      <c r="O200" s="1">
        <v>1315372</v>
      </c>
      <c r="P200" s="1">
        <v>4.3</v>
      </c>
      <c r="Q200" s="1">
        <v>4.3</v>
      </c>
      <c r="R200" s="1">
        <v>0.73299999999999998</v>
      </c>
      <c r="S200" s="1">
        <v>12.9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74.599999999999994</v>
      </c>
      <c r="AA200" s="7">
        <f>SUMPRODUCT($A$19:$Y$19,A200:Y200)</f>
        <v>74.14334690589871</v>
      </c>
      <c r="AB200" s="7">
        <f>(Z200-AA200)^2</f>
        <v>0.2085320483522764</v>
      </c>
      <c r="AC200" s="7">
        <f>ABS(Z200-AA200)</f>
        <v>0.4566530941012843</v>
      </c>
      <c r="AD200" s="7">
        <f>(Z200-$AC$10)^2</f>
        <v>30.954629562878925</v>
      </c>
      <c r="AE200" s="8">
        <f t="shared" si="2"/>
        <v>0.4566530941012843</v>
      </c>
    </row>
    <row r="201" spans="1:31" x14ac:dyDescent="0.25">
      <c r="A201" s="1">
        <v>1</v>
      </c>
      <c r="B201" s="1">
        <v>21</v>
      </c>
      <c r="C201" s="1">
        <v>0</v>
      </c>
      <c r="D201" s="1">
        <v>0.46</v>
      </c>
      <c r="E201" s="7">
        <v>167.6201552</v>
      </c>
      <c r="F201" s="7">
        <v>83</v>
      </c>
      <c r="G201" s="1">
        <v>0</v>
      </c>
      <c r="H201" s="1">
        <v>74.099999999999994</v>
      </c>
      <c r="I201" s="1">
        <v>0</v>
      </c>
      <c r="J201" s="1">
        <v>74</v>
      </c>
      <c r="K201" s="1">
        <v>12.23</v>
      </c>
      <c r="L201" s="1">
        <v>82</v>
      </c>
      <c r="M201" s="1">
        <v>0.1</v>
      </c>
      <c r="N201" s="7">
        <v>1413.3234</v>
      </c>
      <c r="O201" s="1">
        <v>9844</v>
      </c>
      <c r="P201" s="1">
        <v>0.2</v>
      </c>
      <c r="Q201" s="1">
        <v>0.1</v>
      </c>
      <c r="R201" s="1">
        <v>0.57199999999999995</v>
      </c>
      <c r="S201" s="1">
        <v>11.6</v>
      </c>
      <c r="T201" s="1">
        <v>0</v>
      </c>
      <c r="U201" s="1">
        <v>0</v>
      </c>
      <c r="V201" s="1">
        <v>1</v>
      </c>
      <c r="W201" s="1">
        <v>0</v>
      </c>
      <c r="X201" s="1">
        <v>0</v>
      </c>
      <c r="Y201" s="1">
        <v>0</v>
      </c>
      <c r="Z201" s="1">
        <v>65.099999999999994</v>
      </c>
      <c r="AA201" s="7">
        <f>SUMPRODUCT($A$19:$Y$19,A201:Y201)</f>
        <v>72.622618441196963</v>
      </c>
      <c r="AB201" s="7">
        <f>(Z201-AA201)^2</f>
        <v>56.589788211836705</v>
      </c>
      <c r="AC201" s="7">
        <f>ABS(Z201-AA201)</f>
        <v>7.5226184411969683</v>
      </c>
      <c r="AD201" s="7">
        <f>(Z201-$AC$10)^2</f>
        <v>15.494548339755784</v>
      </c>
      <c r="AE201" s="8">
        <f t="shared" si="2"/>
        <v>-7.5226184411969683</v>
      </c>
    </row>
    <row r="202" spans="1:31" x14ac:dyDescent="0.25">
      <c r="A202" s="1">
        <v>1</v>
      </c>
      <c r="B202" s="1">
        <v>6</v>
      </c>
      <c r="C202" s="1">
        <v>2</v>
      </c>
      <c r="D202" s="1">
        <v>6.98</v>
      </c>
      <c r="E202" s="7">
        <v>5439.691769</v>
      </c>
      <c r="F202" s="7">
        <v>96</v>
      </c>
      <c r="G202" s="1">
        <v>5189</v>
      </c>
      <c r="H202" s="1">
        <v>61.5</v>
      </c>
      <c r="I202" s="1">
        <v>2</v>
      </c>
      <c r="J202" s="1">
        <v>96</v>
      </c>
      <c r="K202" s="1">
        <v>9.27</v>
      </c>
      <c r="L202" s="1">
        <v>96</v>
      </c>
      <c r="M202" s="1">
        <v>0.1</v>
      </c>
      <c r="N202" s="7">
        <v>38334.68477</v>
      </c>
      <c r="O202" s="1">
        <v>59379449</v>
      </c>
      <c r="P202" s="1">
        <v>0.5</v>
      </c>
      <c r="Q202" s="1">
        <v>0.5</v>
      </c>
      <c r="R202" s="1">
        <v>0.872</v>
      </c>
      <c r="S202" s="1">
        <v>16.399999999999999</v>
      </c>
      <c r="T202" s="1">
        <v>0</v>
      </c>
      <c r="U202" s="1">
        <v>0</v>
      </c>
      <c r="V202" s="1">
        <v>0</v>
      </c>
      <c r="W202" s="1">
        <v>0</v>
      </c>
      <c r="X202" s="1">
        <v>1</v>
      </c>
      <c r="Y202" s="1">
        <v>1</v>
      </c>
      <c r="Z202" s="1">
        <v>82</v>
      </c>
      <c r="AA202" s="7">
        <f>SUMPRODUCT($A$19:$Y$19,A202:Y202)</f>
        <v>82.81611486247364</v>
      </c>
      <c r="AB202" s="7">
        <f>(Z202-AA202)^2</f>
        <v>0.66604346875036813</v>
      </c>
      <c r="AC202" s="7">
        <f>ABS(Z202-AA202)</f>
        <v>0.81611486247363985</v>
      </c>
      <c r="AD202" s="7">
        <f>(Z202-$AC$10)^2</f>
        <v>168.05721914720658</v>
      </c>
      <c r="AE202" s="8">
        <f t="shared" si="2"/>
        <v>-0.81611486247363985</v>
      </c>
    </row>
    <row r="203" spans="1:31" x14ac:dyDescent="0.25">
      <c r="A203" s="1">
        <v>1</v>
      </c>
      <c r="B203" s="1">
        <v>344</v>
      </c>
      <c r="C203" s="1">
        <v>483</v>
      </c>
      <c r="D203" s="1">
        <v>3.76</v>
      </c>
      <c r="E203" s="7">
        <v>0</v>
      </c>
      <c r="F203" s="7">
        <v>49</v>
      </c>
      <c r="G203" s="1">
        <v>12423</v>
      </c>
      <c r="H203" s="1">
        <v>25.4</v>
      </c>
      <c r="I203" s="1">
        <v>747</v>
      </c>
      <c r="J203" s="1">
        <v>49</v>
      </c>
      <c r="K203" s="1">
        <v>5.72</v>
      </c>
      <c r="L203" s="1">
        <v>49</v>
      </c>
      <c r="M203" s="1">
        <v>3.7</v>
      </c>
      <c r="N203" s="7">
        <v>2655.1579769999998</v>
      </c>
      <c r="O203" s="1">
        <v>181181744</v>
      </c>
      <c r="P203" s="1">
        <v>9.8000000000000007</v>
      </c>
      <c r="Q203" s="1">
        <v>9.6999999999999993</v>
      </c>
      <c r="R203" s="1">
        <v>0.52500000000000002</v>
      </c>
      <c r="S203" s="1">
        <v>10</v>
      </c>
      <c r="T203" s="1">
        <v>1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54.5</v>
      </c>
      <c r="AA203" s="7">
        <f>SUMPRODUCT($A$19:$Y$19,A203:Y203)</f>
        <v>52.20300113481786</v>
      </c>
      <c r="AB203" s="7">
        <f>(Z203-AA203)^2</f>
        <v>5.2762037866480371</v>
      </c>
      <c r="AC203" s="7">
        <f>ABS(Z203-AA203)</f>
        <v>2.2969988651821396</v>
      </c>
      <c r="AD203" s="7">
        <f>(Z203-$AC$10)^2</f>
        <v>211.3043524486919</v>
      </c>
      <c r="AE203" s="8">
        <f t="shared" si="2"/>
        <v>2.2969988651821396</v>
      </c>
    </row>
    <row r="204" spans="1:31" x14ac:dyDescent="0.25">
      <c r="A204" s="1">
        <v>1</v>
      </c>
      <c r="B204" s="1">
        <v>71</v>
      </c>
      <c r="C204" s="1">
        <v>0</v>
      </c>
      <c r="D204" s="1">
        <v>9.6199999999999992</v>
      </c>
      <c r="E204" s="7">
        <v>6664.1487079999997</v>
      </c>
      <c r="F204" s="7">
        <v>9</v>
      </c>
      <c r="G204" s="1">
        <v>43</v>
      </c>
      <c r="H204" s="1">
        <v>64.8</v>
      </c>
      <c r="I204" s="1">
        <v>0</v>
      </c>
      <c r="J204" s="1">
        <v>93</v>
      </c>
      <c r="K204" s="1">
        <v>11.2</v>
      </c>
      <c r="L204" s="1">
        <v>93</v>
      </c>
      <c r="M204" s="1">
        <v>0.1</v>
      </c>
      <c r="N204" s="7">
        <v>33691.34837</v>
      </c>
      <c r="O204" s="1">
        <v>1315372</v>
      </c>
      <c r="P204" s="1">
        <v>0.3</v>
      </c>
      <c r="Q204" s="1">
        <v>0.3</v>
      </c>
      <c r="R204" s="1">
        <v>0.89900000000000002</v>
      </c>
      <c r="S204" s="1">
        <v>20.3</v>
      </c>
      <c r="T204" s="1">
        <v>0</v>
      </c>
      <c r="U204" s="1">
        <v>0</v>
      </c>
      <c r="V204" s="1">
        <v>1</v>
      </c>
      <c r="W204" s="1">
        <v>0</v>
      </c>
      <c r="X204" s="1">
        <v>0</v>
      </c>
      <c r="Y204" s="1">
        <v>1</v>
      </c>
      <c r="Z204" s="1">
        <v>89</v>
      </c>
      <c r="AA204" s="7">
        <f>SUMPRODUCT($A$19:$Y$19,A204:Y204)</f>
        <v>83.750070090576955</v>
      </c>
      <c r="AB204" s="7">
        <f>(Z204-AA204)^2</f>
        <v>27.561764053854663</v>
      </c>
      <c r="AC204" s="7">
        <f>ABS(Z204-AA204)</f>
        <v>5.2499299094230452</v>
      </c>
      <c r="AD204" s="7">
        <f>(Z204-$AC$10)^2</f>
        <v>398.5488579431921</v>
      </c>
      <c r="AE204" s="8">
        <f t="shared" si="2"/>
        <v>5.2499299094230452</v>
      </c>
    </row>
    <row r="205" spans="1:31" x14ac:dyDescent="0.25">
      <c r="A205" s="1">
        <v>1</v>
      </c>
      <c r="B205" s="1">
        <v>337</v>
      </c>
      <c r="C205" s="1">
        <v>3</v>
      </c>
      <c r="D205" s="1">
        <v>7.19</v>
      </c>
      <c r="E205" s="7">
        <v>12.066167099999999</v>
      </c>
      <c r="F205" s="7">
        <v>92</v>
      </c>
      <c r="G205" s="1">
        <v>0</v>
      </c>
      <c r="H205" s="1">
        <v>2.2000000000000002</v>
      </c>
      <c r="I205" s="1">
        <v>4</v>
      </c>
      <c r="J205" s="1">
        <v>5</v>
      </c>
      <c r="K205" s="1">
        <v>1.63</v>
      </c>
      <c r="L205" s="1">
        <v>39</v>
      </c>
      <c r="M205" s="1">
        <v>4.9000000000000004</v>
      </c>
      <c r="N205" s="7">
        <v>185.63334</v>
      </c>
      <c r="O205" s="1">
        <v>757317</v>
      </c>
      <c r="P205" s="1">
        <v>9.8000000000000007</v>
      </c>
      <c r="Q205" s="1">
        <v>9.8000000000000007</v>
      </c>
      <c r="R205" s="1">
        <v>0.56299999999999994</v>
      </c>
      <c r="S205" s="1">
        <v>8.6999999999999993</v>
      </c>
      <c r="T205" s="1">
        <v>1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54.4</v>
      </c>
      <c r="AA205" s="7">
        <f>SUMPRODUCT($A$19:$Y$19,A205:Y205)</f>
        <v>53.398811702213195</v>
      </c>
      <c r="AB205" s="7">
        <f>(Z205-AA205)^2</f>
        <v>1.0023780076252382</v>
      </c>
      <c r="AC205" s="7">
        <f>ABS(Z205-AA205)</f>
        <v>1.0011882977868041</v>
      </c>
      <c r="AD205" s="7">
        <f>(Z205-$AC$10)^2</f>
        <v>214.22161475160644</v>
      </c>
      <c r="AE205" s="8">
        <f t="shared" si="2"/>
        <v>1.0011882977868041</v>
      </c>
    </row>
    <row r="206" spans="1:31" x14ac:dyDescent="0.25">
      <c r="A206" s="1">
        <v>1</v>
      </c>
      <c r="B206" s="1">
        <v>189</v>
      </c>
      <c r="C206" s="1">
        <v>0</v>
      </c>
      <c r="D206" s="1">
        <v>10.68</v>
      </c>
      <c r="E206" s="7">
        <v>0</v>
      </c>
      <c r="F206" s="7">
        <v>88</v>
      </c>
      <c r="G206" s="1">
        <v>0</v>
      </c>
      <c r="H206" s="1">
        <v>56.7</v>
      </c>
      <c r="I206" s="1">
        <v>0</v>
      </c>
      <c r="J206" s="1">
        <v>93</v>
      </c>
      <c r="K206" s="1">
        <v>5.62</v>
      </c>
      <c r="L206" s="1">
        <v>92</v>
      </c>
      <c r="M206" s="1">
        <v>0.1</v>
      </c>
      <c r="N206" s="7">
        <v>1653.2390500000001</v>
      </c>
      <c r="O206" s="1">
        <v>1315372</v>
      </c>
      <c r="P206" s="1">
        <v>2.6</v>
      </c>
      <c r="Q206" s="1">
        <v>2.5</v>
      </c>
      <c r="R206" s="1">
        <v>0.78300000000000003</v>
      </c>
      <c r="S206" s="1">
        <v>12.2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73.2</v>
      </c>
      <c r="AA206" s="7">
        <f>SUMPRODUCT($A$19:$Y$19,A206:Y206)</f>
        <v>73.239169406438251</v>
      </c>
      <c r="AB206" s="7">
        <f>(Z206-AA206)^2</f>
        <v>1.534242400724643E-3</v>
      </c>
      <c r="AC206" s="7">
        <f>ABS(Z206-AA206)</f>
        <v>3.9169406438247734E-2</v>
      </c>
      <c r="AD206" s="7">
        <f>(Z206-$AC$10)^2</f>
        <v>17.336301803681902</v>
      </c>
      <c r="AE206" s="8">
        <f t="shared" si="2"/>
        <v>-3.9169406438247734E-2</v>
      </c>
    </row>
    <row r="207" spans="1:31" x14ac:dyDescent="0.25">
      <c r="A207" s="1">
        <v>1</v>
      </c>
      <c r="B207" s="1">
        <v>99</v>
      </c>
      <c r="C207" s="1">
        <v>1</v>
      </c>
      <c r="D207" s="1">
        <v>3.76</v>
      </c>
      <c r="E207" s="7">
        <v>0</v>
      </c>
      <c r="F207" s="7">
        <v>99</v>
      </c>
      <c r="G207" s="1">
        <v>0</v>
      </c>
      <c r="H207" s="1">
        <v>54.6</v>
      </c>
      <c r="I207" s="1">
        <v>1</v>
      </c>
      <c r="J207" s="1">
        <v>99</v>
      </c>
      <c r="K207" s="1">
        <v>5.72</v>
      </c>
      <c r="L207" s="1">
        <v>99</v>
      </c>
      <c r="M207" s="1">
        <v>0.1</v>
      </c>
      <c r="N207" s="7">
        <v>16627.36433</v>
      </c>
      <c r="O207" s="1">
        <v>1315372</v>
      </c>
      <c r="P207" s="1">
        <v>7.1</v>
      </c>
      <c r="Q207" s="1">
        <v>6.9</v>
      </c>
      <c r="R207" s="1">
        <v>0.79500000000000004</v>
      </c>
      <c r="S207" s="1">
        <v>13.7</v>
      </c>
      <c r="T207" s="1">
        <v>0</v>
      </c>
      <c r="U207" s="1">
        <v>1</v>
      </c>
      <c r="V207" s="1">
        <v>0</v>
      </c>
      <c r="W207" s="1">
        <v>0</v>
      </c>
      <c r="X207" s="1">
        <v>0</v>
      </c>
      <c r="Y207" s="1">
        <v>0</v>
      </c>
      <c r="Z207" s="1">
        <v>76.599999999999994</v>
      </c>
      <c r="AA207" s="7">
        <f>SUMPRODUCT($A$19:$Y$19,A207:Y207)</f>
        <v>75.020619183463822</v>
      </c>
      <c r="AB207" s="7">
        <f>(Z207-AA207)^2</f>
        <v>2.494443763642467</v>
      </c>
      <c r="AC207" s="7">
        <f>ABS(Z207-AA207)</f>
        <v>1.5793808165361725</v>
      </c>
      <c r="AD207" s="7">
        <f>(Z207-$AC$10)^2</f>
        <v>57.209383504589056</v>
      </c>
      <c r="AE207" s="8">
        <f t="shared" si="2"/>
        <v>1.5793808165361725</v>
      </c>
    </row>
    <row r="208" spans="1:31" x14ac:dyDescent="0.25">
      <c r="A208" s="1">
        <v>1</v>
      </c>
      <c r="B208" s="1">
        <v>167</v>
      </c>
      <c r="C208" s="1">
        <v>0</v>
      </c>
      <c r="D208" s="1">
        <v>9.5</v>
      </c>
      <c r="E208" s="7">
        <v>0</v>
      </c>
      <c r="F208" s="7">
        <v>96</v>
      </c>
      <c r="G208" s="1">
        <v>0</v>
      </c>
      <c r="H208" s="1">
        <v>62.6</v>
      </c>
      <c r="I208" s="1">
        <v>0</v>
      </c>
      <c r="J208" s="1">
        <v>99</v>
      </c>
      <c r="K208" s="1">
        <v>7.43</v>
      </c>
      <c r="L208" s="1">
        <v>98</v>
      </c>
      <c r="M208" s="1">
        <v>0.2</v>
      </c>
      <c r="N208" s="7">
        <v>1653.2390500000001</v>
      </c>
      <c r="O208" s="1">
        <v>1315372</v>
      </c>
      <c r="P208" s="1">
        <v>2.5</v>
      </c>
      <c r="Q208" s="1">
        <v>2.5</v>
      </c>
      <c r="R208" s="1">
        <v>0.78900000000000003</v>
      </c>
      <c r="S208" s="1">
        <v>12.6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74.900000000000006</v>
      </c>
      <c r="AA208" s="7">
        <f>SUMPRODUCT($A$19:$Y$19,A208:Y208)</f>
        <v>74.46921477628598</v>
      </c>
      <c r="AB208" s="7">
        <f>(Z208-AA208)^2</f>
        <v>0.18557590897034282</v>
      </c>
      <c r="AC208" s="7">
        <f>ABS(Z208-AA208)</f>
        <v>0.43078522371402528</v>
      </c>
      <c r="AD208" s="7">
        <f>(Z208-$AC$10)^2</f>
        <v>34.38284265413558</v>
      </c>
      <c r="AE208" s="8">
        <f t="shared" si="2"/>
        <v>0.43078522371402528</v>
      </c>
    </row>
    <row r="209" spans="1:31" x14ac:dyDescent="0.25">
      <c r="A209" s="1">
        <v>1</v>
      </c>
      <c r="B209" s="1">
        <v>57</v>
      </c>
      <c r="C209" s="1">
        <v>0</v>
      </c>
      <c r="D209" s="1">
        <v>1.83</v>
      </c>
      <c r="E209" s="7">
        <v>714.34410190000006</v>
      </c>
      <c r="F209" s="7">
        <v>97</v>
      </c>
      <c r="G209" s="1">
        <v>138</v>
      </c>
      <c r="H209" s="1">
        <v>32.700000000000003</v>
      </c>
      <c r="I209" s="1">
        <v>0</v>
      </c>
      <c r="J209" s="1">
        <v>97</v>
      </c>
      <c r="K209" s="1">
        <v>4.53</v>
      </c>
      <c r="L209" s="1">
        <v>97</v>
      </c>
      <c r="M209" s="1">
        <v>0.1</v>
      </c>
      <c r="N209" s="7">
        <v>5629.1891400000004</v>
      </c>
      <c r="O209" s="1">
        <v>1315372</v>
      </c>
      <c r="P209" s="1">
        <v>2.2000000000000002</v>
      </c>
      <c r="Q209" s="1">
        <v>2.2000000000000002</v>
      </c>
      <c r="R209" s="1">
        <v>0.92</v>
      </c>
      <c r="S209" s="1">
        <v>15.4</v>
      </c>
      <c r="T209" s="1">
        <v>0</v>
      </c>
      <c r="U209" s="1">
        <v>1</v>
      </c>
      <c r="V209" s="1">
        <v>0</v>
      </c>
      <c r="W209" s="1">
        <v>0</v>
      </c>
      <c r="X209" s="1">
        <v>0</v>
      </c>
      <c r="Y209" s="1">
        <v>1</v>
      </c>
      <c r="Z209" s="1">
        <v>82.7</v>
      </c>
      <c r="AA209" s="7">
        <f>SUMPRODUCT($A$19:$Y$19,A209:Y209)</f>
        <v>78.962402358293431</v>
      </c>
      <c r="AB209" s="7">
        <f>(Z209-AA209)^2</f>
        <v>13.969636131290525</v>
      </c>
      <c r="AC209" s="7">
        <f>ABS(Z209-AA209)</f>
        <v>3.7375976417065715</v>
      </c>
      <c r="AD209" s="7">
        <f>(Z209-$AC$10)^2</f>
        <v>186.69638302680519</v>
      </c>
      <c r="AE209" s="8">
        <f t="shared" si="2"/>
        <v>3.7375976417065715</v>
      </c>
    </row>
    <row r="210" spans="1:31" x14ac:dyDescent="0.25">
      <c r="A210" s="1">
        <v>1</v>
      </c>
      <c r="B210" s="1">
        <v>437</v>
      </c>
      <c r="C210" s="1">
        <v>96</v>
      </c>
      <c r="D210" s="1">
        <v>4.07</v>
      </c>
      <c r="E210" s="7">
        <v>0</v>
      </c>
      <c r="F210" s="7">
        <v>9</v>
      </c>
      <c r="G210" s="1">
        <v>2362</v>
      </c>
      <c r="H210" s="1">
        <v>18.600000000000001</v>
      </c>
      <c r="I210" s="1">
        <v>145</v>
      </c>
      <c r="J210" s="1">
        <v>91</v>
      </c>
      <c r="K210" s="1">
        <v>6.86</v>
      </c>
      <c r="L210" s="1">
        <v>9</v>
      </c>
      <c r="M210" s="1">
        <v>9.4</v>
      </c>
      <c r="N210" s="7">
        <v>1653.2390500000001</v>
      </c>
      <c r="O210" s="1">
        <v>1315372</v>
      </c>
      <c r="P210" s="1">
        <v>7.6</v>
      </c>
      <c r="Q210" s="1">
        <v>7.5</v>
      </c>
      <c r="R210" s="1">
        <v>0.67300000000000004</v>
      </c>
      <c r="S210" s="1">
        <v>12.3</v>
      </c>
      <c r="T210" s="1">
        <v>1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53.1</v>
      </c>
      <c r="AA210" s="7">
        <f>SUMPRODUCT($A$19:$Y$19,A210:Y210)</f>
        <v>55.609660656078262</v>
      </c>
      <c r="AB210" s="7">
        <f>(Z210-AA210)^2</f>
        <v>6.2983966086671641</v>
      </c>
      <c r="AC210" s="7">
        <f>ABS(Z210-AA210)</f>
        <v>2.5096606560782604</v>
      </c>
      <c r="AD210" s="7">
        <f>(Z210-$AC$10)^2</f>
        <v>253.96602468949476</v>
      </c>
      <c r="AE210" s="8">
        <f t="shared" si="2"/>
        <v>-2.5096606560782604</v>
      </c>
    </row>
    <row r="211" spans="1:31" x14ac:dyDescent="0.25">
      <c r="A211" s="1">
        <v>1</v>
      </c>
      <c r="B211" s="1">
        <v>161</v>
      </c>
      <c r="C211" s="1">
        <v>0</v>
      </c>
      <c r="D211" s="1">
        <v>10.37</v>
      </c>
      <c r="E211" s="7">
        <v>150.31168840000001</v>
      </c>
      <c r="F211" s="7">
        <v>94</v>
      </c>
      <c r="G211" s="1">
        <v>0</v>
      </c>
      <c r="H211" s="1">
        <v>6.2</v>
      </c>
      <c r="I211" s="1">
        <v>0</v>
      </c>
      <c r="J211" s="1">
        <v>94</v>
      </c>
      <c r="K211" s="1">
        <v>5.67</v>
      </c>
      <c r="L211" s="1">
        <v>94</v>
      </c>
      <c r="M211" s="1">
        <v>0.1</v>
      </c>
      <c r="N211" s="7">
        <v>1532.2292399999999</v>
      </c>
      <c r="O211" s="1">
        <v>212647</v>
      </c>
      <c r="P211" s="1">
        <v>2.2000000000000002</v>
      </c>
      <c r="Q211" s="1">
        <v>2.2000000000000002</v>
      </c>
      <c r="R211" s="1">
        <v>0.81399999999999995</v>
      </c>
      <c r="S211" s="1">
        <v>15.4</v>
      </c>
      <c r="T211" s="1">
        <v>0</v>
      </c>
      <c r="U211" s="1">
        <v>0</v>
      </c>
      <c r="V211" s="1">
        <v>0</v>
      </c>
      <c r="W211" s="1">
        <v>0</v>
      </c>
      <c r="X211" s="1">
        <v>1</v>
      </c>
      <c r="Y211" s="1">
        <v>1</v>
      </c>
      <c r="Z211" s="1">
        <v>74.099999999999994</v>
      </c>
      <c r="AA211" s="7">
        <f>SUMPRODUCT($A$19:$Y$19,A211:Y211)</f>
        <v>75.435381455549106</v>
      </c>
      <c r="AB211" s="7">
        <f>(Z211-AA211)^2</f>
        <v>1.7832436318244629</v>
      </c>
      <c r="AC211" s="7">
        <f>ABS(Z211-AA211)</f>
        <v>1.3353814555491113</v>
      </c>
      <c r="AD211" s="7">
        <f>(Z211-$AC$10)^2</f>
        <v>25.640941077451391</v>
      </c>
      <c r="AE211" s="8">
        <f t="shared" si="2"/>
        <v>-1.3353814555491113</v>
      </c>
    </row>
    <row r="212" spans="1:31" x14ac:dyDescent="0.25">
      <c r="A212" s="1">
        <v>1</v>
      </c>
      <c r="B212" s="1">
        <v>157</v>
      </c>
      <c r="C212" s="1">
        <v>0</v>
      </c>
      <c r="D212" s="1">
        <v>1.35</v>
      </c>
      <c r="E212" s="7">
        <v>330.10073940000001</v>
      </c>
      <c r="F212" s="7">
        <v>91</v>
      </c>
      <c r="G212" s="1">
        <v>4</v>
      </c>
      <c r="H212" s="1">
        <v>66.2</v>
      </c>
      <c r="I212" s="1">
        <v>0</v>
      </c>
      <c r="J212" s="1">
        <v>91</v>
      </c>
      <c r="K212" s="1">
        <v>5.66</v>
      </c>
      <c r="L212" s="1">
        <v>89</v>
      </c>
      <c r="M212" s="1">
        <v>0.1</v>
      </c>
      <c r="N212" s="7">
        <v>1837.9773909999999</v>
      </c>
      <c r="O212" s="1">
        <v>98611</v>
      </c>
      <c r="P212" s="1">
        <v>0.1</v>
      </c>
      <c r="Q212" s="1">
        <v>0.1</v>
      </c>
      <c r="R212" s="1">
        <v>0.67400000000000004</v>
      </c>
      <c r="S212" s="1">
        <v>13.2</v>
      </c>
      <c r="T212" s="1">
        <v>0</v>
      </c>
      <c r="U212" s="1">
        <v>0</v>
      </c>
      <c r="V212" s="1">
        <v>1</v>
      </c>
      <c r="W212" s="1">
        <v>0</v>
      </c>
      <c r="X212" s="1">
        <v>0</v>
      </c>
      <c r="Y212" s="1">
        <v>0</v>
      </c>
      <c r="Z212" s="1">
        <v>71.8</v>
      </c>
      <c r="AA212" s="7">
        <f>SUMPRODUCT($A$19:$Y$19,A212:Y212)</f>
        <v>71.744120855039611</v>
      </c>
      <c r="AB212" s="7">
        <f>(Z212-AA212)^2</f>
        <v>3.1224788415038242E-3</v>
      </c>
      <c r="AC212" s="7">
        <f>ABS(Z212-AA212)</f>
        <v>5.5879144960385929E-2</v>
      </c>
      <c r="AD212" s="7">
        <f>(Z212-$AC$10)^2</f>
        <v>7.6379740444847508</v>
      </c>
      <c r="AE212" s="8">
        <f t="shared" si="2"/>
        <v>5.5879144960385929E-2</v>
      </c>
    </row>
    <row r="213" spans="1:31" x14ac:dyDescent="0.25">
      <c r="A213" s="1">
        <v>1</v>
      </c>
      <c r="B213" s="1">
        <v>16</v>
      </c>
      <c r="C213" s="1">
        <v>5</v>
      </c>
      <c r="D213" s="1">
        <v>3.16</v>
      </c>
      <c r="E213" s="7">
        <v>222.48233379999999</v>
      </c>
      <c r="F213" s="7">
        <v>93</v>
      </c>
      <c r="G213" s="1">
        <v>0</v>
      </c>
      <c r="H213" s="1">
        <v>44.3</v>
      </c>
      <c r="I213" s="1">
        <v>6</v>
      </c>
      <c r="J213" s="1">
        <v>94</v>
      </c>
      <c r="K213" s="1">
        <v>7.89</v>
      </c>
      <c r="L213" s="1">
        <v>94</v>
      </c>
      <c r="M213" s="1">
        <v>0.7</v>
      </c>
      <c r="N213" s="7">
        <v>1592.5721820000001</v>
      </c>
      <c r="O213" s="1">
        <v>777972</v>
      </c>
      <c r="P213" s="1">
        <v>2.4</v>
      </c>
      <c r="Q213" s="1">
        <v>2.2999999999999998</v>
      </c>
      <c r="R213" s="1">
        <v>0.59</v>
      </c>
      <c r="S213" s="1">
        <v>10.9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73</v>
      </c>
      <c r="AA213" s="7">
        <f>SUMPRODUCT($A$19:$Y$19,A213:Y213)</f>
        <v>74.440458884628953</v>
      </c>
      <c r="AB213" s="7">
        <f>(Z213-AA213)^2</f>
        <v>2.0749217983064865</v>
      </c>
      <c r="AC213" s="7">
        <f>ABS(Z213-AA213)</f>
        <v>1.4404588846289528</v>
      </c>
      <c r="AD213" s="7">
        <f>(Z213-$AC$10)^2</f>
        <v>15.710826409510862</v>
      </c>
      <c r="AE213" s="8">
        <f t="shared" si="2"/>
        <v>-1.4404588846289528</v>
      </c>
    </row>
    <row r="214" spans="1:31" x14ac:dyDescent="0.25">
      <c r="A214" s="1">
        <v>1</v>
      </c>
      <c r="B214" s="1">
        <v>63</v>
      </c>
      <c r="C214" s="1">
        <v>0</v>
      </c>
      <c r="D214" s="1">
        <v>3.76</v>
      </c>
      <c r="E214" s="7">
        <v>0</v>
      </c>
      <c r="F214" s="7">
        <v>94</v>
      </c>
      <c r="G214" s="1">
        <v>0</v>
      </c>
      <c r="H214" s="1">
        <v>61.3</v>
      </c>
      <c r="I214" s="1">
        <v>0</v>
      </c>
      <c r="J214" s="1">
        <v>99</v>
      </c>
      <c r="K214" s="1">
        <v>5.72</v>
      </c>
      <c r="L214" s="1">
        <v>99</v>
      </c>
      <c r="M214" s="1">
        <v>0.1</v>
      </c>
      <c r="N214" s="7">
        <v>1199.8223</v>
      </c>
      <c r="O214" s="1">
        <v>56964</v>
      </c>
      <c r="P214" s="1">
        <v>1</v>
      </c>
      <c r="Q214" s="1">
        <v>0.9</v>
      </c>
      <c r="R214" s="1">
        <v>0.89600000000000002</v>
      </c>
      <c r="S214" s="1">
        <v>13.9</v>
      </c>
      <c r="T214" s="1">
        <v>0</v>
      </c>
      <c r="U214" s="1">
        <v>0</v>
      </c>
      <c r="V214" s="1">
        <v>0</v>
      </c>
      <c r="W214" s="1">
        <v>0</v>
      </c>
      <c r="X214" s="1">
        <v>1</v>
      </c>
      <c r="Y214" s="1">
        <v>1</v>
      </c>
      <c r="Z214" s="1">
        <v>82</v>
      </c>
      <c r="AA214" s="7">
        <f>SUMPRODUCT($A$19:$Y$19,A214:Y214)</f>
        <v>78.585221178822522</v>
      </c>
      <c r="AB214" s="7">
        <f>(Z214-AA214)^2</f>
        <v>11.660714397562247</v>
      </c>
      <c r="AC214" s="7">
        <f>ABS(Z214-AA214)</f>
        <v>3.4147788211774781</v>
      </c>
      <c r="AD214" s="7">
        <f>(Z214-$AC$10)^2</f>
        <v>168.05721914720658</v>
      </c>
      <c r="AE214" s="8">
        <f t="shared" ref="AE214:AE277" si="3">Z214-AA214</f>
        <v>3.4147788211774781</v>
      </c>
    </row>
    <row r="215" spans="1:31" x14ac:dyDescent="0.25">
      <c r="A215" s="1">
        <v>1</v>
      </c>
      <c r="B215" s="1">
        <v>272</v>
      </c>
      <c r="C215" s="1">
        <v>1</v>
      </c>
      <c r="D215" s="1">
        <v>0.08</v>
      </c>
      <c r="E215" s="7">
        <v>19.717410430000001</v>
      </c>
      <c r="F215" s="7">
        <v>92</v>
      </c>
      <c r="G215" s="1">
        <v>0</v>
      </c>
      <c r="H215" s="1">
        <v>17.600000000000001</v>
      </c>
      <c r="I215" s="1">
        <v>2</v>
      </c>
      <c r="J215" s="1">
        <v>7</v>
      </c>
      <c r="K215" s="1">
        <v>2.86</v>
      </c>
      <c r="L215" s="1">
        <v>7</v>
      </c>
      <c r="M215" s="1">
        <v>0.1</v>
      </c>
      <c r="N215" s="7">
        <v>395.93193630000002</v>
      </c>
      <c r="O215" s="1">
        <v>555888</v>
      </c>
      <c r="P215" s="1">
        <v>7.8</v>
      </c>
      <c r="Q215" s="1">
        <v>7.8</v>
      </c>
      <c r="R215" s="1">
        <v>0</v>
      </c>
      <c r="S215" s="1">
        <v>8.5</v>
      </c>
      <c r="T215" s="1">
        <v>1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59.5</v>
      </c>
      <c r="AA215" s="7">
        <f>SUMPRODUCT($A$19:$Y$19,A215:Y215)</f>
        <v>53.570981422233324</v>
      </c>
      <c r="AB215" s="7">
        <f>(Z215-AA215)^2</f>
        <v>35.153261295502382</v>
      </c>
      <c r="AC215" s="7">
        <f>ABS(Z215-AA215)</f>
        <v>5.9290185777666764</v>
      </c>
      <c r="AD215" s="7">
        <f>(Z215-$AC$10)^2</f>
        <v>90.941237302967295</v>
      </c>
      <c r="AE215" s="8">
        <f t="shared" si="3"/>
        <v>5.9290185777666764</v>
      </c>
    </row>
    <row r="216" spans="1:31" x14ac:dyDescent="0.25">
      <c r="A216" s="1">
        <v>1</v>
      </c>
      <c r="B216" s="1">
        <v>213</v>
      </c>
      <c r="C216" s="1">
        <v>0</v>
      </c>
      <c r="D216" s="1">
        <v>0.6</v>
      </c>
      <c r="E216" s="7">
        <v>111.7392134</v>
      </c>
      <c r="F216" s="7">
        <v>5</v>
      </c>
      <c r="G216" s="1">
        <v>0</v>
      </c>
      <c r="H216" s="1">
        <v>72.099999999999994</v>
      </c>
      <c r="I216" s="1">
        <v>0</v>
      </c>
      <c r="J216" s="1">
        <v>74</v>
      </c>
      <c r="K216" s="1">
        <v>1.6</v>
      </c>
      <c r="L216" s="1">
        <v>79</v>
      </c>
      <c r="M216" s="1">
        <v>0.1</v>
      </c>
      <c r="N216" s="7">
        <v>1214.5566670000001</v>
      </c>
      <c r="O216" s="1">
        <v>92325</v>
      </c>
      <c r="P216" s="1">
        <v>0.2</v>
      </c>
      <c r="Q216" s="1">
        <v>0.2</v>
      </c>
      <c r="R216" s="1">
        <v>0</v>
      </c>
      <c r="S216" s="1">
        <v>12.2</v>
      </c>
      <c r="T216" s="1">
        <v>0</v>
      </c>
      <c r="U216" s="1">
        <v>0</v>
      </c>
      <c r="V216" s="1">
        <v>1</v>
      </c>
      <c r="W216" s="1">
        <v>0</v>
      </c>
      <c r="X216" s="1">
        <v>0</v>
      </c>
      <c r="Y216" s="1">
        <v>0</v>
      </c>
      <c r="Z216" s="1">
        <v>64.900000000000006</v>
      </c>
      <c r="AA216" s="7">
        <f>SUMPRODUCT($A$19:$Y$19,A216:Y216)</f>
        <v>67.353039887385862</v>
      </c>
      <c r="AB216" s="7">
        <f>(Z216-AA216)^2</f>
        <v>6.0174046891060122</v>
      </c>
      <c r="AC216" s="7">
        <f>ABS(Z216-AA216)</f>
        <v>2.4530398873858559</v>
      </c>
      <c r="AD216" s="7">
        <f>(Z216-$AC$10)^2</f>
        <v>17.109072945584675</v>
      </c>
      <c r="AE216" s="8">
        <f t="shared" si="3"/>
        <v>-2.4530398873858559</v>
      </c>
    </row>
    <row r="217" spans="1:31" x14ac:dyDescent="0.25">
      <c r="A217" s="1">
        <v>1</v>
      </c>
      <c r="B217" s="1">
        <v>717</v>
      </c>
      <c r="C217" s="1">
        <v>28</v>
      </c>
      <c r="D217" s="1">
        <v>4.1399999999999997</v>
      </c>
      <c r="E217" s="7">
        <v>8.7174087</v>
      </c>
      <c r="F217" s="7">
        <v>65</v>
      </c>
      <c r="G217" s="1">
        <v>420</v>
      </c>
      <c r="H217" s="1">
        <v>27.5</v>
      </c>
      <c r="I217" s="1">
        <v>43</v>
      </c>
      <c r="J217" s="1">
        <v>69</v>
      </c>
      <c r="K217" s="1">
        <v>6.44</v>
      </c>
      <c r="L217" s="1">
        <v>68</v>
      </c>
      <c r="M217" s="1">
        <v>30.3</v>
      </c>
      <c r="N217" s="7">
        <v>444.76575000000003</v>
      </c>
      <c r="O217" s="1">
        <v>129432</v>
      </c>
      <c r="P217" s="1">
        <v>9</v>
      </c>
      <c r="Q217" s="1">
        <v>9</v>
      </c>
      <c r="R217" s="1">
        <v>0.40600000000000003</v>
      </c>
      <c r="S217" s="1">
        <v>9.3000000000000007</v>
      </c>
      <c r="T217" s="1">
        <v>1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44.6</v>
      </c>
      <c r="AA217" s="7">
        <f>SUMPRODUCT($A$19:$Y$19,A217:Y217)</f>
        <v>41.71959166972497</v>
      </c>
      <c r="AB217" s="7">
        <f>(Z217-AA217)^2</f>
        <v>8.2967521491177951</v>
      </c>
      <c r="AC217" s="7">
        <f>ABS(Z217-AA217)</f>
        <v>2.8804083302750314</v>
      </c>
      <c r="AD217" s="7">
        <f>(Z217-$AC$10)^2</f>
        <v>597.13332043722653</v>
      </c>
      <c r="AE217" s="8">
        <f t="shared" si="3"/>
        <v>2.8804083302750314</v>
      </c>
    </row>
    <row r="218" spans="1:31" x14ac:dyDescent="0.25">
      <c r="A218" s="1">
        <v>1</v>
      </c>
      <c r="B218" s="1">
        <v>174</v>
      </c>
      <c r="C218" s="1">
        <v>6</v>
      </c>
      <c r="D218" s="1">
        <v>2.61</v>
      </c>
      <c r="E218" s="7">
        <v>28.808310980000002</v>
      </c>
      <c r="F218" s="7">
        <v>93</v>
      </c>
      <c r="G218" s="1">
        <v>0</v>
      </c>
      <c r="H218" s="1">
        <v>38.799999999999997</v>
      </c>
      <c r="I218" s="1">
        <v>8</v>
      </c>
      <c r="J218" s="1">
        <v>88</v>
      </c>
      <c r="K218" s="1">
        <v>6.63</v>
      </c>
      <c r="L218" s="1">
        <v>94</v>
      </c>
      <c r="M218" s="1">
        <v>1.7</v>
      </c>
      <c r="N218" s="7">
        <v>188.783165</v>
      </c>
      <c r="O218" s="1">
        <v>6524283</v>
      </c>
      <c r="P218" s="1">
        <v>2.8</v>
      </c>
      <c r="Q218" s="1">
        <v>2.7</v>
      </c>
      <c r="R218" s="1">
        <v>0.55100000000000005</v>
      </c>
      <c r="S218" s="1">
        <v>9.8000000000000007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71</v>
      </c>
      <c r="AA218" s="7">
        <f>SUMPRODUCT($A$19:$Y$19,A218:Y218)</f>
        <v>70.243978676662323</v>
      </c>
      <c r="AB218" s="7">
        <f>(Z218-AA218)^2</f>
        <v>0.5715682413412525</v>
      </c>
      <c r="AC218" s="7">
        <f>ABS(Z218-AA218)</f>
        <v>0.75602132333767713</v>
      </c>
      <c r="AD218" s="7">
        <f>(Z218-$AC$10)^2</f>
        <v>3.8560724678007037</v>
      </c>
      <c r="AE218" s="8">
        <f t="shared" si="3"/>
        <v>0.75602132333767713</v>
      </c>
    </row>
    <row r="219" spans="1:31" x14ac:dyDescent="0.25">
      <c r="A219" s="1">
        <v>1</v>
      </c>
      <c r="B219" s="1">
        <v>271</v>
      </c>
      <c r="C219" s="1">
        <v>2</v>
      </c>
      <c r="D219" s="1">
        <v>1.31</v>
      </c>
      <c r="E219" s="7">
        <v>56.056864279999999</v>
      </c>
      <c r="F219" s="7">
        <v>98</v>
      </c>
      <c r="G219" s="1">
        <v>18</v>
      </c>
      <c r="H219" s="1">
        <v>4.5</v>
      </c>
      <c r="I219" s="1">
        <v>2</v>
      </c>
      <c r="J219" s="1">
        <v>98</v>
      </c>
      <c r="K219" s="1">
        <v>6.18</v>
      </c>
      <c r="L219" s="1">
        <v>98</v>
      </c>
      <c r="M219" s="1">
        <v>0.1</v>
      </c>
      <c r="N219" s="7">
        <v>646.56129499999997</v>
      </c>
      <c r="O219" s="1">
        <v>2469286</v>
      </c>
      <c r="P219" s="1">
        <v>2.4</v>
      </c>
      <c r="Q219" s="1">
        <v>2.5</v>
      </c>
      <c r="R219" s="1">
        <v>0.60899999999999999</v>
      </c>
      <c r="S219" s="1">
        <v>10.5</v>
      </c>
      <c r="T219" s="1">
        <v>0</v>
      </c>
      <c r="U219" s="1">
        <v>1</v>
      </c>
      <c r="V219" s="1">
        <v>0</v>
      </c>
      <c r="W219" s="1">
        <v>0</v>
      </c>
      <c r="X219" s="1">
        <v>0</v>
      </c>
      <c r="Y219" s="1">
        <v>0</v>
      </c>
      <c r="Z219" s="1">
        <v>64</v>
      </c>
      <c r="AA219" s="7">
        <f>SUMPRODUCT($A$19:$Y$19,A219:Y219)</f>
        <v>68.341021358926312</v>
      </c>
      <c r="AB219" s="7">
        <f>(Z219-AA219)^2</f>
        <v>18.844466438654447</v>
      </c>
      <c r="AC219" s="7">
        <f>ABS(Z219-AA219)</f>
        <v>4.3410213589263122</v>
      </c>
      <c r="AD219" s="7">
        <f>(Z219-$AC$10)^2</f>
        <v>25.364433671815153</v>
      </c>
      <c r="AE219" s="8">
        <f t="shared" si="3"/>
        <v>-4.3410213589263122</v>
      </c>
    </row>
    <row r="220" spans="1:31" x14ac:dyDescent="0.25">
      <c r="A220" s="1">
        <v>1</v>
      </c>
      <c r="B220" s="1">
        <v>115</v>
      </c>
      <c r="C220" s="1">
        <v>1</v>
      </c>
      <c r="D220" s="1">
        <v>3.92</v>
      </c>
      <c r="E220" s="7">
        <v>49.340077559999997</v>
      </c>
      <c r="F220" s="7">
        <v>98</v>
      </c>
      <c r="G220" s="1">
        <v>0</v>
      </c>
      <c r="H220" s="1">
        <v>49.4</v>
      </c>
      <c r="I220" s="1">
        <v>1</v>
      </c>
      <c r="J220" s="1">
        <v>98</v>
      </c>
      <c r="K220" s="1">
        <v>6.7</v>
      </c>
      <c r="L220" s="1">
        <v>95</v>
      </c>
      <c r="M220" s="1">
        <v>0.1</v>
      </c>
      <c r="N220" s="7">
        <v>2741.1154200000001</v>
      </c>
      <c r="O220" s="1">
        <v>1315372</v>
      </c>
      <c r="P220" s="1">
        <v>3.6</v>
      </c>
      <c r="Q220" s="1">
        <v>3.4</v>
      </c>
      <c r="R220" s="1">
        <v>0.67900000000000005</v>
      </c>
      <c r="S220" s="1">
        <v>12.1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76.900000000000006</v>
      </c>
      <c r="AA220" s="7">
        <f>SUMPRODUCT($A$19:$Y$19,A220:Y220)</f>
        <v>74.201993222016171</v>
      </c>
      <c r="AB220" s="7">
        <f>(Z220-AA220)^2</f>
        <v>7.2792405740467148</v>
      </c>
      <c r="AC220" s="7">
        <f>ABS(Z220-AA220)</f>
        <v>2.698006777983835</v>
      </c>
      <c r="AD220" s="7">
        <f>(Z220-$AC$10)^2</f>
        <v>61.83759659584576</v>
      </c>
      <c r="AE220" s="8">
        <f t="shared" si="3"/>
        <v>2.698006777983835</v>
      </c>
    </row>
    <row r="221" spans="1:31" x14ac:dyDescent="0.25">
      <c r="A221" s="1">
        <v>1</v>
      </c>
      <c r="B221" s="1">
        <v>49</v>
      </c>
      <c r="C221" s="1">
        <v>0</v>
      </c>
      <c r="D221" s="1">
        <v>7.45</v>
      </c>
      <c r="E221" s="7">
        <v>8254.0207630000004</v>
      </c>
      <c r="F221" s="7">
        <v>92</v>
      </c>
      <c r="G221" s="1">
        <v>0</v>
      </c>
      <c r="H221" s="1">
        <v>6.6</v>
      </c>
      <c r="I221" s="1">
        <v>0</v>
      </c>
      <c r="J221" s="1">
        <v>9</v>
      </c>
      <c r="K221" s="1">
        <v>8.86</v>
      </c>
      <c r="L221" s="1">
        <v>9</v>
      </c>
      <c r="M221" s="1">
        <v>0.1</v>
      </c>
      <c r="N221" s="7">
        <v>52473.113559999998</v>
      </c>
      <c r="O221" s="1">
        <v>327386</v>
      </c>
      <c r="P221" s="1">
        <v>1</v>
      </c>
      <c r="Q221" s="1">
        <v>0.9</v>
      </c>
      <c r="R221" s="1">
        <v>0.91500000000000004</v>
      </c>
      <c r="S221" s="1">
        <v>19</v>
      </c>
      <c r="T221" s="1">
        <v>0</v>
      </c>
      <c r="U221" s="1">
        <v>0</v>
      </c>
      <c r="V221" s="1">
        <v>0</v>
      </c>
      <c r="W221" s="1">
        <v>0</v>
      </c>
      <c r="X221" s="1">
        <v>1</v>
      </c>
      <c r="Y221" s="1">
        <v>1</v>
      </c>
      <c r="Z221" s="1">
        <v>82.5</v>
      </c>
      <c r="AA221" s="7">
        <f>SUMPRODUCT($A$19:$Y$19,A221:Y221)</f>
        <v>77.284547788093008</v>
      </c>
      <c r="AB221" s="7">
        <f>(Z221-AA221)^2</f>
        <v>27.200941774685539</v>
      </c>
      <c r="AC221" s="7">
        <f>ABS(Z221-AA221)</f>
        <v>5.2154522119069924</v>
      </c>
      <c r="AD221" s="7">
        <f>(Z221-$AC$10)^2</f>
        <v>181.27090763263411</v>
      </c>
      <c r="AE221" s="8">
        <f t="shared" si="3"/>
        <v>5.2154522119069924</v>
      </c>
    </row>
    <row r="222" spans="1:31" x14ac:dyDescent="0.25">
      <c r="A222" s="1">
        <v>1</v>
      </c>
      <c r="B222" s="1">
        <v>88</v>
      </c>
      <c r="C222" s="1">
        <v>3</v>
      </c>
      <c r="D222" s="1">
        <v>11.8</v>
      </c>
      <c r="E222" s="7">
        <v>6415.3573500000002</v>
      </c>
      <c r="F222" s="7">
        <v>51</v>
      </c>
      <c r="G222" s="1">
        <v>1541</v>
      </c>
      <c r="H222" s="1">
        <v>59.6</v>
      </c>
      <c r="I222" s="1">
        <v>3</v>
      </c>
      <c r="J222" s="1">
        <v>98</v>
      </c>
      <c r="K222" s="1">
        <v>11.28</v>
      </c>
      <c r="L222" s="1">
        <v>98</v>
      </c>
      <c r="M222" s="1">
        <v>0.1</v>
      </c>
      <c r="N222" s="7">
        <v>41631.131410000002</v>
      </c>
      <c r="O222" s="1">
        <v>647744</v>
      </c>
      <c r="P222" s="1">
        <v>0.6</v>
      </c>
      <c r="Q222" s="1">
        <v>0.6</v>
      </c>
      <c r="R222" s="1">
        <v>0.879</v>
      </c>
      <c r="S222" s="1">
        <v>16</v>
      </c>
      <c r="T222" s="1">
        <v>0</v>
      </c>
      <c r="U222" s="1">
        <v>0</v>
      </c>
      <c r="V222" s="1">
        <v>0</v>
      </c>
      <c r="W222" s="1">
        <v>0</v>
      </c>
      <c r="X222" s="1">
        <v>1</v>
      </c>
      <c r="Y222" s="1">
        <v>0</v>
      </c>
      <c r="Z222" s="1">
        <v>81.099999999999994</v>
      </c>
      <c r="AA222" s="7">
        <f>SUMPRODUCT($A$19:$Y$19,A222:Y222)</f>
        <v>79.807807498340935</v>
      </c>
      <c r="AB222" s="7">
        <f>(Z222-AA222)^2</f>
        <v>1.6697614613438976</v>
      </c>
      <c r="AC222" s="7">
        <f>ABS(Z222-AA222)</f>
        <v>1.2921925016590592</v>
      </c>
      <c r="AD222" s="7">
        <f>(Z222-$AC$10)^2</f>
        <v>145.53257987343687</v>
      </c>
      <c r="AE222" s="8">
        <f t="shared" si="3"/>
        <v>1.2921925016590592</v>
      </c>
    </row>
    <row r="223" spans="1:31" x14ac:dyDescent="0.25">
      <c r="A223" s="1">
        <v>1</v>
      </c>
      <c r="B223" s="1">
        <v>79</v>
      </c>
      <c r="C223" s="1">
        <v>0</v>
      </c>
      <c r="D223" s="1">
        <v>9.15</v>
      </c>
      <c r="E223" s="7">
        <v>442.37748690000001</v>
      </c>
      <c r="F223" s="7">
        <v>88</v>
      </c>
      <c r="G223" s="1">
        <v>33</v>
      </c>
      <c r="H223" s="1">
        <v>61.5</v>
      </c>
      <c r="I223" s="1">
        <v>0</v>
      </c>
      <c r="J223" s="1">
        <v>87</v>
      </c>
      <c r="K223" s="1">
        <v>7.89</v>
      </c>
      <c r="L223" s="1">
        <v>89</v>
      </c>
      <c r="M223" s="1">
        <v>0.1</v>
      </c>
      <c r="N223" s="7">
        <v>2542.3993500000001</v>
      </c>
      <c r="O223" s="1">
        <v>1315372</v>
      </c>
      <c r="P223" s="1">
        <v>0.3</v>
      </c>
      <c r="Q223" s="1">
        <v>0.3</v>
      </c>
      <c r="R223" s="1">
        <v>0.88400000000000001</v>
      </c>
      <c r="S223" s="1">
        <v>18.399999999999999</v>
      </c>
      <c r="T223" s="1">
        <v>0</v>
      </c>
      <c r="U223" s="1">
        <v>0</v>
      </c>
      <c r="V223" s="1">
        <v>1</v>
      </c>
      <c r="W223" s="1">
        <v>0</v>
      </c>
      <c r="X223" s="1">
        <v>0</v>
      </c>
      <c r="Y223" s="1">
        <v>1</v>
      </c>
      <c r="Z223" s="1">
        <v>79.2</v>
      </c>
      <c r="AA223" s="7">
        <f>SUMPRODUCT($A$19:$Y$19,A223:Y223)</f>
        <v>78.915325002125485</v>
      </c>
      <c r="AB223" s="7">
        <f>(Z223-AA223)^2</f>
        <v>8.1039854414856824E-2</v>
      </c>
      <c r="AC223" s="7">
        <f>ABS(Z223-AA223)</f>
        <v>0.284674997874518</v>
      </c>
      <c r="AD223" s="7">
        <f>(Z223-$AC$10)^2</f>
        <v>103.30056362881241</v>
      </c>
      <c r="AE223" s="8">
        <f t="shared" si="3"/>
        <v>0.284674997874518</v>
      </c>
    </row>
    <row r="224" spans="1:31" x14ac:dyDescent="0.25">
      <c r="A224" s="1">
        <v>1</v>
      </c>
      <c r="B224" s="1">
        <v>285</v>
      </c>
      <c r="C224" s="1">
        <v>4</v>
      </c>
      <c r="D224" s="1">
        <v>0.01</v>
      </c>
      <c r="E224" s="7">
        <v>0.94852636599999995</v>
      </c>
      <c r="F224" s="7">
        <v>87</v>
      </c>
      <c r="G224" s="1">
        <v>0</v>
      </c>
      <c r="H224" s="1">
        <v>24.3</v>
      </c>
      <c r="I224" s="1">
        <v>6</v>
      </c>
      <c r="J224" s="1">
        <v>87</v>
      </c>
      <c r="K224" s="1">
        <v>5.96</v>
      </c>
      <c r="L224" s="1">
        <v>87</v>
      </c>
      <c r="M224" s="1">
        <v>5.3</v>
      </c>
      <c r="N224" s="7">
        <v>67.751883300000003</v>
      </c>
      <c r="O224" s="1">
        <v>1638139</v>
      </c>
      <c r="P224" s="1">
        <v>7.7</v>
      </c>
      <c r="Q224" s="1">
        <v>7.5</v>
      </c>
      <c r="R224" s="1">
        <v>0.41599999999999998</v>
      </c>
      <c r="S224" s="1">
        <v>9.1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57.6</v>
      </c>
      <c r="AA224" s="7">
        <f>SUMPRODUCT($A$19:$Y$19,A224:Y224)</f>
        <v>59.481797435216734</v>
      </c>
      <c r="AB224" s="7">
        <f>(Z224-AA224)^2</f>
        <v>3.5411615871882729</v>
      </c>
      <c r="AC224" s="7">
        <f>ABS(Z224-AA224)</f>
        <v>1.8817974352167326</v>
      </c>
      <c r="AD224" s="7">
        <f>(Z224-$AC$10)^2</f>
        <v>130.7892210583426</v>
      </c>
      <c r="AE224" s="8">
        <f t="shared" si="3"/>
        <v>-1.8817974352167326</v>
      </c>
    </row>
    <row r="225" spans="1:31" x14ac:dyDescent="0.25">
      <c r="A225" s="1">
        <v>1</v>
      </c>
      <c r="B225" s="1">
        <v>138</v>
      </c>
      <c r="C225" s="1">
        <v>1</v>
      </c>
      <c r="D225" s="1">
        <v>0.38</v>
      </c>
      <c r="E225" s="7">
        <v>62.866575079999997</v>
      </c>
      <c r="F225" s="7">
        <v>99</v>
      </c>
      <c r="G225" s="1">
        <v>15</v>
      </c>
      <c r="H225" s="1">
        <v>45.9</v>
      </c>
      <c r="I225" s="1">
        <v>1</v>
      </c>
      <c r="J225" s="1">
        <v>99</v>
      </c>
      <c r="K225" s="1">
        <v>3.7</v>
      </c>
      <c r="L225" s="1">
        <v>99</v>
      </c>
      <c r="M225" s="1">
        <v>0.1</v>
      </c>
      <c r="N225" s="7">
        <v>861.18596000000002</v>
      </c>
      <c r="O225" s="1">
        <v>1315372</v>
      </c>
      <c r="P225" s="1">
        <v>7.2</v>
      </c>
      <c r="Q225" s="1">
        <v>6.9</v>
      </c>
      <c r="R225" s="1">
        <v>0</v>
      </c>
      <c r="S225" s="1">
        <v>10.4</v>
      </c>
      <c r="T225" s="1">
        <v>0</v>
      </c>
      <c r="U225" s="1">
        <v>1</v>
      </c>
      <c r="V225" s="1">
        <v>0</v>
      </c>
      <c r="W225" s="1">
        <v>0</v>
      </c>
      <c r="X225" s="1">
        <v>0</v>
      </c>
      <c r="Y225" s="1">
        <v>0</v>
      </c>
      <c r="Z225" s="1">
        <v>72.599999999999994</v>
      </c>
      <c r="AA225" s="7">
        <f>SUMPRODUCT($A$19:$Y$19,A225:Y225)</f>
        <v>68.152130698047401</v>
      </c>
      <c r="AB225" s="7">
        <f>(Z225-AA225)^2</f>
        <v>19.783541327252252</v>
      </c>
      <c r="AC225" s="7">
        <f>ABS(Z225-AA225)</f>
        <v>4.4478693019525934</v>
      </c>
      <c r="AD225" s="7">
        <f>(Z225-$AC$10)^2</f>
        <v>12.69987562116879</v>
      </c>
      <c r="AE225" s="8">
        <f t="shared" si="3"/>
        <v>4.4478693019525934</v>
      </c>
    </row>
    <row r="226" spans="1:31" x14ac:dyDescent="0.25">
      <c r="A226" s="1">
        <v>1</v>
      </c>
      <c r="B226" s="1">
        <v>67</v>
      </c>
      <c r="C226" s="1">
        <v>0</v>
      </c>
      <c r="D226" s="1">
        <v>6.68</v>
      </c>
      <c r="E226" s="7">
        <v>142.3749426</v>
      </c>
      <c r="F226" s="7">
        <v>92</v>
      </c>
      <c r="G226" s="1">
        <v>2</v>
      </c>
      <c r="H226" s="1">
        <v>58.5</v>
      </c>
      <c r="I226" s="1">
        <v>0</v>
      </c>
      <c r="J226" s="1">
        <v>94</v>
      </c>
      <c r="K226" s="1">
        <v>9.49</v>
      </c>
      <c r="L226" s="1">
        <v>94</v>
      </c>
      <c r="M226" s="1">
        <v>0.1</v>
      </c>
      <c r="N226" s="7">
        <v>817.77680999999995</v>
      </c>
      <c r="O226" s="1">
        <v>4828726</v>
      </c>
      <c r="P226" s="1">
        <v>0.7</v>
      </c>
      <c r="Q226" s="1">
        <v>0.7</v>
      </c>
      <c r="R226" s="1">
        <v>0.93600000000000005</v>
      </c>
      <c r="S226" s="1">
        <v>17.399999999999999</v>
      </c>
      <c r="T226" s="1">
        <v>0</v>
      </c>
      <c r="U226" s="1">
        <v>0</v>
      </c>
      <c r="V226" s="1">
        <v>0</v>
      </c>
      <c r="W226" s="1">
        <v>0</v>
      </c>
      <c r="X226" s="1">
        <v>1</v>
      </c>
      <c r="Y226" s="1">
        <v>1</v>
      </c>
      <c r="Z226" s="1">
        <v>89</v>
      </c>
      <c r="AA226" s="7">
        <f>SUMPRODUCT($A$19:$Y$19,A226:Y226)</f>
        <v>80.544551880378535</v>
      </c>
      <c r="AB226" s="7">
        <f>(Z226-AA226)^2</f>
        <v>71.494602903610172</v>
      </c>
      <c r="AC226" s="7">
        <f>ABS(Z226-AA226)</f>
        <v>8.4554481196214653</v>
      </c>
      <c r="AD226" s="7">
        <f>(Z226-$AC$10)^2</f>
        <v>398.5488579431921</v>
      </c>
      <c r="AE226" s="8">
        <f t="shared" si="3"/>
        <v>8.4554481196214653</v>
      </c>
    </row>
    <row r="227" spans="1:31" x14ac:dyDescent="0.25">
      <c r="A227" s="1">
        <v>1</v>
      </c>
      <c r="B227" s="1">
        <v>8</v>
      </c>
      <c r="C227" s="1">
        <v>2</v>
      </c>
      <c r="D227" s="1">
        <v>11.36</v>
      </c>
      <c r="E227" s="7">
        <v>8285.2646550000009</v>
      </c>
      <c r="F227" s="7">
        <v>87</v>
      </c>
      <c r="G227" s="1">
        <v>917</v>
      </c>
      <c r="H227" s="1">
        <v>59</v>
      </c>
      <c r="I227" s="1">
        <v>3</v>
      </c>
      <c r="J227" s="1">
        <v>95</v>
      </c>
      <c r="K227" s="1">
        <v>1.39</v>
      </c>
      <c r="L227" s="1">
        <v>96</v>
      </c>
      <c r="M227" s="1">
        <v>0.1</v>
      </c>
      <c r="N227" s="7">
        <v>45699.198320000003</v>
      </c>
      <c r="O227" s="1">
        <v>821197</v>
      </c>
      <c r="P227" s="1">
        <v>1.1000000000000001</v>
      </c>
      <c r="Q227" s="1">
        <v>1.1000000000000001</v>
      </c>
      <c r="R227" s="1">
        <v>0.90300000000000002</v>
      </c>
      <c r="S227" s="1">
        <v>16.600000000000001</v>
      </c>
      <c r="T227" s="1">
        <v>0</v>
      </c>
      <c r="U227" s="1">
        <v>0</v>
      </c>
      <c r="V227" s="1">
        <v>0</v>
      </c>
      <c r="W227" s="1">
        <v>0</v>
      </c>
      <c r="X227" s="1">
        <v>1</v>
      </c>
      <c r="Y227" s="1">
        <v>1</v>
      </c>
      <c r="Z227" s="1">
        <v>79.900000000000006</v>
      </c>
      <c r="AA227" s="7">
        <f>SUMPRODUCT($A$19:$Y$19,A227:Y227)</f>
        <v>82.587871351182656</v>
      </c>
      <c r="AB227" s="7">
        <f>(Z227-AA227)^2</f>
        <v>7.2246524005084467</v>
      </c>
      <c r="AC227" s="7">
        <f>ABS(Z227-AA227)</f>
        <v>2.6878713511826504</v>
      </c>
      <c r="AD227" s="7">
        <f>(Z227-$AC$10)^2</f>
        <v>118.01972750841102</v>
      </c>
      <c r="AE227" s="8">
        <f t="shared" si="3"/>
        <v>-2.6878713511826504</v>
      </c>
    </row>
    <row r="228" spans="1:31" x14ac:dyDescent="0.25">
      <c r="A228" s="1">
        <v>1</v>
      </c>
      <c r="B228" s="1">
        <v>288</v>
      </c>
      <c r="C228" s="1">
        <v>3</v>
      </c>
      <c r="D228" s="1">
        <v>2.64</v>
      </c>
      <c r="E228" s="7">
        <v>0</v>
      </c>
      <c r="F228" s="7">
        <v>97</v>
      </c>
      <c r="G228" s="1">
        <v>0</v>
      </c>
      <c r="H228" s="1">
        <v>22.2</v>
      </c>
      <c r="I228" s="1">
        <v>6</v>
      </c>
      <c r="J228" s="1">
        <v>94</v>
      </c>
      <c r="K228" s="1">
        <v>5.76</v>
      </c>
      <c r="L228" s="1">
        <v>95</v>
      </c>
      <c r="M228" s="1">
        <v>3.1</v>
      </c>
      <c r="N228" s="7">
        <v>1653.2390500000001</v>
      </c>
      <c r="O228" s="1">
        <v>1315372</v>
      </c>
      <c r="P228" s="1">
        <v>8.8000000000000007</v>
      </c>
      <c r="Q228" s="1">
        <v>8.6999999999999993</v>
      </c>
      <c r="R228" s="1">
        <v>0.42</v>
      </c>
      <c r="S228" s="1">
        <v>8.4</v>
      </c>
      <c r="T228" s="1">
        <v>1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58.5</v>
      </c>
      <c r="AA228" s="7">
        <f>SUMPRODUCT($A$19:$Y$19,A228:Y228)</f>
        <v>59.98839334204223</v>
      </c>
      <c r="AB228" s="7">
        <f>(Z228-AA228)^2</f>
        <v>2.215314740635637</v>
      </c>
      <c r="AC228" s="7">
        <f>ABS(Z228-AA228)</f>
        <v>1.4883933420422295</v>
      </c>
      <c r="AD228" s="7">
        <f>(Z228-$AC$10)^2</f>
        <v>111.01386033211222</v>
      </c>
      <c r="AE228" s="8">
        <f t="shared" si="3"/>
        <v>-1.4883933420422295</v>
      </c>
    </row>
    <row r="229" spans="1:31" x14ac:dyDescent="0.25">
      <c r="A229" s="1">
        <v>1</v>
      </c>
      <c r="B229" s="1">
        <v>57</v>
      </c>
      <c r="C229" s="1">
        <v>0</v>
      </c>
      <c r="D229" s="1">
        <v>10.01</v>
      </c>
      <c r="E229" s="7">
        <v>2198.5908650000001</v>
      </c>
      <c r="F229" s="7">
        <v>92</v>
      </c>
      <c r="G229" s="1">
        <v>77</v>
      </c>
      <c r="H229" s="1">
        <v>55.4</v>
      </c>
      <c r="I229" s="1">
        <v>0</v>
      </c>
      <c r="J229" s="1">
        <v>96</v>
      </c>
      <c r="K229" s="1">
        <v>11.7</v>
      </c>
      <c r="L229" s="1">
        <v>95</v>
      </c>
      <c r="M229" s="1">
        <v>0.1</v>
      </c>
      <c r="N229" s="7">
        <v>74276.718420000005</v>
      </c>
      <c r="O229" s="1">
        <v>782499</v>
      </c>
      <c r="P229" s="1">
        <v>0.5</v>
      </c>
      <c r="Q229" s="1">
        <v>0.4</v>
      </c>
      <c r="R229" s="1">
        <v>0.92</v>
      </c>
      <c r="S229" s="1">
        <v>15.4</v>
      </c>
      <c r="T229" s="1">
        <v>0</v>
      </c>
      <c r="U229" s="1">
        <v>0</v>
      </c>
      <c r="V229" s="1">
        <v>0</v>
      </c>
      <c r="W229" s="1">
        <v>0</v>
      </c>
      <c r="X229" s="1">
        <v>1</v>
      </c>
      <c r="Y229" s="1">
        <v>1</v>
      </c>
      <c r="Z229" s="1">
        <v>82.3</v>
      </c>
      <c r="AA229" s="7">
        <f>SUMPRODUCT($A$19:$Y$19,A229:Y229)</f>
        <v>82.859153842580753</v>
      </c>
      <c r="AB229" s="7">
        <f>(Z229-AA229)^2</f>
        <v>0.31265301967282444</v>
      </c>
      <c r="AC229" s="7">
        <f>ABS(Z229-AA229)</f>
        <v>0.55915384258075562</v>
      </c>
      <c r="AD229" s="7">
        <f>(Z229-$AC$10)^2</f>
        <v>175.92543223846303</v>
      </c>
      <c r="AE229" s="8">
        <f t="shared" si="3"/>
        <v>-0.55915384258075562</v>
      </c>
    </row>
    <row r="230" spans="1:31" x14ac:dyDescent="0.25">
      <c r="A230" s="1">
        <v>1</v>
      </c>
      <c r="B230" s="1">
        <v>157</v>
      </c>
      <c r="C230" s="1">
        <v>9</v>
      </c>
      <c r="D230" s="1">
        <v>3.76</v>
      </c>
      <c r="E230" s="7">
        <v>0</v>
      </c>
      <c r="F230" s="7">
        <v>87</v>
      </c>
      <c r="G230" s="1">
        <v>0</v>
      </c>
      <c r="H230" s="1">
        <v>62.1</v>
      </c>
      <c r="I230" s="1">
        <v>10</v>
      </c>
      <c r="J230" s="1">
        <v>87</v>
      </c>
      <c r="K230" s="1">
        <v>5.72</v>
      </c>
      <c r="L230" s="1">
        <v>87</v>
      </c>
      <c r="M230" s="1">
        <v>0.1</v>
      </c>
      <c r="N230" s="7">
        <v>1653.2390500000001</v>
      </c>
      <c r="O230" s="1">
        <v>1315372</v>
      </c>
      <c r="P230" s="1">
        <v>1.6</v>
      </c>
      <c r="Q230" s="1">
        <v>1.5</v>
      </c>
      <c r="R230" s="1">
        <v>0.76900000000000002</v>
      </c>
      <c r="S230" s="1">
        <v>14.3</v>
      </c>
      <c r="T230" s="1">
        <v>0</v>
      </c>
      <c r="U230" s="1">
        <v>0</v>
      </c>
      <c r="V230" s="1">
        <v>0</v>
      </c>
      <c r="W230" s="1">
        <v>1</v>
      </c>
      <c r="X230" s="1">
        <v>0</v>
      </c>
      <c r="Y230" s="1">
        <v>0</v>
      </c>
      <c r="Z230" s="1">
        <v>74.099999999999994</v>
      </c>
      <c r="AA230" s="7">
        <f>SUMPRODUCT($A$19:$Y$19,A230:Y230)</f>
        <v>74.117925192398133</v>
      </c>
      <c r="AB230" s="7">
        <f>(Z230-AA230)^2</f>
        <v>3.2131252251027434E-4</v>
      </c>
      <c r="AC230" s="7">
        <f>ABS(Z230-AA230)</f>
        <v>1.7925192398138279E-2</v>
      </c>
      <c r="AD230" s="7">
        <f>(Z230-$AC$10)^2</f>
        <v>25.640941077451391</v>
      </c>
      <c r="AE230" s="8">
        <f t="shared" si="3"/>
        <v>-1.7925192398138279E-2</v>
      </c>
    </row>
    <row r="231" spans="1:31" x14ac:dyDescent="0.25">
      <c r="A231" s="1">
        <v>1</v>
      </c>
      <c r="B231" s="1">
        <v>196</v>
      </c>
      <c r="C231" s="1">
        <v>20</v>
      </c>
      <c r="D231" s="1">
        <v>0.26</v>
      </c>
      <c r="E231" s="7">
        <v>11.8385319</v>
      </c>
      <c r="F231" s="7">
        <v>92</v>
      </c>
      <c r="G231" s="1">
        <v>17</v>
      </c>
      <c r="H231" s="1">
        <v>23.2</v>
      </c>
      <c r="I231" s="1">
        <v>28</v>
      </c>
      <c r="J231" s="1">
        <v>89</v>
      </c>
      <c r="K231" s="1">
        <v>4.51</v>
      </c>
      <c r="L231" s="1">
        <v>92</v>
      </c>
      <c r="M231" s="1">
        <v>0.3</v>
      </c>
      <c r="N231" s="7">
        <v>148.912351</v>
      </c>
      <c r="O231" s="1">
        <v>141232</v>
      </c>
      <c r="P231" s="1">
        <v>9.9</v>
      </c>
      <c r="Q231" s="1">
        <v>9.6999999999999993</v>
      </c>
      <c r="R231" s="1">
        <v>0.47399999999999998</v>
      </c>
      <c r="S231" s="1">
        <v>8.6999999999999993</v>
      </c>
      <c r="T231" s="1">
        <v>1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66</v>
      </c>
      <c r="AA231" s="7">
        <f>SUMPRODUCT($A$19:$Y$19,A231:Y231)</f>
        <v>62.562456346489171</v>
      </c>
      <c r="AB231" s="7">
        <f>(Z231-AA231)^2</f>
        <v>11.81670636979258</v>
      </c>
      <c r="AC231" s="7">
        <f>ABS(Z231-AA231)</f>
        <v>3.4375436535108292</v>
      </c>
      <c r="AD231" s="7">
        <f>(Z231-$AC$10)^2</f>
        <v>9.2191876135253104</v>
      </c>
      <c r="AE231" s="8">
        <f t="shared" si="3"/>
        <v>3.4375436535108292</v>
      </c>
    </row>
    <row r="232" spans="1:31" x14ac:dyDescent="0.25">
      <c r="A232" s="1">
        <v>1</v>
      </c>
      <c r="B232" s="1">
        <v>333</v>
      </c>
      <c r="C232" s="1">
        <v>14</v>
      </c>
      <c r="D232" s="1">
        <v>4.4000000000000004</v>
      </c>
      <c r="E232" s="7">
        <v>16.721428540000002</v>
      </c>
      <c r="F232" s="7">
        <v>92</v>
      </c>
      <c r="G232" s="1">
        <v>1379</v>
      </c>
      <c r="H232" s="1">
        <v>2.4</v>
      </c>
      <c r="I232" s="1">
        <v>20</v>
      </c>
      <c r="J232" s="1">
        <v>54</v>
      </c>
      <c r="K232" s="1">
        <v>6.41</v>
      </c>
      <c r="L232" s="1">
        <v>42</v>
      </c>
      <c r="M232" s="1">
        <v>3.1</v>
      </c>
      <c r="N232" s="7">
        <v>174.18154730000001</v>
      </c>
      <c r="O232" s="1">
        <v>2991132</v>
      </c>
      <c r="P232" s="1">
        <v>9</v>
      </c>
      <c r="Q232" s="1">
        <v>9</v>
      </c>
      <c r="R232" s="1">
        <v>0.38600000000000001</v>
      </c>
      <c r="S232" s="1">
        <v>10.5</v>
      </c>
      <c r="T232" s="1">
        <v>1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51.5</v>
      </c>
      <c r="AA232" s="7">
        <f>SUMPRODUCT($A$19:$Y$19,A232:Y232)</f>
        <v>56.592161826782551</v>
      </c>
      <c r="AB232" s="7">
        <f>(Z232-AA232)^2</f>
        <v>25.930112070141405</v>
      </c>
      <c r="AC232" s="7">
        <f>ABS(Z232-AA232)</f>
        <v>5.0921618267825508</v>
      </c>
      <c r="AD232" s="7">
        <f>(Z232-$AC$10)^2</f>
        <v>307.52222153612666</v>
      </c>
      <c r="AE232" s="8">
        <f t="shared" si="3"/>
        <v>-5.0921618267825508</v>
      </c>
    </row>
    <row r="233" spans="1:31" x14ac:dyDescent="0.25">
      <c r="A233" s="1">
        <v>1</v>
      </c>
      <c r="B233" s="1">
        <v>279</v>
      </c>
      <c r="C233" s="1">
        <v>1</v>
      </c>
      <c r="D233" s="1">
        <v>0.49</v>
      </c>
      <c r="E233" s="7">
        <v>177.26716070000001</v>
      </c>
      <c r="F233" s="7">
        <v>89</v>
      </c>
      <c r="G233" s="1">
        <v>48</v>
      </c>
      <c r="H233" s="1">
        <v>31.7</v>
      </c>
      <c r="I233" s="1">
        <v>2</v>
      </c>
      <c r="J233" s="1">
        <v>89</v>
      </c>
      <c r="K233" s="1">
        <v>8.3699999999999992</v>
      </c>
      <c r="L233" s="1">
        <v>89</v>
      </c>
      <c r="M233" s="1">
        <v>3.2</v>
      </c>
      <c r="N233" s="7">
        <v>1253.6574310000001</v>
      </c>
      <c r="O233" s="1">
        <v>83684</v>
      </c>
      <c r="P233" s="1">
        <v>5.7</v>
      </c>
      <c r="Q233" s="1">
        <v>5.6</v>
      </c>
      <c r="R233" s="1">
        <v>0.436</v>
      </c>
      <c r="S233" s="1">
        <v>5.3</v>
      </c>
      <c r="T233" s="1">
        <v>1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69</v>
      </c>
      <c r="AA233" s="7">
        <f>SUMPRODUCT($A$19:$Y$19,A233:Y233)</f>
        <v>59.062904464226989</v>
      </c>
      <c r="AB233" s="7">
        <f>(Z233-AA233)^2</f>
        <v>98.745867687079908</v>
      </c>
      <c r="AC233" s="7">
        <f>ABS(Z233-AA233)</f>
        <v>9.9370955357730111</v>
      </c>
      <c r="AD233" s="7">
        <f>(Z233-$AC$10)^2</f>
        <v>1.3185260905460203E-3</v>
      </c>
      <c r="AE233" s="8">
        <f t="shared" si="3"/>
        <v>9.9370955357730111</v>
      </c>
    </row>
    <row r="234" spans="1:31" x14ac:dyDescent="0.25">
      <c r="A234" s="1">
        <v>1</v>
      </c>
      <c r="B234" s="1">
        <v>13</v>
      </c>
      <c r="C234" s="1">
        <v>1</v>
      </c>
      <c r="D234" s="1">
        <v>0.54</v>
      </c>
      <c r="E234" s="7">
        <v>585.91709449999996</v>
      </c>
      <c r="F234" s="7">
        <v>99</v>
      </c>
      <c r="G234" s="1">
        <v>5</v>
      </c>
      <c r="H234" s="1">
        <v>47.3</v>
      </c>
      <c r="I234" s="1">
        <v>1</v>
      </c>
      <c r="J234" s="1">
        <v>99</v>
      </c>
      <c r="K234" s="1">
        <v>3.18</v>
      </c>
      <c r="L234" s="1">
        <v>99</v>
      </c>
      <c r="M234" s="1">
        <v>0.1</v>
      </c>
      <c r="N234" s="7">
        <v>8629.1177399999997</v>
      </c>
      <c r="O234" s="1">
        <v>1315372</v>
      </c>
      <c r="P234" s="1">
        <v>7.1</v>
      </c>
      <c r="Q234" s="1">
        <v>6.8</v>
      </c>
      <c r="R234" s="1">
        <v>0.71599999999999997</v>
      </c>
      <c r="S234" s="1">
        <v>11</v>
      </c>
      <c r="T234" s="1">
        <v>0</v>
      </c>
      <c r="U234" s="1">
        <v>1</v>
      </c>
      <c r="V234" s="1">
        <v>0</v>
      </c>
      <c r="W234" s="1">
        <v>0</v>
      </c>
      <c r="X234" s="1">
        <v>0</v>
      </c>
      <c r="Y234" s="1">
        <v>0</v>
      </c>
      <c r="Z234" s="1">
        <v>73.3</v>
      </c>
      <c r="AA234" s="7">
        <f>SUMPRODUCT($A$19:$Y$19,A234:Y234)</f>
        <v>73.917662935041591</v>
      </c>
      <c r="AB234" s="7">
        <f>(Z234-AA234)^2</f>
        <v>0.38150750132419592</v>
      </c>
      <c r="AC234" s="7">
        <f>ABS(Z234-AA234)</f>
        <v>0.61766293504159364</v>
      </c>
      <c r="AD234" s="7">
        <f>(Z234-$AC$10)^2</f>
        <v>18.17903950076736</v>
      </c>
      <c r="AE234" s="8">
        <f t="shared" si="3"/>
        <v>-0.61766293504159364</v>
      </c>
    </row>
    <row r="235" spans="1:31" x14ac:dyDescent="0.25">
      <c r="A235" s="1">
        <v>1</v>
      </c>
      <c r="B235" s="1">
        <v>98</v>
      </c>
      <c r="C235" s="1">
        <v>1</v>
      </c>
      <c r="D235" s="1">
        <v>4.13</v>
      </c>
      <c r="E235" s="7">
        <v>787.28081629999997</v>
      </c>
      <c r="F235" s="7">
        <v>96</v>
      </c>
      <c r="G235" s="1">
        <v>0</v>
      </c>
      <c r="H235" s="1">
        <v>57.7</v>
      </c>
      <c r="I235" s="1">
        <v>1</v>
      </c>
      <c r="J235" s="1">
        <v>99</v>
      </c>
      <c r="K235" s="1">
        <v>1.19</v>
      </c>
      <c r="L235" s="1">
        <v>96</v>
      </c>
      <c r="M235" s="1">
        <v>0.1</v>
      </c>
      <c r="N235" s="7">
        <v>5676.1414299999997</v>
      </c>
      <c r="O235" s="1">
        <v>1315372</v>
      </c>
      <c r="P235" s="1">
        <v>3.4</v>
      </c>
      <c r="Q235" s="1">
        <v>3.2</v>
      </c>
      <c r="R235" s="1">
        <v>0.78400000000000003</v>
      </c>
      <c r="S235" s="1">
        <v>17.600000000000001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78</v>
      </c>
      <c r="AA235" s="7">
        <f>SUMPRODUCT($A$19:$Y$19,A235:Y235)</f>
        <v>78.054558647658396</v>
      </c>
      <c r="AB235" s="7">
        <f>(Z235-AA235)^2</f>
        <v>2.976646034313038E-3</v>
      </c>
      <c r="AC235" s="7">
        <f>ABS(Z235-AA235)</f>
        <v>5.4558647658396353E-2</v>
      </c>
      <c r="AD235" s="7">
        <f>(Z235-$AC$10)^2</f>
        <v>80.347711263786252</v>
      </c>
      <c r="AE235" s="8">
        <f t="shared" si="3"/>
        <v>-5.4558647658396353E-2</v>
      </c>
    </row>
    <row r="236" spans="1:31" x14ac:dyDescent="0.25">
      <c r="A236" s="1">
        <v>1</v>
      </c>
      <c r="B236" s="1">
        <v>133</v>
      </c>
      <c r="C236" s="1">
        <v>1</v>
      </c>
      <c r="D236" s="1">
        <v>6.95</v>
      </c>
      <c r="E236" s="7">
        <v>292.61423780000001</v>
      </c>
      <c r="F236" s="7">
        <v>92</v>
      </c>
      <c r="G236" s="1">
        <v>63</v>
      </c>
      <c r="H236" s="1">
        <v>52.2</v>
      </c>
      <c r="I236" s="1">
        <v>1</v>
      </c>
      <c r="J236" s="1">
        <v>95</v>
      </c>
      <c r="K236" s="1">
        <v>8.9</v>
      </c>
      <c r="L236" s="1">
        <v>95</v>
      </c>
      <c r="M236" s="1">
        <v>0.1</v>
      </c>
      <c r="N236" s="7">
        <v>2149.9944</v>
      </c>
      <c r="O236" s="1">
        <v>7496522</v>
      </c>
      <c r="P236" s="1">
        <v>2.7</v>
      </c>
      <c r="Q236" s="1">
        <v>2.8</v>
      </c>
      <c r="R236" s="1">
        <v>0.71499999999999997</v>
      </c>
      <c r="S236" s="1">
        <v>13.2</v>
      </c>
      <c r="T236" s="1">
        <v>0</v>
      </c>
      <c r="U236" s="1">
        <v>0</v>
      </c>
      <c r="V236" s="1">
        <v>0</v>
      </c>
      <c r="W236" s="1">
        <v>0</v>
      </c>
      <c r="X236" s="1">
        <v>1</v>
      </c>
      <c r="Y236" s="1">
        <v>0</v>
      </c>
      <c r="Z236" s="1">
        <v>72.900000000000006</v>
      </c>
      <c r="AA236" s="7">
        <f>SUMPRODUCT($A$19:$Y$19,A236:Y236)</f>
        <v>73.475783287195725</v>
      </c>
      <c r="AB236" s="7">
        <f>(Z236-AA236)^2</f>
        <v>0.33152639381390797</v>
      </c>
      <c r="AC236" s="7">
        <f>ABS(Z236-AA236)</f>
        <v>0.57578328719571914</v>
      </c>
      <c r="AD236" s="7">
        <f>(Z236-$AC$10)^2</f>
        <v>14.928088712425398</v>
      </c>
      <c r="AE236" s="8">
        <f t="shared" si="3"/>
        <v>-0.57578328719571914</v>
      </c>
    </row>
    <row r="237" spans="1:31" x14ac:dyDescent="0.25">
      <c r="A237" s="1">
        <v>1</v>
      </c>
      <c r="B237" s="1">
        <v>133</v>
      </c>
      <c r="C237" s="1">
        <v>29</v>
      </c>
      <c r="D237" s="1">
        <v>3.93</v>
      </c>
      <c r="E237" s="7">
        <v>0</v>
      </c>
      <c r="F237" s="7">
        <v>88</v>
      </c>
      <c r="G237" s="1">
        <v>2809</v>
      </c>
      <c r="H237" s="1">
        <v>14</v>
      </c>
      <c r="I237" s="1">
        <v>35</v>
      </c>
      <c r="J237" s="1">
        <v>94</v>
      </c>
      <c r="K237" s="1">
        <v>6.36</v>
      </c>
      <c r="L237" s="1">
        <v>93</v>
      </c>
      <c r="M237" s="1">
        <v>0.1</v>
      </c>
      <c r="N237" s="7">
        <v>1653.2390500000001</v>
      </c>
      <c r="O237" s="1">
        <v>1315372</v>
      </c>
      <c r="P237" s="1">
        <v>14.5</v>
      </c>
      <c r="Q237" s="1">
        <v>15.4</v>
      </c>
      <c r="R237" s="1">
        <v>0.64700000000000002</v>
      </c>
      <c r="S237" s="1">
        <v>11.9</v>
      </c>
      <c r="T237" s="1">
        <v>0</v>
      </c>
      <c r="U237" s="1">
        <v>1</v>
      </c>
      <c r="V237" s="1">
        <v>0</v>
      </c>
      <c r="W237" s="1">
        <v>0</v>
      </c>
      <c r="X237" s="1">
        <v>0</v>
      </c>
      <c r="Y237" s="1">
        <v>0</v>
      </c>
      <c r="Z237" s="1">
        <v>75.2</v>
      </c>
      <c r="AA237" s="7">
        <f>SUMPRODUCT($A$19:$Y$19,A237:Y237)</f>
        <v>70.248880532257246</v>
      </c>
      <c r="AB237" s="7">
        <f>(Z237-AA237)^2</f>
        <v>24.51358398386132</v>
      </c>
      <c r="AC237" s="7">
        <f>ABS(Z237-AA237)</f>
        <v>4.9511194677427568</v>
      </c>
      <c r="AD237" s="7">
        <f>(Z237-$AC$10)^2</f>
        <v>37.991055745392067</v>
      </c>
      <c r="AE237" s="8">
        <f t="shared" si="3"/>
        <v>4.9511194677427568</v>
      </c>
    </row>
    <row r="238" spans="1:31" x14ac:dyDescent="0.25">
      <c r="A238" s="1">
        <v>1</v>
      </c>
      <c r="B238" s="1">
        <v>178</v>
      </c>
      <c r="C238" s="1">
        <v>367</v>
      </c>
      <c r="D238" s="1">
        <v>0.03</v>
      </c>
      <c r="E238" s="7">
        <v>3.9127445170000001</v>
      </c>
      <c r="F238" s="7">
        <v>75</v>
      </c>
      <c r="G238" s="1">
        <v>2801</v>
      </c>
      <c r="H238" s="1">
        <v>2.1</v>
      </c>
      <c r="I238" s="1">
        <v>459</v>
      </c>
      <c r="J238" s="1">
        <v>75</v>
      </c>
      <c r="K238" s="1">
        <v>3.35</v>
      </c>
      <c r="L238" s="1">
        <v>75</v>
      </c>
      <c r="M238" s="1">
        <v>0.1</v>
      </c>
      <c r="N238" s="7">
        <v>95.432793099999998</v>
      </c>
      <c r="O238" s="1">
        <v>16332974</v>
      </c>
      <c r="P238" s="1">
        <v>2.8</v>
      </c>
      <c r="Q238" s="1">
        <v>21.3</v>
      </c>
      <c r="R238" s="1">
        <v>0.505</v>
      </c>
      <c r="S238" s="1">
        <v>6.7</v>
      </c>
      <c r="T238" s="1">
        <v>0</v>
      </c>
      <c r="U238" s="1">
        <v>1</v>
      </c>
      <c r="V238" s="1">
        <v>0</v>
      </c>
      <c r="W238" s="1">
        <v>0</v>
      </c>
      <c r="X238" s="1">
        <v>0</v>
      </c>
      <c r="Y238" s="1">
        <v>0</v>
      </c>
      <c r="Z238" s="1">
        <v>64.400000000000006</v>
      </c>
      <c r="AA238" s="7">
        <f>SUMPRODUCT($A$19:$Y$19,A238:Y238)</f>
        <v>65.033072623045925</v>
      </c>
      <c r="AB238" s="7">
        <f>(Z238-AA238)^2</f>
        <v>0.40078094605024045</v>
      </c>
      <c r="AC238" s="7">
        <f>ABS(Z238-AA238)</f>
        <v>0.63307262304591916</v>
      </c>
      <c r="AD238" s="7">
        <f>(Z238-$AC$10)^2</f>
        <v>21.49538446015713</v>
      </c>
      <c r="AE238" s="8">
        <f t="shared" si="3"/>
        <v>-0.63307262304591916</v>
      </c>
    </row>
    <row r="239" spans="1:31" x14ac:dyDescent="0.25">
      <c r="A239" s="1">
        <v>1</v>
      </c>
      <c r="B239" s="1">
        <v>21</v>
      </c>
      <c r="C239" s="1">
        <v>31</v>
      </c>
      <c r="D239" s="1">
        <v>0.2</v>
      </c>
      <c r="E239" s="7">
        <v>45.879899270000003</v>
      </c>
      <c r="F239" s="7">
        <v>69</v>
      </c>
      <c r="G239" s="1">
        <v>2838</v>
      </c>
      <c r="H239" s="1">
        <v>14.4</v>
      </c>
      <c r="I239" s="1">
        <v>41</v>
      </c>
      <c r="J239" s="1">
        <v>91</v>
      </c>
      <c r="K239" s="1">
        <v>5.7</v>
      </c>
      <c r="L239" s="1">
        <v>89</v>
      </c>
      <c r="M239" s="1">
        <v>0.2</v>
      </c>
      <c r="N239" s="7">
        <v>348.6314534</v>
      </c>
      <c r="O239" s="1">
        <v>2594618</v>
      </c>
      <c r="P239" s="1">
        <v>17.399999999999999</v>
      </c>
      <c r="Q239" s="1">
        <v>18</v>
      </c>
      <c r="R239" s="1">
        <v>0.47599999999999998</v>
      </c>
      <c r="S239" s="1">
        <v>9.6</v>
      </c>
      <c r="T239" s="1">
        <v>0</v>
      </c>
      <c r="U239" s="1">
        <v>1</v>
      </c>
      <c r="V239" s="1">
        <v>0</v>
      </c>
      <c r="W239" s="1">
        <v>0</v>
      </c>
      <c r="X239" s="1">
        <v>0</v>
      </c>
      <c r="Y239" s="1">
        <v>0</v>
      </c>
      <c r="Z239" s="1">
        <v>66</v>
      </c>
      <c r="AA239" s="7">
        <f>SUMPRODUCT($A$19:$Y$19,A239:Y239)</f>
        <v>69.538608722980499</v>
      </c>
      <c r="AB239" s="7">
        <f>(Z239-AA239)^2</f>
        <v>12.521751694353675</v>
      </c>
      <c r="AC239" s="7">
        <f>ABS(Z239-AA239)</f>
        <v>3.5386087229804986</v>
      </c>
      <c r="AD239" s="7">
        <f>(Z239-$AC$10)^2</f>
        <v>9.2191876135253104</v>
      </c>
      <c r="AE239" s="8">
        <f t="shared" si="3"/>
        <v>-3.5386087229804986</v>
      </c>
    </row>
    <row r="240" spans="1:31" x14ac:dyDescent="0.25">
      <c r="A240" s="1">
        <v>1</v>
      </c>
      <c r="B240" s="1">
        <v>181</v>
      </c>
      <c r="C240" s="1">
        <v>0</v>
      </c>
      <c r="D240" s="1">
        <v>5.42</v>
      </c>
      <c r="E240" s="7">
        <v>0</v>
      </c>
      <c r="F240" s="7">
        <v>99</v>
      </c>
      <c r="G240" s="1">
        <v>0</v>
      </c>
      <c r="H240" s="1">
        <v>43.8</v>
      </c>
      <c r="I240" s="1">
        <v>0</v>
      </c>
      <c r="J240" s="1">
        <v>99</v>
      </c>
      <c r="K240" s="1">
        <v>3.72</v>
      </c>
      <c r="L240" s="1">
        <v>99</v>
      </c>
      <c r="M240" s="1">
        <v>0.4</v>
      </c>
      <c r="N240" s="7">
        <v>1653.2390500000001</v>
      </c>
      <c r="O240" s="1">
        <v>1315372</v>
      </c>
      <c r="P240" s="1">
        <v>3.8</v>
      </c>
      <c r="Q240" s="1">
        <v>3.7</v>
      </c>
      <c r="R240" s="1">
        <v>0.68899999999999995</v>
      </c>
      <c r="S240" s="1">
        <v>13.2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71.2</v>
      </c>
      <c r="AA240" s="7">
        <f>SUMPRODUCT($A$19:$Y$19,A240:Y240)</f>
        <v>73.326718821778215</v>
      </c>
      <c r="AB240" s="7">
        <f>(Z240-AA240)^2</f>
        <v>4.5229329469057067</v>
      </c>
      <c r="AC240" s="7">
        <f>ABS(Z240-AA240)</f>
        <v>2.126718821778212</v>
      </c>
      <c r="AD240" s="7">
        <f>(Z240-$AC$10)^2</f>
        <v>4.6815478619717315</v>
      </c>
      <c r="AE240" s="8">
        <f t="shared" si="3"/>
        <v>-2.126718821778212</v>
      </c>
    </row>
    <row r="241" spans="1:31" x14ac:dyDescent="0.25">
      <c r="A241" s="1">
        <v>1</v>
      </c>
      <c r="B241" s="1">
        <v>127</v>
      </c>
      <c r="C241" s="1">
        <v>46</v>
      </c>
      <c r="D241" s="1">
        <v>4.88</v>
      </c>
      <c r="E241" s="7">
        <v>781.20628280000005</v>
      </c>
      <c r="F241" s="7">
        <v>98</v>
      </c>
      <c r="G241" s="1">
        <v>44</v>
      </c>
      <c r="H241" s="1">
        <v>54.9</v>
      </c>
      <c r="I241" s="1">
        <v>55</v>
      </c>
      <c r="J241" s="1">
        <v>98</v>
      </c>
      <c r="K241" s="1">
        <v>6.2</v>
      </c>
      <c r="L241" s="1">
        <v>98</v>
      </c>
      <c r="M241" s="1">
        <v>0.1</v>
      </c>
      <c r="N241" s="7">
        <v>6751.9989869999999</v>
      </c>
      <c r="O241" s="1">
        <v>1564453</v>
      </c>
      <c r="P241" s="1">
        <v>1.9</v>
      </c>
      <c r="Q241" s="1">
        <v>1.8</v>
      </c>
      <c r="R241" s="1">
        <v>0.70799999999999996</v>
      </c>
      <c r="S241" s="1">
        <v>11.9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75</v>
      </c>
      <c r="AA241" s="7">
        <f>SUMPRODUCT($A$19:$Y$19,A241:Y241)</f>
        <v>74.789974403386125</v>
      </c>
      <c r="AB241" s="7">
        <f>(Z241-AA241)^2</f>
        <v>4.4110751233013994E-2</v>
      </c>
      <c r="AC241" s="7">
        <f>ABS(Z241-AA241)</f>
        <v>0.21002559661387465</v>
      </c>
      <c r="AD241" s="7">
        <f>(Z241-$AC$10)^2</f>
        <v>35.565580351221016</v>
      </c>
      <c r="AE241" s="8">
        <f t="shared" si="3"/>
        <v>0.21002559661387465</v>
      </c>
    </row>
    <row r="242" spans="1:31" x14ac:dyDescent="0.25">
      <c r="A242" s="1">
        <v>1</v>
      </c>
      <c r="B242" s="1">
        <v>96</v>
      </c>
      <c r="C242" s="1">
        <v>0</v>
      </c>
      <c r="D242" s="1">
        <v>13.11</v>
      </c>
      <c r="E242" s="7">
        <v>2884.0201940000002</v>
      </c>
      <c r="F242" s="7">
        <v>97</v>
      </c>
      <c r="G242" s="1">
        <v>0</v>
      </c>
      <c r="H242" s="1">
        <v>54.9</v>
      </c>
      <c r="I242" s="1">
        <v>0</v>
      </c>
      <c r="J242" s="1">
        <v>97</v>
      </c>
      <c r="K242" s="1">
        <v>9.67</v>
      </c>
      <c r="L242" s="1">
        <v>97</v>
      </c>
      <c r="M242" s="1">
        <v>0.1</v>
      </c>
      <c r="N242" s="7">
        <v>19821.444630000002</v>
      </c>
      <c r="O242" s="1">
        <v>1522288</v>
      </c>
      <c r="P242" s="1">
        <v>0.7</v>
      </c>
      <c r="Q242" s="1">
        <v>0.5</v>
      </c>
      <c r="R242" s="1">
        <v>0.79300000000000004</v>
      </c>
      <c r="S242" s="1">
        <v>15.4</v>
      </c>
      <c r="T242" s="1">
        <v>0</v>
      </c>
      <c r="U242" s="1">
        <v>0</v>
      </c>
      <c r="V242" s="1">
        <v>0</v>
      </c>
      <c r="W242" s="1">
        <v>0</v>
      </c>
      <c r="X242" s="1">
        <v>1</v>
      </c>
      <c r="Y242" s="1">
        <v>1</v>
      </c>
      <c r="Z242" s="1">
        <v>78.5</v>
      </c>
      <c r="AA242" s="7">
        <f>SUMPRODUCT($A$19:$Y$19,A242:Y242)</f>
        <v>79.148056498575031</v>
      </c>
      <c r="AB242" s="7">
        <f>(Z242-AA242)^2</f>
        <v>0.41997722534532861</v>
      </c>
      <c r="AC242" s="7">
        <f>ABS(Z242-AA242)</f>
        <v>0.64805649857503056</v>
      </c>
      <c r="AD242" s="7">
        <f>(Z242-$AC$10)^2</f>
        <v>89.561399749213791</v>
      </c>
      <c r="AE242" s="8">
        <f t="shared" si="3"/>
        <v>-0.64805649857503056</v>
      </c>
    </row>
    <row r="243" spans="1:31" x14ac:dyDescent="0.25">
      <c r="A243" s="1">
        <v>1</v>
      </c>
      <c r="B243" s="1">
        <v>19</v>
      </c>
      <c r="C243" s="1">
        <v>17</v>
      </c>
      <c r="D243" s="1">
        <v>1.41</v>
      </c>
      <c r="E243" s="7">
        <v>188.14403479999999</v>
      </c>
      <c r="F243" s="7">
        <v>97</v>
      </c>
      <c r="G243" s="1">
        <v>7405</v>
      </c>
      <c r="H243" s="1">
        <v>64.5</v>
      </c>
      <c r="I243" s="1">
        <v>20</v>
      </c>
      <c r="J243" s="1">
        <v>98</v>
      </c>
      <c r="K243" s="1">
        <v>5.38</v>
      </c>
      <c r="L243" s="1">
        <v>98</v>
      </c>
      <c r="M243" s="1">
        <v>0.1</v>
      </c>
      <c r="N243" s="7">
        <v>12542.935649999999</v>
      </c>
      <c r="O243" s="1">
        <v>75787333</v>
      </c>
      <c r="P243" s="1">
        <v>4.9000000000000004</v>
      </c>
      <c r="Q243" s="1">
        <v>4.7</v>
      </c>
      <c r="R243" s="1">
        <v>0.754</v>
      </c>
      <c r="S243" s="1">
        <v>14.4</v>
      </c>
      <c r="T243" s="1">
        <v>0</v>
      </c>
      <c r="U243" s="1">
        <v>1</v>
      </c>
      <c r="V243" s="1">
        <v>0</v>
      </c>
      <c r="W243" s="1">
        <v>0</v>
      </c>
      <c r="X243" s="1">
        <v>0</v>
      </c>
      <c r="Y243" s="1">
        <v>0</v>
      </c>
      <c r="Z243" s="1">
        <v>75.2</v>
      </c>
      <c r="AA243" s="7">
        <f>SUMPRODUCT($A$19:$Y$19,A243:Y243)</f>
        <v>76.878012512334038</v>
      </c>
      <c r="AB243" s="7">
        <f>(Z243-AA243)^2</f>
        <v>2.8157259915495816</v>
      </c>
      <c r="AC243" s="7">
        <f>ABS(Z243-AA243)</f>
        <v>1.6780125123340355</v>
      </c>
      <c r="AD243" s="7">
        <f>(Z243-$AC$10)^2</f>
        <v>37.991055745392067</v>
      </c>
      <c r="AE243" s="8">
        <f t="shared" si="3"/>
        <v>-1.6780125123340355</v>
      </c>
    </row>
    <row r="244" spans="1:31" x14ac:dyDescent="0.25">
      <c r="A244" s="1">
        <v>1</v>
      </c>
      <c r="B244" s="1">
        <v>121</v>
      </c>
      <c r="C244" s="1">
        <v>4</v>
      </c>
      <c r="D244" s="1">
        <v>0.59</v>
      </c>
      <c r="E244" s="7">
        <v>313.36260149999998</v>
      </c>
      <c r="F244" s="7">
        <v>98</v>
      </c>
      <c r="G244" s="1">
        <v>1</v>
      </c>
      <c r="H244" s="1">
        <v>58.6</v>
      </c>
      <c r="I244" s="1">
        <v>4</v>
      </c>
      <c r="J244" s="1">
        <v>98</v>
      </c>
      <c r="K244" s="1">
        <v>8.8000000000000007</v>
      </c>
      <c r="L244" s="1">
        <v>98</v>
      </c>
      <c r="M244" s="1">
        <v>0.1</v>
      </c>
      <c r="N244" s="7">
        <v>2537.3490000000002</v>
      </c>
      <c r="O244" s="1">
        <v>5934232</v>
      </c>
      <c r="P244" s="1">
        <v>3.9</v>
      </c>
      <c r="Q244" s="1">
        <v>3.8</v>
      </c>
      <c r="R244" s="1">
        <v>0.73299999999999998</v>
      </c>
      <c r="S244" s="1">
        <v>13.7</v>
      </c>
      <c r="T244" s="1">
        <v>0</v>
      </c>
      <c r="U244" s="1">
        <v>1</v>
      </c>
      <c r="V244" s="1">
        <v>0</v>
      </c>
      <c r="W244" s="1">
        <v>0</v>
      </c>
      <c r="X244" s="1">
        <v>0</v>
      </c>
      <c r="Y244" s="1">
        <v>0</v>
      </c>
      <c r="Z244" s="1">
        <v>72.8</v>
      </c>
      <c r="AA244" s="7">
        <f>SUMPRODUCT($A$19:$Y$19,A244:Y244)</f>
        <v>74.664884002963831</v>
      </c>
      <c r="AB244" s="7">
        <f>(Z244-AA244)^2</f>
        <v>3.4777923445104117</v>
      </c>
      <c r="AC244" s="7">
        <f>ABS(Z244-AA244)</f>
        <v>1.8648840029638336</v>
      </c>
      <c r="AD244" s="7">
        <f>(Z244-$AC$10)^2</f>
        <v>14.165351015339825</v>
      </c>
      <c r="AE244" s="8">
        <f t="shared" si="3"/>
        <v>-1.8648840029638336</v>
      </c>
    </row>
    <row r="245" spans="1:31" x14ac:dyDescent="0.25">
      <c r="A245" s="1">
        <v>1</v>
      </c>
      <c r="B245" s="1">
        <v>138</v>
      </c>
      <c r="C245" s="1">
        <v>1</v>
      </c>
      <c r="D245" s="1">
        <v>3.55</v>
      </c>
      <c r="E245" s="7">
        <v>396.62709749999999</v>
      </c>
      <c r="F245" s="7">
        <v>94</v>
      </c>
      <c r="G245" s="1">
        <v>0</v>
      </c>
      <c r="H245" s="1">
        <v>5.5</v>
      </c>
      <c r="I245" s="1">
        <v>1</v>
      </c>
      <c r="J245" s="1">
        <v>94</v>
      </c>
      <c r="K245" s="1">
        <v>5.3</v>
      </c>
      <c r="L245" s="1">
        <v>94</v>
      </c>
      <c r="M245" s="1">
        <v>0.5</v>
      </c>
      <c r="N245" s="7">
        <v>4682.7284239999999</v>
      </c>
      <c r="O245" s="1">
        <v>281721</v>
      </c>
      <c r="P245" s="1">
        <v>1.8</v>
      </c>
      <c r="Q245" s="1">
        <v>1.7</v>
      </c>
      <c r="R245" s="1">
        <v>0.72099999999999997</v>
      </c>
      <c r="S245" s="1">
        <v>12.7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75</v>
      </c>
      <c r="AA245" s="7">
        <f>SUMPRODUCT($A$19:$Y$19,A245:Y245)</f>
        <v>73.172724091756081</v>
      </c>
      <c r="AB245" s="7">
        <f>(Z245-AA245)^2</f>
        <v>3.3389372448486405</v>
      </c>
      <c r="AC245" s="7">
        <f>ABS(Z245-AA245)</f>
        <v>1.8272759082439194</v>
      </c>
      <c r="AD245" s="7">
        <f>(Z245-$AC$10)^2</f>
        <v>35.565580351221016</v>
      </c>
      <c r="AE245" s="8">
        <f t="shared" si="3"/>
        <v>1.8272759082439194</v>
      </c>
    </row>
    <row r="246" spans="1:31" x14ac:dyDescent="0.25">
      <c r="A246" s="1">
        <v>1</v>
      </c>
      <c r="B246" s="1">
        <v>273</v>
      </c>
      <c r="C246" s="1">
        <v>54</v>
      </c>
      <c r="D246" s="1">
        <v>0.6</v>
      </c>
      <c r="E246" s="7">
        <v>9.5855843939999996</v>
      </c>
      <c r="F246" s="7">
        <v>72</v>
      </c>
      <c r="G246" s="1">
        <v>1719</v>
      </c>
      <c r="H246" s="1">
        <v>2.7</v>
      </c>
      <c r="I246" s="1">
        <v>91</v>
      </c>
      <c r="J246" s="1">
        <v>77</v>
      </c>
      <c r="K246" s="1">
        <v>6.35</v>
      </c>
      <c r="L246" s="1">
        <v>73</v>
      </c>
      <c r="M246" s="1">
        <v>1.5</v>
      </c>
      <c r="N246" s="7">
        <v>78.377632000000006</v>
      </c>
      <c r="O246" s="1">
        <v>157585</v>
      </c>
      <c r="P246" s="1">
        <v>8.8000000000000007</v>
      </c>
      <c r="Q246" s="1">
        <v>8.5</v>
      </c>
      <c r="R246" s="1">
        <v>0.39600000000000002</v>
      </c>
      <c r="S246" s="1">
        <v>7.3</v>
      </c>
      <c r="T246" s="1">
        <v>1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56.5</v>
      </c>
      <c r="AA246" s="7">
        <f>SUMPRODUCT($A$19:$Y$19,A246:Y246)</f>
        <v>57.79232712239159</v>
      </c>
      <c r="AB246" s="7">
        <f>(Z246-AA246)^2</f>
        <v>1.6701093912689287</v>
      </c>
      <c r="AC246" s="7">
        <f>ABS(Z246-AA246)</f>
        <v>1.2923271223915904</v>
      </c>
      <c r="AD246" s="7">
        <f>(Z246-$AC$10)^2</f>
        <v>157.15910639040206</v>
      </c>
      <c r="AE246" s="8">
        <f t="shared" si="3"/>
        <v>-1.2923271223915904</v>
      </c>
    </row>
    <row r="247" spans="1:31" x14ac:dyDescent="0.25">
      <c r="A247" s="1">
        <v>1</v>
      </c>
      <c r="B247" s="1">
        <v>12</v>
      </c>
      <c r="C247" s="1">
        <v>9</v>
      </c>
      <c r="D247" s="1">
        <v>8.35</v>
      </c>
      <c r="E247" s="7">
        <v>1133.5580030000001</v>
      </c>
      <c r="F247" s="7">
        <v>91</v>
      </c>
      <c r="G247" s="1">
        <v>2</v>
      </c>
      <c r="H247" s="1">
        <v>61</v>
      </c>
      <c r="I247" s="1">
        <v>10</v>
      </c>
      <c r="J247" s="1">
        <v>99</v>
      </c>
      <c r="K247" s="1">
        <v>5.2</v>
      </c>
      <c r="L247" s="1">
        <v>91</v>
      </c>
      <c r="M247" s="1">
        <v>0.1</v>
      </c>
      <c r="N247" s="7">
        <v>12969.771199999999</v>
      </c>
      <c r="O247" s="1">
        <v>4296739</v>
      </c>
      <c r="P247" s="1">
        <v>1</v>
      </c>
      <c r="Q247" s="1">
        <v>0.9</v>
      </c>
      <c r="R247" s="1">
        <v>0.82199999999999995</v>
      </c>
      <c r="S247" s="1">
        <v>17.2</v>
      </c>
      <c r="T247" s="1">
        <v>0</v>
      </c>
      <c r="U247" s="1">
        <v>0</v>
      </c>
      <c r="V247" s="1">
        <v>0</v>
      </c>
      <c r="W247" s="1">
        <v>1</v>
      </c>
      <c r="X247" s="1">
        <v>0</v>
      </c>
      <c r="Y247" s="1">
        <v>0</v>
      </c>
      <c r="Z247" s="1">
        <v>75.900000000000006</v>
      </c>
      <c r="AA247" s="7">
        <f>SUMPRODUCT($A$19:$Y$19,A247:Y247)</f>
        <v>79.074590885531421</v>
      </c>
      <c r="AB247" s="7">
        <f>(Z247-AA247)^2</f>
        <v>10.078027290499136</v>
      </c>
      <c r="AC247" s="7">
        <f>ABS(Z247-AA247)</f>
        <v>3.1745908855314156</v>
      </c>
      <c r="AD247" s="7">
        <f>(Z247-$AC$10)^2</f>
        <v>47.11021962499067</v>
      </c>
      <c r="AE247" s="8">
        <f t="shared" si="3"/>
        <v>-3.1745908855314156</v>
      </c>
    </row>
    <row r="248" spans="1:31" x14ac:dyDescent="0.25">
      <c r="A248" s="1">
        <v>1</v>
      </c>
      <c r="B248" s="1">
        <v>284</v>
      </c>
      <c r="C248" s="1">
        <v>8</v>
      </c>
      <c r="D248" s="1">
        <v>5.75</v>
      </c>
      <c r="E248" s="7">
        <v>12.60883976</v>
      </c>
      <c r="F248" s="7">
        <v>95</v>
      </c>
      <c r="G248" s="1">
        <v>94</v>
      </c>
      <c r="H248" s="1">
        <v>44.4</v>
      </c>
      <c r="I248" s="1">
        <v>10</v>
      </c>
      <c r="J248" s="1">
        <v>95</v>
      </c>
      <c r="K248" s="1">
        <v>3.47</v>
      </c>
      <c r="L248" s="1">
        <v>95</v>
      </c>
      <c r="M248" s="1">
        <v>0.1</v>
      </c>
      <c r="N248" s="7">
        <v>149.926751</v>
      </c>
      <c r="O248" s="1">
        <v>14858335</v>
      </c>
      <c r="P248" s="1">
        <v>2.6</v>
      </c>
      <c r="Q248" s="1">
        <v>2.7</v>
      </c>
      <c r="R248" s="1">
        <v>0.68500000000000005</v>
      </c>
      <c r="S248" s="1">
        <v>12.3</v>
      </c>
      <c r="T248" s="1">
        <v>0</v>
      </c>
      <c r="U248" s="1">
        <v>1</v>
      </c>
      <c r="V248" s="1">
        <v>0</v>
      </c>
      <c r="W248" s="1">
        <v>0</v>
      </c>
      <c r="X248" s="1">
        <v>0</v>
      </c>
      <c r="Y248" s="1">
        <v>0</v>
      </c>
      <c r="Z248" s="1">
        <v>64.400000000000006</v>
      </c>
      <c r="AA248" s="7">
        <f>SUMPRODUCT($A$19:$Y$19,A248:Y248)</f>
        <v>69.843402893454467</v>
      </c>
      <c r="AB248" s="7">
        <f>(Z248-AA248)^2</f>
        <v>29.630635060468403</v>
      </c>
      <c r="AC248" s="7">
        <f>ABS(Z248-AA248)</f>
        <v>5.4434028934544614</v>
      </c>
      <c r="AD248" s="7">
        <f>(Z248-$AC$10)^2</f>
        <v>21.49538446015713</v>
      </c>
      <c r="AE248" s="8">
        <f t="shared" si="3"/>
        <v>-5.4434028934544614</v>
      </c>
    </row>
    <row r="249" spans="1:31" x14ac:dyDescent="0.25">
      <c r="A249" s="1">
        <v>1</v>
      </c>
      <c r="B249" s="1">
        <v>365</v>
      </c>
      <c r="C249" s="1">
        <v>46</v>
      </c>
      <c r="D249" s="1">
        <v>0.56000000000000005</v>
      </c>
      <c r="E249" s="7">
        <v>67.762690890000002</v>
      </c>
      <c r="F249" s="7">
        <v>33</v>
      </c>
      <c r="G249" s="1">
        <v>8650</v>
      </c>
      <c r="H249" s="1">
        <v>17.5</v>
      </c>
      <c r="I249" s="1">
        <v>79</v>
      </c>
      <c r="J249" s="1">
        <v>4</v>
      </c>
      <c r="K249" s="1">
        <v>3.17</v>
      </c>
      <c r="L249" s="1">
        <v>33</v>
      </c>
      <c r="M249" s="1">
        <v>3.9</v>
      </c>
      <c r="N249" s="7">
        <v>989.23636329999999</v>
      </c>
      <c r="O249" s="1">
        <v>12288651</v>
      </c>
      <c r="P249" s="1">
        <v>9.1999999999999993</v>
      </c>
      <c r="Q249" s="1">
        <v>9.1</v>
      </c>
      <c r="R249" s="1">
        <v>0.37</v>
      </c>
      <c r="S249" s="1">
        <v>6.7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51.6</v>
      </c>
      <c r="AA249" s="7">
        <f>SUMPRODUCT($A$19:$Y$19,A249:Y249)</f>
        <v>51.821152965140463</v>
      </c>
      <c r="AB249" s="7">
        <f>(Z249-AA249)^2</f>
        <v>4.890863399041831E-2</v>
      </c>
      <c r="AC249" s="7">
        <f>ABS(Z249-AA249)</f>
        <v>0.22115296514046179</v>
      </c>
      <c r="AD249" s="7">
        <f>(Z249-$AC$10)^2</f>
        <v>304.02495923321214</v>
      </c>
      <c r="AE249" s="8">
        <f t="shared" si="3"/>
        <v>-0.22115296514046179</v>
      </c>
    </row>
    <row r="250" spans="1:31" x14ac:dyDescent="0.25">
      <c r="A250" s="1">
        <v>1</v>
      </c>
      <c r="B250" s="1">
        <v>116</v>
      </c>
      <c r="C250" s="1">
        <v>21</v>
      </c>
      <c r="D250" s="1">
        <v>0.56000000000000005</v>
      </c>
      <c r="E250" s="7">
        <v>509.00204050000002</v>
      </c>
      <c r="F250" s="7">
        <v>95</v>
      </c>
      <c r="G250" s="1">
        <v>112</v>
      </c>
      <c r="H250" s="1">
        <v>55</v>
      </c>
      <c r="I250" s="1">
        <v>24</v>
      </c>
      <c r="J250" s="1">
        <v>95</v>
      </c>
      <c r="K250" s="1">
        <v>5.29</v>
      </c>
      <c r="L250" s="1">
        <v>95</v>
      </c>
      <c r="M250" s="1">
        <v>0.1</v>
      </c>
      <c r="N250" s="7">
        <v>5432.2523000000001</v>
      </c>
      <c r="O250" s="1">
        <v>36819558</v>
      </c>
      <c r="P250" s="1">
        <v>5.9</v>
      </c>
      <c r="Q250" s="1">
        <v>5.8</v>
      </c>
      <c r="R250" s="1">
        <v>0.72399999999999998</v>
      </c>
      <c r="S250" s="1">
        <v>14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74.900000000000006</v>
      </c>
      <c r="AA250" s="7">
        <f>SUMPRODUCT($A$19:$Y$19,A250:Y250)</f>
        <v>70.039766572642506</v>
      </c>
      <c r="AB250" s="7">
        <f>(Z250-AA250)^2</f>
        <v>23.621868968403227</v>
      </c>
      <c r="AC250" s="7">
        <f>ABS(Z250-AA250)</f>
        <v>4.8602334273574996</v>
      </c>
      <c r="AD250" s="7">
        <f>(Z250-$AC$10)^2</f>
        <v>34.38284265413558</v>
      </c>
      <c r="AE250" s="8">
        <f t="shared" si="3"/>
        <v>4.8602334273574996</v>
      </c>
    </row>
    <row r="251" spans="1:31" x14ac:dyDescent="0.25">
      <c r="A251" s="1">
        <v>1</v>
      </c>
      <c r="B251" s="1">
        <v>62</v>
      </c>
      <c r="C251" s="1">
        <v>0</v>
      </c>
      <c r="D251" s="1">
        <v>0.01</v>
      </c>
      <c r="E251" s="7">
        <v>2051.748615</v>
      </c>
      <c r="F251" s="7">
        <v>99</v>
      </c>
      <c r="G251" s="1">
        <v>0</v>
      </c>
      <c r="H251" s="1">
        <v>26.2</v>
      </c>
      <c r="I251" s="1">
        <v>0</v>
      </c>
      <c r="J251" s="1">
        <v>99</v>
      </c>
      <c r="K251" s="1">
        <v>13.73</v>
      </c>
      <c r="L251" s="1">
        <v>99</v>
      </c>
      <c r="M251" s="1">
        <v>0.1</v>
      </c>
      <c r="N251" s="7">
        <v>7716.2415000000001</v>
      </c>
      <c r="O251" s="1">
        <v>41</v>
      </c>
      <c r="P251" s="1">
        <v>13.6</v>
      </c>
      <c r="Q251" s="1">
        <v>13.7</v>
      </c>
      <c r="R251" s="1">
        <v>0.69299999999999995</v>
      </c>
      <c r="S251" s="1">
        <v>12.7</v>
      </c>
      <c r="T251" s="1">
        <v>0</v>
      </c>
      <c r="U251" s="1">
        <v>1</v>
      </c>
      <c r="V251" s="1">
        <v>0</v>
      </c>
      <c r="W251" s="1">
        <v>0</v>
      </c>
      <c r="X251" s="1">
        <v>0</v>
      </c>
      <c r="Y251" s="1">
        <v>0</v>
      </c>
      <c r="Z251" s="1">
        <v>78.2</v>
      </c>
      <c r="AA251" s="7">
        <f>SUMPRODUCT($A$19:$Y$19,A251:Y251)</f>
        <v>73.875138047184947</v>
      </c>
      <c r="AB251" s="7">
        <f>(Z251-AA251)^2</f>
        <v>18.704430910907256</v>
      </c>
      <c r="AC251" s="7">
        <f>ABS(Z251-AA251)</f>
        <v>4.3248619528150556</v>
      </c>
      <c r="AD251" s="7">
        <f>(Z251-$AC$10)^2</f>
        <v>83.973186657957328</v>
      </c>
      <c r="AE251" s="8">
        <f t="shared" si="3"/>
        <v>4.3248619528150556</v>
      </c>
    </row>
    <row r="252" spans="1:31" x14ac:dyDescent="0.25">
      <c r="A252" s="1">
        <v>1</v>
      </c>
      <c r="B252" s="1">
        <v>72</v>
      </c>
      <c r="C252" s="1">
        <v>0</v>
      </c>
      <c r="D252" s="1">
        <v>1.1299999999999999</v>
      </c>
      <c r="E252" s="7">
        <v>5163.3291799999997</v>
      </c>
      <c r="F252" s="7">
        <v>93</v>
      </c>
      <c r="G252" s="1">
        <v>160</v>
      </c>
      <c r="H252" s="1">
        <v>67</v>
      </c>
      <c r="I252" s="1">
        <v>0</v>
      </c>
      <c r="J252" s="1">
        <v>93</v>
      </c>
      <c r="K252" s="1">
        <v>2.16</v>
      </c>
      <c r="L252" s="1">
        <v>92</v>
      </c>
      <c r="M252" s="1">
        <v>0.1</v>
      </c>
      <c r="N252" s="7">
        <v>88564.822979999997</v>
      </c>
      <c r="O252" s="1">
        <v>1315372</v>
      </c>
      <c r="P252" s="1">
        <v>5.0999999999999996</v>
      </c>
      <c r="Q252" s="1">
        <v>4.7</v>
      </c>
      <c r="R252" s="1">
        <v>0.83699999999999997</v>
      </c>
      <c r="S252" s="1">
        <v>13.4</v>
      </c>
      <c r="T252" s="1">
        <v>0</v>
      </c>
      <c r="U252" s="1">
        <v>1</v>
      </c>
      <c r="V252" s="1">
        <v>0</v>
      </c>
      <c r="W252" s="1">
        <v>0</v>
      </c>
      <c r="X252" s="1">
        <v>0</v>
      </c>
      <c r="Y252" s="1">
        <v>0</v>
      </c>
      <c r="Z252" s="1">
        <v>77.8</v>
      </c>
      <c r="AA252" s="7">
        <f>SUMPRODUCT($A$19:$Y$19,A252:Y252)</f>
        <v>78.849628632065929</v>
      </c>
      <c r="AB252" s="7">
        <f>(Z252-AA252)^2</f>
        <v>1.1017202652526001</v>
      </c>
      <c r="AC252" s="7">
        <f>ABS(Z252-AA252)</f>
        <v>1.0496286320659323</v>
      </c>
      <c r="AD252" s="7">
        <f>(Z252-$AC$10)^2</f>
        <v>76.802235869615188</v>
      </c>
      <c r="AE252" s="8">
        <f t="shared" si="3"/>
        <v>-1.0496286320659323</v>
      </c>
    </row>
    <row r="253" spans="1:31" x14ac:dyDescent="0.25">
      <c r="A253" s="1">
        <v>1</v>
      </c>
      <c r="B253" s="1">
        <v>11</v>
      </c>
      <c r="C253" s="1">
        <v>360</v>
      </c>
      <c r="D253" s="1">
        <v>3.04</v>
      </c>
      <c r="E253" s="7">
        <v>1.58668462</v>
      </c>
      <c r="F253" s="7">
        <v>79</v>
      </c>
      <c r="G253" s="1">
        <v>70549</v>
      </c>
      <c r="H253" s="1">
        <v>23.4</v>
      </c>
      <c r="I253" s="1">
        <v>427</v>
      </c>
      <c r="J253" s="1">
        <v>87</v>
      </c>
      <c r="K253" s="1">
        <v>4.72</v>
      </c>
      <c r="L253" s="1">
        <v>87</v>
      </c>
      <c r="M253" s="1">
        <v>0.1</v>
      </c>
      <c r="N253" s="7">
        <v>158.66846200000001</v>
      </c>
      <c r="O253" s="1">
        <v>129675</v>
      </c>
      <c r="P253" s="1">
        <v>5.0999999999999996</v>
      </c>
      <c r="Q253" s="1">
        <v>4.5999999999999996</v>
      </c>
      <c r="R253" s="1">
        <v>0.622</v>
      </c>
      <c r="S253" s="1">
        <v>10.199999999999999</v>
      </c>
      <c r="T253" s="1">
        <v>0</v>
      </c>
      <c r="U253" s="1">
        <v>1</v>
      </c>
      <c r="V253" s="1">
        <v>0</v>
      </c>
      <c r="W253" s="1">
        <v>0</v>
      </c>
      <c r="X253" s="1">
        <v>0</v>
      </c>
      <c r="Y253" s="1">
        <v>0</v>
      </c>
      <c r="Z253" s="1">
        <v>73.5</v>
      </c>
      <c r="AA253" s="7">
        <f>SUMPRODUCT($A$19:$Y$19,A253:Y253)</f>
        <v>72.833856811711541</v>
      </c>
      <c r="AB253" s="7">
        <f>(Z253-AA253)^2</f>
        <v>0.4437467473031127</v>
      </c>
      <c r="AC253" s="7">
        <f>ABS(Z253-AA253)</f>
        <v>0.66614318828845853</v>
      </c>
      <c r="AD253" s="7">
        <f>(Z253-$AC$10)^2</f>
        <v>19.924514894938401</v>
      </c>
      <c r="AE253" s="8">
        <f t="shared" si="3"/>
        <v>0.66614318828845853</v>
      </c>
    </row>
    <row r="254" spans="1:31" x14ac:dyDescent="0.25">
      <c r="A254" s="1">
        <v>1</v>
      </c>
      <c r="B254" s="1">
        <v>143</v>
      </c>
      <c r="C254" s="1">
        <v>44</v>
      </c>
      <c r="D254" s="1">
        <v>1.54</v>
      </c>
      <c r="E254" s="7">
        <v>421.29566019999999</v>
      </c>
      <c r="F254" s="7">
        <v>71</v>
      </c>
      <c r="G254" s="1">
        <v>16244</v>
      </c>
      <c r="H254" s="1">
        <v>53.5</v>
      </c>
      <c r="I254" s="1">
        <v>54</v>
      </c>
      <c r="J254" s="1">
        <v>85</v>
      </c>
      <c r="K254" s="1">
        <v>4.95</v>
      </c>
      <c r="L254" s="1">
        <v>85</v>
      </c>
      <c r="M254" s="1">
        <v>0.1</v>
      </c>
      <c r="N254" s="7">
        <v>4316.553895</v>
      </c>
      <c r="O254" s="1">
        <v>6324121</v>
      </c>
      <c r="P254" s="1">
        <v>5.3</v>
      </c>
      <c r="Q254" s="1">
        <v>5.2</v>
      </c>
      <c r="R254" s="1">
        <v>0.64100000000000001</v>
      </c>
      <c r="S254" s="1">
        <v>10.7</v>
      </c>
      <c r="T254" s="1">
        <v>0</v>
      </c>
      <c r="U254" s="1">
        <v>1</v>
      </c>
      <c r="V254" s="1">
        <v>0</v>
      </c>
      <c r="W254" s="1">
        <v>0</v>
      </c>
      <c r="X254" s="1">
        <v>0</v>
      </c>
      <c r="Y254" s="1">
        <v>0</v>
      </c>
      <c r="Z254" s="1">
        <v>74</v>
      </c>
      <c r="AA254" s="7">
        <f>SUMPRODUCT($A$19:$Y$19,A254:Y254)</f>
        <v>71.004485303689961</v>
      </c>
      <c r="AB254" s="7">
        <f>(Z254-AA254)^2</f>
        <v>8.9731082958094248</v>
      </c>
      <c r="AC254" s="7">
        <f>ABS(Z254-AA254)</f>
        <v>2.995514696310039</v>
      </c>
      <c r="AD254" s="7">
        <f>(Z254-$AC$10)^2</f>
        <v>24.63820338036594</v>
      </c>
      <c r="AE254" s="8">
        <f t="shared" si="3"/>
        <v>2.995514696310039</v>
      </c>
    </row>
    <row r="255" spans="1:31" x14ac:dyDescent="0.25">
      <c r="A255" s="1">
        <v>1</v>
      </c>
      <c r="B255" s="1">
        <v>68</v>
      </c>
      <c r="C255" s="1">
        <v>3</v>
      </c>
      <c r="D255" s="1">
        <v>7.7</v>
      </c>
      <c r="E255" s="7">
        <v>6746.2812990000002</v>
      </c>
      <c r="F255" s="7">
        <v>92</v>
      </c>
      <c r="G255" s="1">
        <v>8752</v>
      </c>
      <c r="H255" s="1">
        <v>23.8</v>
      </c>
      <c r="I255" s="1">
        <v>4</v>
      </c>
      <c r="J255" s="1">
        <v>97</v>
      </c>
      <c r="K255" s="1">
        <v>8.3000000000000007</v>
      </c>
      <c r="L255" s="1">
        <v>99</v>
      </c>
      <c r="M255" s="1">
        <v>0.1</v>
      </c>
      <c r="N255" s="7">
        <v>37688.72234</v>
      </c>
      <c r="O255" s="1">
        <v>127761</v>
      </c>
      <c r="P255" s="1">
        <v>1.7</v>
      </c>
      <c r="Q255" s="1">
        <v>1.4</v>
      </c>
      <c r="R255" s="1">
        <v>0.86599999999999999</v>
      </c>
      <c r="S255" s="1">
        <v>14.8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1</v>
      </c>
      <c r="Z255" s="1">
        <v>82.1</v>
      </c>
      <c r="AA255" s="7">
        <f>SUMPRODUCT($A$19:$Y$19,A255:Y255)</f>
        <v>80.027261976163771</v>
      </c>
      <c r="AB255" s="7">
        <f>(Z255-AA255)^2</f>
        <v>4.2962429154564905</v>
      </c>
      <c r="AC255" s="7">
        <f>ABS(Z255-AA255)</f>
        <v>2.072738023836223</v>
      </c>
      <c r="AD255" s="7">
        <f>(Z255-$AC$10)^2</f>
        <v>170.65995684429194</v>
      </c>
      <c r="AE255" s="8">
        <f t="shared" si="3"/>
        <v>2.072738023836223</v>
      </c>
    </row>
    <row r="256" spans="1:31" x14ac:dyDescent="0.25">
      <c r="A256" s="1">
        <v>1</v>
      </c>
      <c r="B256" s="1">
        <v>224</v>
      </c>
      <c r="C256" s="1">
        <v>0</v>
      </c>
      <c r="D256" s="1">
        <v>5.78</v>
      </c>
      <c r="E256" s="7">
        <v>9.0134938790000003</v>
      </c>
      <c r="F256" s="7">
        <v>7</v>
      </c>
      <c r="G256" s="1">
        <v>0</v>
      </c>
      <c r="H256" s="1">
        <v>22.8</v>
      </c>
      <c r="I256" s="1">
        <v>0</v>
      </c>
      <c r="J256" s="1">
        <v>99</v>
      </c>
      <c r="K256" s="1">
        <v>9.94</v>
      </c>
      <c r="L256" s="1">
        <v>96</v>
      </c>
      <c r="M256" s="1">
        <v>1.6</v>
      </c>
      <c r="N256" s="7">
        <v>693.34568300000001</v>
      </c>
      <c r="O256" s="1">
        <v>151969</v>
      </c>
      <c r="P256" s="1">
        <v>7.2</v>
      </c>
      <c r="Q256" s="1">
        <v>7.2</v>
      </c>
      <c r="R256" s="1">
        <v>0.50900000000000001</v>
      </c>
      <c r="S256" s="1">
        <v>9.8000000000000007</v>
      </c>
      <c r="T256" s="1">
        <v>1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63.8</v>
      </c>
      <c r="AA256" s="7">
        <f>SUMPRODUCT($A$19:$Y$19,A256:Y256)</f>
        <v>64.588134430044221</v>
      </c>
      <c r="AB256" s="7">
        <f>(Z256-AA256)^2</f>
        <v>0.62115587982113329</v>
      </c>
      <c r="AC256" s="7">
        <f>ABS(Z256-AA256)</f>
        <v>0.78813443004422368</v>
      </c>
      <c r="AD256" s="7">
        <f>(Z256-$AC$10)^2</f>
        <v>27.418958277644165</v>
      </c>
      <c r="AE256" s="8">
        <f t="shared" si="3"/>
        <v>-0.78813443004422368</v>
      </c>
    </row>
    <row r="257" spans="1:31" x14ac:dyDescent="0.25">
      <c r="A257" s="1">
        <v>1</v>
      </c>
      <c r="B257" s="1">
        <v>133</v>
      </c>
      <c r="C257" s="1">
        <v>1</v>
      </c>
      <c r="D257" s="1">
        <v>6.66</v>
      </c>
      <c r="E257" s="7">
        <v>18.5314303</v>
      </c>
      <c r="F257" s="7">
        <v>54</v>
      </c>
      <c r="G257" s="1">
        <v>23</v>
      </c>
      <c r="H257" s="1">
        <v>51.3</v>
      </c>
      <c r="I257" s="1">
        <v>1</v>
      </c>
      <c r="J257" s="1">
        <v>93</v>
      </c>
      <c r="K257" s="1">
        <v>1.19</v>
      </c>
      <c r="L257" s="1">
        <v>88</v>
      </c>
      <c r="M257" s="1">
        <v>0.1</v>
      </c>
      <c r="N257" s="7">
        <v>276.58851199999998</v>
      </c>
      <c r="O257" s="1">
        <v>3978</v>
      </c>
      <c r="P257" s="1">
        <v>2.6</v>
      </c>
      <c r="Q257" s="1">
        <v>2.8</v>
      </c>
      <c r="R257" s="1">
        <v>0.73399999999999999</v>
      </c>
      <c r="S257" s="1">
        <v>12.8</v>
      </c>
      <c r="T257" s="1">
        <v>0</v>
      </c>
      <c r="U257" s="1">
        <v>1</v>
      </c>
      <c r="V257" s="1">
        <v>0</v>
      </c>
      <c r="W257" s="1">
        <v>0</v>
      </c>
      <c r="X257" s="1">
        <v>0</v>
      </c>
      <c r="Y257" s="1">
        <v>0</v>
      </c>
      <c r="Z257" s="1">
        <v>73.2</v>
      </c>
      <c r="AA257" s="7">
        <f>SUMPRODUCT($A$19:$Y$19,A257:Y257)</f>
        <v>72.811163995429865</v>
      </c>
      <c r="AB257" s="7">
        <f>(Z257-AA257)^2</f>
        <v>0.15119343845006805</v>
      </c>
      <c r="AC257" s="7">
        <f>ABS(Z257-AA257)</f>
        <v>0.38883600457013756</v>
      </c>
      <c r="AD257" s="7">
        <f>(Z257-$AC$10)^2</f>
        <v>17.336301803681902</v>
      </c>
      <c r="AE257" s="8">
        <f t="shared" si="3"/>
        <v>0.38883600457013756</v>
      </c>
    </row>
    <row r="258" spans="1:31" x14ac:dyDescent="0.25">
      <c r="A258" s="1">
        <v>1</v>
      </c>
      <c r="B258" s="1">
        <v>365</v>
      </c>
      <c r="C258" s="1">
        <v>26</v>
      </c>
      <c r="D258" s="1">
        <v>3.76</v>
      </c>
      <c r="E258" s="7">
        <v>0</v>
      </c>
      <c r="F258" s="7">
        <v>88</v>
      </c>
      <c r="G258" s="1">
        <v>0</v>
      </c>
      <c r="H258" s="1">
        <v>19.600000000000001</v>
      </c>
      <c r="I258" s="1">
        <v>38</v>
      </c>
      <c r="J258" s="1">
        <v>88</v>
      </c>
      <c r="K258" s="1">
        <v>5.72</v>
      </c>
      <c r="L258" s="1">
        <v>88</v>
      </c>
      <c r="M258" s="1">
        <v>4.8</v>
      </c>
      <c r="N258" s="7">
        <v>362.65754440000001</v>
      </c>
      <c r="O258" s="1">
        <v>1757367</v>
      </c>
      <c r="P258" s="1">
        <v>6.4</v>
      </c>
      <c r="Q258" s="1">
        <v>6.2</v>
      </c>
      <c r="R258" s="1">
        <v>0.47299999999999998</v>
      </c>
      <c r="S258" s="1">
        <v>10.8</v>
      </c>
      <c r="T258" s="1">
        <v>1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58.3</v>
      </c>
      <c r="AA258" s="7">
        <f>SUMPRODUCT($A$19:$Y$19,A258:Y258)</f>
        <v>59.378716034831214</v>
      </c>
      <c r="AB258" s="7">
        <f>(Z258-AA258)^2</f>
        <v>1.1636282838019834</v>
      </c>
      <c r="AC258" s="7">
        <f>ABS(Z258-AA258)</f>
        <v>1.078716034831217</v>
      </c>
      <c r="AD258" s="7">
        <f>(Z258-$AC$10)^2</f>
        <v>115.26838493794126</v>
      </c>
      <c r="AE258" s="8">
        <f t="shared" si="3"/>
        <v>-1.078716034831217</v>
      </c>
    </row>
    <row r="259" spans="1:31" x14ac:dyDescent="0.25">
      <c r="A259" s="1">
        <v>1</v>
      </c>
      <c r="B259" s="1">
        <v>34</v>
      </c>
      <c r="C259" s="1">
        <v>86</v>
      </c>
      <c r="D259" s="1">
        <v>0.01</v>
      </c>
      <c r="E259" s="7">
        <v>0</v>
      </c>
      <c r="F259" s="7">
        <v>97</v>
      </c>
      <c r="G259" s="1">
        <v>88</v>
      </c>
      <c r="H259" s="1">
        <v>23.2</v>
      </c>
      <c r="I259" s="1">
        <v>121</v>
      </c>
      <c r="J259" s="1">
        <v>97</v>
      </c>
      <c r="K259" s="1">
        <v>5.58</v>
      </c>
      <c r="L259" s="1">
        <v>97</v>
      </c>
      <c r="M259" s="1">
        <v>1.4</v>
      </c>
      <c r="N259" s="7">
        <v>1653.2390500000001</v>
      </c>
      <c r="O259" s="1">
        <v>1315372</v>
      </c>
      <c r="P259" s="1">
        <v>6.8</v>
      </c>
      <c r="Q259" s="1">
        <v>6.6</v>
      </c>
      <c r="R259" s="1">
        <v>0.67300000000000004</v>
      </c>
      <c r="S259" s="1">
        <v>12.3</v>
      </c>
      <c r="T259" s="1">
        <v>1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67</v>
      </c>
      <c r="AA259" s="7">
        <f>SUMPRODUCT($A$19:$Y$19,A259:Y259)</f>
        <v>68.077051992877102</v>
      </c>
      <c r="AB259" s="7">
        <f>(Z259-AA259)^2</f>
        <v>1.1600409953605375</v>
      </c>
      <c r="AC259" s="7">
        <f>ABS(Z259-AA259)</f>
        <v>1.0770519928771023</v>
      </c>
      <c r="AD259" s="7">
        <f>(Z259-$AC$10)^2</f>
        <v>4.1465645843803882</v>
      </c>
      <c r="AE259" s="8">
        <f t="shared" si="3"/>
        <v>-1.0770519928771023</v>
      </c>
    </row>
    <row r="260" spans="1:31" x14ac:dyDescent="0.25">
      <c r="A260" s="1">
        <v>1</v>
      </c>
      <c r="B260" s="1">
        <v>294</v>
      </c>
      <c r="C260" s="1">
        <v>14</v>
      </c>
      <c r="D260" s="1">
        <v>0.01</v>
      </c>
      <c r="E260" s="7">
        <v>41.600279540000002</v>
      </c>
      <c r="F260" s="7">
        <v>84</v>
      </c>
      <c r="G260" s="1">
        <v>238</v>
      </c>
      <c r="H260" s="1">
        <v>22.6</v>
      </c>
      <c r="I260" s="1">
        <v>21</v>
      </c>
      <c r="J260" s="1">
        <v>84</v>
      </c>
      <c r="K260" s="1">
        <v>5.1100000000000003</v>
      </c>
      <c r="L260" s="1">
        <v>84</v>
      </c>
      <c r="M260" s="1">
        <v>1.7</v>
      </c>
      <c r="N260" s="7">
        <v>563.68942470000002</v>
      </c>
      <c r="O260" s="1">
        <v>6859482</v>
      </c>
      <c r="P260" s="1">
        <v>7</v>
      </c>
      <c r="Q260" s="1">
        <v>6.8</v>
      </c>
      <c r="R260" s="1">
        <v>0.46400000000000002</v>
      </c>
      <c r="S260" s="1">
        <v>12</v>
      </c>
      <c r="T260" s="1">
        <v>1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58.9</v>
      </c>
      <c r="AA260" s="7">
        <f>SUMPRODUCT($A$19:$Y$19,A260:Y260)</f>
        <v>62.314076411971811</v>
      </c>
      <c r="AB260" s="7">
        <f>(Z260-AA260)^2</f>
        <v>11.655917746782327</v>
      </c>
      <c r="AC260" s="7">
        <f>ABS(Z260-AA260)</f>
        <v>3.4140764119718128</v>
      </c>
      <c r="AD260" s="7">
        <f>(Z260-$AC$10)^2</f>
        <v>102.74481112045427</v>
      </c>
      <c r="AE260" s="8">
        <f t="shared" si="3"/>
        <v>-3.4140764119718128</v>
      </c>
    </row>
    <row r="261" spans="1:31" x14ac:dyDescent="0.25">
      <c r="A261" s="1">
        <v>1</v>
      </c>
      <c r="B261" s="1">
        <v>189</v>
      </c>
      <c r="C261" s="1">
        <v>173</v>
      </c>
      <c r="D261" s="1">
        <v>0.05</v>
      </c>
      <c r="E261" s="7">
        <v>8.4601557580000009</v>
      </c>
      <c r="F261" s="7">
        <v>64</v>
      </c>
      <c r="G261" s="1">
        <v>24457</v>
      </c>
      <c r="H261" s="1">
        <v>17.5</v>
      </c>
      <c r="I261" s="1">
        <v>215</v>
      </c>
      <c r="J261" s="1">
        <v>8</v>
      </c>
      <c r="K261" s="1">
        <v>2.5299999999999998</v>
      </c>
      <c r="L261" s="1">
        <v>71</v>
      </c>
      <c r="M261" s="1">
        <v>0.1</v>
      </c>
      <c r="N261" s="7">
        <v>164.59447</v>
      </c>
      <c r="O261" s="1">
        <v>22545214</v>
      </c>
      <c r="P261" s="1">
        <v>1.9</v>
      </c>
      <c r="Q261" s="1">
        <v>11</v>
      </c>
      <c r="R261" s="1">
        <v>0.61299999999999999</v>
      </c>
      <c r="S261" s="1">
        <v>10.8</v>
      </c>
      <c r="T261" s="1">
        <v>0</v>
      </c>
      <c r="U261" s="1">
        <v>1</v>
      </c>
      <c r="V261" s="1">
        <v>0</v>
      </c>
      <c r="W261" s="1">
        <v>0</v>
      </c>
      <c r="X261" s="1">
        <v>0</v>
      </c>
      <c r="Y261" s="1">
        <v>0</v>
      </c>
      <c r="Z261" s="1">
        <v>66.900000000000006</v>
      </c>
      <c r="AA261" s="7">
        <f>SUMPRODUCT($A$19:$Y$19,A261:Y261)</f>
        <v>66.046075658691379</v>
      </c>
      <c r="AB261" s="7">
        <f>(Z261-AA261)^2</f>
        <v>0.72918678067937215</v>
      </c>
      <c r="AC261" s="7">
        <f>ABS(Z261-AA261)</f>
        <v>0.85392434130862682</v>
      </c>
      <c r="AD261" s="7">
        <f>(Z261-$AC$10)^2</f>
        <v>4.563826887294856</v>
      </c>
      <c r="AE261" s="8">
        <f t="shared" si="3"/>
        <v>0.85392434130862682</v>
      </c>
    </row>
    <row r="262" spans="1:31" x14ac:dyDescent="0.25">
      <c r="A262" s="1">
        <v>1</v>
      </c>
      <c r="B262" s="1">
        <v>86</v>
      </c>
      <c r="C262" s="1">
        <v>1</v>
      </c>
      <c r="D262" s="1">
        <v>0.01</v>
      </c>
      <c r="E262" s="7">
        <v>2009.575605</v>
      </c>
      <c r="F262" s="7">
        <v>99</v>
      </c>
      <c r="G262" s="1">
        <v>13</v>
      </c>
      <c r="H262" s="1">
        <v>68.400000000000006</v>
      </c>
      <c r="I262" s="1">
        <v>1</v>
      </c>
      <c r="J262" s="1">
        <v>98</v>
      </c>
      <c r="K262" s="1">
        <v>2.76</v>
      </c>
      <c r="L262" s="1">
        <v>98</v>
      </c>
      <c r="M262" s="1">
        <v>0.1</v>
      </c>
      <c r="N262" s="7">
        <v>38497.616959999999</v>
      </c>
      <c r="O262" s="1">
        <v>1315372</v>
      </c>
      <c r="P262" s="1">
        <v>3.3</v>
      </c>
      <c r="Q262" s="1">
        <v>3.2</v>
      </c>
      <c r="R262" s="1">
        <v>0.79</v>
      </c>
      <c r="S262" s="1">
        <v>13.5</v>
      </c>
      <c r="T262" s="1">
        <v>0</v>
      </c>
      <c r="U262" s="1">
        <v>1</v>
      </c>
      <c r="V262" s="1">
        <v>0</v>
      </c>
      <c r="W262" s="1">
        <v>0</v>
      </c>
      <c r="X262" s="1">
        <v>0</v>
      </c>
      <c r="Y262" s="1">
        <v>0</v>
      </c>
      <c r="Z262" s="1">
        <v>74</v>
      </c>
      <c r="AA262" s="7">
        <f>SUMPRODUCT($A$19:$Y$19,A262:Y262)</f>
        <v>76.722345001878566</v>
      </c>
      <c r="AB262" s="7">
        <f>(Z262-AA262)^2</f>
        <v>7.4111623092532071</v>
      </c>
      <c r="AC262" s="7">
        <f>ABS(Z262-AA262)</f>
        <v>2.7223450018785655</v>
      </c>
      <c r="AD262" s="7">
        <f>(Z262-$AC$10)^2</f>
        <v>24.63820338036594</v>
      </c>
      <c r="AE262" s="8">
        <f t="shared" si="3"/>
        <v>-2.7223450018785655</v>
      </c>
    </row>
    <row r="263" spans="1:31" x14ac:dyDescent="0.25">
      <c r="A263" s="1">
        <v>1</v>
      </c>
      <c r="B263" s="1">
        <v>129</v>
      </c>
      <c r="C263" s="1">
        <v>92</v>
      </c>
      <c r="D263" s="1">
        <v>3.76</v>
      </c>
      <c r="E263" s="7">
        <v>0</v>
      </c>
      <c r="F263" s="7">
        <v>97</v>
      </c>
      <c r="G263" s="1">
        <v>240</v>
      </c>
      <c r="H263" s="1">
        <v>18.3</v>
      </c>
      <c r="I263" s="1">
        <v>113</v>
      </c>
      <c r="J263" s="1">
        <v>97</v>
      </c>
      <c r="K263" s="1">
        <v>5.72</v>
      </c>
      <c r="L263" s="1">
        <v>97</v>
      </c>
      <c r="M263" s="1">
        <v>0.1</v>
      </c>
      <c r="N263" s="7">
        <v>121.15812</v>
      </c>
      <c r="O263" s="1">
        <v>1612886</v>
      </c>
      <c r="P263" s="1">
        <v>17.899999999999999</v>
      </c>
      <c r="Q263" s="1">
        <v>18.3</v>
      </c>
      <c r="R263" s="1">
        <v>0.57499999999999996</v>
      </c>
      <c r="S263" s="1">
        <v>10.199999999999999</v>
      </c>
      <c r="T263" s="1">
        <v>0</v>
      </c>
      <c r="U263" s="1">
        <v>1</v>
      </c>
      <c r="V263" s="1">
        <v>0</v>
      </c>
      <c r="W263" s="1">
        <v>0</v>
      </c>
      <c r="X263" s="1">
        <v>0</v>
      </c>
      <c r="Y263" s="1">
        <v>0</v>
      </c>
      <c r="Z263" s="1">
        <v>71.8</v>
      </c>
      <c r="AA263" s="7">
        <f>SUMPRODUCT($A$19:$Y$19,A263:Y263)</f>
        <v>69.052320703453873</v>
      </c>
      <c r="AB263" s="7">
        <f>(Z263-AA263)^2</f>
        <v>7.5497415166682043</v>
      </c>
      <c r="AC263" s="7">
        <f>ABS(Z263-AA263)</f>
        <v>2.7476792965461243</v>
      </c>
      <c r="AD263" s="7">
        <f>(Z263-$AC$10)^2</f>
        <v>7.6379740444847508</v>
      </c>
      <c r="AE263" s="8">
        <f t="shared" si="3"/>
        <v>2.7476792965461243</v>
      </c>
    </row>
    <row r="264" spans="1:31" x14ac:dyDescent="0.25">
      <c r="A264" s="1">
        <v>1</v>
      </c>
      <c r="B264" s="1">
        <v>2</v>
      </c>
      <c r="C264" s="1">
        <v>364</v>
      </c>
      <c r="D264" s="1">
        <v>0.04</v>
      </c>
      <c r="E264" s="7">
        <v>30.59320769</v>
      </c>
      <c r="F264" s="7">
        <v>7</v>
      </c>
      <c r="G264" s="1">
        <v>2981</v>
      </c>
      <c r="H264" s="1">
        <v>18.899999999999999</v>
      </c>
      <c r="I264" s="1">
        <v>459</v>
      </c>
      <c r="J264" s="1">
        <v>78</v>
      </c>
      <c r="K264" s="1">
        <v>2.91</v>
      </c>
      <c r="L264" s="1">
        <v>77</v>
      </c>
      <c r="M264" s="1">
        <v>0.1</v>
      </c>
      <c r="N264" s="7">
        <v>711.46994629999995</v>
      </c>
      <c r="O264" s="1">
        <v>15399667</v>
      </c>
      <c r="P264" s="1">
        <v>21.2</v>
      </c>
      <c r="Q264" s="1">
        <v>21.7</v>
      </c>
      <c r="R264" s="1">
        <v>0.48699999999999999</v>
      </c>
      <c r="S264" s="1">
        <v>6.1</v>
      </c>
      <c r="T264" s="1">
        <v>0</v>
      </c>
      <c r="U264" s="1">
        <v>1</v>
      </c>
      <c r="V264" s="1">
        <v>0</v>
      </c>
      <c r="W264" s="1">
        <v>0</v>
      </c>
      <c r="X264" s="1">
        <v>0</v>
      </c>
      <c r="Y264" s="1">
        <v>0</v>
      </c>
      <c r="Z264" s="1">
        <v>62.9</v>
      </c>
      <c r="AA264" s="7">
        <f>SUMPRODUCT($A$19:$Y$19,A264:Y264)</f>
        <v>68.090337392279309</v>
      </c>
      <c r="AB264" s="7">
        <f>(Z264-AA264)^2</f>
        <v>26.939602245692797</v>
      </c>
      <c r="AC264" s="7">
        <f>ABS(Z264-AA264)</f>
        <v>5.1903373922793108</v>
      </c>
      <c r="AD264" s="7">
        <f>(Z264-$AC$10)^2</f>
        <v>37.654319003874583</v>
      </c>
      <c r="AE264" s="8">
        <f t="shared" si="3"/>
        <v>-5.1903373922793108</v>
      </c>
    </row>
    <row r="265" spans="1:31" x14ac:dyDescent="0.25">
      <c r="A265" s="1">
        <v>1</v>
      </c>
      <c r="B265" s="1">
        <v>74</v>
      </c>
      <c r="C265" s="1">
        <v>0</v>
      </c>
      <c r="D265" s="1">
        <v>3.76</v>
      </c>
      <c r="E265" s="7">
        <v>0</v>
      </c>
      <c r="F265" s="7">
        <v>92</v>
      </c>
      <c r="G265" s="1">
        <v>18</v>
      </c>
      <c r="H265" s="1">
        <v>6.1</v>
      </c>
      <c r="I265" s="1">
        <v>0</v>
      </c>
      <c r="J265" s="1">
        <v>95</v>
      </c>
      <c r="K265" s="1">
        <v>5.72</v>
      </c>
      <c r="L265" s="1">
        <v>95</v>
      </c>
      <c r="M265" s="1">
        <v>0.1</v>
      </c>
      <c r="N265" s="7">
        <v>2729.8638299999998</v>
      </c>
      <c r="O265" s="1">
        <v>263531</v>
      </c>
      <c r="P265" s="1">
        <v>1.4</v>
      </c>
      <c r="Q265" s="1">
        <v>1.3</v>
      </c>
      <c r="R265" s="1">
        <v>0.88800000000000001</v>
      </c>
      <c r="S265" s="1">
        <v>17.3</v>
      </c>
      <c r="T265" s="1">
        <v>0</v>
      </c>
      <c r="U265" s="1">
        <v>0</v>
      </c>
      <c r="V265" s="1">
        <v>0</v>
      </c>
      <c r="W265" s="1">
        <v>0</v>
      </c>
      <c r="X265" s="1">
        <v>1</v>
      </c>
      <c r="Y265" s="1">
        <v>1</v>
      </c>
      <c r="Z265" s="1">
        <v>88</v>
      </c>
      <c r="AA265" s="7">
        <f>SUMPRODUCT($A$19:$Y$19,A265:Y265)</f>
        <v>78.708768733107462</v>
      </c>
      <c r="AB265" s="7">
        <f>(Z265-AA265)^2</f>
        <v>86.326978454881512</v>
      </c>
      <c r="AC265" s="7">
        <f>ABS(Z265-AA265)</f>
        <v>9.2912312668925381</v>
      </c>
      <c r="AD265" s="7">
        <f>(Z265-$AC$10)^2</f>
        <v>359.62148097233705</v>
      </c>
      <c r="AE265" s="8">
        <f t="shared" si="3"/>
        <v>9.2912312668925381</v>
      </c>
    </row>
    <row r="266" spans="1:31" x14ac:dyDescent="0.25">
      <c r="A266" s="1">
        <v>1</v>
      </c>
      <c r="B266" s="1">
        <v>165</v>
      </c>
      <c r="C266" s="1">
        <v>10</v>
      </c>
      <c r="D266" s="1">
        <v>3.21</v>
      </c>
      <c r="E266" s="7">
        <v>0</v>
      </c>
      <c r="F266" s="7">
        <v>92</v>
      </c>
      <c r="G266" s="1">
        <v>0</v>
      </c>
      <c r="H266" s="1">
        <v>27.7</v>
      </c>
      <c r="I266" s="1">
        <v>13</v>
      </c>
      <c r="J266" s="1">
        <v>97</v>
      </c>
      <c r="K266" s="1">
        <v>5.72</v>
      </c>
      <c r="L266" s="1">
        <v>79</v>
      </c>
      <c r="M266" s="1">
        <v>0.1</v>
      </c>
      <c r="N266" s="7">
        <v>1653.2390500000001</v>
      </c>
      <c r="O266" s="1">
        <v>1315372</v>
      </c>
      <c r="P266" s="1">
        <v>5.7</v>
      </c>
      <c r="Q266" s="1">
        <v>5.7</v>
      </c>
      <c r="R266" s="1">
        <v>0.67300000000000004</v>
      </c>
      <c r="S266" s="1">
        <v>12.3</v>
      </c>
      <c r="T266" s="1">
        <v>0</v>
      </c>
      <c r="U266" s="1">
        <v>1</v>
      </c>
      <c r="V266" s="1">
        <v>0</v>
      </c>
      <c r="W266" s="1">
        <v>0</v>
      </c>
      <c r="X266" s="1">
        <v>0</v>
      </c>
      <c r="Y266" s="1">
        <v>0</v>
      </c>
      <c r="Z266" s="1">
        <v>68.5</v>
      </c>
      <c r="AA266" s="7">
        <f>SUMPRODUCT($A$19:$Y$19,A266:Y266)</f>
        <v>70.778951799975914</v>
      </c>
      <c r="AB266" s="7">
        <f>(Z266-AA266)^2</f>
        <v>5.1936213066134593</v>
      </c>
      <c r="AC266" s="7">
        <f>ABS(Z266-AA266)</f>
        <v>2.2789517999759141</v>
      </c>
      <c r="AD266" s="7">
        <f>(Z266-$AC$10)^2</f>
        <v>0.28763004066300663</v>
      </c>
      <c r="AE266" s="8">
        <f t="shared" si="3"/>
        <v>-2.2789517999759141</v>
      </c>
    </row>
    <row r="267" spans="1:31" x14ac:dyDescent="0.25">
      <c r="A267" s="1">
        <v>1</v>
      </c>
      <c r="B267" s="1">
        <v>151</v>
      </c>
      <c r="C267" s="1">
        <v>8</v>
      </c>
      <c r="D267" s="1">
        <v>0.51</v>
      </c>
      <c r="E267" s="7">
        <v>4.1041900770000002</v>
      </c>
      <c r="F267" s="7">
        <v>92</v>
      </c>
      <c r="G267" s="1">
        <v>574</v>
      </c>
      <c r="H267" s="1">
        <v>42.6</v>
      </c>
      <c r="I267" s="1">
        <v>10</v>
      </c>
      <c r="J267" s="1">
        <v>77</v>
      </c>
      <c r="K267" s="1">
        <v>4.4800000000000004</v>
      </c>
      <c r="L267" s="1">
        <v>77</v>
      </c>
      <c r="M267" s="1">
        <v>0.1</v>
      </c>
      <c r="N267" s="7">
        <v>73.683843400000001</v>
      </c>
      <c r="O267" s="1">
        <v>81112</v>
      </c>
      <c r="P267" s="1">
        <v>3.1</v>
      </c>
      <c r="Q267" s="1">
        <v>3.1</v>
      </c>
      <c r="R267" s="1">
        <v>0.64200000000000002</v>
      </c>
      <c r="S267" s="1">
        <v>10.4</v>
      </c>
      <c r="T267" s="1">
        <v>0</v>
      </c>
      <c r="U267" s="1">
        <v>1</v>
      </c>
      <c r="V267" s="1">
        <v>0</v>
      </c>
      <c r="W267" s="1">
        <v>0</v>
      </c>
      <c r="X267" s="1">
        <v>0</v>
      </c>
      <c r="Y267" s="1">
        <v>0</v>
      </c>
      <c r="Z267" s="1">
        <v>67.5</v>
      </c>
      <c r="AA267" s="7">
        <f>SUMPRODUCT($A$19:$Y$19,A267:Y267)</f>
        <v>69.669917084091324</v>
      </c>
      <c r="AB267" s="7">
        <f>(Z267-AA267)^2</f>
        <v>4.7085401518313938</v>
      </c>
      <c r="AC267" s="7">
        <f>ABS(Z267-AA267)</f>
        <v>2.169917084091324</v>
      </c>
      <c r="AD267" s="7">
        <f>(Z267-$AC$10)^2</f>
        <v>2.360253069807928</v>
      </c>
      <c r="AE267" s="8">
        <f t="shared" si="3"/>
        <v>-2.169917084091324</v>
      </c>
    </row>
    <row r="268" spans="1:31" x14ac:dyDescent="0.25">
      <c r="A268" s="1">
        <v>1</v>
      </c>
      <c r="B268" s="1">
        <v>134</v>
      </c>
      <c r="C268" s="1">
        <v>9</v>
      </c>
      <c r="D268" s="1">
        <v>1.29</v>
      </c>
      <c r="E268" s="7">
        <v>94.756392109999993</v>
      </c>
      <c r="F268" s="7">
        <v>81</v>
      </c>
      <c r="G268" s="1">
        <v>801</v>
      </c>
      <c r="H268" s="1">
        <v>46</v>
      </c>
      <c r="I268" s="1">
        <v>11</v>
      </c>
      <c r="J268" s="1">
        <v>85</v>
      </c>
      <c r="K268" s="1">
        <v>5.12</v>
      </c>
      <c r="L268" s="1">
        <v>83</v>
      </c>
      <c r="M268" s="1">
        <v>0.1</v>
      </c>
      <c r="N268" s="7">
        <v>1253.3914299999999</v>
      </c>
      <c r="O268" s="1">
        <v>17415266</v>
      </c>
      <c r="P268" s="1">
        <v>6.6</v>
      </c>
      <c r="Q268" s="1">
        <v>6.4</v>
      </c>
      <c r="R268" s="1">
        <v>0.59899999999999998</v>
      </c>
      <c r="S268" s="1">
        <v>10.3</v>
      </c>
      <c r="T268" s="1">
        <v>0</v>
      </c>
      <c r="U268" s="1">
        <v>1</v>
      </c>
      <c r="V268" s="1">
        <v>0</v>
      </c>
      <c r="W268" s="1">
        <v>0</v>
      </c>
      <c r="X268" s="1">
        <v>0</v>
      </c>
      <c r="Y268" s="1">
        <v>0</v>
      </c>
      <c r="Z268" s="1">
        <v>73</v>
      </c>
      <c r="AA268" s="7">
        <f>SUMPRODUCT($A$19:$Y$19,A268:Y268)</f>
        <v>70.16090895540836</v>
      </c>
      <c r="AB268" s="7">
        <f>(Z268-AA268)^2</f>
        <v>8.0604379594804527</v>
      </c>
      <c r="AC268" s="7">
        <f>ABS(Z268-AA268)</f>
        <v>2.8390910445916404</v>
      </c>
      <c r="AD268" s="7">
        <f>(Z268-$AC$10)^2</f>
        <v>15.710826409510862</v>
      </c>
      <c r="AE268" s="8">
        <f t="shared" si="3"/>
        <v>2.8390910445916404</v>
      </c>
    </row>
    <row r="269" spans="1:31" x14ac:dyDescent="0.25">
      <c r="A269" s="1">
        <v>1</v>
      </c>
      <c r="B269" s="1">
        <v>91</v>
      </c>
      <c r="C269" s="1">
        <v>3</v>
      </c>
      <c r="D269" s="1">
        <v>12.25</v>
      </c>
      <c r="E269" s="7">
        <v>437.10596629999998</v>
      </c>
      <c r="F269" s="7">
        <v>87</v>
      </c>
      <c r="G269" s="1">
        <v>4657</v>
      </c>
      <c r="H269" s="1">
        <v>56.1</v>
      </c>
      <c r="I269" s="1">
        <v>4</v>
      </c>
      <c r="J269" s="1">
        <v>97</v>
      </c>
      <c r="K269" s="1">
        <v>1.4</v>
      </c>
      <c r="L269" s="1">
        <v>93</v>
      </c>
      <c r="M269" s="1">
        <v>0.1</v>
      </c>
      <c r="N269" s="7">
        <v>2525.1644500000002</v>
      </c>
      <c r="O269" s="1">
        <v>82488495</v>
      </c>
      <c r="P269" s="1">
        <v>1.2</v>
      </c>
      <c r="Q269" s="1">
        <v>1.1000000000000001</v>
      </c>
      <c r="R269" s="1">
        <v>0.86699999999999999</v>
      </c>
      <c r="S269" s="1">
        <v>16.3</v>
      </c>
      <c r="T269" s="1">
        <v>0</v>
      </c>
      <c r="U269" s="1">
        <v>0</v>
      </c>
      <c r="V269" s="1">
        <v>0</v>
      </c>
      <c r="W269" s="1">
        <v>0</v>
      </c>
      <c r="X269" s="1">
        <v>1</v>
      </c>
      <c r="Y269" s="1">
        <v>1</v>
      </c>
      <c r="Z269" s="1">
        <v>78.400000000000006</v>
      </c>
      <c r="AA269" s="7">
        <f>SUMPRODUCT($A$19:$Y$19,A269:Y269)</f>
        <v>78.367976295965377</v>
      </c>
      <c r="AB269" s="7">
        <f>(Z269-AA269)^2</f>
        <v>1.0255176200974821E-3</v>
      </c>
      <c r="AC269" s="7">
        <f>ABS(Z269-AA269)</f>
        <v>3.2023704034628508E-2</v>
      </c>
      <c r="AD269" s="7">
        <f>(Z269-$AC$10)^2</f>
        <v>87.678662052128388</v>
      </c>
      <c r="AE269" s="8">
        <f t="shared" si="3"/>
        <v>3.2023704034628508E-2</v>
      </c>
    </row>
    <row r="270" spans="1:31" x14ac:dyDescent="0.25">
      <c r="A270" s="1">
        <v>1</v>
      </c>
      <c r="B270" s="1">
        <v>15</v>
      </c>
      <c r="C270" s="1">
        <v>0</v>
      </c>
      <c r="D270" s="1">
        <v>1.23</v>
      </c>
      <c r="E270" s="7">
        <v>0</v>
      </c>
      <c r="F270" s="7">
        <v>98</v>
      </c>
      <c r="G270" s="1">
        <v>7</v>
      </c>
      <c r="H270" s="1">
        <v>58.5</v>
      </c>
      <c r="I270" s="1">
        <v>0</v>
      </c>
      <c r="J270" s="1">
        <v>97</v>
      </c>
      <c r="K270" s="1">
        <v>6.76</v>
      </c>
      <c r="L270" s="1">
        <v>95</v>
      </c>
      <c r="M270" s="1">
        <v>0.1</v>
      </c>
      <c r="N270" s="7">
        <v>1653.2390500000001</v>
      </c>
      <c r="O270" s="1">
        <v>1315372</v>
      </c>
      <c r="P270" s="1">
        <v>2.2000000000000002</v>
      </c>
      <c r="Q270" s="1">
        <v>2.2000000000000002</v>
      </c>
      <c r="R270" s="1">
        <v>0.73899999999999999</v>
      </c>
      <c r="S270" s="1">
        <v>12.9</v>
      </c>
      <c r="T270" s="1">
        <v>0</v>
      </c>
      <c r="U270" s="1">
        <v>0</v>
      </c>
      <c r="V270" s="1">
        <v>0</v>
      </c>
      <c r="W270" s="1">
        <v>0</v>
      </c>
      <c r="X270" s="1">
        <v>1</v>
      </c>
      <c r="Y270" s="1">
        <v>0</v>
      </c>
      <c r="Z270" s="1">
        <v>75.099999999999994</v>
      </c>
      <c r="AA270" s="7">
        <f>SUMPRODUCT($A$19:$Y$19,A270:Y270)</f>
        <v>75.437189697121795</v>
      </c>
      <c r="AB270" s="7">
        <f>(Z270-AA270)^2</f>
        <v>0.11369689184509169</v>
      </c>
      <c r="AC270" s="7">
        <f>ABS(Z270-AA270)</f>
        <v>0.33718969712180069</v>
      </c>
      <c r="AD270" s="7">
        <f>(Z270-$AC$10)^2</f>
        <v>36.768318048306455</v>
      </c>
      <c r="AE270" s="8">
        <f t="shared" si="3"/>
        <v>-0.33718969712180069</v>
      </c>
    </row>
    <row r="271" spans="1:31" x14ac:dyDescent="0.25">
      <c r="A271" s="1">
        <v>1</v>
      </c>
      <c r="B271" s="1">
        <v>16</v>
      </c>
      <c r="C271" s="1">
        <v>1</v>
      </c>
      <c r="D271" s="1">
        <v>10.48</v>
      </c>
      <c r="E271" s="7">
        <v>456.34046569999998</v>
      </c>
      <c r="F271" s="7">
        <v>96</v>
      </c>
      <c r="G271" s="1">
        <v>3</v>
      </c>
      <c r="H271" s="1">
        <v>59.7</v>
      </c>
      <c r="I271" s="1">
        <v>1</v>
      </c>
      <c r="J271" s="1">
        <v>97</v>
      </c>
      <c r="K271" s="1">
        <v>7.8</v>
      </c>
      <c r="L271" s="1">
        <v>96</v>
      </c>
      <c r="M271" s="1">
        <v>0.1</v>
      </c>
      <c r="N271" s="7">
        <v>3893.6899800000001</v>
      </c>
      <c r="O271" s="1">
        <v>7658972</v>
      </c>
      <c r="P271" s="1">
        <v>2.2000000000000002</v>
      </c>
      <c r="Q271" s="1">
        <v>2.2999999999999998</v>
      </c>
      <c r="R271" s="1">
        <v>0.745</v>
      </c>
      <c r="S271" s="1">
        <v>13.5</v>
      </c>
      <c r="T271" s="1">
        <v>0</v>
      </c>
      <c r="U271" s="1">
        <v>0</v>
      </c>
      <c r="V271" s="1">
        <v>0</v>
      </c>
      <c r="W271" s="1">
        <v>0</v>
      </c>
      <c r="X271" s="1">
        <v>1</v>
      </c>
      <c r="Y271" s="1">
        <v>1</v>
      </c>
      <c r="Z271" s="1">
        <v>72.099999999999994</v>
      </c>
      <c r="AA271" s="7">
        <f>SUMPRODUCT($A$19:$Y$19,A271:Y271)</f>
        <v>78.116253057727192</v>
      </c>
      <c r="AB271" s="7">
        <f>(Z271-AA271)^2</f>
        <v>36.195300854611858</v>
      </c>
      <c r="AC271" s="7">
        <f>ABS(Z271-AA271)</f>
        <v>6.016253057727198</v>
      </c>
      <c r="AD271" s="7">
        <f>(Z271-$AC$10)^2</f>
        <v>9.3861871357412561</v>
      </c>
      <c r="AE271" s="8">
        <f t="shared" si="3"/>
        <v>-6.016253057727198</v>
      </c>
    </row>
    <row r="272" spans="1:31" x14ac:dyDescent="0.25">
      <c r="A272" s="1">
        <v>1</v>
      </c>
      <c r="B272" s="1">
        <v>224</v>
      </c>
      <c r="C272" s="1">
        <v>64</v>
      </c>
      <c r="D272" s="1">
        <v>0.28000000000000003</v>
      </c>
      <c r="E272" s="7">
        <v>2.7938431879999999</v>
      </c>
      <c r="F272" s="7">
        <v>62</v>
      </c>
      <c r="G272" s="1">
        <v>314</v>
      </c>
      <c r="H272" s="1">
        <v>16.399999999999999</v>
      </c>
      <c r="I272" s="1">
        <v>87</v>
      </c>
      <c r="J272" s="1">
        <v>86</v>
      </c>
      <c r="K272" s="1">
        <v>1.83</v>
      </c>
      <c r="L272" s="1">
        <v>73</v>
      </c>
      <c r="M272" s="1">
        <v>0.5</v>
      </c>
      <c r="N272" s="7">
        <v>247.24276</v>
      </c>
      <c r="O272" s="1">
        <v>48482614</v>
      </c>
      <c r="P272" s="1">
        <v>13.2</v>
      </c>
      <c r="Q272" s="1">
        <v>13.6</v>
      </c>
      <c r="R272" s="1">
        <v>0.46500000000000002</v>
      </c>
      <c r="S272" s="1">
        <v>7.9</v>
      </c>
      <c r="T272" s="1">
        <v>0</v>
      </c>
      <c r="U272" s="1">
        <v>1</v>
      </c>
      <c r="V272" s="1">
        <v>0</v>
      </c>
      <c r="W272" s="1">
        <v>0</v>
      </c>
      <c r="X272" s="1">
        <v>0</v>
      </c>
      <c r="Y272" s="1">
        <v>0</v>
      </c>
      <c r="Z272" s="1">
        <v>63.9</v>
      </c>
      <c r="AA272" s="7">
        <f>SUMPRODUCT($A$19:$Y$19,A272:Y272)</f>
        <v>64.628727672937146</v>
      </c>
      <c r="AB272" s="7">
        <f>(Z272-AA272)^2</f>
        <v>0.53104402130438955</v>
      </c>
      <c r="AC272" s="7">
        <f>ABS(Z272-AA272)</f>
        <v>0.72872767293714702</v>
      </c>
      <c r="AD272" s="7">
        <f>(Z272-$AC$10)^2</f>
        <v>26.381695974729659</v>
      </c>
      <c r="AE272" s="8">
        <f t="shared" si="3"/>
        <v>-0.72872767293714702</v>
      </c>
    </row>
    <row r="273" spans="1:31" x14ac:dyDescent="0.25">
      <c r="A273" s="1">
        <v>1</v>
      </c>
      <c r="B273" s="1">
        <v>183</v>
      </c>
      <c r="C273" s="1">
        <v>0</v>
      </c>
      <c r="D273" s="1">
        <v>2.82</v>
      </c>
      <c r="E273" s="7">
        <v>0</v>
      </c>
      <c r="F273" s="7">
        <v>81</v>
      </c>
      <c r="G273" s="1">
        <v>0</v>
      </c>
      <c r="H273" s="1">
        <v>62</v>
      </c>
      <c r="I273" s="1">
        <v>0</v>
      </c>
      <c r="J273" s="1">
        <v>79</v>
      </c>
      <c r="K273" s="1">
        <v>8.58</v>
      </c>
      <c r="L273" s="1">
        <v>75</v>
      </c>
      <c r="M273" s="1">
        <v>0.1</v>
      </c>
      <c r="N273" s="7">
        <v>1653.2390500000001</v>
      </c>
      <c r="O273" s="1">
        <v>1315372</v>
      </c>
      <c r="P273" s="1">
        <v>0.3</v>
      </c>
      <c r="Q273" s="1">
        <v>0.2</v>
      </c>
      <c r="R273" s="1">
        <v>0.60399999999999998</v>
      </c>
      <c r="S273" s="1">
        <v>10.1</v>
      </c>
      <c r="T273" s="1">
        <v>0</v>
      </c>
      <c r="U273" s="1">
        <v>0</v>
      </c>
      <c r="V273" s="1">
        <v>1</v>
      </c>
      <c r="W273" s="1">
        <v>0</v>
      </c>
      <c r="X273" s="1">
        <v>0</v>
      </c>
      <c r="Y273" s="1">
        <v>0</v>
      </c>
      <c r="Z273" s="1">
        <v>67.2</v>
      </c>
      <c r="AA273" s="7">
        <f>SUMPRODUCT($A$19:$Y$19,A273:Y273)</f>
        <v>68.55632008653977</v>
      </c>
      <c r="AB273" s="7">
        <f>(Z273-AA273)^2</f>
        <v>1.8396041771512426</v>
      </c>
      <c r="AC273" s="7">
        <f>ABS(Z273-AA273)</f>
        <v>1.3563200865397675</v>
      </c>
      <c r="AD273" s="7">
        <f>(Z273-$AC$10)^2</f>
        <v>3.3720399785513937</v>
      </c>
      <c r="AE273" s="8">
        <f t="shared" si="3"/>
        <v>-1.3563200865397675</v>
      </c>
    </row>
    <row r="274" spans="1:31" x14ac:dyDescent="0.25">
      <c r="A274" s="1">
        <v>1</v>
      </c>
      <c r="B274" s="1">
        <v>9</v>
      </c>
      <c r="C274" s="1">
        <v>0</v>
      </c>
      <c r="D274" s="1">
        <v>12.45</v>
      </c>
      <c r="E274" s="7">
        <v>0</v>
      </c>
      <c r="F274" s="7">
        <v>99</v>
      </c>
      <c r="G274" s="1">
        <v>15</v>
      </c>
      <c r="H274" s="1">
        <v>65.099999999999994</v>
      </c>
      <c r="I274" s="1">
        <v>0</v>
      </c>
      <c r="J274" s="1">
        <v>99</v>
      </c>
      <c r="K274" s="1">
        <v>7.49</v>
      </c>
      <c r="L274" s="1">
        <v>98</v>
      </c>
      <c r="M274" s="1">
        <v>0.1</v>
      </c>
      <c r="N274" s="7">
        <v>1653.2390500000001</v>
      </c>
      <c r="O274" s="1">
        <v>1315372</v>
      </c>
      <c r="P274" s="1">
        <v>1.8</v>
      </c>
      <c r="Q274" s="1">
        <v>1.9</v>
      </c>
      <c r="R274" s="1">
        <v>0.67300000000000004</v>
      </c>
      <c r="S274" s="1">
        <v>12.3</v>
      </c>
      <c r="T274" s="1">
        <v>0</v>
      </c>
      <c r="U274" s="1">
        <v>0</v>
      </c>
      <c r="V274" s="1">
        <v>0</v>
      </c>
      <c r="W274" s="1">
        <v>0</v>
      </c>
      <c r="X274" s="1">
        <v>1</v>
      </c>
      <c r="Y274" s="1">
        <v>1</v>
      </c>
      <c r="Z274" s="1">
        <v>78.2</v>
      </c>
      <c r="AA274" s="7">
        <f>SUMPRODUCT($A$19:$Y$19,A274:Y274)</f>
        <v>77.231852857869484</v>
      </c>
      <c r="AB274" s="7">
        <f>(Z274-AA274)^2</f>
        <v>0.93730888881549135</v>
      </c>
      <c r="AC274" s="7">
        <f>ABS(Z274-AA274)</f>
        <v>0.968147142130519</v>
      </c>
      <c r="AD274" s="7">
        <f>(Z274-$AC$10)^2</f>
        <v>83.973186657957328</v>
      </c>
      <c r="AE274" s="8">
        <f t="shared" si="3"/>
        <v>0.968147142130519</v>
      </c>
    </row>
    <row r="275" spans="1:31" x14ac:dyDescent="0.25">
      <c r="A275" s="1">
        <v>1</v>
      </c>
      <c r="B275" s="1">
        <v>89</v>
      </c>
      <c r="C275" s="1">
        <v>0</v>
      </c>
      <c r="D275" s="1">
        <v>0.12</v>
      </c>
      <c r="E275" s="7">
        <v>1406.5119400000001</v>
      </c>
      <c r="F275" s="7">
        <v>99</v>
      </c>
      <c r="G275" s="1">
        <v>24</v>
      </c>
      <c r="H275" s="1">
        <v>29.1</v>
      </c>
      <c r="I275" s="1">
        <v>0</v>
      </c>
      <c r="J275" s="1">
        <v>99</v>
      </c>
      <c r="K275" s="1">
        <v>3.9</v>
      </c>
      <c r="L275" s="1">
        <v>92</v>
      </c>
      <c r="M275" s="1">
        <v>0.1</v>
      </c>
      <c r="N275" s="7">
        <v>18555.566490000001</v>
      </c>
      <c r="O275" s="1">
        <v>1315372</v>
      </c>
      <c r="P275" s="1">
        <v>6.6</v>
      </c>
      <c r="Q275" s="1">
        <v>6.1</v>
      </c>
      <c r="R275" s="1">
        <v>0.82299999999999995</v>
      </c>
      <c r="S275" s="1">
        <v>13.4</v>
      </c>
      <c r="T275" s="1">
        <v>0</v>
      </c>
      <c r="U275" s="1">
        <v>1</v>
      </c>
      <c r="V275" s="1">
        <v>0</v>
      </c>
      <c r="W275" s="1">
        <v>0</v>
      </c>
      <c r="X275" s="1">
        <v>0</v>
      </c>
      <c r="Y275" s="1">
        <v>0</v>
      </c>
      <c r="Z275" s="1">
        <v>76</v>
      </c>
      <c r="AA275" s="7">
        <f>SUMPRODUCT($A$19:$Y$19,A275:Y275)</f>
        <v>74.476053800060612</v>
      </c>
      <c r="AB275" s="7">
        <f>(Z275-AA275)^2</f>
        <v>2.3224120203097018</v>
      </c>
      <c r="AC275" s="7">
        <f>ABS(Z275-AA275)</f>
        <v>1.5239461999393882</v>
      </c>
      <c r="AD275" s="7">
        <f>(Z275-$AC$10)^2</f>
        <v>48.492957322076094</v>
      </c>
      <c r="AE275" s="8">
        <f t="shared" si="3"/>
        <v>1.5239461999393882</v>
      </c>
    </row>
    <row r="276" spans="1:31" x14ac:dyDescent="0.25">
      <c r="A276" s="1">
        <v>1</v>
      </c>
      <c r="B276" s="1">
        <v>97</v>
      </c>
      <c r="C276" s="1">
        <v>2</v>
      </c>
      <c r="D276" s="1">
        <v>6.32</v>
      </c>
      <c r="E276" s="7">
        <v>78.785648780000002</v>
      </c>
      <c r="F276" s="7">
        <v>92</v>
      </c>
      <c r="G276" s="1">
        <v>0</v>
      </c>
      <c r="H276" s="1">
        <v>56.8</v>
      </c>
      <c r="I276" s="1">
        <v>2</v>
      </c>
      <c r="J276" s="1">
        <v>94</v>
      </c>
      <c r="K276" s="1">
        <v>6.93</v>
      </c>
      <c r="L276" s="1">
        <v>93</v>
      </c>
      <c r="M276" s="1">
        <v>0.1</v>
      </c>
      <c r="N276" s="7">
        <v>621.82832499999995</v>
      </c>
      <c r="O276" s="1">
        <v>15973778</v>
      </c>
      <c r="P276" s="1">
        <v>0.9</v>
      </c>
      <c r="Q276" s="1">
        <v>1</v>
      </c>
      <c r="R276" s="1">
        <v>0.78100000000000003</v>
      </c>
      <c r="S276" s="1">
        <v>14.3</v>
      </c>
      <c r="T276" s="1">
        <v>0</v>
      </c>
      <c r="U276" s="1">
        <v>0</v>
      </c>
      <c r="V276" s="1">
        <v>0</v>
      </c>
      <c r="W276" s="1">
        <v>1</v>
      </c>
      <c r="X276" s="1">
        <v>0</v>
      </c>
      <c r="Y276" s="1">
        <v>0</v>
      </c>
      <c r="Z276" s="1">
        <v>78</v>
      </c>
      <c r="AA276" s="7">
        <f>SUMPRODUCT($A$19:$Y$19,A276:Y276)</f>
        <v>75.316200115645699</v>
      </c>
      <c r="AB276" s="7">
        <f>(Z276-AA276)^2</f>
        <v>7.2027818192601565</v>
      </c>
      <c r="AC276" s="7">
        <f>ABS(Z276-AA276)</f>
        <v>2.6837998843543005</v>
      </c>
      <c r="AD276" s="7">
        <f>(Z276-$AC$10)^2</f>
        <v>80.347711263786252</v>
      </c>
      <c r="AE276" s="8">
        <f t="shared" si="3"/>
        <v>2.6837998843543005</v>
      </c>
    </row>
    <row r="277" spans="1:31" x14ac:dyDescent="0.25">
      <c r="A277" s="1">
        <v>1</v>
      </c>
      <c r="B277" s="1">
        <v>134</v>
      </c>
      <c r="C277" s="1">
        <v>0</v>
      </c>
      <c r="D277" s="1">
        <v>3.76</v>
      </c>
      <c r="E277" s="7">
        <v>0</v>
      </c>
      <c r="F277" s="7">
        <v>92</v>
      </c>
      <c r="G277" s="1">
        <v>0</v>
      </c>
      <c r="H277" s="1">
        <v>64.8</v>
      </c>
      <c r="I277" s="1">
        <v>0</v>
      </c>
      <c r="J277" s="1">
        <v>99</v>
      </c>
      <c r="K277" s="1">
        <v>5.72</v>
      </c>
      <c r="L277" s="1">
        <v>99</v>
      </c>
      <c r="M277" s="1">
        <v>0.1</v>
      </c>
      <c r="N277" s="7">
        <v>12365.6263</v>
      </c>
      <c r="O277" s="1">
        <v>984328</v>
      </c>
      <c r="P277" s="1">
        <v>1.6</v>
      </c>
      <c r="Q277" s="1">
        <v>1.6</v>
      </c>
      <c r="R277" s="1">
        <v>0.83399999999999996</v>
      </c>
      <c r="S277" s="1">
        <v>15.6</v>
      </c>
      <c r="T277" s="1">
        <v>0</v>
      </c>
      <c r="U277" s="1">
        <v>0</v>
      </c>
      <c r="V277" s="1">
        <v>0</v>
      </c>
      <c r="W277" s="1">
        <v>0</v>
      </c>
      <c r="X277" s="1">
        <v>1</v>
      </c>
      <c r="Y277" s="1">
        <v>1</v>
      </c>
      <c r="Z277" s="1">
        <v>75.8</v>
      </c>
      <c r="AA277" s="7">
        <f>SUMPRODUCT($A$19:$Y$19,A277:Y277)</f>
        <v>78.70162109201496</v>
      </c>
      <c r="AB277" s="7">
        <f>(Z277-AA277)^2</f>
        <v>8.4194049616261069</v>
      </c>
      <c r="AC277" s="7">
        <f>ABS(Z277-AA277)</f>
        <v>2.9016210920149632</v>
      </c>
      <c r="AD277" s="7">
        <f>(Z277-$AC$10)^2</f>
        <v>45.747481927905042</v>
      </c>
      <c r="AE277" s="8">
        <f t="shared" si="3"/>
        <v>-2.9016210920149632</v>
      </c>
    </row>
    <row r="278" spans="1:31" x14ac:dyDescent="0.25">
      <c r="A278" s="1">
        <v>1</v>
      </c>
      <c r="B278" s="1">
        <v>22</v>
      </c>
      <c r="C278" s="1">
        <v>0</v>
      </c>
      <c r="D278" s="1">
        <v>0.01</v>
      </c>
      <c r="E278" s="7">
        <v>137.25919429999999</v>
      </c>
      <c r="F278" s="7">
        <v>95</v>
      </c>
      <c r="G278" s="1">
        <v>0</v>
      </c>
      <c r="H278" s="1">
        <v>76.7</v>
      </c>
      <c r="I278" s="1">
        <v>0</v>
      </c>
      <c r="J278" s="1">
        <v>91</v>
      </c>
      <c r="K278" s="1">
        <v>1.1499999999999999</v>
      </c>
      <c r="L278" s="1">
        <v>95</v>
      </c>
      <c r="M278" s="1">
        <v>0.1</v>
      </c>
      <c r="N278" s="7">
        <v>1724.3617369999999</v>
      </c>
      <c r="O278" s="1">
        <v>18535</v>
      </c>
      <c r="P278" s="1">
        <v>0.1</v>
      </c>
      <c r="Q278" s="1">
        <v>0.1</v>
      </c>
      <c r="R278" s="1">
        <v>0.58899999999999997</v>
      </c>
      <c r="S278" s="1">
        <v>11.9</v>
      </c>
      <c r="T278" s="1">
        <v>0</v>
      </c>
      <c r="U278" s="1">
        <v>0</v>
      </c>
      <c r="V278" s="1">
        <v>1</v>
      </c>
      <c r="W278" s="1">
        <v>0</v>
      </c>
      <c r="X278" s="1">
        <v>0</v>
      </c>
      <c r="Y278" s="1">
        <v>0</v>
      </c>
      <c r="Z278" s="1">
        <v>65.8</v>
      </c>
      <c r="AA278" s="7">
        <f>SUMPRODUCT($A$19:$Y$19,A278:Y278)</f>
        <v>72.789971466851085</v>
      </c>
      <c r="AB278" s="7">
        <f>(Z278-AA278)^2</f>
        <v>48.859701107392354</v>
      </c>
      <c r="AC278" s="7">
        <f>ABS(Z278-AA278)</f>
        <v>6.9899714668510882</v>
      </c>
      <c r="AD278" s="7">
        <f>(Z278-$AC$10)^2</f>
        <v>10.473712219354313</v>
      </c>
      <c r="AE278" s="8">
        <f t="shared" ref="AE278:AE341" si="4">Z278-AA278</f>
        <v>-6.9899714668510882</v>
      </c>
    </row>
    <row r="279" spans="1:31" x14ac:dyDescent="0.25">
      <c r="A279" s="1">
        <v>1</v>
      </c>
      <c r="B279" s="1">
        <v>218</v>
      </c>
      <c r="C279" s="1">
        <v>0</v>
      </c>
      <c r="D279" s="1">
        <v>0.01</v>
      </c>
      <c r="E279" s="7">
        <v>5.3480945100000001</v>
      </c>
      <c r="F279" s="7">
        <v>92</v>
      </c>
      <c r="G279" s="1">
        <v>9</v>
      </c>
      <c r="H279" s="1">
        <v>54</v>
      </c>
      <c r="I279" s="1">
        <v>0</v>
      </c>
      <c r="J279" s="1">
        <v>93</v>
      </c>
      <c r="K279" s="1">
        <v>5.28</v>
      </c>
      <c r="L279" s="1">
        <v>93</v>
      </c>
      <c r="M279" s="1">
        <v>0.1</v>
      </c>
      <c r="N279" s="7">
        <v>47.328270000000003</v>
      </c>
      <c r="O279" s="1">
        <v>1396985</v>
      </c>
      <c r="P279" s="1">
        <v>2.5</v>
      </c>
      <c r="Q279" s="1">
        <v>2.5</v>
      </c>
      <c r="R279" s="1">
        <v>0.76400000000000001</v>
      </c>
      <c r="S279" s="1">
        <v>14.4</v>
      </c>
      <c r="T279" s="1">
        <v>0</v>
      </c>
      <c r="U279" s="1">
        <v>0</v>
      </c>
      <c r="V279" s="1">
        <v>0</v>
      </c>
      <c r="W279" s="1">
        <v>0</v>
      </c>
      <c r="X279" s="1">
        <v>1</v>
      </c>
      <c r="Y279" s="1">
        <v>0</v>
      </c>
      <c r="Z279" s="1">
        <v>78</v>
      </c>
      <c r="AA279" s="7">
        <f>SUMPRODUCT($A$19:$Y$19,A279:Y279)</f>
        <v>72.838739453263543</v>
      </c>
      <c r="AB279" s="7">
        <f>(Z279-AA279)^2</f>
        <v>26.638610431298314</v>
      </c>
      <c r="AC279" s="7">
        <f>ABS(Z279-AA279)</f>
        <v>5.1612605467364574</v>
      </c>
      <c r="AD279" s="7">
        <f>(Z279-$AC$10)^2</f>
        <v>80.347711263786252</v>
      </c>
      <c r="AE279" s="8">
        <f t="shared" si="4"/>
        <v>5.1612605467364574</v>
      </c>
    </row>
    <row r="280" spans="1:31" x14ac:dyDescent="0.25">
      <c r="A280" s="1">
        <v>1</v>
      </c>
      <c r="B280" s="1">
        <v>373</v>
      </c>
      <c r="C280" s="1">
        <v>2</v>
      </c>
      <c r="D280" s="1">
        <v>3.76</v>
      </c>
      <c r="E280" s="7">
        <v>0</v>
      </c>
      <c r="F280" s="7">
        <v>9</v>
      </c>
      <c r="G280" s="1">
        <v>0</v>
      </c>
      <c r="H280" s="1">
        <v>32.299999999999997</v>
      </c>
      <c r="I280" s="1">
        <v>3</v>
      </c>
      <c r="J280" s="1">
        <v>84</v>
      </c>
      <c r="K280" s="1">
        <v>5.72</v>
      </c>
      <c r="L280" s="1">
        <v>9</v>
      </c>
      <c r="M280" s="1">
        <v>7.1</v>
      </c>
      <c r="N280" s="7">
        <v>3136.9251100000001</v>
      </c>
      <c r="O280" s="1">
        <v>131911</v>
      </c>
      <c r="P280" s="1">
        <v>4</v>
      </c>
      <c r="Q280" s="1">
        <v>4.0999999999999996</v>
      </c>
      <c r="R280" s="1">
        <v>0.54100000000000004</v>
      </c>
      <c r="S280" s="1">
        <v>11.4</v>
      </c>
      <c r="T280" s="1">
        <v>1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58.9</v>
      </c>
      <c r="AA280" s="7">
        <f>SUMPRODUCT($A$19:$Y$19,A280:Y280)</f>
        <v>57.814317701842647</v>
      </c>
      <c r="AB280" s="7">
        <f>(Z280-AA280)^2</f>
        <v>1.1787060525322284</v>
      </c>
      <c r="AC280" s="7">
        <f>ABS(Z280-AA280)</f>
        <v>1.0856822981573515</v>
      </c>
      <c r="AD280" s="7">
        <f>(Z280-$AC$10)^2</f>
        <v>102.74481112045427</v>
      </c>
      <c r="AE280" s="8">
        <f t="shared" si="4"/>
        <v>1.0856822981573515</v>
      </c>
    </row>
    <row r="281" spans="1:31" x14ac:dyDescent="0.25">
      <c r="A281" s="1">
        <v>1</v>
      </c>
      <c r="B281" s="1">
        <v>17</v>
      </c>
      <c r="C281" s="1">
        <v>0</v>
      </c>
      <c r="D281" s="1">
        <v>5.89</v>
      </c>
      <c r="E281" s="7">
        <v>0</v>
      </c>
      <c r="F281" s="7">
        <v>99</v>
      </c>
      <c r="G281" s="1">
        <v>0</v>
      </c>
      <c r="H281" s="1">
        <v>46.6</v>
      </c>
      <c r="I281" s="1">
        <v>0</v>
      </c>
      <c r="J281" s="1">
        <v>99</v>
      </c>
      <c r="K281" s="1">
        <v>3.92</v>
      </c>
      <c r="L281" s="1">
        <v>99</v>
      </c>
      <c r="M281" s="1">
        <v>0.3</v>
      </c>
      <c r="N281" s="7">
        <v>1653.2390500000001</v>
      </c>
      <c r="O281" s="1">
        <v>1315372</v>
      </c>
      <c r="P281" s="1">
        <v>3.6</v>
      </c>
      <c r="Q281" s="1">
        <v>3.6</v>
      </c>
      <c r="R281" s="1">
        <v>0.70199999999999996</v>
      </c>
      <c r="S281" s="1">
        <v>13.3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71.900000000000006</v>
      </c>
      <c r="AA281" s="7">
        <f>SUMPRODUCT($A$19:$Y$19,A281:Y281)</f>
        <v>76.106159522033835</v>
      </c>
      <c r="AB281" s="7">
        <f>(Z281-AA281)^2</f>
        <v>17.691777924795851</v>
      </c>
      <c r="AC281" s="7">
        <f>ABS(Z281-AA281)</f>
        <v>4.206159522033829</v>
      </c>
      <c r="AD281" s="7">
        <f>(Z281-$AC$10)^2</f>
        <v>8.2007117415703075</v>
      </c>
      <c r="AE281" s="8">
        <f t="shared" si="4"/>
        <v>-4.206159522033829</v>
      </c>
    </row>
    <row r="282" spans="1:31" x14ac:dyDescent="0.25">
      <c r="A282" s="1">
        <v>1</v>
      </c>
      <c r="B282" s="1">
        <v>77</v>
      </c>
      <c r="C282" s="1">
        <v>0</v>
      </c>
      <c r="D282" s="1">
        <v>9.51</v>
      </c>
      <c r="E282" s="7">
        <v>3682.88717</v>
      </c>
      <c r="F282" s="7">
        <v>95</v>
      </c>
      <c r="G282" s="1">
        <v>1</v>
      </c>
      <c r="H282" s="1">
        <v>62.4</v>
      </c>
      <c r="I282" s="1">
        <v>0</v>
      </c>
      <c r="J282" s="1">
        <v>99</v>
      </c>
      <c r="K282" s="1">
        <v>9.76</v>
      </c>
      <c r="L282" s="1">
        <v>99</v>
      </c>
      <c r="M282" s="1">
        <v>0.1</v>
      </c>
      <c r="N282" s="7">
        <v>31997.2821</v>
      </c>
      <c r="O282" s="1">
        <v>1177841</v>
      </c>
      <c r="P282" s="1">
        <v>0.8</v>
      </c>
      <c r="Q282" s="1">
        <v>0.7</v>
      </c>
      <c r="R282" s="1">
        <v>0.85299999999999998</v>
      </c>
      <c r="S282" s="1">
        <v>15.9</v>
      </c>
      <c r="T282" s="1">
        <v>0</v>
      </c>
      <c r="U282" s="1">
        <v>0</v>
      </c>
      <c r="V282" s="1">
        <v>0</v>
      </c>
      <c r="W282" s="1">
        <v>0</v>
      </c>
      <c r="X282" s="1">
        <v>1</v>
      </c>
      <c r="Y282" s="1">
        <v>0</v>
      </c>
      <c r="Z282" s="1">
        <v>79.900000000000006</v>
      </c>
      <c r="AA282" s="7">
        <f>SUMPRODUCT($A$19:$Y$19,A282:Y282)</f>
        <v>78.66521544294848</v>
      </c>
      <c r="AB282" s="7">
        <f>(Z282-AA282)^2</f>
        <v>1.5246929023329336</v>
      </c>
      <c r="AC282" s="7">
        <f>ABS(Z282-AA282)</f>
        <v>1.2347845570515261</v>
      </c>
      <c r="AD282" s="7">
        <f>(Z282-$AC$10)^2</f>
        <v>118.01972750841102</v>
      </c>
      <c r="AE282" s="8">
        <f t="shared" si="4"/>
        <v>1.2347845570515261</v>
      </c>
    </row>
    <row r="283" spans="1:31" x14ac:dyDescent="0.25">
      <c r="A283" s="1">
        <v>1</v>
      </c>
      <c r="B283" s="1">
        <v>62</v>
      </c>
      <c r="C283" s="1">
        <v>1</v>
      </c>
      <c r="D283" s="1">
        <v>9.0500000000000007</v>
      </c>
      <c r="E283" s="7">
        <v>1162.6567680000001</v>
      </c>
      <c r="F283" s="7">
        <v>2</v>
      </c>
      <c r="G283" s="1">
        <v>10</v>
      </c>
      <c r="H283" s="1">
        <v>6.5</v>
      </c>
      <c r="I283" s="1">
        <v>1</v>
      </c>
      <c r="J283" s="1">
        <v>97</v>
      </c>
      <c r="K283" s="1">
        <v>11.1</v>
      </c>
      <c r="L283" s="1">
        <v>97</v>
      </c>
      <c r="M283" s="1">
        <v>0.1</v>
      </c>
      <c r="N283" s="7">
        <v>49474.756099999999</v>
      </c>
      <c r="O283" s="1">
        <v>16754962</v>
      </c>
      <c r="P283" s="1">
        <v>1</v>
      </c>
      <c r="Q283" s="1">
        <v>0.9</v>
      </c>
      <c r="R283" s="1">
        <v>0.92100000000000004</v>
      </c>
      <c r="S283" s="1">
        <v>18.100000000000001</v>
      </c>
      <c r="T283" s="1">
        <v>0</v>
      </c>
      <c r="U283" s="1">
        <v>0</v>
      </c>
      <c r="V283" s="1">
        <v>0</v>
      </c>
      <c r="W283" s="1">
        <v>0</v>
      </c>
      <c r="X283" s="1">
        <v>1</v>
      </c>
      <c r="Y283" s="1">
        <v>1</v>
      </c>
      <c r="Z283" s="1">
        <v>81.099999999999994</v>
      </c>
      <c r="AA283" s="7">
        <f>SUMPRODUCT($A$19:$Y$19,A283:Y283)</f>
        <v>83.212551969910479</v>
      </c>
      <c r="AB283" s="7">
        <f>(Z283-AA283)^2</f>
        <v>4.4628758255726675</v>
      </c>
      <c r="AC283" s="7">
        <f>ABS(Z283-AA283)</f>
        <v>2.1125519699104842</v>
      </c>
      <c r="AD283" s="7">
        <f>(Z283-$AC$10)^2</f>
        <v>145.53257987343687</v>
      </c>
      <c r="AE283" s="8">
        <f t="shared" si="4"/>
        <v>-2.1125519699104842</v>
      </c>
    </row>
    <row r="284" spans="1:31" x14ac:dyDescent="0.25">
      <c r="A284" s="1">
        <v>1</v>
      </c>
      <c r="B284" s="1">
        <v>14</v>
      </c>
      <c r="C284" s="1">
        <v>3</v>
      </c>
      <c r="D284" s="1">
        <v>1.37</v>
      </c>
      <c r="E284" s="7">
        <v>379.51399450000002</v>
      </c>
      <c r="F284" s="7">
        <v>97</v>
      </c>
      <c r="G284" s="1">
        <v>15</v>
      </c>
      <c r="H284" s="1">
        <v>52.2</v>
      </c>
      <c r="I284" s="1">
        <v>4</v>
      </c>
      <c r="J284" s="1">
        <v>98</v>
      </c>
      <c r="K284" s="1">
        <v>5.57</v>
      </c>
      <c r="L284" s="1">
        <v>98</v>
      </c>
      <c r="M284" s="1">
        <v>0.1</v>
      </c>
      <c r="N284" s="7">
        <v>3194.5622429999999</v>
      </c>
      <c r="O284" s="1">
        <v>112482</v>
      </c>
      <c r="P284" s="1">
        <v>6.4</v>
      </c>
      <c r="Q284" s="1">
        <v>6.3</v>
      </c>
      <c r="R284" s="1">
        <v>0.68300000000000005</v>
      </c>
      <c r="S284" s="1">
        <v>13.9</v>
      </c>
      <c r="T284" s="1">
        <v>1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74.2</v>
      </c>
      <c r="AA284" s="7">
        <f>SUMPRODUCT($A$19:$Y$19,A284:Y284)</f>
        <v>71.144876735374311</v>
      </c>
      <c r="AB284" s="7">
        <f>(Z284-AA284)^2</f>
        <v>9.3337781620571469</v>
      </c>
      <c r="AC284" s="7">
        <f>ABS(Z284-AA284)</f>
        <v>3.0551232646256921</v>
      </c>
      <c r="AD284" s="7">
        <f>(Z284-$AC$10)^2</f>
        <v>26.663678774536987</v>
      </c>
      <c r="AE284" s="8">
        <f t="shared" si="4"/>
        <v>3.0551232646256921</v>
      </c>
    </row>
    <row r="285" spans="1:31" x14ac:dyDescent="0.25">
      <c r="A285" s="1">
        <v>1</v>
      </c>
      <c r="B285" s="1">
        <v>37</v>
      </c>
      <c r="C285" s="1">
        <v>46</v>
      </c>
      <c r="D285" s="1">
        <v>0.47</v>
      </c>
      <c r="E285" s="7">
        <v>4.9829004010000002</v>
      </c>
      <c r="F285" s="7">
        <v>24</v>
      </c>
      <c r="G285" s="1">
        <v>165</v>
      </c>
      <c r="H285" s="1">
        <v>16.7</v>
      </c>
      <c r="I285" s="1">
        <v>80</v>
      </c>
      <c r="J285" s="1">
        <v>32</v>
      </c>
      <c r="K285" s="1">
        <v>3.31</v>
      </c>
      <c r="L285" s="1">
        <v>24</v>
      </c>
      <c r="M285" s="1">
        <v>4.4000000000000004</v>
      </c>
      <c r="N285" s="7">
        <v>84.455939000000001</v>
      </c>
      <c r="O285" s="1">
        <v>1152786</v>
      </c>
      <c r="P285" s="1">
        <v>9.6</v>
      </c>
      <c r="Q285" s="1">
        <v>9.5</v>
      </c>
      <c r="R285" s="1">
        <v>0.34300000000000003</v>
      </c>
      <c r="S285" s="1">
        <v>6.3</v>
      </c>
      <c r="T285" s="1">
        <v>1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57</v>
      </c>
      <c r="AA285" s="7">
        <f>SUMPRODUCT($A$19:$Y$19,A285:Y285)</f>
        <v>56.983456642595435</v>
      </c>
      <c r="AB285" s="7">
        <f>(Z285-AA285)^2</f>
        <v>2.7368267421517655E-4</v>
      </c>
      <c r="AC285" s="7">
        <f>ABS(Z285-AA285)</f>
        <v>1.6543357404565029E-2</v>
      </c>
      <c r="AD285" s="7">
        <f>(Z285-$AC$10)^2</f>
        <v>144.87279487582961</v>
      </c>
      <c r="AE285" s="8">
        <f t="shared" si="4"/>
        <v>1.6543357404565029E-2</v>
      </c>
    </row>
    <row r="286" spans="1:31" x14ac:dyDescent="0.25">
      <c r="A286" s="1">
        <v>1</v>
      </c>
      <c r="B286" s="1">
        <v>87</v>
      </c>
      <c r="C286" s="1">
        <v>1</v>
      </c>
      <c r="D286" s="1">
        <v>1.69</v>
      </c>
      <c r="E286" s="7">
        <v>3759.457226</v>
      </c>
      <c r="F286" s="7">
        <v>92</v>
      </c>
      <c r="G286" s="1">
        <v>0</v>
      </c>
      <c r="H286" s="1">
        <v>55.1</v>
      </c>
      <c r="I286" s="1">
        <v>1</v>
      </c>
      <c r="J286" s="1">
        <v>94</v>
      </c>
      <c r="K286" s="1">
        <v>2.57</v>
      </c>
      <c r="L286" s="1">
        <v>92</v>
      </c>
      <c r="M286" s="1">
        <v>0.1</v>
      </c>
      <c r="N286" s="7">
        <v>42672.613230000003</v>
      </c>
      <c r="O286" s="1">
        <v>1315372</v>
      </c>
      <c r="P286" s="1">
        <v>5.0999999999999996</v>
      </c>
      <c r="Q286" s="1">
        <v>4.9000000000000004</v>
      </c>
      <c r="R286" s="1">
        <v>0.82599999999999996</v>
      </c>
      <c r="S286" s="1">
        <v>12.9</v>
      </c>
      <c r="T286" s="1">
        <v>0</v>
      </c>
      <c r="U286" s="1">
        <v>1</v>
      </c>
      <c r="V286" s="1">
        <v>0</v>
      </c>
      <c r="W286" s="1">
        <v>0</v>
      </c>
      <c r="X286" s="1">
        <v>0</v>
      </c>
      <c r="Y286" s="1">
        <v>0</v>
      </c>
      <c r="Z286" s="1">
        <v>75.599999999999994</v>
      </c>
      <c r="AA286" s="7">
        <f>SUMPRODUCT($A$19:$Y$19,A286:Y286)</f>
        <v>75.988503627293937</v>
      </c>
      <c r="AB286" s="7">
        <f>(Z286-AA286)^2</f>
        <v>0.15093506842055102</v>
      </c>
      <c r="AC286" s="7">
        <f>ABS(Z286-AA286)</f>
        <v>0.38850362729394305</v>
      </c>
      <c r="AD286" s="7">
        <f>(Z286-$AC$10)^2</f>
        <v>43.082006533733988</v>
      </c>
      <c r="AE286" s="8">
        <f t="shared" si="4"/>
        <v>-0.38850362729394305</v>
      </c>
    </row>
    <row r="287" spans="1:31" x14ac:dyDescent="0.25">
      <c r="A287" s="1">
        <v>1</v>
      </c>
      <c r="B287" s="1">
        <v>248</v>
      </c>
      <c r="C287" s="1">
        <v>1</v>
      </c>
      <c r="D287" s="1">
        <v>10.78</v>
      </c>
      <c r="E287" s="7">
        <v>0</v>
      </c>
      <c r="F287" s="7">
        <v>99</v>
      </c>
      <c r="G287" s="1">
        <v>6</v>
      </c>
      <c r="H287" s="1">
        <v>48.3</v>
      </c>
      <c r="I287" s="1">
        <v>1</v>
      </c>
      <c r="J287" s="1">
        <v>99</v>
      </c>
      <c r="K287" s="1">
        <v>9.15</v>
      </c>
      <c r="L287" s="1">
        <v>98</v>
      </c>
      <c r="M287" s="1">
        <v>0.1</v>
      </c>
      <c r="N287" s="7">
        <v>1653.2390500000001</v>
      </c>
      <c r="O287" s="1">
        <v>1315372</v>
      </c>
      <c r="P287" s="1">
        <v>3.1</v>
      </c>
      <c r="Q287" s="1">
        <v>3.3</v>
      </c>
      <c r="R287" s="1">
        <v>0.67300000000000004</v>
      </c>
      <c r="S287" s="1">
        <v>12.3</v>
      </c>
      <c r="T287" s="1">
        <v>0</v>
      </c>
      <c r="U287" s="1">
        <v>0</v>
      </c>
      <c r="V287" s="1">
        <v>0</v>
      </c>
      <c r="W287" s="1">
        <v>0</v>
      </c>
      <c r="X287" s="1">
        <v>1</v>
      </c>
      <c r="Y287" s="1">
        <v>0</v>
      </c>
      <c r="Z287" s="1">
        <v>67.3</v>
      </c>
      <c r="AA287" s="7">
        <f>SUMPRODUCT($A$19:$Y$19,A287:Y287)</f>
        <v>70.794961355219641</v>
      </c>
      <c r="AB287" s="7">
        <f>(Z287-AA287)^2</f>
        <v>12.21475487447873</v>
      </c>
      <c r="AC287" s="7">
        <f>ABS(Z287-AA287)</f>
        <v>3.4949613552196439</v>
      </c>
      <c r="AD287" s="7">
        <f>(Z287-$AC$10)^2</f>
        <v>3.014777675636922</v>
      </c>
      <c r="AE287" s="8">
        <f t="shared" si="4"/>
        <v>-3.4949613552196439</v>
      </c>
    </row>
    <row r="288" spans="1:31" x14ac:dyDescent="0.25">
      <c r="A288" s="1">
        <v>1</v>
      </c>
      <c r="B288" s="1">
        <v>96</v>
      </c>
      <c r="C288" s="1">
        <v>18</v>
      </c>
      <c r="D288" s="1">
        <v>0.43</v>
      </c>
      <c r="E288" s="7">
        <v>198.73434950000001</v>
      </c>
      <c r="F288" s="7">
        <v>99</v>
      </c>
      <c r="G288" s="1">
        <v>10</v>
      </c>
      <c r="H288" s="1">
        <v>57.5</v>
      </c>
      <c r="I288" s="1">
        <v>21</v>
      </c>
      <c r="J288" s="1">
        <v>99</v>
      </c>
      <c r="K288" s="1">
        <v>5.91</v>
      </c>
      <c r="L288" s="1">
        <v>99</v>
      </c>
      <c r="M288" s="1">
        <v>0.1</v>
      </c>
      <c r="N288" s="7">
        <v>3154.5134840000001</v>
      </c>
      <c r="O288" s="1">
        <v>3431882</v>
      </c>
      <c r="P288" s="1">
        <v>6.4</v>
      </c>
      <c r="Q288" s="1">
        <v>6.2</v>
      </c>
      <c r="R288" s="1">
        <v>0.64</v>
      </c>
      <c r="S288" s="1">
        <v>12.1</v>
      </c>
      <c r="T288" s="1">
        <v>1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74.099999999999994</v>
      </c>
      <c r="AA288" s="7">
        <f>SUMPRODUCT($A$19:$Y$19,A288:Y288)</f>
        <v>69.016089788303091</v>
      </c>
      <c r="AB288" s="7">
        <f>(Z288-AA288)^2</f>
        <v>25.846143040596051</v>
      </c>
      <c r="AC288" s="7">
        <f>ABS(Z288-AA288)</f>
        <v>5.083910211696903</v>
      </c>
      <c r="AD288" s="7">
        <f>(Z288-$AC$10)^2</f>
        <v>25.640941077451391</v>
      </c>
      <c r="AE288" s="8">
        <f t="shared" si="4"/>
        <v>5.083910211696903</v>
      </c>
    </row>
    <row r="289" spans="1:31" x14ac:dyDescent="0.25">
      <c r="A289" s="1">
        <v>1</v>
      </c>
      <c r="B289" s="1">
        <v>23</v>
      </c>
      <c r="C289" s="1">
        <v>0</v>
      </c>
      <c r="D289" s="1">
        <v>14.66</v>
      </c>
      <c r="E289" s="7">
        <v>1109.854619</v>
      </c>
      <c r="F289" s="7">
        <v>98</v>
      </c>
      <c r="G289" s="1">
        <v>16</v>
      </c>
      <c r="H289" s="1">
        <v>61.1</v>
      </c>
      <c r="I289" s="1">
        <v>1</v>
      </c>
      <c r="J289" s="1">
        <v>98</v>
      </c>
      <c r="K289" s="1">
        <v>6.7</v>
      </c>
      <c r="L289" s="1">
        <v>98</v>
      </c>
      <c r="M289" s="1">
        <v>0.1</v>
      </c>
      <c r="N289" s="7">
        <v>7978.8254429999997</v>
      </c>
      <c r="O289" s="1">
        <v>9465997</v>
      </c>
      <c r="P289" s="1">
        <v>2</v>
      </c>
      <c r="Q289" s="1">
        <v>2</v>
      </c>
      <c r="R289" s="1">
        <v>0.79600000000000004</v>
      </c>
      <c r="S289" s="1">
        <v>15.7</v>
      </c>
      <c r="T289" s="1">
        <v>0</v>
      </c>
      <c r="U289" s="1">
        <v>0</v>
      </c>
      <c r="V289" s="1">
        <v>0</v>
      </c>
      <c r="W289" s="1">
        <v>0</v>
      </c>
      <c r="X289" s="1">
        <v>1</v>
      </c>
      <c r="Y289" s="1">
        <v>0</v>
      </c>
      <c r="Z289" s="1">
        <v>71.7</v>
      </c>
      <c r="AA289" s="7">
        <f>SUMPRODUCT($A$19:$Y$19,A289:Y289)</f>
        <v>77.097436847464905</v>
      </c>
      <c r="AB289" s="7">
        <f>(Z289-AA289)^2</f>
        <v>29.132324522371867</v>
      </c>
      <c r="AC289" s="7">
        <f>ABS(Z289-AA289)</f>
        <v>5.3974368474649026</v>
      </c>
      <c r="AD289" s="7">
        <f>(Z289-$AC$10)^2</f>
        <v>7.0952363473992737</v>
      </c>
      <c r="AE289" s="8">
        <f t="shared" si="4"/>
        <v>-5.3974368474649026</v>
      </c>
    </row>
    <row r="290" spans="1:31" x14ac:dyDescent="0.25">
      <c r="A290" s="1">
        <v>1</v>
      </c>
      <c r="B290" s="1">
        <v>64</v>
      </c>
      <c r="C290" s="1">
        <v>39</v>
      </c>
      <c r="D290" s="1">
        <v>2.33</v>
      </c>
      <c r="E290" s="7">
        <v>65.789974040000004</v>
      </c>
      <c r="F290" s="7">
        <v>92</v>
      </c>
      <c r="G290" s="1">
        <v>881</v>
      </c>
      <c r="H290" s="1">
        <v>17.600000000000001</v>
      </c>
      <c r="I290" s="1">
        <v>62</v>
      </c>
      <c r="J290" s="1">
        <v>85</v>
      </c>
      <c r="K290" s="1">
        <v>8.18</v>
      </c>
      <c r="L290" s="1">
        <v>83</v>
      </c>
      <c r="M290" s="1">
        <v>18.2</v>
      </c>
      <c r="N290" s="7">
        <v>429.15834339999998</v>
      </c>
      <c r="O290" s="1">
        <v>11421984</v>
      </c>
      <c r="P290" s="1">
        <v>7.3</v>
      </c>
      <c r="Q290" s="1">
        <v>7.2</v>
      </c>
      <c r="R290" s="1">
        <v>0.443</v>
      </c>
      <c r="S290" s="1">
        <v>10.199999999999999</v>
      </c>
      <c r="T290" s="1">
        <v>1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46.4</v>
      </c>
      <c r="AA290" s="7">
        <f>SUMPRODUCT($A$19:$Y$19,A290:Y290)</f>
        <v>57.87056587829619</v>
      </c>
      <c r="AB290" s="7">
        <f>(Z290-AA290)^2</f>
        <v>131.57388156833289</v>
      </c>
      <c r="AC290" s="7">
        <f>ABS(Z290-AA290)</f>
        <v>11.470565878296192</v>
      </c>
      <c r="AD290" s="7">
        <f>(Z290-$AC$10)^2</f>
        <v>512.40259898476586</v>
      </c>
      <c r="AE290" s="8">
        <f t="shared" si="4"/>
        <v>-11.470565878296192</v>
      </c>
    </row>
    <row r="291" spans="1:31" x14ac:dyDescent="0.25">
      <c r="A291" s="1">
        <v>1</v>
      </c>
      <c r="B291" s="1">
        <v>235</v>
      </c>
      <c r="C291" s="1">
        <v>61</v>
      </c>
      <c r="D291" s="1">
        <v>0.01</v>
      </c>
      <c r="E291" s="7">
        <v>220.52219199999999</v>
      </c>
      <c r="F291" s="7">
        <v>92</v>
      </c>
      <c r="G291" s="1">
        <v>8523</v>
      </c>
      <c r="H291" s="1">
        <v>42.1</v>
      </c>
      <c r="I291" s="1">
        <v>89</v>
      </c>
      <c r="J291" s="1">
        <v>92</v>
      </c>
      <c r="K291" s="1">
        <v>8.1999999999999993</v>
      </c>
      <c r="L291" s="1">
        <v>92</v>
      </c>
      <c r="M291" s="1">
        <v>0.3</v>
      </c>
      <c r="N291" s="7">
        <v>1892.894352</v>
      </c>
      <c r="O291" s="1">
        <v>3599192</v>
      </c>
      <c r="P291" s="1">
        <v>3.4</v>
      </c>
      <c r="Q291" s="1">
        <v>3.4</v>
      </c>
      <c r="R291" s="1">
        <v>0.46800000000000003</v>
      </c>
      <c r="S291" s="1">
        <v>6.8</v>
      </c>
      <c r="T291" s="1">
        <v>1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63.2</v>
      </c>
      <c r="AA291" s="7">
        <f>SUMPRODUCT($A$19:$Y$19,A291:Y291)</f>
        <v>62.024556244858701</v>
      </c>
      <c r="AB291" s="7">
        <f>(Z291-AA291)^2</f>
        <v>1.3816680215006849</v>
      </c>
      <c r="AC291" s="7">
        <f>ABS(Z291-AA291)</f>
        <v>1.1754437551413019</v>
      </c>
      <c r="AD291" s="7">
        <f>(Z291-$AC$10)^2</f>
        <v>34.062532095131054</v>
      </c>
      <c r="AE291" s="8">
        <f t="shared" si="4"/>
        <v>1.1754437551413019</v>
      </c>
    </row>
    <row r="292" spans="1:31" x14ac:dyDescent="0.25">
      <c r="A292" s="1">
        <v>1</v>
      </c>
      <c r="B292" s="1">
        <v>193</v>
      </c>
      <c r="C292" s="1">
        <v>12</v>
      </c>
      <c r="D292" s="1">
        <v>0.6</v>
      </c>
      <c r="E292" s="7">
        <v>10.681474850000001</v>
      </c>
      <c r="F292" s="7">
        <v>39</v>
      </c>
      <c r="G292" s="1">
        <v>927</v>
      </c>
      <c r="H292" s="1">
        <v>32.1</v>
      </c>
      <c r="I292" s="1">
        <v>15</v>
      </c>
      <c r="J292" s="1">
        <v>84</v>
      </c>
      <c r="K292" s="1">
        <v>4.4800000000000004</v>
      </c>
      <c r="L292" s="1">
        <v>85</v>
      </c>
      <c r="M292" s="1">
        <v>0.3</v>
      </c>
      <c r="N292" s="7">
        <v>189.38785189999999</v>
      </c>
      <c r="O292" s="1">
        <v>6447688</v>
      </c>
      <c r="P292" s="1">
        <v>4</v>
      </c>
      <c r="Q292" s="1">
        <v>4</v>
      </c>
      <c r="R292" s="1">
        <v>0.54300000000000004</v>
      </c>
      <c r="S292" s="1">
        <v>9.8000000000000007</v>
      </c>
      <c r="T292" s="1">
        <v>0</v>
      </c>
      <c r="U292" s="1">
        <v>1</v>
      </c>
      <c r="V292" s="1">
        <v>0</v>
      </c>
      <c r="W292" s="1">
        <v>0</v>
      </c>
      <c r="X292" s="1">
        <v>0</v>
      </c>
      <c r="Y292" s="1">
        <v>0</v>
      </c>
      <c r="Z292" s="1">
        <v>64.3</v>
      </c>
      <c r="AA292" s="7">
        <f>SUMPRODUCT($A$19:$Y$19,A292:Y292)</f>
        <v>69.032521822823256</v>
      </c>
      <c r="AB292" s="7">
        <f>(Z292-AA292)^2</f>
        <v>22.39676280349838</v>
      </c>
      <c r="AC292" s="7">
        <f>ABS(Z292-AA292)</f>
        <v>4.7325218228232586</v>
      </c>
      <c r="AD292" s="7">
        <f>(Z292-$AC$10)^2</f>
        <v>22.432646763071702</v>
      </c>
      <c r="AE292" s="8">
        <f t="shared" si="4"/>
        <v>-4.7325218228232586</v>
      </c>
    </row>
    <row r="293" spans="1:31" x14ac:dyDescent="0.25">
      <c r="A293" s="1">
        <v>1</v>
      </c>
      <c r="B293" s="1">
        <v>78</v>
      </c>
      <c r="C293" s="1">
        <v>0</v>
      </c>
      <c r="D293" s="1">
        <v>8.8000000000000007</v>
      </c>
      <c r="E293" s="7">
        <v>6164.4554019999996</v>
      </c>
      <c r="F293" s="7">
        <v>92</v>
      </c>
      <c r="G293" s="1">
        <v>0</v>
      </c>
      <c r="H293" s="1">
        <v>61.7</v>
      </c>
      <c r="I293" s="1">
        <v>0</v>
      </c>
      <c r="J293" s="1">
        <v>98</v>
      </c>
      <c r="K293" s="1">
        <v>9.68</v>
      </c>
      <c r="L293" s="1">
        <v>98</v>
      </c>
      <c r="M293" s="1">
        <v>0.1</v>
      </c>
      <c r="N293" s="7">
        <v>49914.618640000001</v>
      </c>
      <c r="O293" s="1">
        <v>5461512</v>
      </c>
      <c r="P293" s="1">
        <v>0.9</v>
      </c>
      <c r="Q293" s="1">
        <v>0.8</v>
      </c>
      <c r="R293" s="1">
        <v>0.89</v>
      </c>
      <c r="S293" s="1">
        <v>17</v>
      </c>
      <c r="T293" s="1">
        <v>0</v>
      </c>
      <c r="U293" s="1">
        <v>0</v>
      </c>
      <c r="V293" s="1">
        <v>0</v>
      </c>
      <c r="W293" s="1">
        <v>0</v>
      </c>
      <c r="X293" s="1">
        <v>1</v>
      </c>
      <c r="Y293" s="1">
        <v>0</v>
      </c>
      <c r="Z293" s="1">
        <v>89</v>
      </c>
      <c r="AA293" s="7">
        <f>SUMPRODUCT($A$19:$Y$19,A293:Y293)</f>
        <v>80.370476995081532</v>
      </c>
      <c r="AB293" s="7">
        <f>(Z293-AA293)^2</f>
        <v>74.468667292417067</v>
      </c>
      <c r="AC293" s="7">
        <f>ABS(Z293-AA293)</f>
        <v>8.6295230049184681</v>
      </c>
      <c r="AD293" s="7">
        <f>(Z293-$AC$10)^2</f>
        <v>398.5488579431921</v>
      </c>
      <c r="AE293" s="8">
        <f t="shared" si="4"/>
        <v>8.6295230049184681</v>
      </c>
    </row>
    <row r="294" spans="1:31" x14ac:dyDescent="0.25">
      <c r="A294" s="1">
        <v>1</v>
      </c>
      <c r="B294" s="1">
        <v>17</v>
      </c>
      <c r="C294" s="1">
        <v>32</v>
      </c>
      <c r="D294" s="1">
        <v>0.01</v>
      </c>
      <c r="E294" s="7">
        <v>447.36950009999998</v>
      </c>
      <c r="F294" s="7">
        <v>66</v>
      </c>
      <c r="G294" s="1">
        <v>669</v>
      </c>
      <c r="H294" s="1">
        <v>57.8</v>
      </c>
      <c r="I294" s="1">
        <v>39</v>
      </c>
      <c r="J294" s="1">
        <v>7</v>
      </c>
      <c r="K294" s="1">
        <v>5.92</v>
      </c>
      <c r="L294" s="1">
        <v>68</v>
      </c>
      <c r="M294" s="1">
        <v>0.1</v>
      </c>
      <c r="N294" s="7">
        <v>6925.2244600000004</v>
      </c>
      <c r="O294" s="1">
        <v>33883145</v>
      </c>
      <c r="P294" s="1">
        <v>5.3</v>
      </c>
      <c r="Q294" s="1">
        <v>5.0999999999999996</v>
      </c>
      <c r="R294" s="1">
        <v>0.65900000000000003</v>
      </c>
      <c r="S294" s="1">
        <v>10.3</v>
      </c>
      <c r="T294" s="1">
        <v>0</v>
      </c>
      <c r="U294" s="1">
        <v>1</v>
      </c>
      <c r="V294" s="1">
        <v>0</v>
      </c>
      <c r="W294" s="1">
        <v>0</v>
      </c>
      <c r="X294" s="1">
        <v>0</v>
      </c>
      <c r="Y294" s="1">
        <v>0</v>
      </c>
      <c r="Z294" s="1">
        <v>69.5</v>
      </c>
      <c r="AA294" s="7">
        <f>SUMPRODUCT($A$19:$Y$19,A294:Y294)</f>
        <v>70.391292733550657</v>
      </c>
      <c r="AB294" s="7">
        <f>(Z294-AA294)^2</f>
        <v>0.7944027368802018</v>
      </c>
      <c r="AC294" s="7">
        <f>ABS(Z294-AA294)</f>
        <v>0.89129273355065664</v>
      </c>
      <c r="AD294" s="7">
        <f>(Z294-$AC$10)^2</f>
        <v>0.21500701151808541</v>
      </c>
      <c r="AE294" s="8">
        <f t="shared" si="4"/>
        <v>-0.89129273355065664</v>
      </c>
    </row>
    <row r="295" spans="1:31" x14ac:dyDescent="0.25">
      <c r="A295" s="1">
        <v>1</v>
      </c>
      <c r="B295" s="1">
        <v>147</v>
      </c>
      <c r="C295" s="1">
        <v>3</v>
      </c>
      <c r="D295" s="1">
        <v>3.76</v>
      </c>
      <c r="E295" s="7">
        <v>0</v>
      </c>
      <c r="F295" s="7">
        <v>97</v>
      </c>
      <c r="G295" s="1">
        <v>0</v>
      </c>
      <c r="H295" s="1">
        <v>51</v>
      </c>
      <c r="I295" s="1">
        <v>4</v>
      </c>
      <c r="J295" s="1">
        <v>97</v>
      </c>
      <c r="K295" s="1">
        <v>5.72</v>
      </c>
      <c r="L295" s="1">
        <v>97</v>
      </c>
      <c r="M295" s="1">
        <v>0.3</v>
      </c>
      <c r="N295" s="7">
        <v>2326.1585599999999</v>
      </c>
      <c r="O295" s="1">
        <v>896829</v>
      </c>
      <c r="P295" s="1">
        <v>2.1</v>
      </c>
      <c r="Q295" s="1">
        <v>2.1</v>
      </c>
      <c r="R295" s="1">
        <v>0.623</v>
      </c>
      <c r="S295" s="1">
        <v>11.2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74.599999999999994</v>
      </c>
      <c r="AA295" s="7">
        <f>SUMPRODUCT($A$19:$Y$19,A295:Y295)</f>
        <v>72.978506989606259</v>
      </c>
      <c r="AB295" s="7">
        <f>(Z295-AA295)^2</f>
        <v>2.6292395827557367</v>
      </c>
      <c r="AC295" s="7">
        <f>ABS(Z295-AA295)</f>
        <v>1.6214930103937348</v>
      </c>
      <c r="AD295" s="7">
        <f>(Z295-$AC$10)^2</f>
        <v>30.954629562878925</v>
      </c>
      <c r="AE295" s="8">
        <f t="shared" si="4"/>
        <v>1.6214930103937348</v>
      </c>
    </row>
    <row r="296" spans="1:31" x14ac:dyDescent="0.25">
      <c r="A296" s="1">
        <v>1</v>
      </c>
      <c r="B296" s="1">
        <v>74</v>
      </c>
      <c r="C296" s="1">
        <v>2</v>
      </c>
      <c r="D296" s="1">
        <v>9.23</v>
      </c>
      <c r="E296" s="7">
        <v>0</v>
      </c>
      <c r="F296" s="7">
        <v>94</v>
      </c>
      <c r="G296" s="1">
        <v>114</v>
      </c>
      <c r="H296" s="1">
        <v>29.5</v>
      </c>
      <c r="I296" s="1">
        <v>2</v>
      </c>
      <c r="J296" s="1">
        <v>95</v>
      </c>
      <c r="K296" s="1">
        <v>6.79</v>
      </c>
      <c r="L296" s="1">
        <v>94</v>
      </c>
      <c r="M296" s="1">
        <v>0.1</v>
      </c>
      <c r="N296" s="7">
        <v>1653.2390500000001</v>
      </c>
      <c r="O296" s="1">
        <v>1315372</v>
      </c>
      <c r="P296" s="1">
        <v>1.5</v>
      </c>
      <c r="Q296" s="1">
        <v>1</v>
      </c>
      <c r="R296" s="1">
        <v>0.67300000000000004</v>
      </c>
      <c r="S296" s="1">
        <v>12.3</v>
      </c>
      <c r="T296" s="1">
        <v>0</v>
      </c>
      <c r="U296" s="1">
        <v>1</v>
      </c>
      <c r="V296" s="1">
        <v>0</v>
      </c>
      <c r="W296" s="1">
        <v>0</v>
      </c>
      <c r="X296" s="1">
        <v>0</v>
      </c>
      <c r="Y296" s="1">
        <v>0</v>
      </c>
      <c r="Z296" s="1">
        <v>87</v>
      </c>
      <c r="AA296" s="7">
        <f>SUMPRODUCT($A$19:$Y$19,A296:Y296)</f>
        <v>73.01572316993807</v>
      </c>
      <c r="AB296" s="7">
        <f>(Z296-AA296)^2</f>
        <v>195.55999845980693</v>
      </c>
      <c r="AC296" s="7">
        <f>ABS(Z296-AA296)</f>
        <v>13.98427683006193</v>
      </c>
      <c r="AD296" s="7">
        <f>(Z296-$AC$10)^2</f>
        <v>322.69410400148195</v>
      </c>
      <c r="AE296" s="8">
        <f t="shared" si="4"/>
        <v>13.98427683006193</v>
      </c>
    </row>
    <row r="297" spans="1:31" x14ac:dyDescent="0.25">
      <c r="A297" s="1">
        <v>1</v>
      </c>
      <c r="B297" s="1">
        <v>152</v>
      </c>
      <c r="C297" s="1">
        <v>3</v>
      </c>
      <c r="D297" s="1">
        <v>5.65</v>
      </c>
      <c r="E297" s="7">
        <v>359.9760397</v>
      </c>
      <c r="F297" s="7">
        <v>89</v>
      </c>
      <c r="G297" s="1">
        <v>0</v>
      </c>
      <c r="H297" s="1">
        <v>46.4</v>
      </c>
      <c r="I297" s="1">
        <v>3</v>
      </c>
      <c r="J297" s="1">
        <v>85</v>
      </c>
      <c r="K297" s="1">
        <v>9.1</v>
      </c>
      <c r="L297" s="1">
        <v>89</v>
      </c>
      <c r="M297" s="1">
        <v>0.1</v>
      </c>
      <c r="N297" s="7">
        <v>3225.591754</v>
      </c>
      <c r="O297" s="1">
        <v>629877</v>
      </c>
      <c r="P297" s="1">
        <v>2.1</v>
      </c>
      <c r="Q297" s="1">
        <v>2</v>
      </c>
      <c r="R297" s="1">
        <v>0.66400000000000003</v>
      </c>
      <c r="S297" s="1">
        <v>12.4</v>
      </c>
      <c r="T297" s="1">
        <v>0</v>
      </c>
      <c r="U297" s="1">
        <v>0</v>
      </c>
      <c r="V297" s="1">
        <v>0</v>
      </c>
      <c r="W297" s="1">
        <v>1</v>
      </c>
      <c r="X297" s="1">
        <v>0</v>
      </c>
      <c r="Y297" s="1">
        <v>0</v>
      </c>
      <c r="Z297" s="1">
        <v>73.2</v>
      </c>
      <c r="AA297" s="7">
        <f>SUMPRODUCT($A$19:$Y$19,A297:Y297)</f>
        <v>72.47863097355166</v>
      </c>
      <c r="AB297" s="7">
        <f>(Z297-AA297)^2</f>
        <v>0.52037327231903052</v>
      </c>
      <c r="AC297" s="7">
        <f>ABS(Z297-AA297)</f>
        <v>0.72136902644834322</v>
      </c>
      <c r="AD297" s="7">
        <f>(Z297-$AC$10)^2</f>
        <v>17.336301803681902</v>
      </c>
      <c r="AE297" s="8">
        <f t="shared" si="4"/>
        <v>0.72136902644834322</v>
      </c>
    </row>
    <row r="298" spans="1:31" x14ac:dyDescent="0.25">
      <c r="A298" s="1">
        <v>1</v>
      </c>
      <c r="B298" s="1">
        <v>63</v>
      </c>
      <c r="C298" s="1">
        <v>1</v>
      </c>
      <c r="D298" s="1">
        <v>9.6199999999999992</v>
      </c>
      <c r="E298" s="7">
        <v>4873.8188</v>
      </c>
      <c r="F298" s="7">
        <v>97</v>
      </c>
      <c r="G298" s="1">
        <v>3802</v>
      </c>
      <c r="H298" s="1">
        <v>64.099999999999994</v>
      </c>
      <c r="I298" s="1">
        <v>2</v>
      </c>
      <c r="J298" s="1">
        <v>97</v>
      </c>
      <c r="K298" s="1">
        <v>9.48</v>
      </c>
      <c r="L298" s="1">
        <v>97</v>
      </c>
      <c r="M298" s="1">
        <v>0.1</v>
      </c>
      <c r="N298" s="7">
        <v>31834.21816</v>
      </c>
      <c r="O298" s="1">
        <v>46742697</v>
      </c>
      <c r="P298" s="1">
        <v>0.6</v>
      </c>
      <c r="Q298" s="1">
        <v>0.5</v>
      </c>
      <c r="R298" s="1">
        <v>0.86699999999999999</v>
      </c>
      <c r="S298" s="1">
        <v>16.899999999999999</v>
      </c>
      <c r="T298" s="1">
        <v>0</v>
      </c>
      <c r="U298" s="1">
        <v>0</v>
      </c>
      <c r="V298" s="1">
        <v>0</v>
      </c>
      <c r="W298" s="1">
        <v>0</v>
      </c>
      <c r="X298" s="1">
        <v>1</v>
      </c>
      <c r="Y298" s="1">
        <v>1</v>
      </c>
      <c r="Z298" s="1">
        <v>82.1</v>
      </c>
      <c r="AA298" s="7">
        <f>SUMPRODUCT($A$19:$Y$19,A298:Y298)</f>
        <v>81.837822023171569</v>
      </c>
      <c r="AB298" s="7">
        <f>(Z298-AA298)^2</f>
        <v>6.8737291533846459E-2</v>
      </c>
      <c r="AC298" s="7">
        <f>ABS(Z298-AA298)</f>
        <v>0.26217797682842559</v>
      </c>
      <c r="AD298" s="7">
        <f>(Z298-$AC$10)^2</f>
        <v>170.65995684429194</v>
      </c>
      <c r="AE298" s="8">
        <f t="shared" si="4"/>
        <v>0.26217797682842559</v>
      </c>
    </row>
    <row r="299" spans="1:31" x14ac:dyDescent="0.25">
      <c r="A299" s="1">
        <v>1</v>
      </c>
      <c r="B299" s="1">
        <v>128</v>
      </c>
      <c r="C299" s="1">
        <v>1</v>
      </c>
      <c r="D299" s="1">
        <v>7.17</v>
      </c>
      <c r="E299" s="7">
        <v>151.76256699999999</v>
      </c>
      <c r="F299" s="7">
        <v>89</v>
      </c>
      <c r="G299" s="1">
        <v>56</v>
      </c>
      <c r="H299" s="1">
        <v>5.5</v>
      </c>
      <c r="I299" s="1">
        <v>1</v>
      </c>
      <c r="J299" s="1">
        <v>9</v>
      </c>
      <c r="K299" s="1">
        <v>8.99</v>
      </c>
      <c r="L299" s="1">
        <v>92</v>
      </c>
      <c r="M299" s="1">
        <v>0.1</v>
      </c>
      <c r="N299" s="7">
        <v>3174.9490999999998</v>
      </c>
      <c r="O299" s="1">
        <v>43</v>
      </c>
      <c r="P299" s="1">
        <v>2.6</v>
      </c>
      <c r="Q299" s="1">
        <v>2.8</v>
      </c>
      <c r="R299" s="1">
        <v>0.73499999999999999</v>
      </c>
      <c r="S299" s="1">
        <v>13.1</v>
      </c>
      <c r="T299" s="1">
        <v>0</v>
      </c>
      <c r="U299" s="1">
        <v>1</v>
      </c>
      <c r="V299" s="1">
        <v>0</v>
      </c>
      <c r="W299" s="1">
        <v>0</v>
      </c>
      <c r="X299" s="1">
        <v>0</v>
      </c>
      <c r="Y299" s="1">
        <v>0</v>
      </c>
      <c r="Z299" s="1">
        <v>73.900000000000006</v>
      </c>
      <c r="AA299" s="7">
        <f>SUMPRODUCT($A$19:$Y$19,A299:Y299)</f>
        <v>69.82479448641827</v>
      </c>
      <c r="AB299" s="7">
        <f>(Z299-AA299)^2</f>
        <v>16.607299977926978</v>
      </c>
      <c r="AC299" s="7">
        <f>ABS(Z299-AA299)</f>
        <v>4.0752055135817358</v>
      </c>
      <c r="AD299" s="7">
        <f>(Z299-$AC$10)^2</f>
        <v>23.655465683280486</v>
      </c>
      <c r="AE299" s="8">
        <f t="shared" si="4"/>
        <v>4.0752055135817358</v>
      </c>
    </row>
    <row r="300" spans="1:31" x14ac:dyDescent="0.25">
      <c r="A300" s="1">
        <v>1</v>
      </c>
      <c r="B300" s="1">
        <v>29</v>
      </c>
      <c r="C300" s="1">
        <v>0</v>
      </c>
      <c r="D300" s="1">
        <v>2.09</v>
      </c>
      <c r="E300" s="7">
        <v>5.8895262209999997</v>
      </c>
      <c r="F300" s="7">
        <v>99</v>
      </c>
      <c r="G300" s="1">
        <v>0</v>
      </c>
      <c r="H300" s="1">
        <v>56.6</v>
      </c>
      <c r="I300" s="1">
        <v>0</v>
      </c>
      <c r="J300" s="1">
        <v>99</v>
      </c>
      <c r="K300" s="1">
        <v>3.74</v>
      </c>
      <c r="L300" s="1">
        <v>99</v>
      </c>
      <c r="M300" s="1">
        <v>0.1</v>
      </c>
      <c r="N300" s="7">
        <v>478.82326999999998</v>
      </c>
      <c r="O300" s="1">
        <v>834812</v>
      </c>
      <c r="P300" s="1">
        <v>4.0999999999999996</v>
      </c>
      <c r="Q300" s="1">
        <v>3.8</v>
      </c>
      <c r="R300" s="1">
        <v>0.69799999999999995</v>
      </c>
      <c r="S300" s="1">
        <v>14.2</v>
      </c>
      <c r="T300" s="1">
        <v>0</v>
      </c>
      <c r="U300" s="1">
        <v>0</v>
      </c>
      <c r="V300" s="1">
        <v>1</v>
      </c>
      <c r="W300" s="1">
        <v>0</v>
      </c>
      <c r="X300" s="1">
        <v>0</v>
      </c>
      <c r="Y300" s="1">
        <v>0</v>
      </c>
      <c r="Z300" s="1">
        <v>68.599999999999994</v>
      </c>
      <c r="AA300" s="7">
        <f>SUMPRODUCT($A$19:$Y$19,A300:Y300)</f>
        <v>74.010809564868566</v>
      </c>
      <c r="AB300" s="7">
        <f>(Z300-AA300)^2</f>
        <v>29.276860147273226</v>
      </c>
      <c r="AC300" s="7">
        <f>ABS(Z300-AA300)</f>
        <v>5.4108095648685719</v>
      </c>
      <c r="AD300" s="7">
        <f>(Z300-$AC$10)^2</f>
        <v>0.19036773774851948</v>
      </c>
      <c r="AE300" s="8">
        <f t="shared" si="4"/>
        <v>-5.4108095648685719</v>
      </c>
    </row>
    <row r="301" spans="1:31" x14ac:dyDescent="0.25">
      <c r="A301" s="1">
        <v>1</v>
      </c>
      <c r="B301" s="1">
        <v>148</v>
      </c>
      <c r="C301" s="1">
        <v>13</v>
      </c>
      <c r="D301" s="1">
        <v>4.4400000000000004</v>
      </c>
      <c r="E301" s="7">
        <v>411.56456530000003</v>
      </c>
      <c r="F301" s="7">
        <v>94</v>
      </c>
      <c r="G301" s="1">
        <v>0</v>
      </c>
      <c r="H301" s="1">
        <v>48.8</v>
      </c>
      <c r="I301" s="1">
        <v>16</v>
      </c>
      <c r="J301" s="1">
        <v>66</v>
      </c>
      <c r="K301" s="1">
        <v>4.72</v>
      </c>
      <c r="L301" s="1">
        <v>77</v>
      </c>
      <c r="M301" s="1">
        <v>0.4</v>
      </c>
      <c r="N301" s="7">
        <v>2754.7829000000002</v>
      </c>
      <c r="O301" s="1">
        <v>276141</v>
      </c>
      <c r="P301" s="1">
        <v>1.3</v>
      </c>
      <c r="Q301" s="1">
        <v>1.3</v>
      </c>
      <c r="R301" s="1">
        <v>0.69199999999999995</v>
      </c>
      <c r="S301" s="1">
        <v>13</v>
      </c>
      <c r="T301" s="1">
        <v>0</v>
      </c>
      <c r="U301" s="1">
        <v>0</v>
      </c>
      <c r="V301" s="1">
        <v>0</v>
      </c>
      <c r="W301" s="1">
        <v>1</v>
      </c>
      <c r="X301" s="1">
        <v>0</v>
      </c>
      <c r="Y301" s="1">
        <v>0</v>
      </c>
      <c r="Z301" s="1">
        <v>72.8</v>
      </c>
      <c r="AA301" s="7">
        <f>SUMPRODUCT($A$19:$Y$19,A301:Y301)</f>
        <v>71.559628056231119</v>
      </c>
      <c r="AB301" s="7">
        <f>(Z301-AA301)^2</f>
        <v>1.5385225588889841</v>
      </c>
      <c r="AC301" s="7">
        <f>ABS(Z301-AA301)</f>
        <v>1.2403719437688778</v>
      </c>
      <c r="AD301" s="7">
        <f>(Z301-$AC$10)^2</f>
        <v>14.165351015339825</v>
      </c>
      <c r="AE301" s="8">
        <f t="shared" si="4"/>
        <v>1.2403719437688778</v>
      </c>
    </row>
    <row r="302" spans="1:31" x14ac:dyDescent="0.25">
      <c r="A302" s="1">
        <v>1</v>
      </c>
      <c r="B302" s="1">
        <v>87</v>
      </c>
      <c r="C302" s="1">
        <v>4</v>
      </c>
      <c r="D302" s="1">
        <v>11.44</v>
      </c>
      <c r="E302" s="7">
        <v>0</v>
      </c>
      <c r="F302" s="7">
        <v>92</v>
      </c>
      <c r="G302" s="1">
        <v>314</v>
      </c>
      <c r="H302" s="1">
        <v>58.8</v>
      </c>
      <c r="I302" s="1">
        <v>4</v>
      </c>
      <c r="J302" s="1">
        <v>91</v>
      </c>
      <c r="K302" s="1">
        <v>7.57</v>
      </c>
      <c r="L302" s="1">
        <v>91</v>
      </c>
      <c r="M302" s="1">
        <v>0.1</v>
      </c>
      <c r="N302" s="7">
        <v>1653.2390500000001</v>
      </c>
      <c r="O302" s="1">
        <v>1315372</v>
      </c>
      <c r="P302" s="1">
        <v>0.7</v>
      </c>
      <c r="Q302" s="1">
        <v>0.5</v>
      </c>
      <c r="R302" s="1">
        <v>0.67300000000000004</v>
      </c>
      <c r="S302" s="1">
        <v>12.3</v>
      </c>
      <c r="T302" s="1">
        <v>0</v>
      </c>
      <c r="U302" s="1">
        <v>0</v>
      </c>
      <c r="V302" s="1">
        <v>0</v>
      </c>
      <c r="W302" s="1">
        <v>0</v>
      </c>
      <c r="X302" s="1">
        <v>1</v>
      </c>
      <c r="Y302" s="1">
        <v>1</v>
      </c>
      <c r="Z302" s="1">
        <v>78.2</v>
      </c>
      <c r="AA302" s="7">
        <f>SUMPRODUCT($A$19:$Y$19,A302:Y302)</f>
        <v>75.682675375034833</v>
      </c>
      <c r="AB302" s="7">
        <f>(Z302-AA302)^2</f>
        <v>6.3369232674560321</v>
      </c>
      <c r="AC302" s="7">
        <f>ABS(Z302-AA302)</f>
        <v>2.5173246249651697</v>
      </c>
      <c r="AD302" s="7">
        <f>(Z302-$AC$10)^2</f>
        <v>83.973186657957328</v>
      </c>
      <c r="AE302" s="8">
        <f t="shared" si="4"/>
        <v>2.5173246249651697</v>
      </c>
    </row>
    <row r="303" spans="1:31" x14ac:dyDescent="0.25">
      <c r="A303" s="1">
        <v>1</v>
      </c>
      <c r="B303" s="1">
        <v>119</v>
      </c>
      <c r="C303" s="1">
        <v>0</v>
      </c>
      <c r="D303" s="1">
        <v>11.58</v>
      </c>
      <c r="E303" s="7">
        <v>203.3252124</v>
      </c>
      <c r="F303" s="7">
        <v>92</v>
      </c>
      <c r="G303" s="1">
        <v>0</v>
      </c>
      <c r="H303" s="1">
        <v>52.9</v>
      </c>
      <c r="I303" s="1">
        <v>0</v>
      </c>
      <c r="J303" s="1">
        <v>95</v>
      </c>
      <c r="K303" s="1">
        <v>8.77</v>
      </c>
      <c r="L303" s="1">
        <v>95</v>
      </c>
      <c r="M303" s="1">
        <v>0.1</v>
      </c>
      <c r="N303" s="7">
        <v>1488.47154</v>
      </c>
      <c r="O303" s="1">
        <v>1995733</v>
      </c>
      <c r="P303" s="1">
        <v>2</v>
      </c>
      <c r="Q303" s="1">
        <v>2.1</v>
      </c>
      <c r="R303" s="1">
        <v>0.84299999999999997</v>
      </c>
      <c r="S303" s="1">
        <v>16.100000000000001</v>
      </c>
      <c r="T303" s="1">
        <v>0</v>
      </c>
      <c r="U303" s="1">
        <v>0</v>
      </c>
      <c r="V303" s="1">
        <v>0</v>
      </c>
      <c r="W303" s="1">
        <v>0</v>
      </c>
      <c r="X303" s="1">
        <v>1</v>
      </c>
      <c r="Y303" s="1">
        <v>1</v>
      </c>
      <c r="Z303" s="1">
        <v>76.5</v>
      </c>
      <c r="AA303" s="7">
        <f>SUMPRODUCT($A$19:$Y$19,A303:Y303)</f>
        <v>78.127758264640832</v>
      </c>
      <c r="AB303" s="7">
        <f>(Z303-AA303)^2</f>
        <v>2.6495969681065326</v>
      </c>
      <c r="AC303" s="7">
        <f>ABS(Z303-AA303)</f>
        <v>1.627758264640832</v>
      </c>
      <c r="AD303" s="7">
        <f>(Z303-$AC$10)^2</f>
        <v>55.706645807503634</v>
      </c>
      <c r="AE303" s="8">
        <f t="shared" si="4"/>
        <v>-1.627758264640832</v>
      </c>
    </row>
    <row r="304" spans="1:31" x14ac:dyDescent="0.25">
      <c r="A304" s="1">
        <v>1</v>
      </c>
      <c r="B304" s="1">
        <v>19</v>
      </c>
      <c r="C304" s="1">
        <v>13</v>
      </c>
      <c r="D304" s="1">
        <v>2.21</v>
      </c>
      <c r="E304" s="7">
        <v>472.22349939999998</v>
      </c>
      <c r="F304" s="7">
        <v>95</v>
      </c>
      <c r="G304" s="1">
        <v>0</v>
      </c>
      <c r="H304" s="1">
        <v>45.9</v>
      </c>
      <c r="I304" s="1">
        <v>15</v>
      </c>
      <c r="J304" s="1">
        <v>96</v>
      </c>
      <c r="K304" s="1">
        <v>6.65</v>
      </c>
      <c r="L304" s="1">
        <v>95</v>
      </c>
      <c r="M304" s="1">
        <v>0.4</v>
      </c>
      <c r="N304" s="7">
        <v>2794.2218899999998</v>
      </c>
      <c r="O304" s="1">
        <v>146366</v>
      </c>
      <c r="P304" s="1">
        <v>1.3</v>
      </c>
      <c r="Q304" s="1">
        <v>1.3</v>
      </c>
      <c r="R304" s="1">
        <v>0.58899999999999997</v>
      </c>
      <c r="S304" s="1">
        <v>10.4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79</v>
      </c>
      <c r="AA304" s="7">
        <f>SUMPRODUCT($A$19:$Y$19,A304:Y304)</f>
        <v>74.501358383141195</v>
      </c>
      <c r="AB304" s="7">
        <f>(Z304-AA304)^2</f>
        <v>20.237776396934002</v>
      </c>
      <c r="AC304" s="7">
        <f>ABS(Z304-AA304)</f>
        <v>4.498641616858805</v>
      </c>
      <c r="AD304" s="7">
        <f>(Z304-$AC$10)^2</f>
        <v>99.275088234641331</v>
      </c>
      <c r="AE304" s="8">
        <f t="shared" si="4"/>
        <v>4.498641616858805</v>
      </c>
    </row>
    <row r="305" spans="1:31" x14ac:dyDescent="0.25">
      <c r="A305" s="1">
        <v>1</v>
      </c>
      <c r="B305" s="1">
        <v>176</v>
      </c>
      <c r="C305" s="1">
        <v>114</v>
      </c>
      <c r="D305" s="1">
        <v>3.76</v>
      </c>
      <c r="E305" s="7">
        <v>0</v>
      </c>
      <c r="F305" s="7">
        <v>78</v>
      </c>
      <c r="G305" s="1">
        <v>15099</v>
      </c>
      <c r="H305" s="1">
        <v>27.4</v>
      </c>
      <c r="I305" s="1">
        <v>136</v>
      </c>
      <c r="J305" s="1">
        <v>8</v>
      </c>
      <c r="K305" s="1">
        <v>5.72</v>
      </c>
      <c r="L305" s="1">
        <v>78</v>
      </c>
      <c r="M305" s="1">
        <v>0.3</v>
      </c>
      <c r="N305" s="7">
        <v>3336.1668599999998</v>
      </c>
      <c r="O305" s="1">
        <v>258162113</v>
      </c>
      <c r="P305" s="1">
        <v>1.4</v>
      </c>
      <c r="Q305" s="1">
        <v>1.2</v>
      </c>
      <c r="R305" s="1">
        <v>0.68600000000000005</v>
      </c>
      <c r="S305" s="1">
        <v>12.9</v>
      </c>
      <c r="T305" s="1">
        <v>0</v>
      </c>
      <c r="U305" s="1">
        <v>1</v>
      </c>
      <c r="V305" s="1">
        <v>0</v>
      </c>
      <c r="W305" s="1">
        <v>0</v>
      </c>
      <c r="X305" s="1">
        <v>0</v>
      </c>
      <c r="Y305" s="1">
        <v>0</v>
      </c>
      <c r="Z305" s="1">
        <v>69.099999999999994</v>
      </c>
      <c r="AA305" s="7">
        <f>SUMPRODUCT($A$19:$Y$19,A305:Y305)</f>
        <v>69.382834998622201</v>
      </c>
      <c r="AB305" s="7">
        <f>(Z305-AA305)^2</f>
        <v>7.9995636445623561E-2</v>
      </c>
      <c r="AC305" s="7">
        <f>ABS(Z305-AA305)</f>
        <v>0.28283499862220651</v>
      </c>
      <c r="AD305" s="7">
        <f>(Z305-$AC$10)^2</f>
        <v>4.0562231760531715E-3</v>
      </c>
      <c r="AE305" s="8">
        <f t="shared" si="4"/>
        <v>-0.28283499862220651</v>
      </c>
    </row>
    <row r="306" spans="1:31" x14ac:dyDescent="0.25">
      <c r="A306" s="1">
        <v>1</v>
      </c>
      <c r="B306" s="1">
        <v>98</v>
      </c>
      <c r="C306" s="1">
        <v>0</v>
      </c>
      <c r="D306" s="1">
        <v>11.27</v>
      </c>
      <c r="E306" s="7">
        <v>6948.839868</v>
      </c>
      <c r="F306" s="7">
        <v>92</v>
      </c>
      <c r="G306" s="1">
        <v>0</v>
      </c>
      <c r="H306" s="1">
        <v>54.4</v>
      </c>
      <c r="I306" s="1">
        <v>0</v>
      </c>
      <c r="J306" s="1">
        <v>95</v>
      </c>
      <c r="K306" s="1">
        <v>9.67</v>
      </c>
      <c r="L306" s="1">
        <v>95</v>
      </c>
      <c r="M306" s="1">
        <v>0.1</v>
      </c>
      <c r="N306" s="7">
        <v>46511.645700000001</v>
      </c>
      <c r="O306" s="1">
        <v>544523</v>
      </c>
      <c r="P306" s="1">
        <v>1.2</v>
      </c>
      <c r="Q306" s="1">
        <v>1</v>
      </c>
      <c r="R306" s="1">
        <v>0.89300000000000002</v>
      </c>
      <c r="S306" s="1">
        <v>16.5</v>
      </c>
      <c r="T306" s="1">
        <v>0</v>
      </c>
      <c r="U306" s="1">
        <v>0</v>
      </c>
      <c r="V306" s="1">
        <v>0</v>
      </c>
      <c r="W306" s="1">
        <v>0</v>
      </c>
      <c r="X306" s="1">
        <v>1</v>
      </c>
      <c r="Y306" s="1">
        <v>1</v>
      </c>
      <c r="Z306" s="1">
        <v>77.7</v>
      </c>
      <c r="AA306" s="7">
        <f>SUMPRODUCT($A$19:$Y$19,A306:Y306)</f>
        <v>81.590499192703902</v>
      </c>
      <c r="AB306" s="7">
        <f>(Z306-AA306)^2</f>
        <v>15.135983968429692</v>
      </c>
      <c r="AC306" s="7">
        <f>ABS(Z306-AA306)</f>
        <v>3.8904991927038992</v>
      </c>
      <c r="AD306" s="7">
        <f>(Z306-$AC$10)^2</f>
        <v>75.059498172529786</v>
      </c>
      <c r="AE306" s="8">
        <f t="shared" si="4"/>
        <v>-3.8904991927038992</v>
      </c>
    </row>
    <row r="307" spans="1:31" x14ac:dyDescent="0.25">
      <c r="A307" s="1">
        <v>1</v>
      </c>
      <c r="B307" s="1">
        <v>76</v>
      </c>
      <c r="C307" s="1">
        <v>0</v>
      </c>
      <c r="D307" s="1">
        <v>2</v>
      </c>
      <c r="E307" s="7">
        <v>231.54789120000001</v>
      </c>
      <c r="F307" s="7">
        <v>97</v>
      </c>
      <c r="G307" s="1">
        <v>2</v>
      </c>
      <c r="H307" s="1">
        <v>58.5</v>
      </c>
      <c r="I307" s="1">
        <v>0</v>
      </c>
      <c r="J307" s="1">
        <v>97</v>
      </c>
      <c r="K307" s="1">
        <v>3.17</v>
      </c>
      <c r="L307" s="1">
        <v>97</v>
      </c>
      <c r="M307" s="1">
        <v>0.1</v>
      </c>
      <c r="N307" s="7">
        <v>2367.5653499999999</v>
      </c>
      <c r="O307" s="1">
        <v>1315372</v>
      </c>
      <c r="P307" s="1">
        <v>6</v>
      </c>
      <c r="Q307" s="1">
        <v>5.9</v>
      </c>
      <c r="R307" s="1">
        <v>0.81499999999999995</v>
      </c>
      <c r="S307" s="1">
        <v>14.4</v>
      </c>
      <c r="T307" s="1">
        <v>0</v>
      </c>
      <c r="U307" s="1">
        <v>1</v>
      </c>
      <c r="V307" s="1">
        <v>0</v>
      </c>
      <c r="W307" s="1">
        <v>0</v>
      </c>
      <c r="X307" s="1">
        <v>0</v>
      </c>
      <c r="Y307" s="1">
        <v>0</v>
      </c>
      <c r="Z307" s="1">
        <v>75.8</v>
      </c>
      <c r="AA307" s="7">
        <f>SUMPRODUCT($A$19:$Y$19,A307:Y307)</f>
        <v>75.202645465039936</v>
      </c>
      <c r="AB307" s="7">
        <f>(Z307-AA307)^2</f>
        <v>0.35683244043735107</v>
      </c>
      <c r="AC307" s="7">
        <f>ABS(Z307-AA307)</f>
        <v>0.5973545349600613</v>
      </c>
      <c r="AD307" s="7">
        <f>(Z307-$AC$10)^2</f>
        <v>45.747481927905042</v>
      </c>
      <c r="AE307" s="8">
        <f t="shared" si="4"/>
        <v>0.5973545349600613</v>
      </c>
    </row>
    <row r="308" spans="1:31" x14ac:dyDescent="0.25">
      <c r="A308" s="1">
        <v>1</v>
      </c>
      <c r="B308" s="1">
        <v>88</v>
      </c>
      <c r="C308" s="1">
        <v>0</v>
      </c>
      <c r="D308" s="1">
        <v>0.25</v>
      </c>
      <c r="E308" s="7">
        <v>1873.686852</v>
      </c>
      <c r="F308" s="7">
        <v>96</v>
      </c>
      <c r="G308" s="1">
        <v>2</v>
      </c>
      <c r="H308" s="1">
        <v>35.200000000000003</v>
      </c>
      <c r="I308" s="1">
        <v>0</v>
      </c>
      <c r="J308" s="1">
        <v>99</v>
      </c>
      <c r="K308" s="1">
        <v>2.85</v>
      </c>
      <c r="L308" s="1">
        <v>99</v>
      </c>
      <c r="M308" s="1">
        <v>0.1</v>
      </c>
      <c r="N308" s="7">
        <v>27965.475399999999</v>
      </c>
      <c r="O308" s="1">
        <v>1315372</v>
      </c>
      <c r="P308" s="1">
        <v>6</v>
      </c>
      <c r="Q308" s="1">
        <v>5.5</v>
      </c>
      <c r="R308" s="1">
        <v>0.84099999999999997</v>
      </c>
      <c r="S308" s="1">
        <v>14.1</v>
      </c>
      <c r="T308" s="1">
        <v>0</v>
      </c>
      <c r="U308" s="1">
        <v>1</v>
      </c>
      <c r="V308" s="1">
        <v>0</v>
      </c>
      <c r="W308" s="1">
        <v>0</v>
      </c>
      <c r="X308" s="1">
        <v>0</v>
      </c>
      <c r="Y308" s="1">
        <v>0</v>
      </c>
      <c r="Z308" s="1">
        <v>76.8</v>
      </c>
      <c r="AA308" s="7">
        <f>SUMPRODUCT($A$19:$Y$19,A308:Y308)</f>
        <v>75.815824035837892</v>
      </c>
      <c r="AB308" s="7">
        <f>(Z308-AA308)^2</f>
        <v>0.96860232843440952</v>
      </c>
      <c r="AC308" s="7">
        <f>ABS(Z308-AA308)</f>
        <v>0.98417596416210529</v>
      </c>
      <c r="AD308" s="7">
        <f>(Z308-$AC$10)^2</f>
        <v>60.274858898760115</v>
      </c>
      <c r="AE308" s="8">
        <f t="shared" si="4"/>
        <v>0.98417596416210529</v>
      </c>
    </row>
    <row r="309" spans="1:31" x14ac:dyDescent="0.25">
      <c r="A309" s="1">
        <v>1</v>
      </c>
      <c r="B309" s="1">
        <v>136</v>
      </c>
      <c r="C309" s="1">
        <v>0</v>
      </c>
      <c r="D309" s="1">
        <v>0.01</v>
      </c>
      <c r="E309" s="7">
        <v>33.669813550000001</v>
      </c>
      <c r="F309" s="7">
        <v>92</v>
      </c>
      <c r="G309" s="1">
        <v>0</v>
      </c>
      <c r="H309" s="1">
        <v>52.7</v>
      </c>
      <c r="I309" s="1">
        <v>0</v>
      </c>
      <c r="J309" s="1">
        <v>93</v>
      </c>
      <c r="K309" s="1">
        <v>8.23</v>
      </c>
      <c r="L309" s="1">
        <v>93</v>
      </c>
      <c r="M309" s="1">
        <v>0.1</v>
      </c>
      <c r="N309" s="7">
        <v>199.583957</v>
      </c>
      <c r="O309" s="1">
        <v>67389</v>
      </c>
      <c r="P309" s="1">
        <v>2.5</v>
      </c>
      <c r="Q309" s="1">
        <v>2.6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1</v>
      </c>
      <c r="Y309" s="1">
        <v>0</v>
      </c>
      <c r="Z309" s="1">
        <v>73.3</v>
      </c>
      <c r="AA309" s="7">
        <f>SUMPRODUCT($A$19:$Y$19,A309:Y309)</f>
        <v>62.80835644215162</v>
      </c>
      <c r="AB309" s="7">
        <f>(Z309-AA309)^2</f>
        <v>110.07458454494136</v>
      </c>
      <c r="AC309" s="7">
        <f>ABS(Z309-AA309)</f>
        <v>10.491643557848377</v>
      </c>
      <c r="AD309" s="7">
        <f>(Z309-$AC$10)^2</f>
        <v>18.17903950076736</v>
      </c>
      <c r="AE309" s="8">
        <f t="shared" si="4"/>
        <v>10.491643557848377</v>
      </c>
    </row>
    <row r="310" spans="1:31" x14ac:dyDescent="0.25">
      <c r="A310" s="1">
        <v>1</v>
      </c>
      <c r="B310" s="1">
        <v>11</v>
      </c>
      <c r="C310" s="1">
        <v>4</v>
      </c>
      <c r="D310" s="1">
        <v>1.19</v>
      </c>
      <c r="E310" s="7">
        <v>257.28786969999999</v>
      </c>
      <c r="F310" s="7">
        <v>94</v>
      </c>
      <c r="G310" s="1">
        <v>231</v>
      </c>
      <c r="H310" s="1">
        <v>48.9</v>
      </c>
      <c r="I310" s="1">
        <v>5</v>
      </c>
      <c r="J310" s="1">
        <v>98</v>
      </c>
      <c r="K310" s="1">
        <v>5.29</v>
      </c>
      <c r="L310" s="1">
        <v>98</v>
      </c>
      <c r="M310" s="1">
        <v>0.1</v>
      </c>
      <c r="N310" s="7">
        <v>2254.9331259999999</v>
      </c>
      <c r="O310" s="1">
        <v>978571</v>
      </c>
      <c r="P310" s="1">
        <v>6.5</v>
      </c>
      <c r="Q310" s="1">
        <v>6.4</v>
      </c>
      <c r="R310" s="1">
        <v>0.65400000000000003</v>
      </c>
      <c r="S310" s="1">
        <v>13.1</v>
      </c>
      <c r="T310" s="1">
        <v>1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73.2</v>
      </c>
      <c r="AA310" s="7">
        <f>SUMPRODUCT($A$19:$Y$19,A310:Y310)</f>
        <v>70.500141127521175</v>
      </c>
      <c r="AB310" s="7">
        <f>(Z310-AA310)^2</f>
        <v>7.2892379313026465</v>
      </c>
      <c r="AC310" s="7">
        <f>ABS(Z310-AA310)</f>
        <v>2.6998588724788277</v>
      </c>
      <c r="AD310" s="7">
        <f>(Z310-$AC$10)^2</f>
        <v>17.336301803681902</v>
      </c>
      <c r="AE310" s="8">
        <f t="shared" si="4"/>
        <v>2.6998588724788277</v>
      </c>
    </row>
    <row r="311" spans="1:31" x14ac:dyDescent="0.25">
      <c r="A311" s="1">
        <v>1</v>
      </c>
      <c r="B311" s="1">
        <v>219</v>
      </c>
      <c r="C311" s="1">
        <v>1700</v>
      </c>
      <c r="D311" s="1">
        <v>1.1000000000000001</v>
      </c>
      <c r="E311" s="7">
        <v>17.812056439999999</v>
      </c>
      <c r="F311" s="7">
        <v>92</v>
      </c>
      <c r="G311" s="1">
        <v>40044</v>
      </c>
      <c r="H311" s="1">
        <v>12.2</v>
      </c>
      <c r="I311" s="1">
        <v>2300</v>
      </c>
      <c r="J311" s="1">
        <v>58</v>
      </c>
      <c r="K311" s="1">
        <v>4.4000000000000004</v>
      </c>
      <c r="L311" s="1">
        <v>59</v>
      </c>
      <c r="M311" s="1">
        <v>0.3</v>
      </c>
      <c r="N311" s="7">
        <v>466.2842</v>
      </c>
      <c r="O311" s="1">
        <v>18987112</v>
      </c>
      <c r="P311" s="1">
        <v>27.4</v>
      </c>
      <c r="Q311" s="1">
        <v>28.4</v>
      </c>
      <c r="R311" s="1">
        <v>0.499</v>
      </c>
      <c r="S311" s="1">
        <v>8.4</v>
      </c>
      <c r="T311" s="1">
        <v>0</v>
      </c>
      <c r="U311" s="1">
        <v>1</v>
      </c>
      <c r="V311" s="1">
        <v>0</v>
      </c>
      <c r="W311" s="1">
        <v>0</v>
      </c>
      <c r="X311" s="1">
        <v>0</v>
      </c>
      <c r="Y311" s="1">
        <v>0</v>
      </c>
      <c r="Z311" s="1">
        <v>63.3</v>
      </c>
      <c r="AA311" s="7">
        <f>SUMPRODUCT($A$19:$Y$19,A311:Y311)</f>
        <v>57.450171704031241</v>
      </c>
      <c r="AB311" s="7">
        <f>(Z311-AA311)^2</f>
        <v>34.220491092316713</v>
      </c>
      <c r="AC311" s="7">
        <f>ABS(Z311-AA311)</f>
        <v>5.8498282959687558</v>
      </c>
      <c r="AD311" s="7">
        <f>(Z311-$AC$10)^2</f>
        <v>32.905269792216629</v>
      </c>
      <c r="AE311" s="8">
        <f t="shared" si="4"/>
        <v>5.8498282959687558</v>
      </c>
    </row>
    <row r="312" spans="1:31" x14ac:dyDescent="0.25">
      <c r="A312" s="1">
        <v>1</v>
      </c>
      <c r="B312" s="1">
        <v>459</v>
      </c>
      <c r="C312" s="1">
        <v>103</v>
      </c>
      <c r="D312" s="1">
        <v>2.34</v>
      </c>
      <c r="E312" s="7">
        <v>0</v>
      </c>
      <c r="F312" s="7">
        <v>95</v>
      </c>
      <c r="G312" s="1">
        <v>1673</v>
      </c>
      <c r="H312" s="1">
        <v>17.2</v>
      </c>
      <c r="I312" s="1">
        <v>160</v>
      </c>
      <c r="J312" s="1">
        <v>97</v>
      </c>
      <c r="K312" s="1">
        <v>4.5999999999999996</v>
      </c>
      <c r="L312" s="1">
        <v>95</v>
      </c>
      <c r="M312" s="1">
        <v>11.5</v>
      </c>
      <c r="N312" s="7">
        <v>1653.2390500000001</v>
      </c>
      <c r="O312" s="1">
        <v>1315372</v>
      </c>
      <c r="P312" s="1">
        <v>7.9</v>
      </c>
      <c r="Q312" s="1">
        <v>7.9</v>
      </c>
      <c r="R312" s="1">
        <v>0.67300000000000004</v>
      </c>
      <c r="S312" s="1">
        <v>12.3</v>
      </c>
      <c r="T312" s="1">
        <v>1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58</v>
      </c>
      <c r="AA312" s="7">
        <f>SUMPRODUCT($A$19:$Y$19,A312:Y312)</f>
        <v>56.233652072117096</v>
      </c>
      <c r="AB312" s="7">
        <f>(Z312-AA312)^2</f>
        <v>3.1199850023362301</v>
      </c>
      <c r="AC312" s="7">
        <f>ABS(Z312-AA312)</f>
        <v>1.7663479278829044</v>
      </c>
      <c r="AD312" s="7">
        <f>(Z312-$AC$10)^2</f>
        <v>121.80017184668468</v>
      </c>
      <c r="AE312" s="8">
        <f t="shared" si="4"/>
        <v>1.7663479278829044</v>
      </c>
    </row>
    <row r="313" spans="1:31" x14ac:dyDescent="0.25">
      <c r="A313" s="1">
        <v>1</v>
      </c>
      <c r="B313" s="1">
        <v>417</v>
      </c>
      <c r="C313" s="1">
        <v>9</v>
      </c>
      <c r="D313" s="1">
        <v>2.4500000000000002</v>
      </c>
      <c r="E313" s="7">
        <v>0</v>
      </c>
      <c r="F313" s="7">
        <v>92</v>
      </c>
      <c r="G313" s="1">
        <v>3712</v>
      </c>
      <c r="H313" s="1">
        <v>2.7</v>
      </c>
      <c r="I313" s="1">
        <v>14</v>
      </c>
      <c r="J313" s="1">
        <v>5</v>
      </c>
      <c r="K313" s="1">
        <v>2.61</v>
      </c>
      <c r="L313" s="1">
        <v>5</v>
      </c>
      <c r="M313" s="1">
        <v>6.8</v>
      </c>
      <c r="N313" s="7">
        <v>1653.2390500000001</v>
      </c>
      <c r="O313" s="1">
        <v>1315372</v>
      </c>
      <c r="P313" s="1">
        <v>9.1</v>
      </c>
      <c r="Q313" s="1">
        <v>8.8000000000000007</v>
      </c>
      <c r="R313" s="1">
        <v>0.49199999999999999</v>
      </c>
      <c r="S313" s="1">
        <v>9.4</v>
      </c>
      <c r="T313" s="1">
        <v>1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53.2</v>
      </c>
      <c r="AA313" s="7">
        <f>SUMPRODUCT($A$19:$Y$19,A313:Y313)</f>
        <v>50.567346068429565</v>
      </c>
      <c r="AB313" s="7">
        <f>(Z313-AA313)^2</f>
        <v>6.9308667234132848</v>
      </c>
      <c r="AC313" s="7">
        <f>ABS(Z313-AA313)</f>
        <v>2.632653931570438</v>
      </c>
      <c r="AD313" s="7">
        <f>(Z313-$AC$10)^2</f>
        <v>250.7887623865802</v>
      </c>
      <c r="AE313" s="8">
        <f t="shared" si="4"/>
        <v>2.632653931570438</v>
      </c>
    </row>
    <row r="314" spans="1:31" x14ac:dyDescent="0.25">
      <c r="A314" s="1">
        <v>1</v>
      </c>
      <c r="B314" s="1">
        <v>356</v>
      </c>
      <c r="C314" s="1">
        <v>46</v>
      </c>
      <c r="D314" s="1">
        <v>3.76</v>
      </c>
      <c r="E314" s="7">
        <v>0</v>
      </c>
      <c r="F314" s="7">
        <v>46</v>
      </c>
      <c r="G314" s="1">
        <v>418</v>
      </c>
      <c r="H314" s="1">
        <v>19.100000000000001</v>
      </c>
      <c r="I314" s="1">
        <v>77</v>
      </c>
      <c r="J314" s="1">
        <v>52</v>
      </c>
      <c r="K314" s="1">
        <v>5.72</v>
      </c>
      <c r="L314" s="1">
        <v>46</v>
      </c>
      <c r="M314" s="1">
        <v>2.8</v>
      </c>
      <c r="N314" s="7">
        <v>777.24875099999997</v>
      </c>
      <c r="O314" s="1">
        <v>149413</v>
      </c>
      <c r="P314" s="1">
        <v>8.5</v>
      </c>
      <c r="Q314" s="1">
        <v>8.4</v>
      </c>
      <c r="R314" s="1">
        <v>0.39400000000000002</v>
      </c>
      <c r="S314" s="1">
        <v>7.3</v>
      </c>
      <c r="T314" s="1">
        <v>1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53.1</v>
      </c>
      <c r="AA314" s="7">
        <f>SUMPRODUCT($A$19:$Y$19,A314:Y314)</f>
        <v>54.999143310425275</v>
      </c>
      <c r="AB314" s="7">
        <f>(Z314-AA314)^2</f>
        <v>3.6067453135330667</v>
      </c>
      <c r="AC314" s="7">
        <f>ABS(Z314-AA314)</f>
        <v>1.8991433104252735</v>
      </c>
      <c r="AD314" s="7">
        <f>(Z314-$AC$10)^2</f>
        <v>253.96602468949476</v>
      </c>
      <c r="AE314" s="8">
        <f t="shared" si="4"/>
        <v>-1.8991433104252735</v>
      </c>
    </row>
    <row r="315" spans="1:31" x14ac:dyDescent="0.25">
      <c r="A315" s="1">
        <v>1</v>
      </c>
      <c r="B315" s="1">
        <v>124</v>
      </c>
      <c r="C315" s="1">
        <v>0</v>
      </c>
      <c r="D315" s="1">
        <v>10.8</v>
      </c>
      <c r="E315" s="7">
        <v>196.30262429999999</v>
      </c>
      <c r="F315" s="7">
        <v>92</v>
      </c>
      <c r="G315" s="1">
        <v>0</v>
      </c>
      <c r="H315" s="1">
        <v>51.8</v>
      </c>
      <c r="I315" s="1">
        <v>0</v>
      </c>
      <c r="J315" s="1">
        <v>93</v>
      </c>
      <c r="K315" s="1">
        <v>8.57</v>
      </c>
      <c r="L315" s="1">
        <v>92</v>
      </c>
      <c r="M315" s="1">
        <v>0.1</v>
      </c>
      <c r="N315" s="7">
        <v>1479.2963400000001</v>
      </c>
      <c r="O315" s="1">
        <v>19926</v>
      </c>
      <c r="P315" s="1">
        <v>2.2000000000000002</v>
      </c>
      <c r="Q315" s="1">
        <v>2.2000000000000002</v>
      </c>
      <c r="R315" s="1">
        <v>0.82399999999999995</v>
      </c>
      <c r="S315" s="1">
        <v>14.7</v>
      </c>
      <c r="T315" s="1">
        <v>0</v>
      </c>
      <c r="U315" s="1">
        <v>0</v>
      </c>
      <c r="V315" s="1">
        <v>0</v>
      </c>
      <c r="W315" s="1">
        <v>0</v>
      </c>
      <c r="X315" s="1">
        <v>1</v>
      </c>
      <c r="Y315" s="1">
        <v>1</v>
      </c>
      <c r="Z315" s="1">
        <v>76.2</v>
      </c>
      <c r="AA315" s="7">
        <f>SUMPRODUCT($A$19:$Y$19,A315:Y315)</f>
        <v>76.969473013676833</v>
      </c>
      <c r="AB315" s="7">
        <f>(Z315-AA315)^2</f>
        <v>0.59208871877690294</v>
      </c>
      <c r="AC315" s="7">
        <f>ABS(Z315-AA315)</f>
        <v>0.76947301367682996</v>
      </c>
      <c r="AD315" s="7">
        <f>(Z315-$AC$10)^2</f>
        <v>51.318432716247152</v>
      </c>
      <c r="AE315" s="8">
        <f t="shared" si="4"/>
        <v>-0.76947301367682996</v>
      </c>
    </row>
    <row r="316" spans="1:31" x14ac:dyDescent="0.25">
      <c r="A316" s="1">
        <v>1</v>
      </c>
      <c r="B316" s="1">
        <v>7</v>
      </c>
      <c r="C316" s="1">
        <v>0</v>
      </c>
      <c r="D316" s="1">
        <v>1.2</v>
      </c>
      <c r="E316" s="7">
        <v>515.07347949999996</v>
      </c>
      <c r="F316" s="7">
        <v>97</v>
      </c>
      <c r="G316" s="1">
        <v>73</v>
      </c>
      <c r="H316" s="1">
        <v>67.7</v>
      </c>
      <c r="I316" s="1">
        <v>0</v>
      </c>
      <c r="J316" s="1">
        <v>99</v>
      </c>
      <c r="K316" s="1">
        <v>2.15</v>
      </c>
      <c r="L316" s="1">
        <v>97</v>
      </c>
      <c r="M316" s="1">
        <v>0.1</v>
      </c>
      <c r="N316" s="7">
        <v>8834.8795800000007</v>
      </c>
      <c r="O316" s="1">
        <v>1315372</v>
      </c>
      <c r="P316" s="1">
        <v>5.0999999999999996</v>
      </c>
      <c r="Q316" s="1">
        <v>4.7</v>
      </c>
      <c r="R316" s="1">
        <v>0.84299999999999997</v>
      </c>
      <c r="S316" s="1">
        <v>13.4</v>
      </c>
      <c r="T316" s="1">
        <v>0</v>
      </c>
      <c r="U316" s="1">
        <v>1</v>
      </c>
      <c r="V316" s="1">
        <v>0</v>
      </c>
      <c r="W316" s="1">
        <v>0</v>
      </c>
      <c r="X316" s="1">
        <v>0</v>
      </c>
      <c r="Y316" s="1">
        <v>0</v>
      </c>
      <c r="Z316" s="1">
        <v>77.900000000000006</v>
      </c>
      <c r="AA316" s="7">
        <f>SUMPRODUCT($A$19:$Y$19,A316:Y316)</f>
        <v>76.468413292275315</v>
      </c>
      <c r="AB316" s="7">
        <f>(Z316-AA316)^2</f>
        <v>2.0494405017340189</v>
      </c>
      <c r="AC316" s="7">
        <f>ABS(Z316-AA316)</f>
        <v>1.4315867077246907</v>
      </c>
      <c r="AD316" s="7">
        <f>(Z316-$AC$10)^2</f>
        <v>78.564973566700843</v>
      </c>
      <c r="AE316" s="8">
        <f t="shared" si="4"/>
        <v>1.4315867077246907</v>
      </c>
    </row>
    <row r="317" spans="1:31" x14ac:dyDescent="0.25">
      <c r="A317" s="1">
        <v>1</v>
      </c>
      <c r="B317" s="1">
        <v>62</v>
      </c>
      <c r="C317" s="1">
        <v>3</v>
      </c>
      <c r="D317" s="1">
        <v>6.9</v>
      </c>
      <c r="E317" s="7">
        <v>863.00614910000002</v>
      </c>
      <c r="F317" s="7">
        <v>92</v>
      </c>
      <c r="G317" s="1">
        <v>450</v>
      </c>
      <c r="H317" s="1">
        <v>26.9</v>
      </c>
      <c r="I317" s="1">
        <v>4</v>
      </c>
      <c r="J317" s="1">
        <v>98</v>
      </c>
      <c r="K317" s="1">
        <v>9.58</v>
      </c>
      <c r="L317" s="1">
        <v>97</v>
      </c>
      <c r="M317" s="1">
        <v>0.1</v>
      </c>
      <c r="N317" s="7">
        <v>4457.6763899999996</v>
      </c>
      <c r="O317" s="1">
        <v>1287</v>
      </c>
      <c r="P317" s="1">
        <v>1.9</v>
      </c>
      <c r="Q317" s="1">
        <v>1.6</v>
      </c>
      <c r="R317" s="1">
        <v>0.879</v>
      </c>
      <c r="S317" s="1">
        <v>15.1</v>
      </c>
      <c r="T317" s="1">
        <v>0</v>
      </c>
      <c r="U317" s="1">
        <v>1</v>
      </c>
      <c r="V317" s="1">
        <v>0</v>
      </c>
      <c r="W317" s="1">
        <v>0</v>
      </c>
      <c r="X317" s="1">
        <v>0</v>
      </c>
      <c r="Y317" s="1">
        <v>1</v>
      </c>
      <c r="Z317" s="1">
        <v>83</v>
      </c>
      <c r="AA317" s="7">
        <f>SUMPRODUCT($A$19:$Y$19,A317:Y317)</f>
        <v>78.725304459230671</v>
      </c>
      <c r="AB317" s="7">
        <f>(Z317-AA317)^2</f>
        <v>18.273021966273188</v>
      </c>
      <c r="AC317" s="7">
        <f>ABS(Z317-AA317)</f>
        <v>4.2746955407693292</v>
      </c>
      <c r="AD317" s="7">
        <f>(Z317-$AC$10)^2</f>
        <v>194.98459611806166</v>
      </c>
      <c r="AE317" s="8">
        <f t="shared" si="4"/>
        <v>4.2746955407693292</v>
      </c>
    </row>
    <row r="318" spans="1:31" x14ac:dyDescent="0.25">
      <c r="A318" s="1">
        <v>1</v>
      </c>
      <c r="B318" s="1">
        <v>371</v>
      </c>
      <c r="C318" s="1">
        <v>51</v>
      </c>
      <c r="D318" s="1">
        <v>6.19</v>
      </c>
      <c r="E318" s="7">
        <v>83.180712409999998</v>
      </c>
      <c r="F318" s="7">
        <v>82</v>
      </c>
      <c r="G318" s="1">
        <v>504</v>
      </c>
      <c r="H318" s="1">
        <v>26.6</v>
      </c>
      <c r="I318" s="1">
        <v>79</v>
      </c>
      <c r="J318" s="1">
        <v>8</v>
      </c>
      <c r="K318" s="1">
        <v>3.96</v>
      </c>
      <c r="L318" s="1">
        <v>82</v>
      </c>
      <c r="M318" s="1">
        <v>4.9000000000000004</v>
      </c>
      <c r="N318" s="7">
        <v>1295.6497260000001</v>
      </c>
      <c r="O318" s="1">
        <v>252447</v>
      </c>
      <c r="P318" s="1">
        <v>6</v>
      </c>
      <c r="Q318" s="1">
        <v>6</v>
      </c>
      <c r="R318" s="1">
        <v>0.48599999999999999</v>
      </c>
      <c r="S318" s="1">
        <v>10</v>
      </c>
      <c r="T318" s="1">
        <v>1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55.6</v>
      </c>
      <c r="AA318" s="7">
        <f>SUMPRODUCT($A$19:$Y$19,A318:Y318)</f>
        <v>55.796036444350037</v>
      </c>
      <c r="AB318" s="7">
        <f>(Z318-AA318)^2</f>
        <v>3.8430287513404493E-2</v>
      </c>
      <c r="AC318" s="7">
        <f>ABS(Z318-AA318)</f>
        <v>0.19603644435003531</v>
      </c>
      <c r="AD318" s="7">
        <f>(Z318-$AC$10)^2</f>
        <v>180.53446711663244</v>
      </c>
      <c r="AE318" s="8">
        <f t="shared" si="4"/>
        <v>-0.19603644435003531</v>
      </c>
    </row>
    <row r="319" spans="1:31" x14ac:dyDescent="0.25">
      <c r="A319" s="1">
        <v>1</v>
      </c>
      <c r="B319" s="1">
        <v>89</v>
      </c>
      <c r="C319" s="1">
        <v>1</v>
      </c>
      <c r="D319" s="1">
        <v>1.74</v>
      </c>
      <c r="E319" s="7">
        <v>3749.941617</v>
      </c>
      <c r="F319" s="7">
        <v>92</v>
      </c>
      <c r="G319" s="1">
        <v>0</v>
      </c>
      <c r="H319" s="1">
        <v>55.8</v>
      </c>
      <c r="I319" s="1">
        <v>1</v>
      </c>
      <c r="J319" s="1">
        <v>94</v>
      </c>
      <c r="K319" s="1">
        <v>2.33</v>
      </c>
      <c r="L319" s="1">
        <v>92</v>
      </c>
      <c r="M319" s="1">
        <v>0.1</v>
      </c>
      <c r="N319" s="7">
        <v>42372.221660000003</v>
      </c>
      <c r="O319" s="1">
        <v>1315372</v>
      </c>
      <c r="P319" s="1">
        <v>5.0999999999999996</v>
      </c>
      <c r="Q319" s="1">
        <v>4.9000000000000004</v>
      </c>
      <c r="R319" s="1">
        <v>0.82299999999999995</v>
      </c>
      <c r="S319" s="1">
        <v>12.8</v>
      </c>
      <c r="T319" s="1">
        <v>0</v>
      </c>
      <c r="U319" s="1">
        <v>1</v>
      </c>
      <c r="V319" s="1">
        <v>0</v>
      </c>
      <c r="W319" s="1">
        <v>0</v>
      </c>
      <c r="X319" s="1">
        <v>0</v>
      </c>
      <c r="Y319" s="1">
        <v>0</v>
      </c>
      <c r="Z319" s="1">
        <v>75.400000000000006</v>
      </c>
      <c r="AA319" s="7">
        <f>SUMPRODUCT($A$19:$Y$19,A319:Y319)</f>
        <v>75.867311542901035</v>
      </c>
      <c r="AB319" s="7">
        <f>(Z319-AA319)^2</f>
        <v>0.21838007812854074</v>
      </c>
      <c r="AC319" s="7">
        <f>ABS(Z319-AA319)</f>
        <v>0.4673115429010295</v>
      </c>
      <c r="AD319" s="7">
        <f>(Z319-$AC$10)^2</f>
        <v>40.496531139563125</v>
      </c>
      <c r="AE319" s="8">
        <f t="shared" si="4"/>
        <v>-0.4673115429010295</v>
      </c>
    </row>
    <row r="320" spans="1:31" x14ac:dyDescent="0.25">
      <c r="A320" s="1">
        <v>1</v>
      </c>
      <c r="B320" s="1">
        <v>144</v>
      </c>
      <c r="C320" s="1">
        <v>14</v>
      </c>
      <c r="D320" s="1">
        <v>4.66</v>
      </c>
      <c r="E320" s="7">
        <v>780.59467489999997</v>
      </c>
      <c r="F320" s="7">
        <v>93</v>
      </c>
      <c r="G320" s="1">
        <v>0</v>
      </c>
      <c r="H320" s="1">
        <v>52</v>
      </c>
      <c r="I320" s="1">
        <v>17</v>
      </c>
      <c r="J320" s="1">
        <v>93</v>
      </c>
      <c r="K320" s="1">
        <v>6.25</v>
      </c>
      <c r="L320" s="1">
        <v>93</v>
      </c>
      <c r="M320" s="1">
        <v>0.1</v>
      </c>
      <c r="N320" s="7">
        <v>4674.2196100000001</v>
      </c>
      <c r="O320" s="1">
        <v>44374572</v>
      </c>
      <c r="P320" s="1">
        <v>2.2999999999999998</v>
      </c>
      <c r="Q320" s="1">
        <v>2.1</v>
      </c>
      <c r="R320" s="1">
        <v>0.67500000000000004</v>
      </c>
      <c r="S320" s="1">
        <v>11.9</v>
      </c>
      <c r="T320" s="1">
        <v>0</v>
      </c>
      <c r="U320" s="1">
        <v>0</v>
      </c>
      <c r="V320" s="1">
        <v>0</v>
      </c>
      <c r="W320" s="1">
        <v>1</v>
      </c>
      <c r="X320" s="1">
        <v>0</v>
      </c>
      <c r="Y320" s="1">
        <v>0</v>
      </c>
      <c r="Z320" s="1">
        <v>73.5</v>
      </c>
      <c r="AA320" s="7">
        <f>SUMPRODUCT($A$19:$Y$19,A320:Y320)</f>
        <v>72.762796223349284</v>
      </c>
      <c r="AB320" s="7">
        <f>(Z320-AA320)^2</f>
        <v>0.5434694083080791</v>
      </c>
      <c r="AC320" s="7">
        <f>ABS(Z320-AA320)</f>
        <v>0.73720377665071624</v>
      </c>
      <c r="AD320" s="7">
        <f>(Z320-$AC$10)^2</f>
        <v>19.924514894938401</v>
      </c>
      <c r="AE320" s="8">
        <f t="shared" si="4"/>
        <v>0.73720377665071624</v>
      </c>
    </row>
    <row r="321" spans="1:31" x14ac:dyDescent="0.25">
      <c r="A321" s="1">
        <v>1</v>
      </c>
      <c r="B321" s="1">
        <v>46</v>
      </c>
      <c r="C321" s="1">
        <v>110</v>
      </c>
      <c r="D321" s="1">
        <v>4.09</v>
      </c>
      <c r="E321" s="7">
        <v>0</v>
      </c>
      <c r="F321" s="7">
        <v>92</v>
      </c>
      <c r="G321" s="1">
        <v>11847</v>
      </c>
      <c r="H321" s="1">
        <v>16.399999999999999</v>
      </c>
      <c r="I321" s="1">
        <v>173</v>
      </c>
      <c r="J321" s="1">
        <v>65</v>
      </c>
      <c r="K321" s="1">
        <v>3.28</v>
      </c>
      <c r="L321" s="1">
        <v>87</v>
      </c>
      <c r="M321" s="1">
        <v>12.5</v>
      </c>
      <c r="N321" s="7">
        <v>1653.2390500000001</v>
      </c>
      <c r="O321" s="1">
        <v>1315372</v>
      </c>
      <c r="P321" s="1">
        <v>8.1999999999999993</v>
      </c>
      <c r="Q321" s="1">
        <v>8.1</v>
      </c>
      <c r="R321" s="1">
        <v>0.67300000000000004</v>
      </c>
      <c r="S321" s="1">
        <v>12.3</v>
      </c>
      <c r="T321" s="1">
        <v>1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49.6</v>
      </c>
      <c r="AA321" s="7">
        <f>SUMPRODUCT($A$19:$Y$19,A321:Y321)</f>
        <v>60.466070652358965</v>
      </c>
      <c r="AB321" s="7">
        <f>(Z321-AA321)^2</f>
        <v>118.07149142205675</v>
      </c>
      <c r="AC321" s="7">
        <f>ABS(Z321-AA321)</f>
        <v>10.866070652358964</v>
      </c>
      <c r="AD321" s="7">
        <f>(Z321-$AC$10)^2</f>
        <v>377.77020529150195</v>
      </c>
      <c r="AE321" s="8">
        <f t="shared" si="4"/>
        <v>-10.866070652358964</v>
      </c>
    </row>
    <row r="322" spans="1:31" x14ac:dyDescent="0.25">
      <c r="A322" s="1">
        <v>1</v>
      </c>
      <c r="B322" s="1">
        <v>81</v>
      </c>
      <c r="C322" s="1">
        <v>0</v>
      </c>
      <c r="D322" s="1">
        <v>9.9499999999999993</v>
      </c>
      <c r="E322" s="7">
        <v>2785.1393640000001</v>
      </c>
      <c r="F322" s="7">
        <v>93</v>
      </c>
      <c r="G322" s="1">
        <v>122</v>
      </c>
      <c r="H322" s="1">
        <v>6.5</v>
      </c>
      <c r="I322" s="1">
        <v>1</v>
      </c>
      <c r="J322" s="1">
        <v>96</v>
      </c>
      <c r="K322" s="1">
        <v>9.36</v>
      </c>
      <c r="L322" s="1">
        <v>96</v>
      </c>
      <c r="M322" s="1">
        <v>0.1</v>
      </c>
      <c r="N322" s="7">
        <v>22551.73574</v>
      </c>
      <c r="O322" s="1">
        <v>1987314</v>
      </c>
      <c r="P322" s="1">
        <v>0.8</v>
      </c>
      <c r="Q322" s="1">
        <v>0.7</v>
      </c>
      <c r="R322" s="1">
        <v>0.83899999999999997</v>
      </c>
      <c r="S322" s="1">
        <v>15.6</v>
      </c>
      <c r="T322" s="1">
        <v>0</v>
      </c>
      <c r="U322" s="1">
        <v>0</v>
      </c>
      <c r="V322" s="1">
        <v>0</v>
      </c>
      <c r="W322" s="1">
        <v>0</v>
      </c>
      <c r="X322" s="1">
        <v>1</v>
      </c>
      <c r="Y322" s="1">
        <v>0</v>
      </c>
      <c r="Z322" s="1">
        <v>79.3</v>
      </c>
      <c r="AA322" s="7">
        <f>SUMPRODUCT($A$19:$Y$19,A322:Y322)</f>
        <v>76.210087096085232</v>
      </c>
      <c r="AB322" s="7">
        <f>(Z322-AA322)^2</f>
        <v>9.547561753778977</v>
      </c>
      <c r="AC322" s="7">
        <f>ABS(Z322-AA322)</f>
        <v>3.0899129039147653</v>
      </c>
      <c r="AD322" s="7">
        <f>(Z322-$AC$10)^2</f>
        <v>105.3433013258978</v>
      </c>
      <c r="AE322" s="8">
        <f t="shared" si="4"/>
        <v>3.0899129039147653</v>
      </c>
    </row>
    <row r="323" spans="1:31" x14ac:dyDescent="0.25">
      <c r="A323" s="1">
        <v>1</v>
      </c>
      <c r="B323" s="1">
        <v>188</v>
      </c>
      <c r="C323" s="1">
        <v>19</v>
      </c>
      <c r="D323" s="1">
        <v>3.76</v>
      </c>
      <c r="E323" s="7">
        <v>0</v>
      </c>
      <c r="F323" s="7">
        <v>89</v>
      </c>
      <c r="G323" s="1">
        <v>58</v>
      </c>
      <c r="H323" s="1">
        <v>24.3</v>
      </c>
      <c r="I323" s="1">
        <v>26</v>
      </c>
      <c r="J323" s="1">
        <v>85</v>
      </c>
      <c r="K323" s="1">
        <v>5.72</v>
      </c>
      <c r="L323" s="1">
        <v>89</v>
      </c>
      <c r="M323" s="1">
        <v>0.3</v>
      </c>
      <c r="N323" s="7">
        <v>98.725614500000006</v>
      </c>
      <c r="O323" s="1">
        <v>14976994</v>
      </c>
      <c r="P323" s="1">
        <v>9.5</v>
      </c>
      <c r="Q323" s="1">
        <v>9.3000000000000007</v>
      </c>
      <c r="R323" s="1">
        <v>0.49099999999999999</v>
      </c>
      <c r="S323" s="1">
        <v>9.5</v>
      </c>
      <c r="T323" s="1">
        <v>1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66.7</v>
      </c>
      <c r="AA323" s="7">
        <f>SUMPRODUCT($A$19:$Y$19,A323:Y323)</f>
        <v>63.083149766107638</v>
      </c>
      <c r="AB323" s="7">
        <f>(Z323-AA323)^2</f>
        <v>13.081605614407252</v>
      </c>
      <c r="AC323" s="7">
        <f>ABS(Z323-AA323)</f>
        <v>3.6168502338923645</v>
      </c>
      <c r="AD323" s="7">
        <f>(Z323-$AC$10)^2</f>
        <v>5.4583514931238515</v>
      </c>
      <c r="AE323" s="8">
        <f t="shared" si="4"/>
        <v>3.6168502338923645</v>
      </c>
    </row>
    <row r="324" spans="1:31" x14ac:dyDescent="0.25">
      <c r="A324" s="1">
        <v>1</v>
      </c>
      <c r="B324" s="1">
        <v>9</v>
      </c>
      <c r="C324" s="1">
        <v>1</v>
      </c>
      <c r="D324" s="1">
        <v>5.58</v>
      </c>
      <c r="E324" s="7">
        <v>32.246552280000003</v>
      </c>
      <c r="F324" s="7">
        <v>98</v>
      </c>
      <c r="G324" s="1">
        <v>22</v>
      </c>
      <c r="H324" s="1">
        <v>51.7</v>
      </c>
      <c r="I324" s="1">
        <v>1</v>
      </c>
      <c r="J324" s="1">
        <v>99</v>
      </c>
      <c r="K324" s="1">
        <v>6.1</v>
      </c>
      <c r="L324" s="1">
        <v>98</v>
      </c>
      <c r="M324" s="1">
        <v>0.1</v>
      </c>
      <c r="N324" s="7">
        <v>363.13684999999998</v>
      </c>
      <c r="O324" s="1">
        <v>29717</v>
      </c>
      <c r="P324" s="1">
        <v>1.6</v>
      </c>
      <c r="Q324" s="1">
        <v>1.7</v>
      </c>
      <c r="R324" s="1">
        <v>0.70299999999999996</v>
      </c>
      <c r="S324" s="1">
        <v>11.6</v>
      </c>
      <c r="T324" s="1">
        <v>0</v>
      </c>
      <c r="U324" s="1">
        <v>0</v>
      </c>
      <c r="V324" s="1">
        <v>0</v>
      </c>
      <c r="W324" s="1">
        <v>0</v>
      </c>
      <c r="X324" s="1">
        <v>1</v>
      </c>
      <c r="Y324" s="1">
        <v>0</v>
      </c>
      <c r="Z324" s="1">
        <v>75.900000000000006</v>
      </c>
      <c r="AA324" s="7">
        <f>SUMPRODUCT($A$19:$Y$19,A324:Y324)</f>
        <v>74.393323405156124</v>
      </c>
      <c r="AB324" s="7">
        <f>(Z324-AA324)^2</f>
        <v>2.2700743614503534</v>
      </c>
      <c r="AC324" s="7">
        <f>ABS(Z324-AA324)</f>
        <v>1.5066765948438814</v>
      </c>
      <c r="AD324" s="7">
        <f>(Z324-$AC$10)^2</f>
        <v>47.11021962499067</v>
      </c>
      <c r="AE324" s="8">
        <f t="shared" si="4"/>
        <v>1.5066765948438814</v>
      </c>
    </row>
    <row r="325" spans="1:31" x14ac:dyDescent="0.25">
      <c r="A325" s="1">
        <v>1</v>
      </c>
      <c r="B325" s="1">
        <v>276</v>
      </c>
      <c r="C325" s="1">
        <v>53</v>
      </c>
      <c r="D325" s="1">
        <v>0.1</v>
      </c>
      <c r="E325" s="7">
        <v>35.809297489999999</v>
      </c>
      <c r="F325" s="7">
        <v>92</v>
      </c>
      <c r="G325" s="1">
        <v>282</v>
      </c>
      <c r="H325" s="1">
        <v>16.100000000000001</v>
      </c>
      <c r="I325" s="1">
        <v>106</v>
      </c>
      <c r="J325" s="1">
        <v>57</v>
      </c>
      <c r="K325" s="1">
        <v>6.94</v>
      </c>
      <c r="L325" s="1">
        <v>57</v>
      </c>
      <c r="M325" s="1">
        <v>1.4</v>
      </c>
      <c r="N325" s="7">
        <v>292.55962</v>
      </c>
      <c r="O325" s="1">
        <v>14668338</v>
      </c>
      <c r="P325" s="1">
        <v>11.4</v>
      </c>
      <c r="Q325" s="1">
        <v>11.3</v>
      </c>
      <c r="R325" s="1">
        <v>0.29299999999999998</v>
      </c>
      <c r="S325" s="1">
        <v>3.8</v>
      </c>
      <c r="T325" s="1">
        <v>1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55.2</v>
      </c>
      <c r="AA325" s="7">
        <f>SUMPRODUCT($A$19:$Y$19,A325:Y325)</f>
        <v>53.275590347726528</v>
      </c>
      <c r="AB325" s="7">
        <f>(Z325-AA325)^2</f>
        <v>3.7033525097633171</v>
      </c>
      <c r="AC325" s="7">
        <f>ABS(Z325-AA325)</f>
        <v>1.924409652273475</v>
      </c>
      <c r="AD325" s="7">
        <f>(Z325-$AC$10)^2</f>
        <v>191.44351632829037</v>
      </c>
      <c r="AE325" s="8">
        <f t="shared" si="4"/>
        <v>1.924409652273475</v>
      </c>
    </row>
    <row r="326" spans="1:31" x14ac:dyDescent="0.25">
      <c r="A326" s="1">
        <v>1</v>
      </c>
      <c r="B326" s="1">
        <v>79</v>
      </c>
      <c r="C326" s="1">
        <v>0</v>
      </c>
      <c r="D326" s="1">
        <v>5.62</v>
      </c>
      <c r="E326" s="7">
        <v>130.0150391</v>
      </c>
      <c r="F326" s="7">
        <v>92</v>
      </c>
      <c r="G326" s="1">
        <v>2</v>
      </c>
      <c r="H326" s="1">
        <v>62.8</v>
      </c>
      <c r="I326" s="1">
        <v>0</v>
      </c>
      <c r="J326" s="1">
        <v>95</v>
      </c>
      <c r="K326" s="1">
        <v>7.11</v>
      </c>
      <c r="L326" s="1">
        <v>95</v>
      </c>
      <c r="M326" s="1">
        <v>0.1</v>
      </c>
      <c r="N326" s="7">
        <v>1121.7863600000001</v>
      </c>
      <c r="O326" s="1">
        <v>39328</v>
      </c>
      <c r="P326" s="1">
        <v>0.7</v>
      </c>
      <c r="Q326" s="1">
        <v>0.7</v>
      </c>
      <c r="R326" s="1">
        <v>0.78300000000000003</v>
      </c>
      <c r="S326" s="1">
        <v>13.7</v>
      </c>
      <c r="T326" s="1">
        <v>0</v>
      </c>
      <c r="U326" s="1">
        <v>0</v>
      </c>
      <c r="V326" s="1">
        <v>0</v>
      </c>
      <c r="W326" s="1">
        <v>0</v>
      </c>
      <c r="X326" s="1">
        <v>1</v>
      </c>
      <c r="Y326" s="1">
        <v>1</v>
      </c>
      <c r="Z326" s="1">
        <v>77.8</v>
      </c>
      <c r="AA326" s="7">
        <f>SUMPRODUCT($A$19:$Y$19,A326:Y326)</f>
        <v>77.595822120801671</v>
      </c>
      <c r="AB326" s="7">
        <f>(Z326-AA326)^2</f>
        <v>4.1688606353926287E-2</v>
      </c>
      <c r="AC326" s="7">
        <f>ABS(Z326-AA326)</f>
        <v>0.2041778791983262</v>
      </c>
      <c r="AD326" s="7">
        <f>(Z326-$AC$10)^2</f>
        <v>76.802235869615188</v>
      </c>
      <c r="AE326" s="8">
        <f t="shared" si="4"/>
        <v>0.2041778791983262</v>
      </c>
    </row>
    <row r="327" spans="1:31" x14ac:dyDescent="0.25">
      <c r="A327" s="1">
        <v>1</v>
      </c>
      <c r="B327" s="1">
        <v>217</v>
      </c>
      <c r="C327" s="1">
        <v>4</v>
      </c>
      <c r="D327" s="1">
        <v>3.52</v>
      </c>
      <c r="E327" s="7">
        <v>0</v>
      </c>
      <c r="F327" s="7">
        <v>99</v>
      </c>
      <c r="G327" s="1">
        <v>6</v>
      </c>
      <c r="H327" s="1">
        <v>37</v>
      </c>
      <c r="I327" s="1">
        <v>4</v>
      </c>
      <c r="J327" s="1">
        <v>98</v>
      </c>
      <c r="K327" s="1">
        <v>5.43</v>
      </c>
      <c r="L327" s="1">
        <v>98</v>
      </c>
      <c r="M327" s="1">
        <v>0.1</v>
      </c>
      <c r="N327" s="7">
        <v>1653.2390500000001</v>
      </c>
      <c r="O327" s="1">
        <v>1315372</v>
      </c>
      <c r="P327" s="1">
        <v>3.5</v>
      </c>
      <c r="Q327" s="1">
        <v>3.5</v>
      </c>
      <c r="R327" s="1">
        <v>0.60199999999999998</v>
      </c>
      <c r="S327" s="1">
        <v>12.2</v>
      </c>
      <c r="T327" s="1">
        <v>0</v>
      </c>
      <c r="U327" s="1">
        <v>1</v>
      </c>
      <c r="V327" s="1">
        <v>0</v>
      </c>
      <c r="W327" s="1">
        <v>0</v>
      </c>
      <c r="X327" s="1">
        <v>0</v>
      </c>
      <c r="Y327" s="1">
        <v>0</v>
      </c>
      <c r="Z327" s="1">
        <v>66.599999999999994</v>
      </c>
      <c r="AA327" s="7">
        <f>SUMPRODUCT($A$19:$Y$19,A327:Y327)</f>
        <v>70.718595251589747</v>
      </c>
      <c r="AB327" s="7">
        <f>(Z327-AA327)^2</f>
        <v>16.962826846417656</v>
      </c>
      <c r="AC327" s="7">
        <f>ABS(Z327-AA327)</f>
        <v>4.1185952515897526</v>
      </c>
      <c r="AD327" s="7">
        <f>(Z327-$AC$10)^2</f>
        <v>5.9356137960383846</v>
      </c>
      <c r="AE327" s="8">
        <f t="shared" si="4"/>
        <v>-4.1185952515897526</v>
      </c>
    </row>
    <row r="328" spans="1:31" x14ac:dyDescent="0.25">
      <c r="A328" s="1">
        <v>1</v>
      </c>
      <c r="B328" s="1">
        <v>199</v>
      </c>
      <c r="C328" s="1">
        <v>8</v>
      </c>
      <c r="D328" s="1">
        <v>0.01</v>
      </c>
      <c r="E328" s="7">
        <v>0</v>
      </c>
      <c r="F328" s="7">
        <v>88</v>
      </c>
      <c r="G328" s="1">
        <v>339</v>
      </c>
      <c r="H328" s="1">
        <v>2.9</v>
      </c>
      <c r="I328" s="1">
        <v>11</v>
      </c>
      <c r="J328" s="1">
        <v>88</v>
      </c>
      <c r="K328" s="1">
        <v>1.87</v>
      </c>
      <c r="L328" s="1">
        <v>88</v>
      </c>
      <c r="M328" s="1">
        <v>0.2</v>
      </c>
      <c r="N328" s="7">
        <v>1653.2390500000001</v>
      </c>
      <c r="O328" s="1">
        <v>1315372</v>
      </c>
      <c r="P328" s="1">
        <v>8.9</v>
      </c>
      <c r="Q328" s="1">
        <v>9</v>
      </c>
      <c r="R328" s="1">
        <v>0.57299999999999995</v>
      </c>
      <c r="S328" s="1">
        <v>10.6</v>
      </c>
      <c r="T328" s="1">
        <v>0</v>
      </c>
      <c r="U328" s="1">
        <v>1</v>
      </c>
      <c r="V328" s="1">
        <v>0</v>
      </c>
      <c r="W328" s="1">
        <v>0</v>
      </c>
      <c r="X328" s="1">
        <v>0</v>
      </c>
      <c r="Y328" s="1">
        <v>0</v>
      </c>
      <c r="Z328" s="1">
        <v>65.3</v>
      </c>
      <c r="AA328" s="7">
        <f>SUMPRODUCT($A$19:$Y$19,A328:Y328)</f>
        <v>67.724653427590141</v>
      </c>
      <c r="AB328" s="7">
        <f>(Z328-AA328)^2</f>
        <v>5.8789442439246331</v>
      </c>
      <c r="AC328" s="7">
        <f>ABS(Z328-AA328)</f>
        <v>2.4246534275901439</v>
      </c>
      <c r="AD328" s="7">
        <f>(Z328-$AC$10)^2</f>
        <v>13.960023733926777</v>
      </c>
      <c r="AE328" s="8">
        <f t="shared" si="4"/>
        <v>-2.4246534275901439</v>
      </c>
    </row>
    <row r="329" spans="1:31" x14ac:dyDescent="0.25">
      <c r="A329" s="1">
        <v>1</v>
      </c>
      <c r="B329" s="1">
        <v>128</v>
      </c>
      <c r="C329" s="1">
        <v>0</v>
      </c>
      <c r="D329" s="1">
        <v>0.01</v>
      </c>
      <c r="E329" s="7">
        <v>660.27779229999999</v>
      </c>
      <c r="F329" s="7">
        <v>56</v>
      </c>
      <c r="G329" s="1">
        <v>0</v>
      </c>
      <c r="H329" s="1">
        <v>74.3</v>
      </c>
      <c r="I329" s="1">
        <v>0</v>
      </c>
      <c r="J329" s="1">
        <v>58</v>
      </c>
      <c r="K329" s="1">
        <v>7.22</v>
      </c>
      <c r="L329" s="1">
        <v>63</v>
      </c>
      <c r="M329" s="1">
        <v>0.1</v>
      </c>
      <c r="N329" s="7">
        <v>4178.9733690000003</v>
      </c>
      <c r="O329" s="1">
        <v>19229</v>
      </c>
      <c r="P329" s="1">
        <v>0.2</v>
      </c>
      <c r="Q329" s="1">
        <v>0.1</v>
      </c>
      <c r="R329" s="1">
        <v>0.70099999999999996</v>
      </c>
      <c r="S329" s="1">
        <v>12.9</v>
      </c>
      <c r="T329" s="1">
        <v>0</v>
      </c>
      <c r="U329" s="1">
        <v>0</v>
      </c>
      <c r="V329" s="1">
        <v>1</v>
      </c>
      <c r="W329" s="1">
        <v>0</v>
      </c>
      <c r="X329" s="1">
        <v>0</v>
      </c>
      <c r="Y329" s="1">
        <v>0</v>
      </c>
      <c r="Z329" s="1">
        <v>73.8</v>
      </c>
      <c r="AA329" s="7">
        <f>SUMPRODUCT($A$19:$Y$19,A329:Y329)</f>
        <v>71.142545556867802</v>
      </c>
      <c r="AB329" s="7">
        <f>(Z329-AA329)^2</f>
        <v>7.0620641173230467</v>
      </c>
      <c r="AC329" s="7">
        <f>ABS(Z329-AA329)</f>
        <v>2.6574544431321954</v>
      </c>
      <c r="AD329" s="7">
        <f>(Z329-$AC$10)^2</f>
        <v>22.692727986194896</v>
      </c>
      <c r="AE329" s="8">
        <f t="shared" si="4"/>
        <v>2.6574544431321954</v>
      </c>
    </row>
    <row r="330" spans="1:31" x14ac:dyDescent="0.25">
      <c r="A330" s="1">
        <v>1</v>
      </c>
      <c r="B330" s="1">
        <v>255</v>
      </c>
      <c r="C330" s="1">
        <v>2</v>
      </c>
      <c r="D330" s="1">
        <v>0.12</v>
      </c>
      <c r="E330" s="7">
        <v>93.367889790000007</v>
      </c>
      <c r="F330" s="7">
        <v>81</v>
      </c>
      <c r="G330" s="1">
        <v>0</v>
      </c>
      <c r="H330" s="1">
        <v>2.6</v>
      </c>
      <c r="I330" s="1">
        <v>2</v>
      </c>
      <c r="J330" s="1">
        <v>81</v>
      </c>
      <c r="K330" s="1">
        <v>5.13</v>
      </c>
      <c r="L330" s="1">
        <v>81</v>
      </c>
      <c r="M330" s="1">
        <v>0.1</v>
      </c>
      <c r="N330" s="7">
        <v>795.97519</v>
      </c>
      <c r="O330" s="1">
        <v>657229</v>
      </c>
      <c r="P330" s="1">
        <v>7.2</v>
      </c>
      <c r="Q330" s="1">
        <v>7.1</v>
      </c>
      <c r="R330" s="1">
        <v>0.46100000000000002</v>
      </c>
      <c r="S330" s="1">
        <v>10.199999999999999</v>
      </c>
      <c r="T330" s="1">
        <v>1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61</v>
      </c>
      <c r="AA330" s="7">
        <f>SUMPRODUCT($A$19:$Y$19,A330:Y330)</f>
        <v>61.97490748950176</v>
      </c>
      <c r="AB330" s="7">
        <f>(Z330-AA330)^2</f>
        <v>0.9504446130866242</v>
      </c>
      <c r="AC330" s="7">
        <f>ABS(Z330-AA330)</f>
        <v>0.97490748950175998</v>
      </c>
      <c r="AD330" s="7">
        <f>(Z330-$AC$10)^2</f>
        <v>64.582302759249913</v>
      </c>
      <c r="AE330" s="8">
        <f t="shared" si="4"/>
        <v>-0.97490748950175998</v>
      </c>
    </row>
    <row r="331" spans="1:31" x14ac:dyDescent="0.25">
      <c r="A331" s="1">
        <v>1</v>
      </c>
      <c r="B331" s="1">
        <v>73</v>
      </c>
      <c r="C331" s="1">
        <v>0</v>
      </c>
      <c r="D331" s="1">
        <v>1.43</v>
      </c>
      <c r="E331" s="7">
        <v>2263.0683260000001</v>
      </c>
      <c r="F331" s="7">
        <v>95</v>
      </c>
      <c r="G331" s="1">
        <v>33</v>
      </c>
      <c r="H331" s="1">
        <v>29.6</v>
      </c>
      <c r="I331" s="1">
        <v>0</v>
      </c>
      <c r="J331" s="1">
        <v>96</v>
      </c>
      <c r="K331" s="1">
        <v>3.63</v>
      </c>
      <c r="L331" s="1">
        <v>96</v>
      </c>
      <c r="M331" s="1">
        <v>0.1</v>
      </c>
      <c r="N331" s="7">
        <v>23573.628400000001</v>
      </c>
      <c r="O331" s="1">
        <v>1315372</v>
      </c>
      <c r="P331" s="1">
        <v>2.1</v>
      </c>
      <c r="Q331" s="1">
        <v>2</v>
      </c>
      <c r="R331" s="1">
        <v>0.81899999999999995</v>
      </c>
      <c r="S331" s="1">
        <v>12.7</v>
      </c>
      <c r="T331" s="1">
        <v>0</v>
      </c>
      <c r="U331" s="1">
        <v>1</v>
      </c>
      <c r="V331" s="1">
        <v>0</v>
      </c>
      <c r="W331" s="1">
        <v>0</v>
      </c>
      <c r="X331" s="1">
        <v>0</v>
      </c>
      <c r="Y331" s="1">
        <v>1</v>
      </c>
      <c r="Z331" s="1">
        <v>79.3</v>
      </c>
      <c r="AA331" s="7">
        <f>SUMPRODUCT($A$19:$Y$19,A331:Y331)</f>
        <v>77.453622070786523</v>
      </c>
      <c r="AB331" s="7">
        <f>(Z331-AA331)^2</f>
        <v>3.4091114574866386</v>
      </c>
      <c r="AC331" s="7">
        <f>ABS(Z331-AA331)</f>
        <v>1.8463779292134745</v>
      </c>
      <c r="AD331" s="7">
        <f>(Z331-$AC$10)^2</f>
        <v>105.3433013258978</v>
      </c>
      <c r="AE331" s="8">
        <f t="shared" si="4"/>
        <v>1.8463779292134745</v>
      </c>
    </row>
    <row r="332" spans="1:31" x14ac:dyDescent="0.25">
      <c r="A332" s="1">
        <v>1</v>
      </c>
      <c r="B332" s="1">
        <v>111</v>
      </c>
      <c r="C332" s="1">
        <v>28</v>
      </c>
      <c r="D332" s="1">
        <v>8.48</v>
      </c>
      <c r="E332" s="7">
        <v>0</v>
      </c>
      <c r="F332" s="7">
        <v>92</v>
      </c>
      <c r="G332" s="1">
        <v>37</v>
      </c>
      <c r="H332" s="1">
        <v>63.1</v>
      </c>
      <c r="I332" s="1">
        <v>33</v>
      </c>
      <c r="J332" s="1">
        <v>92</v>
      </c>
      <c r="K332" s="1">
        <v>15.14</v>
      </c>
      <c r="L332" s="1">
        <v>96</v>
      </c>
      <c r="M332" s="1">
        <v>0.1</v>
      </c>
      <c r="N332" s="7">
        <v>1653.2390500000001</v>
      </c>
      <c r="O332" s="1">
        <v>1315372</v>
      </c>
      <c r="P332" s="1">
        <v>0.7</v>
      </c>
      <c r="Q332" s="1">
        <v>0.6</v>
      </c>
      <c r="R332" s="1">
        <v>0.67300000000000004</v>
      </c>
      <c r="S332" s="1">
        <v>12.3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1</v>
      </c>
      <c r="Z332" s="1">
        <v>77.5</v>
      </c>
      <c r="AA332" s="7">
        <f>SUMPRODUCT($A$19:$Y$19,A332:Y332)</f>
        <v>77.976918470762371</v>
      </c>
      <c r="AB332" s="7">
        <f>(Z332-AA332)^2</f>
        <v>0.22745122775431834</v>
      </c>
      <c r="AC332" s="7">
        <f>ABS(Z332-AA332)</f>
        <v>0.47691847076237082</v>
      </c>
      <c r="AD332" s="7">
        <f>(Z332-$AC$10)^2</f>
        <v>71.634022778358712</v>
      </c>
      <c r="AE332" s="8">
        <f t="shared" si="4"/>
        <v>-0.47691847076237082</v>
      </c>
    </row>
    <row r="333" spans="1:31" x14ac:dyDescent="0.25">
      <c r="A333" s="1">
        <v>1</v>
      </c>
      <c r="B333" s="1">
        <v>419</v>
      </c>
      <c r="C333" s="1">
        <v>60</v>
      </c>
      <c r="D333" s="1">
        <v>3.13</v>
      </c>
      <c r="E333" s="7">
        <v>0</v>
      </c>
      <c r="F333" s="7">
        <v>62</v>
      </c>
      <c r="G333" s="1">
        <v>628</v>
      </c>
      <c r="H333" s="1">
        <v>25.6</v>
      </c>
      <c r="I333" s="1">
        <v>83</v>
      </c>
      <c r="J333" s="1">
        <v>58</v>
      </c>
      <c r="K333" s="1">
        <v>6.42</v>
      </c>
      <c r="L333" s="1">
        <v>62</v>
      </c>
      <c r="M333" s="1">
        <v>3.3</v>
      </c>
      <c r="N333" s="7">
        <v>1653.2390500000001</v>
      </c>
      <c r="O333" s="1">
        <v>1315372</v>
      </c>
      <c r="P333" s="1">
        <v>6.1</v>
      </c>
      <c r="Q333" s="1">
        <v>6</v>
      </c>
      <c r="R333" s="1">
        <v>0.67300000000000004</v>
      </c>
      <c r="S333" s="1">
        <v>12.3</v>
      </c>
      <c r="T333" s="1">
        <v>1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51.7</v>
      </c>
      <c r="AA333" s="7">
        <f>SUMPRODUCT($A$19:$Y$19,A333:Y333)</f>
        <v>59.568198819079527</v>
      </c>
      <c r="AB333" s="7">
        <f>(Z333-AA333)^2</f>
        <v>61.90855265656441</v>
      </c>
      <c r="AC333" s="7">
        <f>ABS(Z333-AA333)</f>
        <v>7.8681988190795238</v>
      </c>
      <c r="AD333" s="7">
        <f>(Z333-$AC$10)^2</f>
        <v>300.5476969302976</v>
      </c>
      <c r="AE333" s="8">
        <f t="shared" si="4"/>
        <v>-7.8681988190795238</v>
      </c>
    </row>
    <row r="334" spans="1:31" x14ac:dyDescent="0.25">
      <c r="A334" s="1">
        <v>1</v>
      </c>
      <c r="B334" s="1">
        <v>187</v>
      </c>
      <c r="C334" s="1">
        <v>0</v>
      </c>
      <c r="D334" s="1">
        <v>5.64</v>
      </c>
      <c r="E334" s="7">
        <v>989.12635580000006</v>
      </c>
      <c r="F334" s="7">
        <v>86</v>
      </c>
      <c r="G334" s="1">
        <v>0</v>
      </c>
      <c r="H334" s="1">
        <v>55.5</v>
      </c>
      <c r="I334" s="1">
        <v>0</v>
      </c>
      <c r="J334" s="1">
        <v>86</v>
      </c>
      <c r="K334" s="1">
        <v>5.93</v>
      </c>
      <c r="L334" s="1">
        <v>86</v>
      </c>
      <c r="M334" s="1">
        <v>0.1</v>
      </c>
      <c r="N334" s="7">
        <v>8318.9769199999992</v>
      </c>
      <c r="O334" s="1">
        <v>531589</v>
      </c>
      <c r="P334" s="1">
        <v>3.5</v>
      </c>
      <c r="Q334" s="1">
        <v>3.4</v>
      </c>
      <c r="R334" s="1">
        <v>0.70399999999999996</v>
      </c>
      <c r="S334" s="1">
        <v>12.5</v>
      </c>
      <c r="T334" s="1">
        <v>0</v>
      </c>
      <c r="U334" s="1">
        <v>0</v>
      </c>
      <c r="V334" s="1">
        <v>0</v>
      </c>
      <c r="W334" s="1">
        <v>1</v>
      </c>
      <c r="X334" s="1">
        <v>0</v>
      </c>
      <c r="Y334" s="1">
        <v>0</v>
      </c>
      <c r="Z334" s="1">
        <v>76</v>
      </c>
      <c r="AA334" s="7">
        <f>SUMPRODUCT($A$19:$Y$19,A334:Y334)</f>
        <v>72.150353209164621</v>
      </c>
      <c r="AB334" s="7">
        <f>(Z334-AA334)^2</f>
        <v>14.819780414189134</v>
      </c>
      <c r="AC334" s="7">
        <f>ABS(Z334-AA334)</f>
        <v>3.8496467908353793</v>
      </c>
      <c r="AD334" s="7">
        <f>(Z334-$AC$10)^2</f>
        <v>48.492957322076094</v>
      </c>
      <c r="AE334" s="8">
        <f t="shared" si="4"/>
        <v>3.8496467908353793</v>
      </c>
    </row>
    <row r="335" spans="1:31" x14ac:dyDescent="0.25">
      <c r="A335" s="1">
        <v>1</v>
      </c>
      <c r="B335" s="1">
        <v>278</v>
      </c>
      <c r="C335" s="1">
        <v>10</v>
      </c>
      <c r="D335" s="1">
        <v>0.01</v>
      </c>
      <c r="E335" s="7">
        <v>208.2311603</v>
      </c>
      <c r="F335" s="7">
        <v>67</v>
      </c>
      <c r="G335" s="1">
        <v>2299</v>
      </c>
      <c r="H335" s="1">
        <v>47.9</v>
      </c>
      <c r="I335" s="1">
        <v>13</v>
      </c>
      <c r="J335" s="1">
        <v>64</v>
      </c>
      <c r="K335" s="1">
        <v>4.26</v>
      </c>
      <c r="L335" s="1">
        <v>73</v>
      </c>
      <c r="M335" s="1">
        <v>0.7</v>
      </c>
      <c r="N335" s="7">
        <v>2182.7165650000002</v>
      </c>
      <c r="O335" s="1">
        <v>7755785</v>
      </c>
      <c r="P335" s="1">
        <v>1.3</v>
      </c>
      <c r="Q335" s="1">
        <v>1.3</v>
      </c>
      <c r="R335" s="1">
        <v>0.51100000000000001</v>
      </c>
      <c r="S335" s="1">
        <v>10</v>
      </c>
      <c r="T335" s="1">
        <v>0</v>
      </c>
      <c r="U335" s="1">
        <v>0</v>
      </c>
      <c r="V335" s="1">
        <v>1</v>
      </c>
      <c r="W335" s="1">
        <v>0</v>
      </c>
      <c r="X335" s="1">
        <v>0</v>
      </c>
      <c r="Y335" s="1">
        <v>0</v>
      </c>
      <c r="Z335" s="1">
        <v>62.7</v>
      </c>
      <c r="AA335" s="7">
        <f>SUMPRODUCT($A$19:$Y$19,A335:Y335)</f>
        <v>65.317473945713047</v>
      </c>
      <c r="AB335" s="7">
        <f>(Z335-AA335)^2</f>
        <v>6.8511698564866128</v>
      </c>
      <c r="AC335" s="7">
        <f>ABS(Z335-AA335)</f>
        <v>2.6174739457130443</v>
      </c>
      <c r="AD335" s="7">
        <f>(Z335-$AC$10)^2</f>
        <v>40.148843609703512</v>
      </c>
      <c r="AE335" s="8">
        <f t="shared" si="4"/>
        <v>-2.6174739457130443</v>
      </c>
    </row>
    <row r="336" spans="1:31" x14ac:dyDescent="0.25">
      <c r="A336" s="1">
        <v>1</v>
      </c>
      <c r="B336" s="1">
        <v>35</v>
      </c>
      <c r="C336" s="1">
        <v>20</v>
      </c>
      <c r="D336" s="1">
        <v>4.79</v>
      </c>
      <c r="E336" s="7">
        <v>74.46033036</v>
      </c>
      <c r="F336" s="7">
        <v>92</v>
      </c>
      <c r="G336" s="1">
        <v>992</v>
      </c>
      <c r="H336" s="1">
        <v>34</v>
      </c>
      <c r="I336" s="1">
        <v>28</v>
      </c>
      <c r="J336" s="1">
        <v>5</v>
      </c>
      <c r="K336" s="1">
        <v>6.6</v>
      </c>
      <c r="L336" s="1">
        <v>41</v>
      </c>
      <c r="M336" s="1">
        <v>5.0999999999999996</v>
      </c>
      <c r="N336" s="7">
        <v>462.48652399999997</v>
      </c>
      <c r="O336" s="1">
        <v>85492</v>
      </c>
      <c r="P336" s="1">
        <v>4.8</v>
      </c>
      <c r="Q336" s="1">
        <v>4.8</v>
      </c>
      <c r="R336" s="1">
        <v>0.439</v>
      </c>
      <c r="S336" s="1">
        <v>7.8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58.6</v>
      </c>
      <c r="AA336" s="7">
        <f>SUMPRODUCT($A$19:$Y$19,A336:Y336)</f>
        <v>64.419748145760181</v>
      </c>
      <c r="AB336" s="7">
        <f>(Z336-AA336)^2</f>
        <v>33.86946848007905</v>
      </c>
      <c r="AC336" s="7">
        <f>ABS(Z336-AA336)</f>
        <v>5.8197481457601796</v>
      </c>
      <c r="AD336" s="7">
        <f>(Z336-$AC$10)^2</f>
        <v>108.9165980291977</v>
      </c>
      <c r="AE336" s="8">
        <f t="shared" si="4"/>
        <v>-5.8197481457601796</v>
      </c>
    </row>
    <row r="337" spans="1:31" x14ac:dyDescent="0.25">
      <c r="A337" s="1">
        <v>1</v>
      </c>
      <c r="B337" s="1">
        <v>69</v>
      </c>
      <c r="C337" s="1">
        <v>0</v>
      </c>
      <c r="D337" s="1">
        <v>1.49</v>
      </c>
      <c r="E337" s="7">
        <v>2356.731479</v>
      </c>
      <c r="F337" s="7">
        <v>96</v>
      </c>
      <c r="G337" s="1">
        <v>33</v>
      </c>
      <c r="H337" s="1">
        <v>3.2</v>
      </c>
      <c r="I337" s="1">
        <v>0</v>
      </c>
      <c r="J337" s="1">
        <v>96</v>
      </c>
      <c r="K337" s="1">
        <v>3.74</v>
      </c>
      <c r="L337" s="1">
        <v>96</v>
      </c>
      <c r="M337" s="1">
        <v>0.1</v>
      </c>
      <c r="N337" s="7">
        <v>29869.85398</v>
      </c>
      <c r="O337" s="1">
        <v>1315372</v>
      </c>
      <c r="P337" s="1">
        <v>2.1</v>
      </c>
      <c r="Q337" s="1">
        <v>2</v>
      </c>
      <c r="R337" s="1">
        <v>0.82099999999999995</v>
      </c>
      <c r="S337" s="1">
        <v>12.6</v>
      </c>
      <c r="T337" s="1">
        <v>0</v>
      </c>
      <c r="U337" s="1">
        <v>1</v>
      </c>
      <c r="V337" s="1">
        <v>0</v>
      </c>
      <c r="W337" s="1">
        <v>0</v>
      </c>
      <c r="X337" s="1">
        <v>0</v>
      </c>
      <c r="Y337" s="1">
        <v>1</v>
      </c>
      <c r="Z337" s="1">
        <v>82</v>
      </c>
      <c r="AA337" s="7">
        <f>SUMPRODUCT($A$19:$Y$19,A337:Y337)</f>
        <v>77.071378247868168</v>
      </c>
      <c r="AB337" s="7">
        <f>(Z337-AA337)^2</f>
        <v>24.291312375587051</v>
      </c>
      <c r="AC337" s="7">
        <f>ABS(Z337-AA337)</f>
        <v>4.9286217521318321</v>
      </c>
      <c r="AD337" s="7">
        <f>(Z337-$AC$10)^2</f>
        <v>168.05721914720658</v>
      </c>
      <c r="AE337" s="8">
        <f t="shared" si="4"/>
        <v>4.9286217521318321</v>
      </c>
    </row>
    <row r="338" spans="1:31" x14ac:dyDescent="0.25">
      <c r="A338" s="1">
        <v>1</v>
      </c>
      <c r="B338" s="1">
        <v>23</v>
      </c>
      <c r="C338" s="1">
        <v>2</v>
      </c>
      <c r="D338" s="1">
        <v>2.83</v>
      </c>
      <c r="E338" s="7">
        <v>52.301722150000003</v>
      </c>
      <c r="F338" s="7">
        <v>99</v>
      </c>
      <c r="G338" s="1">
        <v>0</v>
      </c>
      <c r="H338" s="1">
        <v>5.8</v>
      </c>
      <c r="I338" s="1">
        <v>3</v>
      </c>
      <c r="J338" s="1">
        <v>99</v>
      </c>
      <c r="K338" s="1">
        <v>6.32</v>
      </c>
      <c r="L338" s="1">
        <v>99</v>
      </c>
      <c r="M338" s="1">
        <v>0.3</v>
      </c>
      <c r="N338" s="7">
        <v>334.83816999999999</v>
      </c>
      <c r="O338" s="1">
        <v>683475</v>
      </c>
      <c r="P338" s="1">
        <v>1.8</v>
      </c>
      <c r="Q338" s="1">
        <v>1.7</v>
      </c>
      <c r="R338" s="1">
        <v>0.65700000000000003</v>
      </c>
      <c r="S338" s="1">
        <v>12.9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71.2</v>
      </c>
      <c r="AA338" s="7">
        <f>SUMPRODUCT($A$19:$Y$19,A338:Y338)</f>
        <v>75.034095658880901</v>
      </c>
      <c r="AB338" s="7">
        <f>(Z338-AA338)^2</f>
        <v>14.700289521449346</v>
      </c>
      <c r="AC338" s="7">
        <f>ABS(Z338-AA338)</f>
        <v>3.8340956588808979</v>
      </c>
      <c r="AD338" s="7">
        <f>(Z338-$AC$10)^2</f>
        <v>4.6815478619717315</v>
      </c>
      <c r="AE338" s="8">
        <f t="shared" si="4"/>
        <v>-3.8340956588808979</v>
      </c>
    </row>
    <row r="339" spans="1:31" x14ac:dyDescent="0.25">
      <c r="A339" s="1">
        <v>1</v>
      </c>
      <c r="B339" s="1">
        <v>157</v>
      </c>
      <c r="C339" s="1">
        <v>3</v>
      </c>
      <c r="D339" s="1">
        <v>6.14</v>
      </c>
      <c r="E339" s="7">
        <v>34.739245760000003</v>
      </c>
      <c r="F339" s="7">
        <v>87</v>
      </c>
      <c r="G339" s="1">
        <v>0</v>
      </c>
      <c r="H339" s="1">
        <v>44.9</v>
      </c>
      <c r="I339" s="1">
        <v>4</v>
      </c>
      <c r="J339" s="1">
        <v>85</v>
      </c>
      <c r="K339" s="1">
        <v>7.6</v>
      </c>
      <c r="L339" s="1">
        <v>89</v>
      </c>
      <c r="M339" s="1">
        <v>0.1</v>
      </c>
      <c r="N339" s="7">
        <v>359.99218400000001</v>
      </c>
      <c r="O339" s="1">
        <v>647117</v>
      </c>
      <c r="P339" s="1">
        <v>2.1</v>
      </c>
      <c r="Q339" s="1">
        <v>2.1</v>
      </c>
      <c r="R339" s="1">
        <v>0.65400000000000003</v>
      </c>
      <c r="S339" s="1">
        <v>11.9</v>
      </c>
      <c r="T339" s="1">
        <v>0</v>
      </c>
      <c r="U339" s="1">
        <v>0</v>
      </c>
      <c r="V339" s="1">
        <v>0</v>
      </c>
      <c r="W339" s="1">
        <v>1</v>
      </c>
      <c r="X339" s="1">
        <v>0</v>
      </c>
      <c r="Y339" s="1">
        <v>0</v>
      </c>
      <c r="Z339" s="1">
        <v>72.7</v>
      </c>
      <c r="AA339" s="7">
        <f>SUMPRODUCT($A$19:$Y$19,A339:Y339)</f>
        <v>71.699686076697446</v>
      </c>
      <c r="AB339" s="7">
        <f>(Z339-AA339)^2</f>
        <v>1.0006279451529527</v>
      </c>
      <c r="AC339" s="7">
        <f>ABS(Z339-AA339)</f>
        <v>1.0003139233025564</v>
      </c>
      <c r="AD339" s="7">
        <f>(Z339-$AC$10)^2</f>
        <v>13.422613318254358</v>
      </c>
      <c r="AE339" s="8">
        <f t="shared" si="4"/>
        <v>1.0003139233025564</v>
      </c>
    </row>
    <row r="340" spans="1:31" x14ac:dyDescent="0.25">
      <c r="A340" s="1">
        <v>1</v>
      </c>
      <c r="B340" s="1">
        <v>215</v>
      </c>
      <c r="C340" s="1">
        <v>6</v>
      </c>
      <c r="D340" s="1">
        <v>2.35</v>
      </c>
      <c r="E340" s="7">
        <v>37.88466056</v>
      </c>
      <c r="F340" s="7">
        <v>97</v>
      </c>
      <c r="G340" s="1">
        <v>0</v>
      </c>
      <c r="H340" s="1">
        <v>43.4</v>
      </c>
      <c r="I340" s="1">
        <v>8</v>
      </c>
      <c r="J340" s="1">
        <v>97</v>
      </c>
      <c r="K340" s="1">
        <v>1.88</v>
      </c>
      <c r="L340" s="1">
        <v>96</v>
      </c>
      <c r="M340" s="1">
        <v>0.1</v>
      </c>
      <c r="N340" s="7">
        <v>436.45922300000001</v>
      </c>
      <c r="O340" s="1">
        <v>5795</v>
      </c>
      <c r="P340" s="1">
        <v>3.2</v>
      </c>
      <c r="Q340" s="1">
        <v>3.3</v>
      </c>
      <c r="R340" s="1">
        <v>0</v>
      </c>
      <c r="S340" s="1">
        <v>10.5</v>
      </c>
      <c r="T340" s="1">
        <v>0</v>
      </c>
      <c r="U340" s="1">
        <v>1</v>
      </c>
      <c r="V340" s="1">
        <v>0</v>
      </c>
      <c r="W340" s="1">
        <v>0</v>
      </c>
      <c r="X340" s="1">
        <v>0</v>
      </c>
      <c r="Y340" s="1">
        <v>0</v>
      </c>
      <c r="Z340" s="1">
        <v>65.599999999999994</v>
      </c>
      <c r="AA340" s="7">
        <f>SUMPRODUCT($A$19:$Y$19,A340:Y340)</f>
        <v>66.873659582880094</v>
      </c>
      <c r="AB340" s="7">
        <f>(Z340-AA340)^2</f>
        <v>1.6222087330623105</v>
      </c>
      <c r="AC340" s="7">
        <f>ABS(Z340-AA340)</f>
        <v>1.2736595828801001</v>
      </c>
      <c r="AD340" s="7">
        <f>(Z340-$AC$10)^2</f>
        <v>11.808236825183318</v>
      </c>
      <c r="AE340" s="8">
        <f t="shared" si="4"/>
        <v>-1.2736595828801001</v>
      </c>
    </row>
    <row r="341" spans="1:31" x14ac:dyDescent="0.25">
      <c r="A341" s="1">
        <v>1</v>
      </c>
      <c r="B341" s="1">
        <v>119</v>
      </c>
      <c r="C341" s="1">
        <v>1</v>
      </c>
      <c r="D341" s="1">
        <v>6.76</v>
      </c>
      <c r="E341" s="7">
        <v>24.731422609999999</v>
      </c>
      <c r="F341" s="7">
        <v>94</v>
      </c>
      <c r="G341" s="1">
        <v>0</v>
      </c>
      <c r="H341" s="1">
        <v>6.1</v>
      </c>
      <c r="I341" s="1">
        <v>1</v>
      </c>
      <c r="J341" s="1">
        <v>94</v>
      </c>
      <c r="K341" s="1">
        <v>8.17</v>
      </c>
      <c r="L341" s="1">
        <v>94</v>
      </c>
      <c r="M341" s="1">
        <v>0.1</v>
      </c>
      <c r="N341" s="7">
        <v>962.31216400000005</v>
      </c>
      <c r="O341" s="1">
        <v>335824</v>
      </c>
      <c r="P341" s="1">
        <v>1.6</v>
      </c>
      <c r="Q341" s="1">
        <v>1.5</v>
      </c>
      <c r="R341" s="1">
        <v>0.77</v>
      </c>
      <c r="S341" s="1">
        <v>15.7</v>
      </c>
      <c r="T341" s="1">
        <v>0</v>
      </c>
      <c r="U341" s="1">
        <v>0</v>
      </c>
      <c r="V341" s="1">
        <v>0</v>
      </c>
      <c r="W341" s="1">
        <v>1</v>
      </c>
      <c r="X341" s="1">
        <v>0</v>
      </c>
      <c r="Y341" s="1">
        <v>0</v>
      </c>
      <c r="Z341" s="1">
        <v>76.400000000000006</v>
      </c>
      <c r="AA341" s="7">
        <f>SUMPRODUCT($A$19:$Y$19,A341:Y341)</f>
        <v>74.483532655145424</v>
      </c>
      <c r="AB341" s="7">
        <f>(Z341-AA341)^2</f>
        <v>3.6728470838939686</v>
      </c>
      <c r="AC341" s="7">
        <f>ABS(Z341-AA341)</f>
        <v>1.9164673448545813</v>
      </c>
      <c r="AD341" s="7">
        <f>(Z341-$AC$10)^2</f>
        <v>54.223908110418215</v>
      </c>
      <c r="AE341" s="8">
        <f t="shared" si="4"/>
        <v>1.9164673448545813</v>
      </c>
    </row>
    <row r="342" spans="1:31" x14ac:dyDescent="0.25">
      <c r="A342" s="1">
        <v>1</v>
      </c>
      <c r="B342" s="1">
        <v>146</v>
      </c>
      <c r="C342" s="1">
        <v>0</v>
      </c>
      <c r="D342" s="1">
        <v>2.0499999999999998</v>
      </c>
      <c r="E342" s="7">
        <v>568.86928130000001</v>
      </c>
      <c r="F342" s="7">
        <v>87</v>
      </c>
      <c r="G342" s="1">
        <v>0</v>
      </c>
      <c r="H342" s="1">
        <v>7.8</v>
      </c>
      <c r="I342" s="1">
        <v>0</v>
      </c>
      <c r="J342" s="1">
        <v>88</v>
      </c>
      <c r="K342" s="1">
        <v>5.82</v>
      </c>
      <c r="L342" s="1">
        <v>87</v>
      </c>
      <c r="M342" s="1">
        <v>0.1</v>
      </c>
      <c r="N342" s="7">
        <v>2932.3158830000002</v>
      </c>
      <c r="O342" s="1">
        <v>12357</v>
      </c>
      <c r="P342" s="1">
        <v>0.1</v>
      </c>
      <c r="Q342" s="1">
        <v>0.1</v>
      </c>
      <c r="R342" s="1">
        <v>0.69799999999999995</v>
      </c>
      <c r="S342" s="1">
        <v>14.5</v>
      </c>
      <c r="T342" s="1">
        <v>0</v>
      </c>
      <c r="U342" s="1">
        <v>0</v>
      </c>
      <c r="V342" s="1">
        <v>1</v>
      </c>
      <c r="W342" s="1">
        <v>0</v>
      </c>
      <c r="X342" s="1">
        <v>0</v>
      </c>
      <c r="Y342" s="1">
        <v>0</v>
      </c>
      <c r="Z342" s="1">
        <v>72.5</v>
      </c>
      <c r="AA342" s="7">
        <f>SUMPRODUCT($A$19:$Y$19,A342:Y342)</f>
        <v>71.226585264655142</v>
      </c>
      <c r="AB342" s="7">
        <f>(Z342-AA342)^2</f>
        <v>1.621585088193414</v>
      </c>
      <c r="AC342" s="7">
        <f>ABS(Z342-AA342)</f>
        <v>1.2734147353448577</v>
      </c>
      <c r="AD342" s="7">
        <f>(Z342-$AC$10)^2</f>
        <v>11.997137924083322</v>
      </c>
      <c r="AE342" s="8">
        <f t="shared" ref="AE342:AE405" si="5">Z342-AA342</f>
        <v>1.2734147353448577</v>
      </c>
    </row>
    <row r="343" spans="1:31" x14ac:dyDescent="0.25">
      <c r="A343" s="1">
        <v>1</v>
      </c>
      <c r="B343" s="1">
        <v>235</v>
      </c>
      <c r="C343" s="1">
        <v>30</v>
      </c>
      <c r="D343" s="1">
        <v>0.87</v>
      </c>
      <c r="E343" s="7">
        <v>59.979144609999999</v>
      </c>
      <c r="F343" s="7">
        <v>7</v>
      </c>
      <c r="G343" s="1">
        <v>2</v>
      </c>
      <c r="H343" s="1">
        <v>19</v>
      </c>
      <c r="I343" s="1">
        <v>42</v>
      </c>
      <c r="J343" s="1">
        <v>71</v>
      </c>
      <c r="K343" s="1">
        <v>3.46</v>
      </c>
      <c r="L343" s="1">
        <v>7</v>
      </c>
      <c r="M343" s="1">
        <v>0.4</v>
      </c>
      <c r="N343" s="7">
        <v>443.96109999999999</v>
      </c>
      <c r="O343" s="1">
        <v>22346573</v>
      </c>
      <c r="P343" s="1">
        <v>7.4</v>
      </c>
      <c r="Q343" s="1">
        <v>7.3</v>
      </c>
      <c r="R343" s="1">
        <v>0.50600000000000001</v>
      </c>
      <c r="S343" s="1">
        <v>10.199999999999999</v>
      </c>
      <c r="T343" s="1">
        <v>1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64.3</v>
      </c>
      <c r="AA343" s="7">
        <f>SUMPRODUCT($A$19:$Y$19,A343:Y343)</f>
        <v>60.312622693524148</v>
      </c>
      <c r="AB343" s="7">
        <f>(Z343-AA343)^2</f>
        <v>15.899177784198601</v>
      </c>
      <c r="AC343" s="7">
        <f>ABS(Z343-AA343)</f>
        <v>3.9873773064758495</v>
      </c>
      <c r="AD343" s="7">
        <f>(Z343-$AC$10)^2</f>
        <v>22.432646763071702</v>
      </c>
      <c r="AE343" s="8">
        <f t="shared" si="5"/>
        <v>3.9873773064758495</v>
      </c>
    </row>
    <row r="344" spans="1:31" x14ac:dyDescent="0.25">
      <c r="A344" s="1">
        <v>1</v>
      </c>
      <c r="B344" s="1">
        <v>234</v>
      </c>
      <c r="C344" s="1">
        <v>140</v>
      </c>
      <c r="D344" s="1">
        <v>0.01</v>
      </c>
      <c r="E344" s="7">
        <v>89.958058449999996</v>
      </c>
      <c r="F344" s="7">
        <v>77</v>
      </c>
      <c r="G344" s="1">
        <v>12739</v>
      </c>
      <c r="H344" s="1">
        <v>17.2</v>
      </c>
      <c r="I344" s="1">
        <v>202</v>
      </c>
      <c r="J344" s="1">
        <v>75</v>
      </c>
      <c r="K344" s="1">
        <v>4.88</v>
      </c>
      <c r="L344" s="1">
        <v>77</v>
      </c>
      <c r="M344" s="1">
        <v>0.6</v>
      </c>
      <c r="N344" s="7">
        <v>571.16227590000005</v>
      </c>
      <c r="O344" s="1">
        <v>97366774</v>
      </c>
      <c r="P344" s="1">
        <v>1.5</v>
      </c>
      <c r="Q344" s="1">
        <v>1.3</v>
      </c>
      <c r="R344" s="1">
        <v>0.435</v>
      </c>
      <c r="S344" s="1">
        <v>8.4</v>
      </c>
      <c r="T344" s="1">
        <v>1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64.2</v>
      </c>
      <c r="AA344" s="7">
        <f>SUMPRODUCT($A$19:$Y$19,A344:Y344)</f>
        <v>60.543091823312452</v>
      </c>
      <c r="AB344" s="7">
        <f>(Z344-AA344)^2</f>
        <v>13.372977412724271</v>
      </c>
      <c r="AC344" s="7">
        <f>ABS(Z344-AA344)</f>
        <v>3.6569081766875513</v>
      </c>
      <c r="AD344" s="7">
        <f>(Z344-$AC$10)^2</f>
        <v>23.389909065986142</v>
      </c>
      <c r="AE344" s="8">
        <f t="shared" si="5"/>
        <v>3.6569081766875513</v>
      </c>
    </row>
    <row r="345" spans="1:31" x14ac:dyDescent="0.25">
      <c r="A345" s="1">
        <v>1</v>
      </c>
      <c r="B345" s="1">
        <v>298</v>
      </c>
      <c r="C345" s="1">
        <v>6</v>
      </c>
      <c r="D345" s="1">
        <v>0.61</v>
      </c>
      <c r="E345" s="7">
        <v>17.357397840000001</v>
      </c>
      <c r="F345" s="7">
        <v>9</v>
      </c>
      <c r="G345" s="1">
        <v>51</v>
      </c>
      <c r="H345" s="1">
        <v>16</v>
      </c>
      <c r="I345" s="1">
        <v>9</v>
      </c>
      <c r="J345" s="1">
        <v>9</v>
      </c>
      <c r="K345" s="1">
        <v>3.24</v>
      </c>
      <c r="L345" s="1">
        <v>9</v>
      </c>
      <c r="M345" s="1">
        <v>0.9</v>
      </c>
      <c r="N345" s="7">
        <v>482.14994000000002</v>
      </c>
      <c r="O345" s="1">
        <v>43984</v>
      </c>
      <c r="P345" s="1">
        <v>8.9</v>
      </c>
      <c r="Q345" s="1">
        <v>8.8000000000000007</v>
      </c>
      <c r="R345" s="1">
        <v>0.40400000000000003</v>
      </c>
      <c r="S345" s="1">
        <v>5.0999999999999996</v>
      </c>
      <c r="T345" s="1">
        <v>1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62.1</v>
      </c>
      <c r="AA345" s="7">
        <f>SUMPRODUCT($A$19:$Y$19,A345:Y345)</f>
        <v>53.75062649976465</v>
      </c>
      <c r="AB345" s="7">
        <f>(Z345-AA345)^2</f>
        <v>69.712037846432324</v>
      </c>
      <c r="AC345" s="7">
        <f>ABS(Z345-AA345)</f>
        <v>8.3493735002353517</v>
      </c>
      <c r="AD345" s="7">
        <f>(Z345-$AC$10)^2</f>
        <v>48.112417427190486</v>
      </c>
      <c r="AE345" s="8">
        <f t="shared" si="5"/>
        <v>8.3493735002353517</v>
      </c>
    </row>
    <row r="346" spans="1:31" x14ac:dyDescent="0.25">
      <c r="A346" s="1">
        <v>1</v>
      </c>
      <c r="B346" s="1">
        <v>8</v>
      </c>
      <c r="C346" s="1">
        <v>0</v>
      </c>
      <c r="D346" s="1">
        <v>10.11</v>
      </c>
      <c r="E346" s="7">
        <v>713.52973540000005</v>
      </c>
      <c r="F346" s="7">
        <v>97</v>
      </c>
      <c r="G346" s="1">
        <v>576</v>
      </c>
      <c r="H346" s="1">
        <v>62.3</v>
      </c>
      <c r="I346" s="1">
        <v>1</v>
      </c>
      <c r="J346" s="1">
        <v>98</v>
      </c>
      <c r="K346" s="1">
        <v>1.42</v>
      </c>
      <c r="L346" s="1">
        <v>98</v>
      </c>
      <c r="M346" s="1">
        <v>0.1</v>
      </c>
      <c r="N346" s="7">
        <v>4772.7741500000002</v>
      </c>
      <c r="O346" s="1">
        <v>1147744</v>
      </c>
      <c r="P346" s="1">
        <v>0.9</v>
      </c>
      <c r="Q346" s="1">
        <v>0.9</v>
      </c>
      <c r="R346" s="1">
        <v>0.88400000000000001</v>
      </c>
      <c r="S346" s="1">
        <v>16.100000000000001</v>
      </c>
      <c r="T346" s="1">
        <v>0</v>
      </c>
      <c r="U346" s="1">
        <v>0</v>
      </c>
      <c r="V346" s="1">
        <v>0</v>
      </c>
      <c r="W346" s="1">
        <v>0</v>
      </c>
      <c r="X346" s="1">
        <v>1</v>
      </c>
      <c r="Y346" s="1">
        <v>1</v>
      </c>
      <c r="Z346" s="1">
        <v>83</v>
      </c>
      <c r="AA346" s="7">
        <f>SUMPRODUCT($A$19:$Y$19,A346:Y346)</f>
        <v>80.041841218978831</v>
      </c>
      <c r="AB346" s="7">
        <f>(Z346-AA346)^2</f>
        <v>8.7507033737326463</v>
      </c>
      <c r="AC346" s="7">
        <f>ABS(Z346-AA346)</f>
        <v>2.9581587810211687</v>
      </c>
      <c r="AD346" s="7">
        <f>(Z346-$AC$10)^2</f>
        <v>194.98459611806166</v>
      </c>
      <c r="AE346" s="8">
        <f t="shared" si="5"/>
        <v>2.9581587810211687</v>
      </c>
    </row>
    <row r="347" spans="1:31" x14ac:dyDescent="0.25">
      <c r="A347" s="1">
        <v>1</v>
      </c>
      <c r="B347" s="1">
        <v>252</v>
      </c>
      <c r="C347" s="1">
        <v>25</v>
      </c>
      <c r="D347" s="1">
        <v>0.01</v>
      </c>
      <c r="E347" s="7">
        <v>90.122067909999998</v>
      </c>
      <c r="F347" s="7">
        <v>78</v>
      </c>
      <c r="G347" s="1">
        <v>786</v>
      </c>
      <c r="H347" s="1">
        <v>25.2</v>
      </c>
      <c r="I347" s="1">
        <v>39</v>
      </c>
      <c r="J347" s="1">
        <v>74</v>
      </c>
      <c r="K347" s="1">
        <v>4.59</v>
      </c>
      <c r="L347" s="1">
        <v>78</v>
      </c>
      <c r="M347" s="1">
        <v>1.1000000000000001</v>
      </c>
      <c r="N347" s="7">
        <v>943.68657499999995</v>
      </c>
      <c r="O347" s="1">
        <v>1286712</v>
      </c>
      <c r="P347" s="1">
        <v>7.1</v>
      </c>
      <c r="Q347" s="1">
        <v>6.9</v>
      </c>
      <c r="R347" s="1">
        <v>0.47499999999999998</v>
      </c>
      <c r="S347" s="1">
        <v>10.7</v>
      </c>
      <c r="T347" s="1">
        <v>1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59.7</v>
      </c>
      <c r="AA347" s="7">
        <f>SUMPRODUCT($A$19:$Y$19,A347:Y347)</f>
        <v>61.894126779248595</v>
      </c>
      <c r="AB347" s="7">
        <f>(Z347-AA347)^2</f>
        <v>4.8141923234157984</v>
      </c>
      <c r="AC347" s="7">
        <f>ABS(Z347-AA347)</f>
        <v>2.1941267792485917</v>
      </c>
      <c r="AD347" s="7">
        <f>(Z347-$AC$10)^2</f>
        <v>87.166712697138266</v>
      </c>
      <c r="AE347" s="8">
        <f t="shared" si="5"/>
        <v>-2.1941267792485917</v>
      </c>
    </row>
    <row r="348" spans="1:31" x14ac:dyDescent="0.25">
      <c r="A348" s="1">
        <v>1</v>
      </c>
      <c r="B348" s="1">
        <v>22</v>
      </c>
      <c r="C348" s="1">
        <v>42</v>
      </c>
      <c r="D348" s="1">
        <v>0.7</v>
      </c>
      <c r="E348" s="7">
        <v>38.337934619999999</v>
      </c>
      <c r="F348" s="7">
        <v>75</v>
      </c>
      <c r="G348" s="1">
        <v>1010</v>
      </c>
      <c r="H348" s="1">
        <v>22.1</v>
      </c>
      <c r="I348" s="1">
        <v>55</v>
      </c>
      <c r="J348" s="1">
        <v>76</v>
      </c>
      <c r="K348" s="1">
        <v>2.16</v>
      </c>
      <c r="L348" s="1">
        <v>75</v>
      </c>
      <c r="M348" s="1">
        <v>0.4</v>
      </c>
      <c r="N348" s="7">
        <v>1168.8394699999999</v>
      </c>
      <c r="O348" s="1">
        <v>51448196</v>
      </c>
      <c r="P348" s="1">
        <v>12.9</v>
      </c>
      <c r="Q348" s="1">
        <v>13.2</v>
      </c>
      <c r="R348" s="1">
        <v>0.54</v>
      </c>
      <c r="S348" s="1">
        <v>9.1</v>
      </c>
      <c r="T348" s="1">
        <v>0</v>
      </c>
      <c r="U348" s="1">
        <v>1</v>
      </c>
      <c r="V348" s="1">
        <v>0</v>
      </c>
      <c r="W348" s="1">
        <v>0</v>
      </c>
      <c r="X348" s="1">
        <v>0</v>
      </c>
      <c r="Y348" s="1">
        <v>0</v>
      </c>
      <c r="Z348" s="1">
        <v>66.2</v>
      </c>
      <c r="AA348" s="7">
        <f>SUMPRODUCT($A$19:$Y$19,A348:Y348)</f>
        <v>68.798591136642074</v>
      </c>
      <c r="AB348" s="7">
        <f>(Z348-AA348)^2</f>
        <v>6.7526758954347299</v>
      </c>
      <c r="AC348" s="7">
        <f>ABS(Z348-AA348)</f>
        <v>2.5985911366420709</v>
      </c>
      <c r="AD348" s="7">
        <f>(Z348-$AC$10)^2</f>
        <v>8.0446630076963093</v>
      </c>
      <c r="AE348" s="8">
        <f t="shared" si="5"/>
        <v>-2.5985911366420709</v>
      </c>
    </row>
    <row r="349" spans="1:31" x14ac:dyDescent="0.25">
      <c r="A349" s="1">
        <v>1</v>
      </c>
      <c r="B349" s="1">
        <v>167</v>
      </c>
      <c r="C349" s="1">
        <v>20</v>
      </c>
      <c r="D349" s="1">
        <v>0.26</v>
      </c>
      <c r="E349" s="7">
        <v>80.587883759999997</v>
      </c>
      <c r="F349" s="7">
        <v>9</v>
      </c>
      <c r="G349" s="1">
        <v>3362</v>
      </c>
      <c r="H349" s="1">
        <v>17.399999999999999</v>
      </c>
      <c r="I349" s="1">
        <v>25</v>
      </c>
      <c r="J349" s="1">
        <v>9</v>
      </c>
      <c r="K349" s="1">
        <v>5.89</v>
      </c>
      <c r="L349" s="1">
        <v>9</v>
      </c>
      <c r="M349" s="1">
        <v>0.2</v>
      </c>
      <c r="N349" s="7">
        <v>681.79258679999998</v>
      </c>
      <c r="O349" s="1">
        <v>27649925</v>
      </c>
      <c r="P349" s="1">
        <v>16.3</v>
      </c>
      <c r="Q349" s="1">
        <v>16.7</v>
      </c>
      <c r="R349" s="1">
        <v>0.53800000000000003</v>
      </c>
      <c r="S349" s="1">
        <v>12.3</v>
      </c>
      <c r="T349" s="1">
        <v>0</v>
      </c>
      <c r="U349" s="1">
        <v>1</v>
      </c>
      <c r="V349" s="1">
        <v>0</v>
      </c>
      <c r="W349" s="1">
        <v>0</v>
      </c>
      <c r="X349" s="1">
        <v>0</v>
      </c>
      <c r="Y349" s="1">
        <v>0</v>
      </c>
      <c r="Z349" s="1">
        <v>68.900000000000006</v>
      </c>
      <c r="AA349" s="7">
        <f>SUMPRODUCT($A$19:$Y$19,A349:Y349)</f>
        <v>64.683587797995457</v>
      </c>
      <c r="AB349" s="7">
        <f>(Z349-AA349)^2</f>
        <v>17.778131857212845</v>
      </c>
      <c r="AC349" s="7">
        <f>ABS(Z349-AA349)</f>
        <v>4.2164122020045482</v>
      </c>
      <c r="AD349" s="7">
        <f>(Z349-$AC$10)^2</f>
        <v>1.8580829005036596E-2</v>
      </c>
      <c r="AE349" s="8">
        <f t="shared" si="5"/>
        <v>4.2164122020045482</v>
      </c>
    </row>
    <row r="350" spans="1:31" x14ac:dyDescent="0.25">
      <c r="A350" s="1">
        <v>1</v>
      </c>
      <c r="B350" s="1">
        <v>151</v>
      </c>
      <c r="C350" s="1">
        <v>8</v>
      </c>
      <c r="D350" s="1">
        <v>3.69</v>
      </c>
      <c r="E350" s="7">
        <v>18.261832810000001</v>
      </c>
      <c r="F350" s="7">
        <v>82</v>
      </c>
      <c r="G350" s="1">
        <v>0</v>
      </c>
      <c r="H350" s="1">
        <v>45.8</v>
      </c>
      <c r="I350" s="1">
        <v>10</v>
      </c>
      <c r="J350" s="1">
        <v>97</v>
      </c>
      <c r="K350" s="1">
        <v>6.46</v>
      </c>
      <c r="L350" s="1">
        <v>87</v>
      </c>
      <c r="M350" s="1">
        <v>0.3</v>
      </c>
      <c r="N350" s="7">
        <v>244.46897999999999</v>
      </c>
      <c r="O350" s="1">
        <v>1328961</v>
      </c>
      <c r="P350" s="1">
        <v>1.5</v>
      </c>
      <c r="Q350" s="1">
        <v>1.4</v>
      </c>
      <c r="R350" s="1">
        <v>0.67900000000000005</v>
      </c>
      <c r="S350" s="1">
        <v>12.6</v>
      </c>
      <c r="T350" s="1">
        <v>0</v>
      </c>
      <c r="U350" s="1">
        <v>0</v>
      </c>
      <c r="V350" s="1">
        <v>0</v>
      </c>
      <c r="W350" s="1">
        <v>1</v>
      </c>
      <c r="X350" s="1">
        <v>0</v>
      </c>
      <c r="Y350" s="1">
        <v>0</v>
      </c>
      <c r="Z350" s="1">
        <v>74.400000000000006</v>
      </c>
      <c r="AA350" s="7">
        <f>SUMPRODUCT($A$19:$Y$19,A350:Y350)</f>
        <v>72.698630301913596</v>
      </c>
      <c r="AB350" s="7">
        <f>(Z350-AA350)^2</f>
        <v>2.8946588495666408</v>
      </c>
      <c r="AC350" s="7">
        <f>ABS(Z350-AA350)</f>
        <v>1.7013696980864097</v>
      </c>
      <c r="AD350" s="7">
        <f>(Z350-$AC$10)^2</f>
        <v>28.769154168708031</v>
      </c>
      <c r="AE350" s="8">
        <f t="shared" si="5"/>
        <v>1.7013696980864097</v>
      </c>
    </row>
    <row r="351" spans="1:31" x14ac:dyDescent="0.25">
      <c r="A351" s="1">
        <v>1</v>
      </c>
      <c r="B351" s="1">
        <v>88</v>
      </c>
      <c r="C351" s="1">
        <v>0</v>
      </c>
      <c r="D351" s="1">
        <v>12.68</v>
      </c>
      <c r="E351" s="7">
        <v>0</v>
      </c>
      <c r="F351" s="7">
        <v>99</v>
      </c>
      <c r="G351" s="1">
        <v>222</v>
      </c>
      <c r="H351" s="1">
        <v>65.599999999999994</v>
      </c>
      <c r="I351" s="1">
        <v>0</v>
      </c>
      <c r="J351" s="1">
        <v>99</v>
      </c>
      <c r="K351" s="1">
        <v>7.41</v>
      </c>
      <c r="L351" s="1">
        <v>97</v>
      </c>
      <c r="M351" s="1">
        <v>0.1</v>
      </c>
      <c r="N351" s="7">
        <v>1653.2390500000001</v>
      </c>
      <c r="O351" s="1">
        <v>1315372</v>
      </c>
      <c r="P351" s="1">
        <v>1.8</v>
      </c>
      <c r="Q351" s="1">
        <v>1.9</v>
      </c>
      <c r="R351" s="1">
        <v>0.67300000000000004</v>
      </c>
      <c r="S351" s="1">
        <v>12.3</v>
      </c>
      <c r="T351" s="1">
        <v>0</v>
      </c>
      <c r="U351" s="1">
        <v>0</v>
      </c>
      <c r="V351" s="1">
        <v>0</v>
      </c>
      <c r="W351" s="1">
        <v>0</v>
      </c>
      <c r="X351" s="1">
        <v>1</v>
      </c>
      <c r="Y351" s="1">
        <v>1</v>
      </c>
      <c r="Z351" s="1">
        <v>78.599999999999994</v>
      </c>
      <c r="AA351" s="7">
        <f>SUMPRODUCT($A$19:$Y$19,A351:Y351)</f>
        <v>75.960569276412457</v>
      </c>
      <c r="AB351" s="7">
        <f>(Z351-AA351)^2</f>
        <v>6.9665945446178315</v>
      </c>
      <c r="AC351" s="7">
        <f>ABS(Z351-AA351)</f>
        <v>2.6394307235875374</v>
      </c>
      <c r="AD351" s="7">
        <f>(Z351-$AC$10)^2</f>
        <v>91.464137446299191</v>
      </c>
      <c r="AE351" s="8">
        <f t="shared" si="5"/>
        <v>2.6394307235875374</v>
      </c>
    </row>
    <row r="352" spans="1:31" x14ac:dyDescent="0.25">
      <c r="A352" s="1">
        <v>1</v>
      </c>
      <c r="B352" s="1">
        <v>113</v>
      </c>
      <c r="C352" s="1">
        <v>0</v>
      </c>
      <c r="D352" s="1">
        <v>10.6</v>
      </c>
      <c r="E352" s="7">
        <v>0</v>
      </c>
      <c r="F352" s="7">
        <v>97</v>
      </c>
      <c r="G352" s="1">
        <v>0</v>
      </c>
      <c r="H352" s="1">
        <v>58.4</v>
      </c>
      <c r="I352" s="1">
        <v>0</v>
      </c>
      <c r="J352" s="1">
        <v>97</v>
      </c>
      <c r="K352" s="1">
        <v>8.5</v>
      </c>
      <c r="L352" s="1">
        <v>97</v>
      </c>
      <c r="M352" s="1">
        <v>0.1</v>
      </c>
      <c r="N352" s="7">
        <v>1653.2390500000001</v>
      </c>
      <c r="O352" s="1">
        <v>1315372</v>
      </c>
      <c r="P352" s="1">
        <v>1.2</v>
      </c>
      <c r="Q352" s="1">
        <v>1.2</v>
      </c>
      <c r="R352" s="1">
        <v>0.84099999999999997</v>
      </c>
      <c r="S352" s="1">
        <v>15.1</v>
      </c>
      <c r="T352" s="1">
        <v>0</v>
      </c>
      <c r="U352" s="1">
        <v>0</v>
      </c>
      <c r="V352" s="1">
        <v>0</v>
      </c>
      <c r="W352" s="1">
        <v>0</v>
      </c>
      <c r="X352" s="1">
        <v>1</v>
      </c>
      <c r="Y352" s="1">
        <v>1</v>
      </c>
      <c r="Z352" s="1">
        <v>76.400000000000006</v>
      </c>
      <c r="AA352" s="7">
        <f>SUMPRODUCT($A$19:$Y$19,A352:Y352)</f>
        <v>77.946491173314072</v>
      </c>
      <c r="AB352" s="7">
        <f>(Z352-AA352)^2</f>
        <v>2.3916349491383189</v>
      </c>
      <c r="AC352" s="7">
        <f>ABS(Z352-AA352)</f>
        <v>1.5464911733140667</v>
      </c>
      <c r="AD352" s="7">
        <f>(Z352-$AC$10)^2</f>
        <v>54.223908110418215</v>
      </c>
      <c r="AE352" s="8">
        <f t="shared" si="5"/>
        <v>-1.5464911733140667</v>
      </c>
    </row>
    <row r="353" spans="1:31" x14ac:dyDescent="0.25">
      <c r="A353" s="1">
        <v>1</v>
      </c>
      <c r="B353" s="1">
        <v>28</v>
      </c>
      <c r="C353" s="1">
        <v>33</v>
      </c>
      <c r="D353" s="1">
        <v>0.2</v>
      </c>
      <c r="E353" s="7">
        <v>4.2597525320000003</v>
      </c>
      <c r="F353" s="7">
        <v>41</v>
      </c>
      <c r="G353" s="1">
        <v>5023</v>
      </c>
      <c r="H353" s="1">
        <v>13.9</v>
      </c>
      <c r="I353" s="1">
        <v>44</v>
      </c>
      <c r="J353" s="1">
        <v>78</v>
      </c>
      <c r="K353" s="1">
        <v>5.72</v>
      </c>
      <c r="L353" s="1">
        <v>75</v>
      </c>
      <c r="M353" s="1">
        <v>0.2</v>
      </c>
      <c r="N353" s="7">
        <v>317.89197999999999</v>
      </c>
      <c r="O353" s="1">
        <v>2564287</v>
      </c>
      <c r="P353" s="1">
        <v>17.600000000000001</v>
      </c>
      <c r="Q353" s="1">
        <v>18.2</v>
      </c>
      <c r="R353" s="1">
        <v>0.46899999999999997</v>
      </c>
      <c r="S353" s="1">
        <v>9.4</v>
      </c>
      <c r="T353" s="1">
        <v>0</v>
      </c>
      <c r="U353" s="1">
        <v>1</v>
      </c>
      <c r="V353" s="1">
        <v>0</v>
      </c>
      <c r="W353" s="1">
        <v>0</v>
      </c>
      <c r="X353" s="1">
        <v>0</v>
      </c>
      <c r="Y353" s="1">
        <v>0</v>
      </c>
      <c r="Z353" s="1">
        <v>65.400000000000006</v>
      </c>
      <c r="AA353" s="7">
        <f>SUMPRODUCT($A$19:$Y$19,A353:Y353)</f>
        <v>68.650259777496657</v>
      </c>
      <c r="AB353" s="7">
        <f>(Z353-AA353)^2</f>
        <v>10.564188621212583</v>
      </c>
      <c r="AC353" s="7">
        <f>ABS(Z353-AA353)</f>
        <v>3.2502597774966517</v>
      </c>
      <c r="AD353" s="7">
        <f>(Z353-$AC$10)^2</f>
        <v>13.222761431012222</v>
      </c>
      <c r="AE353" s="8">
        <f t="shared" si="5"/>
        <v>-3.2502597774966517</v>
      </c>
    </row>
    <row r="354" spans="1:31" x14ac:dyDescent="0.25">
      <c r="A354" s="1">
        <v>1</v>
      </c>
      <c r="B354" s="1">
        <v>18</v>
      </c>
      <c r="C354" s="1">
        <v>0</v>
      </c>
      <c r="D354" s="1">
        <v>12.66</v>
      </c>
      <c r="E354" s="7">
        <v>1758.8227569999999</v>
      </c>
      <c r="F354" s="7">
        <v>95</v>
      </c>
      <c r="G354" s="1">
        <v>7</v>
      </c>
      <c r="H354" s="1">
        <v>6.5</v>
      </c>
      <c r="I354" s="1">
        <v>0</v>
      </c>
      <c r="J354" s="1">
        <v>92</v>
      </c>
      <c r="K354" s="1">
        <v>6.86</v>
      </c>
      <c r="L354" s="1">
        <v>92</v>
      </c>
      <c r="M354" s="1">
        <v>0.1</v>
      </c>
      <c r="N354" s="7">
        <v>14357.736790000001</v>
      </c>
      <c r="O354" s="1">
        <v>328115</v>
      </c>
      <c r="P354" s="1">
        <v>2.7</v>
      </c>
      <c r="Q354" s="1">
        <v>2.8</v>
      </c>
      <c r="R354" s="1">
        <v>0.82599999999999996</v>
      </c>
      <c r="S354" s="1">
        <v>16.7</v>
      </c>
      <c r="T354" s="1">
        <v>0</v>
      </c>
      <c r="U354" s="1">
        <v>0</v>
      </c>
      <c r="V354" s="1">
        <v>0</v>
      </c>
      <c r="W354" s="1">
        <v>0</v>
      </c>
      <c r="X354" s="1">
        <v>1</v>
      </c>
      <c r="Y354" s="1">
        <v>1</v>
      </c>
      <c r="Z354" s="1">
        <v>72.8</v>
      </c>
      <c r="AA354" s="7">
        <f>SUMPRODUCT($A$19:$Y$19,A354:Y354)</f>
        <v>78.931447675069293</v>
      </c>
      <c r="AB354" s="7">
        <f>(Z354-AA354)^2</f>
        <v>37.594650592112679</v>
      </c>
      <c r="AC354" s="7">
        <f>ABS(Z354-AA354)</f>
        <v>6.1314476750692961</v>
      </c>
      <c r="AD354" s="7">
        <f>(Z354-$AC$10)^2</f>
        <v>14.165351015339825</v>
      </c>
      <c r="AE354" s="8">
        <f t="shared" si="5"/>
        <v>-6.1314476750692961</v>
      </c>
    </row>
    <row r="355" spans="1:31" x14ac:dyDescent="0.25">
      <c r="A355" s="1">
        <v>1</v>
      </c>
      <c r="B355" s="1">
        <v>12</v>
      </c>
      <c r="C355" s="1">
        <v>9</v>
      </c>
      <c r="D355" s="1">
        <v>0.06</v>
      </c>
      <c r="E355" s="7">
        <v>816.47950820000005</v>
      </c>
      <c r="F355" s="7">
        <v>96</v>
      </c>
      <c r="G355" s="1">
        <v>1880</v>
      </c>
      <c r="H355" s="1">
        <v>59.4</v>
      </c>
      <c r="I355" s="1">
        <v>11</v>
      </c>
      <c r="J355" s="1">
        <v>96</v>
      </c>
      <c r="K355" s="1">
        <v>3.58</v>
      </c>
      <c r="L355" s="1">
        <v>96</v>
      </c>
      <c r="M355" s="1">
        <v>0.1</v>
      </c>
      <c r="N355" s="7">
        <v>11138.874599999999</v>
      </c>
      <c r="O355" s="1">
        <v>1315372</v>
      </c>
      <c r="P355" s="1">
        <v>7.2</v>
      </c>
      <c r="Q355" s="1">
        <v>7.3</v>
      </c>
      <c r="R355" s="1">
        <v>0.754</v>
      </c>
      <c r="S355" s="1">
        <v>12.3</v>
      </c>
      <c r="T355" s="1">
        <v>0</v>
      </c>
      <c r="U355" s="1">
        <v>1</v>
      </c>
      <c r="V355" s="1">
        <v>0</v>
      </c>
      <c r="W355" s="1">
        <v>0</v>
      </c>
      <c r="X355" s="1">
        <v>0</v>
      </c>
      <c r="Y355" s="1">
        <v>0</v>
      </c>
      <c r="Z355" s="1">
        <v>73.099999999999994</v>
      </c>
      <c r="AA355" s="7">
        <f>SUMPRODUCT($A$19:$Y$19,A355:Y355)</f>
        <v>75.120281615819096</v>
      </c>
      <c r="AB355" s="7">
        <f>(Z355-AA355)^2</f>
        <v>4.0815378072166384</v>
      </c>
      <c r="AC355" s="7">
        <f>ABS(Z355-AA355)</f>
        <v>2.0202816158191013</v>
      </c>
      <c r="AD355" s="7">
        <f>(Z355-$AC$10)^2</f>
        <v>16.513564106596323</v>
      </c>
      <c r="AE355" s="8">
        <f t="shared" si="5"/>
        <v>-2.0202816158191013</v>
      </c>
    </row>
    <row r="356" spans="1:31" x14ac:dyDescent="0.25">
      <c r="A356" s="1">
        <v>1</v>
      </c>
      <c r="B356" s="1">
        <v>25</v>
      </c>
      <c r="C356" s="1">
        <v>3</v>
      </c>
      <c r="D356" s="1">
        <v>0.44</v>
      </c>
      <c r="E356" s="7">
        <v>46.391327699999998</v>
      </c>
      <c r="F356" s="7">
        <v>92</v>
      </c>
      <c r="G356" s="1">
        <v>94</v>
      </c>
      <c r="H356" s="1">
        <v>12.9</v>
      </c>
      <c r="I356" s="1">
        <v>4</v>
      </c>
      <c r="J356" s="1">
        <v>55</v>
      </c>
      <c r="K356" s="1">
        <v>2.48</v>
      </c>
      <c r="L356" s="1">
        <v>55</v>
      </c>
      <c r="M356" s="1">
        <v>0.1</v>
      </c>
      <c r="N356" s="7">
        <v>471.45658229999998</v>
      </c>
      <c r="O356" s="1">
        <v>96852</v>
      </c>
      <c r="P356" s="1">
        <v>12.1</v>
      </c>
      <c r="Q356" s="1">
        <v>12.1</v>
      </c>
      <c r="R356" s="1">
        <v>0.48499999999999999</v>
      </c>
      <c r="S356" s="1">
        <v>9.8000000000000007</v>
      </c>
      <c r="T356" s="1">
        <v>0</v>
      </c>
      <c r="U356" s="1">
        <v>1</v>
      </c>
      <c r="V356" s="1">
        <v>0</v>
      </c>
      <c r="W356" s="1">
        <v>0</v>
      </c>
      <c r="X356" s="1">
        <v>0</v>
      </c>
      <c r="Y356" s="1">
        <v>0</v>
      </c>
      <c r="Z356" s="1">
        <v>61</v>
      </c>
      <c r="AA356" s="7">
        <f>SUMPRODUCT($A$19:$Y$19,A356:Y356)</f>
        <v>67.28330654474874</v>
      </c>
      <c r="AB356" s="7">
        <f>(Z356-AA356)^2</f>
        <v>39.479941135282353</v>
      </c>
      <c r="AC356" s="7">
        <f>ABS(Z356-AA356)</f>
        <v>6.28330654474874</v>
      </c>
      <c r="AD356" s="7">
        <f>(Z356-$AC$10)^2</f>
        <v>64.582302759249913</v>
      </c>
      <c r="AE356" s="8">
        <f t="shared" si="5"/>
        <v>-6.28330654474874</v>
      </c>
    </row>
    <row r="357" spans="1:31" x14ac:dyDescent="0.25">
      <c r="A357" s="1">
        <v>1</v>
      </c>
      <c r="B357" s="1">
        <v>84</v>
      </c>
      <c r="C357" s="1">
        <v>2</v>
      </c>
      <c r="D357" s="1">
        <v>7.2</v>
      </c>
      <c r="E357" s="7">
        <v>2442.2220539999998</v>
      </c>
      <c r="F357" s="7">
        <v>9</v>
      </c>
      <c r="G357" s="1">
        <v>0</v>
      </c>
      <c r="H357" s="1">
        <v>62.5</v>
      </c>
      <c r="I357" s="1">
        <v>2</v>
      </c>
      <c r="J357" s="1">
        <v>9</v>
      </c>
      <c r="K357" s="1">
        <v>7.53</v>
      </c>
      <c r="L357" s="1">
        <v>91</v>
      </c>
      <c r="M357" s="1">
        <v>0.1</v>
      </c>
      <c r="N357" s="7">
        <v>15941.397220000001</v>
      </c>
      <c r="O357" s="1">
        <v>17462982</v>
      </c>
      <c r="P357" s="1">
        <v>0.8</v>
      </c>
      <c r="Q357" s="1">
        <v>0.8</v>
      </c>
      <c r="R357" s="1">
        <v>0.83099999999999996</v>
      </c>
      <c r="S357" s="1">
        <v>15.6</v>
      </c>
      <c r="T357" s="1">
        <v>0</v>
      </c>
      <c r="U357" s="1">
        <v>0</v>
      </c>
      <c r="V357" s="1">
        <v>0</v>
      </c>
      <c r="W357" s="1">
        <v>1</v>
      </c>
      <c r="X357" s="1">
        <v>0</v>
      </c>
      <c r="Y357" s="1">
        <v>0</v>
      </c>
      <c r="Z357" s="1">
        <v>81</v>
      </c>
      <c r="AA357" s="7">
        <f>SUMPRODUCT($A$19:$Y$19,A357:Y357)</f>
        <v>75.878169682575901</v>
      </c>
      <c r="AB357" s="7">
        <f>(Z357-AA357)^2</f>
        <v>26.233145800484643</v>
      </c>
      <c r="AC357" s="7">
        <f>ABS(Z357-AA357)</f>
        <v>5.1218303174240987</v>
      </c>
      <c r="AD357" s="7">
        <f>(Z357-$AC$10)^2</f>
        <v>143.1298421763515</v>
      </c>
      <c r="AE357" s="8">
        <f t="shared" si="5"/>
        <v>5.1218303174240987</v>
      </c>
    </row>
    <row r="358" spans="1:31" x14ac:dyDescent="0.25">
      <c r="A358" s="1">
        <v>1</v>
      </c>
      <c r="B358" s="1">
        <v>297</v>
      </c>
      <c r="C358" s="1">
        <v>29</v>
      </c>
      <c r="D358" s="1">
        <v>0.18</v>
      </c>
      <c r="E358" s="7">
        <v>24.847635619999998</v>
      </c>
      <c r="F358" s="7">
        <v>57</v>
      </c>
      <c r="G358" s="1">
        <v>264</v>
      </c>
      <c r="H358" s="1">
        <v>2.2999999999999998</v>
      </c>
      <c r="I358" s="1">
        <v>46</v>
      </c>
      <c r="J358" s="1">
        <v>6</v>
      </c>
      <c r="K358" s="1">
        <v>3.85</v>
      </c>
      <c r="L358" s="1">
        <v>57</v>
      </c>
      <c r="M358" s="1">
        <v>2.2999999999999998</v>
      </c>
      <c r="N358" s="7">
        <v>436.68955390000002</v>
      </c>
      <c r="O358" s="1">
        <v>1556524</v>
      </c>
      <c r="P358" s="1">
        <v>8.4</v>
      </c>
      <c r="Q358" s="1">
        <v>8.4</v>
      </c>
      <c r="R358" s="1">
        <v>0.376</v>
      </c>
      <c r="S358" s="1">
        <v>8.1</v>
      </c>
      <c r="T358" s="1">
        <v>1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57.3</v>
      </c>
      <c r="AA358" s="7">
        <f>SUMPRODUCT($A$19:$Y$19,A358:Y358)</f>
        <v>55.306807929640932</v>
      </c>
      <c r="AB358" s="7">
        <f>(Z358-AA358)^2</f>
        <v>3.9728146293422553</v>
      </c>
      <c r="AC358" s="7">
        <f>ABS(Z358-AA358)</f>
        <v>1.9931920703590649</v>
      </c>
      <c r="AD358" s="7">
        <f>(Z358-$AC$10)^2</f>
        <v>137.7410079670862</v>
      </c>
      <c r="AE358" s="8">
        <f t="shared" si="5"/>
        <v>1.9931920703590649</v>
      </c>
    </row>
    <row r="359" spans="1:31" x14ac:dyDescent="0.25">
      <c r="A359" s="1">
        <v>1</v>
      </c>
      <c r="B359" s="1">
        <v>8</v>
      </c>
      <c r="C359" s="1">
        <v>2</v>
      </c>
      <c r="D359" s="1">
        <v>7.6</v>
      </c>
      <c r="E359" s="7">
        <v>3665.0897030000001</v>
      </c>
      <c r="F359" s="7">
        <v>92</v>
      </c>
      <c r="G359" s="1">
        <v>34</v>
      </c>
      <c r="H359" s="1">
        <v>58.5</v>
      </c>
      <c r="I359" s="1">
        <v>2</v>
      </c>
      <c r="J359" s="1">
        <v>88</v>
      </c>
      <c r="K359" s="1">
        <v>9.1</v>
      </c>
      <c r="L359" s="1">
        <v>89</v>
      </c>
      <c r="M359" s="1">
        <v>0.1</v>
      </c>
      <c r="N359" s="7">
        <v>23691.594720000001</v>
      </c>
      <c r="O359" s="1">
        <v>31819</v>
      </c>
      <c r="P359" s="1">
        <v>0.5</v>
      </c>
      <c r="Q359" s="1">
        <v>0.4</v>
      </c>
      <c r="R359" s="1">
        <v>0.86699999999999999</v>
      </c>
      <c r="S359" s="1">
        <v>15.8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79.400000000000006</v>
      </c>
      <c r="AA359" s="7">
        <f>SUMPRODUCT($A$19:$Y$19,A359:Y359)</f>
        <v>80.119246827062099</v>
      </c>
      <c r="AB359" s="7">
        <f>(Z359-AA359)^2</f>
        <v>0.51731599823888907</v>
      </c>
      <c r="AC359" s="7">
        <f>ABS(Z359-AA359)</f>
        <v>0.71924682706209353</v>
      </c>
      <c r="AD359" s="7">
        <f>(Z359-$AC$10)^2</f>
        <v>107.40603902298348</v>
      </c>
      <c r="AE359" s="8">
        <f t="shared" si="5"/>
        <v>-0.71924682706209353</v>
      </c>
    </row>
    <row r="360" spans="1:31" x14ac:dyDescent="0.25">
      <c r="A360" s="1">
        <v>1</v>
      </c>
      <c r="B360" s="1">
        <v>219</v>
      </c>
      <c r="C360" s="1">
        <v>11</v>
      </c>
      <c r="D360" s="1">
        <v>3.23</v>
      </c>
      <c r="E360" s="7">
        <v>0</v>
      </c>
      <c r="F360" s="7">
        <v>83</v>
      </c>
      <c r="G360" s="1">
        <v>0</v>
      </c>
      <c r="H360" s="1">
        <v>46.7</v>
      </c>
      <c r="I360" s="1">
        <v>15</v>
      </c>
      <c r="J360" s="1">
        <v>82</v>
      </c>
      <c r="K360" s="1">
        <v>5.19</v>
      </c>
      <c r="L360" s="1">
        <v>83</v>
      </c>
      <c r="M360" s="1">
        <v>0.2</v>
      </c>
      <c r="N360" s="7">
        <v>1653.2390500000001</v>
      </c>
      <c r="O360" s="1">
        <v>1315372</v>
      </c>
      <c r="P360" s="1">
        <v>1.3</v>
      </c>
      <c r="Q360" s="1">
        <v>1.2</v>
      </c>
      <c r="R360" s="1">
        <v>0.625</v>
      </c>
      <c r="S360" s="1">
        <v>14.3</v>
      </c>
      <c r="T360" s="1">
        <v>0</v>
      </c>
      <c r="U360" s="1">
        <v>0</v>
      </c>
      <c r="V360" s="1">
        <v>0</v>
      </c>
      <c r="W360" s="1">
        <v>1</v>
      </c>
      <c r="X360" s="1">
        <v>0</v>
      </c>
      <c r="Y360" s="1">
        <v>0</v>
      </c>
      <c r="Z360" s="1">
        <v>66.2</v>
      </c>
      <c r="AA360" s="7">
        <f>SUMPRODUCT($A$19:$Y$19,A360:Y360)</f>
        <v>71.742564005875948</v>
      </c>
      <c r="AB360" s="7">
        <f>(Z360-AA360)^2</f>
        <v>30.720015759231607</v>
      </c>
      <c r="AC360" s="7">
        <f>ABS(Z360-AA360)</f>
        <v>5.5425640058759456</v>
      </c>
      <c r="AD360" s="7">
        <f>(Z360-$AC$10)^2</f>
        <v>8.0446630076963093</v>
      </c>
      <c r="AE360" s="8">
        <f t="shared" si="5"/>
        <v>-5.5425640058759456</v>
      </c>
    </row>
    <row r="361" spans="1:31" x14ac:dyDescent="0.25">
      <c r="A361" s="1">
        <v>1</v>
      </c>
      <c r="B361" s="1">
        <v>123</v>
      </c>
      <c r="C361" s="1">
        <v>21</v>
      </c>
      <c r="D361" s="1">
        <v>0.51</v>
      </c>
      <c r="E361" s="7">
        <v>171.3658969</v>
      </c>
      <c r="F361" s="7">
        <v>97</v>
      </c>
      <c r="G361" s="1">
        <v>1455</v>
      </c>
      <c r="H361" s="1">
        <v>51.7</v>
      </c>
      <c r="I361" s="1">
        <v>24</v>
      </c>
      <c r="J361" s="1">
        <v>99</v>
      </c>
      <c r="K361" s="1">
        <v>5.41</v>
      </c>
      <c r="L361" s="1">
        <v>99</v>
      </c>
      <c r="M361" s="1">
        <v>0.1</v>
      </c>
      <c r="N361" s="7">
        <v>2884.94776</v>
      </c>
      <c r="O361" s="1">
        <v>31596855</v>
      </c>
      <c r="P361" s="1">
        <v>6.4</v>
      </c>
      <c r="Q361" s="1">
        <v>6.3</v>
      </c>
      <c r="R361" s="1">
        <v>0.58899999999999997</v>
      </c>
      <c r="S361" s="1">
        <v>10.3</v>
      </c>
      <c r="T361" s="1">
        <v>1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71.8</v>
      </c>
      <c r="AA361" s="7">
        <f>SUMPRODUCT($A$19:$Y$19,A361:Y361)</f>
        <v>67.204374156909481</v>
      </c>
      <c r="AB361" s="7">
        <f>(Z361-AA361)^2</f>
        <v>21.119776889681422</v>
      </c>
      <c r="AC361" s="7">
        <f>ABS(Z361-AA361)</f>
        <v>4.5956258430905166</v>
      </c>
      <c r="AD361" s="7">
        <f>(Z361-$AC$10)^2</f>
        <v>7.6379740444847508</v>
      </c>
      <c r="AE361" s="8">
        <f t="shared" si="5"/>
        <v>4.5956258430905166</v>
      </c>
    </row>
    <row r="362" spans="1:31" x14ac:dyDescent="0.25">
      <c r="A362" s="1">
        <v>1</v>
      </c>
      <c r="B362" s="1">
        <v>354</v>
      </c>
      <c r="C362" s="1">
        <v>217</v>
      </c>
      <c r="D362" s="1">
        <v>0.86</v>
      </c>
      <c r="E362" s="7">
        <v>1.506962482</v>
      </c>
      <c r="F362" s="7">
        <v>92</v>
      </c>
      <c r="G362" s="1">
        <v>73</v>
      </c>
      <c r="H362" s="1">
        <v>13.5</v>
      </c>
      <c r="I362" s="1">
        <v>342</v>
      </c>
      <c r="J362" s="1">
        <v>54</v>
      </c>
      <c r="K362" s="1">
        <v>4.2300000000000004</v>
      </c>
      <c r="L362" s="1">
        <v>4</v>
      </c>
      <c r="M362" s="1">
        <v>4.0999999999999996</v>
      </c>
      <c r="N362" s="7">
        <v>135.7623858</v>
      </c>
      <c r="O362" s="1">
        <v>7462445</v>
      </c>
      <c r="P362" s="1">
        <v>11.5</v>
      </c>
      <c r="Q362" s="1">
        <v>11.3</v>
      </c>
      <c r="R362" s="1">
        <v>0.31</v>
      </c>
      <c r="S362" s="1">
        <v>5.4</v>
      </c>
      <c r="T362" s="1">
        <v>1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55</v>
      </c>
      <c r="AA362" s="7">
        <f>SUMPRODUCT($A$19:$Y$19,A362:Y362)</f>
        <v>48.500005394593877</v>
      </c>
      <c r="AB362" s="7">
        <f>(Z362-AA362)^2</f>
        <v>42.249929870308698</v>
      </c>
      <c r="AC362" s="7">
        <f>ABS(Z362-AA362)</f>
        <v>6.4999946054061226</v>
      </c>
      <c r="AD362" s="7">
        <f>(Z362-$AC$10)^2</f>
        <v>197.01804093411945</v>
      </c>
      <c r="AE362" s="8">
        <f t="shared" si="5"/>
        <v>6.4999946054061226</v>
      </c>
    </row>
    <row r="363" spans="1:31" x14ac:dyDescent="0.25">
      <c r="A363" s="1">
        <v>1</v>
      </c>
      <c r="B363" s="1">
        <v>52</v>
      </c>
      <c r="C363" s="1">
        <v>0</v>
      </c>
      <c r="D363" s="1">
        <v>3.76</v>
      </c>
      <c r="E363" s="7">
        <v>0</v>
      </c>
      <c r="F363" s="7">
        <v>97</v>
      </c>
      <c r="G363" s="1">
        <v>0</v>
      </c>
      <c r="H363" s="1">
        <v>6.3</v>
      </c>
      <c r="I363" s="1">
        <v>0</v>
      </c>
      <c r="J363" s="1">
        <v>97</v>
      </c>
      <c r="K363" s="1">
        <v>5.72</v>
      </c>
      <c r="L363" s="1">
        <v>97</v>
      </c>
      <c r="M363" s="1">
        <v>0.1</v>
      </c>
      <c r="N363" s="7">
        <v>2375.1127000000001</v>
      </c>
      <c r="O363" s="1">
        <v>116985</v>
      </c>
      <c r="P363" s="1">
        <v>1</v>
      </c>
      <c r="Q363" s="1">
        <v>1</v>
      </c>
      <c r="R363" s="1">
        <v>0.85399999999999998</v>
      </c>
      <c r="S363" s="1">
        <v>14.3</v>
      </c>
      <c r="T363" s="1">
        <v>0</v>
      </c>
      <c r="U363" s="1">
        <v>1</v>
      </c>
      <c r="V363" s="1">
        <v>0</v>
      </c>
      <c r="W363" s="1">
        <v>0</v>
      </c>
      <c r="X363" s="1">
        <v>0</v>
      </c>
      <c r="Y363" s="1">
        <v>1</v>
      </c>
      <c r="Z363" s="1">
        <v>85</v>
      </c>
      <c r="AA363" s="7">
        <f>SUMPRODUCT($A$19:$Y$19,A363:Y363)</f>
        <v>77.407542455043227</v>
      </c>
      <c r="AB363" s="7">
        <f>(Z363-AA363)^2</f>
        <v>57.645411571971025</v>
      </c>
      <c r="AC363" s="7">
        <f>ABS(Z363-AA363)</f>
        <v>7.5924575449567726</v>
      </c>
      <c r="AD363" s="7">
        <f>(Z363-$AC$10)^2</f>
        <v>254.83935005977182</v>
      </c>
      <c r="AE363" s="8">
        <f t="shared" si="5"/>
        <v>7.5924575449567726</v>
      </c>
    </row>
    <row r="364" spans="1:31" x14ac:dyDescent="0.25">
      <c r="A364" s="1">
        <v>1</v>
      </c>
      <c r="B364" s="1">
        <v>2</v>
      </c>
      <c r="C364" s="1">
        <v>0</v>
      </c>
      <c r="D364" s="1">
        <v>2.25</v>
      </c>
      <c r="E364" s="7">
        <v>62.08343533</v>
      </c>
      <c r="F364" s="7">
        <v>99</v>
      </c>
      <c r="G364" s="1">
        <v>0</v>
      </c>
      <c r="H364" s="1">
        <v>58.7</v>
      </c>
      <c r="I364" s="1">
        <v>0</v>
      </c>
      <c r="J364" s="1">
        <v>99</v>
      </c>
      <c r="K364" s="1">
        <v>4.2300000000000004</v>
      </c>
      <c r="L364" s="1">
        <v>99</v>
      </c>
      <c r="M364" s="1">
        <v>0.1</v>
      </c>
      <c r="N364" s="7">
        <v>3651.9667840000002</v>
      </c>
      <c r="O364" s="1">
        <v>85995</v>
      </c>
      <c r="P364" s="1">
        <v>4</v>
      </c>
      <c r="Q364" s="1">
        <v>3.7</v>
      </c>
      <c r="R364" s="1">
        <v>0.70599999999999996</v>
      </c>
      <c r="S364" s="1">
        <v>14.6</v>
      </c>
      <c r="T364" s="1">
        <v>0</v>
      </c>
      <c r="U364" s="1">
        <v>0</v>
      </c>
      <c r="V364" s="1">
        <v>1</v>
      </c>
      <c r="W364" s="1">
        <v>0</v>
      </c>
      <c r="X364" s="1">
        <v>0</v>
      </c>
      <c r="Y364" s="1">
        <v>0</v>
      </c>
      <c r="Z364" s="1">
        <v>69.099999999999994</v>
      </c>
      <c r="AA364" s="7">
        <f>SUMPRODUCT($A$19:$Y$19,A364:Y364)</f>
        <v>74.931537596752619</v>
      </c>
      <c r="AB364" s="7">
        <f>(Z364-AA364)^2</f>
        <v>34.006830742339382</v>
      </c>
      <c r="AC364" s="7">
        <f>ABS(Z364-AA364)</f>
        <v>5.8315375967526251</v>
      </c>
      <c r="AD364" s="7">
        <f>(Z364-$AC$10)^2</f>
        <v>4.0562231760531715E-3</v>
      </c>
      <c r="AE364" s="8">
        <f t="shared" si="5"/>
        <v>-5.8315375967526251</v>
      </c>
    </row>
    <row r="365" spans="1:31" x14ac:dyDescent="0.25">
      <c r="A365" s="1">
        <v>1</v>
      </c>
      <c r="B365" s="1">
        <v>426</v>
      </c>
      <c r="C365" s="1">
        <v>3</v>
      </c>
      <c r="D365" s="1">
        <v>5.09</v>
      </c>
      <c r="E365" s="7">
        <v>205.80788329999999</v>
      </c>
      <c r="F365" s="7">
        <v>92</v>
      </c>
      <c r="G365" s="1">
        <v>416</v>
      </c>
      <c r="H365" s="1">
        <v>25.1</v>
      </c>
      <c r="I365" s="1">
        <v>4</v>
      </c>
      <c r="J365" s="1">
        <v>79</v>
      </c>
      <c r="K365" s="1">
        <v>6.18</v>
      </c>
      <c r="L365" s="1">
        <v>78</v>
      </c>
      <c r="M365" s="1">
        <v>23.9</v>
      </c>
      <c r="N365" s="7">
        <v>1834.29486</v>
      </c>
      <c r="O365" s="1">
        <v>1933596</v>
      </c>
      <c r="P365" s="1">
        <v>15.2</v>
      </c>
      <c r="Q365" s="1">
        <v>15.4</v>
      </c>
      <c r="R365" s="1">
        <v>0.55600000000000005</v>
      </c>
      <c r="S365" s="1">
        <v>11.7</v>
      </c>
      <c r="T365" s="1">
        <v>1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56.5</v>
      </c>
      <c r="AA365" s="7">
        <f>SUMPRODUCT($A$19:$Y$19,A365:Y365)</f>
        <v>50.69258449539339</v>
      </c>
      <c r="AB365" s="7">
        <f>(Z365-AA365)^2</f>
        <v>33.726074843145241</v>
      </c>
      <c r="AC365" s="7">
        <f>ABS(Z365-AA365)</f>
        <v>5.8074155046066096</v>
      </c>
      <c r="AD365" s="7">
        <f>(Z365-$AC$10)^2</f>
        <v>157.15910639040206</v>
      </c>
      <c r="AE365" s="8">
        <f t="shared" si="5"/>
        <v>5.8074155046066096</v>
      </c>
    </row>
    <row r="366" spans="1:31" x14ac:dyDescent="0.25">
      <c r="A366" s="1">
        <v>1</v>
      </c>
      <c r="B366" s="1">
        <v>282</v>
      </c>
      <c r="C366" s="1">
        <v>18</v>
      </c>
      <c r="D366" s="1">
        <v>6.39</v>
      </c>
      <c r="E366" s="7">
        <v>0.66154037099999996</v>
      </c>
      <c r="F366" s="7">
        <v>97</v>
      </c>
      <c r="G366" s="1">
        <v>6</v>
      </c>
      <c r="H366" s="1">
        <v>17.100000000000001</v>
      </c>
      <c r="I366" s="1">
        <v>28</v>
      </c>
      <c r="J366" s="1">
        <v>97</v>
      </c>
      <c r="K366" s="1">
        <v>7.66</v>
      </c>
      <c r="L366" s="1">
        <v>97</v>
      </c>
      <c r="M366" s="1">
        <v>3.7</v>
      </c>
      <c r="N366" s="7">
        <v>5.6687263999999997</v>
      </c>
      <c r="O366" s="1">
        <v>978169</v>
      </c>
      <c r="P366" s="1">
        <v>6.7</v>
      </c>
      <c r="Q366" s="1">
        <v>6.6</v>
      </c>
      <c r="R366" s="1">
        <v>0.438</v>
      </c>
      <c r="S366" s="1">
        <v>10.4</v>
      </c>
      <c r="T366" s="1">
        <v>1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68</v>
      </c>
      <c r="AA366" s="7">
        <f>SUMPRODUCT($A$19:$Y$19,A366:Y366)</f>
        <v>61.133487120013612</v>
      </c>
      <c r="AB366" s="7">
        <f>(Z366-AA366)^2</f>
        <v>47.148999131018961</v>
      </c>
      <c r="AC366" s="7">
        <f>ABS(Z366-AA366)</f>
        <v>6.8665128799863879</v>
      </c>
      <c r="AD366" s="7">
        <f>(Z366-$AC$10)^2</f>
        <v>1.0739415552354672</v>
      </c>
      <c r="AE366" s="8">
        <f t="shared" si="5"/>
        <v>6.8665128799863879</v>
      </c>
    </row>
    <row r="367" spans="1:31" x14ac:dyDescent="0.25">
      <c r="A367" s="1">
        <v>1</v>
      </c>
      <c r="B367" s="1">
        <v>554</v>
      </c>
      <c r="C367" s="1">
        <v>116</v>
      </c>
      <c r="D367" s="1">
        <v>10.47</v>
      </c>
      <c r="E367" s="7">
        <v>22.594474609999999</v>
      </c>
      <c r="F367" s="7">
        <v>92</v>
      </c>
      <c r="G367" s="1">
        <v>42554</v>
      </c>
      <c r="H367" s="1">
        <v>13</v>
      </c>
      <c r="I367" s="1">
        <v>191</v>
      </c>
      <c r="J367" s="1">
        <v>55</v>
      </c>
      <c r="K367" s="1">
        <v>6.77</v>
      </c>
      <c r="L367" s="1">
        <v>52</v>
      </c>
      <c r="M367" s="1">
        <v>11.6</v>
      </c>
      <c r="N367" s="7">
        <v>257.63369</v>
      </c>
      <c r="O367" s="1">
        <v>2439274</v>
      </c>
      <c r="P367" s="1">
        <v>7</v>
      </c>
      <c r="Q367" s="1">
        <v>7</v>
      </c>
      <c r="R367" s="1">
        <v>0.38200000000000001</v>
      </c>
      <c r="S367" s="1">
        <v>9.8000000000000007</v>
      </c>
      <c r="T367" s="1">
        <v>1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46.6</v>
      </c>
      <c r="AA367" s="7">
        <f>SUMPRODUCT($A$19:$Y$19,A367:Y367)</f>
        <v>47.786766487334745</v>
      </c>
      <c r="AB367" s="7">
        <f>(Z367-AA367)^2</f>
        <v>1.4084146954608463</v>
      </c>
      <c r="AC367" s="7">
        <f>ABS(Z367-AA367)</f>
        <v>1.1867664873347437</v>
      </c>
      <c r="AD367" s="7">
        <f>(Z367-$AC$10)^2</f>
        <v>503.38807437893672</v>
      </c>
      <c r="AE367" s="8">
        <f t="shared" si="5"/>
        <v>-1.1867664873347437</v>
      </c>
    </row>
    <row r="368" spans="1:31" x14ac:dyDescent="0.25">
      <c r="A368" s="1">
        <v>1</v>
      </c>
      <c r="B368" s="1">
        <v>56</v>
      </c>
      <c r="C368" s="1">
        <v>17</v>
      </c>
      <c r="D368" s="1">
        <v>1.54</v>
      </c>
      <c r="E368" s="7">
        <v>46.901179159999998</v>
      </c>
      <c r="F368" s="7">
        <v>92</v>
      </c>
      <c r="G368" s="1">
        <v>3</v>
      </c>
      <c r="H368" s="1">
        <v>18.600000000000001</v>
      </c>
      <c r="I368" s="1">
        <v>26</v>
      </c>
      <c r="J368" s="1">
        <v>47</v>
      </c>
      <c r="K368" s="1">
        <v>3.99</v>
      </c>
      <c r="L368" s="1">
        <v>51</v>
      </c>
      <c r="M368" s="1">
        <v>10</v>
      </c>
      <c r="N368" s="7">
        <v>347.673678</v>
      </c>
      <c r="O368" s="1">
        <v>421758</v>
      </c>
      <c r="P368" s="1">
        <v>9.6</v>
      </c>
      <c r="Q368" s="1">
        <v>9.6</v>
      </c>
      <c r="R368" s="1">
        <v>0.32300000000000001</v>
      </c>
      <c r="S368" s="1">
        <v>6</v>
      </c>
      <c r="T368" s="1">
        <v>1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46.3</v>
      </c>
      <c r="AA368" s="7">
        <f>SUMPRODUCT($A$19:$Y$19,A368:Y368)</f>
        <v>55.677074586568644</v>
      </c>
      <c r="AB368" s="7">
        <f>(Z368-AA368)^2</f>
        <v>87.929527802071547</v>
      </c>
      <c r="AC368" s="7">
        <f>ABS(Z368-AA368)</f>
        <v>9.3770745865686465</v>
      </c>
      <c r="AD368" s="7">
        <f>(Z368-$AC$10)^2</f>
        <v>516.9398612876804</v>
      </c>
      <c r="AE368" s="8">
        <f t="shared" si="5"/>
        <v>-9.3770745865686465</v>
      </c>
    </row>
    <row r="369" spans="1:31" x14ac:dyDescent="0.25">
      <c r="A369" s="1">
        <v>1</v>
      </c>
      <c r="B369" s="1">
        <v>122</v>
      </c>
      <c r="C369" s="1">
        <v>23</v>
      </c>
      <c r="D369" s="1">
        <v>0.03</v>
      </c>
      <c r="E369" s="7">
        <v>0</v>
      </c>
      <c r="F369" s="7">
        <v>99</v>
      </c>
      <c r="G369" s="1">
        <v>262</v>
      </c>
      <c r="H369" s="1">
        <v>52.5</v>
      </c>
      <c r="I369" s="1">
        <v>27</v>
      </c>
      <c r="J369" s="1">
        <v>99</v>
      </c>
      <c r="K369" s="1">
        <v>7.63</v>
      </c>
      <c r="L369" s="1">
        <v>99</v>
      </c>
      <c r="M369" s="1">
        <v>0.1</v>
      </c>
      <c r="N369" s="7">
        <v>1653.2390500000001</v>
      </c>
      <c r="O369" s="1">
        <v>1315372</v>
      </c>
      <c r="P369" s="1">
        <v>7.7</v>
      </c>
      <c r="Q369" s="1">
        <v>7.9</v>
      </c>
      <c r="R369" s="1">
        <v>0.72799999999999998</v>
      </c>
      <c r="S369" s="1">
        <v>12.8</v>
      </c>
      <c r="T369" s="1">
        <v>0</v>
      </c>
      <c r="U369" s="1">
        <v>1</v>
      </c>
      <c r="V369" s="1">
        <v>0</v>
      </c>
      <c r="W369" s="1">
        <v>0</v>
      </c>
      <c r="X369" s="1">
        <v>0</v>
      </c>
      <c r="Y369" s="1">
        <v>0</v>
      </c>
      <c r="Z369" s="1">
        <v>73.3</v>
      </c>
      <c r="AA369" s="7">
        <f>SUMPRODUCT($A$19:$Y$19,A369:Y369)</f>
        <v>73.544044581126158</v>
      </c>
      <c r="AB369" s="7">
        <f>(Z369-AA369)^2</f>
        <v>5.9557757577043437E-2</v>
      </c>
      <c r="AC369" s="7">
        <f>ABS(Z369-AA369)</f>
        <v>0.24404458112616112</v>
      </c>
      <c r="AD369" s="7">
        <f>(Z369-$AC$10)^2</f>
        <v>18.17903950076736</v>
      </c>
      <c r="AE369" s="8">
        <f t="shared" si="5"/>
        <v>-0.24404458112616112</v>
      </c>
    </row>
    <row r="370" spans="1:31" x14ac:dyDescent="0.25">
      <c r="A370" s="1">
        <v>1</v>
      </c>
      <c r="B370" s="1">
        <v>457</v>
      </c>
      <c r="C370" s="1">
        <v>114</v>
      </c>
      <c r="D370" s="1">
        <v>3.89</v>
      </c>
      <c r="E370" s="7">
        <v>0</v>
      </c>
      <c r="F370" s="7">
        <v>92</v>
      </c>
      <c r="G370" s="1">
        <v>14649</v>
      </c>
      <c r="H370" s="1">
        <v>16</v>
      </c>
      <c r="I370" s="1">
        <v>181</v>
      </c>
      <c r="J370" s="1">
        <v>64</v>
      </c>
      <c r="K370" s="1">
        <v>2.64</v>
      </c>
      <c r="L370" s="1">
        <v>79</v>
      </c>
      <c r="M370" s="1">
        <v>12.8</v>
      </c>
      <c r="N370" s="7">
        <v>1653.2390500000001</v>
      </c>
      <c r="O370" s="1">
        <v>1315372</v>
      </c>
      <c r="P370" s="1">
        <v>8.3000000000000007</v>
      </c>
      <c r="Q370" s="1">
        <v>8.3000000000000007</v>
      </c>
      <c r="R370" s="1">
        <v>0.67300000000000004</v>
      </c>
      <c r="S370" s="1">
        <v>12.3</v>
      </c>
      <c r="T370" s="1">
        <v>1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49.2</v>
      </c>
      <c r="AA370" s="7">
        <f>SUMPRODUCT($A$19:$Y$19,A370:Y370)</f>
        <v>53.398131536220902</v>
      </c>
      <c r="AB370" s="7">
        <f>(Z370-AA370)^2</f>
        <v>17.624308395412445</v>
      </c>
      <c r="AC370" s="7">
        <f>ABS(Z370-AA370)</f>
        <v>4.1981315362208989</v>
      </c>
      <c r="AD370" s="7">
        <f>(Z370-$AC$10)^2</f>
        <v>393.47925450315989</v>
      </c>
      <c r="AE370" s="8">
        <f t="shared" si="5"/>
        <v>-4.1981315362208989</v>
      </c>
    </row>
    <row r="371" spans="1:31" x14ac:dyDescent="0.25">
      <c r="A371" s="1">
        <v>1</v>
      </c>
      <c r="B371" s="1">
        <v>355</v>
      </c>
      <c r="C371" s="1">
        <v>45</v>
      </c>
      <c r="D371" s="1">
        <v>0.01</v>
      </c>
      <c r="E371" s="7">
        <v>0</v>
      </c>
      <c r="F371" s="7">
        <v>92</v>
      </c>
      <c r="G371" s="1">
        <v>3965</v>
      </c>
      <c r="H371" s="1">
        <v>17.8</v>
      </c>
      <c r="I371" s="1">
        <v>74</v>
      </c>
      <c r="J371" s="1">
        <v>37</v>
      </c>
      <c r="K371" s="1">
        <v>5.72</v>
      </c>
      <c r="L371" s="1">
        <v>33</v>
      </c>
      <c r="M371" s="1">
        <v>0.8</v>
      </c>
      <c r="N371" s="7">
        <v>1653.2390500000001</v>
      </c>
      <c r="O371" s="1">
        <v>1315372</v>
      </c>
      <c r="P371" s="1">
        <v>8</v>
      </c>
      <c r="Q371" s="1">
        <v>7.9</v>
      </c>
      <c r="R371" s="1">
        <v>0.67300000000000004</v>
      </c>
      <c r="S371" s="1">
        <v>12.3</v>
      </c>
      <c r="T371" s="1">
        <v>1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55</v>
      </c>
      <c r="AA371" s="7">
        <f>SUMPRODUCT($A$19:$Y$19,A371:Y371)</f>
        <v>58.567653260722309</v>
      </c>
      <c r="AB371" s="7">
        <f>(Z371-AA371)^2</f>
        <v>12.728149788742527</v>
      </c>
      <c r="AC371" s="7">
        <f>ABS(Z371-AA371)</f>
        <v>3.5676532607223095</v>
      </c>
      <c r="AD371" s="7">
        <f>(Z371-$AC$10)^2</f>
        <v>197.01804093411945</v>
      </c>
      <c r="AE371" s="8">
        <f t="shared" si="5"/>
        <v>-3.5676532607223095</v>
      </c>
    </row>
    <row r="372" spans="1:31" x14ac:dyDescent="0.25">
      <c r="A372" s="1">
        <v>1</v>
      </c>
      <c r="B372" s="1">
        <v>116</v>
      </c>
      <c r="C372" s="1">
        <v>0</v>
      </c>
      <c r="D372" s="1">
        <v>3.76</v>
      </c>
      <c r="E372" s="7">
        <v>0</v>
      </c>
      <c r="F372" s="7">
        <v>95</v>
      </c>
      <c r="G372" s="1">
        <v>0</v>
      </c>
      <c r="H372" s="1">
        <v>64</v>
      </c>
      <c r="I372" s="1">
        <v>0</v>
      </c>
      <c r="J372" s="1">
        <v>95</v>
      </c>
      <c r="K372" s="1">
        <v>5.72</v>
      </c>
      <c r="L372" s="1">
        <v>95</v>
      </c>
      <c r="M372" s="1">
        <v>0.1</v>
      </c>
      <c r="N372" s="7">
        <v>15524.84247</v>
      </c>
      <c r="O372" s="1">
        <v>3431552</v>
      </c>
      <c r="P372" s="1">
        <v>1.5</v>
      </c>
      <c r="Q372" s="1">
        <v>1.4</v>
      </c>
      <c r="R372" s="1">
        <v>0.79400000000000004</v>
      </c>
      <c r="S372" s="1">
        <v>15.5</v>
      </c>
      <c r="T372" s="1">
        <v>0</v>
      </c>
      <c r="U372" s="1">
        <v>0</v>
      </c>
      <c r="V372" s="1">
        <v>0</v>
      </c>
      <c r="W372" s="1">
        <v>1</v>
      </c>
      <c r="X372" s="1">
        <v>0</v>
      </c>
      <c r="Y372" s="1">
        <v>0</v>
      </c>
      <c r="Z372" s="1">
        <v>77</v>
      </c>
      <c r="AA372" s="7">
        <f>SUMPRODUCT($A$19:$Y$19,A372:Y372)</f>
        <v>76.553163736366088</v>
      </c>
      <c r="AB372" s="7">
        <f>(Z372-AA372)^2</f>
        <v>0.19966264649831514</v>
      </c>
      <c r="AC372" s="7">
        <f>ABS(Z372-AA372)</f>
        <v>0.44683626363391227</v>
      </c>
      <c r="AD372" s="7">
        <f>(Z372-$AC$10)^2</f>
        <v>63.420334292931173</v>
      </c>
      <c r="AE372" s="8">
        <f t="shared" si="5"/>
        <v>0.44683626363391227</v>
      </c>
    </row>
    <row r="373" spans="1:31" x14ac:dyDescent="0.25">
      <c r="A373" s="1">
        <v>1</v>
      </c>
      <c r="B373" s="1">
        <v>217</v>
      </c>
      <c r="C373" s="1">
        <v>4</v>
      </c>
      <c r="D373" s="1">
        <v>2.62</v>
      </c>
      <c r="E373" s="7">
        <v>0</v>
      </c>
      <c r="F373" s="7">
        <v>57</v>
      </c>
      <c r="G373" s="1">
        <v>17</v>
      </c>
      <c r="H373" s="1">
        <v>36</v>
      </c>
      <c r="I373" s="1">
        <v>5</v>
      </c>
      <c r="J373" s="1">
        <v>99</v>
      </c>
      <c r="K373" s="1">
        <v>4.79</v>
      </c>
      <c r="L373" s="1">
        <v>99</v>
      </c>
      <c r="M373" s="1">
        <v>0.1</v>
      </c>
      <c r="N373" s="7">
        <v>1653.2390500000001</v>
      </c>
      <c r="O373" s="1">
        <v>1315372</v>
      </c>
      <c r="P373" s="1">
        <v>3.6</v>
      </c>
      <c r="Q373" s="1">
        <v>3.6</v>
      </c>
      <c r="R373" s="1">
        <v>0.59299999999999997</v>
      </c>
      <c r="S373" s="1">
        <v>11.8</v>
      </c>
      <c r="T373" s="1">
        <v>0</v>
      </c>
      <c r="U373" s="1">
        <v>1</v>
      </c>
      <c r="V373" s="1">
        <v>0</v>
      </c>
      <c r="W373" s="1">
        <v>0</v>
      </c>
      <c r="X373" s="1">
        <v>0</v>
      </c>
      <c r="Y373" s="1">
        <v>0</v>
      </c>
      <c r="Z373" s="1">
        <v>67.2</v>
      </c>
      <c r="AA373" s="7">
        <f>SUMPRODUCT($A$19:$Y$19,A373:Y373)</f>
        <v>70.969191148712326</v>
      </c>
      <c r="AB373" s="7">
        <f>(Z373-AA373)^2</f>
        <v>14.206801915531324</v>
      </c>
      <c r="AC373" s="7">
        <f>ABS(Z373-AA373)</f>
        <v>3.7691911487123235</v>
      </c>
      <c r="AD373" s="7">
        <f>(Z373-$AC$10)^2</f>
        <v>3.3720399785513937</v>
      </c>
      <c r="AE373" s="8">
        <f t="shared" si="5"/>
        <v>-3.7691911487123235</v>
      </c>
    </row>
    <row r="374" spans="1:31" x14ac:dyDescent="0.25">
      <c r="A374" s="1">
        <v>1</v>
      </c>
      <c r="B374" s="1">
        <v>163</v>
      </c>
      <c r="C374" s="1">
        <v>0</v>
      </c>
      <c r="D374" s="1">
        <v>2.95</v>
      </c>
      <c r="E374" s="7">
        <v>0.108055973</v>
      </c>
      <c r="F374" s="7">
        <v>99</v>
      </c>
      <c r="G374" s="1">
        <v>12</v>
      </c>
      <c r="H374" s="1">
        <v>3.7</v>
      </c>
      <c r="I374" s="1">
        <v>0</v>
      </c>
      <c r="J374" s="1">
        <v>99</v>
      </c>
      <c r="K374" s="1">
        <v>5.29</v>
      </c>
      <c r="L374" s="1">
        <v>99</v>
      </c>
      <c r="M374" s="1">
        <v>0.2</v>
      </c>
      <c r="N374" s="7">
        <v>8.3764319999999994</v>
      </c>
      <c r="O374" s="1">
        <v>1254</v>
      </c>
      <c r="P374" s="1">
        <v>7.2</v>
      </c>
      <c r="Q374" s="1">
        <v>7.2</v>
      </c>
      <c r="R374" s="1">
        <v>0.74</v>
      </c>
      <c r="S374" s="1">
        <v>14</v>
      </c>
      <c r="T374" s="1">
        <v>1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73.3</v>
      </c>
      <c r="AA374" s="7">
        <f>SUMPRODUCT($A$19:$Y$19,A374:Y374)</f>
        <v>67.576071512342295</v>
      </c>
      <c r="AB374" s="7">
        <f>(Z374-AA374)^2</f>
        <v>32.763357331819385</v>
      </c>
      <c r="AC374" s="7">
        <f>ABS(Z374-AA374)</f>
        <v>5.7239284876577017</v>
      </c>
      <c r="AD374" s="7">
        <f>(Z374-$AC$10)^2</f>
        <v>18.17903950076736</v>
      </c>
      <c r="AE374" s="8">
        <f t="shared" si="5"/>
        <v>5.7239284876577017</v>
      </c>
    </row>
    <row r="375" spans="1:31" x14ac:dyDescent="0.25">
      <c r="A375" s="1">
        <v>1</v>
      </c>
      <c r="B375" s="1">
        <v>76</v>
      </c>
      <c r="C375" s="1">
        <v>0</v>
      </c>
      <c r="D375" s="1">
        <v>8.1999999999999993</v>
      </c>
      <c r="E375" s="7">
        <v>2528.9929350000002</v>
      </c>
      <c r="F375" s="7">
        <v>98</v>
      </c>
      <c r="G375" s="1">
        <v>3</v>
      </c>
      <c r="H375" s="1">
        <v>64.900000000000006</v>
      </c>
      <c r="I375" s="1">
        <v>0</v>
      </c>
      <c r="J375" s="1">
        <v>99</v>
      </c>
      <c r="K375" s="1">
        <v>9.24</v>
      </c>
      <c r="L375" s="1">
        <v>99</v>
      </c>
      <c r="M375" s="1">
        <v>0.1</v>
      </c>
      <c r="N375" s="7">
        <v>22242.681929999999</v>
      </c>
      <c r="O375" s="1">
        <v>114511</v>
      </c>
      <c r="P375" s="1">
        <v>0.8</v>
      </c>
      <c r="Q375" s="1">
        <v>0.7</v>
      </c>
      <c r="R375" s="1">
        <v>0.85799999999999998</v>
      </c>
      <c r="S375" s="1">
        <v>16.8</v>
      </c>
      <c r="T375" s="1">
        <v>0</v>
      </c>
      <c r="U375" s="1">
        <v>0</v>
      </c>
      <c r="V375" s="1">
        <v>0</v>
      </c>
      <c r="W375" s="1">
        <v>0</v>
      </c>
      <c r="X375" s="1">
        <v>1</v>
      </c>
      <c r="Y375" s="1">
        <v>0</v>
      </c>
      <c r="Z375" s="1">
        <v>84</v>
      </c>
      <c r="AA375" s="7">
        <f>SUMPRODUCT($A$19:$Y$19,A375:Y375)</f>
        <v>78.742536865840052</v>
      </c>
      <c r="AB375" s="7">
        <f>(Z375-AA375)^2</f>
        <v>27.640918607050949</v>
      </c>
      <c r="AC375" s="7">
        <f>ABS(Z375-AA375)</f>
        <v>5.2574631341599485</v>
      </c>
      <c r="AD375" s="7">
        <f>(Z375-$AC$10)^2</f>
        <v>223.91197308891674</v>
      </c>
      <c r="AE375" s="8">
        <f t="shared" si="5"/>
        <v>5.2574631341599485</v>
      </c>
    </row>
    <row r="376" spans="1:31" x14ac:dyDescent="0.25">
      <c r="A376" s="1">
        <v>1</v>
      </c>
      <c r="B376" s="1">
        <v>81</v>
      </c>
      <c r="C376" s="1">
        <v>1</v>
      </c>
      <c r="D376" s="1">
        <v>8.09</v>
      </c>
      <c r="E376" s="7">
        <v>160.88972649999999</v>
      </c>
      <c r="F376" s="7">
        <v>91</v>
      </c>
      <c r="G376" s="1">
        <v>5</v>
      </c>
      <c r="H376" s="1">
        <v>58.6</v>
      </c>
      <c r="I376" s="1">
        <v>1</v>
      </c>
      <c r="J376" s="1">
        <v>92</v>
      </c>
      <c r="K376" s="1">
        <v>8.7200000000000006</v>
      </c>
      <c r="L376" s="1">
        <v>92</v>
      </c>
      <c r="M376" s="1">
        <v>0.1</v>
      </c>
      <c r="N376" s="7">
        <v>1411.31339</v>
      </c>
      <c r="O376" s="1">
        <v>19222</v>
      </c>
      <c r="P376" s="1">
        <v>0.8</v>
      </c>
      <c r="Q376" s="1">
        <v>0.8</v>
      </c>
      <c r="R376" s="1">
        <v>0.81100000000000005</v>
      </c>
      <c r="S376" s="1">
        <v>14.6</v>
      </c>
      <c r="T376" s="1">
        <v>0</v>
      </c>
      <c r="U376" s="1">
        <v>0</v>
      </c>
      <c r="V376" s="1">
        <v>0</v>
      </c>
      <c r="W376" s="1">
        <v>0</v>
      </c>
      <c r="X376" s="1">
        <v>1</v>
      </c>
      <c r="Y376" s="1">
        <v>0</v>
      </c>
      <c r="Z376" s="1">
        <v>79</v>
      </c>
      <c r="AA376" s="7">
        <f>SUMPRODUCT($A$19:$Y$19,A376:Y376)</f>
        <v>75.551731647199347</v>
      </c>
      <c r="AB376" s="7">
        <f>(Z376-AA376)^2</f>
        <v>11.890554632926531</v>
      </c>
      <c r="AC376" s="7">
        <f>ABS(Z376-AA376)</f>
        <v>3.4482683528006532</v>
      </c>
      <c r="AD376" s="7">
        <f>(Z376-$AC$10)^2</f>
        <v>99.275088234641331</v>
      </c>
      <c r="AE376" s="8">
        <f t="shared" si="5"/>
        <v>3.4482683528006532</v>
      </c>
    </row>
    <row r="377" spans="1:31" x14ac:dyDescent="0.25">
      <c r="A377" s="1">
        <v>1</v>
      </c>
      <c r="B377" s="1">
        <v>238</v>
      </c>
      <c r="C377" s="1">
        <v>46</v>
      </c>
      <c r="D377" s="1">
        <v>0.08</v>
      </c>
      <c r="E377" s="7">
        <v>17.912336799999999</v>
      </c>
      <c r="F377" s="7">
        <v>92</v>
      </c>
      <c r="G377" s="1">
        <v>9397</v>
      </c>
      <c r="H377" s="1">
        <v>11.4</v>
      </c>
      <c r="I377" s="1">
        <v>62</v>
      </c>
      <c r="J377" s="1">
        <v>74</v>
      </c>
      <c r="K377" s="1">
        <v>5.43</v>
      </c>
      <c r="L377" s="1">
        <v>74</v>
      </c>
      <c r="M377" s="1">
        <v>0.1</v>
      </c>
      <c r="N377" s="7">
        <v>231.42554000000001</v>
      </c>
      <c r="O377" s="1">
        <v>2374911</v>
      </c>
      <c r="P377" s="1">
        <v>18.5</v>
      </c>
      <c r="Q377" s="1">
        <v>19.2</v>
      </c>
      <c r="R377" s="1">
        <v>0.439</v>
      </c>
      <c r="S377" s="1">
        <v>8.9</v>
      </c>
      <c r="T377" s="1">
        <v>0</v>
      </c>
      <c r="U377" s="1">
        <v>1</v>
      </c>
      <c r="V377" s="1">
        <v>0</v>
      </c>
      <c r="W377" s="1">
        <v>0</v>
      </c>
      <c r="X377" s="1">
        <v>0</v>
      </c>
      <c r="Y377" s="1">
        <v>0</v>
      </c>
      <c r="Z377" s="1">
        <v>62.5</v>
      </c>
      <c r="AA377" s="7">
        <f>SUMPRODUCT($A$19:$Y$19,A377:Y377)</f>
        <v>63.895604808007178</v>
      </c>
      <c r="AB377" s="7">
        <f>(Z377-AA377)^2</f>
        <v>1.9477127801327525</v>
      </c>
      <c r="AC377" s="7">
        <f>ABS(Z377-AA377)</f>
        <v>1.3956048080071781</v>
      </c>
      <c r="AD377" s="7">
        <f>(Z377-$AC$10)^2</f>
        <v>42.723368215532531</v>
      </c>
      <c r="AE377" s="8">
        <f t="shared" si="5"/>
        <v>-1.3956048080071781</v>
      </c>
    </row>
    <row r="378" spans="1:31" x14ac:dyDescent="0.25">
      <c r="A378" s="1">
        <v>1</v>
      </c>
      <c r="B378" s="1">
        <v>189</v>
      </c>
      <c r="C378" s="1">
        <v>0</v>
      </c>
      <c r="D378" s="1">
        <v>11.64</v>
      </c>
      <c r="E378" s="7">
        <v>0</v>
      </c>
      <c r="F378" s="7">
        <v>21</v>
      </c>
      <c r="G378" s="1">
        <v>0</v>
      </c>
      <c r="H378" s="1">
        <v>55.2</v>
      </c>
      <c r="I378" s="1">
        <v>0</v>
      </c>
      <c r="J378" s="1">
        <v>98</v>
      </c>
      <c r="K378" s="1">
        <v>5.15</v>
      </c>
      <c r="L378" s="1">
        <v>99</v>
      </c>
      <c r="M378" s="1">
        <v>0.2</v>
      </c>
      <c r="N378" s="7">
        <v>1653.2390500000001</v>
      </c>
      <c r="O378" s="1">
        <v>1315372</v>
      </c>
      <c r="P378" s="1">
        <v>2.7</v>
      </c>
      <c r="Q378" s="1">
        <v>2.6</v>
      </c>
      <c r="R378" s="1">
        <v>0.77900000000000003</v>
      </c>
      <c r="S378" s="1">
        <v>12.1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72.900000000000006</v>
      </c>
      <c r="AA378" s="7">
        <f>SUMPRODUCT($A$19:$Y$19,A378:Y378)</f>
        <v>74.285216799053799</v>
      </c>
      <c r="AB378" s="7">
        <f>(Z378-AA378)^2</f>
        <v>1.9188255803808378</v>
      </c>
      <c r="AC378" s="7">
        <f>ABS(Z378-AA378)</f>
        <v>1.3852167990537936</v>
      </c>
      <c r="AD378" s="7">
        <f>(Z378-$AC$10)^2</f>
        <v>14.928088712425398</v>
      </c>
      <c r="AE378" s="8">
        <f t="shared" si="5"/>
        <v>-1.3852167990537936</v>
      </c>
    </row>
    <row r="379" spans="1:31" x14ac:dyDescent="0.25">
      <c r="A379" s="1">
        <v>1</v>
      </c>
      <c r="B379" s="1">
        <v>237</v>
      </c>
      <c r="C379" s="1">
        <v>1</v>
      </c>
      <c r="D379" s="1">
        <v>7.93</v>
      </c>
      <c r="E379" s="7">
        <v>16.47949015</v>
      </c>
      <c r="F379" s="7">
        <v>9</v>
      </c>
      <c r="G379" s="1">
        <v>0</v>
      </c>
      <c r="H379" s="1">
        <v>37.799999999999997</v>
      </c>
      <c r="I379" s="1">
        <v>1</v>
      </c>
      <c r="J379" s="1">
        <v>91</v>
      </c>
      <c r="K379" s="1">
        <v>5.97</v>
      </c>
      <c r="L379" s="1">
        <v>9</v>
      </c>
      <c r="M379" s="1">
        <v>2.1</v>
      </c>
      <c r="N379" s="7">
        <v>986.79581729999995</v>
      </c>
      <c r="O379" s="1">
        <v>751857</v>
      </c>
      <c r="P379" s="1">
        <v>5.8</v>
      </c>
      <c r="Q379" s="1">
        <v>5.6</v>
      </c>
      <c r="R379" s="1">
        <v>0.61099999999999999</v>
      </c>
      <c r="S379" s="1">
        <v>11.1</v>
      </c>
      <c r="T379" s="1">
        <v>0</v>
      </c>
      <c r="U379" s="1">
        <v>0</v>
      </c>
      <c r="V379" s="1">
        <v>0</v>
      </c>
      <c r="W379" s="1">
        <v>1</v>
      </c>
      <c r="X379" s="1">
        <v>0</v>
      </c>
      <c r="Y379" s="1">
        <v>0</v>
      </c>
      <c r="Z379" s="1">
        <v>65.3</v>
      </c>
      <c r="AA379" s="7">
        <f>SUMPRODUCT($A$19:$Y$19,A379:Y379)</f>
        <v>66.560705781979962</v>
      </c>
      <c r="AB379" s="7">
        <f>(Z379-AA379)^2</f>
        <v>1.5893790687177149</v>
      </c>
      <c r="AC379" s="7">
        <f>ABS(Z379-AA379)</f>
        <v>1.260705781979965</v>
      </c>
      <c r="AD379" s="7">
        <f>(Z379-$AC$10)^2</f>
        <v>13.960023733926777</v>
      </c>
      <c r="AE379" s="8">
        <f t="shared" si="5"/>
        <v>-1.260705781979965</v>
      </c>
    </row>
    <row r="380" spans="1:31" x14ac:dyDescent="0.25">
      <c r="A380" s="1">
        <v>1</v>
      </c>
      <c r="B380" s="1">
        <v>154</v>
      </c>
      <c r="C380" s="1">
        <v>54</v>
      </c>
      <c r="D380" s="1">
        <v>7.52</v>
      </c>
      <c r="E380" s="7">
        <v>1111.191325</v>
      </c>
      <c r="F380" s="7">
        <v>96</v>
      </c>
      <c r="G380" s="1">
        <v>68</v>
      </c>
      <c r="H380" s="1">
        <v>52</v>
      </c>
      <c r="I380" s="1">
        <v>61</v>
      </c>
      <c r="J380" s="1">
        <v>99</v>
      </c>
      <c r="K380" s="1">
        <v>8.27</v>
      </c>
      <c r="L380" s="1">
        <v>99</v>
      </c>
      <c r="M380" s="1">
        <v>0.1</v>
      </c>
      <c r="N380" s="7">
        <v>11224.1548</v>
      </c>
      <c r="O380" s="1">
        <v>196796269</v>
      </c>
      <c r="P380" s="1">
        <v>2.9</v>
      </c>
      <c r="Q380" s="1">
        <v>2.9</v>
      </c>
      <c r="R380" s="1">
        <v>0.71599999999999997</v>
      </c>
      <c r="S380" s="1">
        <v>13.8</v>
      </c>
      <c r="T380" s="1">
        <v>0</v>
      </c>
      <c r="U380" s="1">
        <v>0</v>
      </c>
      <c r="V380" s="1">
        <v>0</v>
      </c>
      <c r="W380" s="1">
        <v>1</v>
      </c>
      <c r="X380" s="1">
        <v>0</v>
      </c>
      <c r="Y380" s="1">
        <v>0</v>
      </c>
      <c r="Z380" s="1">
        <v>73.8</v>
      </c>
      <c r="AA380" s="7">
        <f>SUMPRODUCT($A$19:$Y$19,A380:Y380)</f>
        <v>75.011709085593083</v>
      </c>
      <c r="AB380" s="7">
        <f>(Z380-AA380)^2</f>
        <v>1.4682389081088312</v>
      </c>
      <c r="AC380" s="7">
        <f>ABS(Z380-AA380)</f>
        <v>1.2117090855930854</v>
      </c>
      <c r="AD380" s="7">
        <f>(Z380-$AC$10)^2</f>
        <v>22.692727986194896</v>
      </c>
      <c r="AE380" s="8">
        <f t="shared" si="5"/>
        <v>-1.2117090855930854</v>
      </c>
    </row>
    <row r="381" spans="1:31" x14ac:dyDescent="0.25">
      <c r="A381" s="1">
        <v>1</v>
      </c>
      <c r="B381" s="1">
        <v>138</v>
      </c>
      <c r="C381" s="1">
        <v>0</v>
      </c>
      <c r="D381" s="1">
        <v>0.01</v>
      </c>
      <c r="E381" s="7">
        <v>63.80294988</v>
      </c>
      <c r="F381" s="7">
        <v>77</v>
      </c>
      <c r="G381" s="1">
        <v>0</v>
      </c>
      <c r="H381" s="1">
        <v>73.8</v>
      </c>
      <c r="I381" s="1">
        <v>0</v>
      </c>
      <c r="J381" s="1">
        <v>79</v>
      </c>
      <c r="K381" s="1">
        <v>4.51</v>
      </c>
      <c r="L381" s="1">
        <v>77</v>
      </c>
      <c r="M381" s="1">
        <v>0.1</v>
      </c>
      <c r="N381" s="7">
        <v>451.542462</v>
      </c>
      <c r="O381" s="1">
        <v>14951</v>
      </c>
      <c r="P381" s="1">
        <v>0.1</v>
      </c>
      <c r="Q381" s="1">
        <v>0.1</v>
      </c>
      <c r="R381" s="1">
        <v>0.71699999999999997</v>
      </c>
      <c r="S381" s="1">
        <v>14.4</v>
      </c>
      <c r="T381" s="1">
        <v>0</v>
      </c>
      <c r="U381" s="1">
        <v>0</v>
      </c>
      <c r="V381" s="1">
        <v>1</v>
      </c>
      <c r="W381" s="1">
        <v>0</v>
      </c>
      <c r="X381" s="1">
        <v>0</v>
      </c>
      <c r="Y381" s="1">
        <v>0</v>
      </c>
      <c r="Z381" s="1">
        <v>73</v>
      </c>
      <c r="AA381" s="7">
        <f>SUMPRODUCT($A$19:$Y$19,A381:Y381)</f>
        <v>72.342855690368282</v>
      </c>
      <c r="AB381" s="7">
        <f>(Z381-AA381)^2</f>
        <v>0.43183864368134756</v>
      </c>
      <c r="AC381" s="7">
        <f>ABS(Z381-AA381)</f>
        <v>0.65714430963171822</v>
      </c>
      <c r="AD381" s="7">
        <f>(Z381-$AC$10)^2</f>
        <v>15.710826409510862</v>
      </c>
      <c r="AE381" s="8">
        <f t="shared" si="5"/>
        <v>0.65714430963171822</v>
      </c>
    </row>
    <row r="382" spans="1:31" x14ac:dyDescent="0.25">
      <c r="A382" s="1">
        <v>1</v>
      </c>
      <c r="B382" s="1">
        <v>195</v>
      </c>
      <c r="C382" s="1">
        <v>0</v>
      </c>
      <c r="D382" s="1">
        <v>0.01</v>
      </c>
      <c r="E382" s="7">
        <v>431.48548740000001</v>
      </c>
      <c r="F382" s="7">
        <v>99</v>
      </c>
      <c r="G382" s="1">
        <v>0</v>
      </c>
      <c r="H382" s="1">
        <v>6.2</v>
      </c>
      <c r="I382" s="1">
        <v>0</v>
      </c>
      <c r="J382" s="1">
        <v>99</v>
      </c>
      <c r="K382" s="1">
        <v>4.16</v>
      </c>
      <c r="L382" s="1">
        <v>99</v>
      </c>
      <c r="M382" s="1">
        <v>0.1</v>
      </c>
      <c r="N382" s="7">
        <v>4546.7385400000003</v>
      </c>
      <c r="O382" s="1">
        <v>873596</v>
      </c>
      <c r="P382" s="1">
        <v>4</v>
      </c>
      <c r="Q382" s="1">
        <v>3.7</v>
      </c>
      <c r="R382" s="1">
        <v>0.71399999999999997</v>
      </c>
      <c r="S382" s="1">
        <v>14.9</v>
      </c>
      <c r="T382" s="1">
        <v>0</v>
      </c>
      <c r="U382" s="1">
        <v>0</v>
      </c>
      <c r="V382" s="1">
        <v>1</v>
      </c>
      <c r="W382" s="1">
        <v>0</v>
      </c>
      <c r="X382" s="1">
        <v>0</v>
      </c>
      <c r="Y382" s="1">
        <v>0</v>
      </c>
      <c r="Z382" s="1">
        <v>69.400000000000006</v>
      </c>
      <c r="AA382" s="7">
        <f>SUMPRODUCT($A$19:$Y$19,A382:Y382)</f>
        <v>70.982597064705828</v>
      </c>
      <c r="AB382" s="7">
        <f>(Z382-AA382)^2</f>
        <v>2.504613469215486</v>
      </c>
      <c r="AC382" s="7">
        <f>ABS(Z382-AA382)</f>
        <v>1.5825970647058227</v>
      </c>
      <c r="AD382" s="7">
        <f>(Z382-$AC$10)^2</f>
        <v>0.13226931443258166</v>
      </c>
      <c r="AE382" s="8">
        <f t="shared" si="5"/>
        <v>-1.5825970647058227</v>
      </c>
    </row>
    <row r="383" spans="1:31" x14ac:dyDescent="0.25">
      <c r="A383" s="1">
        <v>1</v>
      </c>
      <c r="B383" s="1">
        <v>32</v>
      </c>
      <c r="C383" s="1">
        <v>2</v>
      </c>
      <c r="D383" s="1">
        <v>6.47</v>
      </c>
      <c r="E383" s="7">
        <v>352.23236500000002</v>
      </c>
      <c r="F383" s="7">
        <v>92</v>
      </c>
      <c r="G383" s="1">
        <v>0</v>
      </c>
      <c r="H383" s="1">
        <v>29.8</v>
      </c>
      <c r="I383" s="1">
        <v>3</v>
      </c>
      <c r="J383" s="1">
        <v>44</v>
      </c>
      <c r="K383" s="1">
        <v>3.48</v>
      </c>
      <c r="L383" s="1">
        <v>45</v>
      </c>
      <c r="M383" s="1">
        <v>11</v>
      </c>
      <c r="N383" s="7">
        <v>4892.11618</v>
      </c>
      <c r="O383" s="1">
        <v>1328146</v>
      </c>
      <c r="P383" s="1">
        <v>7.5</v>
      </c>
      <c r="Q383" s="1">
        <v>7.4</v>
      </c>
      <c r="R383" s="1">
        <v>0.63800000000000001</v>
      </c>
      <c r="S383" s="1">
        <v>12.3</v>
      </c>
      <c r="T383" s="1">
        <v>1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59.7</v>
      </c>
      <c r="AA383" s="7">
        <f>SUMPRODUCT($A$19:$Y$19,A383:Y383)</f>
        <v>60.926625226066335</v>
      </c>
      <c r="AB383" s="7">
        <f>(Z383-AA383)^2</f>
        <v>1.5046094452222805</v>
      </c>
      <c r="AC383" s="7">
        <f>ABS(Z383-AA383)</f>
        <v>1.2266252260663322</v>
      </c>
      <c r="AD383" s="7">
        <f>(Z383-$AC$10)^2</f>
        <v>87.166712697138266</v>
      </c>
      <c r="AE383" s="8">
        <f t="shared" si="5"/>
        <v>-1.2266252260663322</v>
      </c>
    </row>
    <row r="384" spans="1:31" x14ac:dyDescent="0.25">
      <c r="A384" s="1">
        <v>1</v>
      </c>
      <c r="B384" s="1">
        <v>197</v>
      </c>
      <c r="C384" s="1">
        <v>6</v>
      </c>
      <c r="D384" s="1">
        <v>1.56</v>
      </c>
      <c r="E384" s="7">
        <v>15.35342268</v>
      </c>
      <c r="F384" s="7">
        <v>62</v>
      </c>
      <c r="G384" s="1">
        <v>35</v>
      </c>
      <c r="H384" s="1">
        <v>16.100000000000001</v>
      </c>
      <c r="I384" s="1">
        <v>10</v>
      </c>
      <c r="J384" s="1">
        <v>97</v>
      </c>
      <c r="K384" s="1">
        <v>4.28</v>
      </c>
      <c r="L384" s="1">
        <v>97</v>
      </c>
      <c r="M384" s="1">
        <v>0.1</v>
      </c>
      <c r="N384" s="7">
        <v>174.66919999999999</v>
      </c>
      <c r="O384" s="1">
        <v>19228</v>
      </c>
      <c r="P384" s="1">
        <v>15.4</v>
      </c>
      <c r="Q384" s="1">
        <v>15.5</v>
      </c>
      <c r="R384" s="1">
        <v>0.70499999999999996</v>
      </c>
      <c r="S384" s="1">
        <v>12.8</v>
      </c>
      <c r="T384" s="1">
        <v>0</v>
      </c>
      <c r="U384" s="1">
        <v>1</v>
      </c>
      <c r="V384" s="1">
        <v>0</v>
      </c>
      <c r="W384" s="1">
        <v>0</v>
      </c>
      <c r="X384" s="1">
        <v>0</v>
      </c>
      <c r="Y384" s="1">
        <v>0</v>
      </c>
      <c r="Z384" s="1">
        <v>69.099999999999994</v>
      </c>
      <c r="AA384" s="7">
        <f>SUMPRODUCT($A$19:$Y$19,A384:Y384)</f>
        <v>70.280454337204148</v>
      </c>
      <c r="AB384" s="7">
        <f>(Z384-AA384)^2</f>
        <v>1.3934724422240976</v>
      </c>
      <c r="AC384" s="7">
        <f>ABS(Z384-AA384)</f>
        <v>1.1804543372041536</v>
      </c>
      <c r="AD384" s="7">
        <f>(Z384-$AC$10)^2</f>
        <v>4.0562231760531715E-3</v>
      </c>
      <c r="AE384" s="8">
        <f t="shared" si="5"/>
        <v>-1.1804543372041536</v>
      </c>
    </row>
    <row r="385" spans="1:31" x14ac:dyDescent="0.25">
      <c r="A385" s="1">
        <v>1</v>
      </c>
      <c r="B385" s="1">
        <v>163</v>
      </c>
      <c r="C385" s="1">
        <v>3</v>
      </c>
      <c r="D385" s="1">
        <v>6.38</v>
      </c>
      <c r="E385" s="7">
        <v>20.680372940000002</v>
      </c>
      <c r="F385" s="7">
        <v>92</v>
      </c>
      <c r="G385" s="1">
        <v>0</v>
      </c>
      <c r="H385" s="1">
        <v>42.8</v>
      </c>
      <c r="I385" s="1">
        <v>4</v>
      </c>
      <c r="J385" s="1">
        <v>96</v>
      </c>
      <c r="K385" s="1">
        <v>6.7</v>
      </c>
      <c r="L385" s="1">
        <v>96</v>
      </c>
      <c r="M385" s="1">
        <v>0.2</v>
      </c>
      <c r="N385" s="7">
        <v>157.145691</v>
      </c>
      <c r="O385" s="1">
        <v>5795494</v>
      </c>
      <c r="P385" s="1">
        <v>2.2999999999999998</v>
      </c>
      <c r="Q385" s="1">
        <v>2.2000000000000002</v>
      </c>
      <c r="R385" s="1">
        <v>0.64600000000000002</v>
      </c>
      <c r="S385" s="1">
        <v>12.3</v>
      </c>
      <c r="T385" s="1">
        <v>0</v>
      </c>
      <c r="U385" s="1">
        <v>0</v>
      </c>
      <c r="V385" s="1">
        <v>0</v>
      </c>
      <c r="W385" s="1">
        <v>1</v>
      </c>
      <c r="X385" s="1">
        <v>0</v>
      </c>
      <c r="Y385" s="1">
        <v>0</v>
      </c>
      <c r="Z385" s="1">
        <v>72.099999999999994</v>
      </c>
      <c r="AA385" s="7">
        <f>SUMPRODUCT($A$19:$Y$19,A385:Y385)</f>
        <v>72.131399787891269</v>
      </c>
      <c r="AB385" s="7">
        <f>(Z385-AA385)^2</f>
        <v>9.8594667961702251E-4</v>
      </c>
      <c r="AC385" s="7">
        <f>ABS(Z385-AA385)</f>
        <v>3.13997878912744E-2</v>
      </c>
      <c r="AD385" s="7">
        <f>(Z385-$AC$10)^2</f>
        <v>9.3861871357412561</v>
      </c>
      <c r="AE385" s="8">
        <f t="shared" si="5"/>
        <v>-3.13997878912744E-2</v>
      </c>
    </row>
    <row r="386" spans="1:31" x14ac:dyDescent="0.25">
      <c r="A386" s="1">
        <v>1</v>
      </c>
      <c r="B386" s="1">
        <v>67</v>
      </c>
      <c r="C386" s="1">
        <v>1</v>
      </c>
      <c r="D386" s="1">
        <v>10.3</v>
      </c>
      <c r="E386" s="7">
        <v>579.13316369999995</v>
      </c>
      <c r="F386" s="7">
        <v>95</v>
      </c>
      <c r="G386" s="1">
        <v>10</v>
      </c>
      <c r="H386" s="1">
        <v>61.5</v>
      </c>
      <c r="I386" s="1">
        <v>2</v>
      </c>
      <c r="J386" s="1">
        <v>92</v>
      </c>
      <c r="K386" s="1">
        <v>8.4499999999999993</v>
      </c>
      <c r="L386" s="1">
        <v>92</v>
      </c>
      <c r="M386" s="1">
        <v>0.1</v>
      </c>
      <c r="N386" s="7">
        <v>3416.7148299999999</v>
      </c>
      <c r="O386" s="1">
        <v>23948</v>
      </c>
      <c r="P386" s="1">
        <v>0.7</v>
      </c>
      <c r="Q386" s="1">
        <v>0.6</v>
      </c>
      <c r="R386" s="1">
        <v>0.91</v>
      </c>
      <c r="S386" s="1">
        <v>20.3</v>
      </c>
      <c r="T386" s="1">
        <v>0</v>
      </c>
      <c r="U386" s="1">
        <v>0</v>
      </c>
      <c r="V386" s="1">
        <v>1</v>
      </c>
      <c r="W386" s="1">
        <v>0</v>
      </c>
      <c r="X386" s="1">
        <v>0</v>
      </c>
      <c r="Y386" s="1">
        <v>1</v>
      </c>
      <c r="Z386" s="1">
        <v>81</v>
      </c>
      <c r="AA386" s="7">
        <f>SUMPRODUCT($A$19:$Y$19,A386:Y386)</f>
        <v>80.454513000072623</v>
      </c>
      <c r="AB386" s="7">
        <f>(Z386-AA386)^2</f>
        <v>0.29755606708977</v>
      </c>
      <c r="AC386" s="7">
        <f>ABS(Z386-AA386)</f>
        <v>0.54548699992737681</v>
      </c>
      <c r="AD386" s="7">
        <f>(Z386-$AC$10)^2</f>
        <v>143.1298421763515</v>
      </c>
      <c r="AE386" s="8">
        <f t="shared" si="5"/>
        <v>0.54548699992737681</v>
      </c>
    </row>
    <row r="387" spans="1:31" x14ac:dyDescent="0.25">
      <c r="A387" s="1">
        <v>1</v>
      </c>
      <c r="B387" s="1">
        <v>224</v>
      </c>
      <c r="C387" s="1">
        <v>0</v>
      </c>
      <c r="D387" s="1">
        <v>4.29</v>
      </c>
      <c r="E387" s="7">
        <v>268.18379720000001</v>
      </c>
      <c r="F387" s="7">
        <v>92</v>
      </c>
      <c r="G387" s="1">
        <v>0</v>
      </c>
      <c r="H387" s="1">
        <v>47.6</v>
      </c>
      <c r="I387" s="1">
        <v>0</v>
      </c>
      <c r="J387" s="1">
        <v>7</v>
      </c>
      <c r="K387" s="1">
        <v>9.65</v>
      </c>
      <c r="L387" s="1">
        <v>71</v>
      </c>
      <c r="M387" s="1">
        <v>0.4</v>
      </c>
      <c r="N387" s="7">
        <v>1888.6182899999999</v>
      </c>
      <c r="O387" s="1">
        <v>47239</v>
      </c>
      <c r="P387" s="1">
        <v>3.6</v>
      </c>
      <c r="Q387" s="1">
        <v>3.6</v>
      </c>
      <c r="R387" s="1">
        <v>0</v>
      </c>
      <c r="S387" s="1">
        <v>11.1</v>
      </c>
      <c r="T387" s="1">
        <v>0</v>
      </c>
      <c r="U387" s="1">
        <v>0</v>
      </c>
      <c r="V387" s="1">
        <v>0</v>
      </c>
      <c r="W387" s="1">
        <v>1</v>
      </c>
      <c r="X387" s="1">
        <v>0</v>
      </c>
      <c r="Y387" s="1">
        <v>0</v>
      </c>
      <c r="Z387" s="1">
        <v>67.400000000000006</v>
      </c>
      <c r="AA387" s="7">
        <f>SUMPRODUCT($A$19:$Y$19,A387:Y387)</f>
        <v>64.365121004098029</v>
      </c>
      <c r="AB387" s="7">
        <f>(Z387-AA387)^2</f>
        <v>9.2104905197669904</v>
      </c>
      <c r="AC387" s="7">
        <f>ABS(Z387-AA387)</f>
        <v>3.0348789959019769</v>
      </c>
      <c r="AD387" s="7">
        <f>(Z387-$AC$10)^2</f>
        <v>2.6775153727224015</v>
      </c>
      <c r="AE387" s="8">
        <f t="shared" si="5"/>
        <v>3.0348789959019769</v>
      </c>
    </row>
    <row r="388" spans="1:31" x14ac:dyDescent="0.25">
      <c r="A388" s="1">
        <v>1</v>
      </c>
      <c r="B388" s="1">
        <v>146</v>
      </c>
      <c r="C388" s="1">
        <v>0</v>
      </c>
      <c r="D388" s="1">
        <v>3.97</v>
      </c>
      <c r="E388" s="7">
        <v>47.35260547</v>
      </c>
      <c r="F388" s="7">
        <v>12</v>
      </c>
      <c r="G388" s="1">
        <v>0</v>
      </c>
      <c r="H388" s="1">
        <v>71.400000000000006</v>
      </c>
      <c r="I388" s="1">
        <v>0</v>
      </c>
      <c r="J388" s="1">
        <v>54</v>
      </c>
      <c r="K388" s="1">
        <v>4.5199999999999996</v>
      </c>
      <c r="L388" s="1">
        <v>26</v>
      </c>
      <c r="M388" s="1">
        <v>0.1</v>
      </c>
      <c r="N388" s="7">
        <v>359.82222999999999</v>
      </c>
      <c r="O388" s="1">
        <v>183526</v>
      </c>
      <c r="P388" s="1">
        <v>0.2</v>
      </c>
      <c r="Q388" s="1">
        <v>0.2</v>
      </c>
      <c r="R388" s="1">
        <v>0.68799999999999994</v>
      </c>
      <c r="S388" s="1">
        <v>12.9</v>
      </c>
      <c r="T388" s="1">
        <v>0</v>
      </c>
      <c r="U388" s="1">
        <v>0</v>
      </c>
      <c r="V388" s="1">
        <v>1</v>
      </c>
      <c r="W388" s="1">
        <v>0</v>
      </c>
      <c r="X388" s="1">
        <v>0</v>
      </c>
      <c r="Y388" s="1">
        <v>0</v>
      </c>
      <c r="Z388" s="1">
        <v>72.5</v>
      </c>
      <c r="AA388" s="7">
        <f>SUMPRODUCT($A$19:$Y$19,A388:Y388)</f>
        <v>69.170413122237022</v>
      </c>
      <c r="AB388" s="7">
        <f>(Z388-AA388)^2</f>
        <v>11.086148776571415</v>
      </c>
      <c r="AC388" s="7">
        <f>ABS(Z388-AA388)</f>
        <v>3.3295868777629778</v>
      </c>
      <c r="AD388" s="7">
        <f>(Z388-$AC$10)^2</f>
        <v>11.997137924083322</v>
      </c>
      <c r="AE388" s="8">
        <f t="shared" si="5"/>
        <v>3.3295868777629778</v>
      </c>
    </row>
    <row r="389" spans="1:31" x14ac:dyDescent="0.25">
      <c r="A389" s="1">
        <v>1</v>
      </c>
      <c r="B389" s="1">
        <v>119</v>
      </c>
      <c r="C389" s="1">
        <v>0</v>
      </c>
      <c r="D389" s="1">
        <v>3.76</v>
      </c>
      <c r="E389" s="7">
        <v>0</v>
      </c>
      <c r="F389" s="7">
        <v>91</v>
      </c>
      <c r="G389" s="1">
        <v>4</v>
      </c>
      <c r="H389" s="1">
        <v>59.9</v>
      </c>
      <c r="I389" s="1">
        <v>0</v>
      </c>
      <c r="J389" s="1">
        <v>93</v>
      </c>
      <c r="K389" s="1">
        <v>5.72</v>
      </c>
      <c r="L389" s="1">
        <v>93</v>
      </c>
      <c r="M389" s="1">
        <v>0.1</v>
      </c>
      <c r="N389" s="7">
        <v>1774.9291000000001</v>
      </c>
      <c r="O389" s="1">
        <v>131547</v>
      </c>
      <c r="P389" s="1">
        <v>1.9</v>
      </c>
      <c r="Q389" s="1">
        <v>1.9</v>
      </c>
      <c r="R389" s="1">
        <v>0.86299999999999999</v>
      </c>
      <c r="S389" s="1">
        <v>16.5</v>
      </c>
      <c r="T389" s="1">
        <v>0</v>
      </c>
      <c r="U389" s="1">
        <v>0</v>
      </c>
      <c r="V389" s="1">
        <v>0</v>
      </c>
      <c r="W389" s="1">
        <v>0</v>
      </c>
      <c r="X389" s="1">
        <v>1</v>
      </c>
      <c r="Y389" s="1">
        <v>0</v>
      </c>
      <c r="Z389" s="1">
        <v>77.599999999999994</v>
      </c>
      <c r="AA389" s="7">
        <f>SUMPRODUCT($A$19:$Y$19,A389:Y389)</f>
        <v>76.170520238583208</v>
      </c>
      <c r="AB389" s="7">
        <f>(Z389-AA389)^2</f>
        <v>2.043412388300192</v>
      </c>
      <c r="AC389" s="7">
        <f>ABS(Z389-AA389)</f>
        <v>1.4294797614167862</v>
      </c>
      <c r="AD389" s="7">
        <f>(Z389-$AC$10)^2</f>
        <v>73.336760475444123</v>
      </c>
      <c r="AE389" s="8">
        <f t="shared" si="5"/>
        <v>1.4294797614167862</v>
      </c>
    </row>
    <row r="390" spans="1:31" x14ac:dyDescent="0.25">
      <c r="A390" s="1">
        <v>1</v>
      </c>
      <c r="B390" s="1">
        <v>79</v>
      </c>
      <c r="C390" s="1">
        <v>0</v>
      </c>
      <c r="D390" s="1">
        <v>10.47</v>
      </c>
      <c r="E390" s="7">
        <v>10251.10872</v>
      </c>
      <c r="F390" s="7">
        <v>92</v>
      </c>
      <c r="G390" s="1">
        <v>84</v>
      </c>
      <c r="H390" s="1">
        <v>57.4</v>
      </c>
      <c r="I390" s="1">
        <v>0</v>
      </c>
      <c r="J390" s="1">
        <v>91</v>
      </c>
      <c r="K390" s="1">
        <v>1.87</v>
      </c>
      <c r="L390" s="1">
        <v>91</v>
      </c>
      <c r="M390" s="1">
        <v>0.1</v>
      </c>
      <c r="N390" s="7">
        <v>61753.667000000001</v>
      </c>
      <c r="O390" s="1">
        <v>557572</v>
      </c>
      <c r="P390" s="1">
        <v>1.1000000000000001</v>
      </c>
      <c r="Q390" s="1">
        <v>0.9</v>
      </c>
      <c r="R390" s="1">
        <v>0.91</v>
      </c>
      <c r="S390" s="1">
        <v>16.899999999999999</v>
      </c>
      <c r="T390" s="1">
        <v>0</v>
      </c>
      <c r="U390" s="1">
        <v>0</v>
      </c>
      <c r="V390" s="1">
        <v>0</v>
      </c>
      <c r="W390" s="1">
        <v>0</v>
      </c>
      <c r="X390" s="1">
        <v>1</v>
      </c>
      <c r="Y390" s="1">
        <v>1</v>
      </c>
      <c r="Z390" s="1">
        <v>79.7</v>
      </c>
      <c r="AA390" s="7">
        <f>SUMPRODUCT($A$19:$Y$19,A390:Y390)</f>
        <v>82.238170002284562</v>
      </c>
      <c r="AB390" s="7">
        <f>(Z390-AA390)^2</f>
        <v>6.4423069604971994</v>
      </c>
      <c r="AC390" s="7">
        <f>ABS(Z390-AA390)</f>
        <v>2.5381700022845592</v>
      </c>
      <c r="AD390" s="7">
        <f>(Z390-$AC$10)^2</f>
        <v>113.71425211423995</v>
      </c>
      <c r="AE390" s="8">
        <f t="shared" si="5"/>
        <v>-2.5381700022845592</v>
      </c>
    </row>
    <row r="391" spans="1:31" x14ac:dyDescent="0.25">
      <c r="A391" s="1">
        <v>1</v>
      </c>
      <c r="B391" s="1">
        <v>83</v>
      </c>
      <c r="C391" s="1">
        <v>1</v>
      </c>
      <c r="D391" s="1">
        <v>0.01</v>
      </c>
      <c r="E391" s="7">
        <v>2792.6775819999998</v>
      </c>
      <c r="F391" s="7">
        <v>99</v>
      </c>
      <c r="G391" s="1">
        <v>62</v>
      </c>
      <c r="H391" s="1">
        <v>7.2</v>
      </c>
      <c r="I391" s="1">
        <v>1</v>
      </c>
      <c r="J391" s="1">
        <v>99</v>
      </c>
      <c r="K391" s="1">
        <v>2.56</v>
      </c>
      <c r="L391" s="1">
        <v>99</v>
      </c>
      <c r="M391" s="1">
        <v>0.1</v>
      </c>
      <c r="N391" s="7">
        <v>48399.958100000003</v>
      </c>
      <c r="O391" s="1">
        <v>1315372</v>
      </c>
      <c r="P391" s="1">
        <v>3.4</v>
      </c>
      <c r="Q391" s="1">
        <v>3.3</v>
      </c>
      <c r="R391" s="1">
        <v>0.79600000000000004</v>
      </c>
      <c r="S391" s="1">
        <v>13.1</v>
      </c>
      <c r="T391" s="1">
        <v>0</v>
      </c>
      <c r="U391" s="1">
        <v>1</v>
      </c>
      <c r="V391" s="1">
        <v>0</v>
      </c>
      <c r="W391" s="1">
        <v>0</v>
      </c>
      <c r="X391" s="1">
        <v>0</v>
      </c>
      <c r="Y391" s="1">
        <v>0</v>
      </c>
      <c r="Z391" s="1">
        <v>74.5</v>
      </c>
      <c r="AA391" s="7">
        <f>SUMPRODUCT($A$19:$Y$19,A391:Y391)</f>
        <v>75.549753364238526</v>
      </c>
      <c r="AB391" s="7">
        <f>(Z391-AA391)^2</f>
        <v>1.1019821257301043</v>
      </c>
      <c r="AC391" s="7">
        <f>ABS(Z391-AA391)</f>
        <v>1.0497533642385264</v>
      </c>
      <c r="AD391" s="7">
        <f>(Z391-$AC$10)^2</f>
        <v>29.85189186579348</v>
      </c>
      <c r="AE391" s="8">
        <f t="shared" si="5"/>
        <v>-1.0497533642385264</v>
      </c>
    </row>
    <row r="392" spans="1:31" x14ac:dyDescent="0.25">
      <c r="A392" s="1">
        <v>1</v>
      </c>
      <c r="B392" s="1">
        <v>47</v>
      </c>
      <c r="C392" s="1">
        <v>69</v>
      </c>
      <c r="D392" s="1">
        <v>0.96</v>
      </c>
      <c r="E392" s="7">
        <v>5.7433936640000001</v>
      </c>
      <c r="F392" s="7">
        <v>74</v>
      </c>
      <c r="G392" s="1">
        <v>2321</v>
      </c>
      <c r="H392" s="1">
        <v>2.5</v>
      </c>
      <c r="I392" s="1">
        <v>98</v>
      </c>
      <c r="J392" s="1">
        <v>73</v>
      </c>
      <c r="K392" s="1">
        <v>5.38</v>
      </c>
      <c r="L392" s="1">
        <v>74</v>
      </c>
      <c r="M392" s="1">
        <v>10.8</v>
      </c>
      <c r="N392" s="7">
        <v>419.22581489999999</v>
      </c>
      <c r="O392" s="1">
        <v>2422145</v>
      </c>
      <c r="P392" s="1">
        <v>3.7</v>
      </c>
      <c r="Q392" s="1">
        <v>3.6</v>
      </c>
      <c r="R392" s="1">
        <v>0.39</v>
      </c>
      <c r="S392" s="1">
        <v>9.3000000000000007</v>
      </c>
      <c r="T392" s="1">
        <v>1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54</v>
      </c>
      <c r="AA392" s="7">
        <f>SUMPRODUCT($A$19:$Y$19,A392:Y392)</f>
        <v>59.681178278226838</v>
      </c>
      <c r="AB392" s="7">
        <f>(Z392-AA392)^2</f>
        <v>32.275786628996464</v>
      </c>
      <c r="AC392" s="7">
        <f>ABS(Z392-AA392)</f>
        <v>5.6811782782268381</v>
      </c>
      <c r="AD392" s="7">
        <f>(Z392-$AC$10)^2</f>
        <v>226.09066396326438</v>
      </c>
      <c r="AE392" s="8">
        <f t="shared" si="5"/>
        <v>-5.6811782782268381</v>
      </c>
    </row>
    <row r="393" spans="1:31" x14ac:dyDescent="0.25">
      <c r="A393" s="1">
        <v>1</v>
      </c>
      <c r="B393" s="1">
        <v>6</v>
      </c>
      <c r="C393" s="1">
        <v>2</v>
      </c>
      <c r="D393" s="1">
        <v>7.49</v>
      </c>
      <c r="E393" s="7">
        <v>4793.9049240000004</v>
      </c>
      <c r="F393" s="7">
        <v>96</v>
      </c>
      <c r="G393" s="1">
        <v>376</v>
      </c>
      <c r="H393" s="1">
        <v>62.1</v>
      </c>
      <c r="I393" s="1">
        <v>2</v>
      </c>
      <c r="J393" s="1">
        <v>96</v>
      </c>
      <c r="K393" s="1">
        <v>9.2799999999999994</v>
      </c>
      <c r="L393" s="1">
        <v>97</v>
      </c>
      <c r="M393" s="1">
        <v>0.1</v>
      </c>
      <c r="N393" s="7">
        <v>34814.124360000002</v>
      </c>
      <c r="O393" s="1">
        <v>59539717</v>
      </c>
      <c r="P393" s="1">
        <v>0.5</v>
      </c>
      <c r="Q393" s="1">
        <v>0.6</v>
      </c>
      <c r="R393" s="1">
        <v>0.877</v>
      </c>
      <c r="S393" s="1">
        <v>16.600000000000001</v>
      </c>
      <c r="T393" s="1">
        <v>0</v>
      </c>
      <c r="U393" s="1">
        <v>0</v>
      </c>
      <c r="V393" s="1">
        <v>0</v>
      </c>
      <c r="W393" s="1">
        <v>0</v>
      </c>
      <c r="X393" s="1">
        <v>1</v>
      </c>
      <c r="Y393" s="1">
        <v>1</v>
      </c>
      <c r="Z393" s="1">
        <v>82</v>
      </c>
      <c r="AA393" s="7">
        <f>SUMPRODUCT($A$19:$Y$19,A393:Y393)</f>
        <v>82.829867117066911</v>
      </c>
      <c r="AB393" s="7">
        <f>(Z393-AA393)^2</f>
        <v>0.6886794319889461</v>
      </c>
      <c r="AC393" s="7">
        <f>ABS(Z393-AA393)</f>
        <v>0.82986711706691096</v>
      </c>
      <c r="AD393" s="7">
        <f>(Z393-$AC$10)^2</f>
        <v>168.05721914720658</v>
      </c>
      <c r="AE393" s="8">
        <f t="shared" si="5"/>
        <v>-0.82986711706691096</v>
      </c>
    </row>
    <row r="394" spans="1:31" x14ac:dyDescent="0.25">
      <c r="A394" s="1">
        <v>1</v>
      </c>
      <c r="B394" s="1">
        <v>85</v>
      </c>
      <c r="C394" s="1">
        <v>157</v>
      </c>
      <c r="D394" s="1">
        <v>3.76</v>
      </c>
      <c r="E394" s="7">
        <v>0</v>
      </c>
      <c r="F394" s="7">
        <v>99</v>
      </c>
      <c r="G394" s="1">
        <v>42361</v>
      </c>
      <c r="H394" s="1">
        <v>32.9</v>
      </c>
      <c r="I394" s="1">
        <v>183</v>
      </c>
      <c r="J394" s="1">
        <v>99</v>
      </c>
      <c r="K394" s="1">
        <v>5.72</v>
      </c>
      <c r="L394" s="1">
        <v>99</v>
      </c>
      <c r="M394" s="1">
        <v>0.1</v>
      </c>
      <c r="N394" s="7">
        <v>869.21193800000003</v>
      </c>
      <c r="O394" s="1">
        <v>137122</v>
      </c>
      <c r="P394" s="1">
        <v>3.6</v>
      </c>
      <c r="Q394" s="1">
        <v>2.9</v>
      </c>
      <c r="R394" s="1">
        <v>0.73399999999999999</v>
      </c>
      <c r="S394" s="1">
        <v>13.5</v>
      </c>
      <c r="T394" s="1">
        <v>0</v>
      </c>
      <c r="U394" s="1">
        <v>1</v>
      </c>
      <c r="V394" s="1">
        <v>0</v>
      </c>
      <c r="W394" s="1">
        <v>0</v>
      </c>
      <c r="X394" s="1">
        <v>0</v>
      </c>
      <c r="Y394" s="1">
        <v>0</v>
      </c>
      <c r="Z394" s="1">
        <v>76.099999999999994</v>
      </c>
      <c r="AA394" s="7">
        <f>SUMPRODUCT($A$19:$Y$19,A394:Y394)</f>
        <v>74.504738994323247</v>
      </c>
      <c r="AB394" s="7">
        <f>(Z394-AA394)^2</f>
        <v>2.5448576762327857</v>
      </c>
      <c r="AC394" s="7">
        <f>ABS(Z394-AA394)</f>
        <v>1.5952610056767469</v>
      </c>
      <c r="AD394" s="7">
        <f>(Z394-$AC$10)^2</f>
        <v>49.895695019161522</v>
      </c>
      <c r="AE394" s="8">
        <f t="shared" si="5"/>
        <v>1.5952610056767469</v>
      </c>
    </row>
    <row r="395" spans="1:31" x14ac:dyDescent="0.25">
      <c r="A395" s="1">
        <v>1</v>
      </c>
      <c r="B395" s="1">
        <v>169</v>
      </c>
      <c r="C395" s="1">
        <v>0</v>
      </c>
      <c r="D395" s="1">
        <v>0.85</v>
      </c>
      <c r="E395" s="7">
        <v>334.16733729999999</v>
      </c>
      <c r="F395" s="7">
        <v>63</v>
      </c>
      <c r="G395" s="1">
        <v>0</v>
      </c>
      <c r="H395" s="1">
        <v>44.1</v>
      </c>
      <c r="I395" s="1">
        <v>0</v>
      </c>
      <c r="J395" s="1">
        <v>67</v>
      </c>
      <c r="K395" s="1">
        <v>4.12</v>
      </c>
      <c r="L395" s="1">
        <v>69</v>
      </c>
      <c r="M395" s="1">
        <v>0.1</v>
      </c>
      <c r="N395" s="7">
        <v>1787.94723</v>
      </c>
      <c r="O395" s="1">
        <v>24143</v>
      </c>
      <c r="P395" s="1">
        <v>1.6</v>
      </c>
      <c r="Q395" s="1">
        <v>1.5</v>
      </c>
      <c r="R395" s="1">
        <v>0</v>
      </c>
      <c r="S395" s="1">
        <v>10.7</v>
      </c>
      <c r="T395" s="1">
        <v>0</v>
      </c>
      <c r="U395" s="1">
        <v>0</v>
      </c>
      <c r="V395" s="1">
        <v>1</v>
      </c>
      <c r="W395" s="1">
        <v>0</v>
      </c>
      <c r="X395" s="1">
        <v>0</v>
      </c>
      <c r="Y395" s="1">
        <v>0</v>
      </c>
      <c r="Z395" s="1">
        <v>69.599999999999994</v>
      </c>
      <c r="AA395" s="7">
        <f>SUMPRODUCT($A$19:$Y$19,A395:Y395)</f>
        <v>65.258218782357446</v>
      </c>
      <c r="AB395" s="7">
        <f>(Z395-AA395)^2</f>
        <v>18.851064141873611</v>
      </c>
      <c r="AC395" s="7">
        <f>ABS(Z395-AA395)</f>
        <v>4.3417812176425485</v>
      </c>
      <c r="AD395" s="7">
        <f>(Z395-$AC$10)^2</f>
        <v>0.31774470860358689</v>
      </c>
      <c r="AE395" s="8">
        <f t="shared" si="5"/>
        <v>4.3417812176425485</v>
      </c>
    </row>
    <row r="396" spans="1:31" x14ac:dyDescent="0.25">
      <c r="A396" s="1">
        <v>1</v>
      </c>
      <c r="B396" s="1">
        <v>174</v>
      </c>
      <c r="C396" s="1">
        <v>56</v>
      </c>
      <c r="D396" s="1">
        <v>0.16</v>
      </c>
      <c r="E396" s="7">
        <v>0</v>
      </c>
      <c r="F396" s="7">
        <v>98</v>
      </c>
      <c r="G396" s="1">
        <v>77</v>
      </c>
      <c r="H396" s="1">
        <v>53.5</v>
      </c>
      <c r="I396" s="1">
        <v>68</v>
      </c>
      <c r="J396" s="1">
        <v>98</v>
      </c>
      <c r="K396" s="1">
        <v>5.6</v>
      </c>
      <c r="L396" s="1">
        <v>98</v>
      </c>
      <c r="M396" s="1">
        <v>0.1</v>
      </c>
      <c r="N396" s="7">
        <v>1653.2390500000001</v>
      </c>
      <c r="O396" s="1">
        <v>1315372</v>
      </c>
      <c r="P396" s="1">
        <v>3.2</v>
      </c>
      <c r="Q396" s="1">
        <v>3.2</v>
      </c>
      <c r="R396" s="1">
        <v>0.629</v>
      </c>
      <c r="S396" s="1">
        <v>11.4</v>
      </c>
      <c r="T396" s="1">
        <v>1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69.400000000000006</v>
      </c>
      <c r="AA396" s="7">
        <f>SUMPRODUCT($A$19:$Y$19,A396:Y396)</f>
        <v>67.518818707560641</v>
      </c>
      <c r="AB396" s="7">
        <f>(Z396-AA396)^2</f>
        <v>3.5388430550238397</v>
      </c>
      <c r="AC396" s="7">
        <f>ABS(Z396-AA396)</f>
        <v>1.8811812924393649</v>
      </c>
      <c r="AD396" s="7">
        <f>(Z396-$AC$10)^2</f>
        <v>0.13226931443258166</v>
      </c>
      <c r="AE396" s="8">
        <f t="shared" si="5"/>
        <v>1.8811812924393649</v>
      </c>
    </row>
    <row r="397" spans="1:31" x14ac:dyDescent="0.25">
      <c r="A397" s="1">
        <v>1</v>
      </c>
      <c r="B397" s="1">
        <v>63</v>
      </c>
      <c r="C397" s="1">
        <v>1</v>
      </c>
      <c r="D397" s="1">
        <v>2.5499999999999998</v>
      </c>
      <c r="E397" s="7">
        <v>508.66454379999999</v>
      </c>
      <c r="F397" s="7">
        <v>98</v>
      </c>
      <c r="G397" s="1">
        <v>5</v>
      </c>
      <c r="H397" s="1">
        <v>62.6</v>
      </c>
      <c r="I397" s="1">
        <v>1</v>
      </c>
      <c r="J397" s="1">
        <v>96</v>
      </c>
      <c r="K397" s="1">
        <v>7.46</v>
      </c>
      <c r="L397" s="1">
        <v>96</v>
      </c>
      <c r="M397" s="1">
        <v>0.1</v>
      </c>
      <c r="N397" s="7">
        <v>27795.87671</v>
      </c>
      <c r="O397" s="1">
        <v>74856</v>
      </c>
      <c r="P397" s="1">
        <v>1.2</v>
      </c>
      <c r="Q397" s="1">
        <v>1.1000000000000001</v>
      </c>
      <c r="R397" s="1">
        <v>0.876</v>
      </c>
      <c r="S397" s="1">
        <v>15.6</v>
      </c>
      <c r="T397" s="1">
        <v>0</v>
      </c>
      <c r="U397" s="1">
        <v>1</v>
      </c>
      <c r="V397" s="1">
        <v>0</v>
      </c>
      <c r="W397" s="1">
        <v>0</v>
      </c>
      <c r="X397" s="1">
        <v>0</v>
      </c>
      <c r="Y397" s="1">
        <v>0</v>
      </c>
      <c r="Z397" s="1">
        <v>81.5</v>
      </c>
      <c r="AA397" s="7">
        <f>SUMPRODUCT($A$19:$Y$19,A397:Y397)</f>
        <v>78.331516460587338</v>
      </c>
      <c r="AB397" s="7">
        <f>(Z397-AA397)^2</f>
        <v>10.039287939528991</v>
      </c>
      <c r="AC397" s="7">
        <f>ABS(Z397-AA397)</f>
        <v>3.1684835394126623</v>
      </c>
      <c r="AD397" s="7">
        <f>(Z397-$AC$10)^2</f>
        <v>155.34353066177903</v>
      </c>
      <c r="AE397" s="8">
        <f t="shared" si="5"/>
        <v>3.1684835394126623</v>
      </c>
    </row>
    <row r="398" spans="1:31" x14ac:dyDescent="0.25">
      <c r="A398" s="1">
        <v>1</v>
      </c>
      <c r="B398" s="1">
        <v>117</v>
      </c>
      <c r="C398" s="1">
        <v>0</v>
      </c>
      <c r="D398" s="1">
        <v>8.01</v>
      </c>
      <c r="E398" s="7">
        <v>1311.440423</v>
      </c>
      <c r="F398" s="7">
        <v>92</v>
      </c>
      <c r="G398" s="1">
        <v>0</v>
      </c>
      <c r="H398" s="1">
        <v>46.9</v>
      </c>
      <c r="I398" s="1">
        <v>0</v>
      </c>
      <c r="J398" s="1">
        <v>91</v>
      </c>
      <c r="K398" s="1">
        <v>5.38</v>
      </c>
      <c r="L398" s="1">
        <v>92</v>
      </c>
      <c r="M398" s="1">
        <v>0.1</v>
      </c>
      <c r="N398" s="7">
        <v>14223.865760000001</v>
      </c>
      <c r="O398" s="1">
        <v>1315372</v>
      </c>
      <c r="P398" s="1">
        <v>4</v>
      </c>
      <c r="Q398" s="1">
        <v>4</v>
      </c>
      <c r="R398" s="1">
        <v>0.76100000000000001</v>
      </c>
      <c r="S398" s="1">
        <v>14.6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73.900000000000006</v>
      </c>
      <c r="AA398" s="7">
        <f>SUMPRODUCT($A$19:$Y$19,A398:Y398)</f>
        <v>75.858897877307541</v>
      </c>
      <c r="AB398" s="7">
        <f>(Z398-AA398)^2</f>
        <v>3.8372808937199681</v>
      </c>
      <c r="AC398" s="7">
        <f>ABS(Z398-AA398)</f>
        <v>1.9588978773075354</v>
      </c>
      <c r="AD398" s="7">
        <f>(Z398-$AC$10)^2</f>
        <v>23.655465683280486</v>
      </c>
      <c r="AE398" s="8">
        <f t="shared" si="5"/>
        <v>-1.9588978773075354</v>
      </c>
    </row>
    <row r="399" spans="1:31" x14ac:dyDescent="0.25">
      <c r="A399" s="1">
        <v>1</v>
      </c>
      <c r="B399" s="1">
        <v>73</v>
      </c>
      <c r="C399" s="1">
        <v>0</v>
      </c>
      <c r="D399" s="1">
        <v>1.83</v>
      </c>
      <c r="E399" s="7">
        <v>91.139718119999998</v>
      </c>
      <c r="F399" s="7">
        <v>97</v>
      </c>
      <c r="G399" s="1">
        <v>0</v>
      </c>
      <c r="H399" s="1">
        <v>22.1</v>
      </c>
      <c r="I399" s="1">
        <v>0</v>
      </c>
      <c r="J399" s="1">
        <v>97</v>
      </c>
      <c r="K399" s="1">
        <v>7.93</v>
      </c>
      <c r="L399" s="1">
        <v>96</v>
      </c>
      <c r="M399" s="1">
        <v>0.1</v>
      </c>
      <c r="N399" s="7">
        <v>633.79498000000001</v>
      </c>
      <c r="O399" s="1">
        <v>367</v>
      </c>
      <c r="P399" s="1">
        <v>14</v>
      </c>
      <c r="Q399" s="1">
        <v>14.1</v>
      </c>
      <c r="R399" s="1">
        <v>0.65300000000000002</v>
      </c>
      <c r="S399" s="1">
        <v>11.6</v>
      </c>
      <c r="T399" s="1">
        <v>0</v>
      </c>
      <c r="U399" s="1">
        <v>1</v>
      </c>
      <c r="V399" s="1">
        <v>0</v>
      </c>
      <c r="W399" s="1">
        <v>0</v>
      </c>
      <c r="X399" s="1">
        <v>0</v>
      </c>
      <c r="Y399" s="1">
        <v>0</v>
      </c>
      <c r="Z399" s="1">
        <v>76.7</v>
      </c>
      <c r="AA399" s="7">
        <f>SUMPRODUCT($A$19:$Y$19,A399:Y399)</f>
        <v>71.540857241049792</v>
      </c>
      <c r="AB399" s="7">
        <f>(Z399-AA399)^2</f>
        <v>26.616754007228387</v>
      </c>
      <c r="AC399" s="7">
        <f>ABS(Z399-AA399)</f>
        <v>5.1591427589502104</v>
      </c>
      <c r="AD399" s="7">
        <f>(Z399-$AC$10)^2</f>
        <v>58.732121201674694</v>
      </c>
      <c r="AE399" s="8">
        <f t="shared" si="5"/>
        <v>5.1591427589502104</v>
      </c>
    </row>
    <row r="400" spans="1:31" x14ac:dyDescent="0.25">
      <c r="A400" s="1">
        <v>1</v>
      </c>
      <c r="B400" s="1">
        <v>228</v>
      </c>
      <c r="C400" s="1">
        <v>0</v>
      </c>
      <c r="D400" s="1">
        <v>6.68</v>
      </c>
      <c r="E400" s="7">
        <v>332.27517089999998</v>
      </c>
      <c r="F400" s="7">
        <v>96</v>
      </c>
      <c r="G400" s="1">
        <v>1</v>
      </c>
      <c r="H400" s="1">
        <v>55.7</v>
      </c>
      <c r="I400" s="1">
        <v>0</v>
      </c>
      <c r="J400" s="1">
        <v>97</v>
      </c>
      <c r="K400" s="1">
        <v>6.17</v>
      </c>
      <c r="L400" s="1">
        <v>97</v>
      </c>
      <c r="M400" s="1">
        <v>0.1</v>
      </c>
      <c r="N400" s="7">
        <v>3572.8512999999998</v>
      </c>
      <c r="O400" s="1">
        <v>233717</v>
      </c>
      <c r="P400" s="1">
        <v>2.8</v>
      </c>
      <c r="Q400" s="1">
        <v>2.8</v>
      </c>
      <c r="R400" s="1">
        <v>0.72799999999999998</v>
      </c>
      <c r="S400" s="1">
        <v>14.2</v>
      </c>
      <c r="T400" s="1">
        <v>0</v>
      </c>
      <c r="U400" s="1">
        <v>0</v>
      </c>
      <c r="V400" s="1">
        <v>0</v>
      </c>
      <c r="W400" s="1">
        <v>0</v>
      </c>
      <c r="X400" s="1">
        <v>1</v>
      </c>
      <c r="Y400" s="1">
        <v>1</v>
      </c>
      <c r="Z400" s="1">
        <v>69.900000000000006</v>
      </c>
      <c r="AA400" s="7">
        <f>SUMPRODUCT($A$19:$Y$19,A400:Y400)</f>
        <v>75.010900111574514</v>
      </c>
      <c r="AB400" s="7">
        <f>(Z400-AA400)^2</f>
        <v>26.121299950492325</v>
      </c>
      <c r="AC400" s="7">
        <f>ABS(Z400-AA400)</f>
        <v>5.1109001115745087</v>
      </c>
      <c r="AD400" s="7">
        <f>(Z400-$AC$10)^2</f>
        <v>0.74595779986012667</v>
      </c>
      <c r="AE400" s="8">
        <f t="shared" si="5"/>
        <v>-5.1109001115745087</v>
      </c>
    </row>
    <row r="401" spans="1:31" x14ac:dyDescent="0.25">
      <c r="A401" s="1">
        <v>1</v>
      </c>
      <c r="B401" s="1">
        <v>78</v>
      </c>
      <c r="C401" s="1">
        <v>1</v>
      </c>
      <c r="D401" s="1">
        <v>10.17</v>
      </c>
      <c r="E401" s="7">
        <v>347.18736000000001</v>
      </c>
      <c r="F401" s="7">
        <v>92</v>
      </c>
      <c r="G401" s="1">
        <v>108</v>
      </c>
      <c r="H401" s="1">
        <v>58.2</v>
      </c>
      <c r="I401" s="1">
        <v>2</v>
      </c>
      <c r="J401" s="1">
        <v>9</v>
      </c>
      <c r="K401" s="1">
        <v>8.8000000000000007</v>
      </c>
      <c r="L401" s="1">
        <v>9</v>
      </c>
      <c r="M401" s="1">
        <v>0.1</v>
      </c>
      <c r="N401" s="7">
        <v>2169.9209999999998</v>
      </c>
      <c r="O401" s="1">
        <v>19153</v>
      </c>
      <c r="P401" s="1">
        <v>0.7</v>
      </c>
      <c r="Q401" s="1">
        <v>0.7</v>
      </c>
      <c r="R401" s="1">
        <v>0.89700000000000002</v>
      </c>
      <c r="S401" s="1">
        <v>20.399999999999999</v>
      </c>
      <c r="T401" s="1">
        <v>0</v>
      </c>
      <c r="U401" s="1">
        <v>0</v>
      </c>
      <c r="V401" s="1">
        <v>1</v>
      </c>
      <c r="W401" s="1">
        <v>0</v>
      </c>
      <c r="X401" s="1">
        <v>0</v>
      </c>
      <c r="Y401" s="1">
        <v>1</v>
      </c>
      <c r="Z401" s="1">
        <v>79.5</v>
      </c>
      <c r="AA401" s="7">
        <f>SUMPRODUCT($A$19:$Y$19,A401:Y401)</f>
        <v>74.547820671175401</v>
      </c>
      <c r="AB401" s="7">
        <f>(Z401-AA401)^2</f>
        <v>24.524080104837655</v>
      </c>
      <c r="AC401" s="7">
        <f>ABS(Z401-AA401)</f>
        <v>4.9521793288245988</v>
      </c>
      <c r="AD401" s="7">
        <f>(Z401-$AC$10)^2</f>
        <v>109.48877672006887</v>
      </c>
      <c r="AE401" s="8">
        <f t="shared" si="5"/>
        <v>4.9521793288245988</v>
      </c>
    </row>
    <row r="402" spans="1:31" x14ac:dyDescent="0.25">
      <c r="A402" s="1">
        <v>1</v>
      </c>
      <c r="B402" s="1">
        <v>18</v>
      </c>
      <c r="C402" s="1">
        <v>1</v>
      </c>
      <c r="D402" s="1">
        <v>0.56000000000000005</v>
      </c>
      <c r="E402" s="7">
        <v>1040.6294620000001</v>
      </c>
      <c r="F402" s="7">
        <v>98</v>
      </c>
      <c r="G402" s="1">
        <v>19</v>
      </c>
      <c r="H402" s="1">
        <v>51.5</v>
      </c>
      <c r="I402" s="1">
        <v>1</v>
      </c>
      <c r="J402" s="1">
        <v>96</v>
      </c>
      <c r="K402" s="1">
        <v>2.83</v>
      </c>
      <c r="L402" s="1">
        <v>98</v>
      </c>
      <c r="M402" s="1">
        <v>0.1</v>
      </c>
      <c r="N402" s="7">
        <v>16784.346160000001</v>
      </c>
      <c r="O402" s="1">
        <v>1315372</v>
      </c>
      <c r="P402" s="1">
        <v>6.9</v>
      </c>
      <c r="Q402" s="1">
        <v>6.8</v>
      </c>
      <c r="R402" s="1">
        <v>0.78200000000000003</v>
      </c>
      <c r="S402" s="1">
        <v>12.4</v>
      </c>
      <c r="T402" s="1">
        <v>0</v>
      </c>
      <c r="U402" s="1">
        <v>1</v>
      </c>
      <c r="V402" s="1">
        <v>0</v>
      </c>
      <c r="W402" s="1">
        <v>0</v>
      </c>
      <c r="X402" s="1">
        <v>0</v>
      </c>
      <c r="Y402" s="1">
        <v>0</v>
      </c>
      <c r="Z402" s="1">
        <v>75.400000000000006</v>
      </c>
      <c r="AA402" s="7">
        <f>SUMPRODUCT($A$19:$Y$19,A402:Y402)</f>
        <v>75.269127924181575</v>
      </c>
      <c r="AB402" s="7">
        <f>(Z402-AA402)^2</f>
        <v>1.7127500229025084E-2</v>
      </c>
      <c r="AC402" s="7">
        <f>ABS(Z402-AA402)</f>
        <v>0.13087207581843074</v>
      </c>
      <c r="AD402" s="7">
        <f>(Z402-$AC$10)^2</f>
        <v>40.496531139563125</v>
      </c>
      <c r="AE402" s="8">
        <f t="shared" si="5"/>
        <v>0.13087207581843074</v>
      </c>
    </row>
    <row r="403" spans="1:31" x14ac:dyDescent="0.25">
      <c r="A403" s="1">
        <v>1</v>
      </c>
      <c r="B403" s="1">
        <v>11</v>
      </c>
      <c r="C403" s="1">
        <v>1</v>
      </c>
      <c r="D403" s="1">
        <v>3.66</v>
      </c>
      <c r="E403" s="7">
        <v>91.71154052</v>
      </c>
      <c r="F403" s="7">
        <v>96</v>
      </c>
      <c r="G403" s="1">
        <v>662</v>
      </c>
      <c r="H403" s="1">
        <v>45</v>
      </c>
      <c r="I403" s="1">
        <v>1</v>
      </c>
      <c r="J403" s="1">
        <v>97</v>
      </c>
      <c r="K403" s="1">
        <v>6.26</v>
      </c>
      <c r="L403" s="1">
        <v>97</v>
      </c>
      <c r="M403" s="1">
        <v>0.1</v>
      </c>
      <c r="N403" s="7">
        <v>1175.7889809999999</v>
      </c>
      <c r="O403" s="1">
        <v>38927</v>
      </c>
      <c r="P403" s="1">
        <v>2.1</v>
      </c>
      <c r="Q403" s="1">
        <v>2.2000000000000002</v>
      </c>
      <c r="R403" s="1">
        <v>0.65600000000000003</v>
      </c>
      <c r="S403" s="1">
        <v>10.7</v>
      </c>
      <c r="T403" s="1">
        <v>0</v>
      </c>
      <c r="U403" s="1">
        <v>0</v>
      </c>
      <c r="V403" s="1">
        <v>0</v>
      </c>
      <c r="W403" s="1">
        <v>0</v>
      </c>
      <c r="X403" s="1">
        <v>1</v>
      </c>
      <c r="Y403" s="1">
        <v>0</v>
      </c>
      <c r="Z403" s="1">
        <v>72.599999999999994</v>
      </c>
      <c r="AA403" s="7">
        <f>SUMPRODUCT($A$19:$Y$19,A403:Y403)</f>
        <v>73.485269842525057</v>
      </c>
      <c r="AB403" s="7">
        <f>(Z403-AA403)^2</f>
        <v>0.78370269408434845</v>
      </c>
      <c r="AC403" s="7">
        <f>ABS(Z403-AA403)</f>
        <v>0.88526984252506224</v>
      </c>
      <c r="AD403" s="7">
        <f>(Z403-$AC$10)^2</f>
        <v>12.69987562116879</v>
      </c>
      <c r="AE403" s="8">
        <f t="shared" si="5"/>
        <v>-0.88526984252506224</v>
      </c>
    </row>
    <row r="404" spans="1:31" x14ac:dyDescent="0.25">
      <c r="A404" s="1">
        <v>1</v>
      </c>
      <c r="B404" s="1">
        <v>153</v>
      </c>
      <c r="C404" s="1">
        <v>0</v>
      </c>
      <c r="D404" s="1">
        <v>1.18</v>
      </c>
      <c r="E404" s="7">
        <v>345.33905600000003</v>
      </c>
      <c r="F404" s="7">
        <v>61</v>
      </c>
      <c r="G404" s="1">
        <v>0</v>
      </c>
      <c r="H404" s="1">
        <v>47.4</v>
      </c>
      <c r="I404" s="1">
        <v>0</v>
      </c>
      <c r="J404" s="1">
        <v>66</v>
      </c>
      <c r="K404" s="1">
        <v>3.66</v>
      </c>
      <c r="L404" s="1">
        <v>67</v>
      </c>
      <c r="M404" s="1">
        <v>0.1</v>
      </c>
      <c r="N404" s="7">
        <v>2697.9613749999999</v>
      </c>
      <c r="O404" s="1">
        <v>22534</v>
      </c>
      <c r="P404" s="1">
        <v>1.5</v>
      </c>
      <c r="Q404" s="1">
        <v>1.5</v>
      </c>
      <c r="R404" s="1">
        <v>0.58199999999999996</v>
      </c>
      <c r="S404" s="1">
        <v>10.7</v>
      </c>
      <c r="T404" s="1">
        <v>0</v>
      </c>
      <c r="U404" s="1">
        <v>0</v>
      </c>
      <c r="V404" s="1">
        <v>1</v>
      </c>
      <c r="W404" s="1">
        <v>0</v>
      </c>
      <c r="X404" s="1">
        <v>0</v>
      </c>
      <c r="Y404" s="1">
        <v>0</v>
      </c>
      <c r="Z404" s="1">
        <v>75</v>
      </c>
      <c r="AA404" s="7">
        <f>SUMPRODUCT($A$19:$Y$19,A404:Y404)</f>
        <v>68.03261243482936</v>
      </c>
      <c r="AB404" s="7">
        <f>(Z404-AA404)^2</f>
        <v>48.544489483294456</v>
      </c>
      <c r="AC404" s="7">
        <f>ABS(Z404-AA404)</f>
        <v>6.9673875651706396</v>
      </c>
      <c r="AD404" s="7">
        <f>(Z404-$AC$10)^2</f>
        <v>35.565580351221016</v>
      </c>
      <c r="AE404" s="8">
        <f t="shared" si="5"/>
        <v>6.9673875651706396</v>
      </c>
    </row>
    <row r="405" spans="1:31" x14ac:dyDescent="0.25">
      <c r="A405" s="1">
        <v>1</v>
      </c>
      <c r="B405" s="1">
        <v>415</v>
      </c>
      <c r="C405" s="1">
        <v>31</v>
      </c>
      <c r="D405" s="1">
        <v>7.82</v>
      </c>
      <c r="E405" s="7">
        <v>1.9659778000000001</v>
      </c>
      <c r="F405" s="7">
        <v>88</v>
      </c>
      <c r="G405" s="1">
        <v>2738</v>
      </c>
      <c r="H405" s="1">
        <v>14.1</v>
      </c>
      <c r="I405" s="1">
        <v>50</v>
      </c>
      <c r="J405" s="1">
        <v>85</v>
      </c>
      <c r="K405" s="1">
        <v>4.18</v>
      </c>
      <c r="L405" s="1">
        <v>88</v>
      </c>
      <c r="M405" s="1">
        <v>8</v>
      </c>
      <c r="N405" s="7">
        <v>196.59778</v>
      </c>
      <c r="O405" s="1">
        <v>853625</v>
      </c>
      <c r="P405" s="1">
        <v>7.2</v>
      </c>
      <c r="Q405" s="1">
        <v>7.4</v>
      </c>
      <c r="R405" s="1">
        <v>0.34300000000000003</v>
      </c>
      <c r="S405" s="1">
        <v>7.2</v>
      </c>
      <c r="T405" s="1">
        <v>1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57</v>
      </c>
      <c r="AA405" s="7">
        <f>SUMPRODUCT($A$19:$Y$19,A405:Y405)</f>
        <v>53.782759896831642</v>
      </c>
      <c r="AB405" s="7">
        <f>(Z405-AA405)^2</f>
        <v>10.350633881434746</v>
      </c>
      <c r="AC405" s="7">
        <f>ABS(Z405-AA405)</f>
        <v>3.2172401031683577</v>
      </c>
      <c r="AD405" s="7">
        <f>(Z405-$AC$10)^2</f>
        <v>144.87279487582961</v>
      </c>
      <c r="AE405" s="8">
        <f t="shared" si="5"/>
        <v>3.2172401031683577</v>
      </c>
    </row>
    <row r="406" spans="1:31" x14ac:dyDescent="0.25">
      <c r="A406" s="1">
        <v>1</v>
      </c>
      <c r="B406" s="1">
        <v>287</v>
      </c>
      <c r="C406" s="1">
        <v>8</v>
      </c>
      <c r="D406" s="1">
        <v>6.55</v>
      </c>
      <c r="E406" s="7">
        <v>33.916601829999998</v>
      </c>
      <c r="F406" s="7">
        <v>99</v>
      </c>
      <c r="G406" s="1">
        <v>2204</v>
      </c>
      <c r="H406" s="1">
        <v>45.8</v>
      </c>
      <c r="I406" s="1">
        <v>9</v>
      </c>
      <c r="J406" s="1">
        <v>99</v>
      </c>
      <c r="K406" s="1">
        <v>3.95</v>
      </c>
      <c r="L406" s="1">
        <v>82</v>
      </c>
      <c r="M406" s="1">
        <v>0.1</v>
      </c>
      <c r="N406" s="7">
        <v>2874.2882909999998</v>
      </c>
      <c r="O406" s="1">
        <v>1512985</v>
      </c>
      <c r="P406" s="1">
        <v>2.5</v>
      </c>
      <c r="Q406" s="1">
        <v>2.6</v>
      </c>
      <c r="R406" s="1">
        <v>0.72499999999999998</v>
      </c>
      <c r="S406" s="1">
        <v>13.5</v>
      </c>
      <c r="T406" s="1">
        <v>0</v>
      </c>
      <c r="U406" s="1">
        <v>1</v>
      </c>
      <c r="V406" s="1">
        <v>0</v>
      </c>
      <c r="W406" s="1">
        <v>0</v>
      </c>
      <c r="X406" s="1">
        <v>0</v>
      </c>
      <c r="Y406" s="1">
        <v>0</v>
      </c>
      <c r="Z406" s="1">
        <v>64.7</v>
      </c>
      <c r="AA406" s="7">
        <f>SUMPRODUCT($A$19:$Y$19,A406:Y406)</f>
        <v>70.426973321103091</v>
      </c>
      <c r="AB406" s="7">
        <f>(Z406-AA406)^2</f>
        <v>32.798223420626535</v>
      </c>
      <c r="AC406" s="7">
        <f>ABS(Z406-AA406)</f>
        <v>5.7269733211030882</v>
      </c>
      <c r="AD406" s="7">
        <f>(Z406-$AC$10)^2</f>
        <v>18.803597551413684</v>
      </c>
      <c r="AE406" s="8">
        <f t="shared" ref="AE406:AE469" si="6">Z406-AA406</f>
        <v>-5.7269733211030882</v>
      </c>
    </row>
    <row r="407" spans="1:31" x14ac:dyDescent="0.25">
      <c r="A407" s="1">
        <v>1</v>
      </c>
      <c r="B407" s="1">
        <v>339</v>
      </c>
      <c r="C407" s="1">
        <v>14</v>
      </c>
      <c r="D407" s="1">
        <v>1.1000000000000001</v>
      </c>
      <c r="E407" s="7">
        <v>2.0296442699999999</v>
      </c>
      <c r="F407" s="7">
        <v>92</v>
      </c>
      <c r="G407" s="1">
        <v>3578</v>
      </c>
      <c r="H407" s="1">
        <v>16.600000000000001</v>
      </c>
      <c r="I407" s="1">
        <v>22</v>
      </c>
      <c r="J407" s="1">
        <v>63</v>
      </c>
      <c r="K407" s="1">
        <v>4.3499999999999996</v>
      </c>
      <c r="L407" s="1">
        <v>64</v>
      </c>
      <c r="M407" s="1">
        <v>5.0999999999999996</v>
      </c>
      <c r="N407" s="7">
        <v>26.393293499999999</v>
      </c>
      <c r="O407" s="1">
        <v>497367</v>
      </c>
      <c r="P407" s="1">
        <v>9.4</v>
      </c>
      <c r="Q407" s="1">
        <v>9.3000000000000007</v>
      </c>
      <c r="R407" s="1">
        <v>0.42499999999999999</v>
      </c>
      <c r="S407" s="1">
        <v>9.3000000000000007</v>
      </c>
      <c r="T407" s="1">
        <v>1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54.6</v>
      </c>
      <c r="AA407" s="7">
        <f>SUMPRODUCT($A$19:$Y$19,A407:Y407)</f>
        <v>56.459648536194891</v>
      </c>
      <c r="AB407" s="7">
        <f>(Z407-AA407)^2</f>
        <v>3.4582926781717949</v>
      </c>
      <c r="AC407" s="7">
        <f>ABS(Z407-AA407)</f>
        <v>1.8596485361948893</v>
      </c>
      <c r="AD407" s="7">
        <f>(Z407-$AC$10)^2</f>
        <v>208.40709014577737</v>
      </c>
      <c r="AE407" s="8">
        <f t="shared" si="6"/>
        <v>-1.8596485361948893</v>
      </c>
    </row>
    <row r="408" spans="1:31" x14ac:dyDescent="0.25">
      <c r="A408" s="1">
        <v>1</v>
      </c>
      <c r="B408" s="1">
        <v>161</v>
      </c>
      <c r="C408" s="1">
        <v>70</v>
      </c>
      <c r="D408" s="1">
        <v>7.1</v>
      </c>
      <c r="E408" s="7">
        <v>30.303746910000001</v>
      </c>
      <c r="F408" s="7">
        <v>99</v>
      </c>
      <c r="G408" s="1">
        <v>57</v>
      </c>
      <c r="H408" s="1">
        <v>48.6</v>
      </c>
      <c r="I408" s="1">
        <v>79</v>
      </c>
      <c r="J408" s="1">
        <v>99</v>
      </c>
      <c r="K408" s="1">
        <v>8.36</v>
      </c>
      <c r="L408" s="1">
        <v>99</v>
      </c>
      <c r="M408" s="1">
        <v>0.1</v>
      </c>
      <c r="N408" s="7">
        <v>586.14597500000002</v>
      </c>
      <c r="O408" s="1">
        <v>18912412</v>
      </c>
      <c r="P408" s="1">
        <v>3.1</v>
      </c>
      <c r="Q408" s="1">
        <v>3.1</v>
      </c>
      <c r="R408" s="1">
        <v>0.69799999999999995</v>
      </c>
      <c r="S408" s="1">
        <v>13.8</v>
      </c>
      <c r="T408" s="1">
        <v>0</v>
      </c>
      <c r="U408" s="1">
        <v>0</v>
      </c>
      <c r="V408" s="1">
        <v>0</v>
      </c>
      <c r="W408" s="1">
        <v>1</v>
      </c>
      <c r="X408" s="1">
        <v>0</v>
      </c>
      <c r="Y408" s="1">
        <v>0</v>
      </c>
      <c r="Z408" s="1">
        <v>73</v>
      </c>
      <c r="AA408" s="7">
        <f>SUMPRODUCT($A$19:$Y$19,A408:Y408)</f>
        <v>74.168925306465525</v>
      </c>
      <c r="AB408" s="7">
        <f>(Z408-AA408)^2</f>
        <v>1.3663863720955209</v>
      </c>
      <c r="AC408" s="7">
        <f>ABS(Z408-AA408)</f>
        <v>1.1689253064655247</v>
      </c>
      <c r="AD408" s="7">
        <f>(Z408-$AC$10)^2</f>
        <v>15.710826409510862</v>
      </c>
      <c r="AE408" s="8">
        <f t="shared" si="6"/>
        <v>-1.1689253064655247</v>
      </c>
    </row>
    <row r="409" spans="1:31" x14ac:dyDescent="0.25">
      <c r="A409" s="1">
        <v>1</v>
      </c>
      <c r="B409" s="1">
        <v>61</v>
      </c>
      <c r="C409" s="1">
        <v>1</v>
      </c>
      <c r="D409" s="1">
        <v>9.8699999999999992</v>
      </c>
      <c r="E409" s="7">
        <v>11734.853810000001</v>
      </c>
      <c r="F409" s="7">
        <v>91</v>
      </c>
      <c r="G409" s="1">
        <v>158</v>
      </c>
      <c r="H409" s="1">
        <v>65.5</v>
      </c>
      <c r="I409" s="1">
        <v>1</v>
      </c>
      <c r="J409" s="1">
        <v>91</v>
      </c>
      <c r="K409" s="1">
        <v>9.36</v>
      </c>
      <c r="L409" s="1">
        <v>91</v>
      </c>
      <c r="M409" s="1">
        <v>0.1</v>
      </c>
      <c r="N409" s="7">
        <v>67792.338600000003</v>
      </c>
      <c r="O409" s="1">
        <v>23117353</v>
      </c>
      <c r="P409" s="1">
        <v>0.6</v>
      </c>
      <c r="Q409" s="1">
        <v>0.6</v>
      </c>
      <c r="R409" s="1">
        <v>0.93300000000000005</v>
      </c>
      <c r="S409" s="1">
        <v>20.3</v>
      </c>
      <c r="T409" s="1">
        <v>0</v>
      </c>
      <c r="U409" s="1">
        <v>0</v>
      </c>
      <c r="V409" s="1">
        <v>1</v>
      </c>
      <c r="W409" s="1">
        <v>0</v>
      </c>
      <c r="X409" s="1">
        <v>0</v>
      </c>
      <c r="Y409" s="1">
        <v>1</v>
      </c>
      <c r="Z409" s="1">
        <v>82.5</v>
      </c>
      <c r="AA409" s="7">
        <f>SUMPRODUCT($A$19:$Y$19,A409:Y409)</f>
        <v>84.537452991524432</v>
      </c>
      <c r="AB409" s="7">
        <f>(Z409-AA409)^2</f>
        <v>4.1512146926718589</v>
      </c>
      <c r="AC409" s="7">
        <f>ABS(Z409-AA409)</f>
        <v>2.0374529915244324</v>
      </c>
      <c r="AD409" s="7">
        <f>(Z409-$AC$10)^2</f>
        <v>181.27090763263411</v>
      </c>
      <c r="AE409" s="8">
        <f t="shared" si="6"/>
        <v>-2.0374529915244324</v>
      </c>
    </row>
    <row r="410" spans="1:31" x14ac:dyDescent="0.25">
      <c r="A410" s="1">
        <v>1</v>
      </c>
      <c r="B410" s="1">
        <v>13</v>
      </c>
      <c r="C410" s="1">
        <v>5</v>
      </c>
      <c r="D410" s="1">
        <v>1.98</v>
      </c>
      <c r="E410" s="7">
        <v>246.56860080000001</v>
      </c>
      <c r="F410" s="7">
        <v>8</v>
      </c>
      <c r="G410" s="1">
        <v>0</v>
      </c>
      <c r="H410" s="1">
        <v>48</v>
      </c>
      <c r="I410" s="1">
        <v>6</v>
      </c>
      <c r="J410" s="1">
        <v>85</v>
      </c>
      <c r="K410" s="1">
        <v>5.33</v>
      </c>
      <c r="L410" s="1">
        <v>81</v>
      </c>
      <c r="M410" s="1">
        <v>0.1</v>
      </c>
      <c r="N410" s="7">
        <v>5842.8578399999997</v>
      </c>
      <c r="O410" s="1">
        <v>954332</v>
      </c>
      <c r="P410" s="1">
        <v>2.8</v>
      </c>
      <c r="Q410" s="1">
        <v>2.9</v>
      </c>
      <c r="R410" s="1">
        <v>0.73699999999999999</v>
      </c>
      <c r="S410" s="1">
        <v>11.7</v>
      </c>
      <c r="T410" s="1">
        <v>0</v>
      </c>
      <c r="U410" s="1">
        <v>1</v>
      </c>
      <c r="V410" s="1">
        <v>0</v>
      </c>
      <c r="W410" s="1">
        <v>0</v>
      </c>
      <c r="X410" s="1">
        <v>0</v>
      </c>
      <c r="Y410" s="1">
        <v>0</v>
      </c>
      <c r="Z410" s="1">
        <v>71.099999999999994</v>
      </c>
      <c r="AA410" s="7">
        <f>SUMPRODUCT($A$19:$Y$19,A410:Y410)</f>
        <v>74.911615268429713</v>
      </c>
      <c r="AB410" s="7">
        <f>(Z410-AA410)^2</f>
        <v>14.52841095452656</v>
      </c>
      <c r="AC410" s="7">
        <f>ABS(Z410-AA410)</f>
        <v>3.8116152684297191</v>
      </c>
      <c r="AD410" s="7">
        <f>(Z410-$AC$10)^2</f>
        <v>4.2588101648861878</v>
      </c>
      <c r="AE410" s="8">
        <f t="shared" si="6"/>
        <v>-3.8116152684297191</v>
      </c>
    </row>
    <row r="411" spans="1:31" x14ac:dyDescent="0.25">
      <c r="A411" s="1">
        <v>1</v>
      </c>
      <c r="B411" s="1">
        <v>267</v>
      </c>
      <c r="C411" s="1">
        <v>5</v>
      </c>
      <c r="D411" s="1">
        <v>6.79</v>
      </c>
      <c r="E411" s="7">
        <v>180.35378589999999</v>
      </c>
      <c r="F411" s="7">
        <v>98</v>
      </c>
      <c r="G411" s="1">
        <v>146</v>
      </c>
      <c r="H411" s="1">
        <v>56.1</v>
      </c>
      <c r="I411" s="1">
        <v>6</v>
      </c>
      <c r="J411" s="1">
        <v>99</v>
      </c>
      <c r="K411" s="1">
        <v>6.61</v>
      </c>
      <c r="L411" s="1">
        <v>99</v>
      </c>
      <c r="M411" s="1">
        <v>1</v>
      </c>
      <c r="N411" s="7">
        <v>1367.352433</v>
      </c>
      <c r="O411" s="1">
        <v>474516</v>
      </c>
      <c r="P411" s="1">
        <v>2.7</v>
      </c>
      <c r="Q411" s="1">
        <v>2.8</v>
      </c>
      <c r="R411" s="1">
        <v>0.7</v>
      </c>
      <c r="S411" s="1">
        <v>14.6</v>
      </c>
      <c r="T411" s="1">
        <v>0</v>
      </c>
      <c r="U411" s="1">
        <v>0</v>
      </c>
      <c r="V411" s="1">
        <v>0</v>
      </c>
      <c r="W411" s="1">
        <v>0</v>
      </c>
      <c r="X411" s="1">
        <v>1</v>
      </c>
      <c r="Y411" s="1">
        <v>0</v>
      </c>
      <c r="Z411" s="1">
        <v>67.400000000000006</v>
      </c>
      <c r="AA411" s="7">
        <f>SUMPRODUCT($A$19:$Y$19,A411:Y411)</f>
        <v>71.829776052676962</v>
      </c>
      <c r="AB411" s="7">
        <f>(Z411-AA411)^2</f>
        <v>19.622915876870238</v>
      </c>
      <c r="AC411" s="7">
        <f>ABS(Z411-AA411)</f>
        <v>4.4297760526769565</v>
      </c>
      <c r="AD411" s="7">
        <f>(Z411-$AC$10)^2</f>
        <v>2.6775153727224015</v>
      </c>
      <c r="AE411" s="8">
        <f t="shared" si="6"/>
        <v>-4.4297760526769565</v>
      </c>
    </row>
    <row r="412" spans="1:31" x14ac:dyDescent="0.25">
      <c r="A412" s="1">
        <v>1</v>
      </c>
      <c r="B412" s="1">
        <v>183</v>
      </c>
      <c r="C412" s="1">
        <v>364</v>
      </c>
      <c r="D412" s="1">
        <v>0.01</v>
      </c>
      <c r="E412" s="7">
        <v>28.983231190000001</v>
      </c>
      <c r="F412" s="7">
        <v>65</v>
      </c>
      <c r="G412" s="1">
        <v>4248</v>
      </c>
      <c r="H412" s="1">
        <v>18.399999999999999</v>
      </c>
      <c r="I412" s="1">
        <v>461</v>
      </c>
      <c r="J412" s="1">
        <v>65</v>
      </c>
      <c r="K412" s="1">
        <v>2.56</v>
      </c>
      <c r="L412" s="1">
        <v>65</v>
      </c>
      <c r="M412" s="1">
        <v>0.1</v>
      </c>
      <c r="N412" s="7">
        <v>649.84823300000005</v>
      </c>
      <c r="O412" s="1">
        <v>15783</v>
      </c>
      <c r="P412" s="1">
        <v>21.4</v>
      </c>
      <c r="Q412" s="1">
        <v>21.8</v>
      </c>
      <c r="R412" s="1">
        <v>0.47399999999999998</v>
      </c>
      <c r="S412" s="1">
        <v>5.6</v>
      </c>
      <c r="T412" s="1">
        <v>0</v>
      </c>
      <c r="U412" s="1">
        <v>1</v>
      </c>
      <c r="V412" s="1">
        <v>0</v>
      </c>
      <c r="W412" s="1">
        <v>0</v>
      </c>
      <c r="X412" s="1">
        <v>0</v>
      </c>
      <c r="Y412" s="1">
        <v>0</v>
      </c>
      <c r="Z412" s="1">
        <v>63.7</v>
      </c>
      <c r="AA412" s="7">
        <f>SUMPRODUCT($A$19:$Y$19,A412:Y412)</f>
        <v>63.150817194466995</v>
      </c>
      <c r="AB412" s="7">
        <f>(Z412-AA412)^2</f>
        <v>0.30160175389310512</v>
      </c>
      <c r="AC412" s="7">
        <f>ABS(Z412-AA412)</f>
        <v>0.54918280553300747</v>
      </c>
      <c r="AD412" s="7">
        <f>(Z412-$AC$10)^2</f>
        <v>28.4762205805586</v>
      </c>
      <c r="AE412" s="8">
        <f t="shared" si="6"/>
        <v>0.54918280553300747</v>
      </c>
    </row>
    <row r="413" spans="1:31" x14ac:dyDescent="0.25">
      <c r="A413" s="1">
        <v>1</v>
      </c>
      <c r="B413" s="1">
        <v>127</v>
      </c>
      <c r="C413" s="1">
        <v>49</v>
      </c>
      <c r="D413" s="1">
        <v>4.7699999999999996</v>
      </c>
      <c r="E413" s="7">
        <v>12.1859723</v>
      </c>
      <c r="F413" s="7">
        <v>97</v>
      </c>
      <c r="G413" s="1">
        <v>0</v>
      </c>
      <c r="H413" s="1">
        <v>54.1</v>
      </c>
      <c r="I413" s="1">
        <v>58</v>
      </c>
      <c r="J413" s="1">
        <v>98</v>
      </c>
      <c r="K413" s="1">
        <v>5.52</v>
      </c>
      <c r="L413" s="1">
        <v>97</v>
      </c>
      <c r="M413" s="1">
        <v>0.1</v>
      </c>
      <c r="N413" s="7">
        <v>716.82190000000003</v>
      </c>
      <c r="O413" s="1">
        <v>1435568</v>
      </c>
      <c r="P413" s="1">
        <v>1.9</v>
      </c>
      <c r="Q413" s="1">
        <v>1.8</v>
      </c>
      <c r="R413" s="1">
        <v>0.70299999999999996</v>
      </c>
      <c r="S413" s="1">
        <v>11.6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75</v>
      </c>
      <c r="AA413" s="7">
        <f>SUMPRODUCT($A$19:$Y$19,A413:Y413)</f>
        <v>74.2202180421652</v>
      </c>
      <c r="AB413" s="7">
        <f>(Z413-AA413)^2</f>
        <v>0.60805990176467339</v>
      </c>
      <c r="AC413" s="7">
        <f>ABS(Z413-AA413)</f>
        <v>0.77978195783479975</v>
      </c>
      <c r="AD413" s="7">
        <f>(Z413-$AC$10)^2</f>
        <v>35.565580351221016</v>
      </c>
      <c r="AE413" s="8">
        <f t="shared" si="6"/>
        <v>0.77978195783479975</v>
      </c>
    </row>
    <row r="414" spans="1:31" x14ac:dyDescent="0.25">
      <c r="A414" s="1">
        <v>1</v>
      </c>
      <c r="B414" s="1">
        <v>29</v>
      </c>
      <c r="C414" s="1">
        <v>11</v>
      </c>
      <c r="D414" s="1">
        <v>0.81</v>
      </c>
      <c r="E414" s="7">
        <v>103.7277727</v>
      </c>
      <c r="F414" s="7">
        <v>59</v>
      </c>
      <c r="G414" s="1">
        <v>0</v>
      </c>
      <c r="H414" s="1">
        <v>43.4</v>
      </c>
      <c r="I414" s="1">
        <v>14</v>
      </c>
      <c r="J414" s="1">
        <v>76</v>
      </c>
      <c r="K414" s="1">
        <v>4.5999999999999996</v>
      </c>
      <c r="L414" s="1">
        <v>63</v>
      </c>
      <c r="M414" s="1">
        <v>1.3</v>
      </c>
      <c r="N414" s="7">
        <v>1178.72469</v>
      </c>
      <c r="O414" s="1">
        <v>6787187</v>
      </c>
      <c r="P414" s="1">
        <v>1.4</v>
      </c>
      <c r="Q414" s="1">
        <v>1.3</v>
      </c>
      <c r="R414" s="1">
        <v>0.46899999999999997</v>
      </c>
      <c r="S414" s="1">
        <v>8.9</v>
      </c>
      <c r="T414" s="1">
        <v>0</v>
      </c>
      <c r="U414" s="1">
        <v>0</v>
      </c>
      <c r="V414" s="1">
        <v>1</v>
      </c>
      <c r="W414" s="1">
        <v>0</v>
      </c>
      <c r="X414" s="1">
        <v>0</v>
      </c>
      <c r="Y414" s="1">
        <v>0</v>
      </c>
      <c r="Z414" s="1">
        <v>61.4</v>
      </c>
      <c r="AA414" s="7">
        <f>SUMPRODUCT($A$19:$Y$19,A414:Y414)</f>
        <v>68.11518019556226</v>
      </c>
      <c r="AB414" s="7">
        <f>(Z414-AA414)^2</f>
        <v>45.093645058871616</v>
      </c>
      <c r="AC414" s="7">
        <f>ABS(Z414-AA414)</f>
        <v>6.7151801955622616</v>
      </c>
      <c r="AD414" s="7">
        <f>(Z414-$AC$10)^2</f>
        <v>58.31325354759197</v>
      </c>
      <c r="AE414" s="8">
        <f t="shared" si="6"/>
        <v>-6.7151801955622616</v>
      </c>
    </row>
    <row r="415" spans="1:31" x14ac:dyDescent="0.25">
      <c r="A415" s="1">
        <v>1</v>
      </c>
      <c r="B415" s="1">
        <v>281</v>
      </c>
      <c r="C415" s="1">
        <v>10</v>
      </c>
      <c r="D415" s="1">
        <v>3.88</v>
      </c>
      <c r="E415" s="7">
        <v>40.033440769999999</v>
      </c>
      <c r="F415" s="7">
        <v>64</v>
      </c>
      <c r="G415" s="1">
        <v>1</v>
      </c>
      <c r="H415" s="1">
        <v>23.4</v>
      </c>
      <c r="I415" s="1">
        <v>14</v>
      </c>
      <c r="J415" s="1">
        <v>79</v>
      </c>
      <c r="K415" s="1">
        <v>11.83</v>
      </c>
      <c r="L415" s="1">
        <v>75</v>
      </c>
      <c r="M415" s="1">
        <v>2.4</v>
      </c>
      <c r="N415" s="7">
        <v>232.61732000000001</v>
      </c>
      <c r="O415" s="1">
        <v>3662993</v>
      </c>
      <c r="P415" s="1">
        <v>7.7</v>
      </c>
      <c r="Q415" s="1">
        <v>7.6</v>
      </c>
      <c r="R415" s="1">
        <v>0.39400000000000002</v>
      </c>
      <c r="S415" s="1">
        <v>9.8000000000000007</v>
      </c>
      <c r="T415" s="1">
        <v>1</v>
      </c>
      <c r="U415" s="1">
        <v>0</v>
      </c>
      <c r="V415" s="1">
        <v>0</v>
      </c>
      <c r="W415" s="1">
        <v>0</v>
      </c>
      <c r="X415" s="1">
        <v>0</v>
      </c>
      <c r="Y415" s="1">
        <v>0</v>
      </c>
      <c r="Z415" s="1">
        <v>58.6</v>
      </c>
      <c r="AA415" s="7">
        <f>SUMPRODUCT($A$19:$Y$19,A415:Y415)</f>
        <v>60.914466736827023</v>
      </c>
      <c r="AB415" s="7">
        <f>(Z415-AA415)^2</f>
        <v>5.3567562758787233</v>
      </c>
      <c r="AC415" s="7">
        <f>ABS(Z415-AA415)</f>
        <v>2.314466736827022</v>
      </c>
      <c r="AD415" s="7">
        <f>(Z415-$AC$10)^2</f>
        <v>108.9165980291977</v>
      </c>
      <c r="AE415" s="8">
        <f t="shared" si="6"/>
        <v>-2.314466736827022</v>
      </c>
    </row>
    <row r="416" spans="1:31" x14ac:dyDescent="0.25">
      <c r="A416" s="1">
        <v>1</v>
      </c>
      <c r="B416" s="1">
        <v>141</v>
      </c>
      <c r="C416" s="1">
        <v>3</v>
      </c>
      <c r="D416" s="1">
        <v>2.37</v>
      </c>
      <c r="E416" s="7">
        <v>42.730828299999999</v>
      </c>
      <c r="F416" s="7">
        <v>99</v>
      </c>
      <c r="G416" s="1">
        <v>1686</v>
      </c>
      <c r="H416" s="1">
        <v>22.7</v>
      </c>
      <c r="I416" s="1">
        <v>3</v>
      </c>
      <c r="J416" s="1">
        <v>99</v>
      </c>
      <c r="K416" s="1">
        <v>3.5</v>
      </c>
      <c r="L416" s="1">
        <v>99</v>
      </c>
      <c r="M416" s="1">
        <v>0.1</v>
      </c>
      <c r="N416" s="7">
        <v>382.54993999999999</v>
      </c>
      <c r="O416" s="1">
        <v>2771</v>
      </c>
      <c r="P416" s="1">
        <v>15.2</v>
      </c>
      <c r="Q416" s="1">
        <v>15</v>
      </c>
      <c r="R416" s="1">
        <v>0.76</v>
      </c>
      <c r="S416" s="1">
        <v>14</v>
      </c>
      <c r="T416" s="1">
        <v>0</v>
      </c>
      <c r="U416" s="1">
        <v>1</v>
      </c>
      <c r="V416" s="1">
        <v>0</v>
      </c>
      <c r="W416" s="1">
        <v>0</v>
      </c>
      <c r="X416" s="1">
        <v>0</v>
      </c>
      <c r="Y416" s="1">
        <v>0</v>
      </c>
      <c r="Z416" s="1">
        <v>74.7</v>
      </c>
      <c r="AA416" s="7">
        <f>SUMPRODUCT($A$19:$Y$19,A416:Y416)</f>
        <v>71.963071145444502</v>
      </c>
      <c r="AB416" s="7">
        <f>(Z416-AA416)^2</f>
        <v>7.4907795548984861</v>
      </c>
      <c r="AC416" s="7">
        <f>ABS(Z416-AA416)</f>
        <v>2.7369288545555008</v>
      </c>
      <c r="AD416" s="7">
        <f>(Z416-$AC$10)^2</f>
        <v>32.077367259964525</v>
      </c>
      <c r="AE416" s="8">
        <f t="shared" si="6"/>
        <v>2.7369288545555008</v>
      </c>
    </row>
    <row r="417" spans="1:31" x14ac:dyDescent="0.25">
      <c r="A417" s="1">
        <v>1</v>
      </c>
      <c r="B417" s="1">
        <v>117</v>
      </c>
      <c r="C417" s="1">
        <v>0</v>
      </c>
      <c r="D417" s="1">
        <v>9.2899999999999991</v>
      </c>
      <c r="E417" s="7">
        <v>1617.473418</v>
      </c>
      <c r="F417" s="7">
        <v>92</v>
      </c>
      <c r="G417" s="1">
        <v>0</v>
      </c>
      <c r="H417" s="1">
        <v>52.3</v>
      </c>
      <c r="I417" s="1">
        <v>0</v>
      </c>
      <c r="J417" s="1">
        <v>93</v>
      </c>
      <c r="K417" s="1">
        <v>8.6199999999999992</v>
      </c>
      <c r="L417" s="1">
        <v>93</v>
      </c>
      <c r="M417" s="1">
        <v>0.1</v>
      </c>
      <c r="N417" s="7">
        <v>11814.999400000001</v>
      </c>
      <c r="O417" s="1">
        <v>199453</v>
      </c>
      <c r="P417" s="1">
        <v>2.1</v>
      </c>
      <c r="Q417" s="1">
        <v>2.2000000000000002</v>
      </c>
      <c r="R417" s="1">
        <v>0.83499999999999996</v>
      </c>
      <c r="S417" s="1">
        <v>15.6</v>
      </c>
      <c r="T417" s="1">
        <v>0</v>
      </c>
      <c r="U417" s="1">
        <v>0</v>
      </c>
      <c r="V417" s="1">
        <v>0</v>
      </c>
      <c r="W417" s="1">
        <v>0</v>
      </c>
      <c r="X417" s="1">
        <v>1</v>
      </c>
      <c r="Y417" s="1">
        <v>1</v>
      </c>
      <c r="Z417" s="1">
        <v>76.599999999999994</v>
      </c>
      <c r="AA417" s="7">
        <f>SUMPRODUCT($A$19:$Y$19,A417:Y417)</f>
        <v>78.317457912381172</v>
      </c>
      <c r="AB417" s="7">
        <f>(Z417-AA417)^2</f>
        <v>2.9496616808007148</v>
      </c>
      <c r="AC417" s="7">
        <f>ABS(Z417-AA417)</f>
        <v>1.7174579123811782</v>
      </c>
      <c r="AD417" s="7">
        <f>(Z417-$AC$10)^2</f>
        <v>57.209383504589056</v>
      </c>
      <c r="AE417" s="8">
        <f t="shared" si="6"/>
        <v>-1.7174579123811782</v>
      </c>
    </row>
    <row r="418" spans="1:31" x14ac:dyDescent="0.25">
      <c r="A418" s="1">
        <v>1</v>
      </c>
      <c r="B418" s="1">
        <v>118</v>
      </c>
      <c r="C418" s="1">
        <v>4</v>
      </c>
      <c r="D418" s="1">
        <v>0.59</v>
      </c>
      <c r="E418" s="7">
        <v>668.74473339999997</v>
      </c>
      <c r="F418" s="7">
        <v>98</v>
      </c>
      <c r="G418" s="1">
        <v>0</v>
      </c>
      <c r="H418" s="1">
        <v>6.9</v>
      </c>
      <c r="I418" s="1">
        <v>4</v>
      </c>
      <c r="J418" s="1">
        <v>98</v>
      </c>
      <c r="K418" s="1">
        <v>9.5399999999999991</v>
      </c>
      <c r="L418" s="1">
        <v>98</v>
      </c>
      <c r="M418" s="1">
        <v>0.1</v>
      </c>
      <c r="N418" s="7">
        <v>3492.1396</v>
      </c>
      <c r="O418" s="1">
        <v>6821116</v>
      </c>
      <c r="P418" s="1">
        <v>3.8</v>
      </c>
      <c r="Q418" s="1">
        <v>3.8</v>
      </c>
      <c r="R418" s="1">
        <v>0.74199999999999999</v>
      </c>
      <c r="S418" s="1">
        <v>13.6</v>
      </c>
      <c r="T418" s="1">
        <v>0</v>
      </c>
      <c r="U418" s="1">
        <v>1</v>
      </c>
      <c r="V418" s="1">
        <v>0</v>
      </c>
      <c r="W418" s="1">
        <v>0</v>
      </c>
      <c r="X418" s="1">
        <v>0</v>
      </c>
      <c r="Y418" s="1">
        <v>0</v>
      </c>
      <c r="Z418" s="1">
        <v>73.3</v>
      </c>
      <c r="AA418" s="7">
        <f>SUMPRODUCT($A$19:$Y$19,A418:Y418)</f>
        <v>73.534027587494379</v>
      </c>
      <c r="AB418" s="7">
        <f>(Z418-AA418)^2</f>
        <v>5.4768911708440317E-2</v>
      </c>
      <c r="AC418" s="7">
        <f>ABS(Z418-AA418)</f>
        <v>0.23402758749438135</v>
      </c>
      <c r="AD418" s="7">
        <f>(Z418-$AC$10)^2</f>
        <v>18.17903950076736</v>
      </c>
      <c r="AE418" s="8">
        <f t="shared" si="6"/>
        <v>-0.23402758749438135</v>
      </c>
    </row>
    <row r="419" spans="1:31" x14ac:dyDescent="0.25">
      <c r="A419" s="1">
        <v>1</v>
      </c>
      <c r="B419" s="1">
        <v>622</v>
      </c>
      <c r="C419" s="1">
        <v>5</v>
      </c>
      <c r="D419" s="1">
        <v>2.95</v>
      </c>
      <c r="E419" s="7">
        <v>3.53457351</v>
      </c>
      <c r="F419" s="7">
        <v>92</v>
      </c>
      <c r="G419" s="1">
        <v>0</v>
      </c>
      <c r="H419" s="1">
        <v>25.9</v>
      </c>
      <c r="I419" s="1">
        <v>7</v>
      </c>
      <c r="J419" s="1">
        <v>84</v>
      </c>
      <c r="K419" s="1">
        <v>6.91</v>
      </c>
      <c r="L419" s="1">
        <v>84</v>
      </c>
      <c r="M419" s="1">
        <v>32.5</v>
      </c>
      <c r="N419" s="7">
        <v>47.893949999999997</v>
      </c>
      <c r="O419" s="1">
        <v>192312</v>
      </c>
      <c r="P419" s="1">
        <v>1.6</v>
      </c>
      <c r="Q419" s="1">
        <v>1.6</v>
      </c>
      <c r="R419" s="1">
        <v>0.44600000000000001</v>
      </c>
      <c r="S419" s="1">
        <v>10.4</v>
      </c>
      <c r="T419" s="1">
        <v>1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46.4</v>
      </c>
      <c r="AA419" s="7">
        <f>SUMPRODUCT($A$19:$Y$19,A419:Y419)</f>
        <v>44.916929613171263</v>
      </c>
      <c r="AB419" s="7">
        <f>(Z419-AA419)^2</f>
        <v>2.199497772288336</v>
      </c>
      <c r="AC419" s="7">
        <f>ABS(Z419-AA419)</f>
        <v>1.4830703868287358</v>
      </c>
      <c r="AD419" s="7">
        <f>(Z419-$AC$10)^2</f>
        <v>512.40259898476586</v>
      </c>
      <c r="AE419" s="8">
        <f t="shared" si="6"/>
        <v>1.4830703868287358</v>
      </c>
    </row>
    <row r="420" spans="1:31" x14ac:dyDescent="0.25">
      <c r="A420" s="1">
        <v>1</v>
      </c>
      <c r="B420" s="1">
        <v>85</v>
      </c>
      <c r="C420" s="1">
        <v>0</v>
      </c>
      <c r="D420" s="1">
        <v>11.98</v>
      </c>
      <c r="E420" s="7">
        <v>15345.4907</v>
      </c>
      <c r="F420" s="7">
        <v>95</v>
      </c>
      <c r="G420" s="1">
        <v>8</v>
      </c>
      <c r="H420" s="1">
        <v>57.5</v>
      </c>
      <c r="I420" s="1">
        <v>0</v>
      </c>
      <c r="J420" s="1">
        <v>99</v>
      </c>
      <c r="K420" s="1">
        <v>7.75</v>
      </c>
      <c r="L420" s="1">
        <v>99</v>
      </c>
      <c r="M420" s="1">
        <v>0.1</v>
      </c>
      <c r="N420" s="7">
        <v>89739.7117</v>
      </c>
      <c r="O420" s="1">
        <v>472637</v>
      </c>
      <c r="P420" s="1">
        <v>0.9</v>
      </c>
      <c r="Q420" s="1">
        <v>0.9</v>
      </c>
      <c r="R420" s="1">
        <v>0.88</v>
      </c>
      <c r="S420" s="1">
        <v>13.5</v>
      </c>
      <c r="T420" s="1">
        <v>0</v>
      </c>
      <c r="U420" s="1">
        <v>0</v>
      </c>
      <c r="V420" s="1">
        <v>0</v>
      </c>
      <c r="W420" s="1">
        <v>0</v>
      </c>
      <c r="X420" s="1">
        <v>1</v>
      </c>
      <c r="Y420" s="1">
        <v>1</v>
      </c>
      <c r="Z420" s="1">
        <v>79.400000000000006</v>
      </c>
      <c r="AA420" s="7">
        <f>SUMPRODUCT($A$19:$Y$19,A420:Y420)</f>
        <v>82.660819631144676</v>
      </c>
      <c r="AB420" s="7">
        <f>(Z420-AA420)^2</f>
        <v>10.632944666858464</v>
      </c>
      <c r="AC420" s="7">
        <f>ABS(Z420-AA420)</f>
        <v>3.2608196311446704</v>
      </c>
      <c r="AD420" s="7">
        <f>(Z420-$AC$10)^2</f>
        <v>107.40603902298348</v>
      </c>
      <c r="AE420" s="8">
        <f t="shared" si="6"/>
        <v>-3.2608196311446704</v>
      </c>
    </row>
    <row r="421" spans="1:31" x14ac:dyDescent="0.25">
      <c r="A421" s="1">
        <v>1</v>
      </c>
      <c r="B421" s="1">
        <v>38</v>
      </c>
      <c r="C421" s="1">
        <v>43</v>
      </c>
      <c r="D421" s="1">
        <v>1.6</v>
      </c>
      <c r="E421" s="7">
        <v>20.65432873</v>
      </c>
      <c r="F421" s="7">
        <v>92</v>
      </c>
      <c r="G421" s="1">
        <v>23068</v>
      </c>
      <c r="H421" s="1">
        <v>19.5</v>
      </c>
      <c r="I421" s="1">
        <v>65</v>
      </c>
      <c r="J421" s="1">
        <v>88</v>
      </c>
      <c r="K421" s="1">
        <v>3</v>
      </c>
      <c r="L421" s="1">
        <v>88</v>
      </c>
      <c r="M421" s="1">
        <v>3.6</v>
      </c>
      <c r="N421" s="7">
        <v>263.11246790000001</v>
      </c>
      <c r="O421" s="1">
        <v>18938762</v>
      </c>
      <c r="P421" s="1">
        <v>9.1999999999999993</v>
      </c>
      <c r="Q421" s="1">
        <v>9.1999999999999993</v>
      </c>
      <c r="R421" s="1">
        <v>0.48</v>
      </c>
      <c r="S421" s="1">
        <v>7.7</v>
      </c>
      <c r="T421" s="1">
        <v>1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57.2</v>
      </c>
      <c r="AA421" s="7">
        <f>SUMPRODUCT($A$19:$Y$19,A421:Y421)</f>
        <v>62.191716830618375</v>
      </c>
      <c r="AB421" s="7">
        <f>(Z421-AA421)^2</f>
        <v>24.917236917078732</v>
      </c>
      <c r="AC421" s="7">
        <f>ABS(Z421-AA421)</f>
        <v>4.9917168306183726</v>
      </c>
      <c r="AD421" s="7">
        <f>(Z421-$AC$10)^2</f>
        <v>140.09827027000054</v>
      </c>
      <c r="AE421" s="8">
        <f t="shared" si="6"/>
        <v>-4.9917168306183726</v>
      </c>
    </row>
    <row r="422" spans="1:31" x14ac:dyDescent="0.25">
      <c r="A422" s="1">
        <v>1</v>
      </c>
      <c r="B422" s="1">
        <v>7</v>
      </c>
      <c r="C422" s="1">
        <v>28</v>
      </c>
      <c r="D422" s="1">
        <v>4.57</v>
      </c>
      <c r="E422" s="7">
        <v>34.262168760000002</v>
      </c>
      <c r="F422" s="7">
        <v>68</v>
      </c>
      <c r="G422" s="1">
        <v>212</v>
      </c>
      <c r="H422" s="1">
        <v>27.9</v>
      </c>
      <c r="I422" s="1">
        <v>45</v>
      </c>
      <c r="J422" s="1">
        <v>71</v>
      </c>
      <c r="K422" s="1">
        <v>5.12</v>
      </c>
      <c r="L422" s="1">
        <v>7</v>
      </c>
      <c r="M422" s="1">
        <v>26.8</v>
      </c>
      <c r="N422" s="7">
        <v>414.79623199999997</v>
      </c>
      <c r="O422" s="1">
        <v>13124267</v>
      </c>
      <c r="P422" s="1">
        <v>8.6</v>
      </c>
      <c r="Q422" s="1">
        <v>8.6</v>
      </c>
      <c r="R422" s="1">
        <v>0.40799999999999997</v>
      </c>
      <c r="S422" s="1">
        <v>9.5</v>
      </c>
      <c r="T422" s="1">
        <v>1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45.4</v>
      </c>
      <c r="AA422" s="7">
        <f>SUMPRODUCT($A$19:$Y$19,A422:Y422)</f>
        <v>51.809855897047392</v>
      </c>
      <c r="AB422" s="7">
        <f>(Z422-AA422)^2</f>
        <v>41.086252620913243</v>
      </c>
      <c r="AC422" s="7">
        <f>ABS(Z422-AA422)</f>
        <v>6.4098558970473931</v>
      </c>
      <c r="AD422" s="7">
        <f>(Z422-$AC$10)^2</f>
        <v>558.6752220139108</v>
      </c>
      <c r="AE422" s="8">
        <f t="shared" si="6"/>
        <v>-6.4098558970473931</v>
      </c>
    </row>
    <row r="423" spans="1:31" x14ac:dyDescent="0.25">
      <c r="A423" s="1">
        <v>1</v>
      </c>
      <c r="B423" s="1">
        <v>141</v>
      </c>
      <c r="C423" s="1">
        <v>1</v>
      </c>
      <c r="D423" s="1">
        <v>2.86</v>
      </c>
      <c r="E423" s="7">
        <v>53.193730119999998</v>
      </c>
      <c r="F423" s="7">
        <v>69</v>
      </c>
      <c r="G423" s="1">
        <v>69</v>
      </c>
      <c r="H423" s="1">
        <v>47.4</v>
      </c>
      <c r="I423" s="1">
        <v>1</v>
      </c>
      <c r="J423" s="1">
        <v>97</v>
      </c>
      <c r="K423" s="1">
        <v>5.94</v>
      </c>
      <c r="L423" s="1">
        <v>94</v>
      </c>
      <c r="M423" s="1">
        <v>0.1</v>
      </c>
      <c r="N423" s="7">
        <v>694.43511899999999</v>
      </c>
      <c r="O423" s="1">
        <v>35655</v>
      </c>
      <c r="P423" s="1">
        <v>2.1</v>
      </c>
      <c r="Q423" s="1">
        <v>2.1</v>
      </c>
      <c r="R423" s="1">
        <v>0.64400000000000002</v>
      </c>
      <c r="S423" s="1">
        <v>11.1</v>
      </c>
      <c r="T423" s="1">
        <v>0</v>
      </c>
      <c r="U423" s="1">
        <v>1</v>
      </c>
      <c r="V423" s="1">
        <v>0</v>
      </c>
      <c r="W423" s="1">
        <v>0</v>
      </c>
      <c r="X423" s="1">
        <v>0</v>
      </c>
      <c r="Y423" s="1">
        <v>0</v>
      </c>
      <c r="Z423" s="1">
        <v>72.599999999999994</v>
      </c>
      <c r="AA423" s="7">
        <f>SUMPRODUCT($A$19:$Y$19,A423:Y423)</f>
        <v>72.065127928725431</v>
      </c>
      <c r="AB423" s="7">
        <f>(Z423-AA423)^2</f>
        <v>0.28608813262954136</v>
      </c>
      <c r="AC423" s="7">
        <f>ABS(Z423-AA423)</f>
        <v>0.53487207127456315</v>
      </c>
      <c r="AD423" s="7">
        <f>(Z423-$AC$10)^2</f>
        <v>12.69987562116879</v>
      </c>
      <c r="AE423" s="8">
        <f t="shared" si="6"/>
        <v>0.53487207127456315</v>
      </c>
    </row>
    <row r="424" spans="1:31" x14ac:dyDescent="0.25">
      <c r="A424" s="1">
        <v>1</v>
      </c>
      <c r="B424" s="1">
        <v>129</v>
      </c>
      <c r="C424" s="1">
        <v>2</v>
      </c>
      <c r="D424" s="1">
        <v>3.28</v>
      </c>
      <c r="E424" s="7">
        <v>47.817041830000001</v>
      </c>
      <c r="F424" s="7">
        <v>55</v>
      </c>
      <c r="G424" s="1">
        <v>50</v>
      </c>
      <c r="H424" s="1">
        <v>46</v>
      </c>
      <c r="I424" s="1">
        <v>2</v>
      </c>
      <c r="J424" s="1">
        <v>81</v>
      </c>
      <c r="K424" s="1">
        <v>6.94</v>
      </c>
      <c r="L424" s="1">
        <v>8</v>
      </c>
      <c r="M424" s="1">
        <v>0.1</v>
      </c>
      <c r="N424" s="7">
        <v>691.99771099999998</v>
      </c>
      <c r="O424" s="1">
        <v>44183</v>
      </c>
      <c r="P424" s="1">
        <v>3.1</v>
      </c>
      <c r="Q424" s="1">
        <v>3.1</v>
      </c>
      <c r="R424" s="1">
        <v>0</v>
      </c>
      <c r="S424" s="1">
        <v>11.4</v>
      </c>
      <c r="T424" s="1">
        <v>0</v>
      </c>
      <c r="U424" s="1">
        <v>1</v>
      </c>
      <c r="V424" s="1">
        <v>0</v>
      </c>
      <c r="W424" s="1">
        <v>0</v>
      </c>
      <c r="X424" s="1">
        <v>0</v>
      </c>
      <c r="Y424" s="1">
        <v>0</v>
      </c>
      <c r="Z424" s="1">
        <v>71.8</v>
      </c>
      <c r="AA424" s="7">
        <f>SUMPRODUCT($A$19:$Y$19,A424:Y424)</f>
        <v>66.063473229215106</v>
      </c>
      <c r="AB424" s="7">
        <f>(Z424-AA424)^2</f>
        <v>32.907739391931734</v>
      </c>
      <c r="AC424" s="7">
        <f>ABS(Z424-AA424)</f>
        <v>5.7365267707848915</v>
      </c>
      <c r="AD424" s="7">
        <f>(Z424-$AC$10)^2</f>
        <v>7.6379740444847508</v>
      </c>
      <c r="AE424" s="8">
        <f t="shared" si="6"/>
        <v>5.7365267707848915</v>
      </c>
    </row>
    <row r="425" spans="1:31" x14ac:dyDescent="0.25">
      <c r="A425" s="1">
        <v>1</v>
      </c>
      <c r="B425" s="1">
        <v>127</v>
      </c>
      <c r="C425" s="1">
        <v>11</v>
      </c>
      <c r="D425" s="1">
        <v>7.75</v>
      </c>
      <c r="E425" s="7">
        <v>961.1774676</v>
      </c>
      <c r="F425" s="7">
        <v>84</v>
      </c>
      <c r="G425" s="1">
        <v>0</v>
      </c>
      <c r="H425" s="1">
        <v>57.5</v>
      </c>
      <c r="I425" s="1">
        <v>12</v>
      </c>
      <c r="J425" s="1">
        <v>92</v>
      </c>
      <c r="K425" s="1">
        <v>6.68</v>
      </c>
      <c r="L425" s="1">
        <v>91</v>
      </c>
      <c r="M425" s="1">
        <v>0.1</v>
      </c>
      <c r="N425" s="7">
        <v>5878.76127</v>
      </c>
      <c r="O425" s="1">
        <v>3955889</v>
      </c>
      <c r="P425" s="1">
        <v>1.1000000000000001</v>
      </c>
      <c r="Q425" s="1">
        <v>0.9</v>
      </c>
      <c r="R425" s="1">
        <v>0.78200000000000003</v>
      </c>
      <c r="S425" s="1">
        <v>16.100000000000001</v>
      </c>
      <c r="T425" s="1">
        <v>0</v>
      </c>
      <c r="U425" s="1">
        <v>0</v>
      </c>
      <c r="V425" s="1">
        <v>0</v>
      </c>
      <c r="W425" s="1">
        <v>1</v>
      </c>
      <c r="X425" s="1">
        <v>0</v>
      </c>
      <c r="Y425" s="1">
        <v>0</v>
      </c>
      <c r="Z425" s="1">
        <v>75.2</v>
      </c>
      <c r="AA425" s="7">
        <f>SUMPRODUCT($A$19:$Y$19,A425:Y425)</f>
        <v>76.147822092023361</v>
      </c>
      <c r="AB425" s="7">
        <f>(Z425-AA425)^2</f>
        <v>0.89836671812753532</v>
      </c>
      <c r="AC425" s="7">
        <f>ABS(Z425-AA425)</f>
        <v>0.94782209202335821</v>
      </c>
      <c r="AD425" s="7">
        <f>(Z425-$AC$10)^2</f>
        <v>37.991055745392067</v>
      </c>
      <c r="AE425" s="8">
        <f t="shared" si="6"/>
        <v>-0.94782209202335821</v>
      </c>
    </row>
    <row r="426" spans="1:31" x14ac:dyDescent="0.25">
      <c r="A426" s="1">
        <v>1</v>
      </c>
      <c r="B426" s="1">
        <v>34</v>
      </c>
      <c r="C426" s="1">
        <v>227</v>
      </c>
      <c r="D426" s="1">
        <v>1.9</v>
      </c>
      <c r="E426" s="7">
        <v>0</v>
      </c>
      <c r="F426" s="7">
        <v>92</v>
      </c>
      <c r="G426" s="1">
        <v>8072</v>
      </c>
      <c r="H426" s="1">
        <v>15.3</v>
      </c>
      <c r="I426" s="1">
        <v>332</v>
      </c>
      <c r="J426" s="1">
        <v>3</v>
      </c>
      <c r="K426" s="1">
        <v>2.67</v>
      </c>
      <c r="L426" s="1">
        <v>3</v>
      </c>
      <c r="M426" s="1">
        <v>2.4</v>
      </c>
      <c r="N426" s="7">
        <v>1653.2390500000001</v>
      </c>
      <c r="O426" s="1">
        <v>1315372</v>
      </c>
      <c r="P426" s="1">
        <v>12.2</v>
      </c>
      <c r="Q426" s="1">
        <v>12.1</v>
      </c>
      <c r="R426" s="1">
        <v>0.67300000000000004</v>
      </c>
      <c r="S426" s="1">
        <v>12.3</v>
      </c>
      <c r="T426" s="1">
        <v>1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51.8</v>
      </c>
      <c r="AA426" s="7">
        <f>SUMPRODUCT($A$19:$Y$19,A426:Y426)</f>
        <v>58.856532766248392</v>
      </c>
      <c r="AB426" s="7">
        <f>(Z426-AA426)^2</f>
        <v>49.794654681137231</v>
      </c>
      <c r="AC426" s="7">
        <f>ABS(Z426-AA426)</f>
        <v>7.0565327662483952</v>
      </c>
      <c r="AD426" s="7">
        <f>(Z426-$AC$10)^2</f>
        <v>297.09043462738327</v>
      </c>
      <c r="AE426" s="8">
        <f t="shared" si="6"/>
        <v>-7.0565327662483952</v>
      </c>
    </row>
    <row r="427" spans="1:31" x14ac:dyDescent="0.25">
      <c r="A427" s="1">
        <v>1</v>
      </c>
      <c r="B427" s="1">
        <v>159</v>
      </c>
      <c r="C427" s="1">
        <v>0</v>
      </c>
      <c r="D427" s="1">
        <v>6.93</v>
      </c>
      <c r="E427" s="7">
        <v>0</v>
      </c>
      <c r="F427" s="7">
        <v>96</v>
      </c>
      <c r="G427" s="1">
        <v>0</v>
      </c>
      <c r="H427" s="1">
        <v>51.2</v>
      </c>
      <c r="I427" s="1">
        <v>0</v>
      </c>
      <c r="J427" s="1">
        <v>96</v>
      </c>
      <c r="K427" s="1">
        <v>8.48</v>
      </c>
      <c r="L427" s="1">
        <v>96</v>
      </c>
      <c r="M427" s="1">
        <v>0.1</v>
      </c>
      <c r="N427" s="7">
        <v>1653.2390500000001</v>
      </c>
      <c r="O427" s="1">
        <v>1315372</v>
      </c>
      <c r="P427" s="1">
        <v>3.5</v>
      </c>
      <c r="Q427" s="1">
        <v>3.5</v>
      </c>
      <c r="R427" s="1">
        <v>0.71299999999999997</v>
      </c>
      <c r="S427" s="1">
        <v>13.3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72.8</v>
      </c>
      <c r="AA427" s="7">
        <f>SUMPRODUCT($A$19:$Y$19,A427:Y427)</f>
        <v>74.357620016151401</v>
      </c>
      <c r="AB427" s="7">
        <f>(Z427-AA427)^2</f>
        <v>2.4261801147154993</v>
      </c>
      <c r="AC427" s="7">
        <f>ABS(Z427-AA427)</f>
        <v>1.5576200161514038</v>
      </c>
      <c r="AD427" s="7">
        <f>(Z427-$AC$10)^2</f>
        <v>14.165351015339825</v>
      </c>
      <c r="AE427" s="8">
        <f t="shared" si="6"/>
        <v>-1.5576200161514038</v>
      </c>
    </row>
    <row r="428" spans="1:31" x14ac:dyDescent="0.25">
      <c r="A428" s="1">
        <v>1</v>
      </c>
      <c r="B428" s="1">
        <v>399</v>
      </c>
      <c r="C428" s="1">
        <v>25</v>
      </c>
      <c r="D428" s="1">
        <v>6.39</v>
      </c>
      <c r="E428" s="7">
        <v>10.666707280000001</v>
      </c>
      <c r="F428" s="7">
        <v>95</v>
      </c>
      <c r="G428" s="1">
        <v>0</v>
      </c>
      <c r="H428" s="1">
        <v>3.8</v>
      </c>
      <c r="I428" s="1">
        <v>36</v>
      </c>
      <c r="J428" s="1">
        <v>95</v>
      </c>
      <c r="K428" s="1">
        <v>6.88</v>
      </c>
      <c r="L428" s="1">
        <v>95</v>
      </c>
      <c r="M428" s="1">
        <v>6.8</v>
      </c>
      <c r="N428" s="7">
        <v>111.227396</v>
      </c>
      <c r="O428" s="1">
        <v>155456</v>
      </c>
      <c r="P428" s="1">
        <v>6.2</v>
      </c>
      <c r="Q428" s="1">
        <v>6</v>
      </c>
      <c r="R428" s="1">
        <v>0.48799999999999999</v>
      </c>
      <c r="S428" s="1">
        <v>10.4</v>
      </c>
      <c r="T428" s="1">
        <v>1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58</v>
      </c>
      <c r="AA428" s="7">
        <f>SUMPRODUCT($A$19:$Y$19,A428:Y428)</f>
        <v>57.931372400824671</v>
      </c>
      <c r="AB428" s="7">
        <f>(Z428-AA428)^2</f>
        <v>4.7097473685696343E-3</v>
      </c>
      <c r="AC428" s="7">
        <f>ABS(Z428-AA428)</f>
        <v>6.8627599175329124E-2</v>
      </c>
      <c r="AD428" s="7">
        <f>(Z428-$AC$10)^2</f>
        <v>121.80017184668468</v>
      </c>
      <c r="AE428" s="8">
        <f t="shared" si="6"/>
        <v>6.8627599175329124E-2</v>
      </c>
    </row>
    <row r="429" spans="1:31" x14ac:dyDescent="0.25">
      <c r="A429" s="1">
        <v>1</v>
      </c>
      <c r="B429" s="1">
        <v>151</v>
      </c>
      <c r="C429" s="1">
        <v>0</v>
      </c>
      <c r="D429" s="1">
        <v>7.16</v>
      </c>
      <c r="E429" s="7">
        <v>1158.065259</v>
      </c>
      <c r="F429" s="7">
        <v>99</v>
      </c>
      <c r="G429" s="1">
        <v>0</v>
      </c>
      <c r="H429" s="1">
        <v>4.0999999999999996</v>
      </c>
      <c r="I429" s="1">
        <v>0</v>
      </c>
      <c r="J429" s="1">
        <v>99</v>
      </c>
      <c r="K429" s="1">
        <v>4.53</v>
      </c>
      <c r="L429" s="1">
        <v>99</v>
      </c>
      <c r="M429" s="1">
        <v>0.1</v>
      </c>
      <c r="N429" s="7">
        <v>9739.8255599999993</v>
      </c>
      <c r="O429" s="1">
        <v>1315372</v>
      </c>
      <c r="P429" s="1">
        <v>3.5</v>
      </c>
      <c r="Q429" s="1">
        <v>3.5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74.2</v>
      </c>
      <c r="AA429" s="7">
        <f>SUMPRODUCT($A$19:$Y$19,A429:Y429)</f>
        <v>62.835923629264464</v>
      </c>
      <c r="AB429" s="7">
        <f>(Z429-AA429)^2</f>
        <v>129.14223175990983</v>
      </c>
      <c r="AC429" s="7">
        <f>ABS(Z429-AA429)</f>
        <v>11.364076370735539</v>
      </c>
      <c r="AD429" s="7">
        <f>(Z429-$AC$10)^2</f>
        <v>26.663678774536987</v>
      </c>
      <c r="AE429" s="8">
        <f t="shared" si="6"/>
        <v>11.364076370735539</v>
      </c>
    </row>
    <row r="430" spans="1:31" x14ac:dyDescent="0.25">
      <c r="A430" s="1">
        <v>1</v>
      </c>
      <c r="B430" s="1">
        <v>382</v>
      </c>
      <c r="C430" s="1">
        <v>30</v>
      </c>
      <c r="D430" s="1">
        <v>3.76</v>
      </c>
      <c r="E430" s="7">
        <v>0</v>
      </c>
      <c r="F430" s="7">
        <v>92</v>
      </c>
      <c r="G430" s="1">
        <v>0</v>
      </c>
      <c r="H430" s="1">
        <v>42.1</v>
      </c>
      <c r="I430" s="1">
        <v>48</v>
      </c>
      <c r="J430" s="1">
        <v>93</v>
      </c>
      <c r="K430" s="1">
        <v>5.72</v>
      </c>
      <c r="L430" s="1">
        <v>93</v>
      </c>
      <c r="M430" s="1">
        <v>3.3</v>
      </c>
      <c r="N430" s="7">
        <v>1653.2390500000001</v>
      </c>
      <c r="O430" s="1">
        <v>7237276</v>
      </c>
      <c r="P430" s="1">
        <v>3.4</v>
      </c>
      <c r="Q430" s="1">
        <v>3.4</v>
      </c>
      <c r="R430" s="1">
        <v>0</v>
      </c>
      <c r="S430" s="1">
        <v>0</v>
      </c>
      <c r="T430" s="1">
        <v>1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52</v>
      </c>
      <c r="AA430" s="7">
        <f>SUMPRODUCT($A$19:$Y$19,A430:Y430)</f>
        <v>52.445506355593864</v>
      </c>
      <c r="AB430" s="7">
        <f>(Z430-AA430)^2</f>
        <v>0.19847591287452609</v>
      </c>
      <c r="AC430" s="7">
        <f>ABS(Z430-AA430)</f>
        <v>0.44550635559386365</v>
      </c>
      <c r="AD430" s="7">
        <f>(Z430-$AC$10)^2</f>
        <v>290.23591002155422</v>
      </c>
      <c r="AE430" s="8">
        <f t="shared" si="6"/>
        <v>-0.44550635559386365</v>
      </c>
    </row>
    <row r="431" spans="1:31" x14ac:dyDescent="0.25">
      <c r="A431" s="1">
        <v>1</v>
      </c>
      <c r="B431" s="1">
        <v>163</v>
      </c>
      <c r="C431" s="1">
        <v>7</v>
      </c>
      <c r="D431" s="1">
        <v>0.76</v>
      </c>
      <c r="E431" s="7">
        <v>0</v>
      </c>
      <c r="F431" s="7">
        <v>66</v>
      </c>
      <c r="G431" s="1">
        <v>13</v>
      </c>
      <c r="H431" s="1">
        <v>53.2</v>
      </c>
      <c r="I431" s="1">
        <v>8</v>
      </c>
      <c r="J431" s="1">
        <v>6</v>
      </c>
      <c r="K431" s="1">
        <v>3.23</v>
      </c>
      <c r="L431" s="1">
        <v>72</v>
      </c>
      <c r="M431" s="1">
        <v>0.1</v>
      </c>
      <c r="N431" s="7">
        <v>1653.2390500000001</v>
      </c>
      <c r="O431" s="1">
        <v>2863993</v>
      </c>
      <c r="P431" s="1">
        <v>6.3</v>
      </c>
      <c r="Q431" s="1">
        <v>6.1</v>
      </c>
      <c r="R431" s="1">
        <v>0.64600000000000002</v>
      </c>
      <c r="S431" s="1">
        <v>12</v>
      </c>
      <c r="T431" s="1">
        <v>0</v>
      </c>
      <c r="U431" s="1">
        <v>1</v>
      </c>
      <c r="V431" s="1">
        <v>0</v>
      </c>
      <c r="W431" s="1">
        <v>0</v>
      </c>
      <c r="X431" s="1">
        <v>0</v>
      </c>
      <c r="Y431" s="1">
        <v>0</v>
      </c>
      <c r="Z431" s="1">
        <v>71.7</v>
      </c>
      <c r="AA431" s="7">
        <f>SUMPRODUCT($A$19:$Y$19,A431:Y431)</f>
        <v>68.315939121082721</v>
      </c>
      <c r="AB431" s="7">
        <f>(Z431-AA431)^2</f>
        <v>11.451868032218407</v>
      </c>
      <c r="AC431" s="7">
        <f>ABS(Z431-AA431)</f>
        <v>3.3840608789172819</v>
      </c>
      <c r="AD431" s="7">
        <f>(Z431-$AC$10)^2</f>
        <v>7.0952363473992737</v>
      </c>
      <c r="AE431" s="8">
        <f t="shared" si="6"/>
        <v>3.3840608789172819</v>
      </c>
    </row>
    <row r="432" spans="1:31" x14ac:dyDescent="0.25">
      <c r="A432" s="1">
        <v>1</v>
      </c>
      <c r="B432" s="1">
        <v>84</v>
      </c>
      <c r="C432" s="1">
        <v>0</v>
      </c>
      <c r="D432" s="1">
        <v>1.1100000000000001</v>
      </c>
      <c r="E432" s="7">
        <v>4064.7438689999999</v>
      </c>
      <c r="F432" s="7">
        <v>97</v>
      </c>
      <c r="G432" s="1">
        <v>29</v>
      </c>
      <c r="H432" s="1">
        <v>65</v>
      </c>
      <c r="I432" s="1">
        <v>0</v>
      </c>
      <c r="J432" s="1">
        <v>95</v>
      </c>
      <c r="K432" s="1">
        <v>3.61</v>
      </c>
      <c r="L432" s="1">
        <v>96</v>
      </c>
      <c r="M432" s="1">
        <v>0.1</v>
      </c>
      <c r="N432" s="7">
        <v>41818.352559999999</v>
      </c>
      <c r="O432" s="1">
        <v>1315372</v>
      </c>
      <c r="P432" s="1">
        <v>4.8</v>
      </c>
      <c r="Q432" s="1">
        <v>4.5</v>
      </c>
      <c r="R432" s="1">
        <v>0.82599999999999996</v>
      </c>
      <c r="S432" s="1">
        <v>13.5</v>
      </c>
      <c r="T432" s="1">
        <v>0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76.599999999999994</v>
      </c>
      <c r="AA432" s="7">
        <f>SUMPRODUCT($A$19:$Y$19,A432:Y432)</f>
        <v>76.872718699364086</v>
      </c>
      <c r="AB432" s="7">
        <f>(Z432-AA432)^2</f>
        <v>7.4375488982841631E-2</v>
      </c>
      <c r="AC432" s="7">
        <f>ABS(Z432-AA432)</f>
        <v>0.27271869936409132</v>
      </c>
      <c r="AD432" s="7">
        <f>(Z432-$AC$10)^2</f>
        <v>57.209383504589056</v>
      </c>
      <c r="AE432" s="8">
        <f t="shared" si="6"/>
        <v>-0.27271869936409132</v>
      </c>
    </row>
    <row r="433" spans="1:31" x14ac:dyDescent="0.25">
      <c r="A433" s="1">
        <v>1</v>
      </c>
      <c r="B433" s="1">
        <v>49</v>
      </c>
      <c r="C433" s="1">
        <v>0</v>
      </c>
      <c r="D433" s="1">
        <v>3.76</v>
      </c>
      <c r="E433" s="7">
        <v>0</v>
      </c>
      <c r="F433" s="7">
        <v>92</v>
      </c>
      <c r="G433" s="1">
        <v>35</v>
      </c>
      <c r="H433" s="1">
        <v>57.4</v>
      </c>
      <c r="I433" s="1">
        <v>0</v>
      </c>
      <c r="J433" s="1">
        <v>97</v>
      </c>
      <c r="K433" s="1">
        <v>5.72</v>
      </c>
      <c r="L433" s="1">
        <v>97</v>
      </c>
      <c r="M433" s="1">
        <v>0.1</v>
      </c>
      <c r="N433" s="7">
        <v>8989.8423999999995</v>
      </c>
      <c r="O433" s="1">
        <v>8282396</v>
      </c>
      <c r="P433" s="1">
        <v>0.4</v>
      </c>
      <c r="Q433" s="1">
        <v>0.3</v>
      </c>
      <c r="R433" s="1">
        <v>0.93799999999999994</v>
      </c>
      <c r="S433" s="1">
        <v>16</v>
      </c>
      <c r="T433" s="1">
        <v>0</v>
      </c>
      <c r="U433" s="1">
        <v>0</v>
      </c>
      <c r="V433" s="1">
        <v>0</v>
      </c>
      <c r="W433" s="1">
        <v>0</v>
      </c>
      <c r="X433" s="1">
        <v>1</v>
      </c>
      <c r="Y433" s="1">
        <v>1</v>
      </c>
      <c r="Z433" s="1">
        <v>83.4</v>
      </c>
      <c r="AA433" s="7">
        <f>SUMPRODUCT($A$19:$Y$19,A433:Y433)</f>
        <v>80.369511755356768</v>
      </c>
      <c r="AB433" s="7">
        <f>(Z433-AA433)^2</f>
        <v>9.1838590009208492</v>
      </c>
      <c r="AC433" s="7">
        <f>ABS(Z433-AA433)</f>
        <v>3.0304882446432373</v>
      </c>
      <c r="AD433" s="7">
        <f>(Z433-$AC$10)^2</f>
        <v>206.31554690640385</v>
      </c>
      <c r="AE433" s="8">
        <f t="shared" si="6"/>
        <v>3.0304882446432373</v>
      </c>
    </row>
    <row r="434" spans="1:31" x14ac:dyDescent="0.25">
      <c r="A434" s="1">
        <v>1</v>
      </c>
      <c r="B434" s="1">
        <v>485</v>
      </c>
      <c r="C434" s="1">
        <v>104</v>
      </c>
      <c r="D434" s="1">
        <v>9.89</v>
      </c>
      <c r="E434" s="7">
        <v>36.606092519999997</v>
      </c>
      <c r="F434" s="7">
        <v>62</v>
      </c>
      <c r="G434" s="1">
        <v>141</v>
      </c>
      <c r="H434" s="1">
        <v>14.2</v>
      </c>
      <c r="I434" s="1">
        <v>164</v>
      </c>
      <c r="J434" s="1">
        <v>58</v>
      </c>
      <c r="K434" s="1">
        <v>8.9</v>
      </c>
      <c r="L434" s="1">
        <v>62</v>
      </c>
      <c r="M434" s="1">
        <v>8.9</v>
      </c>
      <c r="N434" s="7">
        <v>288.23694899999998</v>
      </c>
      <c r="O434" s="1">
        <v>27568436</v>
      </c>
      <c r="P434" s="1">
        <v>6.6</v>
      </c>
      <c r="Q434" s="1">
        <v>6.6</v>
      </c>
      <c r="R434" s="1">
        <v>0.42699999999999999</v>
      </c>
      <c r="S434" s="1">
        <v>11.6</v>
      </c>
      <c r="T434" s="1">
        <v>1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51.3</v>
      </c>
      <c r="AA434" s="7">
        <f>SUMPRODUCT($A$19:$Y$19,A434:Y434)</f>
        <v>53.330744230992863</v>
      </c>
      <c r="AB434" s="7">
        <f>(Z434-AA434)^2</f>
        <v>4.123922131710807</v>
      </c>
      <c r="AC434" s="7">
        <f>ABS(Z434-AA434)</f>
        <v>2.0307442309928661</v>
      </c>
      <c r="AD434" s="7">
        <f>(Z434-$AC$10)^2</f>
        <v>314.57674614195577</v>
      </c>
      <c r="AE434" s="8">
        <f t="shared" si="6"/>
        <v>-2.0307442309928661</v>
      </c>
    </row>
    <row r="435" spans="1:31" x14ac:dyDescent="0.25">
      <c r="A435" s="1">
        <v>1</v>
      </c>
      <c r="B435" s="1">
        <v>282</v>
      </c>
      <c r="C435" s="1">
        <v>16</v>
      </c>
      <c r="D435" s="1">
        <v>12.19</v>
      </c>
      <c r="E435" s="7">
        <v>11.026171590000001</v>
      </c>
      <c r="F435" s="7">
        <v>98</v>
      </c>
      <c r="G435" s="1">
        <v>173</v>
      </c>
      <c r="H435" s="1">
        <v>56.1</v>
      </c>
      <c r="I435" s="1">
        <v>19</v>
      </c>
      <c r="J435" s="1">
        <v>98</v>
      </c>
      <c r="K435" s="1">
        <v>5.38</v>
      </c>
      <c r="L435" s="1">
        <v>98</v>
      </c>
      <c r="M435" s="1">
        <v>0.3</v>
      </c>
      <c r="N435" s="7">
        <v>911.25385000000006</v>
      </c>
      <c r="O435" s="1">
        <v>1428588</v>
      </c>
      <c r="P435" s="1">
        <v>2.4</v>
      </c>
      <c r="Q435" s="1">
        <v>2.6</v>
      </c>
      <c r="R435" s="1">
        <v>0.76100000000000001</v>
      </c>
      <c r="S435" s="1">
        <v>13.8</v>
      </c>
      <c r="T435" s="1">
        <v>0</v>
      </c>
      <c r="U435" s="1">
        <v>0</v>
      </c>
      <c r="V435" s="1">
        <v>0</v>
      </c>
      <c r="W435" s="1">
        <v>0</v>
      </c>
      <c r="X435" s="1">
        <v>1</v>
      </c>
      <c r="Y435" s="1">
        <v>0</v>
      </c>
      <c r="Z435" s="1">
        <v>67.3</v>
      </c>
      <c r="AA435" s="7">
        <f>SUMPRODUCT($A$19:$Y$19,A435:Y435)</f>
        <v>71.306398508993937</v>
      </c>
      <c r="AB435" s="7">
        <f>(Z435-AA435)^2</f>
        <v>16.051229012868859</v>
      </c>
      <c r="AC435" s="7">
        <f>ABS(Z435-AA435)</f>
        <v>4.0063985089939393</v>
      </c>
      <c r="AD435" s="7">
        <f>(Z435-$AC$10)^2</f>
        <v>3.014777675636922</v>
      </c>
      <c r="AE435" s="8">
        <f t="shared" si="6"/>
        <v>-4.0063985089939393</v>
      </c>
    </row>
    <row r="436" spans="1:31" x14ac:dyDescent="0.25">
      <c r="A436" s="1">
        <v>1</v>
      </c>
      <c r="B436" s="1">
        <v>165</v>
      </c>
      <c r="C436" s="1">
        <v>9</v>
      </c>
      <c r="D436" s="1">
        <v>8.6999999999999993</v>
      </c>
      <c r="E436" s="7">
        <v>0</v>
      </c>
      <c r="F436" s="7">
        <v>62</v>
      </c>
      <c r="G436" s="1">
        <v>32</v>
      </c>
      <c r="H436" s="1">
        <v>57.6</v>
      </c>
      <c r="I436" s="1">
        <v>10</v>
      </c>
      <c r="J436" s="1">
        <v>67</v>
      </c>
      <c r="K436" s="1">
        <v>5.25</v>
      </c>
      <c r="L436" s="1">
        <v>62</v>
      </c>
      <c r="M436" s="1">
        <v>0.1</v>
      </c>
      <c r="N436" s="7">
        <v>1653.2390500000001</v>
      </c>
      <c r="O436" s="1">
        <v>1315372</v>
      </c>
      <c r="P436" s="1">
        <v>1.6</v>
      </c>
      <c r="Q436" s="1">
        <v>1.5</v>
      </c>
      <c r="R436" s="1">
        <v>0.72799999999999998</v>
      </c>
      <c r="S436" s="1">
        <v>12.9</v>
      </c>
      <c r="T436" s="1">
        <v>0</v>
      </c>
      <c r="U436" s="1">
        <v>0</v>
      </c>
      <c r="V436" s="1">
        <v>0</v>
      </c>
      <c r="W436" s="1">
        <v>1</v>
      </c>
      <c r="X436" s="1">
        <v>0</v>
      </c>
      <c r="Y436" s="1">
        <v>0</v>
      </c>
      <c r="Z436" s="1">
        <v>73.400000000000006</v>
      </c>
      <c r="AA436" s="7">
        <f>SUMPRODUCT($A$19:$Y$19,A436:Y436)</f>
        <v>71.420003573289677</v>
      </c>
      <c r="AB436" s="7">
        <f>(Z436-AA436)^2</f>
        <v>3.9203858497856721</v>
      </c>
      <c r="AC436" s="7">
        <f>ABS(Z436-AA436)</f>
        <v>1.9799964267103292</v>
      </c>
      <c r="AD436" s="7">
        <f>(Z436-$AC$10)^2</f>
        <v>19.041777197852941</v>
      </c>
      <c r="AE436" s="8">
        <f t="shared" si="6"/>
        <v>1.9799964267103292</v>
      </c>
    </row>
    <row r="437" spans="1:31" x14ac:dyDescent="0.25">
      <c r="A437" s="1">
        <v>1</v>
      </c>
      <c r="B437" s="1">
        <v>153</v>
      </c>
      <c r="C437" s="1">
        <v>8</v>
      </c>
      <c r="D437" s="1">
        <v>3.39</v>
      </c>
      <c r="E437" s="7">
        <v>0</v>
      </c>
      <c r="F437" s="7">
        <v>94</v>
      </c>
      <c r="G437" s="1">
        <v>0</v>
      </c>
      <c r="H437" s="1">
        <v>3.8</v>
      </c>
      <c r="I437" s="1">
        <v>10</v>
      </c>
      <c r="J437" s="1">
        <v>99</v>
      </c>
      <c r="K437" s="1">
        <v>5.72</v>
      </c>
      <c r="L437" s="1">
        <v>94</v>
      </c>
      <c r="M437" s="1">
        <v>0.1</v>
      </c>
      <c r="N437" s="7">
        <v>1653.2390500000001</v>
      </c>
      <c r="O437" s="1">
        <v>1315372</v>
      </c>
      <c r="P437" s="1">
        <v>5.0999999999999996</v>
      </c>
      <c r="Q437" s="1">
        <v>5.2</v>
      </c>
      <c r="R437" s="1">
        <v>0.67300000000000004</v>
      </c>
      <c r="S437" s="1">
        <v>12.3</v>
      </c>
      <c r="T437" s="1">
        <v>0</v>
      </c>
      <c r="U437" s="1">
        <v>1</v>
      </c>
      <c r="V437" s="1">
        <v>0</v>
      </c>
      <c r="W437" s="1">
        <v>0</v>
      </c>
      <c r="X437" s="1">
        <v>0</v>
      </c>
      <c r="Y437" s="1">
        <v>0</v>
      </c>
      <c r="Z437" s="1">
        <v>69.400000000000006</v>
      </c>
      <c r="AA437" s="7">
        <f>SUMPRODUCT($A$19:$Y$19,A437:Y437)</f>
        <v>71.02006840731697</v>
      </c>
      <c r="AB437" s="7">
        <f>(Z437-AA437)^2</f>
        <v>2.6246216443865245</v>
      </c>
      <c r="AC437" s="7">
        <f>ABS(Z437-AA437)</f>
        <v>1.620068407316964</v>
      </c>
      <c r="AD437" s="7">
        <f>(Z437-$AC$10)^2</f>
        <v>0.13226931443258166</v>
      </c>
      <c r="AE437" s="8">
        <f t="shared" si="6"/>
        <v>-1.620068407316964</v>
      </c>
    </row>
    <row r="438" spans="1:31" x14ac:dyDescent="0.25">
      <c r="A438" s="1">
        <v>1</v>
      </c>
      <c r="B438" s="1">
        <v>434</v>
      </c>
      <c r="C438" s="1">
        <v>78</v>
      </c>
      <c r="D438" s="1">
        <v>1.2</v>
      </c>
      <c r="E438" s="7">
        <v>58.596444869999999</v>
      </c>
      <c r="F438" s="7">
        <v>75</v>
      </c>
      <c r="G438" s="1">
        <v>183</v>
      </c>
      <c r="H438" s="1">
        <v>18.899999999999999</v>
      </c>
      <c r="I438" s="1">
        <v>113</v>
      </c>
      <c r="J438" s="1">
        <v>73</v>
      </c>
      <c r="K438" s="1">
        <v>6.51</v>
      </c>
      <c r="L438" s="1">
        <v>78</v>
      </c>
      <c r="M438" s="1">
        <v>16.3</v>
      </c>
      <c r="N438" s="7">
        <v>385.75671410000001</v>
      </c>
      <c r="O438" s="1">
        <v>21547463</v>
      </c>
      <c r="P438" s="1">
        <v>3.8</v>
      </c>
      <c r="Q438" s="1">
        <v>3.7</v>
      </c>
      <c r="R438" s="1">
        <v>0.35299999999999998</v>
      </c>
      <c r="S438" s="1">
        <v>7.9</v>
      </c>
      <c r="T438" s="1">
        <v>1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51.2</v>
      </c>
      <c r="AA438" s="7">
        <f>SUMPRODUCT($A$19:$Y$19,A438:Y438)</f>
        <v>51.098598946694608</v>
      </c>
      <c r="AB438" s="7">
        <f>(Z438-AA438)^2</f>
        <v>1.0282173611443526E-2</v>
      </c>
      <c r="AC438" s="7">
        <f>ABS(Z438-AA438)</f>
        <v>0.10140105330539484</v>
      </c>
      <c r="AD438" s="7">
        <f>(Z438-$AC$10)^2</f>
        <v>318.13400844487006</v>
      </c>
      <c r="AE438" s="8">
        <f t="shared" si="6"/>
        <v>0.10140105330539484</v>
      </c>
    </row>
    <row r="439" spans="1:31" x14ac:dyDescent="0.25">
      <c r="A439" s="1">
        <v>1</v>
      </c>
      <c r="B439" s="1">
        <v>63</v>
      </c>
      <c r="C439" s="1">
        <v>0</v>
      </c>
      <c r="D439" s="1">
        <v>10.44</v>
      </c>
      <c r="E439" s="7">
        <v>11892.334290000001</v>
      </c>
      <c r="F439" s="7">
        <v>92</v>
      </c>
      <c r="G439" s="1">
        <v>1015</v>
      </c>
      <c r="H439" s="1">
        <v>54.1</v>
      </c>
      <c r="I439" s="1">
        <v>0</v>
      </c>
      <c r="J439" s="1">
        <v>94</v>
      </c>
      <c r="K439" s="1">
        <v>1.21</v>
      </c>
      <c r="L439" s="1">
        <v>94</v>
      </c>
      <c r="M439" s="1">
        <v>0.1</v>
      </c>
      <c r="N439" s="7">
        <v>63223.467779999999</v>
      </c>
      <c r="O439" s="1">
        <v>7551117</v>
      </c>
      <c r="P439" s="1">
        <v>0.5</v>
      </c>
      <c r="Q439" s="1">
        <v>0.4</v>
      </c>
      <c r="R439" s="1">
        <v>0.91100000000000003</v>
      </c>
      <c r="S439" s="1">
        <v>15.3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81.7</v>
      </c>
      <c r="AA439" s="7">
        <f>SUMPRODUCT($A$19:$Y$19,A439:Y439)</f>
        <v>81.884663176270692</v>
      </c>
      <c r="AB439" s="7">
        <f>(Z439-AA439)^2</f>
        <v>3.4100488670379625E-2</v>
      </c>
      <c r="AC439" s="7">
        <f>ABS(Z439-AA439)</f>
        <v>0.18466317627068918</v>
      </c>
      <c r="AD439" s="7">
        <f>(Z439-$AC$10)^2</f>
        <v>160.36900605595011</v>
      </c>
      <c r="AE439" s="8">
        <f t="shared" si="6"/>
        <v>-0.18466317627068918</v>
      </c>
    </row>
    <row r="440" spans="1:31" x14ac:dyDescent="0.25">
      <c r="A440" s="1">
        <v>1</v>
      </c>
      <c r="B440" s="1">
        <v>2</v>
      </c>
      <c r="C440" s="1">
        <v>0</v>
      </c>
      <c r="D440" s="1">
        <v>9.8699999999999992</v>
      </c>
      <c r="E440" s="7">
        <v>373.2605532</v>
      </c>
      <c r="F440" s="7">
        <v>98</v>
      </c>
      <c r="G440" s="1">
        <v>19</v>
      </c>
      <c r="H440" s="1">
        <v>56.9</v>
      </c>
      <c r="I440" s="1">
        <v>0</v>
      </c>
      <c r="J440" s="1">
        <v>92</v>
      </c>
      <c r="K440" s="1">
        <v>6.46</v>
      </c>
      <c r="L440" s="1">
        <v>94</v>
      </c>
      <c r="M440" s="1">
        <v>0.1</v>
      </c>
      <c r="N440" s="7">
        <v>3297.3547100000001</v>
      </c>
      <c r="O440" s="1">
        <v>3499536</v>
      </c>
      <c r="P440" s="1">
        <v>3.4</v>
      </c>
      <c r="Q440" s="1">
        <v>3.4</v>
      </c>
      <c r="R440" s="1">
        <v>0.745</v>
      </c>
      <c r="S440" s="1">
        <v>14</v>
      </c>
      <c r="T440" s="1">
        <v>0</v>
      </c>
      <c r="U440" s="1">
        <v>0</v>
      </c>
      <c r="V440" s="1">
        <v>0</v>
      </c>
      <c r="W440" s="1">
        <v>0</v>
      </c>
      <c r="X440" s="1">
        <v>1</v>
      </c>
      <c r="Y440" s="1">
        <v>1</v>
      </c>
      <c r="Z440" s="1">
        <v>71.599999999999994</v>
      </c>
      <c r="AA440" s="7">
        <f>SUMPRODUCT($A$19:$Y$19,A440:Y440)</f>
        <v>78.036370927575192</v>
      </c>
      <c r="AB440" s="7">
        <f>(Z440-AA440)^2</f>
        <v>41.426870717335206</v>
      </c>
      <c r="AC440" s="7">
        <f>ABS(Z440-AA440)</f>
        <v>6.4363709275751972</v>
      </c>
      <c r="AD440" s="7">
        <f>(Z440-$AC$10)^2</f>
        <v>6.5724986503137215</v>
      </c>
      <c r="AE440" s="8">
        <f t="shared" si="6"/>
        <v>-6.4363709275751972</v>
      </c>
    </row>
    <row r="441" spans="1:31" x14ac:dyDescent="0.25">
      <c r="A441" s="1">
        <v>1</v>
      </c>
      <c r="B441" s="1">
        <v>679</v>
      </c>
      <c r="C441" s="1">
        <v>2</v>
      </c>
      <c r="D441" s="1">
        <v>5.48</v>
      </c>
      <c r="E441" s="7">
        <v>306.9527349</v>
      </c>
      <c r="F441" s="7">
        <v>87</v>
      </c>
      <c r="G441" s="1">
        <v>1</v>
      </c>
      <c r="H441" s="1">
        <v>3.5</v>
      </c>
      <c r="I441" s="1">
        <v>4</v>
      </c>
      <c r="J441" s="1">
        <v>97</v>
      </c>
      <c r="K441" s="1">
        <v>5.73</v>
      </c>
      <c r="L441" s="1">
        <v>97</v>
      </c>
      <c r="M441" s="1">
        <v>37.200000000000003</v>
      </c>
      <c r="N441" s="7">
        <v>3128.97793</v>
      </c>
      <c r="O441" s="1">
        <v>1754935</v>
      </c>
      <c r="P441" s="1">
        <v>11.8</v>
      </c>
      <c r="Q441" s="1">
        <v>11.8</v>
      </c>
      <c r="R441" s="1">
        <v>0.56000000000000005</v>
      </c>
      <c r="S441" s="1">
        <v>11.8</v>
      </c>
      <c r="T441" s="1">
        <v>1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46.7</v>
      </c>
      <c r="AA441" s="7">
        <f>SUMPRODUCT($A$19:$Y$19,A441:Y441)</f>
        <v>42.772565242174501</v>
      </c>
      <c r="AB441" s="7">
        <f>(Z441-AA441)^2</f>
        <v>15.424743776975857</v>
      </c>
      <c r="AC441" s="7">
        <f>ABS(Z441-AA441)</f>
        <v>3.9274347578255018</v>
      </c>
      <c r="AD441" s="7">
        <f>(Z441-$AC$10)^2</f>
        <v>498.91081207602218</v>
      </c>
      <c r="AE441" s="8">
        <f t="shared" si="6"/>
        <v>3.9274347578255018</v>
      </c>
    </row>
    <row r="442" spans="1:31" x14ac:dyDescent="0.25">
      <c r="A442" s="1">
        <v>1</v>
      </c>
      <c r="B442" s="1">
        <v>6</v>
      </c>
      <c r="C442" s="1">
        <v>2</v>
      </c>
      <c r="D442" s="1">
        <v>6.95</v>
      </c>
      <c r="E442" s="7">
        <v>5219.6688020000001</v>
      </c>
      <c r="F442" s="7">
        <v>96</v>
      </c>
      <c r="G442" s="1">
        <v>372</v>
      </c>
      <c r="H442" s="1">
        <v>61</v>
      </c>
      <c r="I442" s="1">
        <v>2</v>
      </c>
      <c r="J442" s="1">
        <v>96</v>
      </c>
      <c r="K442" s="1">
        <v>9.42</v>
      </c>
      <c r="L442" s="1">
        <v>96</v>
      </c>
      <c r="M442" s="1">
        <v>0.1</v>
      </c>
      <c r="N442" s="7">
        <v>35849.373639999998</v>
      </c>
      <c r="O442" s="1">
        <v>59277417</v>
      </c>
      <c r="P442" s="1">
        <v>0.5</v>
      </c>
      <c r="Q442" s="1">
        <v>0.5</v>
      </c>
      <c r="R442" s="1">
        <v>0.86899999999999999</v>
      </c>
      <c r="S442" s="1">
        <v>16.399999999999999</v>
      </c>
      <c r="T442" s="1">
        <v>0</v>
      </c>
      <c r="U442" s="1">
        <v>0</v>
      </c>
      <c r="V442" s="1">
        <v>0</v>
      </c>
      <c r="W442" s="1">
        <v>0</v>
      </c>
      <c r="X442" s="1">
        <v>1</v>
      </c>
      <c r="Y442" s="1">
        <v>1</v>
      </c>
      <c r="Z442" s="1">
        <v>81.8</v>
      </c>
      <c r="AA442" s="7">
        <f>SUMPRODUCT($A$19:$Y$19,A442:Y442)</f>
        <v>82.738884885130858</v>
      </c>
      <c r="AB442" s="7">
        <f>(Z442-AA442)^2</f>
        <v>0.88150482752718984</v>
      </c>
      <c r="AC442" s="7">
        <f>ABS(Z442-AA442)</f>
        <v>0.93888488513086088</v>
      </c>
      <c r="AD442" s="7">
        <f>(Z442-$AC$10)^2</f>
        <v>162.91174375303549</v>
      </c>
      <c r="AE442" s="8">
        <f t="shared" si="6"/>
        <v>-0.93888488513086088</v>
      </c>
    </row>
    <row r="443" spans="1:31" x14ac:dyDescent="0.25">
      <c r="A443" s="1">
        <v>1</v>
      </c>
      <c r="B443" s="1">
        <v>133</v>
      </c>
      <c r="C443" s="1">
        <v>11</v>
      </c>
      <c r="D443" s="1">
        <v>4.29</v>
      </c>
      <c r="E443" s="7">
        <v>516.40370210000003</v>
      </c>
      <c r="F443" s="7">
        <v>93</v>
      </c>
      <c r="G443" s="1">
        <v>0</v>
      </c>
      <c r="H443" s="1">
        <v>5.2</v>
      </c>
      <c r="I443" s="1">
        <v>15</v>
      </c>
      <c r="J443" s="1">
        <v>93</v>
      </c>
      <c r="K443" s="1">
        <v>4.5999999999999996</v>
      </c>
      <c r="L443" s="1">
        <v>93</v>
      </c>
      <c r="M443" s="1">
        <v>0.3</v>
      </c>
      <c r="N443" s="7">
        <v>3611.2147</v>
      </c>
      <c r="O443" s="1">
        <v>28292724</v>
      </c>
      <c r="P443" s="1">
        <v>1.2</v>
      </c>
      <c r="Q443" s="1">
        <v>1.2</v>
      </c>
      <c r="R443" s="1">
        <v>0.69599999999999995</v>
      </c>
      <c r="S443" s="1">
        <v>13.2</v>
      </c>
      <c r="T443" s="1">
        <v>0</v>
      </c>
      <c r="U443" s="1">
        <v>0</v>
      </c>
      <c r="V443" s="1">
        <v>0</v>
      </c>
      <c r="W443" s="1">
        <v>1</v>
      </c>
      <c r="X443" s="1">
        <v>0</v>
      </c>
      <c r="Y443" s="1">
        <v>0</v>
      </c>
      <c r="Z443" s="1">
        <v>74</v>
      </c>
      <c r="AA443" s="7">
        <f>SUMPRODUCT($A$19:$Y$19,A443:Y443)</f>
        <v>72.304857385704366</v>
      </c>
      <c r="AB443" s="7">
        <f>(Z443-AA443)^2</f>
        <v>2.8735084828010353</v>
      </c>
      <c r="AC443" s="7">
        <f>ABS(Z443-AA443)</f>
        <v>1.6951426142956336</v>
      </c>
      <c r="AD443" s="7">
        <f>(Z443-$AC$10)^2</f>
        <v>24.63820338036594</v>
      </c>
      <c r="AE443" s="8">
        <f t="shared" si="6"/>
        <v>1.6951426142956336</v>
      </c>
    </row>
    <row r="444" spans="1:31" x14ac:dyDescent="0.25">
      <c r="A444" s="1">
        <v>1</v>
      </c>
      <c r="B444" s="1">
        <v>8</v>
      </c>
      <c r="C444" s="1">
        <v>0</v>
      </c>
      <c r="D444" s="1">
        <v>9.67</v>
      </c>
      <c r="E444" s="7">
        <v>3632.243121</v>
      </c>
      <c r="F444" s="7">
        <v>95</v>
      </c>
      <c r="G444" s="1">
        <v>2</v>
      </c>
      <c r="H444" s="1">
        <v>61.8</v>
      </c>
      <c r="I444" s="1">
        <v>0</v>
      </c>
      <c r="J444" s="1">
        <v>99</v>
      </c>
      <c r="K444" s="1">
        <v>9.41</v>
      </c>
      <c r="L444" s="1">
        <v>99</v>
      </c>
      <c r="M444" s="1">
        <v>0.1</v>
      </c>
      <c r="N444" s="7">
        <v>28827.326359999999</v>
      </c>
      <c r="O444" s="1">
        <v>1148473</v>
      </c>
      <c r="P444" s="1">
        <v>0.8</v>
      </c>
      <c r="Q444" s="1">
        <v>0.7</v>
      </c>
      <c r="R444" s="1">
        <v>0.85499999999999998</v>
      </c>
      <c r="S444" s="1">
        <v>16.399999999999999</v>
      </c>
      <c r="T444" s="1">
        <v>0</v>
      </c>
      <c r="U444" s="1">
        <v>0</v>
      </c>
      <c r="V444" s="1">
        <v>0</v>
      </c>
      <c r="W444" s="1">
        <v>0</v>
      </c>
      <c r="X444" s="1">
        <v>1</v>
      </c>
      <c r="Y444" s="1">
        <v>0</v>
      </c>
      <c r="Z444" s="1">
        <v>79.400000000000006</v>
      </c>
      <c r="AA444" s="7">
        <f>SUMPRODUCT($A$19:$Y$19,A444:Y444)</f>
        <v>79.838169883525381</v>
      </c>
      <c r="AB444" s="7">
        <f>(Z444-AA444)^2</f>
        <v>0.19199284682864137</v>
      </c>
      <c r="AC444" s="7">
        <f>ABS(Z444-AA444)</f>
        <v>0.43816988352537578</v>
      </c>
      <c r="AD444" s="7">
        <f>(Z444-$AC$10)^2</f>
        <v>107.40603902298348</v>
      </c>
      <c r="AE444" s="8">
        <f t="shared" si="6"/>
        <v>-0.43816988352537578</v>
      </c>
    </row>
    <row r="445" spans="1:31" x14ac:dyDescent="0.25">
      <c r="A445" s="1">
        <v>1</v>
      </c>
      <c r="B445" s="1">
        <v>43</v>
      </c>
      <c r="C445" s="1">
        <v>44</v>
      </c>
      <c r="D445" s="1">
        <v>0.42</v>
      </c>
      <c r="E445" s="7">
        <v>3.9792435350000002</v>
      </c>
      <c r="F445" s="7">
        <v>92</v>
      </c>
      <c r="G445" s="1">
        <v>15801</v>
      </c>
      <c r="H445" s="1">
        <v>14.8</v>
      </c>
      <c r="I445" s="1">
        <v>77</v>
      </c>
      <c r="J445" s="1">
        <v>36</v>
      </c>
      <c r="K445" s="1">
        <v>5.49</v>
      </c>
      <c r="L445" s="1">
        <v>23</v>
      </c>
      <c r="M445" s="1">
        <v>5.0999999999999996</v>
      </c>
      <c r="N445" s="7">
        <v>292.59143640000002</v>
      </c>
      <c r="O445" s="1">
        <v>935321</v>
      </c>
      <c r="P445" s="1">
        <v>1.9</v>
      </c>
      <c r="Q445" s="1">
        <v>1.8</v>
      </c>
      <c r="R445" s="1">
        <v>0.28399999999999997</v>
      </c>
      <c r="S445" s="1">
        <v>5.4</v>
      </c>
      <c r="T445" s="1">
        <v>1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48.4</v>
      </c>
      <c r="AA445" s="7">
        <f>SUMPRODUCT($A$19:$Y$19,A445:Y445)</f>
        <v>55.807768527595883</v>
      </c>
      <c r="AB445" s="7">
        <f>(Z445-AA445)^2</f>
        <v>54.875034558440092</v>
      </c>
      <c r="AC445" s="7">
        <f>ABS(Z445-AA445)</f>
        <v>7.4077685275958842</v>
      </c>
      <c r="AD445" s="7">
        <f>(Z445-$AC$10)^2</f>
        <v>425.85735292647598</v>
      </c>
      <c r="AE445" s="8">
        <f t="shared" si="6"/>
        <v>-7.4077685275958842</v>
      </c>
    </row>
    <row r="446" spans="1:31" x14ac:dyDescent="0.25">
      <c r="A446" s="1">
        <v>1</v>
      </c>
      <c r="B446" s="1">
        <v>67</v>
      </c>
      <c r="C446" s="1">
        <v>0</v>
      </c>
      <c r="D446" s="1">
        <v>6.53</v>
      </c>
      <c r="E446" s="7">
        <v>277.35505219999999</v>
      </c>
      <c r="F446" s="7">
        <v>92</v>
      </c>
      <c r="G446" s="1">
        <v>39</v>
      </c>
      <c r="H446" s="1">
        <v>59.4</v>
      </c>
      <c r="I446" s="1">
        <v>0</v>
      </c>
      <c r="J446" s="1">
        <v>94</v>
      </c>
      <c r="K446" s="1">
        <v>9.14</v>
      </c>
      <c r="L446" s="1">
        <v>94</v>
      </c>
      <c r="M446" s="1">
        <v>0.1</v>
      </c>
      <c r="N446" s="7">
        <v>1574.9861000000001</v>
      </c>
      <c r="O446" s="1">
        <v>495388</v>
      </c>
      <c r="P446" s="1">
        <v>0.7</v>
      </c>
      <c r="Q446" s="1">
        <v>0.7</v>
      </c>
      <c r="R446" s="1">
        <v>0.93899999999999995</v>
      </c>
      <c r="S446" s="1">
        <v>17.600000000000001</v>
      </c>
      <c r="T446" s="1">
        <v>0</v>
      </c>
      <c r="U446" s="1">
        <v>0</v>
      </c>
      <c r="V446" s="1">
        <v>0</v>
      </c>
      <c r="W446" s="1">
        <v>0</v>
      </c>
      <c r="X446" s="1">
        <v>1</v>
      </c>
      <c r="Y446" s="1">
        <v>1</v>
      </c>
      <c r="Z446" s="1">
        <v>81.099999999999994</v>
      </c>
      <c r="AA446" s="7">
        <f>SUMPRODUCT($A$19:$Y$19,A446:Y446)</f>
        <v>80.708490229822843</v>
      </c>
      <c r="AB446" s="7">
        <f>(Z446-AA446)^2</f>
        <v>0.15327990014416598</v>
      </c>
      <c r="AC446" s="7">
        <f>ABS(Z446-AA446)</f>
        <v>0.39150977017715149</v>
      </c>
      <c r="AD446" s="7">
        <f>(Z446-$AC$10)^2</f>
        <v>145.53257987343687</v>
      </c>
      <c r="AE446" s="8">
        <f t="shared" si="6"/>
        <v>0.39150977017715149</v>
      </c>
    </row>
    <row r="447" spans="1:31" x14ac:dyDescent="0.25">
      <c r="A447" s="1">
        <v>1</v>
      </c>
      <c r="B447" s="1">
        <v>273</v>
      </c>
      <c r="C447" s="1">
        <v>5</v>
      </c>
      <c r="D447" s="1">
        <v>9.4600000000000009</v>
      </c>
      <c r="E447" s="7">
        <v>456.45866640000003</v>
      </c>
      <c r="F447" s="7">
        <v>84</v>
      </c>
      <c r="G447" s="1">
        <v>48</v>
      </c>
      <c r="H447" s="1">
        <v>57.6</v>
      </c>
      <c r="I447" s="1">
        <v>6</v>
      </c>
      <c r="J447" s="1">
        <v>91</v>
      </c>
      <c r="K447" s="1">
        <v>6.63</v>
      </c>
      <c r="L447" s="1">
        <v>9</v>
      </c>
      <c r="M447" s="1">
        <v>0.4</v>
      </c>
      <c r="N447" s="7">
        <v>3891.3782299999998</v>
      </c>
      <c r="O447" s="1">
        <v>462582</v>
      </c>
      <c r="P447" s="1">
        <v>2.5</v>
      </c>
      <c r="Q447" s="1">
        <v>2.6</v>
      </c>
      <c r="R447" s="1">
        <v>0.73</v>
      </c>
      <c r="S447" s="1">
        <v>14.9</v>
      </c>
      <c r="T447" s="1">
        <v>0</v>
      </c>
      <c r="U447" s="1">
        <v>0</v>
      </c>
      <c r="V447" s="1">
        <v>0</v>
      </c>
      <c r="W447" s="1">
        <v>0</v>
      </c>
      <c r="X447" s="1">
        <v>1</v>
      </c>
      <c r="Y447" s="1">
        <v>0</v>
      </c>
      <c r="Z447" s="1">
        <v>67.7</v>
      </c>
      <c r="AA447" s="7">
        <f>SUMPRODUCT($A$19:$Y$19,A447:Y447)</f>
        <v>68.936636414786847</v>
      </c>
      <c r="AB447" s="7">
        <f>(Z447-AA447)^2</f>
        <v>1.5292696223768589</v>
      </c>
      <c r="AC447" s="7">
        <f>ABS(Z447-AA447)</f>
        <v>1.2366364147868438</v>
      </c>
      <c r="AD447" s="7">
        <f>(Z447-$AC$10)^2</f>
        <v>1.7857284639789361</v>
      </c>
      <c r="AE447" s="8">
        <f t="shared" si="6"/>
        <v>-1.2366364147868438</v>
      </c>
    </row>
    <row r="448" spans="1:31" x14ac:dyDescent="0.25">
      <c r="A448" s="1">
        <v>1</v>
      </c>
      <c r="B448" s="1">
        <v>256</v>
      </c>
      <c r="C448" s="1">
        <v>15</v>
      </c>
      <c r="D448" s="1">
        <v>11.05</v>
      </c>
      <c r="E448" s="7">
        <v>162.80880540000001</v>
      </c>
      <c r="F448" s="7">
        <v>97</v>
      </c>
      <c r="G448" s="1">
        <v>129</v>
      </c>
      <c r="H448" s="1">
        <v>57.5</v>
      </c>
      <c r="I448" s="1">
        <v>17</v>
      </c>
      <c r="J448" s="1">
        <v>98</v>
      </c>
      <c r="K448" s="1">
        <v>6.83</v>
      </c>
      <c r="L448" s="1">
        <v>97</v>
      </c>
      <c r="M448" s="1">
        <v>0.2</v>
      </c>
      <c r="N448" s="7">
        <v>1674.9877100000001</v>
      </c>
      <c r="O448" s="1">
        <v>142849449</v>
      </c>
      <c r="P448" s="1">
        <v>2.2999999999999998</v>
      </c>
      <c r="Q448" s="1">
        <v>2.5</v>
      </c>
      <c r="R448" s="1">
        <v>0.77300000000000002</v>
      </c>
      <c r="S448" s="1">
        <v>13.7</v>
      </c>
      <c r="T448" s="1">
        <v>0</v>
      </c>
      <c r="U448" s="1">
        <v>0</v>
      </c>
      <c r="V448" s="1">
        <v>0</v>
      </c>
      <c r="W448" s="1">
        <v>0</v>
      </c>
      <c r="X448" s="1">
        <v>1</v>
      </c>
      <c r="Y448" s="1">
        <v>0</v>
      </c>
      <c r="Z448" s="1">
        <v>68.400000000000006</v>
      </c>
      <c r="AA448" s="7">
        <f>SUMPRODUCT($A$19:$Y$19,A448:Y448)</f>
        <v>72.131085951300307</v>
      </c>
      <c r="AB448" s="7">
        <f>(Z448-AA448)^2</f>
        <v>13.921002375990472</v>
      </c>
      <c r="AC448" s="7">
        <f>ABS(Z448-AA448)</f>
        <v>3.731085951300301</v>
      </c>
      <c r="AD448" s="7">
        <f>(Z448-$AC$10)^2</f>
        <v>0.40489234357749154</v>
      </c>
      <c r="AE448" s="8">
        <f t="shared" si="6"/>
        <v>-3.731085951300301</v>
      </c>
    </row>
    <row r="449" spans="1:31" x14ac:dyDescent="0.25">
      <c r="A449" s="1">
        <v>1</v>
      </c>
      <c r="B449" s="1">
        <v>28</v>
      </c>
      <c r="C449" s="1">
        <v>56</v>
      </c>
      <c r="D449" s="1">
        <v>0.1</v>
      </c>
      <c r="E449" s="7">
        <v>20.268765720000001</v>
      </c>
      <c r="F449" s="7">
        <v>92</v>
      </c>
      <c r="G449" s="1">
        <v>54190</v>
      </c>
      <c r="H449" s="1">
        <v>14.6</v>
      </c>
      <c r="I449" s="1">
        <v>121</v>
      </c>
      <c r="J449" s="1">
        <v>44</v>
      </c>
      <c r="K449" s="1">
        <v>6.23</v>
      </c>
      <c r="L449" s="1">
        <v>41</v>
      </c>
      <c r="M449" s="1">
        <v>1.6</v>
      </c>
      <c r="N449" s="7">
        <v>215.85480000000001</v>
      </c>
      <c r="O449" s="1">
        <v>1265687</v>
      </c>
      <c r="P449" s="1">
        <v>12.3</v>
      </c>
      <c r="Q449" s="1">
        <v>12.2</v>
      </c>
      <c r="R449" s="1">
        <v>0.26600000000000001</v>
      </c>
      <c r="S449" s="1">
        <v>3</v>
      </c>
      <c r="T449" s="1">
        <v>1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52.1</v>
      </c>
      <c r="AA449" s="7">
        <f>SUMPRODUCT($A$19:$Y$19,A449:Y449)</f>
        <v>54.116597338514175</v>
      </c>
      <c r="AB449" s="7">
        <f>(Z449-AA449)^2</f>
        <v>4.0666648257024498</v>
      </c>
      <c r="AC449" s="7">
        <f>ABS(Z449-AA449)</f>
        <v>2.016597338514174</v>
      </c>
      <c r="AD449" s="7">
        <f>(Z449-$AC$10)^2</f>
        <v>286.83864771863966</v>
      </c>
      <c r="AE449" s="8">
        <f t="shared" si="6"/>
        <v>-2.016597338514174</v>
      </c>
    </row>
    <row r="450" spans="1:31" x14ac:dyDescent="0.25">
      <c r="A450" s="1">
        <v>1</v>
      </c>
      <c r="B450" s="1">
        <v>91</v>
      </c>
      <c r="C450" s="1">
        <v>1</v>
      </c>
      <c r="D450" s="1">
        <v>5.79</v>
      </c>
      <c r="E450" s="7">
        <v>348.05595169999998</v>
      </c>
      <c r="F450" s="7">
        <v>98</v>
      </c>
      <c r="G450" s="1">
        <v>0</v>
      </c>
      <c r="H450" s="1">
        <v>53.5</v>
      </c>
      <c r="I450" s="1">
        <v>1</v>
      </c>
      <c r="J450" s="1">
        <v>98</v>
      </c>
      <c r="K450" s="1">
        <v>5.79</v>
      </c>
      <c r="L450" s="1">
        <v>98</v>
      </c>
      <c r="M450" s="1">
        <v>0.1</v>
      </c>
      <c r="N450" s="7">
        <v>4114.1365450000003</v>
      </c>
      <c r="O450" s="1">
        <v>2927519</v>
      </c>
      <c r="P450" s="1">
        <v>1.5</v>
      </c>
      <c r="Q450" s="1">
        <v>1.6</v>
      </c>
      <c r="R450" s="1">
        <v>0.72099999999999997</v>
      </c>
      <c r="S450" s="1">
        <v>12.2</v>
      </c>
      <c r="T450" s="1">
        <v>0</v>
      </c>
      <c r="U450" s="1">
        <v>0</v>
      </c>
      <c r="V450" s="1">
        <v>0</v>
      </c>
      <c r="W450" s="1">
        <v>0</v>
      </c>
      <c r="X450" s="1">
        <v>1</v>
      </c>
      <c r="Y450" s="1">
        <v>0</v>
      </c>
      <c r="Z450" s="1">
        <v>76.099999999999994</v>
      </c>
      <c r="AA450" s="7">
        <f>SUMPRODUCT($A$19:$Y$19,A450:Y450)</f>
        <v>73.713968415745697</v>
      </c>
      <c r="AB450" s="7">
        <f>(Z450-AA450)^2</f>
        <v>5.6931467210590725</v>
      </c>
      <c r="AC450" s="7">
        <f>ABS(Z450-AA450)</f>
        <v>2.3860315842542974</v>
      </c>
      <c r="AD450" s="7">
        <f>(Z450-$AC$10)^2</f>
        <v>49.895695019161522</v>
      </c>
      <c r="AE450" s="8">
        <f t="shared" si="6"/>
        <v>2.3860315842542974</v>
      </c>
    </row>
    <row r="451" spans="1:31" x14ac:dyDescent="0.25">
      <c r="A451" s="1">
        <v>1</v>
      </c>
      <c r="B451" s="1">
        <v>155</v>
      </c>
      <c r="C451" s="1">
        <v>3</v>
      </c>
      <c r="D451" s="1">
        <v>5.39</v>
      </c>
      <c r="E451" s="7">
        <v>30.935195480000001</v>
      </c>
      <c r="F451" s="7">
        <v>85</v>
      </c>
      <c r="G451" s="1">
        <v>0</v>
      </c>
      <c r="H451" s="1">
        <v>45.6</v>
      </c>
      <c r="I451" s="1">
        <v>3</v>
      </c>
      <c r="J451" s="1">
        <v>81</v>
      </c>
      <c r="K451" s="1">
        <v>9.14</v>
      </c>
      <c r="L451" s="1">
        <v>85</v>
      </c>
      <c r="M451" s="1">
        <v>0.1</v>
      </c>
      <c r="N451" s="7">
        <v>2599.5962589999999</v>
      </c>
      <c r="O451" s="1">
        <v>6127837</v>
      </c>
      <c r="P451" s="1">
        <v>2.1</v>
      </c>
      <c r="Q451" s="1">
        <v>2</v>
      </c>
      <c r="R451" s="1">
        <v>0.66300000000000003</v>
      </c>
      <c r="S451" s="1">
        <v>12.1</v>
      </c>
      <c r="T451" s="1">
        <v>0</v>
      </c>
      <c r="U451" s="1">
        <v>0</v>
      </c>
      <c r="V451" s="1">
        <v>0</v>
      </c>
      <c r="W451" s="1">
        <v>1</v>
      </c>
      <c r="X451" s="1">
        <v>0</v>
      </c>
      <c r="Y451" s="1">
        <v>0</v>
      </c>
      <c r="Z451" s="1">
        <v>73</v>
      </c>
      <c r="AA451" s="7">
        <f>SUMPRODUCT($A$19:$Y$19,A451:Y451)</f>
        <v>71.982420648757838</v>
      </c>
      <c r="AB451" s="7">
        <f>(Z451-AA451)^2</f>
        <v>1.0354677360744193</v>
      </c>
      <c r="AC451" s="7">
        <f>ABS(Z451-AA451)</f>
        <v>1.017579351242162</v>
      </c>
      <c r="AD451" s="7">
        <f>(Z451-$AC$10)^2</f>
        <v>15.710826409510862</v>
      </c>
      <c r="AE451" s="8">
        <f t="shared" si="6"/>
        <v>1.017579351242162</v>
      </c>
    </row>
    <row r="452" spans="1:31" x14ac:dyDescent="0.25">
      <c r="A452" s="1">
        <v>1</v>
      </c>
      <c r="B452" s="1">
        <v>116</v>
      </c>
      <c r="C452" s="1">
        <v>21</v>
      </c>
      <c r="D452" s="1">
        <v>1.49</v>
      </c>
      <c r="E452" s="7">
        <v>32.782358279999997</v>
      </c>
      <c r="F452" s="7">
        <v>96</v>
      </c>
      <c r="G452" s="1">
        <v>7</v>
      </c>
      <c r="H452" s="1">
        <v>61.9</v>
      </c>
      <c r="I452" s="1">
        <v>25</v>
      </c>
      <c r="J452" s="1">
        <v>97</v>
      </c>
      <c r="K452" s="1">
        <v>5.61</v>
      </c>
      <c r="L452" s="1">
        <v>97</v>
      </c>
      <c r="M452" s="1">
        <v>0.1</v>
      </c>
      <c r="N452" s="7">
        <v>1672.5693000000001</v>
      </c>
      <c r="O452" s="1">
        <v>72326914</v>
      </c>
      <c r="P452" s="1">
        <v>4.9000000000000004</v>
      </c>
      <c r="Q452" s="1">
        <v>4.7</v>
      </c>
      <c r="R452" s="1">
        <v>0.71499999999999997</v>
      </c>
      <c r="S452" s="1">
        <v>13</v>
      </c>
      <c r="T452" s="1">
        <v>0</v>
      </c>
      <c r="U452" s="1">
        <v>1</v>
      </c>
      <c r="V452" s="1">
        <v>0</v>
      </c>
      <c r="W452" s="1">
        <v>0</v>
      </c>
      <c r="X452" s="1">
        <v>0</v>
      </c>
      <c r="Y452" s="1">
        <v>0</v>
      </c>
      <c r="Z452" s="1">
        <v>74.2</v>
      </c>
      <c r="AA452" s="7">
        <f>SUMPRODUCT($A$19:$Y$19,A452:Y452)</f>
        <v>73.92209380075542</v>
      </c>
      <c r="AB452" s="7">
        <f>(Z452-AA452)^2</f>
        <v>7.7231855578570013E-2</v>
      </c>
      <c r="AC452" s="7">
        <f>ABS(Z452-AA452)</f>
        <v>0.27790619924458326</v>
      </c>
      <c r="AD452" s="7">
        <f>(Z452-$AC$10)^2</f>
        <v>26.663678774536987</v>
      </c>
      <c r="AE452" s="8">
        <f t="shared" si="6"/>
        <v>0.27790619924458326</v>
      </c>
    </row>
    <row r="453" spans="1:31" x14ac:dyDescent="0.25">
      <c r="A453" s="1">
        <v>1</v>
      </c>
      <c r="B453" s="1">
        <v>97</v>
      </c>
      <c r="C453" s="1">
        <v>266</v>
      </c>
      <c r="D453" s="1">
        <v>4.2699999999999996</v>
      </c>
      <c r="E453" s="7">
        <v>39.22509728</v>
      </c>
      <c r="F453" s="7">
        <v>95</v>
      </c>
      <c r="G453" s="1">
        <v>131441</v>
      </c>
      <c r="H453" s="1">
        <v>26.5</v>
      </c>
      <c r="I453" s="1">
        <v>308</v>
      </c>
      <c r="J453" s="1">
        <v>99</v>
      </c>
      <c r="K453" s="1">
        <v>4.59</v>
      </c>
      <c r="L453" s="1">
        <v>97</v>
      </c>
      <c r="M453" s="1">
        <v>0.1</v>
      </c>
      <c r="N453" s="7">
        <v>3471.2475469999999</v>
      </c>
      <c r="O453" s="1">
        <v>1324655</v>
      </c>
      <c r="P453" s="1">
        <v>4.5</v>
      </c>
      <c r="Q453" s="1">
        <v>4</v>
      </c>
      <c r="R453" s="1">
        <v>0.67200000000000004</v>
      </c>
      <c r="S453" s="1">
        <v>11.9</v>
      </c>
      <c r="T453" s="1">
        <v>0</v>
      </c>
      <c r="U453" s="1">
        <v>1</v>
      </c>
      <c r="V453" s="1">
        <v>0</v>
      </c>
      <c r="W453" s="1">
        <v>0</v>
      </c>
      <c r="X453" s="1">
        <v>0</v>
      </c>
      <c r="Y453" s="1">
        <v>0</v>
      </c>
      <c r="Z453" s="1">
        <v>74.5</v>
      </c>
      <c r="AA453" s="7">
        <f>SUMPRODUCT($A$19:$Y$19,A453:Y453)</f>
        <v>72.573003650033158</v>
      </c>
      <c r="AB453" s="7">
        <f>(Z453-AA453)^2</f>
        <v>3.7133149327855324</v>
      </c>
      <c r="AC453" s="7">
        <f>ABS(Z453-AA453)</f>
        <v>1.9269963499668421</v>
      </c>
      <c r="AD453" s="7">
        <f>(Z453-$AC$10)^2</f>
        <v>29.85189186579348</v>
      </c>
      <c r="AE453" s="8">
        <f t="shared" si="6"/>
        <v>1.9269963499668421</v>
      </c>
    </row>
    <row r="454" spans="1:31" x14ac:dyDescent="0.25">
      <c r="A454" s="1">
        <v>1</v>
      </c>
      <c r="B454" s="1">
        <v>146</v>
      </c>
      <c r="C454" s="1">
        <v>2</v>
      </c>
      <c r="D454" s="1">
        <v>3.76</v>
      </c>
      <c r="E454" s="7">
        <v>0</v>
      </c>
      <c r="F454" s="7">
        <v>93</v>
      </c>
      <c r="G454" s="1">
        <v>0</v>
      </c>
      <c r="H454" s="1">
        <v>5.2</v>
      </c>
      <c r="I454" s="1">
        <v>3</v>
      </c>
      <c r="J454" s="1">
        <v>89</v>
      </c>
      <c r="K454" s="1">
        <v>5.72</v>
      </c>
      <c r="L454" s="1">
        <v>93</v>
      </c>
      <c r="M454" s="1">
        <v>0.2</v>
      </c>
      <c r="N454" s="7">
        <v>419.36772400000001</v>
      </c>
      <c r="O454" s="1">
        <v>6639119</v>
      </c>
      <c r="P454" s="1">
        <v>2</v>
      </c>
      <c r="Q454" s="1">
        <v>1.9</v>
      </c>
      <c r="R454" s="1">
        <v>0.69199999999999995</v>
      </c>
      <c r="S454" s="1">
        <v>12.3</v>
      </c>
      <c r="T454" s="1">
        <v>0</v>
      </c>
      <c r="U454" s="1">
        <v>0</v>
      </c>
      <c r="V454" s="1">
        <v>0</v>
      </c>
      <c r="W454" s="1">
        <v>1</v>
      </c>
      <c r="X454" s="1">
        <v>0</v>
      </c>
      <c r="Y454" s="1">
        <v>0</v>
      </c>
      <c r="Z454" s="1">
        <v>74</v>
      </c>
      <c r="AA454" s="7">
        <f>SUMPRODUCT($A$19:$Y$19,A454:Y454)</f>
        <v>71.362274547315607</v>
      </c>
      <c r="AB454" s="7">
        <f>(Z454-AA454)^2</f>
        <v>6.9575955637390843</v>
      </c>
      <c r="AC454" s="7">
        <f>ABS(Z454-AA454)</f>
        <v>2.6377254526843927</v>
      </c>
      <c r="AD454" s="7">
        <f>(Z454-$AC$10)^2</f>
        <v>24.63820338036594</v>
      </c>
      <c r="AE454" s="8">
        <f t="shared" si="6"/>
        <v>2.6377254526843927</v>
      </c>
    </row>
    <row r="455" spans="1:31" x14ac:dyDescent="0.25">
      <c r="A455" s="1">
        <v>1</v>
      </c>
      <c r="B455" s="1">
        <v>137</v>
      </c>
      <c r="C455" s="1">
        <v>1</v>
      </c>
      <c r="D455" s="1">
        <v>4.25</v>
      </c>
      <c r="E455" s="7">
        <v>20.218228280000002</v>
      </c>
      <c r="F455" s="7">
        <v>91</v>
      </c>
      <c r="G455" s="1">
        <v>2281</v>
      </c>
      <c r="H455" s="1">
        <v>48.8</v>
      </c>
      <c r="I455" s="1">
        <v>1</v>
      </c>
      <c r="J455" s="1">
        <v>92</v>
      </c>
      <c r="K455" s="1">
        <v>5.25</v>
      </c>
      <c r="L455" s="1">
        <v>9</v>
      </c>
      <c r="M455" s="1">
        <v>0.1</v>
      </c>
      <c r="N455" s="7">
        <v>1643.7583970000001</v>
      </c>
      <c r="O455" s="1">
        <v>2981259</v>
      </c>
      <c r="P455" s="1">
        <v>2</v>
      </c>
      <c r="Q455" s="1">
        <v>2.1</v>
      </c>
      <c r="R455" s="1">
        <v>0.67900000000000005</v>
      </c>
      <c r="S455" s="1">
        <v>10.9</v>
      </c>
      <c r="T455" s="1">
        <v>0</v>
      </c>
      <c r="U455" s="1">
        <v>1</v>
      </c>
      <c r="V455" s="1">
        <v>0</v>
      </c>
      <c r="W455" s="1">
        <v>0</v>
      </c>
      <c r="X455" s="1">
        <v>0</v>
      </c>
      <c r="Y455" s="1">
        <v>0</v>
      </c>
      <c r="Z455" s="1">
        <v>73</v>
      </c>
      <c r="AA455" s="7">
        <f>SUMPRODUCT($A$19:$Y$19,A455:Y455)</f>
        <v>68.493960402012732</v>
      </c>
      <c r="AB455" s="7">
        <f>(Z455-AA455)^2</f>
        <v>20.30439285862926</v>
      </c>
      <c r="AC455" s="7">
        <f>ABS(Z455-AA455)</f>
        <v>4.5060395979872681</v>
      </c>
      <c r="AD455" s="7">
        <f>(Z455-$AC$10)^2</f>
        <v>15.710826409510862</v>
      </c>
      <c r="AE455" s="8">
        <f t="shared" si="6"/>
        <v>4.5060395979872681</v>
      </c>
    </row>
    <row r="456" spans="1:31" x14ac:dyDescent="0.25">
      <c r="A456" s="1">
        <v>1</v>
      </c>
      <c r="B456" s="1">
        <v>356</v>
      </c>
      <c r="C456" s="1">
        <v>3</v>
      </c>
      <c r="D456" s="1">
        <v>5.12</v>
      </c>
      <c r="E456" s="7">
        <v>62.110392959999999</v>
      </c>
      <c r="F456" s="7">
        <v>92</v>
      </c>
      <c r="G456" s="1">
        <v>21</v>
      </c>
      <c r="H456" s="1">
        <v>29.4</v>
      </c>
      <c r="I456" s="1">
        <v>4</v>
      </c>
      <c r="J456" s="1">
        <v>81</v>
      </c>
      <c r="K456" s="1">
        <v>6.99</v>
      </c>
      <c r="L456" s="1">
        <v>86</v>
      </c>
      <c r="M456" s="1">
        <v>15.2</v>
      </c>
      <c r="N456" s="7">
        <v>422.51967999999999</v>
      </c>
      <c r="O456" s="1">
        <v>279915</v>
      </c>
      <c r="P456" s="1">
        <v>12</v>
      </c>
      <c r="Q456" s="1">
        <v>12</v>
      </c>
      <c r="R456" s="1">
        <v>0.57799999999999996</v>
      </c>
      <c r="S456" s="1">
        <v>11.3</v>
      </c>
      <c r="T456" s="1">
        <v>1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60</v>
      </c>
      <c r="AA456" s="7">
        <f>SUMPRODUCT($A$19:$Y$19,A456:Y456)</f>
        <v>55.821133751990658</v>
      </c>
      <c r="AB456" s="7">
        <f>(Z456-AA456)^2</f>
        <v>17.462923118751675</v>
      </c>
      <c r="AC456" s="7">
        <f>ABS(Z456-AA456)</f>
        <v>4.1788662480093421</v>
      </c>
      <c r="AD456" s="7">
        <f>(Z456-$AC$10)^2</f>
        <v>81.654925788394834</v>
      </c>
      <c r="AE456" s="8">
        <f t="shared" si="6"/>
        <v>4.1788662480093421</v>
      </c>
    </row>
    <row r="457" spans="1:31" x14ac:dyDescent="0.25">
      <c r="A457" s="1">
        <v>1</v>
      </c>
      <c r="B457" s="1">
        <v>17</v>
      </c>
      <c r="C457" s="1">
        <v>0</v>
      </c>
      <c r="D457" s="1">
        <v>3.76</v>
      </c>
      <c r="E457" s="7">
        <v>0</v>
      </c>
      <c r="F457" s="7">
        <v>9</v>
      </c>
      <c r="G457" s="1">
        <v>0</v>
      </c>
      <c r="H457" s="1">
        <v>47.1</v>
      </c>
      <c r="I457" s="1">
        <v>0</v>
      </c>
      <c r="J457" s="1">
        <v>88</v>
      </c>
      <c r="K457" s="1">
        <v>5.72</v>
      </c>
      <c r="L457" s="1">
        <v>96</v>
      </c>
      <c r="M457" s="1">
        <v>0.3</v>
      </c>
      <c r="N457" s="7">
        <v>17321.833729999998</v>
      </c>
      <c r="O457" s="1">
        <v>13692</v>
      </c>
      <c r="P457" s="1">
        <v>5.7</v>
      </c>
      <c r="Q457" s="1">
        <v>5.9</v>
      </c>
      <c r="R457" s="1">
        <v>0.77900000000000003</v>
      </c>
      <c r="S457" s="1">
        <v>12.7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71.2</v>
      </c>
      <c r="AA457" s="7">
        <f>SUMPRODUCT($A$19:$Y$19,A457:Y457)</f>
        <v>77.537239408676797</v>
      </c>
      <c r="AB457" s="7">
        <f>(Z457-AA457)^2</f>
        <v>40.160603322886203</v>
      </c>
      <c r="AC457" s="7">
        <f>ABS(Z457-AA457)</f>
        <v>6.337239408676794</v>
      </c>
      <c r="AD457" s="7">
        <f>(Z457-$AC$10)^2</f>
        <v>4.6815478619717315</v>
      </c>
      <c r="AE457" s="8">
        <f t="shared" si="6"/>
        <v>-6.337239408676794</v>
      </c>
    </row>
    <row r="458" spans="1:31" x14ac:dyDescent="0.25">
      <c r="A458" s="1">
        <v>1</v>
      </c>
      <c r="B458" s="1">
        <v>13</v>
      </c>
      <c r="C458" s="1">
        <v>3</v>
      </c>
      <c r="D458" s="1">
        <v>13.89</v>
      </c>
      <c r="E458" s="7">
        <v>3451.1850789999999</v>
      </c>
      <c r="F458" s="7">
        <v>28</v>
      </c>
      <c r="G458" s="1">
        <v>0</v>
      </c>
      <c r="H458" s="1">
        <v>55.2</v>
      </c>
      <c r="I458" s="1">
        <v>4</v>
      </c>
      <c r="J458" s="1">
        <v>98</v>
      </c>
      <c r="K458" s="1">
        <v>9.89</v>
      </c>
      <c r="L458" s="1">
        <v>97</v>
      </c>
      <c r="M458" s="1">
        <v>0.1</v>
      </c>
      <c r="N458" s="7">
        <v>22527.317749999998</v>
      </c>
      <c r="O458" s="1">
        <v>61357431</v>
      </c>
      <c r="P458" s="1">
        <v>0.7</v>
      </c>
      <c r="Q458" s="1">
        <v>0.6</v>
      </c>
      <c r="R458" s="1">
        <v>0.84899999999999998</v>
      </c>
      <c r="S458" s="1">
        <v>15.6</v>
      </c>
      <c r="T458" s="1">
        <v>0</v>
      </c>
      <c r="U458" s="1">
        <v>0</v>
      </c>
      <c r="V458" s="1">
        <v>0</v>
      </c>
      <c r="W458" s="1">
        <v>0</v>
      </c>
      <c r="X458" s="1">
        <v>1</v>
      </c>
      <c r="Y458" s="1">
        <v>0</v>
      </c>
      <c r="Z458" s="1">
        <v>79</v>
      </c>
      <c r="AA458" s="7">
        <f>SUMPRODUCT($A$19:$Y$19,A458:Y458)</f>
        <v>79.508858339842448</v>
      </c>
      <c r="AB458" s="7">
        <f>(Z458-AA458)^2</f>
        <v>0.25893681002721186</v>
      </c>
      <c r="AC458" s="7">
        <f>ABS(Z458-AA458)</f>
        <v>0.50885833984244755</v>
      </c>
      <c r="AD458" s="7">
        <f>(Z458-$AC$10)^2</f>
        <v>99.275088234641331</v>
      </c>
      <c r="AE458" s="8">
        <f t="shared" si="6"/>
        <v>-0.50885833984244755</v>
      </c>
    </row>
    <row r="459" spans="1:31" x14ac:dyDescent="0.25">
      <c r="A459" s="1">
        <v>1</v>
      </c>
      <c r="B459" s="1">
        <v>416</v>
      </c>
      <c r="C459" s="1">
        <v>87</v>
      </c>
      <c r="D459" s="1">
        <v>2.16</v>
      </c>
      <c r="E459" s="7">
        <v>40.825970769999998</v>
      </c>
      <c r="F459" s="7">
        <v>76</v>
      </c>
      <c r="G459" s="1">
        <v>7155</v>
      </c>
      <c r="H459" s="1">
        <v>17.3</v>
      </c>
      <c r="I459" s="1">
        <v>127</v>
      </c>
      <c r="J459" s="1">
        <v>76</v>
      </c>
      <c r="K459" s="1">
        <v>6.45</v>
      </c>
      <c r="L459" s="1">
        <v>76</v>
      </c>
      <c r="M459" s="1">
        <v>14.5</v>
      </c>
      <c r="N459" s="7">
        <v>262.88455099999999</v>
      </c>
      <c r="O459" s="1">
        <v>19139658</v>
      </c>
      <c r="P459" s="1">
        <v>4</v>
      </c>
      <c r="Q459" s="1">
        <v>4</v>
      </c>
      <c r="R459" s="1">
        <v>0.311</v>
      </c>
      <c r="S459" s="1">
        <v>6.2</v>
      </c>
      <c r="T459" s="1">
        <v>1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49.8</v>
      </c>
      <c r="AA459" s="7">
        <f>SUMPRODUCT($A$19:$Y$19,A459:Y459)</f>
        <v>50.613535816515942</v>
      </c>
      <c r="AB459" s="7">
        <f>(Z459-AA459)^2</f>
        <v>0.66184052475426458</v>
      </c>
      <c r="AC459" s="7">
        <f>ABS(Z459-AA459)</f>
        <v>0.81353581651594453</v>
      </c>
      <c r="AD459" s="7">
        <f>(Z459-$AC$10)^2</f>
        <v>370.03568068567313</v>
      </c>
      <c r="AE459" s="8">
        <f t="shared" si="6"/>
        <v>-0.81353581651594453</v>
      </c>
    </row>
    <row r="460" spans="1:31" x14ac:dyDescent="0.25">
      <c r="A460" s="1">
        <v>1</v>
      </c>
      <c r="B460" s="1">
        <v>218</v>
      </c>
      <c r="C460" s="1">
        <v>1</v>
      </c>
      <c r="D460" s="1">
        <v>8.4499999999999993</v>
      </c>
      <c r="E460" s="7">
        <v>0</v>
      </c>
      <c r="F460" s="7">
        <v>89</v>
      </c>
      <c r="G460" s="1">
        <v>0</v>
      </c>
      <c r="H460" s="1">
        <v>49.9</v>
      </c>
      <c r="I460" s="1">
        <v>1</v>
      </c>
      <c r="J460" s="1">
        <v>87</v>
      </c>
      <c r="K460" s="1">
        <v>12.49</v>
      </c>
      <c r="L460" s="1">
        <v>85</v>
      </c>
      <c r="M460" s="1">
        <v>0.1</v>
      </c>
      <c r="N460" s="7">
        <v>1653.2390500000001</v>
      </c>
      <c r="O460" s="1">
        <v>1315372</v>
      </c>
      <c r="P460" s="1">
        <v>2.9</v>
      </c>
      <c r="Q460" s="1">
        <v>3.1</v>
      </c>
      <c r="R460" s="1">
        <v>0.67300000000000004</v>
      </c>
      <c r="S460" s="1">
        <v>12.3</v>
      </c>
      <c r="T460" s="1">
        <v>0</v>
      </c>
      <c r="U460" s="1">
        <v>0</v>
      </c>
      <c r="V460" s="1">
        <v>0</v>
      </c>
      <c r="W460" s="1">
        <v>0</v>
      </c>
      <c r="X460" s="1">
        <v>1</v>
      </c>
      <c r="Y460" s="1">
        <v>0</v>
      </c>
      <c r="Z460" s="1">
        <v>69</v>
      </c>
      <c r="AA460" s="7">
        <f>SUMPRODUCT($A$19:$Y$19,A460:Y460)</f>
        <v>71.00742527573955</v>
      </c>
      <c r="AB460" s="7">
        <f>(Z460-AA460)^2</f>
        <v>4.0297562376780078</v>
      </c>
      <c r="AC460" s="7">
        <f>ABS(Z460-AA460)</f>
        <v>2.0074252757395499</v>
      </c>
      <c r="AD460" s="7">
        <f>(Z460-$AC$10)^2</f>
        <v>1.3185260905460203E-3</v>
      </c>
      <c r="AE460" s="8">
        <f t="shared" si="6"/>
        <v>-2.0074252757395499</v>
      </c>
    </row>
    <row r="461" spans="1:31" x14ac:dyDescent="0.25">
      <c r="A461" s="1">
        <v>1</v>
      </c>
      <c r="B461" s="1">
        <v>369</v>
      </c>
      <c r="C461" s="1">
        <v>50</v>
      </c>
      <c r="D461" s="1">
        <v>0.01</v>
      </c>
      <c r="E461" s="7">
        <v>68.558391119999996</v>
      </c>
      <c r="F461" s="7">
        <v>85</v>
      </c>
      <c r="G461" s="1">
        <v>609</v>
      </c>
      <c r="H461" s="1">
        <v>27.2</v>
      </c>
      <c r="I461" s="1">
        <v>76</v>
      </c>
      <c r="J461" s="1">
        <v>85</v>
      </c>
      <c r="K461" s="1">
        <v>4.34</v>
      </c>
      <c r="L461" s="1">
        <v>85</v>
      </c>
      <c r="M461" s="1">
        <v>4.5999999999999996</v>
      </c>
      <c r="N461" s="7">
        <v>1255.648189</v>
      </c>
      <c r="O461" s="1">
        <v>2182383</v>
      </c>
      <c r="P461" s="1">
        <v>5.9</v>
      </c>
      <c r="Q461" s="1">
        <v>5.9</v>
      </c>
      <c r="R461" s="1">
        <v>0.496</v>
      </c>
      <c r="S461" s="1">
        <v>10.4</v>
      </c>
      <c r="T461" s="1">
        <v>1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55.9</v>
      </c>
      <c r="AA461" s="7">
        <f>SUMPRODUCT($A$19:$Y$19,A461:Y461)</f>
        <v>59.084063187378462</v>
      </c>
      <c r="AB461" s="7">
        <f>(Z461-AA461)^2</f>
        <v>10.138258381218698</v>
      </c>
      <c r="AC461" s="7">
        <f>ABS(Z461-AA461)</f>
        <v>3.1840631873784631</v>
      </c>
      <c r="AD461" s="7">
        <f>(Z461-$AC$10)^2</f>
        <v>172.56268020788906</v>
      </c>
      <c r="AE461" s="8">
        <f t="shared" si="6"/>
        <v>-3.1840631873784631</v>
      </c>
    </row>
    <row r="462" spans="1:31" x14ac:dyDescent="0.25">
      <c r="A462" s="1">
        <v>1</v>
      </c>
      <c r="B462" s="1">
        <v>186</v>
      </c>
      <c r="C462" s="1">
        <v>27</v>
      </c>
      <c r="D462" s="1">
        <v>1.47</v>
      </c>
      <c r="E462" s="7">
        <v>24.994387379999999</v>
      </c>
      <c r="F462" s="7">
        <v>62</v>
      </c>
      <c r="G462" s="1">
        <v>25</v>
      </c>
      <c r="H462" s="1">
        <v>35.9</v>
      </c>
      <c r="I462" s="1">
        <v>32</v>
      </c>
      <c r="J462" s="1">
        <v>99</v>
      </c>
      <c r="K462" s="1">
        <v>5.44</v>
      </c>
      <c r="L462" s="1">
        <v>99</v>
      </c>
      <c r="M462" s="1">
        <v>0.2</v>
      </c>
      <c r="N462" s="7">
        <v>383.34949970000002</v>
      </c>
      <c r="O462" s="1">
        <v>2527185</v>
      </c>
      <c r="P462" s="1">
        <v>3.3</v>
      </c>
      <c r="Q462" s="1">
        <v>3.3</v>
      </c>
      <c r="R462" s="1">
        <v>0.6</v>
      </c>
      <c r="S462" s="1">
        <v>11</v>
      </c>
      <c r="T462" s="1">
        <v>0</v>
      </c>
      <c r="U462" s="1">
        <v>1</v>
      </c>
      <c r="V462" s="1">
        <v>0</v>
      </c>
      <c r="W462" s="1">
        <v>0</v>
      </c>
      <c r="X462" s="1">
        <v>0</v>
      </c>
      <c r="Y462" s="1">
        <v>0</v>
      </c>
      <c r="Z462" s="1">
        <v>67.099999999999994</v>
      </c>
      <c r="AA462" s="7">
        <f>SUMPRODUCT($A$19:$Y$19,A462:Y462)</f>
        <v>71.143392179101284</v>
      </c>
      <c r="AB462" s="7">
        <f>(Z462-AA462)^2</f>
        <v>16.349020314017473</v>
      </c>
      <c r="AC462" s="7">
        <f>ABS(Z462-AA462)</f>
        <v>4.0433921791012892</v>
      </c>
      <c r="AD462" s="7">
        <f>(Z462-$AC$10)^2</f>
        <v>3.7493022814659183</v>
      </c>
      <c r="AE462" s="8">
        <f t="shared" si="6"/>
        <v>-4.0433921791012892</v>
      </c>
    </row>
    <row r="463" spans="1:31" x14ac:dyDescent="0.25">
      <c r="A463" s="1">
        <v>1</v>
      </c>
      <c r="B463" s="1">
        <v>161</v>
      </c>
      <c r="C463" s="1">
        <v>196</v>
      </c>
      <c r="D463" s="1">
        <v>0.01</v>
      </c>
      <c r="E463" s="7">
        <v>35.484589569999997</v>
      </c>
      <c r="F463" s="7">
        <v>5</v>
      </c>
      <c r="G463" s="1">
        <v>4067</v>
      </c>
      <c r="H463" s="1">
        <v>11.6</v>
      </c>
      <c r="I463" s="1">
        <v>264</v>
      </c>
      <c r="J463" s="1">
        <v>9</v>
      </c>
      <c r="K463" s="1">
        <v>2.5099999999999998</v>
      </c>
      <c r="L463" s="1">
        <v>87</v>
      </c>
      <c r="M463" s="1">
        <v>0.1</v>
      </c>
      <c r="N463" s="7">
        <v>432.7388972</v>
      </c>
      <c r="O463" s="1">
        <v>139191</v>
      </c>
      <c r="P463" s="1">
        <v>2.2999999999999998</v>
      </c>
      <c r="Q463" s="1">
        <v>2.9</v>
      </c>
      <c r="R463" s="1">
        <v>0.48399999999999999</v>
      </c>
      <c r="S463" s="1">
        <v>7.9</v>
      </c>
      <c r="T463" s="1">
        <v>0</v>
      </c>
      <c r="U463" s="1">
        <v>1</v>
      </c>
      <c r="V463" s="1">
        <v>0</v>
      </c>
      <c r="W463" s="1">
        <v>0</v>
      </c>
      <c r="X463" s="1">
        <v>0</v>
      </c>
      <c r="Y463" s="1">
        <v>0</v>
      </c>
      <c r="Z463" s="1">
        <v>66.8</v>
      </c>
      <c r="AA463" s="7">
        <f>SUMPRODUCT($A$19:$Y$19,A463:Y463)</f>
        <v>65.420447438495302</v>
      </c>
      <c r="AB463" s="7">
        <f>(Z463-AA463)^2</f>
        <v>1.9031652699541668</v>
      </c>
      <c r="AC463" s="7">
        <f>ABS(Z463-AA463)</f>
        <v>1.3795525615046955</v>
      </c>
      <c r="AD463" s="7">
        <f>(Z463-$AC$10)^2</f>
        <v>5.0010891902093855</v>
      </c>
      <c r="AE463" s="8">
        <f t="shared" si="6"/>
        <v>1.3795525615046955</v>
      </c>
    </row>
    <row r="464" spans="1:31" x14ac:dyDescent="0.25">
      <c r="A464" s="1">
        <v>1</v>
      </c>
      <c r="B464" s="1">
        <v>295</v>
      </c>
      <c r="C464" s="1">
        <v>11</v>
      </c>
      <c r="D464" s="1">
        <v>0.71</v>
      </c>
      <c r="E464" s="7">
        <v>85.717538099999999</v>
      </c>
      <c r="F464" s="7">
        <v>61</v>
      </c>
      <c r="G464" s="1">
        <v>0</v>
      </c>
      <c r="H464" s="1">
        <v>42.7</v>
      </c>
      <c r="I464" s="1">
        <v>14</v>
      </c>
      <c r="J464" s="1">
        <v>72</v>
      </c>
      <c r="K464" s="1">
        <v>4.4000000000000004</v>
      </c>
      <c r="L464" s="1">
        <v>71</v>
      </c>
      <c r="M464" s="1">
        <v>1.4</v>
      </c>
      <c r="N464" s="7">
        <v>956.66895199999999</v>
      </c>
      <c r="O464" s="1">
        <v>6627922</v>
      </c>
      <c r="P464" s="1">
        <v>1.4</v>
      </c>
      <c r="Q464" s="1">
        <v>1.3</v>
      </c>
      <c r="R464" s="1">
        <v>0.46100000000000002</v>
      </c>
      <c r="S464" s="1">
        <v>8.6</v>
      </c>
      <c r="T464" s="1">
        <v>0</v>
      </c>
      <c r="U464" s="1">
        <v>0</v>
      </c>
      <c r="V464" s="1">
        <v>1</v>
      </c>
      <c r="W464" s="1">
        <v>0</v>
      </c>
      <c r="X464" s="1">
        <v>0</v>
      </c>
      <c r="Y464" s="1">
        <v>0</v>
      </c>
      <c r="Z464" s="1">
        <v>61.1</v>
      </c>
      <c r="AA464" s="7">
        <f>SUMPRODUCT($A$19:$Y$19,A464:Y464)</f>
        <v>63.844528301499167</v>
      </c>
      <c r="AB464" s="7">
        <f>(Z464-AA464)^2</f>
        <v>7.5324355977298962</v>
      </c>
      <c r="AC464" s="7">
        <f>ABS(Z464-AA464)</f>
        <v>2.7445283014991659</v>
      </c>
      <c r="AD464" s="7">
        <f>(Z464-$AC$10)^2</f>
        <v>62.985040456335405</v>
      </c>
      <c r="AE464" s="8">
        <f t="shared" si="6"/>
        <v>-2.7445283014991659</v>
      </c>
    </row>
    <row r="465" spans="1:31" x14ac:dyDescent="0.25">
      <c r="A465" s="1">
        <v>1</v>
      </c>
      <c r="B465" s="1">
        <v>57</v>
      </c>
      <c r="C465" s="1">
        <v>2</v>
      </c>
      <c r="D465" s="1">
        <v>7.56</v>
      </c>
      <c r="E465" s="7">
        <v>4831.6447959999996</v>
      </c>
      <c r="F465" s="7">
        <v>95</v>
      </c>
      <c r="G465" s="1">
        <v>0</v>
      </c>
      <c r="H465" s="1">
        <v>63.1</v>
      </c>
      <c r="I465" s="1">
        <v>2</v>
      </c>
      <c r="J465" s="1">
        <v>95</v>
      </c>
      <c r="K465" s="1">
        <v>9.25</v>
      </c>
      <c r="L465" s="1">
        <v>95</v>
      </c>
      <c r="M465" s="1">
        <v>0.1</v>
      </c>
      <c r="N465" s="7">
        <v>35396.66517</v>
      </c>
      <c r="O465" s="1">
        <v>678914</v>
      </c>
      <c r="P465" s="1">
        <v>0.6</v>
      </c>
      <c r="Q465" s="1">
        <v>0.6</v>
      </c>
      <c r="R465" s="1">
        <v>0.877</v>
      </c>
      <c r="S465" s="1">
        <v>16.3</v>
      </c>
      <c r="T465" s="1">
        <v>0</v>
      </c>
      <c r="U465" s="1">
        <v>0</v>
      </c>
      <c r="V465" s="1">
        <v>0</v>
      </c>
      <c r="W465" s="1">
        <v>0</v>
      </c>
      <c r="X465" s="1">
        <v>1</v>
      </c>
      <c r="Y465" s="1">
        <v>1</v>
      </c>
      <c r="Z465" s="1">
        <v>82.5</v>
      </c>
      <c r="AA465" s="7">
        <f>SUMPRODUCT($A$19:$Y$19,A465:Y465)</f>
        <v>81.780110729347911</v>
      </c>
      <c r="AB465" s="7">
        <f>(Z465-AA465)^2</f>
        <v>0.51824056199999724</v>
      </c>
      <c r="AC465" s="7">
        <f>ABS(Z465-AA465)</f>
        <v>0.71988927065208941</v>
      </c>
      <c r="AD465" s="7">
        <f>(Z465-$AC$10)^2</f>
        <v>181.27090763263411</v>
      </c>
      <c r="AE465" s="8">
        <f t="shared" si="6"/>
        <v>0.71988927065208941</v>
      </c>
    </row>
    <row r="466" spans="1:31" x14ac:dyDescent="0.25">
      <c r="A466" s="1">
        <v>1</v>
      </c>
      <c r="B466" s="1">
        <v>161</v>
      </c>
      <c r="C466" s="1">
        <v>53</v>
      </c>
      <c r="D466" s="1">
        <v>0.21</v>
      </c>
      <c r="E466" s="7">
        <v>0</v>
      </c>
      <c r="F466" s="7">
        <v>94</v>
      </c>
      <c r="G466" s="1">
        <v>1314</v>
      </c>
      <c r="H466" s="1">
        <v>6.2</v>
      </c>
      <c r="I466" s="1">
        <v>62</v>
      </c>
      <c r="J466" s="1">
        <v>94</v>
      </c>
      <c r="K466" s="1">
        <v>5.64</v>
      </c>
      <c r="L466" s="1">
        <v>94</v>
      </c>
      <c r="M466" s="1">
        <v>0.1</v>
      </c>
      <c r="N466" s="7">
        <v>1653.2390500000001</v>
      </c>
      <c r="O466" s="1">
        <v>1315372</v>
      </c>
      <c r="P466" s="1">
        <v>2.8</v>
      </c>
      <c r="Q466" s="1">
        <v>2.8</v>
      </c>
      <c r="R466" s="1">
        <v>0.68600000000000005</v>
      </c>
      <c r="S466" s="1">
        <v>13.1</v>
      </c>
      <c r="T466" s="1">
        <v>1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78</v>
      </c>
      <c r="AA466" s="7">
        <f>SUMPRODUCT($A$19:$Y$19,A466:Y466)</f>
        <v>67.654835544811235</v>
      </c>
      <c r="AB466" s="7">
        <f>(Z466-AA466)^2</f>
        <v>107.02242760490107</v>
      </c>
      <c r="AC466" s="7">
        <f>ABS(Z466-AA466)</f>
        <v>10.345164455188765</v>
      </c>
      <c r="AD466" s="7">
        <f>(Z466-$AC$10)^2</f>
        <v>80.347711263786252</v>
      </c>
      <c r="AE466" s="8">
        <f t="shared" si="6"/>
        <v>10.345164455188765</v>
      </c>
    </row>
    <row r="467" spans="1:31" x14ac:dyDescent="0.25">
      <c r="A467" s="1">
        <v>1</v>
      </c>
      <c r="B467" s="1">
        <v>19</v>
      </c>
      <c r="C467" s="1">
        <v>0</v>
      </c>
      <c r="D467" s="1">
        <v>5.26</v>
      </c>
      <c r="E467" s="7">
        <v>99.080953750000006</v>
      </c>
      <c r="F467" s="7">
        <v>86</v>
      </c>
      <c r="G467" s="1">
        <v>0</v>
      </c>
      <c r="H467" s="1">
        <v>54.8</v>
      </c>
      <c r="I467" s="1">
        <v>0</v>
      </c>
      <c r="J467" s="1">
        <v>96</v>
      </c>
      <c r="K467" s="1">
        <v>5.81</v>
      </c>
      <c r="L467" s="1">
        <v>96</v>
      </c>
      <c r="M467" s="1">
        <v>0.5</v>
      </c>
      <c r="N467" s="7">
        <v>833.31331999999998</v>
      </c>
      <c r="O467" s="1">
        <v>52613</v>
      </c>
      <c r="P467" s="1">
        <v>3.5</v>
      </c>
      <c r="Q467" s="1">
        <v>3.4</v>
      </c>
      <c r="R467" s="1">
        <v>0.7</v>
      </c>
      <c r="S467" s="1">
        <v>12.3</v>
      </c>
      <c r="T467" s="1">
        <v>0</v>
      </c>
      <c r="U467" s="1">
        <v>0</v>
      </c>
      <c r="V467" s="1">
        <v>0</v>
      </c>
      <c r="W467" s="1">
        <v>1</v>
      </c>
      <c r="X467" s="1">
        <v>0</v>
      </c>
      <c r="Y467" s="1">
        <v>0</v>
      </c>
      <c r="Z467" s="1">
        <v>73</v>
      </c>
      <c r="AA467" s="7">
        <f>SUMPRODUCT($A$19:$Y$19,A467:Y467)</f>
        <v>74.752067540982168</v>
      </c>
      <c r="AB467" s="7">
        <f>(Z467-AA467)^2</f>
        <v>3.0697406681633002</v>
      </c>
      <c r="AC467" s="7">
        <f>ABS(Z467-AA467)</f>
        <v>1.7520675409821678</v>
      </c>
      <c r="AD467" s="7">
        <f>(Z467-$AC$10)^2</f>
        <v>15.710826409510862</v>
      </c>
      <c r="AE467" s="8">
        <f t="shared" si="6"/>
        <v>-1.7520675409821678</v>
      </c>
    </row>
    <row r="468" spans="1:31" x14ac:dyDescent="0.25">
      <c r="A468" s="1">
        <v>1</v>
      </c>
      <c r="B468" s="1">
        <v>144</v>
      </c>
      <c r="C468" s="1">
        <v>2</v>
      </c>
      <c r="D468" s="1">
        <v>10.4</v>
      </c>
      <c r="E468" s="7">
        <v>9.1455558999999997</v>
      </c>
      <c r="F468" s="7">
        <v>98</v>
      </c>
      <c r="G468" s="1">
        <v>120</v>
      </c>
      <c r="H468" s="1">
        <v>56</v>
      </c>
      <c r="I468" s="1">
        <v>3</v>
      </c>
      <c r="J468" s="1">
        <v>99</v>
      </c>
      <c r="K468" s="1">
        <v>6.17</v>
      </c>
      <c r="L468" s="1">
        <v>99</v>
      </c>
      <c r="M468" s="1">
        <v>0.1</v>
      </c>
      <c r="N468" s="7">
        <v>94.772599999999997</v>
      </c>
      <c r="O468" s="1">
        <v>38141267</v>
      </c>
      <c r="P468" s="1">
        <v>2.2999999999999998</v>
      </c>
      <c r="Q468" s="1">
        <v>2.4</v>
      </c>
      <c r="R468" s="1">
        <v>0.80300000000000005</v>
      </c>
      <c r="S468" s="1">
        <v>15</v>
      </c>
      <c r="T468" s="1">
        <v>0</v>
      </c>
      <c r="U468" s="1">
        <v>0</v>
      </c>
      <c r="V468" s="1">
        <v>0</v>
      </c>
      <c r="W468" s="1">
        <v>0</v>
      </c>
      <c r="X468" s="1">
        <v>1</v>
      </c>
      <c r="Y468" s="1">
        <v>1</v>
      </c>
      <c r="Z468" s="1">
        <v>75.2</v>
      </c>
      <c r="AA468" s="7">
        <f>SUMPRODUCT($A$19:$Y$19,A468:Y468)</f>
        <v>76.926205496046066</v>
      </c>
      <c r="AB468" s="7">
        <f>(Z468-AA468)^2</f>
        <v>2.9797854145796348</v>
      </c>
      <c r="AC468" s="7">
        <f>ABS(Z468-AA468)</f>
        <v>1.7262054960460631</v>
      </c>
      <c r="AD468" s="7">
        <f>(Z468-$AC$10)^2</f>
        <v>37.991055745392067</v>
      </c>
      <c r="AE468" s="8">
        <f t="shared" si="6"/>
        <v>-1.7262054960460631</v>
      </c>
    </row>
    <row r="469" spans="1:31" x14ac:dyDescent="0.25">
      <c r="A469" s="1">
        <v>1</v>
      </c>
      <c r="B469" s="1">
        <v>16</v>
      </c>
      <c r="C469" s="1">
        <v>0</v>
      </c>
      <c r="D469" s="1">
        <v>8.41</v>
      </c>
      <c r="E469" s="7">
        <v>154.96308629999999</v>
      </c>
      <c r="F469" s="7">
        <v>86</v>
      </c>
      <c r="G469" s="1">
        <v>0</v>
      </c>
      <c r="H469" s="1">
        <v>5.7</v>
      </c>
      <c r="I469" s="1">
        <v>0</v>
      </c>
      <c r="J469" s="1">
        <v>9</v>
      </c>
      <c r="K469" s="1">
        <v>6.17</v>
      </c>
      <c r="L469" s="1">
        <v>86</v>
      </c>
      <c r="M469" s="1">
        <v>0.1</v>
      </c>
      <c r="N469" s="7">
        <v>1595.9123199999999</v>
      </c>
      <c r="O469" s="1">
        <v>1315372</v>
      </c>
      <c r="P469" s="1">
        <v>3.8</v>
      </c>
      <c r="Q469" s="1">
        <v>3.8</v>
      </c>
      <c r="R469" s="1">
        <v>0.78100000000000003</v>
      </c>
      <c r="S469" s="1">
        <v>15.8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74.7</v>
      </c>
      <c r="AA469" s="7">
        <f>SUMPRODUCT($A$19:$Y$19,A469:Y469)</f>
        <v>73.925590391816769</v>
      </c>
      <c r="AB469" s="7">
        <f>(Z469-AA469)^2</f>
        <v>0.59971024124650985</v>
      </c>
      <c r="AC469" s="7">
        <f>ABS(Z469-AA469)</f>
        <v>0.7744096081832339</v>
      </c>
      <c r="AD469" s="7">
        <f>(Z469-$AC$10)^2</f>
        <v>32.077367259964525</v>
      </c>
      <c r="AE469" s="8">
        <f t="shared" si="6"/>
        <v>0.7744096081832339</v>
      </c>
    </row>
    <row r="470" spans="1:31" x14ac:dyDescent="0.25">
      <c r="A470" s="1">
        <v>1</v>
      </c>
      <c r="B470" s="1">
        <v>252</v>
      </c>
      <c r="C470" s="1">
        <v>1</v>
      </c>
      <c r="D470" s="1">
        <v>0.38</v>
      </c>
      <c r="E470" s="7">
        <v>24.732996549999999</v>
      </c>
      <c r="F470" s="7">
        <v>78</v>
      </c>
      <c r="G470" s="1">
        <v>0</v>
      </c>
      <c r="H470" s="1">
        <v>34.4</v>
      </c>
      <c r="I470" s="1">
        <v>1</v>
      </c>
      <c r="J470" s="1">
        <v>78</v>
      </c>
      <c r="K470" s="1">
        <v>1.57</v>
      </c>
      <c r="L470" s="1">
        <v>78</v>
      </c>
      <c r="M470" s="1">
        <v>2.1</v>
      </c>
      <c r="N470" s="7">
        <v>174.91511</v>
      </c>
      <c r="O470" s="1">
        <v>912164</v>
      </c>
      <c r="P470" s="1">
        <v>5.6</v>
      </c>
      <c r="Q470" s="1">
        <v>5.4</v>
      </c>
      <c r="R470" s="1">
        <v>0.46700000000000003</v>
      </c>
      <c r="S470" s="1">
        <v>6.3</v>
      </c>
      <c r="T470" s="1">
        <v>1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63</v>
      </c>
      <c r="AA470" s="7">
        <f>SUMPRODUCT($A$19:$Y$19,A470:Y470)</f>
        <v>59.467486922179361</v>
      </c>
      <c r="AB470" s="7">
        <f>(Z470-AA470)^2</f>
        <v>12.478648644973841</v>
      </c>
      <c r="AC470" s="7">
        <f>ABS(Z470-AA470)</f>
        <v>3.5325130778206386</v>
      </c>
      <c r="AD470" s="7">
        <f>(Z470-$AC$10)^2</f>
        <v>36.437056700960071</v>
      </c>
      <c r="AE470" s="8">
        <f t="shared" ref="AE470:AE533" si="7">Z470-AA470</f>
        <v>3.5325130778206386</v>
      </c>
    </row>
    <row r="471" spans="1:31" x14ac:dyDescent="0.25">
      <c r="A471" s="1">
        <v>1</v>
      </c>
      <c r="B471" s="1">
        <v>518</v>
      </c>
      <c r="C471" s="1">
        <v>4</v>
      </c>
      <c r="D471" s="1">
        <v>0.01</v>
      </c>
      <c r="E471" s="7">
        <v>153.34431470000001</v>
      </c>
      <c r="F471" s="7">
        <v>93</v>
      </c>
      <c r="G471" s="1">
        <v>516</v>
      </c>
      <c r="H471" s="1">
        <v>31.4</v>
      </c>
      <c r="I471" s="1">
        <v>6</v>
      </c>
      <c r="J471" s="1">
        <v>9</v>
      </c>
      <c r="K471" s="1">
        <v>11.7</v>
      </c>
      <c r="L471" s="1">
        <v>93</v>
      </c>
      <c r="M471" s="1">
        <v>9.6</v>
      </c>
      <c r="N471" s="7">
        <v>1196.1334999999999</v>
      </c>
      <c r="O471" s="1">
        <v>2117361</v>
      </c>
      <c r="P471" s="1">
        <v>6.1</v>
      </c>
      <c r="Q471" s="1">
        <v>5.9</v>
      </c>
      <c r="R471" s="1">
        <v>0.48399999999999999</v>
      </c>
      <c r="S471" s="1">
        <v>11.1</v>
      </c>
      <c r="T471" s="1">
        <v>1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52.1</v>
      </c>
      <c r="AA471" s="7">
        <f>SUMPRODUCT($A$19:$Y$19,A471:Y471)</f>
        <v>54.281412958312586</v>
      </c>
      <c r="AB471" s="7">
        <f>(Z471-AA471)^2</f>
        <v>4.758562494694063</v>
      </c>
      <c r="AC471" s="7">
        <f>ABS(Z471-AA471)</f>
        <v>2.1814129583125847</v>
      </c>
      <c r="AD471" s="7">
        <f>(Z471-$AC$10)^2</f>
        <v>286.83864771863966</v>
      </c>
      <c r="AE471" s="8">
        <f t="shared" si="7"/>
        <v>-2.1814129583125847</v>
      </c>
    </row>
    <row r="472" spans="1:31" x14ac:dyDescent="0.25">
      <c r="A472" s="1">
        <v>1</v>
      </c>
      <c r="B472" s="1">
        <v>174</v>
      </c>
      <c r="C472" s="1">
        <v>4</v>
      </c>
      <c r="D472" s="1">
        <v>8.7799999999999994</v>
      </c>
      <c r="E472" s="7">
        <v>375.17403230000002</v>
      </c>
      <c r="F472" s="7">
        <v>98</v>
      </c>
      <c r="G472" s="1">
        <v>9</v>
      </c>
      <c r="H472" s="1">
        <v>52.9</v>
      </c>
      <c r="I472" s="1">
        <v>4</v>
      </c>
      <c r="J472" s="1">
        <v>97</v>
      </c>
      <c r="K472" s="1">
        <v>5.3</v>
      </c>
      <c r="L472" s="1">
        <v>97</v>
      </c>
      <c r="M472" s="1">
        <v>0.1</v>
      </c>
      <c r="N472" s="7">
        <v>2774.95586</v>
      </c>
      <c r="O472" s="1">
        <v>21574326</v>
      </c>
      <c r="P472" s="1">
        <v>3.5</v>
      </c>
      <c r="Q472" s="1">
        <v>4</v>
      </c>
      <c r="R472" s="1">
        <v>0.72199999999999998</v>
      </c>
      <c r="S472" s="1">
        <v>12.5</v>
      </c>
      <c r="T472" s="1">
        <v>0</v>
      </c>
      <c r="U472" s="1">
        <v>0</v>
      </c>
      <c r="V472" s="1">
        <v>0</v>
      </c>
      <c r="W472" s="1">
        <v>0</v>
      </c>
      <c r="X472" s="1">
        <v>1</v>
      </c>
      <c r="Y472" s="1">
        <v>1</v>
      </c>
      <c r="Z472" s="1">
        <v>71.099999999999994</v>
      </c>
      <c r="AA472" s="7">
        <f>SUMPRODUCT($A$19:$Y$19,A472:Y472)</f>
        <v>74.520122217783282</v>
      </c>
      <c r="AB472" s="7">
        <f>(Z472-AA472)^2</f>
        <v>11.697235984574872</v>
      </c>
      <c r="AC472" s="7">
        <f>ABS(Z472-AA472)</f>
        <v>3.4201222177832875</v>
      </c>
      <c r="AD472" s="7">
        <f>(Z472-$AC$10)^2</f>
        <v>4.2588101648861878</v>
      </c>
      <c r="AE472" s="8">
        <f t="shared" si="7"/>
        <v>-3.4201222177832875</v>
      </c>
    </row>
    <row r="473" spans="1:31" x14ac:dyDescent="0.25">
      <c r="A473" s="1">
        <v>1</v>
      </c>
      <c r="B473" s="1">
        <v>62</v>
      </c>
      <c r="C473" s="1">
        <v>0</v>
      </c>
      <c r="D473" s="1">
        <v>6.9</v>
      </c>
      <c r="E473" s="7">
        <v>8105.5908820000004</v>
      </c>
      <c r="F473" s="7">
        <v>92</v>
      </c>
      <c r="G473" s="1">
        <v>25</v>
      </c>
      <c r="H473" s="1">
        <v>56.5</v>
      </c>
      <c r="I473" s="1">
        <v>0</v>
      </c>
      <c r="J473" s="1">
        <v>98</v>
      </c>
      <c r="K473" s="1">
        <v>9.23</v>
      </c>
      <c r="L473" s="1">
        <v>98</v>
      </c>
      <c r="M473" s="1">
        <v>0.1</v>
      </c>
      <c r="N473" s="7">
        <v>55746.842380000002</v>
      </c>
      <c r="O473" s="1">
        <v>9219637</v>
      </c>
      <c r="P473" s="1">
        <v>1.3</v>
      </c>
      <c r="Q473" s="1">
        <v>1.3</v>
      </c>
      <c r="R473" s="1">
        <v>0.89700000000000002</v>
      </c>
      <c r="S473" s="1">
        <v>15.7</v>
      </c>
      <c r="T473" s="1">
        <v>0</v>
      </c>
      <c r="U473" s="1">
        <v>0</v>
      </c>
      <c r="V473" s="1">
        <v>0</v>
      </c>
      <c r="W473" s="1">
        <v>0</v>
      </c>
      <c r="X473" s="1">
        <v>1</v>
      </c>
      <c r="Y473" s="1">
        <v>1</v>
      </c>
      <c r="Z473" s="1">
        <v>81.099999999999994</v>
      </c>
      <c r="AA473" s="7">
        <f>SUMPRODUCT($A$19:$Y$19,A473:Y473)</f>
        <v>82.589862587470819</v>
      </c>
      <c r="AB473" s="7">
        <f>(Z473-AA473)^2</f>
        <v>2.21969052954526</v>
      </c>
      <c r="AC473" s="7">
        <f>ABS(Z473-AA473)</f>
        <v>1.4898625874708245</v>
      </c>
      <c r="AD473" s="7">
        <f>(Z473-$AC$10)^2</f>
        <v>145.53257987343687</v>
      </c>
      <c r="AE473" s="8">
        <f t="shared" si="7"/>
        <v>-1.4898625874708245</v>
      </c>
    </row>
    <row r="474" spans="1:31" x14ac:dyDescent="0.25">
      <c r="A474" s="1">
        <v>1</v>
      </c>
      <c r="B474" s="1">
        <v>244</v>
      </c>
      <c r="C474" s="1">
        <v>1</v>
      </c>
      <c r="D474" s="1">
        <v>7.73</v>
      </c>
      <c r="E474" s="7">
        <v>10.9363388</v>
      </c>
      <c r="F474" s="7">
        <v>91</v>
      </c>
      <c r="G474" s="1">
        <v>0</v>
      </c>
      <c r="H474" s="1">
        <v>37.1</v>
      </c>
      <c r="I474" s="1">
        <v>1</v>
      </c>
      <c r="J474" s="1">
        <v>93</v>
      </c>
      <c r="K474" s="1">
        <v>5.84</v>
      </c>
      <c r="L474" s="1">
        <v>91</v>
      </c>
      <c r="M474" s="1">
        <v>2.2999999999999998</v>
      </c>
      <c r="N474" s="7">
        <v>96.867482699999996</v>
      </c>
      <c r="O474" s="1">
        <v>751884</v>
      </c>
      <c r="P474" s="1">
        <v>5.9</v>
      </c>
      <c r="Q474" s="1">
        <v>5.7</v>
      </c>
      <c r="R474" s="1">
        <v>0.60899999999999999</v>
      </c>
      <c r="S474" s="1">
        <v>11</v>
      </c>
      <c r="T474" s="1">
        <v>0</v>
      </c>
      <c r="U474" s="1">
        <v>0</v>
      </c>
      <c r="V474" s="1">
        <v>0</v>
      </c>
      <c r="W474" s="1">
        <v>1</v>
      </c>
      <c r="X474" s="1">
        <v>0</v>
      </c>
      <c r="Y474" s="1">
        <v>0</v>
      </c>
      <c r="Z474" s="1">
        <v>65.3</v>
      </c>
      <c r="AA474" s="7">
        <f>SUMPRODUCT($A$19:$Y$19,A474:Y474)</f>
        <v>68.271129243346692</v>
      </c>
      <c r="AB474" s="7">
        <f>(Z474-AA474)^2</f>
        <v>8.8276089806699058</v>
      </c>
      <c r="AC474" s="7">
        <f>ABS(Z474-AA474)</f>
        <v>2.9711292433466951</v>
      </c>
      <c r="AD474" s="7">
        <f>(Z474-$AC$10)^2</f>
        <v>13.960023733926777</v>
      </c>
      <c r="AE474" s="8">
        <f t="shared" si="7"/>
        <v>-2.9711292433466951</v>
      </c>
    </row>
    <row r="475" spans="1:31" x14ac:dyDescent="0.25">
      <c r="A475" s="1">
        <v>1</v>
      </c>
      <c r="B475" s="1">
        <v>62</v>
      </c>
      <c r="C475" s="1">
        <v>0</v>
      </c>
      <c r="D475" s="1">
        <v>6.21</v>
      </c>
      <c r="E475" s="7">
        <v>234.782883</v>
      </c>
      <c r="F475" s="7">
        <v>92</v>
      </c>
      <c r="G475" s="1">
        <v>8</v>
      </c>
      <c r="H475" s="1">
        <v>6.3</v>
      </c>
      <c r="I475" s="1">
        <v>0</v>
      </c>
      <c r="J475" s="1">
        <v>94</v>
      </c>
      <c r="K475" s="1">
        <v>9.39</v>
      </c>
      <c r="L475" s="1">
        <v>94</v>
      </c>
      <c r="M475" s="1">
        <v>0.1</v>
      </c>
      <c r="N475" s="7">
        <v>1291.4349999999999</v>
      </c>
      <c r="O475" s="1">
        <v>579623</v>
      </c>
      <c r="P475" s="1">
        <v>0.8</v>
      </c>
      <c r="Q475" s="1">
        <v>0.7</v>
      </c>
      <c r="R475" s="1">
        <v>0.94199999999999995</v>
      </c>
      <c r="S475" s="1">
        <v>17.5</v>
      </c>
      <c r="T475" s="1">
        <v>0</v>
      </c>
      <c r="U475" s="1">
        <v>0</v>
      </c>
      <c r="V475" s="1">
        <v>0</v>
      </c>
      <c r="W475" s="1">
        <v>0</v>
      </c>
      <c r="X475" s="1">
        <v>1</v>
      </c>
      <c r="Y475" s="1">
        <v>1</v>
      </c>
      <c r="Z475" s="1">
        <v>81.5</v>
      </c>
      <c r="AA475" s="7">
        <f>SUMPRODUCT($A$19:$Y$19,A475:Y475)</f>
        <v>79.426025456653619</v>
      </c>
      <c r="AB475" s="7">
        <f>(Z475-AA475)^2</f>
        <v>4.3013704064488296</v>
      </c>
      <c r="AC475" s="7">
        <f>ABS(Z475-AA475)</f>
        <v>2.073974543346381</v>
      </c>
      <c r="AD475" s="7">
        <f>(Z475-$AC$10)^2</f>
        <v>155.34353066177903</v>
      </c>
      <c r="AE475" s="8">
        <f t="shared" si="7"/>
        <v>2.073974543346381</v>
      </c>
    </row>
    <row r="476" spans="1:31" x14ac:dyDescent="0.25">
      <c r="A476" s="1">
        <v>1</v>
      </c>
      <c r="B476" s="1">
        <v>63</v>
      </c>
      <c r="C476" s="1">
        <v>3</v>
      </c>
      <c r="D476" s="1">
        <v>5.08</v>
      </c>
      <c r="E476" s="7">
        <v>372.1651473</v>
      </c>
      <c r="F476" s="7">
        <v>95</v>
      </c>
      <c r="G476" s="1">
        <v>0</v>
      </c>
      <c r="H476" s="1">
        <v>27.8</v>
      </c>
      <c r="I476" s="1">
        <v>4</v>
      </c>
      <c r="J476" s="1">
        <v>88</v>
      </c>
      <c r="K476" s="1">
        <v>6.8</v>
      </c>
      <c r="L476" s="1">
        <v>86</v>
      </c>
      <c r="M476" s="1">
        <v>49.1</v>
      </c>
      <c r="N476" s="7">
        <v>2873.8621410000001</v>
      </c>
      <c r="O476" s="1">
        <v>115873</v>
      </c>
      <c r="P476" s="1">
        <v>7.3</v>
      </c>
      <c r="Q476" s="1">
        <v>7.5</v>
      </c>
      <c r="R476" s="1">
        <v>0.495</v>
      </c>
      <c r="S476" s="1">
        <v>9.6999999999999993</v>
      </c>
      <c r="T476" s="1">
        <v>1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46</v>
      </c>
      <c r="AA476" s="7">
        <f>SUMPRODUCT($A$19:$Y$19,A476:Y476)</f>
        <v>46.671031586321092</v>
      </c>
      <c r="AB476" s="7">
        <f>(Z476-AA476)^2</f>
        <v>0.45028338984060151</v>
      </c>
      <c r="AC476" s="7">
        <f>ABS(Z476-AA476)</f>
        <v>0.67103158632109228</v>
      </c>
      <c r="AD476" s="7">
        <f>(Z476-$AC$10)^2</f>
        <v>530.67164819642369</v>
      </c>
      <c r="AE476" s="8">
        <f t="shared" si="7"/>
        <v>-0.67103158632109228</v>
      </c>
    </row>
    <row r="477" spans="1:31" x14ac:dyDescent="0.25">
      <c r="A477" s="1">
        <v>1</v>
      </c>
      <c r="B477" s="1">
        <v>72</v>
      </c>
      <c r="C477" s="1">
        <v>2</v>
      </c>
      <c r="D477" s="1">
        <v>8.4</v>
      </c>
      <c r="E477" s="7">
        <v>864.94992999999999</v>
      </c>
      <c r="F477" s="7">
        <v>42</v>
      </c>
      <c r="G477" s="1">
        <v>14</v>
      </c>
      <c r="H477" s="1">
        <v>63.6</v>
      </c>
      <c r="I477" s="1">
        <v>2</v>
      </c>
      <c r="J477" s="1">
        <v>89</v>
      </c>
      <c r="K477" s="1">
        <v>11.17</v>
      </c>
      <c r="L477" s="1">
        <v>91</v>
      </c>
      <c r="M477" s="1">
        <v>0.1</v>
      </c>
      <c r="N477" s="7">
        <v>4773.4543599999997</v>
      </c>
      <c r="O477" s="1">
        <v>33628571</v>
      </c>
      <c r="P477" s="1">
        <v>0.5</v>
      </c>
      <c r="Q477" s="1">
        <v>0.4</v>
      </c>
      <c r="R477" s="1">
        <v>0.89800000000000002</v>
      </c>
      <c r="S477" s="1">
        <v>15.9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81</v>
      </c>
      <c r="AA477" s="7">
        <f>SUMPRODUCT($A$19:$Y$19,A477:Y477)</f>
        <v>79.355300371168795</v>
      </c>
      <c r="AB477" s="7">
        <f>(Z477-AA477)^2</f>
        <v>2.7050368690775035</v>
      </c>
      <c r="AC477" s="7">
        <f>ABS(Z477-AA477)</f>
        <v>1.644699628831205</v>
      </c>
      <c r="AD477" s="7">
        <f>(Z477-$AC$10)^2</f>
        <v>143.1298421763515</v>
      </c>
      <c r="AE477" s="8">
        <f t="shared" si="7"/>
        <v>1.644699628831205</v>
      </c>
    </row>
    <row r="478" spans="1:31" x14ac:dyDescent="0.25">
      <c r="A478" s="1">
        <v>1</v>
      </c>
      <c r="B478" s="1">
        <v>279</v>
      </c>
      <c r="C478" s="1">
        <v>25</v>
      </c>
      <c r="D478" s="1">
        <v>1.34</v>
      </c>
      <c r="E478" s="7">
        <v>37.381820179999998</v>
      </c>
      <c r="F478" s="7">
        <v>92</v>
      </c>
      <c r="G478" s="1">
        <v>4244</v>
      </c>
      <c r="H478" s="1">
        <v>18.399999999999999</v>
      </c>
      <c r="I478" s="1">
        <v>40</v>
      </c>
      <c r="J478" s="1">
        <v>78</v>
      </c>
      <c r="K478" s="1">
        <v>4.34</v>
      </c>
      <c r="L478" s="1">
        <v>78</v>
      </c>
      <c r="M478" s="1">
        <v>2</v>
      </c>
      <c r="N478" s="7">
        <v>374.19239420000002</v>
      </c>
      <c r="O478" s="1">
        <v>6865951</v>
      </c>
      <c r="P478" s="1">
        <v>9.6999999999999993</v>
      </c>
      <c r="Q478" s="1">
        <v>9.6</v>
      </c>
      <c r="R478" s="1">
        <v>0.38900000000000001</v>
      </c>
      <c r="S478" s="1">
        <v>6.4</v>
      </c>
      <c r="T478" s="1">
        <v>1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55.4</v>
      </c>
      <c r="AA478" s="7">
        <f>SUMPRODUCT($A$19:$Y$19,A478:Y478)</f>
        <v>57.608724453693036</v>
      </c>
      <c r="AB478" s="7">
        <f>(Z478-AA478)^2</f>
        <v>4.8784637123416053</v>
      </c>
      <c r="AC478" s="7">
        <f>ABS(Z478-AA478)</f>
        <v>2.208724453693037</v>
      </c>
      <c r="AD478" s="7">
        <f>(Z478-$AC$10)^2</f>
        <v>185.9489917224615</v>
      </c>
      <c r="AE478" s="8">
        <f t="shared" si="7"/>
        <v>-2.208724453693037</v>
      </c>
    </row>
    <row r="479" spans="1:31" x14ac:dyDescent="0.25">
      <c r="A479" s="1">
        <v>1</v>
      </c>
      <c r="B479" s="1">
        <v>126</v>
      </c>
      <c r="C479" s="1">
        <v>0</v>
      </c>
      <c r="D479" s="1">
        <v>2.4</v>
      </c>
      <c r="E479" s="7">
        <v>0</v>
      </c>
      <c r="F479" s="7">
        <v>92</v>
      </c>
      <c r="G479" s="1">
        <v>18</v>
      </c>
      <c r="H479" s="1">
        <v>54.1</v>
      </c>
      <c r="I479" s="1">
        <v>0</v>
      </c>
      <c r="J479" s="1">
        <v>96</v>
      </c>
      <c r="K479" s="1">
        <v>9.17</v>
      </c>
      <c r="L479" s="1">
        <v>96</v>
      </c>
      <c r="M479" s="1">
        <v>0.1</v>
      </c>
      <c r="N479" s="7">
        <v>1653.2390500000001</v>
      </c>
      <c r="O479" s="1">
        <v>1315372</v>
      </c>
      <c r="P479" s="1">
        <v>2.7</v>
      </c>
      <c r="Q479" s="1">
        <v>2.7</v>
      </c>
      <c r="R479" s="1">
        <v>0</v>
      </c>
      <c r="S479" s="1">
        <v>11.9</v>
      </c>
      <c r="T479" s="1">
        <v>0</v>
      </c>
      <c r="U479" s="1">
        <v>0</v>
      </c>
      <c r="V479" s="1">
        <v>0</v>
      </c>
      <c r="W479" s="1">
        <v>0</v>
      </c>
      <c r="X479" s="1">
        <v>1</v>
      </c>
      <c r="Y479" s="1">
        <v>0</v>
      </c>
      <c r="Z479" s="1">
        <v>73.2</v>
      </c>
      <c r="AA479" s="7">
        <f>SUMPRODUCT($A$19:$Y$19,A479:Y479)</f>
        <v>70.014742217614085</v>
      </c>
      <c r="AB479" s="7">
        <f>(Z479-AA479)^2</f>
        <v>10.145867140250056</v>
      </c>
      <c r="AC479" s="7">
        <f>ABS(Z479-AA479)</f>
        <v>3.1852577823859178</v>
      </c>
      <c r="AD479" s="7">
        <f>(Z479-$AC$10)^2</f>
        <v>17.336301803681902</v>
      </c>
      <c r="AE479" s="8">
        <f t="shared" si="7"/>
        <v>3.1852577823859178</v>
      </c>
    </row>
    <row r="480" spans="1:31" x14ac:dyDescent="0.25">
      <c r="A480" s="1">
        <v>1</v>
      </c>
      <c r="B480" s="1">
        <v>77</v>
      </c>
      <c r="C480" s="1">
        <v>0</v>
      </c>
      <c r="D480" s="1">
        <v>6.22</v>
      </c>
      <c r="E480" s="7">
        <v>1009.825011</v>
      </c>
      <c r="F480" s="7">
        <v>92</v>
      </c>
      <c r="G480" s="1">
        <v>7</v>
      </c>
      <c r="H480" s="1">
        <v>55.9</v>
      </c>
      <c r="I480" s="1">
        <v>0</v>
      </c>
      <c r="J480" s="1">
        <v>92</v>
      </c>
      <c r="K480" s="1">
        <v>9.44</v>
      </c>
      <c r="L480" s="1">
        <v>92</v>
      </c>
      <c r="M480" s="1">
        <v>0.1</v>
      </c>
      <c r="N480" s="7">
        <v>5757.2691599999998</v>
      </c>
      <c r="O480" s="1">
        <v>459191</v>
      </c>
      <c r="P480" s="1">
        <v>0.8</v>
      </c>
      <c r="Q480" s="1">
        <v>0.7</v>
      </c>
      <c r="R480" s="1">
        <v>0.92400000000000004</v>
      </c>
      <c r="S480" s="1">
        <v>17.5</v>
      </c>
      <c r="T480" s="1">
        <v>0</v>
      </c>
      <c r="U480" s="1">
        <v>0</v>
      </c>
      <c r="V480" s="1">
        <v>0</v>
      </c>
      <c r="W480" s="1">
        <v>0</v>
      </c>
      <c r="X480" s="1">
        <v>1</v>
      </c>
      <c r="Y480" s="1">
        <v>1</v>
      </c>
      <c r="Z480" s="1">
        <v>79.8</v>
      </c>
      <c r="AA480" s="7">
        <f>SUMPRODUCT($A$19:$Y$19,A480:Y480)</f>
        <v>80.482409631086966</v>
      </c>
      <c r="AB480" s="7">
        <f>(Z480-AA480)^2</f>
        <v>0.46568290460025336</v>
      </c>
      <c r="AC480" s="7">
        <f>ABS(Z480-AA480)</f>
        <v>0.68240963108696917</v>
      </c>
      <c r="AD480" s="7">
        <f>(Z480-$AC$10)^2</f>
        <v>115.85698981132533</v>
      </c>
      <c r="AE480" s="8">
        <f t="shared" si="7"/>
        <v>-0.68240963108696917</v>
      </c>
    </row>
    <row r="481" spans="1:31" x14ac:dyDescent="0.25">
      <c r="A481" s="1">
        <v>1</v>
      </c>
      <c r="B481" s="1">
        <v>554</v>
      </c>
      <c r="C481" s="1">
        <v>34</v>
      </c>
      <c r="D481" s="1">
        <v>2.33</v>
      </c>
      <c r="E481" s="7">
        <v>121.87933099999999</v>
      </c>
      <c r="F481" s="7">
        <v>82</v>
      </c>
      <c r="G481" s="1">
        <v>45</v>
      </c>
      <c r="H481" s="1">
        <v>18.399999999999999</v>
      </c>
      <c r="I481" s="1">
        <v>55</v>
      </c>
      <c r="J481" s="1">
        <v>84</v>
      </c>
      <c r="K481" s="1">
        <v>7.56</v>
      </c>
      <c r="L481" s="1">
        <v>82</v>
      </c>
      <c r="M481" s="1">
        <v>17</v>
      </c>
      <c r="N481" s="7">
        <v>691.31781639999997</v>
      </c>
      <c r="O481" s="1">
        <v>1252156</v>
      </c>
      <c r="P481" s="1">
        <v>7.1</v>
      </c>
      <c r="Q481" s="1">
        <v>7</v>
      </c>
      <c r="R481" s="1">
        <v>0.46700000000000003</v>
      </c>
      <c r="S481" s="1">
        <v>10.7</v>
      </c>
      <c r="T481" s="1">
        <v>1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49.3</v>
      </c>
      <c r="AA481" s="7">
        <f>SUMPRODUCT($A$19:$Y$19,A481:Y481)</f>
        <v>51.204429439901958</v>
      </c>
      <c r="AB481" s="7">
        <f>(Z481-AA481)^2</f>
        <v>3.6268514915652954</v>
      </c>
      <c r="AC481" s="7">
        <f>ABS(Z481-AA481)</f>
        <v>1.9044294399019606</v>
      </c>
      <c r="AD481" s="7">
        <f>(Z481-$AC$10)^2</f>
        <v>389.52199220024562</v>
      </c>
      <c r="AE481" s="8">
        <f t="shared" si="7"/>
        <v>-1.9044294399019606</v>
      </c>
    </row>
    <row r="482" spans="1:31" x14ac:dyDescent="0.25">
      <c r="A482" s="1">
        <v>1</v>
      </c>
      <c r="B482" s="1">
        <v>6</v>
      </c>
      <c r="C482" s="1">
        <v>0</v>
      </c>
      <c r="D482" s="1">
        <v>10.15</v>
      </c>
      <c r="E482" s="7">
        <v>14714.82588</v>
      </c>
      <c r="F482" s="7">
        <v>92</v>
      </c>
      <c r="G482" s="1">
        <v>958</v>
      </c>
      <c r="H482" s="1">
        <v>55</v>
      </c>
      <c r="I482" s="1">
        <v>0</v>
      </c>
      <c r="J482" s="1">
        <v>96</v>
      </c>
      <c r="K482" s="1">
        <v>11</v>
      </c>
      <c r="L482" s="1">
        <v>95</v>
      </c>
      <c r="M482" s="1">
        <v>0.1</v>
      </c>
      <c r="N482" s="7">
        <v>69672.471000000005</v>
      </c>
      <c r="O482" s="1">
        <v>7743831</v>
      </c>
      <c r="P482" s="1">
        <v>0.5</v>
      </c>
      <c r="Q482" s="1">
        <v>0.4</v>
      </c>
      <c r="R482" s="1">
        <v>0.91600000000000004</v>
      </c>
      <c r="S482" s="1">
        <v>15.3</v>
      </c>
      <c r="T482" s="1">
        <v>0</v>
      </c>
      <c r="U482" s="1">
        <v>0</v>
      </c>
      <c r="V482" s="1">
        <v>0</v>
      </c>
      <c r="W482" s="1">
        <v>0</v>
      </c>
      <c r="X482" s="1">
        <v>1</v>
      </c>
      <c r="Y482" s="1">
        <v>1</v>
      </c>
      <c r="Z482" s="1">
        <v>82.1</v>
      </c>
      <c r="AA482" s="7">
        <f>SUMPRODUCT($A$19:$Y$19,A482:Y482)</f>
        <v>84.326443967680518</v>
      </c>
      <c r="AB482" s="7">
        <f>(Z482-AA482)^2</f>
        <v>4.9570527412209939</v>
      </c>
      <c r="AC482" s="7">
        <f>ABS(Z482-AA482)</f>
        <v>2.2264439676805239</v>
      </c>
      <c r="AD482" s="7">
        <f>(Z482-$AC$10)^2</f>
        <v>170.65995684429194</v>
      </c>
      <c r="AE482" s="8">
        <f t="shared" si="7"/>
        <v>-2.2264439676805239</v>
      </c>
    </row>
    <row r="483" spans="1:31" x14ac:dyDescent="0.25">
      <c r="A483" s="1">
        <v>1</v>
      </c>
      <c r="B483" s="1">
        <v>11</v>
      </c>
      <c r="C483" s="1">
        <v>2</v>
      </c>
      <c r="D483" s="1">
        <v>6.06</v>
      </c>
      <c r="E483" s="7">
        <v>675.78084430000001</v>
      </c>
      <c r="F483" s="7">
        <v>92</v>
      </c>
      <c r="G483" s="1">
        <v>0</v>
      </c>
      <c r="H483" s="1">
        <v>55.4</v>
      </c>
      <c r="I483" s="1">
        <v>3</v>
      </c>
      <c r="J483" s="1">
        <v>97</v>
      </c>
      <c r="K483" s="1">
        <v>6.48</v>
      </c>
      <c r="L483" s="1">
        <v>97</v>
      </c>
      <c r="M483" s="1">
        <v>0.1</v>
      </c>
      <c r="N483" s="7">
        <v>4463.5458669999998</v>
      </c>
      <c r="O483" s="1">
        <v>15623635</v>
      </c>
      <c r="P483" s="1">
        <v>1</v>
      </c>
      <c r="Q483" s="1">
        <v>1</v>
      </c>
      <c r="R483" s="1">
        <v>0.76800000000000002</v>
      </c>
      <c r="S483" s="1">
        <v>13.9</v>
      </c>
      <c r="T483" s="1">
        <v>0</v>
      </c>
      <c r="U483" s="1">
        <v>0</v>
      </c>
      <c r="V483" s="1">
        <v>0</v>
      </c>
      <c r="W483" s="1">
        <v>1</v>
      </c>
      <c r="X483" s="1">
        <v>0</v>
      </c>
      <c r="Y483" s="1">
        <v>0</v>
      </c>
      <c r="Z483" s="1">
        <v>77.8</v>
      </c>
      <c r="AA483" s="7">
        <f>SUMPRODUCT($A$19:$Y$19,A483:Y483)</f>
        <v>76.704733436330628</v>
      </c>
      <c r="AB483" s="7">
        <f>(Z483-AA483)^2</f>
        <v>1.199608845492109</v>
      </c>
      <c r="AC483" s="7">
        <f>ABS(Z483-AA483)</f>
        <v>1.0952665636693695</v>
      </c>
      <c r="AD483" s="7">
        <f>(Z483-$AC$10)^2</f>
        <v>76.802235869615188</v>
      </c>
      <c r="AE483" s="8">
        <f t="shared" si="7"/>
        <v>1.0952665636693695</v>
      </c>
    </row>
    <row r="484" spans="1:31" x14ac:dyDescent="0.25">
      <c r="A484" s="1">
        <v>1</v>
      </c>
      <c r="B484" s="1">
        <v>443</v>
      </c>
      <c r="C484" s="1">
        <v>61</v>
      </c>
      <c r="D484" s="1">
        <v>2.58</v>
      </c>
      <c r="E484" s="7">
        <v>0</v>
      </c>
      <c r="F484" s="7">
        <v>76</v>
      </c>
      <c r="G484" s="1">
        <v>5</v>
      </c>
      <c r="H484" s="1">
        <v>23.2</v>
      </c>
      <c r="I484" s="1">
        <v>87</v>
      </c>
      <c r="J484" s="1">
        <v>75</v>
      </c>
      <c r="K484" s="1">
        <v>6.35</v>
      </c>
      <c r="L484" s="1">
        <v>76</v>
      </c>
      <c r="M484" s="1">
        <v>5.3</v>
      </c>
      <c r="N484" s="7">
        <v>1653.2390500000001</v>
      </c>
      <c r="O484" s="1">
        <v>1315372</v>
      </c>
      <c r="P484" s="1">
        <v>6.8</v>
      </c>
      <c r="Q484" s="1">
        <v>6.7</v>
      </c>
      <c r="R484" s="1">
        <v>0.67300000000000004</v>
      </c>
      <c r="S484" s="1">
        <v>12.3</v>
      </c>
      <c r="T484" s="1">
        <v>1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49.9</v>
      </c>
      <c r="AA484" s="7">
        <f>SUMPRODUCT($A$19:$Y$19,A484:Y484)</f>
        <v>59.051591007699145</v>
      </c>
      <c r="AB484" s="7">
        <f>(Z484-AA484)^2</f>
        <v>83.751617972199867</v>
      </c>
      <c r="AC484" s="7">
        <f>ABS(Z484-AA484)</f>
        <v>9.151591007699146</v>
      </c>
      <c r="AD484" s="7">
        <f>(Z484-$AC$10)^2</f>
        <v>366.19841838275858</v>
      </c>
      <c r="AE484" s="8">
        <f t="shared" si="7"/>
        <v>-9.151591007699146</v>
      </c>
    </row>
    <row r="485" spans="1:31" x14ac:dyDescent="0.25">
      <c r="A485" s="1">
        <v>1</v>
      </c>
      <c r="B485" s="1">
        <v>129</v>
      </c>
      <c r="C485" s="1">
        <v>9</v>
      </c>
      <c r="D485" s="1">
        <v>5.14</v>
      </c>
      <c r="E485" s="7">
        <v>885.98581850000005</v>
      </c>
      <c r="F485" s="7">
        <v>95</v>
      </c>
      <c r="G485" s="1">
        <v>0</v>
      </c>
      <c r="H485" s="1">
        <v>53.6</v>
      </c>
      <c r="I485" s="1">
        <v>11</v>
      </c>
      <c r="J485" s="1">
        <v>94</v>
      </c>
      <c r="K485" s="1">
        <v>5.18</v>
      </c>
      <c r="L485" s="1">
        <v>95</v>
      </c>
      <c r="M485" s="1">
        <v>0.1</v>
      </c>
      <c r="N485" s="7">
        <v>6387.7852810000004</v>
      </c>
      <c r="O485" s="1">
        <v>3158966</v>
      </c>
      <c r="P485" s="1">
        <v>1.1000000000000001</v>
      </c>
      <c r="Q485" s="1">
        <v>1.1000000000000001</v>
      </c>
      <c r="R485" s="1">
        <v>0.72499999999999998</v>
      </c>
      <c r="S485" s="1">
        <v>13.4</v>
      </c>
      <c r="T485" s="1">
        <v>0</v>
      </c>
      <c r="U485" s="1">
        <v>0</v>
      </c>
      <c r="V485" s="1">
        <v>0</v>
      </c>
      <c r="W485" s="1">
        <v>1</v>
      </c>
      <c r="X485" s="1">
        <v>0</v>
      </c>
      <c r="Y485" s="1">
        <v>0</v>
      </c>
      <c r="Z485" s="1">
        <v>74.900000000000006</v>
      </c>
      <c r="AA485" s="7">
        <f>SUMPRODUCT($A$19:$Y$19,A485:Y485)</f>
        <v>74.201388219471994</v>
      </c>
      <c r="AB485" s="7">
        <f>(Z485-AA485)^2</f>
        <v>0.48805841989251869</v>
      </c>
      <c r="AC485" s="7">
        <f>ABS(Z485-AA485)</f>
        <v>0.69861178052801165</v>
      </c>
      <c r="AD485" s="7">
        <f>(Z485-$AC$10)^2</f>
        <v>34.38284265413558</v>
      </c>
      <c r="AE485" s="8">
        <f t="shared" si="7"/>
        <v>0.69861178052801165</v>
      </c>
    </row>
    <row r="486" spans="1:31" x14ac:dyDescent="0.25">
      <c r="A486" s="1">
        <v>1</v>
      </c>
      <c r="B486" s="1">
        <v>95</v>
      </c>
      <c r="C486" s="1">
        <v>3</v>
      </c>
      <c r="D486" s="1">
        <v>9.66</v>
      </c>
      <c r="E486" s="7">
        <v>0</v>
      </c>
      <c r="F486" s="7">
        <v>91</v>
      </c>
      <c r="G486" s="1">
        <v>33</v>
      </c>
      <c r="H486" s="1">
        <v>26.2</v>
      </c>
      <c r="I486" s="1">
        <v>3</v>
      </c>
      <c r="J486" s="1">
        <v>94</v>
      </c>
      <c r="K486" s="1">
        <v>4.93</v>
      </c>
      <c r="L486" s="1">
        <v>97</v>
      </c>
      <c r="M486" s="1">
        <v>0.1</v>
      </c>
      <c r="N486" s="7">
        <v>1653.2390500000001</v>
      </c>
      <c r="O486" s="1">
        <v>1315372</v>
      </c>
      <c r="P486" s="1">
        <v>1.6</v>
      </c>
      <c r="Q486" s="1">
        <v>1</v>
      </c>
      <c r="R486" s="1">
        <v>0.67300000000000004</v>
      </c>
      <c r="S486" s="1">
        <v>12.3</v>
      </c>
      <c r="T486" s="1">
        <v>0</v>
      </c>
      <c r="U486" s="1">
        <v>1</v>
      </c>
      <c r="V486" s="1">
        <v>0</v>
      </c>
      <c r="W486" s="1">
        <v>0</v>
      </c>
      <c r="X486" s="1">
        <v>0</v>
      </c>
      <c r="Y486" s="1">
        <v>0</v>
      </c>
      <c r="Z486" s="1">
        <v>77.599999999999994</v>
      </c>
      <c r="AA486" s="7">
        <f>SUMPRODUCT($A$19:$Y$19,A486:Y486)</f>
        <v>72.549406313711728</v>
      </c>
      <c r="AB486" s="7">
        <f>(Z486-AA486)^2</f>
        <v>25.5084965839749</v>
      </c>
      <c r="AC486" s="7">
        <f>ABS(Z486-AA486)</f>
        <v>5.0505936862882663</v>
      </c>
      <c r="AD486" s="7">
        <f>(Z486-$AC$10)^2</f>
        <v>73.336760475444123</v>
      </c>
      <c r="AE486" s="8">
        <f t="shared" si="7"/>
        <v>5.0505936862882663</v>
      </c>
    </row>
    <row r="487" spans="1:31" x14ac:dyDescent="0.25">
      <c r="A487" s="1">
        <v>1</v>
      </c>
      <c r="B487" s="1">
        <v>242</v>
      </c>
      <c r="C487" s="1">
        <v>23</v>
      </c>
      <c r="D487" s="1">
        <v>0.33</v>
      </c>
      <c r="E487" s="7">
        <v>96.037251029999993</v>
      </c>
      <c r="F487" s="7">
        <v>84</v>
      </c>
      <c r="G487" s="1">
        <v>0</v>
      </c>
      <c r="H487" s="1">
        <v>19.5</v>
      </c>
      <c r="I487" s="1">
        <v>40</v>
      </c>
      <c r="J487" s="1">
        <v>84</v>
      </c>
      <c r="K487" s="1">
        <v>5.35</v>
      </c>
      <c r="L487" s="1">
        <v>84</v>
      </c>
      <c r="M487" s="1">
        <v>0.7</v>
      </c>
      <c r="N487" s="7">
        <v>773.8698713</v>
      </c>
      <c r="O487" s="1">
        <v>11251266</v>
      </c>
      <c r="P487" s="1">
        <v>11.4</v>
      </c>
      <c r="Q487" s="1">
        <v>11.3</v>
      </c>
      <c r="R487" s="1">
        <v>0.41499999999999998</v>
      </c>
      <c r="S487" s="1">
        <v>6.4</v>
      </c>
      <c r="T487" s="1">
        <v>1</v>
      </c>
      <c r="U487" s="1">
        <v>0</v>
      </c>
      <c r="V487" s="1">
        <v>0</v>
      </c>
      <c r="W487" s="1">
        <v>0</v>
      </c>
      <c r="X487" s="1">
        <v>0</v>
      </c>
      <c r="Y487" s="1">
        <v>0</v>
      </c>
      <c r="Z487" s="1">
        <v>65</v>
      </c>
      <c r="AA487" s="7">
        <f>SUMPRODUCT($A$19:$Y$19,A487:Y487)</f>
        <v>59.261747096295394</v>
      </c>
      <c r="AB487" s="7">
        <f>(Z487-AA487)^2</f>
        <v>32.927546386874333</v>
      </c>
      <c r="AC487" s="7">
        <f>ABS(Z487-AA487)</f>
        <v>5.7382529037046055</v>
      </c>
      <c r="AD487" s="7">
        <f>(Z487-$AC$10)^2</f>
        <v>16.291810642670232</v>
      </c>
      <c r="AE487" s="8">
        <f t="shared" si="7"/>
        <v>5.7382529037046055</v>
      </c>
    </row>
    <row r="488" spans="1:31" x14ac:dyDescent="0.25">
      <c r="A488" s="1">
        <v>1</v>
      </c>
      <c r="B488" s="1">
        <v>63</v>
      </c>
      <c r="C488" s="1">
        <v>2</v>
      </c>
      <c r="D488" s="1">
        <v>8.3699999999999992</v>
      </c>
      <c r="E488" s="7">
        <v>5228.8215810000002</v>
      </c>
      <c r="F488" s="7">
        <v>97</v>
      </c>
      <c r="G488" s="1">
        <v>321</v>
      </c>
      <c r="H488" s="1">
        <v>59.4</v>
      </c>
      <c r="I488" s="1">
        <v>2</v>
      </c>
      <c r="J488" s="1">
        <v>97</v>
      </c>
      <c r="K488" s="1">
        <v>8.48</v>
      </c>
      <c r="L488" s="1">
        <v>97</v>
      </c>
      <c r="M488" s="1">
        <v>0.1</v>
      </c>
      <c r="N488" s="7">
        <v>37698.785730000003</v>
      </c>
      <c r="O488" s="1">
        <v>5843831</v>
      </c>
      <c r="P488" s="1">
        <v>0.5</v>
      </c>
      <c r="Q488" s="1">
        <v>0.5</v>
      </c>
      <c r="R488" s="1">
        <v>0.86199999999999999</v>
      </c>
      <c r="S488" s="1">
        <v>16.100000000000001</v>
      </c>
      <c r="T488" s="1">
        <v>0</v>
      </c>
      <c r="U488" s="1">
        <v>0</v>
      </c>
      <c r="V488" s="1">
        <v>0</v>
      </c>
      <c r="W488" s="1">
        <v>0</v>
      </c>
      <c r="X488" s="1">
        <v>1</v>
      </c>
      <c r="Y488" s="1">
        <v>1</v>
      </c>
      <c r="Z488" s="1">
        <v>81.3</v>
      </c>
      <c r="AA488" s="7">
        <f>SUMPRODUCT($A$19:$Y$19,A488:Y488)</f>
        <v>81.557727530162722</v>
      </c>
      <c r="AB488" s="7">
        <f>(Z488-AA488)^2</f>
        <v>6.6423479803778482E-2</v>
      </c>
      <c r="AC488" s="7">
        <f>ABS(Z488-AA488)</f>
        <v>0.25772753016272532</v>
      </c>
      <c r="AD488" s="7">
        <f>(Z488-$AC$10)^2</f>
        <v>150.39805526760796</v>
      </c>
      <c r="AE488" s="8">
        <f t="shared" si="7"/>
        <v>-0.25772753016272532</v>
      </c>
    </row>
    <row r="489" spans="1:31" x14ac:dyDescent="0.25">
      <c r="A489" s="1">
        <v>1</v>
      </c>
      <c r="B489" s="1">
        <v>66</v>
      </c>
      <c r="C489" s="1">
        <v>0</v>
      </c>
      <c r="D489" s="1">
        <v>10.75</v>
      </c>
      <c r="E489" s="7">
        <v>746.36704529999997</v>
      </c>
      <c r="F489" s="7">
        <v>95</v>
      </c>
      <c r="G489" s="1">
        <v>33</v>
      </c>
      <c r="H489" s="1">
        <v>62.1</v>
      </c>
      <c r="I489" s="1">
        <v>0</v>
      </c>
      <c r="J489" s="1">
        <v>96</v>
      </c>
      <c r="K489" s="1">
        <v>7.78</v>
      </c>
      <c r="L489" s="1">
        <v>96</v>
      </c>
      <c r="M489" s="1">
        <v>0.1</v>
      </c>
      <c r="N489" s="7">
        <v>5553.3262299999997</v>
      </c>
      <c r="O489" s="1">
        <v>4617225</v>
      </c>
      <c r="P489" s="1">
        <v>0.3</v>
      </c>
      <c r="Q489" s="1">
        <v>0.2</v>
      </c>
      <c r="R489" s="1">
        <v>0.91</v>
      </c>
      <c r="S489" s="1">
        <v>18.600000000000001</v>
      </c>
      <c r="T489" s="1">
        <v>0</v>
      </c>
      <c r="U489" s="1">
        <v>0</v>
      </c>
      <c r="V489" s="1">
        <v>0</v>
      </c>
      <c r="W489" s="1">
        <v>0</v>
      </c>
      <c r="X489" s="1">
        <v>1</v>
      </c>
      <c r="Y489" s="1">
        <v>1</v>
      </c>
      <c r="Z489" s="1">
        <v>81.2</v>
      </c>
      <c r="AA489" s="7">
        <f>SUMPRODUCT($A$19:$Y$19,A489:Y489)</f>
        <v>81.276456739060833</v>
      </c>
      <c r="AB489" s="7">
        <f>(Z489-AA489)^2</f>
        <v>5.845632947815942E-3</v>
      </c>
      <c r="AC489" s="7">
        <f>ABS(Z489-AA489)</f>
        <v>7.6456739060830614E-2</v>
      </c>
      <c r="AD489" s="7">
        <f>(Z489-$AC$10)^2</f>
        <v>147.95531757052257</v>
      </c>
      <c r="AE489" s="8">
        <f t="shared" si="7"/>
        <v>-7.6456739060830614E-2</v>
      </c>
    </row>
    <row r="490" spans="1:31" x14ac:dyDescent="0.25">
      <c r="A490" s="1">
        <v>1</v>
      </c>
      <c r="B490" s="1">
        <v>132</v>
      </c>
      <c r="C490" s="1">
        <v>1</v>
      </c>
      <c r="D490" s="1">
        <v>7.24</v>
      </c>
      <c r="E490" s="7">
        <v>194.1732658</v>
      </c>
      <c r="F490" s="7">
        <v>95</v>
      </c>
      <c r="G490" s="1">
        <v>22</v>
      </c>
      <c r="H490" s="1">
        <v>52</v>
      </c>
      <c r="I490" s="1">
        <v>1</v>
      </c>
      <c r="J490" s="1">
        <v>88</v>
      </c>
      <c r="K490" s="1">
        <v>1.5</v>
      </c>
      <c r="L490" s="1">
        <v>92</v>
      </c>
      <c r="M490" s="1">
        <v>0.1</v>
      </c>
      <c r="N490" s="7">
        <v>2964.4773399999999</v>
      </c>
      <c r="O490" s="1">
        <v>3926</v>
      </c>
      <c r="P490" s="1">
        <v>2.6</v>
      </c>
      <c r="Q490" s="1">
        <v>2.8</v>
      </c>
      <c r="R490" s="1">
        <v>0.73799999999999999</v>
      </c>
      <c r="S490" s="1">
        <v>13.3</v>
      </c>
      <c r="T490" s="1">
        <v>0</v>
      </c>
      <c r="U490" s="1">
        <v>1</v>
      </c>
      <c r="V490" s="1">
        <v>0</v>
      </c>
      <c r="W490" s="1">
        <v>0</v>
      </c>
      <c r="X490" s="1">
        <v>0</v>
      </c>
      <c r="Y490" s="1">
        <v>0</v>
      </c>
      <c r="Z490" s="1">
        <v>73.8</v>
      </c>
      <c r="AA490" s="7">
        <f>SUMPRODUCT($A$19:$Y$19,A490:Y490)</f>
        <v>72.733587170261316</v>
      </c>
      <c r="AB490" s="7">
        <f>(Z490-AA490)^2</f>
        <v>1.137236323431261</v>
      </c>
      <c r="AC490" s="7">
        <f>ABS(Z490-AA490)</f>
        <v>1.066412829738681</v>
      </c>
      <c r="AD490" s="7">
        <f>(Z490-$AC$10)^2</f>
        <v>22.692727986194896</v>
      </c>
      <c r="AE490" s="8">
        <f t="shared" si="7"/>
        <v>1.066412829738681</v>
      </c>
    </row>
    <row r="491" spans="1:31" x14ac:dyDescent="0.25">
      <c r="A491" s="1">
        <v>1</v>
      </c>
      <c r="B491" s="1">
        <v>179</v>
      </c>
      <c r="C491" s="1">
        <v>0</v>
      </c>
      <c r="D491" s="1">
        <v>0.91</v>
      </c>
      <c r="E491" s="7">
        <v>163.10529199999999</v>
      </c>
      <c r="F491" s="7">
        <v>68</v>
      </c>
      <c r="G491" s="1">
        <v>7</v>
      </c>
      <c r="H491" s="1">
        <v>41.9</v>
      </c>
      <c r="I491" s="1">
        <v>0</v>
      </c>
      <c r="J491" s="1">
        <v>67</v>
      </c>
      <c r="K491" s="1">
        <v>3.37</v>
      </c>
      <c r="L491" s="1">
        <v>7</v>
      </c>
      <c r="M491" s="1">
        <v>0.1</v>
      </c>
      <c r="N491" s="7">
        <v>1362.6173100000001</v>
      </c>
      <c r="O491" s="1">
        <v>18929</v>
      </c>
      <c r="P491" s="1">
        <v>1.7</v>
      </c>
      <c r="Q491" s="1">
        <v>1.6</v>
      </c>
      <c r="R491" s="1">
        <v>0</v>
      </c>
      <c r="S491" s="1">
        <v>10.1</v>
      </c>
      <c r="T491" s="1">
        <v>0</v>
      </c>
      <c r="U491" s="1">
        <v>0</v>
      </c>
      <c r="V491" s="1">
        <v>1</v>
      </c>
      <c r="W491" s="1">
        <v>0</v>
      </c>
      <c r="X491" s="1">
        <v>0</v>
      </c>
      <c r="Y491" s="1">
        <v>0</v>
      </c>
      <c r="Z491" s="1">
        <v>69.099999999999994</v>
      </c>
      <c r="AA491" s="7">
        <f>SUMPRODUCT($A$19:$Y$19,A491:Y491)</f>
        <v>62.225298686596702</v>
      </c>
      <c r="AB491" s="7">
        <f>(Z491-AA491)^2</f>
        <v>47.261518148508955</v>
      </c>
      <c r="AC491" s="7">
        <f>ABS(Z491-AA491)</f>
        <v>6.8747013134032926</v>
      </c>
      <c r="AD491" s="7">
        <f>(Z491-$AC$10)^2</f>
        <v>4.0562231760531715E-3</v>
      </c>
      <c r="AE491" s="8">
        <f t="shared" si="7"/>
        <v>6.8747013134032926</v>
      </c>
    </row>
    <row r="492" spans="1:31" x14ac:dyDescent="0.25">
      <c r="A492" s="1">
        <v>1</v>
      </c>
      <c r="B492" s="1">
        <v>126</v>
      </c>
      <c r="C492" s="1">
        <v>1</v>
      </c>
      <c r="D492" s="1">
        <v>9.3800000000000008</v>
      </c>
      <c r="E492" s="7">
        <v>742.51097089999996</v>
      </c>
      <c r="F492" s="7">
        <v>97</v>
      </c>
      <c r="G492" s="1">
        <v>0</v>
      </c>
      <c r="H492" s="1">
        <v>58.3</v>
      </c>
      <c r="I492" s="1">
        <v>1</v>
      </c>
      <c r="J492" s="1">
        <v>93</v>
      </c>
      <c r="K492" s="1">
        <v>9.89</v>
      </c>
      <c r="L492" s="1">
        <v>91</v>
      </c>
      <c r="M492" s="1">
        <v>0.1</v>
      </c>
      <c r="N492" s="7">
        <v>5659.3824000000004</v>
      </c>
      <c r="O492" s="1">
        <v>719977</v>
      </c>
      <c r="P492" s="1">
        <v>2.1</v>
      </c>
      <c r="Q492" s="1">
        <v>2.1</v>
      </c>
      <c r="R492" s="1">
        <v>0.76700000000000002</v>
      </c>
      <c r="S492" s="1">
        <v>14</v>
      </c>
      <c r="T492" s="1">
        <v>0</v>
      </c>
      <c r="U492" s="1">
        <v>0</v>
      </c>
      <c r="V492" s="1">
        <v>0</v>
      </c>
      <c r="W492" s="1">
        <v>0</v>
      </c>
      <c r="X492" s="1">
        <v>1</v>
      </c>
      <c r="Y492" s="1">
        <v>0</v>
      </c>
      <c r="Z492" s="1">
        <v>74.900000000000006</v>
      </c>
      <c r="AA492" s="7">
        <f>SUMPRODUCT($A$19:$Y$19,A492:Y492)</f>
        <v>74.374587133765132</v>
      </c>
      <c r="AB492" s="7">
        <f>(Z492-AA492)^2</f>
        <v>0.27605868000514494</v>
      </c>
      <c r="AC492" s="7">
        <f>ABS(Z492-AA492)</f>
        <v>0.52541286623487338</v>
      </c>
      <c r="AD492" s="7">
        <f>(Z492-$AC$10)^2</f>
        <v>34.38284265413558</v>
      </c>
      <c r="AE492" s="8">
        <f t="shared" si="7"/>
        <v>0.52541286623487338</v>
      </c>
    </row>
    <row r="493" spans="1:31" x14ac:dyDescent="0.25">
      <c r="A493" s="1">
        <v>1</v>
      </c>
      <c r="B493" s="1">
        <v>376</v>
      </c>
      <c r="C493" s="1">
        <v>92</v>
      </c>
      <c r="D493" s="1">
        <v>3.44</v>
      </c>
      <c r="E493" s="7">
        <v>0</v>
      </c>
      <c r="F493" s="7">
        <v>86</v>
      </c>
      <c r="G493" s="1">
        <v>3413</v>
      </c>
      <c r="H493" s="1">
        <v>19.600000000000001</v>
      </c>
      <c r="I493" s="1">
        <v>138</v>
      </c>
      <c r="J493" s="1">
        <v>89</v>
      </c>
      <c r="K493" s="1">
        <v>4.21</v>
      </c>
      <c r="L493" s="1">
        <v>86</v>
      </c>
      <c r="M493" s="1">
        <v>7.4</v>
      </c>
      <c r="N493" s="7">
        <v>1653.2390500000001</v>
      </c>
      <c r="O493" s="1">
        <v>1315372</v>
      </c>
      <c r="P493" s="1">
        <v>7.3</v>
      </c>
      <c r="Q493" s="1">
        <v>7.3</v>
      </c>
      <c r="R493" s="1">
        <v>0.67300000000000004</v>
      </c>
      <c r="S493" s="1">
        <v>12.3</v>
      </c>
      <c r="T493" s="1">
        <v>1</v>
      </c>
      <c r="U493" s="1">
        <v>0</v>
      </c>
      <c r="V493" s="1">
        <v>0</v>
      </c>
      <c r="W493" s="1">
        <v>0</v>
      </c>
      <c r="X493" s="1">
        <v>0</v>
      </c>
      <c r="Y493" s="1">
        <v>0</v>
      </c>
      <c r="Z493" s="1">
        <v>56.2</v>
      </c>
      <c r="AA493" s="7">
        <f>SUMPRODUCT($A$19:$Y$19,A493:Y493)</f>
        <v>59.024887665842513</v>
      </c>
      <c r="AB493" s="7">
        <f>(Z493-AA493)^2</f>
        <v>7.9799903246291466</v>
      </c>
      <c r="AC493" s="7">
        <f>ABS(Z493-AA493)</f>
        <v>2.8248876658425104</v>
      </c>
      <c r="AD493" s="7">
        <f>(Z493-$AC$10)^2</f>
        <v>164.77089329914546</v>
      </c>
      <c r="AE493" s="8">
        <f t="shared" si="7"/>
        <v>-2.8248876658425104</v>
      </c>
    </row>
    <row r="494" spans="1:31" x14ac:dyDescent="0.25">
      <c r="A494" s="1">
        <v>1</v>
      </c>
      <c r="B494" s="1">
        <v>214</v>
      </c>
      <c r="C494" s="1">
        <v>1600</v>
      </c>
      <c r="D494" s="1">
        <v>1.2</v>
      </c>
      <c r="E494" s="7">
        <v>27.33800857</v>
      </c>
      <c r="F494" s="7">
        <v>6</v>
      </c>
      <c r="G494" s="1">
        <v>55443</v>
      </c>
      <c r="H494" s="1">
        <v>13</v>
      </c>
      <c r="I494" s="1">
        <v>2100</v>
      </c>
      <c r="J494" s="1">
        <v>58</v>
      </c>
      <c r="K494" s="1">
        <v>4.22</v>
      </c>
      <c r="L494" s="1">
        <v>63</v>
      </c>
      <c r="M494" s="1">
        <v>0.3</v>
      </c>
      <c r="N494" s="7">
        <v>621.31837670000004</v>
      </c>
      <c r="O494" s="1">
        <v>1126135777</v>
      </c>
      <c r="P494" s="1">
        <v>27.2</v>
      </c>
      <c r="Q494" s="1">
        <v>28.2</v>
      </c>
      <c r="R494" s="1">
        <v>0.51800000000000002</v>
      </c>
      <c r="S494" s="1">
        <v>9.1999999999999993</v>
      </c>
      <c r="T494" s="1">
        <v>0</v>
      </c>
      <c r="U494" s="1">
        <v>1</v>
      </c>
      <c r="V494" s="1">
        <v>0</v>
      </c>
      <c r="W494" s="1">
        <v>0</v>
      </c>
      <c r="X494" s="1">
        <v>0</v>
      </c>
      <c r="Y494" s="1">
        <v>0</v>
      </c>
      <c r="Z494" s="1">
        <v>64</v>
      </c>
      <c r="AA494" s="7">
        <f>SUMPRODUCT($A$19:$Y$19,A494:Y494)</f>
        <v>63.306385673200836</v>
      </c>
      <c r="AB494" s="7">
        <f>(Z494-AA494)^2</f>
        <v>0.48110083434105733</v>
      </c>
      <c r="AC494" s="7">
        <f>ABS(Z494-AA494)</f>
        <v>0.6936143267991639</v>
      </c>
      <c r="AD494" s="7">
        <f>(Z494-$AC$10)^2</f>
        <v>25.364433671815153</v>
      </c>
      <c r="AE494" s="8">
        <f t="shared" si="7"/>
        <v>0.6936143267991639</v>
      </c>
    </row>
    <row r="495" spans="1:31" x14ac:dyDescent="0.25">
      <c r="A495" s="1">
        <v>1</v>
      </c>
      <c r="B495" s="1">
        <v>91</v>
      </c>
      <c r="C495" s="1">
        <v>1</v>
      </c>
      <c r="D495" s="1">
        <v>12.05</v>
      </c>
      <c r="E495" s="7">
        <v>5160.5083780000004</v>
      </c>
      <c r="F495" s="7">
        <v>64</v>
      </c>
      <c r="G495" s="1">
        <v>61</v>
      </c>
      <c r="H495" s="1">
        <v>59.8</v>
      </c>
      <c r="I495" s="1">
        <v>1</v>
      </c>
      <c r="J495" s="1">
        <v>96</v>
      </c>
      <c r="K495" s="1">
        <v>9.32</v>
      </c>
      <c r="L495" s="1">
        <v>95</v>
      </c>
      <c r="M495" s="1">
        <v>0.1</v>
      </c>
      <c r="N495" s="7">
        <v>35589.712950000001</v>
      </c>
      <c r="O495" s="1">
        <v>1421137</v>
      </c>
      <c r="P495" s="1">
        <v>0.8</v>
      </c>
      <c r="Q495" s="1">
        <v>0.8</v>
      </c>
      <c r="R495" s="1">
        <v>0.88</v>
      </c>
      <c r="S495" s="1">
        <v>18.8</v>
      </c>
      <c r="T495" s="1">
        <v>0</v>
      </c>
      <c r="U495" s="1">
        <v>0</v>
      </c>
      <c r="V495" s="1">
        <v>0</v>
      </c>
      <c r="W495" s="1">
        <v>0</v>
      </c>
      <c r="X495" s="1">
        <v>1</v>
      </c>
      <c r="Y495" s="1">
        <v>1</v>
      </c>
      <c r="Z495" s="1">
        <v>78.8</v>
      </c>
      <c r="AA495" s="7">
        <f>SUMPRODUCT($A$19:$Y$19,A495:Y495)</f>
        <v>82.851966071236717</v>
      </c>
      <c r="AB495" s="7">
        <f>(Z495-AA495)^2</f>
        <v>16.418429042453539</v>
      </c>
      <c r="AC495" s="7">
        <f>ABS(Z495-AA495)</f>
        <v>4.0519660712367198</v>
      </c>
      <c r="AD495" s="7">
        <f>(Z495-$AC$10)^2</f>
        <v>95.329612840470261</v>
      </c>
      <c r="AE495" s="8">
        <f t="shared" si="7"/>
        <v>-4.0519660712367198</v>
      </c>
    </row>
    <row r="496" spans="1:31" x14ac:dyDescent="0.25">
      <c r="A496" s="1">
        <v>1</v>
      </c>
      <c r="B496" s="1">
        <v>64</v>
      </c>
      <c r="C496" s="1">
        <v>1</v>
      </c>
      <c r="D496" s="1">
        <v>9.33</v>
      </c>
      <c r="E496" s="7">
        <v>1035.621437</v>
      </c>
      <c r="F496" s="7">
        <v>92</v>
      </c>
      <c r="G496" s="1">
        <v>15</v>
      </c>
      <c r="H496" s="1">
        <v>59.3</v>
      </c>
      <c r="I496" s="1">
        <v>1</v>
      </c>
      <c r="J496" s="1">
        <v>97</v>
      </c>
      <c r="K496" s="1">
        <v>1.48</v>
      </c>
      <c r="L496" s="1">
        <v>97</v>
      </c>
      <c r="M496" s="1">
        <v>0.1</v>
      </c>
      <c r="N496" s="7">
        <v>5338.2548299999999</v>
      </c>
      <c r="O496" s="1">
        <v>16615394</v>
      </c>
      <c r="P496" s="1">
        <v>1</v>
      </c>
      <c r="Q496" s="1">
        <v>0.9</v>
      </c>
      <c r="R496" s="1">
        <v>0.90600000000000003</v>
      </c>
      <c r="S496" s="1">
        <v>17</v>
      </c>
      <c r="T496" s="1">
        <v>0</v>
      </c>
      <c r="U496" s="1">
        <v>0</v>
      </c>
      <c r="V496" s="1">
        <v>0</v>
      </c>
      <c r="W496" s="1">
        <v>0</v>
      </c>
      <c r="X496" s="1">
        <v>1</v>
      </c>
      <c r="Y496" s="1">
        <v>1</v>
      </c>
      <c r="Z496" s="1">
        <v>88</v>
      </c>
      <c r="AA496" s="7">
        <f>SUMPRODUCT($A$19:$Y$19,A496:Y496)</f>
        <v>79.870499479438024</v>
      </c>
      <c r="AB496" s="7">
        <f>(Z496-AA496)^2</f>
        <v>66.088778713817433</v>
      </c>
      <c r="AC496" s="7">
        <f>ABS(Z496-AA496)</f>
        <v>8.1295005205619759</v>
      </c>
      <c r="AD496" s="7">
        <f>(Z496-$AC$10)^2</f>
        <v>359.62148097233705</v>
      </c>
      <c r="AE496" s="8">
        <f t="shared" si="7"/>
        <v>8.1295005205619759</v>
      </c>
    </row>
    <row r="497" spans="1:31" x14ac:dyDescent="0.25">
      <c r="A497" s="1">
        <v>1</v>
      </c>
      <c r="B497" s="1">
        <v>183</v>
      </c>
      <c r="C497" s="1">
        <v>129</v>
      </c>
      <c r="D497" s="1">
        <v>0.08</v>
      </c>
      <c r="E497" s="7">
        <v>254.4688257</v>
      </c>
      <c r="F497" s="7">
        <v>83</v>
      </c>
      <c r="G497" s="1">
        <v>15489</v>
      </c>
      <c r="H497" s="1">
        <v>24.7</v>
      </c>
      <c r="I497" s="1">
        <v>154</v>
      </c>
      <c r="J497" s="1">
        <v>84</v>
      </c>
      <c r="K497" s="1">
        <v>2.9</v>
      </c>
      <c r="L497" s="1">
        <v>83</v>
      </c>
      <c r="M497" s="1">
        <v>0.3</v>
      </c>
      <c r="N497" s="7">
        <v>3687.9539960000002</v>
      </c>
      <c r="O497" s="1">
        <v>248883232</v>
      </c>
      <c r="P497" s="1">
        <v>1.5</v>
      </c>
      <c r="Q497" s="1">
        <v>1.4</v>
      </c>
      <c r="R497" s="1">
        <v>0.66900000000000004</v>
      </c>
      <c r="S497" s="1">
        <v>12.6</v>
      </c>
      <c r="T497" s="1">
        <v>0</v>
      </c>
      <c r="U497" s="1">
        <v>1</v>
      </c>
      <c r="V497" s="1">
        <v>0</v>
      </c>
      <c r="W497" s="1">
        <v>0</v>
      </c>
      <c r="X497" s="1">
        <v>0</v>
      </c>
      <c r="Y497" s="1">
        <v>0</v>
      </c>
      <c r="Z497" s="1">
        <v>68.5</v>
      </c>
      <c r="AA497" s="7">
        <f>SUMPRODUCT($A$19:$Y$19,A497:Y497)</f>
        <v>71.417728486632129</v>
      </c>
      <c r="AB497" s="7">
        <f>(Z497-AA497)^2</f>
        <v>8.5131395217046126</v>
      </c>
      <c r="AC497" s="7">
        <f>ABS(Z497-AA497)</f>
        <v>2.9177284866321287</v>
      </c>
      <c r="AD497" s="7">
        <f>(Z497-$AC$10)^2</f>
        <v>0.28763004066300663</v>
      </c>
      <c r="AE497" s="8">
        <f t="shared" si="7"/>
        <v>-2.9177284866321287</v>
      </c>
    </row>
    <row r="498" spans="1:31" x14ac:dyDescent="0.25">
      <c r="A498" s="1">
        <v>1</v>
      </c>
      <c r="B498" s="1">
        <v>279</v>
      </c>
      <c r="C498" s="1">
        <v>43</v>
      </c>
      <c r="D498" s="1">
        <v>4.55</v>
      </c>
      <c r="E498" s="7">
        <v>90.460182360000005</v>
      </c>
      <c r="F498" s="7">
        <v>91</v>
      </c>
      <c r="G498" s="1">
        <v>2511</v>
      </c>
      <c r="H498" s="1">
        <v>16.600000000000001</v>
      </c>
      <c r="I498" s="1">
        <v>74</v>
      </c>
      <c r="J498" s="1">
        <v>9</v>
      </c>
      <c r="K498" s="1">
        <v>7.17</v>
      </c>
      <c r="L498" s="1">
        <v>91</v>
      </c>
      <c r="M498" s="1">
        <v>1</v>
      </c>
      <c r="N498" s="7">
        <v>575.44645270000001</v>
      </c>
      <c r="O498" s="1">
        <v>1565217</v>
      </c>
      <c r="P498" s="1">
        <v>9</v>
      </c>
      <c r="Q498" s="1">
        <v>8.6</v>
      </c>
      <c r="R498" s="1">
        <v>0.36499999999999999</v>
      </c>
      <c r="S498" s="1">
        <v>6.3</v>
      </c>
      <c r="T498" s="1">
        <v>1</v>
      </c>
      <c r="U498" s="1">
        <v>0</v>
      </c>
      <c r="V498" s="1">
        <v>0</v>
      </c>
      <c r="W498" s="1">
        <v>0</v>
      </c>
      <c r="X498" s="1">
        <v>0</v>
      </c>
      <c r="Y498" s="1">
        <v>0</v>
      </c>
      <c r="Z498" s="1">
        <v>57.5</v>
      </c>
      <c r="AA498" s="7">
        <f>SUMPRODUCT($A$19:$Y$19,A498:Y498)</f>
        <v>55.883988594135729</v>
      </c>
      <c r="AB498" s="7">
        <f>(Z498-AA498)^2</f>
        <v>2.6114928638834161</v>
      </c>
      <c r="AC498" s="7">
        <f>ABS(Z498-AA498)</f>
        <v>1.6160114058642705</v>
      </c>
      <c r="AD498" s="7">
        <f>(Z498-$AC$10)^2</f>
        <v>133.08648336125714</v>
      </c>
      <c r="AE498" s="8">
        <f t="shared" si="7"/>
        <v>1.6160114058642705</v>
      </c>
    </row>
    <row r="499" spans="1:31" x14ac:dyDescent="0.25">
      <c r="A499" s="1">
        <v>1</v>
      </c>
      <c r="B499" s="1">
        <v>92</v>
      </c>
      <c r="C499" s="1">
        <v>231</v>
      </c>
      <c r="D499" s="1">
        <v>5.75</v>
      </c>
      <c r="E499" s="7">
        <v>5.660754839</v>
      </c>
      <c r="F499" s="7">
        <v>99</v>
      </c>
      <c r="G499" s="1">
        <v>38159</v>
      </c>
      <c r="H499" s="1">
        <v>28.1</v>
      </c>
      <c r="I499" s="1">
        <v>268</v>
      </c>
      <c r="J499" s="1">
        <v>99</v>
      </c>
      <c r="K499" s="1">
        <v>4.8899999999999997</v>
      </c>
      <c r="L499" s="1">
        <v>99</v>
      </c>
      <c r="M499" s="1">
        <v>0.1</v>
      </c>
      <c r="N499" s="7">
        <v>456.51248700000002</v>
      </c>
      <c r="O499" s="1">
        <v>133775</v>
      </c>
      <c r="P499" s="1">
        <v>4.2</v>
      </c>
      <c r="Q499" s="1">
        <v>3.6</v>
      </c>
      <c r="R499" s="1">
        <v>0.69099999999999995</v>
      </c>
      <c r="S499" s="1">
        <v>12.5</v>
      </c>
      <c r="T499" s="1">
        <v>0</v>
      </c>
      <c r="U499" s="1">
        <v>1</v>
      </c>
      <c r="V499" s="1">
        <v>0</v>
      </c>
      <c r="W499" s="1">
        <v>0</v>
      </c>
      <c r="X499" s="1">
        <v>0</v>
      </c>
      <c r="Y499" s="1">
        <v>0</v>
      </c>
      <c r="Z499" s="1">
        <v>75</v>
      </c>
      <c r="AA499" s="7">
        <f>SUMPRODUCT($A$19:$Y$19,A499:Y499)</f>
        <v>73.842279829411083</v>
      </c>
      <c r="AB499" s="7">
        <f>(Z499-AA499)^2</f>
        <v>1.3403159933884303</v>
      </c>
      <c r="AC499" s="7">
        <f>ABS(Z499-AA499)</f>
        <v>1.1577201705889166</v>
      </c>
      <c r="AD499" s="7">
        <f>(Z499-$AC$10)^2</f>
        <v>35.565580351221016</v>
      </c>
      <c r="AE499" s="8">
        <f t="shared" si="7"/>
        <v>1.1577201705889166</v>
      </c>
    </row>
    <row r="500" spans="1:31" x14ac:dyDescent="0.25">
      <c r="A500" s="1">
        <v>1</v>
      </c>
      <c r="B500" s="1">
        <v>347</v>
      </c>
      <c r="C500" s="1">
        <v>42</v>
      </c>
      <c r="D500" s="1">
        <v>7.38</v>
      </c>
      <c r="E500" s="7">
        <v>922.05073130000005</v>
      </c>
      <c r="F500" s="7">
        <v>8</v>
      </c>
      <c r="G500" s="1">
        <v>66</v>
      </c>
      <c r="H500" s="1">
        <v>5.3</v>
      </c>
      <c r="I500" s="1">
        <v>52</v>
      </c>
      <c r="J500" s="1">
        <v>77</v>
      </c>
      <c r="K500" s="1">
        <v>8.8000000000000007</v>
      </c>
      <c r="L500" s="1">
        <v>77</v>
      </c>
      <c r="M500" s="1">
        <v>3.7</v>
      </c>
      <c r="N500" s="7">
        <v>6479.6256590000003</v>
      </c>
      <c r="O500" s="1">
        <v>54146734.740000002</v>
      </c>
      <c r="P500" s="1">
        <v>4.9000000000000004</v>
      </c>
      <c r="Q500" s="1">
        <v>5.9</v>
      </c>
      <c r="R500" s="1">
        <v>0.66</v>
      </c>
      <c r="S500" s="1">
        <v>13</v>
      </c>
      <c r="T500" s="1">
        <v>1</v>
      </c>
      <c r="U500" s="1">
        <v>0</v>
      </c>
      <c r="V500" s="1">
        <v>0</v>
      </c>
      <c r="W500" s="1">
        <v>0</v>
      </c>
      <c r="X500" s="1">
        <v>0</v>
      </c>
      <c r="Y500" s="1">
        <v>0</v>
      </c>
      <c r="Z500" s="1">
        <v>62</v>
      </c>
      <c r="AA500" s="7">
        <f>SUMPRODUCT($A$19:$Y$19,A500:Y500)</f>
        <v>62.968226916828471</v>
      </c>
      <c r="AB500" s="7">
        <f>(Z500-AA500)^2</f>
        <v>0.93746336247116591</v>
      </c>
      <c r="AC500" s="7">
        <f>ABS(Z500-AA500)</f>
        <v>0.96822691682847051</v>
      </c>
      <c r="AD500" s="7">
        <f>(Z500-$AC$10)^2</f>
        <v>49.509679730104992</v>
      </c>
      <c r="AE500" s="8">
        <f t="shared" si="7"/>
        <v>-0.96822691682847051</v>
      </c>
    </row>
    <row r="501" spans="1:31" x14ac:dyDescent="0.25">
      <c r="A501" s="1">
        <v>1</v>
      </c>
      <c r="B501" s="1">
        <v>136</v>
      </c>
      <c r="C501" s="1">
        <v>29</v>
      </c>
      <c r="D501" s="1">
        <v>2.7</v>
      </c>
      <c r="E501" s="7">
        <v>0</v>
      </c>
      <c r="F501" s="7">
        <v>94</v>
      </c>
      <c r="G501" s="1">
        <v>410</v>
      </c>
      <c r="H501" s="1">
        <v>11.3</v>
      </c>
      <c r="I501" s="1">
        <v>36</v>
      </c>
      <c r="J501" s="1">
        <v>94</v>
      </c>
      <c r="K501" s="1">
        <v>5.38</v>
      </c>
      <c r="L501" s="1">
        <v>95</v>
      </c>
      <c r="M501" s="1">
        <v>0.2</v>
      </c>
      <c r="N501" s="7">
        <v>1653.2390500000001</v>
      </c>
      <c r="O501" s="1">
        <v>1315372</v>
      </c>
      <c r="P501" s="1">
        <v>15.3</v>
      </c>
      <c r="Q501" s="1">
        <v>16</v>
      </c>
      <c r="R501" s="1">
        <v>0.60899999999999999</v>
      </c>
      <c r="S501" s="1">
        <v>11.1</v>
      </c>
      <c r="T501" s="1">
        <v>0</v>
      </c>
      <c r="U501" s="1">
        <v>1</v>
      </c>
      <c r="V501" s="1">
        <v>0</v>
      </c>
      <c r="W501" s="1">
        <v>0</v>
      </c>
      <c r="X501" s="1">
        <v>0</v>
      </c>
      <c r="Y501" s="1">
        <v>0</v>
      </c>
      <c r="Z501" s="1">
        <v>74.400000000000006</v>
      </c>
      <c r="AA501" s="7">
        <f>SUMPRODUCT($A$19:$Y$19,A501:Y501)</f>
        <v>69.350656275236744</v>
      </c>
      <c r="AB501" s="7">
        <f>(Z501-AA501)^2</f>
        <v>25.495872050806124</v>
      </c>
      <c r="AC501" s="7">
        <f>ABS(Z501-AA501)</f>
        <v>5.0493437247632613</v>
      </c>
      <c r="AD501" s="7">
        <f>(Z501-$AC$10)^2</f>
        <v>28.769154168708031</v>
      </c>
      <c r="AE501" s="8">
        <f t="shared" si="7"/>
        <v>5.0493437247632613</v>
      </c>
    </row>
    <row r="502" spans="1:31" x14ac:dyDescent="0.25">
      <c r="A502" s="1">
        <v>1</v>
      </c>
      <c r="B502" s="1">
        <v>11</v>
      </c>
      <c r="C502" s="1">
        <v>3</v>
      </c>
      <c r="D502" s="1">
        <v>13.78</v>
      </c>
      <c r="E502" s="7">
        <v>3779.6552729999999</v>
      </c>
      <c r="F502" s="7">
        <v>29</v>
      </c>
      <c r="G502" s="1">
        <v>5185</v>
      </c>
      <c r="H502" s="1">
        <v>55.8</v>
      </c>
      <c r="I502" s="1">
        <v>4</v>
      </c>
      <c r="J502" s="1">
        <v>97</v>
      </c>
      <c r="K502" s="1">
        <v>1.22</v>
      </c>
      <c r="L502" s="1">
        <v>97</v>
      </c>
      <c r="M502" s="1">
        <v>0.1</v>
      </c>
      <c r="N502" s="7">
        <v>24275.242600000001</v>
      </c>
      <c r="O502" s="1">
        <v>6185267</v>
      </c>
      <c r="P502" s="1">
        <v>0.7</v>
      </c>
      <c r="Q502" s="1">
        <v>0.6</v>
      </c>
      <c r="R502" s="1">
        <v>0.85099999999999998</v>
      </c>
      <c r="S502" s="1">
        <v>15.5</v>
      </c>
      <c r="T502" s="1">
        <v>0</v>
      </c>
      <c r="U502" s="1">
        <v>0</v>
      </c>
      <c r="V502" s="1">
        <v>0</v>
      </c>
      <c r="W502" s="1">
        <v>0</v>
      </c>
      <c r="X502" s="1">
        <v>1</v>
      </c>
      <c r="Y502" s="1">
        <v>0</v>
      </c>
      <c r="Z502" s="1">
        <v>79.2</v>
      </c>
      <c r="AA502" s="7">
        <f>SUMPRODUCT($A$19:$Y$19,A502:Y502)</f>
        <v>78.674522730653663</v>
      </c>
      <c r="AB502" s="7">
        <f>(Z502-AA502)^2</f>
        <v>0.27612636059968537</v>
      </c>
      <c r="AC502" s="7">
        <f>ABS(Z502-AA502)</f>
        <v>0.52547726934633943</v>
      </c>
      <c r="AD502" s="7">
        <f>(Z502-$AC$10)^2</f>
        <v>103.30056362881241</v>
      </c>
      <c r="AE502" s="8">
        <f t="shared" si="7"/>
        <v>0.52547726934633943</v>
      </c>
    </row>
    <row r="503" spans="1:31" x14ac:dyDescent="0.25">
      <c r="A503" s="1">
        <v>1</v>
      </c>
      <c r="B503" s="1">
        <v>15</v>
      </c>
      <c r="C503" s="1">
        <v>3</v>
      </c>
      <c r="D503" s="1">
        <v>1.36</v>
      </c>
      <c r="E503" s="7">
        <v>379.76590540000001</v>
      </c>
      <c r="F503" s="7">
        <v>96</v>
      </c>
      <c r="G503" s="1">
        <v>1</v>
      </c>
      <c r="H503" s="1">
        <v>51.4</v>
      </c>
      <c r="I503" s="1">
        <v>4</v>
      </c>
      <c r="J503" s="1">
        <v>97</v>
      </c>
      <c r="K503" s="1">
        <v>5.63</v>
      </c>
      <c r="L503" s="1">
        <v>97</v>
      </c>
      <c r="M503" s="1">
        <v>0.1</v>
      </c>
      <c r="N503" s="7">
        <v>3112.83529</v>
      </c>
      <c r="O503" s="1">
        <v>11761</v>
      </c>
      <c r="P503" s="1">
        <v>6.4</v>
      </c>
      <c r="Q503" s="1">
        <v>6.3</v>
      </c>
      <c r="R503" s="1">
        <v>0.67300000000000004</v>
      </c>
      <c r="S503" s="1">
        <v>13.6</v>
      </c>
      <c r="T503" s="1">
        <v>1</v>
      </c>
      <c r="U503" s="1">
        <v>0</v>
      </c>
      <c r="V503" s="1">
        <v>0</v>
      </c>
      <c r="W503" s="1">
        <v>0</v>
      </c>
      <c r="X503" s="1">
        <v>0</v>
      </c>
      <c r="Y503" s="1">
        <v>0</v>
      </c>
      <c r="Z503" s="1">
        <v>74</v>
      </c>
      <c r="AA503" s="7">
        <f>SUMPRODUCT($A$19:$Y$19,A503:Y503)</f>
        <v>70.842191552885382</v>
      </c>
      <c r="AB503" s="7">
        <f>(Z503-AA503)^2</f>
        <v>9.971754188668438</v>
      </c>
      <c r="AC503" s="7">
        <f>ABS(Z503-AA503)</f>
        <v>3.1578084471146184</v>
      </c>
      <c r="AD503" s="7">
        <f>(Z503-$AC$10)^2</f>
        <v>24.63820338036594</v>
      </c>
      <c r="AE503" s="8">
        <f t="shared" si="7"/>
        <v>3.1578084471146184</v>
      </c>
    </row>
    <row r="504" spans="1:31" x14ac:dyDescent="0.25">
      <c r="A504" s="1">
        <v>1</v>
      </c>
      <c r="B504" s="1">
        <v>12</v>
      </c>
      <c r="C504" s="1">
        <v>0</v>
      </c>
      <c r="D504" s="1">
        <v>13.23</v>
      </c>
      <c r="E504" s="7">
        <v>0</v>
      </c>
      <c r="F504" s="7">
        <v>99</v>
      </c>
      <c r="G504" s="1">
        <v>5</v>
      </c>
      <c r="H504" s="1">
        <v>63.1</v>
      </c>
      <c r="I504" s="1">
        <v>0</v>
      </c>
      <c r="J504" s="1">
        <v>99</v>
      </c>
      <c r="K504" s="1">
        <v>7.85</v>
      </c>
      <c r="L504" s="1">
        <v>99</v>
      </c>
      <c r="M504" s="1">
        <v>0.1</v>
      </c>
      <c r="N504" s="7">
        <v>1653.2390500000001</v>
      </c>
      <c r="O504" s="1">
        <v>1315372</v>
      </c>
      <c r="P504" s="1">
        <v>1.9</v>
      </c>
      <c r="Q504" s="1">
        <v>2</v>
      </c>
      <c r="R504" s="1">
        <v>0.67300000000000004</v>
      </c>
      <c r="S504" s="1">
        <v>12.3</v>
      </c>
      <c r="T504" s="1">
        <v>0</v>
      </c>
      <c r="U504" s="1">
        <v>0</v>
      </c>
      <c r="V504" s="1">
        <v>0</v>
      </c>
      <c r="W504" s="1">
        <v>0</v>
      </c>
      <c r="X504" s="1">
        <v>1</v>
      </c>
      <c r="Y504" s="1">
        <v>1</v>
      </c>
      <c r="Z504" s="1">
        <v>77.099999999999994</v>
      </c>
      <c r="AA504" s="7">
        <f>SUMPRODUCT($A$19:$Y$19,A504:Y504)</f>
        <v>77.16031382639909</v>
      </c>
      <c r="AB504" s="7">
        <f>(Z504-AA504)^2</f>
        <v>3.6377576549002488E-3</v>
      </c>
      <c r="AC504" s="7">
        <f>ABS(Z504-AA504)</f>
        <v>6.031382639909566E-2</v>
      </c>
      <c r="AD504" s="7">
        <f>(Z504-$AC$10)^2</f>
        <v>65.023071990016589</v>
      </c>
      <c r="AE504" s="8">
        <f t="shared" si="7"/>
        <v>-6.031382639909566E-2</v>
      </c>
    </row>
    <row r="505" spans="1:31" x14ac:dyDescent="0.25">
      <c r="A505" s="1">
        <v>1</v>
      </c>
      <c r="B505" s="1">
        <v>286</v>
      </c>
      <c r="C505" s="1">
        <v>3</v>
      </c>
      <c r="D505" s="1">
        <v>2.99</v>
      </c>
      <c r="E505" s="7">
        <v>0</v>
      </c>
      <c r="F505" s="7">
        <v>97</v>
      </c>
      <c r="G505" s="1">
        <v>0</v>
      </c>
      <c r="H505" s="1">
        <v>23.5</v>
      </c>
      <c r="I505" s="1">
        <v>6</v>
      </c>
      <c r="J505" s="1">
        <v>97</v>
      </c>
      <c r="K505" s="1">
        <v>5.85</v>
      </c>
      <c r="L505" s="1">
        <v>98</v>
      </c>
      <c r="M505" s="1">
        <v>2.7</v>
      </c>
      <c r="N505" s="7">
        <v>1653.2390500000001</v>
      </c>
      <c r="O505" s="1">
        <v>1315372</v>
      </c>
      <c r="P505" s="1">
        <v>8.4</v>
      </c>
      <c r="Q505" s="1">
        <v>8.3000000000000007</v>
      </c>
      <c r="R505" s="1">
        <v>0.434</v>
      </c>
      <c r="S505" s="1">
        <v>8.9</v>
      </c>
      <c r="T505" s="1">
        <v>1</v>
      </c>
      <c r="U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59</v>
      </c>
      <c r="AA505" s="7">
        <f>SUMPRODUCT($A$19:$Y$19,A505:Y505)</f>
        <v>60.789801619382061</v>
      </c>
      <c r="AB505" s="7">
        <f>(Z505-AA505)^2</f>
        <v>3.2033898367426477</v>
      </c>
      <c r="AC505" s="7">
        <f>ABS(Z505-AA505)</f>
        <v>1.7898016193820609</v>
      </c>
      <c r="AD505" s="7">
        <f>(Z505-$AC$10)^2</f>
        <v>100.72754881753976</v>
      </c>
      <c r="AE505" s="8">
        <f t="shared" si="7"/>
        <v>-1.7898016193820609</v>
      </c>
    </row>
    <row r="506" spans="1:31" x14ac:dyDescent="0.25">
      <c r="A506" s="1">
        <v>1</v>
      </c>
      <c r="B506" s="1">
        <v>15</v>
      </c>
      <c r="C506" s="1">
        <v>0</v>
      </c>
      <c r="D506" s="1">
        <v>1.57</v>
      </c>
      <c r="E506" s="7">
        <v>689.94402230000003</v>
      </c>
      <c r="F506" s="7">
        <v>89</v>
      </c>
      <c r="G506" s="1">
        <v>0</v>
      </c>
      <c r="H506" s="1">
        <v>69.400000000000006</v>
      </c>
      <c r="I506" s="1">
        <v>0</v>
      </c>
      <c r="J506" s="1">
        <v>9</v>
      </c>
      <c r="K506" s="1">
        <v>6.52</v>
      </c>
      <c r="L506" s="1">
        <v>89</v>
      </c>
      <c r="M506" s="1">
        <v>0.1</v>
      </c>
      <c r="N506" s="7">
        <v>2594.7499899999998</v>
      </c>
      <c r="O506" s="1">
        <v>1141</v>
      </c>
      <c r="P506" s="1">
        <v>0.1</v>
      </c>
      <c r="Q506" s="1">
        <v>0.1</v>
      </c>
      <c r="R506" s="1">
        <v>0.69399999999999995</v>
      </c>
      <c r="S506" s="1">
        <v>14.6</v>
      </c>
      <c r="T506" s="1">
        <v>0</v>
      </c>
      <c r="U506" s="1">
        <v>0</v>
      </c>
      <c r="V506" s="1">
        <v>1</v>
      </c>
      <c r="W506" s="1">
        <v>0</v>
      </c>
      <c r="X506" s="1">
        <v>0</v>
      </c>
      <c r="Y506" s="1">
        <v>0</v>
      </c>
      <c r="Z506" s="1">
        <v>72.3</v>
      </c>
      <c r="AA506" s="7">
        <f>SUMPRODUCT($A$19:$Y$19,A506:Y506)</f>
        <v>72.533123669513486</v>
      </c>
      <c r="AB506" s="7">
        <f>(Z506-AA506)^2</f>
        <v>5.4346645287434471E-2</v>
      </c>
      <c r="AC506" s="7">
        <f>ABS(Z506-AA506)</f>
        <v>0.23312366951348906</v>
      </c>
      <c r="AD506" s="7">
        <f>(Z506-$AC$10)^2</f>
        <v>10.651662529912288</v>
      </c>
      <c r="AE506" s="8">
        <f t="shared" si="7"/>
        <v>-0.23312366951348906</v>
      </c>
    </row>
    <row r="507" spans="1:31" x14ac:dyDescent="0.25">
      <c r="A507" s="1">
        <v>1</v>
      </c>
      <c r="B507" s="1">
        <v>219</v>
      </c>
      <c r="C507" s="1">
        <v>8</v>
      </c>
      <c r="D507" s="1">
        <v>0.02</v>
      </c>
      <c r="E507" s="7">
        <v>7.3540007200000002</v>
      </c>
      <c r="F507" s="7">
        <v>74</v>
      </c>
      <c r="G507" s="1">
        <v>11</v>
      </c>
      <c r="H507" s="1">
        <v>25.5</v>
      </c>
      <c r="I507" s="1">
        <v>12</v>
      </c>
      <c r="J507" s="1">
        <v>75</v>
      </c>
      <c r="K507" s="1">
        <v>3.54</v>
      </c>
      <c r="L507" s="1">
        <v>75</v>
      </c>
      <c r="M507" s="1">
        <v>1.3</v>
      </c>
      <c r="N507" s="7">
        <v>113.3128</v>
      </c>
      <c r="O507" s="1">
        <v>3312665</v>
      </c>
      <c r="P507" s="1">
        <v>9.4</v>
      </c>
      <c r="Q507" s="1">
        <v>9.1</v>
      </c>
      <c r="R507" s="1">
        <v>0.47499999999999998</v>
      </c>
      <c r="S507" s="1">
        <v>7.4</v>
      </c>
      <c r="T507" s="1">
        <v>1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61.2</v>
      </c>
      <c r="AA507" s="7">
        <f>SUMPRODUCT($A$19:$Y$19,A507:Y507)</f>
        <v>60.309375357140723</v>
      </c>
      <c r="AB507" s="7">
        <f>(Z507-AA507)^2</f>
        <v>0.79321225446821908</v>
      </c>
      <c r="AC507" s="7">
        <f>ABS(Z507-AA507)</f>
        <v>0.89062464285927945</v>
      </c>
      <c r="AD507" s="7">
        <f>(Z507-$AC$10)^2</f>
        <v>61.407778153420885</v>
      </c>
      <c r="AE507" s="8">
        <f t="shared" si="7"/>
        <v>0.89062464285927945</v>
      </c>
    </row>
    <row r="508" spans="1:31" x14ac:dyDescent="0.25">
      <c r="A508" s="1">
        <v>1</v>
      </c>
      <c r="B508" s="1">
        <v>211</v>
      </c>
      <c r="C508" s="1">
        <v>10</v>
      </c>
      <c r="D508" s="1">
        <v>3.77</v>
      </c>
      <c r="E508" s="7">
        <v>0</v>
      </c>
      <c r="F508" s="7">
        <v>88</v>
      </c>
      <c r="G508" s="1">
        <v>0</v>
      </c>
      <c r="H508" s="1">
        <v>48</v>
      </c>
      <c r="I508" s="1">
        <v>13</v>
      </c>
      <c r="J508" s="1">
        <v>87</v>
      </c>
      <c r="K508" s="1">
        <v>5</v>
      </c>
      <c r="L508" s="1">
        <v>88</v>
      </c>
      <c r="M508" s="1">
        <v>0.2</v>
      </c>
      <c r="N508" s="7">
        <v>1653.2390500000001</v>
      </c>
      <c r="O508" s="1">
        <v>1315372</v>
      </c>
      <c r="P508" s="1">
        <v>1.3</v>
      </c>
      <c r="Q508" s="1">
        <v>1.1000000000000001</v>
      </c>
      <c r="R508" s="1">
        <v>0.63200000000000001</v>
      </c>
      <c r="S508" s="1">
        <v>14</v>
      </c>
      <c r="T508" s="1">
        <v>0</v>
      </c>
      <c r="U508" s="1">
        <v>0</v>
      </c>
      <c r="V508" s="1">
        <v>0</v>
      </c>
      <c r="W508" s="1">
        <v>1</v>
      </c>
      <c r="X508" s="1">
        <v>0</v>
      </c>
      <c r="Y508" s="1">
        <v>0</v>
      </c>
      <c r="Z508" s="1">
        <v>67.400000000000006</v>
      </c>
      <c r="AA508" s="7">
        <f>SUMPRODUCT($A$19:$Y$19,A508:Y508)</f>
        <v>72.032493356744837</v>
      </c>
      <c r="AB508" s="7">
        <f>(Z508-AA508)^2</f>
        <v>21.459994700284994</v>
      </c>
      <c r="AC508" s="7">
        <f>ABS(Z508-AA508)</f>
        <v>4.6324933567448312</v>
      </c>
      <c r="AD508" s="7">
        <f>(Z508-$AC$10)^2</f>
        <v>2.6775153727224015</v>
      </c>
      <c r="AE508" s="8">
        <f t="shared" si="7"/>
        <v>-4.6324933567448312</v>
      </c>
    </row>
    <row r="509" spans="1:31" x14ac:dyDescent="0.25">
      <c r="A509" s="1">
        <v>1</v>
      </c>
      <c r="B509" s="1">
        <v>24</v>
      </c>
      <c r="C509" s="1">
        <v>5</v>
      </c>
      <c r="D509" s="1">
        <v>8.48</v>
      </c>
      <c r="E509" s="7">
        <v>415.16277050000002</v>
      </c>
      <c r="F509" s="7">
        <v>21</v>
      </c>
      <c r="G509" s="1">
        <v>1333</v>
      </c>
      <c r="H509" s="1">
        <v>59</v>
      </c>
      <c r="I509" s="1">
        <v>5</v>
      </c>
      <c r="J509" s="1">
        <v>54</v>
      </c>
      <c r="K509" s="1">
        <v>6.98</v>
      </c>
      <c r="L509" s="1">
        <v>5</v>
      </c>
      <c r="M509" s="1">
        <v>0.2</v>
      </c>
      <c r="N509" s="7">
        <v>3569.7572700000001</v>
      </c>
      <c r="O509" s="1">
        <v>45761</v>
      </c>
      <c r="P509" s="1">
        <v>2.4</v>
      </c>
      <c r="Q509" s="1">
        <v>2.5</v>
      </c>
      <c r="R509" s="1">
        <v>0.73399999999999999</v>
      </c>
      <c r="S509" s="1">
        <v>14.9</v>
      </c>
      <c r="T509" s="1">
        <v>0</v>
      </c>
      <c r="U509" s="1">
        <v>0</v>
      </c>
      <c r="V509" s="1">
        <v>0</v>
      </c>
      <c r="W509" s="1">
        <v>0</v>
      </c>
      <c r="X509" s="1">
        <v>1</v>
      </c>
      <c r="Y509" s="1">
        <v>0</v>
      </c>
      <c r="Z509" s="1">
        <v>75</v>
      </c>
      <c r="AA509" s="7">
        <f>SUMPRODUCT($A$19:$Y$19,A509:Y509)</f>
        <v>72.565533026104745</v>
      </c>
      <c r="AB509" s="7">
        <f>(Z509-AA509)^2</f>
        <v>5.9266294469867189</v>
      </c>
      <c r="AC509" s="7">
        <f>ABS(Z509-AA509)</f>
        <v>2.4344669738952547</v>
      </c>
      <c r="AD509" s="7">
        <f>(Z509-$AC$10)^2</f>
        <v>35.565580351221016</v>
      </c>
      <c r="AE509" s="8">
        <f t="shared" si="7"/>
        <v>2.4344669738952547</v>
      </c>
    </row>
    <row r="510" spans="1:31" x14ac:dyDescent="0.25">
      <c r="A510" s="1">
        <v>1</v>
      </c>
      <c r="B510" s="1">
        <v>238</v>
      </c>
      <c r="C510" s="1">
        <v>37</v>
      </c>
      <c r="D510" s="1">
        <v>0.04</v>
      </c>
      <c r="E510" s="7">
        <v>0</v>
      </c>
      <c r="F510" s="7">
        <v>78</v>
      </c>
      <c r="G510" s="1">
        <v>7</v>
      </c>
      <c r="H510" s="1">
        <v>35.700000000000003</v>
      </c>
      <c r="I510" s="1">
        <v>47</v>
      </c>
      <c r="J510" s="1">
        <v>78</v>
      </c>
      <c r="K510" s="1">
        <v>5.12</v>
      </c>
      <c r="L510" s="1">
        <v>78</v>
      </c>
      <c r="M510" s="1">
        <v>0.1</v>
      </c>
      <c r="N510" s="7">
        <v>1653.2390500000001</v>
      </c>
      <c r="O510" s="1">
        <v>1315372</v>
      </c>
      <c r="P510" s="1">
        <v>13.8</v>
      </c>
      <c r="Q510" s="1">
        <v>13.7</v>
      </c>
      <c r="R510" s="1">
        <v>0.48</v>
      </c>
      <c r="S510" s="1">
        <v>8.5</v>
      </c>
      <c r="T510" s="1">
        <v>0</v>
      </c>
      <c r="U510" s="1">
        <v>1</v>
      </c>
      <c r="V510" s="1">
        <v>0</v>
      </c>
      <c r="W510" s="1">
        <v>0</v>
      </c>
      <c r="X510" s="1">
        <v>0</v>
      </c>
      <c r="Y510" s="1">
        <v>0</v>
      </c>
      <c r="Z510" s="1">
        <v>63.8</v>
      </c>
      <c r="AA510" s="7">
        <f>SUMPRODUCT($A$19:$Y$19,A510:Y510)</f>
        <v>65.735442452563916</v>
      </c>
      <c r="AB510" s="7">
        <f>(Z510-AA510)^2</f>
        <v>3.7459374871866373</v>
      </c>
      <c r="AC510" s="7">
        <f>ABS(Z510-AA510)</f>
        <v>1.9354424525639189</v>
      </c>
      <c r="AD510" s="7">
        <f>(Z510-$AC$10)^2</f>
        <v>27.418958277644165</v>
      </c>
      <c r="AE510" s="8">
        <f t="shared" si="7"/>
        <v>-1.9354424525639189</v>
      </c>
    </row>
    <row r="511" spans="1:31" x14ac:dyDescent="0.25">
      <c r="A511" s="1">
        <v>1</v>
      </c>
      <c r="B511" s="1">
        <v>12</v>
      </c>
      <c r="C511" s="1">
        <v>1</v>
      </c>
      <c r="D511" s="1">
        <v>6.95</v>
      </c>
      <c r="E511" s="7">
        <v>201.74906279999999</v>
      </c>
      <c r="F511" s="7">
        <v>85</v>
      </c>
      <c r="G511" s="1">
        <v>0</v>
      </c>
      <c r="H511" s="1">
        <v>55.6</v>
      </c>
      <c r="I511" s="1">
        <v>1</v>
      </c>
      <c r="J511" s="1">
        <v>87</v>
      </c>
      <c r="K511" s="1">
        <v>7.25</v>
      </c>
      <c r="L511" s="1">
        <v>85</v>
      </c>
      <c r="M511" s="1">
        <v>0.1</v>
      </c>
      <c r="N511" s="7">
        <v>1589.8271299999999</v>
      </c>
      <c r="O511" s="1">
        <v>3772938</v>
      </c>
      <c r="P511" s="1">
        <v>1.9</v>
      </c>
      <c r="Q511" s="1">
        <v>1.9</v>
      </c>
      <c r="R511" s="1">
        <v>0.76500000000000001</v>
      </c>
      <c r="S511" s="1">
        <v>12.8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77.2</v>
      </c>
      <c r="AA511" s="7">
        <f>SUMPRODUCT($A$19:$Y$19,A511:Y511)</f>
        <v>76.22530655435348</v>
      </c>
      <c r="AB511" s="7">
        <f>(Z511-AA511)^2</f>
        <v>0.95002731298629073</v>
      </c>
      <c r="AC511" s="7">
        <f>ABS(Z511-AA511)</f>
        <v>0.9746934456465226</v>
      </c>
      <c r="AD511" s="7">
        <f>(Z511-$AC$10)^2</f>
        <v>66.645809687102243</v>
      </c>
      <c r="AE511" s="8">
        <f t="shared" si="7"/>
        <v>0.9746934456465226</v>
      </c>
    </row>
    <row r="512" spans="1:31" x14ac:dyDescent="0.25">
      <c r="A512" s="1">
        <v>1</v>
      </c>
      <c r="B512" s="1">
        <v>194</v>
      </c>
      <c r="C512" s="1">
        <v>29</v>
      </c>
      <c r="D512" s="1">
        <v>0.2</v>
      </c>
      <c r="E512" s="7">
        <v>52.229065050000003</v>
      </c>
      <c r="F512" s="7">
        <v>82</v>
      </c>
      <c r="G512" s="1">
        <v>1415</v>
      </c>
      <c r="H512" s="1">
        <v>14.9</v>
      </c>
      <c r="I512" s="1">
        <v>38</v>
      </c>
      <c r="J512" s="1">
        <v>82</v>
      </c>
      <c r="K512" s="1">
        <v>5.84</v>
      </c>
      <c r="L512" s="1">
        <v>82</v>
      </c>
      <c r="M512" s="1">
        <v>0.2</v>
      </c>
      <c r="N512" s="7">
        <v>393.88435179999999</v>
      </c>
      <c r="O512" s="1">
        <v>26214847</v>
      </c>
      <c r="P512" s="1">
        <v>17.2</v>
      </c>
      <c r="Q512" s="1">
        <v>17.8</v>
      </c>
      <c r="R512" s="1">
        <v>0.48599999999999999</v>
      </c>
      <c r="S512" s="1">
        <v>10</v>
      </c>
      <c r="T512" s="1">
        <v>0</v>
      </c>
      <c r="U512" s="1">
        <v>1</v>
      </c>
      <c r="V512" s="1">
        <v>0</v>
      </c>
      <c r="W512" s="1">
        <v>0</v>
      </c>
      <c r="X512" s="1">
        <v>0</v>
      </c>
      <c r="Y512" s="1">
        <v>0</v>
      </c>
      <c r="Z512" s="1">
        <v>66.599999999999994</v>
      </c>
      <c r="AA512" s="7">
        <f>SUMPRODUCT($A$19:$Y$19,A512:Y512)</f>
        <v>66.515813595746607</v>
      </c>
      <c r="AB512" s="7">
        <f>(Z512-AA512)^2</f>
        <v>7.0873506611147108E-3</v>
      </c>
      <c r="AC512" s="7">
        <f>ABS(Z512-AA512)</f>
        <v>8.4186404253387082E-2</v>
      </c>
      <c r="AD512" s="7">
        <f>(Z512-$AC$10)^2</f>
        <v>5.9356137960383846</v>
      </c>
      <c r="AE512" s="8">
        <f t="shared" si="7"/>
        <v>8.4186404253387082E-2</v>
      </c>
    </row>
    <row r="513" spans="1:31" x14ac:dyDescent="0.25">
      <c r="A513" s="1">
        <v>1</v>
      </c>
      <c r="B513" s="1">
        <v>265</v>
      </c>
      <c r="C513" s="1">
        <v>13</v>
      </c>
      <c r="D513" s="1">
        <v>3.33</v>
      </c>
      <c r="E513" s="7">
        <v>0</v>
      </c>
      <c r="F513" s="7">
        <v>92</v>
      </c>
      <c r="G513" s="1">
        <v>2070</v>
      </c>
      <c r="H513" s="1">
        <v>13.3</v>
      </c>
      <c r="I513" s="1">
        <v>18</v>
      </c>
      <c r="J513" s="1">
        <v>55</v>
      </c>
      <c r="K513" s="1">
        <v>4.4000000000000004</v>
      </c>
      <c r="L513" s="1">
        <v>53</v>
      </c>
      <c r="M513" s="1">
        <v>0.1</v>
      </c>
      <c r="N513" s="7">
        <v>1653.2390500000001</v>
      </c>
      <c r="O513" s="1">
        <v>1315372</v>
      </c>
      <c r="P513" s="1">
        <v>1.3</v>
      </c>
      <c r="Q513" s="1">
        <v>1.4</v>
      </c>
      <c r="R513" s="1">
        <v>0.46800000000000003</v>
      </c>
      <c r="S513" s="1">
        <v>8</v>
      </c>
      <c r="T513" s="1">
        <v>0</v>
      </c>
      <c r="U513" s="1">
        <v>1</v>
      </c>
      <c r="V513" s="1">
        <v>0</v>
      </c>
      <c r="W513" s="1">
        <v>0</v>
      </c>
      <c r="X513" s="1">
        <v>0</v>
      </c>
      <c r="Y513" s="1">
        <v>0</v>
      </c>
      <c r="Z513" s="1">
        <v>59.3</v>
      </c>
      <c r="AA513" s="7">
        <f>SUMPRODUCT($A$19:$Y$19,A513:Y513)</f>
        <v>63.481267728233405</v>
      </c>
      <c r="AB513" s="7">
        <f>(Z513-AA513)^2</f>
        <v>17.482999815166163</v>
      </c>
      <c r="AC513" s="7">
        <f>ABS(Z513-AA513)</f>
        <v>4.1812677282334079</v>
      </c>
      <c r="AD513" s="7">
        <f>(Z513-$AC$10)^2</f>
        <v>94.795761908796337</v>
      </c>
      <c r="AE513" s="8">
        <f t="shared" si="7"/>
        <v>-4.1812677282334079</v>
      </c>
    </row>
    <row r="514" spans="1:31" x14ac:dyDescent="0.25">
      <c r="A514" s="1">
        <v>1</v>
      </c>
      <c r="B514" s="1">
        <v>293</v>
      </c>
      <c r="C514" s="1">
        <v>87</v>
      </c>
      <c r="D514" s="1">
        <v>0.02</v>
      </c>
      <c r="E514" s="7">
        <v>15.29606643</v>
      </c>
      <c r="F514" s="7">
        <v>67</v>
      </c>
      <c r="G514" s="1">
        <v>466</v>
      </c>
      <c r="H514" s="1">
        <v>13.8</v>
      </c>
      <c r="I514" s="1">
        <v>120</v>
      </c>
      <c r="J514" s="1">
        <v>5</v>
      </c>
      <c r="K514" s="1">
        <v>8.7899999999999991</v>
      </c>
      <c r="L514" s="1">
        <v>5</v>
      </c>
      <c r="M514" s="1">
        <v>0.1</v>
      </c>
      <c r="N514" s="7">
        <v>219.14135279999999</v>
      </c>
      <c r="O514" s="1">
        <v>24118979</v>
      </c>
      <c r="P514" s="1">
        <v>19.5</v>
      </c>
      <c r="Q514" s="1">
        <v>19.7</v>
      </c>
      <c r="R514" s="1">
        <v>0.38100000000000001</v>
      </c>
      <c r="S514" s="1">
        <v>6.8</v>
      </c>
      <c r="T514" s="1">
        <v>0</v>
      </c>
      <c r="U514" s="1">
        <v>1</v>
      </c>
      <c r="V514" s="1">
        <v>0</v>
      </c>
      <c r="W514" s="1">
        <v>0</v>
      </c>
      <c r="X514" s="1">
        <v>0</v>
      </c>
      <c r="Y514" s="1">
        <v>0</v>
      </c>
      <c r="Z514" s="1">
        <v>57</v>
      </c>
      <c r="AA514" s="7">
        <f>SUMPRODUCT($A$19:$Y$19,A514:Y514)</f>
        <v>57.424760681800251</v>
      </c>
      <c r="AB514" s="7">
        <f>(Z514-AA514)^2</f>
        <v>0.18042163680341403</v>
      </c>
      <c r="AC514" s="7">
        <f>ABS(Z514-AA514)</f>
        <v>0.42476068180025095</v>
      </c>
      <c r="AD514" s="7">
        <f>(Z514-$AC$10)^2</f>
        <v>144.87279487582961</v>
      </c>
      <c r="AE514" s="8">
        <f t="shared" si="7"/>
        <v>-0.42476068180025095</v>
      </c>
    </row>
    <row r="515" spans="1:31" x14ac:dyDescent="0.25">
      <c r="A515" s="1">
        <v>1</v>
      </c>
      <c r="B515" s="1">
        <v>16</v>
      </c>
      <c r="C515" s="1">
        <v>11</v>
      </c>
      <c r="D515" s="1">
        <v>5.88</v>
      </c>
      <c r="E515" s="7">
        <v>547.21014109999999</v>
      </c>
      <c r="F515" s="7">
        <v>98</v>
      </c>
      <c r="G515" s="1">
        <v>6071</v>
      </c>
      <c r="H515" s="1">
        <v>26.8</v>
      </c>
      <c r="I515" s="1">
        <v>12</v>
      </c>
      <c r="J515" s="1">
        <v>99</v>
      </c>
      <c r="K515" s="1">
        <v>4.1100000000000003</v>
      </c>
      <c r="L515" s="1">
        <v>99</v>
      </c>
      <c r="M515" s="1">
        <v>0.3</v>
      </c>
      <c r="N515" s="7">
        <v>4212.5492000000004</v>
      </c>
      <c r="O515" s="1">
        <v>66881867</v>
      </c>
      <c r="P515" s="1">
        <v>8.3000000000000007</v>
      </c>
      <c r="Q515" s="1">
        <v>8.5</v>
      </c>
      <c r="R515" s="1">
        <v>0.70599999999999996</v>
      </c>
      <c r="S515" s="1">
        <v>13</v>
      </c>
      <c r="T515" s="1">
        <v>0</v>
      </c>
      <c r="U515" s="1">
        <v>1</v>
      </c>
      <c r="V515" s="1">
        <v>0</v>
      </c>
      <c r="W515" s="1">
        <v>0</v>
      </c>
      <c r="X515" s="1">
        <v>0</v>
      </c>
      <c r="Y515" s="1">
        <v>0</v>
      </c>
      <c r="Z515" s="1">
        <v>73.7</v>
      </c>
      <c r="AA515" s="7">
        <f>SUMPRODUCT($A$19:$Y$19,A515:Y515)</f>
        <v>73.960252920080876</v>
      </c>
      <c r="AB515" s="7">
        <f>(Z515-AA515)^2</f>
        <v>6.7731582410621369E-2</v>
      </c>
      <c r="AC515" s="7">
        <f>ABS(Z515-AA515)</f>
        <v>0.2602529200808732</v>
      </c>
      <c r="AD515" s="7">
        <f>(Z515-$AC$10)^2</f>
        <v>21.749990289109444</v>
      </c>
      <c r="AE515" s="8">
        <f t="shared" si="7"/>
        <v>-0.2602529200808732</v>
      </c>
    </row>
    <row r="516" spans="1:31" x14ac:dyDescent="0.25">
      <c r="A516" s="1">
        <v>1</v>
      </c>
      <c r="B516" s="1">
        <v>82</v>
      </c>
      <c r="C516" s="1">
        <v>0</v>
      </c>
      <c r="D516" s="1">
        <v>5.49</v>
      </c>
      <c r="E516" s="7">
        <v>6356.8272820000002</v>
      </c>
      <c r="F516" s="7">
        <v>92</v>
      </c>
      <c r="G516" s="1">
        <v>4</v>
      </c>
      <c r="H516" s="1">
        <v>54</v>
      </c>
      <c r="I516" s="1">
        <v>0</v>
      </c>
      <c r="J516" s="1">
        <v>91</v>
      </c>
      <c r="K516" s="1">
        <v>8.65</v>
      </c>
      <c r="L516" s="1">
        <v>91</v>
      </c>
      <c r="M516" s="1">
        <v>0.1</v>
      </c>
      <c r="N516" s="7">
        <v>38549.589339999999</v>
      </c>
      <c r="O516" s="1">
        <v>4513751</v>
      </c>
      <c r="P516" s="1">
        <v>0.8</v>
      </c>
      <c r="Q516" s="1">
        <v>0.7</v>
      </c>
      <c r="R516" s="1">
        <v>0.91700000000000004</v>
      </c>
      <c r="S516" s="1">
        <v>17.5</v>
      </c>
      <c r="T516" s="1">
        <v>0</v>
      </c>
      <c r="U516" s="1">
        <v>0</v>
      </c>
      <c r="V516" s="1">
        <v>0</v>
      </c>
      <c r="W516" s="1">
        <v>0</v>
      </c>
      <c r="X516" s="1">
        <v>1</v>
      </c>
      <c r="Y516" s="1">
        <v>1</v>
      </c>
      <c r="Z516" s="1">
        <v>78.8</v>
      </c>
      <c r="AA516" s="7">
        <f>SUMPRODUCT($A$19:$Y$19,A516:Y516)</f>
        <v>82.046889894743032</v>
      </c>
      <c r="AB516" s="7">
        <f>(Z516-AA516)^2</f>
        <v>10.542293988584435</v>
      </c>
      <c r="AC516" s="7">
        <f>ABS(Z516-AA516)</f>
        <v>3.2468898947430347</v>
      </c>
      <c r="AD516" s="7">
        <f>(Z516-$AC$10)^2</f>
        <v>95.329612840470261</v>
      </c>
      <c r="AE516" s="8">
        <f t="shared" si="7"/>
        <v>-3.2468898947430347</v>
      </c>
    </row>
    <row r="517" spans="1:31" x14ac:dyDescent="0.25">
      <c r="A517" s="1">
        <v>1</v>
      </c>
      <c r="B517" s="1">
        <v>248</v>
      </c>
      <c r="C517" s="1">
        <v>2</v>
      </c>
      <c r="D517" s="1">
        <v>3.76</v>
      </c>
      <c r="E517" s="7">
        <v>0</v>
      </c>
      <c r="F517" s="7">
        <v>92</v>
      </c>
      <c r="G517" s="1">
        <v>212</v>
      </c>
      <c r="H517" s="1">
        <v>35.700000000000003</v>
      </c>
      <c r="I517" s="1">
        <v>3</v>
      </c>
      <c r="J517" s="1">
        <v>92</v>
      </c>
      <c r="K517" s="1">
        <v>5.72</v>
      </c>
      <c r="L517" s="1">
        <v>92</v>
      </c>
      <c r="M517" s="1">
        <v>2.1</v>
      </c>
      <c r="N517" s="7">
        <v>4737.6699600000002</v>
      </c>
      <c r="O517" s="1">
        <v>2425561</v>
      </c>
      <c r="P517" s="1">
        <v>8.1999999999999993</v>
      </c>
      <c r="Q517" s="1">
        <v>8.1</v>
      </c>
      <c r="R517" s="1">
        <v>0.63700000000000001</v>
      </c>
      <c r="S517" s="1">
        <v>11.7</v>
      </c>
      <c r="T517" s="1">
        <v>1</v>
      </c>
      <c r="U517" s="1">
        <v>0</v>
      </c>
      <c r="V517" s="1">
        <v>0</v>
      </c>
      <c r="W517" s="1">
        <v>0</v>
      </c>
      <c r="X517" s="1">
        <v>0</v>
      </c>
      <c r="Y517" s="1">
        <v>0</v>
      </c>
      <c r="Z517" s="1">
        <v>65.8</v>
      </c>
      <c r="AA517" s="7">
        <f>SUMPRODUCT($A$19:$Y$19,A517:Y517)</f>
        <v>64.270940977536441</v>
      </c>
      <c r="AB517" s="7">
        <f>(Z517-AA517)^2</f>
        <v>2.3380214941772071</v>
      </c>
      <c r="AC517" s="7">
        <f>ABS(Z517-AA517)</f>
        <v>1.5290590224635565</v>
      </c>
      <c r="AD517" s="7">
        <f>(Z517-$AC$10)^2</f>
        <v>10.473712219354313</v>
      </c>
      <c r="AE517" s="8">
        <f t="shared" si="7"/>
        <v>1.5290590224635565</v>
      </c>
    </row>
    <row r="518" spans="1:31" x14ac:dyDescent="0.25">
      <c r="A518" s="1">
        <v>1</v>
      </c>
      <c r="B518" s="1">
        <v>648</v>
      </c>
      <c r="C518" s="1">
        <v>5</v>
      </c>
      <c r="D518" s="1">
        <v>1.99</v>
      </c>
      <c r="E518" s="7">
        <v>5.3009020409999996</v>
      </c>
      <c r="F518" s="7">
        <v>17</v>
      </c>
      <c r="G518" s="1">
        <v>1</v>
      </c>
      <c r="H518" s="1">
        <v>26.4</v>
      </c>
      <c r="I518" s="1">
        <v>7</v>
      </c>
      <c r="J518" s="1">
        <v>9</v>
      </c>
      <c r="K518" s="1">
        <v>7.13</v>
      </c>
      <c r="L518" s="1">
        <v>9</v>
      </c>
      <c r="M518" s="1">
        <v>33.799999999999997</v>
      </c>
      <c r="N518" s="7">
        <v>63.636279000000002</v>
      </c>
      <c r="O518" s="1">
        <v>191897</v>
      </c>
      <c r="P518" s="1">
        <v>1.2</v>
      </c>
      <c r="Q518" s="1">
        <v>1.1000000000000001</v>
      </c>
      <c r="R518" s="1">
        <v>0.44</v>
      </c>
      <c r="S518" s="1">
        <v>10.5</v>
      </c>
      <c r="T518" s="1">
        <v>1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45.5</v>
      </c>
      <c r="AA518" s="7">
        <f>SUMPRODUCT($A$19:$Y$19,A518:Y518)</f>
        <v>40.041227778147842</v>
      </c>
      <c r="AB518" s="7">
        <f>(Z518-AA518)^2</f>
        <v>29.798194170064743</v>
      </c>
      <c r="AC518" s="7">
        <f>ABS(Z518-AA518)</f>
        <v>5.4587722218521577</v>
      </c>
      <c r="AD518" s="7">
        <f>(Z518-$AC$10)^2</f>
        <v>553.95795971099619</v>
      </c>
      <c r="AE518" s="8">
        <f t="shared" si="7"/>
        <v>5.4587722218521577</v>
      </c>
    </row>
    <row r="519" spans="1:31" x14ac:dyDescent="0.25">
      <c r="A519" s="1">
        <v>1</v>
      </c>
      <c r="B519" s="1">
        <v>78</v>
      </c>
      <c r="C519" s="1">
        <v>0</v>
      </c>
      <c r="D519" s="1">
        <v>3.76</v>
      </c>
      <c r="E519" s="7">
        <v>0</v>
      </c>
      <c r="F519" s="7">
        <v>99</v>
      </c>
      <c r="G519" s="1">
        <v>4</v>
      </c>
      <c r="H519" s="1">
        <v>41.2</v>
      </c>
      <c r="I519" s="1">
        <v>0</v>
      </c>
      <c r="J519" s="1">
        <v>99</v>
      </c>
      <c r="K519" s="1">
        <v>5.72</v>
      </c>
      <c r="L519" s="1">
        <v>99</v>
      </c>
      <c r="M519" s="1">
        <v>0.1</v>
      </c>
      <c r="N519" s="7">
        <v>3967.8951000000002</v>
      </c>
      <c r="O519" s="1">
        <v>1315372</v>
      </c>
      <c r="P519" s="1">
        <v>5.7</v>
      </c>
      <c r="Q519" s="1">
        <v>5.0999999999999996</v>
      </c>
      <c r="R519" s="1">
        <v>0.86399999999999999</v>
      </c>
      <c r="S519" s="1">
        <v>14.9</v>
      </c>
      <c r="T519" s="1">
        <v>0</v>
      </c>
      <c r="U519" s="1">
        <v>1</v>
      </c>
      <c r="V519" s="1">
        <v>0</v>
      </c>
      <c r="W519" s="1">
        <v>0</v>
      </c>
      <c r="X519" s="1">
        <v>0</v>
      </c>
      <c r="Y519" s="1">
        <v>0</v>
      </c>
      <c r="Z519" s="1">
        <v>77.7</v>
      </c>
      <c r="AA519" s="7">
        <f>SUMPRODUCT($A$19:$Y$19,A519:Y519)</f>
        <v>75.613818013055607</v>
      </c>
      <c r="AB519" s="7">
        <f>(Z519-AA519)^2</f>
        <v>4.3521552826512693</v>
      </c>
      <c r="AC519" s="7">
        <f>ABS(Z519-AA519)</f>
        <v>2.0861819869443963</v>
      </c>
      <c r="AD519" s="7">
        <f>(Z519-$AC$10)^2</f>
        <v>75.059498172529786</v>
      </c>
      <c r="AE519" s="8">
        <f t="shared" si="7"/>
        <v>2.0861819869443963</v>
      </c>
    </row>
    <row r="520" spans="1:31" x14ac:dyDescent="0.25">
      <c r="A520" s="1">
        <v>1</v>
      </c>
      <c r="B520" s="1">
        <v>222</v>
      </c>
      <c r="C520" s="1">
        <v>13</v>
      </c>
      <c r="D520" s="1">
        <v>3.76</v>
      </c>
      <c r="E520" s="7">
        <v>0</v>
      </c>
      <c r="F520" s="7">
        <v>97</v>
      </c>
      <c r="G520" s="1">
        <v>843</v>
      </c>
      <c r="H520" s="1">
        <v>6.5</v>
      </c>
      <c r="I520" s="1">
        <v>15</v>
      </c>
      <c r="J520" s="1">
        <v>97</v>
      </c>
      <c r="K520" s="1">
        <v>5.72</v>
      </c>
      <c r="L520" s="1">
        <v>97</v>
      </c>
      <c r="M520" s="1">
        <v>0.1</v>
      </c>
      <c r="N520" s="7">
        <v>9329.2983509999995</v>
      </c>
      <c r="O520" s="1">
        <v>1449687</v>
      </c>
      <c r="P520" s="1">
        <v>2.2999999999999998</v>
      </c>
      <c r="Q520" s="1">
        <v>2.2999999999999998</v>
      </c>
      <c r="R520" s="1">
        <v>0.80500000000000005</v>
      </c>
      <c r="S520" s="1">
        <v>15</v>
      </c>
      <c r="T520" s="1">
        <v>0</v>
      </c>
      <c r="U520" s="1">
        <v>0</v>
      </c>
      <c r="V520" s="1">
        <v>0</v>
      </c>
      <c r="W520" s="1">
        <v>0</v>
      </c>
      <c r="X520" s="1">
        <v>1</v>
      </c>
      <c r="Y520" s="1">
        <v>0</v>
      </c>
      <c r="Z520" s="1">
        <v>75</v>
      </c>
      <c r="AA520" s="7">
        <f>SUMPRODUCT($A$19:$Y$19,A520:Y520)</f>
        <v>72.672887827298425</v>
      </c>
      <c r="AB520" s="7">
        <f>(Z520-AA520)^2</f>
        <v>5.4154510643358469</v>
      </c>
      <c r="AC520" s="7">
        <f>ABS(Z520-AA520)</f>
        <v>2.3271121727015753</v>
      </c>
      <c r="AD520" s="7">
        <f>(Z520-$AC$10)^2</f>
        <v>35.565580351221016</v>
      </c>
      <c r="AE520" s="8">
        <f t="shared" si="7"/>
        <v>2.3271121727015753</v>
      </c>
    </row>
    <row r="521" spans="1:31" x14ac:dyDescent="0.25">
      <c r="A521" s="1">
        <v>1</v>
      </c>
      <c r="B521" s="1">
        <v>527</v>
      </c>
      <c r="C521" s="1">
        <v>4</v>
      </c>
      <c r="D521" s="1">
        <v>2.71</v>
      </c>
      <c r="E521" s="7">
        <v>154.87059980000001</v>
      </c>
      <c r="F521" s="7">
        <v>93</v>
      </c>
      <c r="G521" s="1">
        <v>2488</v>
      </c>
      <c r="H521" s="1">
        <v>29.7</v>
      </c>
      <c r="I521" s="1">
        <v>6</v>
      </c>
      <c r="J521" s="1">
        <v>92</v>
      </c>
      <c r="K521" s="1">
        <v>1.87</v>
      </c>
      <c r="L521" s="1">
        <v>93</v>
      </c>
      <c r="M521" s="1">
        <v>13.4</v>
      </c>
      <c r="N521" s="7">
        <v>1173.2621200000001</v>
      </c>
      <c r="O521" s="1">
        <v>24551</v>
      </c>
      <c r="P521" s="1">
        <v>7.2</v>
      </c>
      <c r="Q521" s="1">
        <v>7</v>
      </c>
      <c r="R521" s="1">
        <v>0.46400000000000002</v>
      </c>
      <c r="S521" s="1">
        <v>10.9</v>
      </c>
      <c r="T521" s="1">
        <v>1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51.1</v>
      </c>
      <c r="AA521" s="7">
        <f>SUMPRODUCT($A$19:$Y$19,A521:Y521)</f>
        <v>53.841400367319238</v>
      </c>
      <c r="AB521" s="7">
        <f>(Z521-AA521)^2</f>
        <v>7.5152759739380466</v>
      </c>
      <c r="AC521" s="7">
        <f>ABS(Z521-AA521)</f>
        <v>2.7414003673192369</v>
      </c>
      <c r="AD521" s="7">
        <f>(Z521-$AC$10)^2</f>
        <v>321.71127074778457</v>
      </c>
      <c r="AE521" s="8">
        <f t="shared" si="7"/>
        <v>-2.7414003673192369</v>
      </c>
    </row>
    <row r="522" spans="1:31" x14ac:dyDescent="0.25">
      <c r="A522" s="1">
        <v>1</v>
      </c>
      <c r="B522" s="1">
        <v>173</v>
      </c>
      <c r="C522" s="1">
        <v>0</v>
      </c>
      <c r="D522" s="1">
        <v>1.2</v>
      </c>
      <c r="E522" s="7">
        <v>27.298390730000001</v>
      </c>
      <c r="F522" s="7">
        <v>64</v>
      </c>
      <c r="G522" s="1">
        <v>165</v>
      </c>
      <c r="H522" s="1">
        <v>43.3</v>
      </c>
      <c r="I522" s="1">
        <v>0</v>
      </c>
      <c r="J522" s="1">
        <v>67</v>
      </c>
      <c r="K522" s="1">
        <v>4.2</v>
      </c>
      <c r="L522" s="1">
        <v>69</v>
      </c>
      <c r="M522" s="1">
        <v>0.1</v>
      </c>
      <c r="N522" s="7">
        <v>158.52724000000001</v>
      </c>
      <c r="O522" s="1">
        <v>198964</v>
      </c>
      <c r="P522" s="1">
        <v>1.6</v>
      </c>
      <c r="Q522" s="1">
        <v>1.6</v>
      </c>
      <c r="R522" s="1">
        <v>0</v>
      </c>
      <c r="S522" s="1">
        <v>10.4</v>
      </c>
      <c r="T522" s="1">
        <v>0</v>
      </c>
      <c r="U522" s="1">
        <v>0</v>
      </c>
      <c r="V522" s="1">
        <v>1</v>
      </c>
      <c r="W522" s="1">
        <v>0</v>
      </c>
      <c r="X522" s="1">
        <v>0</v>
      </c>
      <c r="Y522" s="1">
        <v>0</v>
      </c>
      <c r="Z522" s="1">
        <v>69.400000000000006</v>
      </c>
      <c r="AA522" s="7">
        <f>SUMPRODUCT($A$19:$Y$19,A522:Y522)</f>
        <v>64.880417226815823</v>
      </c>
      <c r="AB522" s="7">
        <f>(Z522-AA522)^2</f>
        <v>20.42662844366323</v>
      </c>
      <c r="AC522" s="7">
        <f>ABS(Z522-AA522)</f>
        <v>4.5195827731841831</v>
      </c>
      <c r="AD522" s="7">
        <f>(Z522-$AC$10)^2</f>
        <v>0.13226931443258166</v>
      </c>
      <c r="AE522" s="8">
        <f t="shared" si="7"/>
        <v>4.5195827731841831</v>
      </c>
    </row>
    <row r="523" spans="1:31" x14ac:dyDescent="0.25">
      <c r="A523" s="1">
        <v>1</v>
      </c>
      <c r="B523" s="1">
        <v>346</v>
      </c>
      <c r="C523" s="1">
        <v>226</v>
      </c>
      <c r="D523" s="1">
        <v>1.98</v>
      </c>
      <c r="E523" s="7">
        <v>0</v>
      </c>
      <c r="F523" s="7">
        <v>92</v>
      </c>
      <c r="G523" s="1">
        <v>8282</v>
      </c>
      <c r="H523" s="1">
        <v>14.9</v>
      </c>
      <c r="I523" s="1">
        <v>332</v>
      </c>
      <c r="J523" s="1">
        <v>42</v>
      </c>
      <c r="K523" s="1">
        <v>1.45</v>
      </c>
      <c r="L523" s="1">
        <v>4</v>
      </c>
      <c r="M523" s="1">
        <v>2.5</v>
      </c>
      <c r="N523" s="7">
        <v>1653.2390500000001</v>
      </c>
      <c r="O523" s="1">
        <v>1315372</v>
      </c>
      <c r="P523" s="1">
        <v>12.4</v>
      </c>
      <c r="Q523" s="1">
        <v>12.3</v>
      </c>
      <c r="R523" s="1">
        <v>0.67300000000000004</v>
      </c>
      <c r="S523" s="1">
        <v>12.3</v>
      </c>
      <c r="T523" s="1">
        <v>1</v>
      </c>
      <c r="U523" s="1">
        <v>0</v>
      </c>
      <c r="V523" s="1">
        <v>0</v>
      </c>
      <c r="W523" s="1">
        <v>0</v>
      </c>
      <c r="X523" s="1">
        <v>0</v>
      </c>
      <c r="Y523" s="1">
        <v>0</v>
      </c>
      <c r="Z523" s="1">
        <v>51.3</v>
      </c>
      <c r="AA523" s="7">
        <f>SUMPRODUCT($A$19:$Y$19,A523:Y523)</f>
        <v>55.008780765343843</v>
      </c>
      <c r="AB523" s="7">
        <f>(Z523-AA523)^2</f>
        <v>13.755054765384484</v>
      </c>
      <c r="AC523" s="7">
        <f>ABS(Z523-AA523)</f>
        <v>3.708780765343846</v>
      </c>
      <c r="AD523" s="7">
        <f>(Z523-$AC$10)^2</f>
        <v>314.57674614195577</v>
      </c>
      <c r="AE523" s="8">
        <f t="shared" si="7"/>
        <v>-3.708780765343846</v>
      </c>
    </row>
    <row r="524" spans="1:31" x14ac:dyDescent="0.25">
      <c r="A524" s="1">
        <v>1</v>
      </c>
      <c r="B524" s="1">
        <v>231</v>
      </c>
      <c r="C524" s="1">
        <v>69</v>
      </c>
      <c r="D524" s="1">
        <v>0.4</v>
      </c>
      <c r="E524" s="7">
        <v>3.8242124720000001</v>
      </c>
      <c r="F524" s="7">
        <v>8</v>
      </c>
      <c r="G524" s="1">
        <v>830</v>
      </c>
      <c r="H524" s="1">
        <v>15.2</v>
      </c>
      <c r="I524" s="1">
        <v>93</v>
      </c>
      <c r="J524" s="1">
        <v>86</v>
      </c>
      <c r="K524" s="1">
        <v>1.97</v>
      </c>
      <c r="L524" s="1">
        <v>78</v>
      </c>
      <c r="M524" s="1">
        <v>0.5</v>
      </c>
      <c r="N524" s="7">
        <v>219.78232600000001</v>
      </c>
      <c r="O524" s="1">
        <v>47624894</v>
      </c>
      <c r="P524" s="1">
        <v>13.3</v>
      </c>
      <c r="Q524" s="1">
        <v>13.6</v>
      </c>
      <c r="R524" s="1">
        <v>0.44500000000000001</v>
      </c>
      <c r="S524" s="1">
        <v>7.7</v>
      </c>
      <c r="T524" s="1">
        <v>0</v>
      </c>
      <c r="U524" s="1">
        <v>1</v>
      </c>
      <c r="V524" s="1">
        <v>0</v>
      </c>
      <c r="W524" s="1">
        <v>0</v>
      </c>
      <c r="X524" s="1">
        <v>0</v>
      </c>
      <c r="Y524" s="1">
        <v>0</v>
      </c>
      <c r="Z524" s="1">
        <v>63.2</v>
      </c>
      <c r="AA524" s="7">
        <f>SUMPRODUCT($A$19:$Y$19,A524:Y524)</f>
        <v>65.202189514443788</v>
      </c>
      <c r="AB524" s="7">
        <f>(Z524-AA524)^2</f>
        <v>4.0087628517486396</v>
      </c>
      <c r="AC524" s="7">
        <f>ABS(Z524-AA524)</f>
        <v>2.0021895144437849</v>
      </c>
      <c r="AD524" s="7">
        <f>(Z524-$AC$10)^2</f>
        <v>34.062532095131054</v>
      </c>
      <c r="AE524" s="8">
        <f t="shared" si="7"/>
        <v>-2.0021895144437849</v>
      </c>
    </row>
    <row r="525" spans="1:31" x14ac:dyDescent="0.25">
      <c r="A525" s="1">
        <v>1</v>
      </c>
      <c r="B525" s="1">
        <v>271</v>
      </c>
      <c r="C525" s="1">
        <v>41</v>
      </c>
      <c r="D525" s="1">
        <v>0.9</v>
      </c>
      <c r="E525" s="7">
        <v>47.526213800000001</v>
      </c>
      <c r="F525" s="7">
        <v>51</v>
      </c>
      <c r="G525" s="1">
        <v>10795</v>
      </c>
      <c r="H525" s="1">
        <v>14.7</v>
      </c>
      <c r="I525" s="1">
        <v>63</v>
      </c>
      <c r="J525" s="1">
        <v>61</v>
      </c>
      <c r="K525" s="1">
        <v>5.29</v>
      </c>
      <c r="L525" s="1">
        <v>62</v>
      </c>
      <c r="M525" s="1">
        <v>0.7</v>
      </c>
      <c r="N525" s="7">
        <v>262.28594809999998</v>
      </c>
      <c r="O525" s="1">
        <v>16765117</v>
      </c>
      <c r="P525" s="1">
        <v>8.5</v>
      </c>
      <c r="Q525" s="1">
        <v>8.4</v>
      </c>
      <c r="R525" s="1">
        <v>0.46200000000000002</v>
      </c>
      <c r="S525" s="1">
        <v>8.3000000000000007</v>
      </c>
      <c r="T525" s="1">
        <v>1</v>
      </c>
      <c r="U525" s="1">
        <v>0</v>
      </c>
      <c r="V525" s="1">
        <v>0</v>
      </c>
      <c r="W525" s="1">
        <v>0</v>
      </c>
      <c r="X525" s="1">
        <v>0</v>
      </c>
      <c r="Y525" s="1">
        <v>0</v>
      </c>
      <c r="Z525" s="1">
        <v>59.3</v>
      </c>
      <c r="AA525" s="7">
        <f>SUMPRODUCT($A$19:$Y$19,A525:Y525)</f>
        <v>59.010056810076321</v>
      </c>
      <c r="AB525" s="7">
        <f>(Z525-AA525)^2</f>
        <v>8.4067053383116833E-2</v>
      </c>
      <c r="AC525" s="7">
        <f>ABS(Z525-AA525)</f>
        <v>0.28994318992367596</v>
      </c>
      <c r="AD525" s="7">
        <f>(Z525-$AC$10)^2</f>
        <v>94.795761908796337</v>
      </c>
      <c r="AE525" s="8">
        <f t="shared" si="7"/>
        <v>0.28994318992367596</v>
      </c>
    </row>
    <row r="526" spans="1:31" x14ac:dyDescent="0.25">
      <c r="A526" s="1">
        <v>1</v>
      </c>
      <c r="B526" s="1">
        <v>189</v>
      </c>
      <c r="C526" s="1">
        <v>377</v>
      </c>
      <c r="D526" s="1">
        <v>0.01</v>
      </c>
      <c r="E526" s="7">
        <v>1.7666630969999999</v>
      </c>
      <c r="F526" s="7">
        <v>92</v>
      </c>
      <c r="G526" s="1">
        <v>3849</v>
      </c>
      <c r="H526" s="1">
        <v>16.899999999999999</v>
      </c>
      <c r="I526" s="1">
        <v>483</v>
      </c>
      <c r="J526" s="1">
        <v>68</v>
      </c>
      <c r="K526" s="1">
        <v>2.61</v>
      </c>
      <c r="L526" s="1">
        <v>65</v>
      </c>
      <c r="M526" s="1">
        <v>0.1</v>
      </c>
      <c r="N526" s="7">
        <v>51.656815700000003</v>
      </c>
      <c r="O526" s="1">
        <v>14161437</v>
      </c>
      <c r="P526" s="1">
        <v>22</v>
      </c>
      <c r="Q526" s="1">
        <v>22.4</v>
      </c>
      <c r="R526" s="1">
        <v>0.45</v>
      </c>
      <c r="S526" s="1">
        <v>5.4</v>
      </c>
      <c r="T526" s="1">
        <v>0</v>
      </c>
      <c r="U526" s="1">
        <v>1</v>
      </c>
      <c r="V526" s="1">
        <v>0</v>
      </c>
      <c r="W526" s="1">
        <v>0</v>
      </c>
      <c r="X526" s="1">
        <v>0</v>
      </c>
      <c r="Y526" s="1">
        <v>0</v>
      </c>
      <c r="Z526" s="1">
        <v>63</v>
      </c>
      <c r="AA526" s="7">
        <f>SUMPRODUCT($A$19:$Y$19,A526:Y526)</f>
        <v>62.231751631232584</v>
      </c>
      <c r="AB526" s="7">
        <f>(Z526-AA526)^2</f>
        <v>0.59020555611379621</v>
      </c>
      <c r="AC526" s="7">
        <f>ABS(Z526-AA526)</f>
        <v>0.76824836876741642</v>
      </c>
      <c r="AD526" s="7">
        <f>(Z526-$AC$10)^2</f>
        <v>36.437056700960071</v>
      </c>
      <c r="AE526" s="8">
        <f t="shared" si="7"/>
        <v>0.76824836876741642</v>
      </c>
    </row>
    <row r="527" spans="1:31" x14ac:dyDescent="0.25">
      <c r="A527" s="1">
        <v>1</v>
      </c>
      <c r="B527" s="1">
        <v>78</v>
      </c>
      <c r="C527" s="1">
        <v>0</v>
      </c>
      <c r="D527" s="1">
        <v>11.26</v>
      </c>
      <c r="E527" s="7">
        <v>5834.5820460000004</v>
      </c>
      <c r="F527" s="7">
        <v>92</v>
      </c>
      <c r="G527" s="1">
        <v>0</v>
      </c>
      <c r="H527" s="1">
        <v>5.8</v>
      </c>
      <c r="I527" s="1">
        <v>0</v>
      </c>
      <c r="J527" s="1">
        <v>95</v>
      </c>
      <c r="K527" s="1">
        <v>9.91</v>
      </c>
      <c r="L527" s="1">
        <v>93</v>
      </c>
      <c r="M527" s="1">
        <v>0.1</v>
      </c>
      <c r="N527" s="7">
        <v>37813.234259999997</v>
      </c>
      <c r="O527" s="1">
        <v>718425</v>
      </c>
      <c r="P527" s="1">
        <v>0.7</v>
      </c>
      <c r="Q527" s="1">
        <v>0.5</v>
      </c>
      <c r="R527" s="1">
        <v>0.879</v>
      </c>
      <c r="S527" s="1">
        <v>15.1</v>
      </c>
      <c r="T527" s="1">
        <v>0</v>
      </c>
      <c r="U527" s="1">
        <v>0</v>
      </c>
      <c r="V527" s="1">
        <v>0</v>
      </c>
      <c r="W527" s="1">
        <v>0</v>
      </c>
      <c r="X527" s="1">
        <v>1</v>
      </c>
      <c r="Y527" s="1">
        <v>1</v>
      </c>
      <c r="Z527" s="1">
        <v>79.7</v>
      </c>
      <c r="AA527" s="7">
        <f>SUMPRODUCT($A$19:$Y$19,A527:Y527)</f>
        <v>79.358299617385867</v>
      </c>
      <c r="AB527" s="7">
        <f>(Z527-AA527)^2</f>
        <v>0.11675915147864652</v>
      </c>
      <c r="AC527" s="7">
        <f>ABS(Z527-AA527)</f>
        <v>0.34170038261413538</v>
      </c>
      <c r="AD527" s="7">
        <f>(Z527-$AC$10)^2</f>
        <v>113.71425211423995</v>
      </c>
      <c r="AE527" s="8">
        <f t="shared" si="7"/>
        <v>0.34170038261413538</v>
      </c>
    </row>
    <row r="528" spans="1:31" x14ac:dyDescent="0.25">
      <c r="A528" s="1">
        <v>1</v>
      </c>
      <c r="B528" s="1">
        <v>78</v>
      </c>
      <c r="C528" s="1">
        <v>0</v>
      </c>
      <c r="D528" s="1">
        <v>9.31</v>
      </c>
      <c r="E528" s="7">
        <v>491.05585200000002</v>
      </c>
      <c r="F528" s="7">
        <v>87</v>
      </c>
      <c r="G528" s="1">
        <v>20</v>
      </c>
      <c r="H528" s="1">
        <v>62.1</v>
      </c>
      <c r="I528" s="1">
        <v>0</v>
      </c>
      <c r="J528" s="1">
        <v>89</v>
      </c>
      <c r="K528" s="1">
        <v>8.25</v>
      </c>
      <c r="L528" s="1">
        <v>89</v>
      </c>
      <c r="M528" s="1">
        <v>0.1</v>
      </c>
      <c r="N528" s="7">
        <v>2775.8951499999998</v>
      </c>
      <c r="O528" s="1">
        <v>1315372</v>
      </c>
      <c r="P528" s="1">
        <v>0.3</v>
      </c>
      <c r="Q528" s="1">
        <v>0.3</v>
      </c>
      <c r="R528" s="1">
        <v>0.88600000000000001</v>
      </c>
      <c r="S528" s="1">
        <v>18.899999999999999</v>
      </c>
      <c r="T528" s="1">
        <v>0</v>
      </c>
      <c r="U528" s="1">
        <v>0</v>
      </c>
      <c r="V528" s="1">
        <v>1</v>
      </c>
      <c r="W528" s="1">
        <v>0</v>
      </c>
      <c r="X528" s="1">
        <v>0</v>
      </c>
      <c r="Y528" s="1">
        <v>1</v>
      </c>
      <c r="Z528" s="1">
        <v>79.900000000000006</v>
      </c>
      <c r="AA528" s="7">
        <f>SUMPRODUCT($A$19:$Y$19,A528:Y528)</f>
        <v>79.354580198843806</v>
      </c>
      <c r="AB528" s="7">
        <f>(Z528-AA528)^2</f>
        <v>0.29748275949326869</v>
      </c>
      <c r="AC528" s="7">
        <f>ABS(Z528-AA528)</f>
        <v>0.54541980115619992</v>
      </c>
      <c r="AD528" s="7">
        <f>(Z528-$AC$10)^2</f>
        <v>118.01972750841102</v>
      </c>
      <c r="AE528" s="8">
        <f t="shared" si="7"/>
        <v>0.54541980115619992</v>
      </c>
    </row>
    <row r="529" spans="1:31" x14ac:dyDescent="0.25">
      <c r="A529" s="1">
        <v>1</v>
      </c>
      <c r="B529" s="1">
        <v>76</v>
      </c>
      <c r="C529" s="1">
        <v>0</v>
      </c>
      <c r="D529" s="1">
        <v>12</v>
      </c>
      <c r="E529" s="7">
        <v>8329.7316549999996</v>
      </c>
      <c r="F529" s="7">
        <v>83</v>
      </c>
      <c r="G529" s="1">
        <v>448</v>
      </c>
      <c r="H529" s="1">
        <v>54.2</v>
      </c>
      <c r="I529" s="1">
        <v>0</v>
      </c>
      <c r="J529" s="1">
        <v>83</v>
      </c>
      <c r="K529" s="1">
        <v>1.6</v>
      </c>
      <c r="L529" s="1">
        <v>83</v>
      </c>
      <c r="M529" s="1">
        <v>0.1</v>
      </c>
      <c r="N529" s="7">
        <v>51386.376649999998</v>
      </c>
      <c r="O529" s="1">
        <v>8321496</v>
      </c>
      <c r="P529" s="1">
        <v>1.7</v>
      </c>
      <c r="Q529" s="1">
        <v>1.9</v>
      </c>
      <c r="R529" s="1">
        <v>0.86399999999999999</v>
      </c>
      <c r="S529" s="1">
        <v>15.1</v>
      </c>
      <c r="T529" s="1">
        <v>0</v>
      </c>
      <c r="U529" s="1">
        <v>0</v>
      </c>
      <c r="V529" s="1">
        <v>0</v>
      </c>
      <c r="W529" s="1">
        <v>0</v>
      </c>
      <c r="X529" s="1">
        <v>1</v>
      </c>
      <c r="Y529" s="1">
        <v>1</v>
      </c>
      <c r="Z529" s="1">
        <v>84</v>
      </c>
      <c r="AA529" s="7">
        <f>SUMPRODUCT($A$19:$Y$19,A529:Y529)</f>
        <v>79.774712627920792</v>
      </c>
      <c r="AB529" s="7">
        <f>(Z529-AA529)^2</f>
        <v>17.853053376652021</v>
      </c>
      <c r="AC529" s="7">
        <f>ABS(Z529-AA529)</f>
        <v>4.2252873720792081</v>
      </c>
      <c r="AD529" s="7">
        <f>(Z529-$AC$10)^2</f>
        <v>223.91197308891674</v>
      </c>
      <c r="AE529" s="8">
        <f t="shared" si="7"/>
        <v>4.2252873720792081</v>
      </c>
    </row>
    <row r="530" spans="1:31" x14ac:dyDescent="0.25">
      <c r="A530" s="1">
        <v>1</v>
      </c>
      <c r="B530" s="1">
        <v>74</v>
      </c>
      <c r="C530" s="1">
        <v>0</v>
      </c>
      <c r="D530" s="1">
        <v>6.17</v>
      </c>
      <c r="E530" s="7">
        <v>5809.1219899999996</v>
      </c>
      <c r="F530" s="7">
        <v>92</v>
      </c>
      <c r="G530" s="1">
        <v>0</v>
      </c>
      <c r="H530" s="1">
        <v>54.2</v>
      </c>
      <c r="I530" s="1">
        <v>0</v>
      </c>
      <c r="J530" s="1">
        <v>98</v>
      </c>
      <c r="K530" s="1">
        <v>9.2799999999999994</v>
      </c>
      <c r="L530" s="1">
        <v>98</v>
      </c>
      <c r="M530" s="1">
        <v>0.1</v>
      </c>
      <c r="N530" s="7">
        <v>31813.373439999999</v>
      </c>
      <c r="O530" s="1">
        <v>28125</v>
      </c>
      <c r="P530" s="1">
        <v>1</v>
      </c>
      <c r="Q530" s="1">
        <v>0.9</v>
      </c>
      <c r="R530" s="1">
        <v>0.84699999999999998</v>
      </c>
      <c r="S530" s="1">
        <v>16.8</v>
      </c>
      <c r="T530" s="1">
        <v>0</v>
      </c>
      <c r="U530" s="1">
        <v>0</v>
      </c>
      <c r="V530" s="1">
        <v>0</v>
      </c>
      <c r="W530" s="1">
        <v>0</v>
      </c>
      <c r="X530" s="1">
        <v>1</v>
      </c>
      <c r="Y530" s="1">
        <v>1</v>
      </c>
      <c r="Z530" s="1">
        <v>79.7</v>
      </c>
      <c r="AA530" s="7">
        <f>SUMPRODUCT($A$19:$Y$19,A530:Y530)</f>
        <v>81.622877204520421</v>
      </c>
      <c r="AB530" s="7">
        <f>(Z530-AA530)^2</f>
        <v>3.697456743664258</v>
      </c>
      <c r="AC530" s="7">
        <f>ABS(Z530-AA530)</f>
        <v>1.9228772045204181</v>
      </c>
      <c r="AD530" s="7">
        <f>(Z530-$AC$10)^2</f>
        <v>113.71425211423995</v>
      </c>
      <c r="AE530" s="8">
        <f t="shared" si="7"/>
        <v>-1.9228772045204181</v>
      </c>
    </row>
    <row r="531" spans="1:31" x14ac:dyDescent="0.25">
      <c r="A531" s="1">
        <v>1</v>
      </c>
      <c r="B531" s="1">
        <v>296</v>
      </c>
      <c r="C531" s="1">
        <v>58</v>
      </c>
      <c r="D531" s="1">
        <v>0.49</v>
      </c>
      <c r="E531" s="7">
        <v>57.116448009999999</v>
      </c>
      <c r="F531" s="7">
        <v>73</v>
      </c>
      <c r="G531" s="1">
        <v>172</v>
      </c>
      <c r="H531" s="1">
        <v>17.5</v>
      </c>
      <c r="I531" s="1">
        <v>103</v>
      </c>
      <c r="J531" s="1">
        <v>7</v>
      </c>
      <c r="K531" s="1">
        <v>6.28</v>
      </c>
      <c r="L531" s="1">
        <v>69</v>
      </c>
      <c r="M531" s="1">
        <v>2</v>
      </c>
      <c r="N531" s="7">
        <v>439.35729240000001</v>
      </c>
      <c r="O531" s="1">
        <v>1239196</v>
      </c>
      <c r="P531" s="1">
        <v>1.1000000000000001</v>
      </c>
      <c r="Q531" s="1">
        <v>1</v>
      </c>
      <c r="R531" s="1">
        <v>0.33300000000000002</v>
      </c>
      <c r="S531" s="1">
        <v>5.5</v>
      </c>
      <c r="T531" s="1">
        <v>1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52.8</v>
      </c>
      <c r="AA531" s="7">
        <f>SUMPRODUCT($A$19:$Y$19,A531:Y531)</f>
        <v>54.451522984039521</v>
      </c>
      <c r="AB531" s="7">
        <f>(Z531-AA531)^2</f>
        <v>2.7275281668108127</v>
      </c>
      <c r="AC531" s="7">
        <f>ABS(Z531-AA531)</f>
        <v>1.6515229840395236</v>
      </c>
      <c r="AD531" s="7">
        <f>(Z531-$AC$10)^2</f>
        <v>263.61781159823835</v>
      </c>
      <c r="AE531" s="8">
        <f t="shared" si="7"/>
        <v>-1.6515229840395236</v>
      </c>
    </row>
    <row r="532" spans="1:31" x14ac:dyDescent="0.25">
      <c r="A532" s="1">
        <v>1</v>
      </c>
      <c r="B532" s="1">
        <v>127</v>
      </c>
      <c r="C532" s="1">
        <v>0</v>
      </c>
      <c r="D532" s="1">
        <v>7.43</v>
      </c>
      <c r="E532" s="7">
        <v>1140.6157539999999</v>
      </c>
      <c r="F532" s="7">
        <v>92</v>
      </c>
      <c r="G532" s="1">
        <v>0</v>
      </c>
      <c r="H532" s="1">
        <v>43</v>
      </c>
      <c r="I532" s="1">
        <v>0</v>
      </c>
      <c r="J532" s="1">
        <v>86</v>
      </c>
      <c r="K532" s="1">
        <v>5.16</v>
      </c>
      <c r="L532" s="1">
        <v>93</v>
      </c>
      <c r="M532" s="1">
        <v>0.9</v>
      </c>
      <c r="N532" s="7">
        <v>11568.1111</v>
      </c>
      <c r="O532" s="1">
        <v>1315372</v>
      </c>
      <c r="P532" s="1">
        <v>4.3</v>
      </c>
      <c r="Q532" s="1">
        <v>4.2</v>
      </c>
      <c r="R532" s="1">
        <v>0.74099999999999999</v>
      </c>
      <c r="S532" s="1">
        <v>14</v>
      </c>
      <c r="T532" s="1">
        <v>0</v>
      </c>
      <c r="U532" s="1">
        <v>0</v>
      </c>
      <c r="V532" s="1">
        <v>0</v>
      </c>
      <c r="W532" s="1">
        <v>0</v>
      </c>
      <c r="X532" s="1">
        <v>0</v>
      </c>
      <c r="Y532" s="1">
        <v>0</v>
      </c>
      <c r="Z532" s="1">
        <v>73.3</v>
      </c>
      <c r="AA532" s="7">
        <f>SUMPRODUCT($A$19:$Y$19,A532:Y532)</f>
        <v>74.605624011591573</v>
      </c>
      <c r="AB532" s="7">
        <f>(Z532-AA532)^2</f>
        <v>1.7046540596444788</v>
      </c>
      <c r="AC532" s="7">
        <f>ABS(Z532-AA532)</f>
        <v>1.3056240115915756</v>
      </c>
      <c r="AD532" s="7">
        <f>(Z532-$AC$10)^2</f>
        <v>18.17903950076736</v>
      </c>
      <c r="AE532" s="8">
        <f t="shared" si="7"/>
        <v>-1.3056240115915756</v>
      </c>
    </row>
    <row r="533" spans="1:31" x14ac:dyDescent="0.25">
      <c r="A533" s="1">
        <v>1</v>
      </c>
      <c r="B533" s="1">
        <v>24</v>
      </c>
      <c r="C533" s="1">
        <v>38</v>
      </c>
      <c r="D533" s="1">
        <v>0.05</v>
      </c>
      <c r="E533" s="7">
        <v>0</v>
      </c>
      <c r="F533" s="7">
        <v>79</v>
      </c>
      <c r="G533" s="1">
        <v>13</v>
      </c>
      <c r="H533" s="1">
        <v>35.1</v>
      </c>
      <c r="I533" s="1">
        <v>49</v>
      </c>
      <c r="J533" s="1">
        <v>79</v>
      </c>
      <c r="K533" s="1">
        <v>4.92</v>
      </c>
      <c r="L533" s="1">
        <v>79</v>
      </c>
      <c r="M533" s="1">
        <v>0.1</v>
      </c>
      <c r="N533" s="7">
        <v>1653.2390500000001</v>
      </c>
      <c r="O533" s="1">
        <v>1315372</v>
      </c>
      <c r="P533" s="1">
        <v>13.8</v>
      </c>
      <c r="Q533" s="1">
        <v>13.8</v>
      </c>
      <c r="R533" s="1">
        <v>0.47699999999999998</v>
      </c>
      <c r="S533" s="1">
        <v>8.6</v>
      </c>
      <c r="T533" s="1">
        <v>0</v>
      </c>
      <c r="U533" s="1">
        <v>1</v>
      </c>
      <c r="V533" s="1">
        <v>0</v>
      </c>
      <c r="W533" s="1">
        <v>0</v>
      </c>
      <c r="X533" s="1">
        <v>0</v>
      </c>
      <c r="Y533" s="1">
        <v>0</v>
      </c>
      <c r="Z533" s="1">
        <v>63.4</v>
      </c>
      <c r="AA533" s="7">
        <f>SUMPRODUCT($A$19:$Y$19,A533:Y533)</f>
        <v>69.08327706592037</v>
      </c>
      <c r="AB533" s="7">
        <f>(Z533-AA533)^2</f>
        <v>32.299638208016468</v>
      </c>
      <c r="AC533" s="7">
        <f>ABS(Z533-AA533)</f>
        <v>5.6832770659203717</v>
      </c>
      <c r="AD533" s="7">
        <f>(Z533-$AC$10)^2</f>
        <v>31.768007489302121</v>
      </c>
      <c r="AE533" s="8">
        <f t="shared" si="7"/>
        <v>-5.6832770659203717</v>
      </c>
    </row>
    <row r="534" spans="1:31" x14ac:dyDescent="0.25">
      <c r="A534" s="1">
        <v>1</v>
      </c>
      <c r="B534" s="1">
        <v>66</v>
      </c>
      <c r="C534" s="1">
        <v>0</v>
      </c>
      <c r="D534" s="1">
        <v>8.6999999999999993</v>
      </c>
      <c r="E534" s="7">
        <v>0</v>
      </c>
      <c r="F534" s="7">
        <v>92</v>
      </c>
      <c r="G534" s="1">
        <v>10</v>
      </c>
      <c r="H534" s="1">
        <v>67.5</v>
      </c>
      <c r="I534" s="1">
        <v>0</v>
      </c>
      <c r="J534" s="1">
        <v>92</v>
      </c>
      <c r="K534" s="1">
        <v>5.72</v>
      </c>
      <c r="L534" s="1">
        <v>92</v>
      </c>
      <c r="M534" s="1">
        <v>0.1</v>
      </c>
      <c r="N534" s="7">
        <v>3821.8937000000001</v>
      </c>
      <c r="O534" s="1">
        <v>1315372</v>
      </c>
      <c r="P534" s="1">
        <v>0.4</v>
      </c>
      <c r="Q534" s="1">
        <v>0.3</v>
      </c>
      <c r="R534" s="1">
        <v>0.91300000000000003</v>
      </c>
      <c r="S534" s="1">
        <v>19.2</v>
      </c>
      <c r="T534" s="1">
        <v>0</v>
      </c>
      <c r="U534" s="1">
        <v>0</v>
      </c>
      <c r="V534" s="1">
        <v>1</v>
      </c>
      <c r="W534" s="1">
        <v>0</v>
      </c>
      <c r="X534" s="1">
        <v>0</v>
      </c>
      <c r="Y534" s="1">
        <v>1</v>
      </c>
      <c r="Z534" s="1">
        <v>81.599999999999994</v>
      </c>
      <c r="AA534" s="7">
        <f>SUMPRODUCT($A$19:$Y$19,A534:Y534)</f>
        <v>79.901316710435424</v>
      </c>
      <c r="AB534" s="7">
        <f>(Z534-AA534)^2</f>
        <v>2.8855249182459106</v>
      </c>
      <c r="AC534" s="7">
        <f>ABS(Z534-AA534)</f>
        <v>1.6986832895645705</v>
      </c>
      <c r="AD534" s="7">
        <f>(Z534-$AC$10)^2</f>
        <v>157.84626835886439</v>
      </c>
      <c r="AE534" s="8">
        <f t="shared" ref="AE534:AE597" si="8">Z534-AA534</f>
        <v>1.6986832895645705</v>
      </c>
    </row>
    <row r="535" spans="1:31" x14ac:dyDescent="0.25">
      <c r="A535" s="1">
        <v>1</v>
      </c>
      <c r="B535" s="1">
        <v>177</v>
      </c>
      <c r="C535" s="1">
        <v>369</v>
      </c>
      <c r="D535" s="1">
        <v>0.03</v>
      </c>
      <c r="E535" s="7">
        <v>5.4471336079999997</v>
      </c>
      <c r="F535" s="7">
        <v>65</v>
      </c>
      <c r="G535" s="1">
        <v>1129</v>
      </c>
      <c r="H535" s="1">
        <v>2.6</v>
      </c>
      <c r="I535" s="1">
        <v>460</v>
      </c>
      <c r="J535" s="1">
        <v>7</v>
      </c>
      <c r="K535" s="1">
        <v>3.26</v>
      </c>
      <c r="L535" s="1">
        <v>62</v>
      </c>
      <c r="M535" s="1">
        <v>0.1</v>
      </c>
      <c r="N535" s="7">
        <v>139.31288000000001</v>
      </c>
      <c r="O535" s="1">
        <v>16364463</v>
      </c>
      <c r="P535" s="1">
        <v>2.7</v>
      </c>
      <c r="Q535" s="1">
        <v>21.1</v>
      </c>
      <c r="R535" s="1">
        <v>0.51300000000000001</v>
      </c>
      <c r="S535" s="1">
        <v>7.3</v>
      </c>
      <c r="T535" s="1">
        <v>0</v>
      </c>
      <c r="U535" s="1">
        <v>1</v>
      </c>
      <c r="V535" s="1">
        <v>0</v>
      </c>
      <c r="W535" s="1">
        <v>0</v>
      </c>
      <c r="X535" s="1">
        <v>0</v>
      </c>
      <c r="Y535" s="1">
        <v>0</v>
      </c>
      <c r="Z535" s="1">
        <v>64.599999999999994</v>
      </c>
      <c r="AA535" s="7">
        <f>SUMPRODUCT($A$19:$Y$19,A535:Y535)</f>
        <v>63.087417917414186</v>
      </c>
      <c r="AB535" s="7">
        <f>(Z535-AA535)^2</f>
        <v>2.2879045565596217</v>
      </c>
      <c r="AC535" s="7">
        <f>ABS(Z535-AA535)</f>
        <v>1.5125820825858085</v>
      </c>
      <c r="AD535" s="7">
        <f>(Z535-$AC$10)^2</f>
        <v>19.680859854328251</v>
      </c>
      <c r="AE535" s="8">
        <f t="shared" si="8"/>
        <v>1.5125820825858085</v>
      </c>
    </row>
    <row r="536" spans="1:31" x14ac:dyDescent="0.25">
      <c r="A536" s="1">
        <v>1</v>
      </c>
      <c r="B536" s="1">
        <v>65</v>
      </c>
      <c r="C536" s="1">
        <v>1</v>
      </c>
      <c r="D536" s="1">
        <v>9.23</v>
      </c>
      <c r="E536" s="7">
        <v>96.858588499999996</v>
      </c>
      <c r="F536" s="7">
        <v>92</v>
      </c>
      <c r="G536" s="1">
        <v>15</v>
      </c>
      <c r="H536" s="1">
        <v>58.6</v>
      </c>
      <c r="I536" s="1">
        <v>1</v>
      </c>
      <c r="J536" s="1">
        <v>97</v>
      </c>
      <c r="K536" s="1">
        <v>1.29</v>
      </c>
      <c r="L536" s="1">
        <v>97</v>
      </c>
      <c r="M536" s="1">
        <v>0.1</v>
      </c>
      <c r="N536" s="7">
        <v>519.34900000000005</v>
      </c>
      <c r="O536" s="1">
        <v>1653388</v>
      </c>
      <c r="P536" s="1">
        <v>1</v>
      </c>
      <c r="Q536" s="1">
        <v>0.9</v>
      </c>
      <c r="R536" s="1">
        <v>0.90600000000000003</v>
      </c>
      <c r="S536" s="1">
        <v>16.899999999999999</v>
      </c>
      <c r="T536" s="1">
        <v>0</v>
      </c>
      <c r="U536" s="1">
        <v>0</v>
      </c>
      <c r="V536" s="1">
        <v>0</v>
      </c>
      <c r="W536" s="1">
        <v>0</v>
      </c>
      <c r="X536" s="1">
        <v>1</v>
      </c>
      <c r="Y536" s="1">
        <v>1</v>
      </c>
      <c r="Z536" s="1">
        <v>86</v>
      </c>
      <c r="AA536" s="7">
        <f>SUMPRODUCT($A$19:$Y$19,A536:Y536)</f>
        <v>79.475649411226712</v>
      </c>
      <c r="AB536" s="7">
        <f>(Z536-AA536)^2</f>
        <v>42.567150605226352</v>
      </c>
      <c r="AC536" s="7">
        <f>ABS(Z536-AA536)</f>
        <v>6.524350588773288</v>
      </c>
      <c r="AD536" s="7">
        <f>(Z536-$AC$10)^2</f>
        <v>287.7667270306269</v>
      </c>
      <c r="AE536" s="8">
        <f t="shared" si="8"/>
        <v>6.524350588773288</v>
      </c>
    </row>
    <row r="537" spans="1:31" x14ac:dyDescent="0.25">
      <c r="A537" s="1">
        <v>1</v>
      </c>
      <c r="B537" s="1">
        <v>198</v>
      </c>
      <c r="C537" s="1">
        <v>4</v>
      </c>
      <c r="D537" s="1">
        <v>8.44</v>
      </c>
      <c r="E537" s="7">
        <v>52.42529588</v>
      </c>
      <c r="F537" s="7">
        <v>46</v>
      </c>
      <c r="G537" s="1">
        <v>0</v>
      </c>
      <c r="H537" s="1">
        <v>6.1</v>
      </c>
      <c r="I537" s="1">
        <v>5</v>
      </c>
      <c r="J537" s="1">
        <v>72</v>
      </c>
      <c r="K537" s="1">
        <v>7.67</v>
      </c>
      <c r="L537" s="1">
        <v>76</v>
      </c>
      <c r="M537" s="1">
        <v>0.2</v>
      </c>
      <c r="N537" s="7">
        <v>429.71553999999998</v>
      </c>
      <c r="O537" s="1">
        <v>454896</v>
      </c>
      <c r="P537" s="1">
        <v>2.2999999999999998</v>
      </c>
      <c r="Q537" s="1">
        <v>2.4</v>
      </c>
      <c r="R537" s="1">
        <v>0.74399999999999999</v>
      </c>
      <c r="S537" s="1">
        <v>15.2</v>
      </c>
      <c r="T537" s="1">
        <v>0</v>
      </c>
      <c r="U537" s="1">
        <v>0</v>
      </c>
      <c r="V537" s="1">
        <v>0</v>
      </c>
      <c r="W537" s="1">
        <v>0</v>
      </c>
      <c r="X537" s="1">
        <v>1</v>
      </c>
      <c r="Y537" s="1">
        <v>0</v>
      </c>
      <c r="Z537" s="1">
        <v>71</v>
      </c>
      <c r="AA537" s="7">
        <f>SUMPRODUCT($A$19:$Y$19,A537:Y537)</f>
        <v>71.479855663317309</v>
      </c>
      <c r="AB537" s="7">
        <f>(Z537-AA537)^2</f>
        <v>0.23026145761769481</v>
      </c>
      <c r="AC537" s="7">
        <f>ABS(Z537-AA537)</f>
        <v>0.47985566331730922</v>
      </c>
      <c r="AD537" s="7">
        <f>(Z537-$AC$10)^2</f>
        <v>3.8560724678007037</v>
      </c>
      <c r="AE537" s="8">
        <f t="shared" si="8"/>
        <v>-0.47985566331730922</v>
      </c>
    </row>
    <row r="538" spans="1:31" x14ac:dyDescent="0.25">
      <c r="A538" s="1">
        <v>1</v>
      </c>
      <c r="B538" s="1">
        <v>149</v>
      </c>
      <c r="C538" s="1">
        <v>0</v>
      </c>
      <c r="D538" s="1">
        <v>0.83</v>
      </c>
      <c r="E538" s="7">
        <v>361.09409840000001</v>
      </c>
      <c r="F538" s="7">
        <v>62</v>
      </c>
      <c r="G538" s="1">
        <v>0</v>
      </c>
      <c r="H538" s="1">
        <v>48.2</v>
      </c>
      <c r="I538" s="1">
        <v>0</v>
      </c>
      <c r="J538" s="1">
        <v>66</v>
      </c>
      <c r="K538" s="1">
        <v>3.9</v>
      </c>
      <c r="L538" s="1">
        <v>66</v>
      </c>
      <c r="M538" s="1">
        <v>0.1</v>
      </c>
      <c r="N538" s="7">
        <v>2643.4414230000002</v>
      </c>
      <c r="O538" s="1">
        <v>23785</v>
      </c>
      <c r="P538" s="1">
        <v>1.5</v>
      </c>
      <c r="Q538" s="1">
        <v>1.5</v>
      </c>
      <c r="R538" s="1">
        <v>0.58899999999999997</v>
      </c>
      <c r="S538" s="1">
        <v>10.7</v>
      </c>
      <c r="T538" s="1">
        <v>0</v>
      </c>
      <c r="U538" s="1">
        <v>0</v>
      </c>
      <c r="V538" s="1">
        <v>1</v>
      </c>
      <c r="W538" s="1">
        <v>0</v>
      </c>
      <c r="X538" s="1">
        <v>0</v>
      </c>
      <c r="Y538" s="1">
        <v>0</v>
      </c>
      <c r="Z538" s="1">
        <v>78</v>
      </c>
      <c r="AA538" s="7">
        <f>SUMPRODUCT($A$19:$Y$19,A538:Y538)</f>
        <v>68.131697366049735</v>
      </c>
      <c r="AB538" s="7">
        <f>(Z538-AA538)^2</f>
        <v>97.383396875229735</v>
      </c>
      <c r="AC538" s="7">
        <f>ABS(Z538-AA538)</f>
        <v>9.8683026339502646</v>
      </c>
      <c r="AD538" s="7">
        <f>(Z538-$AC$10)^2</f>
        <v>80.347711263786252</v>
      </c>
      <c r="AE538" s="8">
        <f t="shared" si="8"/>
        <v>9.8683026339502646</v>
      </c>
    </row>
    <row r="539" spans="1:31" x14ac:dyDescent="0.25">
      <c r="A539" s="1">
        <v>1</v>
      </c>
      <c r="B539" s="1">
        <v>83</v>
      </c>
      <c r="C539" s="1">
        <v>0</v>
      </c>
      <c r="D539" s="1">
        <v>1.24</v>
      </c>
      <c r="E539" s="7">
        <v>44.185062729999999</v>
      </c>
      <c r="F539" s="7">
        <v>94</v>
      </c>
      <c r="G539" s="1">
        <v>361</v>
      </c>
      <c r="H539" s="1">
        <v>65.099999999999994</v>
      </c>
      <c r="I539" s="1">
        <v>0</v>
      </c>
      <c r="J539" s="1">
        <v>97</v>
      </c>
      <c r="K539" s="1">
        <v>2.31</v>
      </c>
      <c r="L539" s="1">
        <v>94</v>
      </c>
      <c r="M539" s="1">
        <v>0.1</v>
      </c>
      <c r="N539" s="7">
        <v>675.61257999999998</v>
      </c>
      <c r="O539" s="1">
        <v>1315372</v>
      </c>
      <c r="P539" s="1">
        <v>4.9000000000000004</v>
      </c>
      <c r="Q539" s="1">
        <v>4.5</v>
      </c>
      <c r="R539" s="1">
        <v>0.83</v>
      </c>
      <c r="S539" s="1">
        <v>12.6</v>
      </c>
      <c r="T539" s="1">
        <v>0</v>
      </c>
      <c r="U539" s="1">
        <v>1</v>
      </c>
      <c r="V539" s="1">
        <v>0</v>
      </c>
      <c r="W539" s="1">
        <v>0</v>
      </c>
      <c r="X539" s="1">
        <v>0</v>
      </c>
      <c r="Y539" s="1">
        <v>0</v>
      </c>
      <c r="Z539" s="1">
        <v>76.7</v>
      </c>
      <c r="AA539" s="7">
        <f>SUMPRODUCT($A$19:$Y$19,A539:Y539)</f>
        <v>74.222040708411967</v>
      </c>
      <c r="AB539" s="7">
        <f>(Z539-AA539)^2</f>
        <v>6.1402822507674797</v>
      </c>
      <c r="AC539" s="7">
        <f>ABS(Z539-AA539)</f>
        <v>2.4779592915880357</v>
      </c>
      <c r="AD539" s="7">
        <f>(Z539-$AC$10)^2</f>
        <v>58.732121201674694</v>
      </c>
      <c r="AE539" s="8">
        <f t="shared" si="8"/>
        <v>2.4779592915880357</v>
      </c>
    </row>
    <row r="540" spans="1:31" x14ac:dyDescent="0.25">
      <c r="A540" s="1">
        <v>1</v>
      </c>
      <c r="B540" s="1">
        <v>139</v>
      </c>
      <c r="C540" s="1">
        <v>1</v>
      </c>
      <c r="D540" s="1">
        <v>3.58</v>
      </c>
      <c r="E540" s="7">
        <v>33.175296860000003</v>
      </c>
      <c r="F540" s="7">
        <v>92</v>
      </c>
      <c r="G540" s="1">
        <v>1</v>
      </c>
      <c r="H540" s="1">
        <v>51.2</v>
      </c>
      <c r="I540" s="1">
        <v>1</v>
      </c>
      <c r="J540" s="1">
        <v>93</v>
      </c>
      <c r="K540" s="1">
        <v>5.21</v>
      </c>
      <c r="L540" s="1">
        <v>92</v>
      </c>
      <c r="M540" s="1">
        <v>0.6</v>
      </c>
      <c r="N540" s="7">
        <v>513.549487</v>
      </c>
      <c r="O540" s="1">
        <v>2829493</v>
      </c>
      <c r="P540" s="1">
        <v>1.8</v>
      </c>
      <c r="Q540" s="1">
        <v>1.7</v>
      </c>
      <c r="R540" s="1">
        <v>0.72199999999999998</v>
      </c>
      <c r="S540" s="1">
        <v>12.8</v>
      </c>
      <c r="T540" s="1"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75.2</v>
      </c>
      <c r="AA540" s="7">
        <f>SUMPRODUCT($A$19:$Y$19,A540:Y540)</f>
        <v>74.036530169112055</v>
      </c>
      <c r="AB540" s="7">
        <f>(Z540-AA540)^2</f>
        <v>1.35366204738643</v>
      </c>
      <c r="AC540" s="7">
        <f>ABS(Z540-AA540)</f>
        <v>1.1634698308879479</v>
      </c>
      <c r="AD540" s="7">
        <f>(Z540-$AC$10)^2</f>
        <v>37.991055745392067</v>
      </c>
      <c r="AE540" s="8">
        <f t="shared" si="8"/>
        <v>1.1634698308879479</v>
      </c>
    </row>
    <row r="541" spans="1:31" x14ac:dyDescent="0.25">
      <c r="A541" s="1">
        <v>1</v>
      </c>
      <c r="B541" s="1">
        <v>212</v>
      </c>
      <c r="C541" s="1">
        <v>8</v>
      </c>
      <c r="D541" s="1">
        <v>0.01</v>
      </c>
      <c r="E541" s="7">
        <v>79.276584639999996</v>
      </c>
      <c r="F541" s="7">
        <v>75</v>
      </c>
      <c r="G541" s="1">
        <v>234</v>
      </c>
      <c r="H541" s="1">
        <v>28.1</v>
      </c>
      <c r="I541" s="1">
        <v>12</v>
      </c>
      <c r="J541" s="1">
        <v>73</v>
      </c>
      <c r="K541" s="1">
        <v>2.87</v>
      </c>
      <c r="L541" s="1">
        <v>75</v>
      </c>
      <c r="M541" s="1">
        <v>1.2</v>
      </c>
      <c r="N541" s="7">
        <v>1393.2615929999999</v>
      </c>
      <c r="O541" s="1">
        <v>3717672</v>
      </c>
      <c r="P541" s="1">
        <v>8.5</v>
      </c>
      <c r="Q541" s="1">
        <v>8.3000000000000007</v>
      </c>
      <c r="R541" s="1">
        <v>0.48699999999999999</v>
      </c>
      <c r="S541" s="1">
        <v>7.7</v>
      </c>
      <c r="T541" s="1">
        <v>1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62.2</v>
      </c>
      <c r="AA541" s="7">
        <f>SUMPRODUCT($A$19:$Y$19,A541:Y541)</f>
        <v>60.749740285648073</v>
      </c>
      <c r="AB541" s="7">
        <f>(Z541-AA541)^2</f>
        <v>2.1032532390721403</v>
      </c>
      <c r="AC541" s="7">
        <f>ABS(Z541-AA541)</f>
        <v>1.4502597143519296</v>
      </c>
      <c r="AD541" s="7">
        <f>(Z541-$AC$10)^2</f>
        <v>46.73515512427597</v>
      </c>
      <c r="AE541" s="8">
        <f t="shared" si="8"/>
        <v>1.4502597143519296</v>
      </c>
    </row>
    <row r="542" spans="1:31" x14ac:dyDescent="0.25">
      <c r="A542" s="1">
        <v>1</v>
      </c>
      <c r="B542" s="1">
        <v>81</v>
      </c>
      <c r="C542" s="1">
        <v>0</v>
      </c>
      <c r="D542" s="1">
        <v>5.89</v>
      </c>
      <c r="E542" s="7">
        <v>749.6823382</v>
      </c>
      <c r="F542" s="7">
        <v>92</v>
      </c>
      <c r="G542" s="1">
        <v>5</v>
      </c>
      <c r="H542" s="1">
        <v>54.6</v>
      </c>
      <c r="I542" s="1">
        <v>0</v>
      </c>
      <c r="J542" s="1">
        <v>93</v>
      </c>
      <c r="K542" s="1">
        <v>9.6199999999999992</v>
      </c>
      <c r="L542" s="1">
        <v>93</v>
      </c>
      <c r="M542" s="1">
        <v>0.1</v>
      </c>
      <c r="N542" s="7">
        <v>4361.1538</v>
      </c>
      <c r="O542" s="1">
        <v>4538159</v>
      </c>
      <c r="P542" s="1">
        <v>0.8</v>
      </c>
      <c r="Q542" s="1">
        <v>0.7</v>
      </c>
      <c r="R542" s="1">
        <v>0.91600000000000004</v>
      </c>
      <c r="S542" s="1">
        <v>17.100000000000001</v>
      </c>
      <c r="T542" s="1">
        <v>0</v>
      </c>
      <c r="U542" s="1">
        <v>0</v>
      </c>
      <c r="V542" s="1">
        <v>0</v>
      </c>
      <c r="W542" s="1">
        <v>0</v>
      </c>
      <c r="X542" s="1">
        <v>1</v>
      </c>
      <c r="Y542" s="1">
        <v>1</v>
      </c>
      <c r="Z542" s="1">
        <v>78.900000000000006</v>
      </c>
      <c r="AA542" s="7">
        <f>SUMPRODUCT($A$19:$Y$19,A542:Y542)</f>
        <v>80.146557682086481</v>
      </c>
      <c r="AB542" s="7">
        <f>(Z542-AA542)^2</f>
        <v>1.5539060547688064</v>
      </c>
      <c r="AC542" s="7">
        <f>ABS(Z542-AA542)</f>
        <v>1.2465576820864754</v>
      </c>
      <c r="AD542" s="7">
        <f>(Z542-$AC$10)^2</f>
        <v>97.292350537555933</v>
      </c>
      <c r="AE542" s="8">
        <f t="shared" si="8"/>
        <v>-1.2465576820864754</v>
      </c>
    </row>
    <row r="543" spans="1:31" x14ac:dyDescent="0.25">
      <c r="A543" s="1">
        <v>1</v>
      </c>
      <c r="B543" s="1">
        <v>9</v>
      </c>
      <c r="C543" s="1">
        <v>0</v>
      </c>
      <c r="D543" s="1">
        <v>12.5</v>
      </c>
      <c r="E543" s="7">
        <v>3979.0577280000002</v>
      </c>
      <c r="F543" s="7">
        <v>81</v>
      </c>
      <c r="G543" s="1">
        <v>0</v>
      </c>
      <c r="H543" s="1">
        <v>51.2</v>
      </c>
      <c r="I543" s="1">
        <v>0</v>
      </c>
      <c r="J543" s="1">
        <v>82</v>
      </c>
      <c r="K543" s="1">
        <v>1.27</v>
      </c>
      <c r="L543" s="1">
        <v>83</v>
      </c>
      <c r="M543" s="1">
        <v>0.1</v>
      </c>
      <c r="N543" s="7">
        <v>26351.375680000001</v>
      </c>
      <c r="O543" s="1">
        <v>881957</v>
      </c>
      <c r="P543" s="1">
        <v>1.7</v>
      </c>
      <c r="Q543" s="1">
        <v>1.9</v>
      </c>
      <c r="R543" s="1">
        <v>0.84699999999999998</v>
      </c>
      <c r="S543" s="1">
        <v>16.100000000000001</v>
      </c>
      <c r="T543" s="1">
        <v>0</v>
      </c>
      <c r="U543" s="1">
        <v>0</v>
      </c>
      <c r="V543" s="1">
        <v>0</v>
      </c>
      <c r="W543" s="1">
        <v>0</v>
      </c>
      <c r="X543" s="1">
        <v>1</v>
      </c>
      <c r="Y543" s="1">
        <v>1</v>
      </c>
      <c r="Z543" s="1">
        <v>78.7</v>
      </c>
      <c r="AA543" s="7">
        <f>SUMPRODUCT($A$19:$Y$19,A543:Y543)</f>
        <v>79.762910334992327</v>
      </c>
      <c r="AB543" s="7">
        <f>(Z543-AA543)^2</f>
        <v>1.1297783802334946</v>
      </c>
      <c r="AC543" s="7">
        <f>ABS(Z543-AA543)</f>
        <v>1.0629103349923241</v>
      </c>
      <c r="AD543" s="7">
        <f>(Z543-$AC$10)^2</f>
        <v>93.38687514338487</v>
      </c>
      <c r="AE543" s="8">
        <f t="shared" si="8"/>
        <v>-1.0629103349923241</v>
      </c>
    </row>
    <row r="544" spans="1:31" x14ac:dyDescent="0.25">
      <c r="A544" s="1">
        <v>1</v>
      </c>
      <c r="B544" s="1">
        <v>114</v>
      </c>
      <c r="C544" s="1">
        <v>0</v>
      </c>
      <c r="D544" s="1">
        <v>13.19</v>
      </c>
      <c r="E544" s="7">
        <v>0</v>
      </c>
      <c r="F544" s="7">
        <v>99</v>
      </c>
      <c r="G544" s="1">
        <v>0</v>
      </c>
      <c r="H544" s="1">
        <v>61.3</v>
      </c>
      <c r="I544" s="1">
        <v>0</v>
      </c>
      <c r="J544" s="1">
        <v>96</v>
      </c>
      <c r="K544" s="1">
        <v>6.93</v>
      </c>
      <c r="L544" s="1">
        <v>97</v>
      </c>
      <c r="M544" s="1">
        <v>0.1</v>
      </c>
      <c r="N544" s="7">
        <v>1653.2390500000001</v>
      </c>
      <c r="O544" s="1">
        <v>1315372</v>
      </c>
      <c r="P544" s="1">
        <v>2.1</v>
      </c>
      <c r="Q544" s="1">
        <v>2.1</v>
      </c>
      <c r="R544" s="1">
        <v>0.67300000000000004</v>
      </c>
      <c r="S544" s="1">
        <v>12.3</v>
      </c>
      <c r="T544" s="1">
        <v>0</v>
      </c>
      <c r="U544" s="1">
        <v>0</v>
      </c>
      <c r="V544" s="1">
        <v>0</v>
      </c>
      <c r="W544" s="1">
        <v>0</v>
      </c>
      <c r="X544" s="1">
        <v>1</v>
      </c>
      <c r="Y544" s="1">
        <v>1</v>
      </c>
      <c r="Z544" s="1">
        <v>75.900000000000006</v>
      </c>
      <c r="AA544" s="7">
        <f>SUMPRODUCT($A$19:$Y$19,A544:Y544)</f>
        <v>75.269111681137815</v>
      </c>
      <c r="AB544" s="7">
        <f>(Z544-AA544)^2</f>
        <v>0.398020070876761</v>
      </c>
      <c r="AC544" s="7">
        <f>ABS(Z544-AA544)</f>
        <v>0.63088831886219054</v>
      </c>
      <c r="AD544" s="7">
        <f>(Z544-$AC$10)^2</f>
        <v>47.11021962499067</v>
      </c>
      <c r="AE544" s="8">
        <f t="shared" si="8"/>
        <v>0.63088831886219054</v>
      </c>
    </row>
    <row r="545" spans="1:31" x14ac:dyDescent="0.25">
      <c r="A545" s="1">
        <v>1</v>
      </c>
      <c r="B545" s="1">
        <v>271</v>
      </c>
      <c r="C545" s="1">
        <v>2</v>
      </c>
      <c r="D545" s="1">
        <v>2.91</v>
      </c>
      <c r="E545" s="7">
        <v>122.1206485</v>
      </c>
      <c r="F545" s="7">
        <v>98</v>
      </c>
      <c r="G545" s="1">
        <v>26</v>
      </c>
      <c r="H545" s="1">
        <v>43</v>
      </c>
      <c r="I545" s="1">
        <v>2</v>
      </c>
      <c r="J545" s="1">
        <v>98</v>
      </c>
      <c r="K545" s="1">
        <v>4.68</v>
      </c>
      <c r="L545" s="1">
        <v>99</v>
      </c>
      <c r="M545" s="1">
        <v>0.1</v>
      </c>
      <c r="N545" s="7">
        <v>1334.6518960000001</v>
      </c>
      <c r="O545" s="1">
        <v>255812</v>
      </c>
      <c r="P545" s="1">
        <v>2.2000000000000002</v>
      </c>
      <c r="Q545" s="1">
        <v>2.4</v>
      </c>
      <c r="R545" s="1">
        <v>0.64900000000000002</v>
      </c>
      <c r="S545" s="1">
        <v>12.7</v>
      </c>
      <c r="T545" s="1">
        <v>0</v>
      </c>
      <c r="U545" s="1">
        <v>1</v>
      </c>
      <c r="V545" s="1">
        <v>0</v>
      </c>
      <c r="W545" s="1">
        <v>0</v>
      </c>
      <c r="X545" s="1">
        <v>0</v>
      </c>
      <c r="Y545" s="1">
        <v>0</v>
      </c>
      <c r="Z545" s="1">
        <v>65</v>
      </c>
      <c r="AA545" s="7">
        <f>SUMPRODUCT($A$19:$Y$19,A545:Y545)</f>
        <v>70.612202155694291</v>
      </c>
      <c r="AB545" s="7">
        <f>(Z545-AA545)^2</f>
        <v>31.496813036379649</v>
      </c>
      <c r="AC545" s="7">
        <f>ABS(Z545-AA545)</f>
        <v>5.6122021556942912</v>
      </c>
      <c r="AD545" s="7">
        <f>(Z545-$AC$10)^2</f>
        <v>16.291810642670232</v>
      </c>
      <c r="AE545" s="8">
        <f t="shared" si="8"/>
        <v>-5.6122021556942912</v>
      </c>
    </row>
    <row r="546" spans="1:31" x14ac:dyDescent="0.25">
      <c r="A546" s="1">
        <v>1</v>
      </c>
      <c r="B546" s="1">
        <v>166</v>
      </c>
      <c r="C546" s="1">
        <v>3</v>
      </c>
      <c r="D546" s="1">
        <v>3.76</v>
      </c>
      <c r="E546" s="7">
        <v>0</v>
      </c>
      <c r="F546" s="7">
        <v>97</v>
      </c>
      <c r="G546" s="1">
        <v>17779</v>
      </c>
      <c r="H546" s="1">
        <v>44.9</v>
      </c>
      <c r="I546" s="1">
        <v>3</v>
      </c>
      <c r="J546" s="1">
        <v>97</v>
      </c>
      <c r="K546" s="1">
        <v>5.72</v>
      </c>
      <c r="L546" s="1">
        <v>97</v>
      </c>
      <c r="M546" s="1">
        <v>0.1</v>
      </c>
      <c r="N546" s="7">
        <v>1653.2390500000001</v>
      </c>
      <c r="O546" s="1">
        <v>1315372</v>
      </c>
      <c r="P546" s="1">
        <v>3.3</v>
      </c>
      <c r="Q546" s="1">
        <v>3.4</v>
      </c>
      <c r="R546" s="1">
        <v>0.66200000000000003</v>
      </c>
      <c r="S546" s="1">
        <v>13</v>
      </c>
      <c r="T546" s="1">
        <v>0</v>
      </c>
      <c r="U546" s="1">
        <v>1</v>
      </c>
      <c r="V546" s="1">
        <v>0</v>
      </c>
      <c r="W546" s="1">
        <v>0</v>
      </c>
      <c r="X546" s="1">
        <v>0</v>
      </c>
      <c r="Y546" s="1">
        <v>0</v>
      </c>
      <c r="Z546" s="1">
        <v>71.099999999999994</v>
      </c>
      <c r="AA546" s="7">
        <f>SUMPRODUCT($A$19:$Y$19,A546:Y546)</f>
        <v>72.19090308972639</v>
      </c>
      <c r="AB546" s="7">
        <f>(Z546-AA546)^2</f>
        <v>1.1900695511745973</v>
      </c>
      <c r="AC546" s="7">
        <f>ABS(Z546-AA546)</f>
        <v>1.090903089726396</v>
      </c>
      <c r="AD546" s="7">
        <f>(Z546-$AC$10)^2</f>
        <v>4.2588101648861878</v>
      </c>
      <c r="AE546" s="8">
        <f t="shared" si="8"/>
        <v>-1.090903089726396</v>
      </c>
    </row>
    <row r="547" spans="1:31" x14ac:dyDescent="0.25">
      <c r="A547" s="1">
        <v>1</v>
      </c>
      <c r="B547" s="1">
        <v>146</v>
      </c>
      <c r="C547" s="1">
        <v>0</v>
      </c>
      <c r="D547" s="1">
        <v>3.76</v>
      </c>
      <c r="E547" s="7">
        <v>0</v>
      </c>
      <c r="F547" s="7">
        <v>97</v>
      </c>
      <c r="G547" s="1">
        <v>0</v>
      </c>
      <c r="H547" s="1">
        <v>33.299999999999997</v>
      </c>
      <c r="I547" s="1">
        <v>0</v>
      </c>
      <c r="J547" s="1">
        <v>98</v>
      </c>
      <c r="K547" s="1">
        <v>5.72</v>
      </c>
      <c r="L547" s="1">
        <v>97</v>
      </c>
      <c r="M547" s="1">
        <v>0.1</v>
      </c>
      <c r="N547" s="7">
        <v>9252.1172399999996</v>
      </c>
      <c r="O547" s="1">
        <v>126265</v>
      </c>
      <c r="P547" s="1">
        <v>6.9</v>
      </c>
      <c r="Q547" s="1">
        <v>6.8</v>
      </c>
      <c r="R547" s="1">
        <v>0.77900000000000003</v>
      </c>
      <c r="S547" s="1">
        <v>15.2</v>
      </c>
      <c r="T547" s="1">
        <v>1</v>
      </c>
      <c r="U547" s="1">
        <v>0</v>
      </c>
      <c r="V547" s="1">
        <v>0</v>
      </c>
      <c r="W547" s="1">
        <v>0</v>
      </c>
      <c r="X547" s="1">
        <v>0</v>
      </c>
      <c r="Y547" s="1">
        <v>0</v>
      </c>
      <c r="Z547" s="1">
        <v>74.599999999999994</v>
      </c>
      <c r="AA547" s="7">
        <f>SUMPRODUCT($A$19:$Y$19,A547:Y547)</f>
        <v>69.829326479386438</v>
      </c>
      <c r="AB547" s="7">
        <f>(Z547-AA547)^2</f>
        <v>22.759325840283342</v>
      </c>
      <c r="AC547" s="7">
        <f>ABS(Z547-AA547)</f>
        <v>4.7706735206135562</v>
      </c>
      <c r="AD547" s="7">
        <f>(Z547-$AC$10)^2</f>
        <v>30.954629562878925</v>
      </c>
      <c r="AE547" s="8">
        <f t="shared" si="8"/>
        <v>4.7706735206135562</v>
      </c>
    </row>
    <row r="548" spans="1:31" x14ac:dyDescent="0.25">
      <c r="A548" s="1">
        <v>1</v>
      </c>
      <c r="B548" s="1">
        <v>225</v>
      </c>
      <c r="C548" s="1">
        <v>1</v>
      </c>
      <c r="D548" s="1">
        <v>12.27</v>
      </c>
      <c r="E548" s="7">
        <v>0</v>
      </c>
      <c r="F548" s="7">
        <v>99</v>
      </c>
      <c r="G548" s="1">
        <v>4</v>
      </c>
      <c r="H548" s="1">
        <v>47.9</v>
      </c>
      <c r="I548" s="1">
        <v>1</v>
      </c>
      <c r="J548" s="1">
        <v>98</v>
      </c>
      <c r="K548" s="1">
        <v>8.49</v>
      </c>
      <c r="L548" s="1">
        <v>98</v>
      </c>
      <c r="M548" s="1">
        <v>0.1</v>
      </c>
      <c r="N548" s="7">
        <v>1653.2390500000001</v>
      </c>
      <c r="O548" s="1">
        <v>1315372</v>
      </c>
      <c r="P548" s="1">
        <v>3.2</v>
      </c>
      <c r="Q548" s="1">
        <v>3.4</v>
      </c>
      <c r="R548" s="1">
        <v>0.67300000000000004</v>
      </c>
      <c r="S548" s="1">
        <v>12.3</v>
      </c>
      <c r="T548" s="1">
        <v>0</v>
      </c>
      <c r="U548" s="1">
        <v>0</v>
      </c>
      <c r="V548" s="1">
        <v>0</v>
      </c>
      <c r="W548" s="1">
        <v>0</v>
      </c>
      <c r="X548" s="1">
        <v>1</v>
      </c>
      <c r="Y548" s="1">
        <v>0</v>
      </c>
      <c r="Z548" s="1">
        <v>68</v>
      </c>
      <c r="AA548" s="7">
        <f>SUMPRODUCT($A$19:$Y$19,A548:Y548)</f>
        <v>70.974274605329484</v>
      </c>
      <c r="AB548" s="7">
        <f>(Z548-AA548)^2</f>
        <v>8.8463094279078565</v>
      </c>
      <c r="AC548" s="7">
        <f>ABS(Z548-AA548)</f>
        <v>2.9742746053294837</v>
      </c>
      <c r="AD548" s="7">
        <f>(Z548-$AC$10)^2</f>
        <v>1.0739415552354672</v>
      </c>
      <c r="AE548" s="8">
        <f t="shared" si="8"/>
        <v>-2.9742746053294837</v>
      </c>
    </row>
    <row r="549" spans="1:31" x14ac:dyDescent="0.25">
      <c r="A549" s="1">
        <v>1</v>
      </c>
      <c r="B549" s="1">
        <v>86</v>
      </c>
      <c r="C549" s="1">
        <v>2</v>
      </c>
      <c r="D549" s="1">
        <v>11.12</v>
      </c>
      <c r="E549" s="7">
        <v>1934.398154</v>
      </c>
      <c r="F549" s="7">
        <v>77</v>
      </c>
      <c r="G549" s="1">
        <v>152</v>
      </c>
      <c r="H549" s="1">
        <v>57.6</v>
      </c>
      <c r="I549" s="1">
        <v>2</v>
      </c>
      <c r="J549" s="1">
        <v>95</v>
      </c>
      <c r="K549" s="1">
        <v>7.21</v>
      </c>
      <c r="L549" s="1">
        <v>95</v>
      </c>
      <c r="M549" s="1">
        <v>0.1</v>
      </c>
      <c r="N549" s="7">
        <v>14676.769</v>
      </c>
      <c r="O549" s="1">
        <v>4567864</v>
      </c>
      <c r="P549" s="1">
        <v>0.6</v>
      </c>
      <c r="Q549" s="1">
        <v>0.5</v>
      </c>
      <c r="R549" s="1">
        <v>0.82</v>
      </c>
      <c r="S549" s="1">
        <v>15.7</v>
      </c>
      <c r="T549" s="1">
        <v>0</v>
      </c>
      <c r="U549" s="1">
        <v>0</v>
      </c>
      <c r="V549" s="1">
        <v>0</v>
      </c>
      <c r="W549" s="1">
        <v>0</v>
      </c>
      <c r="X549" s="1">
        <v>1</v>
      </c>
      <c r="Y549" s="1">
        <v>1</v>
      </c>
      <c r="Z549" s="1">
        <v>79.099999999999994</v>
      </c>
      <c r="AA549" s="7">
        <f>SUMPRODUCT($A$19:$Y$19,A549:Y549)</f>
        <v>79.385983742035464</v>
      </c>
      <c r="AB549" s="7">
        <f>(Z549-AA549)^2</f>
        <v>8.1786700708609897E-2</v>
      </c>
      <c r="AC549" s="7">
        <f>ABS(Z549-AA549)</f>
        <v>0.28598374203546939</v>
      </c>
      <c r="AD549" s="7">
        <f>(Z549-$AC$10)^2</f>
        <v>101.27782593172672</v>
      </c>
      <c r="AE549" s="8">
        <f t="shared" si="8"/>
        <v>-0.28598374203546939</v>
      </c>
    </row>
    <row r="550" spans="1:31" x14ac:dyDescent="0.25">
      <c r="A550" s="1">
        <v>1</v>
      </c>
      <c r="B550" s="1">
        <v>119</v>
      </c>
      <c r="C550" s="1">
        <v>4</v>
      </c>
      <c r="D550" s="1">
        <v>0.61</v>
      </c>
      <c r="E550" s="7">
        <v>535.27864039999997</v>
      </c>
      <c r="F550" s="7">
        <v>97</v>
      </c>
      <c r="G550" s="1">
        <v>2</v>
      </c>
      <c r="H550" s="1">
        <v>6.1</v>
      </c>
      <c r="I550" s="1">
        <v>4</v>
      </c>
      <c r="J550" s="1">
        <v>98</v>
      </c>
      <c r="K550" s="1">
        <v>8.7799999999999994</v>
      </c>
      <c r="L550" s="1">
        <v>97</v>
      </c>
      <c r="M550" s="1">
        <v>0.1</v>
      </c>
      <c r="N550" s="7">
        <v>3385.6966499999999</v>
      </c>
      <c r="O550" s="1">
        <v>6489822</v>
      </c>
      <c r="P550" s="1">
        <v>3.8</v>
      </c>
      <c r="Q550" s="1">
        <v>3.8</v>
      </c>
      <c r="R550" s="1">
        <v>0.73899999999999999</v>
      </c>
      <c r="S550" s="1">
        <v>13.6</v>
      </c>
      <c r="T550" s="1">
        <v>0</v>
      </c>
      <c r="U550" s="1">
        <v>1</v>
      </c>
      <c r="V550" s="1">
        <v>0</v>
      </c>
      <c r="W550" s="1">
        <v>0</v>
      </c>
      <c r="X550" s="1">
        <v>0</v>
      </c>
      <c r="Y550" s="1">
        <v>0</v>
      </c>
      <c r="Z550" s="1">
        <v>73.099999999999994</v>
      </c>
      <c r="AA550" s="7">
        <f>SUMPRODUCT($A$19:$Y$19,A550:Y550)</f>
        <v>73.375189198735654</v>
      </c>
      <c r="AB550" s="7">
        <f>(Z550-AA550)^2</f>
        <v>7.5729095100774607E-2</v>
      </c>
      <c r="AC550" s="7">
        <f>ABS(Z550-AA550)</f>
        <v>0.27518919873566006</v>
      </c>
      <c r="AD550" s="7">
        <f>(Z550-$AC$10)^2</f>
        <v>16.513564106596323</v>
      </c>
      <c r="AE550" s="8">
        <f t="shared" si="8"/>
        <v>-0.27518919873566006</v>
      </c>
    </row>
    <row r="551" spans="1:31" x14ac:dyDescent="0.25">
      <c r="A551" s="1">
        <v>1</v>
      </c>
      <c r="B551" s="1">
        <v>12</v>
      </c>
      <c r="C551" s="1">
        <v>1</v>
      </c>
      <c r="D551" s="1">
        <v>3.91</v>
      </c>
      <c r="E551" s="7">
        <v>295.60871429999997</v>
      </c>
      <c r="F551" s="7">
        <v>93</v>
      </c>
      <c r="G551" s="1">
        <v>13</v>
      </c>
      <c r="H551" s="1">
        <v>54.1</v>
      </c>
      <c r="I551" s="1">
        <v>1</v>
      </c>
      <c r="J551" s="1">
        <v>95</v>
      </c>
      <c r="K551" s="1">
        <v>4.4800000000000004</v>
      </c>
      <c r="L551" s="1">
        <v>93</v>
      </c>
      <c r="M551" s="1">
        <v>0.1</v>
      </c>
      <c r="N551" s="7">
        <v>3994.7123550000001</v>
      </c>
      <c r="O551" s="1">
        <v>29622</v>
      </c>
      <c r="P551" s="1">
        <v>2.1</v>
      </c>
      <c r="Q551" s="1">
        <v>2.1</v>
      </c>
      <c r="R551" s="1">
        <v>0.73899999999999999</v>
      </c>
      <c r="S551" s="1">
        <v>12.7</v>
      </c>
      <c r="T551" s="1">
        <v>0</v>
      </c>
      <c r="U551" s="1">
        <v>1</v>
      </c>
      <c r="V551" s="1">
        <v>0</v>
      </c>
      <c r="W551" s="1">
        <v>0</v>
      </c>
      <c r="X551" s="1">
        <v>0</v>
      </c>
      <c r="Y551" s="1">
        <v>0</v>
      </c>
      <c r="Z551" s="1">
        <v>74.599999999999994</v>
      </c>
      <c r="AA551" s="7">
        <f>SUMPRODUCT($A$19:$Y$19,A551:Y551)</f>
        <v>75.129256584382048</v>
      </c>
      <c r="AB551" s="7">
        <f>(Z551-AA551)^2</f>
        <v>0.28011253211175829</v>
      </c>
      <c r="AC551" s="7">
        <f>ABS(Z551-AA551)</f>
        <v>0.52925658438205403</v>
      </c>
      <c r="AD551" s="7">
        <f>(Z551-$AC$10)^2</f>
        <v>30.954629562878925</v>
      </c>
      <c r="AE551" s="8">
        <f t="shared" si="8"/>
        <v>-0.52925658438205403</v>
      </c>
    </row>
    <row r="552" spans="1:31" x14ac:dyDescent="0.25">
      <c r="A552" s="1">
        <v>1</v>
      </c>
      <c r="B552" s="1">
        <v>473</v>
      </c>
      <c r="C552" s="1">
        <v>64</v>
      </c>
      <c r="D552" s="1">
        <v>3.12</v>
      </c>
      <c r="E552" s="7">
        <v>0</v>
      </c>
      <c r="F552" s="7">
        <v>63</v>
      </c>
      <c r="G552" s="1">
        <v>4770</v>
      </c>
      <c r="H552" s="1">
        <v>2.9</v>
      </c>
      <c r="I552" s="1">
        <v>92</v>
      </c>
      <c r="J552" s="1">
        <v>68</v>
      </c>
      <c r="K552" s="1">
        <v>4.6500000000000004</v>
      </c>
      <c r="L552" s="1">
        <v>61</v>
      </c>
      <c r="M552" s="1">
        <v>6.7</v>
      </c>
      <c r="N552" s="7">
        <v>1653.2390500000001</v>
      </c>
      <c r="O552" s="1">
        <v>1315372</v>
      </c>
      <c r="P552" s="1">
        <v>7.5</v>
      </c>
      <c r="Q552" s="1">
        <v>7.5</v>
      </c>
      <c r="R552" s="1">
        <v>0.67300000000000004</v>
      </c>
      <c r="S552" s="1">
        <v>12.3</v>
      </c>
      <c r="T552" s="1">
        <v>1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48</v>
      </c>
      <c r="AA552" s="7">
        <f>SUMPRODUCT($A$19:$Y$19,A552:Y552)</f>
        <v>56.56567015511088</v>
      </c>
      <c r="AB552" s="7">
        <f>(Z552-AA552)^2</f>
        <v>73.37070520615724</v>
      </c>
      <c r="AC552" s="7">
        <f>ABS(Z552-AA552)</f>
        <v>8.5656701551108796</v>
      </c>
      <c r="AD552" s="7">
        <f>(Z552-$AC$10)^2</f>
        <v>442.5264021381339</v>
      </c>
      <c r="AE552" s="8">
        <f t="shared" si="8"/>
        <v>-8.5656701551108796</v>
      </c>
    </row>
    <row r="553" spans="1:31" x14ac:dyDescent="0.25">
      <c r="A553" s="1">
        <v>1</v>
      </c>
      <c r="B553" s="1">
        <v>165</v>
      </c>
      <c r="C553" s="1">
        <v>0</v>
      </c>
      <c r="D553" s="1">
        <v>3.73</v>
      </c>
      <c r="E553" s="7">
        <v>502.38449459999998</v>
      </c>
      <c r="F553" s="7">
        <v>97</v>
      </c>
      <c r="G553" s="1">
        <v>3</v>
      </c>
      <c r="H553" s="1">
        <v>28.6</v>
      </c>
      <c r="I553" s="1">
        <v>0</v>
      </c>
      <c r="J553" s="1">
        <v>98</v>
      </c>
      <c r="K553" s="1">
        <v>4.38</v>
      </c>
      <c r="L553" s="1">
        <v>97</v>
      </c>
      <c r="M553" s="1">
        <v>0.1</v>
      </c>
      <c r="N553" s="7">
        <v>5695.9693269999998</v>
      </c>
      <c r="O553" s="1">
        <v>1233996</v>
      </c>
      <c r="P553" s="1">
        <v>7.6</v>
      </c>
      <c r="Q553" s="1">
        <v>7.5</v>
      </c>
      <c r="R553" s="1">
        <v>0.71299999999999997</v>
      </c>
      <c r="S553" s="1">
        <v>13.4</v>
      </c>
      <c r="T553" s="1">
        <v>1</v>
      </c>
      <c r="U553" s="1">
        <v>0</v>
      </c>
      <c r="V553" s="1">
        <v>0</v>
      </c>
      <c r="W553" s="1">
        <v>0</v>
      </c>
      <c r="X553" s="1">
        <v>0</v>
      </c>
      <c r="Y553" s="1">
        <v>0</v>
      </c>
      <c r="Z553" s="1">
        <v>71.8</v>
      </c>
      <c r="AA553" s="7">
        <f>SUMPRODUCT($A$19:$Y$19,A553:Y553)</f>
        <v>67.803143317954024</v>
      </c>
      <c r="AB553" s="7">
        <f>(Z553-AA553)^2</f>
        <v>15.974863336815542</v>
      </c>
      <c r="AC553" s="7">
        <f>ABS(Z553-AA553)</f>
        <v>3.9968566820459728</v>
      </c>
      <c r="AD553" s="7">
        <f>(Z553-$AC$10)^2</f>
        <v>7.6379740444847508</v>
      </c>
      <c r="AE553" s="8">
        <f t="shared" si="8"/>
        <v>3.9968566820459728</v>
      </c>
    </row>
    <row r="554" spans="1:31" x14ac:dyDescent="0.25">
      <c r="A554" s="1">
        <v>1</v>
      </c>
      <c r="B554" s="1">
        <v>48</v>
      </c>
      <c r="C554" s="1">
        <v>43</v>
      </c>
      <c r="D554" s="1">
        <v>7.38</v>
      </c>
      <c r="E554" s="7">
        <v>1089.9548380000001</v>
      </c>
      <c r="F554" s="7">
        <v>68</v>
      </c>
      <c r="G554" s="1">
        <v>32</v>
      </c>
      <c r="H554" s="1">
        <v>48.7</v>
      </c>
      <c r="I554" s="1">
        <v>56</v>
      </c>
      <c r="J554" s="1">
        <v>65</v>
      </c>
      <c r="K554" s="1">
        <v>8.7899999999999991</v>
      </c>
      <c r="L554" s="1">
        <v>65</v>
      </c>
      <c r="M554" s="1">
        <v>7.6</v>
      </c>
      <c r="N554" s="7">
        <v>7548.1636980000003</v>
      </c>
      <c r="O554" s="1">
        <v>5256515.8</v>
      </c>
      <c r="P554" s="1">
        <v>6</v>
      </c>
      <c r="Q554" s="1">
        <v>7.3</v>
      </c>
      <c r="R554" s="1">
        <v>0.64400000000000002</v>
      </c>
      <c r="S554" s="1">
        <v>12.8</v>
      </c>
      <c r="T554" s="1">
        <v>1</v>
      </c>
      <c r="U554" s="1">
        <v>0</v>
      </c>
      <c r="V554" s="1">
        <v>0</v>
      </c>
      <c r="W554" s="1">
        <v>0</v>
      </c>
      <c r="X554" s="1">
        <v>0</v>
      </c>
      <c r="Y554" s="1">
        <v>0</v>
      </c>
      <c r="Z554" s="1">
        <v>59.2</v>
      </c>
      <c r="AA554" s="7">
        <f>SUMPRODUCT($A$19:$Y$19,A554:Y554)</f>
        <v>65.169354197458475</v>
      </c>
      <c r="AB554" s="7">
        <f>(Z554-AA554)^2</f>
        <v>35.633189534715079</v>
      </c>
      <c r="AC554" s="7">
        <f>ABS(Z554-AA554)</f>
        <v>5.9693541974584718</v>
      </c>
      <c r="AD554" s="7">
        <f>(Z554-$AC$10)^2</f>
        <v>96.753024211710724</v>
      </c>
      <c r="AE554" s="8">
        <f t="shared" si="8"/>
        <v>-5.9693541974584718</v>
      </c>
    </row>
    <row r="555" spans="1:31" x14ac:dyDescent="0.25">
      <c r="A555" s="1">
        <v>1</v>
      </c>
      <c r="B555" s="1">
        <v>19</v>
      </c>
      <c r="C555" s="1">
        <v>0</v>
      </c>
      <c r="D555" s="1">
        <v>10.85</v>
      </c>
      <c r="E555" s="7">
        <v>0</v>
      </c>
      <c r="F555" s="7">
        <v>89</v>
      </c>
      <c r="G555" s="1">
        <v>0</v>
      </c>
      <c r="H555" s="1">
        <v>56</v>
      </c>
      <c r="I555" s="1">
        <v>0</v>
      </c>
      <c r="J555" s="1">
        <v>93</v>
      </c>
      <c r="K555" s="1">
        <v>5.26</v>
      </c>
      <c r="L555" s="1">
        <v>94</v>
      </c>
      <c r="M555" s="1">
        <v>0.1</v>
      </c>
      <c r="N555" s="7">
        <v>1653.2390500000001</v>
      </c>
      <c r="O555" s="1">
        <v>1315372</v>
      </c>
      <c r="P555" s="1">
        <v>2.6</v>
      </c>
      <c r="Q555" s="1">
        <v>2.6</v>
      </c>
      <c r="R555" s="1">
        <v>0.78100000000000003</v>
      </c>
      <c r="S555" s="1">
        <v>12.1</v>
      </c>
      <c r="T555" s="1">
        <v>0</v>
      </c>
      <c r="U555" s="1">
        <v>0</v>
      </c>
      <c r="V555" s="1">
        <v>0</v>
      </c>
      <c r="W555" s="1">
        <v>0</v>
      </c>
      <c r="X555" s="1">
        <v>0</v>
      </c>
      <c r="Y555" s="1">
        <v>0</v>
      </c>
      <c r="Z555" s="1">
        <v>73.099999999999994</v>
      </c>
      <c r="AA555" s="7">
        <f>SUMPRODUCT($A$19:$Y$19,A555:Y555)</f>
        <v>75.809055717924593</v>
      </c>
      <c r="AB555" s="7">
        <f>(Z555-AA555)^2</f>
        <v>7.3389828828199652</v>
      </c>
      <c r="AC555" s="7">
        <f>ABS(Z555-AA555)</f>
        <v>2.7090557179245991</v>
      </c>
      <c r="AD555" s="7">
        <f>(Z555-$AC$10)^2</f>
        <v>16.513564106596323</v>
      </c>
      <c r="AE555" s="8">
        <f t="shared" si="8"/>
        <v>-2.7090557179245991</v>
      </c>
    </row>
    <row r="556" spans="1:31" x14ac:dyDescent="0.25">
      <c r="A556" s="1">
        <v>1</v>
      </c>
      <c r="B556" s="1">
        <v>237</v>
      </c>
      <c r="C556" s="1">
        <v>2</v>
      </c>
      <c r="D556" s="1">
        <v>0.01</v>
      </c>
      <c r="E556" s="7">
        <v>78.390085709999994</v>
      </c>
      <c r="F556" s="7">
        <v>89</v>
      </c>
      <c r="G556" s="1">
        <v>1</v>
      </c>
      <c r="H556" s="1">
        <v>22.6</v>
      </c>
      <c r="I556" s="1">
        <v>2</v>
      </c>
      <c r="J556" s="1">
        <v>85</v>
      </c>
      <c r="K556" s="1">
        <v>7.11</v>
      </c>
      <c r="L556" s="1">
        <v>86</v>
      </c>
      <c r="M556" s="1">
        <v>0.8</v>
      </c>
      <c r="N556" s="7">
        <v>788.632653</v>
      </c>
      <c r="O556" s="1">
        <v>723868</v>
      </c>
      <c r="P556" s="1">
        <v>6.9</v>
      </c>
      <c r="Q556" s="1">
        <v>6.7</v>
      </c>
      <c r="R556" s="1">
        <v>0.48399999999999999</v>
      </c>
      <c r="S556" s="1">
        <v>10.8</v>
      </c>
      <c r="T556" s="1">
        <v>1</v>
      </c>
      <c r="U556" s="1">
        <v>0</v>
      </c>
      <c r="V556" s="1">
        <v>0</v>
      </c>
      <c r="W556" s="1">
        <v>0</v>
      </c>
      <c r="X556" s="1">
        <v>0</v>
      </c>
      <c r="Y556" s="1">
        <v>0</v>
      </c>
      <c r="Z556" s="1">
        <v>62.5</v>
      </c>
      <c r="AA556" s="7">
        <f>SUMPRODUCT($A$19:$Y$19,A556:Y556)</f>
        <v>63.354670969107445</v>
      </c>
      <c r="AB556" s="7">
        <f>(Z556-AA556)^2</f>
        <v>0.73046246543505999</v>
      </c>
      <c r="AC556" s="7">
        <f>ABS(Z556-AA556)</f>
        <v>0.85467096910744544</v>
      </c>
      <c r="AD556" s="7">
        <f>(Z556-$AC$10)^2</f>
        <v>42.723368215532531</v>
      </c>
      <c r="AE556" s="8">
        <f t="shared" si="8"/>
        <v>-0.85467096910744544</v>
      </c>
    </row>
    <row r="557" spans="1:31" x14ac:dyDescent="0.25">
      <c r="A557" s="1">
        <v>1</v>
      </c>
      <c r="B557" s="1">
        <v>139</v>
      </c>
      <c r="C557" s="1">
        <v>0</v>
      </c>
      <c r="D557" s="1">
        <v>1.83</v>
      </c>
      <c r="E557" s="7">
        <v>300.16210260000003</v>
      </c>
      <c r="F557" s="7">
        <v>96</v>
      </c>
      <c r="G557" s="1">
        <v>20</v>
      </c>
      <c r="H557" s="1">
        <v>15.2</v>
      </c>
      <c r="I557" s="1">
        <v>0</v>
      </c>
      <c r="J557" s="1">
        <v>98</v>
      </c>
      <c r="K557" s="1">
        <v>8</v>
      </c>
      <c r="L557" s="1">
        <v>98</v>
      </c>
      <c r="M557" s="1">
        <v>0.1</v>
      </c>
      <c r="N557" s="7">
        <v>2182.9971099999998</v>
      </c>
      <c r="O557" s="1">
        <v>286</v>
      </c>
      <c r="P557" s="1">
        <v>14.8</v>
      </c>
      <c r="Q557" s="1">
        <v>14.8</v>
      </c>
      <c r="R557" s="1">
        <v>0.57699999999999996</v>
      </c>
      <c r="S557" s="1">
        <v>11.3</v>
      </c>
      <c r="T557" s="1">
        <v>0</v>
      </c>
      <c r="U557" s="1">
        <v>1</v>
      </c>
      <c r="V557" s="1">
        <v>0</v>
      </c>
      <c r="W557" s="1">
        <v>0</v>
      </c>
      <c r="X557" s="1">
        <v>0</v>
      </c>
      <c r="Y557" s="1">
        <v>0</v>
      </c>
      <c r="Z557" s="1">
        <v>69.599999999999994</v>
      </c>
      <c r="AA557" s="7">
        <f>SUMPRODUCT($A$19:$Y$19,A557:Y557)</f>
        <v>69.974869793937273</v>
      </c>
      <c r="AB557" s="7">
        <f>(Z557-AA557)^2</f>
        <v>0.14052736240657795</v>
      </c>
      <c r="AC557" s="7">
        <f>ABS(Z557-AA557)</f>
        <v>0.37486979393727893</v>
      </c>
      <c r="AD557" s="7">
        <f>(Z557-$AC$10)^2</f>
        <v>0.31774470860358689</v>
      </c>
      <c r="AE557" s="8">
        <f t="shared" si="8"/>
        <v>-0.37486979393727893</v>
      </c>
    </row>
    <row r="558" spans="1:31" x14ac:dyDescent="0.25">
      <c r="A558" s="1">
        <v>1</v>
      </c>
      <c r="B558" s="1">
        <v>191</v>
      </c>
      <c r="C558" s="1">
        <v>0</v>
      </c>
      <c r="D558" s="1">
        <v>6.25</v>
      </c>
      <c r="E558" s="7">
        <v>365.79989599999999</v>
      </c>
      <c r="F558" s="7">
        <v>96</v>
      </c>
      <c r="G558" s="1">
        <v>0</v>
      </c>
      <c r="H558" s="1">
        <v>43.8</v>
      </c>
      <c r="I558" s="1">
        <v>0</v>
      </c>
      <c r="J558" s="1">
        <v>96</v>
      </c>
      <c r="K558" s="1">
        <v>4.45</v>
      </c>
      <c r="L558" s="1">
        <v>96</v>
      </c>
      <c r="M558" s="1">
        <v>0.8</v>
      </c>
      <c r="N558" s="7">
        <v>3933.3322149999999</v>
      </c>
      <c r="O558" s="1">
        <v>283277</v>
      </c>
      <c r="P558" s="1">
        <v>3.6</v>
      </c>
      <c r="Q558" s="1">
        <v>3.5</v>
      </c>
      <c r="R558" s="1">
        <v>0.69499999999999995</v>
      </c>
      <c r="S558" s="1">
        <v>12.8</v>
      </c>
      <c r="T558" s="1">
        <v>0</v>
      </c>
      <c r="U558" s="1">
        <v>0</v>
      </c>
      <c r="V558" s="1">
        <v>0</v>
      </c>
      <c r="W558" s="1">
        <v>0</v>
      </c>
      <c r="X558" s="1">
        <v>0</v>
      </c>
      <c r="Y558" s="1">
        <v>0</v>
      </c>
      <c r="Z558" s="1">
        <v>69</v>
      </c>
      <c r="AA558" s="7">
        <f>SUMPRODUCT($A$19:$Y$19,A558:Y558)</f>
        <v>72.824840548734798</v>
      </c>
      <c r="AB558" s="7">
        <f>(Z558-AA558)^2</f>
        <v>14.629405223245911</v>
      </c>
      <c r="AC558" s="7">
        <f>ABS(Z558-AA558)</f>
        <v>3.8248405487347981</v>
      </c>
      <c r="AD558" s="7">
        <f>(Z558-$AC$10)^2</f>
        <v>1.3185260905460203E-3</v>
      </c>
      <c r="AE558" s="8">
        <f t="shared" si="8"/>
        <v>-3.8248405487347981</v>
      </c>
    </row>
    <row r="559" spans="1:31" x14ac:dyDescent="0.25">
      <c r="A559" s="1">
        <v>1</v>
      </c>
      <c r="B559" s="1">
        <v>229</v>
      </c>
      <c r="C559" s="1">
        <v>0</v>
      </c>
      <c r="D559" s="1">
        <v>7.56</v>
      </c>
      <c r="E559" s="7">
        <v>536.2332523</v>
      </c>
      <c r="F559" s="7">
        <v>93</v>
      </c>
      <c r="G559" s="1">
        <v>0</v>
      </c>
      <c r="H559" s="1">
        <v>43.2</v>
      </c>
      <c r="I559" s="1">
        <v>1</v>
      </c>
      <c r="J559" s="1">
        <v>93</v>
      </c>
      <c r="K559" s="1">
        <v>6.8</v>
      </c>
      <c r="L559" s="1">
        <v>93</v>
      </c>
      <c r="M559" s="1">
        <v>0.4</v>
      </c>
      <c r="N559" s="7">
        <v>3439.5975130000002</v>
      </c>
      <c r="O559" s="1">
        <v>7491</v>
      </c>
      <c r="P559" s="1">
        <v>5.6</v>
      </c>
      <c r="Q559" s="1">
        <v>5.3</v>
      </c>
      <c r="R559" s="1">
        <v>0.624</v>
      </c>
      <c r="S559" s="1">
        <v>10.3</v>
      </c>
      <c r="T559" s="1">
        <v>0</v>
      </c>
      <c r="U559" s="1">
        <v>0</v>
      </c>
      <c r="V559" s="1">
        <v>0</v>
      </c>
      <c r="W559" s="1">
        <v>1</v>
      </c>
      <c r="X559" s="1">
        <v>0</v>
      </c>
      <c r="Y559" s="1">
        <v>0</v>
      </c>
      <c r="Z559" s="1">
        <v>65.599999999999994</v>
      </c>
      <c r="AA559" s="7">
        <f>SUMPRODUCT($A$19:$Y$19,A559:Y559)</f>
        <v>69.362589411846201</v>
      </c>
      <c r="AB559" s="7">
        <f>(Z559-AA559)^2</f>
        <v>14.157079082137187</v>
      </c>
      <c r="AC559" s="7">
        <f>ABS(Z559-AA559)</f>
        <v>3.7625894118462071</v>
      </c>
      <c r="AD559" s="7">
        <f>(Z559-$AC$10)^2</f>
        <v>11.808236825183318</v>
      </c>
      <c r="AE559" s="8">
        <f t="shared" si="8"/>
        <v>-3.7625894118462071</v>
      </c>
    </row>
    <row r="560" spans="1:31" x14ac:dyDescent="0.25">
      <c r="A560" s="1">
        <v>1</v>
      </c>
      <c r="B560" s="1">
        <v>226</v>
      </c>
      <c r="C560" s="1">
        <v>1</v>
      </c>
      <c r="D560" s="1">
        <v>8.15</v>
      </c>
      <c r="E560" s="7">
        <v>0</v>
      </c>
      <c r="F560" s="7">
        <v>99</v>
      </c>
      <c r="G560" s="1">
        <v>87</v>
      </c>
      <c r="H560" s="1">
        <v>47.6</v>
      </c>
      <c r="I560" s="1">
        <v>1</v>
      </c>
      <c r="J560" s="1">
        <v>98</v>
      </c>
      <c r="K560" s="1">
        <v>8.24</v>
      </c>
      <c r="L560" s="1">
        <v>98</v>
      </c>
      <c r="M560" s="1">
        <v>0.1</v>
      </c>
      <c r="N560" s="7">
        <v>1653.2390500000001</v>
      </c>
      <c r="O560" s="1">
        <v>1315372</v>
      </c>
      <c r="P560" s="1">
        <v>3.3</v>
      </c>
      <c r="Q560" s="1">
        <v>3.5</v>
      </c>
      <c r="R560" s="1">
        <v>0.67300000000000004</v>
      </c>
      <c r="S560" s="1">
        <v>12.3</v>
      </c>
      <c r="T560" s="1">
        <v>0</v>
      </c>
      <c r="U560" s="1">
        <v>0</v>
      </c>
      <c r="V560" s="1">
        <v>0</v>
      </c>
      <c r="W560" s="1">
        <v>0</v>
      </c>
      <c r="X560" s="1">
        <v>1</v>
      </c>
      <c r="Y560" s="1">
        <v>0</v>
      </c>
      <c r="Z560" s="1">
        <v>67.599999999999994</v>
      </c>
      <c r="AA560" s="7">
        <f>SUMPRODUCT($A$19:$Y$19,A560:Y560)</f>
        <v>71.101504450773319</v>
      </c>
      <c r="AB560" s="7">
        <f>(Z560-AA560)^2</f>
        <v>12.260533418785405</v>
      </c>
      <c r="AC560" s="7">
        <f>ABS(Z560-AA560)</f>
        <v>3.5015044507733251</v>
      </c>
      <c r="AD560" s="7">
        <f>(Z560-$AC$10)^2</f>
        <v>2.062990766893452</v>
      </c>
      <c r="AE560" s="8">
        <f t="shared" si="8"/>
        <v>-3.5015044507733251</v>
      </c>
    </row>
    <row r="561" spans="1:31" x14ac:dyDescent="0.25">
      <c r="A561" s="1">
        <v>1</v>
      </c>
      <c r="B561" s="1">
        <v>151</v>
      </c>
      <c r="C561" s="1">
        <v>0</v>
      </c>
      <c r="D561" s="1">
        <v>1.8</v>
      </c>
      <c r="E561" s="7">
        <v>423.29535090000002</v>
      </c>
      <c r="F561" s="7">
        <v>9</v>
      </c>
      <c r="G561" s="1">
        <v>0</v>
      </c>
      <c r="H561" s="1">
        <v>68.599999999999994</v>
      </c>
      <c r="I561" s="1">
        <v>0</v>
      </c>
      <c r="J561" s="1">
        <v>91</v>
      </c>
      <c r="K561" s="1">
        <v>4.87</v>
      </c>
      <c r="L561" s="1">
        <v>9</v>
      </c>
      <c r="M561" s="1">
        <v>0.1</v>
      </c>
      <c r="N561" s="7">
        <v>2284.3785800000001</v>
      </c>
      <c r="O561" s="1">
        <v>146</v>
      </c>
      <c r="P561" s="1">
        <v>0.1</v>
      </c>
      <c r="Q561" s="1">
        <v>0.1</v>
      </c>
      <c r="R561" s="1">
        <v>0.69299999999999995</v>
      </c>
      <c r="S561" s="1">
        <v>14.6</v>
      </c>
      <c r="T561" s="1">
        <v>0</v>
      </c>
      <c r="U561" s="1">
        <v>0</v>
      </c>
      <c r="V561" s="1">
        <v>1</v>
      </c>
      <c r="W561" s="1">
        <v>0</v>
      </c>
      <c r="X561" s="1">
        <v>0</v>
      </c>
      <c r="Y561" s="1">
        <v>0</v>
      </c>
      <c r="Z561" s="1">
        <v>72.2</v>
      </c>
      <c r="AA561" s="7">
        <f>SUMPRODUCT($A$19:$Y$19,A561:Y561)</f>
        <v>70.818274184638227</v>
      </c>
      <c r="AB561" s="7">
        <f>(Z561-AA561)^2</f>
        <v>1.909166228837164</v>
      </c>
      <c r="AC561" s="7">
        <f>ABS(Z561-AA561)</f>
        <v>1.3817258153617757</v>
      </c>
      <c r="AD561" s="7">
        <f>(Z561-$AC$10)^2</f>
        <v>10.008924832826816</v>
      </c>
      <c r="AE561" s="8">
        <f t="shared" si="8"/>
        <v>1.3817258153617757</v>
      </c>
    </row>
    <row r="562" spans="1:31" x14ac:dyDescent="0.25">
      <c r="A562" s="1">
        <v>1</v>
      </c>
      <c r="B562" s="1">
        <v>8</v>
      </c>
      <c r="C562" s="1">
        <v>0</v>
      </c>
      <c r="D562" s="1">
        <v>11.53</v>
      </c>
      <c r="E562" s="7">
        <v>18961.348600000001</v>
      </c>
      <c r="F562" s="7">
        <v>94</v>
      </c>
      <c r="G562" s="1">
        <v>1</v>
      </c>
      <c r="H562" s="1">
        <v>58.4</v>
      </c>
      <c r="I562" s="1">
        <v>0</v>
      </c>
      <c r="J562" s="1">
        <v>96</v>
      </c>
      <c r="K562" s="1">
        <v>7.34</v>
      </c>
      <c r="L562" s="1">
        <v>99</v>
      </c>
      <c r="M562" s="1">
        <v>0.1</v>
      </c>
      <c r="N562" s="7">
        <v>114293.84329999999</v>
      </c>
      <c r="O562" s="1">
        <v>48865</v>
      </c>
      <c r="P562" s="1">
        <v>0.9</v>
      </c>
      <c r="Q562" s="1">
        <v>0.9</v>
      </c>
      <c r="R562" s="1">
        <v>0.88700000000000001</v>
      </c>
      <c r="S562" s="1">
        <v>13.5</v>
      </c>
      <c r="T562" s="1">
        <v>0</v>
      </c>
      <c r="U562" s="1">
        <v>0</v>
      </c>
      <c r="V562" s="1">
        <v>0</v>
      </c>
      <c r="W562" s="1">
        <v>0</v>
      </c>
      <c r="X562" s="1">
        <v>1</v>
      </c>
      <c r="Y562" s="1">
        <v>1</v>
      </c>
      <c r="Z562" s="1">
        <v>80</v>
      </c>
      <c r="AA562" s="7">
        <f>SUMPRODUCT($A$19:$Y$19,A562:Y562)</f>
        <v>85.146921116459822</v>
      </c>
      <c r="AB562" s="7">
        <f>(Z562-AA562)^2</f>
        <v>26.490796979060022</v>
      </c>
      <c r="AC562" s="7">
        <f>ABS(Z562-AA562)</f>
        <v>5.1469211164598221</v>
      </c>
      <c r="AD562" s="7">
        <f>(Z562-$AC$10)^2</f>
        <v>120.20246520549641</v>
      </c>
      <c r="AE562" s="8">
        <f t="shared" si="8"/>
        <v>-5.1469211164598221</v>
      </c>
    </row>
    <row r="563" spans="1:31" x14ac:dyDescent="0.25">
      <c r="A563" s="1">
        <v>1</v>
      </c>
      <c r="B563" s="1">
        <v>153</v>
      </c>
      <c r="C563" s="1">
        <v>2</v>
      </c>
      <c r="D563" s="1">
        <v>9</v>
      </c>
      <c r="E563" s="7">
        <v>983.25180909999995</v>
      </c>
      <c r="F563" s="7">
        <v>98</v>
      </c>
      <c r="G563" s="1">
        <v>193</v>
      </c>
      <c r="H563" s="1">
        <v>56.9</v>
      </c>
      <c r="I563" s="1">
        <v>2</v>
      </c>
      <c r="J563" s="1">
        <v>94</v>
      </c>
      <c r="K563" s="1">
        <v>5.83</v>
      </c>
      <c r="L563" s="1">
        <v>94</v>
      </c>
      <c r="M563" s="1">
        <v>0.1</v>
      </c>
      <c r="N563" s="7">
        <v>8297.4836209999994</v>
      </c>
      <c r="O563" s="1">
        <v>2246871</v>
      </c>
      <c r="P563" s="1">
        <v>3</v>
      </c>
      <c r="Q563" s="1">
        <v>3.2</v>
      </c>
      <c r="R563" s="1">
        <v>0.79700000000000004</v>
      </c>
      <c r="S563" s="1">
        <v>15.8</v>
      </c>
      <c r="T563" s="1">
        <v>0</v>
      </c>
      <c r="U563" s="1">
        <v>0</v>
      </c>
      <c r="V563" s="1">
        <v>0</v>
      </c>
      <c r="W563" s="1">
        <v>0</v>
      </c>
      <c r="X563" s="1">
        <v>1</v>
      </c>
      <c r="Y563" s="1">
        <v>1</v>
      </c>
      <c r="Z563" s="1">
        <v>73.400000000000006</v>
      </c>
      <c r="AA563" s="7">
        <f>SUMPRODUCT($A$19:$Y$19,A563:Y563)</f>
        <v>77.299911001950534</v>
      </c>
      <c r="AB563" s="7">
        <f>(Z563-AA563)^2</f>
        <v>15.209305823134772</v>
      </c>
      <c r="AC563" s="7">
        <f>ABS(Z563-AA563)</f>
        <v>3.8999110019505281</v>
      </c>
      <c r="AD563" s="7">
        <f>(Z563-$AC$10)^2</f>
        <v>19.041777197852941</v>
      </c>
      <c r="AE563" s="8">
        <f t="shared" si="8"/>
        <v>-3.8999110019505281</v>
      </c>
    </row>
    <row r="564" spans="1:31" x14ac:dyDescent="0.25">
      <c r="A564" s="1">
        <v>1</v>
      </c>
      <c r="B564" s="1">
        <v>13</v>
      </c>
      <c r="C564" s="1">
        <v>11</v>
      </c>
      <c r="D564" s="1">
        <v>7.63</v>
      </c>
      <c r="E564" s="7">
        <v>719.36637970000004</v>
      </c>
      <c r="F564" s="7">
        <v>81</v>
      </c>
      <c r="G564" s="1">
        <v>0</v>
      </c>
      <c r="H564" s="1">
        <v>56.3</v>
      </c>
      <c r="I564" s="1">
        <v>12</v>
      </c>
      <c r="J564" s="1">
        <v>91</v>
      </c>
      <c r="K564" s="1">
        <v>6.84</v>
      </c>
      <c r="L564" s="1">
        <v>98</v>
      </c>
      <c r="M564" s="1">
        <v>0.1</v>
      </c>
      <c r="N564" s="7">
        <v>4251.5743480000001</v>
      </c>
      <c r="O564" s="1">
        <v>38728696</v>
      </c>
      <c r="P564" s="1">
        <v>1.1000000000000001</v>
      </c>
      <c r="Q564" s="1">
        <v>1</v>
      </c>
      <c r="R564" s="1">
        <v>0.77500000000000002</v>
      </c>
      <c r="S564" s="1">
        <v>16.3</v>
      </c>
      <c r="T564" s="1">
        <v>0</v>
      </c>
      <c r="U564" s="1">
        <v>0</v>
      </c>
      <c r="V564" s="1">
        <v>0</v>
      </c>
      <c r="W564" s="1">
        <v>1</v>
      </c>
      <c r="X564" s="1">
        <v>0</v>
      </c>
      <c r="Y564" s="1">
        <v>0</v>
      </c>
      <c r="Z564" s="1">
        <v>74.7</v>
      </c>
      <c r="AA564" s="7">
        <f>SUMPRODUCT($A$19:$Y$19,A564:Y564)</f>
        <v>78.189337031895889</v>
      </c>
      <c r="AB564" s="7">
        <f>(Z564-AA564)^2</f>
        <v>12.17547292215999</v>
      </c>
      <c r="AC564" s="7">
        <f>ABS(Z564-AA564)</f>
        <v>3.4893370318958858</v>
      </c>
      <c r="AD564" s="7">
        <f>(Z564-$AC$10)^2</f>
        <v>32.077367259964525</v>
      </c>
      <c r="AE564" s="8">
        <f t="shared" si="8"/>
        <v>-3.4893370318958858</v>
      </c>
    </row>
    <row r="565" spans="1:31" x14ac:dyDescent="0.25">
      <c r="A565" s="1">
        <v>1</v>
      </c>
      <c r="B565" s="1">
        <v>56</v>
      </c>
      <c r="C565" s="1">
        <v>1</v>
      </c>
      <c r="D565" s="1">
        <v>3.76</v>
      </c>
      <c r="E565" s="7">
        <v>0</v>
      </c>
      <c r="F565" s="7">
        <v>97</v>
      </c>
      <c r="G565" s="1">
        <v>115</v>
      </c>
      <c r="H565" s="1">
        <v>66.599999999999994</v>
      </c>
      <c r="I565" s="1">
        <v>1</v>
      </c>
      <c r="J565" s="1">
        <v>97</v>
      </c>
      <c r="K565" s="1">
        <v>5.72</v>
      </c>
      <c r="L565" s="1">
        <v>97</v>
      </c>
      <c r="M565" s="1">
        <v>0.1</v>
      </c>
      <c r="N565" s="7">
        <v>25683.845649999999</v>
      </c>
      <c r="O565" s="1">
        <v>46447697</v>
      </c>
      <c r="P565" s="1">
        <v>0.6</v>
      </c>
      <c r="Q565" s="1">
        <v>0.5</v>
      </c>
      <c r="R565" s="1">
        <v>0.88200000000000001</v>
      </c>
      <c r="S565" s="1">
        <v>17.7</v>
      </c>
      <c r="T565" s="1">
        <v>0</v>
      </c>
      <c r="U565" s="1">
        <v>0</v>
      </c>
      <c r="V565" s="1">
        <v>0</v>
      </c>
      <c r="W565" s="1">
        <v>0</v>
      </c>
      <c r="X565" s="1">
        <v>1</v>
      </c>
      <c r="Y565" s="1">
        <v>1</v>
      </c>
      <c r="Z565" s="1">
        <v>82.8</v>
      </c>
      <c r="AA565" s="7">
        <f>SUMPRODUCT($A$19:$Y$19,A565:Y565)</f>
        <v>81.87848514278059</v>
      </c>
      <c r="AB565" s="7">
        <f>(Z565-AA565)^2</f>
        <v>0.84918963207610354</v>
      </c>
      <c r="AC565" s="7">
        <f>ABS(Z565-AA565)</f>
        <v>0.92151485721940674</v>
      </c>
      <c r="AD565" s="7">
        <f>(Z565-$AC$10)^2</f>
        <v>189.43912072389057</v>
      </c>
      <c r="AE565" s="8">
        <f t="shared" si="8"/>
        <v>0.92151485721940674</v>
      </c>
    </row>
    <row r="566" spans="1:31" x14ac:dyDescent="0.25">
      <c r="A566" s="1">
        <v>1</v>
      </c>
      <c r="B566" s="1">
        <v>13</v>
      </c>
      <c r="C566" s="1">
        <v>3</v>
      </c>
      <c r="D566" s="1">
        <v>1.29</v>
      </c>
      <c r="E566" s="7">
        <v>594.64531020000004</v>
      </c>
      <c r="F566" s="7">
        <v>98</v>
      </c>
      <c r="G566" s="1">
        <v>16</v>
      </c>
      <c r="H566" s="1">
        <v>59.3</v>
      </c>
      <c r="I566" s="1">
        <v>3</v>
      </c>
      <c r="J566" s="1">
        <v>98</v>
      </c>
      <c r="K566" s="1">
        <v>7.26</v>
      </c>
      <c r="L566" s="1">
        <v>98</v>
      </c>
      <c r="M566" s="1">
        <v>0.1</v>
      </c>
      <c r="N566" s="7">
        <v>4199.47253</v>
      </c>
      <c r="O566" s="1">
        <v>1114558</v>
      </c>
      <c r="P566" s="1">
        <v>6.4</v>
      </c>
      <c r="Q566" s="1">
        <v>6.3</v>
      </c>
      <c r="R566" s="1">
        <v>0.72</v>
      </c>
      <c r="S566" s="1">
        <v>14.7</v>
      </c>
      <c r="T566" s="1">
        <v>1</v>
      </c>
      <c r="U566" s="1">
        <v>0</v>
      </c>
      <c r="V566" s="1">
        <v>0</v>
      </c>
      <c r="W566" s="1">
        <v>0</v>
      </c>
      <c r="X566" s="1">
        <v>0</v>
      </c>
      <c r="Y566" s="1">
        <v>0</v>
      </c>
      <c r="Z566" s="1">
        <v>74.900000000000006</v>
      </c>
      <c r="AA566" s="7">
        <f>SUMPRODUCT($A$19:$Y$19,A566:Y566)</f>
        <v>72.209358966470688</v>
      </c>
      <c r="AB566" s="7">
        <f>(Z566-AA566)^2</f>
        <v>7.2395491713117135</v>
      </c>
      <c r="AC566" s="7">
        <f>ABS(Z566-AA566)</f>
        <v>2.6906410335293174</v>
      </c>
      <c r="AD566" s="7">
        <f>(Z566-$AC$10)^2</f>
        <v>34.38284265413558</v>
      </c>
      <c r="AE566" s="8">
        <f t="shared" si="8"/>
        <v>2.6906410335293174</v>
      </c>
    </row>
    <row r="567" spans="1:31" x14ac:dyDescent="0.25">
      <c r="A567" s="1">
        <v>1</v>
      </c>
      <c r="B567" s="1">
        <v>68</v>
      </c>
      <c r="C567" s="1">
        <v>1</v>
      </c>
      <c r="D567" s="1">
        <v>2.33</v>
      </c>
      <c r="E567" s="7">
        <v>4.3451015999999996</v>
      </c>
      <c r="F567" s="7">
        <v>99</v>
      </c>
      <c r="G567" s="1">
        <v>539</v>
      </c>
      <c r="H567" s="1">
        <v>61.6</v>
      </c>
      <c r="I567" s="1">
        <v>1</v>
      </c>
      <c r="J567" s="1">
        <v>95</v>
      </c>
      <c r="K567" s="1">
        <v>7.37</v>
      </c>
      <c r="L567" s="1">
        <v>95</v>
      </c>
      <c r="M567" s="1">
        <v>0.1</v>
      </c>
      <c r="N567" s="7">
        <v>258.637</v>
      </c>
      <c r="O567" s="1">
        <v>7181</v>
      </c>
      <c r="P567" s="1">
        <v>1.1000000000000001</v>
      </c>
      <c r="Q567" s="1">
        <v>1.1000000000000001</v>
      </c>
      <c r="R567" s="1">
        <v>0.872</v>
      </c>
      <c r="S567" s="1">
        <v>15.7</v>
      </c>
      <c r="T567" s="1">
        <v>0</v>
      </c>
      <c r="U567" s="1">
        <v>1</v>
      </c>
      <c r="V567" s="1">
        <v>0</v>
      </c>
      <c r="W567" s="1">
        <v>0</v>
      </c>
      <c r="X567" s="1">
        <v>0</v>
      </c>
      <c r="Y567" s="1">
        <v>0</v>
      </c>
      <c r="Z567" s="1">
        <v>84</v>
      </c>
      <c r="AA567" s="7">
        <f>SUMPRODUCT($A$19:$Y$19,A567:Y567)</f>
        <v>76.980533696313884</v>
      </c>
      <c r="AB567" s="7">
        <f>(Z567-AA567)^2</f>
        <v>49.272907188584824</v>
      </c>
      <c r="AC567" s="7">
        <f>ABS(Z567-AA567)</f>
        <v>7.0194663036861158</v>
      </c>
      <c r="AD567" s="7">
        <f>(Z567-$AC$10)^2</f>
        <v>223.91197308891674</v>
      </c>
      <c r="AE567" s="8">
        <f t="shared" si="8"/>
        <v>7.0194663036861158</v>
      </c>
    </row>
    <row r="568" spans="1:31" x14ac:dyDescent="0.25">
      <c r="A568" s="1">
        <v>1</v>
      </c>
      <c r="B568" s="1">
        <v>41</v>
      </c>
      <c r="C568" s="1">
        <v>88</v>
      </c>
      <c r="D568" s="1">
        <v>9.65</v>
      </c>
      <c r="E568" s="7">
        <v>6.0025276849999996</v>
      </c>
      <c r="F568" s="7">
        <v>73</v>
      </c>
      <c r="G568" s="1">
        <v>3776</v>
      </c>
      <c r="H568" s="1">
        <v>15.2</v>
      </c>
      <c r="I568" s="1">
        <v>137</v>
      </c>
      <c r="J568" s="1">
        <v>7</v>
      </c>
      <c r="K568" s="1">
        <v>9.76</v>
      </c>
      <c r="L568" s="1">
        <v>73</v>
      </c>
      <c r="M568" s="1">
        <v>8.4</v>
      </c>
      <c r="N568" s="7">
        <v>41.858631000000003</v>
      </c>
      <c r="O568" s="1">
        <v>359487</v>
      </c>
      <c r="P568" s="1">
        <v>6.3</v>
      </c>
      <c r="Q568" s="1">
        <v>6.3</v>
      </c>
      <c r="R568" s="1">
        <v>0.442</v>
      </c>
      <c r="S568" s="1">
        <v>10.3</v>
      </c>
      <c r="T568" s="1">
        <v>1</v>
      </c>
      <c r="U568" s="1">
        <v>0</v>
      </c>
      <c r="V568" s="1">
        <v>0</v>
      </c>
      <c r="W568" s="1">
        <v>0</v>
      </c>
      <c r="X568" s="1">
        <v>0</v>
      </c>
      <c r="Y568" s="1">
        <v>0</v>
      </c>
      <c r="Z568" s="1">
        <v>55.5</v>
      </c>
      <c r="AA568" s="7">
        <f>SUMPRODUCT($A$19:$Y$19,A568:Y568)</f>
        <v>58.789945677679796</v>
      </c>
      <c r="AB568" s="7">
        <f>(Z568-AA568)^2</f>
        <v>10.823742562083973</v>
      </c>
      <c r="AC568" s="7">
        <f>ABS(Z568-AA568)</f>
        <v>3.2899456776797962</v>
      </c>
      <c r="AD568" s="7">
        <f>(Z568-$AC$10)^2</f>
        <v>183.23172941954698</v>
      </c>
      <c r="AE568" s="8">
        <f t="shared" si="8"/>
        <v>-3.2899456776797962</v>
      </c>
    </row>
    <row r="569" spans="1:31" x14ac:dyDescent="0.25">
      <c r="A569" s="1">
        <v>1</v>
      </c>
      <c r="B569" s="1">
        <v>234</v>
      </c>
      <c r="C569" s="1">
        <v>35</v>
      </c>
      <c r="D569" s="1">
        <v>0.04</v>
      </c>
      <c r="E569" s="7">
        <v>0</v>
      </c>
      <c r="F569" s="7">
        <v>69</v>
      </c>
      <c r="G569" s="1">
        <v>2676</v>
      </c>
      <c r="H569" s="1">
        <v>37.9</v>
      </c>
      <c r="I569" s="1">
        <v>45</v>
      </c>
      <c r="J569" s="1">
        <v>69</v>
      </c>
      <c r="K569" s="1">
        <v>5.4</v>
      </c>
      <c r="L569" s="1">
        <v>69</v>
      </c>
      <c r="M569" s="1">
        <v>0.1</v>
      </c>
      <c r="N569" s="7">
        <v>1653.2390500000001</v>
      </c>
      <c r="O569" s="1">
        <v>1315372</v>
      </c>
      <c r="P569" s="1">
        <v>13.7</v>
      </c>
      <c r="Q569" s="1">
        <v>13.6</v>
      </c>
      <c r="R569" s="1">
        <v>0.49299999999999999</v>
      </c>
      <c r="S569" s="1">
        <v>8.6</v>
      </c>
      <c r="T569" s="1">
        <v>0</v>
      </c>
      <c r="U569" s="1">
        <v>1</v>
      </c>
      <c r="V569" s="1">
        <v>0</v>
      </c>
      <c r="W569" s="1">
        <v>0</v>
      </c>
      <c r="X569" s="1">
        <v>0</v>
      </c>
      <c r="Y569" s="1">
        <v>0</v>
      </c>
      <c r="Z569" s="1">
        <v>64.599999999999994</v>
      </c>
      <c r="AA569" s="7">
        <f>SUMPRODUCT($A$19:$Y$19,A569:Y569)</f>
        <v>65.447896268428323</v>
      </c>
      <c r="AB569" s="7">
        <f>(Z569-AA569)^2</f>
        <v>0.71892808201468472</v>
      </c>
      <c r="AC569" s="7">
        <f>ABS(Z569-AA569)</f>
        <v>0.84789626842832888</v>
      </c>
      <c r="AD569" s="7">
        <f>(Z569-$AC$10)^2</f>
        <v>19.680859854328251</v>
      </c>
      <c r="AE569" s="8">
        <f t="shared" si="8"/>
        <v>-0.84789626842832888</v>
      </c>
    </row>
    <row r="570" spans="1:31" x14ac:dyDescent="0.25">
      <c r="A570" s="1">
        <v>1</v>
      </c>
      <c r="B570" s="1">
        <v>84</v>
      </c>
      <c r="C570" s="1">
        <v>0</v>
      </c>
      <c r="D570" s="1">
        <v>0.01</v>
      </c>
      <c r="E570" s="7">
        <v>2845.3064439999998</v>
      </c>
      <c r="F570" s="7">
        <v>98</v>
      </c>
      <c r="G570" s="1">
        <v>0</v>
      </c>
      <c r="H570" s="1">
        <v>39.200000000000003</v>
      </c>
      <c r="I570" s="1">
        <v>0</v>
      </c>
      <c r="J570" s="1">
        <v>99</v>
      </c>
      <c r="K570" s="1">
        <v>2.61</v>
      </c>
      <c r="L570" s="1">
        <v>99</v>
      </c>
      <c r="M570" s="1">
        <v>0.1</v>
      </c>
      <c r="N570" s="7">
        <v>44597.27968</v>
      </c>
      <c r="O570" s="1">
        <v>1315372</v>
      </c>
      <c r="P570" s="1">
        <v>5.8</v>
      </c>
      <c r="Q570" s="1">
        <v>5.2</v>
      </c>
      <c r="R570" s="1">
        <v>0.86</v>
      </c>
      <c r="S570" s="1">
        <v>14.9</v>
      </c>
      <c r="T570" s="1">
        <v>0</v>
      </c>
      <c r="U570" s="1">
        <v>1</v>
      </c>
      <c r="V570" s="1">
        <v>0</v>
      </c>
      <c r="W570" s="1">
        <v>0</v>
      </c>
      <c r="X570" s="1">
        <v>0</v>
      </c>
      <c r="Y570" s="1">
        <v>0</v>
      </c>
      <c r="Z570" s="1">
        <v>77.099999999999994</v>
      </c>
      <c r="AA570" s="7">
        <f>SUMPRODUCT($A$19:$Y$19,A570:Y570)</f>
        <v>77.289671450725038</v>
      </c>
      <c r="AB570" s="7">
        <f>(Z570-AA570)^2</f>
        <v>3.5975259220142664E-2</v>
      </c>
      <c r="AC570" s="7">
        <f>ABS(Z570-AA570)</f>
        <v>0.18967145072504366</v>
      </c>
      <c r="AD570" s="7">
        <f>(Z570-$AC$10)^2</f>
        <v>65.023071990016589</v>
      </c>
      <c r="AE570" s="8">
        <f t="shared" si="8"/>
        <v>-0.18967145072504366</v>
      </c>
    </row>
    <row r="571" spans="1:31" x14ac:dyDescent="0.25">
      <c r="A571" s="1">
        <v>1</v>
      </c>
      <c r="B571" s="1">
        <v>94</v>
      </c>
      <c r="C571" s="1">
        <v>1</v>
      </c>
      <c r="D571" s="1">
        <v>1.58</v>
      </c>
      <c r="E571" s="7">
        <v>805.39563459999999</v>
      </c>
      <c r="F571" s="7">
        <v>81</v>
      </c>
      <c r="G571" s="1">
        <v>12</v>
      </c>
      <c r="H571" s="1">
        <v>63.5</v>
      </c>
      <c r="I571" s="1">
        <v>1</v>
      </c>
      <c r="J571" s="1">
        <v>75</v>
      </c>
      <c r="K571" s="1">
        <v>7.19</v>
      </c>
      <c r="L571" s="1">
        <v>81</v>
      </c>
      <c r="M571" s="1">
        <v>0.1</v>
      </c>
      <c r="N571" s="7">
        <v>8763.8262739999991</v>
      </c>
      <c r="O571" s="1">
        <v>4337141</v>
      </c>
      <c r="P571" s="1">
        <v>4.7</v>
      </c>
      <c r="Q571" s="1">
        <v>4.7</v>
      </c>
      <c r="R571" s="1">
        <v>0.752</v>
      </c>
      <c r="S571" s="1">
        <v>13.3</v>
      </c>
      <c r="T571" s="1">
        <v>0</v>
      </c>
      <c r="U571" s="1">
        <v>1</v>
      </c>
      <c r="V571" s="1">
        <v>0</v>
      </c>
      <c r="W571" s="1">
        <v>0</v>
      </c>
      <c r="X571" s="1">
        <v>0</v>
      </c>
      <c r="Y571" s="1">
        <v>0</v>
      </c>
      <c r="Z571" s="1">
        <v>74.900000000000006</v>
      </c>
      <c r="AA571" s="7">
        <f>SUMPRODUCT($A$19:$Y$19,A571:Y571)</f>
        <v>73.923671268449439</v>
      </c>
      <c r="AB571" s="7">
        <f>(Z571-AA571)^2</f>
        <v>0.95321779205113799</v>
      </c>
      <c r="AC571" s="7">
        <f>ABS(Z571-AA571)</f>
        <v>0.97632873155056643</v>
      </c>
      <c r="AD571" s="7">
        <f>(Z571-$AC$10)^2</f>
        <v>34.38284265413558</v>
      </c>
      <c r="AE571" s="8">
        <f t="shared" si="8"/>
        <v>0.97632873155056643</v>
      </c>
    </row>
    <row r="572" spans="1:31" x14ac:dyDescent="0.25">
      <c r="A572" s="1">
        <v>1</v>
      </c>
      <c r="B572" s="1">
        <v>17</v>
      </c>
      <c r="C572" s="1">
        <v>0</v>
      </c>
      <c r="D572" s="1">
        <v>1.1599999999999999</v>
      </c>
      <c r="E572" s="7">
        <v>0</v>
      </c>
      <c r="F572" s="7">
        <v>96</v>
      </c>
      <c r="G572" s="1">
        <v>701</v>
      </c>
      <c r="H572" s="1">
        <v>57.9</v>
      </c>
      <c r="I572" s="1">
        <v>0</v>
      </c>
      <c r="J572" s="1">
        <v>97</v>
      </c>
      <c r="K572" s="1">
        <v>6.61</v>
      </c>
      <c r="L572" s="1">
        <v>96</v>
      </c>
      <c r="M572" s="1">
        <v>0.1</v>
      </c>
      <c r="N572" s="7">
        <v>1653.2390500000001</v>
      </c>
      <c r="O572" s="1">
        <v>1315372</v>
      </c>
      <c r="P572" s="1">
        <v>2.2000000000000002</v>
      </c>
      <c r="Q572" s="1">
        <v>2.2999999999999998</v>
      </c>
      <c r="R572" s="1">
        <v>0.73499999999999999</v>
      </c>
      <c r="S572" s="1">
        <v>12.9</v>
      </c>
      <c r="T572" s="1">
        <v>0</v>
      </c>
      <c r="U572" s="1">
        <v>0</v>
      </c>
      <c r="V572" s="1">
        <v>0</v>
      </c>
      <c r="W572" s="1">
        <v>0</v>
      </c>
      <c r="X572" s="1">
        <v>1</v>
      </c>
      <c r="Y572" s="1">
        <v>0</v>
      </c>
      <c r="Z572" s="1">
        <v>74.900000000000006</v>
      </c>
      <c r="AA572" s="7">
        <f>SUMPRODUCT($A$19:$Y$19,A572:Y572)</f>
        <v>75.411032071964897</v>
      </c>
      <c r="AB572" s="7">
        <f>(Z572-AA572)^2</f>
        <v>0.26115377857672961</v>
      </c>
      <c r="AC572" s="7">
        <f>ABS(Z572-AA572)</f>
        <v>0.51103207196489109</v>
      </c>
      <c r="AD572" s="7">
        <f>(Z572-$AC$10)^2</f>
        <v>34.38284265413558</v>
      </c>
      <c r="AE572" s="8">
        <f t="shared" si="8"/>
        <v>-0.51103207196489109</v>
      </c>
    </row>
    <row r="573" spans="1:31" x14ac:dyDescent="0.25">
      <c r="A573" s="1">
        <v>1</v>
      </c>
      <c r="B573" s="1">
        <v>76</v>
      </c>
      <c r="C573" s="1">
        <v>1</v>
      </c>
      <c r="D573" s="1">
        <v>2.5299999999999998</v>
      </c>
      <c r="E573" s="7">
        <v>199.9341033</v>
      </c>
      <c r="F573" s="7">
        <v>98</v>
      </c>
      <c r="G573" s="1">
        <v>36</v>
      </c>
      <c r="H573" s="1">
        <v>58.3</v>
      </c>
      <c r="I573" s="1">
        <v>1</v>
      </c>
      <c r="J573" s="1">
        <v>93</v>
      </c>
      <c r="K573" s="1">
        <v>7.13</v>
      </c>
      <c r="L573" s="1">
        <v>93</v>
      </c>
      <c r="M573" s="1">
        <v>0.1</v>
      </c>
      <c r="N573" s="7">
        <v>2152.1432</v>
      </c>
      <c r="O573" s="1">
        <v>6289</v>
      </c>
      <c r="P573" s="1">
        <v>1.1000000000000001</v>
      </c>
      <c r="Q573" s="1">
        <v>1.1000000000000001</v>
      </c>
      <c r="R573" s="1">
        <v>0.84499999999999997</v>
      </c>
      <c r="S573" s="1">
        <v>15.2</v>
      </c>
      <c r="T573" s="1">
        <v>0</v>
      </c>
      <c r="U573" s="1">
        <v>1</v>
      </c>
      <c r="V573" s="1">
        <v>0</v>
      </c>
      <c r="W573" s="1">
        <v>0</v>
      </c>
      <c r="X573" s="1">
        <v>0</v>
      </c>
      <c r="Y573" s="1">
        <v>0</v>
      </c>
      <c r="Z573" s="1">
        <v>78.900000000000006</v>
      </c>
      <c r="AA573" s="7">
        <f>SUMPRODUCT($A$19:$Y$19,A573:Y573)</f>
        <v>76.318571429290429</v>
      </c>
      <c r="AB573" s="7">
        <f>(Z573-AA573)^2</f>
        <v>6.6637734656756864</v>
      </c>
      <c r="AC573" s="7">
        <f>ABS(Z573-AA573)</f>
        <v>2.5814285707095763</v>
      </c>
      <c r="AD573" s="7">
        <f>(Z573-$AC$10)^2</f>
        <v>97.292350537555933</v>
      </c>
      <c r="AE573" s="8">
        <f t="shared" si="8"/>
        <v>2.5814285707095763</v>
      </c>
    </row>
    <row r="574" spans="1:31" x14ac:dyDescent="0.25">
      <c r="A574" s="1">
        <v>1</v>
      </c>
      <c r="B574" s="1">
        <v>17</v>
      </c>
      <c r="C574" s="1">
        <v>1</v>
      </c>
      <c r="D574" s="1">
        <v>12</v>
      </c>
      <c r="E574" s="7">
        <v>1904.0023100000001</v>
      </c>
      <c r="F574" s="7">
        <v>82</v>
      </c>
      <c r="G574" s="1">
        <v>8</v>
      </c>
      <c r="H574" s="1">
        <v>51.7</v>
      </c>
      <c r="I574" s="1">
        <v>1</v>
      </c>
      <c r="J574" s="1">
        <v>96</v>
      </c>
      <c r="K574" s="1">
        <v>9.15</v>
      </c>
      <c r="L574" s="1">
        <v>98</v>
      </c>
      <c r="M574" s="1">
        <v>0.1</v>
      </c>
      <c r="N574" s="7">
        <v>12882.28897</v>
      </c>
      <c r="O574" s="1">
        <v>1419631</v>
      </c>
      <c r="P574" s="1">
        <v>0.8</v>
      </c>
      <c r="Q574" s="1">
        <v>0.6</v>
      </c>
      <c r="R574" s="1">
        <v>0.78800000000000003</v>
      </c>
      <c r="S574" s="1">
        <v>15.9</v>
      </c>
      <c r="T574" s="1">
        <v>0</v>
      </c>
      <c r="U574" s="1">
        <v>0</v>
      </c>
      <c r="V574" s="1">
        <v>0</v>
      </c>
      <c r="W574" s="1">
        <v>0</v>
      </c>
      <c r="X574" s="1">
        <v>1</v>
      </c>
      <c r="Y574" s="1">
        <v>1</v>
      </c>
      <c r="Z574" s="1">
        <v>77.2</v>
      </c>
      <c r="AA574" s="7">
        <f>SUMPRODUCT($A$19:$Y$19,A574:Y574)</f>
        <v>80.392682027970338</v>
      </c>
      <c r="AB574" s="7">
        <f>(Z574-AA574)^2</f>
        <v>10.193218531724771</v>
      </c>
      <c r="AC574" s="7">
        <f>ABS(Z574-AA574)</f>
        <v>3.192682027970335</v>
      </c>
      <c r="AD574" s="7">
        <f>(Z574-$AC$10)^2</f>
        <v>66.645809687102243</v>
      </c>
      <c r="AE574" s="8">
        <f t="shared" si="8"/>
        <v>-3.192682027970335</v>
      </c>
    </row>
    <row r="575" spans="1:31" x14ac:dyDescent="0.25">
      <c r="A575" s="1">
        <v>1</v>
      </c>
      <c r="B575" s="1">
        <v>215</v>
      </c>
      <c r="C575" s="1">
        <v>0</v>
      </c>
      <c r="D575" s="1">
        <v>3.76</v>
      </c>
      <c r="E575" s="7">
        <v>0</v>
      </c>
      <c r="F575" s="7">
        <v>95</v>
      </c>
      <c r="G575" s="1">
        <v>0</v>
      </c>
      <c r="H575" s="1">
        <v>46.7</v>
      </c>
      <c r="I575" s="1">
        <v>1</v>
      </c>
      <c r="J575" s="1">
        <v>92</v>
      </c>
      <c r="K575" s="1">
        <v>5.72</v>
      </c>
      <c r="L575" s="1">
        <v>95</v>
      </c>
      <c r="M575" s="1">
        <v>0.3</v>
      </c>
      <c r="N575" s="7">
        <v>4136.6899190000004</v>
      </c>
      <c r="O575" s="1">
        <v>768514</v>
      </c>
      <c r="P575" s="1">
        <v>5.5</v>
      </c>
      <c r="Q575" s="1">
        <v>5.3</v>
      </c>
      <c r="R575" s="1">
        <v>0.63800000000000001</v>
      </c>
      <c r="S575" s="1">
        <v>10.3</v>
      </c>
      <c r="T575" s="1">
        <v>0</v>
      </c>
      <c r="U575" s="1">
        <v>0</v>
      </c>
      <c r="V575" s="1">
        <v>0</v>
      </c>
      <c r="W575" s="1">
        <v>1</v>
      </c>
      <c r="X575" s="1">
        <v>0</v>
      </c>
      <c r="Y575" s="1">
        <v>0</v>
      </c>
      <c r="Z575" s="1">
        <v>66.2</v>
      </c>
      <c r="AA575" s="7">
        <f>SUMPRODUCT($A$19:$Y$19,A575:Y575)</f>
        <v>69.844533117437223</v>
      </c>
      <c r="AB575" s="7">
        <f>(Z575-AA575)^2</f>
        <v>13.282621644096661</v>
      </c>
      <c r="AC575" s="7">
        <f>ABS(Z575-AA575)</f>
        <v>3.64453311743722</v>
      </c>
      <c r="AD575" s="7">
        <f>(Z575-$AC$10)^2</f>
        <v>8.0446630076963093</v>
      </c>
      <c r="AE575" s="8">
        <f t="shared" si="8"/>
        <v>-3.64453311743722</v>
      </c>
    </row>
    <row r="576" spans="1:31" x14ac:dyDescent="0.25">
      <c r="A576" s="1">
        <v>1</v>
      </c>
      <c r="B576" s="1">
        <v>369</v>
      </c>
      <c r="C576" s="1">
        <v>24</v>
      </c>
      <c r="D576" s="1">
        <v>5.54</v>
      </c>
      <c r="E576" s="7">
        <v>1.7474409479999999</v>
      </c>
      <c r="F576" s="7">
        <v>87</v>
      </c>
      <c r="G576" s="1">
        <v>0</v>
      </c>
      <c r="H576" s="1">
        <v>14.1</v>
      </c>
      <c r="I576" s="1">
        <v>37</v>
      </c>
      <c r="J576" s="1">
        <v>82</v>
      </c>
      <c r="K576" s="1">
        <v>9.84</v>
      </c>
      <c r="L576" s="1">
        <v>87</v>
      </c>
      <c r="M576" s="1">
        <v>4.3</v>
      </c>
      <c r="N576" s="7">
        <v>15.574339999999999</v>
      </c>
      <c r="O576" s="1">
        <v>7423289</v>
      </c>
      <c r="P576" s="1">
        <v>8.1999999999999993</v>
      </c>
      <c r="Q576" s="1">
        <v>8.3000000000000007</v>
      </c>
      <c r="R576" s="1">
        <v>0.28599999999999998</v>
      </c>
      <c r="S576" s="1">
        <v>5.6</v>
      </c>
      <c r="T576" s="1">
        <v>1</v>
      </c>
      <c r="U576" s="1">
        <v>0</v>
      </c>
      <c r="V576" s="1">
        <v>0</v>
      </c>
      <c r="W576" s="1">
        <v>0</v>
      </c>
      <c r="X576" s="1">
        <v>0</v>
      </c>
      <c r="Y576" s="1">
        <v>0</v>
      </c>
      <c r="Z576" s="1">
        <v>53.4</v>
      </c>
      <c r="AA576" s="7">
        <f>SUMPRODUCT($A$19:$Y$19,A576:Y576)</f>
        <v>55.392730228876836</v>
      </c>
      <c r="AB576" s="7">
        <f>(Z576-AA576)^2</f>
        <v>3.9709737650795325</v>
      </c>
      <c r="AC576" s="7">
        <f>ABS(Z576-AA576)</f>
        <v>1.9927302288768374</v>
      </c>
      <c r="AD576" s="7">
        <f>(Z576-$AC$10)^2</f>
        <v>244.49423778075135</v>
      </c>
      <c r="AE576" s="8">
        <f t="shared" si="8"/>
        <v>-1.9927302288768374</v>
      </c>
    </row>
    <row r="577" spans="1:31" x14ac:dyDescent="0.25">
      <c r="A577" s="1">
        <v>1</v>
      </c>
      <c r="B577" s="1">
        <v>161</v>
      </c>
      <c r="C577" s="1">
        <v>0</v>
      </c>
      <c r="D577" s="1">
        <v>7.07</v>
      </c>
      <c r="E577" s="7">
        <v>0</v>
      </c>
      <c r="F577" s="7">
        <v>97</v>
      </c>
      <c r="G577" s="1">
        <v>0</v>
      </c>
      <c r="H577" s="1">
        <v>52.2</v>
      </c>
      <c r="I577" s="1">
        <v>0</v>
      </c>
      <c r="J577" s="1">
        <v>97</v>
      </c>
      <c r="K577" s="1">
        <v>5.21</v>
      </c>
      <c r="L577" s="1">
        <v>97</v>
      </c>
      <c r="M577" s="1">
        <v>0.1</v>
      </c>
      <c r="N577" s="7">
        <v>1653.2390500000001</v>
      </c>
      <c r="O577" s="1">
        <v>1315372</v>
      </c>
      <c r="P577" s="1">
        <v>3.5</v>
      </c>
      <c r="Q577" s="1">
        <v>3.4</v>
      </c>
      <c r="R577" s="1">
        <v>0.71699999999999997</v>
      </c>
      <c r="S577" s="1">
        <v>13.3</v>
      </c>
      <c r="T577" s="1">
        <v>0</v>
      </c>
      <c r="U577" s="1">
        <v>0</v>
      </c>
      <c r="V577" s="1">
        <v>0</v>
      </c>
      <c r="W577" s="1">
        <v>0</v>
      </c>
      <c r="X577" s="1">
        <v>0</v>
      </c>
      <c r="Y577" s="1">
        <v>0</v>
      </c>
      <c r="Z577" s="1">
        <v>72.7</v>
      </c>
      <c r="AA577" s="7">
        <f>SUMPRODUCT($A$19:$Y$19,A577:Y577)</f>
        <v>74.126161927975815</v>
      </c>
      <c r="AB577" s="7">
        <f>(Z577-AA577)^2</f>
        <v>2.0339378448076859</v>
      </c>
      <c r="AC577" s="7">
        <f>ABS(Z577-AA577)</f>
        <v>1.4261619279758122</v>
      </c>
      <c r="AD577" s="7">
        <f>(Z577-$AC$10)^2</f>
        <v>13.422613318254358</v>
      </c>
      <c r="AE577" s="8">
        <f t="shared" si="8"/>
        <v>-1.4261619279758122</v>
      </c>
    </row>
    <row r="578" spans="1:31" x14ac:dyDescent="0.25">
      <c r="A578" s="1">
        <v>1</v>
      </c>
      <c r="B578" s="1">
        <v>196</v>
      </c>
      <c r="C578" s="1">
        <v>0</v>
      </c>
      <c r="D578" s="1">
        <v>4.9400000000000004</v>
      </c>
      <c r="E578" s="7">
        <v>815.43559949999997</v>
      </c>
      <c r="F578" s="7">
        <v>84</v>
      </c>
      <c r="G578" s="1">
        <v>0</v>
      </c>
      <c r="H578" s="1">
        <v>53.3</v>
      </c>
      <c r="I578" s="1">
        <v>0</v>
      </c>
      <c r="J578" s="1">
        <v>85</v>
      </c>
      <c r="K578" s="1">
        <v>5.92</v>
      </c>
      <c r="L578" s="1">
        <v>85</v>
      </c>
      <c r="M578" s="1">
        <v>1.2</v>
      </c>
      <c r="N578" s="7">
        <v>6858.1631580000003</v>
      </c>
      <c r="O578" s="1">
        <v>515148</v>
      </c>
      <c r="P578" s="1">
        <v>3.5</v>
      </c>
      <c r="Q578" s="1">
        <v>3.4</v>
      </c>
      <c r="R578" s="1">
        <v>0.69099999999999995</v>
      </c>
      <c r="S578" s="1">
        <v>11.9</v>
      </c>
      <c r="T578" s="1">
        <v>0</v>
      </c>
      <c r="U578" s="1">
        <v>0</v>
      </c>
      <c r="V578" s="1">
        <v>0</v>
      </c>
      <c r="W578" s="1">
        <v>1</v>
      </c>
      <c r="X578" s="1">
        <v>0</v>
      </c>
      <c r="Y578" s="1">
        <v>0</v>
      </c>
      <c r="Z578" s="1">
        <v>69.8</v>
      </c>
      <c r="AA578" s="7">
        <f>SUMPRODUCT($A$19:$Y$19,A578:Y578)</f>
        <v>71.042923244737395</v>
      </c>
      <c r="AB578" s="7">
        <f>(Z578-AA578)^2</f>
        <v>1.5448581923085409</v>
      </c>
      <c r="AC578" s="7">
        <f>ABS(Z578-AA578)</f>
        <v>1.2429232447373977</v>
      </c>
      <c r="AD578" s="7">
        <f>(Z578-$AC$10)^2</f>
        <v>0.58322010277460468</v>
      </c>
      <c r="AE578" s="8">
        <f t="shared" si="8"/>
        <v>-1.2429232447373977</v>
      </c>
    </row>
    <row r="579" spans="1:31" x14ac:dyDescent="0.25">
      <c r="A579" s="1">
        <v>1</v>
      </c>
      <c r="B579" s="1">
        <v>141</v>
      </c>
      <c r="C579" s="1">
        <v>0</v>
      </c>
      <c r="D579" s="1">
        <v>9.73</v>
      </c>
      <c r="E579" s="7">
        <v>0</v>
      </c>
      <c r="F579" s="7">
        <v>99</v>
      </c>
      <c r="G579" s="1">
        <v>0</v>
      </c>
      <c r="H579" s="1">
        <v>45.9</v>
      </c>
      <c r="I579" s="1">
        <v>0</v>
      </c>
      <c r="J579" s="1">
        <v>99</v>
      </c>
      <c r="K579" s="1">
        <v>7.85</v>
      </c>
      <c r="L579" s="1">
        <v>99</v>
      </c>
      <c r="M579" s="1">
        <v>0.1</v>
      </c>
      <c r="N579" s="7">
        <v>1653.2390500000001</v>
      </c>
      <c r="O579" s="1">
        <v>1315372</v>
      </c>
      <c r="P579" s="1">
        <v>4.3</v>
      </c>
      <c r="Q579" s="1">
        <v>4.3</v>
      </c>
      <c r="R579" s="1">
        <v>0.73399999999999999</v>
      </c>
      <c r="S579" s="1">
        <v>13.1</v>
      </c>
      <c r="T579" s="1">
        <v>0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74.8</v>
      </c>
      <c r="AA579" s="7">
        <f>SUMPRODUCT($A$19:$Y$19,A579:Y579)</f>
        <v>74.383973711518692</v>
      </c>
      <c r="AB579" s="7">
        <f>(Z579-AA579)^2</f>
        <v>0.17307787270753008</v>
      </c>
      <c r="AC579" s="7">
        <f>ABS(Z579-AA579)</f>
        <v>0.41602628848130507</v>
      </c>
      <c r="AD579" s="7">
        <f>(Z579-$AC$10)^2</f>
        <v>33.220104957049969</v>
      </c>
      <c r="AE579" s="8">
        <f t="shared" si="8"/>
        <v>0.41602628848130507</v>
      </c>
    </row>
    <row r="580" spans="1:31" x14ac:dyDescent="0.25">
      <c r="A580" s="1">
        <v>1</v>
      </c>
      <c r="B580" s="1">
        <v>168</v>
      </c>
      <c r="C580" s="1">
        <v>0</v>
      </c>
      <c r="D580" s="1">
        <v>2.98</v>
      </c>
      <c r="E580" s="7">
        <v>0</v>
      </c>
      <c r="F580" s="7">
        <v>82</v>
      </c>
      <c r="G580" s="1">
        <v>0</v>
      </c>
      <c r="H580" s="1">
        <v>67.5</v>
      </c>
      <c r="I580" s="1">
        <v>0</v>
      </c>
      <c r="J580" s="1">
        <v>81</v>
      </c>
      <c r="K580" s="1">
        <v>12.77</v>
      </c>
      <c r="L580" s="1">
        <v>81</v>
      </c>
      <c r="M580" s="1">
        <v>0.1</v>
      </c>
      <c r="N580" s="7">
        <v>1653.2390500000001</v>
      </c>
      <c r="O580" s="1">
        <v>1315372</v>
      </c>
      <c r="P580" s="1">
        <v>0.2</v>
      </c>
      <c r="Q580" s="1">
        <v>0.2</v>
      </c>
      <c r="R580" s="1">
        <v>0.64</v>
      </c>
      <c r="S580" s="1">
        <v>11.7</v>
      </c>
      <c r="T580" s="1">
        <v>0</v>
      </c>
      <c r="U580" s="1">
        <v>0</v>
      </c>
      <c r="V580" s="1">
        <v>1</v>
      </c>
      <c r="W580" s="1">
        <v>0</v>
      </c>
      <c r="X580" s="1">
        <v>0</v>
      </c>
      <c r="Y580" s="1">
        <v>0</v>
      </c>
      <c r="Z580" s="1">
        <v>69</v>
      </c>
      <c r="AA580" s="7">
        <f>SUMPRODUCT($A$19:$Y$19,A580:Y580)</f>
        <v>70.646965693792268</v>
      </c>
      <c r="AB580" s="7">
        <f>(Z580-AA580)^2</f>
        <v>2.7124959965286464</v>
      </c>
      <c r="AC580" s="7">
        <f>ABS(Z580-AA580)</f>
        <v>1.6469656937922679</v>
      </c>
      <c r="AD580" s="7">
        <f>(Z580-$AC$10)^2</f>
        <v>1.3185260905460203E-3</v>
      </c>
      <c r="AE580" s="8">
        <f t="shared" si="8"/>
        <v>-1.6469656937922679</v>
      </c>
    </row>
    <row r="581" spans="1:31" x14ac:dyDescent="0.25">
      <c r="A581" s="1">
        <v>1</v>
      </c>
      <c r="B581" s="1">
        <v>297</v>
      </c>
      <c r="C581" s="1">
        <v>5</v>
      </c>
      <c r="D581" s="1">
        <v>2.64</v>
      </c>
      <c r="E581" s="7">
        <v>28.301911270000002</v>
      </c>
      <c r="F581" s="7">
        <v>92</v>
      </c>
      <c r="G581" s="1">
        <v>12</v>
      </c>
      <c r="H581" s="1">
        <v>21.9</v>
      </c>
      <c r="I581" s="1">
        <v>7</v>
      </c>
      <c r="J581" s="1">
        <v>77</v>
      </c>
      <c r="K581" s="1">
        <v>6.5</v>
      </c>
      <c r="L581" s="1">
        <v>77</v>
      </c>
      <c r="M581" s="1">
        <v>6</v>
      </c>
      <c r="N581" s="7">
        <v>583.54456219999997</v>
      </c>
      <c r="O581" s="1">
        <v>148841</v>
      </c>
      <c r="P581" s="1">
        <v>8.5</v>
      </c>
      <c r="Q581" s="1">
        <v>8.4</v>
      </c>
      <c r="R581" s="1">
        <v>0.39800000000000002</v>
      </c>
      <c r="S581" s="1">
        <v>8.8000000000000007</v>
      </c>
      <c r="T581" s="1">
        <v>1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55.6</v>
      </c>
      <c r="AA581" s="7">
        <f>SUMPRODUCT($A$19:$Y$19,A581:Y581)</f>
        <v>57.850169667148563</v>
      </c>
      <c r="AB581" s="7">
        <f>(Z581-AA581)^2</f>
        <v>5.0632635309554699</v>
      </c>
      <c r="AC581" s="7">
        <f>ABS(Z581-AA581)</f>
        <v>2.2501696671485618</v>
      </c>
      <c r="AD581" s="7">
        <f>(Z581-$AC$10)^2</f>
        <v>180.53446711663244</v>
      </c>
      <c r="AE581" s="8">
        <f t="shared" si="8"/>
        <v>-2.2501696671485618</v>
      </c>
    </row>
    <row r="582" spans="1:31" x14ac:dyDescent="0.25">
      <c r="A582" s="1">
        <v>1</v>
      </c>
      <c r="B582" s="1">
        <v>343</v>
      </c>
      <c r="C582" s="1">
        <v>206</v>
      </c>
      <c r="D582" s="1">
        <v>0.99</v>
      </c>
      <c r="E582" s="7">
        <v>18.03753133</v>
      </c>
      <c r="F582" s="7">
        <v>92</v>
      </c>
      <c r="G582" s="1">
        <v>357</v>
      </c>
      <c r="H582" s="1">
        <v>13.8</v>
      </c>
      <c r="I582" s="1">
        <v>323</v>
      </c>
      <c r="J582" s="1">
        <v>56</v>
      </c>
      <c r="K582" s="1">
        <v>4.2</v>
      </c>
      <c r="L582" s="1">
        <v>44</v>
      </c>
      <c r="M582" s="1">
        <v>3.7</v>
      </c>
      <c r="N582" s="7">
        <v>161.6266248</v>
      </c>
      <c r="O582" s="1">
        <v>7672783</v>
      </c>
      <c r="P582" s="1">
        <v>11.5</v>
      </c>
      <c r="Q582" s="1">
        <v>11.2</v>
      </c>
      <c r="R582" s="1">
        <v>0.32500000000000001</v>
      </c>
      <c r="S582" s="1">
        <v>5.8</v>
      </c>
      <c r="T582" s="1">
        <v>1</v>
      </c>
      <c r="U582" s="1">
        <v>0</v>
      </c>
      <c r="V582" s="1">
        <v>0</v>
      </c>
      <c r="W582" s="1">
        <v>0</v>
      </c>
      <c r="X582" s="1">
        <v>0</v>
      </c>
      <c r="Y582" s="1">
        <v>0</v>
      </c>
      <c r="Z582" s="1">
        <v>56</v>
      </c>
      <c r="AA582" s="7">
        <f>SUMPRODUCT($A$19:$Y$19,A582:Y582)</f>
        <v>50.893346806773884</v>
      </c>
      <c r="AB582" s="7">
        <f>(Z582-AA582)^2</f>
        <v>26.077906835886484</v>
      </c>
      <c r="AC582" s="7">
        <f>ABS(Z582-AA582)</f>
        <v>5.1066531932261157</v>
      </c>
      <c r="AD582" s="7">
        <f>(Z582-$AC$10)^2</f>
        <v>169.94541790497453</v>
      </c>
      <c r="AE582" s="8">
        <f t="shared" si="8"/>
        <v>5.1066531932261157</v>
      </c>
    </row>
    <row r="583" spans="1:31" x14ac:dyDescent="0.25">
      <c r="A583" s="1">
        <v>1</v>
      </c>
      <c r="B583" s="1">
        <v>437</v>
      </c>
      <c r="C583" s="1">
        <v>60</v>
      </c>
      <c r="D583" s="1">
        <v>2.69</v>
      </c>
      <c r="E583" s="7">
        <v>0</v>
      </c>
      <c r="F583" s="7">
        <v>74</v>
      </c>
      <c r="G583" s="1">
        <v>12</v>
      </c>
      <c r="H583" s="1">
        <v>23.8</v>
      </c>
      <c r="I583" s="1">
        <v>85</v>
      </c>
      <c r="J583" s="1">
        <v>58</v>
      </c>
      <c r="K583" s="1">
        <v>6.21</v>
      </c>
      <c r="L583" s="1">
        <v>74</v>
      </c>
      <c r="M583" s="1">
        <v>4.0999999999999996</v>
      </c>
      <c r="N583" s="7">
        <v>1653.2390500000001</v>
      </c>
      <c r="O583" s="1">
        <v>1315372</v>
      </c>
      <c r="P583" s="1">
        <v>6.6</v>
      </c>
      <c r="Q583" s="1">
        <v>6.6</v>
      </c>
      <c r="R583" s="1">
        <v>0.67300000000000004</v>
      </c>
      <c r="S583" s="1">
        <v>12.3</v>
      </c>
      <c r="T583" s="1">
        <v>1</v>
      </c>
      <c r="U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54</v>
      </c>
      <c r="AA583" s="7">
        <f>SUMPRODUCT($A$19:$Y$19,A583:Y583)</f>
        <v>59.078261738285164</v>
      </c>
      <c r="AB583" s="7">
        <f>(Z583-AA583)^2</f>
        <v>25.788742282531057</v>
      </c>
      <c r="AC583" s="7">
        <f>ABS(Z583-AA583)</f>
        <v>5.078261738285164</v>
      </c>
      <c r="AD583" s="7">
        <f>(Z583-$AC$10)^2</f>
        <v>226.09066396326438</v>
      </c>
      <c r="AE583" s="8">
        <f t="shared" si="8"/>
        <v>-5.078261738285164</v>
      </c>
    </row>
    <row r="584" spans="1:31" x14ac:dyDescent="0.25">
      <c r="A584" s="1">
        <v>1</v>
      </c>
      <c r="B584" s="1">
        <v>374</v>
      </c>
      <c r="C584" s="1">
        <v>521</v>
      </c>
      <c r="D584" s="1">
        <v>8.9</v>
      </c>
      <c r="E584" s="7">
        <v>133.12308719999999</v>
      </c>
      <c r="F584" s="7">
        <v>49</v>
      </c>
      <c r="G584" s="1">
        <v>8491</v>
      </c>
      <c r="H584" s="1">
        <v>22.2</v>
      </c>
      <c r="I584" s="1">
        <v>817</v>
      </c>
      <c r="J584" s="1">
        <v>54</v>
      </c>
      <c r="K584" s="1">
        <v>3.47</v>
      </c>
      <c r="L584" s="1">
        <v>54</v>
      </c>
      <c r="M584" s="1">
        <v>4.8</v>
      </c>
      <c r="N584" s="7">
        <v>2327.3267000000001</v>
      </c>
      <c r="O584" s="1">
        <v>158578261</v>
      </c>
      <c r="P584" s="1">
        <v>11.3</v>
      </c>
      <c r="Q584" s="1">
        <v>11.2</v>
      </c>
      <c r="R584" s="1">
        <v>0.49199999999999999</v>
      </c>
      <c r="S584" s="1">
        <v>9.5</v>
      </c>
      <c r="T584" s="1">
        <v>1</v>
      </c>
      <c r="U584" s="1">
        <v>0</v>
      </c>
      <c r="V584" s="1">
        <v>0</v>
      </c>
      <c r="W584" s="1">
        <v>0</v>
      </c>
      <c r="X584" s="1">
        <v>0</v>
      </c>
      <c r="Y584" s="1">
        <v>0</v>
      </c>
      <c r="Z584" s="1">
        <v>52</v>
      </c>
      <c r="AA584" s="7">
        <f>SUMPRODUCT($A$19:$Y$19,A584:Y584)</f>
        <v>49.611534844609494</v>
      </c>
      <c r="AB584" s="7">
        <f>(Z584-AA584)^2</f>
        <v>5.7047657985145932</v>
      </c>
      <c r="AC584" s="7">
        <f>ABS(Z584-AA584)</f>
        <v>2.3884651553905059</v>
      </c>
      <c r="AD584" s="7">
        <f>(Z584-$AC$10)^2</f>
        <v>290.23591002155422</v>
      </c>
      <c r="AE584" s="8">
        <f t="shared" si="8"/>
        <v>2.3884651553905059</v>
      </c>
    </row>
    <row r="585" spans="1:31" x14ac:dyDescent="0.25">
      <c r="A585" s="1">
        <v>1</v>
      </c>
      <c r="B585" s="1">
        <v>368</v>
      </c>
      <c r="C585" s="1">
        <v>91</v>
      </c>
      <c r="D585" s="1">
        <v>3.97</v>
      </c>
      <c r="E585" s="7">
        <v>0</v>
      </c>
      <c r="F585" s="7">
        <v>85</v>
      </c>
      <c r="G585" s="1">
        <v>1574</v>
      </c>
      <c r="H585" s="1">
        <v>2.2000000000000002</v>
      </c>
      <c r="I585" s="1">
        <v>135</v>
      </c>
      <c r="J585" s="1">
        <v>88</v>
      </c>
      <c r="K585" s="1">
        <v>3.97</v>
      </c>
      <c r="L585" s="1">
        <v>85</v>
      </c>
      <c r="M585" s="1">
        <v>6.4</v>
      </c>
      <c r="N585" s="7">
        <v>1653.2390500000001</v>
      </c>
      <c r="O585" s="1">
        <v>1315372</v>
      </c>
      <c r="P585" s="1">
        <v>7.2</v>
      </c>
      <c r="Q585" s="1">
        <v>7.2</v>
      </c>
      <c r="R585" s="1">
        <v>0.67300000000000004</v>
      </c>
      <c r="S585" s="1">
        <v>12.3</v>
      </c>
      <c r="T585" s="1">
        <v>1</v>
      </c>
      <c r="U585" s="1">
        <v>0</v>
      </c>
      <c r="V585" s="1">
        <v>0</v>
      </c>
      <c r="W585" s="1">
        <v>0</v>
      </c>
      <c r="X585" s="1">
        <v>0</v>
      </c>
      <c r="Y585" s="1">
        <v>0</v>
      </c>
      <c r="Z585" s="1">
        <v>56.9</v>
      </c>
      <c r="AA585" s="7">
        <f>SUMPRODUCT($A$19:$Y$19,A585:Y585)</f>
        <v>59.109895884498272</v>
      </c>
      <c r="AB585" s="7">
        <f>(Z585-AA585)^2</f>
        <v>4.8836398203224052</v>
      </c>
      <c r="AC585" s="7">
        <f>ABS(Z585-AA585)</f>
        <v>2.2098958844982732</v>
      </c>
      <c r="AD585" s="7">
        <f>(Z585-$AC$10)^2</f>
        <v>147.29005717874412</v>
      </c>
      <c r="AE585" s="8">
        <f t="shared" si="8"/>
        <v>-2.2098958844982732</v>
      </c>
    </row>
    <row r="586" spans="1:31" x14ac:dyDescent="0.25">
      <c r="A586" s="1">
        <v>1</v>
      </c>
      <c r="B586" s="1">
        <v>96</v>
      </c>
      <c r="C586" s="1">
        <v>0</v>
      </c>
      <c r="D586" s="1">
        <v>10.45</v>
      </c>
      <c r="E586" s="7">
        <v>6147.1323000000002</v>
      </c>
      <c r="F586" s="7">
        <v>92</v>
      </c>
      <c r="G586" s="1">
        <v>0</v>
      </c>
      <c r="H586" s="1">
        <v>59</v>
      </c>
      <c r="I586" s="1">
        <v>0</v>
      </c>
      <c r="J586" s="1">
        <v>97</v>
      </c>
      <c r="K586" s="1">
        <v>8.9</v>
      </c>
      <c r="L586" s="1">
        <v>99</v>
      </c>
      <c r="M586" s="1">
        <v>0.1</v>
      </c>
      <c r="N586" s="7">
        <v>48288.549099999997</v>
      </c>
      <c r="O586" s="1">
        <v>528872</v>
      </c>
      <c r="P586" s="1">
        <v>0.9</v>
      </c>
      <c r="Q586" s="1">
        <v>0.8</v>
      </c>
      <c r="R586" s="1">
        <v>0.873</v>
      </c>
      <c r="S586" s="1">
        <v>17.2</v>
      </c>
      <c r="T586" s="1">
        <v>0</v>
      </c>
      <c r="U586" s="1">
        <v>0</v>
      </c>
      <c r="V586" s="1">
        <v>0</v>
      </c>
      <c r="W586" s="1">
        <v>0</v>
      </c>
      <c r="X586" s="1">
        <v>1</v>
      </c>
      <c r="Y586" s="1">
        <v>0</v>
      </c>
      <c r="Z586" s="1">
        <v>79.3</v>
      </c>
      <c r="AA586" s="7">
        <f>SUMPRODUCT($A$19:$Y$19,A586:Y586)</f>
        <v>79.850430924533654</v>
      </c>
      <c r="AB586" s="7">
        <f>(Z586-AA586)^2</f>
        <v>0.30297420268297659</v>
      </c>
      <c r="AC586" s="7">
        <f>ABS(Z586-AA586)</f>
        <v>0.55043092453365716</v>
      </c>
      <c r="AD586" s="7">
        <f>(Z586-$AC$10)^2</f>
        <v>105.3433013258978</v>
      </c>
      <c r="AE586" s="8">
        <f t="shared" si="8"/>
        <v>-0.55043092453365716</v>
      </c>
    </row>
    <row r="587" spans="1:31" x14ac:dyDescent="0.25">
      <c r="A587" s="1">
        <v>1</v>
      </c>
      <c r="B587" s="1">
        <v>148</v>
      </c>
      <c r="C587" s="1">
        <v>8</v>
      </c>
      <c r="D587" s="1">
        <v>3.76</v>
      </c>
      <c r="E587" s="7">
        <v>0</v>
      </c>
      <c r="F587" s="7">
        <v>99</v>
      </c>
      <c r="G587" s="1">
        <v>154</v>
      </c>
      <c r="H587" s="1">
        <v>33.6</v>
      </c>
      <c r="I587" s="1">
        <v>9</v>
      </c>
      <c r="J587" s="1">
        <v>99</v>
      </c>
      <c r="K587" s="1">
        <v>5.72</v>
      </c>
      <c r="L587" s="1">
        <v>99</v>
      </c>
      <c r="M587" s="1">
        <v>0.1</v>
      </c>
      <c r="N587" s="7">
        <v>5814.8631340000002</v>
      </c>
      <c r="O587" s="1">
        <v>686576</v>
      </c>
      <c r="P587" s="1">
        <v>7.7</v>
      </c>
      <c r="Q587" s="1">
        <v>7.7</v>
      </c>
      <c r="R587" s="1">
        <v>0.73799999999999999</v>
      </c>
      <c r="S587" s="1">
        <v>13.6</v>
      </c>
      <c r="T587" s="1">
        <v>0</v>
      </c>
      <c r="U587" s="1">
        <v>1</v>
      </c>
      <c r="V587" s="1">
        <v>0</v>
      </c>
      <c r="W587" s="1">
        <v>0</v>
      </c>
      <c r="X587" s="1">
        <v>0</v>
      </c>
      <c r="Y587" s="1">
        <v>0</v>
      </c>
      <c r="Z587" s="1">
        <v>74.900000000000006</v>
      </c>
      <c r="AA587" s="7">
        <f>SUMPRODUCT($A$19:$Y$19,A587:Y587)</f>
        <v>72.944578255512624</v>
      </c>
      <c r="AB587" s="7">
        <f>(Z587-AA587)^2</f>
        <v>3.8236741988140737</v>
      </c>
      <c r="AC587" s="7">
        <f>ABS(Z587-AA587)</f>
        <v>1.9554217444873814</v>
      </c>
      <c r="AD587" s="7">
        <f>(Z587-$AC$10)^2</f>
        <v>34.38284265413558</v>
      </c>
      <c r="AE587" s="8">
        <f t="shared" si="8"/>
        <v>1.9554217444873814</v>
      </c>
    </row>
    <row r="588" spans="1:31" x14ac:dyDescent="0.25">
      <c r="A588" s="1">
        <v>1</v>
      </c>
      <c r="B588" s="1">
        <v>123</v>
      </c>
      <c r="C588" s="1">
        <v>0</v>
      </c>
      <c r="D588" s="1">
        <v>4.75</v>
      </c>
      <c r="E588" s="7">
        <v>286.89073029999997</v>
      </c>
      <c r="F588" s="7">
        <v>98</v>
      </c>
      <c r="G588" s="1">
        <v>0</v>
      </c>
      <c r="H588" s="1">
        <v>27.5</v>
      </c>
      <c r="I588" s="1">
        <v>0</v>
      </c>
      <c r="J588" s="1">
        <v>99</v>
      </c>
      <c r="K588" s="1">
        <v>4.83</v>
      </c>
      <c r="L588" s="1">
        <v>99</v>
      </c>
      <c r="M588" s="1">
        <v>0.4</v>
      </c>
      <c r="N588" s="7">
        <v>3312.8259849999999</v>
      </c>
      <c r="O588" s="1">
        <v>52384</v>
      </c>
      <c r="P588" s="1">
        <v>7.4</v>
      </c>
      <c r="Q588" s="1">
        <v>7.4</v>
      </c>
      <c r="R588" s="1">
        <v>0.627</v>
      </c>
      <c r="S588" s="1">
        <v>12.7</v>
      </c>
      <c r="T588" s="1">
        <v>1</v>
      </c>
      <c r="U588" s="1">
        <v>0</v>
      </c>
      <c r="V588" s="1">
        <v>0</v>
      </c>
      <c r="W588" s="1">
        <v>0</v>
      </c>
      <c r="X588" s="1">
        <v>0</v>
      </c>
      <c r="Y588" s="1">
        <v>0</v>
      </c>
      <c r="Z588" s="1">
        <v>72.5</v>
      </c>
      <c r="AA588" s="7">
        <f>SUMPRODUCT($A$19:$Y$19,A588:Y588)</f>
        <v>67.518603306708087</v>
      </c>
      <c r="AB588" s="7">
        <f>(Z588-AA588)^2</f>
        <v>24.814313015939604</v>
      </c>
      <c r="AC588" s="7">
        <f>ABS(Z588-AA588)</f>
        <v>4.9813966932919129</v>
      </c>
      <c r="AD588" s="7">
        <f>(Z588-$AC$10)^2</f>
        <v>11.997137924083322</v>
      </c>
      <c r="AE588" s="8">
        <f t="shared" si="8"/>
        <v>4.9813966932919129</v>
      </c>
    </row>
    <row r="589" spans="1:31" x14ac:dyDescent="0.25">
      <c r="A589" s="1">
        <v>1</v>
      </c>
      <c r="B589" s="1">
        <v>58</v>
      </c>
      <c r="C589" s="1">
        <v>0</v>
      </c>
      <c r="D589" s="1">
        <v>7.67</v>
      </c>
      <c r="E589" s="7">
        <v>343.12339500000002</v>
      </c>
      <c r="F589" s="7">
        <v>93</v>
      </c>
      <c r="G589" s="1">
        <v>0</v>
      </c>
      <c r="H589" s="1">
        <v>68.400000000000006</v>
      </c>
      <c r="I589" s="1">
        <v>0</v>
      </c>
      <c r="J589" s="1">
        <v>99</v>
      </c>
      <c r="K589" s="1">
        <v>9.9499999999999993</v>
      </c>
      <c r="L589" s="1">
        <v>99</v>
      </c>
      <c r="M589" s="1">
        <v>0.1</v>
      </c>
      <c r="N589" s="7">
        <v>2193.8836000000001</v>
      </c>
      <c r="O589" s="1">
        <v>419455</v>
      </c>
      <c r="P589" s="1">
        <v>0.8</v>
      </c>
      <c r="Q589" s="1">
        <v>0.7</v>
      </c>
      <c r="R589" s="1">
        <v>0.82099999999999995</v>
      </c>
      <c r="S589" s="1">
        <v>14.1</v>
      </c>
      <c r="T589" s="1">
        <v>0</v>
      </c>
      <c r="U589" s="1">
        <v>0</v>
      </c>
      <c r="V589" s="1">
        <v>0</v>
      </c>
      <c r="W589" s="1">
        <v>0</v>
      </c>
      <c r="X589" s="1">
        <v>1</v>
      </c>
      <c r="Y589" s="1">
        <v>1</v>
      </c>
      <c r="Z589" s="1">
        <v>81</v>
      </c>
      <c r="AA589" s="7">
        <f>SUMPRODUCT($A$19:$Y$19,A589:Y589)</f>
        <v>78.944018168951501</v>
      </c>
      <c r="AB589" s="7">
        <f>(Z589-AA589)^2</f>
        <v>4.2270612896015365</v>
      </c>
      <c r="AC589" s="7">
        <f>ABS(Z589-AA589)</f>
        <v>2.0559818310484985</v>
      </c>
      <c r="AD589" s="7">
        <f>(Z589-$AC$10)^2</f>
        <v>143.1298421763515</v>
      </c>
      <c r="AE589" s="8">
        <f t="shared" si="8"/>
        <v>2.0559818310484985</v>
      </c>
    </row>
    <row r="590" spans="1:31" x14ac:dyDescent="0.25">
      <c r="A590" s="1">
        <v>1</v>
      </c>
      <c r="B590" s="1">
        <v>113</v>
      </c>
      <c r="C590" s="1">
        <v>0</v>
      </c>
      <c r="D590" s="1">
        <v>6.56</v>
      </c>
      <c r="E590" s="7">
        <v>666.73743709999997</v>
      </c>
      <c r="F590" s="7">
        <v>91</v>
      </c>
      <c r="G590" s="1">
        <v>5</v>
      </c>
      <c r="H590" s="1">
        <v>59.7</v>
      </c>
      <c r="I590" s="1">
        <v>0</v>
      </c>
      <c r="J590" s="1">
        <v>95</v>
      </c>
      <c r="K590" s="1">
        <v>6.92</v>
      </c>
      <c r="L590" s="1">
        <v>95</v>
      </c>
      <c r="M590" s="1">
        <v>0.1</v>
      </c>
      <c r="N590" s="7">
        <v>7318.7424490000003</v>
      </c>
      <c r="O590" s="1">
        <v>6279</v>
      </c>
      <c r="P590" s="1">
        <v>1.9</v>
      </c>
      <c r="Q590" s="1">
        <v>2</v>
      </c>
      <c r="R590" s="1">
        <v>0.79200000000000004</v>
      </c>
      <c r="S590" s="1">
        <v>15.1</v>
      </c>
      <c r="T590" s="1">
        <v>0</v>
      </c>
      <c r="U590" s="1">
        <v>0</v>
      </c>
      <c r="V590" s="1">
        <v>0</v>
      </c>
      <c r="W590" s="1">
        <v>0</v>
      </c>
      <c r="X590" s="1">
        <v>1</v>
      </c>
      <c r="Y590" s="1">
        <v>0</v>
      </c>
      <c r="Z590" s="1">
        <v>75.400000000000006</v>
      </c>
      <c r="AA590" s="7">
        <f>SUMPRODUCT($A$19:$Y$19,A590:Y590)</f>
        <v>75.553344576657508</v>
      </c>
      <c r="AB590" s="7">
        <f>(Z590-AA590)^2</f>
        <v>2.351455919026875E-2</v>
      </c>
      <c r="AC590" s="7">
        <f>ABS(Z590-AA590)</f>
        <v>0.15334457665750278</v>
      </c>
      <c r="AD590" s="7">
        <f>(Z590-$AC$10)^2</f>
        <v>40.496531139563125</v>
      </c>
      <c r="AE590" s="8">
        <f t="shared" si="8"/>
        <v>-0.15334457665750278</v>
      </c>
    </row>
    <row r="591" spans="1:31" x14ac:dyDescent="0.25">
      <c r="A591" s="1">
        <v>1</v>
      </c>
      <c r="B591" s="1">
        <v>98</v>
      </c>
      <c r="C591" s="1">
        <v>9</v>
      </c>
      <c r="D591" s="1">
        <v>0.09</v>
      </c>
      <c r="E591" s="7">
        <v>15.50666857</v>
      </c>
      <c r="F591" s="7">
        <v>98</v>
      </c>
      <c r="G591" s="1">
        <v>158</v>
      </c>
      <c r="H591" s="1">
        <v>62.4</v>
      </c>
      <c r="I591" s="1">
        <v>10</v>
      </c>
      <c r="J591" s="1">
        <v>98</v>
      </c>
      <c r="K591" s="1">
        <v>2.87</v>
      </c>
      <c r="L591" s="1">
        <v>98</v>
      </c>
      <c r="M591" s="1">
        <v>0.1</v>
      </c>
      <c r="N591" s="7">
        <v>237.83233999999999</v>
      </c>
      <c r="O591" s="1">
        <v>1315372</v>
      </c>
      <c r="P591" s="1">
        <v>7.2</v>
      </c>
      <c r="Q591" s="1">
        <v>7.3</v>
      </c>
      <c r="R591" s="1">
        <v>0.77900000000000003</v>
      </c>
      <c r="S591" s="1">
        <v>12.8</v>
      </c>
      <c r="T591" s="1">
        <v>0</v>
      </c>
      <c r="U591" s="1">
        <v>1</v>
      </c>
      <c r="V591" s="1">
        <v>0</v>
      </c>
      <c r="W591" s="1">
        <v>0</v>
      </c>
      <c r="X591" s="1">
        <v>0</v>
      </c>
      <c r="Y591" s="1">
        <v>0</v>
      </c>
      <c r="Z591" s="1">
        <v>73.3</v>
      </c>
      <c r="AA591" s="7">
        <f>SUMPRODUCT($A$19:$Y$19,A591:Y591)</f>
        <v>73.839070702839308</v>
      </c>
      <c r="AB591" s="7">
        <f>(Z591-AA591)^2</f>
        <v>0.29059722265966864</v>
      </c>
      <c r="AC591" s="7">
        <f>ABS(Z591-AA591)</f>
        <v>0.53907070283931091</v>
      </c>
      <c r="AD591" s="7">
        <f>(Z591-$AC$10)^2</f>
        <v>18.17903950076736</v>
      </c>
      <c r="AE591" s="8">
        <f t="shared" si="8"/>
        <v>-0.53907070283931091</v>
      </c>
    </row>
    <row r="592" spans="1:31" x14ac:dyDescent="0.25">
      <c r="A592" s="1">
        <v>1</v>
      </c>
      <c r="B592" s="1">
        <v>78</v>
      </c>
      <c r="C592" s="1">
        <v>4</v>
      </c>
      <c r="D592" s="1">
        <v>10.79</v>
      </c>
      <c r="E592" s="7">
        <v>0</v>
      </c>
      <c r="F592" s="7">
        <v>92</v>
      </c>
      <c r="G592" s="1">
        <v>1212</v>
      </c>
      <c r="H592" s="1">
        <v>63.1</v>
      </c>
      <c r="I592" s="1">
        <v>4</v>
      </c>
      <c r="J592" s="1">
        <v>93</v>
      </c>
      <c r="K592" s="1">
        <v>9.81</v>
      </c>
      <c r="L592" s="1">
        <v>93</v>
      </c>
      <c r="M592" s="1">
        <v>0.1</v>
      </c>
      <c r="N592" s="7">
        <v>1653.2390500000001</v>
      </c>
      <c r="O592" s="1">
        <v>1315372</v>
      </c>
      <c r="P592" s="1">
        <v>0.8</v>
      </c>
      <c r="Q592" s="1">
        <v>0.5</v>
      </c>
      <c r="R592" s="1">
        <v>0.67300000000000004</v>
      </c>
      <c r="S592" s="1">
        <v>12.3</v>
      </c>
      <c r="T592" s="1">
        <v>0</v>
      </c>
      <c r="U592" s="1">
        <v>0</v>
      </c>
      <c r="V592" s="1">
        <v>0</v>
      </c>
      <c r="W592" s="1">
        <v>0</v>
      </c>
      <c r="X592" s="1">
        <v>1</v>
      </c>
      <c r="Y592" s="1">
        <v>1</v>
      </c>
      <c r="Z592" s="1">
        <v>81</v>
      </c>
      <c r="AA592" s="7">
        <f>SUMPRODUCT($A$19:$Y$19,A592:Y592)</f>
        <v>76.287205705745166</v>
      </c>
      <c r="AB592" s="7">
        <f>(Z592-AA592)^2</f>
        <v>22.210430059960924</v>
      </c>
      <c r="AC592" s="7">
        <f>ABS(Z592-AA592)</f>
        <v>4.7127942942548344</v>
      </c>
      <c r="AD592" s="7">
        <f>(Z592-$AC$10)^2</f>
        <v>143.1298421763515</v>
      </c>
      <c r="AE592" s="8">
        <f t="shared" si="8"/>
        <v>4.7127942942548344</v>
      </c>
    </row>
    <row r="593" spans="1:31" x14ac:dyDescent="0.25">
      <c r="A593" s="1">
        <v>1</v>
      </c>
      <c r="B593" s="1">
        <v>67</v>
      </c>
      <c r="C593" s="1">
        <v>0</v>
      </c>
      <c r="D593" s="1">
        <v>1.92</v>
      </c>
      <c r="E593" s="7">
        <v>1079.893546</v>
      </c>
      <c r="F593" s="7">
        <v>96</v>
      </c>
      <c r="G593" s="1">
        <v>0</v>
      </c>
      <c r="H593" s="1">
        <v>23.1</v>
      </c>
      <c r="I593" s="1">
        <v>0</v>
      </c>
      <c r="J593" s="1">
        <v>96</v>
      </c>
      <c r="K593" s="1">
        <v>8.11</v>
      </c>
      <c r="L593" s="1">
        <v>96</v>
      </c>
      <c r="M593" s="1">
        <v>0.1</v>
      </c>
      <c r="N593" s="7">
        <v>6497.5544300000001</v>
      </c>
      <c r="O593" s="1">
        <v>377</v>
      </c>
      <c r="P593" s="1">
        <v>13.9</v>
      </c>
      <c r="Q593" s="1">
        <v>14</v>
      </c>
      <c r="R593" s="1">
        <v>0.66300000000000003</v>
      </c>
      <c r="S593" s="1">
        <v>11.8</v>
      </c>
      <c r="T593" s="1">
        <v>0</v>
      </c>
      <c r="U593" s="1">
        <v>1</v>
      </c>
      <c r="V593" s="1">
        <v>0</v>
      </c>
      <c r="W593" s="1">
        <v>0</v>
      </c>
      <c r="X593" s="1">
        <v>0</v>
      </c>
      <c r="Y593" s="1">
        <v>0</v>
      </c>
      <c r="Z593" s="1">
        <v>77.3</v>
      </c>
      <c r="AA593" s="7">
        <f>SUMPRODUCT($A$19:$Y$19,A593:Y593)</f>
        <v>72.150368522061015</v>
      </c>
      <c r="AB593" s="7">
        <f>(Z593-AA593)^2</f>
        <v>26.518704358580024</v>
      </c>
      <c r="AC593" s="7">
        <f>ABS(Z593-AA593)</f>
        <v>5.149631477938982</v>
      </c>
      <c r="AD593" s="7">
        <f>(Z593-$AC$10)^2</f>
        <v>68.288547384187652</v>
      </c>
      <c r="AE593" s="8">
        <f t="shared" si="8"/>
        <v>5.149631477938982</v>
      </c>
    </row>
    <row r="594" spans="1:31" x14ac:dyDescent="0.25">
      <c r="A594" s="1">
        <v>1</v>
      </c>
      <c r="B594" s="1">
        <v>234</v>
      </c>
      <c r="C594" s="1">
        <v>1</v>
      </c>
      <c r="D594" s="1">
        <v>0.21</v>
      </c>
      <c r="E594" s="7">
        <v>302.66757899999999</v>
      </c>
      <c r="F594" s="7">
        <v>96</v>
      </c>
      <c r="G594" s="1">
        <v>7</v>
      </c>
      <c r="H594" s="1">
        <v>18.8</v>
      </c>
      <c r="I594" s="1">
        <v>1</v>
      </c>
      <c r="J594" s="1">
        <v>96</v>
      </c>
      <c r="K594" s="1">
        <v>6.58</v>
      </c>
      <c r="L594" s="1">
        <v>96</v>
      </c>
      <c r="M594" s="1">
        <v>0.4</v>
      </c>
      <c r="N594" s="7">
        <v>1795.18137</v>
      </c>
      <c r="O594" s="1">
        <v>795</v>
      </c>
      <c r="P594" s="1">
        <v>17.100000000000001</v>
      </c>
      <c r="Q594" s="1">
        <v>17.8</v>
      </c>
      <c r="R594" s="1">
        <v>0</v>
      </c>
      <c r="S594" s="1">
        <v>10.5</v>
      </c>
      <c r="T594" s="1">
        <v>0</v>
      </c>
      <c r="U594" s="1">
        <v>1</v>
      </c>
      <c r="V594" s="1">
        <v>0</v>
      </c>
      <c r="W594" s="1">
        <v>0</v>
      </c>
      <c r="X594" s="1">
        <v>0</v>
      </c>
      <c r="Y594" s="1">
        <v>0</v>
      </c>
      <c r="Z594" s="1">
        <v>67</v>
      </c>
      <c r="AA594" s="7">
        <f>SUMPRODUCT($A$19:$Y$19,A594:Y594)</f>
        <v>65.028534932201325</v>
      </c>
      <c r="AB594" s="7">
        <f>(Z594-AA594)^2</f>
        <v>3.8866745135504357</v>
      </c>
      <c r="AC594" s="7">
        <f>ABS(Z594-AA594)</f>
        <v>1.9714650677986754</v>
      </c>
      <c r="AD594" s="7">
        <f>(Z594-$AC$10)^2</f>
        <v>4.1465645843803882</v>
      </c>
      <c r="AE594" s="8">
        <f t="shared" si="8"/>
        <v>1.9714650677986754</v>
      </c>
    </row>
    <row r="595" spans="1:31" x14ac:dyDescent="0.25">
      <c r="A595" s="1">
        <v>1</v>
      </c>
      <c r="B595" s="1">
        <v>84</v>
      </c>
      <c r="C595" s="1">
        <v>1</v>
      </c>
      <c r="D595" s="1">
        <v>10.06</v>
      </c>
      <c r="E595" s="7">
        <v>2944.6401340000002</v>
      </c>
      <c r="F595" s="7">
        <v>92</v>
      </c>
      <c r="G595" s="1">
        <v>1019</v>
      </c>
      <c r="H595" s="1">
        <v>51.8</v>
      </c>
      <c r="I595" s="1">
        <v>1</v>
      </c>
      <c r="J595" s="1">
        <v>97</v>
      </c>
      <c r="K595" s="1">
        <v>7.42</v>
      </c>
      <c r="L595" s="1">
        <v>97</v>
      </c>
      <c r="M595" s="1">
        <v>0.1</v>
      </c>
      <c r="N595" s="7">
        <v>25921.127939999998</v>
      </c>
      <c r="O595" s="1">
        <v>15925513</v>
      </c>
      <c r="P595" s="1">
        <v>1.1000000000000001</v>
      </c>
      <c r="Q595" s="1">
        <v>1.1000000000000001</v>
      </c>
      <c r="R595" s="1">
        <v>0.873</v>
      </c>
      <c r="S595" s="1">
        <v>16.5</v>
      </c>
      <c r="T595" s="1">
        <v>0</v>
      </c>
      <c r="U595" s="1">
        <v>0</v>
      </c>
      <c r="V595" s="1">
        <v>0</v>
      </c>
      <c r="W595" s="1">
        <v>0</v>
      </c>
      <c r="X595" s="1">
        <v>1</v>
      </c>
      <c r="Y595" s="1">
        <v>1</v>
      </c>
      <c r="Z595" s="1">
        <v>78.099999999999994</v>
      </c>
      <c r="AA595" s="7">
        <f>SUMPRODUCT($A$19:$Y$19,A595:Y595)</f>
        <v>80.449728773182983</v>
      </c>
      <c r="AB595" s="7">
        <f>(Z595-AA595)^2</f>
        <v>5.5212253075240323</v>
      </c>
      <c r="AC595" s="7">
        <f>ABS(Z595-AA595)</f>
        <v>2.3497287731829886</v>
      </c>
      <c r="AD595" s="7">
        <f>(Z595-$AC$10)^2</f>
        <v>82.150448960871657</v>
      </c>
      <c r="AE595" s="8">
        <f t="shared" si="8"/>
        <v>-2.3497287731829886</v>
      </c>
    </row>
    <row r="596" spans="1:31" x14ac:dyDescent="0.25">
      <c r="A596" s="1">
        <v>1</v>
      </c>
      <c r="B596" s="1">
        <v>154</v>
      </c>
      <c r="C596" s="1">
        <v>9</v>
      </c>
      <c r="D596" s="1">
        <v>6.56</v>
      </c>
      <c r="E596" s="7">
        <v>801.05046549999997</v>
      </c>
      <c r="F596" s="7">
        <v>98</v>
      </c>
      <c r="G596" s="1">
        <v>5197</v>
      </c>
      <c r="H596" s="1">
        <v>3.1</v>
      </c>
      <c r="I596" s="1">
        <v>11</v>
      </c>
      <c r="J596" s="1">
        <v>99</v>
      </c>
      <c r="K596" s="1">
        <v>4.17</v>
      </c>
      <c r="L596" s="1">
        <v>99</v>
      </c>
      <c r="M596" s="1">
        <v>0.1</v>
      </c>
      <c r="N596" s="7">
        <v>5859.9156220000004</v>
      </c>
      <c r="O596" s="1">
        <v>67843979</v>
      </c>
      <c r="P596" s="1">
        <v>8</v>
      </c>
      <c r="Q596" s="1">
        <v>8.1</v>
      </c>
      <c r="R596" s="1">
        <v>0.72899999999999998</v>
      </c>
      <c r="S596" s="1">
        <v>13.7</v>
      </c>
      <c r="T596" s="1">
        <v>0</v>
      </c>
      <c r="U596" s="1">
        <v>1</v>
      </c>
      <c r="V596" s="1">
        <v>0</v>
      </c>
      <c r="W596" s="1">
        <v>0</v>
      </c>
      <c r="X596" s="1">
        <v>0</v>
      </c>
      <c r="Y596" s="1">
        <v>0</v>
      </c>
      <c r="Z596" s="1">
        <v>74.3</v>
      </c>
      <c r="AA596" s="7">
        <f>SUMPRODUCT($A$19:$Y$19,A596:Y596)</f>
        <v>71.83644196131705</v>
      </c>
      <c r="AB596" s="7">
        <f>(Z596-AA596)^2</f>
        <v>6.0691182099593703</v>
      </c>
      <c r="AC596" s="7">
        <f>ABS(Z596-AA596)</f>
        <v>2.4635580386829474</v>
      </c>
      <c r="AD596" s="7">
        <f>(Z596-$AC$10)^2</f>
        <v>27.706416471622433</v>
      </c>
      <c r="AE596" s="8">
        <f t="shared" si="8"/>
        <v>2.4635580386829474</v>
      </c>
    </row>
    <row r="597" spans="1:31" x14ac:dyDescent="0.25">
      <c r="A597" s="1">
        <v>1</v>
      </c>
      <c r="B597" s="1">
        <v>197</v>
      </c>
      <c r="C597" s="1">
        <v>0</v>
      </c>
      <c r="D597" s="1">
        <v>4.68</v>
      </c>
      <c r="E597" s="7">
        <v>43.595229639999999</v>
      </c>
      <c r="F597" s="7">
        <v>92</v>
      </c>
      <c r="G597" s="1">
        <v>0</v>
      </c>
      <c r="H597" s="1">
        <v>33.6</v>
      </c>
      <c r="I597" s="1">
        <v>1</v>
      </c>
      <c r="J597" s="1">
        <v>9</v>
      </c>
      <c r="K597" s="1">
        <v>4.17</v>
      </c>
      <c r="L597" s="1">
        <v>9</v>
      </c>
      <c r="M597" s="1">
        <v>0.9</v>
      </c>
      <c r="N597" s="7">
        <v>643.94726200000002</v>
      </c>
      <c r="O597" s="1">
        <v>1267984</v>
      </c>
      <c r="P597" s="1">
        <v>6.7</v>
      </c>
      <c r="Q597" s="1">
        <v>7.2</v>
      </c>
      <c r="R597" s="1">
        <v>0.70899999999999996</v>
      </c>
      <c r="S597" s="1">
        <v>11.7</v>
      </c>
      <c r="T597" s="1">
        <v>0</v>
      </c>
      <c r="U597" s="1">
        <v>0</v>
      </c>
      <c r="V597" s="1">
        <v>0</v>
      </c>
      <c r="W597" s="1">
        <v>0</v>
      </c>
      <c r="X597" s="1">
        <v>0</v>
      </c>
      <c r="Y597" s="1">
        <v>0</v>
      </c>
      <c r="Z597" s="1">
        <v>69.099999999999994</v>
      </c>
      <c r="AA597" s="7">
        <f>SUMPRODUCT($A$19:$Y$19,A597:Y597)</f>
        <v>65.481307211229648</v>
      </c>
      <c r="AB597" s="7">
        <f>(Z597-AA597)^2</f>
        <v>13.094937499498505</v>
      </c>
      <c r="AC597" s="7">
        <f>ABS(Z597-AA597)</f>
        <v>3.6186927887703462</v>
      </c>
      <c r="AD597" s="7">
        <f>(Z597-$AC$10)^2</f>
        <v>4.0562231760531715E-3</v>
      </c>
      <c r="AE597" s="8">
        <f t="shared" si="8"/>
        <v>3.6186927887703462</v>
      </c>
    </row>
    <row r="598" spans="1:31" x14ac:dyDescent="0.25">
      <c r="A598" s="1">
        <v>1</v>
      </c>
      <c r="B598" s="1">
        <v>193</v>
      </c>
      <c r="C598" s="1">
        <v>4</v>
      </c>
      <c r="D598" s="1">
        <v>3.51</v>
      </c>
      <c r="E598" s="7">
        <v>22.355954480000001</v>
      </c>
      <c r="F598" s="7">
        <v>87</v>
      </c>
      <c r="G598" s="1">
        <v>0</v>
      </c>
      <c r="H598" s="1">
        <v>43.5</v>
      </c>
      <c r="I598" s="1">
        <v>5</v>
      </c>
      <c r="J598" s="1">
        <v>89</v>
      </c>
      <c r="K598" s="1">
        <v>5.26</v>
      </c>
      <c r="L598" s="1">
        <v>87</v>
      </c>
      <c r="M598" s="1">
        <v>0.4</v>
      </c>
      <c r="N598" s="7">
        <v>143.67580000000001</v>
      </c>
      <c r="O598" s="1">
        <v>5175</v>
      </c>
      <c r="P598" s="1">
        <v>2.2000000000000002</v>
      </c>
      <c r="Q598" s="1">
        <v>2.1</v>
      </c>
      <c r="R598" s="1">
        <v>0.56999999999999995</v>
      </c>
      <c r="S598" s="1">
        <v>10.4</v>
      </c>
      <c r="T598" s="1">
        <v>0</v>
      </c>
      <c r="U598" s="1">
        <v>0</v>
      </c>
      <c r="V598" s="1">
        <v>0</v>
      </c>
      <c r="W598" s="1">
        <v>0</v>
      </c>
      <c r="X598" s="1">
        <v>0</v>
      </c>
      <c r="Y598" s="1">
        <v>0</v>
      </c>
      <c r="Z598" s="1">
        <v>73</v>
      </c>
      <c r="AA598" s="7">
        <f>SUMPRODUCT($A$19:$Y$19,A598:Y598)</f>
        <v>70.751329697008629</v>
      </c>
      <c r="AB598" s="7">
        <f>(Z598-AA598)^2</f>
        <v>5.0565181315553058</v>
      </c>
      <c r="AC598" s="7">
        <f>ABS(Z598-AA598)</f>
        <v>2.2486703029913713</v>
      </c>
      <c r="AD598" s="7">
        <f>(Z598-$AC$10)^2</f>
        <v>15.710826409510862</v>
      </c>
      <c r="AE598" s="8">
        <f t="shared" ref="AE598:AE661" si="9">Z598-AA598</f>
        <v>2.2486703029913713</v>
      </c>
    </row>
    <row r="599" spans="1:31" x14ac:dyDescent="0.25">
      <c r="A599" s="1">
        <v>1</v>
      </c>
      <c r="B599" s="1">
        <v>6</v>
      </c>
      <c r="C599" s="1">
        <v>3</v>
      </c>
      <c r="D599" s="1">
        <v>5.65</v>
      </c>
      <c r="E599" s="7">
        <v>2.8191244740000001</v>
      </c>
      <c r="F599" s="7">
        <v>9</v>
      </c>
      <c r="G599" s="1">
        <v>350</v>
      </c>
      <c r="H599" s="1">
        <v>27.1</v>
      </c>
      <c r="I599" s="1">
        <v>4</v>
      </c>
      <c r="J599" s="1">
        <v>87</v>
      </c>
      <c r="K599" s="1">
        <v>5.71</v>
      </c>
      <c r="L599" s="1">
        <v>85</v>
      </c>
      <c r="M599" s="1">
        <v>50.6</v>
      </c>
      <c r="N599" s="7">
        <v>22.994489999999999</v>
      </c>
      <c r="O599" s="1">
        <v>187392</v>
      </c>
      <c r="P599" s="1">
        <v>8.1999999999999993</v>
      </c>
      <c r="Q599" s="1">
        <v>8.4</v>
      </c>
      <c r="R599" s="1">
        <v>0.49299999999999999</v>
      </c>
      <c r="S599" s="1">
        <v>9.1</v>
      </c>
      <c r="T599" s="1">
        <v>1</v>
      </c>
      <c r="U599" s="1">
        <v>0</v>
      </c>
      <c r="V599" s="1">
        <v>0</v>
      </c>
      <c r="W599" s="1">
        <v>0</v>
      </c>
      <c r="X599" s="1">
        <v>0</v>
      </c>
      <c r="Y599" s="1">
        <v>0</v>
      </c>
      <c r="Z599" s="1">
        <v>45.9</v>
      </c>
      <c r="AA599" s="7">
        <f>SUMPRODUCT($A$19:$Y$19,A599:Y599)</f>
        <v>47.296343893097571</v>
      </c>
      <c r="AB599" s="7">
        <f>(Z599-AA599)^2</f>
        <v>1.9497762677908854</v>
      </c>
      <c r="AC599" s="7">
        <f>ABS(Z599-AA599)</f>
        <v>1.3963438930975727</v>
      </c>
      <c r="AD599" s="7">
        <f>(Z599-$AC$10)^2</f>
        <v>535.28891049933827</v>
      </c>
      <c r="AE599" s="8">
        <f t="shared" si="9"/>
        <v>-1.3963438930975727</v>
      </c>
    </row>
    <row r="600" spans="1:31" x14ac:dyDescent="0.25">
      <c r="A600" s="1">
        <v>1</v>
      </c>
      <c r="B600" s="1">
        <v>84</v>
      </c>
      <c r="C600" s="1">
        <v>1</v>
      </c>
      <c r="D600" s="1">
        <v>1.73</v>
      </c>
      <c r="E600" s="7">
        <v>292.40226719999998</v>
      </c>
      <c r="F600" s="7">
        <v>93</v>
      </c>
      <c r="G600" s="1">
        <v>0</v>
      </c>
      <c r="H600" s="1">
        <v>55.1</v>
      </c>
      <c r="I600" s="1">
        <v>1</v>
      </c>
      <c r="J600" s="1">
        <v>94</v>
      </c>
      <c r="K600" s="1">
        <v>4.5</v>
      </c>
      <c r="L600" s="1">
        <v>93</v>
      </c>
      <c r="M600" s="1">
        <v>0.1</v>
      </c>
      <c r="N600" s="7">
        <v>3372.5751700000001</v>
      </c>
      <c r="O600" s="1">
        <v>1315372</v>
      </c>
      <c r="P600" s="1">
        <v>5.0999999999999996</v>
      </c>
      <c r="Q600" s="1">
        <v>4.9000000000000004</v>
      </c>
      <c r="R600" s="1">
        <v>0.83099999999999996</v>
      </c>
      <c r="S600" s="1">
        <v>13.2</v>
      </c>
      <c r="T600" s="1">
        <v>0</v>
      </c>
      <c r="U600" s="1">
        <v>1</v>
      </c>
      <c r="V600" s="1">
        <v>0</v>
      </c>
      <c r="W600" s="1">
        <v>0</v>
      </c>
      <c r="X600" s="1">
        <v>0</v>
      </c>
      <c r="Y600" s="1">
        <v>0</v>
      </c>
      <c r="Z600" s="1">
        <v>76</v>
      </c>
      <c r="AA600" s="7">
        <f>SUMPRODUCT($A$19:$Y$19,A600:Y600)</f>
        <v>74.481312286221254</v>
      </c>
      <c r="AB600" s="7">
        <f>(Z600-AA600)^2</f>
        <v>2.3064123719825149</v>
      </c>
      <c r="AC600" s="7">
        <f>ABS(Z600-AA600)</f>
        <v>1.5186877137787462</v>
      </c>
      <c r="AD600" s="7">
        <f>(Z600-$AC$10)^2</f>
        <v>48.492957322076094</v>
      </c>
      <c r="AE600" s="8">
        <f t="shared" si="9"/>
        <v>1.5186877137787462</v>
      </c>
    </row>
    <row r="601" spans="1:31" x14ac:dyDescent="0.25">
      <c r="A601" s="1">
        <v>1</v>
      </c>
      <c r="B601" s="1">
        <v>178</v>
      </c>
      <c r="C601" s="1">
        <v>0</v>
      </c>
      <c r="D601" s="1">
        <v>1.9</v>
      </c>
      <c r="E601" s="7">
        <v>0</v>
      </c>
      <c r="F601" s="7">
        <v>91</v>
      </c>
      <c r="G601" s="1">
        <v>0</v>
      </c>
      <c r="H601" s="1">
        <v>63.6</v>
      </c>
      <c r="I601" s="1">
        <v>0</v>
      </c>
      <c r="J601" s="1">
        <v>94</v>
      </c>
      <c r="K601" s="1">
        <v>12.11</v>
      </c>
      <c r="L601" s="1">
        <v>94</v>
      </c>
      <c r="M601" s="1">
        <v>0.1</v>
      </c>
      <c r="N601" s="7">
        <v>1653.2390500000001</v>
      </c>
      <c r="O601" s="1">
        <v>1315372</v>
      </c>
      <c r="P601" s="1">
        <v>0.2</v>
      </c>
      <c r="Q601" s="1">
        <v>0.2</v>
      </c>
      <c r="R601" s="1">
        <v>0.61699999999999999</v>
      </c>
      <c r="S601" s="1">
        <v>10.7</v>
      </c>
      <c r="T601" s="1">
        <v>0</v>
      </c>
      <c r="U601" s="1">
        <v>0</v>
      </c>
      <c r="V601" s="1">
        <v>1</v>
      </c>
      <c r="W601" s="1">
        <v>0</v>
      </c>
      <c r="X601" s="1">
        <v>0</v>
      </c>
      <c r="Y601" s="1">
        <v>0</v>
      </c>
      <c r="Z601" s="1">
        <v>67.900000000000006</v>
      </c>
      <c r="AA601" s="7">
        <f>SUMPRODUCT($A$19:$Y$19,A601:Y601)</f>
        <v>70.478063085602187</v>
      </c>
      <c r="AB601" s="7">
        <f>(Z601-AA601)^2</f>
        <v>6.6464092733446414</v>
      </c>
      <c r="AC601" s="7">
        <f>ABS(Z601-AA601)</f>
        <v>2.5780630856021816</v>
      </c>
      <c r="AD601" s="7">
        <f>(Z601-$AC$10)^2</f>
        <v>1.2912038581499465</v>
      </c>
      <c r="AE601" s="8">
        <f t="shared" si="9"/>
        <v>-2.5780630856021816</v>
      </c>
    </row>
    <row r="602" spans="1:31" x14ac:dyDescent="0.25">
      <c r="A602" s="1">
        <v>1</v>
      </c>
      <c r="B602" s="1">
        <v>144</v>
      </c>
      <c r="C602" s="1">
        <v>12</v>
      </c>
      <c r="D602" s="1">
        <v>4.37</v>
      </c>
      <c r="E602" s="7">
        <v>184.3073618</v>
      </c>
      <c r="F602" s="7">
        <v>85</v>
      </c>
      <c r="G602" s="1">
        <v>6</v>
      </c>
      <c r="H602" s="1">
        <v>55</v>
      </c>
      <c r="I602" s="1">
        <v>14</v>
      </c>
      <c r="J602" s="1">
        <v>85</v>
      </c>
      <c r="K602" s="1">
        <v>6.64</v>
      </c>
      <c r="L602" s="1">
        <v>85</v>
      </c>
      <c r="M602" s="1">
        <v>0.1</v>
      </c>
      <c r="N602" s="7">
        <v>7227.7396799999997</v>
      </c>
      <c r="O602" s="1">
        <v>4646646</v>
      </c>
      <c r="P602" s="1">
        <v>2.2000000000000002</v>
      </c>
      <c r="Q602" s="1">
        <v>2</v>
      </c>
      <c r="R602" s="1">
        <v>0.7</v>
      </c>
      <c r="S602" s="1">
        <v>13</v>
      </c>
      <c r="T602" s="1">
        <v>0</v>
      </c>
      <c r="U602" s="1">
        <v>0</v>
      </c>
      <c r="V602" s="1">
        <v>0</v>
      </c>
      <c r="W602" s="1">
        <v>1</v>
      </c>
      <c r="X602" s="1">
        <v>0</v>
      </c>
      <c r="Y602" s="1">
        <v>0</v>
      </c>
      <c r="Z602" s="1">
        <v>74.2</v>
      </c>
      <c r="AA602" s="7">
        <f>SUMPRODUCT($A$19:$Y$19,A602:Y602)</f>
        <v>73.241724483791828</v>
      </c>
      <c r="AB602" s="7">
        <f>(Z602-AA602)^2</f>
        <v>0.91829196496404486</v>
      </c>
      <c r="AC602" s="7">
        <f>ABS(Z602-AA602)</f>
        <v>0.9582755162081753</v>
      </c>
      <c r="AD602" s="7">
        <f>(Z602-$AC$10)^2</f>
        <v>26.663678774536987</v>
      </c>
      <c r="AE602" s="8">
        <f t="shared" si="9"/>
        <v>0.9582755162081753</v>
      </c>
    </row>
    <row r="603" spans="1:31" x14ac:dyDescent="0.25">
      <c r="A603" s="1">
        <v>1</v>
      </c>
      <c r="B603" s="1">
        <v>221</v>
      </c>
      <c r="C603" s="1">
        <v>0</v>
      </c>
      <c r="D603" s="1">
        <v>4.41</v>
      </c>
      <c r="E603" s="7">
        <v>250.71123729999999</v>
      </c>
      <c r="F603" s="7">
        <v>92</v>
      </c>
      <c r="G603" s="1">
        <v>0</v>
      </c>
      <c r="H603" s="1">
        <v>49</v>
      </c>
      <c r="I603" s="1">
        <v>0</v>
      </c>
      <c r="J603" s="1">
        <v>74</v>
      </c>
      <c r="K603" s="1">
        <v>7.14</v>
      </c>
      <c r="L603" s="1">
        <v>73</v>
      </c>
      <c r="M603" s="1">
        <v>1.6</v>
      </c>
      <c r="N603" s="7">
        <v>2232.5132440000002</v>
      </c>
      <c r="O603" s="1">
        <v>48344</v>
      </c>
      <c r="P603" s="1">
        <v>3.5</v>
      </c>
      <c r="Q603" s="1">
        <v>3.5</v>
      </c>
      <c r="R603" s="1">
        <v>0</v>
      </c>
      <c r="S603" s="1">
        <v>11</v>
      </c>
      <c r="T603" s="1">
        <v>0</v>
      </c>
      <c r="U603" s="1">
        <v>0</v>
      </c>
      <c r="V603" s="1">
        <v>0</v>
      </c>
      <c r="W603" s="1">
        <v>1</v>
      </c>
      <c r="X603" s="1">
        <v>0</v>
      </c>
      <c r="Y603" s="1">
        <v>0</v>
      </c>
      <c r="Z603" s="1">
        <v>67.900000000000006</v>
      </c>
      <c r="AA603" s="7">
        <f>SUMPRODUCT($A$19:$Y$19,A603:Y603)</f>
        <v>65.861780133030649</v>
      </c>
      <c r="AB603" s="7">
        <f>(Z603-AA603)^2</f>
        <v>4.1543402261085811</v>
      </c>
      <c r="AC603" s="7">
        <f>ABS(Z603-AA603)</f>
        <v>2.0382198669693565</v>
      </c>
      <c r="AD603" s="7">
        <f>(Z603-$AC$10)^2</f>
        <v>1.2912038581499465</v>
      </c>
      <c r="AE603" s="8">
        <f t="shared" si="9"/>
        <v>2.0382198669693565</v>
      </c>
    </row>
    <row r="604" spans="1:31" x14ac:dyDescent="0.25">
      <c r="A604" s="1">
        <v>1</v>
      </c>
      <c r="B604" s="1">
        <v>68</v>
      </c>
      <c r="C604" s="1">
        <v>3</v>
      </c>
      <c r="D604" s="1">
        <v>7.49</v>
      </c>
      <c r="E604" s="7">
        <v>6502.136974</v>
      </c>
      <c r="F604" s="7">
        <v>92</v>
      </c>
      <c r="G604" s="1">
        <v>520</v>
      </c>
      <c r="H604" s="1">
        <v>24.9</v>
      </c>
      <c r="I604" s="1">
        <v>4</v>
      </c>
      <c r="J604" s="1">
        <v>95</v>
      </c>
      <c r="K604" s="1">
        <v>8.19</v>
      </c>
      <c r="L604" s="1">
        <v>98</v>
      </c>
      <c r="M604" s="1">
        <v>0.1</v>
      </c>
      <c r="N604" s="7">
        <v>35433.988960000002</v>
      </c>
      <c r="O604" s="1">
        <v>127854</v>
      </c>
      <c r="P604" s="1">
        <v>1.7</v>
      </c>
      <c r="Q604" s="1">
        <v>1.5</v>
      </c>
      <c r="R604" s="1">
        <v>0.873</v>
      </c>
      <c r="S604" s="1">
        <v>14.9</v>
      </c>
      <c r="T604" s="1">
        <v>0</v>
      </c>
      <c r="U604" s="1">
        <v>1</v>
      </c>
      <c r="V604" s="1">
        <v>0</v>
      </c>
      <c r="W604" s="1">
        <v>0</v>
      </c>
      <c r="X604" s="1">
        <v>0</v>
      </c>
      <c r="Y604" s="1">
        <v>1</v>
      </c>
      <c r="Z604" s="1">
        <v>82.4</v>
      </c>
      <c r="AA604" s="7">
        <f>SUMPRODUCT($A$19:$Y$19,A604:Y604)</f>
        <v>80.016847234721197</v>
      </c>
      <c r="AB604" s="7">
        <f>(Z604-AA604)^2</f>
        <v>5.6794171026560303</v>
      </c>
      <c r="AC604" s="7">
        <f>ABS(Z604-AA604)</f>
        <v>2.3831527652788083</v>
      </c>
      <c r="AD604" s="7">
        <f>(Z604-$AC$10)^2</f>
        <v>178.58816993554876</v>
      </c>
      <c r="AE604" s="8">
        <f t="shared" si="9"/>
        <v>2.3831527652788083</v>
      </c>
    </row>
    <row r="605" spans="1:31" x14ac:dyDescent="0.25">
      <c r="A605" s="1">
        <v>1</v>
      </c>
      <c r="B605" s="1">
        <v>199</v>
      </c>
      <c r="C605" s="1">
        <v>0</v>
      </c>
      <c r="D605" s="1">
        <v>4.99</v>
      </c>
      <c r="E605" s="7">
        <v>262.8299189</v>
      </c>
      <c r="F605" s="7">
        <v>97</v>
      </c>
      <c r="G605" s="1">
        <v>0</v>
      </c>
      <c r="H605" s="1">
        <v>42</v>
      </c>
      <c r="I605" s="1">
        <v>0</v>
      </c>
      <c r="J605" s="1">
        <v>93</v>
      </c>
      <c r="K605" s="1">
        <v>4.38</v>
      </c>
      <c r="L605" s="1">
        <v>89</v>
      </c>
      <c r="M605" s="1">
        <v>0.1</v>
      </c>
      <c r="N605" s="7">
        <v>3556.5618250000002</v>
      </c>
      <c r="O605" s="1">
        <v>26226</v>
      </c>
      <c r="P605" s="1">
        <v>3.7</v>
      </c>
      <c r="Q605" s="1">
        <v>3.6</v>
      </c>
      <c r="R605" s="1">
        <v>0.67800000000000005</v>
      </c>
      <c r="S605" s="1">
        <v>11.9</v>
      </c>
      <c r="T605" s="1">
        <v>0</v>
      </c>
      <c r="U605" s="1">
        <v>0</v>
      </c>
      <c r="V605" s="1">
        <v>0</v>
      </c>
      <c r="W605" s="1">
        <v>0</v>
      </c>
      <c r="X605" s="1">
        <v>0</v>
      </c>
      <c r="Y605" s="1">
        <v>0</v>
      </c>
      <c r="Z605" s="1">
        <v>68.5</v>
      </c>
      <c r="AA605" s="7">
        <f>SUMPRODUCT($A$19:$Y$19,A605:Y605)</f>
        <v>71.988711798305758</v>
      </c>
      <c r="AB605" s="7">
        <f>(Z605-AA605)^2</f>
        <v>12.171110011637795</v>
      </c>
      <c r="AC605" s="7">
        <f>ABS(Z605-AA605)</f>
        <v>3.4887117983057578</v>
      </c>
      <c r="AD605" s="7">
        <f>(Z605-$AC$10)^2</f>
        <v>0.28763004066300663</v>
      </c>
      <c r="AE605" s="8">
        <f t="shared" si="9"/>
        <v>-3.4887117983057578</v>
      </c>
    </row>
    <row r="606" spans="1:31" x14ac:dyDescent="0.25">
      <c r="A606" s="1">
        <v>1</v>
      </c>
      <c r="B606" s="1">
        <v>189</v>
      </c>
      <c r="C606" s="1">
        <v>8</v>
      </c>
      <c r="D606" s="1">
        <v>3.62</v>
      </c>
      <c r="E606" s="7">
        <v>0</v>
      </c>
      <c r="F606" s="7">
        <v>98</v>
      </c>
      <c r="G606" s="1">
        <v>0</v>
      </c>
      <c r="H606" s="1">
        <v>51.9</v>
      </c>
      <c r="I606" s="1">
        <v>10</v>
      </c>
      <c r="J606" s="1">
        <v>99</v>
      </c>
      <c r="K606" s="1">
        <v>6.33</v>
      </c>
      <c r="L606" s="1">
        <v>98</v>
      </c>
      <c r="M606" s="1">
        <v>0.1</v>
      </c>
      <c r="N606" s="7">
        <v>1653.2390500000001</v>
      </c>
      <c r="O606" s="1">
        <v>1315372</v>
      </c>
      <c r="P606" s="1">
        <v>1.2</v>
      </c>
      <c r="Q606" s="1">
        <v>1.1000000000000001</v>
      </c>
      <c r="R606" s="1">
        <v>0.66600000000000004</v>
      </c>
      <c r="S606" s="1">
        <v>13.8</v>
      </c>
      <c r="T606" s="1">
        <v>0</v>
      </c>
      <c r="U606" s="1">
        <v>0</v>
      </c>
      <c r="V606" s="1">
        <v>0</v>
      </c>
      <c r="W606" s="1">
        <v>1</v>
      </c>
      <c r="X606" s="1">
        <v>0</v>
      </c>
      <c r="Y606" s="1">
        <v>0</v>
      </c>
      <c r="Z606" s="1">
        <v>74</v>
      </c>
      <c r="AA606" s="7">
        <f>SUMPRODUCT($A$19:$Y$19,A606:Y606)</f>
        <v>73.306654654517232</v>
      </c>
      <c r="AB606" s="7">
        <f>(Z606-AA606)^2</f>
        <v>0.48072776810261958</v>
      </c>
      <c r="AC606" s="7">
        <f>ABS(Z606-AA606)</f>
        <v>0.69334534548276849</v>
      </c>
      <c r="AD606" s="7">
        <f>(Z606-$AC$10)^2</f>
        <v>24.63820338036594</v>
      </c>
      <c r="AE606" s="8">
        <f t="shared" si="9"/>
        <v>0.69334534548276849</v>
      </c>
    </row>
    <row r="607" spans="1:31" x14ac:dyDescent="0.25">
      <c r="A607" s="1">
        <v>1</v>
      </c>
      <c r="B607" s="1">
        <v>218</v>
      </c>
      <c r="C607" s="1">
        <v>57</v>
      </c>
      <c r="D607" s="1">
        <v>4.96</v>
      </c>
      <c r="E607" s="7">
        <v>191.49497790000001</v>
      </c>
      <c r="F607" s="7">
        <v>87</v>
      </c>
      <c r="G607" s="1">
        <v>6538</v>
      </c>
      <c r="H607" s="1">
        <v>23.1</v>
      </c>
      <c r="I607" s="1">
        <v>72</v>
      </c>
      <c r="J607" s="1">
        <v>87</v>
      </c>
      <c r="K607" s="1">
        <v>4.29</v>
      </c>
      <c r="L607" s="1">
        <v>87</v>
      </c>
      <c r="M607" s="1">
        <v>0.1</v>
      </c>
      <c r="N607" s="7">
        <v>2352.5181560000001</v>
      </c>
      <c r="O607" s="1">
        <v>9527794</v>
      </c>
      <c r="P607" s="1">
        <v>1</v>
      </c>
      <c r="Q607" s="1">
        <v>9.6999999999999993</v>
      </c>
      <c r="R607" s="1">
        <v>0.66900000000000004</v>
      </c>
      <c r="S607" s="1">
        <v>11.5</v>
      </c>
      <c r="T607" s="1">
        <v>0</v>
      </c>
      <c r="U607" s="1">
        <v>1</v>
      </c>
      <c r="V607" s="1">
        <v>0</v>
      </c>
      <c r="W607" s="1">
        <v>0</v>
      </c>
      <c r="X607" s="1">
        <v>0</v>
      </c>
      <c r="Y607" s="1">
        <v>0</v>
      </c>
      <c r="Z607" s="1">
        <v>68</v>
      </c>
      <c r="AA607" s="7">
        <f>SUMPRODUCT($A$19:$Y$19,A607:Y607)</f>
        <v>69.124341893522526</v>
      </c>
      <c r="AB607" s="7">
        <f>(Z607-AA607)^2</f>
        <v>1.2641446935298202</v>
      </c>
      <c r="AC607" s="7">
        <f>ABS(Z607-AA607)</f>
        <v>1.1243418935225264</v>
      </c>
      <c r="AD607" s="7">
        <f>(Z607-$AC$10)^2</f>
        <v>1.0739415552354672</v>
      </c>
      <c r="AE607" s="8">
        <f t="shared" si="9"/>
        <v>-1.1243418935225264</v>
      </c>
    </row>
    <row r="608" spans="1:31" x14ac:dyDescent="0.25">
      <c r="A608" s="1">
        <v>1</v>
      </c>
      <c r="B608" s="1">
        <v>126</v>
      </c>
      <c r="C608" s="1">
        <v>10</v>
      </c>
      <c r="D608" s="1">
        <v>8.33</v>
      </c>
      <c r="E608" s="7">
        <v>1398.042623</v>
      </c>
      <c r="F608" s="7">
        <v>94</v>
      </c>
      <c r="G608" s="1">
        <v>3</v>
      </c>
      <c r="H608" s="1">
        <v>59.2</v>
      </c>
      <c r="I608" s="1">
        <v>11</v>
      </c>
      <c r="J608" s="1">
        <v>97</v>
      </c>
      <c r="K608" s="1">
        <v>7.63</v>
      </c>
      <c r="L608" s="1">
        <v>94</v>
      </c>
      <c r="M608" s="1">
        <v>0.1</v>
      </c>
      <c r="N608" s="7">
        <v>8161.3696600000003</v>
      </c>
      <c r="O608" s="1">
        <v>479947</v>
      </c>
      <c r="P608" s="1">
        <v>1</v>
      </c>
      <c r="Q608" s="1">
        <v>0.9</v>
      </c>
      <c r="R608" s="1">
        <v>0.79400000000000004</v>
      </c>
      <c r="S608" s="1">
        <v>16.5</v>
      </c>
      <c r="T608" s="1">
        <v>0</v>
      </c>
      <c r="U608" s="1">
        <v>0</v>
      </c>
      <c r="V608" s="1">
        <v>0</v>
      </c>
      <c r="W608" s="1">
        <v>1</v>
      </c>
      <c r="X608" s="1">
        <v>0</v>
      </c>
      <c r="Y608" s="1">
        <v>0</v>
      </c>
      <c r="Z608" s="1">
        <v>75.599999999999994</v>
      </c>
      <c r="AA608" s="7">
        <f>SUMPRODUCT($A$19:$Y$19,A608:Y608)</f>
        <v>76.800945612276379</v>
      </c>
      <c r="AB608" s="7">
        <f>(Z608-AA608)^2</f>
        <v>1.4422703636459013</v>
      </c>
      <c r="AC608" s="7">
        <f>ABS(Z608-AA608)</f>
        <v>1.2009456122763851</v>
      </c>
      <c r="AD608" s="7">
        <f>(Z608-$AC$10)^2</f>
        <v>43.082006533733988</v>
      </c>
      <c r="AE608" s="8">
        <f t="shared" si="9"/>
        <v>-1.2009456122763851</v>
      </c>
    </row>
    <row r="609" spans="1:31" x14ac:dyDescent="0.25">
      <c r="A609" s="1">
        <v>1</v>
      </c>
      <c r="B609" s="1">
        <v>153</v>
      </c>
      <c r="C609" s="1">
        <v>0</v>
      </c>
      <c r="D609" s="1">
        <v>3.52</v>
      </c>
      <c r="E609" s="7">
        <v>40.228556689999998</v>
      </c>
      <c r="F609" s="7">
        <v>35</v>
      </c>
      <c r="G609" s="1">
        <v>0</v>
      </c>
      <c r="H609" s="1">
        <v>7.3</v>
      </c>
      <c r="I609" s="1">
        <v>0</v>
      </c>
      <c r="J609" s="1">
        <v>37</v>
      </c>
      <c r="K609" s="1">
        <v>4.68</v>
      </c>
      <c r="L609" s="1">
        <v>39</v>
      </c>
      <c r="M609" s="1">
        <v>0.1</v>
      </c>
      <c r="N609" s="7">
        <v>287.96389900000003</v>
      </c>
      <c r="O609" s="1">
        <v>18194</v>
      </c>
      <c r="P609" s="1">
        <v>0.2</v>
      </c>
      <c r="Q609" s="1">
        <v>0.2</v>
      </c>
      <c r="R609" s="1">
        <v>0.67700000000000005</v>
      </c>
      <c r="S609" s="1">
        <v>12.7</v>
      </c>
      <c r="T609" s="1">
        <v>0</v>
      </c>
      <c r="U609" s="1">
        <v>0</v>
      </c>
      <c r="V609" s="1">
        <v>1</v>
      </c>
      <c r="W609" s="1">
        <v>0</v>
      </c>
      <c r="X609" s="1">
        <v>0</v>
      </c>
      <c r="Y609" s="1">
        <v>0</v>
      </c>
      <c r="Z609" s="1">
        <v>72</v>
      </c>
      <c r="AA609" s="7">
        <f>SUMPRODUCT($A$19:$Y$19,A609:Y609)</f>
        <v>66.97337584266387</v>
      </c>
      <c r="AB609" s="7">
        <f>(Z609-AA609)^2</f>
        <v>25.266950419115158</v>
      </c>
      <c r="AC609" s="7">
        <f>ABS(Z609-AA609)</f>
        <v>5.0266241573361299</v>
      </c>
      <c r="AD609" s="7">
        <f>(Z609-$AC$10)^2</f>
        <v>8.7834494386557829</v>
      </c>
      <c r="AE609" s="8">
        <f t="shared" si="9"/>
        <v>5.0266241573361299</v>
      </c>
    </row>
    <row r="610" spans="1:31" x14ac:dyDescent="0.25">
      <c r="A610" s="1">
        <v>1</v>
      </c>
      <c r="B610" s="1">
        <v>117</v>
      </c>
      <c r="C610" s="1">
        <v>0</v>
      </c>
      <c r="D610" s="1">
        <v>6.03</v>
      </c>
      <c r="E610" s="7">
        <v>463.63978209999999</v>
      </c>
      <c r="F610" s="7">
        <v>95</v>
      </c>
      <c r="G610" s="1">
        <v>0</v>
      </c>
      <c r="H610" s="1">
        <v>63.4</v>
      </c>
      <c r="I610" s="1">
        <v>0</v>
      </c>
      <c r="J610" s="1">
        <v>95</v>
      </c>
      <c r="K610" s="1">
        <v>8.58</v>
      </c>
      <c r="L610" s="1">
        <v>95</v>
      </c>
      <c r="M610" s="1">
        <v>0.1</v>
      </c>
      <c r="N610" s="7">
        <v>16737.898270000002</v>
      </c>
      <c r="O610" s="1">
        <v>3419546</v>
      </c>
      <c r="P610" s="1">
        <v>1.5</v>
      </c>
      <c r="Q610" s="1">
        <v>1.4</v>
      </c>
      <c r="R610" s="1">
        <v>0.79100000000000004</v>
      </c>
      <c r="S610" s="1">
        <v>15.5</v>
      </c>
      <c r="T610" s="1">
        <v>0</v>
      </c>
      <c r="U610" s="1">
        <v>0</v>
      </c>
      <c r="V610" s="1">
        <v>0</v>
      </c>
      <c r="W610" s="1">
        <v>1</v>
      </c>
      <c r="X610" s="1">
        <v>0</v>
      </c>
      <c r="Y610" s="1">
        <v>0</v>
      </c>
      <c r="Z610" s="1">
        <v>76.8</v>
      </c>
      <c r="AA610" s="7">
        <f>SUMPRODUCT($A$19:$Y$19,A610:Y610)</f>
        <v>76.758836307941507</v>
      </c>
      <c r="AB610" s="7">
        <f>(Z610-AA610)^2</f>
        <v>1.694449543886167E-3</v>
      </c>
      <c r="AC610" s="7">
        <f>ABS(Z610-AA610)</f>
        <v>4.1163692058489687E-2</v>
      </c>
      <c r="AD610" s="7">
        <f>(Z610-$AC$10)^2</f>
        <v>60.274858898760115</v>
      </c>
      <c r="AE610" s="8">
        <f t="shared" si="9"/>
        <v>4.1163692058489687E-2</v>
      </c>
    </row>
    <row r="611" spans="1:31" x14ac:dyDescent="0.25">
      <c r="A611" s="1">
        <v>1</v>
      </c>
      <c r="B611" s="1">
        <v>131</v>
      </c>
      <c r="C611" s="1">
        <v>0</v>
      </c>
      <c r="D611" s="1">
        <v>0.01</v>
      </c>
      <c r="E611" s="7">
        <v>698.35227859999998</v>
      </c>
      <c r="F611" s="7">
        <v>6</v>
      </c>
      <c r="G611" s="1">
        <v>0</v>
      </c>
      <c r="H611" s="1">
        <v>73.8</v>
      </c>
      <c r="I611" s="1">
        <v>0</v>
      </c>
      <c r="J611" s="1">
        <v>62</v>
      </c>
      <c r="K611" s="1">
        <v>6.91</v>
      </c>
      <c r="L611" s="1">
        <v>67</v>
      </c>
      <c r="M611" s="1">
        <v>0.1</v>
      </c>
      <c r="N611" s="7">
        <v>4219.6512300000004</v>
      </c>
      <c r="O611" s="1">
        <v>19757</v>
      </c>
      <c r="P611" s="1">
        <v>0.2</v>
      </c>
      <c r="Q611" s="1">
        <v>0.1</v>
      </c>
      <c r="R611" s="1">
        <v>0.7</v>
      </c>
      <c r="S611" s="1">
        <v>12.9</v>
      </c>
      <c r="T611" s="1">
        <v>0</v>
      </c>
      <c r="U611" s="1">
        <v>0</v>
      </c>
      <c r="V611" s="1">
        <v>1</v>
      </c>
      <c r="W611" s="1">
        <v>0</v>
      </c>
      <c r="X611" s="1">
        <v>0</v>
      </c>
      <c r="Y611" s="1">
        <v>0</v>
      </c>
      <c r="Z611" s="1">
        <v>73.599999999999994</v>
      </c>
      <c r="AA611" s="7">
        <f>SUMPRODUCT($A$19:$Y$19,A611:Y611)</f>
        <v>71.983176049390053</v>
      </c>
      <c r="AB611" s="7">
        <f>(Z611-AA611)^2</f>
        <v>2.6141196872659371</v>
      </c>
      <c r="AC611" s="7">
        <f>ABS(Z611-AA611)</f>
        <v>1.6168239506099411</v>
      </c>
      <c r="AD611" s="7">
        <f>(Z611-$AC$10)^2</f>
        <v>20.827252592023857</v>
      </c>
      <c r="AE611" s="8">
        <f t="shared" si="9"/>
        <v>1.6168239506099411</v>
      </c>
    </row>
    <row r="612" spans="1:31" x14ac:dyDescent="0.25">
      <c r="A612" s="1">
        <v>1</v>
      </c>
      <c r="B612" s="1">
        <v>378</v>
      </c>
      <c r="C612" s="1">
        <v>82</v>
      </c>
      <c r="D612" s="1">
        <v>9.6300000000000008</v>
      </c>
      <c r="E612" s="7">
        <v>87.045349540000004</v>
      </c>
      <c r="F612" s="7">
        <v>79</v>
      </c>
      <c r="G612" s="1">
        <v>1601</v>
      </c>
      <c r="H612" s="1">
        <v>15.9</v>
      </c>
      <c r="I612" s="1">
        <v>124</v>
      </c>
      <c r="J612" s="1">
        <v>78</v>
      </c>
      <c r="K612" s="1">
        <v>8.43</v>
      </c>
      <c r="L612" s="1">
        <v>79</v>
      </c>
      <c r="M612" s="1">
        <v>8.1</v>
      </c>
      <c r="N612" s="7">
        <v>647.17732000000001</v>
      </c>
      <c r="O612" s="1">
        <v>32771895</v>
      </c>
      <c r="P612" s="1">
        <v>6.1</v>
      </c>
      <c r="Q612" s="1">
        <v>6.1</v>
      </c>
      <c r="R612" s="1">
        <v>0.46400000000000002</v>
      </c>
      <c r="S612" s="1">
        <v>10.8</v>
      </c>
      <c r="T612" s="1">
        <v>1</v>
      </c>
      <c r="U612" s="1">
        <v>0</v>
      </c>
      <c r="V612" s="1">
        <v>0</v>
      </c>
      <c r="W612" s="1">
        <v>0</v>
      </c>
      <c r="X612" s="1">
        <v>0</v>
      </c>
      <c r="Y612" s="1">
        <v>0</v>
      </c>
      <c r="Z612" s="1">
        <v>57.5</v>
      </c>
      <c r="AA612" s="7">
        <f>SUMPRODUCT($A$19:$Y$19,A612:Y612)</f>
        <v>56.639988996644348</v>
      </c>
      <c r="AB612" s="7">
        <f>(Z612-AA612)^2</f>
        <v>0.73961892589279499</v>
      </c>
      <c r="AC612" s="7">
        <f>ABS(Z612-AA612)</f>
        <v>0.86001100335565184</v>
      </c>
      <c r="AD612" s="7">
        <f>(Z612-$AC$10)^2</f>
        <v>133.08648336125714</v>
      </c>
      <c r="AE612" s="8">
        <f t="shared" si="9"/>
        <v>0.86001100335565184</v>
      </c>
    </row>
    <row r="613" spans="1:31" x14ac:dyDescent="0.25">
      <c r="A613" s="1">
        <v>1</v>
      </c>
      <c r="B613" s="1">
        <v>15</v>
      </c>
      <c r="C613" s="1">
        <v>35</v>
      </c>
      <c r="D613" s="1">
        <v>0.01</v>
      </c>
      <c r="E613" s="7">
        <v>0</v>
      </c>
      <c r="F613" s="7">
        <v>99</v>
      </c>
      <c r="G613" s="1">
        <v>11874</v>
      </c>
      <c r="H613" s="1">
        <v>44.9</v>
      </c>
      <c r="I613" s="1">
        <v>43</v>
      </c>
      <c r="J613" s="1">
        <v>99</v>
      </c>
      <c r="K613" s="1">
        <v>4.47</v>
      </c>
      <c r="L613" s="1">
        <v>99</v>
      </c>
      <c r="M613" s="1">
        <v>0.1</v>
      </c>
      <c r="N613" s="7">
        <v>1653.2390500000001</v>
      </c>
      <c r="O613" s="1">
        <v>1315372</v>
      </c>
      <c r="P613" s="1">
        <v>7.8</v>
      </c>
      <c r="Q613" s="1">
        <v>7.9</v>
      </c>
      <c r="R613" s="1">
        <v>0.66</v>
      </c>
      <c r="S613" s="1">
        <v>11.6</v>
      </c>
      <c r="T613" s="1">
        <v>0</v>
      </c>
      <c r="U613" s="1">
        <v>1</v>
      </c>
      <c r="V613" s="1">
        <v>0</v>
      </c>
      <c r="W613" s="1">
        <v>0</v>
      </c>
      <c r="X613" s="1">
        <v>0</v>
      </c>
      <c r="Y613" s="1">
        <v>0</v>
      </c>
      <c r="Z613" s="1">
        <v>73</v>
      </c>
      <c r="AA613" s="7">
        <f>SUMPRODUCT($A$19:$Y$19,A613:Y613)</f>
        <v>73.587313505566385</v>
      </c>
      <c r="AB613" s="7">
        <f>(Z613-AA613)^2</f>
        <v>0.34493715382067636</v>
      </c>
      <c r="AC613" s="7">
        <f>ABS(Z613-AA613)</f>
        <v>0.58731350556638517</v>
      </c>
      <c r="AD613" s="7">
        <f>(Z613-$AC$10)^2</f>
        <v>15.710826409510862</v>
      </c>
      <c r="AE613" s="8">
        <f t="shared" si="9"/>
        <v>-0.58731350556638517</v>
      </c>
    </row>
    <row r="614" spans="1:31" x14ac:dyDescent="0.25">
      <c r="A614" s="1">
        <v>1</v>
      </c>
      <c r="B614" s="1">
        <v>125</v>
      </c>
      <c r="C614" s="1">
        <v>4</v>
      </c>
      <c r="D614" s="1">
        <v>0.54</v>
      </c>
      <c r="E614" s="7">
        <v>32.525236120000002</v>
      </c>
      <c r="F614" s="7">
        <v>95</v>
      </c>
      <c r="G614" s="1">
        <v>21</v>
      </c>
      <c r="H614" s="1">
        <v>57</v>
      </c>
      <c r="I614" s="1">
        <v>4</v>
      </c>
      <c r="J614" s="1">
        <v>95</v>
      </c>
      <c r="K614" s="1">
        <v>9.5</v>
      </c>
      <c r="L614" s="1">
        <v>95</v>
      </c>
      <c r="M614" s="1">
        <v>0.1</v>
      </c>
      <c r="N614" s="7">
        <v>261.45688200000001</v>
      </c>
      <c r="O614" s="1">
        <v>5535595</v>
      </c>
      <c r="P614" s="1">
        <v>3.9</v>
      </c>
      <c r="Q614" s="1">
        <v>3.8</v>
      </c>
      <c r="R614" s="1">
        <v>0.72299999999999998</v>
      </c>
      <c r="S614" s="1">
        <v>13.5</v>
      </c>
      <c r="T614" s="1">
        <v>0</v>
      </c>
      <c r="U614" s="1">
        <v>1</v>
      </c>
      <c r="V614" s="1">
        <v>0</v>
      </c>
      <c r="W614" s="1">
        <v>0</v>
      </c>
      <c r="X614" s="1">
        <v>0</v>
      </c>
      <c r="Y614" s="1">
        <v>0</v>
      </c>
      <c r="Z614" s="1">
        <v>72.5</v>
      </c>
      <c r="AA614" s="7">
        <f>SUMPRODUCT($A$19:$Y$19,A614:Y614)</f>
        <v>74.186438374807679</v>
      </c>
      <c r="AB614" s="7">
        <f>(Z614-AA614)^2</f>
        <v>2.8440743920239657</v>
      </c>
      <c r="AC614" s="7">
        <f>ABS(Z614-AA614)</f>
        <v>1.686438374807679</v>
      </c>
      <c r="AD614" s="7">
        <f>(Z614-$AC$10)^2</f>
        <v>11.997137924083322</v>
      </c>
      <c r="AE614" s="8">
        <f t="shared" si="9"/>
        <v>-1.686438374807679</v>
      </c>
    </row>
    <row r="615" spans="1:31" x14ac:dyDescent="0.25">
      <c r="A615" s="1">
        <v>1</v>
      </c>
      <c r="B615" s="1">
        <v>337</v>
      </c>
      <c r="C615" s="1">
        <v>3</v>
      </c>
      <c r="D615" s="1">
        <v>11.89</v>
      </c>
      <c r="E615" s="7">
        <v>1500.4126349999999</v>
      </c>
      <c r="F615" s="7">
        <v>92</v>
      </c>
      <c r="G615" s="1">
        <v>1190</v>
      </c>
      <c r="H615" s="1">
        <v>23</v>
      </c>
      <c r="I615" s="1">
        <v>4</v>
      </c>
      <c r="J615" s="1">
        <v>3</v>
      </c>
      <c r="K615" s="1">
        <v>4</v>
      </c>
      <c r="L615" s="1">
        <v>24</v>
      </c>
      <c r="M615" s="1">
        <v>8.1999999999999993</v>
      </c>
      <c r="N615" s="7">
        <v>21557.6528</v>
      </c>
      <c r="O615" s="1">
        <v>138593</v>
      </c>
      <c r="P615" s="1">
        <v>8.6999999999999993</v>
      </c>
      <c r="Q615" s="1">
        <v>8.6999999999999993</v>
      </c>
      <c r="R615" s="1">
        <v>0.58299999999999996</v>
      </c>
      <c r="S615" s="1">
        <v>9.1999999999999993</v>
      </c>
      <c r="T615" s="1">
        <v>1</v>
      </c>
      <c r="U615" s="1">
        <v>0</v>
      </c>
      <c r="V615" s="1">
        <v>0</v>
      </c>
      <c r="W615" s="1">
        <v>0</v>
      </c>
      <c r="X615" s="1">
        <v>0</v>
      </c>
      <c r="Y615" s="1">
        <v>0</v>
      </c>
      <c r="Z615" s="1">
        <v>56.7</v>
      </c>
      <c r="AA615" s="7">
        <f>SUMPRODUCT($A$19:$Y$19,A615:Y615)</f>
        <v>53.524259131260507</v>
      </c>
      <c r="AB615" s="7">
        <f>(Z615-AA615)^2</f>
        <v>10.085330065382287</v>
      </c>
      <c r="AC615" s="7">
        <f>ABS(Z615-AA615)</f>
        <v>3.1757408687394957</v>
      </c>
      <c r="AD615" s="7">
        <f>(Z615-$AC$10)^2</f>
        <v>152.184581784573</v>
      </c>
      <c r="AE615" s="8">
        <f t="shared" si="9"/>
        <v>3.1757408687394957</v>
      </c>
    </row>
    <row r="616" spans="1:31" x14ac:dyDescent="0.25">
      <c r="A616" s="1">
        <v>1</v>
      </c>
      <c r="B616" s="1">
        <v>335</v>
      </c>
      <c r="C616" s="1">
        <v>52</v>
      </c>
      <c r="D616" s="1">
        <v>0.01</v>
      </c>
      <c r="E616" s="7">
        <v>0</v>
      </c>
      <c r="F616" s="7">
        <v>92</v>
      </c>
      <c r="G616" s="1">
        <v>13</v>
      </c>
      <c r="H616" s="1">
        <v>21.5</v>
      </c>
      <c r="I616" s="1">
        <v>84</v>
      </c>
      <c r="J616" s="1">
        <v>41</v>
      </c>
      <c r="K616" s="1">
        <v>5.72</v>
      </c>
      <c r="L616" s="1">
        <v>42</v>
      </c>
      <c r="M616" s="1">
        <v>0.8</v>
      </c>
      <c r="N616" s="7">
        <v>1653.2390500000001</v>
      </c>
      <c r="O616" s="1">
        <v>1315372</v>
      </c>
      <c r="P616" s="1">
        <v>7.1</v>
      </c>
      <c r="Q616" s="1">
        <v>6.9</v>
      </c>
      <c r="R616" s="1">
        <v>0.67300000000000004</v>
      </c>
      <c r="S616" s="1">
        <v>12.3</v>
      </c>
      <c r="T616" s="1">
        <v>1</v>
      </c>
      <c r="U616" s="1">
        <v>0</v>
      </c>
      <c r="V616" s="1">
        <v>0</v>
      </c>
      <c r="W616" s="1">
        <v>0</v>
      </c>
      <c r="X616" s="1">
        <v>0</v>
      </c>
      <c r="Y616" s="1">
        <v>0</v>
      </c>
      <c r="Z616" s="1">
        <v>52.2</v>
      </c>
      <c r="AA616" s="7">
        <f>SUMPRODUCT($A$19:$Y$19,A616:Y616)</f>
        <v>59.529455229858428</v>
      </c>
      <c r="AB616" s="7">
        <f>(Z616-AA616)^2</f>
        <v>53.720913966499019</v>
      </c>
      <c r="AC616" s="7">
        <f>ABS(Z616-AA616)</f>
        <v>7.329455229858425</v>
      </c>
      <c r="AD616" s="7">
        <f>(Z616-$AC$10)^2</f>
        <v>283.46138541572515</v>
      </c>
      <c r="AE616" s="8">
        <f t="shared" si="9"/>
        <v>-7.329455229858425</v>
      </c>
    </row>
    <row r="617" spans="1:31" x14ac:dyDescent="0.25">
      <c r="A617" s="1">
        <v>1</v>
      </c>
      <c r="B617" s="1">
        <v>282</v>
      </c>
      <c r="C617" s="1">
        <v>1</v>
      </c>
      <c r="D617" s="1">
        <v>0.28999999999999998</v>
      </c>
      <c r="E617" s="7">
        <v>151.9755193</v>
      </c>
      <c r="F617" s="7">
        <v>83</v>
      </c>
      <c r="G617" s="1">
        <v>27</v>
      </c>
      <c r="H617" s="1">
        <v>14.9</v>
      </c>
      <c r="I617" s="1">
        <v>1</v>
      </c>
      <c r="J617" s="1">
        <v>89</v>
      </c>
      <c r="K617" s="1">
        <v>7.75</v>
      </c>
      <c r="L617" s="1">
        <v>86</v>
      </c>
      <c r="M617" s="1">
        <v>0.1</v>
      </c>
      <c r="N617" s="7">
        <v>885.63822449999998</v>
      </c>
      <c r="O617" s="1">
        <v>66399</v>
      </c>
      <c r="P617" s="1">
        <v>18.600000000000001</v>
      </c>
      <c r="Q617" s="1">
        <v>19.399999999999999</v>
      </c>
      <c r="R617" s="1">
        <v>0</v>
      </c>
      <c r="S617" s="1">
        <v>8</v>
      </c>
      <c r="T617" s="1">
        <v>0</v>
      </c>
      <c r="U617" s="1">
        <v>1</v>
      </c>
      <c r="V617" s="1">
        <v>0</v>
      </c>
      <c r="W617" s="1">
        <v>0</v>
      </c>
      <c r="X617" s="1">
        <v>0</v>
      </c>
      <c r="Y617" s="1">
        <v>0</v>
      </c>
      <c r="Z617" s="1">
        <v>62.5</v>
      </c>
      <c r="AA617" s="7">
        <f>SUMPRODUCT($A$19:$Y$19,A617:Y617)</f>
        <v>62.354182934769433</v>
      </c>
      <c r="AB617" s="7">
        <f>(Z617-AA617)^2</f>
        <v>2.1262616512455375E-2</v>
      </c>
      <c r="AC617" s="7">
        <f>ABS(Z617-AA617)</f>
        <v>0.14581706523056681</v>
      </c>
      <c r="AD617" s="7">
        <f>(Z617-$AC$10)^2</f>
        <v>42.723368215532531</v>
      </c>
      <c r="AE617" s="8">
        <f t="shared" si="9"/>
        <v>0.14581706523056681</v>
      </c>
    </row>
    <row r="618" spans="1:31" x14ac:dyDescent="0.25">
      <c r="A618" s="1">
        <v>1</v>
      </c>
      <c r="B618" s="1">
        <v>21</v>
      </c>
      <c r="C618" s="1">
        <v>40</v>
      </c>
      <c r="D618" s="1">
        <v>0.01</v>
      </c>
      <c r="E618" s="7">
        <v>45.337886769999997</v>
      </c>
      <c r="F618" s="7">
        <v>88</v>
      </c>
      <c r="G618" s="1">
        <v>122</v>
      </c>
      <c r="H618" s="1">
        <v>22.9</v>
      </c>
      <c r="I618" s="1">
        <v>52</v>
      </c>
      <c r="J618" s="1">
        <v>88</v>
      </c>
      <c r="K618" s="1">
        <v>2.2799999999999998</v>
      </c>
      <c r="L618" s="1">
        <v>88</v>
      </c>
      <c r="M618" s="1">
        <v>0.3</v>
      </c>
      <c r="N618" s="7">
        <v>1262.8937820000001</v>
      </c>
      <c r="O618" s="1">
        <v>51924182</v>
      </c>
      <c r="P618" s="1">
        <v>12.9</v>
      </c>
      <c r="Q618" s="1">
        <v>13.1</v>
      </c>
      <c r="R618" s="1">
        <v>0.54700000000000004</v>
      </c>
      <c r="S618" s="1">
        <v>9.1</v>
      </c>
      <c r="T618" s="1">
        <v>0</v>
      </c>
      <c r="U618" s="1">
        <v>1</v>
      </c>
      <c r="V618" s="1">
        <v>0</v>
      </c>
      <c r="W618" s="1">
        <v>0</v>
      </c>
      <c r="X618" s="1">
        <v>0</v>
      </c>
      <c r="Y618" s="1">
        <v>0</v>
      </c>
      <c r="Z618" s="1">
        <v>66.400000000000006</v>
      </c>
      <c r="AA618" s="7">
        <f>SUMPRODUCT($A$19:$Y$19,A618:Y618)</f>
        <v>69.670370313451585</v>
      </c>
      <c r="AB618" s="7">
        <f>(Z618-AA618)^2</f>
        <v>10.69532198710538</v>
      </c>
      <c r="AC618" s="7">
        <f>ABS(Z618-AA618)</f>
        <v>3.2703703134515791</v>
      </c>
      <c r="AD618" s="7">
        <f>(Z618-$AC$10)^2</f>
        <v>6.9501384018673109</v>
      </c>
      <c r="AE618" s="8">
        <f t="shared" si="9"/>
        <v>-3.2703703134515791</v>
      </c>
    </row>
    <row r="619" spans="1:31" x14ac:dyDescent="0.25">
      <c r="A619" s="1">
        <v>1</v>
      </c>
      <c r="B619" s="1">
        <v>155</v>
      </c>
      <c r="C619" s="1">
        <v>2</v>
      </c>
      <c r="D619" s="1">
        <v>0.01</v>
      </c>
      <c r="E619" s="7">
        <v>28.145785029999999</v>
      </c>
      <c r="F619" s="7">
        <v>77</v>
      </c>
      <c r="G619" s="1">
        <v>47</v>
      </c>
      <c r="H619" s="1">
        <v>17</v>
      </c>
      <c r="I619" s="1">
        <v>2</v>
      </c>
      <c r="J619" s="1">
        <v>76</v>
      </c>
      <c r="K619" s="1">
        <v>1.48</v>
      </c>
      <c r="L619" s="1">
        <v>77</v>
      </c>
      <c r="M619" s="1">
        <v>0.1</v>
      </c>
      <c r="N619" s="7">
        <v>1153.5157799999999</v>
      </c>
      <c r="O619" s="1">
        <v>1212814</v>
      </c>
      <c r="P619" s="1">
        <v>1.9</v>
      </c>
      <c r="Q619" s="1">
        <v>11.1</v>
      </c>
      <c r="R619" s="1">
        <v>0.61199999999999999</v>
      </c>
      <c r="S619" s="1">
        <v>12.5</v>
      </c>
      <c r="T619" s="1">
        <v>0</v>
      </c>
      <c r="U619" s="1">
        <v>1</v>
      </c>
      <c r="V619" s="1">
        <v>0</v>
      </c>
      <c r="W619" s="1">
        <v>0</v>
      </c>
      <c r="X619" s="1">
        <v>0</v>
      </c>
      <c r="Y619" s="1">
        <v>0</v>
      </c>
      <c r="Z619" s="1">
        <v>68</v>
      </c>
      <c r="AA619" s="7">
        <f>SUMPRODUCT($A$19:$Y$19,A619:Y619)</f>
        <v>69.467418308389782</v>
      </c>
      <c r="AB619" s="7">
        <f>(Z619-AA619)^2</f>
        <v>2.1533164917975283</v>
      </c>
      <c r="AC619" s="7">
        <f>ABS(Z619-AA619)</f>
        <v>1.4674183083897816</v>
      </c>
      <c r="AD619" s="7">
        <f>(Z619-$AC$10)^2</f>
        <v>1.0739415552354672</v>
      </c>
      <c r="AE619" s="8">
        <f t="shared" si="9"/>
        <v>-1.4674183083897816</v>
      </c>
    </row>
    <row r="620" spans="1:31" x14ac:dyDescent="0.25">
      <c r="A620" s="1">
        <v>1</v>
      </c>
      <c r="B620" s="1">
        <v>93</v>
      </c>
      <c r="C620" s="1">
        <v>0</v>
      </c>
      <c r="D620" s="1">
        <v>0.03</v>
      </c>
      <c r="E620" s="7">
        <v>159.00987269999999</v>
      </c>
      <c r="F620" s="7">
        <v>99</v>
      </c>
      <c r="G620" s="1">
        <v>0</v>
      </c>
      <c r="H620" s="1">
        <v>65.5</v>
      </c>
      <c r="I620" s="1">
        <v>1</v>
      </c>
      <c r="J620" s="1">
        <v>99</v>
      </c>
      <c r="K620" s="1">
        <v>3.23</v>
      </c>
      <c r="L620" s="1">
        <v>99</v>
      </c>
      <c r="M620" s="1">
        <v>0.1</v>
      </c>
      <c r="N620" s="7">
        <v>2271.56961</v>
      </c>
      <c r="O620" s="1">
        <v>1315372</v>
      </c>
      <c r="P620" s="1">
        <v>3.2</v>
      </c>
      <c r="Q620" s="1">
        <v>3</v>
      </c>
      <c r="R620" s="1">
        <v>0.78800000000000003</v>
      </c>
      <c r="S620" s="1">
        <v>14.1</v>
      </c>
      <c r="T620" s="1">
        <v>0</v>
      </c>
      <c r="U620" s="1">
        <v>1</v>
      </c>
      <c r="V620" s="1">
        <v>0</v>
      </c>
      <c r="W620" s="1">
        <v>0</v>
      </c>
      <c r="X620" s="1">
        <v>0</v>
      </c>
      <c r="Y620" s="1">
        <v>0</v>
      </c>
      <c r="Z620" s="1">
        <v>73.400000000000006</v>
      </c>
      <c r="AA620" s="7">
        <f>SUMPRODUCT($A$19:$Y$19,A620:Y620)</f>
        <v>75.257930439402429</v>
      </c>
      <c r="AB620" s="7">
        <f>(Z620-AA620)^2</f>
        <v>3.4519055176580822</v>
      </c>
      <c r="AC620" s="7">
        <f>ABS(Z620-AA620)</f>
        <v>1.8579304394024234</v>
      </c>
      <c r="AD620" s="7">
        <f>(Z620-$AC$10)^2</f>
        <v>19.041777197852941</v>
      </c>
      <c r="AE620" s="8">
        <f t="shared" si="9"/>
        <v>-1.8579304394024234</v>
      </c>
    </row>
    <row r="621" spans="1:31" x14ac:dyDescent="0.25">
      <c r="A621" s="1">
        <v>1</v>
      </c>
      <c r="B621" s="1">
        <v>186</v>
      </c>
      <c r="C621" s="1">
        <v>8</v>
      </c>
      <c r="D621" s="1">
        <v>3.76</v>
      </c>
      <c r="E621" s="7">
        <v>0</v>
      </c>
      <c r="F621" s="7">
        <v>99</v>
      </c>
      <c r="G621" s="1">
        <v>0</v>
      </c>
      <c r="H621" s="1">
        <v>52.6</v>
      </c>
      <c r="I621" s="1">
        <v>10</v>
      </c>
      <c r="J621" s="1">
        <v>99</v>
      </c>
      <c r="K621" s="1">
        <v>5.72</v>
      </c>
      <c r="L621" s="1">
        <v>99</v>
      </c>
      <c r="M621" s="1">
        <v>0.1</v>
      </c>
      <c r="N621" s="7">
        <v>1653.2390500000001</v>
      </c>
      <c r="O621" s="1">
        <v>1315372</v>
      </c>
      <c r="P621" s="1">
        <v>1.2</v>
      </c>
      <c r="Q621" s="1">
        <v>1.1000000000000001</v>
      </c>
      <c r="R621" s="1">
        <v>0.67100000000000004</v>
      </c>
      <c r="S621" s="1">
        <v>13.8</v>
      </c>
      <c r="T621" s="1">
        <v>0</v>
      </c>
      <c r="U621" s="1">
        <v>0</v>
      </c>
      <c r="V621" s="1">
        <v>0</v>
      </c>
      <c r="W621" s="1">
        <v>1</v>
      </c>
      <c r="X621" s="1">
        <v>0</v>
      </c>
      <c r="Y621" s="1">
        <v>0</v>
      </c>
      <c r="Z621" s="1">
        <v>77</v>
      </c>
      <c r="AA621" s="7">
        <f>SUMPRODUCT($A$19:$Y$19,A621:Y621)</f>
        <v>73.354638344179634</v>
      </c>
      <c r="AB621" s="7">
        <f>(Z621-AA621)^2</f>
        <v>13.288661601725403</v>
      </c>
      <c r="AC621" s="7">
        <f>ABS(Z621-AA621)</f>
        <v>3.6453616558203663</v>
      </c>
      <c r="AD621" s="7">
        <f>(Z621-$AC$10)^2</f>
        <v>63.420334292931173</v>
      </c>
      <c r="AE621" s="8">
        <f t="shared" si="9"/>
        <v>3.6453616558203663</v>
      </c>
    </row>
    <row r="622" spans="1:31" x14ac:dyDescent="0.25">
      <c r="A622" s="1">
        <v>1</v>
      </c>
      <c r="B622" s="1">
        <v>223</v>
      </c>
      <c r="C622" s="1">
        <v>65</v>
      </c>
      <c r="D622" s="1">
        <v>4.22</v>
      </c>
      <c r="E622" s="7">
        <v>105.73069820000001</v>
      </c>
      <c r="F622" s="7">
        <v>49</v>
      </c>
      <c r="G622" s="1">
        <v>118</v>
      </c>
      <c r="H622" s="1">
        <v>2.1</v>
      </c>
      <c r="I622" s="1">
        <v>84</v>
      </c>
      <c r="J622" s="1">
        <v>9</v>
      </c>
      <c r="K622" s="1">
        <v>3.91</v>
      </c>
      <c r="L622" s="1">
        <v>89</v>
      </c>
      <c r="M622" s="1">
        <v>0.1</v>
      </c>
      <c r="N622" s="7">
        <v>1194.6971550000001</v>
      </c>
      <c r="O622" s="1">
        <v>86274237</v>
      </c>
      <c r="P622" s="1">
        <v>1</v>
      </c>
      <c r="Q622" s="1">
        <v>9.6999999999999993</v>
      </c>
      <c r="R622" s="1">
        <v>0.64200000000000002</v>
      </c>
      <c r="S622" s="1">
        <v>11.6</v>
      </c>
      <c r="T622" s="1">
        <v>0</v>
      </c>
      <c r="U622" s="1">
        <v>1</v>
      </c>
      <c r="V622" s="1">
        <v>0</v>
      </c>
      <c r="W622" s="1">
        <v>0</v>
      </c>
      <c r="X622" s="1">
        <v>0</v>
      </c>
      <c r="Y622" s="1">
        <v>0</v>
      </c>
      <c r="Z622" s="1">
        <v>67</v>
      </c>
      <c r="AA622" s="7">
        <f>SUMPRODUCT($A$19:$Y$19,A622:Y622)</f>
        <v>66.613836561093933</v>
      </c>
      <c r="AB622" s="7">
        <f>(Z622-AA622)^2</f>
        <v>0.14912220154775963</v>
      </c>
      <c r="AC622" s="7">
        <f>ABS(Z622-AA622)</f>
        <v>0.38616343890606686</v>
      </c>
      <c r="AD622" s="7">
        <f>(Z622-$AC$10)^2</f>
        <v>4.1465645843803882</v>
      </c>
      <c r="AE622" s="8">
        <f t="shared" si="9"/>
        <v>0.38616343890606686</v>
      </c>
    </row>
    <row r="623" spans="1:31" x14ac:dyDescent="0.25">
      <c r="A623" s="1">
        <v>1</v>
      </c>
      <c r="B623" s="1">
        <v>254</v>
      </c>
      <c r="C623" s="1">
        <v>1</v>
      </c>
      <c r="D623" s="1">
        <v>10.74</v>
      </c>
      <c r="E623" s="7">
        <v>14.06141699</v>
      </c>
      <c r="F623" s="7">
        <v>93</v>
      </c>
      <c r="G623" s="1">
        <v>45</v>
      </c>
      <c r="H623" s="1">
        <v>54.9</v>
      </c>
      <c r="I623" s="1">
        <v>1</v>
      </c>
      <c r="J623" s="1">
        <v>99</v>
      </c>
      <c r="K623" s="1">
        <v>6.62</v>
      </c>
      <c r="L623" s="1">
        <v>99</v>
      </c>
      <c r="M623" s="1">
        <v>0.1</v>
      </c>
      <c r="N623" s="7">
        <v>1244.3731849999999</v>
      </c>
      <c r="O623" s="1">
        <v>9928549</v>
      </c>
      <c r="P623" s="1">
        <v>2.6</v>
      </c>
      <c r="Q623" s="1">
        <v>2.7</v>
      </c>
      <c r="R623" s="1">
        <v>0.68100000000000005</v>
      </c>
      <c r="S623" s="1">
        <v>13.3</v>
      </c>
      <c r="T623" s="1">
        <v>0</v>
      </c>
      <c r="U623" s="1">
        <v>0</v>
      </c>
      <c r="V623" s="1">
        <v>0</v>
      </c>
      <c r="W623" s="1">
        <v>0</v>
      </c>
      <c r="X623" s="1">
        <v>1</v>
      </c>
      <c r="Y623" s="1">
        <v>0</v>
      </c>
      <c r="Z623" s="1">
        <v>67.7</v>
      </c>
      <c r="AA623" s="7">
        <f>SUMPRODUCT($A$19:$Y$19,A623:Y623)</f>
        <v>71.405868515939616</v>
      </c>
      <c r="AB623" s="7">
        <f>(Z623-AA623)^2</f>
        <v>13.733461457432472</v>
      </c>
      <c r="AC623" s="7">
        <f>ABS(Z623-AA623)</f>
        <v>3.7058685159396134</v>
      </c>
      <c r="AD623" s="7">
        <f>(Z623-$AC$10)^2</f>
        <v>1.7857284639789361</v>
      </c>
      <c r="AE623" s="8">
        <f t="shared" si="9"/>
        <v>-3.7058685159396134</v>
      </c>
    </row>
    <row r="624" spans="1:31" x14ac:dyDescent="0.25">
      <c r="A624" s="1">
        <v>1</v>
      </c>
      <c r="B624" s="1">
        <v>192</v>
      </c>
      <c r="C624" s="1">
        <v>0</v>
      </c>
      <c r="D624" s="1">
        <v>12.15</v>
      </c>
      <c r="E624" s="7">
        <v>0</v>
      </c>
      <c r="F624" s="7">
        <v>92</v>
      </c>
      <c r="G624" s="1">
        <v>0</v>
      </c>
      <c r="H624" s="1">
        <v>54.4</v>
      </c>
      <c r="I624" s="1">
        <v>0</v>
      </c>
      <c r="J624" s="1">
        <v>91</v>
      </c>
      <c r="K624" s="1">
        <v>5.21</v>
      </c>
      <c r="L624" s="1">
        <v>99</v>
      </c>
      <c r="M624" s="1">
        <v>0.1</v>
      </c>
      <c r="N624" s="7">
        <v>1653.2390500000001</v>
      </c>
      <c r="O624" s="1">
        <v>1315372</v>
      </c>
      <c r="P624" s="1">
        <v>2.7</v>
      </c>
      <c r="Q624" s="1">
        <v>2.6</v>
      </c>
      <c r="R624" s="1">
        <v>0</v>
      </c>
      <c r="S624" s="1">
        <v>12</v>
      </c>
      <c r="T624" s="1">
        <v>0</v>
      </c>
      <c r="U624" s="1">
        <v>0</v>
      </c>
      <c r="V624" s="1">
        <v>0</v>
      </c>
      <c r="W624" s="1">
        <v>0</v>
      </c>
      <c r="X624" s="1">
        <v>0</v>
      </c>
      <c r="Y624" s="1">
        <v>0</v>
      </c>
      <c r="Z624" s="1">
        <v>72.599999999999994</v>
      </c>
      <c r="AA624" s="7">
        <f>SUMPRODUCT($A$19:$Y$19,A624:Y624)</f>
        <v>69.640442280137009</v>
      </c>
      <c r="AB624" s="7">
        <f>(Z624-AA624)^2</f>
        <v>8.7589818972005933</v>
      </c>
      <c r="AC624" s="7">
        <f>ABS(Z624-AA624)</f>
        <v>2.9595577198629854</v>
      </c>
      <c r="AD624" s="7">
        <f>(Z624-$AC$10)^2</f>
        <v>12.69987562116879</v>
      </c>
      <c r="AE624" s="8">
        <f t="shared" si="9"/>
        <v>2.9595577198629854</v>
      </c>
    </row>
    <row r="625" spans="1:31" x14ac:dyDescent="0.25">
      <c r="A625" s="1">
        <v>1</v>
      </c>
      <c r="B625" s="1">
        <v>1</v>
      </c>
      <c r="C625" s="1">
        <v>0</v>
      </c>
      <c r="D625" s="1">
        <v>8.94</v>
      </c>
      <c r="E625" s="7">
        <v>2775.3354399999998</v>
      </c>
      <c r="F625" s="7">
        <v>92</v>
      </c>
      <c r="G625" s="1">
        <v>1</v>
      </c>
      <c r="H625" s="1">
        <v>56.1</v>
      </c>
      <c r="I625" s="1">
        <v>0</v>
      </c>
      <c r="J625" s="1">
        <v>95</v>
      </c>
      <c r="K625" s="1">
        <v>7.43</v>
      </c>
      <c r="L625" s="1">
        <v>98</v>
      </c>
      <c r="M625" s="1">
        <v>0.1</v>
      </c>
      <c r="N625" s="7">
        <v>24913.24452</v>
      </c>
      <c r="O625" s="1">
        <v>51888</v>
      </c>
      <c r="P625" s="1">
        <v>0.9</v>
      </c>
      <c r="Q625" s="1">
        <v>0.8</v>
      </c>
      <c r="R625" s="1">
        <v>0.85599999999999998</v>
      </c>
      <c r="S625" s="1">
        <v>17.7</v>
      </c>
      <c r="T625" s="1">
        <v>0</v>
      </c>
      <c r="U625" s="1">
        <v>0</v>
      </c>
      <c r="V625" s="1">
        <v>0</v>
      </c>
      <c r="W625" s="1">
        <v>0</v>
      </c>
      <c r="X625" s="1">
        <v>1</v>
      </c>
      <c r="Y625" s="1">
        <v>0</v>
      </c>
      <c r="Z625" s="1">
        <v>78</v>
      </c>
      <c r="AA625" s="7">
        <f>SUMPRODUCT($A$19:$Y$19,A625:Y625)</f>
        <v>80.032623418220325</v>
      </c>
      <c r="AB625" s="7">
        <f>(Z625-AA625)^2</f>
        <v>4.1315579602976786</v>
      </c>
      <c r="AC625" s="7">
        <f>ABS(Z625-AA625)</f>
        <v>2.0326234182203251</v>
      </c>
      <c r="AD625" s="7">
        <f>(Z625-$AC$10)^2</f>
        <v>80.347711263786252</v>
      </c>
      <c r="AE625" s="8">
        <f t="shared" si="9"/>
        <v>-2.0326234182203251</v>
      </c>
    </row>
    <row r="626" spans="1:31" x14ac:dyDescent="0.25">
      <c r="A626" s="1">
        <v>1</v>
      </c>
      <c r="B626" s="1">
        <v>86</v>
      </c>
      <c r="C626" s="1">
        <v>0</v>
      </c>
      <c r="D626" s="1">
        <v>5.14</v>
      </c>
      <c r="E626" s="7">
        <v>412.4433563</v>
      </c>
      <c r="F626" s="7">
        <v>99</v>
      </c>
      <c r="G626" s="1">
        <v>9</v>
      </c>
      <c r="H626" s="1">
        <v>55.8</v>
      </c>
      <c r="I626" s="1">
        <v>1</v>
      </c>
      <c r="J626" s="1">
        <v>99</v>
      </c>
      <c r="K626" s="1">
        <v>5.59</v>
      </c>
      <c r="L626" s="1">
        <v>99</v>
      </c>
      <c r="M626" s="1">
        <v>0.1</v>
      </c>
      <c r="N626" s="7">
        <v>4247.61438</v>
      </c>
      <c r="O626" s="1">
        <v>2941</v>
      </c>
      <c r="P626" s="1">
        <v>1.3</v>
      </c>
      <c r="Q626" s="1">
        <v>1.4</v>
      </c>
      <c r="R626" s="1">
        <v>0.752</v>
      </c>
      <c r="S626" s="1">
        <v>14.2</v>
      </c>
      <c r="T626" s="1">
        <v>0</v>
      </c>
      <c r="U626" s="1">
        <v>0</v>
      </c>
      <c r="V626" s="1">
        <v>0</v>
      </c>
      <c r="W626" s="1">
        <v>0</v>
      </c>
      <c r="X626" s="1">
        <v>1</v>
      </c>
      <c r="Y626" s="1">
        <v>0</v>
      </c>
      <c r="Z626" s="1">
        <v>76.900000000000006</v>
      </c>
      <c r="AA626" s="7">
        <f>SUMPRODUCT($A$19:$Y$19,A626:Y626)</f>
        <v>75.158145632371813</v>
      </c>
      <c r="AB626" s="7">
        <f>(Z626-AA626)^2</f>
        <v>3.0340566380254113</v>
      </c>
      <c r="AC626" s="7">
        <f>ABS(Z626-AA626)</f>
        <v>1.7418543676281928</v>
      </c>
      <c r="AD626" s="7">
        <f>(Z626-$AC$10)^2</f>
        <v>61.83759659584576</v>
      </c>
      <c r="AE626" s="8">
        <f t="shared" si="9"/>
        <v>1.7418543676281928</v>
      </c>
    </row>
    <row r="627" spans="1:31" x14ac:dyDescent="0.25">
      <c r="A627" s="1">
        <v>1</v>
      </c>
      <c r="B627" s="1">
        <v>119</v>
      </c>
      <c r="C627" s="1">
        <v>21</v>
      </c>
      <c r="D627" s="1">
        <v>0.45</v>
      </c>
      <c r="E627" s="7">
        <v>430.71758610000001</v>
      </c>
      <c r="F627" s="7">
        <v>95</v>
      </c>
      <c r="G627" s="1">
        <v>103</v>
      </c>
      <c r="H627" s="1">
        <v>53.9</v>
      </c>
      <c r="I627" s="1">
        <v>24</v>
      </c>
      <c r="J627" s="1">
        <v>95</v>
      </c>
      <c r="K627" s="1">
        <v>5.12</v>
      </c>
      <c r="L627" s="1">
        <v>95</v>
      </c>
      <c r="M627" s="1">
        <v>0.1</v>
      </c>
      <c r="N627" s="7">
        <v>4463.3946749999996</v>
      </c>
      <c r="O627" s="1">
        <v>36117637</v>
      </c>
      <c r="P627" s="1">
        <v>5.9</v>
      </c>
      <c r="Q627" s="1">
        <v>5.8</v>
      </c>
      <c r="R627" s="1">
        <v>0.71399999999999997</v>
      </c>
      <c r="S627" s="1">
        <v>13.6</v>
      </c>
      <c r="T627" s="1">
        <v>1</v>
      </c>
      <c r="U627" s="1">
        <v>0</v>
      </c>
      <c r="V627" s="1">
        <v>0</v>
      </c>
      <c r="W627" s="1">
        <v>0</v>
      </c>
      <c r="X627" s="1">
        <v>0</v>
      </c>
      <c r="Y627" s="1">
        <v>0</v>
      </c>
      <c r="Z627" s="1">
        <v>74.7</v>
      </c>
      <c r="AA627" s="7">
        <f>SUMPRODUCT($A$19:$Y$19,A627:Y627)</f>
        <v>69.635435672007546</v>
      </c>
      <c r="AB627" s="7">
        <f>(Z627-AA627)^2</f>
        <v>25.64981183237369</v>
      </c>
      <c r="AC627" s="7">
        <f>ABS(Z627-AA627)</f>
        <v>5.064564327992457</v>
      </c>
      <c r="AD627" s="7">
        <f>(Z627-$AC$10)^2</f>
        <v>32.077367259964525</v>
      </c>
      <c r="AE627" s="8">
        <f t="shared" si="9"/>
        <v>5.064564327992457</v>
      </c>
    </row>
    <row r="628" spans="1:31" x14ac:dyDescent="0.25">
      <c r="A628" s="1">
        <v>1</v>
      </c>
      <c r="B628" s="1">
        <v>33</v>
      </c>
      <c r="C628" s="1">
        <v>23</v>
      </c>
      <c r="D628" s="1">
        <v>4.16</v>
      </c>
      <c r="E628" s="7">
        <v>31.14187566</v>
      </c>
      <c r="F628" s="7">
        <v>96</v>
      </c>
      <c r="G628" s="1">
        <v>495</v>
      </c>
      <c r="H628" s="1">
        <v>16.100000000000001</v>
      </c>
      <c r="I628" s="1">
        <v>34</v>
      </c>
      <c r="J628" s="1">
        <v>94</v>
      </c>
      <c r="K628" s="1">
        <v>8.82</v>
      </c>
      <c r="L628" s="1">
        <v>96</v>
      </c>
      <c r="M628" s="1">
        <v>1.9</v>
      </c>
      <c r="N628" s="7">
        <v>231.19432560000001</v>
      </c>
      <c r="O628" s="1">
        <v>876693</v>
      </c>
      <c r="P628" s="1">
        <v>7.7</v>
      </c>
      <c r="Q628" s="1">
        <v>7.7</v>
      </c>
      <c r="R628" s="1">
        <v>0.36099999999999999</v>
      </c>
      <c r="S628" s="1">
        <v>9.3000000000000007</v>
      </c>
      <c r="T628" s="1">
        <v>1</v>
      </c>
      <c r="U628" s="1">
        <v>0</v>
      </c>
      <c r="V628" s="1">
        <v>0</v>
      </c>
      <c r="W628" s="1">
        <v>0</v>
      </c>
      <c r="X628" s="1">
        <v>0</v>
      </c>
      <c r="Y628" s="1">
        <v>0</v>
      </c>
      <c r="Z628" s="1">
        <v>56.8</v>
      </c>
      <c r="AA628" s="7">
        <f>SUMPRODUCT($A$19:$Y$19,A628:Y628)</f>
        <v>64.72078198667721</v>
      </c>
      <c r="AB628" s="7">
        <f>(Z628-AA628)^2</f>
        <v>62.738787280470213</v>
      </c>
      <c r="AC628" s="7">
        <f>ABS(Z628-AA628)</f>
        <v>7.9207819866772127</v>
      </c>
      <c r="AD628" s="7">
        <f>(Z628-$AC$10)^2</f>
        <v>149.72731948165867</v>
      </c>
      <c r="AE628" s="8">
        <f t="shared" si="9"/>
        <v>-7.9207819866772127</v>
      </c>
    </row>
    <row r="629" spans="1:31" x14ac:dyDescent="0.25">
      <c r="A629" s="1">
        <v>1</v>
      </c>
      <c r="B629" s="1">
        <v>485</v>
      </c>
      <c r="C629" s="1">
        <v>55</v>
      </c>
      <c r="D629" s="1">
        <v>6.93</v>
      </c>
      <c r="E629" s="7">
        <v>519.15637809999998</v>
      </c>
      <c r="F629" s="7">
        <v>71</v>
      </c>
      <c r="G629" s="1">
        <v>244</v>
      </c>
      <c r="H629" s="1">
        <v>42.2</v>
      </c>
      <c r="I629" s="1">
        <v>82</v>
      </c>
      <c r="J629" s="1">
        <v>7</v>
      </c>
      <c r="K629" s="1">
        <v>8.26</v>
      </c>
      <c r="L629" s="1">
        <v>69</v>
      </c>
      <c r="M629" s="1">
        <v>28.9</v>
      </c>
      <c r="N629" s="7">
        <v>3775.6827499999999</v>
      </c>
      <c r="O629" s="1">
        <v>46418193.899999999</v>
      </c>
      <c r="P629" s="1">
        <v>13.5</v>
      </c>
      <c r="Q629" s="1">
        <v>16.100000000000001</v>
      </c>
      <c r="R629" s="1">
        <v>0.61299999999999999</v>
      </c>
      <c r="S629" s="1">
        <v>12.9</v>
      </c>
      <c r="T629" s="1">
        <v>1</v>
      </c>
      <c r="U629" s="1">
        <v>0</v>
      </c>
      <c r="V629" s="1">
        <v>0</v>
      </c>
      <c r="W629" s="1">
        <v>0</v>
      </c>
      <c r="X629" s="1">
        <v>0</v>
      </c>
      <c r="Y629" s="1">
        <v>0</v>
      </c>
      <c r="Z629" s="1">
        <v>54</v>
      </c>
      <c r="AA629" s="7">
        <f>SUMPRODUCT($A$19:$Y$19,A629:Y629)</f>
        <v>46.669297248881392</v>
      </c>
      <c r="AB629" s="7">
        <f>(Z629-AA629)^2</f>
        <v>53.739202825257927</v>
      </c>
      <c r="AC629" s="7">
        <f>ABS(Z629-AA629)</f>
        <v>7.3307027511186078</v>
      </c>
      <c r="AD629" s="7">
        <f>(Z629-$AC$10)^2</f>
        <v>226.09066396326438</v>
      </c>
      <c r="AE629" s="8">
        <f t="shared" si="9"/>
        <v>7.3307027511186078</v>
      </c>
    </row>
    <row r="630" spans="1:31" x14ac:dyDescent="0.25">
      <c r="A630" s="1">
        <v>1</v>
      </c>
      <c r="B630" s="1">
        <v>336</v>
      </c>
      <c r="C630" s="1">
        <v>3</v>
      </c>
      <c r="D630" s="1">
        <v>4.46</v>
      </c>
      <c r="E630" s="7">
        <v>14.95451321</v>
      </c>
      <c r="F630" s="7">
        <v>92</v>
      </c>
      <c r="G630" s="1">
        <v>0</v>
      </c>
      <c r="H630" s="1">
        <v>18.3</v>
      </c>
      <c r="I630" s="1">
        <v>4</v>
      </c>
      <c r="J630" s="1">
        <v>41</v>
      </c>
      <c r="K630" s="1">
        <v>2.73</v>
      </c>
      <c r="L630" s="1">
        <v>34</v>
      </c>
      <c r="M630" s="1">
        <v>1.9</v>
      </c>
      <c r="N630" s="7">
        <v>172.68491</v>
      </c>
      <c r="O630" s="1">
        <v>614323</v>
      </c>
      <c r="P630" s="1">
        <v>1.7</v>
      </c>
      <c r="Q630" s="1">
        <v>1.6</v>
      </c>
      <c r="R630" s="1">
        <v>0</v>
      </c>
      <c r="S630" s="1">
        <v>0</v>
      </c>
      <c r="T630" s="1">
        <v>1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52.7</v>
      </c>
      <c r="AA630" s="7">
        <f>SUMPRODUCT($A$19:$Y$19,A630:Y630)</f>
        <v>49.529971069477057</v>
      </c>
      <c r="AB630" s="7">
        <f>(Z630-AA630)^2</f>
        <v>10.049083420352453</v>
      </c>
      <c r="AC630" s="7">
        <f>ABS(Z630-AA630)</f>
        <v>3.1700289305229461</v>
      </c>
      <c r="AD630" s="7">
        <f>(Z630-$AC$10)^2</f>
        <v>266.87507390115269</v>
      </c>
      <c r="AE630" s="8">
        <f t="shared" si="9"/>
        <v>3.1700289305229461</v>
      </c>
    </row>
    <row r="631" spans="1:31" x14ac:dyDescent="0.25">
      <c r="A631" s="1">
        <v>1</v>
      </c>
      <c r="B631" s="1">
        <v>198</v>
      </c>
      <c r="C631" s="1">
        <v>4</v>
      </c>
      <c r="D631" s="1">
        <v>3.76</v>
      </c>
      <c r="E631" s="7">
        <v>0</v>
      </c>
      <c r="F631" s="7">
        <v>98</v>
      </c>
      <c r="G631" s="1">
        <v>526</v>
      </c>
      <c r="H631" s="1">
        <v>53.1</v>
      </c>
      <c r="I631" s="1">
        <v>5</v>
      </c>
      <c r="J631" s="1">
        <v>98</v>
      </c>
      <c r="K631" s="1">
        <v>5.72</v>
      </c>
      <c r="L631" s="1">
        <v>98</v>
      </c>
      <c r="M631" s="1">
        <v>0.1</v>
      </c>
      <c r="N631" s="7">
        <v>159.98169999999999</v>
      </c>
      <c r="O631" s="1">
        <v>17544126</v>
      </c>
      <c r="P631" s="1">
        <v>2.4</v>
      </c>
      <c r="Q631" s="1">
        <v>2.5</v>
      </c>
      <c r="R631" s="1">
        <v>0.79300000000000004</v>
      </c>
      <c r="S631" s="1">
        <v>15</v>
      </c>
      <c r="T631" s="1">
        <v>0</v>
      </c>
      <c r="U631" s="1">
        <v>1</v>
      </c>
      <c r="V631" s="1">
        <v>0</v>
      </c>
      <c r="W631" s="1">
        <v>0</v>
      </c>
      <c r="X631" s="1">
        <v>0</v>
      </c>
      <c r="Y631" s="1">
        <v>0</v>
      </c>
      <c r="Z631" s="1">
        <v>72</v>
      </c>
      <c r="AA631" s="7">
        <f>SUMPRODUCT($A$19:$Y$19,A631:Y631)</f>
        <v>73.874435974574524</v>
      </c>
      <c r="AB631" s="7">
        <f>(Z631-AA631)^2</f>
        <v>3.5135102227791464</v>
      </c>
      <c r="AC631" s="7">
        <f>ABS(Z631-AA631)</f>
        <v>1.8744359745745243</v>
      </c>
      <c r="AD631" s="7">
        <f>(Z631-$AC$10)^2</f>
        <v>8.7834494386557829</v>
      </c>
      <c r="AE631" s="8">
        <f t="shared" si="9"/>
        <v>-1.8744359745745243</v>
      </c>
    </row>
    <row r="632" spans="1:31" x14ac:dyDescent="0.25">
      <c r="A632" s="1">
        <v>1</v>
      </c>
      <c r="B632" s="1">
        <v>74</v>
      </c>
      <c r="C632" s="1">
        <v>0</v>
      </c>
      <c r="D632" s="1">
        <v>2.16</v>
      </c>
      <c r="E632" s="7">
        <v>142.09898179999999</v>
      </c>
      <c r="F632" s="7">
        <v>95</v>
      </c>
      <c r="G632" s="1">
        <v>211</v>
      </c>
      <c r="H632" s="1">
        <v>29.2</v>
      </c>
      <c r="I632" s="1">
        <v>0</v>
      </c>
      <c r="J632" s="1">
        <v>94</v>
      </c>
      <c r="K632" s="1">
        <v>2.84</v>
      </c>
      <c r="L632" s="1">
        <v>94</v>
      </c>
      <c r="M632" s="1">
        <v>0.1</v>
      </c>
      <c r="N632" s="7">
        <v>2216.8327899999999</v>
      </c>
      <c r="O632" s="1">
        <v>1315372</v>
      </c>
      <c r="P632" s="1">
        <v>2.1</v>
      </c>
      <c r="Q632" s="1">
        <v>2</v>
      </c>
      <c r="R632" s="1">
        <v>0.81799999999999995</v>
      </c>
      <c r="S632" s="1">
        <v>12.6</v>
      </c>
      <c r="T632" s="1">
        <v>0</v>
      </c>
      <c r="U632" s="1">
        <v>1</v>
      </c>
      <c r="V632" s="1">
        <v>0</v>
      </c>
      <c r="W632" s="1">
        <v>0</v>
      </c>
      <c r="X632" s="1">
        <v>0</v>
      </c>
      <c r="Y632" s="1">
        <v>1</v>
      </c>
      <c r="Z632" s="1">
        <v>79</v>
      </c>
      <c r="AA632" s="7">
        <f>SUMPRODUCT($A$19:$Y$19,A632:Y632)</f>
        <v>76.046982997433915</v>
      </c>
      <c r="AB632" s="7">
        <f>(Z632-AA632)^2</f>
        <v>8.7203094174443851</v>
      </c>
      <c r="AC632" s="7">
        <f>ABS(Z632-AA632)</f>
        <v>2.9530170025660851</v>
      </c>
      <c r="AD632" s="7">
        <f>(Z632-$AC$10)^2</f>
        <v>99.275088234641331</v>
      </c>
      <c r="AE632" s="8">
        <f t="shared" si="9"/>
        <v>2.9530170025660851</v>
      </c>
    </row>
    <row r="633" spans="1:31" x14ac:dyDescent="0.25">
      <c r="A633" s="1">
        <v>1</v>
      </c>
      <c r="B633" s="1">
        <v>66</v>
      </c>
      <c r="C633" s="1">
        <v>2</v>
      </c>
      <c r="D633" s="1">
        <v>8.98</v>
      </c>
      <c r="E633" s="7">
        <v>4270.914882</v>
      </c>
      <c r="F633" s="7">
        <v>96</v>
      </c>
      <c r="G633" s="1">
        <v>599</v>
      </c>
      <c r="H633" s="1">
        <v>57.6</v>
      </c>
      <c r="I633" s="1">
        <v>3</v>
      </c>
      <c r="J633" s="1">
        <v>97</v>
      </c>
      <c r="K633" s="1">
        <v>8.49</v>
      </c>
      <c r="L633" s="1">
        <v>94</v>
      </c>
      <c r="M633" s="1">
        <v>0.1</v>
      </c>
      <c r="N633" s="7">
        <v>31174.561180000001</v>
      </c>
      <c r="O633" s="1">
        <v>57685327</v>
      </c>
      <c r="P633" s="1">
        <v>0.5</v>
      </c>
      <c r="Q633" s="1">
        <v>0.5</v>
      </c>
      <c r="R633" s="1">
        <v>0.84599999999999997</v>
      </c>
      <c r="S633" s="1">
        <v>15.6</v>
      </c>
      <c r="T633" s="1">
        <v>0</v>
      </c>
      <c r="U633" s="1">
        <v>0</v>
      </c>
      <c r="V633" s="1">
        <v>0</v>
      </c>
      <c r="W633" s="1">
        <v>0</v>
      </c>
      <c r="X633" s="1">
        <v>1</v>
      </c>
      <c r="Y633" s="1">
        <v>1</v>
      </c>
      <c r="Z633" s="1">
        <v>89</v>
      </c>
      <c r="AA633" s="7">
        <f>SUMPRODUCT($A$19:$Y$19,A633:Y633)</f>
        <v>80.619789665066847</v>
      </c>
      <c r="AB633" s="7">
        <f>(Z633-AA633)^2</f>
        <v>70.227925257720429</v>
      </c>
      <c r="AC633" s="7">
        <f>ABS(Z633-AA633)</f>
        <v>8.3802103349331531</v>
      </c>
      <c r="AD633" s="7">
        <f>(Z633-$AC$10)^2</f>
        <v>398.5488579431921</v>
      </c>
      <c r="AE633" s="8">
        <f t="shared" si="9"/>
        <v>8.3802103349331531</v>
      </c>
    </row>
    <row r="634" spans="1:31" x14ac:dyDescent="0.25">
      <c r="A634" s="1">
        <v>1</v>
      </c>
      <c r="B634" s="1">
        <v>317</v>
      </c>
      <c r="C634" s="1">
        <v>31</v>
      </c>
      <c r="D634" s="1">
        <v>0.16</v>
      </c>
      <c r="E634" s="7">
        <v>10.3839337</v>
      </c>
      <c r="F634" s="7">
        <v>92</v>
      </c>
      <c r="G634" s="1">
        <v>4</v>
      </c>
      <c r="H634" s="1">
        <v>19</v>
      </c>
      <c r="I634" s="1">
        <v>49</v>
      </c>
      <c r="J634" s="1">
        <v>53</v>
      </c>
      <c r="K634" s="1">
        <v>3.2</v>
      </c>
      <c r="L634" s="1">
        <v>57</v>
      </c>
      <c r="M634" s="1">
        <v>2.6</v>
      </c>
      <c r="N634" s="7">
        <v>296.68382000000003</v>
      </c>
      <c r="O634" s="1">
        <v>9881428</v>
      </c>
      <c r="P634" s="1">
        <v>9.1</v>
      </c>
      <c r="Q634" s="1">
        <v>9.1</v>
      </c>
      <c r="R634" s="1">
        <v>0.35599999999999998</v>
      </c>
      <c r="S634" s="1">
        <v>7.1</v>
      </c>
      <c r="T634" s="1">
        <v>1</v>
      </c>
      <c r="U634" s="1">
        <v>0</v>
      </c>
      <c r="V634" s="1">
        <v>0</v>
      </c>
      <c r="W634" s="1">
        <v>0</v>
      </c>
      <c r="X634" s="1">
        <v>0</v>
      </c>
      <c r="Y634" s="1">
        <v>0</v>
      </c>
      <c r="Z634" s="1">
        <v>55.6</v>
      </c>
      <c r="AA634" s="7">
        <f>SUMPRODUCT($A$19:$Y$19,A634:Y634)</f>
        <v>55.493916656987935</v>
      </c>
      <c r="AB634" s="7">
        <f>(Z634-AA634)^2</f>
        <v>1.1253675664615796E-2</v>
      </c>
      <c r="AC634" s="7">
        <f>ABS(Z634-AA634)</f>
        <v>0.10608334301206668</v>
      </c>
      <c r="AD634" s="7">
        <f>(Z634-$AC$10)^2</f>
        <v>180.53446711663244</v>
      </c>
      <c r="AE634" s="8">
        <f t="shared" si="9"/>
        <v>0.10608334301206668</v>
      </c>
    </row>
    <row r="635" spans="1:31" x14ac:dyDescent="0.25">
      <c r="A635" s="1">
        <v>1</v>
      </c>
      <c r="B635" s="1">
        <v>258</v>
      </c>
      <c r="C635" s="1">
        <v>8</v>
      </c>
      <c r="D635" s="1">
        <v>7.6</v>
      </c>
      <c r="E635" s="7">
        <v>708.32857850000005</v>
      </c>
      <c r="F635" s="7">
        <v>99</v>
      </c>
      <c r="G635" s="1">
        <v>20</v>
      </c>
      <c r="H635" s="1">
        <v>47.9</v>
      </c>
      <c r="I635" s="1">
        <v>9</v>
      </c>
      <c r="J635" s="1">
        <v>99</v>
      </c>
      <c r="K635" s="1">
        <v>3.65</v>
      </c>
      <c r="L635" s="1">
        <v>99</v>
      </c>
      <c r="M635" s="1">
        <v>0.1</v>
      </c>
      <c r="N635" s="7">
        <v>8513.5646450000004</v>
      </c>
      <c r="O635" s="1">
        <v>15674</v>
      </c>
      <c r="P635" s="1">
        <v>2.4</v>
      </c>
      <c r="Q635" s="1">
        <v>2.5</v>
      </c>
      <c r="R635" s="1">
        <v>0.75800000000000001</v>
      </c>
      <c r="S635" s="1">
        <v>14.6</v>
      </c>
      <c r="T635" s="1">
        <v>0</v>
      </c>
      <c r="U635" s="1">
        <v>1</v>
      </c>
      <c r="V635" s="1">
        <v>0</v>
      </c>
      <c r="W635" s="1">
        <v>0</v>
      </c>
      <c r="X635" s="1">
        <v>0</v>
      </c>
      <c r="Y635" s="1">
        <v>0</v>
      </c>
      <c r="Z635" s="1">
        <v>66.599999999999994</v>
      </c>
      <c r="AA635" s="7">
        <f>SUMPRODUCT($A$19:$Y$19,A635:Y635)</f>
        <v>72.586038241069502</v>
      </c>
      <c r="AB635" s="7">
        <f>(Z635-AA635)^2</f>
        <v>35.832653823546529</v>
      </c>
      <c r="AC635" s="7">
        <f>ABS(Z635-AA635)</f>
        <v>5.9860382410695081</v>
      </c>
      <c r="AD635" s="7">
        <f>(Z635-$AC$10)^2</f>
        <v>5.9356137960383846</v>
      </c>
      <c r="AE635" s="8">
        <f t="shared" si="9"/>
        <v>-5.9860382410695081</v>
      </c>
    </row>
    <row r="636" spans="1:31" x14ac:dyDescent="0.25">
      <c r="A636" s="1">
        <v>1</v>
      </c>
      <c r="B636" s="1">
        <v>136</v>
      </c>
      <c r="C636" s="1">
        <v>2</v>
      </c>
      <c r="D636" s="1">
        <v>10.7</v>
      </c>
      <c r="E636" s="7">
        <v>1299.1597569999999</v>
      </c>
      <c r="F636" s="7">
        <v>98</v>
      </c>
      <c r="G636" s="1">
        <v>115</v>
      </c>
      <c r="H636" s="1">
        <v>57.8</v>
      </c>
      <c r="I636" s="1">
        <v>3</v>
      </c>
      <c r="J636" s="1">
        <v>96</v>
      </c>
      <c r="K636" s="1">
        <v>7.12</v>
      </c>
      <c r="L636" s="1">
        <v>99</v>
      </c>
      <c r="M636" s="1">
        <v>0.1</v>
      </c>
      <c r="N636" s="7">
        <v>11527.59323</v>
      </c>
      <c r="O636" s="1">
        <v>3815163</v>
      </c>
      <c r="P636" s="1">
        <v>2.1</v>
      </c>
      <c r="Q636" s="1">
        <v>2.2999999999999998</v>
      </c>
      <c r="R636" s="1">
        <v>0.81799999999999995</v>
      </c>
      <c r="S636" s="1">
        <v>15.1</v>
      </c>
      <c r="T636" s="1">
        <v>0</v>
      </c>
      <c r="U636" s="1">
        <v>0</v>
      </c>
      <c r="V636" s="1">
        <v>0</v>
      </c>
      <c r="W636" s="1">
        <v>0</v>
      </c>
      <c r="X636" s="1">
        <v>1</v>
      </c>
      <c r="Y636" s="1">
        <v>1</v>
      </c>
      <c r="Z636" s="1">
        <v>75.7</v>
      </c>
      <c r="AA636" s="7">
        <f>SUMPRODUCT($A$19:$Y$19,A636:Y636)</f>
        <v>77.775225639357345</v>
      </c>
      <c r="AB636" s="7">
        <f>(Z636-AA636)^2</f>
        <v>4.3065614542460882</v>
      </c>
      <c r="AC636" s="7">
        <f>ABS(Z636-AA636)</f>
        <v>2.0752256393573418</v>
      </c>
      <c r="AD636" s="7">
        <f>(Z636-$AC$10)^2</f>
        <v>44.40474423081961</v>
      </c>
      <c r="AE636" s="8">
        <f t="shared" si="9"/>
        <v>-2.0752256393573418</v>
      </c>
    </row>
    <row r="637" spans="1:31" x14ac:dyDescent="0.25">
      <c r="A637" s="1">
        <v>1</v>
      </c>
      <c r="B637" s="1">
        <v>185</v>
      </c>
      <c r="C637" s="1">
        <v>1</v>
      </c>
      <c r="D637" s="1">
        <v>13.18</v>
      </c>
      <c r="E637" s="7">
        <v>7.6010924160000002</v>
      </c>
      <c r="F637" s="7">
        <v>92</v>
      </c>
      <c r="G637" s="1">
        <v>20</v>
      </c>
      <c r="H637" s="1">
        <v>56.6</v>
      </c>
      <c r="I637" s="1">
        <v>1</v>
      </c>
      <c r="J637" s="1">
        <v>99</v>
      </c>
      <c r="K637" s="1">
        <v>7.11</v>
      </c>
      <c r="L637" s="1">
        <v>99</v>
      </c>
      <c r="M637" s="1">
        <v>0.1</v>
      </c>
      <c r="N637" s="7">
        <v>527.85364000000004</v>
      </c>
      <c r="O637" s="1">
        <v>1187576</v>
      </c>
      <c r="P637" s="1">
        <v>2.2000000000000002</v>
      </c>
      <c r="Q637" s="1">
        <v>2.2000000000000002</v>
      </c>
      <c r="R637" s="1">
        <v>0.76900000000000002</v>
      </c>
      <c r="S637" s="1">
        <v>14.2</v>
      </c>
      <c r="T637" s="1">
        <v>0</v>
      </c>
      <c r="U637" s="1">
        <v>0</v>
      </c>
      <c r="V637" s="1">
        <v>0</v>
      </c>
      <c r="W637" s="1">
        <v>0</v>
      </c>
      <c r="X637" s="1">
        <v>1</v>
      </c>
      <c r="Y637" s="1">
        <v>1</v>
      </c>
      <c r="Z637" s="1">
        <v>72.3</v>
      </c>
      <c r="AA637" s="7">
        <f>SUMPRODUCT($A$19:$Y$19,A637:Y637)</f>
        <v>75.782931355215922</v>
      </c>
      <c r="AB637" s="7">
        <f>(Z637-AA637)^2</f>
        <v>12.13081082514624</v>
      </c>
      <c r="AC637" s="7">
        <f>ABS(Z637-AA637)</f>
        <v>3.4829313552159249</v>
      </c>
      <c r="AD637" s="7">
        <f>(Z637-$AC$10)^2</f>
        <v>10.651662529912288</v>
      </c>
      <c r="AE637" s="8">
        <f t="shared" si="9"/>
        <v>-3.4829313552159249</v>
      </c>
    </row>
    <row r="638" spans="1:31" x14ac:dyDescent="0.25">
      <c r="A638" s="1">
        <v>1</v>
      </c>
      <c r="B638" s="1">
        <v>254</v>
      </c>
      <c r="C638" s="1">
        <v>1</v>
      </c>
      <c r="D638" s="1">
        <v>0.73</v>
      </c>
      <c r="E638" s="7">
        <v>145.59654449999999</v>
      </c>
      <c r="F638" s="7">
        <v>95</v>
      </c>
      <c r="G638" s="1">
        <v>11</v>
      </c>
      <c r="H638" s="1">
        <v>16.7</v>
      </c>
      <c r="I638" s="1">
        <v>1</v>
      </c>
      <c r="J638" s="1">
        <v>95</v>
      </c>
      <c r="K638" s="1">
        <v>5.28</v>
      </c>
      <c r="L638" s="1">
        <v>95</v>
      </c>
      <c r="M638" s="1">
        <v>0.3</v>
      </c>
      <c r="N638" s="7">
        <v>1247.61392</v>
      </c>
      <c r="O638" s="1">
        <v>656639</v>
      </c>
      <c r="P638" s="1">
        <v>17.8</v>
      </c>
      <c r="Q638" s="1">
        <v>18.600000000000001</v>
      </c>
      <c r="R638" s="1">
        <v>0</v>
      </c>
      <c r="S638" s="1">
        <v>9.1999999999999993</v>
      </c>
      <c r="T638" s="1">
        <v>0</v>
      </c>
      <c r="U638" s="1">
        <v>1</v>
      </c>
      <c r="V638" s="1">
        <v>0</v>
      </c>
      <c r="W638" s="1">
        <v>0</v>
      </c>
      <c r="X638" s="1">
        <v>0</v>
      </c>
      <c r="Y638" s="1">
        <v>0</v>
      </c>
      <c r="Z638" s="1">
        <v>65</v>
      </c>
      <c r="AA638" s="7">
        <f>SUMPRODUCT($A$19:$Y$19,A638:Y638)</f>
        <v>63.653131806266174</v>
      </c>
      <c r="AB638" s="7">
        <f>(Z638-AA638)^2</f>
        <v>1.8140539312918191</v>
      </c>
      <c r="AC638" s="7">
        <f>ABS(Z638-AA638)</f>
        <v>1.346868193733826</v>
      </c>
      <c r="AD638" s="7">
        <f>(Z638-$AC$10)^2</f>
        <v>16.291810642670232</v>
      </c>
      <c r="AE638" s="8">
        <f t="shared" si="9"/>
        <v>1.346868193733826</v>
      </c>
    </row>
    <row r="639" spans="1:31" x14ac:dyDescent="0.25">
      <c r="A639" s="1">
        <v>1</v>
      </c>
      <c r="B639" s="1">
        <v>76</v>
      </c>
      <c r="C639" s="1">
        <v>0</v>
      </c>
      <c r="D639" s="1">
        <v>11.42</v>
      </c>
      <c r="E639" s="7">
        <v>2052.3930759999998</v>
      </c>
      <c r="F639" s="7">
        <v>95</v>
      </c>
      <c r="G639" s="1">
        <v>0</v>
      </c>
      <c r="H639" s="1">
        <v>58.8</v>
      </c>
      <c r="I639" s="1">
        <v>0</v>
      </c>
      <c r="J639" s="1">
        <v>96</v>
      </c>
      <c r="K639" s="1">
        <v>8.11</v>
      </c>
      <c r="L639" s="1">
        <v>99</v>
      </c>
      <c r="M639" s="1">
        <v>0.1</v>
      </c>
      <c r="N639" s="7">
        <v>13198.6693</v>
      </c>
      <c r="O639" s="1">
        <v>497783</v>
      </c>
      <c r="P639" s="1">
        <v>0.9</v>
      </c>
      <c r="Q639" s="1">
        <v>0.9</v>
      </c>
      <c r="R639" s="1">
        <v>0.88800000000000001</v>
      </c>
      <c r="S639" s="1">
        <v>13.5</v>
      </c>
      <c r="T639" s="1">
        <v>0</v>
      </c>
      <c r="U639" s="1">
        <v>0</v>
      </c>
      <c r="V639" s="1">
        <v>0</v>
      </c>
      <c r="W639" s="1">
        <v>0</v>
      </c>
      <c r="X639" s="1">
        <v>1</v>
      </c>
      <c r="Y639" s="1">
        <v>1</v>
      </c>
      <c r="Z639" s="1">
        <v>83</v>
      </c>
      <c r="AA639" s="7">
        <f>SUMPRODUCT($A$19:$Y$19,A639:Y639)</f>
        <v>78.506529452183358</v>
      </c>
      <c r="AB639" s="7">
        <f>(Z639-AA639)^2</f>
        <v>20.191277564095593</v>
      </c>
      <c r="AC639" s="7">
        <f>ABS(Z639-AA639)</f>
        <v>4.4934705478166421</v>
      </c>
      <c r="AD639" s="7">
        <f>(Z639-$AC$10)^2</f>
        <v>194.98459611806166</v>
      </c>
      <c r="AE639" s="8">
        <f t="shared" si="9"/>
        <v>4.4934705478166421</v>
      </c>
    </row>
    <row r="640" spans="1:31" x14ac:dyDescent="0.25">
      <c r="A640" s="1">
        <v>1</v>
      </c>
      <c r="B640" s="1">
        <v>522</v>
      </c>
      <c r="C640" s="1">
        <v>4</v>
      </c>
      <c r="D640" s="1">
        <v>0.01</v>
      </c>
      <c r="E640" s="7">
        <v>162.12781150000001</v>
      </c>
      <c r="F640" s="7">
        <v>93</v>
      </c>
      <c r="G640" s="1">
        <v>0</v>
      </c>
      <c r="H640" s="1">
        <v>32</v>
      </c>
      <c r="I640" s="1">
        <v>6</v>
      </c>
      <c r="J640" s="1">
        <v>9</v>
      </c>
      <c r="K640" s="1">
        <v>1.62</v>
      </c>
      <c r="L640" s="1">
        <v>93</v>
      </c>
      <c r="M640" s="1">
        <v>9.4</v>
      </c>
      <c r="N640" s="7">
        <v>1174.8392140000001</v>
      </c>
      <c r="O640" s="1">
        <v>2145785</v>
      </c>
      <c r="P640" s="1">
        <v>5.8</v>
      </c>
      <c r="Q640" s="1">
        <v>5.6</v>
      </c>
      <c r="R640" s="1">
        <v>0.49099999999999999</v>
      </c>
      <c r="S640" s="1">
        <v>10.8</v>
      </c>
      <c r="T640" s="1">
        <v>1</v>
      </c>
      <c r="U640" s="1">
        <v>0</v>
      </c>
      <c r="V640" s="1">
        <v>0</v>
      </c>
      <c r="W640" s="1">
        <v>0</v>
      </c>
      <c r="X640" s="1">
        <v>0</v>
      </c>
      <c r="Y640" s="1">
        <v>0</v>
      </c>
      <c r="Z640" s="1">
        <v>52.1</v>
      </c>
      <c r="AA640" s="7">
        <f>SUMPRODUCT($A$19:$Y$19,A640:Y640)</f>
        <v>53.285695991000765</v>
      </c>
      <c r="AB640" s="7">
        <f>(Z640-AA640)^2</f>
        <v>1.4058749830752819</v>
      </c>
      <c r="AC640" s="7">
        <f>ABS(Z640-AA640)</f>
        <v>1.1856959910007632</v>
      </c>
      <c r="AD640" s="7">
        <f>(Z640-$AC$10)^2</f>
        <v>286.83864771863966</v>
      </c>
      <c r="AE640" s="8">
        <f t="shared" si="9"/>
        <v>-1.1856959910007632</v>
      </c>
    </row>
    <row r="641" spans="1:31" x14ac:dyDescent="0.25">
      <c r="A641" s="1">
        <v>1</v>
      </c>
      <c r="B641" s="1">
        <v>28</v>
      </c>
      <c r="C641" s="1">
        <v>41</v>
      </c>
      <c r="D641" s="1">
        <v>1.25</v>
      </c>
      <c r="E641" s="7">
        <v>3.1813736289999999</v>
      </c>
      <c r="F641" s="7">
        <v>94</v>
      </c>
      <c r="G641" s="1">
        <v>6</v>
      </c>
      <c r="H641" s="1">
        <v>23.6</v>
      </c>
      <c r="I641" s="1">
        <v>61</v>
      </c>
      <c r="J641" s="1">
        <v>94</v>
      </c>
      <c r="K641" s="1">
        <v>5.3</v>
      </c>
      <c r="L641" s="1">
        <v>94</v>
      </c>
      <c r="M641" s="1">
        <v>2.6</v>
      </c>
      <c r="N641" s="7">
        <v>19.686717999999999</v>
      </c>
      <c r="O641" s="1">
        <v>227212</v>
      </c>
      <c r="P641" s="1">
        <v>7.7</v>
      </c>
      <c r="Q641" s="1">
        <v>7.6</v>
      </c>
      <c r="R641" s="1">
        <v>0.51900000000000002</v>
      </c>
      <c r="S641" s="1">
        <v>9.1</v>
      </c>
      <c r="T641" s="1">
        <v>1</v>
      </c>
      <c r="U641" s="1">
        <v>0</v>
      </c>
      <c r="V641" s="1">
        <v>0</v>
      </c>
      <c r="W641" s="1">
        <v>0</v>
      </c>
      <c r="X641" s="1">
        <v>0</v>
      </c>
      <c r="Y641" s="1">
        <v>0</v>
      </c>
      <c r="Z641" s="1">
        <v>59.9</v>
      </c>
      <c r="AA641" s="7">
        <f>SUMPRODUCT($A$19:$Y$19,A641:Y641)</f>
        <v>64.881409209108</v>
      </c>
      <c r="AB641" s="7">
        <f>(Z641-AA641)^2</f>
        <v>24.814437708586002</v>
      </c>
      <c r="AC641" s="7">
        <f>ABS(Z641-AA641)</f>
        <v>4.9814092091080013</v>
      </c>
      <c r="AD641" s="7">
        <f>(Z641-$AC$10)^2</f>
        <v>83.472188091309349</v>
      </c>
      <c r="AE641" s="8">
        <f t="shared" si="9"/>
        <v>-4.9814092091080013</v>
      </c>
    </row>
    <row r="642" spans="1:31" x14ac:dyDescent="0.25">
      <c r="A642" s="1">
        <v>1</v>
      </c>
      <c r="B642" s="1">
        <v>271</v>
      </c>
      <c r="C642" s="1">
        <v>2</v>
      </c>
      <c r="D642" s="1">
        <v>0.26</v>
      </c>
      <c r="E642" s="7">
        <v>45.090108350000001</v>
      </c>
      <c r="F642" s="7">
        <v>28</v>
      </c>
      <c r="G642" s="1">
        <v>0</v>
      </c>
      <c r="H642" s="1">
        <v>18.399999999999999</v>
      </c>
      <c r="I642" s="1">
        <v>2</v>
      </c>
      <c r="J642" s="1">
        <v>8</v>
      </c>
      <c r="K642" s="1">
        <v>3.65</v>
      </c>
      <c r="L642" s="1">
        <v>8</v>
      </c>
      <c r="M642" s="1">
        <v>0.1</v>
      </c>
      <c r="N642" s="7">
        <v>544.56652599999995</v>
      </c>
      <c r="O642" s="1">
        <v>583211</v>
      </c>
      <c r="P642" s="1">
        <v>7.6</v>
      </c>
      <c r="Q642" s="1">
        <v>7.6</v>
      </c>
      <c r="R642" s="1">
        <v>0</v>
      </c>
      <c r="S642" s="1">
        <v>9.1999999999999993</v>
      </c>
      <c r="T642" s="1">
        <v>1</v>
      </c>
      <c r="U642" s="1">
        <v>0</v>
      </c>
      <c r="V642" s="1">
        <v>0</v>
      </c>
      <c r="W642" s="1">
        <v>0</v>
      </c>
      <c r="X642" s="1">
        <v>0</v>
      </c>
      <c r="Y642" s="1">
        <v>0</v>
      </c>
      <c r="Z642" s="1">
        <v>59.6</v>
      </c>
      <c r="AA642" s="7">
        <f>SUMPRODUCT($A$19:$Y$19,A642:Y642)</f>
        <v>55.066343720595228</v>
      </c>
      <c r="AB642" s="7">
        <f>(Z642-AA642)^2</f>
        <v>20.554039259786336</v>
      </c>
      <c r="AC642" s="7">
        <f>ABS(Z642-AA642)</f>
        <v>4.5336562794047737</v>
      </c>
      <c r="AD642" s="7">
        <f>(Z642-$AC$10)^2</f>
        <v>89.043975000052782</v>
      </c>
      <c r="AE642" s="8">
        <f t="shared" si="9"/>
        <v>4.5336562794047737</v>
      </c>
    </row>
    <row r="643" spans="1:31" x14ac:dyDescent="0.25">
      <c r="A643" s="1">
        <v>1</v>
      </c>
      <c r="B643" s="1">
        <v>17</v>
      </c>
      <c r="C643" s="1">
        <v>0</v>
      </c>
      <c r="D643" s="1">
        <v>0.01</v>
      </c>
      <c r="E643" s="7">
        <v>726.02917639999998</v>
      </c>
      <c r="F643" s="7">
        <v>87</v>
      </c>
      <c r="G643" s="1">
        <v>0</v>
      </c>
      <c r="H643" s="1">
        <v>61.3</v>
      </c>
      <c r="I643" s="1">
        <v>0</v>
      </c>
      <c r="J643" s="1">
        <v>91</v>
      </c>
      <c r="K643" s="1">
        <v>6.42</v>
      </c>
      <c r="L643" s="1">
        <v>91</v>
      </c>
      <c r="M643" s="1">
        <v>0.1</v>
      </c>
      <c r="N643" s="7">
        <v>7378.3452889999999</v>
      </c>
      <c r="O643" s="1">
        <v>62181</v>
      </c>
      <c r="P643" s="1">
        <v>1.8</v>
      </c>
      <c r="Q643" s="1">
        <v>1.9</v>
      </c>
      <c r="R643" s="1">
        <v>0.80300000000000005</v>
      </c>
      <c r="S643" s="1">
        <v>15.1</v>
      </c>
      <c r="T643" s="1">
        <v>0</v>
      </c>
      <c r="U643" s="1">
        <v>0</v>
      </c>
      <c r="V643" s="1">
        <v>0</v>
      </c>
      <c r="W643" s="1">
        <v>0</v>
      </c>
      <c r="X643" s="1">
        <v>1</v>
      </c>
      <c r="Y643" s="1">
        <v>0</v>
      </c>
      <c r="Z643" s="1">
        <v>75.900000000000006</v>
      </c>
      <c r="AA643" s="7">
        <f>SUMPRODUCT($A$19:$Y$19,A643:Y643)</f>
        <v>77.17673287471564</v>
      </c>
      <c r="AB643" s="7">
        <f>(Z643-AA643)^2</f>
        <v>1.6300468333796472</v>
      </c>
      <c r="AC643" s="7">
        <f>ABS(Z643-AA643)</f>
        <v>1.2767328747156341</v>
      </c>
      <c r="AD643" s="7">
        <f>(Z643-$AC$10)^2</f>
        <v>47.11021962499067</v>
      </c>
      <c r="AE643" s="8">
        <f t="shared" si="9"/>
        <v>-1.2767328747156341</v>
      </c>
    </row>
    <row r="644" spans="1:31" x14ac:dyDescent="0.25">
      <c r="A644" s="1">
        <v>1</v>
      </c>
      <c r="B644" s="1">
        <v>236</v>
      </c>
      <c r="C644" s="1">
        <v>7</v>
      </c>
      <c r="D644" s="1">
        <v>6.83</v>
      </c>
      <c r="E644" s="7">
        <v>11.151626800000001</v>
      </c>
      <c r="F644" s="7">
        <v>99</v>
      </c>
      <c r="G644" s="1">
        <v>4</v>
      </c>
      <c r="H644" s="1">
        <v>49.2</v>
      </c>
      <c r="I644" s="1">
        <v>8</v>
      </c>
      <c r="J644" s="1">
        <v>98</v>
      </c>
      <c r="K644" s="1">
        <v>4.42</v>
      </c>
      <c r="L644" s="1">
        <v>99</v>
      </c>
      <c r="M644" s="1">
        <v>0.1</v>
      </c>
      <c r="N644" s="7">
        <v>97.649972000000005</v>
      </c>
      <c r="O644" s="1">
        <v>16321581</v>
      </c>
      <c r="P644" s="1">
        <v>2.2999999999999998</v>
      </c>
      <c r="Q644" s="1">
        <v>2.5</v>
      </c>
      <c r="R644" s="1">
        <v>0.76300000000000001</v>
      </c>
      <c r="S644" s="1">
        <v>14.5</v>
      </c>
      <c r="T644" s="1">
        <v>0</v>
      </c>
      <c r="U644" s="1">
        <v>1</v>
      </c>
      <c r="V644" s="1">
        <v>0</v>
      </c>
      <c r="W644" s="1">
        <v>0</v>
      </c>
      <c r="X644" s="1">
        <v>0</v>
      </c>
      <c r="Y644" s="1">
        <v>0</v>
      </c>
      <c r="Z644" s="1">
        <v>67.8</v>
      </c>
      <c r="AA644" s="7">
        <f>SUMPRODUCT($A$19:$Y$19,A644:Y644)</f>
        <v>72.586961199673667</v>
      </c>
      <c r="AB644" s="7">
        <f>(Z644-AA644)^2</f>
        <v>22.914997527181175</v>
      </c>
      <c r="AC644" s="7">
        <f>ABS(Z644-AA644)</f>
        <v>4.7869611996736694</v>
      </c>
      <c r="AD644" s="7">
        <f>(Z644-$AC$10)^2</f>
        <v>1.5284661610644585</v>
      </c>
      <c r="AE644" s="8">
        <f t="shared" si="9"/>
        <v>-4.7869611996736694</v>
      </c>
    </row>
    <row r="645" spans="1:31" x14ac:dyDescent="0.25">
      <c r="A645" s="1">
        <v>1</v>
      </c>
      <c r="B645" s="1">
        <v>129</v>
      </c>
      <c r="C645" s="1">
        <v>20</v>
      </c>
      <c r="D645" s="1">
        <v>0.44</v>
      </c>
      <c r="E645" s="7">
        <v>320.3239241</v>
      </c>
      <c r="F645" s="7">
        <v>9</v>
      </c>
      <c r="G645" s="1">
        <v>0</v>
      </c>
      <c r="H645" s="1">
        <v>5.8</v>
      </c>
      <c r="I645" s="1">
        <v>23</v>
      </c>
      <c r="J645" s="1">
        <v>95</v>
      </c>
      <c r="K645" s="1">
        <v>3.82</v>
      </c>
      <c r="L645" s="1">
        <v>95</v>
      </c>
      <c r="M645" s="1">
        <v>0.1</v>
      </c>
      <c r="N645" s="7">
        <v>3935.1833430000001</v>
      </c>
      <c r="O645" s="1">
        <v>34376</v>
      </c>
      <c r="P645" s="1">
        <v>6</v>
      </c>
      <c r="Q645" s="1">
        <v>5.9</v>
      </c>
      <c r="R645" s="1">
        <v>0.69</v>
      </c>
      <c r="S645" s="1">
        <v>12.3</v>
      </c>
      <c r="T645" s="1">
        <v>1</v>
      </c>
      <c r="U645" s="1">
        <v>0</v>
      </c>
      <c r="V645" s="1">
        <v>0</v>
      </c>
      <c r="W645" s="1">
        <v>0</v>
      </c>
      <c r="X645" s="1">
        <v>0</v>
      </c>
      <c r="Y645" s="1">
        <v>0</v>
      </c>
      <c r="Z645" s="1">
        <v>73.8</v>
      </c>
      <c r="AA645" s="7">
        <f>SUMPRODUCT($A$19:$Y$19,A645:Y645)</f>
        <v>68.352531247589411</v>
      </c>
      <c r="AB645" s="7">
        <f>(Z645-AA645)^2</f>
        <v>29.674915808489747</v>
      </c>
      <c r="AC645" s="7">
        <f>ABS(Z645-AA645)</f>
        <v>5.447468752410586</v>
      </c>
      <c r="AD645" s="7">
        <f>(Z645-$AC$10)^2</f>
        <v>22.692727986194896</v>
      </c>
      <c r="AE645" s="8">
        <f t="shared" si="9"/>
        <v>5.447468752410586</v>
      </c>
    </row>
    <row r="646" spans="1:31" x14ac:dyDescent="0.25">
      <c r="A646" s="1">
        <v>1</v>
      </c>
      <c r="B646" s="1">
        <v>124</v>
      </c>
      <c r="C646" s="1">
        <v>26</v>
      </c>
      <c r="D646" s="1">
        <v>1.26</v>
      </c>
      <c r="E646" s="7">
        <v>115.5801103</v>
      </c>
      <c r="F646" s="7">
        <v>96</v>
      </c>
      <c r="G646" s="1">
        <v>3</v>
      </c>
      <c r="H646" s="1">
        <v>59.3</v>
      </c>
      <c r="I646" s="1">
        <v>31</v>
      </c>
      <c r="J646" s="1">
        <v>96</v>
      </c>
      <c r="K646" s="1">
        <v>6.4</v>
      </c>
      <c r="L646" s="1">
        <v>96</v>
      </c>
      <c r="M646" s="1">
        <v>0.1</v>
      </c>
      <c r="N646" s="7">
        <v>979.49246000000005</v>
      </c>
      <c r="O646" s="1">
        <v>69597281</v>
      </c>
      <c r="P646" s="1">
        <v>5</v>
      </c>
      <c r="Q646" s="1">
        <v>4.8</v>
      </c>
      <c r="R646" s="1">
        <v>0.69699999999999995</v>
      </c>
      <c r="S646" s="1">
        <v>12.3</v>
      </c>
      <c r="T646" s="1">
        <v>0</v>
      </c>
      <c r="U646" s="1">
        <v>1</v>
      </c>
      <c r="V646" s="1">
        <v>0</v>
      </c>
      <c r="W646" s="1">
        <v>0</v>
      </c>
      <c r="X646" s="1">
        <v>0</v>
      </c>
      <c r="Y646" s="1">
        <v>0</v>
      </c>
      <c r="Z646" s="1">
        <v>73.2</v>
      </c>
      <c r="AA646" s="7">
        <f>SUMPRODUCT($A$19:$Y$19,A646:Y646)</f>
        <v>73.258193673884506</v>
      </c>
      <c r="AB646" s="7">
        <f>(Z646-AA646)^2</f>
        <v>3.3865036801758899E-3</v>
      </c>
      <c r="AC646" s="7">
        <f>ABS(Z646-AA646)</f>
        <v>5.8193673884503028E-2</v>
      </c>
      <c r="AD646" s="7">
        <f>(Z646-$AC$10)^2</f>
        <v>17.336301803681902</v>
      </c>
      <c r="AE646" s="8">
        <f t="shared" si="9"/>
        <v>-5.8193673884503028E-2</v>
      </c>
    </row>
    <row r="647" spans="1:31" x14ac:dyDescent="0.25">
      <c r="A647" s="1">
        <v>1</v>
      </c>
      <c r="B647" s="1">
        <v>11</v>
      </c>
      <c r="C647" s="1">
        <v>27</v>
      </c>
      <c r="D647" s="1">
        <v>8.74</v>
      </c>
      <c r="E647" s="7">
        <v>0</v>
      </c>
      <c r="F647" s="7">
        <v>93</v>
      </c>
      <c r="G647" s="1">
        <v>43</v>
      </c>
      <c r="H647" s="1">
        <v>65.099999999999994</v>
      </c>
      <c r="I647" s="1">
        <v>32</v>
      </c>
      <c r="J647" s="1">
        <v>93</v>
      </c>
      <c r="K647" s="1">
        <v>15.57</v>
      </c>
      <c r="L647" s="1">
        <v>96</v>
      </c>
      <c r="M647" s="1">
        <v>0.1</v>
      </c>
      <c r="N647" s="7">
        <v>1653.2390500000001</v>
      </c>
      <c r="O647" s="1">
        <v>1315372</v>
      </c>
      <c r="P647" s="1">
        <v>0.7</v>
      </c>
      <c r="Q647" s="1">
        <v>0.6</v>
      </c>
      <c r="R647" s="1">
        <v>0.67300000000000004</v>
      </c>
      <c r="S647" s="1">
        <v>12.3</v>
      </c>
      <c r="T647" s="1">
        <v>0</v>
      </c>
      <c r="U647" s="1">
        <v>0</v>
      </c>
      <c r="V647" s="1">
        <v>0</v>
      </c>
      <c r="W647" s="1">
        <v>0</v>
      </c>
      <c r="X647" s="1">
        <v>0</v>
      </c>
      <c r="Y647" s="1">
        <v>1</v>
      </c>
      <c r="Z647" s="1">
        <v>78.099999999999994</v>
      </c>
      <c r="AA647" s="7">
        <f>SUMPRODUCT($A$19:$Y$19,A647:Y647)</f>
        <v>79.611416587424173</v>
      </c>
      <c r="AB647" s="7">
        <f>(Z647-AA647)^2</f>
        <v>2.2843801007409512</v>
      </c>
      <c r="AC647" s="7">
        <f>ABS(Z647-AA647)</f>
        <v>1.5114165874241792</v>
      </c>
      <c r="AD647" s="7">
        <f>(Z647-$AC$10)^2</f>
        <v>82.150448960871657</v>
      </c>
      <c r="AE647" s="8">
        <f t="shared" si="9"/>
        <v>-1.5114165874241792</v>
      </c>
    </row>
    <row r="648" spans="1:31" x14ac:dyDescent="0.25">
      <c r="A648" s="1">
        <v>1</v>
      </c>
      <c r="B648" s="1">
        <v>195</v>
      </c>
      <c r="C648" s="1">
        <v>4</v>
      </c>
      <c r="D648" s="1">
        <v>3.76</v>
      </c>
      <c r="E648" s="7">
        <v>0</v>
      </c>
      <c r="F648" s="7">
        <v>22</v>
      </c>
      <c r="G648" s="1">
        <v>105</v>
      </c>
      <c r="H648" s="1">
        <v>61.3</v>
      </c>
      <c r="I648" s="1">
        <v>5</v>
      </c>
      <c r="J648" s="1">
        <v>51</v>
      </c>
      <c r="K648" s="1">
        <v>5.72</v>
      </c>
      <c r="L648" s="1">
        <v>23</v>
      </c>
      <c r="M648" s="1">
        <v>0.2</v>
      </c>
      <c r="N648" s="7">
        <v>2124.6626660000002</v>
      </c>
      <c r="O648" s="1">
        <v>4515429</v>
      </c>
      <c r="P648" s="1">
        <v>2.2999999999999998</v>
      </c>
      <c r="Q648" s="1">
        <v>2.4</v>
      </c>
      <c r="R648" s="1">
        <v>0.748</v>
      </c>
      <c r="S648" s="1">
        <v>15.3</v>
      </c>
      <c r="T648" s="1">
        <v>0</v>
      </c>
      <c r="U648" s="1">
        <v>0</v>
      </c>
      <c r="V648" s="1">
        <v>0</v>
      </c>
      <c r="W648" s="1">
        <v>0</v>
      </c>
      <c r="X648" s="1">
        <v>1</v>
      </c>
      <c r="Y648" s="1">
        <v>0</v>
      </c>
      <c r="Z648" s="1">
        <v>71.3</v>
      </c>
      <c r="AA648" s="7">
        <f>SUMPRODUCT($A$19:$Y$19,A648:Y648)</f>
        <v>70.786281519208131</v>
      </c>
      <c r="AB648" s="7">
        <f>(Z648-AA648)^2</f>
        <v>0.26390667750710256</v>
      </c>
      <c r="AC648" s="7">
        <f>ABS(Z648-AA648)</f>
        <v>0.51371848079186577</v>
      </c>
      <c r="AD648" s="7">
        <f>(Z648-$AC$10)^2</f>
        <v>5.1242855590572143</v>
      </c>
      <c r="AE648" s="8">
        <f t="shared" si="9"/>
        <v>0.51371848079186577</v>
      </c>
    </row>
    <row r="649" spans="1:31" x14ac:dyDescent="0.25">
      <c r="A649" s="1">
        <v>1</v>
      </c>
      <c r="B649" s="1">
        <v>118</v>
      </c>
      <c r="C649" s="1">
        <v>6</v>
      </c>
      <c r="D649" s="1">
        <v>3.76</v>
      </c>
      <c r="E649" s="7">
        <v>0</v>
      </c>
      <c r="F649" s="7">
        <v>78</v>
      </c>
      <c r="G649" s="1">
        <v>0</v>
      </c>
      <c r="H649" s="1">
        <v>54.2</v>
      </c>
      <c r="I649" s="1">
        <v>7</v>
      </c>
      <c r="J649" s="1">
        <v>84</v>
      </c>
      <c r="K649" s="1">
        <v>5.72</v>
      </c>
      <c r="L649" s="1">
        <v>78</v>
      </c>
      <c r="M649" s="1">
        <v>0.1</v>
      </c>
      <c r="N649" s="7">
        <v>625.62224000000003</v>
      </c>
      <c r="O649" s="1">
        <v>16144368</v>
      </c>
      <c r="P649" s="1">
        <v>1.2</v>
      </c>
      <c r="Q649" s="1">
        <v>1.1000000000000001</v>
      </c>
      <c r="R649" s="1">
        <v>0.73899999999999999</v>
      </c>
      <c r="S649" s="1">
        <v>14</v>
      </c>
      <c r="T649" s="1">
        <v>0</v>
      </c>
      <c r="U649" s="1">
        <v>0</v>
      </c>
      <c r="V649" s="1">
        <v>0</v>
      </c>
      <c r="W649" s="1">
        <v>1</v>
      </c>
      <c r="X649" s="1">
        <v>0</v>
      </c>
      <c r="Y649" s="1">
        <v>0</v>
      </c>
      <c r="Z649" s="1">
        <v>76.2</v>
      </c>
      <c r="AA649" s="7">
        <f>SUMPRODUCT($A$19:$Y$19,A649:Y649)</f>
        <v>73.879063066254943</v>
      </c>
      <c r="AB649" s="7">
        <f>(Z649-AA649)^2</f>
        <v>5.3867482504219195</v>
      </c>
      <c r="AC649" s="7">
        <f>ABS(Z649-AA649)</f>
        <v>2.3209369337450596</v>
      </c>
      <c r="AD649" s="7">
        <f>(Z649-$AC$10)^2</f>
        <v>51.318432716247152</v>
      </c>
      <c r="AE649" s="8">
        <f t="shared" si="9"/>
        <v>2.3209369337450596</v>
      </c>
    </row>
    <row r="650" spans="1:31" x14ac:dyDescent="0.25">
      <c r="A650" s="1">
        <v>1</v>
      </c>
      <c r="B650" s="1">
        <v>189</v>
      </c>
      <c r="C650" s="1">
        <v>177</v>
      </c>
      <c r="D650" s="1">
        <v>0.05</v>
      </c>
      <c r="E650" s="7">
        <v>43.178672910000003</v>
      </c>
      <c r="F650" s="7">
        <v>63</v>
      </c>
      <c r="G650" s="1">
        <v>14492</v>
      </c>
      <c r="H650" s="1">
        <v>16.7</v>
      </c>
      <c r="I650" s="1">
        <v>222</v>
      </c>
      <c r="J650" s="1">
        <v>8</v>
      </c>
      <c r="K650" s="1">
        <v>2.27</v>
      </c>
      <c r="L650" s="1">
        <v>7</v>
      </c>
      <c r="M650" s="1">
        <v>0.1</v>
      </c>
      <c r="N650" s="7">
        <v>899.55568570000003</v>
      </c>
      <c r="O650" s="1">
        <v>2175859</v>
      </c>
      <c r="P650" s="1">
        <v>11</v>
      </c>
      <c r="Q650" s="1">
        <v>11.1</v>
      </c>
      <c r="R650" s="1">
        <v>0.60799999999999998</v>
      </c>
      <c r="S650" s="1">
        <v>10.6</v>
      </c>
      <c r="T650" s="1">
        <v>0</v>
      </c>
      <c r="U650" s="1">
        <v>1</v>
      </c>
      <c r="V650" s="1">
        <v>0</v>
      </c>
      <c r="W650" s="1">
        <v>0</v>
      </c>
      <c r="X650" s="1">
        <v>0</v>
      </c>
      <c r="Y650" s="1">
        <v>0</v>
      </c>
      <c r="Z650" s="1">
        <v>66.7</v>
      </c>
      <c r="AA650" s="7">
        <f>SUMPRODUCT($A$19:$Y$19,A650:Y650)</f>
        <v>63.296108738775729</v>
      </c>
      <c r="AB650" s="7">
        <f>(Z650-AA650)^2</f>
        <v>11.586475718238979</v>
      </c>
      <c r="AC650" s="7">
        <f>ABS(Z650-AA650)</f>
        <v>3.403891261224274</v>
      </c>
      <c r="AD650" s="7">
        <f>(Z650-$AC$10)^2</f>
        <v>5.4583514931238515</v>
      </c>
      <c r="AE650" s="8">
        <f t="shared" si="9"/>
        <v>3.403891261224274</v>
      </c>
    </row>
    <row r="651" spans="1:31" x14ac:dyDescent="0.25">
      <c r="A651" s="1">
        <v>1</v>
      </c>
      <c r="B651" s="1">
        <v>316</v>
      </c>
      <c r="C651" s="1">
        <v>12</v>
      </c>
      <c r="D651" s="1">
        <v>4.1900000000000004</v>
      </c>
      <c r="E651" s="7">
        <v>22.396488130000002</v>
      </c>
      <c r="F651" s="7">
        <v>92</v>
      </c>
      <c r="G651" s="1">
        <v>8</v>
      </c>
      <c r="H651" s="1">
        <v>22</v>
      </c>
      <c r="I651" s="1">
        <v>16</v>
      </c>
      <c r="J651" s="1">
        <v>66</v>
      </c>
      <c r="K651" s="1">
        <v>8.4</v>
      </c>
      <c r="L651" s="1">
        <v>6</v>
      </c>
      <c r="M651" s="1">
        <v>3.1</v>
      </c>
      <c r="N651" s="7">
        <v>168.64825400000001</v>
      </c>
      <c r="O651" s="1">
        <v>326123</v>
      </c>
      <c r="P651" s="1">
        <v>8.3000000000000007</v>
      </c>
      <c r="Q651" s="1">
        <v>8.3000000000000007</v>
      </c>
      <c r="R651" s="1">
        <v>0.372</v>
      </c>
      <c r="S651" s="1">
        <v>10.1</v>
      </c>
      <c r="T651" s="1">
        <v>1</v>
      </c>
      <c r="U651" s="1">
        <v>0</v>
      </c>
      <c r="V651" s="1">
        <v>0</v>
      </c>
      <c r="W651" s="1">
        <v>0</v>
      </c>
      <c r="X651" s="1">
        <v>0</v>
      </c>
      <c r="Y651" s="1">
        <v>0</v>
      </c>
      <c r="Z651" s="1">
        <v>55.3</v>
      </c>
      <c r="AA651" s="7">
        <f>SUMPRODUCT($A$19:$Y$19,A651:Y651)</f>
        <v>56.436532021325547</v>
      </c>
      <c r="AB651" s="7">
        <f>(Z651-AA651)^2</f>
        <v>1.2917050354983406</v>
      </c>
      <c r="AC651" s="7">
        <f>ABS(Z651-AA651)</f>
        <v>1.1365320213255501</v>
      </c>
      <c r="AD651" s="7">
        <f>(Z651-$AC$10)^2</f>
        <v>188.68625402537606</v>
      </c>
      <c r="AE651" s="8">
        <f t="shared" si="9"/>
        <v>-1.1365320213255501</v>
      </c>
    </row>
    <row r="652" spans="1:31" x14ac:dyDescent="0.25">
      <c r="A652" s="1">
        <v>1</v>
      </c>
      <c r="B652" s="1">
        <v>125</v>
      </c>
      <c r="C652" s="1">
        <v>40</v>
      </c>
      <c r="D652" s="1">
        <v>5.1100000000000003</v>
      </c>
      <c r="E652" s="7">
        <v>980.25374439999996</v>
      </c>
      <c r="F652" s="7">
        <v>98</v>
      </c>
      <c r="G652" s="1">
        <v>23</v>
      </c>
      <c r="H652" s="1">
        <v>57.2</v>
      </c>
      <c r="I652" s="1">
        <v>47</v>
      </c>
      <c r="J652" s="1">
        <v>98</v>
      </c>
      <c r="K652" s="1">
        <v>5.83</v>
      </c>
      <c r="L652" s="1">
        <v>98</v>
      </c>
      <c r="M652" s="1">
        <v>0.1</v>
      </c>
      <c r="N652" s="7">
        <v>8767.9225800000004</v>
      </c>
      <c r="O652" s="1">
        <v>1192378</v>
      </c>
      <c r="P652" s="1">
        <v>1.8</v>
      </c>
      <c r="Q652" s="1">
        <v>1.7</v>
      </c>
      <c r="R652" s="1">
        <v>0.72299999999999998</v>
      </c>
      <c r="S652" s="1">
        <v>12.2</v>
      </c>
      <c r="T652" s="1"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75.8</v>
      </c>
      <c r="AA652" s="7">
        <f>SUMPRODUCT($A$19:$Y$19,A652:Y652)</f>
        <v>75.192415112133801</v>
      </c>
      <c r="AB652" s="7">
        <f>(Z652-AA652)^2</f>
        <v>0.36915939596337771</v>
      </c>
      <c r="AC652" s="7">
        <f>ABS(Z652-AA652)</f>
        <v>0.6075848878661958</v>
      </c>
      <c r="AD652" s="7">
        <f>(Z652-$AC$10)^2</f>
        <v>45.747481927905042</v>
      </c>
      <c r="AE652" s="8">
        <f t="shared" si="9"/>
        <v>0.6075848878661958</v>
      </c>
    </row>
    <row r="653" spans="1:31" x14ac:dyDescent="0.25">
      <c r="A653" s="1">
        <v>1</v>
      </c>
      <c r="B653" s="1">
        <v>71</v>
      </c>
      <c r="C653" s="1">
        <v>1</v>
      </c>
      <c r="D653" s="1">
        <v>2.3199999999999998</v>
      </c>
      <c r="E653" s="7">
        <v>1731.7557469999999</v>
      </c>
      <c r="F653" s="7">
        <v>98</v>
      </c>
      <c r="G653" s="1">
        <v>124</v>
      </c>
      <c r="H653" s="1">
        <v>59.6</v>
      </c>
      <c r="I653" s="1">
        <v>1</v>
      </c>
      <c r="J653" s="1">
        <v>93</v>
      </c>
      <c r="K653" s="1">
        <v>7.44</v>
      </c>
      <c r="L653" s="1">
        <v>93</v>
      </c>
      <c r="M653" s="1">
        <v>0.1</v>
      </c>
      <c r="N653" s="7">
        <v>18946.99942</v>
      </c>
      <c r="O653" s="1">
        <v>66897</v>
      </c>
      <c r="P653" s="1">
        <v>1.1000000000000001</v>
      </c>
      <c r="Q653" s="1">
        <v>1.1000000000000001</v>
      </c>
      <c r="R653" s="1">
        <v>0.86299999999999999</v>
      </c>
      <c r="S653" s="1">
        <v>16</v>
      </c>
      <c r="T653" s="1">
        <v>0</v>
      </c>
      <c r="U653" s="1">
        <v>1</v>
      </c>
      <c r="V653" s="1">
        <v>0</v>
      </c>
      <c r="W653" s="1">
        <v>0</v>
      </c>
      <c r="X653" s="1">
        <v>0</v>
      </c>
      <c r="Y653" s="1">
        <v>0</v>
      </c>
      <c r="Z653" s="1">
        <v>79.7</v>
      </c>
      <c r="AA653" s="7">
        <f>SUMPRODUCT($A$19:$Y$19,A653:Y653)</f>
        <v>77.835721510414146</v>
      </c>
      <c r="AB653" s="7">
        <f>(Z653-AA653)^2</f>
        <v>3.4755342867325236</v>
      </c>
      <c r="AC653" s="7">
        <f>ABS(Z653-AA653)</f>
        <v>1.8642784895858568</v>
      </c>
      <c r="AD653" s="7">
        <f>(Z653-$AC$10)^2</f>
        <v>113.71425211423995</v>
      </c>
      <c r="AE653" s="8">
        <f t="shared" si="9"/>
        <v>1.8642784895858568</v>
      </c>
    </row>
    <row r="654" spans="1:31" x14ac:dyDescent="0.25">
      <c r="A654" s="1">
        <v>1</v>
      </c>
      <c r="B654" s="1">
        <v>16</v>
      </c>
      <c r="C654" s="1">
        <v>0</v>
      </c>
      <c r="D654" s="1">
        <v>9.4499999999999993</v>
      </c>
      <c r="E654" s="7">
        <v>0</v>
      </c>
      <c r="F654" s="7">
        <v>96</v>
      </c>
      <c r="G654" s="1">
        <v>0</v>
      </c>
      <c r="H654" s="1">
        <v>63.8</v>
      </c>
      <c r="I654" s="1">
        <v>0</v>
      </c>
      <c r="J654" s="1">
        <v>96</v>
      </c>
      <c r="K654" s="1">
        <v>7.74</v>
      </c>
      <c r="L654" s="1">
        <v>96</v>
      </c>
      <c r="M654" s="1">
        <v>0.1</v>
      </c>
      <c r="N654" s="7">
        <v>1653.2390500000001</v>
      </c>
      <c r="O654" s="1">
        <v>1315372</v>
      </c>
      <c r="P654" s="1">
        <v>2.5</v>
      </c>
      <c r="Q654" s="1">
        <v>2.5</v>
      </c>
      <c r="R654" s="1">
        <v>0.78900000000000003</v>
      </c>
      <c r="S654" s="1">
        <v>12.6</v>
      </c>
      <c r="T654" s="1">
        <v>0</v>
      </c>
      <c r="U654" s="1">
        <v>0</v>
      </c>
      <c r="V654" s="1">
        <v>0</v>
      </c>
      <c r="W654" s="1">
        <v>0</v>
      </c>
      <c r="X654" s="1">
        <v>0</v>
      </c>
      <c r="Y654" s="1">
        <v>0</v>
      </c>
      <c r="Z654" s="1">
        <v>75.400000000000006</v>
      </c>
      <c r="AA654" s="7">
        <f>SUMPRODUCT($A$19:$Y$19,A654:Y654)</f>
        <v>76.746334697630772</v>
      </c>
      <c r="AB654" s="7">
        <f>(Z654-AA654)^2</f>
        <v>1.8126171180445265</v>
      </c>
      <c r="AC654" s="7">
        <f>ABS(Z654-AA654)</f>
        <v>1.3463346976307662</v>
      </c>
      <c r="AD654" s="7">
        <f>(Z654-$AC$10)^2</f>
        <v>40.496531139563125</v>
      </c>
      <c r="AE654" s="8">
        <f t="shared" si="9"/>
        <v>-1.3463346976307662</v>
      </c>
    </row>
    <row r="655" spans="1:31" x14ac:dyDescent="0.25">
      <c r="A655" s="1">
        <v>1</v>
      </c>
      <c r="B655" s="1">
        <v>632</v>
      </c>
      <c r="C655" s="1">
        <v>30</v>
      </c>
      <c r="D655" s="1">
        <v>3.56</v>
      </c>
      <c r="E655" s="7">
        <v>20.843428670000002</v>
      </c>
      <c r="F655" s="7">
        <v>75</v>
      </c>
      <c r="G655" s="1">
        <v>0</v>
      </c>
      <c r="H655" s="1">
        <v>28.6</v>
      </c>
      <c r="I655" s="1">
        <v>46</v>
      </c>
      <c r="J655" s="1">
        <v>75</v>
      </c>
      <c r="K655" s="1">
        <v>4.96</v>
      </c>
      <c r="L655" s="1">
        <v>75</v>
      </c>
      <c r="M655" s="1">
        <v>20.5</v>
      </c>
      <c r="N655" s="7">
        <v>325.67857299999997</v>
      </c>
      <c r="O655" s="1">
        <v>13558469</v>
      </c>
      <c r="P655" s="1">
        <v>7.8</v>
      </c>
      <c r="Q655" s="1">
        <v>7.8</v>
      </c>
      <c r="R655" s="1">
        <v>0.42099999999999999</v>
      </c>
      <c r="S655" s="1">
        <v>9.6999999999999993</v>
      </c>
      <c r="T655" s="1">
        <v>1</v>
      </c>
      <c r="U655" s="1">
        <v>0</v>
      </c>
      <c r="V655" s="1">
        <v>0</v>
      </c>
      <c r="W655" s="1">
        <v>0</v>
      </c>
      <c r="X655" s="1">
        <v>0</v>
      </c>
      <c r="Y655" s="1">
        <v>0</v>
      </c>
      <c r="Z655" s="1">
        <v>48.2</v>
      </c>
      <c r="AA655" s="7">
        <f>SUMPRODUCT($A$19:$Y$19,A655:Y655)</f>
        <v>47.472483683632262</v>
      </c>
      <c r="AB655" s="7">
        <f>(Z655-AA655)^2</f>
        <v>0.52927999058128627</v>
      </c>
      <c r="AC655" s="7">
        <f>ABS(Z655-AA655)</f>
        <v>0.7275163163677405</v>
      </c>
      <c r="AD655" s="7">
        <f>(Z655-$AC$10)^2</f>
        <v>434.15187753230481</v>
      </c>
      <c r="AE655" s="8">
        <f t="shared" si="9"/>
        <v>0.7275163163677405</v>
      </c>
    </row>
    <row r="656" spans="1:31" x14ac:dyDescent="0.25">
      <c r="A656" s="1">
        <v>1</v>
      </c>
      <c r="B656" s="1">
        <v>592</v>
      </c>
      <c r="C656" s="1">
        <v>5</v>
      </c>
      <c r="D656" s="1">
        <v>2.75</v>
      </c>
      <c r="E656" s="7">
        <v>91.854327740000002</v>
      </c>
      <c r="F656" s="7">
        <v>88</v>
      </c>
      <c r="G656" s="1">
        <v>0</v>
      </c>
      <c r="H656" s="1">
        <v>28.8</v>
      </c>
      <c r="I656" s="1">
        <v>6</v>
      </c>
      <c r="J656" s="1">
        <v>86</v>
      </c>
      <c r="K656" s="1">
        <v>8.85</v>
      </c>
      <c r="L656" s="1">
        <v>88</v>
      </c>
      <c r="M656" s="1">
        <v>27.3</v>
      </c>
      <c r="N656" s="7">
        <v>934.42856300000005</v>
      </c>
      <c r="O656" s="1">
        <v>199993</v>
      </c>
      <c r="P656" s="1">
        <v>8</v>
      </c>
      <c r="Q656" s="1">
        <v>7.8</v>
      </c>
      <c r="R656" s="1">
        <v>0.44700000000000001</v>
      </c>
      <c r="S656" s="1">
        <v>10.7</v>
      </c>
      <c r="T656" s="1">
        <v>1</v>
      </c>
      <c r="U656" s="1">
        <v>0</v>
      </c>
      <c r="V656" s="1">
        <v>0</v>
      </c>
      <c r="W656" s="1">
        <v>0</v>
      </c>
      <c r="X656" s="1">
        <v>0</v>
      </c>
      <c r="Y656" s="1">
        <v>0</v>
      </c>
      <c r="Z656" s="1">
        <v>47.8</v>
      </c>
      <c r="AA656" s="7">
        <f>SUMPRODUCT($A$19:$Y$19,A656:Y656)</f>
        <v>47.563895664359848</v>
      </c>
      <c r="AB656" s="7">
        <f>(Z656-AA656)^2</f>
        <v>5.574525730807639E-2</v>
      </c>
      <c r="AC656" s="7">
        <f>ABS(Z656-AA656)</f>
        <v>0.23610433564014954</v>
      </c>
      <c r="AD656" s="7">
        <f>(Z656-$AC$10)^2</f>
        <v>450.98092674396298</v>
      </c>
      <c r="AE656" s="8">
        <f t="shared" si="9"/>
        <v>0.23610433564014954</v>
      </c>
    </row>
    <row r="657" spans="1:31" x14ac:dyDescent="0.25">
      <c r="A657" s="1">
        <v>1</v>
      </c>
      <c r="B657" s="1">
        <v>64</v>
      </c>
      <c r="C657" s="1">
        <v>0</v>
      </c>
      <c r="D657" s="1">
        <v>1.7</v>
      </c>
      <c r="E657" s="7">
        <v>3404.1309900000001</v>
      </c>
      <c r="F657" s="7">
        <v>97</v>
      </c>
      <c r="G657" s="1">
        <v>18</v>
      </c>
      <c r="H657" s="1">
        <v>31.2</v>
      </c>
      <c r="I657" s="1">
        <v>0</v>
      </c>
      <c r="J657" s="1">
        <v>97</v>
      </c>
      <c r="K657" s="1">
        <v>3.91</v>
      </c>
      <c r="L657" s="1">
        <v>97</v>
      </c>
      <c r="M657" s="1">
        <v>0.1</v>
      </c>
      <c r="N657" s="7">
        <v>39721.481800000001</v>
      </c>
      <c r="O657" s="1">
        <v>1315372</v>
      </c>
      <c r="P657" s="1">
        <v>2.1</v>
      </c>
      <c r="Q657" s="1">
        <v>2.1</v>
      </c>
      <c r="R657" s="1">
        <v>0.88</v>
      </c>
      <c r="S657" s="1">
        <v>14.2</v>
      </c>
      <c r="T657" s="1">
        <v>0</v>
      </c>
      <c r="U657" s="1">
        <v>1</v>
      </c>
      <c r="V657" s="1">
        <v>0</v>
      </c>
      <c r="W657" s="1">
        <v>0</v>
      </c>
      <c r="X657" s="1">
        <v>0</v>
      </c>
      <c r="Y657" s="1">
        <v>1</v>
      </c>
      <c r="Z657" s="1">
        <v>81.400000000000006</v>
      </c>
      <c r="AA657" s="7">
        <f>SUMPRODUCT($A$19:$Y$19,A657:Y657)</f>
        <v>79.579189632025233</v>
      </c>
      <c r="AB657" s="7">
        <f>(Z657-AA657)^2</f>
        <v>3.3153503961244257</v>
      </c>
      <c r="AC657" s="7">
        <f>ABS(Z657-AA657)</f>
        <v>1.8208103679747722</v>
      </c>
      <c r="AD657" s="7">
        <f>(Z657-$AC$10)^2</f>
        <v>152.86079296469367</v>
      </c>
      <c r="AE657" s="8">
        <f t="shared" si="9"/>
        <v>1.8208103679747722</v>
      </c>
    </row>
    <row r="658" spans="1:31" x14ac:dyDescent="0.25">
      <c r="A658" s="1">
        <v>1</v>
      </c>
      <c r="B658" s="1">
        <v>14</v>
      </c>
      <c r="C658" s="1">
        <v>0</v>
      </c>
      <c r="D658" s="1">
        <v>0.96</v>
      </c>
      <c r="E658" s="7">
        <v>7.0339808279999998</v>
      </c>
      <c r="F658" s="7">
        <v>82</v>
      </c>
      <c r="G658" s="1">
        <v>0</v>
      </c>
      <c r="H658" s="1">
        <v>73.3</v>
      </c>
      <c r="I658" s="1">
        <v>0</v>
      </c>
      <c r="J658" s="1">
        <v>84</v>
      </c>
      <c r="K658" s="1">
        <v>4.5999999999999996</v>
      </c>
      <c r="L658" s="1">
        <v>82</v>
      </c>
      <c r="M658" s="1">
        <v>0.1</v>
      </c>
      <c r="N658" s="7">
        <v>445.18866000000003</v>
      </c>
      <c r="O658" s="1">
        <v>14577</v>
      </c>
      <c r="P658" s="1">
        <v>0.1</v>
      </c>
      <c r="Q658" s="1">
        <v>0.1</v>
      </c>
      <c r="R658" s="1">
        <v>0.71199999999999997</v>
      </c>
      <c r="S658" s="1">
        <v>14.4</v>
      </c>
      <c r="T658" s="1">
        <v>0</v>
      </c>
      <c r="U658" s="1">
        <v>0</v>
      </c>
      <c r="V658" s="1">
        <v>1</v>
      </c>
      <c r="W658" s="1">
        <v>0</v>
      </c>
      <c r="X658" s="1">
        <v>0</v>
      </c>
      <c r="Y658" s="1">
        <v>0</v>
      </c>
      <c r="Z658" s="1">
        <v>72.900000000000006</v>
      </c>
      <c r="AA658" s="7">
        <f>SUMPRODUCT($A$19:$Y$19,A658:Y658)</f>
        <v>74.469667118549978</v>
      </c>
      <c r="AB658" s="7">
        <f>(Z658-AA658)^2</f>
        <v>2.463854863056973</v>
      </c>
      <c r="AC658" s="7">
        <f>ABS(Z658-AA658)</f>
        <v>1.5696671185499724</v>
      </c>
      <c r="AD658" s="7">
        <f>(Z658-$AC$10)^2</f>
        <v>14.928088712425398</v>
      </c>
      <c r="AE658" s="8">
        <f t="shared" si="9"/>
        <v>-1.5696671185499724</v>
      </c>
    </row>
    <row r="659" spans="1:31" x14ac:dyDescent="0.25">
      <c r="A659" s="1">
        <v>1</v>
      </c>
      <c r="B659" s="1">
        <v>22</v>
      </c>
      <c r="C659" s="1">
        <v>0</v>
      </c>
      <c r="D659" s="1">
        <v>11.29</v>
      </c>
      <c r="E659" s="7">
        <v>80.997100540000005</v>
      </c>
      <c r="F659" s="7">
        <v>95</v>
      </c>
      <c r="G659" s="1">
        <v>1</v>
      </c>
      <c r="H659" s="1">
        <v>57.8</v>
      </c>
      <c r="I659" s="1">
        <v>0</v>
      </c>
      <c r="J659" s="1">
        <v>91</v>
      </c>
      <c r="K659" s="1">
        <v>6.46</v>
      </c>
      <c r="L659" s="1">
        <v>94</v>
      </c>
      <c r="M659" s="1">
        <v>0.1</v>
      </c>
      <c r="N659" s="7">
        <v>555.53566899999998</v>
      </c>
      <c r="O659" s="1">
        <v>3415213</v>
      </c>
      <c r="P659" s="1">
        <v>3.2</v>
      </c>
      <c r="Q659" s="1">
        <v>3.2</v>
      </c>
      <c r="R659" s="1">
        <v>0.78</v>
      </c>
      <c r="S659" s="1">
        <v>15.8</v>
      </c>
      <c r="T659" s="1">
        <v>0</v>
      </c>
      <c r="U659" s="1">
        <v>0</v>
      </c>
      <c r="V659" s="1">
        <v>0</v>
      </c>
      <c r="W659" s="1">
        <v>0</v>
      </c>
      <c r="X659" s="1">
        <v>1</v>
      </c>
      <c r="Y659" s="1">
        <v>1</v>
      </c>
      <c r="Z659" s="1">
        <v>71.599999999999994</v>
      </c>
      <c r="AA659" s="7">
        <f>SUMPRODUCT($A$19:$Y$19,A659:Y659)</f>
        <v>78.75252593565439</v>
      </c>
      <c r="AB659" s="7">
        <f>(Z659-AA659)^2</f>
        <v>51.158627260208789</v>
      </c>
      <c r="AC659" s="7">
        <f>ABS(Z659-AA659)</f>
        <v>7.1525259356543955</v>
      </c>
      <c r="AD659" s="7">
        <f>(Z659-$AC$10)^2</f>
        <v>6.5724986503137215</v>
      </c>
      <c r="AE659" s="8">
        <f t="shared" si="9"/>
        <v>-7.1525259356543955</v>
      </c>
    </row>
    <row r="660" spans="1:31" x14ac:dyDescent="0.25">
      <c r="A660" s="1">
        <v>1</v>
      </c>
      <c r="B660" s="1">
        <v>212</v>
      </c>
      <c r="C660" s="1">
        <v>5</v>
      </c>
      <c r="D660" s="1">
        <v>8.39</v>
      </c>
      <c r="E660" s="7">
        <v>375.68353760000002</v>
      </c>
      <c r="F660" s="7">
        <v>48</v>
      </c>
      <c r="G660" s="1">
        <v>39</v>
      </c>
      <c r="H660" s="1">
        <v>58.5</v>
      </c>
      <c r="I660" s="1">
        <v>6</v>
      </c>
      <c r="J660" s="1">
        <v>57</v>
      </c>
      <c r="K660" s="1">
        <v>7.81</v>
      </c>
      <c r="L660" s="1">
        <v>52</v>
      </c>
      <c r="M660" s="1">
        <v>0.2</v>
      </c>
      <c r="N660" s="7">
        <v>2965.1423650000002</v>
      </c>
      <c r="O660" s="1">
        <v>45877</v>
      </c>
      <c r="P660" s="1">
        <v>2.4</v>
      </c>
      <c r="Q660" s="1">
        <v>2.5</v>
      </c>
      <c r="R660" s="1">
        <v>0.72799999999999998</v>
      </c>
      <c r="S660" s="1">
        <v>14.9</v>
      </c>
      <c r="T660" s="1">
        <v>0</v>
      </c>
      <c r="U660" s="1">
        <v>0</v>
      </c>
      <c r="V660" s="1">
        <v>0</v>
      </c>
      <c r="W660" s="1">
        <v>0</v>
      </c>
      <c r="X660" s="1">
        <v>1</v>
      </c>
      <c r="Y660" s="1">
        <v>0</v>
      </c>
      <c r="Z660" s="1">
        <v>69.8</v>
      </c>
      <c r="AA660" s="7">
        <f>SUMPRODUCT($A$19:$Y$19,A660:Y660)</f>
        <v>71.110225080974942</v>
      </c>
      <c r="AB660" s="7">
        <f>(Z660-AA660)^2</f>
        <v>1.7166897628158011</v>
      </c>
      <c r="AC660" s="7">
        <f>ABS(Z660-AA660)</f>
        <v>1.3102250809749449</v>
      </c>
      <c r="AD660" s="7">
        <f>(Z660-$AC$10)^2</f>
        <v>0.58322010277460468</v>
      </c>
      <c r="AE660" s="8">
        <f t="shared" si="9"/>
        <v>-1.3102250809749449</v>
      </c>
    </row>
    <row r="661" spans="1:31" x14ac:dyDescent="0.25">
      <c r="A661" s="1">
        <v>1</v>
      </c>
      <c r="B661" s="1">
        <v>21</v>
      </c>
      <c r="C661" s="1">
        <v>0</v>
      </c>
      <c r="D661" s="1">
        <v>4.13</v>
      </c>
      <c r="E661" s="7">
        <v>11.13608747</v>
      </c>
      <c r="F661" s="7">
        <v>98</v>
      </c>
      <c r="G661" s="1">
        <v>0</v>
      </c>
      <c r="H661" s="1">
        <v>26.2</v>
      </c>
      <c r="I661" s="1">
        <v>0</v>
      </c>
      <c r="J661" s="1">
        <v>99</v>
      </c>
      <c r="K661" s="1">
        <v>6.65</v>
      </c>
      <c r="L661" s="1">
        <v>98</v>
      </c>
      <c r="M661" s="1">
        <v>0.9</v>
      </c>
      <c r="N661" s="7">
        <v>199.57146</v>
      </c>
      <c r="O661" s="1">
        <v>17813</v>
      </c>
      <c r="P661" s="1">
        <v>6.3</v>
      </c>
      <c r="Q661" s="1">
        <v>6.2</v>
      </c>
      <c r="R661" s="1">
        <v>0.53300000000000003</v>
      </c>
      <c r="S661" s="1">
        <v>10.1</v>
      </c>
      <c r="T661" s="1">
        <v>1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65.8</v>
      </c>
      <c r="AA661" s="7">
        <f>SUMPRODUCT($A$19:$Y$19,A661:Y661)</f>
        <v>67.103098440453323</v>
      </c>
      <c r="AB661" s="7">
        <f>(Z661-AA661)^2</f>
        <v>1.6980655455118896</v>
      </c>
      <c r="AC661" s="7">
        <f>ABS(Z661-AA661)</f>
        <v>1.3030984404533257</v>
      </c>
      <c r="AD661" s="7">
        <f>(Z661-$AC$10)^2</f>
        <v>10.473712219354313</v>
      </c>
      <c r="AE661" s="8">
        <f t="shared" si="9"/>
        <v>-1.3030984404533257</v>
      </c>
    </row>
    <row r="662" spans="1:31" x14ac:dyDescent="0.25">
      <c r="A662" s="1">
        <v>1</v>
      </c>
      <c r="B662" s="1">
        <v>173</v>
      </c>
      <c r="C662" s="1">
        <v>54</v>
      </c>
      <c r="D662" s="1">
        <v>0.22</v>
      </c>
      <c r="E662" s="7">
        <v>0</v>
      </c>
      <c r="F662" s="7">
        <v>97</v>
      </c>
      <c r="G662" s="1">
        <v>16</v>
      </c>
      <c r="H662" s="1">
        <v>57</v>
      </c>
      <c r="I662" s="1">
        <v>64</v>
      </c>
      <c r="J662" s="1">
        <v>97</v>
      </c>
      <c r="K662" s="1">
        <v>4.8</v>
      </c>
      <c r="L662" s="1">
        <v>97</v>
      </c>
      <c r="M662" s="1">
        <v>0.1</v>
      </c>
      <c r="N662" s="7">
        <v>1653.2390500000001</v>
      </c>
      <c r="O662" s="1">
        <v>1315372</v>
      </c>
      <c r="P662" s="1">
        <v>3</v>
      </c>
      <c r="Q662" s="1">
        <v>2.9</v>
      </c>
      <c r="R662" s="1">
        <v>0.66500000000000004</v>
      </c>
      <c r="S662" s="1">
        <v>12.2</v>
      </c>
      <c r="T662" s="1">
        <v>1</v>
      </c>
      <c r="U662" s="1">
        <v>0</v>
      </c>
      <c r="V662" s="1">
        <v>0</v>
      </c>
      <c r="W662" s="1">
        <v>0</v>
      </c>
      <c r="X662" s="1">
        <v>0</v>
      </c>
      <c r="Y662" s="1">
        <v>0</v>
      </c>
      <c r="Z662" s="1">
        <v>70</v>
      </c>
      <c r="AA662" s="7">
        <f>SUMPRODUCT($A$19:$Y$19,A662:Y662)</f>
        <v>68.198562594127381</v>
      </c>
      <c r="AB662" s="7">
        <f>(Z662-AA662)^2</f>
        <v>3.2451767272770713</v>
      </c>
      <c r="AC662" s="7">
        <f>ABS(Z662-AA662)</f>
        <v>1.801437405872619</v>
      </c>
      <c r="AD662" s="7">
        <f>(Z662-$AC$10)^2</f>
        <v>0.92869549694562481</v>
      </c>
      <c r="AE662" s="8">
        <f t="shared" ref="AE662:AE725" si="10">Z662-AA662</f>
        <v>1.801437405872619</v>
      </c>
    </row>
    <row r="663" spans="1:31" x14ac:dyDescent="0.25">
      <c r="A663" s="1">
        <v>1</v>
      </c>
      <c r="B663" s="1">
        <v>12</v>
      </c>
      <c r="C663" s="1">
        <v>0</v>
      </c>
      <c r="D663" s="1">
        <v>3.76</v>
      </c>
      <c r="E663" s="7">
        <v>0</v>
      </c>
      <c r="F663" s="7">
        <v>92</v>
      </c>
      <c r="G663" s="1">
        <v>1</v>
      </c>
      <c r="H663" s="1">
        <v>6.3</v>
      </c>
      <c r="I663" s="1">
        <v>0</v>
      </c>
      <c r="J663" s="1">
        <v>92</v>
      </c>
      <c r="K663" s="1">
        <v>5.72</v>
      </c>
      <c r="L663" s="1">
        <v>91</v>
      </c>
      <c r="M663" s="1">
        <v>0.1</v>
      </c>
      <c r="N663" s="7">
        <v>1653.2390500000001</v>
      </c>
      <c r="O663" s="1">
        <v>1315372</v>
      </c>
      <c r="P663" s="1">
        <v>2.1</v>
      </c>
      <c r="Q663" s="1">
        <v>2.1</v>
      </c>
      <c r="R663" s="1">
        <v>0.746</v>
      </c>
      <c r="S663" s="1">
        <v>12.9</v>
      </c>
      <c r="T663" s="1">
        <v>0</v>
      </c>
      <c r="U663" s="1">
        <v>0</v>
      </c>
      <c r="V663" s="1">
        <v>0</v>
      </c>
      <c r="W663" s="1">
        <v>0</v>
      </c>
      <c r="X663" s="1">
        <v>1</v>
      </c>
      <c r="Y663" s="1">
        <v>0</v>
      </c>
      <c r="Z663" s="1">
        <v>75.7</v>
      </c>
      <c r="AA663" s="7">
        <f>SUMPRODUCT($A$19:$Y$19,A663:Y663)</f>
        <v>73.778733995941806</v>
      </c>
      <c r="AB663" s="7">
        <f>(Z663-AA663)^2</f>
        <v>3.6912630583497501</v>
      </c>
      <c r="AC663" s="7">
        <f>ABS(Z663-AA663)</f>
        <v>1.9212660040581966</v>
      </c>
      <c r="AD663" s="7">
        <f>(Z663-$AC$10)^2</f>
        <v>44.40474423081961</v>
      </c>
      <c r="AE663" s="8">
        <f t="shared" si="10"/>
        <v>1.9212660040581966</v>
      </c>
    </row>
    <row r="664" spans="1:31" x14ac:dyDescent="0.25">
      <c r="A664" s="1">
        <v>1</v>
      </c>
      <c r="B664" s="1">
        <v>275</v>
      </c>
      <c r="C664" s="1">
        <v>10</v>
      </c>
      <c r="D664" s="1">
        <v>3.76</v>
      </c>
      <c r="E664" s="7">
        <v>0</v>
      </c>
      <c r="F664" s="7">
        <v>67</v>
      </c>
      <c r="G664" s="1">
        <v>38</v>
      </c>
      <c r="H664" s="1">
        <v>48.6</v>
      </c>
      <c r="I664" s="1">
        <v>12</v>
      </c>
      <c r="J664" s="1">
        <v>74</v>
      </c>
      <c r="K664" s="1">
        <v>5.72</v>
      </c>
      <c r="L664" s="1">
        <v>73</v>
      </c>
      <c r="M664" s="1">
        <v>0.6</v>
      </c>
      <c r="N664" s="7">
        <v>1653.2390500000001</v>
      </c>
      <c r="O664" s="1">
        <v>7919825</v>
      </c>
      <c r="P664" s="1">
        <v>1.3</v>
      </c>
      <c r="Q664" s="1">
        <v>1.3</v>
      </c>
      <c r="R664" s="1">
        <v>0.51500000000000001</v>
      </c>
      <c r="S664" s="1">
        <v>10</v>
      </c>
      <c r="T664" s="1">
        <v>0</v>
      </c>
      <c r="U664" s="1">
        <v>0</v>
      </c>
      <c r="V664" s="1">
        <v>1</v>
      </c>
      <c r="W664" s="1">
        <v>0</v>
      </c>
      <c r="X664" s="1">
        <v>0</v>
      </c>
      <c r="Y664" s="1">
        <v>0</v>
      </c>
      <c r="Z664" s="1">
        <v>62.9</v>
      </c>
      <c r="AA664" s="7">
        <f>SUMPRODUCT($A$19:$Y$19,A664:Y664)</f>
        <v>65.747584071102949</v>
      </c>
      <c r="AB664" s="7">
        <f>(Z664-AA664)^2</f>
        <v>8.1087350419992532</v>
      </c>
      <c r="AC664" s="7">
        <f>ABS(Z664-AA664)</f>
        <v>2.8475840711029505</v>
      </c>
      <c r="AD664" s="7">
        <f>(Z664-$AC$10)^2</f>
        <v>37.654319003874583</v>
      </c>
      <c r="AE664" s="8">
        <f t="shared" si="10"/>
        <v>-2.8475840711029505</v>
      </c>
    </row>
    <row r="665" spans="1:31" x14ac:dyDescent="0.25">
      <c r="A665" s="1">
        <v>1</v>
      </c>
      <c r="B665" s="1">
        <v>48</v>
      </c>
      <c r="C665" s="1">
        <v>9</v>
      </c>
      <c r="D665" s="1">
        <v>2.58</v>
      </c>
      <c r="E665" s="7">
        <v>0</v>
      </c>
      <c r="F665" s="7">
        <v>92</v>
      </c>
      <c r="G665" s="1">
        <v>3524</v>
      </c>
      <c r="H665" s="1">
        <v>21.2</v>
      </c>
      <c r="I665" s="1">
        <v>13</v>
      </c>
      <c r="J665" s="1">
        <v>67</v>
      </c>
      <c r="K665" s="1">
        <v>2.56</v>
      </c>
      <c r="L665" s="1">
        <v>67</v>
      </c>
      <c r="M665" s="1">
        <v>6.3</v>
      </c>
      <c r="N665" s="7">
        <v>1653.2390500000001</v>
      </c>
      <c r="O665" s="1">
        <v>1315372</v>
      </c>
      <c r="P665" s="1">
        <v>9</v>
      </c>
      <c r="Q665" s="1">
        <v>8.6</v>
      </c>
      <c r="R665" s="1">
        <v>0.497</v>
      </c>
      <c r="S665" s="1">
        <v>9.1999999999999993</v>
      </c>
      <c r="T665" s="1">
        <v>1</v>
      </c>
      <c r="U665" s="1">
        <v>0</v>
      </c>
      <c r="V665" s="1">
        <v>0</v>
      </c>
      <c r="W665" s="1">
        <v>0</v>
      </c>
      <c r="X665" s="1">
        <v>0</v>
      </c>
      <c r="Y665" s="1">
        <v>0</v>
      </c>
      <c r="Z665" s="1">
        <v>54.1</v>
      </c>
      <c r="AA665" s="7">
        <f>SUMPRODUCT($A$19:$Y$19,A665:Y665)</f>
        <v>61.140680798345969</v>
      </c>
      <c r="AB665" s="7">
        <f>(Z665-AA665)^2</f>
        <v>49.571186104197608</v>
      </c>
      <c r="AC665" s="7">
        <f>ABS(Z665-AA665)</f>
        <v>7.0406807983459672</v>
      </c>
      <c r="AD665" s="7">
        <f>(Z665-$AC$10)^2</f>
        <v>223.09340166034983</v>
      </c>
      <c r="AE665" s="8">
        <f t="shared" si="10"/>
        <v>-7.0406807983459672</v>
      </c>
    </row>
    <row r="666" spans="1:31" x14ac:dyDescent="0.25">
      <c r="A666" s="1">
        <v>1</v>
      </c>
      <c r="B666" s="1">
        <v>83</v>
      </c>
      <c r="C666" s="1">
        <v>1</v>
      </c>
      <c r="D666" s="1">
        <v>8.6199999999999992</v>
      </c>
      <c r="E666" s="7">
        <v>1403.022211</v>
      </c>
      <c r="F666" s="7">
        <v>9</v>
      </c>
      <c r="G666" s="1">
        <v>12</v>
      </c>
      <c r="H666" s="1">
        <v>58</v>
      </c>
      <c r="I666" s="1">
        <v>1</v>
      </c>
      <c r="J666" s="1">
        <v>9</v>
      </c>
      <c r="K666" s="1">
        <v>8.4700000000000006</v>
      </c>
      <c r="L666" s="1">
        <v>91</v>
      </c>
      <c r="M666" s="1">
        <v>0.1</v>
      </c>
      <c r="N666" s="7">
        <v>12538.178830000001</v>
      </c>
      <c r="O666" s="1">
        <v>1862132</v>
      </c>
      <c r="P666" s="1">
        <v>0.9</v>
      </c>
      <c r="Q666" s="1">
        <v>0.8</v>
      </c>
      <c r="R666" s="1">
        <v>0.80100000000000005</v>
      </c>
      <c r="S666" s="1">
        <v>14.2</v>
      </c>
      <c r="T666" s="1">
        <v>0</v>
      </c>
      <c r="U666" s="1">
        <v>0</v>
      </c>
      <c r="V666" s="1">
        <v>0</v>
      </c>
      <c r="W666" s="1">
        <v>0</v>
      </c>
      <c r="X666" s="1">
        <v>1</v>
      </c>
      <c r="Y666" s="1">
        <v>0</v>
      </c>
      <c r="Z666" s="1">
        <v>78.7</v>
      </c>
      <c r="AA666" s="7">
        <f>SUMPRODUCT($A$19:$Y$19,A666:Y666)</f>
        <v>74.226217882123379</v>
      </c>
      <c r="AB666" s="7">
        <f>(Z666-AA666)^2</f>
        <v>20.01472643823265</v>
      </c>
      <c r="AC666" s="7">
        <f>ABS(Z666-AA666)</f>
        <v>4.4737821178766239</v>
      </c>
      <c r="AD666" s="7">
        <f>(Z666-$AC$10)^2</f>
        <v>93.38687514338487</v>
      </c>
      <c r="AE666" s="8">
        <f t="shared" si="10"/>
        <v>4.4737821178766239</v>
      </c>
    </row>
    <row r="667" spans="1:31" x14ac:dyDescent="0.25">
      <c r="A667" s="1">
        <v>1</v>
      </c>
      <c r="B667" s="1">
        <v>138</v>
      </c>
      <c r="C667" s="1">
        <v>2</v>
      </c>
      <c r="D667" s="1">
        <v>9.58</v>
      </c>
      <c r="E667" s="7">
        <v>1078.358105</v>
      </c>
      <c r="F667" s="7">
        <v>96</v>
      </c>
      <c r="G667" s="1">
        <v>7450</v>
      </c>
      <c r="H667" s="1">
        <v>58.4</v>
      </c>
      <c r="I667" s="1">
        <v>2</v>
      </c>
      <c r="J667" s="1">
        <v>92</v>
      </c>
      <c r="K667" s="1">
        <v>5.48</v>
      </c>
      <c r="L667" s="1">
        <v>91</v>
      </c>
      <c r="M667" s="1">
        <v>0.1</v>
      </c>
      <c r="N667" s="7">
        <v>8558.3976600000005</v>
      </c>
      <c r="O667" s="1">
        <v>25835</v>
      </c>
      <c r="P667" s="1">
        <v>2.8</v>
      </c>
      <c r="Q667" s="1">
        <v>3</v>
      </c>
      <c r="R667" s="1">
        <v>0.79700000000000004</v>
      </c>
      <c r="S667" s="1">
        <v>15.3</v>
      </c>
      <c r="T667" s="1">
        <v>0</v>
      </c>
      <c r="U667" s="1">
        <v>0</v>
      </c>
      <c r="V667" s="1">
        <v>0</v>
      </c>
      <c r="W667" s="1">
        <v>0</v>
      </c>
      <c r="X667" s="1">
        <v>1</v>
      </c>
      <c r="Y667" s="1">
        <v>1</v>
      </c>
      <c r="Z667" s="1">
        <v>74.400000000000006</v>
      </c>
      <c r="AA667" s="7">
        <f>SUMPRODUCT($A$19:$Y$19,A667:Y667)</f>
        <v>77.032420544780763</v>
      </c>
      <c r="AB667" s="7">
        <f>(Z667-AA667)^2</f>
        <v>6.929637924583818</v>
      </c>
      <c r="AC667" s="7">
        <f>ABS(Z667-AA667)</f>
        <v>2.6324205447807572</v>
      </c>
      <c r="AD667" s="7">
        <f>(Z667-$AC$10)^2</f>
        <v>28.769154168708031</v>
      </c>
      <c r="AE667" s="8">
        <f t="shared" si="10"/>
        <v>-2.6324205447807572</v>
      </c>
    </row>
    <row r="668" spans="1:31" x14ac:dyDescent="0.25">
      <c r="A668" s="1">
        <v>1</v>
      </c>
      <c r="B668" s="1">
        <v>83</v>
      </c>
      <c r="C668" s="1">
        <v>18</v>
      </c>
      <c r="D668" s="1">
        <v>3.76</v>
      </c>
      <c r="E668" s="7">
        <v>0</v>
      </c>
      <c r="F668" s="7">
        <v>98</v>
      </c>
      <c r="G668" s="1">
        <v>615</v>
      </c>
      <c r="H668" s="1">
        <v>59.7</v>
      </c>
      <c r="I668" s="1">
        <v>21</v>
      </c>
      <c r="J668" s="1">
        <v>98</v>
      </c>
      <c r="K668" s="1">
        <v>5.72</v>
      </c>
      <c r="L668" s="1">
        <v>98</v>
      </c>
      <c r="M668" s="1">
        <v>0.1</v>
      </c>
      <c r="N668" s="7">
        <v>1653.2390500000001</v>
      </c>
      <c r="O668" s="1">
        <v>1315372</v>
      </c>
      <c r="P668" s="1">
        <v>8.5</v>
      </c>
      <c r="Q668" s="1">
        <v>8.6</v>
      </c>
      <c r="R668" s="1">
        <v>0.77400000000000002</v>
      </c>
      <c r="S668" s="1">
        <v>14.8</v>
      </c>
      <c r="T668" s="1">
        <v>0</v>
      </c>
      <c r="U668" s="1">
        <v>1</v>
      </c>
      <c r="V668" s="1">
        <v>0</v>
      </c>
      <c r="W668" s="1">
        <v>0</v>
      </c>
      <c r="X668" s="1">
        <v>0</v>
      </c>
      <c r="Y668" s="1">
        <v>0</v>
      </c>
      <c r="Z668" s="1">
        <v>75.5</v>
      </c>
      <c r="AA668" s="7">
        <f>SUMPRODUCT($A$19:$Y$19,A668:Y668)</f>
        <v>75.175685006906747</v>
      </c>
      <c r="AB668" s="7">
        <f>(Z668-AA668)^2</f>
        <v>0.10518021474507686</v>
      </c>
      <c r="AC668" s="7">
        <f>ABS(Z668-AA668)</f>
        <v>0.32431499309325318</v>
      </c>
      <c r="AD668" s="7">
        <f>(Z668-$AC$10)^2</f>
        <v>41.779268836648555</v>
      </c>
      <c r="AE668" s="8">
        <f t="shared" si="10"/>
        <v>0.32431499309325318</v>
      </c>
    </row>
    <row r="669" spans="1:31" x14ac:dyDescent="0.25">
      <c r="A669" s="1">
        <v>1</v>
      </c>
      <c r="B669" s="1">
        <v>125</v>
      </c>
      <c r="C669" s="1">
        <v>0</v>
      </c>
      <c r="D669" s="1">
        <v>7.38</v>
      </c>
      <c r="E669" s="7">
        <v>138.16646270000001</v>
      </c>
      <c r="F669" s="7">
        <v>18</v>
      </c>
      <c r="G669" s="1">
        <v>0</v>
      </c>
      <c r="H669" s="1">
        <v>43.8</v>
      </c>
      <c r="I669" s="1">
        <v>0</v>
      </c>
      <c r="J669" s="1">
        <v>93</v>
      </c>
      <c r="K669" s="1">
        <v>5.47</v>
      </c>
      <c r="L669" s="1">
        <v>84</v>
      </c>
      <c r="M669" s="1">
        <v>0.7</v>
      </c>
      <c r="N669" s="7">
        <v>11513.87189</v>
      </c>
      <c r="O669" s="1">
        <v>1315372</v>
      </c>
      <c r="P669" s="1">
        <v>4.2</v>
      </c>
      <c r="Q669" s="1">
        <v>4.2</v>
      </c>
      <c r="R669" s="1">
        <v>0.75</v>
      </c>
      <c r="S669" s="1">
        <v>14</v>
      </c>
      <c r="T669" s="1">
        <v>0</v>
      </c>
      <c r="U669" s="1">
        <v>0</v>
      </c>
      <c r="V669" s="1">
        <v>0</v>
      </c>
      <c r="W669" s="1">
        <v>0</v>
      </c>
      <c r="X669" s="1">
        <v>0</v>
      </c>
      <c r="Y669" s="1">
        <v>0</v>
      </c>
      <c r="Z669" s="1">
        <v>73.400000000000006</v>
      </c>
      <c r="AA669" s="7">
        <f>SUMPRODUCT($A$19:$Y$19,A669:Y669)</f>
        <v>75.574573800776363</v>
      </c>
      <c r="AB669" s="7">
        <f>(Z669-AA669)^2</f>
        <v>4.7287712150229346</v>
      </c>
      <c r="AC669" s="7">
        <f>ABS(Z669-AA669)</f>
        <v>2.1745738007763578</v>
      </c>
      <c r="AD669" s="7">
        <f>(Z669-$AC$10)^2</f>
        <v>19.041777197852941</v>
      </c>
      <c r="AE669" s="8">
        <f t="shared" si="10"/>
        <v>-2.1745738007763578</v>
      </c>
    </row>
    <row r="670" spans="1:31" x14ac:dyDescent="0.25">
      <c r="A670" s="1">
        <v>1</v>
      </c>
      <c r="B670" s="1">
        <v>139</v>
      </c>
      <c r="C670" s="1">
        <v>33</v>
      </c>
      <c r="D670" s="1">
        <v>1.6</v>
      </c>
      <c r="E670" s="7">
        <v>0</v>
      </c>
      <c r="F670" s="7">
        <v>92</v>
      </c>
      <c r="G670" s="1">
        <v>16512</v>
      </c>
      <c r="H670" s="1">
        <v>9.1999999999999993</v>
      </c>
      <c r="I670" s="1">
        <v>43</v>
      </c>
      <c r="J670" s="1">
        <v>96</v>
      </c>
      <c r="K670" s="1">
        <v>4.8899999999999997</v>
      </c>
      <c r="L670" s="1">
        <v>96</v>
      </c>
      <c r="M670" s="1">
        <v>0.1</v>
      </c>
      <c r="N670" s="7">
        <v>1653.2390500000001</v>
      </c>
      <c r="O670" s="1">
        <v>1315372</v>
      </c>
      <c r="P670" s="1">
        <v>15.8</v>
      </c>
      <c r="Q670" s="1">
        <v>16.399999999999999</v>
      </c>
      <c r="R670" s="1">
        <v>0.56899999999999995</v>
      </c>
      <c r="S670" s="1">
        <v>10.4</v>
      </c>
      <c r="T670" s="1">
        <v>0</v>
      </c>
      <c r="U670" s="1">
        <v>1</v>
      </c>
      <c r="V670" s="1">
        <v>0</v>
      </c>
      <c r="W670" s="1">
        <v>0</v>
      </c>
      <c r="X670" s="1">
        <v>0</v>
      </c>
      <c r="Y670" s="1">
        <v>0</v>
      </c>
      <c r="Z670" s="1">
        <v>73.400000000000006</v>
      </c>
      <c r="AA670" s="7">
        <f>SUMPRODUCT($A$19:$Y$19,A670:Y670)</f>
        <v>68.529562169032303</v>
      </c>
      <c r="AB670" s="7">
        <f>(Z670-AA670)^2</f>
        <v>23.721164665321378</v>
      </c>
      <c r="AC670" s="7">
        <f>ABS(Z670-AA670)</f>
        <v>4.8704378309677026</v>
      </c>
      <c r="AD670" s="7">
        <f>(Z670-$AC$10)^2</f>
        <v>19.041777197852941</v>
      </c>
      <c r="AE670" s="8">
        <f t="shared" si="10"/>
        <v>4.8704378309677026</v>
      </c>
    </row>
    <row r="671" spans="1:31" x14ac:dyDescent="0.25">
      <c r="A671" s="1">
        <v>1</v>
      </c>
      <c r="B671" s="1">
        <v>6</v>
      </c>
      <c r="C671" s="1">
        <v>1</v>
      </c>
      <c r="D671" s="1">
        <v>2.62</v>
      </c>
      <c r="E671" s="7">
        <v>4348.3353100000004</v>
      </c>
      <c r="F671" s="7">
        <v>97</v>
      </c>
      <c r="G671" s="1">
        <v>6</v>
      </c>
      <c r="H671" s="1">
        <v>64.599999999999994</v>
      </c>
      <c r="I671" s="1">
        <v>1</v>
      </c>
      <c r="J671" s="1">
        <v>95</v>
      </c>
      <c r="K671" s="1">
        <v>7.81</v>
      </c>
      <c r="L671" s="1">
        <v>95</v>
      </c>
      <c r="M671" s="1">
        <v>0.1</v>
      </c>
      <c r="N671" s="7">
        <v>37582.846239999999</v>
      </c>
      <c r="O671" s="1">
        <v>82157</v>
      </c>
      <c r="P671" s="1">
        <v>1.2</v>
      </c>
      <c r="Q671" s="1">
        <v>1.1000000000000001</v>
      </c>
      <c r="R671" s="1">
        <v>0.89500000000000002</v>
      </c>
      <c r="S671" s="1">
        <v>16</v>
      </c>
      <c r="T671" s="1">
        <v>0</v>
      </c>
      <c r="U671" s="1">
        <v>1</v>
      </c>
      <c r="V671" s="1">
        <v>0</v>
      </c>
      <c r="W671" s="1">
        <v>0</v>
      </c>
      <c r="X671" s="1">
        <v>0</v>
      </c>
      <c r="Y671" s="1">
        <v>0</v>
      </c>
      <c r="Z671" s="1">
        <v>82.2</v>
      </c>
      <c r="AA671" s="7">
        <f>SUMPRODUCT($A$19:$Y$19,A671:Y671)</f>
        <v>80.281030844668649</v>
      </c>
      <c r="AB671" s="7">
        <f>(Z671-AA671)^2</f>
        <v>3.6824426191131292</v>
      </c>
      <c r="AC671" s="7">
        <f>ABS(Z671-AA671)</f>
        <v>1.9189691553313537</v>
      </c>
      <c r="AD671" s="7">
        <f>(Z671-$AC$10)^2</f>
        <v>173.28269454137765</v>
      </c>
      <c r="AE671" s="8">
        <f t="shared" si="10"/>
        <v>1.9189691553313537</v>
      </c>
    </row>
    <row r="672" spans="1:31" x14ac:dyDescent="0.25">
      <c r="A672" s="1">
        <v>1</v>
      </c>
      <c r="B672" s="1">
        <v>127</v>
      </c>
      <c r="C672" s="1">
        <v>7</v>
      </c>
      <c r="D672" s="1">
        <v>3.92</v>
      </c>
      <c r="E672" s="7">
        <v>41.880877120000001</v>
      </c>
      <c r="F672" s="7">
        <v>88</v>
      </c>
      <c r="G672" s="1">
        <v>72</v>
      </c>
      <c r="H672" s="1">
        <v>52.1</v>
      </c>
      <c r="I672" s="1">
        <v>8</v>
      </c>
      <c r="J672" s="1">
        <v>85</v>
      </c>
      <c r="K672" s="1">
        <v>6.48</v>
      </c>
      <c r="L672" s="1">
        <v>87</v>
      </c>
      <c r="M672" s="1">
        <v>0.1</v>
      </c>
      <c r="N672" s="7">
        <v>572.14313000000004</v>
      </c>
      <c r="O672" s="1">
        <v>15419666</v>
      </c>
      <c r="P672" s="1">
        <v>1.3</v>
      </c>
      <c r="Q672" s="1">
        <v>1.2</v>
      </c>
      <c r="R672" s="1">
        <v>0.71699999999999997</v>
      </c>
      <c r="S672" s="1">
        <v>13.3</v>
      </c>
      <c r="T672" s="1">
        <v>0</v>
      </c>
      <c r="U672" s="1">
        <v>0</v>
      </c>
      <c r="V672" s="1">
        <v>0</v>
      </c>
      <c r="W672" s="1">
        <v>1</v>
      </c>
      <c r="X672" s="1">
        <v>0</v>
      </c>
      <c r="Y672" s="1">
        <v>0</v>
      </c>
      <c r="Z672" s="1">
        <v>75.5</v>
      </c>
      <c r="AA672" s="7">
        <f>SUMPRODUCT($A$19:$Y$19,A672:Y672)</f>
        <v>73.491658132960438</v>
      </c>
      <c r="AB672" s="7">
        <f>(Z672-AA672)^2</f>
        <v>4.0334370549039527</v>
      </c>
      <c r="AC672" s="7">
        <f>ABS(Z672-AA672)</f>
        <v>2.0083418670395616</v>
      </c>
      <c r="AD672" s="7">
        <f>(Z672-$AC$10)^2</f>
        <v>41.779268836648555</v>
      </c>
      <c r="AE672" s="8">
        <f t="shared" si="10"/>
        <v>2.0083418670395616</v>
      </c>
    </row>
    <row r="673" spans="1:31" x14ac:dyDescent="0.25">
      <c r="A673" s="1">
        <v>1</v>
      </c>
      <c r="B673" s="1">
        <v>443</v>
      </c>
      <c r="C673" s="1">
        <v>16</v>
      </c>
      <c r="D673" s="1">
        <v>1.66</v>
      </c>
      <c r="E673" s="7">
        <v>58.529474630000003</v>
      </c>
      <c r="F673" s="7">
        <v>47</v>
      </c>
      <c r="G673" s="1">
        <v>679</v>
      </c>
      <c r="H673" s="1">
        <v>2.7</v>
      </c>
      <c r="I673" s="1">
        <v>24</v>
      </c>
      <c r="J673" s="1">
        <v>47</v>
      </c>
      <c r="K673" s="1">
        <v>3.73</v>
      </c>
      <c r="L673" s="1">
        <v>47</v>
      </c>
      <c r="M673" s="1">
        <v>5.8</v>
      </c>
      <c r="N673" s="7">
        <v>494.33677899999998</v>
      </c>
      <c r="O673" s="1">
        <v>4476153</v>
      </c>
      <c r="P673" s="1">
        <v>8.8000000000000007</v>
      </c>
      <c r="Q673" s="1">
        <v>8.8000000000000007</v>
      </c>
      <c r="R673" s="1">
        <v>0.36099999999999999</v>
      </c>
      <c r="S673" s="1">
        <v>6.8</v>
      </c>
      <c r="T673" s="1">
        <v>1</v>
      </c>
      <c r="U673" s="1">
        <v>0</v>
      </c>
      <c r="V673" s="1">
        <v>0</v>
      </c>
      <c r="W673" s="1">
        <v>0</v>
      </c>
      <c r="X673" s="1">
        <v>0</v>
      </c>
      <c r="Y673" s="1">
        <v>0</v>
      </c>
      <c r="Z673" s="1">
        <v>49.8</v>
      </c>
      <c r="AA673" s="7">
        <f>SUMPRODUCT($A$19:$Y$19,A673:Y673)</f>
        <v>52.043266906477058</v>
      </c>
      <c r="AB673" s="7">
        <f>(Z673-AA673)^2</f>
        <v>5.0322464136951623</v>
      </c>
      <c r="AC673" s="7">
        <f>ABS(Z673-AA673)</f>
        <v>2.2432669064770607</v>
      </c>
      <c r="AD673" s="7">
        <f>(Z673-$AC$10)^2</f>
        <v>370.03568068567313</v>
      </c>
      <c r="AE673" s="8">
        <f t="shared" si="10"/>
        <v>-2.2432669064770607</v>
      </c>
    </row>
    <row r="674" spans="1:31" x14ac:dyDescent="0.25">
      <c r="A674" s="1">
        <v>1</v>
      </c>
      <c r="B674" s="1">
        <v>254</v>
      </c>
      <c r="C674" s="1">
        <v>65</v>
      </c>
      <c r="D674" s="1">
        <v>2.0099999999999998</v>
      </c>
      <c r="E674" s="7">
        <v>86.131669439999996</v>
      </c>
      <c r="F674" s="7">
        <v>78</v>
      </c>
      <c r="G674" s="1">
        <v>327</v>
      </c>
      <c r="H674" s="1">
        <v>42.1</v>
      </c>
      <c r="I674" s="1">
        <v>97</v>
      </c>
      <c r="J674" s="1">
        <v>84</v>
      </c>
      <c r="K674" s="1">
        <v>4.72</v>
      </c>
      <c r="L674" s="1">
        <v>84</v>
      </c>
      <c r="M674" s="1">
        <v>0.3</v>
      </c>
      <c r="N674" s="7">
        <v>1115.6952000000001</v>
      </c>
      <c r="O674" s="1">
        <v>32282526</v>
      </c>
      <c r="P674" s="1">
        <v>3.4</v>
      </c>
      <c r="Q674" s="1">
        <v>3.4</v>
      </c>
      <c r="R674" s="1">
        <v>0.44</v>
      </c>
      <c r="S674" s="1">
        <v>6.4</v>
      </c>
      <c r="T674" s="1">
        <v>1</v>
      </c>
      <c r="U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61.4</v>
      </c>
      <c r="AA674" s="7">
        <f>SUMPRODUCT($A$19:$Y$19,A674:Y674)</f>
        <v>60.552086954963301</v>
      </c>
      <c r="AB674" s="7">
        <f>(Z674-AA674)^2</f>
        <v>0.71895653194340559</v>
      </c>
      <c r="AC674" s="7">
        <f>ABS(Z674-AA674)</f>
        <v>0.84791304503669807</v>
      </c>
      <c r="AD674" s="7">
        <f>(Z674-$AC$10)^2</f>
        <v>58.31325354759197</v>
      </c>
      <c r="AE674" s="8">
        <f t="shared" si="10"/>
        <v>0.84791304503669807</v>
      </c>
    </row>
    <row r="675" spans="1:31" x14ac:dyDescent="0.25">
      <c r="A675" s="1">
        <v>1</v>
      </c>
      <c r="B675" s="1">
        <v>83</v>
      </c>
      <c r="C675" s="1">
        <v>20</v>
      </c>
      <c r="D675" s="1">
        <v>0.01</v>
      </c>
      <c r="E675" s="7">
        <v>0</v>
      </c>
      <c r="F675" s="7">
        <v>99</v>
      </c>
      <c r="G675" s="1">
        <v>189</v>
      </c>
      <c r="H675" s="1">
        <v>57.2</v>
      </c>
      <c r="I675" s="1">
        <v>23</v>
      </c>
      <c r="J675" s="1">
        <v>98</v>
      </c>
      <c r="K675" s="1">
        <v>6.49</v>
      </c>
      <c r="L675" s="1">
        <v>98</v>
      </c>
      <c r="M675" s="1">
        <v>0.1</v>
      </c>
      <c r="N675" s="7">
        <v>1653.2390500000001</v>
      </c>
      <c r="O675" s="1">
        <v>1315372</v>
      </c>
      <c r="P675" s="1">
        <v>8.1999999999999993</v>
      </c>
      <c r="Q675" s="1">
        <v>8.3000000000000007</v>
      </c>
      <c r="R675" s="1">
        <v>0.76900000000000002</v>
      </c>
      <c r="S675" s="1">
        <v>15</v>
      </c>
      <c r="T675" s="1">
        <v>0</v>
      </c>
      <c r="U675" s="1">
        <v>1</v>
      </c>
      <c r="V675" s="1">
        <v>0</v>
      </c>
      <c r="W675" s="1">
        <v>0</v>
      </c>
      <c r="X675" s="1">
        <v>0</v>
      </c>
      <c r="Y675" s="1">
        <v>0</v>
      </c>
      <c r="Z675" s="1">
        <v>75.3</v>
      </c>
      <c r="AA675" s="7">
        <f>SUMPRODUCT($A$19:$Y$19,A675:Y675)</f>
        <v>75.49288249239325</v>
      </c>
      <c r="AB675" s="7">
        <f>(Z675-AA675)^2</f>
        <v>3.7203655871833066E-2</v>
      </c>
      <c r="AC675" s="7">
        <f>ABS(Z675-AA675)</f>
        <v>0.19288249239325239</v>
      </c>
      <c r="AD675" s="7">
        <f>(Z675-$AC$10)^2</f>
        <v>39.233793442477506</v>
      </c>
      <c r="AE675" s="8">
        <f t="shared" si="10"/>
        <v>-0.19288249239325239</v>
      </c>
    </row>
    <row r="676" spans="1:31" x14ac:dyDescent="0.25">
      <c r="A676" s="1">
        <v>1</v>
      </c>
      <c r="B676" s="1">
        <v>338</v>
      </c>
      <c r="C676" s="1">
        <v>34</v>
      </c>
      <c r="D676" s="1">
        <v>0.18</v>
      </c>
      <c r="E676" s="7">
        <v>2.3952406700000002</v>
      </c>
      <c r="F676" s="7">
        <v>92</v>
      </c>
      <c r="G676" s="1">
        <v>2497</v>
      </c>
      <c r="H676" s="1">
        <v>17.7</v>
      </c>
      <c r="I676" s="1">
        <v>55</v>
      </c>
      <c r="J676" s="1">
        <v>61</v>
      </c>
      <c r="K676" s="1">
        <v>3.45</v>
      </c>
      <c r="L676" s="1">
        <v>57</v>
      </c>
      <c r="M676" s="1">
        <v>2.9</v>
      </c>
      <c r="N676" s="7">
        <v>37.193178099999997</v>
      </c>
      <c r="O676" s="1">
        <v>939848</v>
      </c>
      <c r="P676" s="1">
        <v>9.6999999999999993</v>
      </c>
      <c r="Q676" s="1">
        <v>9.6999999999999993</v>
      </c>
      <c r="R676" s="1">
        <v>0.33800000000000002</v>
      </c>
      <c r="S676" s="1">
        <v>5.9</v>
      </c>
      <c r="T676" s="1">
        <v>1</v>
      </c>
      <c r="U676" s="1">
        <v>0</v>
      </c>
      <c r="V676" s="1">
        <v>0</v>
      </c>
      <c r="W676" s="1">
        <v>0</v>
      </c>
      <c r="X676" s="1">
        <v>0</v>
      </c>
      <c r="Y676" s="1">
        <v>0</v>
      </c>
      <c r="Z676" s="1">
        <v>53.3</v>
      </c>
      <c r="AA676" s="7">
        <f>SUMPRODUCT($A$19:$Y$19,A676:Y676)</f>
        <v>54.319580822899141</v>
      </c>
      <c r="AB676" s="7">
        <f>(Z676-AA676)^2</f>
        <v>1.0395450544236953</v>
      </c>
      <c r="AC676" s="7">
        <f>ABS(Z676-AA676)</f>
        <v>1.0195808228991439</v>
      </c>
      <c r="AD676" s="7">
        <f>(Z676-$AC$10)^2</f>
        <v>247.63150008366591</v>
      </c>
      <c r="AE676" s="8">
        <f t="shared" si="10"/>
        <v>-1.0195808228991439</v>
      </c>
    </row>
    <row r="677" spans="1:31" x14ac:dyDescent="0.25">
      <c r="A677" s="1">
        <v>1</v>
      </c>
      <c r="B677" s="1">
        <v>266</v>
      </c>
      <c r="C677" s="1">
        <v>237</v>
      </c>
      <c r="D677" s="1">
        <v>0.01</v>
      </c>
      <c r="E677" s="7">
        <v>0</v>
      </c>
      <c r="F677" s="7">
        <v>8</v>
      </c>
      <c r="G677" s="1">
        <v>33711</v>
      </c>
      <c r="H677" s="1">
        <v>21.1</v>
      </c>
      <c r="I677" s="1">
        <v>312</v>
      </c>
      <c r="J677" s="1">
        <v>79</v>
      </c>
      <c r="K677" s="1">
        <v>4.33</v>
      </c>
      <c r="L677" s="1">
        <v>8</v>
      </c>
      <c r="M677" s="1">
        <v>1.1000000000000001</v>
      </c>
      <c r="N677" s="7">
        <v>1653.2390500000001</v>
      </c>
      <c r="O677" s="1">
        <v>1315372</v>
      </c>
      <c r="P677" s="1">
        <v>9.6999999999999993</v>
      </c>
      <c r="Q677" s="1">
        <v>9.5</v>
      </c>
      <c r="R677" s="1">
        <v>0.67300000000000004</v>
      </c>
      <c r="S677" s="1">
        <v>12.3</v>
      </c>
      <c r="T677" s="1">
        <v>1</v>
      </c>
      <c r="U677" s="1">
        <v>0</v>
      </c>
      <c r="V677" s="1">
        <v>0</v>
      </c>
      <c r="W677" s="1">
        <v>0</v>
      </c>
      <c r="X677" s="1">
        <v>0</v>
      </c>
      <c r="Y677" s="1">
        <v>0</v>
      </c>
      <c r="Z677" s="1">
        <v>59.3</v>
      </c>
      <c r="AA677" s="7">
        <f>SUMPRODUCT($A$19:$Y$19,A677:Y677)</f>
        <v>61.288281557769679</v>
      </c>
      <c r="AB677" s="7">
        <f>(Z677-AA677)^2</f>
        <v>3.9532635529670324</v>
      </c>
      <c r="AC677" s="7">
        <f>ABS(Z677-AA677)</f>
        <v>1.9882815577696817</v>
      </c>
      <c r="AD677" s="7">
        <f>(Z677-$AC$10)^2</f>
        <v>94.795761908796337</v>
      </c>
      <c r="AE677" s="8">
        <f t="shared" si="10"/>
        <v>-1.9882815577696817</v>
      </c>
    </row>
    <row r="678" spans="1:31" x14ac:dyDescent="0.25">
      <c r="A678" s="1">
        <v>1</v>
      </c>
      <c r="B678" s="1">
        <v>463</v>
      </c>
      <c r="C678" s="1">
        <v>23</v>
      </c>
      <c r="D678" s="1">
        <v>0.01</v>
      </c>
      <c r="E678" s="7">
        <v>1.443286353</v>
      </c>
      <c r="F678" s="7">
        <v>83</v>
      </c>
      <c r="G678" s="1">
        <v>1006</v>
      </c>
      <c r="H678" s="1">
        <v>23.8</v>
      </c>
      <c r="I678" s="1">
        <v>32</v>
      </c>
      <c r="J678" s="1">
        <v>83</v>
      </c>
      <c r="K678" s="1">
        <v>11.9</v>
      </c>
      <c r="L678" s="1">
        <v>83</v>
      </c>
      <c r="M678" s="1">
        <v>0.6</v>
      </c>
      <c r="N678" s="7">
        <v>78.439475700000003</v>
      </c>
      <c r="O678" s="1">
        <v>779162</v>
      </c>
      <c r="P678" s="1">
        <v>7.5</v>
      </c>
      <c r="Q678" s="1">
        <v>7.4</v>
      </c>
      <c r="R678" s="1">
        <v>0.42599999999999999</v>
      </c>
      <c r="S678" s="1">
        <v>9.5</v>
      </c>
      <c r="T678" s="1">
        <v>1</v>
      </c>
      <c r="U678" s="1">
        <v>0</v>
      </c>
      <c r="V678" s="1">
        <v>0</v>
      </c>
      <c r="W678" s="1">
        <v>0</v>
      </c>
      <c r="X678" s="1">
        <v>0</v>
      </c>
      <c r="Y678" s="1">
        <v>0</v>
      </c>
      <c r="Z678" s="1">
        <v>48.1</v>
      </c>
      <c r="AA678" s="7">
        <f>SUMPRODUCT($A$19:$Y$19,A678:Y678)</f>
        <v>59.058770292889179</v>
      </c>
      <c r="AB678" s="7">
        <f>(Z678-AA678)^2</f>
        <v>120.09464633231035</v>
      </c>
      <c r="AC678" s="7">
        <f>ABS(Z678-AA678)</f>
        <v>10.958770292889177</v>
      </c>
      <c r="AD678" s="7">
        <f>(Z678-$AC$10)^2</f>
        <v>438.32913983521934</v>
      </c>
      <c r="AE678" s="8">
        <f t="shared" si="10"/>
        <v>-10.958770292889177</v>
      </c>
    </row>
    <row r="679" spans="1:31" x14ac:dyDescent="0.25">
      <c r="A679" s="1">
        <v>1</v>
      </c>
      <c r="B679" s="1">
        <v>122</v>
      </c>
      <c r="C679" s="1">
        <v>31</v>
      </c>
      <c r="D679" s="1">
        <v>5.26</v>
      </c>
      <c r="E679" s="7">
        <v>168.173753</v>
      </c>
      <c r="F679" s="7">
        <v>84</v>
      </c>
      <c r="G679" s="1">
        <v>3</v>
      </c>
      <c r="H679" s="1">
        <v>62.8</v>
      </c>
      <c r="I679" s="1">
        <v>36</v>
      </c>
      <c r="J679" s="1">
        <v>87</v>
      </c>
      <c r="K679" s="1">
        <v>6.3</v>
      </c>
      <c r="L679" s="1">
        <v>87</v>
      </c>
      <c r="M679" s="1">
        <v>0.1</v>
      </c>
      <c r="N679" s="7">
        <v>1452.27766</v>
      </c>
      <c r="O679" s="1">
        <v>1242216</v>
      </c>
      <c r="P679" s="1">
        <v>1.6</v>
      </c>
      <c r="Q679" s="1">
        <v>1.5</v>
      </c>
      <c r="R679" s="1">
        <v>0.754</v>
      </c>
      <c r="S679" s="1">
        <v>13.1</v>
      </c>
      <c r="T679" s="1">
        <v>0</v>
      </c>
      <c r="U679" s="1">
        <v>0</v>
      </c>
      <c r="V679" s="1">
        <v>0</v>
      </c>
      <c r="W679" s="1">
        <v>0</v>
      </c>
      <c r="X679" s="1">
        <v>0</v>
      </c>
      <c r="Y679" s="1">
        <v>0</v>
      </c>
      <c r="Z679" s="1">
        <v>76.599999999999994</v>
      </c>
      <c r="AA679" s="7">
        <f>SUMPRODUCT($A$19:$Y$19,A679:Y679)</f>
        <v>75.110909554261013</v>
      </c>
      <c r="AB679" s="7">
        <f>(Z679-AA679)^2</f>
        <v>2.2173903555911165</v>
      </c>
      <c r="AC679" s="7">
        <f>ABS(Z679-AA679)</f>
        <v>1.4890904457389809</v>
      </c>
      <c r="AD679" s="7">
        <f>(Z679-$AC$10)^2</f>
        <v>57.209383504589056</v>
      </c>
      <c r="AE679" s="8">
        <f t="shared" si="10"/>
        <v>1.4890904457389809</v>
      </c>
    </row>
    <row r="680" spans="1:31" x14ac:dyDescent="0.25">
      <c r="A680" s="1">
        <v>1</v>
      </c>
      <c r="B680" s="1">
        <v>437</v>
      </c>
      <c r="C680" s="1">
        <v>76</v>
      </c>
      <c r="D680" s="1">
        <v>1.66</v>
      </c>
      <c r="E680" s="7">
        <v>32.736741340000002</v>
      </c>
      <c r="F680" s="7">
        <v>84</v>
      </c>
      <c r="G680" s="1">
        <v>766</v>
      </c>
      <c r="H680" s="1">
        <v>15.1</v>
      </c>
      <c r="I680" s="1">
        <v>118</v>
      </c>
      <c r="J680" s="1">
        <v>83</v>
      </c>
      <c r="K680" s="1">
        <v>4.54</v>
      </c>
      <c r="L680" s="1">
        <v>84</v>
      </c>
      <c r="M680" s="1">
        <v>15.7</v>
      </c>
      <c r="N680" s="7">
        <v>395.84935109999998</v>
      </c>
      <c r="O680" s="1">
        <v>332149</v>
      </c>
      <c r="P680" s="1">
        <v>8.9</v>
      </c>
      <c r="Q680" s="1">
        <v>8.9</v>
      </c>
      <c r="R680" s="1">
        <v>0.45100000000000001</v>
      </c>
      <c r="S680" s="1">
        <v>8.5</v>
      </c>
      <c r="T680" s="1">
        <v>1</v>
      </c>
      <c r="U680" s="1">
        <v>0</v>
      </c>
      <c r="V680" s="1">
        <v>0</v>
      </c>
      <c r="W680" s="1">
        <v>0</v>
      </c>
      <c r="X680" s="1">
        <v>0</v>
      </c>
      <c r="Y680" s="1">
        <v>0</v>
      </c>
      <c r="Z680" s="1">
        <v>52.1</v>
      </c>
      <c r="AA680" s="7">
        <f>SUMPRODUCT($A$19:$Y$19,A680:Y680)</f>
        <v>51.275258120264851</v>
      </c>
      <c r="AB680" s="7">
        <f>(Z680-AA680)^2</f>
        <v>0.68019916818906867</v>
      </c>
      <c r="AC680" s="7">
        <f>ABS(Z680-AA680)</f>
        <v>0.82474187973515001</v>
      </c>
      <c r="AD680" s="7">
        <f>(Z680-$AC$10)^2</f>
        <v>286.83864771863966</v>
      </c>
      <c r="AE680" s="8">
        <f t="shared" si="10"/>
        <v>0.82474187973515001</v>
      </c>
    </row>
    <row r="681" spans="1:31" x14ac:dyDescent="0.25">
      <c r="A681" s="1">
        <v>1</v>
      </c>
      <c r="B681" s="1">
        <v>16</v>
      </c>
      <c r="C681" s="1">
        <v>25</v>
      </c>
      <c r="D681" s="1">
        <v>8.67</v>
      </c>
      <c r="E681" s="7">
        <v>0</v>
      </c>
      <c r="F681" s="7">
        <v>91</v>
      </c>
      <c r="G681" s="1">
        <v>220</v>
      </c>
      <c r="H681" s="1">
        <v>67.5</v>
      </c>
      <c r="I681" s="1">
        <v>29</v>
      </c>
      <c r="J681" s="1">
        <v>94</v>
      </c>
      <c r="K681" s="1">
        <v>17.600000000000001</v>
      </c>
      <c r="L681" s="1">
        <v>96</v>
      </c>
      <c r="M681" s="1">
        <v>0.1</v>
      </c>
      <c r="N681" s="7">
        <v>1653.2390500000001</v>
      </c>
      <c r="O681" s="1">
        <v>1315372</v>
      </c>
      <c r="P681" s="1">
        <v>0.7</v>
      </c>
      <c r="Q681" s="1">
        <v>0.6</v>
      </c>
      <c r="R681" s="1">
        <v>0.67300000000000004</v>
      </c>
      <c r="S681" s="1">
        <v>12.3</v>
      </c>
      <c r="T681" s="1">
        <v>0</v>
      </c>
      <c r="U681" s="1">
        <v>0</v>
      </c>
      <c r="V681" s="1">
        <v>0</v>
      </c>
      <c r="W681" s="1">
        <v>0</v>
      </c>
      <c r="X681" s="1">
        <v>0</v>
      </c>
      <c r="Y681" s="1">
        <v>1</v>
      </c>
      <c r="Z681" s="1">
        <v>78.7</v>
      </c>
      <c r="AA681" s="7">
        <f>SUMPRODUCT($A$19:$Y$19,A681:Y681)</f>
        <v>79.856855512276226</v>
      </c>
      <c r="AB681" s="7">
        <f>(Z681-AA681)^2</f>
        <v>1.3383146762838833</v>
      </c>
      <c r="AC681" s="7">
        <f>ABS(Z681-AA681)</f>
        <v>1.1568555122762234</v>
      </c>
      <c r="AD681" s="7">
        <f>(Z681-$AC$10)^2</f>
        <v>93.38687514338487</v>
      </c>
      <c r="AE681" s="8">
        <f t="shared" si="10"/>
        <v>-1.1568555122762234</v>
      </c>
    </row>
    <row r="682" spans="1:31" x14ac:dyDescent="0.25">
      <c r="A682" s="1">
        <v>1</v>
      </c>
      <c r="B682" s="1">
        <v>19</v>
      </c>
      <c r="C682" s="1">
        <v>1</v>
      </c>
      <c r="D682" s="1">
        <v>4.0999999999999996</v>
      </c>
      <c r="E682" s="7">
        <v>334.76721070000002</v>
      </c>
      <c r="F682" s="7">
        <v>98</v>
      </c>
      <c r="G682" s="1">
        <v>0</v>
      </c>
      <c r="H682" s="1">
        <v>51.3</v>
      </c>
      <c r="I682" s="1">
        <v>1</v>
      </c>
      <c r="J682" s="1">
        <v>98</v>
      </c>
      <c r="K682" s="1">
        <v>6.5</v>
      </c>
      <c r="L682" s="1">
        <v>99</v>
      </c>
      <c r="M682" s="1">
        <v>0.1</v>
      </c>
      <c r="N682" s="7">
        <v>2994.3399880000002</v>
      </c>
      <c r="O682" s="1">
        <v>1315372</v>
      </c>
      <c r="P682" s="1">
        <v>3.5</v>
      </c>
      <c r="Q682" s="1">
        <v>3.3</v>
      </c>
      <c r="R682" s="1">
        <v>0.69199999999999995</v>
      </c>
      <c r="S682" s="1">
        <v>12.5</v>
      </c>
      <c r="T682" s="1">
        <v>0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77.7</v>
      </c>
      <c r="AA682" s="7">
        <f>SUMPRODUCT($A$19:$Y$19,A682:Y682)</f>
        <v>76.191513617531029</v>
      </c>
      <c r="AB682" s="7">
        <f>(Z682-AA682)^2</f>
        <v>2.2755311660943298</v>
      </c>
      <c r="AC682" s="7">
        <f>ABS(Z682-AA682)</f>
        <v>1.5084863824689734</v>
      </c>
      <c r="AD682" s="7">
        <f>(Z682-$AC$10)^2</f>
        <v>75.059498172529786</v>
      </c>
      <c r="AE682" s="8">
        <f t="shared" si="10"/>
        <v>1.5084863824689734</v>
      </c>
    </row>
    <row r="683" spans="1:31" x14ac:dyDescent="0.25">
      <c r="A683" s="1">
        <v>1</v>
      </c>
      <c r="B683" s="1">
        <v>173</v>
      </c>
      <c r="C683" s="1">
        <v>0</v>
      </c>
      <c r="D683" s="1">
        <v>5.93</v>
      </c>
      <c r="E683" s="7">
        <v>0</v>
      </c>
      <c r="F683" s="7">
        <v>99</v>
      </c>
      <c r="G683" s="1">
        <v>0</v>
      </c>
      <c r="H683" s="1">
        <v>45.7</v>
      </c>
      <c r="I683" s="1">
        <v>0</v>
      </c>
      <c r="J683" s="1">
        <v>99</v>
      </c>
      <c r="K683" s="1">
        <v>3.88</v>
      </c>
      <c r="L683" s="1">
        <v>99</v>
      </c>
      <c r="M683" s="1">
        <v>0.3</v>
      </c>
      <c r="N683" s="7">
        <v>1653.2390500000001</v>
      </c>
      <c r="O683" s="1">
        <v>1315372</v>
      </c>
      <c r="P683" s="1">
        <v>3.7</v>
      </c>
      <c r="Q683" s="1">
        <v>3.6</v>
      </c>
      <c r="R683" s="1">
        <v>0.69499999999999995</v>
      </c>
      <c r="S683" s="1">
        <v>13.3</v>
      </c>
      <c r="T683" s="1">
        <v>0</v>
      </c>
      <c r="U683" s="1">
        <v>0</v>
      </c>
      <c r="V683" s="1">
        <v>0</v>
      </c>
      <c r="W683" s="1">
        <v>0</v>
      </c>
      <c r="X683" s="1">
        <v>0</v>
      </c>
      <c r="Y683" s="1">
        <v>0</v>
      </c>
      <c r="Z683" s="1">
        <v>71.7</v>
      </c>
      <c r="AA683" s="7">
        <f>SUMPRODUCT($A$19:$Y$19,A683:Y683)</f>
        <v>73.622418331920784</v>
      </c>
      <c r="AB683" s="7">
        <f>(Z683-AA683)^2</f>
        <v>3.6956922429050785</v>
      </c>
      <c r="AC683" s="7">
        <f>ABS(Z683-AA683)</f>
        <v>1.922418331920781</v>
      </c>
      <c r="AD683" s="7">
        <f>(Z683-$AC$10)^2</f>
        <v>7.0952363473992737</v>
      </c>
      <c r="AE683" s="8">
        <f t="shared" si="10"/>
        <v>-1.922418331920781</v>
      </c>
    </row>
    <row r="684" spans="1:31" x14ac:dyDescent="0.25">
      <c r="A684" s="1">
        <v>1</v>
      </c>
      <c r="B684" s="1">
        <v>446</v>
      </c>
      <c r="C684" s="1">
        <v>99</v>
      </c>
      <c r="D684" s="1">
        <v>10.09</v>
      </c>
      <c r="E684" s="7">
        <v>44.526140009999999</v>
      </c>
      <c r="F684" s="7">
        <v>64</v>
      </c>
      <c r="G684" s="1">
        <v>22</v>
      </c>
      <c r="H684" s="1">
        <v>14.5</v>
      </c>
      <c r="I684" s="1">
        <v>155</v>
      </c>
      <c r="J684" s="1">
        <v>59</v>
      </c>
      <c r="K684" s="1">
        <v>9.36</v>
      </c>
      <c r="L684" s="1">
        <v>64</v>
      </c>
      <c r="M684" s="1">
        <v>8.6999999999999993</v>
      </c>
      <c r="N684" s="7">
        <v>315.78822700000001</v>
      </c>
      <c r="O684" s="1">
        <v>2854394</v>
      </c>
      <c r="P684" s="1">
        <v>6.5</v>
      </c>
      <c r="Q684" s="1">
        <v>6.5</v>
      </c>
      <c r="R684" s="1">
        <v>0.42899999999999999</v>
      </c>
      <c r="S684" s="1">
        <v>10.9</v>
      </c>
      <c r="T684" s="1">
        <v>1</v>
      </c>
      <c r="U684" s="1">
        <v>0</v>
      </c>
      <c r="V684" s="1">
        <v>0</v>
      </c>
      <c r="W684" s="1">
        <v>0</v>
      </c>
      <c r="X684" s="1">
        <v>0</v>
      </c>
      <c r="Y684" s="1">
        <v>0</v>
      </c>
      <c r="Z684" s="1">
        <v>53.2</v>
      </c>
      <c r="AA684" s="7">
        <f>SUMPRODUCT($A$19:$Y$19,A684:Y684)</f>
        <v>53.856023277494536</v>
      </c>
      <c r="AB684" s="7">
        <f>(Z684-AA684)^2</f>
        <v>0.43036654061466956</v>
      </c>
      <c r="AC684" s="7">
        <f>ABS(Z684-AA684)</f>
        <v>0.65602327749453337</v>
      </c>
      <c r="AD684" s="7">
        <f>(Z684-$AC$10)^2</f>
        <v>250.7887623865802</v>
      </c>
      <c r="AE684" s="8">
        <f t="shared" si="10"/>
        <v>-0.65602327749453337</v>
      </c>
    </row>
    <row r="685" spans="1:31" x14ac:dyDescent="0.25">
      <c r="A685" s="1">
        <v>1</v>
      </c>
      <c r="B685" s="1">
        <v>15</v>
      </c>
      <c r="C685" s="1">
        <v>0</v>
      </c>
      <c r="D685" s="1">
        <v>8.59</v>
      </c>
      <c r="E685" s="7">
        <v>397.7533689</v>
      </c>
      <c r="F685" s="7">
        <v>92</v>
      </c>
      <c r="G685" s="1">
        <v>0</v>
      </c>
      <c r="H685" s="1">
        <v>55.5</v>
      </c>
      <c r="I685" s="1">
        <v>0</v>
      </c>
      <c r="J685" s="1">
        <v>96</v>
      </c>
      <c r="K685" s="1">
        <v>7.22</v>
      </c>
      <c r="L685" s="1">
        <v>99</v>
      </c>
      <c r="M685" s="1">
        <v>0.1</v>
      </c>
      <c r="N685" s="7">
        <v>24253.254199999999</v>
      </c>
      <c r="O685" s="1">
        <v>517629</v>
      </c>
      <c r="P685" s="1">
        <v>0.9</v>
      </c>
      <c r="Q685" s="1">
        <v>0.9</v>
      </c>
      <c r="R685" s="1">
        <v>0.84699999999999998</v>
      </c>
      <c r="S685" s="1">
        <v>17.3</v>
      </c>
      <c r="T685" s="1">
        <v>0</v>
      </c>
      <c r="U685" s="1">
        <v>0</v>
      </c>
      <c r="V685" s="1">
        <v>0</v>
      </c>
      <c r="W685" s="1">
        <v>0</v>
      </c>
      <c r="X685" s="1">
        <v>1</v>
      </c>
      <c r="Y685" s="1">
        <v>0</v>
      </c>
      <c r="Z685" s="1">
        <v>77.5</v>
      </c>
      <c r="AA685" s="7">
        <f>SUMPRODUCT($A$19:$Y$19,A685:Y685)</f>
        <v>79.367007489713998</v>
      </c>
      <c r="AB685" s="7">
        <f>(Z685-AA685)^2</f>
        <v>3.4857169666481655</v>
      </c>
      <c r="AC685" s="7">
        <f>ABS(Z685-AA685)</f>
        <v>1.8670074897139983</v>
      </c>
      <c r="AD685" s="7">
        <f>(Z685-$AC$10)^2</f>
        <v>71.634022778358712</v>
      </c>
      <c r="AE685" s="8">
        <f t="shared" si="10"/>
        <v>-1.8670074897139983</v>
      </c>
    </row>
    <row r="686" spans="1:31" x14ac:dyDescent="0.25">
      <c r="A686" s="1">
        <v>1</v>
      </c>
      <c r="B686" s="1">
        <v>273</v>
      </c>
      <c r="C686" s="1">
        <v>1</v>
      </c>
      <c r="D686" s="1">
        <v>0.44</v>
      </c>
      <c r="E686" s="7">
        <v>187.4960097</v>
      </c>
      <c r="F686" s="7">
        <v>88</v>
      </c>
      <c r="G686" s="1">
        <v>7</v>
      </c>
      <c r="H686" s="1">
        <v>32.200000000000003</v>
      </c>
      <c r="I686" s="1">
        <v>2</v>
      </c>
      <c r="J686" s="1">
        <v>88</v>
      </c>
      <c r="K686" s="1">
        <v>8.84</v>
      </c>
      <c r="L686" s="1">
        <v>88</v>
      </c>
      <c r="M686" s="1">
        <v>3.1</v>
      </c>
      <c r="N686" s="7">
        <v>1325.9972399999999</v>
      </c>
      <c r="O686" s="1">
        <v>851146</v>
      </c>
      <c r="P686" s="1">
        <v>5.6</v>
      </c>
      <c r="Q686" s="1">
        <v>5.6</v>
      </c>
      <c r="R686" s="1">
        <v>0.441</v>
      </c>
      <c r="S686" s="1">
        <v>5.5</v>
      </c>
      <c r="T686" s="1">
        <v>1</v>
      </c>
      <c r="U686" s="1">
        <v>0</v>
      </c>
      <c r="V686" s="1">
        <v>0</v>
      </c>
      <c r="W686" s="1">
        <v>0</v>
      </c>
      <c r="X686" s="1">
        <v>0</v>
      </c>
      <c r="Y686" s="1">
        <v>0</v>
      </c>
      <c r="Z686" s="1">
        <v>61.3</v>
      </c>
      <c r="AA686" s="7">
        <f>SUMPRODUCT($A$19:$Y$19,A686:Y686)</f>
        <v>59.341148651011295</v>
      </c>
      <c r="AB686" s="7">
        <f>(Z686-AA686)^2</f>
        <v>3.8370986074348576</v>
      </c>
      <c r="AC686" s="7">
        <f>ABS(Z686-AA686)</f>
        <v>1.9588513489887021</v>
      </c>
      <c r="AD686" s="7">
        <f>(Z686-$AC$10)^2</f>
        <v>59.850515850506483</v>
      </c>
      <c r="AE686" s="8">
        <f t="shared" si="10"/>
        <v>1.9588513489887021</v>
      </c>
    </row>
    <row r="687" spans="1:31" x14ac:dyDescent="0.25">
      <c r="A687" s="1">
        <v>1</v>
      </c>
      <c r="B687" s="1">
        <v>267</v>
      </c>
      <c r="C687" s="1">
        <v>38</v>
      </c>
      <c r="D687" s="1">
        <v>0.81</v>
      </c>
      <c r="E687" s="7">
        <v>23.727963280000001</v>
      </c>
      <c r="F687" s="7">
        <v>71</v>
      </c>
      <c r="G687" s="1">
        <v>35558</v>
      </c>
      <c r="H687" s="1">
        <v>15.4</v>
      </c>
      <c r="I687" s="1">
        <v>58</v>
      </c>
      <c r="J687" s="1">
        <v>74</v>
      </c>
      <c r="K687" s="1">
        <v>4.8899999999999997</v>
      </c>
      <c r="L687" s="1">
        <v>78</v>
      </c>
      <c r="M687" s="1">
        <v>0.6</v>
      </c>
      <c r="N687" s="7">
        <v>245.12358760000001</v>
      </c>
      <c r="O687" s="1">
        <v>1782997</v>
      </c>
      <c r="P687" s="1">
        <v>8.1999999999999993</v>
      </c>
      <c r="Q687" s="1">
        <v>8.1</v>
      </c>
      <c r="R687" s="1">
        <v>0.46600000000000003</v>
      </c>
      <c r="S687" s="1">
        <v>8.6999999999999993</v>
      </c>
      <c r="T687" s="1">
        <v>1</v>
      </c>
      <c r="U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64</v>
      </c>
      <c r="AA687" s="7">
        <f>SUMPRODUCT($A$19:$Y$19,A687:Y687)</f>
        <v>59.853238537728799</v>
      </c>
      <c r="AB687" s="7">
        <f>(Z687-AA687)^2</f>
        <v>17.195630624977586</v>
      </c>
      <c r="AC687" s="7">
        <f>ABS(Z687-AA687)</f>
        <v>4.1467614622712006</v>
      </c>
      <c r="AD687" s="7">
        <f>(Z687-$AC$10)^2</f>
        <v>25.364433671815153</v>
      </c>
      <c r="AE687" s="8">
        <f t="shared" si="10"/>
        <v>4.1467614622712006</v>
      </c>
    </row>
    <row r="688" spans="1:31" x14ac:dyDescent="0.25">
      <c r="A688" s="1">
        <v>1</v>
      </c>
      <c r="B688" s="1">
        <v>3</v>
      </c>
      <c r="C688" s="1">
        <v>18</v>
      </c>
      <c r="D688" s="1">
        <v>6.64</v>
      </c>
      <c r="E688" s="7">
        <v>44.256871349999997</v>
      </c>
      <c r="F688" s="7">
        <v>92</v>
      </c>
      <c r="G688" s="1">
        <v>0</v>
      </c>
      <c r="H688" s="1">
        <v>36.5</v>
      </c>
      <c r="I688" s="1">
        <v>25</v>
      </c>
      <c r="J688" s="1">
        <v>56</v>
      </c>
      <c r="K688" s="1">
        <v>5.32</v>
      </c>
      <c r="L688" s="1">
        <v>53</v>
      </c>
      <c r="M688" s="1">
        <v>4.5999999999999996</v>
      </c>
      <c r="N688" s="7">
        <v>329.78294599999998</v>
      </c>
      <c r="O688" s="1">
        <v>8976552</v>
      </c>
      <c r="P688" s="1">
        <v>4.5</v>
      </c>
      <c r="Q688" s="1">
        <v>4.5999999999999996</v>
      </c>
      <c r="R688" s="1">
        <v>0.44700000000000001</v>
      </c>
      <c r="S688" s="1">
        <v>8.1</v>
      </c>
      <c r="T688" s="1">
        <v>0</v>
      </c>
      <c r="U688" s="1">
        <v>0</v>
      </c>
      <c r="V688" s="1">
        <v>0</v>
      </c>
      <c r="W688" s="1">
        <v>0</v>
      </c>
      <c r="X688" s="1">
        <v>0</v>
      </c>
      <c r="Y688" s="1">
        <v>0</v>
      </c>
      <c r="Z688" s="1">
        <v>59.7</v>
      </c>
      <c r="AA688" s="7">
        <f>SUMPRODUCT($A$19:$Y$19,A688:Y688)</f>
        <v>67.255420032601933</v>
      </c>
      <c r="AB688" s="7">
        <f>(Z688-AA688)^2</f>
        <v>57.084371869042549</v>
      </c>
      <c r="AC688" s="7">
        <f>ABS(Z688-AA688)</f>
        <v>7.5554200326019298</v>
      </c>
      <c r="AD688" s="7">
        <f>(Z688-$AC$10)^2</f>
        <v>87.166712697138266</v>
      </c>
      <c r="AE688" s="8">
        <f t="shared" si="10"/>
        <v>-7.5554200326019298</v>
      </c>
    </row>
    <row r="689" spans="1:31" x14ac:dyDescent="0.25">
      <c r="A689" s="1">
        <v>1</v>
      </c>
      <c r="B689" s="1">
        <v>237</v>
      </c>
      <c r="C689" s="1">
        <v>2</v>
      </c>
      <c r="D689" s="1">
        <v>0.01</v>
      </c>
      <c r="E689" s="7">
        <v>715.28169390000005</v>
      </c>
      <c r="F689" s="7">
        <v>7</v>
      </c>
      <c r="G689" s="1">
        <v>33</v>
      </c>
      <c r="H689" s="1">
        <v>35.799999999999997</v>
      </c>
      <c r="I689" s="1">
        <v>3</v>
      </c>
      <c r="J689" s="1">
        <v>68</v>
      </c>
      <c r="K689" s="1">
        <v>3.44</v>
      </c>
      <c r="L689" s="1">
        <v>7</v>
      </c>
      <c r="M689" s="1">
        <v>2.8</v>
      </c>
      <c r="N689" s="7">
        <v>9692.1638739999999</v>
      </c>
      <c r="O689" s="1">
        <v>1875713</v>
      </c>
      <c r="P689" s="1">
        <v>6.1</v>
      </c>
      <c r="Q689" s="1">
        <v>6</v>
      </c>
      <c r="R689" s="1">
        <v>0.68700000000000006</v>
      </c>
      <c r="S689" s="1">
        <v>12.6</v>
      </c>
      <c r="T689" s="1">
        <v>1</v>
      </c>
      <c r="U689" s="1">
        <v>0</v>
      </c>
      <c r="V689" s="1">
        <v>0</v>
      </c>
      <c r="W689" s="1">
        <v>0</v>
      </c>
      <c r="X689" s="1">
        <v>0</v>
      </c>
      <c r="Y689" s="1">
        <v>0</v>
      </c>
      <c r="Z689" s="1">
        <v>65.5</v>
      </c>
      <c r="AA689" s="7">
        <f>SUMPRODUCT($A$19:$Y$19,A689:Y689)</f>
        <v>62.558143996577627</v>
      </c>
      <c r="AB689" s="7">
        <f>(Z689-AA689)^2</f>
        <v>8.6545167448722573</v>
      </c>
      <c r="AC689" s="7">
        <f>ABS(Z689-AA689)</f>
        <v>2.9418560034223731</v>
      </c>
      <c r="AD689" s="7">
        <f>(Z689-$AC$10)^2</f>
        <v>12.505499128097771</v>
      </c>
      <c r="AE689" s="8">
        <f t="shared" si="10"/>
        <v>2.9418560034223731</v>
      </c>
    </row>
    <row r="690" spans="1:31" x14ac:dyDescent="0.25">
      <c r="A690" s="1">
        <v>1</v>
      </c>
      <c r="B690" s="1">
        <v>259</v>
      </c>
      <c r="C690" s="1">
        <v>2</v>
      </c>
      <c r="D690" s="1">
        <v>0.16</v>
      </c>
      <c r="E690" s="7">
        <v>9.0876381940000002</v>
      </c>
      <c r="F690" s="7">
        <v>75</v>
      </c>
      <c r="G690" s="1">
        <v>0</v>
      </c>
      <c r="H690" s="1">
        <v>2.1</v>
      </c>
      <c r="I690" s="1">
        <v>2</v>
      </c>
      <c r="J690" s="1">
        <v>75</v>
      </c>
      <c r="K690" s="1">
        <v>4.93</v>
      </c>
      <c r="L690" s="1">
        <v>75</v>
      </c>
      <c r="M690" s="1">
        <v>0.1</v>
      </c>
      <c r="N690" s="7">
        <v>72.759313000000006</v>
      </c>
      <c r="O690" s="1">
        <v>64162</v>
      </c>
      <c r="P690" s="1">
        <v>7.3</v>
      </c>
      <c r="Q690" s="1">
        <v>7.2</v>
      </c>
      <c r="R690" s="1">
        <v>0.45900000000000002</v>
      </c>
      <c r="S690" s="1">
        <v>10</v>
      </c>
      <c r="T690" s="1">
        <v>1</v>
      </c>
      <c r="U690" s="1">
        <v>0</v>
      </c>
      <c r="V690" s="1">
        <v>0</v>
      </c>
      <c r="W690" s="1">
        <v>0</v>
      </c>
      <c r="X690" s="1">
        <v>0</v>
      </c>
      <c r="Y690" s="1">
        <v>0</v>
      </c>
      <c r="Z690" s="1">
        <v>66</v>
      </c>
      <c r="AA690" s="7">
        <f>SUMPRODUCT($A$19:$Y$19,A690:Y690)</f>
        <v>61.37970785708643</v>
      </c>
      <c r="AB690" s="7">
        <f>(Z690-AA690)^2</f>
        <v>21.347099485868867</v>
      </c>
      <c r="AC690" s="7">
        <f>ABS(Z690-AA690)</f>
        <v>4.6202921429135699</v>
      </c>
      <c r="AD690" s="7">
        <f>(Z690-$AC$10)^2</f>
        <v>9.2191876135253104</v>
      </c>
      <c r="AE690" s="8">
        <f t="shared" si="10"/>
        <v>4.6202921429135699</v>
      </c>
    </row>
    <row r="691" spans="1:31" x14ac:dyDescent="0.25">
      <c r="A691" s="1">
        <v>1</v>
      </c>
      <c r="B691" s="1">
        <v>81</v>
      </c>
      <c r="C691" s="1">
        <v>0</v>
      </c>
      <c r="D691" s="1">
        <v>9.56</v>
      </c>
      <c r="E691" s="7">
        <v>287.6124519</v>
      </c>
      <c r="F691" s="7">
        <v>92</v>
      </c>
      <c r="G691" s="1">
        <v>1</v>
      </c>
      <c r="H691" s="1">
        <v>59.9</v>
      </c>
      <c r="I691" s="1">
        <v>1</v>
      </c>
      <c r="J691" s="1">
        <v>95</v>
      </c>
      <c r="K691" s="1">
        <v>8.3000000000000007</v>
      </c>
      <c r="L691" s="1">
        <v>95</v>
      </c>
      <c r="M691" s="1">
        <v>0.1</v>
      </c>
      <c r="N691" s="7">
        <v>21955.149000000001</v>
      </c>
      <c r="O691" s="1">
        <v>1955141</v>
      </c>
      <c r="P691" s="1">
        <v>0.8</v>
      </c>
      <c r="Q691" s="1">
        <v>0.8</v>
      </c>
      <c r="R691" s="1">
        <v>0.83</v>
      </c>
      <c r="S691" s="1">
        <v>15.3</v>
      </c>
      <c r="T691" s="1">
        <v>0</v>
      </c>
      <c r="U691" s="1">
        <v>0</v>
      </c>
      <c r="V691" s="1">
        <v>0</v>
      </c>
      <c r="W691" s="1">
        <v>0</v>
      </c>
      <c r="X691" s="1">
        <v>1</v>
      </c>
      <c r="Y691" s="1">
        <v>0</v>
      </c>
      <c r="Z691" s="1">
        <v>79.2</v>
      </c>
      <c r="AA691" s="7">
        <f>SUMPRODUCT($A$19:$Y$19,A691:Y691)</f>
        <v>76.971913896562654</v>
      </c>
      <c r="AB691" s="7">
        <f>(Z691-AA691)^2</f>
        <v>4.9643676843306279</v>
      </c>
      <c r="AC691" s="7">
        <f>ABS(Z691-AA691)</f>
        <v>2.2280861034373487</v>
      </c>
      <c r="AD691" s="7">
        <f>(Z691-$AC$10)^2</f>
        <v>103.30056362881241</v>
      </c>
      <c r="AE691" s="8">
        <f t="shared" si="10"/>
        <v>2.2280861034373487</v>
      </c>
    </row>
    <row r="692" spans="1:31" x14ac:dyDescent="0.25">
      <c r="A692" s="1">
        <v>1</v>
      </c>
      <c r="B692" s="1">
        <v>723</v>
      </c>
      <c r="C692" s="1">
        <v>27</v>
      </c>
      <c r="D692" s="1">
        <v>4.3600000000000003</v>
      </c>
      <c r="E692" s="7">
        <v>0</v>
      </c>
      <c r="F692" s="7">
        <v>68</v>
      </c>
      <c r="G692" s="1">
        <v>31</v>
      </c>
      <c r="H692" s="1">
        <v>27.1</v>
      </c>
      <c r="I692" s="1">
        <v>42</v>
      </c>
      <c r="J692" s="1">
        <v>67</v>
      </c>
      <c r="K692" s="1">
        <v>7.13</v>
      </c>
      <c r="L692" s="1">
        <v>65</v>
      </c>
      <c r="M692" s="1">
        <v>33.6</v>
      </c>
      <c r="N692" s="7">
        <v>454.36665399999998</v>
      </c>
      <c r="O692" s="1">
        <v>12777511</v>
      </c>
      <c r="P692" s="1">
        <v>9.4</v>
      </c>
      <c r="Q692" s="1">
        <v>9.4</v>
      </c>
      <c r="R692" s="1">
        <v>0.40699999999999997</v>
      </c>
      <c r="S692" s="1">
        <v>9.1999999999999993</v>
      </c>
      <c r="T692" s="1">
        <v>1</v>
      </c>
      <c r="U692" s="1">
        <v>0</v>
      </c>
      <c r="V692" s="1">
        <v>0</v>
      </c>
      <c r="W692" s="1">
        <v>0</v>
      </c>
      <c r="X692" s="1">
        <v>0</v>
      </c>
      <c r="Y692" s="1">
        <v>0</v>
      </c>
      <c r="Z692" s="1">
        <v>44.3</v>
      </c>
      <c r="AA692" s="7">
        <f>SUMPRODUCT($A$19:$Y$19,A692:Y692)</f>
        <v>40.085944706657912</v>
      </c>
      <c r="AB692" s="7">
        <f>(Z692-AA692)^2</f>
        <v>17.758262015344446</v>
      </c>
      <c r="AC692" s="7">
        <f>ABS(Z692-AA692)</f>
        <v>4.214055293342085</v>
      </c>
      <c r="AD692" s="7">
        <f>(Z692-$AC$10)^2</f>
        <v>611.88510734597025</v>
      </c>
      <c r="AE692" s="8">
        <f t="shared" si="10"/>
        <v>4.214055293342085</v>
      </c>
    </row>
    <row r="693" spans="1:31" x14ac:dyDescent="0.25">
      <c r="A693" s="1">
        <v>1</v>
      </c>
      <c r="B693" s="1">
        <v>59</v>
      </c>
      <c r="C693" s="1">
        <v>0</v>
      </c>
      <c r="D693" s="1">
        <v>7.53</v>
      </c>
      <c r="E693" s="7">
        <v>12042.97366</v>
      </c>
      <c r="F693" s="7">
        <v>92</v>
      </c>
      <c r="G693" s="1">
        <v>0</v>
      </c>
      <c r="H693" s="1">
        <v>57.8</v>
      </c>
      <c r="I693" s="1">
        <v>0</v>
      </c>
      <c r="J693" s="1">
        <v>97</v>
      </c>
      <c r="K693" s="1">
        <v>8.75</v>
      </c>
      <c r="L693" s="1">
        <v>97</v>
      </c>
      <c r="M693" s="1">
        <v>0.1</v>
      </c>
      <c r="N693" s="7">
        <v>68348.318169999999</v>
      </c>
      <c r="O693" s="1">
        <v>311566</v>
      </c>
      <c r="P693" s="1">
        <v>0.9</v>
      </c>
      <c r="Q693" s="1">
        <v>0.9</v>
      </c>
      <c r="R693" s="1">
        <v>0.88700000000000001</v>
      </c>
      <c r="S693" s="1">
        <v>18.2</v>
      </c>
      <c r="T693" s="1">
        <v>0</v>
      </c>
      <c r="U693" s="1">
        <v>0</v>
      </c>
      <c r="V693" s="1">
        <v>0</v>
      </c>
      <c r="W693" s="1">
        <v>0</v>
      </c>
      <c r="X693" s="1">
        <v>1</v>
      </c>
      <c r="Y693" s="1">
        <v>1</v>
      </c>
      <c r="Z693" s="1">
        <v>81.3</v>
      </c>
      <c r="AA693" s="7">
        <f>SUMPRODUCT($A$19:$Y$19,A693:Y693)</f>
        <v>84.800829326111383</v>
      </c>
      <c r="AB693" s="7">
        <f>(Z693-AA693)^2</f>
        <v>12.255805970561504</v>
      </c>
      <c r="AC693" s="7">
        <f>ABS(Z693-AA693)</f>
        <v>3.5008293261113863</v>
      </c>
      <c r="AD693" s="7">
        <f>(Z693-$AC$10)^2</f>
        <v>150.39805526760796</v>
      </c>
      <c r="AE693" s="8">
        <f t="shared" si="10"/>
        <v>-3.5008293261113863</v>
      </c>
    </row>
    <row r="694" spans="1:31" x14ac:dyDescent="0.25">
      <c r="A694" s="1">
        <v>1</v>
      </c>
      <c r="B694" s="1">
        <v>22</v>
      </c>
      <c r="C694" s="1">
        <v>61</v>
      </c>
      <c r="D694" s="1">
        <v>0.28000000000000003</v>
      </c>
      <c r="E694" s="7">
        <v>4.6327763040000001</v>
      </c>
      <c r="F694" s="7">
        <v>75</v>
      </c>
      <c r="G694" s="1">
        <v>760</v>
      </c>
      <c r="H694" s="1">
        <v>17</v>
      </c>
      <c r="I694" s="1">
        <v>83</v>
      </c>
      <c r="J694" s="1">
        <v>82</v>
      </c>
      <c r="K694" s="1">
        <v>1.78</v>
      </c>
      <c r="L694" s="1">
        <v>82</v>
      </c>
      <c r="M694" s="1">
        <v>0.6</v>
      </c>
      <c r="N694" s="7">
        <v>296.97284000000002</v>
      </c>
      <c r="O694" s="1">
        <v>48846474</v>
      </c>
      <c r="P694" s="1">
        <v>13.2</v>
      </c>
      <c r="Q694" s="1">
        <v>13.5</v>
      </c>
      <c r="R694" s="1">
        <v>0.47399999999999998</v>
      </c>
      <c r="S694" s="1">
        <v>8</v>
      </c>
      <c r="T694" s="1">
        <v>0</v>
      </c>
      <c r="U694" s="1">
        <v>1</v>
      </c>
      <c r="V694" s="1">
        <v>0</v>
      </c>
      <c r="W694" s="1">
        <v>0</v>
      </c>
      <c r="X694" s="1">
        <v>0</v>
      </c>
      <c r="Y694" s="1">
        <v>0</v>
      </c>
      <c r="Z694" s="1">
        <v>64.2</v>
      </c>
      <c r="AA694" s="7">
        <f>SUMPRODUCT($A$19:$Y$19,A694:Y694)</f>
        <v>67.882637640576064</v>
      </c>
      <c r="AB694" s="7">
        <f>(Z694-AA694)^2</f>
        <v>13.561819991787619</v>
      </c>
      <c r="AC694" s="7">
        <f>ABS(Z694-AA694)</f>
        <v>3.6826376405760612</v>
      </c>
      <c r="AD694" s="7">
        <f>(Z694-$AC$10)^2</f>
        <v>23.389909065986142</v>
      </c>
      <c r="AE694" s="8">
        <f t="shared" si="10"/>
        <v>-3.6826376405760612</v>
      </c>
    </row>
    <row r="695" spans="1:31" x14ac:dyDescent="0.25">
      <c r="A695" s="1">
        <v>1</v>
      </c>
      <c r="B695" s="1">
        <v>412</v>
      </c>
      <c r="C695" s="1">
        <v>60</v>
      </c>
      <c r="D695" s="1">
        <v>4.6399999999999997</v>
      </c>
      <c r="E695" s="7">
        <v>67.639253019999998</v>
      </c>
      <c r="F695" s="7">
        <v>92</v>
      </c>
      <c r="G695" s="1">
        <v>899</v>
      </c>
      <c r="H695" s="1">
        <v>22.3</v>
      </c>
      <c r="I695" s="1">
        <v>95</v>
      </c>
      <c r="J695" s="1">
        <v>72</v>
      </c>
      <c r="K695" s="1">
        <v>4.97</v>
      </c>
      <c r="L695" s="1">
        <v>73</v>
      </c>
      <c r="M695" s="1">
        <v>7.7</v>
      </c>
      <c r="N695" s="7">
        <v>824.86893929999997</v>
      </c>
      <c r="O695" s="1">
        <v>16513822</v>
      </c>
      <c r="P695" s="1">
        <v>7.2</v>
      </c>
      <c r="Q695" s="1">
        <v>7.3</v>
      </c>
      <c r="R695" s="1">
        <v>0.45200000000000001</v>
      </c>
      <c r="S695" s="1">
        <v>8.1</v>
      </c>
      <c r="T695" s="1">
        <v>1</v>
      </c>
      <c r="U695" s="1">
        <v>0</v>
      </c>
      <c r="V695" s="1">
        <v>0</v>
      </c>
      <c r="W695" s="1">
        <v>0</v>
      </c>
      <c r="X695" s="1">
        <v>0</v>
      </c>
      <c r="Y695" s="1">
        <v>0</v>
      </c>
      <c r="Z695" s="1">
        <v>51.8</v>
      </c>
      <c r="AA695" s="7">
        <f>SUMPRODUCT($A$19:$Y$19,A695:Y695)</f>
        <v>54.06941449142743</v>
      </c>
      <c r="AB695" s="7">
        <f>(Z695-AA695)^2</f>
        <v>5.1502421339008357</v>
      </c>
      <c r="AC695" s="7">
        <f>ABS(Z695-AA695)</f>
        <v>2.2694144914274332</v>
      </c>
      <c r="AD695" s="7">
        <f>(Z695-$AC$10)^2</f>
        <v>297.09043462738327</v>
      </c>
      <c r="AE695" s="8">
        <f t="shared" si="10"/>
        <v>-2.2694144914274332</v>
      </c>
    </row>
    <row r="696" spans="1:31" x14ac:dyDescent="0.25">
      <c r="A696" s="1">
        <v>1</v>
      </c>
      <c r="B696" s="1">
        <v>241</v>
      </c>
      <c r="C696" s="1">
        <v>50</v>
      </c>
      <c r="D696" s="1">
        <v>0.15</v>
      </c>
      <c r="E696" s="7">
        <v>32.224934449999999</v>
      </c>
      <c r="F696" s="7">
        <v>75</v>
      </c>
      <c r="G696" s="1">
        <v>771</v>
      </c>
      <c r="H696" s="1">
        <v>17.7</v>
      </c>
      <c r="I696" s="1">
        <v>93</v>
      </c>
      <c r="J696" s="1">
        <v>4</v>
      </c>
      <c r="K696" s="1">
        <v>6.66</v>
      </c>
      <c r="L696" s="1">
        <v>75</v>
      </c>
      <c r="M696" s="1">
        <v>0.7</v>
      </c>
      <c r="N696" s="7">
        <v>375.58198659999999</v>
      </c>
      <c r="O696" s="1">
        <v>1764636</v>
      </c>
      <c r="P696" s="1">
        <v>1.5</v>
      </c>
      <c r="Q696" s="1">
        <v>1.3</v>
      </c>
      <c r="R696" s="1">
        <v>0.32300000000000001</v>
      </c>
      <c r="S696" s="1">
        <v>4.8</v>
      </c>
      <c r="T696" s="1">
        <v>1</v>
      </c>
      <c r="U696" s="1">
        <v>0</v>
      </c>
      <c r="V696" s="1">
        <v>0</v>
      </c>
      <c r="W696" s="1">
        <v>0</v>
      </c>
      <c r="X696" s="1">
        <v>0</v>
      </c>
      <c r="Y696" s="1">
        <v>0</v>
      </c>
      <c r="Z696" s="1">
        <v>59.4</v>
      </c>
      <c r="AA696" s="7">
        <f>SUMPRODUCT($A$19:$Y$19,A696:Y696)</f>
        <v>55.462470129491436</v>
      </c>
      <c r="AB696" s="7">
        <f>(Z696-AA696)^2</f>
        <v>15.504141481147178</v>
      </c>
      <c r="AC696" s="7">
        <f>ABS(Z696-AA696)</f>
        <v>3.9375298705085626</v>
      </c>
      <c r="AD696" s="7">
        <f>(Z696-$AC$10)^2</f>
        <v>92.858499605881818</v>
      </c>
      <c r="AE696" s="8">
        <f t="shared" si="10"/>
        <v>3.9375298705085626</v>
      </c>
    </row>
    <row r="697" spans="1:31" x14ac:dyDescent="0.25">
      <c r="A697" s="1">
        <v>1</v>
      </c>
      <c r="B697" s="1">
        <v>178</v>
      </c>
      <c r="C697" s="1">
        <v>23</v>
      </c>
      <c r="D697" s="1">
        <v>0.24</v>
      </c>
      <c r="E697" s="7">
        <v>84.623025240000004</v>
      </c>
      <c r="F697" s="7">
        <v>82</v>
      </c>
      <c r="G697" s="1">
        <v>190</v>
      </c>
      <c r="H697" s="1">
        <v>16.399999999999999</v>
      </c>
      <c r="I697" s="1">
        <v>30</v>
      </c>
      <c r="J697" s="1">
        <v>83</v>
      </c>
      <c r="K697" s="1">
        <v>6.43</v>
      </c>
      <c r="L697" s="1">
        <v>82</v>
      </c>
      <c r="M697" s="1">
        <v>0.2</v>
      </c>
      <c r="N697" s="7">
        <v>592.18352159999995</v>
      </c>
      <c r="O697" s="1">
        <v>2723137</v>
      </c>
      <c r="P697" s="1">
        <v>16.7</v>
      </c>
      <c r="Q697" s="1">
        <v>17.2</v>
      </c>
      <c r="R697" s="1">
        <v>0.51500000000000001</v>
      </c>
      <c r="S697" s="1">
        <v>11.1</v>
      </c>
      <c r="T697" s="1">
        <v>0</v>
      </c>
      <c r="U697" s="1">
        <v>1</v>
      </c>
      <c r="V697" s="1">
        <v>0</v>
      </c>
      <c r="W697" s="1">
        <v>0</v>
      </c>
      <c r="X697" s="1">
        <v>0</v>
      </c>
      <c r="Y697" s="1">
        <v>0</v>
      </c>
      <c r="Z697" s="1">
        <v>68</v>
      </c>
      <c r="AA697" s="7">
        <f>SUMPRODUCT($A$19:$Y$19,A697:Y697)</f>
        <v>67.713527748133515</v>
      </c>
      <c r="AB697" s="7">
        <f>(Z697-AA697)^2</f>
        <v>8.2066351089454731E-2</v>
      </c>
      <c r="AC697" s="7">
        <f>ABS(Z697-AA697)</f>
        <v>0.28647225186648484</v>
      </c>
      <c r="AD697" s="7">
        <f>(Z697-$AC$10)^2</f>
        <v>1.0739415552354672</v>
      </c>
      <c r="AE697" s="8">
        <f t="shared" si="10"/>
        <v>0.28647225186648484</v>
      </c>
    </row>
    <row r="698" spans="1:31" x14ac:dyDescent="0.25">
      <c r="A698" s="1">
        <v>1</v>
      </c>
      <c r="B698" s="1">
        <v>161</v>
      </c>
      <c r="C698" s="1">
        <v>0</v>
      </c>
      <c r="D698" s="1">
        <v>9.19</v>
      </c>
      <c r="E698" s="7">
        <v>0</v>
      </c>
      <c r="F698" s="7">
        <v>98</v>
      </c>
      <c r="G698" s="1">
        <v>0</v>
      </c>
      <c r="H698" s="1">
        <v>61.3</v>
      </c>
      <c r="I698" s="1">
        <v>0</v>
      </c>
      <c r="J698" s="1">
        <v>97</v>
      </c>
      <c r="K698" s="1">
        <v>7.44</v>
      </c>
      <c r="L698" s="1">
        <v>99</v>
      </c>
      <c r="M698" s="1">
        <v>0.2</v>
      </c>
      <c r="N698" s="7">
        <v>1653.2390500000001</v>
      </c>
      <c r="O698" s="1">
        <v>1315372</v>
      </c>
      <c r="P698" s="1">
        <v>2.5</v>
      </c>
      <c r="Q698" s="1">
        <v>2.5</v>
      </c>
      <c r="R698" s="1">
        <v>0.78800000000000003</v>
      </c>
      <c r="S698" s="1">
        <v>12.6</v>
      </c>
      <c r="T698" s="1">
        <v>0</v>
      </c>
      <c r="U698" s="1">
        <v>0</v>
      </c>
      <c r="V698" s="1">
        <v>0</v>
      </c>
      <c r="W698" s="1">
        <v>0</v>
      </c>
      <c r="X698" s="1">
        <v>0</v>
      </c>
      <c r="Y698" s="1">
        <v>0</v>
      </c>
      <c r="Z698" s="1">
        <v>75</v>
      </c>
      <c r="AA698" s="7">
        <f>SUMPRODUCT($A$19:$Y$19,A698:Y698)</f>
        <v>74.489083684531991</v>
      </c>
      <c r="AB698" s="7">
        <f>(Z698-AA698)^2</f>
        <v>0.26103548141140609</v>
      </c>
      <c r="AC698" s="7">
        <f>ABS(Z698-AA698)</f>
        <v>0.51091631546800897</v>
      </c>
      <c r="AD698" s="7">
        <f>(Z698-$AC$10)^2</f>
        <v>35.565580351221016</v>
      </c>
      <c r="AE698" s="8">
        <f t="shared" si="10"/>
        <v>0.51091631546800897</v>
      </c>
    </row>
    <row r="699" spans="1:31" x14ac:dyDescent="0.25">
      <c r="A699" s="1">
        <v>1</v>
      </c>
      <c r="B699" s="1">
        <v>252</v>
      </c>
      <c r="C699" s="1">
        <v>12</v>
      </c>
      <c r="D699" s="1">
        <v>3.53</v>
      </c>
      <c r="E699" s="7">
        <v>0</v>
      </c>
      <c r="F699" s="7">
        <v>45</v>
      </c>
      <c r="G699" s="1">
        <v>1491</v>
      </c>
      <c r="H699" s="1">
        <v>14.4</v>
      </c>
      <c r="I699" s="1">
        <v>16</v>
      </c>
      <c r="J699" s="1">
        <v>46</v>
      </c>
      <c r="K699" s="1">
        <v>4.54</v>
      </c>
      <c r="L699" s="1">
        <v>45</v>
      </c>
      <c r="M699" s="1">
        <v>0.2</v>
      </c>
      <c r="N699" s="7">
        <v>1653.2390500000001</v>
      </c>
      <c r="O699" s="1">
        <v>1315372</v>
      </c>
      <c r="P699" s="1">
        <v>1.1000000000000001</v>
      </c>
      <c r="Q699" s="1">
        <v>1.2</v>
      </c>
      <c r="R699" s="1">
        <v>0.48499999999999999</v>
      </c>
      <c r="S699" s="1">
        <v>8.6</v>
      </c>
      <c r="T699" s="1">
        <v>0</v>
      </c>
      <c r="U699" s="1">
        <v>1</v>
      </c>
      <c r="V699" s="1">
        <v>0</v>
      </c>
      <c r="W699" s="1">
        <v>0</v>
      </c>
      <c r="X699" s="1">
        <v>0</v>
      </c>
      <c r="Y699" s="1">
        <v>0</v>
      </c>
      <c r="Z699" s="1">
        <v>64</v>
      </c>
      <c r="AA699" s="7">
        <f>SUMPRODUCT($A$19:$Y$19,A699:Y699)</f>
        <v>64.192335992729596</v>
      </c>
      <c r="AB699" s="7">
        <f>(Z699-AA699)^2</f>
        <v>3.699313409927929E-2</v>
      </c>
      <c r="AC699" s="7">
        <f>ABS(Z699-AA699)</f>
        <v>0.19233599272959623</v>
      </c>
      <c r="AD699" s="7">
        <f>(Z699-$AC$10)^2</f>
        <v>25.364433671815153</v>
      </c>
      <c r="AE699" s="8">
        <f t="shared" si="10"/>
        <v>-0.19233599272959623</v>
      </c>
    </row>
    <row r="700" spans="1:31" x14ac:dyDescent="0.25">
      <c r="A700" s="1">
        <v>1</v>
      </c>
      <c r="B700" s="1">
        <v>148</v>
      </c>
      <c r="C700" s="1">
        <v>0</v>
      </c>
      <c r="D700" s="1">
        <v>3.82</v>
      </c>
      <c r="E700" s="7">
        <v>155.20726690000001</v>
      </c>
      <c r="F700" s="7">
        <v>4</v>
      </c>
      <c r="G700" s="1">
        <v>0</v>
      </c>
      <c r="H700" s="1">
        <v>22.6</v>
      </c>
      <c r="I700" s="1">
        <v>0</v>
      </c>
      <c r="J700" s="1">
        <v>92</v>
      </c>
      <c r="K700" s="1">
        <v>5.17</v>
      </c>
      <c r="L700" s="1">
        <v>91</v>
      </c>
      <c r="M700" s="1">
        <v>0.8</v>
      </c>
      <c r="N700" s="7">
        <v>1373.5156360000001</v>
      </c>
      <c r="O700" s="1">
        <v>45216</v>
      </c>
      <c r="P700" s="1">
        <v>9.1999999999999993</v>
      </c>
      <c r="Q700" s="1">
        <v>9.1</v>
      </c>
      <c r="R700" s="1">
        <v>0.56899999999999995</v>
      </c>
      <c r="S700" s="1">
        <v>11.3</v>
      </c>
      <c r="T700" s="1">
        <v>1</v>
      </c>
      <c r="U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77</v>
      </c>
      <c r="AA700" s="7">
        <f>SUMPRODUCT($A$19:$Y$19,A700:Y700)</f>
        <v>66.327525271957683</v>
      </c>
      <c r="AB700" s="7">
        <f>(Z700-AA700)^2</f>
        <v>113.90171682070194</v>
      </c>
      <c r="AC700" s="7">
        <f>ABS(Z700-AA700)</f>
        <v>10.672474728042317</v>
      </c>
      <c r="AD700" s="7">
        <f>(Z700-$AC$10)^2</f>
        <v>63.420334292931173</v>
      </c>
      <c r="AE700" s="8">
        <f t="shared" si="10"/>
        <v>10.672474728042317</v>
      </c>
    </row>
    <row r="701" spans="1:31" x14ac:dyDescent="0.25">
      <c r="A701" s="1">
        <v>1</v>
      </c>
      <c r="B701" s="1">
        <v>284</v>
      </c>
      <c r="C701" s="1">
        <v>26</v>
      </c>
      <c r="D701" s="1">
        <v>3.76</v>
      </c>
      <c r="E701" s="7">
        <v>0</v>
      </c>
      <c r="F701" s="7">
        <v>54</v>
      </c>
      <c r="G701" s="1">
        <v>243</v>
      </c>
      <c r="H701" s="1">
        <v>23.3</v>
      </c>
      <c r="I701" s="1">
        <v>40</v>
      </c>
      <c r="J701" s="1">
        <v>42</v>
      </c>
      <c r="K701" s="1">
        <v>5.72</v>
      </c>
      <c r="L701" s="1">
        <v>54</v>
      </c>
      <c r="M701" s="1">
        <v>0.5</v>
      </c>
      <c r="N701" s="7">
        <v>554.48766000000001</v>
      </c>
      <c r="O701" s="1">
        <v>1291533</v>
      </c>
      <c r="P701" s="1">
        <v>7.3</v>
      </c>
      <c r="Q701" s="1">
        <v>7.3</v>
      </c>
      <c r="R701" s="1">
        <v>0.41399999999999998</v>
      </c>
      <c r="S701" s="1">
        <v>8.8000000000000007</v>
      </c>
      <c r="T701" s="1">
        <v>1</v>
      </c>
      <c r="U701" s="1">
        <v>0</v>
      </c>
      <c r="V701" s="1">
        <v>0</v>
      </c>
      <c r="W701" s="1">
        <v>0</v>
      </c>
      <c r="X701" s="1">
        <v>0</v>
      </c>
      <c r="Y701" s="1">
        <v>0</v>
      </c>
      <c r="Z701" s="1">
        <v>59</v>
      </c>
      <c r="AA701" s="7">
        <f>SUMPRODUCT($A$19:$Y$19,A701:Y701)</f>
        <v>58.563666863084265</v>
      </c>
      <c r="AB701" s="7">
        <f>(Z701-AA701)^2</f>
        <v>0.1903866063707256</v>
      </c>
      <c r="AC701" s="7">
        <f>ABS(Z701-AA701)</f>
        <v>0.43633313691573505</v>
      </c>
      <c r="AD701" s="7">
        <f>(Z701-$AC$10)^2</f>
        <v>100.72754881753976</v>
      </c>
      <c r="AE701" s="8">
        <f t="shared" si="10"/>
        <v>0.43633313691573505</v>
      </c>
    </row>
    <row r="702" spans="1:31" x14ac:dyDescent="0.25">
      <c r="A702" s="1">
        <v>1</v>
      </c>
      <c r="B702" s="1">
        <v>76</v>
      </c>
      <c r="C702" s="1">
        <v>0</v>
      </c>
      <c r="D702" s="1">
        <v>12.6</v>
      </c>
      <c r="E702" s="7">
        <v>7163.3489229999996</v>
      </c>
      <c r="F702" s="7">
        <v>98</v>
      </c>
      <c r="G702" s="1">
        <v>70</v>
      </c>
      <c r="H702" s="1">
        <v>63.4</v>
      </c>
      <c r="I702" s="1">
        <v>1</v>
      </c>
      <c r="J702" s="1">
        <v>99</v>
      </c>
      <c r="K702" s="1">
        <v>1.59</v>
      </c>
      <c r="L702" s="1">
        <v>99</v>
      </c>
      <c r="M702" s="1">
        <v>0.1</v>
      </c>
      <c r="N702" s="7">
        <v>47439.396840000001</v>
      </c>
      <c r="O702" s="1">
        <v>112957</v>
      </c>
      <c r="P702" s="1">
        <v>1</v>
      </c>
      <c r="Q702" s="1">
        <v>1</v>
      </c>
      <c r="R702" s="1">
        <v>0.89</v>
      </c>
      <c r="S702" s="1">
        <v>16.3</v>
      </c>
      <c r="T702" s="1">
        <v>0</v>
      </c>
      <c r="U702" s="1">
        <v>0</v>
      </c>
      <c r="V702" s="1">
        <v>0</v>
      </c>
      <c r="W702" s="1">
        <v>0</v>
      </c>
      <c r="X702" s="1">
        <v>1</v>
      </c>
      <c r="Y702" s="1">
        <v>1</v>
      </c>
      <c r="Z702" s="1">
        <v>89</v>
      </c>
      <c r="AA702" s="7">
        <f>SUMPRODUCT($A$19:$Y$19,A702:Y702)</f>
        <v>81.441170137555289</v>
      </c>
      <c r="AB702" s="7">
        <f>(Z702-AA702)^2</f>
        <v>57.135908889385924</v>
      </c>
      <c r="AC702" s="7">
        <f>ABS(Z702-AA702)</f>
        <v>7.5588298624447106</v>
      </c>
      <c r="AD702" s="7">
        <f>(Z702-$AC$10)^2</f>
        <v>398.5488579431921</v>
      </c>
      <c r="AE702" s="8">
        <f t="shared" si="10"/>
        <v>7.5588298624447106</v>
      </c>
    </row>
    <row r="703" spans="1:31" x14ac:dyDescent="0.25">
      <c r="A703" s="1">
        <v>1</v>
      </c>
      <c r="B703" s="1">
        <v>62</v>
      </c>
      <c r="C703" s="1">
        <v>0</v>
      </c>
      <c r="D703" s="1">
        <v>7.91</v>
      </c>
      <c r="E703" s="7">
        <v>278.06870509999999</v>
      </c>
      <c r="F703" s="7">
        <v>75</v>
      </c>
      <c r="G703" s="1">
        <v>0</v>
      </c>
      <c r="H703" s="1">
        <v>67.599999999999994</v>
      </c>
      <c r="I703" s="1">
        <v>0</v>
      </c>
      <c r="J703" s="1">
        <v>76</v>
      </c>
      <c r="K703" s="1">
        <v>8.3000000000000007</v>
      </c>
      <c r="L703" s="1">
        <v>76</v>
      </c>
      <c r="M703" s="1">
        <v>0.1</v>
      </c>
      <c r="N703" s="7">
        <v>2187.7946900000002</v>
      </c>
      <c r="O703" s="1">
        <v>41458</v>
      </c>
      <c r="P703" s="1">
        <v>0.8</v>
      </c>
      <c r="Q703" s="1">
        <v>0.7</v>
      </c>
      <c r="R703" s="1">
        <v>0.81899999999999995</v>
      </c>
      <c r="S703" s="1">
        <v>14.6</v>
      </c>
      <c r="T703" s="1">
        <v>0</v>
      </c>
      <c r="U703" s="1">
        <v>0</v>
      </c>
      <c r="V703" s="1">
        <v>0</v>
      </c>
      <c r="W703" s="1">
        <v>0</v>
      </c>
      <c r="X703" s="1">
        <v>1</v>
      </c>
      <c r="Y703" s="1">
        <v>1</v>
      </c>
      <c r="Z703" s="1">
        <v>83</v>
      </c>
      <c r="AA703" s="7">
        <f>SUMPRODUCT($A$19:$Y$19,A703:Y703)</f>
        <v>77.640943973917857</v>
      </c>
      <c r="AB703" s="7">
        <f>(Z703-AA703)^2</f>
        <v>28.719481490687336</v>
      </c>
      <c r="AC703" s="7">
        <f>ABS(Z703-AA703)</f>
        <v>5.3590560260821434</v>
      </c>
      <c r="AD703" s="7">
        <f>(Z703-$AC$10)^2</f>
        <v>194.98459611806166</v>
      </c>
      <c r="AE703" s="8">
        <f t="shared" si="10"/>
        <v>5.3590560260821434</v>
      </c>
    </row>
    <row r="704" spans="1:31" x14ac:dyDescent="0.25">
      <c r="A704" s="1">
        <v>1</v>
      </c>
      <c r="B704" s="1">
        <v>14</v>
      </c>
      <c r="C704" s="1">
        <v>10</v>
      </c>
      <c r="D704" s="1">
        <v>4.72</v>
      </c>
      <c r="E704" s="7">
        <v>69.439345079999995</v>
      </c>
      <c r="F704" s="7">
        <v>93</v>
      </c>
      <c r="G704" s="1">
        <v>0</v>
      </c>
      <c r="H704" s="1">
        <v>52.2</v>
      </c>
      <c r="I704" s="1">
        <v>12</v>
      </c>
      <c r="J704" s="1">
        <v>92</v>
      </c>
      <c r="K704" s="1">
        <v>5.3</v>
      </c>
      <c r="L704" s="1">
        <v>93</v>
      </c>
      <c r="M704" s="1">
        <v>0.2</v>
      </c>
      <c r="N704" s="7">
        <v>522.49319100000002</v>
      </c>
      <c r="O704" s="1">
        <v>29373646</v>
      </c>
      <c r="P704" s="1">
        <v>1.1000000000000001</v>
      </c>
      <c r="Q704" s="1">
        <v>1.1000000000000001</v>
      </c>
      <c r="R704" s="1">
        <v>0.70799999999999996</v>
      </c>
      <c r="S704" s="1">
        <v>13.3</v>
      </c>
      <c r="T704" s="1">
        <v>0</v>
      </c>
      <c r="U704" s="1">
        <v>0</v>
      </c>
      <c r="V704" s="1">
        <v>0</v>
      </c>
      <c r="W704" s="1">
        <v>1</v>
      </c>
      <c r="X704" s="1">
        <v>0</v>
      </c>
      <c r="Y704" s="1">
        <v>0</v>
      </c>
      <c r="Z704" s="1">
        <v>73.7</v>
      </c>
      <c r="AA704" s="7">
        <f>SUMPRODUCT($A$19:$Y$19,A704:Y704)</f>
        <v>75.420301281854123</v>
      </c>
      <c r="AB704" s="7">
        <f>(Z704-AA704)^2</f>
        <v>2.9594365003489274</v>
      </c>
      <c r="AC704" s="7">
        <f>ABS(Z704-AA704)</f>
        <v>1.7203012818541197</v>
      </c>
      <c r="AD704" s="7">
        <f>(Z704-$AC$10)^2</f>
        <v>21.749990289109444</v>
      </c>
      <c r="AE704" s="8">
        <f t="shared" si="10"/>
        <v>-1.7203012818541197</v>
      </c>
    </row>
    <row r="705" spans="1:31" x14ac:dyDescent="0.25">
      <c r="A705" s="1">
        <v>1</v>
      </c>
      <c r="B705" s="1">
        <v>23</v>
      </c>
      <c r="C705" s="1">
        <v>1</v>
      </c>
      <c r="D705" s="1">
        <v>0.01</v>
      </c>
      <c r="E705" s="7">
        <v>73.865849220000001</v>
      </c>
      <c r="F705" s="7">
        <v>88</v>
      </c>
      <c r="G705" s="1">
        <v>0</v>
      </c>
      <c r="H705" s="1">
        <v>23.7</v>
      </c>
      <c r="I705" s="1">
        <v>2</v>
      </c>
      <c r="J705" s="1">
        <v>87</v>
      </c>
      <c r="K705" s="1">
        <v>6.75</v>
      </c>
      <c r="L705" s="1">
        <v>87</v>
      </c>
      <c r="M705" s="1">
        <v>0.8</v>
      </c>
      <c r="N705" s="7">
        <v>852.95437900000002</v>
      </c>
      <c r="O705" s="1">
        <v>759385</v>
      </c>
      <c r="P705" s="1">
        <v>6.8</v>
      </c>
      <c r="Q705" s="1">
        <v>6.6</v>
      </c>
      <c r="R705" s="1">
        <v>0.497</v>
      </c>
      <c r="S705" s="1">
        <v>11.1</v>
      </c>
      <c r="T705" s="1">
        <v>1</v>
      </c>
      <c r="U705" s="1">
        <v>0</v>
      </c>
      <c r="V705" s="1">
        <v>0</v>
      </c>
      <c r="W705" s="1">
        <v>0</v>
      </c>
      <c r="X705" s="1">
        <v>0</v>
      </c>
      <c r="Y705" s="1">
        <v>0</v>
      </c>
      <c r="Z705" s="1">
        <v>63.2</v>
      </c>
      <c r="AA705" s="7">
        <f>SUMPRODUCT($A$19:$Y$19,A705:Y705)</f>
        <v>66.963449538276166</v>
      </c>
      <c r="AB705" s="7">
        <f>(Z705-AA705)^2</f>
        <v>14.163552427151062</v>
      </c>
      <c r="AC705" s="7">
        <f>ABS(Z705-AA705)</f>
        <v>3.7634495382761628</v>
      </c>
      <c r="AD705" s="7">
        <f>(Z705-$AC$10)^2</f>
        <v>34.062532095131054</v>
      </c>
      <c r="AE705" s="8">
        <f t="shared" si="10"/>
        <v>-3.7634495382761628</v>
      </c>
    </row>
    <row r="706" spans="1:31" x14ac:dyDescent="0.25">
      <c r="A706" s="1">
        <v>1</v>
      </c>
      <c r="B706" s="1">
        <v>11</v>
      </c>
      <c r="C706" s="1">
        <v>0</v>
      </c>
      <c r="D706" s="1">
        <v>13.33</v>
      </c>
      <c r="E706" s="7">
        <v>2813.9852850000002</v>
      </c>
      <c r="F706" s="7">
        <v>94</v>
      </c>
      <c r="G706" s="1">
        <v>7</v>
      </c>
      <c r="H706" s="1">
        <v>54.1</v>
      </c>
      <c r="I706" s="1">
        <v>1</v>
      </c>
      <c r="J706" s="1">
        <v>93</v>
      </c>
      <c r="K706" s="1">
        <v>9.98</v>
      </c>
      <c r="L706" s="1">
        <v>93</v>
      </c>
      <c r="M706" s="1">
        <v>0.1</v>
      </c>
      <c r="N706" s="7">
        <v>18784.948499999999</v>
      </c>
      <c r="O706" s="1">
        <v>15333</v>
      </c>
      <c r="P706" s="1">
        <v>0.7</v>
      </c>
      <c r="Q706" s="1">
        <v>0.6</v>
      </c>
      <c r="R706" s="1">
        <v>0.79</v>
      </c>
      <c r="S706" s="1">
        <v>15.4</v>
      </c>
      <c r="T706" s="1">
        <v>0</v>
      </c>
      <c r="U706" s="1">
        <v>0</v>
      </c>
      <c r="V706" s="1">
        <v>0</v>
      </c>
      <c r="W706" s="1">
        <v>0</v>
      </c>
      <c r="X706" s="1">
        <v>1</v>
      </c>
      <c r="Y706" s="1">
        <v>1</v>
      </c>
      <c r="Z706" s="1">
        <v>77.7</v>
      </c>
      <c r="AA706" s="7">
        <f>SUMPRODUCT($A$19:$Y$19,A706:Y706)</f>
        <v>80.115237875726919</v>
      </c>
      <c r="AB706" s="7">
        <f>(Z706-AA706)^2</f>
        <v>5.8333739963458662</v>
      </c>
      <c r="AC706" s="7">
        <f>ABS(Z706-AA706)</f>
        <v>2.4152378757269162</v>
      </c>
      <c r="AD706" s="7">
        <f>(Z706-$AC$10)^2</f>
        <v>75.059498172529786</v>
      </c>
      <c r="AE706" s="8">
        <f t="shared" si="10"/>
        <v>-2.4152378757269162</v>
      </c>
    </row>
    <row r="707" spans="1:31" x14ac:dyDescent="0.25">
      <c r="A707" s="1">
        <v>1</v>
      </c>
      <c r="B707" s="1">
        <v>6</v>
      </c>
      <c r="C707" s="1">
        <v>1</v>
      </c>
      <c r="D707" s="1">
        <v>9.7100000000000009</v>
      </c>
      <c r="E707" s="7">
        <v>10769.36305</v>
      </c>
      <c r="F707" s="7">
        <v>91</v>
      </c>
      <c r="G707" s="1">
        <v>340</v>
      </c>
      <c r="H707" s="1">
        <v>66.099999999999994</v>
      </c>
      <c r="I707" s="1">
        <v>1</v>
      </c>
      <c r="J707" s="1">
        <v>92</v>
      </c>
      <c r="K707" s="1">
        <v>9.42</v>
      </c>
      <c r="L707" s="1">
        <v>92</v>
      </c>
      <c r="M707" s="1">
        <v>0.1</v>
      </c>
      <c r="N707" s="7">
        <v>62214.691200000001</v>
      </c>
      <c r="O707" s="1">
        <v>2346694</v>
      </c>
      <c r="P707" s="1">
        <v>0.6</v>
      </c>
      <c r="Q707" s="1">
        <v>0.6</v>
      </c>
      <c r="R707" s="1">
        <v>0.93600000000000005</v>
      </c>
      <c r="S707" s="1">
        <v>20.399999999999999</v>
      </c>
      <c r="T707" s="1">
        <v>0</v>
      </c>
      <c r="U707" s="1">
        <v>0</v>
      </c>
      <c r="V707" s="1">
        <v>1</v>
      </c>
      <c r="W707" s="1">
        <v>0</v>
      </c>
      <c r="X707" s="1">
        <v>0</v>
      </c>
      <c r="Y707" s="1">
        <v>1</v>
      </c>
      <c r="Z707" s="1">
        <v>82.7</v>
      </c>
      <c r="AA707" s="7">
        <f>SUMPRODUCT($A$19:$Y$19,A707:Y707)</f>
        <v>85.224948510451739</v>
      </c>
      <c r="AB707" s="7">
        <f>(Z707-AA707)^2</f>
        <v>6.3753649804324413</v>
      </c>
      <c r="AC707" s="7">
        <f>ABS(Z707-AA707)</f>
        <v>2.5249485104517362</v>
      </c>
      <c r="AD707" s="7">
        <f>(Z707-$AC$10)^2</f>
        <v>186.69638302680519</v>
      </c>
      <c r="AE707" s="8">
        <f t="shared" si="10"/>
        <v>-2.5249485104517362</v>
      </c>
    </row>
    <row r="708" spans="1:31" x14ac:dyDescent="0.25">
      <c r="A708" s="1">
        <v>1</v>
      </c>
      <c r="B708" s="1">
        <v>334</v>
      </c>
      <c r="C708" s="1">
        <v>33</v>
      </c>
      <c r="D708" s="1">
        <v>0.34</v>
      </c>
      <c r="E708" s="7">
        <v>18.93011259</v>
      </c>
      <c r="F708" s="7">
        <v>92</v>
      </c>
      <c r="G708" s="1">
        <v>10</v>
      </c>
      <c r="H708" s="1">
        <v>18.100000000000001</v>
      </c>
      <c r="I708" s="1">
        <v>53</v>
      </c>
      <c r="J708" s="1">
        <v>65</v>
      </c>
      <c r="K708" s="1">
        <v>3.14</v>
      </c>
      <c r="L708" s="1">
        <v>6</v>
      </c>
      <c r="M708" s="1">
        <v>2.8</v>
      </c>
      <c r="N708" s="7">
        <v>386.3288283</v>
      </c>
      <c r="O708" s="1">
        <v>949229</v>
      </c>
      <c r="P708" s="1">
        <v>9.5</v>
      </c>
      <c r="Q708" s="1">
        <v>9.5</v>
      </c>
      <c r="R708" s="1">
        <v>0.32500000000000001</v>
      </c>
      <c r="S708" s="1">
        <v>5.0999999999999996</v>
      </c>
      <c r="T708" s="1">
        <v>1</v>
      </c>
      <c r="U708" s="1">
        <v>0</v>
      </c>
      <c r="V708" s="1">
        <v>0</v>
      </c>
      <c r="W708" s="1">
        <v>0</v>
      </c>
      <c r="X708" s="1">
        <v>0</v>
      </c>
      <c r="Y708" s="1">
        <v>0</v>
      </c>
      <c r="Z708" s="1">
        <v>54</v>
      </c>
      <c r="AA708" s="7">
        <f>SUMPRODUCT($A$19:$Y$19,A708:Y708)</f>
        <v>52.211176937229808</v>
      </c>
      <c r="AB708" s="7">
        <f>(Z708-AA708)^2</f>
        <v>3.1998879498985286</v>
      </c>
      <c r="AC708" s="7">
        <f>ABS(Z708-AA708)</f>
        <v>1.7888230627701915</v>
      </c>
      <c r="AD708" s="7">
        <f>(Z708-$AC$10)^2</f>
        <v>226.09066396326438</v>
      </c>
      <c r="AE708" s="8">
        <f t="shared" si="10"/>
        <v>1.7888230627701915</v>
      </c>
    </row>
    <row r="709" spans="1:31" x14ac:dyDescent="0.25">
      <c r="A709" s="1">
        <v>1</v>
      </c>
      <c r="B709" s="1">
        <v>172</v>
      </c>
      <c r="C709" s="1">
        <v>0</v>
      </c>
      <c r="D709" s="1">
        <v>0.01</v>
      </c>
      <c r="E709" s="7">
        <v>1521.6727510000001</v>
      </c>
      <c r="F709" s="7">
        <v>99</v>
      </c>
      <c r="G709" s="1">
        <v>0</v>
      </c>
      <c r="H709" s="1">
        <v>35.5</v>
      </c>
      <c r="I709" s="1">
        <v>0</v>
      </c>
      <c r="J709" s="1">
        <v>98</v>
      </c>
      <c r="K709" s="1">
        <v>3.58</v>
      </c>
      <c r="L709" s="1">
        <v>98</v>
      </c>
      <c r="M709" s="1">
        <v>0.1</v>
      </c>
      <c r="N709" s="7">
        <v>15687.347949999999</v>
      </c>
      <c r="O709" s="1">
        <v>89949</v>
      </c>
      <c r="P709" s="1">
        <v>5.7</v>
      </c>
      <c r="Q709" s="1">
        <v>6.1</v>
      </c>
      <c r="R709" s="1">
        <v>0.76200000000000001</v>
      </c>
      <c r="S709" s="1">
        <v>13.5</v>
      </c>
      <c r="T709" s="1">
        <v>1</v>
      </c>
      <c r="U709" s="1">
        <v>0</v>
      </c>
      <c r="V709" s="1">
        <v>0</v>
      </c>
      <c r="W709" s="1">
        <v>0</v>
      </c>
      <c r="X709" s="1">
        <v>0</v>
      </c>
      <c r="Y709" s="1">
        <v>0</v>
      </c>
      <c r="Z709" s="1">
        <v>72.900000000000006</v>
      </c>
      <c r="AA709" s="7">
        <f>SUMPRODUCT($A$19:$Y$19,A709:Y709)</f>
        <v>68.90068958901999</v>
      </c>
      <c r="AB709" s="7">
        <f>(Z709-AA709)^2</f>
        <v>15.994483763373141</v>
      </c>
      <c r="AC709" s="7">
        <f>ABS(Z709-AA709)</f>
        <v>3.9993104109800157</v>
      </c>
      <c r="AD709" s="7">
        <f>(Z709-$AC$10)^2</f>
        <v>14.928088712425398</v>
      </c>
      <c r="AE709" s="8">
        <f t="shared" si="10"/>
        <v>3.9993104109800157</v>
      </c>
    </row>
    <row r="710" spans="1:31" x14ac:dyDescent="0.25">
      <c r="A710" s="1">
        <v>1</v>
      </c>
      <c r="B710" s="1">
        <v>92</v>
      </c>
      <c r="C710" s="1">
        <v>0</v>
      </c>
      <c r="D710" s="1">
        <v>12.4</v>
      </c>
      <c r="E710" s="7">
        <v>3582.8483080000001</v>
      </c>
      <c r="F710" s="7">
        <v>44</v>
      </c>
      <c r="G710" s="1">
        <v>0</v>
      </c>
      <c r="H710" s="1">
        <v>5.6</v>
      </c>
      <c r="I710" s="1">
        <v>0</v>
      </c>
      <c r="J710" s="1">
        <v>83</v>
      </c>
      <c r="K710" s="1">
        <v>1.1200000000000001</v>
      </c>
      <c r="L710" s="1">
        <v>84</v>
      </c>
      <c r="M710" s="1">
        <v>0.1</v>
      </c>
      <c r="N710" s="7">
        <v>24489.735530000002</v>
      </c>
      <c r="O710" s="1">
        <v>842293</v>
      </c>
      <c r="P710" s="1">
        <v>1.7</v>
      </c>
      <c r="Q710" s="1">
        <v>1.9</v>
      </c>
      <c r="R710" s="1">
        <v>0.83699999999999997</v>
      </c>
      <c r="S710" s="1">
        <v>15.5</v>
      </c>
      <c r="T710" s="1">
        <v>0</v>
      </c>
      <c r="U710" s="1">
        <v>0</v>
      </c>
      <c r="V710" s="1">
        <v>0</v>
      </c>
      <c r="W710" s="1">
        <v>0</v>
      </c>
      <c r="X710" s="1">
        <v>1</v>
      </c>
      <c r="Y710" s="1">
        <v>1</v>
      </c>
      <c r="Z710" s="1">
        <v>78.599999999999994</v>
      </c>
      <c r="AA710" s="7">
        <f>SUMPRODUCT($A$19:$Y$19,A710:Y710)</f>
        <v>77.373999023870567</v>
      </c>
      <c r="AB710" s="7">
        <f>(Z710-AA710)^2</f>
        <v>1.503078393470308</v>
      </c>
      <c r="AC710" s="7">
        <f>ABS(Z710-AA710)</f>
        <v>1.226000976129427</v>
      </c>
      <c r="AD710" s="7">
        <f>(Z710-$AC$10)^2</f>
        <v>91.464137446299191</v>
      </c>
      <c r="AE710" s="8">
        <f t="shared" si="10"/>
        <v>1.226000976129427</v>
      </c>
    </row>
    <row r="711" spans="1:31" x14ac:dyDescent="0.25">
      <c r="A711" s="1">
        <v>1</v>
      </c>
      <c r="B711" s="1">
        <v>173</v>
      </c>
      <c r="C711" s="1">
        <v>3</v>
      </c>
      <c r="D711" s="1">
        <v>3.83</v>
      </c>
      <c r="E711" s="7">
        <v>253.00078120000001</v>
      </c>
      <c r="F711" s="7">
        <v>93</v>
      </c>
      <c r="G711" s="1">
        <v>0</v>
      </c>
      <c r="H711" s="1">
        <v>47.9</v>
      </c>
      <c r="I711" s="1">
        <v>4</v>
      </c>
      <c r="J711" s="1">
        <v>93</v>
      </c>
      <c r="K711" s="1">
        <v>6.91</v>
      </c>
      <c r="L711" s="1">
        <v>93</v>
      </c>
      <c r="M711" s="1">
        <v>0.2</v>
      </c>
      <c r="N711" s="7">
        <v>1344.31871</v>
      </c>
      <c r="O711" s="1">
        <v>552216</v>
      </c>
      <c r="P711" s="1">
        <v>2</v>
      </c>
      <c r="Q711" s="1">
        <v>1.9</v>
      </c>
      <c r="R711" s="1">
        <v>0.60099999999999998</v>
      </c>
      <c r="S711" s="1">
        <v>11</v>
      </c>
      <c r="T711" s="1">
        <v>0</v>
      </c>
      <c r="U711" s="1">
        <v>0</v>
      </c>
      <c r="V711" s="1">
        <v>0</v>
      </c>
      <c r="W711" s="1">
        <v>0</v>
      </c>
      <c r="X711" s="1">
        <v>0</v>
      </c>
      <c r="Y711" s="1">
        <v>0</v>
      </c>
      <c r="Z711" s="1">
        <v>72.5</v>
      </c>
      <c r="AA711" s="7">
        <f>SUMPRODUCT($A$19:$Y$19,A711:Y711)</f>
        <v>72.207586350161691</v>
      </c>
      <c r="AB711" s="7">
        <f>(Z711-AA711)^2</f>
        <v>8.5505742611761304E-2</v>
      </c>
      <c r="AC711" s="7">
        <f>ABS(Z711-AA711)</f>
        <v>0.2924136498383092</v>
      </c>
      <c r="AD711" s="7">
        <f>(Z711-$AC$10)^2</f>
        <v>11.997137924083322</v>
      </c>
      <c r="AE711" s="8">
        <f t="shared" si="10"/>
        <v>0.2924136498383092</v>
      </c>
    </row>
    <row r="712" spans="1:31" x14ac:dyDescent="0.25">
      <c r="A712" s="1">
        <v>1</v>
      </c>
      <c r="B712" s="1">
        <v>214</v>
      </c>
      <c r="C712" s="1">
        <v>0</v>
      </c>
      <c r="D712" s="1">
        <v>0.48</v>
      </c>
      <c r="E712" s="7">
        <v>10.624274099999999</v>
      </c>
      <c r="F712" s="7">
        <v>67</v>
      </c>
      <c r="G712" s="1">
        <v>0</v>
      </c>
      <c r="H712" s="1">
        <v>71.400000000000006</v>
      </c>
      <c r="I712" s="1">
        <v>0</v>
      </c>
      <c r="J712" s="1">
        <v>61</v>
      </c>
      <c r="K712" s="1">
        <v>1.39</v>
      </c>
      <c r="L712" s="1">
        <v>62</v>
      </c>
      <c r="M712" s="1">
        <v>0.1</v>
      </c>
      <c r="N712" s="7">
        <v>113.62860000000001</v>
      </c>
      <c r="O712" s="1">
        <v>9542</v>
      </c>
      <c r="P712" s="1">
        <v>0.2</v>
      </c>
      <c r="Q712" s="1">
        <v>0.2</v>
      </c>
      <c r="R712" s="1">
        <v>0</v>
      </c>
      <c r="S712" s="1">
        <v>12.4</v>
      </c>
      <c r="T712" s="1">
        <v>0</v>
      </c>
      <c r="U712" s="1">
        <v>0</v>
      </c>
      <c r="V712" s="1">
        <v>1</v>
      </c>
      <c r="W712" s="1">
        <v>0</v>
      </c>
      <c r="X712" s="1">
        <v>0</v>
      </c>
      <c r="Y712" s="1">
        <v>0</v>
      </c>
      <c r="Z712" s="1">
        <v>64.8</v>
      </c>
      <c r="AA712" s="7">
        <f>SUMPRODUCT($A$19:$Y$19,A712:Y712)</f>
        <v>65.51917449279739</v>
      </c>
      <c r="AB712" s="7">
        <f>(Z712-AA712)^2</f>
        <v>0.51721195109038731</v>
      </c>
      <c r="AC712" s="7">
        <f>ABS(Z712-AA712)</f>
        <v>0.71917449279739287</v>
      </c>
      <c r="AD712" s="7">
        <f>(Z712-$AC$10)^2</f>
        <v>17.946335248499238</v>
      </c>
      <c r="AE712" s="8">
        <f t="shared" si="10"/>
        <v>-0.71917449279739287</v>
      </c>
    </row>
    <row r="713" spans="1:31" x14ac:dyDescent="0.25">
      <c r="A713" s="1">
        <v>1</v>
      </c>
      <c r="B713" s="1">
        <v>142</v>
      </c>
      <c r="C713" s="1">
        <v>6</v>
      </c>
      <c r="D713" s="1">
        <v>0.01</v>
      </c>
      <c r="E713" s="7">
        <v>0</v>
      </c>
      <c r="F713" s="7">
        <v>93</v>
      </c>
      <c r="G713" s="1">
        <v>3</v>
      </c>
      <c r="H713" s="1">
        <v>32.4</v>
      </c>
      <c r="I713" s="1">
        <v>8</v>
      </c>
      <c r="J713" s="1">
        <v>99</v>
      </c>
      <c r="K713" s="1">
        <v>5.72</v>
      </c>
      <c r="L713" s="1">
        <v>93</v>
      </c>
      <c r="M713" s="1">
        <v>0.1</v>
      </c>
      <c r="N713" s="7">
        <v>1653.2390500000001</v>
      </c>
      <c r="O713" s="1">
        <v>1315372</v>
      </c>
      <c r="P713" s="1">
        <v>4.9000000000000004</v>
      </c>
      <c r="Q713" s="1">
        <v>4.9000000000000004</v>
      </c>
      <c r="R713" s="1">
        <v>0.67300000000000004</v>
      </c>
      <c r="S713" s="1">
        <v>12.3</v>
      </c>
      <c r="T713" s="1">
        <v>0</v>
      </c>
      <c r="U713" s="1">
        <v>1</v>
      </c>
      <c r="V713" s="1">
        <v>0</v>
      </c>
      <c r="W713" s="1">
        <v>0</v>
      </c>
      <c r="X713" s="1">
        <v>0</v>
      </c>
      <c r="Y713" s="1">
        <v>0</v>
      </c>
      <c r="Z713" s="1">
        <v>73</v>
      </c>
      <c r="AA713" s="7">
        <f>SUMPRODUCT($A$19:$Y$19,A713:Y713)</f>
        <v>72.036047571182607</v>
      </c>
      <c r="AB713" s="7">
        <f>(Z713-AA713)^2</f>
        <v>0.92920428502295127</v>
      </c>
      <c r="AC713" s="7">
        <f>ABS(Z713-AA713)</f>
        <v>0.96395242881739307</v>
      </c>
      <c r="AD713" s="7">
        <f>(Z713-$AC$10)^2</f>
        <v>15.710826409510862</v>
      </c>
      <c r="AE713" s="8">
        <f t="shared" si="10"/>
        <v>0.96395242881739307</v>
      </c>
    </row>
    <row r="714" spans="1:31" x14ac:dyDescent="0.25">
      <c r="A714" s="1">
        <v>1</v>
      </c>
      <c r="B714" s="1">
        <v>273</v>
      </c>
      <c r="C714" s="1">
        <v>25</v>
      </c>
      <c r="D714" s="1">
        <v>1.71</v>
      </c>
      <c r="E714" s="7">
        <v>27.689710510000001</v>
      </c>
      <c r="F714" s="7">
        <v>92</v>
      </c>
      <c r="G714" s="1">
        <v>3761</v>
      </c>
      <c r="H714" s="1">
        <v>12.4</v>
      </c>
      <c r="I714" s="1">
        <v>33</v>
      </c>
      <c r="J714" s="1">
        <v>59</v>
      </c>
      <c r="K714" s="1">
        <v>5.7</v>
      </c>
      <c r="L714" s="1">
        <v>6</v>
      </c>
      <c r="M714" s="1">
        <v>2.2000000000000002</v>
      </c>
      <c r="N714" s="7">
        <v>321.22633999999999</v>
      </c>
      <c r="O714" s="1">
        <v>1242473</v>
      </c>
      <c r="P714" s="1">
        <v>11.6</v>
      </c>
      <c r="Q714" s="1">
        <v>11.8</v>
      </c>
      <c r="R714" s="1">
        <v>0.41199999999999998</v>
      </c>
      <c r="S714" s="1">
        <v>7.6</v>
      </c>
      <c r="T714" s="1">
        <v>0</v>
      </c>
      <c r="U714" s="1">
        <v>1</v>
      </c>
      <c r="V714" s="1">
        <v>0</v>
      </c>
      <c r="W714" s="1">
        <v>0</v>
      </c>
      <c r="X714" s="1">
        <v>0</v>
      </c>
      <c r="Y714" s="1">
        <v>0</v>
      </c>
      <c r="Z714" s="1">
        <v>58.5</v>
      </c>
      <c r="AA714" s="7">
        <f>SUMPRODUCT($A$19:$Y$19,A714:Y714)</f>
        <v>59.541622815442047</v>
      </c>
      <c r="AB714" s="7">
        <f>(Z714-AA714)^2</f>
        <v>1.0849780896494159</v>
      </c>
      <c r="AC714" s="7">
        <f>ABS(Z714-AA714)</f>
        <v>1.0416228154420466</v>
      </c>
      <c r="AD714" s="7">
        <f>(Z714-$AC$10)^2</f>
        <v>111.01386033211222</v>
      </c>
      <c r="AE714" s="8">
        <f t="shared" si="10"/>
        <v>-1.0416228154420466</v>
      </c>
    </row>
    <row r="715" spans="1:31" x14ac:dyDescent="0.25">
      <c r="A715" s="1">
        <v>1</v>
      </c>
      <c r="B715" s="1">
        <v>34</v>
      </c>
      <c r="C715" s="1">
        <v>7</v>
      </c>
      <c r="D715" s="1">
        <v>1.07</v>
      </c>
      <c r="E715" s="7">
        <v>5.0646889679999996</v>
      </c>
      <c r="F715" s="7">
        <v>96</v>
      </c>
      <c r="G715" s="1">
        <v>19</v>
      </c>
      <c r="H715" s="1">
        <v>13.9</v>
      </c>
      <c r="I715" s="1">
        <v>9</v>
      </c>
      <c r="J715" s="1">
        <v>96</v>
      </c>
      <c r="K715" s="1">
        <v>2.97</v>
      </c>
      <c r="L715" s="1">
        <v>96</v>
      </c>
      <c r="M715" s="1">
        <v>1.6</v>
      </c>
      <c r="N715" s="7">
        <v>276.75896</v>
      </c>
      <c r="O715" s="1">
        <v>39697</v>
      </c>
      <c r="P715" s="1">
        <v>9.4</v>
      </c>
      <c r="Q715" s="1">
        <v>9.5</v>
      </c>
      <c r="R715" s="1">
        <v>0</v>
      </c>
      <c r="S715" s="1">
        <v>5.4</v>
      </c>
      <c r="T715" s="1">
        <v>1</v>
      </c>
      <c r="U715" s="1">
        <v>0</v>
      </c>
      <c r="V715" s="1">
        <v>0</v>
      </c>
      <c r="W715" s="1">
        <v>0</v>
      </c>
      <c r="X715" s="1">
        <v>0</v>
      </c>
      <c r="Y715" s="1">
        <v>0</v>
      </c>
      <c r="Z715" s="1">
        <v>59.4</v>
      </c>
      <c r="AA715" s="7">
        <f>SUMPRODUCT($A$19:$Y$19,A715:Y715)</f>
        <v>60.661293042320068</v>
      </c>
      <c r="AB715" s="7">
        <f>(Z715-AA715)^2</f>
        <v>1.5908601386050165</v>
      </c>
      <c r="AC715" s="7">
        <f>ABS(Z715-AA715)</f>
        <v>1.2612930423200694</v>
      </c>
      <c r="AD715" s="7">
        <f>(Z715-$AC$10)^2</f>
        <v>92.858499605881818</v>
      </c>
      <c r="AE715" s="8">
        <f t="shared" si="10"/>
        <v>-1.2612930423200694</v>
      </c>
    </row>
    <row r="716" spans="1:31" x14ac:dyDescent="0.25">
      <c r="A716" s="1">
        <v>1</v>
      </c>
      <c r="B716" s="1">
        <v>134</v>
      </c>
      <c r="C716" s="1">
        <v>0</v>
      </c>
      <c r="D716" s="1">
        <v>0.01</v>
      </c>
      <c r="E716" s="7">
        <v>495.07829629999998</v>
      </c>
      <c r="F716" s="7">
        <v>92</v>
      </c>
      <c r="G716" s="1">
        <v>0</v>
      </c>
      <c r="H716" s="1">
        <v>54.2</v>
      </c>
      <c r="I716" s="1">
        <v>0</v>
      </c>
      <c r="J716" s="1">
        <v>93</v>
      </c>
      <c r="K716" s="1">
        <v>8.91</v>
      </c>
      <c r="L716" s="1">
        <v>93</v>
      </c>
      <c r="M716" s="1">
        <v>0.1</v>
      </c>
      <c r="N716" s="7">
        <v>2789.1734999999999</v>
      </c>
      <c r="O716" s="1">
        <v>612267</v>
      </c>
      <c r="P716" s="1">
        <v>2.4</v>
      </c>
      <c r="Q716" s="1">
        <v>2.4</v>
      </c>
      <c r="R716" s="1">
        <v>0</v>
      </c>
      <c r="S716" s="1">
        <v>0</v>
      </c>
      <c r="T716" s="1">
        <v>0</v>
      </c>
      <c r="U716" s="1">
        <v>0</v>
      </c>
      <c r="V716" s="1">
        <v>0</v>
      </c>
      <c r="W716" s="1">
        <v>0</v>
      </c>
      <c r="X716" s="1">
        <v>1</v>
      </c>
      <c r="Y716" s="1">
        <v>0</v>
      </c>
      <c r="Z716" s="1">
        <v>73.5</v>
      </c>
      <c r="AA716" s="7">
        <f>SUMPRODUCT($A$19:$Y$19,A716:Y716)</f>
        <v>63.10416550654918</v>
      </c>
      <c r="AB716" s="7">
        <f>(Z716-AA716)^2</f>
        <v>108.07337481522188</v>
      </c>
      <c r="AC716" s="7">
        <f>ABS(Z716-AA716)</f>
        <v>10.39583449345082</v>
      </c>
      <c r="AD716" s="7">
        <f>(Z716-$AC$10)^2</f>
        <v>19.924514894938401</v>
      </c>
      <c r="AE716" s="8">
        <f t="shared" si="10"/>
        <v>10.39583449345082</v>
      </c>
    </row>
    <row r="717" spans="1:31" x14ac:dyDescent="0.25">
      <c r="A717" s="1">
        <v>1</v>
      </c>
      <c r="B717" s="1">
        <v>168</v>
      </c>
      <c r="C717" s="1">
        <v>13</v>
      </c>
      <c r="D717" s="1">
        <v>6.18</v>
      </c>
      <c r="E717" s="7">
        <v>433.9210918</v>
      </c>
      <c r="F717" s="7">
        <v>96</v>
      </c>
      <c r="G717" s="1">
        <v>3588</v>
      </c>
      <c r="H717" s="1">
        <v>23.6</v>
      </c>
      <c r="I717" s="1">
        <v>15</v>
      </c>
      <c r="J717" s="1">
        <v>98</v>
      </c>
      <c r="K717" s="1">
        <v>3.49</v>
      </c>
      <c r="L717" s="1">
        <v>98</v>
      </c>
      <c r="M717" s="1">
        <v>0.5</v>
      </c>
      <c r="N717" s="7">
        <v>3368.9525760000001</v>
      </c>
      <c r="O717" s="1">
        <v>65824164</v>
      </c>
      <c r="P717" s="1">
        <v>8.6999999999999993</v>
      </c>
      <c r="Q717" s="1">
        <v>8.9</v>
      </c>
      <c r="R717" s="1">
        <v>0.68600000000000005</v>
      </c>
      <c r="S717" s="1">
        <v>12.4</v>
      </c>
      <c r="T717" s="1">
        <v>0</v>
      </c>
      <c r="U717" s="1">
        <v>1</v>
      </c>
      <c r="V717" s="1">
        <v>0</v>
      </c>
      <c r="W717" s="1">
        <v>0</v>
      </c>
      <c r="X717" s="1">
        <v>0</v>
      </c>
      <c r="Y717" s="1">
        <v>0</v>
      </c>
      <c r="Z717" s="1">
        <v>73</v>
      </c>
      <c r="AA717" s="7">
        <f>SUMPRODUCT($A$19:$Y$19,A717:Y717)</f>
        <v>70.825455727715124</v>
      </c>
      <c r="AB717" s="7">
        <f>(Z717-AA717)^2</f>
        <v>4.7286427921269629</v>
      </c>
      <c r="AC717" s="7">
        <f>ABS(Z717-AA717)</f>
        <v>2.1745442722848765</v>
      </c>
      <c r="AD717" s="7">
        <f>(Z717-$AC$10)^2</f>
        <v>15.710826409510862</v>
      </c>
      <c r="AE717" s="8">
        <f t="shared" si="10"/>
        <v>2.1745442722848765</v>
      </c>
    </row>
    <row r="718" spans="1:31" x14ac:dyDescent="0.25">
      <c r="A718" s="1">
        <v>1</v>
      </c>
      <c r="B718" s="1">
        <v>15</v>
      </c>
      <c r="C718" s="1">
        <v>0</v>
      </c>
      <c r="D718" s="1">
        <v>14.21</v>
      </c>
      <c r="E718" s="7">
        <v>2283.8917959999999</v>
      </c>
      <c r="F718" s="7">
        <v>94</v>
      </c>
      <c r="G718" s="1">
        <v>8</v>
      </c>
      <c r="H718" s="1">
        <v>52.5</v>
      </c>
      <c r="I718" s="1">
        <v>1</v>
      </c>
      <c r="J718" s="1">
        <v>96</v>
      </c>
      <c r="K718" s="1">
        <v>9.5399999999999991</v>
      </c>
      <c r="L718" s="1">
        <v>99</v>
      </c>
      <c r="M718" s="1">
        <v>0.1</v>
      </c>
      <c r="N718" s="7">
        <v>15772.733399999999</v>
      </c>
      <c r="O718" s="1">
        <v>1458821</v>
      </c>
      <c r="P718" s="1">
        <v>0.7</v>
      </c>
      <c r="Q718" s="1">
        <v>0.6</v>
      </c>
      <c r="R718" s="1">
        <v>0.78900000000000003</v>
      </c>
      <c r="S718" s="1">
        <v>15.8</v>
      </c>
      <c r="T718" s="1">
        <v>0</v>
      </c>
      <c r="U718" s="1">
        <v>0</v>
      </c>
      <c r="V718" s="1">
        <v>0</v>
      </c>
      <c r="W718" s="1">
        <v>0</v>
      </c>
      <c r="X718" s="1">
        <v>1</v>
      </c>
      <c r="Y718" s="1">
        <v>1</v>
      </c>
      <c r="Z718" s="1">
        <v>77.3</v>
      </c>
      <c r="AA718" s="7">
        <f>SUMPRODUCT($A$19:$Y$19,A718:Y718)</f>
        <v>80.302873624381135</v>
      </c>
      <c r="AB718" s="7">
        <f>(Z718-AA718)^2</f>
        <v>9.0172500040039125</v>
      </c>
      <c r="AC718" s="7">
        <f>ABS(Z718-AA718)</f>
        <v>3.002873624381138</v>
      </c>
      <c r="AD718" s="7">
        <f>(Z718-$AC$10)^2</f>
        <v>68.288547384187652</v>
      </c>
      <c r="AE718" s="8">
        <f t="shared" si="10"/>
        <v>-3.002873624381138</v>
      </c>
    </row>
    <row r="719" spans="1:31" x14ac:dyDescent="0.25">
      <c r="A719" s="1">
        <v>1</v>
      </c>
      <c r="B719" s="1">
        <v>368</v>
      </c>
      <c r="C719" s="1">
        <v>30</v>
      </c>
      <c r="D719" s="1">
        <v>2.2999999999999998</v>
      </c>
      <c r="E719" s="7">
        <v>143.86988729999999</v>
      </c>
      <c r="F719" s="7">
        <v>94</v>
      </c>
      <c r="G719" s="1">
        <v>26</v>
      </c>
      <c r="H719" s="1">
        <v>2.2000000000000002</v>
      </c>
      <c r="I719" s="1">
        <v>47</v>
      </c>
      <c r="J719" s="1">
        <v>93</v>
      </c>
      <c r="K719" s="1">
        <v>4.7300000000000004</v>
      </c>
      <c r="L719" s="1">
        <v>94</v>
      </c>
      <c r="M719" s="1">
        <v>9.1</v>
      </c>
      <c r="N719" s="7">
        <v>1139.1123299999999</v>
      </c>
      <c r="O719" s="1">
        <v>13456417</v>
      </c>
      <c r="P719" s="1">
        <v>6.7</v>
      </c>
      <c r="Q719" s="1">
        <v>6.6</v>
      </c>
      <c r="R719" s="1">
        <v>0.51800000000000002</v>
      </c>
      <c r="S719" s="1">
        <v>11.6</v>
      </c>
      <c r="T719" s="1">
        <v>1</v>
      </c>
      <c r="U719" s="1">
        <v>0</v>
      </c>
      <c r="V719" s="1">
        <v>0</v>
      </c>
      <c r="W719" s="1">
        <v>0</v>
      </c>
      <c r="X719" s="1">
        <v>0</v>
      </c>
      <c r="Y719" s="1">
        <v>0</v>
      </c>
      <c r="Z719" s="1">
        <v>57.4</v>
      </c>
      <c r="AA719" s="7">
        <f>SUMPRODUCT($A$19:$Y$19,A719:Y719)</f>
        <v>57.991691223378659</v>
      </c>
      <c r="AB719" s="7">
        <f>(Z719-AA719)^2</f>
        <v>0.35009850382333585</v>
      </c>
      <c r="AC719" s="7">
        <f>ABS(Z719-AA719)</f>
        <v>0.59169122337866042</v>
      </c>
      <c r="AD719" s="7">
        <f>(Z719-$AC$10)^2</f>
        <v>135.40374566417165</v>
      </c>
      <c r="AE719" s="8">
        <f t="shared" si="10"/>
        <v>-0.59169122337866042</v>
      </c>
    </row>
    <row r="720" spans="1:31" x14ac:dyDescent="0.25">
      <c r="A720" s="1">
        <v>1</v>
      </c>
      <c r="B720" s="1">
        <v>34</v>
      </c>
      <c r="C720" s="1">
        <v>60</v>
      </c>
      <c r="D720" s="1">
        <v>0.51</v>
      </c>
      <c r="E720" s="7">
        <v>4.3958857169999996</v>
      </c>
      <c r="F720" s="7">
        <v>92</v>
      </c>
      <c r="G720" s="1">
        <v>4464</v>
      </c>
      <c r="H720" s="1">
        <v>16.100000000000001</v>
      </c>
      <c r="I720" s="1">
        <v>110</v>
      </c>
      <c r="J720" s="1">
        <v>56</v>
      </c>
      <c r="K720" s="1">
        <v>6.39</v>
      </c>
      <c r="L720" s="1">
        <v>49</v>
      </c>
      <c r="M720" s="1">
        <v>2.4</v>
      </c>
      <c r="N720" s="7">
        <v>36.847323699999997</v>
      </c>
      <c r="O720" s="1">
        <v>11293258</v>
      </c>
      <c r="P720" s="1">
        <v>1.8</v>
      </c>
      <c r="Q720" s="1">
        <v>1.7</v>
      </c>
      <c r="R720" s="1">
        <v>0.29699999999999999</v>
      </c>
      <c r="S720" s="1">
        <v>4.5999999999999996</v>
      </c>
      <c r="T720" s="1">
        <v>1</v>
      </c>
      <c r="U720" s="1">
        <v>0</v>
      </c>
      <c r="V720" s="1">
        <v>0</v>
      </c>
      <c r="W720" s="1">
        <v>0</v>
      </c>
      <c r="X720" s="1">
        <v>0</v>
      </c>
      <c r="Y720" s="1">
        <v>0</v>
      </c>
      <c r="Z720" s="1">
        <v>55</v>
      </c>
      <c r="AA720" s="7">
        <f>SUMPRODUCT($A$19:$Y$19,A720:Y720)</f>
        <v>57.852975787586566</v>
      </c>
      <c r="AB720" s="7">
        <f>(Z720-AA720)^2</f>
        <v>8.1394708445551842</v>
      </c>
      <c r="AC720" s="7">
        <f>ABS(Z720-AA720)</f>
        <v>2.8529757875865656</v>
      </c>
      <c r="AD720" s="7">
        <f>(Z720-$AC$10)^2</f>
        <v>197.01804093411945</v>
      </c>
      <c r="AE720" s="8">
        <f t="shared" si="10"/>
        <v>-2.8529757875865656</v>
      </c>
    </row>
    <row r="721" spans="1:31" x14ac:dyDescent="0.25">
      <c r="A721" s="1">
        <v>1</v>
      </c>
      <c r="B721" s="1">
        <v>337</v>
      </c>
      <c r="C721" s="1">
        <v>51</v>
      </c>
      <c r="D721" s="1">
        <v>0.01</v>
      </c>
      <c r="E721" s="7">
        <v>0</v>
      </c>
      <c r="F721" s="7">
        <v>92</v>
      </c>
      <c r="G721" s="1">
        <v>7</v>
      </c>
      <c r="H721" s="1">
        <v>2.2000000000000002</v>
      </c>
      <c r="I721" s="1">
        <v>83</v>
      </c>
      <c r="J721" s="1">
        <v>26</v>
      </c>
      <c r="K721" s="1">
        <v>5.72</v>
      </c>
      <c r="L721" s="1">
        <v>26</v>
      </c>
      <c r="M721" s="1">
        <v>0.9</v>
      </c>
      <c r="N721" s="7">
        <v>1653.2390500000001</v>
      </c>
      <c r="O721" s="1">
        <v>1315372</v>
      </c>
      <c r="P721" s="1">
        <v>7.4</v>
      </c>
      <c r="Q721" s="1">
        <v>7.2</v>
      </c>
      <c r="R721" s="1">
        <v>0.67300000000000004</v>
      </c>
      <c r="S721" s="1">
        <v>12.3</v>
      </c>
      <c r="T721" s="1">
        <v>1</v>
      </c>
      <c r="U721" s="1">
        <v>0</v>
      </c>
      <c r="V721" s="1">
        <v>0</v>
      </c>
      <c r="W721" s="1">
        <v>0</v>
      </c>
      <c r="X721" s="1">
        <v>0</v>
      </c>
      <c r="Y721" s="1">
        <v>0</v>
      </c>
      <c r="Z721" s="1">
        <v>51.5</v>
      </c>
      <c r="AA721" s="7">
        <f>SUMPRODUCT($A$19:$Y$19,A721:Y721)</f>
        <v>57.872162659474462</v>
      </c>
      <c r="AB721" s="7">
        <f>(Z721-AA721)^2</f>
        <v>40.604456958800647</v>
      </c>
      <c r="AC721" s="7">
        <f>ABS(Z721-AA721)</f>
        <v>6.372162659474462</v>
      </c>
      <c r="AD721" s="7">
        <f>(Z721-$AC$10)^2</f>
        <v>307.52222153612666</v>
      </c>
      <c r="AE721" s="8">
        <f t="shared" si="10"/>
        <v>-6.372162659474462</v>
      </c>
    </row>
    <row r="722" spans="1:31" x14ac:dyDescent="0.25">
      <c r="A722" s="1">
        <v>1</v>
      </c>
      <c r="B722" s="1">
        <v>224</v>
      </c>
      <c r="C722" s="1">
        <v>7</v>
      </c>
      <c r="D722" s="1">
        <v>2.9</v>
      </c>
      <c r="E722" s="7">
        <v>88.243634700000001</v>
      </c>
      <c r="F722" s="7">
        <v>92</v>
      </c>
      <c r="G722" s="1">
        <v>113</v>
      </c>
      <c r="H722" s="1">
        <v>37.5</v>
      </c>
      <c r="I722" s="1">
        <v>9</v>
      </c>
      <c r="J722" s="1">
        <v>98</v>
      </c>
      <c r="K722" s="1">
        <v>3.94</v>
      </c>
      <c r="L722" s="1">
        <v>97</v>
      </c>
      <c r="M722" s="1">
        <v>0.1</v>
      </c>
      <c r="N722" s="7">
        <v>643.17517999999995</v>
      </c>
      <c r="O722" s="1">
        <v>4516131</v>
      </c>
      <c r="P722" s="1">
        <v>3.6</v>
      </c>
      <c r="Q722" s="1">
        <v>3.6</v>
      </c>
      <c r="R722" s="1">
        <v>0</v>
      </c>
      <c r="S722" s="1">
        <v>0</v>
      </c>
      <c r="T722" s="1">
        <v>0</v>
      </c>
      <c r="U722" s="1">
        <v>1</v>
      </c>
      <c r="V722" s="1">
        <v>0</v>
      </c>
      <c r="W722" s="1">
        <v>0</v>
      </c>
      <c r="X722" s="1">
        <v>0</v>
      </c>
      <c r="Y722" s="1">
        <v>0</v>
      </c>
      <c r="Z722" s="1">
        <v>63.8</v>
      </c>
      <c r="AA722" s="7">
        <f>SUMPRODUCT($A$19:$Y$19,A722:Y722)</f>
        <v>60.891636426406826</v>
      </c>
      <c r="AB722" s="7">
        <f>(Z722-AA722)^2</f>
        <v>8.4585786762036381</v>
      </c>
      <c r="AC722" s="7">
        <f>ABS(Z722-AA722)</f>
        <v>2.9083635735931708</v>
      </c>
      <c r="AD722" s="7">
        <f>(Z722-$AC$10)^2</f>
        <v>27.418958277644165</v>
      </c>
      <c r="AE722" s="8">
        <f t="shared" si="10"/>
        <v>2.9083635735931708</v>
      </c>
    </row>
    <row r="723" spans="1:31" x14ac:dyDescent="0.25">
      <c r="A723" s="1">
        <v>1</v>
      </c>
      <c r="B723" s="1">
        <v>49</v>
      </c>
      <c r="C723" s="1">
        <v>0</v>
      </c>
      <c r="D723" s="1">
        <v>3.76</v>
      </c>
      <c r="E723" s="7">
        <v>0</v>
      </c>
      <c r="F723" s="7">
        <v>92</v>
      </c>
      <c r="G723" s="1">
        <v>0</v>
      </c>
      <c r="H723" s="1">
        <v>61</v>
      </c>
      <c r="I723" s="1">
        <v>0</v>
      </c>
      <c r="J723" s="1">
        <v>92</v>
      </c>
      <c r="K723" s="1">
        <v>5.72</v>
      </c>
      <c r="L723" s="1">
        <v>92</v>
      </c>
      <c r="M723" s="1">
        <v>0.1</v>
      </c>
      <c r="N723" s="7">
        <v>5734.4435999999996</v>
      </c>
      <c r="O723" s="1">
        <v>33815</v>
      </c>
      <c r="P723" s="1">
        <v>1</v>
      </c>
      <c r="Q723" s="1">
        <v>0.9</v>
      </c>
      <c r="R723" s="1">
        <v>0.91900000000000004</v>
      </c>
      <c r="S723" s="1">
        <v>19</v>
      </c>
      <c r="T723" s="1">
        <v>0</v>
      </c>
      <c r="U723" s="1">
        <v>0</v>
      </c>
      <c r="V723" s="1">
        <v>0</v>
      </c>
      <c r="W723" s="1">
        <v>0</v>
      </c>
      <c r="X723" s="1">
        <v>1</v>
      </c>
      <c r="Y723" s="1">
        <v>1</v>
      </c>
      <c r="Z723" s="1">
        <v>82.7</v>
      </c>
      <c r="AA723" s="7">
        <f>SUMPRODUCT($A$19:$Y$19,A723:Y723)</f>
        <v>81.544761610875298</v>
      </c>
      <c r="AB723" s="7">
        <f>(Z723-AA723)^2</f>
        <v>1.3345757357074426</v>
      </c>
      <c r="AC723" s="7">
        <f>ABS(Z723-AA723)</f>
        <v>1.1552383891247047</v>
      </c>
      <c r="AD723" s="7">
        <f>(Z723-$AC$10)^2</f>
        <v>186.69638302680519</v>
      </c>
      <c r="AE723" s="8">
        <f t="shared" si="10"/>
        <v>1.1552383891247047</v>
      </c>
    </row>
    <row r="724" spans="1:31" x14ac:dyDescent="0.25">
      <c r="A724" s="1">
        <v>1</v>
      </c>
      <c r="B724" s="1">
        <v>144</v>
      </c>
      <c r="C724" s="1">
        <v>11</v>
      </c>
      <c r="D724" s="1">
        <v>4.38</v>
      </c>
      <c r="E724" s="7">
        <v>1435.4877550000001</v>
      </c>
      <c r="F724" s="7">
        <v>9</v>
      </c>
      <c r="G724" s="1">
        <v>0</v>
      </c>
      <c r="H724" s="1">
        <v>57.2</v>
      </c>
      <c r="I724" s="1">
        <v>12</v>
      </c>
      <c r="J724" s="1">
        <v>9</v>
      </c>
      <c r="K724" s="1">
        <v>7.2</v>
      </c>
      <c r="L724" s="1">
        <v>9</v>
      </c>
      <c r="M724" s="1">
        <v>0.1</v>
      </c>
      <c r="N724" s="7">
        <v>7913.3834319999996</v>
      </c>
      <c r="O724" s="1">
        <v>47791911</v>
      </c>
      <c r="P724" s="1">
        <v>2.1</v>
      </c>
      <c r="Q724" s="1">
        <v>1.9</v>
      </c>
      <c r="R724" s="1">
        <v>0.72</v>
      </c>
      <c r="S724" s="1">
        <v>13.6</v>
      </c>
      <c r="T724" s="1">
        <v>0</v>
      </c>
      <c r="U724" s="1">
        <v>0</v>
      </c>
      <c r="V724" s="1">
        <v>0</v>
      </c>
      <c r="W724" s="1">
        <v>1</v>
      </c>
      <c r="X724" s="1">
        <v>0</v>
      </c>
      <c r="Y724" s="1">
        <v>0</v>
      </c>
      <c r="Z724" s="1">
        <v>74.599999999999994</v>
      </c>
      <c r="AA724" s="7">
        <f>SUMPRODUCT($A$19:$Y$19,A724:Y724)</f>
        <v>69.806149905568546</v>
      </c>
      <c r="AB724" s="7">
        <f>(Z724-AA724)^2</f>
        <v>22.980998727880408</v>
      </c>
      <c r="AC724" s="7">
        <f>ABS(Z724-AA724)</f>
        <v>4.7938500944314484</v>
      </c>
      <c r="AD724" s="7">
        <f>(Z724-$AC$10)^2</f>
        <v>30.954629562878925</v>
      </c>
      <c r="AE724" s="8">
        <f t="shared" si="10"/>
        <v>4.7938500944314484</v>
      </c>
    </row>
    <row r="725" spans="1:31" x14ac:dyDescent="0.25">
      <c r="A725" s="1">
        <v>1</v>
      </c>
      <c r="B725" s="1">
        <v>267</v>
      </c>
      <c r="C725" s="1">
        <v>5</v>
      </c>
      <c r="D725" s="1">
        <v>7.99</v>
      </c>
      <c r="E725" s="7">
        <v>29.381727059999999</v>
      </c>
      <c r="F725" s="7">
        <v>96</v>
      </c>
      <c r="G725" s="1">
        <v>42724</v>
      </c>
      <c r="H725" s="1">
        <v>56.8</v>
      </c>
      <c r="I725" s="1">
        <v>6</v>
      </c>
      <c r="J725" s="1">
        <v>99</v>
      </c>
      <c r="K725" s="1">
        <v>6.39</v>
      </c>
      <c r="L725" s="1">
        <v>98</v>
      </c>
      <c r="M725" s="1">
        <v>0.8</v>
      </c>
      <c r="N725" s="7">
        <v>233.18831</v>
      </c>
      <c r="O725" s="1">
        <v>4678775</v>
      </c>
      <c r="P725" s="1">
        <v>2.6</v>
      </c>
      <c r="Q725" s="1">
        <v>2.7</v>
      </c>
      <c r="R725" s="1">
        <v>0.71599999999999997</v>
      </c>
      <c r="S725" s="1">
        <v>14.7</v>
      </c>
      <c r="T725" s="1">
        <v>0</v>
      </c>
      <c r="U725" s="1">
        <v>0</v>
      </c>
      <c r="V725" s="1">
        <v>0</v>
      </c>
      <c r="W725" s="1">
        <v>0</v>
      </c>
      <c r="X725" s="1">
        <v>1</v>
      </c>
      <c r="Y725" s="1">
        <v>0</v>
      </c>
      <c r="Z725" s="1">
        <v>67.7</v>
      </c>
      <c r="AA725" s="7">
        <f>SUMPRODUCT($A$19:$Y$19,A725:Y725)</f>
        <v>71.420044788567395</v>
      </c>
      <c r="AB725" s="7">
        <f>(Z725-AA725)^2</f>
        <v>13.838733228947415</v>
      </c>
      <c r="AC725" s="7">
        <f>ABS(Z725-AA725)</f>
        <v>3.7200447885673924</v>
      </c>
      <c r="AD725" s="7">
        <f>(Z725-$AC$10)^2</f>
        <v>1.7857284639789361</v>
      </c>
      <c r="AE725" s="8">
        <f t="shared" si="10"/>
        <v>-3.7200447885673924</v>
      </c>
    </row>
    <row r="726" spans="1:31" x14ac:dyDescent="0.25">
      <c r="A726" s="1">
        <v>1</v>
      </c>
      <c r="B726" s="1">
        <v>122</v>
      </c>
      <c r="C726" s="1">
        <v>30</v>
      </c>
      <c r="D726" s="1">
        <v>3.76</v>
      </c>
      <c r="E726" s="7">
        <v>0</v>
      </c>
      <c r="F726" s="7">
        <v>82</v>
      </c>
      <c r="G726" s="1">
        <v>0</v>
      </c>
      <c r="H726" s="1">
        <v>63.5</v>
      </c>
      <c r="I726" s="1">
        <v>35</v>
      </c>
      <c r="J726" s="1">
        <v>87</v>
      </c>
      <c r="K726" s="1">
        <v>5.72</v>
      </c>
      <c r="L726" s="1">
        <v>87</v>
      </c>
      <c r="M726" s="1">
        <v>0.1</v>
      </c>
      <c r="N726" s="7">
        <v>9143.1284940000005</v>
      </c>
      <c r="O726" s="1">
        <v>12589949</v>
      </c>
      <c r="P726" s="1">
        <v>1.5</v>
      </c>
      <c r="Q726" s="1">
        <v>1.5</v>
      </c>
      <c r="R726" s="1">
        <v>0.75800000000000001</v>
      </c>
      <c r="S726" s="1">
        <v>13.3</v>
      </c>
      <c r="T726" s="1">
        <v>0</v>
      </c>
      <c r="U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76.7</v>
      </c>
      <c r="AA726" s="7">
        <f>SUMPRODUCT($A$19:$Y$19,A726:Y726)</f>
        <v>75.608296119490149</v>
      </c>
      <c r="AB726" s="7">
        <f>(Z726-AA726)^2</f>
        <v>1.1918173627202742</v>
      </c>
      <c r="AC726" s="7">
        <f>ABS(Z726-AA726)</f>
        <v>1.0917038805098542</v>
      </c>
      <c r="AD726" s="7">
        <f>(Z726-$AC$10)^2</f>
        <v>58.732121201674694</v>
      </c>
      <c r="AE726" s="8">
        <f t="shared" ref="AE726:AE789" si="11">Z726-AA726</f>
        <v>1.0917038805098542</v>
      </c>
    </row>
    <row r="727" spans="1:31" x14ac:dyDescent="0.25">
      <c r="A727" s="1">
        <v>1</v>
      </c>
      <c r="B727" s="1">
        <v>66</v>
      </c>
      <c r="C727" s="1">
        <v>1</v>
      </c>
      <c r="D727" s="1">
        <v>10.62</v>
      </c>
      <c r="E727" s="7">
        <v>7172.2752289999999</v>
      </c>
      <c r="F727" s="7">
        <v>94</v>
      </c>
      <c r="G727" s="1">
        <v>104</v>
      </c>
      <c r="H727" s="1">
        <v>63.4</v>
      </c>
      <c r="I727" s="1">
        <v>1</v>
      </c>
      <c r="J727" s="1">
        <v>92</v>
      </c>
      <c r="K727" s="1">
        <v>9.5</v>
      </c>
      <c r="L727" s="1">
        <v>92</v>
      </c>
      <c r="M727" s="1">
        <v>0.1</v>
      </c>
      <c r="N727" s="7">
        <v>42742.998979999997</v>
      </c>
      <c r="O727" s="1">
        <v>216917</v>
      </c>
      <c r="P727" s="1">
        <v>0.7</v>
      </c>
      <c r="Q727" s="1">
        <v>0.6</v>
      </c>
      <c r="R727" s="1">
        <v>0.92500000000000004</v>
      </c>
      <c r="S727" s="1">
        <v>19.100000000000001</v>
      </c>
      <c r="T727" s="1">
        <v>0</v>
      </c>
      <c r="U727" s="1">
        <v>0</v>
      </c>
      <c r="V727" s="1">
        <v>1</v>
      </c>
      <c r="W727" s="1">
        <v>0</v>
      </c>
      <c r="X727" s="1">
        <v>0</v>
      </c>
      <c r="Y727" s="1">
        <v>1</v>
      </c>
      <c r="Z727" s="1">
        <v>81.7</v>
      </c>
      <c r="AA727" s="7">
        <f>SUMPRODUCT($A$19:$Y$19,A727:Y727)</f>
        <v>82.243437710173396</v>
      </c>
      <c r="AB727" s="7">
        <f>(Z727-AA727)^2</f>
        <v>0.29532454483850062</v>
      </c>
      <c r="AC727" s="7">
        <f>ABS(Z727-AA727)</f>
        <v>0.54343771017339293</v>
      </c>
      <c r="AD727" s="7">
        <f>(Z727-$AC$10)^2</f>
        <v>160.36900605595011</v>
      </c>
      <c r="AE727" s="8">
        <f t="shared" si="11"/>
        <v>-0.54343771017339293</v>
      </c>
    </row>
    <row r="728" spans="1:31" x14ac:dyDescent="0.25">
      <c r="A728" s="1">
        <v>1</v>
      </c>
      <c r="B728" s="1">
        <v>156</v>
      </c>
      <c r="C728" s="1">
        <v>0</v>
      </c>
      <c r="D728" s="1">
        <v>0.01</v>
      </c>
      <c r="E728" s="7">
        <v>1542.6359789999999</v>
      </c>
      <c r="F728" s="7">
        <v>92</v>
      </c>
      <c r="G728" s="1">
        <v>36</v>
      </c>
      <c r="H728" s="1">
        <v>6.7</v>
      </c>
      <c r="I728" s="1">
        <v>0</v>
      </c>
      <c r="J728" s="1">
        <v>92</v>
      </c>
      <c r="K728" s="1">
        <v>5.88</v>
      </c>
      <c r="L728" s="1">
        <v>92</v>
      </c>
      <c r="M728" s="1">
        <v>0.1</v>
      </c>
      <c r="N728" s="7">
        <v>15725.1374</v>
      </c>
      <c r="O728" s="1">
        <v>1993782</v>
      </c>
      <c r="P728" s="1">
        <v>2.2000000000000002</v>
      </c>
      <c r="Q728" s="1">
        <v>2.2000000000000002</v>
      </c>
      <c r="R728" s="1">
        <v>0.82199999999999995</v>
      </c>
      <c r="S728" s="1">
        <v>16</v>
      </c>
      <c r="T728" s="1">
        <v>0</v>
      </c>
      <c r="U728" s="1">
        <v>0</v>
      </c>
      <c r="V728" s="1">
        <v>0</v>
      </c>
      <c r="W728" s="1">
        <v>0</v>
      </c>
      <c r="X728" s="1">
        <v>1</v>
      </c>
      <c r="Y728" s="1">
        <v>1</v>
      </c>
      <c r="Z728" s="1">
        <v>74.400000000000006</v>
      </c>
      <c r="AA728" s="7">
        <f>SUMPRODUCT($A$19:$Y$19,A728:Y728)</f>
        <v>76.989673237093811</v>
      </c>
      <c r="AB728" s="7">
        <f>(Z728-AA728)^2</f>
        <v>6.7064074749199083</v>
      </c>
      <c r="AC728" s="7">
        <f>ABS(Z728-AA728)</f>
        <v>2.5896732370938054</v>
      </c>
      <c r="AD728" s="7">
        <f>(Z728-$AC$10)^2</f>
        <v>28.769154168708031</v>
      </c>
      <c r="AE728" s="8">
        <f t="shared" si="11"/>
        <v>-2.5896732370938054</v>
      </c>
    </row>
    <row r="729" spans="1:31" x14ac:dyDescent="0.25">
      <c r="A729" s="1">
        <v>1</v>
      </c>
      <c r="B729" s="1">
        <v>71</v>
      </c>
      <c r="C729" s="1">
        <v>2</v>
      </c>
      <c r="D729" s="1">
        <v>10.94</v>
      </c>
      <c r="E729" s="7">
        <v>895.87795029999995</v>
      </c>
      <c r="F729" s="7">
        <v>88</v>
      </c>
      <c r="G729" s="1">
        <v>1771</v>
      </c>
      <c r="H729" s="1">
        <v>61.4</v>
      </c>
      <c r="I729" s="1">
        <v>3</v>
      </c>
      <c r="J729" s="1">
        <v>94</v>
      </c>
      <c r="K729" s="1">
        <v>11.16</v>
      </c>
      <c r="L729" s="1">
        <v>95</v>
      </c>
      <c r="M729" s="1">
        <v>0.1</v>
      </c>
      <c r="N729" s="7">
        <v>4653.9114300000001</v>
      </c>
      <c r="O729" s="1">
        <v>864565</v>
      </c>
      <c r="P729" s="1">
        <v>1.1000000000000001</v>
      </c>
      <c r="Q729" s="1">
        <v>1.1000000000000001</v>
      </c>
      <c r="R729" s="1">
        <v>0.91900000000000004</v>
      </c>
      <c r="S729" s="1">
        <v>16.899999999999999</v>
      </c>
      <c r="T729" s="1">
        <v>0</v>
      </c>
      <c r="U729" s="1">
        <v>0</v>
      </c>
      <c r="V729" s="1">
        <v>0</v>
      </c>
      <c r="W729" s="1">
        <v>0</v>
      </c>
      <c r="X729" s="1">
        <v>1</v>
      </c>
      <c r="Y729" s="1">
        <v>1</v>
      </c>
      <c r="Z729" s="1">
        <v>86</v>
      </c>
      <c r="AA729" s="7">
        <f>SUMPRODUCT($A$19:$Y$19,A729:Y729)</f>
        <v>80.389642081459669</v>
      </c>
      <c r="AB729" s="7">
        <f>(Z729-AA729)^2</f>
        <v>31.476115974128192</v>
      </c>
      <c r="AC729" s="7">
        <f>ABS(Z729-AA729)</f>
        <v>5.6103579185403305</v>
      </c>
      <c r="AD729" s="7">
        <f>(Z729-$AC$10)^2</f>
        <v>287.7667270306269</v>
      </c>
      <c r="AE729" s="8">
        <f t="shared" si="11"/>
        <v>5.6103579185403305</v>
      </c>
    </row>
    <row r="730" spans="1:31" x14ac:dyDescent="0.25">
      <c r="A730" s="1">
        <v>1</v>
      </c>
      <c r="B730" s="1">
        <v>69</v>
      </c>
      <c r="C730" s="1">
        <v>1</v>
      </c>
      <c r="D730" s="1">
        <v>2.23</v>
      </c>
      <c r="E730" s="7">
        <v>1895.3427919999999</v>
      </c>
      <c r="F730" s="7">
        <v>99</v>
      </c>
      <c r="G730" s="1">
        <v>116</v>
      </c>
      <c r="H730" s="1">
        <v>6.1</v>
      </c>
      <c r="I730" s="1">
        <v>1</v>
      </c>
      <c r="J730" s="1">
        <v>95</v>
      </c>
      <c r="K730" s="1">
        <v>7.35</v>
      </c>
      <c r="L730" s="1">
        <v>95</v>
      </c>
      <c r="M730" s="1">
        <v>0.1</v>
      </c>
      <c r="N730" s="7">
        <v>19888.171999999999</v>
      </c>
      <c r="O730" s="1">
        <v>689</v>
      </c>
      <c r="P730" s="1">
        <v>1.1000000000000001</v>
      </c>
      <c r="Q730" s="1">
        <v>1.1000000000000001</v>
      </c>
      <c r="R730" s="1">
        <v>0.86299999999999999</v>
      </c>
      <c r="S730" s="1">
        <v>15.9</v>
      </c>
      <c r="T730" s="1">
        <v>0</v>
      </c>
      <c r="U730" s="1">
        <v>1</v>
      </c>
      <c r="V730" s="1">
        <v>0</v>
      </c>
      <c r="W730" s="1">
        <v>0</v>
      </c>
      <c r="X730" s="1">
        <v>0</v>
      </c>
      <c r="Y730" s="1">
        <v>0</v>
      </c>
      <c r="Z730" s="1">
        <v>81</v>
      </c>
      <c r="AA730" s="7">
        <f>SUMPRODUCT($A$19:$Y$19,A730:Y730)</f>
        <v>76.636305688205795</v>
      </c>
      <c r="AB730" s="7">
        <f>(Z730-AA730)^2</f>
        <v>19.041828046785103</v>
      </c>
      <c r="AC730" s="7">
        <f>ABS(Z730-AA730)</f>
        <v>4.3636943117942053</v>
      </c>
      <c r="AD730" s="7">
        <f>(Z730-$AC$10)^2</f>
        <v>143.1298421763515</v>
      </c>
      <c r="AE730" s="8">
        <f t="shared" si="11"/>
        <v>4.3636943117942053</v>
      </c>
    </row>
    <row r="731" spans="1:31" x14ac:dyDescent="0.25">
      <c r="A731" s="1">
        <v>1</v>
      </c>
      <c r="B731" s="1">
        <v>69</v>
      </c>
      <c r="C731" s="1">
        <v>0</v>
      </c>
      <c r="D731" s="1">
        <v>6.53</v>
      </c>
      <c r="E731" s="7">
        <v>203.31574989999999</v>
      </c>
      <c r="F731" s="7">
        <v>85</v>
      </c>
      <c r="G731" s="1">
        <v>4</v>
      </c>
      <c r="H731" s="1">
        <v>64.5</v>
      </c>
      <c r="I731" s="1">
        <v>0</v>
      </c>
      <c r="J731" s="1">
        <v>89</v>
      </c>
      <c r="K731" s="1">
        <v>8.4600000000000009</v>
      </c>
      <c r="L731" s="1">
        <v>89</v>
      </c>
      <c r="M731" s="1">
        <v>0.1</v>
      </c>
      <c r="N731" s="7">
        <v>1519.5497</v>
      </c>
      <c r="O731" s="1">
        <v>41268</v>
      </c>
      <c r="P731" s="1">
        <v>0.7</v>
      </c>
      <c r="Q731" s="1">
        <v>0.7</v>
      </c>
      <c r="R731" s="1">
        <v>0.79700000000000004</v>
      </c>
      <c r="S731" s="1">
        <v>14.2</v>
      </c>
      <c r="T731" s="1">
        <v>0</v>
      </c>
      <c r="U731" s="1">
        <v>0</v>
      </c>
      <c r="V731" s="1">
        <v>0</v>
      </c>
      <c r="W731" s="1">
        <v>0</v>
      </c>
      <c r="X731" s="1">
        <v>1</v>
      </c>
      <c r="Y731" s="1">
        <v>1</v>
      </c>
      <c r="Z731" s="1">
        <v>78.7</v>
      </c>
      <c r="AA731" s="7">
        <f>SUMPRODUCT($A$19:$Y$19,A731:Y731)</f>
        <v>77.928835677706871</v>
      </c>
      <c r="AB731" s="7">
        <f>(Z731-AA731)^2</f>
        <v>0.5946944119778248</v>
      </c>
      <c r="AC731" s="7">
        <f>ABS(Z731-AA731)</f>
        <v>0.77116432229313148</v>
      </c>
      <c r="AD731" s="7">
        <f>(Z731-$AC$10)^2</f>
        <v>93.38687514338487</v>
      </c>
      <c r="AE731" s="8">
        <f t="shared" si="11"/>
        <v>0.77116432229313148</v>
      </c>
    </row>
    <row r="732" spans="1:31" x14ac:dyDescent="0.25">
      <c r="A732" s="1">
        <v>1</v>
      </c>
      <c r="B732" s="1">
        <v>28</v>
      </c>
      <c r="C732" s="1">
        <v>9</v>
      </c>
      <c r="D732" s="1">
        <v>0.01</v>
      </c>
      <c r="E732" s="7">
        <v>0</v>
      </c>
      <c r="F732" s="7">
        <v>79</v>
      </c>
      <c r="G732" s="1">
        <v>32</v>
      </c>
      <c r="H732" s="1">
        <v>19.399999999999999</v>
      </c>
      <c r="I732" s="1">
        <v>12</v>
      </c>
      <c r="J732" s="1">
        <v>78</v>
      </c>
      <c r="K732" s="1">
        <v>2.12</v>
      </c>
      <c r="L732" s="1">
        <v>79</v>
      </c>
      <c r="M732" s="1">
        <v>0.3</v>
      </c>
      <c r="N732" s="7">
        <v>1653.2390500000001</v>
      </c>
      <c r="O732" s="1">
        <v>1315372</v>
      </c>
      <c r="P732" s="1">
        <v>9.1</v>
      </c>
      <c r="Q732" s="1">
        <v>9.1999999999999993</v>
      </c>
      <c r="R732" s="1">
        <v>0.55400000000000005</v>
      </c>
      <c r="S732" s="1">
        <v>10.199999999999999</v>
      </c>
      <c r="T732" s="1">
        <v>0</v>
      </c>
      <c r="U732" s="1">
        <v>1</v>
      </c>
      <c r="V732" s="1">
        <v>0</v>
      </c>
      <c r="W732" s="1">
        <v>0</v>
      </c>
      <c r="X732" s="1">
        <v>0</v>
      </c>
      <c r="Y732" s="1">
        <v>0</v>
      </c>
      <c r="Z732" s="1">
        <v>64.400000000000006</v>
      </c>
      <c r="AA732" s="7">
        <f>SUMPRODUCT($A$19:$Y$19,A732:Y732)</f>
        <v>69.940277666469967</v>
      </c>
      <c r="AB732" s="7">
        <f>(Z732-AA732)^2</f>
        <v>30.694676621585842</v>
      </c>
      <c r="AC732" s="7">
        <f>ABS(Z732-AA732)</f>
        <v>5.5402776664699616</v>
      </c>
      <c r="AD732" s="7">
        <f>(Z732-$AC$10)^2</f>
        <v>21.49538446015713</v>
      </c>
      <c r="AE732" s="8">
        <f t="shared" si="11"/>
        <v>-5.5402776664699616</v>
      </c>
    </row>
    <row r="733" spans="1:31" x14ac:dyDescent="0.25">
      <c r="A733" s="1">
        <v>1</v>
      </c>
      <c r="B733" s="1">
        <v>65</v>
      </c>
      <c r="C733" s="1">
        <v>0</v>
      </c>
      <c r="D733" s="1">
        <v>6.79</v>
      </c>
      <c r="E733" s="7">
        <v>8506.1014429999996</v>
      </c>
      <c r="F733" s="7">
        <v>92</v>
      </c>
      <c r="G733" s="1">
        <v>0</v>
      </c>
      <c r="H733" s="1">
        <v>56.5</v>
      </c>
      <c r="I733" s="1">
        <v>0</v>
      </c>
      <c r="J733" s="1">
        <v>99</v>
      </c>
      <c r="K733" s="1">
        <v>9.59</v>
      </c>
      <c r="L733" s="1">
        <v>99</v>
      </c>
      <c r="M733" s="1">
        <v>0.1</v>
      </c>
      <c r="N733" s="7">
        <v>46917.27216</v>
      </c>
      <c r="O733" s="1">
        <v>29274</v>
      </c>
      <c r="P733" s="1">
        <v>1</v>
      </c>
      <c r="Q733" s="1">
        <v>0.9</v>
      </c>
      <c r="R733" s="1">
        <v>0.873</v>
      </c>
      <c r="S733" s="1">
        <v>18.3</v>
      </c>
      <c r="T733" s="1">
        <v>0</v>
      </c>
      <c r="U733" s="1">
        <v>0</v>
      </c>
      <c r="V733" s="1">
        <v>0</v>
      </c>
      <c r="W733" s="1">
        <v>0</v>
      </c>
      <c r="X733" s="1">
        <v>1</v>
      </c>
      <c r="Y733" s="1">
        <v>1</v>
      </c>
      <c r="Z733" s="1">
        <v>88</v>
      </c>
      <c r="AA733" s="7">
        <f>SUMPRODUCT($A$19:$Y$19,A733:Y733)</f>
        <v>83.7177516530909</v>
      </c>
      <c r="AB733" s="7">
        <f>(Z733-AA733)^2</f>
        <v>18.337650904605717</v>
      </c>
      <c r="AC733" s="7">
        <f>ABS(Z733-AA733)</f>
        <v>4.2822483469090997</v>
      </c>
      <c r="AD733" s="7">
        <f>(Z733-$AC$10)^2</f>
        <v>359.62148097233705</v>
      </c>
      <c r="AE733" s="8">
        <f t="shared" si="11"/>
        <v>4.2822483469090997</v>
      </c>
    </row>
    <row r="734" spans="1:31" x14ac:dyDescent="0.25">
      <c r="A734" s="1">
        <v>1</v>
      </c>
      <c r="B734" s="1">
        <v>27</v>
      </c>
      <c r="C734" s="1">
        <v>53</v>
      </c>
      <c r="D734" s="1">
        <v>0.01</v>
      </c>
      <c r="E734" s="7">
        <v>96.546582700000002</v>
      </c>
      <c r="F734" s="7">
        <v>66</v>
      </c>
      <c r="G734" s="1">
        <v>341</v>
      </c>
      <c r="H734" s="1">
        <v>21.9</v>
      </c>
      <c r="I734" s="1">
        <v>88</v>
      </c>
      <c r="J734" s="1">
        <v>72</v>
      </c>
      <c r="K734" s="1">
        <v>6.47</v>
      </c>
      <c r="L734" s="1">
        <v>66</v>
      </c>
      <c r="M734" s="1">
        <v>1.5</v>
      </c>
      <c r="N734" s="7">
        <v>777.34768680000002</v>
      </c>
      <c r="O734" s="1">
        <v>16667</v>
      </c>
      <c r="P734" s="1">
        <v>8.3000000000000007</v>
      </c>
      <c r="Q734" s="1">
        <v>8.1</v>
      </c>
      <c r="R734" s="1">
        <v>0.41099999999999998</v>
      </c>
      <c r="S734" s="1">
        <v>7.7</v>
      </c>
      <c r="T734" s="1">
        <v>1</v>
      </c>
      <c r="U734" s="1">
        <v>0</v>
      </c>
      <c r="V734" s="1">
        <v>0</v>
      </c>
      <c r="W734" s="1">
        <v>0</v>
      </c>
      <c r="X734" s="1">
        <v>0</v>
      </c>
      <c r="Y734" s="1">
        <v>0</v>
      </c>
      <c r="Z734" s="1">
        <v>57.2</v>
      </c>
      <c r="AA734" s="7">
        <f>SUMPRODUCT($A$19:$Y$19,A734:Y734)</f>
        <v>62.265412604097023</v>
      </c>
      <c r="AB734" s="7">
        <f>(Z734-AA734)^2</f>
        <v>25.658404849744951</v>
      </c>
      <c r="AC734" s="7">
        <f>ABS(Z734-AA734)</f>
        <v>5.0654126040970198</v>
      </c>
      <c r="AD734" s="7">
        <f>(Z734-$AC$10)^2</f>
        <v>140.09827027000054</v>
      </c>
      <c r="AE734" s="8">
        <f t="shared" si="11"/>
        <v>-5.0654126040970198</v>
      </c>
    </row>
    <row r="735" spans="1:31" x14ac:dyDescent="0.25">
      <c r="A735" s="1">
        <v>1</v>
      </c>
      <c r="B735" s="1">
        <v>92</v>
      </c>
      <c r="C735" s="1">
        <v>0</v>
      </c>
      <c r="D735" s="1">
        <v>4.6399999999999997</v>
      </c>
      <c r="E735" s="7">
        <v>7.9591311459999998</v>
      </c>
      <c r="F735" s="7">
        <v>88</v>
      </c>
      <c r="G735" s="1">
        <v>10</v>
      </c>
      <c r="H735" s="1">
        <v>53.7</v>
      </c>
      <c r="I735" s="1">
        <v>0</v>
      </c>
      <c r="J735" s="1">
        <v>89</v>
      </c>
      <c r="K735" s="1">
        <v>9.7100000000000009</v>
      </c>
      <c r="L735" s="1">
        <v>88</v>
      </c>
      <c r="M735" s="1">
        <v>0.1</v>
      </c>
      <c r="N735" s="7">
        <v>55.156834000000003</v>
      </c>
      <c r="O735" s="1">
        <v>3688865</v>
      </c>
      <c r="P735" s="1">
        <v>2.6</v>
      </c>
      <c r="Q735" s="1">
        <v>2.5</v>
      </c>
      <c r="R735" s="1">
        <v>0.71099999999999997</v>
      </c>
      <c r="S735" s="1">
        <v>13.4</v>
      </c>
      <c r="T735" s="1">
        <v>0</v>
      </c>
      <c r="U735" s="1">
        <v>0</v>
      </c>
      <c r="V735" s="1">
        <v>0</v>
      </c>
      <c r="W735" s="1">
        <v>0</v>
      </c>
      <c r="X735" s="1">
        <v>1</v>
      </c>
      <c r="Y735" s="1">
        <v>0</v>
      </c>
      <c r="Z735" s="1">
        <v>76.900000000000006</v>
      </c>
      <c r="AA735" s="7">
        <f>SUMPRODUCT($A$19:$Y$19,A735:Y735)</f>
        <v>73.927012889785516</v>
      </c>
      <c r="AB735" s="7">
        <f>(Z735-AA735)^2</f>
        <v>8.8386523575015037</v>
      </c>
      <c r="AC735" s="7">
        <f>ABS(Z735-AA735)</f>
        <v>2.9729871102144898</v>
      </c>
      <c r="AD735" s="7">
        <f>(Z735-$AC$10)^2</f>
        <v>61.83759659584576</v>
      </c>
      <c r="AE735" s="8">
        <f t="shared" si="11"/>
        <v>2.9729871102144898</v>
      </c>
    </row>
    <row r="736" spans="1:31" x14ac:dyDescent="0.25">
      <c r="A736" s="1">
        <v>1</v>
      </c>
      <c r="B736" s="1">
        <v>226</v>
      </c>
      <c r="C736" s="1">
        <v>36</v>
      </c>
      <c r="D736" s="1">
        <v>0.04</v>
      </c>
      <c r="E736" s="7">
        <v>0</v>
      </c>
      <c r="F736" s="7">
        <v>73</v>
      </c>
      <c r="G736" s="1">
        <v>400</v>
      </c>
      <c r="H736" s="1">
        <v>39.6</v>
      </c>
      <c r="I736" s="1">
        <v>46</v>
      </c>
      <c r="J736" s="1">
        <v>67</v>
      </c>
      <c r="K736" s="1">
        <v>5.78</v>
      </c>
      <c r="L736" s="1">
        <v>73</v>
      </c>
      <c r="M736" s="1">
        <v>0.1</v>
      </c>
      <c r="N736" s="7">
        <v>1653.2390500000001</v>
      </c>
      <c r="O736" s="1">
        <v>1315372</v>
      </c>
      <c r="P736" s="1">
        <v>13.7</v>
      </c>
      <c r="Q736" s="1">
        <v>13.5</v>
      </c>
      <c r="R736" s="1">
        <v>0.498</v>
      </c>
      <c r="S736" s="1">
        <v>9</v>
      </c>
      <c r="T736" s="1">
        <v>0</v>
      </c>
      <c r="U736" s="1">
        <v>1</v>
      </c>
      <c r="V736" s="1">
        <v>0</v>
      </c>
      <c r="W736" s="1">
        <v>0</v>
      </c>
      <c r="X736" s="1">
        <v>0</v>
      </c>
      <c r="Y736" s="1">
        <v>0</v>
      </c>
      <c r="Z736" s="1">
        <v>65.400000000000006</v>
      </c>
      <c r="AA736" s="7">
        <f>SUMPRODUCT($A$19:$Y$19,A736:Y736)</f>
        <v>65.981604820016557</v>
      </c>
      <c r="AB736" s="7">
        <f>(Z736-AA736)^2</f>
        <v>0.33826416666648484</v>
      </c>
      <c r="AC736" s="7">
        <f>ABS(Z736-AA736)</f>
        <v>0.58160482001655112</v>
      </c>
      <c r="AD736" s="7">
        <f>(Z736-$AC$10)^2</f>
        <v>13.222761431012222</v>
      </c>
      <c r="AE736" s="8">
        <f t="shared" si="11"/>
        <v>-0.58160482001655112</v>
      </c>
    </row>
    <row r="737" spans="1:31" x14ac:dyDescent="0.25">
      <c r="A737" s="1">
        <v>1</v>
      </c>
      <c r="B737" s="1">
        <v>158</v>
      </c>
      <c r="C737" s="1">
        <v>0</v>
      </c>
      <c r="D737" s="1">
        <v>3.03</v>
      </c>
      <c r="E737" s="7">
        <v>918.80724499999997</v>
      </c>
      <c r="F737" s="7">
        <v>98</v>
      </c>
      <c r="G737" s="1">
        <v>2</v>
      </c>
      <c r="H737" s="1">
        <v>31.3</v>
      </c>
      <c r="I737" s="1">
        <v>0</v>
      </c>
      <c r="J737" s="1">
        <v>98</v>
      </c>
      <c r="K737" s="1">
        <v>5.2</v>
      </c>
      <c r="L737" s="1">
        <v>98</v>
      </c>
      <c r="M737" s="1">
        <v>0.1</v>
      </c>
      <c r="N737" s="7">
        <v>9197.2697200000002</v>
      </c>
      <c r="O737" s="1">
        <v>125244</v>
      </c>
      <c r="P737" s="1">
        <v>7.1</v>
      </c>
      <c r="Q737" s="1">
        <v>7.1</v>
      </c>
      <c r="R737" s="1">
        <v>0.748</v>
      </c>
      <c r="S737" s="1">
        <v>14.1</v>
      </c>
      <c r="T737" s="1">
        <v>1</v>
      </c>
      <c r="U737" s="1">
        <v>0</v>
      </c>
      <c r="V737" s="1">
        <v>0</v>
      </c>
      <c r="W737" s="1">
        <v>0</v>
      </c>
      <c r="X737" s="1">
        <v>0</v>
      </c>
      <c r="Y737" s="1">
        <v>0</v>
      </c>
      <c r="Z737" s="1">
        <v>73.599999999999994</v>
      </c>
      <c r="AA737" s="7">
        <f>SUMPRODUCT($A$19:$Y$19,A737:Y737)</f>
        <v>68.885590861675496</v>
      </c>
      <c r="AB737" s="7">
        <f>(Z737-AA737)^2</f>
        <v>22.22565352351754</v>
      </c>
      <c r="AC737" s="7">
        <f>ABS(Z737-AA737)</f>
        <v>4.7144091383244984</v>
      </c>
      <c r="AD737" s="7">
        <f>(Z737-$AC$10)^2</f>
        <v>20.827252592023857</v>
      </c>
      <c r="AE737" s="8">
        <f t="shared" si="11"/>
        <v>4.7144091383244984</v>
      </c>
    </row>
    <row r="738" spans="1:31" x14ac:dyDescent="0.25">
      <c r="A738" s="1">
        <v>1</v>
      </c>
      <c r="B738" s="1">
        <v>261</v>
      </c>
      <c r="C738" s="1">
        <v>35</v>
      </c>
      <c r="D738" s="1">
        <v>0.71</v>
      </c>
      <c r="E738" s="7">
        <v>55.430344550000001</v>
      </c>
      <c r="F738" s="7">
        <v>84</v>
      </c>
      <c r="G738" s="1">
        <v>0</v>
      </c>
      <c r="H738" s="1">
        <v>16.7</v>
      </c>
      <c r="I738" s="1">
        <v>51</v>
      </c>
      <c r="J738" s="1">
        <v>83</v>
      </c>
      <c r="K738" s="1">
        <v>4.9800000000000004</v>
      </c>
      <c r="L738" s="1">
        <v>84</v>
      </c>
      <c r="M738" s="1">
        <v>0.6</v>
      </c>
      <c r="N738" s="7">
        <v>377.84829280000002</v>
      </c>
      <c r="O738" s="1">
        <v>19433523</v>
      </c>
      <c r="P738" s="1">
        <v>7.9</v>
      </c>
      <c r="Q738" s="1">
        <v>7.8</v>
      </c>
      <c r="R738" s="1">
        <v>0.48299999999999998</v>
      </c>
      <c r="S738" s="1">
        <v>9.1</v>
      </c>
      <c r="T738" s="1">
        <v>1</v>
      </c>
      <c r="U738" s="1">
        <v>0</v>
      </c>
      <c r="V738" s="1">
        <v>0</v>
      </c>
      <c r="W738" s="1">
        <v>0</v>
      </c>
      <c r="X738" s="1">
        <v>0</v>
      </c>
      <c r="Y738" s="1">
        <v>0</v>
      </c>
      <c r="Z738" s="1">
        <v>61.9</v>
      </c>
      <c r="AA738" s="7">
        <f>SUMPRODUCT($A$19:$Y$19,A738:Y738)</f>
        <v>61.239458352219671</v>
      </c>
      <c r="AB738" s="7">
        <f>(Z738-AA738)^2</f>
        <v>0.43631526845235014</v>
      </c>
      <c r="AC738" s="7">
        <f>ABS(Z738-AA738)</f>
        <v>0.66054164778032742</v>
      </c>
      <c r="AD738" s="7">
        <f>(Z738-$AC$10)^2</f>
        <v>50.926942033019508</v>
      </c>
      <c r="AE738" s="8">
        <f t="shared" si="11"/>
        <v>0.66054164778032742</v>
      </c>
    </row>
    <row r="739" spans="1:31" x14ac:dyDescent="0.25">
      <c r="A739" s="1">
        <v>1</v>
      </c>
      <c r="B739" s="1">
        <v>32</v>
      </c>
      <c r="C739" s="1">
        <v>18</v>
      </c>
      <c r="D739" s="1">
        <v>6.1</v>
      </c>
      <c r="E739" s="7">
        <v>64.398533439999994</v>
      </c>
      <c r="F739" s="7">
        <v>92</v>
      </c>
      <c r="G739" s="1">
        <v>0</v>
      </c>
      <c r="H739" s="1">
        <v>37.5</v>
      </c>
      <c r="I739" s="1">
        <v>24</v>
      </c>
      <c r="J739" s="1">
        <v>58</v>
      </c>
      <c r="K739" s="1">
        <v>5.61</v>
      </c>
      <c r="L739" s="1">
        <v>55</v>
      </c>
      <c r="M739" s="1">
        <v>4.3</v>
      </c>
      <c r="N739" s="7">
        <v>387.9429725</v>
      </c>
      <c r="O739" s="1">
        <v>9119178</v>
      </c>
      <c r="P739" s="1">
        <v>4.5</v>
      </c>
      <c r="Q739" s="1">
        <v>4.5</v>
      </c>
      <c r="R739" s="1">
        <v>0.45</v>
      </c>
      <c r="S739" s="1">
        <v>8.1</v>
      </c>
      <c r="T739" s="1">
        <v>0</v>
      </c>
      <c r="U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58.7</v>
      </c>
      <c r="AA739" s="7">
        <f>SUMPRODUCT($A$19:$Y$19,A739:Y739)</f>
        <v>67.204825950049269</v>
      </c>
      <c r="AB739" s="7">
        <f>(Z739-AA739)^2</f>
        <v>72.332064440631399</v>
      </c>
      <c r="AC739" s="7">
        <f>ABS(Z739-AA739)</f>
        <v>8.5048259500492662</v>
      </c>
      <c r="AD739" s="7">
        <f>(Z739-$AC$10)^2</f>
        <v>106.83933572628318</v>
      </c>
      <c r="AE739" s="8">
        <f t="shared" si="11"/>
        <v>-8.5048259500492662</v>
      </c>
    </row>
    <row r="740" spans="1:31" x14ac:dyDescent="0.25">
      <c r="A740" s="1">
        <v>1</v>
      </c>
      <c r="B740" s="1">
        <v>187</v>
      </c>
      <c r="C740" s="1">
        <v>138</v>
      </c>
      <c r="D740" s="1">
        <v>0.08</v>
      </c>
      <c r="E740" s="7">
        <v>190.5453646</v>
      </c>
      <c r="F740" s="7">
        <v>83</v>
      </c>
      <c r="G740" s="1">
        <v>18869</v>
      </c>
      <c r="H740" s="1">
        <v>22.9</v>
      </c>
      <c r="I740" s="1">
        <v>167</v>
      </c>
      <c r="J740" s="1">
        <v>82</v>
      </c>
      <c r="K740" s="1">
        <v>2.74</v>
      </c>
      <c r="L740" s="1">
        <v>81</v>
      </c>
      <c r="M740" s="1">
        <v>0.3</v>
      </c>
      <c r="N740" s="7">
        <v>3113.4863500000001</v>
      </c>
      <c r="O740" s="1">
        <v>242524123</v>
      </c>
      <c r="P740" s="1">
        <v>1.6</v>
      </c>
      <c r="Q740" s="1">
        <v>1.5</v>
      </c>
      <c r="R740" s="1">
        <v>0.65600000000000003</v>
      </c>
      <c r="S740" s="1">
        <v>12.1</v>
      </c>
      <c r="T740" s="1">
        <v>0</v>
      </c>
      <c r="U740" s="1">
        <v>1</v>
      </c>
      <c r="V740" s="1">
        <v>0</v>
      </c>
      <c r="W740" s="1">
        <v>0</v>
      </c>
      <c r="X740" s="1">
        <v>0</v>
      </c>
      <c r="Y740" s="1">
        <v>0</v>
      </c>
      <c r="Z740" s="1">
        <v>68.099999999999994</v>
      </c>
      <c r="AA740" s="7">
        <f>SUMPRODUCT($A$19:$Y$19,A740:Y740)</f>
        <v>70.672249847043702</v>
      </c>
      <c r="AB740" s="7">
        <f>(Z740-AA740)^2</f>
        <v>6.6164692756163763</v>
      </c>
      <c r="AC740" s="7">
        <f>ABS(Z740-AA740)</f>
        <v>2.5722498470437074</v>
      </c>
      <c r="AD740" s="7">
        <f>(Z740-$AC$10)^2</f>
        <v>0.87667925232098576</v>
      </c>
      <c r="AE740" s="8">
        <f t="shared" si="11"/>
        <v>-2.5722498470437074</v>
      </c>
    </row>
    <row r="741" spans="1:31" x14ac:dyDescent="0.25">
      <c r="A741" s="1">
        <v>1</v>
      </c>
      <c r="B741" s="1">
        <v>41</v>
      </c>
      <c r="C741" s="1">
        <v>3</v>
      </c>
      <c r="D741" s="1">
        <v>5.73</v>
      </c>
      <c r="E741" s="7">
        <v>35.809785120000001</v>
      </c>
      <c r="F741" s="7">
        <v>92</v>
      </c>
      <c r="G741" s="1">
        <v>469</v>
      </c>
      <c r="H741" s="1">
        <v>24.5</v>
      </c>
      <c r="I741" s="1">
        <v>4</v>
      </c>
      <c r="J741" s="1">
        <v>8</v>
      </c>
      <c r="K741" s="1">
        <v>6.11</v>
      </c>
      <c r="L741" s="1">
        <v>79</v>
      </c>
      <c r="M741" s="1">
        <v>22.8</v>
      </c>
      <c r="N741" s="7">
        <v>257.99556999999999</v>
      </c>
      <c r="O741" s="1">
        <v>1899257</v>
      </c>
      <c r="P741" s="1">
        <v>15.7</v>
      </c>
      <c r="Q741" s="1">
        <v>15.9</v>
      </c>
      <c r="R741" s="1">
        <v>0.55900000000000005</v>
      </c>
      <c r="S741" s="1">
        <v>11.5</v>
      </c>
      <c r="T741" s="1">
        <v>1</v>
      </c>
      <c r="U741" s="1">
        <v>0</v>
      </c>
      <c r="V741" s="1">
        <v>0</v>
      </c>
      <c r="W741" s="1">
        <v>0</v>
      </c>
      <c r="X741" s="1">
        <v>0</v>
      </c>
      <c r="Y741" s="1">
        <v>0</v>
      </c>
      <c r="Z741" s="1">
        <v>57.4</v>
      </c>
      <c r="AA741" s="7">
        <f>SUMPRODUCT($A$19:$Y$19,A741:Y741)</f>
        <v>54.654084840194123</v>
      </c>
      <c r="AB741" s="7">
        <f>(Z741-AA741)^2</f>
        <v>7.5400500648517257</v>
      </c>
      <c r="AC741" s="7">
        <f>ABS(Z741-AA741)</f>
        <v>2.7459151598058753</v>
      </c>
      <c r="AD741" s="7">
        <f>(Z741-$AC$10)^2</f>
        <v>135.40374566417165</v>
      </c>
      <c r="AE741" s="8">
        <f t="shared" si="11"/>
        <v>2.7459151598058753</v>
      </c>
    </row>
    <row r="742" spans="1:31" x14ac:dyDescent="0.25">
      <c r="A742" s="1">
        <v>1</v>
      </c>
      <c r="B742" s="1">
        <v>11</v>
      </c>
      <c r="C742" s="1">
        <v>1</v>
      </c>
      <c r="D742" s="1">
        <v>0.4</v>
      </c>
      <c r="E742" s="7">
        <v>166.19137280000001</v>
      </c>
      <c r="F742" s="7">
        <v>99</v>
      </c>
      <c r="G742" s="1">
        <v>0</v>
      </c>
      <c r="H742" s="1">
        <v>53.5</v>
      </c>
      <c r="I742" s="1">
        <v>1</v>
      </c>
      <c r="J742" s="1">
        <v>99</v>
      </c>
      <c r="K742" s="1">
        <v>3.55</v>
      </c>
      <c r="L742" s="1">
        <v>99</v>
      </c>
      <c r="M742" s="1">
        <v>0.1</v>
      </c>
      <c r="N742" s="7">
        <v>2458.45226</v>
      </c>
      <c r="O742" s="1">
        <v>1315372</v>
      </c>
      <c r="P742" s="1">
        <v>7.1</v>
      </c>
      <c r="Q742" s="1">
        <v>6.9</v>
      </c>
      <c r="R742" s="1">
        <v>0.79600000000000004</v>
      </c>
      <c r="S742" s="1">
        <v>13.7</v>
      </c>
      <c r="T742" s="1">
        <v>0</v>
      </c>
      <c r="U742" s="1">
        <v>1</v>
      </c>
      <c r="V742" s="1">
        <v>0</v>
      </c>
      <c r="W742" s="1">
        <v>0</v>
      </c>
      <c r="X742" s="1">
        <v>0</v>
      </c>
      <c r="Y742" s="1">
        <v>0</v>
      </c>
      <c r="Z742" s="1">
        <v>76.400000000000006</v>
      </c>
      <c r="AA742" s="7">
        <f>SUMPRODUCT($A$19:$Y$19,A742:Y742)</f>
        <v>75.730753482102386</v>
      </c>
      <c r="AB742" s="7">
        <f>(Z742-AA742)^2</f>
        <v>0.44789090171808837</v>
      </c>
      <c r="AC742" s="7">
        <f>ABS(Z742-AA742)</f>
        <v>0.66924651789761924</v>
      </c>
      <c r="AD742" s="7">
        <f>(Z742-$AC$10)^2</f>
        <v>54.223908110418215</v>
      </c>
      <c r="AE742" s="8">
        <f t="shared" si="11"/>
        <v>0.66924651789761924</v>
      </c>
    </row>
    <row r="743" spans="1:31" x14ac:dyDescent="0.25">
      <c r="A743" s="1">
        <v>1</v>
      </c>
      <c r="B743" s="1">
        <v>299</v>
      </c>
      <c r="C743" s="1">
        <v>236</v>
      </c>
      <c r="D743" s="1">
        <v>1.52</v>
      </c>
      <c r="E743" s="7">
        <v>0</v>
      </c>
      <c r="F743" s="7">
        <v>7</v>
      </c>
      <c r="G743" s="1">
        <v>55577</v>
      </c>
      <c r="H743" s="1">
        <v>17.8</v>
      </c>
      <c r="I743" s="1">
        <v>326</v>
      </c>
      <c r="J743" s="1">
        <v>72</v>
      </c>
      <c r="K743" s="1">
        <v>3.61</v>
      </c>
      <c r="L743" s="1">
        <v>7</v>
      </c>
      <c r="M743" s="1">
        <v>1.9</v>
      </c>
      <c r="N743" s="7">
        <v>1653.2390500000001</v>
      </c>
      <c r="O743" s="1">
        <v>1315372</v>
      </c>
      <c r="P743" s="1">
        <v>11.1</v>
      </c>
      <c r="Q743" s="1">
        <v>1.9</v>
      </c>
      <c r="R743" s="1">
        <v>0.67300000000000004</v>
      </c>
      <c r="S743" s="1">
        <v>12.3</v>
      </c>
      <c r="T743" s="1">
        <v>1</v>
      </c>
      <c r="U743" s="1">
        <v>0</v>
      </c>
      <c r="V743" s="1">
        <v>0</v>
      </c>
      <c r="W743" s="1">
        <v>0</v>
      </c>
      <c r="X743" s="1">
        <v>0</v>
      </c>
      <c r="Y743" s="1">
        <v>0</v>
      </c>
      <c r="Z743" s="1">
        <v>55.7</v>
      </c>
      <c r="AA743" s="7">
        <f>SUMPRODUCT($A$19:$Y$19,A743:Y743)</f>
        <v>59.538692652773861</v>
      </c>
      <c r="AB743" s="7">
        <f>(Z743-AA743)^2</f>
        <v>14.735561282459999</v>
      </c>
      <c r="AC743" s="7">
        <f>ABS(Z743-AA743)</f>
        <v>3.8386926527738581</v>
      </c>
      <c r="AD743" s="7">
        <f>(Z743-$AC$10)^2</f>
        <v>177.85720481371791</v>
      </c>
      <c r="AE743" s="8">
        <f t="shared" si="11"/>
        <v>-3.8386926527738581</v>
      </c>
    </row>
    <row r="744" spans="1:31" x14ac:dyDescent="0.25">
      <c r="A744" s="1">
        <v>1</v>
      </c>
      <c r="B744" s="1">
        <v>44</v>
      </c>
      <c r="C744" s="1">
        <v>97</v>
      </c>
      <c r="D744" s="1">
        <v>2.58</v>
      </c>
      <c r="E744" s="7">
        <v>30.359936470000001</v>
      </c>
      <c r="F744" s="7">
        <v>92</v>
      </c>
      <c r="G744" s="1">
        <v>9046</v>
      </c>
      <c r="H744" s="1">
        <v>15.8</v>
      </c>
      <c r="I744" s="1">
        <v>159</v>
      </c>
      <c r="J744" s="1">
        <v>41</v>
      </c>
      <c r="K744" s="1">
        <v>5.38</v>
      </c>
      <c r="L744" s="1">
        <v>38</v>
      </c>
      <c r="M744" s="1">
        <v>2.1</v>
      </c>
      <c r="N744" s="7">
        <v>526.16874299999995</v>
      </c>
      <c r="O744" s="1">
        <v>16983266</v>
      </c>
      <c r="P744" s="1">
        <v>1.7</v>
      </c>
      <c r="Q744" s="1">
        <v>1.7</v>
      </c>
      <c r="R744" s="1">
        <v>0.39100000000000001</v>
      </c>
      <c r="S744" s="1">
        <v>5.0999999999999996</v>
      </c>
      <c r="T744" s="1">
        <v>1</v>
      </c>
      <c r="U744" s="1">
        <v>0</v>
      </c>
      <c r="V744" s="1">
        <v>0</v>
      </c>
      <c r="W744" s="1">
        <v>0</v>
      </c>
      <c r="X744" s="1">
        <v>0</v>
      </c>
      <c r="Y744" s="1">
        <v>0</v>
      </c>
      <c r="Z744" s="1">
        <v>45.7</v>
      </c>
      <c r="AA744" s="7">
        <f>SUMPRODUCT($A$19:$Y$19,A744:Y744)</f>
        <v>57.375336469084644</v>
      </c>
      <c r="AB744" s="7">
        <f>(Z744-AA744)^2</f>
        <v>136.31348166633782</v>
      </c>
      <c r="AC744" s="7">
        <f>ABS(Z744-AA744)</f>
        <v>11.675336469084641</v>
      </c>
      <c r="AD744" s="7">
        <f>(Z744-$AC$10)^2</f>
        <v>544.58343510516704</v>
      </c>
      <c r="AE744" s="8">
        <f t="shared" si="11"/>
        <v>-11.675336469084641</v>
      </c>
    </row>
    <row r="745" spans="1:31" x14ac:dyDescent="0.25">
      <c r="A745" s="1">
        <v>1</v>
      </c>
      <c r="B745" s="1">
        <v>186</v>
      </c>
      <c r="C745" s="1">
        <v>2</v>
      </c>
      <c r="D745" s="1">
        <v>0.04</v>
      </c>
      <c r="E745" s="7">
        <v>28.12560496</v>
      </c>
      <c r="F745" s="7">
        <v>92</v>
      </c>
      <c r="G745" s="1">
        <v>90</v>
      </c>
      <c r="H745" s="1">
        <v>13.9</v>
      </c>
      <c r="I745" s="1">
        <v>3</v>
      </c>
      <c r="J745" s="1">
        <v>62</v>
      </c>
      <c r="K745" s="1">
        <v>0.65</v>
      </c>
      <c r="L745" s="1">
        <v>63</v>
      </c>
      <c r="M745" s="1">
        <v>0.1</v>
      </c>
      <c r="N745" s="7">
        <v>441.53226000000001</v>
      </c>
      <c r="O745" s="1">
        <v>148621</v>
      </c>
      <c r="P745" s="1">
        <v>11.9</v>
      </c>
      <c r="Q745" s="1">
        <v>11.9</v>
      </c>
      <c r="R745" s="1">
        <v>0.51100000000000001</v>
      </c>
      <c r="S745" s="1">
        <v>11</v>
      </c>
      <c r="T745" s="1">
        <v>0</v>
      </c>
      <c r="U745" s="1">
        <v>1</v>
      </c>
      <c r="V745" s="1">
        <v>0</v>
      </c>
      <c r="W745" s="1">
        <v>0</v>
      </c>
      <c r="X745" s="1">
        <v>0</v>
      </c>
      <c r="Y745" s="1">
        <v>0</v>
      </c>
      <c r="Z745" s="1">
        <v>64.900000000000006</v>
      </c>
      <c r="AA745" s="7">
        <f>SUMPRODUCT($A$19:$Y$19,A745:Y745)</f>
        <v>65.973415637560407</v>
      </c>
      <c r="AB745" s="7">
        <f>(Z745-AA745)^2</f>
        <v>1.1522211309592034</v>
      </c>
      <c r="AC745" s="7">
        <f>ABS(Z745-AA745)</f>
        <v>1.0734156375604016</v>
      </c>
      <c r="AD745" s="7">
        <f>(Z745-$AC$10)^2</f>
        <v>17.109072945584675</v>
      </c>
      <c r="AE745" s="8">
        <f t="shared" si="11"/>
        <v>-1.0734156375604016</v>
      </c>
    </row>
    <row r="746" spans="1:31" x14ac:dyDescent="0.25">
      <c r="A746" s="1">
        <v>1</v>
      </c>
      <c r="B746" s="1">
        <v>218</v>
      </c>
      <c r="C746" s="1">
        <v>0</v>
      </c>
      <c r="D746" s="1">
        <v>7.13</v>
      </c>
      <c r="E746" s="7">
        <v>291.01707649999997</v>
      </c>
      <c r="F746" s="7">
        <v>95</v>
      </c>
      <c r="G746" s="1">
        <v>0</v>
      </c>
      <c r="H746" s="1">
        <v>55.4</v>
      </c>
      <c r="I746" s="1">
        <v>0</v>
      </c>
      <c r="J746" s="1">
        <v>96</v>
      </c>
      <c r="K746" s="1">
        <v>6</v>
      </c>
      <c r="L746" s="1">
        <v>96</v>
      </c>
      <c r="M746" s="1">
        <v>0.1</v>
      </c>
      <c r="N746" s="7">
        <v>3352.7312959999999</v>
      </c>
      <c r="O746" s="1">
        <v>236755</v>
      </c>
      <c r="P746" s="1">
        <v>2.8</v>
      </c>
      <c r="Q746" s="1">
        <v>2.8</v>
      </c>
      <c r="R746" s="1">
        <v>0.71599999999999997</v>
      </c>
      <c r="S746" s="1">
        <v>13.7</v>
      </c>
      <c r="T746" s="1">
        <v>0</v>
      </c>
      <c r="U746" s="1">
        <v>0</v>
      </c>
      <c r="V746" s="1">
        <v>0</v>
      </c>
      <c r="W746" s="1">
        <v>0</v>
      </c>
      <c r="X746" s="1">
        <v>1</v>
      </c>
      <c r="Y746" s="1">
        <v>1</v>
      </c>
      <c r="Z746" s="1">
        <v>71</v>
      </c>
      <c r="AA746" s="7">
        <f>SUMPRODUCT($A$19:$Y$19,A746:Y746)</f>
        <v>74.717922908200123</v>
      </c>
      <c r="AB746" s="7">
        <f>(Z746-AA746)^2</f>
        <v>13.82295075131926</v>
      </c>
      <c r="AC746" s="7">
        <f>ABS(Z746-AA746)</f>
        <v>3.7179229082001228</v>
      </c>
      <c r="AD746" s="7">
        <f>(Z746-$AC$10)^2</f>
        <v>3.8560724678007037</v>
      </c>
      <c r="AE746" s="8">
        <f t="shared" si="11"/>
        <v>-3.7179229082001228</v>
      </c>
    </row>
    <row r="747" spans="1:31" x14ac:dyDescent="0.25">
      <c r="A747" s="1">
        <v>1</v>
      </c>
      <c r="B747" s="1">
        <v>68</v>
      </c>
      <c r="C747" s="1">
        <v>1</v>
      </c>
      <c r="D747" s="1">
        <v>2.23</v>
      </c>
      <c r="E747" s="7">
        <v>33.586206570000002</v>
      </c>
      <c r="F747" s="7">
        <v>96</v>
      </c>
      <c r="G747" s="1">
        <v>9</v>
      </c>
      <c r="H747" s="1">
        <v>61.1</v>
      </c>
      <c r="I747" s="1">
        <v>1</v>
      </c>
      <c r="J747" s="1">
        <v>94</v>
      </c>
      <c r="K747" s="1">
        <v>7.38</v>
      </c>
      <c r="L747" s="1">
        <v>95</v>
      </c>
      <c r="M747" s="1">
        <v>0.1</v>
      </c>
      <c r="N747" s="7">
        <v>2195.1768999999999</v>
      </c>
      <c r="O747" s="1">
        <v>7537</v>
      </c>
      <c r="P747" s="1">
        <v>1.1000000000000001</v>
      </c>
      <c r="Q747" s="1">
        <v>1.1000000000000001</v>
      </c>
      <c r="R747" s="1">
        <v>0.87</v>
      </c>
      <c r="S747" s="1">
        <v>15.7</v>
      </c>
      <c r="T747" s="1">
        <v>0</v>
      </c>
      <c r="U747" s="1">
        <v>1</v>
      </c>
      <c r="V747" s="1">
        <v>0</v>
      </c>
      <c r="W747" s="1">
        <v>0</v>
      </c>
      <c r="X747" s="1">
        <v>0</v>
      </c>
      <c r="Y747" s="1">
        <v>0</v>
      </c>
      <c r="Z747" s="1">
        <v>84</v>
      </c>
      <c r="AA747" s="7">
        <f>SUMPRODUCT($A$19:$Y$19,A747:Y747)</f>
        <v>77.063409355545559</v>
      </c>
      <c r="AB747" s="7">
        <f>(Z747-AA747)^2</f>
        <v>48.116289768732877</v>
      </c>
      <c r="AC747" s="7">
        <f>ABS(Z747-AA747)</f>
        <v>6.9365906444544407</v>
      </c>
      <c r="AD747" s="7">
        <f>(Z747-$AC$10)^2</f>
        <v>223.91197308891674</v>
      </c>
      <c r="AE747" s="8">
        <f t="shared" si="11"/>
        <v>6.9365906444544407</v>
      </c>
    </row>
    <row r="748" spans="1:31" x14ac:dyDescent="0.25">
      <c r="A748" s="1">
        <v>1</v>
      </c>
      <c r="B748" s="1">
        <v>239</v>
      </c>
      <c r="C748" s="1">
        <v>13</v>
      </c>
      <c r="D748" s="1">
        <v>0.01</v>
      </c>
      <c r="E748" s="7">
        <v>9.7746764109999997</v>
      </c>
      <c r="F748" s="7">
        <v>98</v>
      </c>
      <c r="G748" s="1">
        <v>75</v>
      </c>
      <c r="H748" s="1">
        <v>19.5</v>
      </c>
      <c r="I748" s="1">
        <v>18</v>
      </c>
      <c r="J748" s="1">
        <v>98</v>
      </c>
      <c r="K748" s="1">
        <v>7.68</v>
      </c>
      <c r="L748" s="1">
        <v>98</v>
      </c>
      <c r="M748" s="1">
        <v>0.7</v>
      </c>
      <c r="N748" s="7">
        <v>678.79697299999998</v>
      </c>
      <c r="O748" s="1">
        <v>1788853</v>
      </c>
      <c r="P748" s="1">
        <v>6.1</v>
      </c>
      <c r="Q748" s="1">
        <v>6.1</v>
      </c>
      <c r="R748" s="1">
        <v>0.47499999999999998</v>
      </c>
      <c r="S748" s="1">
        <v>10.5</v>
      </c>
      <c r="T748" s="1">
        <v>1</v>
      </c>
      <c r="U748" s="1">
        <v>0</v>
      </c>
      <c r="V748" s="1">
        <v>0</v>
      </c>
      <c r="W748" s="1">
        <v>0</v>
      </c>
      <c r="X748" s="1">
        <v>0</v>
      </c>
      <c r="Y748" s="1">
        <v>0</v>
      </c>
      <c r="Z748" s="1">
        <v>64.599999999999994</v>
      </c>
      <c r="AA748" s="7">
        <f>SUMPRODUCT($A$19:$Y$19,A748:Y748)</f>
        <v>63.830232036723146</v>
      </c>
      <c r="AB748" s="7">
        <f>(Z748-AA748)^2</f>
        <v>0.59254271728738739</v>
      </c>
      <c r="AC748" s="7">
        <f>ABS(Z748-AA748)</f>
        <v>0.76976796327684838</v>
      </c>
      <c r="AD748" s="7">
        <f>(Z748-$AC$10)^2</f>
        <v>19.680859854328251</v>
      </c>
      <c r="AE748" s="8">
        <f t="shared" si="11"/>
        <v>0.76976796327684838</v>
      </c>
    </row>
    <row r="749" spans="1:31" x14ac:dyDescent="0.25">
      <c r="A749" s="1">
        <v>1</v>
      </c>
      <c r="B749" s="1">
        <v>85</v>
      </c>
      <c r="C749" s="1">
        <v>0</v>
      </c>
      <c r="D749" s="1">
        <v>10.98</v>
      </c>
      <c r="E749" s="7">
        <v>5579.1990830000004</v>
      </c>
      <c r="F749" s="7">
        <v>94</v>
      </c>
      <c r="G749" s="1">
        <v>15</v>
      </c>
      <c r="H749" s="1">
        <v>6.6</v>
      </c>
      <c r="I749" s="1">
        <v>1</v>
      </c>
      <c r="J749" s="1">
        <v>99</v>
      </c>
      <c r="K749" s="1">
        <v>9.17</v>
      </c>
      <c r="L749" s="1">
        <v>98</v>
      </c>
      <c r="M749" s="1">
        <v>0.1</v>
      </c>
      <c r="N749" s="7">
        <v>38852.361299999997</v>
      </c>
      <c r="O749" s="1">
        <v>1547958</v>
      </c>
      <c r="P749" s="1">
        <v>0.8</v>
      </c>
      <c r="Q749" s="1">
        <v>0.8</v>
      </c>
      <c r="R749" s="1">
        <v>0.86499999999999999</v>
      </c>
      <c r="S749" s="1">
        <v>15.7</v>
      </c>
      <c r="T749" s="1">
        <v>0</v>
      </c>
      <c r="U749" s="1">
        <v>0</v>
      </c>
      <c r="V749" s="1">
        <v>0</v>
      </c>
      <c r="W749" s="1">
        <v>0</v>
      </c>
      <c r="X749" s="1">
        <v>1</v>
      </c>
      <c r="Y749" s="1">
        <v>1</v>
      </c>
      <c r="Z749" s="1">
        <v>79.400000000000006</v>
      </c>
      <c r="AA749" s="7">
        <f>SUMPRODUCT($A$19:$Y$19,A749:Y749)</f>
        <v>79.730815359093413</v>
      </c>
      <c r="AB749" s="7">
        <f>(Z749-AA749)^2</f>
        <v>0.10943880181209974</v>
      </c>
      <c r="AC749" s="7">
        <f>ABS(Z749-AA749)</f>
        <v>0.33081535909340687</v>
      </c>
      <c r="AD749" s="7">
        <f>(Z749-$AC$10)^2</f>
        <v>107.40603902298348</v>
      </c>
      <c r="AE749" s="8">
        <f t="shared" si="11"/>
        <v>-0.33081535909340687</v>
      </c>
    </row>
    <row r="750" spans="1:31" x14ac:dyDescent="0.25">
      <c r="A750" s="1">
        <v>1</v>
      </c>
      <c r="B750" s="1">
        <v>187</v>
      </c>
      <c r="C750" s="1">
        <v>0</v>
      </c>
      <c r="D750" s="1">
        <v>6.72</v>
      </c>
      <c r="E750" s="7">
        <v>643.70357520000005</v>
      </c>
      <c r="F750" s="7">
        <v>96</v>
      </c>
      <c r="G750" s="1">
        <v>0</v>
      </c>
      <c r="H750" s="1">
        <v>27.6</v>
      </c>
      <c r="I750" s="1">
        <v>0</v>
      </c>
      <c r="J750" s="1">
        <v>96</v>
      </c>
      <c r="K750" s="1">
        <v>4.45</v>
      </c>
      <c r="L750" s="1">
        <v>96</v>
      </c>
      <c r="M750" s="1">
        <v>0.1</v>
      </c>
      <c r="N750" s="7">
        <v>7663.1378000000004</v>
      </c>
      <c r="O750" s="1">
        <v>8122</v>
      </c>
      <c r="P750" s="1">
        <v>6.2</v>
      </c>
      <c r="Q750" s="1">
        <v>6.6</v>
      </c>
      <c r="R750" s="1">
        <v>0.71399999999999997</v>
      </c>
      <c r="S750" s="1">
        <v>12.2</v>
      </c>
      <c r="T750" s="1">
        <v>1</v>
      </c>
      <c r="U750" s="1">
        <v>0</v>
      </c>
      <c r="V750" s="1">
        <v>0</v>
      </c>
      <c r="W750" s="1">
        <v>0</v>
      </c>
      <c r="X750" s="1">
        <v>0</v>
      </c>
      <c r="Y750" s="1">
        <v>0</v>
      </c>
      <c r="Z750" s="1">
        <v>72</v>
      </c>
      <c r="AA750" s="7">
        <f>SUMPRODUCT($A$19:$Y$19,A750:Y750)</f>
        <v>66.740497654267543</v>
      </c>
      <c r="AB750" s="7">
        <f>(Z750-AA750)^2</f>
        <v>27.662364924765221</v>
      </c>
      <c r="AC750" s="7">
        <f>ABS(Z750-AA750)</f>
        <v>5.2595023457324572</v>
      </c>
      <c r="AD750" s="7">
        <f>(Z750-$AC$10)^2</f>
        <v>8.7834494386557829</v>
      </c>
      <c r="AE750" s="8">
        <f t="shared" si="11"/>
        <v>5.2595023457324572</v>
      </c>
    </row>
    <row r="751" spans="1:31" x14ac:dyDescent="0.25">
      <c r="A751" s="1">
        <v>1</v>
      </c>
      <c r="B751" s="1">
        <v>83</v>
      </c>
      <c r="C751" s="1">
        <v>2</v>
      </c>
      <c r="D751" s="1">
        <v>12.26</v>
      </c>
      <c r="E751" s="7">
        <v>228.35430239999999</v>
      </c>
      <c r="F751" s="7">
        <v>82</v>
      </c>
      <c r="G751" s="1">
        <v>67</v>
      </c>
      <c r="H751" s="1">
        <v>58.8</v>
      </c>
      <c r="I751" s="1">
        <v>2</v>
      </c>
      <c r="J751" s="1">
        <v>98</v>
      </c>
      <c r="K751" s="1">
        <v>7.25</v>
      </c>
      <c r="L751" s="1">
        <v>98</v>
      </c>
      <c r="M751" s="1">
        <v>0.1</v>
      </c>
      <c r="N751" s="7">
        <v>1719.53541</v>
      </c>
      <c r="O751" s="1">
        <v>41431558</v>
      </c>
      <c r="P751" s="1">
        <v>0.6</v>
      </c>
      <c r="Q751" s="1">
        <v>0.5</v>
      </c>
      <c r="R751" s="1">
        <v>0.82799999999999996</v>
      </c>
      <c r="S751" s="1">
        <v>15.7</v>
      </c>
      <c r="T751" s="1">
        <v>0</v>
      </c>
      <c r="U751" s="1">
        <v>0</v>
      </c>
      <c r="V751" s="1">
        <v>0</v>
      </c>
      <c r="W751" s="1">
        <v>0</v>
      </c>
      <c r="X751" s="1">
        <v>1</v>
      </c>
      <c r="Y751" s="1">
        <v>1</v>
      </c>
      <c r="Z751" s="1">
        <v>79.5</v>
      </c>
      <c r="AA751" s="7">
        <f>SUMPRODUCT($A$19:$Y$19,A751:Y751)</f>
        <v>78.929475964935676</v>
      </c>
      <c r="AB751" s="7">
        <f>(Z751-AA751)^2</f>
        <v>0.32549767458607765</v>
      </c>
      <c r="AC751" s="7">
        <f>ABS(Z751-AA751)</f>
        <v>0.5705240350643237</v>
      </c>
      <c r="AD751" s="7">
        <f>(Z751-$AC$10)^2</f>
        <v>109.48877672006887</v>
      </c>
      <c r="AE751" s="8">
        <f t="shared" si="11"/>
        <v>0.5705240350643237</v>
      </c>
    </row>
    <row r="752" spans="1:31" x14ac:dyDescent="0.25">
      <c r="A752" s="1">
        <v>1</v>
      </c>
      <c r="B752" s="1">
        <v>321</v>
      </c>
      <c r="C752" s="1">
        <v>51</v>
      </c>
      <c r="D752" s="1">
        <v>0.01</v>
      </c>
      <c r="E752" s="7">
        <v>0</v>
      </c>
      <c r="F752" s="7">
        <v>42</v>
      </c>
      <c r="G752" s="1">
        <v>10229</v>
      </c>
      <c r="H752" s="1">
        <v>23.8</v>
      </c>
      <c r="I752" s="1">
        <v>80</v>
      </c>
      <c r="J752" s="1">
        <v>47</v>
      </c>
      <c r="K752" s="1">
        <v>5.72</v>
      </c>
      <c r="L752" s="1">
        <v>42</v>
      </c>
      <c r="M752" s="1">
        <v>0.8</v>
      </c>
      <c r="N752" s="7">
        <v>417.89143000000001</v>
      </c>
      <c r="O752" s="1">
        <v>1315372</v>
      </c>
      <c r="P752" s="1">
        <v>6.7</v>
      </c>
      <c r="Q752" s="1">
        <v>6.5</v>
      </c>
      <c r="R752" s="1">
        <v>0.67300000000000004</v>
      </c>
      <c r="S752" s="1">
        <v>12.3</v>
      </c>
      <c r="T752" s="1">
        <v>1</v>
      </c>
      <c r="U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54.3</v>
      </c>
      <c r="AA752" s="7">
        <f>SUMPRODUCT($A$19:$Y$19,A752:Y752)</f>
        <v>60.64076792803921</v>
      </c>
      <c r="AB752" s="7">
        <f>(Z752-AA752)^2</f>
        <v>40.205337917250695</v>
      </c>
      <c r="AC752" s="7">
        <f>ABS(Z752-AA752)</f>
        <v>6.3407679280392131</v>
      </c>
      <c r="AD752" s="7">
        <f>(Z752-$AC$10)^2</f>
        <v>217.15887705452099</v>
      </c>
      <c r="AE752" s="8">
        <f t="shared" si="11"/>
        <v>-6.3407679280392131</v>
      </c>
    </row>
    <row r="753" spans="1:31" x14ac:dyDescent="0.25">
      <c r="A753" s="1">
        <v>1</v>
      </c>
      <c r="B753" s="1">
        <v>251</v>
      </c>
      <c r="C753" s="1">
        <v>25</v>
      </c>
      <c r="D753" s="1">
        <v>0.01</v>
      </c>
      <c r="E753" s="7">
        <v>87.408042300000005</v>
      </c>
      <c r="F753" s="7">
        <v>77</v>
      </c>
      <c r="G753" s="1">
        <v>637</v>
      </c>
      <c r="H753" s="1">
        <v>24.6</v>
      </c>
      <c r="I753" s="1">
        <v>39</v>
      </c>
      <c r="J753" s="1">
        <v>73</v>
      </c>
      <c r="K753" s="1">
        <v>4.59</v>
      </c>
      <c r="L753" s="1">
        <v>77</v>
      </c>
      <c r="M753" s="1">
        <v>1.2</v>
      </c>
      <c r="N753" s="7">
        <v>915.26745860000005</v>
      </c>
      <c r="O753" s="1">
        <v>14451</v>
      </c>
      <c r="P753" s="1">
        <v>7.2</v>
      </c>
      <c r="Q753" s="1">
        <v>7.1</v>
      </c>
      <c r="R753" s="1">
        <v>0.46600000000000003</v>
      </c>
      <c r="S753" s="1">
        <v>10.3</v>
      </c>
      <c r="T753" s="1">
        <v>1</v>
      </c>
      <c r="U753" s="1">
        <v>0</v>
      </c>
      <c r="V753" s="1">
        <v>0</v>
      </c>
      <c r="W753" s="1">
        <v>0</v>
      </c>
      <c r="X753" s="1">
        <v>0</v>
      </c>
      <c r="Y753" s="1">
        <v>0</v>
      </c>
      <c r="Z753" s="1">
        <v>59.5</v>
      </c>
      <c r="AA753" s="7">
        <f>SUMPRODUCT($A$19:$Y$19,A753:Y753)</f>
        <v>61.515803830004657</v>
      </c>
      <c r="AB753" s="7">
        <f>(Z753-AA753)^2</f>
        <v>4.0634650810614446</v>
      </c>
      <c r="AC753" s="7">
        <f>ABS(Z753-AA753)</f>
        <v>2.015803830004657</v>
      </c>
      <c r="AD753" s="7">
        <f>(Z753-$AC$10)^2</f>
        <v>90.941237302967295</v>
      </c>
      <c r="AE753" s="8">
        <f t="shared" si="11"/>
        <v>-2.015803830004657</v>
      </c>
    </row>
    <row r="754" spans="1:31" x14ac:dyDescent="0.25">
      <c r="A754" s="1">
        <v>1</v>
      </c>
      <c r="B754" s="1">
        <v>218</v>
      </c>
      <c r="C754" s="1">
        <v>0</v>
      </c>
      <c r="D754" s="1">
        <v>7.49</v>
      </c>
      <c r="E754" s="7">
        <v>466.66936980000003</v>
      </c>
      <c r="F754" s="7">
        <v>98</v>
      </c>
      <c r="G754" s="1">
        <v>0</v>
      </c>
      <c r="H754" s="1">
        <v>41.6</v>
      </c>
      <c r="I754" s="1">
        <v>1</v>
      </c>
      <c r="J754" s="1">
        <v>97</v>
      </c>
      <c r="K754" s="1">
        <v>7.32</v>
      </c>
      <c r="L754" s="1">
        <v>98</v>
      </c>
      <c r="M754" s="1">
        <v>0.3</v>
      </c>
      <c r="N754" s="7">
        <v>2716.3525599999998</v>
      </c>
      <c r="O754" s="1">
        <v>745693</v>
      </c>
      <c r="P754" s="1">
        <v>5.6</v>
      </c>
      <c r="Q754" s="1">
        <v>5.4</v>
      </c>
      <c r="R754" s="1">
        <v>0.61799999999999999</v>
      </c>
      <c r="S754" s="1">
        <v>10.5</v>
      </c>
      <c r="T754" s="1">
        <v>0</v>
      </c>
      <c r="U754" s="1">
        <v>0</v>
      </c>
      <c r="V754" s="1">
        <v>0</v>
      </c>
      <c r="W754" s="1">
        <v>1</v>
      </c>
      <c r="X754" s="1">
        <v>0</v>
      </c>
      <c r="Y754" s="1">
        <v>0</v>
      </c>
      <c r="Z754" s="1">
        <v>66.099999999999994</v>
      </c>
      <c r="AA754" s="7">
        <f>SUMPRODUCT($A$19:$Y$19,A754:Y754)</f>
        <v>69.871419070526798</v>
      </c>
      <c r="AB754" s="7">
        <f>(Z754-AA754)^2</f>
        <v>14.22360180553326</v>
      </c>
      <c r="AC754" s="7">
        <f>ABS(Z754-AA754)</f>
        <v>3.7714190705268038</v>
      </c>
      <c r="AD754" s="7">
        <f>(Z754-$AC$10)^2</f>
        <v>8.6219253106108518</v>
      </c>
      <c r="AE754" s="8">
        <f t="shared" si="11"/>
        <v>-3.7714190705268038</v>
      </c>
    </row>
    <row r="755" spans="1:31" x14ac:dyDescent="0.25">
      <c r="A755" s="1">
        <v>1</v>
      </c>
      <c r="B755" s="1">
        <v>221</v>
      </c>
      <c r="C755" s="1">
        <v>0</v>
      </c>
      <c r="D755" s="1">
        <v>1.93</v>
      </c>
      <c r="E755" s="7">
        <v>20.711912900000002</v>
      </c>
      <c r="F755" s="7">
        <v>98</v>
      </c>
      <c r="G755" s="1">
        <v>17</v>
      </c>
      <c r="H755" s="1">
        <v>51.2</v>
      </c>
      <c r="I755" s="1">
        <v>0</v>
      </c>
      <c r="J755" s="1">
        <v>92</v>
      </c>
      <c r="K755" s="1">
        <v>3.28</v>
      </c>
      <c r="L755" s="1">
        <v>91</v>
      </c>
      <c r="M755" s="1">
        <v>0.1</v>
      </c>
      <c r="N755" s="7">
        <v>238.891729</v>
      </c>
      <c r="O755" s="1">
        <v>814218</v>
      </c>
      <c r="P755" s="1">
        <v>4.3</v>
      </c>
      <c r="Q755" s="1">
        <v>4</v>
      </c>
      <c r="R755" s="1">
        <v>0.68300000000000005</v>
      </c>
      <c r="S755" s="1">
        <v>13.2</v>
      </c>
      <c r="T755" s="1">
        <v>0</v>
      </c>
      <c r="U755" s="1">
        <v>0</v>
      </c>
      <c r="V755" s="1">
        <v>1</v>
      </c>
      <c r="W755" s="1">
        <v>0</v>
      </c>
      <c r="X755" s="1">
        <v>0</v>
      </c>
      <c r="Y755" s="1">
        <v>0</v>
      </c>
      <c r="Z755" s="1">
        <v>67.8</v>
      </c>
      <c r="AA755" s="7">
        <f>SUMPRODUCT($A$19:$Y$19,A755:Y755)</f>
        <v>69.693515758204384</v>
      </c>
      <c r="AB755" s="7">
        <f>(Z755-AA755)^2</f>
        <v>3.585401926568335</v>
      </c>
      <c r="AC755" s="7">
        <f>ABS(Z755-AA755)</f>
        <v>1.8935157582043871</v>
      </c>
      <c r="AD755" s="7">
        <f>(Z755-$AC$10)^2</f>
        <v>1.5284661610644585</v>
      </c>
      <c r="AE755" s="8">
        <f t="shared" si="11"/>
        <v>-1.8935157582043871</v>
      </c>
    </row>
    <row r="756" spans="1:31" x14ac:dyDescent="0.25">
      <c r="A756" s="1">
        <v>1</v>
      </c>
      <c r="B756" s="1">
        <v>174</v>
      </c>
      <c r="C756" s="1">
        <v>0</v>
      </c>
      <c r="D756" s="1">
        <v>4.08</v>
      </c>
      <c r="E756" s="7">
        <v>407.77926200000002</v>
      </c>
      <c r="F756" s="7">
        <v>97</v>
      </c>
      <c r="G756" s="1">
        <v>777</v>
      </c>
      <c r="H756" s="1">
        <v>26.9</v>
      </c>
      <c r="I756" s="1">
        <v>0</v>
      </c>
      <c r="J756" s="1">
        <v>99</v>
      </c>
      <c r="K756" s="1">
        <v>4.1500000000000004</v>
      </c>
      <c r="L756" s="1">
        <v>99</v>
      </c>
      <c r="M756" s="1">
        <v>0.1</v>
      </c>
      <c r="N756" s="7">
        <v>4623.3476419999997</v>
      </c>
      <c r="O756" s="1">
        <v>121337</v>
      </c>
      <c r="P756" s="1">
        <v>7.9</v>
      </c>
      <c r="Q756" s="1">
        <v>7.8</v>
      </c>
      <c r="R756" s="1">
        <v>0.68700000000000006</v>
      </c>
      <c r="S756" s="1">
        <v>12.6</v>
      </c>
      <c r="T756" s="1">
        <v>1</v>
      </c>
      <c r="U756" s="1">
        <v>0</v>
      </c>
      <c r="V756" s="1">
        <v>0</v>
      </c>
      <c r="W756" s="1">
        <v>0</v>
      </c>
      <c r="X756" s="1">
        <v>0</v>
      </c>
      <c r="Y756" s="1">
        <v>0</v>
      </c>
      <c r="Z756" s="1">
        <v>71.5</v>
      </c>
      <c r="AA756" s="7">
        <f>SUMPRODUCT($A$19:$Y$19,A756:Y756)</f>
        <v>67.026827857169067</v>
      </c>
      <c r="AB756" s="7">
        <f>(Z756-AA756)^2</f>
        <v>20.00926901939868</v>
      </c>
      <c r="AC756" s="7">
        <f>ABS(Z756-AA756)</f>
        <v>4.4731721428309328</v>
      </c>
      <c r="AD756" s="7">
        <f>(Z756-$AC$10)^2</f>
        <v>6.0697609532282426</v>
      </c>
      <c r="AE756" s="8">
        <f t="shared" si="11"/>
        <v>4.4731721428309328</v>
      </c>
    </row>
    <row r="757" spans="1:31" x14ac:dyDescent="0.25">
      <c r="A757" s="1">
        <v>1</v>
      </c>
      <c r="B757" s="1">
        <v>337</v>
      </c>
      <c r="C757" s="1">
        <v>3</v>
      </c>
      <c r="D757" s="1">
        <v>7.28</v>
      </c>
      <c r="E757" s="7">
        <v>827.59793349999995</v>
      </c>
      <c r="F757" s="7">
        <v>92</v>
      </c>
      <c r="G757" s="1">
        <v>0</v>
      </c>
      <c r="H757" s="1">
        <v>2.5</v>
      </c>
      <c r="I757" s="1">
        <v>4</v>
      </c>
      <c r="J757" s="1">
        <v>52</v>
      </c>
      <c r="K757" s="1">
        <v>2.13</v>
      </c>
      <c r="L757" s="1">
        <v>4</v>
      </c>
      <c r="M757" s="1">
        <v>5.3</v>
      </c>
      <c r="N757" s="7">
        <v>12732.275900000001</v>
      </c>
      <c r="O757" s="1">
        <v>792217</v>
      </c>
      <c r="P757" s="1">
        <v>9.6999999999999993</v>
      </c>
      <c r="Q757" s="1">
        <v>9.6</v>
      </c>
      <c r="R757" s="1">
        <v>0.56899999999999995</v>
      </c>
      <c r="S757" s="1">
        <v>9</v>
      </c>
      <c r="T757" s="1">
        <v>1</v>
      </c>
      <c r="U757" s="1">
        <v>0</v>
      </c>
      <c r="V757" s="1">
        <v>0</v>
      </c>
      <c r="W757" s="1">
        <v>0</v>
      </c>
      <c r="X757" s="1">
        <v>0</v>
      </c>
      <c r="Y757" s="1">
        <v>0</v>
      </c>
      <c r="Z757" s="1">
        <v>54.8</v>
      </c>
      <c r="AA757" s="7">
        <f>SUMPRODUCT($A$19:$Y$19,A757:Y757)</f>
        <v>54.260425570821674</v>
      </c>
      <c r="AB757" s="7">
        <f>(Z757-AA757)^2</f>
        <v>0.29114056462311322</v>
      </c>
      <c r="AC757" s="7">
        <f>ABS(Z757-AA757)</f>
        <v>0.5395744291783231</v>
      </c>
      <c r="AD757" s="7">
        <f>(Z757-$AC$10)^2</f>
        <v>202.67256553994852</v>
      </c>
      <c r="AE757" s="8">
        <f t="shared" si="11"/>
        <v>0.5395744291783231</v>
      </c>
    </row>
    <row r="758" spans="1:31" x14ac:dyDescent="0.25">
      <c r="A758" s="1">
        <v>1</v>
      </c>
      <c r="B758" s="1">
        <v>33</v>
      </c>
      <c r="C758" s="1">
        <v>27</v>
      </c>
      <c r="D758" s="1">
        <v>3.76</v>
      </c>
      <c r="E758" s="7">
        <v>0</v>
      </c>
      <c r="F758" s="7">
        <v>9</v>
      </c>
      <c r="G758" s="1">
        <v>9</v>
      </c>
      <c r="H758" s="1">
        <v>23.4</v>
      </c>
      <c r="I758" s="1">
        <v>40</v>
      </c>
      <c r="J758" s="1">
        <v>9</v>
      </c>
      <c r="K758" s="1">
        <v>5.72</v>
      </c>
      <c r="L758" s="1">
        <v>9</v>
      </c>
      <c r="M758" s="1">
        <v>4.0999999999999996</v>
      </c>
      <c r="N758" s="7">
        <v>1313.8896460000001</v>
      </c>
      <c r="O758" s="1">
        <v>161587</v>
      </c>
      <c r="P758" s="1">
        <v>6.3</v>
      </c>
      <c r="Q758" s="1">
        <v>6.1</v>
      </c>
      <c r="R758" s="1">
        <v>0.57599999999999996</v>
      </c>
      <c r="S758" s="1">
        <v>12.5</v>
      </c>
      <c r="T758" s="1">
        <v>1</v>
      </c>
      <c r="U758" s="1">
        <v>0</v>
      </c>
      <c r="V758" s="1">
        <v>0</v>
      </c>
      <c r="W758" s="1">
        <v>0</v>
      </c>
      <c r="X758" s="1">
        <v>0</v>
      </c>
      <c r="Y758" s="1">
        <v>0</v>
      </c>
      <c r="Z758" s="1">
        <v>61.8</v>
      </c>
      <c r="AA758" s="7">
        <f>SUMPRODUCT($A$19:$Y$19,A758:Y758)</f>
        <v>61.992317532393372</v>
      </c>
      <c r="AB758" s="7">
        <f>(Z758-AA758)^2</f>
        <v>3.698603326587676E-2</v>
      </c>
      <c r="AC758" s="7">
        <f>ABS(Z758-AA758)</f>
        <v>0.19231753239337479</v>
      </c>
      <c r="AD758" s="7">
        <f>(Z758-$AC$10)^2</f>
        <v>52.364204335934019</v>
      </c>
      <c r="AE758" s="8">
        <f t="shared" si="11"/>
        <v>-0.19231753239337479</v>
      </c>
    </row>
    <row r="759" spans="1:31" x14ac:dyDescent="0.25">
      <c r="A759" s="1">
        <v>1</v>
      </c>
      <c r="B759" s="1">
        <v>174</v>
      </c>
      <c r="C759" s="1">
        <v>0</v>
      </c>
      <c r="D759" s="1">
        <v>10.1</v>
      </c>
      <c r="E759" s="7">
        <v>0</v>
      </c>
      <c r="F759" s="7">
        <v>93</v>
      </c>
      <c r="G759" s="1">
        <v>0</v>
      </c>
      <c r="H759" s="1">
        <v>57.4</v>
      </c>
      <c r="I759" s="1">
        <v>0</v>
      </c>
      <c r="J759" s="1">
        <v>92</v>
      </c>
      <c r="K759" s="1">
        <v>6.2</v>
      </c>
      <c r="L759" s="1">
        <v>93</v>
      </c>
      <c r="M759" s="1">
        <v>0.1</v>
      </c>
      <c r="N759" s="7">
        <v>1653.2390500000001</v>
      </c>
      <c r="O759" s="1">
        <v>1315372</v>
      </c>
      <c r="P759" s="1">
        <v>2.6</v>
      </c>
      <c r="Q759" s="1">
        <v>2.5</v>
      </c>
      <c r="R759" s="1">
        <v>0.78400000000000003</v>
      </c>
      <c r="S759" s="1">
        <v>12.3</v>
      </c>
      <c r="T759" s="1">
        <v>0</v>
      </c>
      <c r="U759" s="1">
        <v>0</v>
      </c>
      <c r="V759" s="1">
        <v>0</v>
      </c>
      <c r="W759" s="1">
        <v>0</v>
      </c>
      <c r="X759" s="1">
        <v>0</v>
      </c>
      <c r="Y759" s="1">
        <v>0</v>
      </c>
      <c r="Z759" s="1">
        <v>73.8</v>
      </c>
      <c r="AA759" s="7">
        <f>SUMPRODUCT($A$19:$Y$19,A759:Y759)</f>
        <v>73.570633237646305</v>
      </c>
      <c r="AB759" s="7">
        <f>(Z759-AA759)^2</f>
        <v>5.2609111672614978E-2</v>
      </c>
      <c r="AC759" s="7">
        <f>ABS(Z759-AA759)</f>
        <v>0.22936676235369191</v>
      </c>
      <c r="AD759" s="7">
        <f>(Z759-$AC$10)^2</f>
        <v>22.692727986194896</v>
      </c>
      <c r="AE759" s="8">
        <f t="shared" si="11"/>
        <v>0.22936676235369191</v>
      </c>
    </row>
    <row r="760" spans="1:31" x14ac:dyDescent="0.25">
      <c r="A760" s="1">
        <v>1</v>
      </c>
      <c r="B760" s="1">
        <v>167</v>
      </c>
      <c r="C760" s="1">
        <v>0</v>
      </c>
      <c r="D760" s="1">
        <v>10.75</v>
      </c>
      <c r="E760" s="7">
        <v>0</v>
      </c>
      <c r="F760" s="7">
        <v>93</v>
      </c>
      <c r="G760" s="1">
        <v>0</v>
      </c>
      <c r="H760" s="1">
        <v>59.4</v>
      </c>
      <c r="I760" s="1">
        <v>0</v>
      </c>
      <c r="J760" s="1">
        <v>95</v>
      </c>
      <c r="K760" s="1">
        <v>7.8</v>
      </c>
      <c r="L760" s="1">
        <v>95</v>
      </c>
      <c r="M760" s="1">
        <v>0.1</v>
      </c>
      <c r="N760" s="7">
        <v>1653.2390500000001</v>
      </c>
      <c r="O760" s="1">
        <v>1315372</v>
      </c>
      <c r="P760" s="1">
        <v>2.5</v>
      </c>
      <c r="Q760" s="1">
        <v>2.5</v>
      </c>
      <c r="R760" s="1">
        <v>0.79</v>
      </c>
      <c r="S760" s="1">
        <v>12.5</v>
      </c>
      <c r="T760" s="1">
        <v>0</v>
      </c>
      <c r="U760" s="1">
        <v>0</v>
      </c>
      <c r="V760" s="1">
        <v>0</v>
      </c>
      <c r="W760" s="1">
        <v>0</v>
      </c>
      <c r="X760" s="1">
        <v>0</v>
      </c>
      <c r="Y760" s="1">
        <v>0</v>
      </c>
      <c r="Z760" s="1">
        <v>74.400000000000006</v>
      </c>
      <c r="AA760" s="7">
        <f>SUMPRODUCT($A$19:$Y$19,A760:Y760)</f>
        <v>74.156903808441967</v>
      </c>
      <c r="AB760" s="7">
        <f>(Z760-AA760)^2</f>
        <v>5.9095758350022454E-2</v>
      </c>
      <c r="AC760" s="7">
        <f>ABS(Z760-AA760)</f>
        <v>0.2430961915580383</v>
      </c>
      <c r="AD760" s="7">
        <f>(Z760-$AC$10)^2</f>
        <v>28.769154168708031</v>
      </c>
      <c r="AE760" s="8">
        <f t="shared" si="11"/>
        <v>0.2430961915580383</v>
      </c>
    </row>
    <row r="761" spans="1:31" x14ac:dyDescent="0.25">
      <c r="A761" s="1">
        <v>1</v>
      </c>
      <c r="B761" s="1">
        <v>15</v>
      </c>
      <c r="C761" s="1">
        <v>13</v>
      </c>
      <c r="D761" s="1">
        <v>4.34</v>
      </c>
      <c r="E761" s="7">
        <v>941.64640450000002</v>
      </c>
      <c r="F761" s="7">
        <v>92</v>
      </c>
      <c r="G761" s="1">
        <v>0</v>
      </c>
      <c r="H761" s="1">
        <v>53.5</v>
      </c>
      <c r="I761" s="1">
        <v>15</v>
      </c>
      <c r="J761" s="1">
        <v>92</v>
      </c>
      <c r="K761" s="1">
        <v>7.1</v>
      </c>
      <c r="L761" s="1">
        <v>92</v>
      </c>
      <c r="M761" s="1">
        <v>0.1</v>
      </c>
      <c r="N761" s="7">
        <v>5148.4221129999996</v>
      </c>
      <c r="O761" s="1">
        <v>45416181</v>
      </c>
      <c r="P761" s="1">
        <v>2.2000000000000002</v>
      </c>
      <c r="Q761" s="1">
        <v>2</v>
      </c>
      <c r="R761" s="1">
        <v>0.69099999999999995</v>
      </c>
      <c r="S761" s="1">
        <v>12.4</v>
      </c>
      <c r="T761" s="1">
        <v>0</v>
      </c>
      <c r="U761" s="1">
        <v>0</v>
      </c>
      <c r="V761" s="1">
        <v>0</v>
      </c>
      <c r="W761" s="1">
        <v>1</v>
      </c>
      <c r="X761" s="1">
        <v>0</v>
      </c>
      <c r="Y761" s="1">
        <v>0</v>
      </c>
      <c r="Z761" s="1">
        <v>73.599999999999994</v>
      </c>
      <c r="AA761" s="7">
        <f>SUMPRODUCT($A$19:$Y$19,A761:Y761)</f>
        <v>75.272557443860961</v>
      </c>
      <c r="AB761" s="7">
        <f>(Z761-AA761)^2</f>
        <v>2.7974484030147315</v>
      </c>
      <c r="AC761" s="7">
        <f>ABS(Z761-AA761)</f>
        <v>1.6725574438609669</v>
      </c>
      <c r="AD761" s="7">
        <f>(Z761-$AC$10)^2</f>
        <v>20.827252592023857</v>
      </c>
      <c r="AE761" s="8">
        <f t="shared" si="11"/>
        <v>-1.6725574438609669</v>
      </c>
    </row>
    <row r="762" spans="1:31" x14ac:dyDescent="0.25">
      <c r="A762" s="1">
        <v>1</v>
      </c>
      <c r="B762" s="1">
        <v>164</v>
      </c>
      <c r="C762" s="1">
        <v>6</v>
      </c>
      <c r="D762" s="1">
        <v>6.05</v>
      </c>
      <c r="E762" s="7">
        <v>74.821748799999995</v>
      </c>
      <c r="F762" s="7">
        <v>81</v>
      </c>
      <c r="G762" s="1">
        <v>0</v>
      </c>
      <c r="H762" s="1">
        <v>5.4</v>
      </c>
      <c r="I762" s="1">
        <v>8</v>
      </c>
      <c r="J762" s="1">
        <v>86</v>
      </c>
      <c r="K762" s="1">
        <v>4.34</v>
      </c>
      <c r="L762" s="1">
        <v>85</v>
      </c>
      <c r="M762" s="1">
        <v>1.6</v>
      </c>
      <c r="N762" s="7">
        <v>4647.3135899999997</v>
      </c>
      <c r="O762" s="1">
        <v>954353</v>
      </c>
      <c r="P762" s="1">
        <v>3.4</v>
      </c>
      <c r="Q762" s="1">
        <v>3.4</v>
      </c>
      <c r="R762" s="1">
        <v>0.68500000000000005</v>
      </c>
      <c r="S762" s="1">
        <v>12.7</v>
      </c>
      <c r="T762" s="1">
        <v>0</v>
      </c>
      <c r="U762" s="1">
        <v>0</v>
      </c>
      <c r="V762" s="1">
        <v>0</v>
      </c>
      <c r="W762" s="1">
        <v>0</v>
      </c>
      <c r="X762" s="1">
        <v>0</v>
      </c>
      <c r="Y762" s="1">
        <v>0</v>
      </c>
      <c r="Z762" s="1">
        <v>72.900000000000006</v>
      </c>
      <c r="AA762" s="7">
        <f>SUMPRODUCT($A$19:$Y$19,A762:Y762)</f>
        <v>71.355161503379591</v>
      </c>
      <c r="AB762" s="7">
        <f>(Z762-AA762)^2</f>
        <v>2.3865259806404224</v>
      </c>
      <c r="AC762" s="7">
        <f>ABS(Z762-AA762)</f>
        <v>1.5448384966204145</v>
      </c>
      <c r="AD762" s="7">
        <f>(Z762-$AC$10)^2</f>
        <v>14.928088712425398</v>
      </c>
      <c r="AE762" s="8">
        <f t="shared" si="11"/>
        <v>1.5448384966204145</v>
      </c>
    </row>
    <row r="763" spans="1:31" x14ac:dyDescent="0.25">
      <c r="A763" s="1">
        <v>1</v>
      </c>
      <c r="B763" s="1">
        <v>77</v>
      </c>
      <c r="C763" s="1">
        <v>2</v>
      </c>
      <c r="D763" s="1">
        <v>9.0500000000000007</v>
      </c>
      <c r="E763" s="7">
        <v>0</v>
      </c>
      <c r="F763" s="7">
        <v>91</v>
      </c>
      <c r="G763" s="1">
        <v>194</v>
      </c>
      <c r="H763" s="1">
        <v>28.2</v>
      </c>
      <c r="I763" s="1">
        <v>2</v>
      </c>
      <c r="J763" s="1">
        <v>91</v>
      </c>
      <c r="K763" s="1">
        <v>5.99</v>
      </c>
      <c r="L763" s="1">
        <v>91</v>
      </c>
      <c r="M763" s="1">
        <v>0.1</v>
      </c>
      <c r="N763" s="7">
        <v>1653.2390500000001</v>
      </c>
      <c r="O763" s="1">
        <v>1315372</v>
      </c>
      <c r="P763" s="1">
        <v>1.5</v>
      </c>
      <c r="Q763" s="1">
        <v>1</v>
      </c>
      <c r="R763" s="1">
        <v>0.67300000000000004</v>
      </c>
      <c r="S763" s="1">
        <v>12.3</v>
      </c>
      <c r="T763" s="1">
        <v>0</v>
      </c>
      <c r="U763" s="1">
        <v>1</v>
      </c>
      <c r="V763" s="1">
        <v>0</v>
      </c>
      <c r="W763" s="1">
        <v>0</v>
      </c>
      <c r="X763" s="1">
        <v>0</v>
      </c>
      <c r="Y763" s="1">
        <v>0</v>
      </c>
      <c r="Z763" s="1">
        <v>79.8</v>
      </c>
      <c r="AA763" s="7">
        <f>SUMPRODUCT($A$19:$Y$19,A763:Y763)</f>
        <v>72.674560316514984</v>
      </c>
      <c r="AB763" s="7">
        <f>(Z763-AA763)^2</f>
        <v>50.771890682982999</v>
      </c>
      <c r="AC763" s="7">
        <f>ABS(Z763-AA763)</f>
        <v>7.1254396834850127</v>
      </c>
      <c r="AD763" s="7">
        <f>(Z763-$AC$10)^2</f>
        <v>115.85698981132533</v>
      </c>
      <c r="AE763" s="8">
        <f t="shared" si="11"/>
        <v>7.1254396834850127</v>
      </c>
    </row>
    <row r="764" spans="1:31" x14ac:dyDescent="0.25">
      <c r="A764" s="1">
        <v>1</v>
      </c>
      <c r="B764" s="1">
        <v>294</v>
      </c>
      <c r="C764" s="1">
        <v>7</v>
      </c>
      <c r="D764" s="1">
        <v>0.01</v>
      </c>
      <c r="E764" s="7">
        <v>0</v>
      </c>
      <c r="F764" s="7">
        <v>47</v>
      </c>
      <c r="G764" s="1">
        <v>594</v>
      </c>
      <c r="H764" s="1">
        <v>56.2</v>
      </c>
      <c r="I764" s="1">
        <v>8</v>
      </c>
      <c r="J764" s="1">
        <v>52</v>
      </c>
      <c r="K764" s="1">
        <v>3.25</v>
      </c>
      <c r="L764" s="1">
        <v>43</v>
      </c>
      <c r="M764" s="1">
        <v>0.1</v>
      </c>
      <c r="N764" s="7">
        <v>1653.2390500000001</v>
      </c>
      <c r="O764" s="1">
        <v>19239</v>
      </c>
      <c r="P764" s="1">
        <v>6.3</v>
      </c>
      <c r="Q764" s="1">
        <v>6.1</v>
      </c>
      <c r="R764" s="1">
        <v>0.57499999999999996</v>
      </c>
      <c r="S764" s="1">
        <v>9</v>
      </c>
      <c r="T764" s="1">
        <v>0</v>
      </c>
      <c r="U764" s="1">
        <v>1</v>
      </c>
      <c r="V764" s="1">
        <v>0</v>
      </c>
      <c r="W764" s="1">
        <v>0</v>
      </c>
      <c r="X764" s="1">
        <v>0</v>
      </c>
      <c r="Y764" s="1">
        <v>0</v>
      </c>
      <c r="Z764" s="1">
        <v>64.400000000000006</v>
      </c>
      <c r="AA764" s="7">
        <f>SUMPRODUCT($A$19:$Y$19,A764:Y764)</f>
        <v>64.960097757513537</v>
      </c>
      <c r="AB764" s="7">
        <f>(Z764-AA764)^2</f>
        <v>0.31370949797168701</v>
      </c>
      <c r="AC764" s="7">
        <f>ABS(Z764-AA764)</f>
        <v>0.56009775751353175</v>
      </c>
      <c r="AD764" s="7">
        <f>(Z764-$AC$10)^2</f>
        <v>21.49538446015713</v>
      </c>
      <c r="AE764" s="8">
        <f t="shared" si="11"/>
        <v>-0.56009775751353175</v>
      </c>
    </row>
    <row r="765" spans="1:31" x14ac:dyDescent="0.25">
      <c r="A765" s="1">
        <v>1</v>
      </c>
      <c r="B765" s="1">
        <v>24</v>
      </c>
      <c r="C765" s="1">
        <v>0</v>
      </c>
      <c r="D765" s="1">
        <v>12.1</v>
      </c>
      <c r="E765" s="7">
        <v>76.361877370000002</v>
      </c>
      <c r="F765" s="7">
        <v>94</v>
      </c>
      <c r="G765" s="1">
        <v>1</v>
      </c>
      <c r="H765" s="1">
        <v>58.1</v>
      </c>
      <c r="I765" s="1">
        <v>0</v>
      </c>
      <c r="J765" s="1">
        <v>9</v>
      </c>
      <c r="K765" s="1">
        <v>5.67</v>
      </c>
      <c r="L765" s="1">
        <v>94</v>
      </c>
      <c r="M765" s="1">
        <v>0.1</v>
      </c>
      <c r="N765" s="7">
        <v>676.96699799999999</v>
      </c>
      <c r="O765" s="1">
        <v>337775</v>
      </c>
      <c r="P765" s="1">
        <v>3.1</v>
      </c>
      <c r="Q765" s="1">
        <v>3.1</v>
      </c>
      <c r="R765" s="1">
        <v>0.79200000000000004</v>
      </c>
      <c r="S765" s="1">
        <v>16.3</v>
      </c>
      <c r="T765" s="1">
        <v>0</v>
      </c>
      <c r="U765" s="1">
        <v>0</v>
      </c>
      <c r="V765" s="1">
        <v>0</v>
      </c>
      <c r="W765" s="1">
        <v>0</v>
      </c>
      <c r="X765" s="1">
        <v>1</v>
      </c>
      <c r="Y765" s="1">
        <v>1</v>
      </c>
      <c r="Z765" s="1">
        <v>71.599999999999994</v>
      </c>
      <c r="AA765" s="7">
        <f>SUMPRODUCT($A$19:$Y$19,A765:Y765)</f>
        <v>76.445055343188301</v>
      </c>
      <c r="AB765" s="7">
        <f>(Z765-AA765)^2</f>
        <v>23.474561278557559</v>
      </c>
      <c r="AC765" s="7">
        <f>ABS(Z765-AA765)</f>
        <v>4.8450553431883066</v>
      </c>
      <c r="AD765" s="7">
        <f>(Z765-$AC$10)^2</f>
        <v>6.5724986503137215</v>
      </c>
      <c r="AE765" s="8">
        <f t="shared" si="11"/>
        <v>-4.8450553431883066</v>
      </c>
    </row>
    <row r="766" spans="1:31" x14ac:dyDescent="0.25">
      <c r="A766" s="1">
        <v>1</v>
      </c>
      <c r="B766" s="1">
        <v>291</v>
      </c>
      <c r="C766" s="1">
        <v>29</v>
      </c>
      <c r="D766" s="1">
        <v>0.2</v>
      </c>
      <c r="E766" s="7">
        <v>29.747340489999999</v>
      </c>
      <c r="F766" s="7">
        <v>64</v>
      </c>
      <c r="G766" s="1">
        <v>45</v>
      </c>
      <c r="H766" s="1">
        <v>2.8</v>
      </c>
      <c r="I766" s="1">
        <v>44</v>
      </c>
      <c r="J766" s="1">
        <v>62</v>
      </c>
      <c r="K766" s="1">
        <v>4.55</v>
      </c>
      <c r="L766" s="1">
        <v>64</v>
      </c>
      <c r="M766" s="1">
        <v>2.2000000000000002</v>
      </c>
      <c r="N766" s="7">
        <v>438.75133460000001</v>
      </c>
      <c r="O766" s="1">
        <v>179417</v>
      </c>
      <c r="P766" s="1">
        <v>8.1999999999999993</v>
      </c>
      <c r="Q766" s="1">
        <v>8.1999999999999993</v>
      </c>
      <c r="R766" s="1">
        <v>0.38</v>
      </c>
      <c r="S766" s="1">
        <v>8.3000000000000007</v>
      </c>
      <c r="T766" s="1">
        <v>1</v>
      </c>
      <c r="U766" s="1">
        <v>0</v>
      </c>
      <c r="V766" s="1">
        <v>0</v>
      </c>
      <c r="W766" s="1">
        <v>0</v>
      </c>
      <c r="X766" s="1">
        <v>0</v>
      </c>
      <c r="Y766" s="1">
        <v>0</v>
      </c>
      <c r="Z766" s="1">
        <v>57.8</v>
      </c>
      <c r="AA766" s="7">
        <f>SUMPRODUCT($A$19:$Y$19,A766:Y766)</f>
        <v>57.663737471266977</v>
      </c>
      <c r="AB766" s="7">
        <f>(Z766-AA766)^2</f>
        <v>1.8567476736717201E-2</v>
      </c>
      <c r="AC766" s="7">
        <f>ABS(Z766-AA766)</f>
        <v>0.13626252873302036</v>
      </c>
      <c r="AD766" s="7">
        <f>(Z766-$AC$10)^2</f>
        <v>126.25469645251373</v>
      </c>
      <c r="AE766" s="8">
        <f t="shared" si="11"/>
        <v>0.13626252873302036</v>
      </c>
    </row>
    <row r="767" spans="1:31" x14ac:dyDescent="0.25">
      <c r="A767" s="1">
        <v>1</v>
      </c>
      <c r="B767" s="1">
        <v>79</v>
      </c>
      <c r="C767" s="1">
        <v>0</v>
      </c>
      <c r="D767" s="1">
        <v>8.9700000000000006</v>
      </c>
      <c r="E767" s="7">
        <v>6115.4966240000003</v>
      </c>
      <c r="F767" s="7">
        <v>92</v>
      </c>
      <c r="G767" s="1">
        <v>2</v>
      </c>
      <c r="H767" s="1">
        <v>61.4</v>
      </c>
      <c r="I767" s="1">
        <v>0</v>
      </c>
      <c r="J767" s="1">
        <v>98</v>
      </c>
      <c r="K767" s="1">
        <v>9.5500000000000007</v>
      </c>
      <c r="L767" s="1">
        <v>98</v>
      </c>
      <c r="M767" s="1">
        <v>0.1</v>
      </c>
      <c r="N767" s="7">
        <v>49638.7713</v>
      </c>
      <c r="O767" s="1">
        <v>5438972</v>
      </c>
      <c r="P767" s="1">
        <v>0.9</v>
      </c>
      <c r="Q767" s="1">
        <v>0.8</v>
      </c>
      <c r="R767" s="1">
        <v>0.88700000000000001</v>
      </c>
      <c r="S767" s="1">
        <v>17</v>
      </c>
      <c r="T767" s="1">
        <v>0</v>
      </c>
      <c r="U767" s="1">
        <v>0</v>
      </c>
      <c r="V767" s="1">
        <v>0</v>
      </c>
      <c r="W767" s="1">
        <v>0</v>
      </c>
      <c r="X767" s="1">
        <v>1</v>
      </c>
      <c r="Y767" s="1">
        <v>0</v>
      </c>
      <c r="Z767" s="1">
        <v>87</v>
      </c>
      <c r="AA767" s="7">
        <f>SUMPRODUCT($A$19:$Y$19,A767:Y767)</f>
        <v>80.299131211557423</v>
      </c>
      <c r="AB767" s="7">
        <f>(Z767-AA767)^2</f>
        <v>44.90164251992389</v>
      </c>
      <c r="AC767" s="7">
        <f>ABS(Z767-AA767)</f>
        <v>6.7008687884425768</v>
      </c>
      <c r="AD767" s="7">
        <f>(Z767-$AC$10)^2</f>
        <v>322.69410400148195</v>
      </c>
      <c r="AE767" s="8">
        <f t="shared" si="11"/>
        <v>6.7008687884425768</v>
      </c>
    </row>
    <row r="768" spans="1:31" x14ac:dyDescent="0.25">
      <c r="A768" s="1">
        <v>1</v>
      </c>
      <c r="B768" s="1">
        <v>165</v>
      </c>
      <c r="C768" s="1">
        <v>0</v>
      </c>
      <c r="D768" s="1">
        <v>0.88</v>
      </c>
      <c r="E768" s="7">
        <v>337.29428460000003</v>
      </c>
      <c r="F768" s="7">
        <v>61</v>
      </c>
      <c r="G768" s="1">
        <v>3</v>
      </c>
      <c r="H768" s="1">
        <v>44.9</v>
      </c>
      <c r="I768" s="1">
        <v>0</v>
      </c>
      <c r="J768" s="1">
        <v>67</v>
      </c>
      <c r="K768" s="1">
        <v>3.87</v>
      </c>
      <c r="L768" s="1">
        <v>68</v>
      </c>
      <c r="M768" s="1">
        <v>0.1</v>
      </c>
      <c r="N768" s="7">
        <v>1886.4333590000001</v>
      </c>
      <c r="O768" s="1">
        <v>2937</v>
      </c>
      <c r="P768" s="1">
        <v>1.6</v>
      </c>
      <c r="Q768" s="1">
        <v>1.5</v>
      </c>
      <c r="R768" s="1">
        <v>0</v>
      </c>
      <c r="S768" s="1">
        <v>10.6</v>
      </c>
      <c r="T768" s="1">
        <v>0</v>
      </c>
      <c r="U768" s="1">
        <v>0</v>
      </c>
      <c r="V768" s="1">
        <v>1</v>
      </c>
      <c r="W768" s="1">
        <v>0</v>
      </c>
      <c r="X768" s="1">
        <v>0</v>
      </c>
      <c r="Y768" s="1">
        <v>0</v>
      </c>
      <c r="Z768" s="1">
        <v>69.900000000000006</v>
      </c>
      <c r="AA768" s="7">
        <f>SUMPRODUCT($A$19:$Y$19,A768:Y768)</f>
        <v>65.252698128755412</v>
      </c>
      <c r="AB768" s="7">
        <f>(Z768-AA768)^2</f>
        <v>21.597414682473499</v>
      </c>
      <c r="AC768" s="7">
        <f>ABS(Z768-AA768)</f>
        <v>4.6473018712445935</v>
      </c>
      <c r="AD768" s="7">
        <f>(Z768-$AC$10)^2</f>
        <v>0.74595779986012667</v>
      </c>
      <c r="AE768" s="8">
        <f t="shared" si="11"/>
        <v>4.6473018712445935</v>
      </c>
    </row>
    <row r="769" spans="1:31" x14ac:dyDescent="0.25">
      <c r="A769" s="1">
        <v>1</v>
      </c>
      <c r="B769" s="1">
        <v>259</v>
      </c>
      <c r="C769" s="1">
        <v>16</v>
      </c>
      <c r="D769" s="1">
        <v>5.95</v>
      </c>
      <c r="E769" s="7">
        <v>63.831956830000003</v>
      </c>
      <c r="F769" s="7">
        <v>92</v>
      </c>
      <c r="G769" s="1">
        <v>0</v>
      </c>
      <c r="H769" s="1">
        <v>41.8</v>
      </c>
      <c r="I769" s="1">
        <v>22</v>
      </c>
      <c r="J769" s="1">
        <v>64</v>
      </c>
      <c r="K769" s="1">
        <v>5.92</v>
      </c>
      <c r="L769" s="1">
        <v>63</v>
      </c>
      <c r="M769" s="1">
        <v>2.4</v>
      </c>
      <c r="N769" s="7">
        <v>674.75641470000005</v>
      </c>
      <c r="O769" s="1">
        <v>97529</v>
      </c>
      <c r="P769" s="1">
        <v>4.2</v>
      </c>
      <c r="Q769" s="1">
        <v>4.2</v>
      </c>
      <c r="R769" s="1">
        <v>0.46200000000000002</v>
      </c>
      <c r="S769" s="1">
        <v>8.4</v>
      </c>
      <c r="T769" s="1">
        <v>0</v>
      </c>
      <c r="U769" s="1">
        <v>0</v>
      </c>
      <c r="V769" s="1">
        <v>0</v>
      </c>
      <c r="W769" s="1">
        <v>0</v>
      </c>
      <c r="X769" s="1">
        <v>0</v>
      </c>
      <c r="Y769" s="1">
        <v>0</v>
      </c>
      <c r="Z769" s="1">
        <v>62.1</v>
      </c>
      <c r="AA769" s="7">
        <f>SUMPRODUCT($A$19:$Y$19,A769:Y769)</f>
        <v>65.272154477645358</v>
      </c>
      <c r="AB769" s="7">
        <f>(Z769-AA769)^2</f>
        <v>10.062564030045488</v>
      </c>
      <c r="AC769" s="7">
        <f>ABS(Z769-AA769)</f>
        <v>3.172154477645357</v>
      </c>
      <c r="AD769" s="7">
        <f>(Z769-$AC$10)^2</f>
        <v>48.112417427190486</v>
      </c>
      <c r="AE769" s="8">
        <f t="shared" si="11"/>
        <v>-3.172154477645357</v>
      </c>
    </row>
    <row r="770" spans="1:31" x14ac:dyDescent="0.25">
      <c r="A770" s="1">
        <v>1</v>
      </c>
      <c r="B770" s="1">
        <v>16</v>
      </c>
      <c r="C770" s="1">
        <v>5</v>
      </c>
      <c r="D770" s="1">
        <v>1.68</v>
      </c>
      <c r="E770" s="7">
        <v>53.612786370000002</v>
      </c>
      <c r="F770" s="7">
        <v>92</v>
      </c>
      <c r="G770" s="1">
        <v>309</v>
      </c>
      <c r="H770" s="1">
        <v>14.6</v>
      </c>
      <c r="I770" s="1">
        <v>6</v>
      </c>
      <c r="J770" s="1">
        <v>98</v>
      </c>
      <c r="K770" s="1">
        <v>3.81</v>
      </c>
      <c r="L770" s="1">
        <v>98</v>
      </c>
      <c r="M770" s="1">
        <v>0.1</v>
      </c>
      <c r="N770" s="7">
        <v>837.69978700000001</v>
      </c>
      <c r="O770" s="1">
        <v>18797</v>
      </c>
      <c r="P770" s="1">
        <v>15.4</v>
      </c>
      <c r="Q770" s="1">
        <v>15.6</v>
      </c>
      <c r="R770" s="1">
        <v>0.68600000000000005</v>
      </c>
      <c r="S770" s="1">
        <v>12.5</v>
      </c>
      <c r="T770" s="1">
        <v>0</v>
      </c>
      <c r="U770" s="1">
        <v>1</v>
      </c>
      <c r="V770" s="1">
        <v>0</v>
      </c>
      <c r="W770" s="1">
        <v>0</v>
      </c>
      <c r="X770" s="1">
        <v>0</v>
      </c>
      <c r="Y770" s="1">
        <v>0</v>
      </c>
      <c r="Z770" s="1">
        <v>72.7</v>
      </c>
      <c r="AA770" s="7">
        <f>SUMPRODUCT($A$19:$Y$19,A770:Y770)</f>
        <v>72.574034934412651</v>
      </c>
      <c r="AB770" s="7">
        <f>(Z770-AA770)^2</f>
        <v>1.5867197748425748E-2</v>
      </c>
      <c r="AC770" s="7">
        <f>ABS(Z770-AA770)</f>
        <v>0.12596506558735143</v>
      </c>
      <c r="AD770" s="7">
        <f>(Z770-$AC$10)^2</f>
        <v>13.422613318254358</v>
      </c>
      <c r="AE770" s="8">
        <f t="shared" si="11"/>
        <v>0.12596506558735143</v>
      </c>
    </row>
    <row r="771" spans="1:31" x14ac:dyDescent="0.25">
      <c r="A771" s="1">
        <v>1</v>
      </c>
      <c r="B771" s="1">
        <v>274</v>
      </c>
      <c r="C771" s="1">
        <v>7</v>
      </c>
      <c r="D771" s="1">
        <v>0.01</v>
      </c>
      <c r="E771" s="7">
        <v>0</v>
      </c>
      <c r="F771" s="7">
        <v>85</v>
      </c>
      <c r="G771" s="1">
        <v>124</v>
      </c>
      <c r="H771" s="1">
        <v>26.2</v>
      </c>
      <c r="I771" s="1">
        <v>10</v>
      </c>
      <c r="J771" s="1">
        <v>85</v>
      </c>
      <c r="K771" s="1">
        <v>5.9</v>
      </c>
      <c r="L771" s="1">
        <v>85</v>
      </c>
      <c r="M771" s="1">
        <v>3</v>
      </c>
      <c r="N771" s="7">
        <v>1653.2390500000001</v>
      </c>
      <c r="O771" s="1">
        <v>1315372</v>
      </c>
      <c r="P771" s="1">
        <v>7.7</v>
      </c>
      <c r="Q771" s="1">
        <v>7.4</v>
      </c>
      <c r="R771" s="1">
        <v>0.57599999999999996</v>
      </c>
      <c r="S771" s="1">
        <v>11.1</v>
      </c>
      <c r="T771" s="1">
        <v>1</v>
      </c>
      <c r="U771" s="1">
        <v>0</v>
      </c>
      <c r="V771" s="1">
        <v>0</v>
      </c>
      <c r="W771" s="1">
        <v>0</v>
      </c>
      <c r="X771" s="1">
        <v>0</v>
      </c>
      <c r="Y771" s="1">
        <v>0</v>
      </c>
      <c r="Z771" s="1">
        <v>63.9</v>
      </c>
      <c r="AA771" s="7">
        <f>SUMPRODUCT($A$19:$Y$19,A771:Y771)</f>
        <v>62.381109272614353</v>
      </c>
      <c r="AB771" s="7">
        <f>(Z771-AA771)^2</f>
        <v>2.3070290417380961</v>
      </c>
      <c r="AC771" s="7">
        <f>ABS(Z771-AA771)</f>
        <v>1.5188907273856458</v>
      </c>
      <c r="AD771" s="7">
        <f>(Z771-$AC$10)^2</f>
        <v>26.381695974729659</v>
      </c>
      <c r="AE771" s="8">
        <f t="shared" si="11"/>
        <v>1.5188907273856458</v>
      </c>
    </row>
    <row r="772" spans="1:31" x14ac:dyDescent="0.25">
      <c r="A772" s="1">
        <v>1</v>
      </c>
      <c r="B772" s="1">
        <v>299</v>
      </c>
      <c r="C772" s="1">
        <v>3</v>
      </c>
      <c r="D772" s="1">
        <v>7.58</v>
      </c>
      <c r="E772" s="7">
        <v>719.55351610000002</v>
      </c>
      <c r="F772" s="7">
        <v>83</v>
      </c>
      <c r="G772" s="1">
        <v>3138</v>
      </c>
      <c r="H772" s="1">
        <v>31.8</v>
      </c>
      <c r="I772" s="1">
        <v>4</v>
      </c>
      <c r="J772" s="1">
        <v>83</v>
      </c>
      <c r="K772" s="1">
        <v>7.89</v>
      </c>
      <c r="L772" s="1">
        <v>83</v>
      </c>
      <c r="M772" s="1">
        <v>6.2</v>
      </c>
      <c r="N772" s="7">
        <v>5191.5838100000001</v>
      </c>
      <c r="O772" s="1">
        <v>217317</v>
      </c>
      <c r="P772" s="1">
        <v>1.4</v>
      </c>
      <c r="Q772" s="1">
        <v>1.4</v>
      </c>
      <c r="R772" s="1">
        <v>0.60399999999999998</v>
      </c>
      <c r="S772" s="1">
        <v>11.4</v>
      </c>
      <c r="T772" s="1">
        <v>1</v>
      </c>
      <c r="U772" s="1">
        <v>0</v>
      </c>
      <c r="V772" s="1">
        <v>0</v>
      </c>
      <c r="W772" s="1">
        <v>0</v>
      </c>
      <c r="X772" s="1">
        <v>0</v>
      </c>
      <c r="Y772" s="1">
        <v>0</v>
      </c>
      <c r="Z772" s="1">
        <v>63</v>
      </c>
      <c r="AA772" s="7">
        <f>SUMPRODUCT($A$19:$Y$19,A772:Y772)</f>
        <v>61.736615958295559</v>
      </c>
      <c r="AB772" s="7">
        <f>(Z772-AA772)^2</f>
        <v>1.5961392368334488</v>
      </c>
      <c r="AC772" s="7">
        <f>ABS(Z772-AA772)</f>
        <v>1.2633840417044411</v>
      </c>
      <c r="AD772" s="7">
        <f>(Z772-$AC$10)^2</f>
        <v>36.437056700960071</v>
      </c>
      <c r="AE772" s="8">
        <f t="shared" si="11"/>
        <v>1.2633840417044411</v>
      </c>
    </row>
    <row r="773" spans="1:31" x14ac:dyDescent="0.25">
      <c r="A773" s="1">
        <v>1</v>
      </c>
      <c r="B773" s="1">
        <v>135</v>
      </c>
      <c r="C773" s="1">
        <v>0</v>
      </c>
      <c r="D773" s="1">
        <v>0.01</v>
      </c>
      <c r="E773" s="7">
        <v>2263.1037970000002</v>
      </c>
      <c r="F773" s="7">
        <v>94</v>
      </c>
      <c r="G773" s="1">
        <v>4</v>
      </c>
      <c r="H773" s="1">
        <v>58.5</v>
      </c>
      <c r="I773" s="1">
        <v>0</v>
      </c>
      <c r="J773" s="1">
        <v>94</v>
      </c>
      <c r="K773" s="1">
        <v>6.36</v>
      </c>
      <c r="L773" s="1">
        <v>94</v>
      </c>
      <c r="M773" s="1">
        <v>0.1</v>
      </c>
      <c r="N773" s="7">
        <v>17421.892199999998</v>
      </c>
      <c r="O773" s="1">
        <v>1322696</v>
      </c>
      <c r="P773" s="1">
        <v>1.9</v>
      </c>
      <c r="Q773" s="1">
        <v>1.9</v>
      </c>
      <c r="R773" s="1">
        <v>0.85</v>
      </c>
      <c r="S773" s="1">
        <v>16.5</v>
      </c>
      <c r="T773" s="1">
        <v>0</v>
      </c>
      <c r="U773" s="1">
        <v>0</v>
      </c>
      <c r="V773" s="1">
        <v>0</v>
      </c>
      <c r="W773" s="1">
        <v>0</v>
      </c>
      <c r="X773" s="1">
        <v>1</v>
      </c>
      <c r="Y773" s="1">
        <v>0</v>
      </c>
      <c r="Z773" s="1">
        <v>76.3</v>
      </c>
      <c r="AA773" s="7">
        <f>SUMPRODUCT($A$19:$Y$19,A773:Y773)</f>
        <v>76.932991485020352</v>
      </c>
      <c r="AB773" s="7">
        <f>(Z773-AA773)^2</f>
        <v>0.40067822010827442</v>
      </c>
      <c r="AC773" s="7">
        <f>ABS(Z773-AA773)</f>
        <v>0.63299148502035507</v>
      </c>
      <c r="AD773" s="7">
        <f>(Z773-$AC$10)^2</f>
        <v>52.761170413332579</v>
      </c>
      <c r="AE773" s="8">
        <f t="shared" si="11"/>
        <v>-0.63299148502035507</v>
      </c>
    </row>
    <row r="774" spans="1:31" x14ac:dyDescent="0.25">
      <c r="A774" s="1">
        <v>1</v>
      </c>
      <c r="B774" s="1">
        <v>133</v>
      </c>
      <c r="C774" s="1">
        <v>9</v>
      </c>
      <c r="D774" s="1">
        <v>4.83</v>
      </c>
      <c r="E774" s="7">
        <v>759.53806950000001</v>
      </c>
      <c r="F774" s="7">
        <v>91</v>
      </c>
      <c r="G774" s="1">
        <v>0</v>
      </c>
      <c r="H774" s="1">
        <v>52.9</v>
      </c>
      <c r="I774" s="1">
        <v>12</v>
      </c>
      <c r="J774" s="1">
        <v>91</v>
      </c>
      <c r="K774" s="1">
        <v>4.93</v>
      </c>
      <c r="L774" s="1">
        <v>91</v>
      </c>
      <c r="M774" s="1">
        <v>0.2</v>
      </c>
      <c r="N774" s="7">
        <v>5771.5658780000003</v>
      </c>
      <c r="O774" s="1">
        <v>29759989</v>
      </c>
      <c r="P774" s="1">
        <v>1.1000000000000001</v>
      </c>
      <c r="Q774" s="1">
        <v>1.1000000000000001</v>
      </c>
      <c r="R774" s="1">
        <v>0.72099999999999997</v>
      </c>
      <c r="S774" s="1">
        <v>13.4</v>
      </c>
      <c r="T774" s="1">
        <v>0</v>
      </c>
      <c r="U774" s="1">
        <v>0</v>
      </c>
      <c r="V774" s="1">
        <v>0</v>
      </c>
      <c r="W774" s="1">
        <v>1</v>
      </c>
      <c r="X774" s="1">
        <v>0</v>
      </c>
      <c r="Y774" s="1">
        <v>0</v>
      </c>
      <c r="Z774" s="1">
        <v>74.5</v>
      </c>
      <c r="AA774" s="7">
        <f>SUMPRODUCT($A$19:$Y$19,A774:Y774)</f>
        <v>73.803602878777099</v>
      </c>
      <c r="AB774" s="7">
        <f>(Z774-AA774)^2</f>
        <v>0.48496895044754418</v>
      </c>
      <c r="AC774" s="7">
        <f>ABS(Z774-AA774)</f>
        <v>0.69639712122290121</v>
      </c>
      <c r="AD774" s="7">
        <f>(Z774-$AC$10)^2</f>
        <v>29.85189186579348</v>
      </c>
      <c r="AE774" s="8">
        <f t="shared" si="11"/>
        <v>0.69639712122290121</v>
      </c>
    </row>
    <row r="775" spans="1:31" x14ac:dyDescent="0.25">
      <c r="A775" s="1">
        <v>1</v>
      </c>
      <c r="B775" s="1">
        <v>115</v>
      </c>
      <c r="C775" s="1">
        <v>1</v>
      </c>
      <c r="D775" s="1">
        <v>0.57999999999999996</v>
      </c>
      <c r="E775" s="7">
        <v>78.511409999999998</v>
      </c>
      <c r="F775" s="7">
        <v>99</v>
      </c>
      <c r="G775" s="1">
        <v>13</v>
      </c>
      <c r="H775" s="1">
        <v>5.0999999999999996</v>
      </c>
      <c r="I775" s="1">
        <v>1</v>
      </c>
      <c r="J775" s="1">
        <v>98</v>
      </c>
      <c r="K775" s="1">
        <v>2.31</v>
      </c>
      <c r="L775" s="1">
        <v>98</v>
      </c>
      <c r="M775" s="1">
        <v>0.1</v>
      </c>
      <c r="N775" s="7">
        <v>1448.55</v>
      </c>
      <c r="O775" s="1">
        <v>1315372</v>
      </c>
      <c r="P775" s="1">
        <v>7</v>
      </c>
      <c r="Q775" s="1">
        <v>6.8</v>
      </c>
      <c r="R775" s="1">
        <v>0.748</v>
      </c>
      <c r="S775" s="1">
        <v>11.6</v>
      </c>
      <c r="T775" s="1">
        <v>0</v>
      </c>
      <c r="U775" s="1">
        <v>1</v>
      </c>
      <c r="V775" s="1">
        <v>0</v>
      </c>
      <c r="W775" s="1">
        <v>0</v>
      </c>
      <c r="X775" s="1">
        <v>0</v>
      </c>
      <c r="Y775" s="1">
        <v>0</v>
      </c>
      <c r="Z775" s="1">
        <v>74.7</v>
      </c>
      <c r="AA775" s="7">
        <f>SUMPRODUCT($A$19:$Y$19,A775:Y775)</f>
        <v>71.262296524020002</v>
      </c>
      <c r="AB775" s="7">
        <f>(Z775-AA775)^2</f>
        <v>11.817805188764982</v>
      </c>
      <c r="AC775" s="7">
        <f>ABS(Z775-AA775)</f>
        <v>3.4377034759800011</v>
      </c>
      <c r="AD775" s="7">
        <f>(Z775-$AC$10)^2</f>
        <v>32.077367259964525</v>
      </c>
      <c r="AE775" s="8">
        <f t="shared" si="11"/>
        <v>3.4377034759800011</v>
      </c>
    </row>
    <row r="776" spans="1:31" x14ac:dyDescent="0.25">
      <c r="A776" s="1">
        <v>1</v>
      </c>
      <c r="B776" s="1">
        <v>88</v>
      </c>
      <c r="C776" s="1">
        <v>3</v>
      </c>
      <c r="D776" s="1">
        <v>11.9</v>
      </c>
      <c r="E776" s="7">
        <v>7002.7859250000001</v>
      </c>
      <c r="F776" s="7">
        <v>47</v>
      </c>
      <c r="G776" s="1">
        <v>604</v>
      </c>
      <c r="H776" s="1">
        <v>59.1</v>
      </c>
      <c r="I776" s="1">
        <v>3</v>
      </c>
      <c r="J776" s="1">
        <v>98</v>
      </c>
      <c r="K776" s="1">
        <v>1.57</v>
      </c>
      <c r="L776" s="1">
        <v>98</v>
      </c>
      <c r="M776" s="1">
        <v>0.1</v>
      </c>
      <c r="N776" s="7">
        <v>45413.657099999997</v>
      </c>
      <c r="O776" s="1">
        <v>6437499</v>
      </c>
      <c r="P776" s="1">
        <v>0.6</v>
      </c>
      <c r="Q776" s="1">
        <v>0.6</v>
      </c>
      <c r="R776" s="1">
        <v>0.877</v>
      </c>
      <c r="S776" s="1">
        <v>16.100000000000001</v>
      </c>
      <c r="T776" s="1">
        <v>0</v>
      </c>
      <c r="U776" s="1">
        <v>0</v>
      </c>
      <c r="V776" s="1">
        <v>0</v>
      </c>
      <c r="W776" s="1">
        <v>0</v>
      </c>
      <c r="X776" s="1">
        <v>1</v>
      </c>
      <c r="Y776" s="1">
        <v>0</v>
      </c>
      <c r="Z776" s="1">
        <v>89</v>
      </c>
      <c r="AA776" s="7">
        <f>SUMPRODUCT($A$19:$Y$19,A776:Y776)</f>
        <v>79.227350184606323</v>
      </c>
      <c r="AB776" s="7">
        <f>(Z776-AA776)^2</f>
        <v>95.50468441431407</v>
      </c>
      <c r="AC776" s="7">
        <f>ABS(Z776-AA776)</f>
        <v>9.7726498153936774</v>
      </c>
      <c r="AD776" s="7">
        <f>(Z776-$AC$10)^2</f>
        <v>398.5488579431921</v>
      </c>
      <c r="AE776" s="8">
        <f t="shared" si="11"/>
        <v>9.7726498153936774</v>
      </c>
    </row>
    <row r="777" spans="1:31" x14ac:dyDescent="0.25">
      <c r="A777" s="1">
        <v>1</v>
      </c>
      <c r="B777" s="1">
        <v>92</v>
      </c>
      <c r="C777" s="1">
        <v>3</v>
      </c>
      <c r="D777" s="1">
        <v>12.4</v>
      </c>
      <c r="E777" s="7">
        <v>5689.9919309999996</v>
      </c>
      <c r="F777" s="7">
        <v>39</v>
      </c>
      <c r="G777" s="1">
        <v>40</v>
      </c>
      <c r="H777" s="1">
        <v>58</v>
      </c>
      <c r="I777" s="1">
        <v>4</v>
      </c>
      <c r="J777" s="1">
        <v>99</v>
      </c>
      <c r="K777" s="1">
        <v>1.53</v>
      </c>
      <c r="L777" s="1">
        <v>99</v>
      </c>
      <c r="M777" s="1">
        <v>0.1</v>
      </c>
      <c r="N777" s="7">
        <v>36544.585299999999</v>
      </c>
      <c r="O777" s="1">
        <v>63621376</v>
      </c>
      <c r="P777" s="1">
        <v>0.6</v>
      </c>
      <c r="Q777" s="1">
        <v>0.6</v>
      </c>
      <c r="R777" s="1">
        <v>0.87</v>
      </c>
      <c r="S777" s="1">
        <v>16.100000000000001</v>
      </c>
      <c r="T777" s="1">
        <v>0</v>
      </c>
      <c r="U777" s="1">
        <v>0</v>
      </c>
      <c r="V777" s="1">
        <v>0</v>
      </c>
      <c r="W777" s="1">
        <v>0</v>
      </c>
      <c r="X777" s="1">
        <v>1</v>
      </c>
      <c r="Y777" s="1">
        <v>0</v>
      </c>
      <c r="Z777" s="1">
        <v>86</v>
      </c>
      <c r="AA777" s="7">
        <f>SUMPRODUCT($A$19:$Y$19,A777:Y777)</f>
        <v>78.772924379363232</v>
      </c>
      <c r="AB777" s="7">
        <f>(Z777-AA777)^2</f>
        <v>52.230622026402322</v>
      </c>
      <c r="AC777" s="7">
        <f>ABS(Z777-AA777)</f>
        <v>7.2270756206367679</v>
      </c>
      <c r="AD777" s="7">
        <f>(Z777-$AC$10)^2</f>
        <v>287.7667270306269</v>
      </c>
      <c r="AE777" s="8">
        <f t="shared" si="11"/>
        <v>7.2270756206367679</v>
      </c>
    </row>
    <row r="778" spans="1:31" x14ac:dyDescent="0.25">
      <c r="A778" s="1">
        <v>1</v>
      </c>
      <c r="B778" s="1">
        <v>24</v>
      </c>
      <c r="C778" s="1">
        <v>0</v>
      </c>
      <c r="D778" s="1">
        <v>13.4</v>
      </c>
      <c r="E778" s="7">
        <v>1581.5119139999999</v>
      </c>
      <c r="F778" s="7">
        <v>96</v>
      </c>
      <c r="G778" s="1">
        <v>0</v>
      </c>
      <c r="H778" s="1">
        <v>59</v>
      </c>
      <c r="I778" s="1">
        <v>0</v>
      </c>
      <c r="J778" s="1">
        <v>95</v>
      </c>
      <c r="K778" s="1">
        <v>6.22</v>
      </c>
      <c r="L778" s="1">
        <v>95</v>
      </c>
      <c r="M778" s="1">
        <v>0.1</v>
      </c>
      <c r="N778" s="7">
        <v>12297.915349999999</v>
      </c>
      <c r="O778" s="1">
        <v>3231294</v>
      </c>
      <c r="P778" s="1">
        <v>2.9</v>
      </c>
      <c r="Q778" s="1">
        <v>3</v>
      </c>
      <c r="R778" s="1">
        <v>0.81200000000000006</v>
      </c>
      <c r="S778" s="1">
        <v>16.399999999999999</v>
      </c>
      <c r="T778" s="1">
        <v>0</v>
      </c>
      <c r="U778" s="1">
        <v>0</v>
      </c>
      <c r="V778" s="1">
        <v>0</v>
      </c>
      <c r="W778" s="1">
        <v>0</v>
      </c>
      <c r="X778" s="1">
        <v>1</v>
      </c>
      <c r="Y778" s="1">
        <v>1</v>
      </c>
      <c r="Z778" s="1">
        <v>72</v>
      </c>
      <c r="AA778" s="7">
        <f>SUMPRODUCT($A$19:$Y$19,A778:Y778)</f>
        <v>79.906880051854159</v>
      </c>
      <c r="AB778" s="7">
        <f>(Z778-AA778)^2</f>
        <v>62.518752154409235</v>
      </c>
      <c r="AC778" s="7">
        <f>ABS(Z778-AA778)</f>
        <v>7.9068800518541593</v>
      </c>
      <c r="AD778" s="7">
        <f>(Z778-$AC$10)^2</f>
        <v>8.7834494386557829</v>
      </c>
      <c r="AE778" s="8">
        <f t="shared" si="11"/>
        <v>-7.9068800518541593</v>
      </c>
    </row>
    <row r="779" spans="1:31" x14ac:dyDescent="0.25">
      <c r="A779" s="1">
        <v>1</v>
      </c>
      <c r="B779" s="1">
        <v>23</v>
      </c>
      <c r="C779" s="1">
        <v>29</v>
      </c>
      <c r="D779" s="1">
        <v>0.87</v>
      </c>
      <c r="E779" s="7">
        <v>79.508824930000003</v>
      </c>
      <c r="F779" s="7">
        <v>74</v>
      </c>
      <c r="G779" s="1">
        <v>6</v>
      </c>
      <c r="H779" s="1">
        <v>19.5</v>
      </c>
      <c r="I779" s="1">
        <v>40</v>
      </c>
      <c r="J779" s="1">
        <v>73</v>
      </c>
      <c r="K779" s="1">
        <v>4.1500000000000004</v>
      </c>
      <c r="L779" s="1">
        <v>74</v>
      </c>
      <c r="M779" s="1">
        <v>0.4</v>
      </c>
      <c r="N779" s="7">
        <v>461.72372200000001</v>
      </c>
      <c r="O779" s="1">
        <v>22961146</v>
      </c>
      <c r="P779" s="1">
        <v>7.3</v>
      </c>
      <c r="Q779" s="1">
        <v>7.2</v>
      </c>
      <c r="R779" s="1">
        <v>0.50800000000000001</v>
      </c>
      <c r="S779" s="1">
        <v>10.3</v>
      </c>
      <c r="T779" s="1">
        <v>1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64.7</v>
      </c>
      <c r="AA779" s="7">
        <f>SUMPRODUCT($A$19:$Y$19,A779:Y779)</f>
        <v>65.462408742660472</v>
      </c>
      <c r="AB779" s="7">
        <f>(Z779-AA779)^2</f>
        <v>0.58126709088511708</v>
      </c>
      <c r="AC779" s="7">
        <f>ABS(Z779-AA779)</f>
        <v>0.76240874266046887</v>
      </c>
      <c r="AD779" s="7">
        <f>(Z779-$AC$10)^2</f>
        <v>18.803597551413684</v>
      </c>
      <c r="AE779" s="8">
        <f t="shared" si="11"/>
        <v>-0.76240874266046887</v>
      </c>
    </row>
    <row r="780" spans="1:31" x14ac:dyDescent="0.25">
      <c r="A780" s="1">
        <v>1</v>
      </c>
      <c r="B780" s="1">
        <v>167</v>
      </c>
      <c r="C780" s="1">
        <v>1</v>
      </c>
      <c r="D780" s="1">
        <v>3.76</v>
      </c>
      <c r="E780" s="7">
        <v>211.1143318</v>
      </c>
      <c r="F780" s="7">
        <v>92</v>
      </c>
      <c r="G780" s="1">
        <v>0</v>
      </c>
      <c r="H780" s="1">
        <v>43.5</v>
      </c>
      <c r="I780" s="1">
        <v>1</v>
      </c>
      <c r="J780" s="1">
        <v>99</v>
      </c>
      <c r="K780" s="1">
        <v>4.8600000000000003</v>
      </c>
      <c r="L780" s="1">
        <v>99</v>
      </c>
      <c r="M780" s="1">
        <v>2.2999999999999998</v>
      </c>
      <c r="N780" s="7">
        <v>3596.4962820000001</v>
      </c>
      <c r="O780" s="1">
        <v>2695446</v>
      </c>
      <c r="P780" s="1">
        <v>2</v>
      </c>
      <c r="Q780" s="1">
        <v>1.8</v>
      </c>
      <c r="R780" s="1">
        <v>0.69</v>
      </c>
      <c r="S780" s="1">
        <v>11.7</v>
      </c>
      <c r="T780" s="1">
        <v>0</v>
      </c>
      <c r="U780" s="1">
        <v>0</v>
      </c>
      <c r="V780" s="1">
        <v>0</v>
      </c>
      <c r="W780" s="1">
        <v>0</v>
      </c>
      <c r="X780" s="1">
        <v>0</v>
      </c>
      <c r="Y780" s="1">
        <v>0</v>
      </c>
      <c r="Z780" s="1">
        <v>73</v>
      </c>
      <c r="AA780" s="7">
        <f>SUMPRODUCT($A$19:$Y$19,A780:Y780)</f>
        <v>72.520542159222387</v>
      </c>
      <c r="AB780" s="7">
        <f>(Z780-AA780)^2</f>
        <v>0.22987982108313079</v>
      </c>
      <c r="AC780" s="7">
        <f>ABS(Z780-AA780)</f>
        <v>0.47945784077761289</v>
      </c>
      <c r="AD780" s="7">
        <f>(Z780-$AC$10)^2</f>
        <v>15.710826409510862</v>
      </c>
      <c r="AE780" s="8">
        <f t="shared" si="11"/>
        <v>0.47945784077761289</v>
      </c>
    </row>
    <row r="781" spans="1:31" x14ac:dyDescent="0.25">
      <c r="A781" s="1">
        <v>1</v>
      </c>
      <c r="B781" s="1">
        <v>84</v>
      </c>
      <c r="C781" s="1">
        <v>2</v>
      </c>
      <c r="D781" s="1">
        <v>9.86</v>
      </c>
      <c r="E781" s="7">
        <v>2044.1697610000001</v>
      </c>
      <c r="F781" s="7">
        <v>83</v>
      </c>
      <c r="G781" s="1">
        <v>0</v>
      </c>
      <c r="H781" s="1">
        <v>58.2</v>
      </c>
      <c r="I781" s="1">
        <v>2</v>
      </c>
      <c r="J781" s="1">
        <v>95</v>
      </c>
      <c r="K781" s="1">
        <v>7.24</v>
      </c>
      <c r="L781" s="1">
        <v>96</v>
      </c>
      <c r="M781" s="1">
        <v>0.1</v>
      </c>
      <c r="N781" s="7">
        <v>15323.6114</v>
      </c>
      <c r="O781" s="1">
        <v>485412</v>
      </c>
      <c r="P781" s="1">
        <v>0.6</v>
      </c>
      <c r="Q781" s="1">
        <v>0.5</v>
      </c>
      <c r="R781" s="1">
        <v>0.82499999999999996</v>
      </c>
      <c r="S781" s="1">
        <v>15.7</v>
      </c>
      <c r="T781" s="1">
        <v>0</v>
      </c>
      <c r="U781" s="1">
        <v>0</v>
      </c>
      <c r="V781" s="1">
        <v>0</v>
      </c>
      <c r="W781" s="1">
        <v>0</v>
      </c>
      <c r="X781" s="1">
        <v>1</v>
      </c>
      <c r="Y781" s="1">
        <v>1</v>
      </c>
      <c r="Z781" s="1">
        <v>79.400000000000006</v>
      </c>
      <c r="AA781" s="7">
        <f>SUMPRODUCT($A$19:$Y$19,A781:Y781)</f>
        <v>79.506571413050068</v>
      </c>
      <c r="AB781" s="7">
        <f>(Z781-AA781)^2</f>
        <v>1.1357466079486999E-2</v>
      </c>
      <c r="AC781" s="7">
        <f>ABS(Z781-AA781)</f>
        <v>0.10657141305006235</v>
      </c>
      <c r="AD781" s="7">
        <f>(Z781-$AC$10)^2</f>
        <v>107.40603902298348</v>
      </c>
      <c r="AE781" s="8">
        <f t="shared" si="11"/>
        <v>-0.10657141305006235</v>
      </c>
    </row>
    <row r="782" spans="1:31" x14ac:dyDescent="0.25">
      <c r="A782" s="1">
        <v>1</v>
      </c>
      <c r="B782" s="1">
        <v>81</v>
      </c>
      <c r="C782" s="1">
        <v>0</v>
      </c>
      <c r="D782" s="1">
        <v>9.4600000000000009</v>
      </c>
      <c r="E782" s="7">
        <v>2124.9215170000002</v>
      </c>
      <c r="F782" s="7">
        <v>92</v>
      </c>
      <c r="G782" s="1">
        <v>0</v>
      </c>
      <c r="H782" s="1">
        <v>59.2</v>
      </c>
      <c r="I782" s="1">
        <v>1</v>
      </c>
      <c r="J782" s="1">
        <v>93</v>
      </c>
      <c r="K782" s="1">
        <v>8.61</v>
      </c>
      <c r="L782" s="1">
        <v>94</v>
      </c>
      <c r="M782" s="1">
        <v>0.1</v>
      </c>
      <c r="N782" s="7">
        <v>18477.578409999998</v>
      </c>
      <c r="O782" s="1">
        <v>19287</v>
      </c>
      <c r="P782" s="1">
        <v>0.8</v>
      </c>
      <c r="Q782" s="1">
        <v>0.8</v>
      </c>
      <c r="R782" s="1">
        <v>0.82299999999999995</v>
      </c>
      <c r="S782" s="1">
        <v>15.2</v>
      </c>
      <c r="T782" s="1">
        <v>0</v>
      </c>
      <c r="U782" s="1">
        <v>0</v>
      </c>
      <c r="V782" s="1">
        <v>0</v>
      </c>
      <c r="W782" s="1">
        <v>0</v>
      </c>
      <c r="X782" s="1">
        <v>1</v>
      </c>
      <c r="Y782" s="1">
        <v>0</v>
      </c>
      <c r="Z782" s="1">
        <v>79.099999999999994</v>
      </c>
      <c r="AA782" s="7">
        <f>SUMPRODUCT($A$19:$Y$19,A782:Y782)</f>
        <v>76.803410853807691</v>
      </c>
      <c r="AB782" s="7">
        <f>(Z782-AA782)^2</f>
        <v>5.2743217064082941</v>
      </c>
      <c r="AC782" s="7">
        <f>ABS(Z782-AA782)</f>
        <v>2.2965891461923036</v>
      </c>
      <c r="AD782" s="7">
        <f>(Z782-$AC$10)^2</f>
        <v>101.27782593172672</v>
      </c>
      <c r="AE782" s="8">
        <f t="shared" si="11"/>
        <v>2.2965891461923036</v>
      </c>
    </row>
    <row r="783" spans="1:31" x14ac:dyDescent="0.25">
      <c r="A783" s="1">
        <v>1</v>
      </c>
      <c r="B783" s="1">
        <v>349</v>
      </c>
      <c r="C783" s="1">
        <v>29</v>
      </c>
      <c r="D783" s="1">
        <v>2.59</v>
      </c>
      <c r="E783" s="7">
        <v>196.91524960000001</v>
      </c>
      <c r="F783" s="7">
        <v>78</v>
      </c>
      <c r="G783" s="1">
        <v>896</v>
      </c>
      <c r="H783" s="1">
        <v>21.7</v>
      </c>
      <c r="I783" s="1">
        <v>43</v>
      </c>
      <c r="J783" s="1">
        <v>7</v>
      </c>
      <c r="K783" s="1">
        <v>4.91</v>
      </c>
      <c r="L783" s="1">
        <v>78</v>
      </c>
      <c r="M783" s="1">
        <v>5.6</v>
      </c>
      <c r="N783" s="7">
        <v>1734.9361200000001</v>
      </c>
      <c r="O783" s="1">
        <v>14699937</v>
      </c>
      <c r="P783" s="1">
        <v>6.5</v>
      </c>
      <c r="Q783" s="1">
        <v>6.3</v>
      </c>
      <c r="R783" s="1">
        <v>0.55400000000000005</v>
      </c>
      <c r="S783" s="1">
        <v>12.3</v>
      </c>
      <c r="T783" s="1">
        <v>1</v>
      </c>
      <c r="U783" s="1">
        <v>0</v>
      </c>
      <c r="V783" s="1">
        <v>0</v>
      </c>
      <c r="W783" s="1">
        <v>0</v>
      </c>
      <c r="X783" s="1">
        <v>0</v>
      </c>
      <c r="Y783" s="1">
        <v>0</v>
      </c>
      <c r="Z783" s="1">
        <v>59.2</v>
      </c>
      <c r="AA783" s="7">
        <f>SUMPRODUCT($A$19:$Y$19,A783:Y783)</f>
        <v>57.820334270011514</v>
      </c>
      <c r="AB783" s="7">
        <f>(Z783-AA783)^2</f>
        <v>1.9034775265046688</v>
      </c>
      <c r="AC783" s="7">
        <f>ABS(Z783-AA783)</f>
        <v>1.3796657299884885</v>
      </c>
      <c r="AD783" s="7">
        <f>(Z783-$AC$10)^2</f>
        <v>96.753024211710724</v>
      </c>
      <c r="AE783" s="8">
        <f t="shared" si="11"/>
        <v>1.3796657299884885</v>
      </c>
    </row>
    <row r="784" spans="1:31" x14ac:dyDescent="0.25">
      <c r="A784" s="1">
        <v>1</v>
      </c>
      <c r="B784" s="1">
        <v>289</v>
      </c>
      <c r="C784" s="1">
        <v>2</v>
      </c>
      <c r="D784" s="1">
        <v>8.9</v>
      </c>
      <c r="E784" s="7">
        <v>133.52236719999999</v>
      </c>
      <c r="F784" s="7">
        <v>75</v>
      </c>
      <c r="G784" s="1">
        <v>2</v>
      </c>
      <c r="H784" s="1">
        <v>34.1</v>
      </c>
      <c r="I784" s="1">
        <v>3</v>
      </c>
      <c r="J784" s="1">
        <v>75</v>
      </c>
      <c r="K784" s="1">
        <v>3.12</v>
      </c>
      <c r="L784" s="1">
        <v>75</v>
      </c>
      <c r="M784" s="1">
        <v>6</v>
      </c>
      <c r="N784" s="7">
        <v>1716.2257999999999</v>
      </c>
      <c r="O784" s="1">
        <v>169711</v>
      </c>
      <c r="P784" s="1">
        <v>6.4</v>
      </c>
      <c r="Q784" s="1">
        <v>6.3</v>
      </c>
      <c r="R784" s="1">
        <v>0.66400000000000003</v>
      </c>
      <c r="S784" s="1">
        <v>12.5</v>
      </c>
      <c r="T784" s="1">
        <v>1</v>
      </c>
      <c r="U784" s="1">
        <v>0</v>
      </c>
      <c r="V784" s="1">
        <v>0</v>
      </c>
      <c r="W784" s="1">
        <v>0</v>
      </c>
      <c r="X784" s="1">
        <v>0</v>
      </c>
      <c r="Y784" s="1">
        <v>0</v>
      </c>
      <c r="Z784" s="1">
        <v>62.8</v>
      </c>
      <c r="AA784" s="7">
        <f>SUMPRODUCT($A$19:$Y$19,A784:Y784)</f>
        <v>61.318859069379926</v>
      </c>
      <c r="AB784" s="7">
        <f>(Z784-AA784)^2</f>
        <v>2.1937784563580918</v>
      </c>
      <c r="AC784" s="7">
        <f>ABS(Z784-AA784)</f>
        <v>1.4811409306200716</v>
      </c>
      <c r="AD784" s="7">
        <f>(Z784-$AC$10)^2</f>
        <v>38.891581306789092</v>
      </c>
      <c r="AE784" s="8">
        <f t="shared" si="11"/>
        <v>1.4811409306200716</v>
      </c>
    </row>
    <row r="785" spans="1:31" x14ac:dyDescent="0.25">
      <c r="A785" s="1">
        <v>1</v>
      </c>
      <c r="B785" s="1">
        <v>261</v>
      </c>
      <c r="C785" s="1">
        <v>15</v>
      </c>
      <c r="D785" s="1">
        <v>11.21</v>
      </c>
      <c r="E785" s="7">
        <v>137.00633569999999</v>
      </c>
      <c r="F785" s="7">
        <v>98</v>
      </c>
      <c r="G785" s="1">
        <v>101</v>
      </c>
      <c r="H785" s="1">
        <v>57</v>
      </c>
      <c r="I785" s="1">
        <v>18</v>
      </c>
      <c r="J785" s="1">
        <v>98</v>
      </c>
      <c r="K785" s="1">
        <v>7.44</v>
      </c>
      <c r="L785" s="1">
        <v>98</v>
      </c>
      <c r="M785" s="1">
        <v>0.3</v>
      </c>
      <c r="N785" s="7">
        <v>8562.8959799999993</v>
      </c>
      <c r="O785" s="1">
        <v>142785342</v>
      </c>
      <c r="P785" s="1">
        <v>2.2999999999999998</v>
      </c>
      <c r="Q785" s="1">
        <v>2.5</v>
      </c>
      <c r="R785" s="1">
        <v>0.77600000000000002</v>
      </c>
      <c r="S785" s="1">
        <v>14</v>
      </c>
      <c r="T785" s="1">
        <v>0</v>
      </c>
      <c r="U785" s="1">
        <v>0</v>
      </c>
      <c r="V785" s="1">
        <v>0</v>
      </c>
      <c r="W785" s="1">
        <v>0</v>
      </c>
      <c r="X785" s="1">
        <v>1</v>
      </c>
      <c r="Y785" s="1">
        <v>0</v>
      </c>
      <c r="Z785" s="1">
        <v>68.2</v>
      </c>
      <c r="AA785" s="7">
        <f>SUMPRODUCT($A$19:$Y$19,A785:Y785)</f>
        <v>72.500884098334652</v>
      </c>
      <c r="AB785" s="7">
        <f>(Z785-AA785)^2</f>
        <v>18.497604027307844</v>
      </c>
      <c r="AC785" s="7">
        <f>ABS(Z785-AA785)</f>
        <v>4.3008840983346488</v>
      </c>
      <c r="AD785" s="7">
        <f>(Z785-$AC$10)^2</f>
        <v>0.69941694940647825</v>
      </c>
      <c r="AE785" s="8">
        <f t="shared" si="11"/>
        <v>-4.3008840983346488</v>
      </c>
    </row>
    <row r="786" spans="1:31" x14ac:dyDescent="0.25">
      <c r="A786" s="1">
        <v>1</v>
      </c>
      <c r="B786" s="1">
        <v>229</v>
      </c>
      <c r="C786" s="1">
        <v>0</v>
      </c>
      <c r="D786" s="1">
        <v>10.4</v>
      </c>
      <c r="E786" s="7">
        <v>1099.2488370000001</v>
      </c>
      <c r="F786" s="7">
        <v>94</v>
      </c>
      <c r="G786" s="1">
        <v>7</v>
      </c>
      <c r="H786" s="1">
        <v>57.4</v>
      </c>
      <c r="I786" s="1">
        <v>0</v>
      </c>
      <c r="J786" s="1">
        <v>96</v>
      </c>
      <c r="K786" s="1">
        <v>6.8</v>
      </c>
      <c r="L786" s="1">
        <v>96</v>
      </c>
      <c r="M786" s="1">
        <v>0.1</v>
      </c>
      <c r="N786" s="7">
        <v>9667.9757000000009</v>
      </c>
      <c r="O786" s="1">
        <v>2218357</v>
      </c>
      <c r="P786" s="1">
        <v>2.4</v>
      </c>
      <c r="Q786" s="1">
        <v>2.5</v>
      </c>
      <c r="R786" s="1">
        <v>0.80700000000000005</v>
      </c>
      <c r="S786" s="1">
        <v>16.2</v>
      </c>
      <c r="T786" s="1">
        <v>0</v>
      </c>
      <c r="U786" s="1">
        <v>0</v>
      </c>
      <c r="V786" s="1">
        <v>0</v>
      </c>
      <c r="W786" s="1">
        <v>0</v>
      </c>
      <c r="X786" s="1">
        <v>1</v>
      </c>
      <c r="Y786" s="1">
        <v>1</v>
      </c>
      <c r="Z786" s="1">
        <v>75</v>
      </c>
      <c r="AA786" s="7">
        <f>SUMPRODUCT($A$19:$Y$19,A786:Y786)</f>
        <v>76.726995220808732</v>
      </c>
      <c r="AB786" s="7">
        <f>(Z786-AA786)^2</f>
        <v>2.9825124926962001</v>
      </c>
      <c r="AC786" s="7">
        <f>ABS(Z786-AA786)</f>
        <v>1.7269952208087318</v>
      </c>
      <c r="AD786" s="7">
        <f>(Z786-$AC$10)^2</f>
        <v>35.565580351221016</v>
      </c>
      <c r="AE786" s="8">
        <f t="shared" si="11"/>
        <v>-1.7269952208087318</v>
      </c>
    </row>
    <row r="787" spans="1:31" x14ac:dyDescent="0.25">
      <c r="A787" s="1">
        <v>1</v>
      </c>
      <c r="B787" s="1">
        <v>449</v>
      </c>
      <c r="C787" s="1">
        <v>46</v>
      </c>
      <c r="D787" s="1">
        <v>7.6</v>
      </c>
      <c r="E787" s="7">
        <v>782.59871439999995</v>
      </c>
      <c r="F787" s="7">
        <v>74</v>
      </c>
      <c r="G787" s="1">
        <v>5857</v>
      </c>
      <c r="H787" s="1">
        <v>46.4</v>
      </c>
      <c r="I787" s="1">
        <v>70</v>
      </c>
      <c r="J787" s="1">
        <v>75</v>
      </c>
      <c r="K787" s="1">
        <v>8.39</v>
      </c>
      <c r="L787" s="1">
        <v>76</v>
      </c>
      <c r="M787" s="1">
        <v>19</v>
      </c>
      <c r="N787" s="7">
        <v>5888.6283999999996</v>
      </c>
      <c r="O787" s="1">
        <v>5255813.1100000003</v>
      </c>
      <c r="P787" s="1">
        <v>8.1</v>
      </c>
      <c r="Q787" s="1">
        <v>9.8000000000000007</v>
      </c>
      <c r="R787" s="1">
        <v>0.622</v>
      </c>
      <c r="S787" s="1">
        <v>12.8</v>
      </c>
      <c r="T787" s="1">
        <v>1</v>
      </c>
      <c r="U787" s="1">
        <v>0</v>
      </c>
      <c r="V787" s="1">
        <v>0</v>
      </c>
      <c r="W787" s="1">
        <v>0</v>
      </c>
      <c r="X787" s="1">
        <v>0</v>
      </c>
      <c r="Y787" s="1">
        <v>0</v>
      </c>
      <c r="Z787" s="1">
        <v>56.5</v>
      </c>
      <c r="AA787" s="7">
        <f>SUMPRODUCT($A$19:$Y$19,A787:Y787)</f>
        <v>54.089051028709328</v>
      </c>
      <c r="AB787" s="7">
        <f>(Z787-AA787)^2</f>
        <v>5.8126749421675505</v>
      </c>
      <c r="AC787" s="7">
        <f>ABS(Z787-AA787)</f>
        <v>2.4109489712906722</v>
      </c>
      <c r="AD787" s="7">
        <f>(Z787-$AC$10)^2</f>
        <v>157.15910639040206</v>
      </c>
      <c r="AE787" s="8">
        <f t="shared" si="11"/>
        <v>2.4109489712906722</v>
      </c>
    </row>
    <row r="788" spans="1:31" x14ac:dyDescent="0.25">
      <c r="A788" s="1">
        <v>1</v>
      </c>
      <c r="B788" s="1">
        <v>132</v>
      </c>
      <c r="C788" s="1">
        <v>6</v>
      </c>
      <c r="D788" s="1">
        <v>2.1</v>
      </c>
      <c r="E788" s="7">
        <v>22.48638351</v>
      </c>
      <c r="F788" s="7">
        <v>74</v>
      </c>
      <c r="G788" s="1">
        <v>0</v>
      </c>
      <c r="H788" s="1">
        <v>47.3</v>
      </c>
      <c r="I788" s="1">
        <v>6</v>
      </c>
      <c r="J788" s="1">
        <v>84</v>
      </c>
      <c r="K788" s="1">
        <v>5.85</v>
      </c>
      <c r="L788" s="1">
        <v>81</v>
      </c>
      <c r="M788" s="1">
        <v>0.1</v>
      </c>
      <c r="N788" s="7">
        <v>495.29479099999998</v>
      </c>
      <c r="O788" s="1">
        <v>8947243</v>
      </c>
      <c r="P788" s="1">
        <v>2.8</v>
      </c>
      <c r="Q788" s="1">
        <v>2.9</v>
      </c>
      <c r="R788" s="1">
        <v>0.72799999999999998</v>
      </c>
      <c r="S788" s="1">
        <v>11.6</v>
      </c>
      <c r="T788" s="1">
        <v>0</v>
      </c>
      <c r="U788" s="1">
        <v>1</v>
      </c>
      <c r="V788" s="1">
        <v>0</v>
      </c>
      <c r="W788" s="1">
        <v>0</v>
      </c>
      <c r="X788" s="1">
        <v>0</v>
      </c>
      <c r="Y788" s="1">
        <v>0</v>
      </c>
      <c r="Z788" s="1">
        <v>78</v>
      </c>
      <c r="AA788" s="7">
        <f>SUMPRODUCT($A$19:$Y$19,A788:Y788)</f>
        <v>71.918857492790252</v>
      </c>
      <c r="AB788" s="7">
        <f>(Z788-AA788)^2</f>
        <v>36.980294192993256</v>
      </c>
      <c r="AC788" s="7">
        <f>ABS(Z788-AA788)</f>
        <v>6.0811425072097478</v>
      </c>
      <c r="AD788" s="7">
        <f>(Z788-$AC$10)^2</f>
        <v>80.347711263786252</v>
      </c>
      <c r="AE788" s="8">
        <f t="shared" si="11"/>
        <v>6.0811425072097478</v>
      </c>
    </row>
    <row r="789" spans="1:31" x14ac:dyDescent="0.25">
      <c r="A789" s="1">
        <v>1</v>
      </c>
      <c r="B789" s="1">
        <v>122</v>
      </c>
      <c r="C789" s="1">
        <v>1</v>
      </c>
      <c r="D789" s="1">
        <v>5.66</v>
      </c>
      <c r="E789" s="7">
        <v>882.35636199999999</v>
      </c>
      <c r="F789" s="7">
        <v>94</v>
      </c>
      <c r="G789" s="1">
        <v>0</v>
      </c>
      <c r="H789" s="1">
        <v>57.7</v>
      </c>
      <c r="I789" s="1">
        <v>1</v>
      </c>
      <c r="J789" s="1">
        <v>95</v>
      </c>
      <c r="K789" s="1">
        <v>11.59</v>
      </c>
      <c r="L789" s="1">
        <v>94</v>
      </c>
      <c r="M789" s="1">
        <v>0.1</v>
      </c>
      <c r="N789" s="7">
        <v>4117.3885300000002</v>
      </c>
      <c r="O789" s="1">
        <v>332496</v>
      </c>
      <c r="P789" s="1">
        <v>1.7</v>
      </c>
      <c r="Q789" s="1">
        <v>1.6</v>
      </c>
      <c r="R789" s="1">
        <v>0.75</v>
      </c>
      <c r="S789" s="1">
        <v>15.5</v>
      </c>
      <c r="T789" s="1">
        <v>0</v>
      </c>
      <c r="U789" s="1">
        <v>0</v>
      </c>
      <c r="V789" s="1">
        <v>0</v>
      </c>
      <c r="W789" s="1">
        <v>1</v>
      </c>
      <c r="X789" s="1">
        <v>0</v>
      </c>
      <c r="Y789" s="1">
        <v>0</v>
      </c>
      <c r="Z789" s="1">
        <v>75.400000000000006</v>
      </c>
      <c r="AA789" s="7">
        <f>SUMPRODUCT($A$19:$Y$19,A789:Y789)</f>
        <v>76.120072110342562</v>
      </c>
      <c r="AB789" s="7">
        <f>(Z789-AA789)^2</f>
        <v>0.51850384409318284</v>
      </c>
      <c r="AC789" s="7">
        <f>ABS(Z789-AA789)</f>
        <v>0.72007211034255647</v>
      </c>
      <c r="AD789" s="7">
        <f>(Z789-$AC$10)^2</f>
        <v>40.496531139563125</v>
      </c>
      <c r="AE789" s="8">
        <f t="shared" si="11"/>
        <v>-0.72007211034255647</v>
      </c>
    </row>
    <row r="790" spans="1:31" x14ac:dyDescent="0.25">
      <c r="A790" s="1">
        <v>1</v>
      </c>
      <c r="B790" s="1">
        <v>18</v>
      </c>
      <c r="C790" s="1">
        <v>1</v>
      </c>
      <c r="D790" s="1">
        <v>4.29</v>
      </c>
      <c r="E790" s="7">
        <v>14.719288819999999</v>
      </c>
      <c r="F790" s="7">
        <v>97</v>
      </c>
      <c r="G790" s="1">
        <v>8</v>
      </c>
      <c r="H790" s="1">
        <v>47.9</v>
      </c>
      <c r="I790" s="1">
        <v>1</v>
      </c>
      <c r="J790" s="1">
        <v>97</v>
      </c>
      <c r="K790" s="1">
        <v>6.27</v>
      </c>
      <c r="L790" s="1">
        <v>97</v>
      </c>
      <c r="M790" s="1">
        <v>0.1</v>
      </c>
      <c r="N790" s="7">
        <v>189.681557</v>
      </c>
      <c r="O790" s="1">
        <v>339616</v>
      </c>
      <c r="P790" s="1">
        <v>1.9</v>
      </c>
      <c r="Q790" s="1">
        <v>2</v>
      </c>
      <c r="R790" s="1">
        <v>0.67400000000000004</v>
      </c>
      <c r="S790" s="1">
        <v>10.7</v>
      </c>
      <c r="T790" s="1">
        <v>0</v>
      </c>
      <c r="U790" s="1">
        <v>0</v>
      </c>
      <c r="V790" s="1">
        <v>0</v>
      </c>
      <c r="W790" s="1">
        <v>0</v>
      </c>
      <c r="X790" s="1">
        <v>1</v>
      </c>
      <c r="Y790" s="1">
        <v>0</v>
      </c>
      <c r="Z790" s="1">
        <v>72.8</v>
      </c>
      <c r="AA790" s="7">
        <f>SUMPRODUCT($A$19:$Y$19,A790:Y790)</f>
        <v>73.467419412517529</v>
      </c>
      <c r="AB790" s="7">
        <f>(Z790-AA790)^2</f>
        <v>0.44544867220524742</v>
      </c>
      <c r="AC790" s="7">
        <f>ABS(Z790-AA790)</f>
        <v>0.6674194125175319</v>
      </c>
      <c r="AD790" s="7">
        <f>(Z790-$AC$10)^2</f>
        <v>14.165351015339825</v>
      </c>
      <c r="AE790" s="8">
        <f t="shared" ref="AE790:AE853" si="12">Z790-AA790</f>
        <v>-0.6674194125175319</v>
      </c>
    </row>
    <row r="791" spans="1:31" x14ac:dyDescent="0.25">
      <c r="A791" s="1">
        <v>1</v>
      </c>
      <c r="B791" s="1">
        <v>232</v>
      </c>
      <c r="C791" s="1">
        <v>3</v>
      </c>
      <c r="D791" s="1">
        <v>0.01</v>
      </c>
      <c r="E791" s="7">
        <v>796.87342630000001</v>
      </c>
      <c r="F791" s="7">
        <v>84</v>
      </c>
      <c r="G791" s="1">
        <v>86</v>
      </c>
      <c r="H791" s="1">
        <v>33.299999999999997</v>
      </c>
      <c r="I791" s="1">
        <v>4</v>
      </c>
      <c r="J791" s="1">
        <v>84</v>
      </c>
      <c r="K791" s="1">
        <v>8.24</v>
      </c>
      <c r="L791" s="1">
        <v>84</v>
      </c>
      <c r="M791" s="1">
        <v>3.7</v>
      </c>
      <c r="N791" s="7">
        <v>5749.4475199999997</v>
      </c>
      <c r="O791" s="1">
        <v>2263934</v>
      </c>
      <c r="P791" s="1">
        <v>9.5</v>
      </c>
      <c r="Q791" s="1">
        <v>9.4</v>
      </c>
      <c r="R791" s="1">
        <v>0.61899999999999999</v>
      </c>
      <c r="S791" s="1">
        <v>11.5</v>
      </c>
      <c r="T791" s="1">
        <v>1</v>
      </c>
      <c r="U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65.8</v>
      </c>
      <c r="AA791" s="7">
        <f>SUMPRODUCT($A$19:$Y$19,A791:Y791)</f>
        <v>63.599427708704724</v>
      </c>
      <c r="AB791" s="7">
        <f>(Z791-AA791)^2</f>
        <v>4.8425184092165301</v>
      </c>
      <c r="AC791" s="7">
        <f>ABS(Z791-AA791)</f>
        <v>2.2005722912952734</v>
      </c>
      <c r="AD791" s="7">
        <f>(Z791-$AC$10)^2</f>
        <v>10.473712219354313</v>
      </c>
      <c r="AE791" s="8">
        <f t="shared" si="12"/>
        <v>2.2005722912952734</v>
      </c>
    </row>
    <row r="792" spans="1:31" x14ac:dyDescent="0.25">
      <c r="A792" s="1">
        <v>1</v>
      </c>
      <c r="B792" s="1">
        <v>142</v>
      </c>
      <c r="C792" s="1">
        <v>31</v>
      </c>
      <c r="D792" s="1">
        <v>0.01</v>
      </c>
      <c r="E792" s="7">
        <v>0</v>
      </c>
      <c r="F792" s="7">
        <v>99</v>
      </c>
      <c r="G792" s="1">
        <v>9554</v>
      </c>
      <c r="H792" s="1">
        <v>46.2</v>
      </c>
      <c r="I792" s="1">
        <v>37</v>
      </c>
      <c r="J792" s="1">
        <v>99</v>
      </c>
      <c r="K792" s="1">
        <v>5.39</v>
      </c>
      <c r="L792" s="1">
        <v>99</v>
      </c>
      <c r="M792" s="1">
        <v>0.1</v>
      </c>
      <c r="N792" s="7">
        <v>1653.2390500000001</v>
      </c>
      <c r="O792" s="1">
        <v>1315372</v>
      </c>
      <c r="P792" s="1">
        <v>7.6</v>
      </c>
      <c r="Q792" s="1">
        <v>7.7</v>
      </c>
      <c r="R792" s="1">
        <v>0.67400000000000004</v>
      </c>
      <c r="S792" s="1">
        <v>11.9</v>
      </c>
      <c r="T792" s="1">
        <v>0</v>
      </c>
      <c r="U792" s="1">
        <v>1</v>
      </c>
      <c r="V792" s="1">
        <v>0</v>
      </c>
      <c r="W792" s="1">
        <v>0</v>
      </c>
      <c r="X792" s="1">
        <v>0</v>
      </c>
      <c r="Y792" s="1">
        <v>0</v>
      </c>
      <c r="Z792" s="1">
        <v>71.2</v>
      </c>
      <c r="AA792" s="7">
        <f>SUMPRODUCT($A$19:$Y$19,A792:Y792)</f>
        <v>72.04913493609979</v>
      </c>
      <c r="AB792" s="7">
        <f>(Z792-AA792)^2</f>
        <v>0.72103013970518981</v>
      </c>
      <c r="AC792" s="7">
        <f>ABS(Z792-AA792)</f>
        <v>0.8491349360997873</v>
      </c>
      <c r="AD792" s="7">
        <f>(Z792-$AC$10)^2</f>
        <v>4.6815478619717315</v>
      </c>
      <c r="AE792" s="8">
        <f t="shared" si="12"/>
        <v>-0.8491349360997873</v>
      </c>
    </row>
    <row r="793" spans="1:31" x14ac:dyDescent="0.25">
      <c r="A793" s="1">
        <v>1</v>
      </c>
      <c r="B793" s="1">
        <v>61</v>
      </c>
      <c r="C793" s="1">
        <v>1</v>
      </c>
      <c r="D793" s="1">
        <v>9.35</v>
      </c>
      <c r="E793" s="7">
        <v>4255.7816929999999</v>
      </c>
      <c r="F793" s="7">
        <v>96</v>
      </c>
      <c r="G793" s="1">
        <v>1204</v>
      </c>
      <c r="H793" s="1">
        <v>64.8</v>
      </c>
      <c r="I793" s="1">
        <v>2</v>
      </c>
      <c r="J793" s="1">
        <v>97</v>
      </c>
      <c r="K793" s="1">
        <v>9.39</v>
      </c>
      <c r="L793" s="1">
        <v>97</v>
      </c>
      <c r="M793" s="1">
        <v>0.1</v>
      </c>
      <c r="N793" s="7">
        <v>28562.293239999999</v>
      </c>
      <c r="O793" s="1">
        <v>4677355</v>
      </c>
      <c r="P793" s="1">
        <v>0.6</v>
      </c>
      <c r="Q793" s="1">
        <v>0.5</v>
      </c>
      <c r="R793" s="1">
        <v>0.871</v>
      </c>
      <c r="S793" s="1">
        <v>17.2</v>
      </c>
      <c r="T793" s="1">
        <v>0</v>
      </c>
      <c r="U793" s="1">
        <v>0</v>
      </c>
      <c r="V793" s="1">
        <v>0</v>
      </c>
      <c r="W793" s="1">
        <v>0</v>
      </c>
      <c r="X793" s="1">
        <v>1</v>
      </c>
      <c r="Y793" s="1">
        <v>1</v>
      </c>
      <c r="Z793" s="1">
        <v>82</v>
      </c>
      <c r="AA793" s="7">
        <f>SUMPRODUCT($A$19:$Y$19,A793:Y793)</f>
        <v>81.902419675506437</v>
      </c>
      <c r="AB793" s="7">
        <f>(Z793-AA793)^2</f>
        <v>9.5219197282691206E-3</v>
      </c>
      <c r="AC793" s="7">
        <f>ABS(Z793-AA793)</f>
        <v>9.7580324493563353E-2</v>
      </c>
      <c r="AD793" s="7">
        <f>(Z793-$AC$10)^2</f>
        <v>168.05721914720658</v>
      </c>
      <c r="AE793" s="8">
        <f t="shared" si="12"/>
        <v>9.7580324493563353E-2</v>
      </c>
    </row>
    <row r="794" spans="1:31" x14ac:dyDescent="0.25">
      <c r="A794" s="1">
        <v>1</v>
      </c>
      <c r="B794" s="1">
        <v>157</v>
      </c>
      <c r="C794" s="1">
        <v>4</v>
      </c>
      <c r="D794" s="1">
        <v>3.08</v>
      </c>
      <c r="E794" s="7">
        <v>286.12114459999998</v>
      </c>
      <c r="F794" s="7">
        <v>97</v>
      </c>
      <c r="G794" s="1">
        <v>0</v>
      </c>
      <c r="H794" s="1">
        <v>45.9</v>
      </c>
      <c r="I794" s="1">
        <v>5</v>
      </c>
      <c r="J794" s="1">
        <v>97</v>
      </c>
      <c r="K794" s="1">
        <v>8.84</v>
      </c>
      <c r="L794" s="1">
        <v>97</v>
      </c>
      <c r="M794" s="1">
        <v>0.5</v>
      </c>
      <c r="N794" s="7">
        <v>1815.4894959999999</v>
      </c>
      <c r="O794" s="1">
        <v>83521</v>
      </c>
      <c r="P794" s="1">
        <v>2.2999999999999998</v>
      </c>
      <c r="Q794" s="1">
        <v>2.2000000000000002</v>
      </c>
      <c r="R794" s="1">
        <v>0.60299999999999998</v>
      </c>
      <c r="S794" s="1">
        <v>11.3</v>
      </c>
      <c r="T794" s="1">
        <v>0</v>
      </c>
      <c r="U794" s="1">
        <v>0</v>
      </c>
      <c r="V794" s="1">
        <v>0</v>
      </c>
      <c r="W794" s="1">
        <v>0</v>
      </c>
      <c r="X794" s="1">
        <v>0</v>
      </c>
      <c r="Y794" s="1">
        <v>0</v>
      </c>
      <c r="Z794" s="1">
        <v>73.400000000000006</v>
      </c>
      <c r="AA794" s="7">
        <f>SUMPRODUCT($A$19:$Y$19,A794:Y794)</f>
        <v>72.90565621101679</v>
      </c>
      <c r="AB794" s="7">
        <f>(Z794-AA794)^2</f>
        <v>0.2443757817062818</v>
      </c>
      <c r="AC794" s="7">
        <f>ABS(Z794-AA794)</f>
        <v>0.4943437889832154</v>
      </c>
      <c r="AD794" s="7">
        <f>(Z794-$AC$10)^2</f>
        <v>19.041777197852941</v>
      </c>
      <c r="AE794" s="8">
        <f t="shared" si="12"/>
        <v>0.4943437889832154</v>
      </c>
    </row>
    <row r="795" spans="1:31" x14ac:dyDescent="0.25">
      <c r="A795" s="1">
        <v>1</v>
      </c>
      <c r="B795" s="1">
        <v>163</v>
      </c>
      <c r="C795" s="1">
        <v>1</v>
      </c>
      <c r="D795" s="1">
        <v>10.49</v>
      </c>
      <c r="E795" s="7">
        <v>0</v>
      </c>
      <c r="F795" s="7">
        <v>91</v>
      </c>
      <c r="G795" s="1">
        <v>27</v>
      </c>
      <c r="H795" s="1">
        <v>52.1</v>
      </c>
      <c r="I795" s="1">
        <v>1</v>
      </c>
      <c r="J795" s="1">
        <v>92</v>
      </c>
      <c r="K795" s="1">
        <v>1.5</v>
      </c>
      <c r="L795" s="1">
        <v>9</v>
      </c>
      <c r="M795" s="1">
        <v>0.1</v>
      </c>
      <c r="N795" s="7">
        <v>1653.2390500000001</v>
      </c>
      <c r="O795" s="1">
        <v>1315372</v>
      </c>
      <c r="P795" s="1">
        <v>2.7</v>
      </c>
      <c r="Q795" s="1">
        <v>2.9</v>
      </c>
      <c r="R795" s="1">
        <v>0.67300000000000004</v>
      </c>
      <c r="S795" s="1">
        <v>12.3</v>
      </c>
      <c r="T795" s="1">
        <v>0</v>
      </c>
      <c r="U795" s="1">
        <v>0</v>
      </c>
      <c r="V795" s="1">
        <v>0</v>
      </c>
      <c r="W795" s="1">
        <v>0</v>
      </c>
      <c r="X795" s="1">
        <v>1</v>
      </c>
      <c r="Y795" s="1">
        <v>0</v>
      </c>
      <c r="Z795" s="1">
        <v>71.7</v>
      </c>
      <c r="AA795" s="7">
        <f>SUMPRODUCT($A$19:$Y$19,A795:Y795)</f>
        <v>68.148329352669705</v>
      </c>
      <c r="AB795" s="7">
        <f>(Z795-AA795)^2</f>
        <v>12.614364387107614</v>
      </c>
      <c r="AC795" s="7">
        <f>ABS(Z795-AA795)</f>
        <v>3.5516706473302975</v>
      </c>
      <c r="AD795" s="7">
        <f>(Z795-$AC$10)^2</f>
        <v>7.0952363473992737</v>
      </c>
      <c r="AE795" s="8">
        <f t="shared" si="12"/>
        <v>3.5516706473302975</v>
      </c>
    </row>
    <row r="796" spans="1:31" x14ac:dyDescent="0.25">
      <c r="A796" s="1">
        <v>1</v>
      </c>
      <c r="B796" s="1">
        <v>143</v>
      </c>
      <c r="C796" s="1">
        <v>10</v>
      </c>
      <c r="D796" s="1">
        <v>3.76</v>
      </c>
      <c r="E796" s="7">
        <v>0</v>
      </c>
      <c r="F796" s="7">
        <v>91</v>
      </c>
      <c r="G796" s="1">
        <v>1</v>
      </c>
      <c r="H796" s="1">
        <v>57.9</v>
      </c>
      <c r="I796" s="1">
        <v>12</v>
      </c>
      <c r="J796" s="1">
        <v>91</v>
      </c>
      <c r="K796" s="1">
        <v>5.72</v>
      </c>
      <c r="L796" s="1">
        <v>91</v>
      </c>
      <c r="M796" s="1">
        <v>0.1</v>
      </c>
      <c r="N796" s="7">
        <v>644.52555600000005</v>
      </c>
      <c r="O796" s="1">
        <v>48228697</v>
      </c>
      <c r="P796" s="1">
        <v>2.1</v>
      </c>
      <c r="Q796" s="1">
        <v>1.9</v>
      </c>
      <c r="R796" s="1">
        <v>0.72399999999999998</v>
      </c>
      <c r="S796" s="1">
        <v>13.6</v>
      </c>
      <c r="T796" s="1">
        <v>0</v>
      </c>
      <c r="U796" s="1">
        <v>0</v>
      </c>
      <c r="V796" s="1">
        <v>0</v>
      </c>
      <c r="W796" s="1">
        <v>1</v>
      </c>
      <c r="X796" s="1">
        <v>0</v>
      </c>
      <c r="Y796" s="1">
        <v>0</v>
      </c>
      <c r="Z796" s="1">
        <v>74.8</v>
      </c>
      <c r="AA796" s="7">
        <f>SUMPRODUCT($A$19:$Y$19,A796:Y796)</f>
        <v>73.770578131964285</v>
      </c>
      <c r="AB796" s="7">
        <f>(Z796-AA796)^2</f>
        <v>1.0597093823901347</v>
      </c>
      <c r="AC796" s="7">
        <f>ABS(Z796-AA796)</f>
        <v>1.0294218680357119</v>
      </c>
      <c r="AD796" s="7">
        <f>(Z796-$AC$10)^2</f>
        <v>33.220104957049969</v>
      </c>
      <c r="AE796" s="8">
        <f t="shared" si="12"/>
        <v>1.0294218680357119</v>
      </c>
    </row>
    <row r="797" spans="1:31" x14ac:dyDescent="0.25">
      <c r="A797" s="1">
        <v>1</v>
      </c>
      <c r="B797" s="1">
        <v>116</v>
      </c>
      <c r="C797" s="1">
        <v>0</v>
      </c>
      <c r="D797" s="1">
        <v>13.24</v>
      </c>
      <c r="E797" s="7">
        <v>0</v>
      </c>
      <c r="F797" s="7">
        <v>98</v>
      </c>
      <c r="G797" s="1">
        <v>17</v>
      </c>
      <c r="H797" s="1">
        <v>6.8</v>
      </c>
      <c r="I797" s="1">
        <v>0</v>
      </c>
      <c r="J797" s="1">
        <v>96</v>
      </c>
      <c r="K797" s="1">
        <v>6.9</v>
      </c>
      <c r="L797" s="1">
        <v>98</v>
      </c>
      <c r="M797" s="1">
        <v>0.1</v>
      </c>
      <c r="N797" s="7">
        <v>1653.2390500000001</v>
      </c>
      <c r="O797" s="1">
        <v>1315372</v>
      </c>
      <c r="P797" s="1">
        <v>2.1</v>
      </c>
      <c r="Q797" s="1">
        <v>2.2000000000000002</v>
      </c>
      <c r="R797" s="1">
        <v>0.67300000000000004</v>
      </c>
      <c r="S797" s="1">
        <v>12.3</v>
      </c>
      <c r="T797" s="1">
        <v>0</v>
      </c>
      <c r="U797" s="1">
        <v>0</v>
      </c>
      <c r="V797" s="1">
        <v>0</v>
      </c>
      <c r="W797" s="1">
        <v>0</v>
      </c>
      <c r="X797" s="1">
        <v>1</v>
      </c>
      <c r="Y797" s="1">
        <v>1</v>
      </c>
      <c r="Z797" s="1">
        <v>75.8</v>
      </c>
      <c r="AA797" s="7">
        <f>SUMPRODUCT($A$19:$Y$19,A797:Y797)</f>
        <v>73.905225371171227</v>
      </c>
      <c r="AB797" s="7">
        <f>(Z797-AA797)^2</f>
        <v>3.5901708940532044</v>
      </c>
      <c r="AC797" s="7">
        <f>ABS(Z797-AA797)</f>
        <v>1.8947746288287703</v>
      </c>
      <c r="AD797" s="7">
        <f>(Z797-$AC$10)^2</f>
        <v>45.747481927905042</v>
      </c>
      <c r="AE797" s="8">
        <f t="shared" si="12"/>
        <v>1.8947746288287703</v>
      </c>
    </row>
    <row r="798" spans="1:31" x14ac:dyDescent="0.25">
      <c r="A798" s="1">
        <v>1</v>
      </c>
      <c r="B798" s="1">
        <v>69</v>
      </c>
      <c r="C798" s="1">
        <v>3</v>
      </c>
      <c r="D798" s="1">
        <v>10.66</v>
      </c>
      <c r="E798" s="7">
        <v>0</v>
      </c>
      <c r="F798" s="7">
        <v>92</v>
      </c>
      <c r="G798" s="1">
        <v>91</v>
      </c>
      <c r="H798" s="1">
        <v>66.599999999999994</v>
      </c>
      <c r="I798" s="1">
        <v>4</v>
      </c>
      <c r="J798" s="1">
        <v>96</v>
      </c>
      <c r="K798" s="1">
        <v>5.72</v>
      </c>
      <c r="L798" s="1">
        <v>96</v>
      </c>
      <c r="M798" s="1">
        <v>0.1</v>
      </c>
      <c r="N798" s="7">
        <v>1653.2390500000001</v>
      </c>
      <c r="O798" s="1">
        <v>1315372</v>
      </c>
      <c r="P798" s="1">
        <v>0.8</v>
      </c>
      <c r="Q798" s="1">
        <v>0.6</v>
      </c>
      <c r="R798" s="1">
        <v>0.67300000000000004</v>
      </c>
      <c r="S798" s="1">
        <v>12.3</v>
      </c>
      <c r="T798" s="1">
        <v>0</v>
      </c>
      <c r="U798" s="1">
        <v>0</v>
      </c>
      <c r="V798" s="1">
        <v>0</v>
      </c>
      <c r="W798" s="1">
        <v>0</v>
      </c>
      <c r="X798" s="1">
        <v>1</v>
      </c>
      <c r="Y798" s="1">
        <v>1</v>
      </c>
      <c r="Z798" s="1">
        <v>81.2</v>
      </c>
      <c r="AA798" s="7">
        <f>SUMPRODUCT($A$19:$Y$19,A798:Y798)</f>
        <v>76.295956235467727</v>
      </c>
      <c r="AB798" s="7">
        <f>(Z798-AA798)^2</f>
        <v>24.049645244447891</v>
      </c>
      <c r="AC798" s="7">
        <f>ABS(Z798-AA798)</f>
        <v>4.9040437645322754</v>
      </c>
      <c r="AD798" s="7">
        <f>(Z798-$AC$10)^2</f>
        <v>147.95531757052257</v>
      </c>
      <c r="AE798" s="8">
        <f t="shared" si="12"/>
        <v>4.9040437645322754</v>
      </c>
    </row>
    <row r="799" spans="1:31" x14ac:dyDescent="0.25">
      <c r="A799" s="1">
        <v>1</v>
      </c>
      <c r="B799" s="1">
        <v>24</v>
      </c>
      <c r="C799" s="1">
        <v>11</v>
      </c>
      <c r="D799" s="1">
        <v>3.69</v>
      </c>
      <c r="E799" s="7">
        <v>0</v>
      </c>
      <c r="F799" s="7">
        <v>57</v>
      </c>
      <c r="G799" s="1">
        <v>58</v>
      </c>
      <c r="H799" s="1">
        <v>15.5</v>
      </c>
      <c r="I799" s="1">
        <v>15</v>
      </c>
      <c r="J799" s="1">
        <v>56</v>
      </c>
      <c r="K799" s="1">
        <v>4.1399999999999997</v>
      </c>
      <c r="L799" s="1">
        <v>57</v>
      </c>
      <c r="M799" s="1">
        <v>0.2</v>
      </c>
      <c r="N799" s="7">
        <v>1653.2390500000001</v>
      </c>
      <c r="O799" s="1">
        <v>1315372</v>
      </c>
      <c r="P799" s="1">
        <v>9.9</v>
      </c>
      <c r="Q799" s="1">
        <v>9.9</v>
      </c>
      <c r="R799" s="1">
        <v>0.503</v>
      </c>
      <c r="S799" s="1">
        <v>9</v>
      </c>
      <c r="T799" s="1">
        <v>0</v>
      </c>
      <c r="U799" s="1">
        <v>1</v>
      </c>
      <c r="V799" s="1">
        <v>0</v>
      </c>
      <c r="W799" s="1">
        <v>0</v>
      </c>
      <c r="X799" s="1">
        <v>0</v>
      </c>
      <c r="Y799" s="1">
        <v>0</v>
      </c>
      <c r="Z799" s="1">
        <v>61.5</v>
      </c>
      <c r="AA799" s="7">
        <f>SUMPRODUCT($A$19:$Y$19,A799:Y799)</f>
        <v>67.755720627551909</v>
      </c>
      <c r="AB799" s="7">
        <f>(Z799-AA799)^2</f>
        <v>39.134040569978453</v>
      </c>
      <c r="AC799" s="7">
        <f>ABS(Z799-AA799)</f>
        <v>6.2557206275519093</v>
      </c>
      <c r="AD799" s="7">
        <f>(Z799-$AC$10)^2</f>
        <v>56.795991244677452</v>
      </c>
      <c r="AE799" s="8">
        <f t="shared" si="12"/>
        <v>-6.2557206275519093</v>
      </c>
    </row>
    <row r="800" spans="1:31" x14ac:dyDescent="0.25">
      <c r="A800" s="1">
        <v>1</v>
      </c>
      <c r="B800" s="1">
        <v>429</v>
      </c>
      <c r="C800" s="1">
        <v>52</v>
      </c>
      <c r="D800" s="1">
        <v>7.38</v>
      </c>
      <c r="E800" s="7">
        <v>365.2585722</v>
      </c>
      <c r="F800" s="7">
        <v>72</v>
      </c>
      <c r="G800" s="1">
        <v>1166</v>
      </c>
      <c r="H800" s="1">
        <v>4.9000000000000004</v>
      </c>
      <c r="I800" s="1">
        <v>76</v>
      </c>
      <c r="J800" s="1">
        <v>71</v>
      </c>
      <c r="K800" s="1">
        <v>8.31</v>
      </c>
      <c r="L800" s="1">
        <v>71</v>
      </c>
      <c r="M800" s="1">
        <v>24</v>
      </c>
      <c r="N800" s="7">
        <v>2681.7809999999999</v>
      </c>
      <c r="O800" s="1">
        <v>45312937</v>
      </c>
      <c r="P800" s="1">
        <v>15.4</v>
      </c>
      <c r="Q800" s="1">
        <v>18.100000000000001</v>
      </c>
      <c r="R800" s="1">
        <v>0.629</v>
      </c>
      <c r="S800" s="1">
        <v>13</v>
      </c>
      <c r="T800" s="1">
        <v>1</v>
      </c>
      <c r="U800" s="1">
        <v>0</v>
      </c>
      <c r="V800" s="1">
        <v>0</v>
      </c>
      <c r="W800" s="1">
        <v>0</v>
      </c>
      <c r="X800" s="1">
        <v>0</v>
      </c>
      <c r="Y800" s="1">
        <v>0</v>
      </c>
      <c r="Z800" s="1">
        <v>56</v>
      </c>
      <c r="AA800" s="7">
        <f>SUMPRODUCT($A$19:$Y$19,A800:Y800)</f>
        <v>50.484650108745328</v>
      </c>
      <c r="AB800" s="7">
        <f>(Z800-AA800)^2</f>
        <v>30.419084422962925</v>
      </c>
      <c r="AC800" s="7">
        <f>ABS(Z800-AA800)</f>
        <v>5.5153498912546723</v>
      </c>
      <c r="AD800" s="7">
        <f>(Z800-$AC$10)^2</f>
        <v>169.94541790497453</v>
      </c>
      <c r="AE800" s="8">
        <f t="shared" si="12"/>
        <v>5.5153498912546723</v>
      </c>
    </row>
    <row r="801" spans="1:31" x14ac:dyDescent="0.25">
      <c r="A801" s="1">
        <v>1</v>
      </c>
      <c r="B801" s="1">
        <v>114</v>
      </c>
      <c r="C801" s="1">
        <v>0</v>
      </c>
      <c r="D801" s="1">
        <v>13.11</v>
      </c>
      <c r="E801" s="7">
        <v>1116.3965020000001</v>
      </c>
      <c r="F801" s="7">
        <v>92</v>
      </c>
      <c r="G801" s="1">
        <v>54</v>
      </c>
      <c r="H801" s="1">
        <v>56.9</v>
      </c>
      <c r="I801" s="1">
        <v>0</v>
      </c>
      <c r="J801" s="1">
        <v>96</v>
      </c>
      <c r="K801" s="1">
        <v>6.56</v>
      </c>
      <c r="L801" s="1">
        <v>96</v>
      </c>
      <c r="M801" s="1">
        <v>0.1</v>
      </c>
      <c r="N801" s="7">
        <v>9365.7424680000004</v>
      </c>
      <c r="O801" s="1">
        <v>4439</v>
      </c>
      <c r="P801" s="1">
        <v>1.9</v>
      </c>
      <c r="Q801" s="1">
        <v>1.9</v>
      </c>
      <c r="R801" s="1">
        <v>0.77100000000000002</v>
      </c>
      <c r="S801" s="1">
        <v>13.3</v>
      </c>
      <c r="T801" s="1">
        <v>0</v>
      </c>
      <c r="U801" s="1">
        <v>0</v>
      </c>
      <c r="V801" s="1">
        <v>0</v>
      </c>
      <c r="W801" s="1">
        <v>0</v>
      </c>
      <c r="X801" s="1">
        <v>1</v>
      </c>
      <c r="Y801" s="1">
        <v>1</v>
      </c>
      <c r="Z801" s="1">
        <v>75.400000000000006</v>
      </c>
      <c r="AA801" s="7">
        <f>SUMPRODUCT($A$19:$Y$19,A801:Y801)</f>
        <v>76.616119446256619</v>
      </c>
      <c r="AB801" s="7">
        <f>(Z801-AA801)^2</f>
        <v>1.4789465075634909</v>
      </c>
      <c r="AC801" s="7">
        <f>ABS(Z801-AA801)</f>
        <v>1.2161194462566129</v>
      </c>
      <c r="AD801" s="7">
        <f>(Z801-$AC$10)^2</f>
        <v>40.496531139563125</v>
      </c>
      <c r="AE801" s="8">
        <f t="shared" si="12"/>
        <v>-1.2161194462566129</v>
      </c>
    </row>
    <row r="802" spans="1:31" x14ac:dyDescent="0.25">
      <c r="A802" s="1">
        <v>1</v>
      </c>
      <c r="B802" s="1">
        <v>121</v>
      </c>
      <c r="C802" s="1">
        <v>2</v>
      </c>
      <c r="D802" s="1">
        <v>2.76</v>
      </c>
      <c r="E802" s="7">
        <v>57.103188250000002</v>
      </c>
      <c r="F802" s="7">
        <v>61</v>
      </c>
      <c r="G802" s="1">
        <v>35</v>
      </c>
      <c r="H802" s="1">
        <v>46.5</v>
      </c>
      <c r="I802" s="1">
        <v>2</v>
      </c>
      <c r="J802" s="1">
        <v>83</v>
      </c>
      <c r="K802" s="1">
        <v>7.82</v>
      </c>
      <c r="L802" s="1">
        <v>87</v>
      </c>
      <c r="M802" s="1">
        <v>0.1</v>
      </c>
      <c r="N802" s="7">
        <v>733.97414200000003</v>
      </c>
      <c r="O802" s="1">
        <v>43864</v>
      </c>
      <c r="P802" s="1">
        <v>3</v>
      </c>
      <c r="Q802" s="1">
        <v>3.1</v>
      </c>
      <c r="R802" s="1">
        <v>0.67300000000000004</v>
      </c>
      <c r="S802" s="1">
        <v>11.7</v>
      </c>
      <c r="T802" s="1">
        <v>0</v>
      </c>
      <c r="U802" s="1">
        <v>1</v>
      </c>
      <c r="V802" s="1">
        <v>0</v>
      </c>
      <c r="W802" s="1">
        <v>0</v>
      </c>
      <c r="X802" s="1">
        <v>0</v>
      </c>
      <c r="Y802" s="1">
        <v>0</v>
      </c>
      <c r="Z802" s="1">
        <v>73</v>
      </c>
      <c r="AA802" s="7">
        <f>SUMPRODUCT($A$19:$Y$19,A802:Y802)</f>
        <v>72.329310484083592</v>
      </c>
      <c r="AB802" s="7">
        <f>(Z802-AA802)^2</f>
        <v>0.4498244267601853</v>
      </c>
      <c r="AC802" s="7">
        <f>ABS(Z802-AA802)</f>
        <v>0.67068951591640769</v>
      </c>
      <c r="AD802" s="7">
        <f>(Z802-$AC$10)^2</f>
        <v>15.710826409510862</v>
      </c>
      <c r="AE802" s="8">
        <f t="shared" si="12"/>
        <v>0.67068951591640769</v>
      </c>
    </row>
    <row r="803" spans="1:31" x14ac:dyDescent="0.25">
      <c r="A803" s="1">
        <v>1</v>
      </c>
      <c r="B803" s="1">
        <v>272</v>
      </c>
      <c r="C803" s="1">
        <v>52</v>
      </c>
      <c r="D803" s="1">
        <v>0.12</v>
      </c>
      <c r="E803" s="7">
        <v>40.378356660000001</v>
      </c>
      <c r="F803" s="7">
        <v>92</v>
      </c>
      <c r="G803" s="1">
        <v>1317</v>
      </c>
      <c r="H803" s="1">
        <v>16.5</v>
      </c>
      <c r="I803" s="1">
        <v>102</v>
      </c>
      <c r="J803" s="1">
        <v>68</v>
      </c>
      <c r="K803" s="1">
        <v>6.76</v>
      </c>
      <c r="L803" s="1">
        <v>67</v>
      </c>
      <c r="M803" s="1">
        <v>1.3</v>
      </c>
      <c r="N803" s="7">
        <v>354.81859980000002</v>
      </c>
      <c r="O803" s="1">
        <v>15228525</v>
      </c>
      <c r="P803" s="1">
        <v>11.2</v>
      </c>
      <c r="Q803" s="1">
        <v>11</v>
      </c>
      <c r="R803" s="1">
        <v>0.29799999999999999</v>
      </c>
      <c r="S803" s="1">
        <v>4</v>
      </c>
      <c r="T803" s="1">
        <v>1</v>
      </c>
      <c r="U803" s="1">
        <v>0</v>
      </c>
      <c r="V803" s="1">
        <v>0</v>
      </c>
      <c r="W803" s="1">
        <v>0</v>
      </c>
      <c r="X803" s="1">
        <v>0</v>
      </c>
      <c r="Y803" s="1">
        <v>0</v>
      </c>
      <c r="Z803" s="1">
        <v>56</v>
      </c>
      <c r="AA803" s="7">
        <f>SUMPRODUCT($A$19:$Y$19,A803:Y803)</f>
        <v>54.36232785966542</v>
      </c>
      <c r="AB803" s="7">
        <f>(Z803-AA803)^2</f>
        <v>2.6819700392280437</v>
      </c>
      <c r="AC803" s="7">
        <f>ABS(Z803-AA803)</f>
        <v>1.6376721403345798</v>
      </c>
      <c r="AD803" s="7">
        <f>(Z803-$AC$10)^2</f>
        <v>169.94541790497453</v>
      </c>
      <c r="AE803" s="8">
        <f t="shared" si="12"/>
        <v>1.6376721403345798</v>
      </c>
    </row>
    <row r="804" spans="1:31" x14ac:dyDescent="0.25">
      <c r="A804" s="1">
        <v>1</v>
      </c>
      <c r="B804" s="1">
        <v>83</v>
      </c>
      <c r="C804" s="1">
        <v>4</v>
      </c>
      <c r="D804" s="1">
        <v>12.22</v>
      </c>
      <c r="E804" s="7">
        <v>0</v>
      </c>
      <c r="F804" s="7">
        <v>92</v>
      </c>
      <c r="G804" s="1">
        <v>189</v>
      </c>
      <c r="H804" s="1">
        <v>6.1</v>
      </c>
      <c r="I804" s="1">
        <v>4</v>
      </c>
      <c r="J804" s="1">
        <v>92</v>
      </c>
      <c r="K804" s="1">
        <v>7.98</v>
      </c>
      <c r="L804" s="1">
        <v>92</v>
      </c>
      <c r="M804" s="1">
        <v>0.1</v>
      </c>
      <c r="N804" s="7">
        <v>1653.2390500000001</v>
      </c>
      <c r="O804" s="1">
        <v>1315372</v>
      </c>
      <c r="P804" s="1">
        <v>0.7</v>
      </c>
      <c r="Q804" s="1">
        <v>0.5</v>
      </c>
      <c r="R804" s="1">
        <v>0.67300000000000004</v>
      </c>
      <c r="S804" s="1">
        <v>12.3</v>
      </c>
      <c r="T804" s="1">
        <v>0</v>
      </c>
      <c r="U804" s="1">
        <v>0</v>
      </c>
      <c r="V804" s="1">
        <v>0</v>
      </c>
      <c r="W804" s="1">
        <v>0</v>
      </c>
      <c r="X804" s="1">
        <v>1</v>
      </c>
      <c r="Y804" s="1">
        <v>1</v>
      </c>
      <c r="Z804" s="1">
        <v>78.8</v>
      </c>
      <c r="AA804" s="7">
        <f>SUMPRODUCT($A$19:$Y$19,A804:Y804)</f>
        <v>74.491529917222294</v>
      </c>
      <c r="AB804" s="7">
        <f>(Z804-AA804)^2</f>
        <v>18.562914454190505</v>
      </c>
      <c r="AC804" s="7">
        <f>ABS(Z804-AA804)</f>
        <v>4.3084700827777027</v>
      </c>
      <c r="AD804" s="7">
        <f>(Z804-$AC$10)^2</f>
        <v>95.329612840470261</v>
      </c>
      <c r="AE804" s="8">
        <f t="shared" si="12"/>
        <v>4.3084700827777027</v>
      </c>
    </row>
    <row r="805" spans="1:31" x14ac:dyDescent="0.25">
      <c r="A805" s="1">
        <v>1</v>
      </c>
      <c r="B805" s="1">
        <v>315</v>
      </c>
      <c r="C805" s="1">
        <v>2</v>
      </c>
      <c r="D805" s="1">
        <v>8.34</v>
      </c>
      <c r="E805" s="7">
        <v>22.69039905</v>
      </c>
      <c r="F805" s="7">
        <v>92</v>
      </c>
      <c r="G805" s="1">
        <v>110</v>
      </c>
      <c r="H805" s="1">
        <v>29.2</v>
      </c>
      <c r="I805" s="1">
        <v>3</v>
      </c>
      <c r="J805" s="1">
        <v>44</v>
      </c>
      <c r="K805" s="1">
        <v>3.22</v>
      </c>
      <c r="L805" s="1">
        <v>45</v>
      </c>
      <c r="M805" s="1">
        <v>10.7</v>
      </c>
      <c r="N805" s="7">
        <v>412.55270999999999</v>
      </c>
      <c r="O805" s="1">
        <v>129449</v>
      </c>
      <c r="P805" s="1">
        <v>7.7</v>
      </c>
      <c r="Q805" s="1">
        <v>7.5</v>
      </c>
      <c r="R805" s="1">
        <v>0.63600000000000001</v>
      </c>
      <c r="S805" s="1">
        <v>12.3</v>
      </c>
      <c r="T805" s="1">
        <v>1</v>
      </c>
      <c r="U805" s="1">
        <v>0</v>
      </c>
      <c r="V805" s="1">
        <v>0</v>
      </c>
      <c r="W805" s="1">
        <v>0</v>
      </c>
      <c r="X805" s="1">
        <v>0</v>
      </c>
      <c r="Y805" s="1">
        <v>0</v>
      </c>
      <c r="Z805" s="1">
        <v>59.7</v>
      </c>
      <c r="AA805" s="7">
        <f>SUMPRODUCT($A$19:$Y$19,A805:Y805)</f>
        <v>56.286022744739867</v>
      </c>
      <c r="AB805" s="7">
        <f>(Z805-AA805)^2</f>
        <v>11.655240699433531</v>
      </c>
      <c r="AC805" s="7">
        <f>ABS(Z805-AA805)</f>
        <v>3.4139772552601357</v>
      </c>
      <c r="AD805" s="7">
        <f>(Z805-$AC$10)^2</f>
        <v>87.166712697138266</v>
      </c>
      <c r="AE805" s="8">
        <f t="shared" si="12"/>
        <v>3.4139772552601357</v>
      </c>
    </row>
    <row r="806" spans="1:31" x14ac:dyDescent="0.25">
      <c r="A806" s="1">
        <v>1</v>
      </c>
      <c r="B806" s="1">
        <v>278</v>
      </c>
      <c r="C806" s="1">
        <v>16</v>
      </c>
      <c r="D806" s="1">
        <v>12.04</v>
      </c>
      <c r="E806" s="7">
        <v>161.7301654</v>
      </c>
      <c r="F806" s="7">
        <v>98</v>
      </c>
      <c r="G806" s="1">
        <v>27</v>
      </c>
      <c r="H806" s="1">
        <v>56.6</v>
      </c>
      <c r="I806" s="1">
        <v>18</v>
      </c>
      <c r="J806" s="1">
        <v>98</v>
      </c>
      <c r="K806" s="1">
        <v>6.22</v>
      </c>
      <c r="L806" s="1">
        <v>98</v>
      </c>
      <c r="M806" s="1">
        <v>0.3</v>
      </c>
      <c r="N806" s="7">
        <v>11635.2637</v>
      </c>
      <c r="O806" s="1">
        <v>14274235</v>
      </c>
      <c r="P806" s="1">
        <v>2.2999999999999998</v>
      </c>
      <c r="Q806" s="1">
        <v>2.5</v>
      </c>
      <c r="R806" s="1">
        <v>0.76900000000000002</v>
      </c>
      <c r="S806" s="1">
        <v>13.9</v>
      </c>
      <c r="T806" s="1">
        <v>0</v>
      </c>
      <c r="U806" s="1">
        <v>0</v>
      </c>
      <c r="V806" s="1">
        <v>0</v>
      </c>
      <c r="W806" s="1">
        <v>0</v>
      </c>
      <c r="X806" s="1">
        <v>1</v>
      </c>
      <c r="Y806" s="1">
        <v>0</v>
      </c>
      <c r="Z806" s="1">
        <v>67.5</v>
      </c>
      <c r="AA806" s="7">
        <f>SUMPRODUCT($A$19:$Y$19,A806:Y806)</f>
        <v>72.090061603144562</v>
      </c>
      <c r="AB806" s="7">
        <f>(Z806-AA806)^2</f>
        <v>21.06866552066203</v>
      </c>
      <c r="AC806" s="7">
        <f>ABS(Z806-AA806)</f>
        <v>4.5900616031445622</v>
      </c>
      <c r="AD806" s="7">
        <f>(Z806-$AC$10)^2</f>
        <v>2.360253069807928</v>
      </c>
      <c r="AE806" s="8">
        <f t="shared" si="12"/>
        <v>-4.5900616031445622</v>
      </c>
    </row>
    <row r="807" spans="1:31" x14ac:dyDescent="0.25">
      <c r="A807" s="1">
        <v>1</v>
      </c>
      <c r="B807" s="1">
        <v>283</v>
      </c>
      <c r="C807" s="1">
        <v>239</v>
      </c>
      <c r="D807" s="1">
        <v>1.81</v>
      </c>
      <c r="E807" s="7">
        <v>0</v>
      </c>
      <c r="F807" s="7">
        <v>6</v>
      </c>
      <c r="G807" s="1">
        <v>5407</v>
      </c>
      <c r="H807" s="1">
        <v>19.100000000000001</v>
      </c>
      <c r="I807" s="1">
        <v>321</v>
      </c>
      <c r="J807" s="1">
        <v>76</v>
      </c>
      <c r="K807" s="1">
        <v>4.4000000000000004</v>
      </c>
      <c r="L807" s="1">
        <v>6</v>
      </c>
      <c r="M807" s="1">
        <v>1.6</v>
      </c>
      <c r="N807" s="7">
        <v>1653.2390500000001</v>
      </c>
      <c r="O807" s="1">
        <v>1315372</v>
      </c>
      <c r="P807" s="1">
        <v>1.4</v>
      </c>
      <c r="Q807" s="1">
        <v>1.2</v>
      </c>
      <c r="R807" s="1">
        <v>0.67300000000000004</v>
      </c>
      <c r="S807" s="1">
        <v>12.3</v>
      </c>
      <c r="T807" s="1">
        <v>1</v>
      </c>
      <c r="U807" s="1">
        <v>0</v>
      </c>
      <c r="V807" s="1">
        <v>0</v>
      </c>
      <c r="W807" s="1">
        <v>0</v>
      </c>
      <c r="X807" s="1">
        <v>0</v>
      </c>
      <c r="Y807" s="1">
        <v>0</v>
      </c>
      <c r="Z807" s="1">
        <v>57.4</v>
      </c>
      <c r="AA807" s="7">
        <f>SUMPRODUCT($A$19:$Y$19,A807:Y807)</f>
        <v>61.421331985302231</v>
      </c>
      <c r="AB807" s="7">
        <f>(Z807-AA807)^2</f>
        <v>16.171110936014795</v>
      </c>
      <c r="AC807" s="7">
        <f>ABS(Z807-AA807)</f>
        <v>4.0213319853022327</v>
      </c>
      <c r="AD807" s="7">
        <f>(Z807-$AC$10)^2</f>
        <v>135.40374566417165</v>
      </c>
      <c r="AE807" s="8">
        <f t="shared" si="12"/>
        <v>-4.0213319853022327</v>
      </c>
    </row>
    <row r="808" spans="1:31" x14ac:dyDescent="0.25">
      <c r="A808" s="1">
        <v>1</v>
      </c>
      <c r="B808" s="1">
        <v>55</v>
      </c>
      <c r="C808" s="1">
        <v>0</v>
      </c>
      <c r="D808" s="1">
        <v>10.220000000000001</v>
      </c>
      <c r="E808" s="7">
        <v>687.57763580000005</v>
      </c>
      <c r="F808" s="7">
        <v>92</v>
      </c>
      <c r="G808" s="1">
        <v>0</v>
      </c>
      <c r="H808" s="1">
        <v>58.5</v>
      </c>
      <c r="I808" s="1">
        <v>0</v>
      </c>
      <c r="J808" s="1">
        <v>96</v>
      </c>
      <c r="K808" s="1">
        <v>9.1199999999999992</v>
      </c>
      <c r="L808" s="1">
        <v>96</v>
      </c>
      <c r="M808" s="1">
        <v>0.1</v>
      </c>
      <c r="N808" s="7">
        <v>4461.8925099999997</v>
      </c>
      <c r="O808" s="1">
        <v>318499</v>
      </c>
      <c r="P808" s="1">
        <v>0.9</v>
      </c>
      <c r="Q808" s="1">
        <v>0.9</v>
      </c>
      <c r="R808" s="1">
        <v>0.89400000000000002</v>
      </c>
      <c r="S808" s="1">
        <v>18.399999999999999</v>
      </c>
      <c r="T808" s="1">
        <v>0</v>
      </c>
      <c r="U808" s="1">
        <v>0</v>
      </c>
      <c r="V808" s="1">
        <v>0</v>
      </c>
      <c r="W808" s="1">
        <v>0</v>
      </c>
      <c r="X808" s="1">
        <v>1</v>
      </c>
      <c r="Y808" s="1">
        <v>1</v>
      </c>
      <c r="Z808" s="1">
        <v>81.599999999999994</v>
      </c>
      <c r="AA808" s="7">
        <f>SUMPRODUCT($A$19:$Y$19,A808:Y808)</f>
        <v>81.237851946482095</v>
      </c>
      <c r="AB808" s="7">
        <f>(Z808-AA808)^2</f>
        <v>0.13115121266680299</v>
      </c>
      <c r="AC808" s="7">
        <f>ABS(Z808-AA808)</f>
        <v>0.36214805351789892</v>
      </c>
      <c r="AD808" s="7">
        <f>(Z808-$AC$10)^2</f>
        <v>157.84626835886439</v>
      </c>
      <c r="AE808" s="8">
        <f t="shared" si="12"/>
        <v>0.36214805351789892</v>
      </c>
    </row>
    <row r="809" spans="1:31" x14ac:dyDescent="0.25">
      <c r="A809" s="1">
        <v>1</v>
      </c>
      <c r="B809" s="1">
        <v>394</v>
      </c>
      <c r="C809" s="1">
        <v>62</v>
      </c>
      <c r="D809" s="1">
        <v>3.91</v>
      </c>
      <c r="E809" s="7">
        <v>4.7205935309999996</v>
      </c>
      <c r="F809" s="7">
        <v>92</v>
      </c>
      <c r="G809" s="1">
        <v>14629</v>
      </c>
      <c r="H809" s="1">
        <v>2.9</v>
      </c>
      <c r="I809" s="1">
        <v>100</v>
      </c>
      <c r="J809" s="1">
        <v>57</v>
      </c>
      <c r="K809" s="1">
        <v>4.4800000000000004</v>
      </c>
      <c r="L809" s="1">
        <v>62</v>
      </c>
      <c r="M809" s="1">
        <v>7.7</v>
      </c>
      <c r="N809" s="7">
        <v>68.414399000000003</v>
      </c>
      <c r="O809" s="1">
        <v>15274234</v>
      </c>
      <c r="P809" s="1">
        <v>7.7</v>
      </c>
      <c r="Q809" s="1">
        <v>7.8</v>
      </c>
      <c r="R809" s="1">
        <v>0.433</v>
      </c>
      <c r="S809" s="1">
        <v>6.9</v>
      </c>
      <c r="T809" s="1">
        <v>1</v>
      </c>
      <c r="U809" s="1">
        <v>0</v>
      </c>
      <c r="V809" s="1">
        <v>0</v>
      </c>
      <c r="W809" s="1">
        <v>0</v>
      </c>
      <c r="X809" s="1">
        <v>0</v>
      </c>
      <c r="Y809" s="1">
        <v>0</v>
      </c>
      <c r="Z809" s="1">
        <v>51.4</v>
      </c>
      <c r="AA809" s="7">
        <f>SUMPRODUCT($A$19:$Y$19,A809:Y809)</f>
        <v>51.84698660128003</v>
      </c>
      <c r="AB809" s="7">
        <f>(Z809-AA809)^2</f>
        <v>0.1997970217238734</v>
      </c>
      <c r="AC809" s="7">
        <f>ABS(Z809-AA809)</f>
        <v>0.44698660128003098</v>
      </c>
      <c r="AD809" s="7">
        <f>(Z809-$AC$10)^2</f>
        <v>311.03948383904122</v>
      </c>
      <c r="AE809" s="8">
        <f t="shared" si="12"/>
        <v>-0.44698660128003098</v>
      </c>
    </row>
    <row r="810" spans="1:31" x14ac:dyDescent="0.25">
      <c r="A810" s="1">
        <v>1</v>
      </c>
      <c r="B810" s="1">
        <v>151</v>
      </c>
      <c r="C810" s="1">
        <v>154</v>
      </c>
      <c r="D810" s="1">
        <v>0.01</v>
      </c>
      <c r="E810" s="7">
        <v>46.365367030000002</v>
      </c>
      <c r="F810" s="7">
        <v>95</v>
      </c>
      <c r="G810" s="1">
        <v>2924</v>
      </c>
      <c r="H810" s="1">
        <v>13.5</v>
      </c>
      <c r="I810" s="1">
        <v>201</v>
      </c>
      <c r="J810" s="1">
        <v>96</v>
      </c>
      <c r="K810" s="1">
        <v>2.8</v>
      </c>
      <c r="L810" s="1">
        <v>94</v>
      </c>
      <c r="M810" s="1">
        <v>0.1</v>
      </c>
      <c r="N810" s="7">
        <v>541.65148399999998</v>
      </c>
      <c r="O810" s="1">
        <v>147139191</v>
      </c>
      <c r="P810" s="1">
        <v>19.5</v>
      </c>
      <c r="Q810" s="1">
        <v>2.1</v>
      </c>
      <c r="R810" s="1">
        <v>0.51300000000000001</v>
      </c>
      <c r="S810" s="1">
        <v>8.6</v>
      </c>
      <c r="T810" s="1">
        <v>0</v>
      </c>
      <c r="U810" s="1">
        <v>1</v>
      </c>
      <c r="V810" s="1">
        <v>0</v>
      </c>
      <c r="W810" s="1">
        <v>0</v>
      </c>
      <c r="X810" s="1">
        <v>0</v>
      </c>
      <c r="Y810" s="1">
        <v>0</v>
      </c>
      <c r="Z810" s="1">
        <v>68.599999999999994</v>
      </c>
      <c r="AA810" s="7">
        <f>SUMPRODUCT($A$19:$Y$19,A810:Y810)</f>
        <v>68.056422615019287</v>
      </c>
      <c r="AB810" s="7">
        <f>(Z810-AA810)^2</f>
        <v>0.29547637346246453</v>
      </c>
      <c r="AC810" s="7">
        <f>ABS(Z810-AA810)</f>
        <v>0.54357738498070773</v>
      </c>
      <c r="AD810" s="7">
        <f>(Z810-$AC$10)^2</f>
        <v>0.19036773774851948</v>
      </c>
      <c r="AE810" s="8">
        <f t="shared" si="12"/>
        <v>0.54357738498070773</v>
      </c>
    </row>
    <row r="811" spans="1:31" x14ac:dyDescent="0.25">
      <c r="A811" s="1">
        <v>1</v>
      </c>
      <c r="B811" s="1">
        <v>22</v>
      </c>
      <c r="C811" s="1">
        <v>7</v>
      </c>
      <c r="D811" s="1">
        <v>2.75</v>
      </c>
      <c r="E811" s="7">
        <v>579.41282439999998</v>
      </c>
      <c r="F811" s="7">
        <v>98</v>
      </c>
      <c r="G811" s="1">
        <v>0</v>
      </c>
      <c r="H811" s="1">
        <v>45.9</v>
      </c>
      <c r="I811" s="1">
        <v>8</v>
      </c>
      <c r="J811" s="1">
        <v>98</v>
      </c>
      <c r="K811" s="1">
        <v>1.96</v>
      </c>
      <c r="L811" s="1">
        <v>97</v>
      </c>
      <c r="M811" s="1">
        <v>0.1</v>
      </c>
      <c r="N811" s="7">
        <v>6675.2629539999998</v>
      </c>
      <c r="O811" s="1">
        <v>5267839</v>
      </c>
      <c r="P811" s="1">
        <v>3.2</v>
      </c>
      <c r="Q811" s="1">
        <v>3.3</v>
      </c>
      <c r="R811" s="1">
        <v>0.67200000000000004</v>
      </c>
      <c r="S811" s="1">
        <v>10.7</v>
      </c>
      <c r="T811" s="1">
        <v>0</v>
      </c>
      <c r="U811" s="1">
        <v>1</v>
      </c>
      <c r="V811" s="1">
        <v>0</v>
      </c>
      <c r="W811" s="1">
        <v>0</v>
      </c>
      <c r="X811" s="1">
        <v>0</v>
      </c>
      <c r="Y811" s="1">
        <v>0</v>
      </c>
      <c r="Z811" s="1">
        <v>65.599999999999994</v>
      </c>
      <c r="AA811" s="7">
        <f>SUMPRODUCT($A$19:$Y$19,A811:Y811)</f>
        <v>73.393936105702508</v>
      </c>
      <c r="AB811" s="7">
        <f>(Z811-AA811)^2</f>
        <v>60.74544001977327</v>
      </c>
      <c r="AC811" s="7">
        <f>ABS(Z811-AA811)</f>
        <v>7.7939361057025138</v>
      </c>
      <c r="AD811" s="7">
        <f>(Z811-$AC$10)^2</f>
        <v>11.808236825183318</v>
      </c>
      <c r="AE811" s="8">
        <f t="shared" si="12"/>
        <v>-7.7939361057025138</v>
      </c>
    </row>
    <row r="812" spans="1:31" x14ac:dyDescent="0.25">
      <c r="A812" s="1">
        <v>1</v>
      </c>
      <c r="B812" s="1">
        <v>185</v>
      </c>
      <c r="C812" s="1">
        <v>0</v>
      </c>
      <c r="D812" s="1">
        <v>8.1199999999999992</v>
      </c>
      <c r="E812" s="7">
        <v>102.373909</v>
      </c>
      <c r="F812" s="7">
        <v>99</v>
      </c>
      <c r="G812" s="1">
        <v>10</v>
      </c>
      <c r="H812" s="1">
        <v>3.7</v>
      </c>
      <c r="I812" s="1">
        <v>0</v>
      </c>
      <c r="J812" s="1">
        <v>99</v>
      </c>
      <c r="K812" s="1">
        <v>3.73</v>
      </c>
      <c r="L812" s="1">
        <v>99</v>
      </c>
      <c r="M812" s="1">
        <v>0.1</v>
      </c>
      <c r="N812" s="7">
        <v>1214.39987</v>
      </c>
      <c r="O812" s="1">
        <v>846</v>
      </c>
      <c r="P812" s="1">
        <v>5.9</v>
      </c>
      <c r="Q812" s="1">
        <v>6.3</v>
      </c>
      <c r="R812" s="1">
        <v>0.72799999999999998</v>
      </c>
      <c r="S812" s="1">
        <v>13.1</v>
      </c>
      <c r="T812" s="1">
        <v>1</v>
      </c>
      <c r="U812" s="1">
        <v>0</v>
      </c>
      <c r="V812" s="1">
        <v>0</v>
      </c>
      <c r="W812" s="1">
        <v>0</v>
      </c>
      <c r="X812" s="1">
        <v>0</v>
      </c>
      <c r="Y812" s="1">
        <v>0</v>
      </c>
      <c r="Z812" s="1">
        <v>72.2</v>
      </c>
      <c r="AA812" s="7">
        <f>SUMPRODUCT($A$19:$Y$19,A812:Y812)</f>
        <v>66.494028483944888</v>
      </c>
      <c r="AB812" s="7">
        <f>(Z812-AA812)^2</f>
        <v>32.558110942032307</v>
      </c>
      <c r="AC812" s="7">
        <f>ABS(Z812-AA812)</f>
        <v>5.705971516055115</v>
      </c>
      <c r="AD812" s="7">
        <f>(Z812-$AC$10)^2</f>
        <v>10.008924832826816</v>
      </c>
      <c r="AE812" s="8">
        <f t="shared" si="12"/>
        <v>5.705971516055115</v>
      </c>
    </row>
    <row r="813" spans="1:31" x14ac:dyDescent="0.25">
      <c r="A813" s="1">
        <v>1</v>
      </c>
      <c r="B813" s="1">
        <v>132</v>
      </c>
      <c r="C813" s="1">
        <v>1</v>
      </c>
      <c r="D813" s="1">
        <v>3.81</v>
      </c>
      <c r="E813" s="7">
        <v>97.740877440000006</v>
      </c>
      <c r="F813" s="7">
        <v>91</v>
      </c>
      <c r="G813" s="1">
        <v>1783</v>
      </c>
      <c r="H813" s="1">
        <v>48.4</v>
      </c>
      <c r="I813" s="1">
        <v>1</v>
      </c>
      <c r="J813" s="1">
        <v>93</v>
      </c>
      <c r="K813" s="1">
        <v>5.5</v>
      </c>
      <c r="L813" s="1">
        <v>91</v>
      </c>
      <c r="M813" s="1">
        <v>0.1</v>
      </c>
      <c r="N813" s="7">
        <v>1191.96192</v>
      </c>
      <c r="O813" s="1">
        <v>3612</v>
      </c>
      <c r="P813" s="1">
        <v>2</v>
      </c>
      <c r="Q813" s="1">
        <v>2.1</v>
      </c>
      <c r="R813" s="1">
        <v>0.66800000000000004</v>
      </c>
      <c r="S813" s="1">
        <v>10.9</v>
      </c>
      <c r="T813" s="1">
        <v>0</v>
      </c>
      <c r="U813" s="1">
        <v>1</v>
      </c>
      <c r="V813" s="1">
        <v>0</v>
      </c>
      <c r="W813" s="1">
        <v>0</v>
      </c>
      <c r="X813" s="1">
        <v>0</v>
      </c>
      <c r="Y813" s="1">
        <v>0</v>
      </c>
      <c r="Z813" s="1">
        <v>73</v>
      </c>
      <c r="AA813" s="7">
        <f>SUMPRODUCT($A$19:$Y$19,A813:Y813)</f>
        <v>71.621701533717726</v>
      </c>
      <c r="AB813" s="7">
        <f>(Z813-AA813)^2</f>
        <v>1.8997066621560692</v>
      </c>
      <c r="AC813" s="7">
        <f>ABS(Z813-AA813)</f>
        <v>1.3782984662822741</v>
      </c>
      <c r="AD813" s="7">
        <f>(Z813-$AC$10)^2</f>
        <v>15.710826409510862</v>
      </c>
      <c r="AE813" s="8">
        <f t="shared" si="12"/>
        <v>1.3782984662822741</v>
      </c>
    </row>
    <row r="814" spans="1:31" x14ac:dyDescent="0.25">
      <c r="A814" s="1">
        <v>1</v>
      </c>
      <c r="B814" s="1">
        <v>57</v>
      </c>
      <c r="C814" s="1">
        <v>0</v>
      </c>
      <c r="D814" s="1">
        <v>8.58</v>
      </c>
      <c r="E814" s="7">
        <v>374.29472829999997</v>
      </c>
      <c r="F814" s="7">
        <v>94</v>
      </c>
      <c r="G814" s="1">
        <v>0</v>
      </c>
      <c r="H814" s="1">
        <v>68.8</v>
      </c>
      <c r="I814" s="1">
        <v>0</v>
      </c>
      <c r="J814" s="1">
        <v>99</v>
      </c>
      <c r="K814" s="1">
        <v>9.89</v>
      </c>
      <c r="L814" s="1">
        <v>99</v>
      </c>
      <c r="M814" s="1">
        <v>0.1</v>
      </c>
      <c r="N814" s="7">
        <v>2393.1887999999999</v>
      </c>
      <c r="O814" s="1">
        <v>423374</v>
      </c>
      <c r="P814" s="1">
        <v>0.8</v>
      </c>
      <c r="Q814" s="1">
        <v>0.7</v>
      </c>
      <c r="R814" s="1">
        <v>0.82799999999999996</v>
      </c>
      <c r="S814" s="1">
        <v>14.2</v>
      </c>
      <c r="T814" s="1">
        <v>0</v>
      </c>
      <c r="U814" s="1">
        <v>0</v>
      </c>
      <c r="V814" s="1">
        <v>0</v>
      </c>
      <c r="W814" s="1">
        <v>0</v>
      </c>
      <c r="X814" s="1">
        <v>1</v>
      </c>
      <c r="Y814" s="1">
        <v>1</v>
      </c>
      <c r="Z814" s="1">
        <v>81.099999999999994</v>
      </c>
      <c r="AA814" s="7">
        <f>SUMPRODUCT($A$19:$Y$19,A814:Y814)</f>
        <v>79.008878406693654</v>
      </c>
      <c r="AB814" s="7">
        <f>(Z814-AA814)^2</f>
        <v>4.3727895179920475</v>
      </c>
      <c r="AC814" s="7">
        <f>ABS(Z814-AA814)</f>
        <v>2.0911215933063403</v>
      </c>
      <c r="AD814" s="7">
        <f>(Z814-$AC$10)^2</f>
        <v>145.53257987343687</v>
      </c>
      <c r="AE814" s="8">
        <f t="shared" si="12"/>
        <v>2.0911215933063403</v>
      </c>
    </row>
    <row r="815" spans="1:31" x14ac:dyDescent="0.25">
      <c r="A815" s="1">
        <v>1</v>
      </c>
      <c r="B815" s="1">
        <v>17</v>
      </c>
      <c r="C815" s="1">
        <v>0</v>
      </c>
      <c r="D815" s="1">
        <v>13.43</v>
      </c>
      <c r="E815" s="7">
        <v>0</v>
      </c>
      <c r="F815" s="7">
        <v>99</v>
      </c>
      <c r="G815" s="1">
        <v>2</v>
      </c>
      <c r="H815" s="1">
        <v>62.2</v>
      </c>
      <c r="I815" s="1">
        <v>0</v>
      </c>
      <c r="J815" s="1">
        <v>99</v>
      </c>
      <c r="K815" s="1">
        <v>6.52</v>
      </c>
      <c r="L815" s="1">
        <v>99</v>
      </c>
      <c r="M815" s="1">
        <v>0.1</v>
      </c>
      <c r="N815" s="7">
        <v>1653.2390500000001</v>
      </c>
      <c r="O815" s="1">
        <v>1315372</v>
      </c>
      <c r="P815" s="1">
        <v>2</v>
      </c>
      <c r="Q815" s="1">
        <v>2.1</v>
      </c>
      <c r="R815" s="1">
        <v>0.67300000000000004</v>
      </c>
      <c r="S815" s="1">
        <v>12.3</v>
      </c>
      <c r="T815" s="1">
        <v>0</v>
      </c>
      <c r="U815" s="1">
        <v>0</v>
      </c>
      <c r="V815" s="1">
        <v>0</v>
      </c>
      <c r="W815" s="1">
        <v>0</v>
      </c>
      <c r="X815" s="1">
        <v>1</v>
      </c>
      <c r="Y815" s="1">
        <v>1</v>
      </c>
      <c r="Z815" s="1">
        <v>76.8</v>
      </c>
      <c r="AA815" s="7">
        <f>SUMPRODUCT($A$19:$Y$19,A815:Y815)</f>
        <v>76.91962856989511</v>
      </c>
      <c r="AB815" s="7">
        <f>(Z815-AA815)^2</f>
        <v>1.4310994735149924E-2</v>
      </c>
      <c r="AC815" s="7">
        <f>ABS(Z815-AA815)</f>
        <v>0.11962856989511295</v>
      </c>
      <c r="AD815" s="7">
        <f>(Z815-$AC$10)^2</f>
        <v>60.274858898760115</v>
      </c>
      <c r="AE815" s="8">
        <f t="shared" si="12"/>
        <v>-0.11962856989511295</v>
      </c>
    </row>
    <row r="816" spans="1:31" x14ac:dyDescent="0.25">
      <c r="A816" s="1">
        <v>1</v>
      </c>
      <c r="B816" s="1">
        <v>288</v>
      </c>
      <c r="C816" s="1">
        <v>45</v>
      </c>
      <c r="D816" s="1">
        <v>4.5</v>
      </c>
      <c r="E816" s="7">
        <v>107.79883390000001</v>
      </c>
      <c r="F816" s="7">
        <v>93</v>
      </c>
      <c r="G816" s="1">
        <v>395</v>
      </c>
      <c r="H816" s="1">
        <v>15.6</v>
      </c>
      <c r="I816" s="1">
        <v>80</v>
      </c>
      <c r="J816" s="1">
        <v>92</v>
      </c>
      <c r="K816" s="1">
        <v>6.77</v>
      </c>
      <c r="L816" s="1">
        <v>93</v>
      </c>
      <c r="M816" s="1">
        <v>1.5</v>
      </c>
      <c r="N816" s="7">
        <v>569.76127840000004</v>
      </c>
      <c r="O816" s="1">
        <v>14689726</v>
      </c>
      <c r="P816" s="1">
        <v>9.5</v>
      </c>
      <c r="Q816" s="1">
        <v>9.1</v>
      </c>
      <c r="R816" s="1">
        <v>0.34499999999999997</v>
      </c>
      <c r="S816" s="1">
        <v>5.4</v>
      </c>
      <c r="T816" s="1">
        <v>1</v>
      </c>
      <c r="U816" s="1">
        <v>0</v>
      </c>
      <c r="V816" s="1">
        <v>0</v>
      </c>
      <c r="W816" s="1">
        <v>0</v>
      </c>
      <c r="X816" s="1">
        <v>0</v>
      </c>
      <c r="Y816" s="1">
        <v>0</v>
      </c>
      <c r="Z816" s="1">
        <v>56.1</v>
      </c>
      <c r="AA816" s="7">
        <f>SUMPRODUCT($A$19:$Y$19,A816:Y816)</f>
        <v>57.333852333064009</v>
      </c>
      <c r="AB816" s="7">
        <f>(Z816-AA816)^2</f>
        <v>1.5223915798074938</v>
      </c>
      <c r="AC816" s="7">
        <f>ABS(Z816-AA816)</f>
        <v>1.2338523330640072</v>
      </c>
      <c r="AD816" s="7">
        <f>(Z816-$AC$10)^2</f>
        <v>167.34815560205999</v>
      </c>
      <c r="AE816" s="8">
        <f t="shared" si="12"/>
        <v>-1.2338523330640072</v>
      </c>
    </row>
    <row r="817" spans="1:31" x14ac:dyDescent="0.25">
      <c r="A817" s="1">
        <v>1</v>
      </c>
      <c r="B817" s="1">
        <v>496</v>
      </c>
      <c r="C817" s="1">
        <v>54</v>
      </c>
      <c r="D817" s="1">
        <v>8.5</v>
      </c>
      <c r="E817" s="7">
        <v>732.12553049999997</v>
      </c>
      <c r="F817" s="7">
        <v>83</v>
      </c>
      <c r="G817" s="1">
        <v>81</v>
      </c>
      <c r="H817" s="1">
        <v>44.3</v>
      </c>
      <c r="I817" s="1">
        <v>82</v>
      </c>
      <c r="J817" s="1">
        <v>79</v>
      </c>
      <c r="K817" s="1">
        <v>7.57</v>
      </c>
      <c r="L817" s="1">
        <v>82</v>
      </c>
      <c r="M817" s="1">
        <v>28.1</v>
      </c>
      <c r="N817" s="7">
        <v>5631.7348499999998</v>
      </c>
      <c r="O817" s="1">
        <v>4823384.4800000004</v>
      </c>
      <c r="P817" s="1">
        <v>1.6</v>
      </c>
      <c r="Q817" s="1">
        <v>12.8</v>
      </c>
      <c r="R817" s="1">
        <v>0.60899999999999999</v>
      </c>
      <c r="S817" s="1">
        <v>12.9</v>
      </c>
      <c r="T817" s="1">
        <v>1</v>
      </c>
      <c r="U817" s="1">
        <v>0</v>
      </c>
      <c r="V817" s="1">
        <v>0</v>
      </c>
      <c r="W817" s="1">
        <v>0</v>
      </c>
      <c r="X817" s="1">
        <v>0</v>
      </c>
      <c r="Y817" s="1">
        <v>0</v>
      </c>
      <c r="Z817" s="1">
        <v>54</v>
      </c>
      <c r="AA817" s="7">
        <f>SUMPRODUCT($A$19:$Y$19,A817:Y817)</f>
        <v>49.836532039669237</v>
      </c>
      <c r="AB817" s="7">
        <f>(Z817-AA817)^2</f>
        <v>17.334465456700805</v>
      </c>
      <c r="AC817" s="7">
        <f>ABS(Z817-AA817)</f>
        <v>4.1634679603307632</v>
      </c>
      <c r="AD817" s="7">
        <f>(Z817-$AC$10)^2</f>
        <v>226.09066396326438</v>
      </c>
      <c r="AE817" s="8">
        <f t="shared" si="12"/>
        <v>4.1634679603307632</v>
      </c>
    </row>
    <row r="818" spans="1:31" x14ac:dyDescent="0.25">
      <c r="A818" s="1">
        <v>1</v>
      </c>
      <c r="B818" s="1">
        <v>137</v>
      </c>
      <c r="C818" s="1">
        <v>1</v>
      </c>
      <c r="D818" s="1">
        <v>3.96</v>
      </c>
      <c r="E818" s="7">
        <v>201.18554610000001</v>
      </c>
      <c r="F818" s="7">
        <v>93</v>
      </c>
      <c r="G818" s="1">
        <v>0</v>
      </c>
      <c r="H818" s="1">
        <v>5.7</v>
      </c>
      <c r="I818" s="1">
        <v>1</v>
      </c>
      <c r="J818" s="1">
        <v>94</v>
      </c>
      <c r="K818" s="1">
        <v>4.55</v>
      </c>
      <c r="L818" s="1">
        <v>93</v>
      </c>
      <c r="M818" s="1">
        <v>0.1</v>
      </c>
      <c r="N818" s="7">
        <v>2993.832531</v>
      </c>
      <c r="O818" s="1">
        <v>2888584</v>
      </c>
      <c r="P818" s="1">
        <v>2</v>
      </c>
      <c r="Q818" s="1">
        <v>2.1</v>
      </c>
      <c r="R818" s="1">
        <v>0.72499999999999998</v>
      </c>
      <c r="S818" s="1">
        <v>11.9</v>
      </c>
      <c r="T818" s="1">
        <v>0</v>
      </c>
      <c r="U818" s="1">
        <v>1</v>
      </c>
      <c r="V818" s="1">
        <v>0</v>
      </c>
      <c r="W818" s="1">
        <v>0</v>
      </c>
      <c r="X818" s="1">
        <v>0</v>
      </c>
      <c r="Y818" s="1">
        <v>0</v>
      </c>
      <c r="Z818" s="1">
        <v>73.3</v>
      </c>
      <c r="AA818" s="7">
        <f>SUMPRODUCT($A$19:$Y$19,A818:Y818)</f>
        <v>71.381925813503287</v>
      </c>
      <c r="AB818" s="7">
        <f>(Z818-AA818)^2</f>
        <v>3.6790085849050174</v>
      </c>
      <c r="AC818" s="7">
        <f>ABS(Z818-AA818)</f>
        <v>1.9180741864967104</v>
      </c>
      <c r="AD818" s="7">
        <f>(Z818-$AC$10)^2</f>
        <v>18.17903950076736</v>
      </c>
      <c r="AE818" s="8">
        <f t="shared" si="12"/>
        <v>1.9180741864967104</v>
      </c>
    </row>
    <row r="819" spans="1:31" x14ac:dyDescent="0.25">
      <c r="A819" s="1">
        <v>1</v>
      </c>
      <c r="B819" s="1">
        <v>174</v>
      </c>
      <c r="C819" s="1">
        <v>10</v>
      </c>
      <c r="D819" s="1">
        <v>3.76</v>
      </c>
      <c r="E819" s="7">
        <v>0</v>
      </c>
      <c r="F819" s="7">
        <v>89</v>
      </c>
      <c r="G819" s="1">
        <v>0</v>
      </c>
      <c r="H819" s="1">
        <v>19.600000000000001</v>
      </c>
      <c r="I819" s="1">
        <v>12</v>
      </c>
      <c r="J819" s="1">
        <v>87</v>
      </c>
      <c r="K819" s="1">
        <v>5.72</v>
      </c>
      <c r="L819" s="1">
        <v>89</v>
      </c>
      <c r="M819" s="1">
        <v>0.2</v>
      </c>
      <c r="N819" s="7">
        <v>1163.18977</v>
      </c>
      <c r="O819" s="1">
        <v>15517635</v>
      </c>
      <c r="P819" s="1">
        <v>1.9</v>
      </c>
      <c r="Q819" s="1">
        <v>1.9</v>
      </c>
      <c r="R819" s="1">
        <v>0.55800000000000005</v>
      </c>
      <c r="S819" s="1">
        <v>10.9</v>
      </c>
      <c r="T819" s="1">
        <v>0</v>
      </c>
      <c r="U819" s="1">
        <v>1</v>
      </c>
      <c r="V819" s="1">
        <v>0</v>
      </c>
      <c r="W819" s="1">
        <v>0</v>
      </c>
      <c r="X819" s="1">
        <v>0</v>
      </c>
      <c r="Y819" s="1">
        <v>0</v>
      </c>
      <c r="Z819" s="1">
        <v>68.7</v>
      </c>
      <c r="AA819" s="7">
        <f>SUMPRODUCT($A$19:$Y$19,A819:Y819)</f>
        <v>69.588327174438433</v>
      </c>
      <c r="AB819" s="7">
        <f>(Z819-AA819)^2</f>
        <v>0.78912516884576522</v>
      </c>
      <c r="AC819" s="7">
        <f>ABS(Z819-AA819)</f>
        <v>0.88832717443843023</v>
      </c>
      <c r="AD819" s="7">
        <f>(Z819-$AC$10)^2</f>
        <v>0.11310543483402048</v>
      </c>
      <c r="AE819" s="8">
        <f t="shared" si="12"/>
        <v>-0.88832717443843023</v>
      </c>
    </row>
    <row r="820" spans="1:31" x14ac:dyDescent="0.25">
      <c r="A820" s="1">
        <v>1</v>
      </c>
      <c r="B820" s="1">
        <v>245</v>
      </c>
      <c r="C820" s="1">
        <v>14</v>
      </c>
      <c r="D820" s="1">
        <v>0.01</v>
      </c>
      <c r="E820" s="7">
        <v>5.1032494379999997</v>
      </c>
      <c r="F820" s="7">
        <v>48</v>
      </c>
      <c r="G820" s="1">
        <v>0</v>
      </c>
      <c r="H820" s="1">
        <v>48.8</v>
      </c>
      <c r="I820" s="1">
        <v>19</v>
      </c>
      <c r="J820" s="1">
        <v>55</v>
      </c>
      <c r="K820" s="1">
        <v>7.56</v>
      </c>
      <c r="L820" s="1">
        <v>48</v>
      </c>
      <c r="M820" s="1">
        <v>0.5</v>
      </c>
      <c r="N820" s="7">
        <v>83.114811700000004</v>
      </c>
      <c r="O820" s="1">
        <v>1572466</v>
      </c>
      <c r="P820" s="1">
        <v>3.9</v>
      </c>
      <c r="Q820" s="1">
        <v>3.9</v>
      </c>
      <c r="R820" s="1">
        <v>0.48699999999999999</v>
      </c>
      <c r="S820" s="1">
        <v>9.1</v>
      </c>
      <c r="T820" s="1">
        <v>0</v>
      </c>
      <c r="U820" s="1">
        <v>0</v>
      </c>
      <c r="V820" s="1">
        <v>0</v>
      </c>
      <c r="W820" s="1">
        <v>0</v>
      </c>
      <c r="X820" s="1">
        <v>0</v>
      </c>
      <c r="Y820" s="1">
        <v>0</v>
      </c>
      <c r="Z820" s="1">
        <v>63.1</v>
      </c>
      <c r="AA820" s="7">
        <f>SUMPRODUCT($A$19:$Y$19,A820:Y820)</f>
        <v>67.086237846049372</v>
      </c>
      <c r="AB820" s="7">
        <f>(Z820-AA820)^2</f>
        <v>15.890092165276322</v>
      </c>
      <c r="AC820" s="7">
        <f>ABS(Z820-AA820)</f>
        <v>3.9862378460493701</v>
      </c>
      <c r="AD820" s="7">
        <f>(Z820-$AC$10)^2</f>
        <v>35.239794398045568</v>
      </c>
      <c r="AE820" s="8">
        <f t="shared" si="12"/>
        <v>-3.9862378460493701</v>
      </c>
    </row>
    <row r="821" spans="1:31" x14ac:dyDescent="0.25">
      <c r="A821" s="1">
        <v>1</v>
      </c>
      <c r="B821" s="1">
        <v>165</v>
      </c>
      <c r="C821" s="1">
        <v>1</v>
      </c>
      <c r="D821" s="1">
        <v>11.64</v>
      </c>
      <c r="E821" s="7">
        <v>181.76340780000001</v>
      </c>
      <c r="F821" s="7">
        <v>92</v>
      </c>
      <c r="G821" s="1">
        <v>0</v>
      </c>
      <c r="H821" s="1">
        <v>6.5</v>
      </c>
      <c r="I821" s="1">
        <v>1</v>
      </c>
      <c r="J821" s="1">
        <v>99</v>
      </c>
      <c r="K821" s="1">
        <v>7.33</v>
      </c>
      <c r="L821" s="1">
        <v>99</v>
      </c>
      <c r="M821" s="1">
        <v>0.1</v>
      </c>
      <c r="N821" s="7">
        <v>15669.25929</v>
      </c>
      <c r="O821" s="1">
        <v>138188</v>
      </c>
      <c r="P821" s="1">
        <v>1.9</v>
      </c>
      <c r="Q821" s="1">
        <v>1.9</v>
      </c>
      <c r="R821" s="1">
        <v>0.81200000000000006</v>
      </c>
      <c r="S821" s="1">
        <v>15.3</v>
      </c>
      <c r="T821" s="1">
        <v>0</v>
      </c>
      <c r="U821" s="1">
        <v>0</v>
      </c>
      <c r="V821" s="1">
        <v>0</v>
      </c>
      <c r="W821" s="1">
        <v>0</v>
      </c>
      <c r="X821" s="1">
        <v>1</v>
      </c>
      <c r="Y821" s="1">
        <v>1</v>
      </c>
      <c r="Z821" s="1">
        <v>74.099999999999994</v>
      </c>
      <c r="AA821" s="7">
        <f>SUMPRODUCT($A$19:$Y$19,A821:Y821)</f>
        <v>76.420241727575075</v>
      </c>
      <c r="AB821" s="7">
        <f>(Z821-AA821)^2</f>
        <v>5.383521674380594</v>
      </c>
      <c r="AC821" s="7">
        <f>ABS(Z821-AA821)</f>
        <v>2.3202417275750804</v>
      </c>
      <c r="AD821" s="7">
        <f>(Z821-$AC$10)^2</f>
        <v>25.640941077451391</v>
      </c>
      <c r="AE821" s="8">
        <f t="shared" si="12"/>
        <v>-2.3202417275750804</v>
      </c>
    </row>
    <row r="822" spans="1:31" x14ac:dyDescent="0.25">
      <c r="A822" s="1">
        <v>1</v>
      </c>
      <c r="B822" s="1">
        <v>437</v>
      </c>
      <c r="C822" s="1">
        <v>15</v>
      </c>
      <c r="D822" s="1">
        <v>0.01</v>
      </c>
      <c r="E822" s="7">
        <v>53.439643230000001</v>
      </c>
      <c r="F822" s="7">
        <v>47</v>
      </c>
      <c r="G822" s="1">
        <v>210</v>
      </c>
      <c r="H822" s="1">
        <v>22.1</v>
      </c>
      <c r="I822" s="1">
        <v>22</v>
      </c>
      <c r="J822" s="1">
        <v>47</v>
      </c>
      <c r="K822" s="1">
        <v>4.2</v>
      </c>
      <c r="L822" s="1">
        <v>47</v>
      </c>
      <c r="M822" s="1">
        <v>4.5</v>
      </c>
      <c r="N822" s="7">
        <v>377.132274</v>
      </c>
      <c r="O822" s="1">
        <v>4515392</v>
      </c>
      <c r="P822" s="1">
        <v>8.4</v>
      </c>
      <c r="Q822" s="1">
        <v>8.3000000000000007</v>
      </c>
      <c r="R822" s="1">
        <v>0.34499999999999997</v>
      </c>
      <c r="S822" s="1">
        <v>7.1</v>
      </c>
      <c r="T822" s="1">
        <v>1</v>
      </c>
      <c r="U822" s="1">
        <v>0</v>
      </c>
      <c r="V822" s="1">
        <v>0</v>
      </c>
      <c r="W822" s="1">
        <v>0</v>
      </c>
      <c r="X822" s="1">
        <v>0</v>
      </c>
      <c r="Y822" s="1">
        <v>0</v>
      </c>
      <c r="Z822" s="1">
        <v>58</v>
      </c>
      <c r="AA822" s="7">
        <f>SUMPRODUCT($A$19:$Y$19,A822:Y822)</f>
        <v>53.426023175829826</v>
      </c>
      <c r="AB822" s="7">
        <f>(Z822-AA822)^2</f>
        <v>20.921263988045869</v>
      </c>
      <c r="AC822" s="7">
        <f>ABS(Z822-AA822)</f>
        <v>4.5739768241701739</v>
      </c>
      <c r="AD822" s="7">
        <f>(Z822-$AC$10)^2</f>
        <v>121.80017184668468</v>
      </c>
      <c r="AE822" s="8">
        <f t="shared" si="12"/>
        <v>4.5739768241701739</v>
      </c>
    </row>
    <row r="823" spans="1:31" x14ac:dyDescent="0.25">
      <c r="A823" s="1">
        <v>1</v>
      </c>
      <c r="B823" s="1">
        <v>48</v>
      </c>
      <c r="C823" s="1">
        <v>90</v>
      </c>
      <c r="D823" s="1">
        <v>2.09</v>
      </c>
      <c r="E823" s="7">
        <v>37.825119360000002</v>
      </c>
      <c r="F823" s="7">
        <v>25</v>
      </c>
      <c r="G823" s="1">
        <v>7085</v>
      </c>
      <c r="H823" s="1">
        <v>16.899999999999999</v>
      </c>
      <c r="I823" s="1">
        <v>132</v>
      </c>
      <c r="J823" s="1">
        <v>72</v>
      </c>
      <c r="K823" s="1">
        <v>5.64</v>
      </c>
      <c r="L823" s="1">
        <v>73</v>
      </c>
      <c r="M823" s="1">
        <v>13.4</v>
      </c>
      <c r="N823" s="7">
        <v>256.44148719999998</v>
      </c>
      <c r="O823" s="1">
        <v>18588758</v>
      </c>
      <c r="P823" s="1">
        <v>4.0999999999999996</v>
      </c>
      <c r="Q823" s="1">
        <v>4</v>
      </c>
      <c r="R823" s="1">
        <v>0.29799999999999999</v>
      </c>
      <c r="S823" s="1">
        <v>5.8</v>
      </c>
      <c r="T823" s="1">
        <v>1</v>
      </c>
      <c r="U823" s="1">
        <v>0</v>
      </c>
      <c r="V823" s="1">
        <v>0</v>
      </c>
      <c r="W823" s="1">
        <v>0</v>
      </c>
      <c r="X823" s="1">
        <v>0</v>
      </c>
      <c r="Y823" s="1">
        <v>0</v>
      </c>
      <c r="Z823" s="1">
        <v>49.5</v>
      </c>
      <c r="AA823" s="7">
        <f>SUMPRODUCT($A$19:$Y$19,A823:Y823)</f>
        <v>56.766594871093766</v>
      </c>
      <c r="AB823" s="7">
        <f>(Z823-AA823)^2</f>
        <v>52.803401020606216</v>
      </c>
      <c r="AC823" s="7">
        <f>ABS(Z823-AA823)</f>
        <v>7.2665948710937656</v>
      </c>
      <c r="AD823" s="7">
        <f>(Z823-$AC$10)^2</f>
        <v>381.66746759441651</v>
      </c>
      <c r="AE823" s="8">
        <f t="shared" si="12"/>
        <v>-7.2665948710937656</v>
      </c>
    </row>
    <row r="824" spans="1:31" x14ac:dyDescent="0.25">
      <c r="A824" s="1">
        <v>1</v>
      </c>
      <c r="B824" s="1">
        <v>138</v>
      </c>
      <c r="C824" s="1">
        <v>3</v>
      </c>
      <c r="D824" s="1">
        <v>2.31</v>
      </c>
      <c r="E824" s="7">
        <v>191.72675889999999</v>
      </c>
      <c r="F824" s="7">
        <v>99</v>
      </c>
      <c r="G824" s="1">
        <v>79</v>
      </c>
      <c r="H824" s="1">
        <v>19.8</v>
      </c>
      <c r="I824" s="1">
        <v>4</v>
      </c>
      <c r="J824" s="1">
        <v>99</v>
      </c>
      <c r="K824" s="1">
        <v>3.43</v>
      </c>
      <c r="L824" s="1">
        <v>99</v>
      </c>
      <c r="M824" s="1">
        <v>0.1</v>
      </c>
      <c r="N824" s="7">
        <v>2819.5111609999999</v>
      </c>
      <c r="O824" s="1">
        <v>2119</v>
      </c>
      <c r="P824" s="1">
        <v>15.3</v>
      </c>
      <c r="Q824" s="1">
        <v>15.3</v>
      </c>
      <c r="R824" s="1">
        <v>0.73899999999999999</v>
      </c>
      <c r="S824" s="1">
        <v>13.5</v>
      </c>
      <c r="T824" s="1">
        <v>0</v>
      </c>
      <c r="U824" s="1">
        <v>1</v>
      </c>
      <c r="V824" s="1">
        <v>0</v>
      </c>
      <c r="W824" s="1">
        <v>0</v>
      </c>
      <c r="X824" s="1">
        <v>0</v>
      </c>
      <c r="Y824" s="1">
        <v>0</v>
      </c>
      <c r="Z824" s="1">
        <v>74.5</v>
      </c>
      <c r="AA824" s="7">
        <f>SUMPRODUCT($A$19:$Y$19,A824:Y824)</f>
        <v>71.618974634912604</v>
      </c>
      <c r="AB824" s="7">
        <f>(Z824-AA824)^2</f>
        <v>8.3003071542769629</v>
      </c>
      <c r="AC824" s="7">
        <f>ABS(Z824-AA824)</f>
        <v>2.881025365087396</v>
      </c>
      <c r="AD824" s="7">
        <f>(Z824-$AC$10)^2</f>
        <v>29.85189186579348</v>
      </c>
      <c r="AE824" s="8">
        <f t="shared" si="12"/>
        <v>2.881025365087396</v>
      </c>
    </row>
    <row r="825" spans="1:31" x14ac:dyDescent="0.25">
      <c r="A825" s="1">
        <v>1</v>
      </c>
      <c r="B825" s="1">
        <v>136</v>
      </c>
      <c r="C825" s="1">
        <v>0</v>
      </c>
      <c r="D825" s="1">
        <v>0.01</v>
      </c>
      <c r="E825" s="7">
        <v>36.48024032</v>
      </c>
      <c r="F825" s="7">
        <v>92</v>
      </c>
      <c r="G825" s="1">
        <v>0</v>
      </c>
      <c r="H825" s="1">
        <v>53.5</v>
      </c>
      <c r="I825" s="1">
        <v>0</v>
      </c>
      <c r="J825" s="1">
        <v>93</v>
      </c>
      <c r="K825" s="1">
        <v>8.33</v>
      </c>
      <c r="L825" s="1">
        <v>93</v>
      </c>
      <c r="M825" s="1">
        <v>0.1</v>
      </c>
      <c r="N825" s="7">
        <v>216.24327400000001</v>
      </c>
      <c r="O825" s="1">
        <v>69828</v>
      </c>
      <c r="P825" s="1">
        <v>2.5</v>
      </c>
      <c r="Q825" s="1">
        <v>2.5</v>
      </c>
      <c r="R825" s="1">
        <v>0</v>
      </c>
      <c r="S825" s="1">
        <v>0</v>
      </c>
      <c r="T825" s="1">
        <v>0</v>
      </c>
      <c r="U825" s="1">
        <v>0</v>
      </c>
      <c r="V825" s="1">
        <v>0</v>
      </c>
      <c r="W825" s="1">
        <v>0</v>
      </c>
      <c r="X825" s="1">
        <v>1</v>
      </c>
      <c r="Y825" s="1">
        <v>0</v>
      </c>
      <c r="Z825" s="1">
        <v>73.400000000000006</v>
      </c>
      <c r="AA825" s="7">
        <f>SUMPRODUCT($A$19:$Y$19,A825:Y825)</f>
        <v>62.845735730982526</v>
      </c>
      <c r="AB825" s="7">
        <f>(Z825-AA825)^2</f>
        <v>111.39249426025908</v>
      </c>
      <c r="AC825" s="7">
        <f>ABS(Z825-AA825)</f>
        <v>10.55426426901748</v>
      </c>
      <c r="AD825" s="7">
        <f>(Z825-$AC$10)^2</f>
        <v>19.041777197852941</v>
      </c>
      <c r="AE825" s="8">
        <f t="shared" si="12"/>
        <v>10.55426426901748</v>
      </c>
    </row>
    <row r="826" spans="1:31" x14ac:dyDescent="0.25">
      <c r="A826" s="1">
        <v>1</v>
      </c>
      <c r="B826" s="1">
        <v>51</v>
      </c>
      <c r="C826" s="1">
        <v>0</v>
      </c>
      <c r="D826" s="1">
        <v>8.1300000000000008</v>
      </c>
      <c r="E826" s="7">
        <v>7.0480925000000001</v>
      </c>
      <c r="F826" s="7">
        <v>92</v>
      </c>
      <c r="G826" s="1">
        <v>0</v>
      </c>
      <c r="H826" s="1">
        <v>59.3</v>
      </c>
      <c r="I826" s="1">
        <v>0</v>
      </c>
      <c r="J826" s="1">
        <v>95</v>
      </c>
      <c r="K826" s="1">
        <v>8.65</v>
      </c>
      <c r="L826" s="1">
        <v>95</v>
      </c>
      <c r="M826" s="1">
        <v>0.1</v>
      </c>
      <c r="N826" s="7">
        <v>46.216999999999999</v>
      </c>
      <c r="O826" s="1">
        <v>31914</v>
      </c>
      <c r="P826" s="1">
        <v>0.9</v>
      </c>
      <c r="Q826" s="1">
        <v>0.9</v>
      </c>
      <c r="R826" s="1">
        <v>0.89400000000000002</v>
      </c>
      <c r="S826" s="1">
        <v>18.600000000000001</v>
      </c>
      <c r="T826" s="1">
        <v>0</v>
      </c>
      <c r="U826" s="1">
        <v>0</v>
      </c>
      <c r="V826" s="1">
        <v>0</v>
      </c>
      <c r="W826" s="1">
        <v>0</v>
      </c>
      <c r="X826" s="1">
        <v>1</v>
      </c>
      <c r="Y826" s="1">
        <v>1</v>
      </c>
      <c r="Z826" s="1">
        <v>82.1</v>
      </c>
      <c r="AA826" s="7">
        <f>SUMPRODUCT($A$19:$Y$19,A826:Y826)</f>
        <v>81.173757270875498</v>
      </c>
      <c r="AB826" s="7">
        <f>(Z826-AA826)^2</f>
        <v>0.85792559325599471</v>
      </c>
      <c r="AC826" s="7">
        <f>ABS(Z826-AA826)</f>
        <v>0.92624272912449612</v>
      </c>
      <c r="AD826" s="7">
        <f>(Z826-$AC$10)^2</f>
        <v>170.65995684429194</v>
      </c>
      <c r="AE826" s="8">
        <f t="shared" si="12"/>
        <v>0.92624272912449612</v>
      </c>
    </row>
    <row r="827" spans="1:31" x14ac:dyDescent="0.25">
      <c r="A827" s="1">
        <v>1</v>
      </c>
      <c r="B827" s="1">
        <v>274</v>
      </c>
      <c r="C827" s="1">
        <v>6</v>
      </c>
      <c r="D827" s="1">
        <v>0.01</v>
      </c>
      <c r="E827" s="7">
        <v>0</v>
      </c>
      <c r="F827" s="7">
        <v>94</v>
      </c>
      <c r="G827" s="1">
        <v>194</v>
      </c>
      <c r="H827" s="1">
        <v>17</v>
      </c>
      <c r="I827" s="1">
        <v>8</v>
      </c>
      <c r="J827" s="1">
        <v>94</v>
      </c>
      <c r="K827" s="1">
        <v>2.98</v>
      </c>
      <c r="L827" s="1">
        <v>94</v>
      </c>
      <c r="M827" s="1">
        <v>0.6</v>
      </c>
      <c r="N827" s="7">
        <v>1653.2390500000001</v>
      </c>
      <c r="O827" s="1">
        <v>1315372</v>
      </c>
      <c r="P827" s="1">
        <v>8.6999999999999993</v>
      </c>
      <c r="Q827" s="1">
        <v>8.6</v>
      </c>
      <c r="R827" s="1">
        <v>0.41</v>
      </c>
      <c r="S827" s="1">
        <v>5</v>
      </c>
      <c r="T827" s="1">
        <v>1</v>
      </c>
      <c r="U827" s="1">
        <v>0</v>
      </c>
      <c r="V827" s="1">
        <v>0</v>
      </c>
      <c r="W827" s="1">
        <v>0</v>
      </c>
      <c r="X827" s="1">
        <v>0</v>
      </c>
      <c r="Y827" s="1">
        <v>0</v>
      </c>
      <c r="Z827" s="1">
        <v>63.6</v>
      </c>
      <c r="AA827" s="7">
        <f>SUMPRODUCT($A$19:$Y$19,A827:Y827)</f>
        <v>59.023496883296957</v>
      </c>
      <c r="AB827" s="7">
        <f>(Z827-AA827)^2</f>
        <v>20.944380777192677</v>
      </c>
      <c r="AC827" s="7">
        <f>ABS(Z827-AA827)</f>
        <v>4.5765031167030443</v>
      </c>
      <c r="AD827" s="7">
        <f>(Z827-$AC$10)^2</f>
        <v>29.553482883473105</v>
      </c>
      <c r="AE827" s="8">
        <f t="shared" si="12"/>
        <v>4.5765031167030443</v>
      </c>
    </row>
    <row r="828" spans="1:31" x14ac:dyDescent="0.25">
      <c r="A828" s="1">
        <v>1</v>
      </c>
      <c r="B828" s="1">
        <v>245</v>
      </c>
      <c r="C828" s="1">
        <v>6</v>
      </c>
      <c r="D828" s="1">
        <v>2.71</v>
      </c>
      <c r="E828" s="7">
        <v>29.27235366</v>
      </c>
      <c r="F828" s="7">
        <v>98</v>
      </c>
      <c r="G828" s="1">
        <v>48</v>
      </c>
      <c r="H828" s="1">
        <v>41.3</v>
      </c>
      <c r="I828" s="1">
        <v>8</v>
      </c>
      <c r="J828" s="1">
        <v>98</v>
      </c>
      <c r="K828" s="1">
        <v>2.9</v>
      </c>
      <c r="L828" s="1">
        <v>98</v>
      </c>
      <c r="M828" s="1">
        <v>0.1</v>
      </c>
      <c r="N828" s="7">
        <v>2136.66815</v>
      </c>
      <c r="O828" s="1">
        <v>48115</v>
      </c>
      <c r="P828" s="1">
        <v>3.3</v>
      </c>
      <c r="Q828" s="1">
        <v>3.3</v>
      </c>
      <c r="R828" s="1">
        <v>0</v>
      </c>
      <c r="S828" s="1">
        <v>10.4</v>
      </c>
      <c r="T828" s="1">
        <v>0</v>
      </c>
      <c r="U828" s="1">
        <v>1</v>
      </c>
      <c r="V828" s="1">
        <v>0</v>
      </c>
      <c r="W828" s="1">
        <v>0</v>
      </c>
      <c r="X828" s="1">
        <v>0</v>
      </c>
      <c r="Y828" s="1">
        <v>0</v>
      </c>
      <c r="Z828" s="1">
        <v>63.7</v>
      </c>
      <c r="AA828" s="7">
        <f>SUMPRODUCT($A$19:$Y$19,A828:Y828)</f>
        <v>66.53501969279634</v>
      </c>
      <c r="AB828" s="7">
        <f>(Z828-AA828)^2</f>
        <v>8.037336658543035</v>
      </c>
      <c r="AC828" s="7">
        <f>ABS(Z828-AA828)</f>
        <v>2.8350196927963367</v>
      </c>
      <c r="AD828" s="7">
        <f>(Z828-$AC$10)^2</f>
        <v>28.4762205805586</v>
      </c>
      <c r="AE828" s="8">
        <f t="shared" si="12"/>
        <v>-2.8350196927963367</v>
      </c>
    </row>
    <row r="829" spans="1:31" x14ac:dyDescent="0.25">
      <c r="A829" s="1">
        <v>1</v>
      </c>
      <c r="B829" s="1">
        <v>188</v>
      </c>
      <c r="C829" s="1">
        <v>0</v>
      </c>
      <c r="D829" s="1">
        <v>1.1000000000000001</v>
      </c>
      <c r="E829" s="7">
        <v>29.520799400000001</v>
      </c>
      <c r="F829" s="7">
        <v>9</v>
      </c>
      <c r="G829" s="1">
        <v>0</v>
      </c>
      <c r="H829" s="1">
        <v>46.4</v>
      </c>
      <c r="I829" s="1">
        <v>0</v>
      </c>
      <c r="J829" s="1">
        <v>94</v>
      </c>
      <c r="K829" s="1">
        <v>7.47</v>
      </c>
      <c r="L829" s="1">
        <v>9</v>
      </c>
      <c r="M829" s="1">
        <v>0.1</v>
      </c>
      <c r="N829" s="7">
        <v>1272.4482499999999</v>
      </c>
      <c r="O829" s="1">
        <v>52779</v>
      </c>
      <c r="P829" s="1">
        <v>1.2</v>
      </c>
      <c r="Q829" s="1">
        <v>1.2</v>
      </c>
      <c r="R829" s="1">
        <v>0.49199999999999999</v>
      </c>
      <c r="S829" s="1">
        <v>9.3000000000000007</v>
      </c>
      <c r="T829" s="1">
        <v>0</v>
      </c>
      <c r="U829" s="1">
        <v>0</v>
      </c>
      <c r="V829" s="1">
        <v>1</v>
      </c>
      <c r="W829" s="1">
        <v>0</v>
      </c>
      <c r="X829" s="1">
        <v>0</v>
      </c>
      <c r="Y829" s="1">
        <v>0</v>
      </c>
      <c r="Z829" s="1">
        <v>68.3</v>
      </c>
      <c r="AA829" s="7">
        <f>SUMPRODUCT($A$19:$Y$19,A829:Y829)</f>
        <v>65.964352747883026</v>
      </c>
      <c r="AB829" s="7">
        <f>(Z829-AA829)^2</f>
        <v>5.4552480863215562</v>
      </c>
      <c r="AC829" s="7">
        <f>ABS(Z829-AA829)</f>
        <v>2.3356472521169707</v>
      </c>
      <c r="AD829" s="7">
        <f>(Z829-$AC$10)^2</f>
        <v>0.54215464649199507</v>
      </c>
      <c r="AE829" s="8">
        <f t="shared" si="12"/>
        <v>2.3356472521169707</v>
      </c>
    </row>
    <row r="830" spans="1:31" x14ac:dyDescent="0.25">
      <c r="A830" s="1">
        <v>1</v>
      </c>
      <c r="B830" s="1">
        <v>215</v>
      </c>
      <c r="C830" s="1">
        <v>6</v>
      </c>
      <c r="D830" s="1">
        <v>3.76</v>
      </c>
      <c r="E830" s="7">
        <v>0</v>
      </c>
      <c r="F830" s="7">
        <v>99</v>
      </c>
      <c r="G830" s="1">
        <v>0</v>
      </c>
      <c r="H830" s="1">
        <v>48.6</v>
      </c>
      <c r="I830" s="1">
        <v>7</v>
      </c>
      <c r="J830" s="1">
        <v>99</v>
      </c>
      <c r="K830" s="1">
        <v>5.72</v>
      </c>
      <c r="L830" s="1">
        <v>99</v>
      </c>
      <c r="M830" s="1">
        <v>0.1</v>
      </c>
      <c r="N830" s="7">
        <v>6432.6687679999995</v>
      </c>
      <c r="O830" s="1">
        <v>5565284</v>
      </c>
      <c r="P830" s="1">
        <v>3.3</v>
      </c>
      <c r="Q830" s="1">
        <v>3.3</v>
      </c>
      <c r="R830" s="1">
        <v>0.68799999999999994</v>
      </c>
      <c r="S830" s="1">
        <v>10.8</v>
      </c>
      <c r="T830" s="1">
        <v>0</v>
      </c>
      <c r="U830" s="1">
        <v>1</v>
      </c>
      <c r="V830" s="1">
        <v>0</v>
      </c>
      <c r="W830" s="1">
        <v>0</v>
      </c>
      <c r="X830" s="1">
        <v>0</v>
      </c>
      <c r="Y830" s="1">
        <v>0</v>
      </c>
      <c r="Z830" s="1">
        <v>66.3</v>
      </c>
      <c r="AA830" s="7">
        <f>SUMPRODUCT($A$19:$Y$19,A830:Y830)</f>
        <v>70.90775247535241</v>
      </c>
      <c r="AB830" s="7">
        <f>(Z830-AA830)^2</f>
        <v>21.231382874116289</v>
      </c>
      <c r="AC830" s="7">
        <f>ABS(Z830-AA830)</f>
        <v>4.6077524753524131</v>
      </c>
      <c r="AD830" s="7">
        <f>(Z830-$AC$10)^2</f>
        <v>7.4874007047818489</v>
      </c>
      <c r="AE830" s="8">
        <f t="shared" si="12"/>
        <v>-4.6077524753524131</v>
      </c>
    </row>
    <row r="831" spans="1:31" x14ac:dyDescent="0.25">
      <c r="A831" s="1">
        <v>1</v>
      </c>
      <c r="B831" s="1">
        <v>73</v>
      </c>
      <c r="C831" s="1">
        <v>0</v>
      </c>
      <c r="D831" s="1">
        <v>9.64</v>
      </c>
      <c r="E831" s="7">
        <v>10468.762919999999</v>
      </c>
      <c r="F831" s="7">
        <v>92</v>
      </c>
      <c r="G831" s="1">
        <v>27</v>
      </c>
      <c r="H831" s="1">
        <v>58.4</v>
      </c>
      <c r="I831" s="1">
        <v>0</v>
      </c>
      <c r="J831" s="1">
        <v>94</v>
      </c>
      <c r="K831" s="1">
        <v>1.8</v>
      </c>
      <c r="L831" s="1">
        <v>94</v>
      </c>
      <c r="M831" s="1">
        <v>0.1</v>
      </c>
      <c r="N831" s="7">
        <v>62425.539199999897</v>
      </c>
      <c r="O831" s="1">
        <v>5643475</v>
      </c>
      <c r="P831" s="1">
        <v>1.1000000000000001</v>
      </c>
      <c r="Q831" s="1">
        <v>0.9</v>
      </c>
      <c r="R831" s="1">
        <v>0.92600000000000005</v>
      </c>
      <c r="S831" s="1">
        <v>19.2</v>
      </c>
      <c r="T831" s="1">
        <v>0</v>
      </c>
      <c r="U831" s="1">
        <v>0</v>
      </c>
      <c r="V831" s="1">
        <v>0</v>
      </c>
      <c r="W831" s="1">
        <v>0</v>
      </c>
      <c r="X831" s="1">
        <v>1</v>
      </c>
      <c r="Y831" s="1">
        <v>1</v>
      </c>
      <c r="Z831" s="1">
        <v>84</v>
      </c>
      <c r="AA831" s="7">
        <f>SUMPRODUCT($A$19:$Y$19,A831:Y831)</f>
        <v>84.023393879066191</v>
      </c>
      <c r="AB831" s="7">
        <f>(Z831-AA831)^2</f>
        <v>5.4727357776356705E-4</v>
      </c>
      <c r="AC831" s="7">
        <f>ABS(Z831-AA831)</f>
        <v>2.3393879066190948E-2</v>
      </c>
      <c r="AD831" s="7">
        <f>(Z831-$AC$10)^2</f>
        <v>223.91197308891674</v>
      </c>
      <c r="AE831" s="8">
        <f t="shared" si="12"/>
        <v>-2.3393879066190948E-2</v>
      </c>
    </row>
    <row r="832" spans="1:31" x14ac:dyDescent="0.25">
      <c r="A832" s="1">
        <v>1</v>
      </c>
      <c r="B832" s="1">
        <v>6</v>
      </c>
      <c r="C832" s="1">
        <v>1</v>
      </c>
      <c r="D832" s="1">
        <v>9.25</v>
      </c>
      <c r="E832" s="7">
        <v>423.68045899999998</v>
      </c>
      <c r="F832" s="7">
        <v>95</v>
      </c>
      <c r="G832" s="1">
        <v>131</v>
      </c>
      <c r="H832" s="1">
        <v>65.400000000000006</v>
      </c>
      <c r="I832" s="1">
        <v>2</v>
      </c>
      <c r="J832" s="1">
        <v>96</v>
      </c>
      <c r="K832" s="1">
        <v>9.1</v>
      </c>
      <c r="L832" s="1">
        <v>96</v>
      </c>
      <c r="M832" s="1">
        <v>0.1</v>
      </c>
      <c r="N832" s="7">
        <v>2921.9342000000001</v>
      </c>
      <c r="O832" s="1">
        <v>466245</v>
      </c>
      <c r="P832" s="1">
        <v>0.6</v>
      </c>
      <c r="Q832" s="1">
        <v>0.5</v>
      </c>
      <c r="R832" s="1">
        <v>0.874</v>
      </c>
      <c r="S832" s="1">
        <v>17.5</v>
      </c>
      <c r="T832" s="1">
        <v>0</v>
      </c>
      <c r="U832" s="1">
        <v>0</v>
      </c>
      <c r="V832" s="1">
        <v>0</v>
      </c>
      <c r="W832" s="1">
        <v>0</v>
      </c>
      <c r="X832" s="1">
        <v>1</v>
      </c>
      <c r="Y832" s="1">
        <v>1</v>
      </c>
      <c r="Z832" s="1">
        <v>82.4</v>
      </c>
      <c r="AA832" s="7">
        <f>SUMPRODUCT($A$19:$Y$19,A832:Y832)</f>
        <v>81.489863034369279</v>
      </c>
      <c r="AB832" s="7">
        <f>(Z832-AA832)^2</f>
        <v>0.82834929620750708</v>
      </c>
      <c r="AC832" s="7">
        <f>ABS(Z832-AA832)</f>
        <v>0.91013696563072699</v>
      </c>
      <c r="AD832" s="7">
        <f>(Z832-$AC$10)^2</f>
        <v>178.58816993554876</v>
      </c>
      <c r="AE832" s="8">
        <f t="shared" si="12"/>
        <v>0.91013696563072699</v>
      </c>
    </row>
    <row r="833" spans="1:31" x14ac:dyDescent="0.25">
      <c r="A833" s="1">
        <v>1</v>
      </c>
      <c r="B833" s="1">
        <v>92</v>
      </c>
      <c r="C833" s="1">
        <v>0</v>
      </c>
      <c r="D833" s="1">
        <v>12.42</v>
      </c>
      <c r="E833" s="7">
        <v>12372.051880000001</v>
      </c>
      <c r="F833" s="7">
        <v>94</v>
      </c>
      <c r="G833" s="1">
        <v>0</v>
      </c>
      <c r="H833" s="1">
        <v>56.4</v>
      </c>
      <c r="I833" s="1">
        <v>0</v>
      </c>
      <c r="J833" s="1">
        <v>99</v>
      </c>
      <c r="K833" s="1">
        <v>8.1999999999999993</v>
      </c>
      <c r="L833" s="1">
        <v>99</v>
      </c>
      <c r="M833" s="1">
        <v>0.1</v>
      </c>
      <c r="N833" s="7">
        <v>75716.351800000004</v>
      </c>
      <c r="O833" s="1">
        <v>45895</v>
      </c>
      <c r="P833" s="1">
        <v>1</v>
      </c>
      <c r="Q833" s="1">
        <v>0.9</v>
      </c>
      <c r="R833" s="1">
        <v>0.86699999999999999</v>
      </c>
      <c r="S833" s="1">
        <v>13.5</v>
      </c>
      <c r="T833" s="1">
        <v>0</v>
      </c>
      <c r="U833" s="1">
        <v>0</v>
      </c>
      <c r="V833" s="1">
        <v>0</v>
      </c>
      <c r="W833" s="1">
        <v>0</v>
      </c>
      <c r="X833" s="1">
        <v>1</v>
      </c>
      <c r="Y833" s="1">
        <v>1</v>
      </c>
      <c r="Z833" s="1">
        <v>78.7</v>
      </c>
      <c r="AA833" s="7">
        <f>SUMPRODUCT($A$19:$Y$19,A833:Y833)</f>
        <v>81.662408313075275</v>
      </c>
      <c r="AB833" s="7">
        <f>(Z833-AA833)^2</f>
        <v>8.7758630133774798</v>
      </c>
      <c r="AC833" s="7">
        <f>ABS(Z833-AA833)</f>
        <v>2.9624083130752723</v>
      </c>
      <c r="AD833" s="7">
        <f>(Z833-$AC$10)^2</f>
        <v>93.38687514338487</v>
      </c>
      <c r="AE833" s="8">
        <f t="shared" si="12"/>
        <v>-2.9624083130752723</v>
      </c>
    </row>
    <row r="834" spans="1:31" x14ac:dyDescent="0.25">
      <c r="A834" s="1">
        <v>1</v>
      </c>
      <c r="B834" s="1">
        <v>418</v>
      </c>
      <c r="C834" s="1">
        <v>26</v>
      </c>
      <c r="D834" s="1">
        <v>3.78</v>
      </c>
      <c r="E834" s="7">
        <v>54.665917499999999</v>
      </c>
      <c r="F834" s="7">
        <v>89</v>
      </c>
      <c r="G834" s="1">
        <v>1865</v>
      </c>
      <c r="H834" s="1">
        <v>22.2</v>
      </c>
      <c r="I834" s="1">
        <v>38</v>
      </c>
      <c r="J834" s="1">
        <v>88</v>
      </c>
      <c r="K834" s="1">
        <v>11.98</v>
      </c>
      <c r="L834" s="1">
        <v>89</v>
      </c>
      <c r="M834" s="1">
        <v>1.3</v>
      </c>
      <c r="N834" s="7">
        <v>445.52499999999998</v>
      </c>
      <c r="O834" s="1">
        <v>6611692</v>
      </c>
      <c r="P834" s="1">
        <v>8.1</v>
      </c>
      <c r="Q834" s="1">
        <v>8</v>
      </c>
      <c r="R834" s="1">
        <v>0.39200000000000002</v>
      </c>
      <c r="S834" s="1">
        <v>8.9</v>
      </c>
      <c r="T834" s="1">
        <v>1</v>
      </c>
      <c r="U834" s="1">
        <v>0</v>
      </c>
      <c r="V834" s="1">
        <v>0</v>
      </c>
      <c r="W834" s="1">
        <v>0</v>
      </c>
      <c r="X834" s="1">
        <v>0</v>
      </c>
      <c r="Y834" s="1">
        <v>0</v>
      </c>
      <c r="Z834" s="1">
        <v>48.9</v>
      </c>
      <c r="AA834" s="7">
        <f>SUMPRODUCT($A$19:$Y$19,A834:Y834)</f>
        <v>58.948900738332995</v>
      </c>
      <c r="AB834" s="7">
        <f>(Z834-AA834)^2</f>
        <v>100.98040604886944</v>
      </c>
      <c r="AC834" s="7">
        <f>ABS(Z834-AA834)</f>
        <v>10.048900738332996</v>
      </c>
      <c r="AD834" s="7">
        <f>(Z834-$AC$10)^2</f>
        <v>405.47104141190351</v>
      </c>
      <c r="AE834" s="8">
        <f t="shared" si="12"/>
        <v>-10.048900738332996</v>
      </c>
    </row>
    <row r="835" spans="1:31" x14ac:dyDescent="0.25">
      <c r="A835" s="1">
        <v>1</v>
      </c>
      <c r="B835" s="1">
        <v>75</v>
      </c>
      <c r="C835" s="1">
        <v>0</v>
      </c>
      <c r="D835" s="1">
        <v>1.59</v>
      </c>
      <c r="E835" s="7">
        <v>100.503021</v>
      </c>
      <c r="F835" s="7">
        <v>98</v>
      </c>
      <c r="G835" s="1">
        <v>6</v>
      </c>
      <c r="H835" s="1">
        <v>21.2</v>
      </c>
      <c r="I835" s="1">
        <v>0</v>
      </c>
      <c r="J835" s="1">
        <v>98</v>
      </c>
      <c r="K835" s="1">
        <v>9.2200000000000006</v>
      </c>
      <c r="L835" s="1">
        <v>98</v>
      </c>
      <c r="M835" s="1">
        <v>0.1</v>
      </c>
      <c r="N835" s="7">
        <v>597.16589999999997</v>
      </c>
      <c r="O835" s="1">
        <v>36</v>
      </c>
      <c r="P835" s="1">
        <v>14.1</v>
      </c>
      <c r="Q835" s="1">
        <v>14.2</v>
      </c>
      <c r="R835" s="1">
        <v>0.65100000000000002</v>
      </c>
      <c r="S835" s="1">
        <v>11.8</v>
      </c>
      <c r="T835" s="1">
        <v>0</v>
      </c>
      <c r="U835" s="1">
        <v>1</v>
      </c>
      <c r="V835" s="1">
        <v>0</v>
      </c>
      <c r="W835" s="1">
        <v>0</v>
      </c>
      <c r="X835" s="1">
        <v>0</v>
      </c>
      <c r="Y835" s="1">
        <v>0</v>
      </c>
      <c r="Z835" s="1">
        <v>76.3</v>
      </c>
      <c r="AA835" s="7">
        <f>SUMPRODUCT($A$19:$Y$19,A835:Y835)</f>
        <v>71.802422624094106</v>
      </c>
      <c r="AB835" s="7">
        <f>(Z835-AA835)^2</f>
        <v>20.22820225226052</v>
      </c>
      <c r="AC835" s="7">
        <f>ABS(Z835-AA835)</f>
        <v>4.497577375905891</v>
      </c>
      <c r="AD835" s="7">
        <f>(Z835-$AC$10)^2</f>
        <v>52.761170413332579</v>
      </c>
      <c r="AE835" s="8">
        <f t="shared" si="12"/>
        <v>4.497577375905891</v>
      </c>
    </row>
    <row r="836" spans="1:31" x14ac:dyDescent="0.25">
      <c r="A836" s="1">
        <v>1</v>
      </c>
      <c r="B836" s="1">
        <v>78</v>
      </c>
      <c r="C836" s="1">
        <v>0</v>
      </c>
      <c r="D836" s="1">
        <v>9.8800000000000008</v>
      </c>
      <c r="E836" s="7">
        <v>271.25455310000001</v>
      </c>
      <c r="F836" s="7">
        <v>98</v>
      </c>
      <c r="G836" s="1">
        <v>0</v>
      </c>
      <c r="H836" s="1">
        <v>6.9</v>
      </c>
      <c r="I836" s="1">
        <v>0</v>
      </c>
      <c r="J836" s="1">
        <v>98</v>
      </c>
      <c r="K836" s="1">
        <v>9.5</v>
      </c>
      <c r="L836" s="1">
        <v>98</v>
      </c>
      <c r="M836" s="1">
        <v>0.1</v>
      </c>
      <c r="N836" s="7">
        <v>2277.53613</v>
      </c>
      <c r="O836" s="1">
        <v>14162</v>
      </c>
      <c r="P836" s="1">
        <v>0.7</v>
      </c>
      <c r="Q836" s="1">
        <v>0.5</v>
      </c>
      <c r="R836" s="1">
        <v>0.83699999999999997</v>
      </c>
      <c r="S836" s="1">
        <v>16.8</v>
      </c>
      <c r="T836" s="1">
        <v>0</v>
      </c>
      <c r="U836" s="1">
        <v>0</v>
      </c>
      <c r="V836" s="1">
        <v>0</v>
      </c>
      <c r="W836" s="1">
        <v>0</v>
      </c>
      <c r="X836" s="1">
        <v>1</v>
      </c>
      <c r="Y836" s="1">
        <v>1</v>
      </c>
      <c r="Z836" s="1">
        <v>89</v>
      </c>
      <c r="AA836" s="7">
        <f>SUMPRODUCT($A$19:$Y$19,A836:Y836)</f>
        <v>78.437069752252626</v>
      </c>
      <c r="AB836" s="7">
        <f>(Z836-AA836)^2</f>
        <v>111.57549541877641</v>
      </c>
      <c r="AC836" s="7">
        <f>ABS(Z836-AA836)</f>
        <v>10.562930247747374</v>
      </c>
      <c r="AD836" s="7">
        <f>(Z836-$AC$10)^2</f>
        <v>398.5488579431921</v>
      </c>
      <c r="AE836" s="8">
        <f t="shared" si="12"/>
        <v>10.562930247747374</v>
      </c>
    </row>
    <row r="837" spans="1:31" x14ac:dyDescent="0.25">
      <c r="A837" s="1">
        <v>1</v>
      </c>
      <c r="B837" s="1">
        <v>165</v>
      </c>
      <c r="C837" s="1">
        <v>4</v>
      </c>
      <c r="D837" s="1">
        <v>9.82</v>
      </c>
      <c r="E837" s="7">
        <v>431.3250367</v>
      </c>
      <c r="F837" s="7">
        <v>99</v>
      </c>
      <c r="G837" s="1">
        <v>117</v>
      </c>
      <c r="H837" s="1">
        <v>53.4</v>
      </c>
      <c r="I837" s="1">
        <v>4</v>
      </c>
      <c r="J837" s="1">
        <v>97</v>
      </c>
      <c r="K837" s="1">
        <v>5.43</v>
      </c>
      <c r="L837" s="1">
        <v>97</v>
      </c>
      <c r="M837" s="1">
        <v>0.1</v>
      </c>
      <c r="N837" s="7">
        <v>3552.92452</v>
      </c>
      <c r="O837" s="1">
        <v>21451748</v>
      </c>
      <c r="P837" s="1">
        <v>3.4</v>
      </c>
      <c r="Q837" s="1">
        <v>3.9</v>
      </c>
      <c r="R837" s="1">
        <v>0.73299999999999998</v>
      </c>
      <c r="S837" s="1">
        <v>12.9</v>
      </c>
      <c r="T837" s="1">
        <v>0</v>
      </c>
      <c r="U837" s="1">
        <v>0</v>
      </c>
      <c r="V837" s="1">
        <v>0</v>
      </c>
      <c r="W837" s="1">
        <v>0</v>
      </c>
      <c r="X837" s="1">
        <v>1</v>
      </c>
      <c r="Y837" s="1">
        <v>1</v>
      </c>
      <c r="Z837" s="1">
        <v>71.7</v>
      </c>
      <c r="AA837" s="7">
        <f>SUMPRODUCT($A$19:$Y$19,A837:Y837)</f>
        <v>74.946869860230919</v>
      </c>
      <c r="AB837" s="7">
        <f>(Z837-AA837)^2</f>
        <v>10.542163889275928</v>
      </c>
      <c r="AC837" s="7">
        <f>ABS(Z837-AA837)</f>
        <v>3.2468698602309161</v>
      </c>
      <c r="AD837" s="7">
        <f>(Z837-$AC$10)^2</f>
        <v>7.0952363473992737</v>
      </c>
      <c r="AE837" s="8">
        <f t="shared" si="12"/>
        <v>-3.2468698602309161</v>
      </c>
    </row>
    <row r="838" spans="1:31" x14ac:dyDescent="0.25">
      <c r="A838" s="1">
        <v>1</v>
      </c>
      <c r="B838" s="1">
        <v>94</v>
      </c>
      <c r="C838" s="1">
        <v>3</v>
      </c>
      <c r="D838" s="1">
        <v>13.18</v>
      </c>
      <c r="E838" s="7">
        <v>5291.234786</v>
      </c>
      <c r="F838" s="7">
        <v>35</v>
      </c>
      <c r="G838" s="1">
        <v>4448</v>
      </c>
      <c r="H838" s="1">
        <v>57</v>
      </c>
      <c r="I838" s="1">
        <v>4</v>
      </c>
      <c r="J838" s="1">
        <v>99</v>
      </c>
      <c r="K838" s="1">
        <v>1.53</v>
      </c>
      <c r="L838" s="1">
        <v>98</v>
      </c>
      <c r="M838" s="1">
        <v>0.1</v>
      </c>
      <c r="N838" s="7">
        <v>33874.742550000003</v>
      </c>
      <c r="O838" s="1">
        <v>6274897</v>
      </c>
      <c r="P838" s="1">
        <v>0.6</v>
      </c>
      <c r="Q838" s="1">
        <v>0.6</v>
      </c>
      <c r="R838" s="1">
        <v>0.85699999999999998</v>
      </c>
      <c r="S838" s="1">
        <v>15.5</v>
      </c>
      <c r="T838" s="1">
        <v>0</v>
      </c>
      <c r="U838" s="1">
        <v>0</v>
      </c>
      <c r="V838" s="1">
        <v>0</v>
      </c>
      <c r="W838" s="1">
        <v>0</v>
      </c>
      <c r="X838" s="1">
        <v>1</v>
      </c>
      <c r="Y838" s="1">
        <v>0</v>
      </c>
      <c r="Z838" s="1">
        <v>82</v>
      </c>
      <c r="AA838" s="7">
        <f>SUMPRODUCT($A$19:$Y$19,A838:Y838)</f>
        <v>78.058875868206513</v>
      </c>
      <c r="AB838" s="7">
        <f>(Z838-AA838)^2</f>
        <v>15.532459422204964</v>
      </c>
      <c r="AC838" s="7">
        <f>ABS(Z838-AA838)</f>
        <v>3.9411241317934866</v>
      </c>
      <c r="AD838" s="7">
        <f>(Z838-$AC$10)^2</f>
        <v>168.05721914720658</v>
      </c>
      <c r="AE838" s="8">
        <f t="shared" si="12"/>
        <v>3.9411241317934866</v>
      </c>
    </row>
    <row r="839" spans="1:31" x14ac:dyDescent="0.25">
      <c r="A839" s="1">
        <v>1</v>
      </c>
      <c r="B839" s="1">
        <v>63</v>
      </c>
      <c r="C839" s="1">
        <v>1</v>
      </c>
      <c r="D839" s="1">
        <v>10.3</v>
      </c>
      <c r="E839" s="7">
        <v>10986.26527</v>
      </c>
      <c r="F839" s="7">
        <v>92</v>
      </c>
      <c r="G839" s="1">
        <v>190</v>
      </c>
      <c r="H839" s="1">
        <v>64.400000000000006</v>
      </c>
      <c r="I839" s="1">
        <v>1</v>
      </c>
      <c r="J839" s="1">
        <v>92</v>
      </c>
      <c r="K839" s="1">
        <v>9.1999999999999993</v>
      </c>
      <c r="L839" s="1">
        <v>92</v>
      </c>
      <c r="M839" s="1">
        <v>0.1</v>
      </c>
      <c r="N839" s="7">
        <v>62245.129000000001</v>
      </c>
      <c r="O839" s="1">
        <v>223424</v>
      </c>
      <c r="P839" s="1">
        <v>0.6</v>
      </c>
      <c r="Q839" s="1">
        <v>0.6</v>
      </c>
      <c r="R839" s="1">
        <v>0.92700000000000005</v>
      </c>
      <c r="S839" s="1">
        <v>19.8</v>
      </c>
      <c r="T839" s="1">
        <v>0</v>
      </c>
      <c r="U839" s="1">
        <v>0</v>
      </c>
      <c r="V839" s="1">
        <v>1</v>
      </c>
      <c r="W839" s="1">
        <v>0</v>
      </c>
      <c r="X839" s="1">
        <v>0</v>
      </c>
      <c r="Y839" s="1">
        <v>1</v>
      </c>
      <c r="Z839" s="1">
        <v>82</v>
      </c>
      <c r="AA839" s="7">
        <f>SUMPRODUCT($A$19:$Y$19,A839:Y839)</f>
        <v>83.875471881150233</v>
      </c>
      <c r="AB839" s="7">
        <f>(Z839-AA839)^2</f>
        <v>3.5173947769851934</v>
      </c>
      <c r="AC839" s="7">
        <f>ABS(Z839-AA839)</f>
        <v>1.8754718811502329</v>
      </c>
      <c r="AD839" s="7">
        <f>(Z839-$AC$10)^2</f>
        <v>168.05721914720658</v>
      </c>
      <c r="AE839" s="8">
        <f t="shared" si="12"/>
        <v>-1.8754718811502329</v>
      </c>
    </row>
    <row r="840" spans="1:31" x14ac:dyDescent="0.25">
      <c r="A840" s="1">
        <v>1</v>
      </c>
      <c r="B840" s="1">
        <v>229</v>
      </c>
      <c r="C840" s="1">
        <v>7</v>
      </c>
      <c r="D840" s="1">
        <v>0.01</v>
      </c>
      <c r="E840" s="7">
        <v>28.782245</v>
      </c>
      <c r="F840" s="7">
        <v>92</v>
      </c>
      <c r="G840" s="1">
        <v>1398</v>
      </c>
      <c r="H840" s="1">
        <v>21.7</v>
      </c>
      <c r="I840" s="1">
        <v>12</v>
      </c>
      <c r="J840" s="1">
        <v>75</v>
      </c>
      <c r="K840" s="1">
        <v>4.34</v>
      </c>
      <c r="L840" s="1">
        <v>75</v>
      </c>
      <c r="M840" s="1">
        <v>1.2</v>
      </c>
      <c r="N840" s="7">
        <v>464.229758</v>
      </c>
      <c r="O840" s="1">
        <v>279729</v>
      </c>
      <c r="P840" s="1">
        <v>1.7</v>
      </c>
      <c r="Q840" s="1">
        <v>1.5</v>
      </c>
      <c r="R840" s="1">
        <v>0.44400000000000001</v>
      </c>
      <c r="S840" s="1">
        <v>6.5</v>
      </c>
      <c r="T840" s="1">
        <v>1</v>
      </c>
      <c r="U840" s="1">
        <v>0</v>
      </c>
      <c r="V840" s="1">
        <v>0</v>
      </c>
      <c r="W840" s="1">
        <v>0</v>
      </c>
      <c r="X840" s="1">
        <v>0</v>
      </c>
      <c r="Y840" s="1">
        <v>0</v>
      </c>
      <c r="Z840" s="1">
        <v>61</v>
      </c>
      <c r="AA840" s="7">
        <f>SUMPRODUCT($A$19:$Y$19,A840:Y840)</f>
        <v>59.982033135559135</v>
      </c>
      <c r="AB840" s="7">
        <f>(Z840-AA840)^2</f>
        <v>1.0362565370995664</v>
      </c>
      <c r="AC840" s="7">
        <f>ABS(Z840-AA840)</f>
        <v>1.017966864440865</v>
      </c>
      <c r="AD840" s="7">
        <f>(Z840-$AC$10)^2</f>
        <v>64.582302759249913</v>
      </c>
      <c r="AE840" s="8">
        <f t="shared" si="12"/>
        <v>1.017966864440865</v>
      </c>
    </row>
    <row r="841" spans="1:31" x14ac:dyDescent="0.25">
      <c r="A841" s="1">
        <v>1</v>
      </c>
      <c r="B841" s="1">
        <v>122</v>
      </c>
      <c r="C841" s="1">
        <v>0</v>
      </c>
      <c r="D841" s="1">
        <v>13.78</v>
      </c>
      <c r="E841" s="7">
        <v>93.677065029999994</v>
      </c>
      <c r="F841" s="7">
        <v>92</v>
      </c>
      <c r="G841" s="1">
        <v>19</v>
      </c>
      <c r="H841" s="1">
        <v>56.3</v>
      </c>
      <c r="I841" s="1">
        <v>0</v>
      </c>
      <c r="J841" s="1">
        <v>95</v>
      </c>
      <c r="K841" s="1">
        <v>6.35</v>
      </c>
      <c r="L841" s="1">
        <v>94</v>
      </c>
      <c r="M841" s="1">
        <v>0.1</v>
      </c>
      <c r="N841" s="7">
        <v>785.88141800000005</v>
      </c>
      <c r="O841" s="1">
        <v>444</v>
      </c>
      <c r="P841" s="1">
        <v>1.9</v>
      </c>
      <c r="Q841" s="1">
        <v>1.9</v>
      </c>
      <c r="R841" s="1">
        <v>0.76500000000000001</v>
      </c>
      <c r="S841" s="1">
        <v>12.9</v>
      </c>
      <c r="T841" s="1">
        <v>0</v>
      </c>
      <c r="U841" s="1">
        <v>0</v>
      </c>
      <c r="V841" s="1">
        <v>0</v>
      </c>
      <c r="W841" s="1">
        <v>0</v>
      </c>
      <c r="X841" s="1">
        <v>1</v>
      </c>
      <c r="Y841" s="1">
        <v>1</v>
      </c>
      <c r="Z841" s="1">
        <v>74.7</v>
      </c>
      <c r="AA841" s="7">
        <f>SUMPRODUCT($A$19:$Y$19,A841:Y841)</f>
        <v>75.62208672958424</v>
      </c>
      <c r="AB841" s="7">
        <f>(Z841-AA841)^2</f>
        <v>0.85024393687535338</v>
      </c>
      <c r="AC841" s="7">
        <f>ABS(Z841-AA841)</f>
        <v>0.92208672958423676</v>
      </c>
      <c r="AD841" s="7">
        <f>(Z841-$AC$10)^2</f>
        <v>32.077367259964525</v>
      </c>
      <c r="AE841" s="8">
        <f t="shared" si="12"/>
        <v>-0.92208672958423676</v>
      </c>
    </row>
    <row r="842" spans="1:31" x14ac:dyDescent="0.25">
      <c r="A842" s="1">
        <v>1</v>
      </c>
      <c r="B842" s="1">
        <v>142</v>
      </c>
      <c r="C842" s="1">
        <v>0</v>
      </c>
      <c r="D842" s="1">
        <v>1.24</v>
      </c>
      <c r="E842" s="7">
        <v>471.83076679999999</v>
      </c>
      <c r="F842" s="7">
        <v>82</v>
      </c>
      <c r="G842" s="1">
        <v>0</v>
      </c>
      <c r="H842" s="1">
        <v>72.7</v>
      </c>
      <c r="I842" s="1">
        <v>0</v>
      </c>
      <c r="J842" s="1">
        <v>84</v>
      </c>
      <c r="K842" s="1">
        <v>4.59</v>
      </c>
      <c r="L842" s="1">
        <v>82</v>
      </c>
      <c r="M842" s="1">
        <v>0.1</v>
      </c>
      <c r="N842" s="7">
        <v>3547.5997499999999</v>
      </c>
      <c r="O842" s="1">
        <v>14137</v>
      </c>
      <c r="P842" s="1">
        <v>0.1</v>
      </c>
      <c r="Q842" s="1">
        <v>0.1</v>
      </c>
      <c r="R842" s="1">
        <v>0.70699999999999996</v>
      </c>
      <c r="S842" s="1">
        <v>14.4</v>
      </c>
      <c r="T842" s="1">
        <v>0</v>
      </c>
      <c r="U842" s="1">
        <v>0</v>
      </c>
      <c r="V842" s="1">
        <v>1</v>
      </c>
      <c r="W842" s="1">
        <v>0</v>
      </c>
      <c r="X842" s="1">
        <v>0</v>
      </c>
      <c r="Y842" s="1">
        <v>0</v>
      </c>
      <c r="Z842" s="1">
        <v>72.8</v>
      </c>
      <c r="AA842" s="7">
        <f>SUMPRODUCT($A$19:$Y$19,A842:Y842)</f>
        <v>72.601044237298225</v>
      </c>
      <c r="AB842" s="7">
        <f>(Z842-AA842)^2</f>
        <v>3.9583395512243706E-2</v>
      </c>
      <c r="AC842" s="7">
        <f>ABS(Z842-AA842)</f>
        <v>0.19895576270177173</v>
      </c>
      <c r="AD842" s="7">
        <f>(Z842-$AC$10)^2</f>
        <v>14.165351015339825</v>
      </c>
      <c r="AE842" s="8">
        <f t="shared" si="12"/>
        <v>0.19895576270177173</v>
      </c>
    </row>
    <row r="843" spans="1:31" x14ac:dyDescent="0.25">
      <c r="A843" s="1">
        <v>1</v>
      </c>
      <c r="B843" s="1">
        <v>194</v>
      </c>
      <c r="C843" s="1">
        <v>0</v>
      </c>
      <c r="D843" s="1">
        <v>16.350000000000001</v>
      </c>
      <c r="E843" s="7">
        <v>91.709621170000005</v>
      </c>
      <c r="F843" s="7">
        <v>97</v>
      </c>
      <c r="G843" s="1">
        <v>10</v>
      </c>
      <c r="H843" s="1">
        <v>6.5</v>
      </c>
      <c r="I843" s="1">
        <v>1</v>
      </c>
      <c r="J843" s="1">
        <v>98</v>
      </c>
      <c r="K843" s="1">
        <v>5.0999999999999996</v>
      </c>
      <c r="L843" s="1">
        <v>98</v>
      </c>
      <c r="M843" s="1">
        <v>0.1</v>
      </c>
      <c r="N843" s="7">
        <v>694.24391500000002</v>
      </c>
      <c r="O843" s="1">
        <v>9464495</v>
      </c>
      <c r="P843" s="1">
        <v>2</v>
      </c>
      <c r="Q843" s="1">
        <v>2.1</v>
      </c>
      <c r="R843" s="1">
        <v>0.79300000000000004</v>
      </c>
      <c r="S843" s="1">
        <v>15.6</v>
      </c>
      <c r="T843" s="1">
        <v>0</v>
      </c>
      <c r="U843" s="1">
        <v>0</v>
      </c>
      <c r="V843" s="1">
        <v>0</v>
      </c>
      <c r="W843" s="1">
        <v>0</v>
      </c>
      <c r="X843" s="1">
        <v>1</v>
      </c>
      <c r="Y843" s="1">
        <v>0</v>
      </c>
      <c r="Z843" s="1">
        <v>71.900000000000006</v>
      </c>
      <c r="AA843" s="7">
        <f>SUMPRODUCT($A$19:$Y$19,A843:Y843)</f>
        <v>72.391591502222141</v>
      </c>
      <c r="AB843" s="7">
        <f>(Z843-AA843)^2</f>
        <v>0.24166220505701591</v>
      </c>
      <c r="AC843" s="7">
        <f>ABS(Z843-AA843)</f>
        <v>0.49159150222213555</v>
      </c>
      <c r="AD843" s="7">
        <f>(Z843-$AC$10)^2</f>
        <v>8.2007117415703075</v>
      </c>
      <c r="AE843" s="8">
        <f t="shared" si="12"/>
        <v>-0.49159150222213555</v>
      </c>
    </row>
    <row r="844" spans="1:31" x14ac:dyDescent="0.25">
      <c r="A844" s="1">
        <v>1</v>
      </c>
      <c r="B844" s="1">
        <v>26</v>
      </c>
      <c r="C844" s="1">
        <v>66</v>
      </c>
      <c r="D844" s="1">
        <v>1.9</v>
      </c>
      <c r="E844" s="7">
        <v>60.336857100000003</v>
      </c>
      <c r="F844" s="7">
        <v>6</v>
      </c>
      <c r="G844" s="1">
        <v>228</v>
      </c>
      <c r="H844" s="1">
        <v>42.1</v>
      </c>
      <c r="I844" s="1">
        <v>99</v>
      </c>
      <c r="J844" s="1">
        <v>77</v>
      </c>
      <c r="K844" s="1">
        <v>3.93</v>
      </c>
      <c r="L844" s="1">
        <v>78</v>
      </c>
      <c r="M844" s="1">
        <v>0.2</v>
      </c>
      <c r="N844" s="7">
        <v>893.87936449999995</v>
      </c>
      <c r="O844" s="1">
        <v>316764</v>
      </c>
      <c r="P844" s="1">
        <v>3.4</v>
      </c>
      <c r="Q844" s="1">
        <v>3.4</v>
      </c>
      <c r="R844" s="1">
        <v>0.43</v>
      </c>
      <c r="S844" s="1">
        <v>6.2</v>
      </c>
      <c r="T844" s="1">
        <v>1</v>
      </c>
      <c r="U844" s="1">
        <v>0</v>
      </c>
      <c r="V844" s="1">
        <v>0</v>
      </c>
      <c r="W844" s="1">
        <v>0</v>
      </c>
      <c r="X844" s="1">
        <v>0</v>
      </c>
      <c r="Y844" s="1">
        <v>0</v>
      </c>
      <c r="Z844" s="1">
        <v>61</v>
      </c>
      <c r="AA844" s="7">
        <f>SUMPRODUCT($A$19:$Y$19,A844:Y844)</f>
        <v>64.343687113689583</v>
      </c>
      <c r="AB844" s="7">
        <f>(Z844-AA844)^2</f>
        <v>11.180243514253775</v>
      </c>
      <c r="AC844" s="7">
        <f>ABS(Z844-AA844)</f>
        <v>3.3436871136895832</v>
      </c>
      <c r="AD844" s="7">
        <f>(Z844-$AC$10)^2</f>
        <v>64.582302759249913</v>
      </c>
      <c r="AE844" s="8">
        <f t="shared" si="12"/>
        <v>-3.3436871136895832</v>
      </c>
    </row>
    <row r="845" spans="1:31" x14ac:dyDescent="0.25">
      <c r="A845" s="1">
        <v>1</v>
      </c>
      <c r="B845" s="1">
        <v>147</v>
      </c>
      <c r="C845" s="1">
        <v>0</v>
      </c>
      <c r="D845" s="1">
        <v>8.15</v>
      </c>
      <c r="E845" s="7">
        <v>1455.6081859999999</v>
      </c>
      <c r="F845" s="7">
        <v>99</v>
      </c>
      <c r="G845" s="1">
        <v>0</v>
      </c>
      <c r="H845" s="1">
        <v>41.4</v>
      </c>
      <c r="I845" s="1">
        <v>0</v>
      </c>
      <c r="J845" s="1">
        <v>98</v>
      </c>
      <c r="K845" s="1">
        <v>4.41</v>
      </c>
      <c r="L845" s="1">
        <v>99</v>
      </c>
      <c r="M845" s="1">
        <v>0.1</v>
      </c>
      <c r="N845" s="7">
        <v>11371.93895</v>
      </c>
      <c r="O845" s="1">
        <v>1315372</v>
      </c>
      <c r="P845" s="1">
        <v>3.5</v>
      </c>
      <c r="Q845" s="1">
        <v>3.4</v>
      </c>
      <c r="R845" s="1">
        <v>0</v>
      </c>
      <c r="S845" s="1">
        <v>0</v>
      </c>
      <c r="T845" s="1">
        <v>0</v>
      </c>
      <c r="U845" s="1">
        <v>0</v>
      </c>
      <c r="V845" s="1">
        <v>0</v>
      </c>
      <c r="W845" s="1">
        <v>0</v>
      </c>
      <c r="X845" s="1">
        <v>0</v>
      </c>
      <c r="Y845" s="1">
        <v>0</v>
      </c>
      <c r="Z845" s="1">
        <v>74.599999999999994</v>
      </c>
      <c r="AA845" s="7">
        <f>SUMPRODUCT($A$19:$Y$19,A845:Y845)</f>
        <v>63.850592357062318</v>
      </c>
      <c r="AB845" s="7">
        <f>(Z845-AA845)^2</f>
        <v>115.54976467404693</v>
      </c>
      <c r="AC845" s="7">
        <f>ABS(Z845-AA845)</f>
        <v>10.749407642937676</v>
      </c>
      <c r="AD845" s="7">
        <f>(Z845-$AC$10)^2</f>
        <v>30.954629562878925</v>
      </c>
      <c r="AE845" s="8">
        <f t="shared" si="12"/>
        <v>10.749407642937676</v>
      </c>
    </row>
    <row r="846" spans="1:31" x14ac:dyDescent="0.25">
      <c r="A846" s="1">
        <v>1</v>
      </c>
      <c r="B846" s="1">
        <v>327</v>
      </c>
      <c r="C846" s="1">
        <v>11</v>
      </c>
      <c r="D846" s="1">
        <v>0.61</v>
      </c>
      <c r="E846" s="7">
        <v>110.9803062</v>
      </c>
      <c r="F846" s="7">
        <v>6</v>
      </c>
      <c r="G846" s="1">
        <v>17620</v>
      </c>
      <c r="H846" s="1">
        <v>38.9</v>
      </c>
      <c r="I846" s="1">
        <v>14</v>
      </c>
      <c r="J846" s="1">
        <v>54</v>
      </c>
      <c r="K846" s="1">
        <v>7.69</v>
      </c>
      <c r="L846" s="1">
        <v>61</v>
      </c>
      <c r="M846" s="1">
        <v>1.4</v>
      </c>
      <c r="N846" s="7">
        <v>511.665773</v>
      </c>
      <c r="O846" s="1">
        <v>5862316</v>
      </c>
      <c r="P846" s="1">
        <v>1.5</v>
      </c>
      <c r="Q846" s="1">
        <v>1.5</v>
      </c>
      <c r="R846" s="1">
        <v>0.42799999999999999</v>
      </c>
      <c r="S846" s="1">
        <v>6.9</v>
      </c>
      <c r="T846" s="1">
        <v>0</v>
      </c>
      <c r="U846" s="1">
        <v>0</v>
      </c>
      <c r="V846" s="1">
        <v>1</v>
      </c>
      <c r="W846" s="1">
        <v>0</v>
      </c>
      <c r="X846" s="1">
        <v>0</v>
      </c>
      <c r="Y846" s="1">
        <v>0</v>
      </c>
      <c r="Z846" s="1">
        <v>59.3</v>
      </c>
      <c r="AA846" s="7">
        <f>SUMPRODUCT($A$19:$Y$19,A846:Y846)</f>
        <v>61.995262338263615</v>
      </c>
      <c r="AB846" s="7">
        <f>(Z846-AA846)^2</f>
        <v>7.2644390720622631</v>
      </c>
      <c r="AC846" s="7">
        <f>ABS(Z846-AA846)</f>
        <v>2.6952623382636176</v>
      </c>
      <c r="AD846" s="7">
        <f>(Z846-$AC$10)^2</f>
        <v>94.795761908796337</v>
      </c>
      <c r="AE846" s="8">
        <f t="shared" si="12"/>
        <v>-2.6952623382636176</v>
      </c>
    </row>
    <row r="847" spans="1:31" x14ac:dyDescent="0.25">
      <c r="A847" s="1">
        <v>1</v>
      </c>
      <c r="B847" s="1">
        <v>343</v>
      </c>
      <c r="C847" s="1">
        <v>7</v>
      </c>
      <c r="D847" s="1">
        <v>0.56000000000000005</v>
      </c>
      <c r="E847" s="7">
        <v>6.9139980129999996</v>
      </c>
      <c r="F847" s="7">
        <v>91</v>
      </c>
      <c r="G847" s="1">
        <v>376</v>
      </c>
      <c r="H847" s="1">
        <v>13.3</v>
      </c>
      <c r="I847" s="1">
        <v>10</v>
      </c>
      <c r="J847" s="1">
        <v>95</v>
      </c>
      <c r="K847" s="1">
        <v>3.5</v>
      </c>
      <c r="L847" s="1">
        <v>93</v>
      </c>
      <c r="M847" s="1">
        <v>1.9</v>
      </c>
      <c r="N847" s="7">
        <v>232.7945459</v>
      </c>
      <c r="O847" s="1">
        <v>3738265</v>
      </c>
      <c r="P847" s="1">
        <v>9.6999999999999993</v>
      </c>
      <c r="Q847" s="1">
        <v>9.6999999999999993</v>
      </c>
      <c r="R847" s="1">
        <v>0</v>
      </c>
      <c r="S847" s="1">
        <v>4.7</v>
      </c>
      <c r="T847" s="1">
        <v>1</v>
      </c>
      <c r="U847" s="1">
        <v>0</v>
      </c>
      <c r="V847" s="1">
        <v>0</v>
      </c>
      <c r="W847" s="1">
        <v>0</v>
      </c>
      <c r="X847" s="1">
        <v>0</v>
      </c>
      <c r="Y847" s="1">
        <v>0</v>
      </c>
      <c r="Z847" s="1">
        <v>58.8</v>
      </c>
      <c r="AA847" s="7">
        <f>SUMPRODUCT($A$19:$Y$19,A847:Y847)</f>
        <v>55.254146165994953</v>
      </c>
      <c r="AB847" s="7">
        <f>(Z847-AA847)^2</f>
        <v>12.573079412128269</v>
      </c>
      <c r="AC847" s="7">
        <f>ABS(Z847-AA847)</f>
        <v>3.5458538340050438</v>
      </c>
      <c r="AD847" s="7">
        <f>(Z847-$AC$10)^2</f>
        <v>104.7820734233688</v>
      </c>
      <c r="AE847" s="8">
        <f t="shared" si="12"/>
        <v>3.5458538340050438</v>
      </c>
    </row>
    <row r="848" spans="1:31" x14ac:dyDescent="0.25">
      <c r="A848" s="1">
        <v>1</v>
      </c>
      <c r="B848" s="1">
        <v>64</v>
      </c>
      <c r="C848" s="1">
        <v>0</v>
      </c>
      <c r="D848" s="1">
        <v>3.76</v>
      </c>
      <c r="E848" s="7">
        <v>0</v>
      </c>
      <c r="F848" s="7">
        <v>95</v>
      </c>
      <c r="G848" s="1">
        <v>4</v>
      </c>
      <c r="H848" s="1">
        <v>62.8</v>
      </c>
      <c r="I848" s="1">
        <v>0</v>
      </c>
      <c r="J848" s="1">
        <v>95</v>
      </c>
      <c r="K848" s="1">
        <v>5.72</v>
      </c>
      <c r="L848" s="1">
        <v>95</v>
      </c>
      <c r="M848" s="1">
        <v>0.1</v>
      </c>
      <c r="N848" s="7">
        <v>6664.1440000000002</v>
      </c>
      <c r="O848" s="1">
        <v>4676835</v>
      </c>
      <c r="P848" s="1">
        <v>0.3</v>
      </c>
      <c r="Q848" s="1">
        <v>0.2</v>
      </c>
      <c r="R848" s="1">
        <v>0.92</v>
      </c>
      <c r="S848" s="1">
        <v>18.600000000000001</v>
      </c>
      <c r="T848" s="1">
        <v>0</v>
      </c>
      <c r="U848" s="1">
        <v>0</v>
      </c>
      <c r="V848" s="1">
        <v>0</v>
      </c>
      <c r="W848" s="1">
        <v>0</v>
      </c>
      <c r="X848" s="1">
        <v>1</v>
      </c>
      <c r="Y848" s="1">
        <v>1</v>
      </c>
      <c r="Z848" s="1">
        <v>81.400000000000006</v>
      </c>
      <c r="AA848" s="7">
        <f>SUMPRODUCT($A$19:$Y$19,A848:Y848)</f>
        <v>81.410532868629488</v>
      </c>
      <c r="AB848" s="7">
        <f>(Z848-AA848)^2</f>
        <v>1.1094132156593762E-4</v>
      </c>
      <c r="AC848" s="7">
        <f>ABS(Z848-AA848)</f>
        <v>1.053286862948255E-2</v>
      </c>
      <c r="AD848" s="7">
        <f>(Z848-$AC$10)^2</f>
        <v>152.86079296469367</v>
      </c>
      <c r="AE848" s="8">
        <f t="shared" si="12"/>
        <v>-1.053286862948255E-2</v>
      </c>
    </row>
    <row r="849" spans="1:31" x14ac:dyDescent="0.25">
      <c r="A849" s="1">
        <v>1</v>
      </c>
      <c r="B849" s="1">
        <v>128</v>
      </c>
      <c r="C849" s="1">
        <v>1</v>
      </c>
      <c r="D849" s="1">
        <v>9.65</v>
      </c>
      <c r="E849" s="7">
        <v>774.43966169999999</v>
      </c>
      <c r="F849" s="7">
        <v>89</v>
      </c>
      <c r="G849" s="1">
        <v>20</v>
      </c>
      <c r="H849" s="1">
        <v>57</v>
      </c>
      <c r="I849" s="1">
        <v>1</v>
      </c>
      <c r="J849" s="1">
        <v>91</v>
      </c>
      <c r="K849" s="1">
        <v>1.9</v>
      </c>
      <c r="L849" s="1">
        <v>91</v>
      </c>
      <c r="M849" s="1">
        <v>0.1</v>
      </c>
      <c r="N849" s="7">
        <v>5411.8774400000002</v>
      </c>
      <c r="O849" s="1">
        <v>7291436</v>
      </c>
      <c r="P849" s="1">
        <v>2.2000000000000002</v>
      </c>
      <c r="Q849" s="1">
        <v>2.2999999999999998</v>
      </c>
      <c r="R849" s="1">
        <v>0.755</v>
      </c>
      <c r="S849" s="1">
        <v>13.6</v>
      </c>
      <c r="T849" s="1">
        <v>0</v>
      </c>
      <c r="U849" s="1">
        <v>0</v>
      </c>
      <c r="V849" s="1">
        <v>0</v>
      </c>
      <c r="W849" s="1">
        <v>0</v>
      </c>
      <c r="X849" s="1">
        <v>1</v>
      </c>
      <c r="Y849" s="1">
        <v>0</v>
      </c>
      <c r="Z849" s="1">
        <v>74.400000000000006</v>
      </c>
      <c r="AA849" s="7">
        <f>SUMPRODUCT($A$19:$Y$19,A849:Y849)</f>
        <v>73.310660022194</v>
      </c>
      <c r="AB849" s="7">
        <f>(Z849-AA849)^2</f>
        <v>1.1866615872463893</v>
      </c>
      <c r="AC849" s="7">
        <f>ABS(Z849-AA849)</f>
        <v>1.0893399778060058</v>
      </c>
      <c r="AD849" s="7">
        <f>(Z849-$AC$10)^2</f>
        <v>28.769154168708031</v>
      </c>
      <c r="AE849" s="8">
        <f t="shared" si="12"/>
        <v>1.0893399778060058</v>
      </c>
    </row>
    <row r="850" spans="1:31" x14ac:dyDescent="0.25">
      <c r="A850" s="1">
        <v>1</v>
      </c>
      <c r="B850" s="1">
        <v>254</v>
      </c>
      <c r="C850" s="1">
        <v>38</v>
      </c>
      <c r="D850" s="1">
        <v>0.01</v>
      </c>
      <c r="E850" s="7">
        <v>28.668978289999998</v>
      </c>
      <c r="F850" s="7">
        <v>9</v>
      </c>
      <c r="G850" s="1">
        <v>319</v>
      </c>
      <c r="H850" s="1">
        <v>27.3</v>
      </c>
      <c r="I850" s="1">
        <v>55</v>
      </c>
      <c r="J850" s="1">
        <v>91</v>
      </c>
      <c r="K850" s="1">
        <v>4.63</v>
      </c>
      <c r="L850" s="1">
        <v>9</v>
      </c>
      <c r="M850" s="1">
        <v>0.9</v>
      </c>
      <c r="N850" s="7">
        <v>1814.492297</v>
      </c>
      <c r="O850" s="1">
        <v>26346251</v>
      </c>
      <c r="P850" s="1">
        <v>6.6</v>
      </c>
      <c r="Q850" s="1">
        <v>6.4</v>
      </c>
      <c r="R850" s="1">
        <v>0.56999999999999995</v>
      </c>
      <c r="S850" s="1">
        <v>11.5</v>
      </c>
      <c r="T850" s="1">
        <v>1</v>
      </c>
      <c r="U850" s="1">
        <v>0</v>
      </c>
      <c r="V850" s="1">
        <v>0</v>
      </c>
      <c r="W850" s="1">
        <v>0</v>
      </c>
      <c r="X850" s="1">
        <v>0</v>
      </c>
      <c r="Y850" s="1">
        <v>0</v>
      </c>
      <c r="Z850" s="1">
        <v>61.9</v>
      </c>
      <c r="AA850" s="7">
        <f>SUMPRODUCT($A$19:$Y$19,A850:Y850)</f>
        <v>61.883824612826459</v>
      </c>
      <c r="AB850" s="7">
        <f>(Z850-AA850)^2</f>
        <v>2.6164315021392061E-4</v>
      </c>
      <c r="AC850" s="7">
        <f>ABS(Z850-AA850)</f>
        <v>1.6175387173539946E-2</v>
      </c>
      <c r="AD850" s="7">
        <f>(Z850-$AC$10)^2</f>
        <v>50.926942033019508</v>
      </c>
      <c r="AE850" s="8">
        <f t="shared" si="12"/>
        <v>1.6175387173539946E-2</v>
      </c>
    </row>
    <row r="851" spans="1:31" x14ac:dyDescent="0.25">
      <c r="A851" s="1">
        <v>1</v>
      </c>
      <c r="B851" s="1">
        <v>242</v>
      </c>
      <c r="C851" s="1">
        <v>2</v>
      </c>
      <c r="D851" s="1">
        <v>0.01</v>
      </c>
      <c r="E851" s="7">
        <v>751.39827190000005</v>
      </c>
      <c r="F851" s="7">
        <v>88</v>
      </c>
      <c r="G851" s="1">
        <v>477</v>
      </c>
      <c r="H851" s="1">
        <v>34.9</v>
      </c>
      <c r="I851" s="1">
        <v>3</v>
      </c>
      <c r="J851" s="1">
        <v>88</v>
      </c>
      <c r="K851" s="1">
        <v>8.93</v>
      </c>
      <c r="L851" s="1">
        <v>88</v>
      </c>
      <c r="M851" s="1">
        <v>2.2000000000000002</v>
      </c>
      <c r="N851" s="7">
        <v>5421.3439529999996</v>
      </c>
      <c r="O851" s="1">
        <v>237992</v>
      </c>
      <c r="P851" s="1">
        <v>8.6</v>
      </c>
      <c r="Q851" s="1">
        <v>8.5</v>
      </c>
      <c r="R851" s="1">
        <v>0.63200000000000001</v>
      </c>
      <c r="S851" s="1">
        <v>11.7</v>
      </c>
      <c r="T851" s="1">
        <v>1</v>
      </c>
      <c r="U851" s="1">
        <v>0</v>
      </c>
      <c r="V851" s="1">
        <v>0</v>
      </c>
      <c r="W851" s="1">
        <v>0</v>
      </c>
      <c r="X851" s="1">
        <v>0</v>
      </c>
      <c r="Y851" s="1">
        <v>0</v>
      </c>
      <c r="Z851" s="1">
        <v>65.900000000000006</v>
      </c>
      <c r="AA851" s="7">
        <f>SUMPRODUCT($A$19:$Y$19,A851:Y851)</f>
        <v>64.570732496764023</v>
      </c>
      <c r="AB851" s="7">
        <f>(Z851-AA851)^2</f>
        <v>1.7669520951592226</v>
      </c>
      <c r="AC851" s="7">
        <f>ABS(Z851-AA851)</f>
        <v>1.3292675032359824</v>
      </c>
      <c r="AD851" s="7">
        <f>(Z851-$AC$10)^2</f>
        <v>9.8364499164397667</v>
      </c>
      <c r="AE851" s="8">
        <f t="shared" si="12"/>
        <v>1.3292675032359824</v>
      </c>
    </row>
    <row r="852" spans="1:31" x14ac:dyDescent="0.25">
      <c r="A852" s="1">
        <v>1</v>
      </c>
      <c r="B852" s="1">
        <v>113</v>
      </c>
      <c r="C852" s="1">
        <v>0</v>
      </c>
      <c r="D852" s="1">
        <v>8.4700000000000006</v>
      </c>
      <c r="E852" s="7">
        <v>1641.30981</v>
      </c>
      <c r="F852" s="7">
        <v>93</v>
      </c>
      <c r="G852" s="1">
        <v>0</v>
      </c>
      <c r="H852" s="1">
        <v>48.4</v>
      </c>
      <c r="I852" s="1">
        <v>0</v>
      </c>
      <c r="J852" s="1">
        <v>93</v>
      </c>
      <c r="K852" s="1">
        <v>5.64</v>
      </c>
      <c r="L852" s="1">
        <v>93</v>
      </c>
      <c r="M852" s="1">
        <v>0.1</v>
      </c>
      <c r="N852" s="7">
        <v>16462.485560000001</v>
      </c>
      <c r="O852" s="1">
        <v>1315372</v>
      </c>
      <c r="P852" s="1">
        <v>3.9</v>
      </c>
      <c r="Q852" s="1">
        <v>3.9</v>
      </c>
      <c r="R852" s="1">
        <v>0.77100000000000002</v>
      </c>
      <c r="S852" s="1">
        <v>15</v>
      </c>
      <c r="T852" s="1">
        <v>0</v>
      </c>
      <c r="U852" s="1">
        <v>0</v>
      </c>
      <c r="V852" s="1">
        <v>0</v>
      </c>
      <c r="W852" s="1">
        <v>0</v>
      </c>
      <c r="X852" s="1">
        <v>0</v>
      </c>
      <c r="Y852" s="1">
        <v>0</v>
      </c>
      <c r="Z852" s="1">
        <v>74.2</v>
      </c>
      <c r="AA852" s="7">
        <f>SUMPRODUCT($A$19:$Y$19,A852:Y852)</f>
        <v>76.451200794754456</v>
      </c>
      <c r="AB852" s="7">
        <f>(Z852-AA852)^2</f>
        <v>5.0679050183030823</v>
      </c>
      <c r="AC852" s="7">
        <f>ABS(Z852-AA852)</f>
        <v>2.2512007947544532</v>
      </c>
      <c r="AD852" s="7">
        <f>(Z852-$AC$10)^2</f>
        <v>26.663678774536987</v>
      </c>
      <c r="AE852" s="8">
        <f t="shared" si="12"/>
        <v>-2.2512007947544532</v>
      </c>
    </row>
    <row r="853" spans="1:31" x14ac:dyDescent="0.25">
      <c r="A853" s="1">
        <v>1</v>
      </c>
      <c r="B853" s="1">
        <v>122</v>
      </c>
      <c r="C853" s="1">
        <v>0</v>
      </c>
      <c r="D853" s="1">
        <v>11.9</v>
      </c>
      <c r="E853" s="7">
        <v>161.44738530000001</v>
      </c>
      <c r="F853" s="7">
        <v>92</v>
      </c>
      <c r="G853" s="1">
        <v>0</v>
      </c>
      <c r="H853" s="1">
        <v>51.2</v>
      </c>
      <c r="I853" s="1">
        <v>0</v>
      </c>
      <c r="J853" s="1">
        <v>93</v>
      </c>
      <c r="K853" s="1">
        <v>8.26</v>
      </c>
      <c r="L853" s="1">
        <v>91</v>
      </c>
      <c r="M853" s="1">
        <v>0.1</v>
      </c>
      <c r="N853" s="7">
        <v>1227.73677</v>
      </c>
      <c r="O853" s="1">
        <v>1988925</v>
      </c>
      <c r="P853" s="1">
        <v>2.2000000000000002</v>
      </c>
      <c r="Q853" s="1">
        <v>2.2999999999999998</v>
      </c>
      <c r="R853" s="1">
        <v>0.81799999999999995</v>
      </c>
      <c r="S853" s="1">
        <v>14.6</v>
      </c>
      <c r="T853" s="1">
        <v>0</v>
      </c>
      <c r="U853" s="1">
        <v>0</v>
      </c>
      <c r="V853" s="1">
        <v>0</v>
      </c>
      <c r="W853" s="1">
        <v>0</v>
      </c>
      <c r="X853" s="1">
        <v>1</v>
      </c>
      <c r="Y853" s="1">
        <v>1</v>
      </c>
      <c r="Z853" s="1">
        <v>76</v>
      </c>
      <c r="AA853" s="7">
        <f>SUMPRODUCT($A$19:$Y$19,A853:Y853)</f>
        <v>76.768438971804798</v>
      </c>
      <c r="AB853" s="7">
        <f>(Z853-AA853)^2</f>
        <v>0.59049845338841533</v>
      </c>
      <c r="AC853" s="7">
        <f>ABS(Z853-AA853)</f>
        <v>0.76843897180479814</v>
      </c>
      <c r="AD853" s="7">
        <f>(Z853-$AC$10)^2</f>
        <v>48.492957322076094</v>
      </c>
      <c r="AE853" s="8">
        <f t="shared" si="12"/>
        <v>-0.76843897180479814</v>
      </c>
    </row>
    <row r="854" spans="1:31" x14ac:dyDescent="0.25">
      <c r="A854" s="1">
        <v>1</v>
      </c>
      <c r="B854" s="1">
        <v>123</v>
      </c>
      <c r="C854" s="1">
        <v>1</v>
      </c>
      <c r="D854" s="1">
        <v>6.35</v>
      </c>
      <c r="E854" s="7">
        <v>152.54484049999999</v>
      </c>
      <c r="F854" s="7">
        <v>96</v>
      </c>
      <c r="G854" s="1">
        <v>0</v>
      </c>
      <c r="H854" s="1">
        <v>58.3</v>
      </c>
      <c r="I854" s="1">
        <v>1</v>
      </c>
      <c r="J854" s="1">
        <v>96</v>
      </c>
      <c r="K854" s="1">
        <v>11.15</v>
      </c>
      <c r="L854" s="1">
        <v>96</v>
      </c>
      <c r="M854" s="1">
        <v>0.1</v>
      </c>
      <c r="N854" s="7">
        <v>522.95111599999996</v>
      </c>
      <c r="O854" s="1">
        <v>3325612</v>
      </c>
      <c r="P854" s="1">
        <v>1.6</v>
      </c>
      <c r="Q854" s="1">
        <v>1.6</v>
      </c>
      <c r="R854" s="1">
        <v>0.753</v>
      </c>
      <c r="S854" s="1">
        <v>15.5</v>
      </c>
      <c r="T854" s="1">
        <v>0</v>
      </c>
      <c r="U854" s="1">
        <v>0</v>
      </c>
      <c r="V854" s="1">
        <v>0</v>
      </c>
      <c r="W854" s="1">
        <v>1</v>
      </c>
      <c r="X854" s="1">
        <v>0</v>
      </c>
      <c r="Y854" s="1">
        <v>0</v>
      </c>
      <c r="Z854" s="1">
        <v>75.7</v>
      </c>
      <c r="AA854" s="7">
        <f>SUMPRODUCT($A$19:$Y$19,A854:Y854)</f>
        <v>75.933736904148148</v>
      </c>
      <c r="AB854" s="7">
        <f>(Z854-AA854)^2</f>
        <v>5.4632940360759212E-2</v>
      </c>
      <c r="AC854" s="7">
        <f>ABS(Z854-AA854)</f>
        <v>0.23373690414814519</v>
      </c>
      <c r="AD854" s="7">
        <f>(Z854-$AC$10)^2</f>
        <v>44.40474423081961</v>
      </c>
      <c r="AE854" s="8">
        <f t="shared" ref="AE854:AE917" si="13">Z854-AA854</f>
        <v>-0.23373690414814519</v>
      </c>
    </row>
    <row r="855" spans="1:31" x14ac:dyDescent="0.25">
      <c r="A855" s="1">
        <v>1</v>
      </c>
      <c r="B855" s="1">
        <v>146</v>
      </c>
      <c r="C855" s="1">
        <v>0</v>
      </c>
      <c r="D855" s="1">
        <v>8.07</v>
      </c>
      <c r="E855" s="7">
        <v>865.99997819999999</v>
      </c>
      <c r="F855" s="7">
        <v>97</v>
      </c>
      <c r="G855" s="1">
        <v>0</v>
      </c>
      <c r="H855" s="1">
        <v>45.6</v>
      </c>
      <c r="I855" s="1">
        <v>0</v>
      </c>
      <c r="J855" s="1">
        <v>98</v>
      </c>
      <c r="K855" s="1">
        <v>6.36</v>
      </c>
      <c r="L855" s="1">
        <v>97</v>
      </c>
      <c r="M855" s="1">
        <v>0.1</v>
      </c>
      <c r="N855" s="7">
        <v>7583.1872000000003</v>
      </c>
      <c r="O855" s="1">
        <v>1315372</v>
      </c>
      <c r="P855" s="1">
        <v>3.8</v>
      </c>
      <c r="Q855" s="1">
        <v>3.8</v>
      </c>
      <c r="R855" s="1">
        <v>0.74399999999999999</v>
      </c>
      <c r="S855" s="1">
        <v>15.8</v>
      </c>
      <c r="T855" s="1">
        <v>0</v>
      </c>
      <c r="U855" s="1">
        <v>0</v>
      </c>
      <c r="V855" s="1">
        <v>0</v>
      </c>
      <c r="W855" s="1">
        <v>0</v>
      </c>
      <c r="X855" s="1">
        <v>0</v>
      </c>
      <c r="Y855" s="1">
        <v>0</v>
      </c>
      <c r="Z855" s="1">
        <v>73.099999999999994</v>
      </c>
      <c r="AA855" s="7">
        <f>SUMPRODUCT($A$19:$Y$19,A855:Y855)</f>
        <v>76.112481304589679</v>
      </c>
      <c r="AB855" s="7">
        <f>(Z855-AA855)^2</f>
        <v>9.075043610502366</v>
      </c>
      <c r="AC855" s="7">
        <f>ABS(Z855-AA855)</f>
        <v>3.0124813045896843</v>
      </c>
      <c r="AD855" s="7">
        <f>(Z855-$AC$10)^2</f>
        <v>16.513564106596323</v>
      </c>
      <c r="AE855" s="8">
        <f t="shared" si="13"/>
        <v>-3.0124813045896843</v>
      </c>
    </row>
    <row r="856" spans="1:31" x14ac:dyDescent="0.25">
      <c r="A856" s="1">
        <v>1</v>
      </c>
      <c r="B856" s="1">
        <v>92</v>
      </c>
      <c r="C856" s="1">
        <v>3</v>
      </c>
      <c r="D856" s="1">
        <v>12.46</v>
      </c>
      <c r="E856" s="7">
        <v>4057.6373830000002</v>
      </c>
      <c r="F856" s="7">
        <v>86</v>
      </c>
      <c r="G856" s="1">
        <v>6024</v>
      </c>
      <c r="H856" s="1">
        <v>55.6</v>
      </c>
      <c r="I856" s="1">
        <v>4</v>
      </c>
      <c r="J856" s="1">
        <v>96</v>
      </c>
      <c r="K856" s="1">
        <v>1.1499999999999999</v>
      </c>
      <c r="L856" s="1">
        <v>93</v>
      </c>
      <c r="M856" s="1">
        <v>0.1</v>
      </c>
      <c r="N856" s="7">
        <v>23687.316889999998</v>
      </c>
      <c r="O856" s="1">
        <v>82349925</v>
      </c>
      <c r="P856" s="1">
        <v>1.2</v>
      </c>
      <c r="Q856" s="1">
        <v>1.1000000000000001</v>
      </c>
      <c r="R856" s="1">
        <v>0.86</v>
      </c>
      <c r="S856" s="1">
        <v>16.2</v>
      </c>
      <c r="T856" s="1">
        <v>0</v>
      </c>
      <c r="U856" s="1">
        <v>0</v>
      </c>
      <c r="V856" s="1">
        <v>0</v>
      </c>
      <c r="W856" s="1">
        <v>0</v>
      </c>
      <c r="X856" s="1">
        <v>1</v>
      </c>
      <c r="Y856" s="1">
        <v>1</v>
      </c>
      <c r="Z856" s="1">
        <v>78.3</v>
      </c>
      <c r="AA856" s="7">
        <f>SUMPRODUCT($A$19:$Y$19,A856:Y856)</f>
        <v>79.377877511417651</v>
      </c>
      <c r="AB856" s="7">
        <f>(Z856-AA856)^2</f>
        <v>1.1618199296199148</v>
      </c>
      <c r="AC856" s="7">
        <f>ABS(Z856-AA856)</f>
        <v>1.077877511417654</v>
      </c>
      <c r="AD856" s="7">
        <f>(Z856-$AC$10)^2</f>
        <v>85.815924355042725</v>
      </c>
      <c r="AE856" s="8">
        <f t="shared" si="13"/>
        <v>-1.077877511417654</v>
      </c>
    </row>
    <row r="857" spans="1:31" x14ac:dyDescent="0.25">
      <c r="A857" s="1">
        <v>1</v>
      </c>
      <c r="B857" s="1">
        <v>432</v>
      </c>
      <c r="C857" s="1">
        <v>72</v>
      </c>
      <c r="D857" s="1">
        <v>1.43</v>
      </c>
      <c r="E857" s="7">
        <v>36.297752490000001</v>
      </c>
      <c r="F857" s="7">
        <v>73</v>
      </c>
      <c r="G857" s="1">
        <v>20</v>
      </c>
      <c r="H857" s="1">
        <v>15.9</v>
      </c>
      <c r="I857" s="1">
        <v>112</v>
      </c>
      <c r="J857" s="1">
        <v>73</v>
      </c>
      <c r="K857" s="1">
        <v>4.29</v>
      </c>
      <c r="L857" s="1">
        <v>73</v>
      </c>
      <c r="M857" s="1">
        <v>13.2</v>
      </c>
      <c r="N857" s="7">
        <v>458.88435509999999</v>
      </c>
      <c r="O857" s="1">
        <v>3574931</v>
      </c>
      <c r="P857" s="1">
        <v>8.6999999999999993</v>
      </c>
      <c r="Q857" s="1">
        <v>8.6</v>
      </c>
      <c r="R857" s="1">
        <v>0.46100000000000002</v>
      </c>
      <c r="S857" s="1">
        <v>8.9</v>
      </c>
      <c r="T857" s="1">
        <v>1</v>
      </c>
      <c r="U857" s="1">
        <v>0</v>
      </c>
      <c r="V857" s="1">
        <v>0</v>
      </c>
      <c r="W857" s="1">
        <v>0</v>
      </c>
      <c r="X857" s="1">
        <v>0</v>
      </c>
      <c r="Y857" s="1">
        <v>0</v>
      </c>
      <c r="Z857" s="1">
        <v>53</v>
      </c>
      <c r="AA857" s="7">
        <f>SUMPRODUCT($A$19:$Y$19,A857:Y857)</f>
        <v>52.105749231355979</v>
      </c>
      <c r="AB857" s="7">
        <f>(Z857-AA857)^2</f>
        <v>0.79968443722042215</v>
      </c>
      <c r="AC857" s="7">
        <f>ABS(Z857-AA857)</f>
        <v>0.89425076864402087</v>
      </c>
      <c r="AD857" s="7">
        <f>(Z857-$AC$10)^2</f>
        <v>257.16328699240927</v>
      </c>
      <c r="AE857" s="8">
        <f t="shared" si="13"/>
        <v>0.89425076864402087</v>
      </c>
    </row>
    <row r="858" spans="1:31" x14ac:dyDescent="0.25">
      <c r="A858" s="1">
        <v>1</v>
      </c>
      <c r="B858" s="1">
        <v>218</v>
      </c>
      <c r="C858" s="1">
        <v>58</v>
      </c>
      <c r="D858" s="1">
        <v>4.8499999999999996</v>
      </c>
      <c r="E858" s="7">
        <v>198.25637939999999</v>
      </c>
      <c r="F858" s="7">
        <v>77</v>
      </c>
      <c r="G858" s="1">
        <v>6368</v>
      </c>
      <c r="H858" s="1">
        <v>22.6</v>
      </c>
      <c r="I858" s="1">
        <v>74</v>
      </c>
      <c r="J858" s="1">
        <v>78</v>
      </c>
      <c r="K858" s="1">
        <v>4.37</v>
      </c>
      <c r="L858" s="1">
        <v>79</v>
      </c>
      <c r="M858" s="1">
        <v>0.1</v>
      </c>
      <c r="N858" s="7">
        <v>2129.4992419999999</v>
      </c>
      <c r="O858" s="1">
        <v>93726624</v>
      </c>
      <c r="P858" s="1">
        <v>1</v>
      </c>
      <c r="Q858" s="1">
        <v>9.6999999999999993</v>
      </c>
      <c r="R858" s="1">
        <v>0.66200000000000003</v>
      </c>
      <c r="S858" s="1">
        <v>11.4</v>
      </c>
      <c r="T858" s="1">
        <v>0</v>
      </c>
      <c r="U858" s="1">
        <v>1</v>
      </c>
      <c r="V858" s="1">
        <v>0</v>
      </c>
      <c r="W858" s="1">
        <v>0</v>
      </c>
      <c r="X858" s="1">
        <v>0</v>
      </c>
      <c r="Y858" s="1">
        <v>0</v>
      </c>
      <c r="Z858" s="1">
        <v>67.900000000000006</v>
      </c>
      <c r="AA858" s="7">
        <f>SUMPRODUCT($A$19:$Y$19,A858:Y858)</f>
        <v>68.613998648028428</v>
      </c>
      <c r="AB858" s="7">
        <f>(Z858-AA858)^2</f>
        <v>0.50979406938641469</v>
      </c>
      <c r="AC858" s="7">
        <f>ABS(Z858-AA858)</f>
        <v>0.71399864802842217</v>
      </c>
      <c r="AD858" s="7">
        <f>(Z858-$AC$10)^2</f>
        <v>1.2912038581499465</v>
      </c>
      <c r="AE858" s="8">
        <f t="shared" si="13"/>
        <v>-0.71399864802842217</v>
      </c>
    </row>
    <row r="859" spans="1:31" x14ac:dyDescent="0.25">
      <c r="A859" s="1">
        <v>1</v>
      </c>
      <c r="B859" s="1">
        <v>8</v>
      </c>
      <c r="C859" s="1">
        <v>1</v>
      </c>
      <c r="D859" s="1">
        <v>9.56</v>
      </c>
      <c r="E859" s="7">
        <v>4472.6113999999998</v>
      </c>
      <c r="F859" s="7">
        <v>92</v>
      </c>
      <c r="G859" s="1">
        <v>4</v>
      </c>
      <c r="H859" s="1">
        <v>54.2</v>
      </c>
      <c r="I859" s="1">
        <v>1</v>
      </c>
      <c r="J859" s="1">
        <v>98</v>
      </c>
      <c r="K859" s="1">
        <v>8.4600000000000009</v>
      </c>
      <c r="L859" s="1">
        <v>98</v>
      </c>
      <c r="M859" s="1">
        <v>0.1</v>
      </c>
      <c r="N859" s="7">
        <v>35245.164700000001</v>
      </c>
      <c r="O859" s="1">
        <v>1622532</v>
      </c>
      <c r="P859" s="1">
        <v>1.1000000000000001</v>
      </c>
      <c r="Q859" s="1">
        <v>1</v>
      </c>
      <c r="R859" s="1">
        <v>0.88100000000000001</v>
      </c>
      <c r="S859" s="1">
        <v>16.5</v>
      </c>
      <c r="T859" s="1">
        <v>0</v>
      </c>
      <c r="U859" s="1">
        <v>0</v>
      </c>
      <c r="V859" s="1">
        <v>0</v>
      </c>
      <c r="W859" s="1">
        <v>0</v>
      </c>
      <c r="X859" s="1">
        <v>1</v>
      </c>
      <c r="Y859" s="1">
        <v>1</v>
      </c>
      <c r="Z859" s="1">
        <v>78.7</v>
      </c>
      <c r="AA859" s="7">
        <f>SUMPRODUCT($A$19:$Y$19,A859:Y859)</f>
        <v>82.438698025248087</v>
      </c>
      <c r="AB859" s="7">
        <f>(Z859-AA859)^2</f>
        <v>13.977862923993923</v>
      </c>
      <c r="AC859" s="7">
        <f>ABS(Z859-AA859)</f>
        <v>3.7386980252480839</v>
      </c>
      <c r="AD859" s="7">
        <f>(Z859-$AC$10)^2</f>
        <v>93.38687514338487</v>
      </c>
      <c r="AE859" s="8">
        <f t="shared" si="13"/>
        <v>-3.7386980252480839</v>
      </c>
    </row>
    <row r="860" spans="1:31" x14ac:dyDescent="0.25">
      <c r="A860" s="1">
        <v>1</v>
      </c>
      <c r="B860" s="1">
        <v>99</v>
      </c>
      <c r="C860" s="1">
        <v>1</v>
      </c>
      <c r="D860" s="1">
        <v>5.31</v>
      </c>
      <c r="E860" s="7">
        <v>3.3021541999999999</v>
      </c>
      <c r="F860" s="7">
        <v>98</v>
      </c>
      <c r="G860" s="1">
        <v>68</v>
      </c>
      <c r="H860" s="1">
        <v>5.8</v>
      </c>
      <c r="I860" s="1">
        <v>1</v>
      </c>
      <c r="J860" s="1">
        <v>97</v>
      </c>
      <c r="K860" s="1">
        <v>5.86</v>
      </c>
      <c r="L860" s="1">
        <v>97</v>
      </c>
      <c r="M860" s="1">
        <v>0.1</v>
      </c>
      <c r="N860" s="7">
        <v>35.129300000000001</v>
      </c>
      <c r="O860" s="1">
        <v>2992547</v>
      </c>
      <c r="P860" s="1">
        <v>1.7</v>
      </c>
      <c r="Q860" s="1">
        <v>1.8</v>
      </c>
      <c r="R860" s="1">
        <v>0.69599999999999995</v>
      </c>
      <c r="S860" s="1">
        <v>11.4</v>
      </c>
      <c r="T860" s="1">
        <v>0</v>
      </c>
      <c r="U860" s="1">
        <v>0</v>
      </c>
      <c r="V860" s="1">
        <v>0</v>
      </c>
      <c r="W860" s="1">
        <v>0</v>
      </c>
      <c r="X860" s="1">
        <v>1</v>
      </c>
      <c r="Y860" s="1">
        <v>0</v>
      </c>
      <c r="Z860" s="1">
        <v>74.2</v>
      </c>
      <c r="AA860" s="7">
        <f>SUMPRODUCT($A$19:$Y$19,A860:Y860)</f>
        <v>71.563380774057833</v>
      </c>
      <c r="AB860" s="7">
        <f>(Z860-AA860)^2</f>
        <v>6.9517609426078852</v>
      </c>
      <c r="AC860" s="7">
        <f>ABS(Z860-AA860)</f>
        <v>2.6366192259421695</v>
      </c>
      <c r="AD860" s="7">
        <f>(Z860-$AC$10)^2</f>
        <v>26.663678774536987</v>
      </c>
      <c r="AE860" s="8">
        <f t="shared" si="13"/>
        <v>2.6366192259421695</v>
      </c>
    </row>
    <row r="861" spans="1:31" x14ac:dyDescent="0.25">
      <c r="A861" s="1">
        <v>1</v>
      </c>
      <c r="B861" s="1">
        <v>88</v>
      </c>
      <c r="C861" s="1">
        <v>7</v>
      </c>
      <c r="D861" s="1">
        <v>0.09</v>
      </c>
      <c r="E861" s="7">
        <v>2017.643131</v>
      </c>
      <c r="F861" s="7">
        <v>98</v>
      </c>
      <c r="G861" s="1">
        <v>154</v>
      </c>
      <c r="H861" s="1">
        <v>67.3</v>
      </c>
      <c r="I861" s="1">
        <v>9</v>
      </c>
      <c r="J861" s="1">
        <v>98</v>
      </c>
      <c r="K861" s="1">
        <v>4.68</v>
      </c>
      <c r="L861" s="1">
        <v>98</v>
      </c>
      <c r="M861" s="1">
        <v>0.1</v>
      </c>
      <c r="N861" s="7">
        <v>24575.434000000001</v>
      </c>
      <c r="O861" s="1">
        <v>1315372</v>
      </c>
      <c r="P861" s="1">
        <v>7.7</v>
      </c>
      <c r="Q861" s="1">
        <v>7.5</v>
      </c>
      <c r="R861" s="1">
        <v>0.84099999999999997</v>
      </c>
      <c r="S861" s="1">
        <v>15.8</v>
      </c>
      <c r="T861" s="1">
        <v>0</v>
      </c>
      <c r="U861" s="1">
        <v>1</v>
      </c>
      <c r="V861" s="1">
        <v>0</v>
      </c>
      <c r="W861" s="1">
        <v>0</v>
      </c>
      <c r="X861" s="1">
        <v>0</v>
      </c>
      <c r="Y861" s="1">
        <v>0</v>
      </c>
      <c r="Z861" s="1">
        <v>74.400000000000006</v>
      </c>
      <c r="AA861" s="7">
        <f>SUMPRODUCT($A$19:$Y$19,A861:Y861)</f>
        <v>77.353292051082704</v>
      </c>
      <c r="AB861" s="7">
        <f>(Z861-AA861)^2</f>
        <v>8.7219339389882506</v>
      </c>
      <c r="AC861" s="7">
        <f>ABS(Z861-AA861)</f>
        <v>2.9532920510826983</v>
      </c>
      <c r="AD861" s="7">
        <f>(Z861-$AC$10)^2</f>
        <v>28.769154168708031</v>
      </c>
      <c r="AE861" s="8">
        <f t="shared" si="13"/>
        <v>-2.9532920510826983</v>
      </c>
    </row>
    <row r="862" spans="1:31" x14ac:dyDescent="0.25">
      <c r="A862" s="1">
        <v>1</v>
      </c>
      <c r="B862" s="1">
        <v>165</v>
      </c>
      <c r="C862" s="1">
        <v>54</v>
      </c>
      <c r="D862" s="1">
        <v>0.23</v>
      </c>
      <c r="E862" s="7">
        <v>0</v>
      </c>
      <c r="F862" s="7">
        <v>93</v>
      </c>
      <c r="G862" s="1">
        <v>245</v>
      </c>
      <c r="H862" s="1">
        <v>58.6</v>
      </c>
      <c r="I862" s="1">
        <v>64</v>
      </c>
      <c r="J862" s="1">
        <v>93</v>
      </c>
      <c r="K862" s="1">
        <v>5.29</v>
      </c>
      <c r="L862" s="1">
        <v>93</v>
      </c>
      <c r="M862" s="1">
        <v>0.1</v>
      </c>
      <c r="N862" s="7">
        <v>1653.2390500000001</v>
      </c>
      <c r="O862" s="1">
        <v>1315372</v>
      </c>
      <c r="P862" s="1">
        <v>2.9</v>
      </c>
      <c r="Q862" s="1">
        <v>2.8</v>
      </c>
      <c r="R862" s="1">
        <v>0.67300000000000004</v>
      </c>
      <c r="S862" s="1">
        <v>12.4</v>
      </c>
      <c r="T862" s="1">
        <v>1</v>
      </c>
      <c r="U862" s="1">
        <v>0</v>
      </c>
      <c r="V862" s="1">
        <v>0</v>
      </c>
      <c r="W862" s="1">
        <v>0</v>
      </c>
      <c r="X862" s="1">
        <v>0</v>
      </c>
      <c r="Y862" s="1">
        <v>0</v>
      </c>
      <c r="Z862" s="1">
        <v>72</v>
      </c>
      <c r="AA862" s="7">
        <f>SUMPRODUCT($A$19:$Y$19,A862:Y862)</f>
        <v>68.343665486963744</v>
      </c>
      <c r="AB862" s="7">
        <f>(Z862-AA862)^2</f>
        <v>13.368782071220078</v>
      </c>
      <c r="AC862" s="7">
        <f>ABS(Z862-AA862)</f>
        <v>3.6563345130362563</v>
      </c>
      <c r="AD862" s="7">
        <f>(Z862-$AC$10)^2</f>
        <v>8.7834494386557829</v>
      </c>
      <c r="AE862" s="8">
        <f t="shared" si="13"/>
        <v>3.6563345130362563</v>
      </c>
    </row>
    <row r="863" spans="1:31" x14ac:dyDescent="0.25">
      <c r="A863" s="1">
        <v>1</v>
      </c>
      <c r="B863" s="1">
        <v>73</v>
      </c>
      <c r="C863" s="1">
        <v>2</v>
      </c>
      <c r="D863" s="1">
        <v>11.86</v>
      </c>
      <c r="E863" s="7">
        <v>4460.3900059999996</v>
      </c>
      <c r="F863" s="7">
        <v>97</v>
      </c>
      <c r="G863" s="1">
        <v>362</v>
      </c>
      <c r="H863" s="1">
        <v>61.1</v>
      </c>
      <c r="I863" s="1">
        <v>2</v>
      </c>
      <c r="J863" s="1">
        <v>98</v>
      </c>
      <c r="K863" s="1">
        <v>8.23</v>
      </c>
      <c r="L863" s="1">
        <v>98</v>
      </c>
      <c r="M863" s="1">
        <v>0.1</v>
      </c>
      <c r="N863" s="7">
        <v>28482.694800000001</v>
      </c>
      <c r="O863" s="1">
        <v>44397319</v>
      </c>
      <c r="P863" s="1">
        <v>0.6</v>
      </c>
      <c r="Q863" s="1">
        <v>0.5</v>
      </c>
      <c r="R863" s="1">
        <v>0.84399999999999997</v>
      </c>
      <c r="S863" s="1">
        <v>15.9</v>
      </c>
      <c r="T863" s="1">
        <v>0</v>
      </c>
      <c r="U863" s="1">
        <v>0</v>
      </c>
      <c r="V863" s="1">
        <v>0</v>
      </c>
      <c r="W863" s="1">
        <v>0</v>
      </c>
      <c r="X863" s="1">
        <v>1</v>
      </c>
      <c r="Y863" s="1">
        <v>1</v>
      </c>
      <c r="Z863" s="1">
        <v>88</v>
      </c>
      <c r="AA863" s="7">
        <f>SUMPRODUCT($A$19:$Y$19,A863:Y863)</f>
        <v>80.714613430017266</v>
      </c>
      <c r="AB863" s="7">
        <f>(Z863-AA863)^2</f>
        <v>53.076857474084782</v>
      </c>
      <c r="AC863" s="7">
        <f>ABS(Z863-AA863)</f>
        <v>7.2853865699827338</v>
      </c>
      <c r="AD863" s="7">
        <f>(Z863-$AC$10)^2</f>
        <v>359.62148097233705</v>
      </c>
      <c r="AE863" s="8">
        <f t="shared" si="13"/>
        <v>7.2853865699827338</v>
      </c>
    </row>
    <row r="864" spans="1:31" x14ac:dyDescent="0.25">
      <c r="A864" s="1">
        <v>1</v>
      </c>
      <c r="B864" s="1">
        <v>283</v>
      </c>
      <c r="C864" s="1">
        <v>44</v>
      </c>
      <c r="D864" s="1">
        <v>4.55</v>
      </c>
      <c r="E864" s="7">
        <v>81.143047050000007</v>
      </c>
      <c r="F864" s="7">
        <v>92</v>
      </c>
      <c r="G864" s="1">
        <v>54118</v>
      </c>
      <c r="H864" s="1">
        <v>16.100000000000001</v>
      </c>
      <c r="I864" s="1">
        <v>77</v>
      </c>
      <c r="J864" s="1">
        <v>91</v>
      </c>
      <c r="K864" s="1">
        <v>7.41</v>
      </c>
      <c r="L864" s="1">
        <v>92</v>
      </c>
      <c r="M864" s="1">
        <v>1.1000000000000001</v>
      </c>
      <c r="N864" s="7">
        <v>552.74555210000005</v>
      </c>
      <c r="O864" s="1">
        <v>1514199</v>
      </c>
      <c r="P864" s="1">
        <v>9.3000000000000007</v>
      </c>
      <c r="Q864" s="1">
        <v>8.8000000000000007</v>
      </c>
      <c r="R864" s="1">
        <v>0.35599999999999998</v>
      </c>
      <c r="S864" s="1">
        <v>5.9</v>
      </c>
      <c r="T864" s="1">
        <v>1</v>
      </c>
      <c r="U864" s="1">
        <v>0</v>
      </c>
      <c r="V864" s="1">
        <v>0</v>
      </c>
      <c r="W864" s="1">
        <v>0</v>
      </c>
      <c r="X864" s="1">
        <v>0</v>
      </c>
      <c r="Y864" s="1">
        <v>0</v>
      </c>
      <c r="Z864" s="1">
        <v>56.9</v>
      </c>
      <c r="AA864" s="7">
        <f>SUMPRODUCT($A$19:$Y$19,A864:Y864)</f>
        <v>57.377550861541096</v>
      </c>
      <c r="AB864" s="7">
        <f>(Z864-AA864)^2</f>
        <v>0.22805482535864405</v>
      </c>
      <c r="AC864" s="7">
        <f>ABS(Z864-AA864)</f>
        <v>0.47755086154109705</v>
      </c>
      <c r="AD864" s="7">
        <f>(Z864-$AC$10)^2</f>
        <v>147.29005717874412</v>
      </c>
      <c r="AE864" s="8">
        <f t="shared" si="13"/>
        <v>-0.47755086154109705</v>
      </c>
    </row>
    <row r="865" spans="1:31" x14ac:dyDescent="0.25">
      <c r="A865" s="1">
        <v>1</v>
      </c>
      <c r="B865" s="1">
        <v>13</v>
      </c>
      <c r="C865" s="1">
        <v>9</v>
      </c>
      <c r="D865" s="1">
        <v>0.05</v>
      </c>
      <c r="E865" s="7">
        <v>832.36887079999997</v>
      </c>
      <c r="F865" s="7">
        <v>95</v>
      </c>
      <c r="G865" s="1">
        <v>1208</v>
      </c>
      <c r="H865" s="1">
        <v>58.5</v>
      </c>
      <c r="I865" s="1">
        <v>11</v>
      </c>
      <c r="J865" s="1">
        <v>95</v>
      </c>
      <c r="K865" s="1">
        <v>4.2</v>
      </c>
      <c r="L865" s="1">
        <v>95</v>
      </c>
      <c r="M865" s="1">
        <v>0.1</v>
      </c>
      <c r="N865" s="7">
        <v>9567.4582850000006</v>
      </c>
      <c r="O865" s="1">
        <v>1315372</v>
      </c>
      <c r="P865" s="1">
        <v>7.2</v>
      </c>
      <c r="Q865" s="1">
        <v>7.3</v>
      </c>
      <c r="R865" s="1">
        <v>0.747</v>
      </c>
      <c r="S865" s="1">
        <v>12.2</v>
      </c>
      <c r="T865" s="1">
        <v>0</v>
      </c>
      <c r="U865" s="1">
        <v>1</v>
      </c>
      <c r="V865" s="1">
        <v>0</v>
      </c>
      <c r="W865" s="1">
        <v>0</v>
      </c>
      <c r="X865" s="1">
        <v>0</v>
      </c>
      <c r="Y865" s="1">
        <v>0</v>
      </c>
      <c r="Z865" s="1">
        <v>73</v>
      </c>
      <c r="AA865" s="7">
        <f>SUMPRODUCT($A$19:$Y$19,A865:Y865)</f>
        <v>74.939548674760303</v>
      </c>
      <c r="AB865" s="7">
        <f>(Z865-AA865)^2</f>
        <v>3.7618490617644476</v>
      </c>
      <c r="AC865" s="7">
        <f>ABS(Z865-AA865)</f>
        <v>1.939548674760303</v>
      </c>
      <c r="AD865" s="7">
        <f>(Z865-$AC$10)^2</f>
        <v>15.710826409510862</v>
      </c>
      <c r="AE865" s="8">
        <f t="shared" si="13"/>
        <v>-1.939548674760303</v>
      </c>
    </row>
    <row r="866" spans="1:31" x14ac:dyDescent="0.25">
      <c r="A866" s="1">
        <v>1</v>
      </c>
      <c r="B866" s="1">
        <v>126</v>
      </c>
      <c r="C866" s="1">
        <v>1</v>
      </c>
      <c r="D866" s="1">
        <v>6.18</v>
      </c>
      <c r="E866" s="7">
        <v>110.11382860000001</v>
      </c>
      <c r="F866" s="7">
        <v>84</v>
      </c>
      <c r="G866" s="1">
        <v>334</v>
      </c>
      <c r="H866" s="1">
        <v>49.2</v>
      </c>
      <c r="I866" s="1">
        <v>1</v>
      </c>
      <c r="J866" s="1">
        <v>89</v>
      </c>
      <c r="K866" s="1">
        <v>8.39</v>
      </c>
      <c r="L866" s="1">
        <v>88</v>
      </c>
      <c r="M866" s="1">
        <v>0.1</v>
      </c>
      <c r="N866" s="7">
        <v>1872.68416</v>
      </c>
      <c r="O866" s="1">
        <v>4136</v>
      </c>
      <c r="P866" s="1">
        <v>2.7</v>
      </c>
      <c r="Q866" s="1">
        <v>2.9</v>
      </c>
      <c r="R866" s="1">
        <v>0.71399999999999997</v>
      </c>
      <c r="S866" s="1">
        <v>12.6</v>
      </c>
      <c r="T866" s="1">
        <v>0</v>
      </c>
      <c r="U866" s="1">
        <v>1</v>
      </c>
      <c r="V866" s="1">
        <v>0</v>
      </c>
      <c r="W866" s="1">
        <v>0</v>
      </c>
      <c r="X866" s="1">
        <v>0</v>
      </c>
      <c r="Y866" s="1">
        <v>0</v>
      </c>
      <c r="Z866" s="1">
        <v>73.900000000000006</v>
      </c>
      <c r="AA866" s="7">
        <f>SUMPRODUCT($A$19:$Y$19,A866:Y866)</f>
        <v>72.889694130791597</v>
      </c>
      <c r="AB866" s="7">
        <f>(Z866-AA866)^2</f>
        <v>1.0207179493569589</v>
      </c>
      <c r="AC866" s="7">
        <f>ABS(Z866-AA866)</f>
        <v>1.010305869208409</v>
      </c>
      <c r="AD866" s="7">
        <f>(Z866-$AC$10)^2</f>
        <v>23.655465683280486</v>
      </c>
      <c r="AE866" s="8">
        <f t="shared" si="13"/>
        <v>1.010305869208409</v>
      </c>
    </row>
    <row r="867" spans="1:31" x14ac:dyDescent="0.25">
      <c r="A867" s="1">
        <v>1</v>
      </c>
      <c r="B867" s="1">
        <v>251</v>
      </c>
      <c r="C867" s="1">
        <v>16</v>
      </c>
      <c r="D867" s="1">
        <v>5.85</v>
      </c>
      <c r="E867" s="7">
        <v>41.300794519999997</v>
      </c>
      <c r="F867" s="7">
        <v>92</v>
      </c>
      <c r="G867" s="1">
        <v>0</v>
      </c>
      <c r="H867" s="1">
        <v>43</v>
      </c>
      <c r="I867" s="1">
        <v>21</v>
      </c>
      <c r="J867" s="1">
        <v>65</v>
      </c>
      <c r="K867" s="1">
        <v>6.68</v>
      </c>
      <c r="L867" s="1">
        <v>65</v>
      </c>
      <c r="M867" s="1">
        <v>2</v>
      </c>
      <c r="N867" s="7">
        <v>668.29764599999999</v>
      </c>
      <c r="O867" s="1">
        <v>985287</v>
      </c>
      <c r="P867" s="1">
        <v>4.0999999999999996</v>
      </c>
      <c r="Q867" s="1">
        <v>4.0999999999999996</v>
      </c>
      <c r="R867" s="1">
        <v>0.46600000000000003</v>
      </c>
      <c r="S867" s="1">
        <v>8.5</v>
      </c>
      <c r="T867" s="1">
        <v>0</v>
      </c>
      <c r="U867" s="1">
        <v>0</v>
      </c>
      <c r="V867" s="1">
        <v>0</v>
      </c>
      <c r="W867" s="1">
        <v>0</v>
      </c>
      <c r="X867" s="1">
        <v>0</v>
      </c>
      <c r="Y867" s="1">
        <v>0</v>
      </c>
      <c r="Z867" s="1">
        <v>62.5</v>
      </c>
      <c r="AA867" s="7">
        <f>SUMPRODUCT($A$19:$Y$19,A867:Y867)</f>
        <v>65.890658224171261</v>
      </c>
      <c r="AB867" s="7">
        <f>(Z867-AA867)^2</f>
        <v>11.496563193140211</v>
      </c>
      <c r="AC867" s="7">
        <f>ABS(Z867-AA867)</f>
        <v>3.3906582241712613</v>
      </c>
      <c r="AD867" s="7">
        <f>(Z867-$AC$10)^2</f>
        <v>42.723368215532531</v>
      </c>
      <c r="AE867" s="8">
        <f t="shared" si="13"/>
        <v>-3.3906582241712613</v>
      </c>
    </row>
    <row r="868" spans="1:31" x14ac:dyDescent="0.25">
      <c r="A868" s="1">
        <v>1</v>
      </c>
      <c r="B868" s="1">
        <v>17</v>
      </c>
      <c r="C868" s="1">
        <v>3</v>
      </c>
      <c r="D868" s="1">
        <v>3.69</v>
      </c>
      <c r="E868" s="7">
        <v>21.41123529</v>
      </c>
      <c r="F868" s="7">
        <v>88</v>
      </c>
      <c r="G868" s="1">
        <v>0</v>
      </c>
      <c r="H868" s="1">
        <v>47.1</v>
      </c>
      <c r="I868" s="1">
        <v>4</v>
      </c>
      <c r="J868" s="1">
        <v>88</v>
      </c>
      <c r="K868" s="1">
        <v>6.33</v>
      </c>
      <c r="L868" s="1">
        <v>88</v>
      </c>
      <c r="M868" s="1">
        <v>0.3</v>
      </c>
      <c r="N868" s="7">
        <v>124.992617</v>
      </c>
      <c r="O868" s="1">
        <v>545211</v>
      </c>
      <c r="P868" s="1">
        <v>2</v>
      </c>
      <c r="Q868" s="1">
        <v>1.9</v>
      </c>
      <c r="R868" s="1">
        <v>0.59699999999999998</v>
      </c>
      <c r="S868" s="1">
        <v>11</v>
      </c>
      <c r="T868" s="1">
        <v>0</v>
      </c>
      <c r="U868" s="1">
        <v>0</v>
      </c>
      <c r="V868" s="1">
        <v>0</v>
      </c>
      <c r="W868" s="1">
        <v>0</v>
      </c>
      <c r="X868" s="1">
        <v>0</v>
      </c>
      <c r="Y868" s="1">
        <v>0</v>
      </c>
      <c r="Z868" s="1">
        <v>73</v>
      </c>
      <c r="AA868" s="7">
        <f>SUMPRODUCT($A$19:$Y$19,A868:Y868)</f>
        <v>74.161526032411516</v>
      </c>
      <c r="AB868" s="7">
        <f>(Z868-AA868)^2</f>
        <v>1.349142723969637</v>
      </c>
      <c r="AC868" s="7">
        <f>ABS(Z868-AA868)</f>
        <v>1.1615260324115155</v>
      </c>
      <c r="AD868" s="7">
        <f>(Z868-$AC$10)^2</f>
        <v>15.710826409510862</v>
      </c>
      <c r="AE868" s="8">
        <f t="shared" si="13"/>
        <v>-1.1615260324115155</v>
      </c>
    </row>
    <row r="869" spans="1:31" x14ac:dyDescent="0.25">
      <c r="A869" s="1">
        <v>1</v>
      </c>
      <c r="B869" s="1">
        <v>652</v>
      </c>
      <c r="C869" s="1">
        <v>2</v>
      </c>
      <c r="D869" s="1">
        <v>4.9000000000000004</v>
      </c>
      <c r="E869" s="7">
        <v>469.58238979999999</v>
      </c>
      <c r="F869" s="7">
        <v>91</v>
      </c>
      <c r="G869" s="1">
        <v>1</v>
      </c>
      <c r="H869" s="1">
        <v>32.200000000000003</v>
      </c>
      <c r="I869" s="1">
        <v>4</v>
      </c>
      <c r="J869" s="1">
        <v>96</v>
      </c>
      <c r="K869" s="1">
        <v>5.56</v>
      </c>
      <c r="L869" s="1">
        <v>96</v>
      </c>
      <c r="M869" s="1">
        <v>28.4</v>
      </c>
      <c r="N869" s="7">
        <v>4896.5838350000004</v>
      </c>
      <c r="O869" s="1">
        <v>182933</v>
      </c>
      <c r="P869" s="1">
        <v>1.5</v>
      </c>
      <c r="Q869" s="1">
        <v>1.4</v>
      </c>
      <c r="R869" s="1">
        <v>0.57999999999999996</v>
      </c>
      <c r="S869" s="1">
        <v>11.8</v>
      </c>
      <c r="T869" s="1">
        <v>1</v>
      </c>
      <c r="U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48.1</v>
      </c>
      <c r="AA869" s="7">
        <f>SUMPRODUCT($A$19:$Y$19,A869:Y869)</f>
        <v>48.417344585994016</v>
      </c>
      <c r="AB869" s="7">
        <f>(Z869-AA869)^2</f>
        <v>0.10070758625971246</v>
      </c>
      <c r="AC869" s="7">
        <f>ABS(Z869-AA869)</f>
        <v>0.31734458599401449</v>
      </c>
      <c r="AD869" s="7">
        <f>(Z869-$AC$10)^2</f>
        <v>438.32913983521934</v>
      </c>
      <c r="AE869" s="8">
        <f t="shared" si="13"/>
        <v>-0.31734458599401449</v>
      </c>
    </row>
    <row r="870" spans="1:31" x14ac:dyDescent="0.25">
      <c r="A870" s="1">
        <v>1</v>
      </c>
      <c r="B870" s="1">
        <v>154</v>
      </c>
      <c r="C870" s="1">
        <v>6</v>
      </c>
      <c r="D870" s="1">
        <v>5.92</v>
      </c>
      <c r="E870" s="7">
        <v>1088.244952</v>
      </c>
      <c r="F870" s="7">
        <v>89</v>
      </c>
      <c r="G870" s="1">
        <v>0</v>
      </c>
      <c r="H870" s="1">
        <v>57.9</v>
      </c>
      <c r="I870" s="1">
        <v>7</v>
      </c>
      <c r="J870" s="1">
        <v>9</v>
      </c>
      <c r="K870" s="1">
        <v>4.38</v>
      </c>
      <c r="L870" s="1">
        <v>91</v>
      </c>
      <c r="M870" s="1">
        <v>0.3</v>
      </c>
      <c r="N870" s="7">
        <v>6268.6921220000004</v>
      </c>
      <c r="O870" s="1">
        <v>145844</v>
      </c>
      <c r="P870" s="1">
        <v>3.3</v>
      </c>
      <c r="Q870" s="1">
        <v>3.2</v>
      </c>
      <c r="R870" s="1">
        <v>0.71199999999999997</v>
      </c>
      <c r="S870" s="1">
        <v>13.2</v>
      </c>
      <c r="T870" s="1">
        <v>0</v>
      </c>
      <c r="U870" s="1">
        <v>0</v>
      </c>
      <c r="V870" s="1">
        <v>0</v>
      </c>
      <c r="W870" s="1">
        <v>0</v>
      </c>
      <c r="X870" s="1">
        <v>0</v>
      </c>
      <c r="Y870" s="1">
        <v>0</v>
      </c>
      <c r="Z870" s="1">
        <v>73.599999999999994</v>
      </c>
      <c r="AA870" s="7">
        <f>SUMPRODUCT($A$19:$Y$19,A870:Y870)</f>
        <v>71.696238457944403</v>
      </c>
      <c r="AB870" s="7">
        <f>(Z870-AA870)^2</f>
        <v>3.6243080090098814</v>
      </c>
      <c r="AC870" s="7">
        <f>ABS(Z870-AA870)</f>
        <v>1.9037615420555909</v>
      </c>
      <c r="AD870" s="7">
        <f>(Z870-$AC$10)^2</f>
        <v>20.827252592023857</v>
      </c>
      <c r="AE870" s="8">
        <f t="shared" si="13"/>
        <v>1.9037615420555909</v>
      </c>
    </row>
    <row r="871" spans="1:31" x14ac:dyDescent="0.25">
      <c r="A871" s="1">
        <v>1</v>
      </c>
      <c r="B871" s="1">
        <v>16</v>
      </c>
      <c r="C871" s="1">
        <v>22</v>
      </c>
      <c r="D871" s="1">
        <v>0.03</v>
      </c>
      <c r="E871" s="7">
        <v>0</v>
      </c>
      <c r="F871" s="7">
        <v>99</v>
      </c>
      <c r="G871" s="1">
        <v>538</v>
      </c>
      <c r="H871" s="1">
        <v>53.6</v>
      </c>
      <c r="I871" s="1">
        <v>26</v>
      </c>
      <c r="J871" s="1">
        <v>99</v>
      </c>
      <c r="K871" s="1">
        <v>8.1999999999999993</v>
      </c>
      <c r="L871" s="1">
        <v>99</v>
      </c>
      <c r="M871" s="1">
        <v>0.1</v>
      </c>
      <c r="N871" s="7">
        <v>1653.2390500000001</v>
      </c>
      <c r="O871" s="1">
        <v>1315372</v>
      </c>
      <c r="P871" s="1">
        <v>7.8</v>
      </c>
      <c r="Q871" s="1">
        <v>8</v>
      </c>
      <c r="R871" s="1">
        <v>0.73499999999999999</v>
      </c>
      <c r="S871" s="1">
        <v>12.9</v>
      </c>
      <c r="T871" s="1">
        <v>0</v>
      </c>
      <c r="U871" s="1">
        <v>1</v>
      </c>
      <c r="V871" s="1">
        <v>0</v>
      </c>
      <c r="W871" s="1">
        <v>0</v>
      </c>
      <c r="X871" s="1">
        <v>0</v>
      </c>
      <c r="Y871" s="1">
        <v>0</v>
      </c>
      <c r="Z871" s="1">
        <v>74.099999999999994</v>
      </c>
      <c r="AA871" s="7">
        <f>SUMPRODUCT($A$19:$Y$19,A871:Y871)</f>
        <v>75.330057428599247</v>
      </c>
      <c r="AB871" s="7">
        <f>(Z871-AA871)^2</f>
        <v>1.5130412776522051</v>
      </c>
      <c r="AC871" s="7">
        <f>ABS(Z871-AA871)</f>
        <v>1.2300574285992525</v>
      </c>
      <c r="AD871" s="7">
        <f>(Z871-$AC$10)^2</f>
        <v>25.640941077451391</v>
      </c>
      <c r="AE871" s="8">
        <f t="shared" si="13"/>
        <v>-1.2300574285992525</v>
      </c>
    </row>
    <row r="872" spans="1:31" x14ac:dyDescent="0.25">
      <c r="A872" s="1">
        <v>1</v>
      </c>
      <c r="B872" s="1">
        <v>68</v>
      </c>
      <c r="C872" s="1">
        <v>0</v>
      </c>
      <c r="D872" s="1">
        <v>11.82</v>
      </c>
      <c r="E872" s="7">
        <v>90.58501176</v>
      </c>
      <c r="F872" s="7">
        <v>95</v>
      </c>
      <c r="G872" s="1">
        <v>0</v>
      </c>
      <c r="H872" s="1">
        <v>56.6</v>
      </c>
      <c r="I872" s="1">
        <v>0</v>
      </c>
      <c r="J872" s="1">
        <v>95</v>
      </c>
      <c r="K872" s="1">
        <v>11.14</v>
      </c>
      <c r="L872" s="1">
        <v>95</v>
      </c>
      <c r="M872" s="1">
        <v>0.1</v>
      </c>
      <c r="N872" s="7">
        <v>554.71532000000002</v>
      </c>
      <c r="O872" s="1">
        <v>8479375</v>
      </c>
      <c r="P872" s="1">
        <v>1.8</v>
      </c>
      <c r="Q872" s="1">
        <v>2</v>
      </c>
      <c r="R872" s="1">
        <v>0.88700000000000001</v>
      </c>
      <c r="S872" s="1">
        <v>15.7</v>
      </c>
      <c r="T872" s="1">
        <v>0</v>
      </c>
      <c r="U872" s="1">
        <v>0</v>
      </c>
      <c r="V872" s="1">
        <v>0</v>
      </c>
      <c r="W872" s="1">
        <v>0</v>
      </c>
      <c r="X872" s="1">
        <v>1</v>
      </c>
      <c r="Y872" s="1">
        <v>1</v>
      </c>
      <c r="Z872" s="1">
        <v>81.099999999999994</v>
      </c>
      <c r="AA872" s="7">
        <f>SUMPRODUCT($A$19:$Y$19,A872:Y872)</f>
        <v>79.11176222545653</v>
      </c>
      <c r="AB872" s="7">
        <f>(Z872-AA872)^2</f>
        <v>3.9530894481215459</v>
      </c>
      <c r="AC872" s="7">
        <f>ABS(Z872-AA872)</f>
        <v>1.9882377745434638</v>
      </c>
      <c r="AD872" s="7">
        <f>(Z872-$AC$10)^2</f>
        <v>145.53257987343687</v>
      </c>
      <c r="AE872" s="8">
        <f t="shared" si="13"/>
        <v>1.9882377745434638</v>
      </c>
    </row>
    <row r="873" spans="1:31" x14ac:dyDescent="0.25">
      <c r="A873" s="1">
        <v>1</v>
      </c>
      <c r="B873" s="1">
        <v>14</v>
      </c>
      <c r="C873" s="1">
        <v>19</v>
      </c>
      <c r="D873" s="1">
        <v>0.45</v>
      </c>
      <c r="E873" s="7">
        <v>220.393699</v>
      </c>
      <c r="F873" s="7">
        <v>81</v>
      </c>
      <c r="G873" s="1">
        <v>3289</v>
      </c>
      <c r="H873" s="1">
        <v>47.9</v>
      </c>
      <c r="I873" s="1">
        <v>23</v>
      </c>
      <c r="J873" s="1">
        <v>86</v>
      </c>
      <c r="K873" s="1">
        <v>3.54</v>
      </c>
      <c r="L873" s="1">
        <v>86</v>
      </c>
      <c r="M873" s="1">
        <v>0.1</v>
      </c>
      <c r="N873" s="7">
        <v>2598.9823000000001</v>
      </c>
      <c r="O873" s="1">
        <v>3283196</v>
      </c>
      <c r="P873" s="1">
        <v>6.2</v>
      </c>
      <c r="Q873" s="1">
        <v>6.1</v>
      </c>
      <c r="R873" s="1">
        <v>0.67300000000000004</v>
      </c>
      <c r="S873" s="1">
        <v>11.7</v>
      </c>
      <c r="T873" s="1">
        <v>1</v>
      </c>
      <c r="U873" s="1">
        <v>0</v>
      </c>
      <c r="V873" s="1">
        <v>0</v>
      </c>
      <c r="W873" s="1">
        <v>0</v>
      </c>
      <c r="X873" s="1">
        <v>0</v>
      </c>
      <c r="Y873" s="1">
        <v>0</v>
      </c>
      <c r="Z873" s="1">
        <v>72.3</v>
      </c>
      <c r="AA873" s="7">
        <f>SUMPRODUCT($A$19:$Y$19,A873:Y873)</f>
        <v>69.016503435086747</v>
      </c>
      <c r="AB873" s="7">
        <f>(Z873-AA873)^2</f>
        <v>10.781349691797113</v>
      </c>
      <c r="AC873" s="7">
        <f>ABS(Z873-AA873)</f>
        <v>3.2834965649132499</v>
      </c>
      <c r="AD873" s="7">
        <f>(Z873-$AC$10)^2</f>
        <v>10.651662529912288</v>
      </c>
      <c r="AE873" s="8">
        <f t="shared" si="13"/>
        <v>3.2834965649132499</v>
      </c>
    </row>
    <row r="874" spans="1:31" x14ac:dyDescent="0.25">
      <c r="A874" s="1">
        <v>1</v>
      </c>
      <c r="B874" s="1">
        <v>179</v>
      </c>
      <c r="C874" s="1">
        <v>11</v>
      </c>
      <c r="D874" s="1">
        <v>0.01</v>
      </c>
      <c r="E874" s="7">
        <v>12.17952064</v>
      </c>
      <c r="F874" s="7">
        <v>88</v>
      </c>
      <c r="G874" s="1">
        <v>0</v>
      </c>
      <c r="H874" s="1">
        <v>18.899999999999999</v>
      </c>
      <c r="I874" s="1">
        <v>12</v>
      </c>
      <c r="J874" s="1">
        <v>87</v>
      </c>
      <c r="K874" s="1">
        <v>5.68</v>
      </c>
      <c r="L874" s="1">
        <v>88</v>
      </c>
      <c r="M874" s="1">
        <v>0.2</v>
      </c>
      <c r="N874" s="7">
        <v>198.68712300000001</v>
      </c>
      <c r="O874" s="1">
        <v>152779</v>
      </c>
      <c r="P874" s="1">
        <v>1.9</v>
      </c>
      <c r="Q874" s="1">
        <v>11</v>
      </c>
      <c r="R874" s="1">
        <v>0.55300000000000005</v>
      </c>
      <c r="S874" s="1">
        <v>10.9</v>
      </c>
      <c r="T874" s="1">
        <v>0</v>
      </c>
      <c r="U874" s="1">
        <v>1</v>
      </c>
      <c r="V874" s="1">
        <v>0</v>
      </c>
      <c r="W874" s="1">
        <v>0</v>
      </c>
      <c r="X874" s="1">
        <v>0</v>
      </c>
      <c r="Y874" s="1">
        <v>0</v>
      </c>
      <c r="Z874" s="1">
        <v>68.3</v>
      </c>
      <c r="AA874" s="7">
        <f>SUMPRODUCT($A$19:$Y$19,A874:Y874)</f>
        <v>68.967754215088192</v>
      </c>
      <c r="AB874" s="7">
        <f>(Z874-AA874)^2</f>
        <v>0.44589569176805111</v>
      </c>
      <c r="AC874" s="7">
        <f>ABS(Z874-AA874)</f>
        <v>0.66775421508819477</v>
      </c>
      <c r="AD874" s="7">
        <f>(Z874-$AC$10)^2</f>
        <v>0.54215464649199507</v>
      </c>
      <c r="AE874" s="8">
        <f t="shared" si="13"/>
        <v>-0.66775421508819477</v>
      </c>
    </row>
    <row r="875" spans="1:31" x14ac:dyDescent="0.25">
      <c r="A875" s="1">
        <v>1</v>
      </c>
      <c r="B875" s="1">
        <v>116</v>
      </c>
      <c r="C875" s="1">
        <v>0</v>
      </c>
      <c r="D875" s="1">
        <v>11.59</v>
      </c>
      <c r="E875" s="7">
        <v>167.2319899</v>
      </c>
      <c r="F875" s="7">
        <v>92</v>
      </c>
      <c r="G875" s="1">
        <v>2</v>
      </c>
      <c r="H875" s="1">
        <v>57.5</v>
      </c>
      <c r="I875" s="1">
        <v>0</v>
      </c>
      <c r="J875" s="1">
        <v>96</v>
      </c>
      <c r="K875" s="1">
        <v>6.89</v>
      </c>
      <c r="L875" s="1">
        <v>96</v>
      </c>
      <c r="M875" s="1">
        <v>0.1</v>
      </c>
      <c r="N875" s="7">
        <v>1224.2458999999999</v>
      </c>
      <c r="O875" s="1">
        <v>4442</v>
      </c>
      <c r="P875" s="1">
        <v>1.8</v>
      </c>
      <c r="Q875" s="1">
        <v>1.8</v>
      </c>
      <c r="R875" s="1">
        <v>0.77700000000000002</v>
      </c>
      <c r="S875" s="1">
        <v>13.6</v>
      </c>
      <c r="T875" s="1">
        <v>0</v>
      </c>
      <c r="U875" s="1">
        <v>0</v>
      </c>
      <c r="V875" s="1">
        <v>0</v>
      </c>
      <c r="W875" s="1">
        <v>0</v>
      </c>
      <c r="X875" s="1">
        <v>1</v>
      </c>
      <c r="Y875" s="1">
        <v>1</v>
      </c>
      <c r="Z875" s="1">
        <v>75.2</v>
      </c>
      <c r="AA875" s="7">
        <f>SUMPRODUCT($A$19:$Y$19,A875:Y875)</f>
        <v>76.484018222348354</v>
      </c>
      <c r="AB875" s="7">
        <f>(Z875-AA875)^2</f>
        <v>1.6487027953226192</v>
      </c>
      <c r="AC875" s="7">
        <f>ABS(Z875-AA875)</f>
        <v>1.2840182223483509</v>
      </c>
      <c r="AD875" s="7">
        <f>(Z875-$AC$10)^2</f>
        <v>37.991055745392067</v>
      </c>
      <c r="AE875" s="8">
        <f t="shared" si="13"/>
        <v>-1.2840182223483509</v>
      </c>
    </row>
    <row r="876" spans="1:31" x14ac:dyDescent="0.25">
      <c r="A876" s="1">
        <v>1</v>
      </c>
      <c r="B876" s="1">
        <v>14</v>
      </c>
      <c r="C876" s="1">
        <v>0</v>
      </c>
      <c r="D876" s="1">
        <v>4.1900000000000004</v>
      </c>
      <c r="E876" s="7">
        <v>240.139715</v>
      </c>
      <c r="F876" s="7">
        <v>91</v>
      </c>
      <c r="G876" s="1">
        <v>0</v>
      </c>
      <c r="H876" s="1">
        <v>23.7</v>
      </c>
      <c r="I876" s="1">
        <v>0</v>
      </c>
      <c r="J876" s="1">
        <v>94</v>
      </c>
      <c r="K876" s="1">
        <v>5.6</v>
      </c>
      <c r="L876" s="1">
        <v>93</v>
      </c>
      <c r="M876" s="1">
        <v>0.8</v>
      </c>
      <c r="N876" s="7">
        <v>1976.45856</v>
      </c>
      <c r="O876" s="1">
        <v>467664</v>
      </c>
      <c r="P876" s="1">
        <v>8.6999999999999993</v>
      </c>
      <c r="Q876" s="1">
        <v>8.6999999999999993</v>
      </c>
      <c r="R876" s="1">
        <v>0.57399999999999995</v>
      </c>
      <c r="S876" s="1">
        <v>11.1</v>
      </c>
      <c r="T876" s="1">
        <v>1</v>
      </c>
      <c r="U876" s="1">
        <v>0</v>
      </c>
      <c r="V876" s="1">
        <v>0</v>
      </c>
      <c r="W876" s="1">
        <v>0</v>
      </c>
      <c r="X876" s="1">
        <v>0</v>
      </c>
      <c r="Y876" s="1">
        <v>0</v>
      </c>
      <c r="Z876" s="1">
        <v>71.400000000000006</v>
      </c>
      <c r="AA876" s="7">
        <f>SUMPRODUCT($A$19:$Y$19,A876:Y876)</f>
        <v>67.437666931758116</v>
      </c>
      <c r="AB876" s="7">
        <f>(Z876-AA876)^2</f>
        <v>15.700083343683186</v>
      </c>
      <c r="AC876" s="7">
        <f>ABS(Z876-AA876)</f>
        <v>3.9623330682418896</v>
      </c>
      <c r="AD876" s="7">
        <f>(Z876-$AC$10)^2</f>
        <v>5.5870232561427615</v>
      </c>
      <c r="AE876" s="8">
        <f t="shared" si="13"/>
        <v>3.9623330682418896</v>
      </c>
    </row>
    <row r="877" spans="1:31" x14ac:dyDescent="0.25">
      <c r="A877" s="1">
        <v>1</v>
      </c>
      <c r="B877" s="1">
        <v>263</v>
      </c>
      <c r="C877" s="1">
        <v>2</v>
      </c>
      <c r="D877" s="1">
        <v>2.4300000000000002</v>
      </c>
      <c r="E877" s="7">
        <v>55.608782159999997</v>
      </c>
      <c r="F877" s="7">
        <v>98</v>
      </c>
      <c r="G877" s="1">
        <v>1205</v>
      </c>
      <c r="H877" s="1">
        <v>39.799999999999997</v>
      </c>
      <c r="I877" s="1">
        <v>2</v>
      </c>
      <c r="J877" s="1">
        <v>98</v>
      </c>
      <c r="K877" s="1">
        <v>5.81</v>
      </c>
      <c r="L877" s="1">
        <v>98</v>
      </c>
      <c r="M877" s="1">
        <v>0.1</v>
      </c>
      <c r="N877" s="7">
        <v>571.51882999999998</v>
      </c>
      <c r="O877" s="1">
        <v>2443659</v>
      </c>
      <c r="P877" s="1">
        <v>2.4</v>
      </c>
      <c r="Q877" s="1">
        <v>2.5</v>
      </c>
      <c r="R877" s="1">
        <v>0.59899999999999998</v>
      </c>
      <c r="S877" s="1">
        <v>10.1</v>
      </c>
      <c r="T877" s="1">
        <v>0</v>
      </c>
      <c r="U877" s="1">
        <v>1</v>
      </c>
      <c r="V877" s="1">
        <v>0</v>
      </c>
      <c r="W877" s="1">
        <v>0</v>
      </c>
      <c r="X877" s="1">
        <v>0</v>
      </c>
      <c r="Y877" s="1">
        <v>0</v>
      </c>
      <c r="Z877" s="1">
        <v>63.8</v>
      </c>
      <c r="AA877" s="7">
        <f>SUMPRODUCT($A$19:$Y$19,A877:Y877)</f>
        <v>68.980362192574276</v>
      </c>
      <c r="AB877" s="7">
        <f>(Z877-AA877)^2</f>
        <v>26.836152446252989</v>
      </c>
      <c r="AC877" s="7">
        <f>ABS(Z877-AA877)</f>
        <v>5.1803621925742789</v>
      </c>
      <c r="AD877" s="7">
        <f>(Z877-$AC$10)^2</f>
        <v>27.418958277644165</v>
      </c>
      <c r="AE877" s="8">
        <f t="shared" si="13"/>
        <v>-5.1803621925742789</v>
      </c>
    </row>
    <row r="878" spans="1:31" x14ac:dyDescent="0.25">
      <c r="A878" s="1">
        <v>1</v>
      </c>
      <c r="B878" s="1">
        <v>339</v>
      </c>
      <c r="C878" s="1">
        <v>73</v>
      </c>
      <c r="D878" s="1">
        <v>0.01</v>
      </c>
      <c r="E878" s="7">
        <v>92.886978589999998</v>
      </c>
      <c r="F878" s="7">
        <v>78</v>
      </c>
      <c r="G878" s="1">
        <v>2027</v>
      </c>
      <c r="H878" s="1">
        <v>17.2</v>
      </c>
      <c r="I878" s="1">
        <v>109</v>
      </c>
      <c r="J878" s="1">
        <v>82</v>
      </c>
      <c r="K878" s="1">
        <v>7.58</v>
      </c>
      <c r="L878" s="1">
        <v>78</v>
      </c>
      <c r="M878" s="1">
        <v>4.5999999999999996</v>
      </c>
      <c r="N878" s="7">
        <v>647.74740999999995</v>
      </c>
      <c r="O878" s="1">
        <v>3636796</v>
      </c>
      <c r="P878" s="1">
        <v>5.8</v>
      </c>
      <c r="Q878" s="1">
        <v>5.8</v>
      </c>
      <c r="R878" s="1">
        <v>0.47699999999999998</v>
      </c>
      <c r="S878" s="1">
        <v>10</v>
      </c>
      <c r="T878" s="1">
        <v>1</v>
      </c>
      <c r="U878" s="1">
        <v>0</v>
      </c>
      <c r="V878" s="1">
        <v>0</v>
      </c>
      <c r="W878" s="1">
        <v>0</v>
      </c>
      <c r="X878" s="1">
        <v>0</v>
      </c>
      <c r="Y878" s="1">
        <v>0</v>
      </c>
      <c r="Z878" s="1">
        <v>60</v>
      </c>
      <c r="AA878" s="7">
        <f>SUMPRODUCT($A$19:$Y$19,A878:Y878)</f>
        <v>58.846105975688261</v>
      </c>
      <c r="AB878" s="7">
        <f>(Z878-AA878)^2</f>
        <v>1.3314714193423411</v>
      </c>
      <c r="AC878" s="7">
        <f>ABS(Z878-AA878)</f>
        <v>1.1538940243117395</v>
      </c>
      <c r="AD878" s="7">
        <f>(Z878-$AC$10)^2</f>
        <v>81.654925788394834</v>
      </c>
      <c r="AE878" s="8">
        <f t="shared" si="13"/>
        <v>1.1538940243117395</v>
      </c>
    </row>
    <row r="879" spans="1:31" x14ac:dyDescent="0.25">
      <c r="A879" s="1">
        <v>1</v>
      </c>
      <c r="B879" s="1">
        <v>63</v>
      </c>
      <c r="C879" s="1">
        <v>0</v>
      </c>
      <c r="D879" s="1">
        <v>6.9</v>
      </c>
      <c r="E879" s="7">
        <v>7593.3916220000001</v>
      </c>
      <c r="F879" s="7">
        <v>92</v>
      </c>
      <c r="G879" s="1">
        <v>1</v>
      </c>
      <c r="H879" s="1">
        <v>56.1</v>
      </c>
      <c r="I879" s="1">
        <v>0</v>
      </c>
      <c r="J879" s="1">
        <v>98</v>
      </c>
      <c r="K879" s="1">
        <v>8.92</v>
      </c>
      <c r="L879" s="1">
        <v>98</v>
      </c>
      <c r="M879" s="1">
        <v>0.1</v>
      </c>
      <c r="N879" s="7">
        <v>53324.379370000002</v>
      </c>
      <c r="O879" s="1">
        <v>914892</v>
      </c>
      <c r="P879" s="1">
        <v>1.3</v>
      </c>
      <c r="Q879" s="1">
        <v>1.3</v>
      </c>
      <c r="R879" s="1">
        <v>0.89500000000000002</v>
      </c>
      <c r="S879" s="1">
        <v>15.8</v>
      </c>
      <c r="T879" s="1">
        <v>0</v>
      </c>
      <c r="U879" s="1">
        <v>0</v>
      </c>
      <c r="V879" s="1">
        <v>0</v>
      </c>
      <c r="W879" s="1">
        <v>0</v>
      </c>
      <c r="X879" s="1">
        <v>1</v>
      </c>
      <c r="Y879" s="1">
        <v>1</v>
      </c>
      <c r="Z879" s="1">
        <v>89</v>
      </c>
      <c r="AA879" s="7">
        <f>SUMPRODUCT($A$19:$Y$19,A879:Y879)</f>
        <v>82.433953650900747</v>
      </c>
      <c r="AB879" s="7">
        <f>(Z879-AA879)^2</f>
        <v>43.112964658519623</v>
      </c>
      <c r="AC879" s="7">
        <f>ABS(Z879-AA879)</f>
        <v>6.5660463490992527</v>
      </c>
      <c r="AD879" s="7">
        <f>(Z879-$AC$10)^2</f>
        <v>398.5488579431921</v>
      </c>
      <c r="AE879" s="8">
        <f t="shared" si="13"/>
        <v>6.5660463490992527</v>
      </c>
    </row>
    <row r="880" spans="1:31" x14ac:dyDescent="0.25">
      <c r="A880" s="1">
        <v>1</v>
      </c>
      <c r="B880" s="1">
        <v>165</v>
      </c>
      <c r="C880" s="1">
        <v>17</v>
      </c>
      <c r="D880" s="1">
        <v>4.43</v>
      </c>
      <c r="E880" s="7">
        <v>404.42058580000003</v>
      </c>
      <c r="F880" s="7">
        <v>8</v>
      </c>
      <c r="G880" s="1">
        <v>3</v>
      </c>
      <c r="H880" s="1">
        <v>47.5</v>
      </c>
      <c r="I880" s="1">
        <v>21</v>
      </c>
      <c r="J880" s="1">
        <v>83</v>
      </c>
      <c r="K880" s="1">
        <v>5.96</v>
      </c>
      <c r="L880" s="1">
        <v>8</v>
      </c>
      <c r="M880" s="1">
        <v>0.1</v>
      </c>
      <c r="N880" s="7">
        <v>2395.8565509999999</v>
      </c>
      <c r="O880" s="1">
        <v>498899</v>
      </c>
      <c r="P880" s="1">
        <v>2.5</v>
      </c>
      <c r="Q880" s="1">
        <v>2.2999999999999998</v>
      </c>
      <c r="R880" s="1">
        <v>0.65300000000000002</v>
      </c>
      <c r="S880" s="1">
        <v>11.4</v>
      </c>
      <c r="T880" s="1">
        <v>0</v>
      </c>
      <c r="U880" s="1">
        <v>0</v>
      </c>
      <c r="V880" s="1">
        <v>0</v>
      </c>
      <c r="W880" s="1">
        <v>1</v>
      </c>
      <c r="X880" s="1">
        <v>0</v>
      </c>
      <c r="Y880" s="1">
        <v>0</v>
      </c>
      <c r="Z880" s="1">
        <v>71.5</v>
      </c>
      <c r="AA880" s="7">
        <f>SUMPRODUCT($A$19:$Y$19,A880:Y880)</f>
        <v>69.391471308974744</v>
      </c>
      <c r="AB880" s="7">
        <f>(Z880-AA880)^2</f>
        <v>4.4458932408766811</v>
      </c>
      <c r="AC880" s="7">
        <f>ABS(Z880-AA880)</f>
        <v>2.1085286910252563</v>
      </c>
      <c r="AD880" s="7">
        <f>(Z880-$AC$10)^2</f>
        <v>6.0697609532282426</v>
      </c>
      <c r="AE880" s="8">
        <f t="shared" si="13"/>
        <v>2.1085286910252563</v>
      </c>
    </row>
    <row r="881" spans="1:31" x14ac:dyDescent="0.25">
      <c r="A881" s="1">
        <v>1</v>
      </c>
      <c r="B881" s="1">
        <v>251</v>
      </c>
      <c r="C881" s="1">
        <v>25</v>
      </c>
      <c r="D881" s="1">
        <v>0.33</v>
      </c>
      <c r="E881" s="7">
        <v>62.219778929999997</v>
      </c>
      <c r="F881" s="7">
        <v>92</v>
      </c>
      <c r="G881" s="1">
        <v>1519</v>
      </c>
      <c r="H881" s="1">
        <v>18.7</v>
      </c>
      <c r="I881" s="1">
        <v>44</v>
      </c>
      <c r="J881" s="1">
        <v>73</v>
      </c>
      <c r="K881" s="1">
        <v>5.4</v>
      </c>
      <c r="L881" s="1">
        <v>73</v>
      </c>
      <c r="M881" s="1">
        <v>0.7</v>
      </c>
      <c r="N881" s="7">
        <v>642.76631129999998</v>
      </c>
      <c r="O881" s="1">
        <v>16799</v>
      </c>
      <c r="P881" s="1">
        <v>11.8</v>
      </c>
      <c r="Q881" s="1">
        <v>11.7</v>
      </c>
      <c r="R881" s="1">
        <v>0.40100000000000002</v>
      </c>
      <c r="S881" s="1">
        <v>5.9</v>
      </c>
      <c r="T881" s="1">
        <v>1</v>
      </c>
      <c r="U881" s="1">
        <v>0</v>
      </c>
      <c r="V881" s="1">
        <v>0</v>
      </c>
      <c r="W881" s="1">
        <v>0</v>
      </c>
      <c r="X881" s="1">
        <v>0</v>
      </c>
      <c r="Y881" s="1">
        <v>0</v>
      </c>
      <c r="Z881" s="1">
        <v>59</v>
      </c>
      <c r="AA881" s="7">
        <f>SUMPRODUCT($A$19:$Y$19,A881:Y881)</f>
        <v>57.766353619178673</v>
      </c>
      <c r="AB881" s="7">
        <f>(Z881-AA881)^2</f>
        <v>1.5218833929135578</v>
      </c>
      <c r="AC881" s="7">
        <f>ABS(Z881-AA881)</f>
        <v>1.2336463808213267</v>
      </c>
      <c r="AD881" s="7">
        <f>(Z881-$AC$10)^2</f>
        <v>100.72754881753976</v>
      </c>
      <c r="AE881" s="8">
        <f t="shared" si="13"/>
        <v>1.2336463808213267</v>
      </c>
    </row>
    <row r="882" spans="1:31" x14ac:dyDescent="0.25">
      <c r="A882" s="1">
        <v>1</v>
      </c>
      <c r="B882" s="1">
        <v>11</v>
      </c>
      <c r="C882" s="1">
        <v>20</v>
      </c>
      <c r="D882" s="1">
        <v>0.56000000000000005</v>
      </c>
      <c r="E882" s="7">
        <v>183.6592186</v>
      </c>
      <c r="F882" s="7">
        <v>98</v>
      </c>
      <c r="G882" s="1">
        <v>633</v>
      </c>
      <c r="H882" s="1">
        <v>53.6</v>
      </c>
      <c r="I882" s="1">
        <v>23</v>
      </c>
      <c r="J882" s="1">
        <v>99</v>
      </c>
      <c r="K882" s="1">
        <v>5.86</v>
      </c>
      <c r="L882" s="1">
        <v>99</v>
      </c>
      <c r="M882" s="1">
        <v>0.1</v>
      </c>
      <c r="N882" s="7">
        <v>2834.2471999999998</v>
      </c>
      <c r="O882" s="1">
        <v>3249639</v>
      </c>
      <c r="P882" s="1">
        <v>6.3</v>
      </c>
      <c r="Q882" s="1">
        <v>6.2</v>
      </c>
      <c r="R882" s="1">
        <v>0.60299999999999998</v>
      </c>
      <c r="S882" s="1">
        <v>10.7</v>
      </c>
      <c r="T882" s="1">
        <v>1</v>
      </c>
      <c r="U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72.8</v>
      </c>
      <c r="AA882" s="7">
        <f>SUMPRODUCT($A$19:$Y$19,A882:Y882)</f>
        <v>69.289740148583633</v>
      </c>
      <c r="AB882" s="7">
        <f>(Z882-AA882)^2</f>
        <v>12.321924224465638</v>
      </c>
      <c r="AC882" s="7">
        <f>ABS(Z882-AA882)</f>
        <v>3.5102598514163645</v>
      </c>
      <c r="AD882" s="7">
        <f>(Z882-$AC$10)^2</f>
        <v>14.165351015339825</v>
      </c>
      <c r="AE882" s="8">
        <f t="shared" si="13"/>
        <v>3.5102598514163645</v>
      </c>
    </row>
    <row r="883" spans="1:31" x14ac:dyDescent="0.25">
      <c r="A883" s="1">
        <v>1</v>
      </c>
      <c r="B883" s="1">
        <v>146</v>
      </c>
      <c r="C883" s="1">
        <v>3</v>
      </c>
      <c r="D883" s="1">
        <v>0.01</v>
      </c>
      <c r="E883" s="7">
        <v>29.134348710000001</v>
      </c>
      <c r="F883" s="7">
        <v>91</v>
      </c>
      <c r="G883" s="1">
        <v>3890</v>
      </c>
      <c r="H883" s="1">
        <v>54</v>
      </c>
      <c r="I883" s="1">
        <v>3</v>
      </c>
      <c r="J883" s="1">
        <v>93</v>
      </c>
      <c r="K883" s="1">
        <v>4.57</v>
      </c>
      <c r="L883" s="1">
        <v>93</v>
      </c>
      <c r="M883" s="1">
        <v>0.1</v>
      </c>
      <c r="N883" s="7">
        <v>375.44263799999999</v>
      </c>
      <c r="O883" s="1">
        <v>1315372</v>
      </c>
      <c r="P883" s="1">
        <v>5.6</v>
      </c>
      <c r="Q883" s="1">
        <v>5.4</v>
      </c>
      <c r="R883" s="1">
        <v>0.73599999999999999</v>
      </c>
      <c r="S883" s="1">
        <v>15.8</v>
      </c>
      <c r="T883" s="1">
        <v>1</v>
      </c>
      <c r="U883" s="1">
        <v>0</v>
      </c>
      <c r="V883" s="1">
        <v>0</v>
      </c>
      <c r="W883" s="1">
        <v>0</v>
      </c>
      <c r="X883" s="1">
        <v>0</v>
      </c>
      <c r="Y883" s="1">
        <v>0</v>
      </c>
      <c r="Z883" s="1">
        <v>71.099999999999994</v>
      </c>
      <c r="AA883" s="7">
        <f>SUMPRODUCT($A$19:$Y$19,A883:Y883)</f>
        <v>70.103883154499741</v>
      </c>
      <c r="AB883" s="7">
        <f>(Z883-AA883)^2</f>
        <v>0.99224876988937605</v>
      </c>
      <c r="AC883" s="7">
        <f>ABS(Z883-AA883)</f>
        <v>0.99611684550025359</v>
      </c>
      <c r="AD883" s="7">
        <f>(Z883-$AC$10)^2</f>
        <v>4.2588101648861878</v>
      </c>
      <c r="AE883" s="8">
        <f t="shared" si="13"/>
        <v>0.99611684550025359</v>
      </c>
    </row>
    <row r="884" spans="1:31" x14ac:dyDescent="0.25">
      <c r="A884" s="1">
        <v>1</v>
      </c>
      <c r="B884" s="1">
        <v>139</v>
      </c>
      <c r="C884" s="1">
        <v>27</v>
      </c>
      <c r="D884" s="1">
        <v>0.01</v>
      </c>
      <c r="E884" s="7">
        <v>0</v>
      </c>
      <c r="F884" s="7">
        <v>94</v>
      </c>
      <c r="G884" s="1">
        <v>7</v>
      </c>
      <c r="H884" s="1">
        <v>48.5</v>
      </c>
      <c r="I884" s="1">
        <v>32</v>
      </c>
      <c r="J884" s="1">
        <v>95</v>
      </c>
      <c r="K884" s="1">
        <v>6.6</v>
      </c>
      <c r="L884" s="1">
        <v>95</v>
      </c>
      <c r="M884" s="1">
        <v>0.1</v>
      </c>
      <c r="N884" s="7">
        <v>1653.2390500000001</v>
      </c>
      <c r="O884" s="1">
        <v>1315372</v>
      </c>
      <c r="P884" s="1">
        <v>7.4</v>
      </c>
      <c r="Q884" s="1">
        <v>7.7</v>
      </c>
      <c r="R884" s="1">
        <v>0.68700000000000006</v>
      </c>
      <c r="S884" s="1">
        <v>11.4</v>
      </c>
      <c r="T884" s="1">
        <v>0</v>
      </c>
      <c r="U884" s="1">
        <v>1</v>
      </c>
      <c r="V884" s="1">
        <v>0</v>
      </c>
      <c r="W884" s="1">
        <v>0</v>
      </c>
      <c r="X884" s="1">
        <v>0</v>
      </c>
      <c r="Y884" s="1">
        <v>0</v>
      </c>
      <c r="Z884" s="1">
        <v>72</v>
      </c>
      <c r="AA884" s="7">
        <f>SUMPRODUCT($A$19:$Y$19,A884:Y884)</f>
        <v>71.937269626593775</v>
      </c>
      <c r="AB884" s="7">
        <f>(Z884-AA884)^2</f>
        <v>3.9350997476844491E-3</v>
      </c>
      <c r="AC884" s="7">
        <f>ABS(Z884-AA884)</f>
        <v>6.2730373406225226E-2</v>
      </c>
      <c r="AD884" s="7">
        <f>(Z884-$AC$10)^2</f>
        <v>8.7834494386557829</v>
      </c>
      <c r="AE884" s="8">
        <f t="shared" si="13"/>
        <v>6.2730373406225226E-2</v>
      </c>
    </row>
    <row r="885" spans="1:31" x14ac:dyDescent="0.25">
      <c r="A885" s="1">
        <v>1</v>
      </c>
      <c r="B885" s="1">
        <v>428</v>
      </c>
      <c r="C885" s="1">
        <v>77</v>
      </c>
      <c r="D885" s="1">
        <v>1.51</v>
      </c>
      <c r="E885" s="7">
        <v>0.68168555500000005</v>
      </c>
      <c r="F885" s="7">
        <v>92</v>
      </c>
      <c r="G885" s="1">
        <v>21002</v>
      </c>
      <c r="H885" s="1">
        <v>14.4</v>
      </c>
      <c r="I885" s="1">
        <v>121</v>
      </c>
      <c r="J885" s="1">
        <v>8</v>
      </c>
      <c r="K885" s="1">
        <v>4.68</v>
      </c>
      <c r="L885" s="1">
        <v>82</v>
      </c>
      <c r="M885" s="1">
        <v>18.100000000000001</v>
      </c>
      <c r="N885" s="7">
        <v>43.979713199999999</v>
      </c>
      <c r="O885" s="1">
        <v>3145483</v>
      </c>
      <c r="P885" s="1">
        <v>9.1999999999999993</v>
      </c>
      <c r="Q885" s="1">
        <v>9.1</v>
      </c>
      <c r="R885" s="1">
        <v>0.44800000000000001</v>
      </c>
      <c r="S885" s="1">
        <v>8.4</v>
      </c>
      <c r="T885" s="1">
        <v>1</v>
      </c>
      <c r="U885" s="1">
        <v>0</v>
      </c>
      <c r="V885" s="1">
        <v>0</v>
      </c>
      <c r="W885" s="1">
        <v>0</v>
      </c>
      <c r="X885" s="1">
        <v>0</v>
      </c>
      <c r="Y885" s="1">
        <v>0</v>
      </c>
      <c r="Z885" s="1">
        <v>51.9</v>
      </c>
      <c r="AA885" s="7">
        <f>SUMPRODUCT($A$19:$Y$19,A885:Y885)</f>
        <v>47.56066911094269</v>
      </c>
      <c r="AB885" s="7">
        <f>(Z885-AA885)^2</f>
        <v>18.829792564726887</v>
      </c>
      <c r="AC885" s="7">
        <f>ABS(Z885-AA885)</f>
        <v>4.3393308890573081</v>
      </c>
      <c r="AD885" s="7">
        <f>(Z885-$AC$10)^2</f>
        <v>293.65317232446876</v>
      </c>
      <c r="AE885" s="8">
        <f t="shared" si="13"/>
        <v>4.3393308890573081</v>
      </c>
    </row>
    <row r="886" spans="1:31" x14ac:dyDescent="0.25">
      <c r="A886" s="1">
        <v>1</v>
      </c>
      <c r="B886" s="1">
        <v>225</v>
      </c>
      <c r="C886" s="1">
        <v>58</v>
      </c>
      <c r="D886" s="1">
        <v>3.76</v>
      </c>
      <c r="E886" s="7">
        <v>0</v>
      </c>
      <c r="F886" s="7">
        <v>93</v>
      </c>
      <c r="G886" s="1">
        <v>3585</v>
      </c>
      <c r="H886" s="1">
        <v>42.1</v>
      </c>
      <c r="I886" s="1">
        <v>85</v>
      </c>
      <c r="J886" s="1">
        <v>93</v>
      </c>
      <c r="K886" s="1">
        <v>5.72</v>
      </c>
      <c r="L886" s="1">
        <v>93</v>
      </c>
      <c r="M886" s="1">
        <v>0.3</v>
      </c>
      <c r="N886" s="7">
        <v>2513.8846610000001</v>
      </c>
      <c r="O886" s="1">
        <v>3864783</v>
      </c>
      <c r="P886" s="1">
        <v>3.4</v>
      </c>
      <c r="Q886" s="1">
        <v>3.4</v>
      </c>
      <c r="R886" s="1">
        <v>0.48799999999999999</v>
      </c>
      <c r="S886" s="1">
        <v>7.2</v>
      </c>
      <c r="T886" s="1">
        <v>1</v>
      </c>
      <c r="U886" s="1">
        <v>0</v>
      </c>
      <c r="V886" s="1">
        <v>0</v>
      </c>
      <c r="W886" s="1">
        <v>0</v>
      </c>
      <c r="X886" s="1">
        <v>0</v>
      </c>
      <c r="Y886" s="1">
        <v>0</v>
      </c>
      <c r="Z886" s="1">
        <v>64.099999999999994</v>
      </c>
      <c r="AA886" s="7">
        <f>SUMPRODUCT($A$19:$Y$19,A886:Y886)</f>
        <v>62.226951720989504</v>
      </c>
      <c r="AB886" s="7">
        <f>(Z886-AA886)^2</f>
        <v>3.5083098555041587</v>
      </c>
      <c r="AC886" s="7">
        <f>ABS(Z886-AA886)</f>
        <v>1.8730482790104901</v>
      </c>
      <c r="AD886" s="7">
        <f>(Z886-$AC$10)^2</f>
        <v>24.367171368900717</v>
      </c>
      <c r="AE886" s="8">
        <f t="shared" si="13"/>
        <v>1.8730482790104901</v>
      </c>
    </row>
    <row r="887" spans="1:31" x14ac:dyDescent="0.25">
      <c r="A887" s="1">
        <v>1</v>
      </c>
      <c r="B887" s="1">
        <v>189</v>
      </c>
      <c r="C887" s="1">
        <v>27</v>
      </c>
      <c r="D887" s="1">
        <v>0.21</v>
      </c>
      <c r="E887" s="7">
        <v>70.271131789999998</v>
      </c>
      <c r="F887" s="7">
        <v>82</v>
      </c>
      <c r="G887" s="1">
        <v>2089</v>
      </c>
      <c r="H887" s="1">
        <v>15.4</v>
      </c>
      <c r="I887" s="1">
        <v>35</v>
      </c>
      <c r="J887" s="1">
        <v>82</v>
      </c>
      <c r="K887" s="1">
        <v>6.44</v>
      </c>
      <c r="L887" s="1">
        <v>82</v>
      </c>
      <c r="M887" s="1">
        <v>0.2</v>
      </c>
      <c r="N887" s="7">
        <v>473.844449</v>
      </c>
      <c r="O887" s="1">
        <v>26475859</v>
      </c>
      <c r="P887" s="1">
        <v>17</v>
      </c>
      <c r="Q887" s="1">
        <v>17.600000000000001</v>
      </c>
      <c r="R887" s="1">
        <v>0.49199999999999999</v>
      </c>
      <c r="S887" s="1">
        <v>10.1</v>
      </c>
      <c r="T887" s="1">
        <v>0</v>
      </c>
      <c r="U887" s="1">
        <v>1</v>
      </c>
      <c r="V887" s="1">
        <v>0</v>
      </c>
      <c r="W887" s="1">
        <v>0</v>
      </c>
      <c r="X887" s="1">
        <v>0</v>
      </c>
      <c r="Y887" s="1">
        <v>0</v>
      </c>
      <c r="Z887" s="1">
        <v>67</v>
      </c>
      <c r="AA887" s="7">
        <f>SUMPRODUCT($A$19:$Y$19,A887:Y887)</f>
        <v>66.779586193449262</v>
      </c>
      <c r="AB887" s="7">
        <f>(Z887-AA887)^2</f>
        <v>4.858224611818613E-2</v>
      </c>
      <c r="AC887" s="7">
        <f>ABS(Z887-AA887)</f>
        <v>0.22041380655073795</v>
      </c>
      <c r="AD887" s="7">
        <f>(Z887-$AC$10)^2</f>
        <v>4.1465645843803882</v>
      </c>
      <c r="AE887" s="8">
        <f t="shared" si="13"/>
        <v>0.22041380655073795</v>
      </c>
    </row>
    <row r="888" spans="1:31" x14ac:dyDescent="0.25">
      <c r="A888" s="1">
        <v>1</v>
      </c>
      <c r="B888" s="1">
        <v>8</v>
      </c>
      <c r="C888" s="1">
        <v>4</v>
      </c>
      <c r="D888" s="1">
        <v>11.84</v>
      </c>
      <c r="E888" s="7">
        <v>0</v>
      </c>
      <c r="F888" s="7">
        <v>92</v>
      </c>
      <c r="G888" s="1">
        <v>1022</v>
      </c>
      <c r="H888" s="1">
        <v>61.9</v>
      </c>
      <c r="I888" s="1">
        <v>4</v>
      </c>
      <c r="J888" s="1">
        <v>92</v>
      </c>
      <c r="K888" s="1">
        <v>8.42</v>
      </c>
      <c r="L888" s="1">
        <v>92</v>
      </c>
      <c r="M888" s="1">
        <v>0.1</v>
      </c>
      <c r="N888" s="7">
        <v>1653.2390500000001</v>
      </c>
      <c r="O888" s="1">
        <v>1315372</v>
      </c>
      <c r="P888" s="1">
        <v>0.7</v>
      </c>
      <c r="Q888" s="1">
        <v>0.5</v>
      </c>
      <c r="R888" s="1">
        <v>0.67300000000000004</v>
      </c>
      <c r="S888" s="1">
        <v>12.3</v>
      </c>
      <c r="T888" s="1">
        <v>0</v>
      </c>
      <c r="U888" s="1">
        <v>0</v>
      </c>
      <c r="V888" s="1">
        <v>0</v>
      </c>
      <c r="W888" s="1">
        <v>0</v>
      </c>
      <c r="X888" s="1">
        <v>1</v>
      </c>
      <c r="Y888" s="1">
        <v>1</v>
      </c>
      <c r="Z888" s="1">
        <v>79.5</v>
      </c>
      <c r="AA888" s="7">
        <f>SUMPRODUCT($A$19:$Y$19,A888:Y888)</f>
        <v>77.106952768398116</v>
      </c>
      <c r="AB888" s="7">
        <f>(Z888-AA888)^2</f>
        <v>5.7266750526774395</v>
      </c>
      <c r="AC888" s="7">
        <f>ABS(Z888-AA888)</f>
        <v>2.3930472316018836</v>
      </c>
      <c r="AD888" s="7">
        <f>(Z888-$AC$10)^2</f>
        <v>109.48877672006887</v>
      </c>
      <c r="AE888" s="8">
        <f t="shared" si="13"/>
        <v>2.3930472316018836</v>
      </c>
    </row>
    <row r="889" spans="1:31" x14ac:dyDescent="0.25">
      <c r="A889" s="1">
        <v>1</v>
      </c>
      <c r="B889" s="1">
        <v>446</v>
      </c>
      <c r="C889" s="1">
        <v>17</v>
      </c>
      <c r="D889" s="1">
        <v>1.67</v>
      </c>
      <c r="E889" s="7">
        <v>43.483591969999999</v>
      </c>
      <c r="F889" s="7">
        <v>45</v>
      </c>
      <c r="G889" s="1">
        <v>2</v>
      </c>
      <c r="H889" s="1">
        <v>2.2000000000000002</v>
      </c>
      <c r="I889" s="1">
        <v>24</v>
      </c>
      <c r="J889" s="1">
        <v>46</v>
      </c>
      <c r="K889" s="1">
        <v>3.9</v>
      </c>
      <c r="L889" s="1">
        <v>45</v>
      </c>
      <c r="M889" s="1">
        <v>6.6</v>
      </c>
      <c r="N889" s="7">
        <v>446.44344940000002</v>
      </c>
      <c r="O889" s="1">
        <v>4448525</v>
      </c>
      <c r="P889" s="1">
        <v>9</v>
      </c>
      <c r="Q889" s="1">
        <v>8.9</v>
      </c>
      <c r="R889" s="1">
        <v>0.35199999999999998</v>
      </c>
      <c r="S889" s="1">
        <v>6.6</v>
      </c>
      <c r="T889" s="1">
        <v>1</v>
      </c>
      <c r="U889" s="1">
        <v>0</v>
      </c>
      <c r="V889" s="1">
        <v>0</v>
      </c>
      <c r="W889" s="1">
        <v>0</v>
      </c>
      <c r="X889" s="1">
        <v>0</v>
      </c>
      <c r="Y889" s="1">
        <v>0</v>
      </c>
      <c r="Z889" s="1">
        <v>49.2</v>
      </c>
      <c r="AA889" s="7">
        <f>SUMPRODUCT($A$19:$Y$19,A889:Y889)</f>
        <v>51.510263386110843</v>
      </c>
      <c r="AB889" s="7">
        <f>(Z889-AA889)^2</f>
        <v>5.337316913204325</v>
      </c>
      <c r="AC889" s="7">
        <f>ABS(Z889-AA889)</f>
        <v>2.3102633861108401</v>
      </c>
      <c r="AD889" s="7">
        <f>(Z889-$AC$10)^2</f>
        <v>393.47925450315989</v>
      </c>
      <c r="AE889" s="8">
        <f t="shared" si="13"/>
        <v>-2.3102633861108401</v>
      </c>
    </row>
    <row r="890" spans="1:31" x14ac:dyDescent="0.25">
      <c r="A890" s="1">
        <v>1</v>
      </c>
      <c r="B890" s="1">
        <v>137</v>
      </c>
      <c r="C890" s="1">
        <v>22</v>
      </c>
      <c r="D890" s="1">
        <v>0.47</v>
      </c>
      <c r="E890" s="7">
        <v>9.4693712639999994</v>
      </c>
      <c r="F890" s="7">
        <v>96</v>
      </c>
      <c r="G890" s="1">
        <v>0</v>
      </c>
      <c r="H890" s="1">
        <v>49.1</v>
      </c>
      <c r="I890" s="1">
        <v>26</v>
      </c>
      <c r="J890" s="1">
        <v>98</v>
      </c>
      <c r="K890" s="1">
        <v>5.6</v>
      </c>
      <c r="L890" s="1">
        <v>98</v>
      </c>
      <c r="M890" s="1">
        <v>0.1</v>
      </c>
      <c r="N890" s="7">
        <v>213.75555900000001</v>
      </c>
      <c r="O890" s="1">
        <v>35217</v>
      </c>
      <c r="P890" s="1">
        <v>6.5</v>
      </c>
      <c r="Q890" s="1">
        <v>6.3</v>
      </c>
      <c r="R890" s="1">
        <v>0.56899999999999995</v>
      </c>
      <c r="S890" s="1">
        <v>9.8000000000000007</v>
      </c>
      <c r="T890" s="1">
        <v>1</v>
      </c>
      <c r="U890" s="1">
        <v>0</v>
      </c>
      <c r="V890" s="1">
        <v>0</v>
      </c>
      <c r="W890" s="1">
        <v>0</v>
      </c>
      <c r="X890" s="1">
        <v>0</v>
      </c>
      <c r="Y890" s="1">
        <v>0</v>
      </c>
      <c r="Z890" s="1">
        <v>77</v>
      </c>
      <c r="AA890" s="7">
        <f>SUMPRODUCT($A$19:$Y$19,A890:Y890)</f>
        <v>66.345388173471136</v>
      </c>
      <c r="AB890" s="7">
        <f>(Z890-AA890)^2</f>
        <v>113.52075317400873</v>
      </c>
      <c r="AC890" s="7">
        <f>ABS(Z890-AA890)</f>
        <v>10.654611826528864</v>
      </c>
      <c r="AD890" s="7">
        <f>(Z890-$AC$10)^2</f>
        <v>63.420334292931173</v>
      </c>
      <c r="AE890" s="8">
        <f t="shared" si="13"/>
        <v>10.654611826528864</v>
      </c>
    </row>
    <row r="891" spans="1:31" x14ac:dyDescent="0.25">
      <c r="A891" s="1">
        <v>1</v>
      </c>
      <c r="B891" s="1">
        <v>157</v>
      </c>
      <c r="C891" s="1">
        <v>2</v>
      </c>
      <c r="D891" s="1">
        <v>3.58</v>
      </c>
      <c r="E891" s="7">
        <v>366.48418040000001</v>
      </c>
      <c r="F891" s="7">
        <v>98</v>
      </c>
      <c r="G891" s="1">
        <v>0</v>
      </c>
      <c r="H891" s="1">
        <v>52.4</v>
      </c>
      <c r="I891" s="1">
        <v>3</v>
      </c>
      <c r="J891" s="1">
        <v>99</v>
      </c>
      <c r="K891" s="1">
        <v>8.43</v>
      </c>
      <c r="L891" s="1">
        <v>98</v>
      </c>
      <c r="M891" s="1">
        <v>0.1</v>
      </c>
      <c r="N891" s="7">
        <v>1847.19849</v>
      </c>
      <c r="O891" s="1">
        <v>5945747</v>
      </c>
      <c r="P891" s="1">
        <v>1.8</v>
      </c>
      <c r="Q891" s="1">
        <v>1.7</v>
      </c>
      <c r="R891" s="1">
        <v>0.63</v>
      </c>
      <c r="S891" s="1">
        <v>11.5</v>
      </c>
      <c r="T891" s="1">
        <v>0</v>
      </c>
      <c r="U891" s="1">
        <v>0</v>
      </c>
      <c r="V891" s="1">
        <v>0</v>
      </c>
      <c r="W891" s="1">
        <v>0</v>
      </c>
      <c r="X891" s="1">
        <v>0</v>
      </c>
      <c r="Y891" s="1">
        <v>0</v>
      </c>
      <c r="Z891" s="1">
        <v>73.900000000000006</v>
      </c>
      <c r="AA891" s="7">
        <f>SUMPRODUCT($A$19:$Y$19,A891:Y891)</f>
        <v>73.51571447696405</v>
      </c>
      <c r="AB891" s="7">
        <f>(Z891-AA891)^2</f>
        <v>0.14767536321501834</v>
      </c>
      <c r="AC891" s="7">
        <f>ABS(Z891-AA891)</f>
        <v>0.38428552303595609</v>
      </c>
      <c r="AD891" s="7">
        <f>(Z891-$AC$10)^2</f>
        <v>23.655465683280486</v>
      </c>
      <c r="AE891" s="8">
        <f t="shared" si="13"/>
        <v>0.38428552303595609</v>
      </c>
    </row>
    <row r="892" spans="1:31" x14ac:dyDescent="0.25">
      <c r="A892" s="1">
        <v>1</v>
      </c>
      <c r="B892" s="1">
        <v>17</v>
      </c>
      <c r="C892" s="1">
        <v>16</v>
      </c>
      <c r="D892" s="1">
        <v>1.45</v>
      </c>
      <c r="E892" s="7">
        <v>181.90837830000001</v>
      </c>
      <c r="F892" s="7">
        <v>96</v>
      </c>
      <c r="G892" s="1">
        <v>565</v>
      </c>
      <c r="H892" s="1">
        <v>65.3</v>
      </c>
      <c r="I892" s="1">
        <v>19</v>
      </c>
      <c r="J892" s="1">
        <v>96</v>
      </c>
      <c r="K892" s="1">
        <v>5.41</v>
      </c>
      <c r="L892" s="1">
        <v>96</v>
      </c>
      <c r="M892" s="1">
        <v>0.1</v>
      </c>
      <c r="N892" s="7">
        <v>12127.22522</v>
      </c>
      <c r="O892" s="1">
        <v>773628</v>
      </c>
      <c r="P892" s="1">
        <v>4.9000000000000004</v>
      </c>
      <c r="Q892" s="1">
        <v>4.7</v>
      </c>
      <c r="R892" s="1">
        <v>0.75900000000000001</v>
      </c>
      <c r="S892" s="1">
        <v>14.5</v>
      </c>
      <c r="T892" s="1">
        <v>0</v>
      </c>
      <c r="U892" s="1">
        <v>1</v>
      </c>
      <c r="V892" s="1">
        <v>0</v>
      </c>
      <c r="W892" s="1">
        <v>0</v>
      </c>
      <c r="X892" s="1">
        <v>0</v>
      </c>
      <c r="Y892" s="1">
        <v>0</v>
      </c>
      <c r="Z892" s="1">
        <v>75.5</v>
      </c>
      <c r="AA892" s="7">
        <f>SUMPRODUCT($A$19:$Y$19,A892:Y892)</f>
        <v>76.878838910465177</v>
      </c>
      <c r="AB892" s="7">
        <f>(Z892-AA892)^2</f>
        <v>1.9011967410127966</v>
      </c>
      <c r="AC892" s="7">
        <f>ABS(Z892-AA892)</f>
        <v>1.378838910465177</v>
      </c>
      <c r="AD892" s="7">
        <f>(Z892-$AC$10)^2</f>
        <v>41.779268836648555</v>
      </c>
      <c r="AE892" s="8">
        <f t="shared" si="13"/>
        <v>-1.378838910465177</v>
      </c>
    </row>
    <row r="893" spans="1:31" x14ac:dyDescent="0.25">
      <c r="A893" s="1">
        <v>1</v>
      </c>
      <c r="B893" s="1">
        <v>434</v>
      </c>
      <c r="C893" s="1">
        <v>77</v>
      </c>
      <c r="D893" s="1">
        <v>1.63</v>
      </c>
      <c r="E893" s="7">
        <v>3.847602867</v>
      </c>
      <c r="F893" s="7">
        <v>92</v>
      </c>
      <c r="G893" s="1">
        <v>11304</v>
      </c>
      <c r="H893" s="1">
        <v>14.7</v>
      </c>
      <c r="I893" s="1">
        <v>120</v>
      </c>
      <c r="J893" s="1">
        <v>77</v>
      </c>
      <c r="K893" s="1">
        <v>4.62</v>
      </c>
      <c r="L893" s="1">
        <v>8</v>
      </c>
      <c r="M893" s="1">
        <v>16.899999999999999</v>
      </c>
      <c r="N893" s="7">
        <v>41.776361199999997</v>
      </c>
      <c r="O893" s="1">
        <v>32321482</v>
      </c>
      <c r="P893" s="1">
        <v>9</v>
      </c>
      <c r="Q893" s="1">
        <v>9</v>
      </c>
      <c r="R893" s="1">
        <v>0.44700000000000001</v>
      </c>
      <c r="S893" s="1">
        <v>8.4</v>
      </c>
      <c r="T893" s="1">
        <v>1</v>
      </c>
      <c r="U893" s="1">
        <v>0</v>
      </c>
      <c r="V893" s="1">
        <v>0</v>
      </c>
      <c r="W893" s="1">
        <v>0</v>
      </c>
      <c r="X893" s="1">
        <v>0</v>
      </c>
      <c r="Y893" s="1">
        <v>0</v>
      </c>
      <c r="Z893" s="1">
        <v>51.9</v>
      </c>
      <c r="AA893" s="7">
        <f>SUMPRODUCT($A$19:$Y$19,A893:Y893)</f>
        <v>47.509195963898428</v>
      </c>
      <c r="AB893" s="7">
        <f>(Z893-AA893)^2</f>
        <v>19.279160083445845</v>
      </c>
      <c r="AC893" s="7">
        <f>ABS(Z893-AA893)</f>
        <v>4.3908040361015708</v>
      </c>
      <c r="AD893" s="7">
        <f>(Z893-$AC$10)^2</f>
        <v>293.65317232446876</v>
      </c>
      <c r="AE893" s="8">
        <f t="shared" si="13"/>
        <v>4.3908040361015708</v>
      </c>
    </row>
    <row r="894" spans="1:31" x14ac:dyDescent="0.25">
      <c r="A894" s="1">
        <v>1</v>
      </c>
      <c r="B894" s="1">
        <v>214</v>
      </c>
      <c r="C894" s="1">
        <v>54</v>
      </c>
      <c r="D894" s="1">
        <v>4.5199999999999996</v>
      </c>
      <c r="E894" s="7">
        <v>31.27232188</v>
      </c>
      <c r="F894" s="7">
        <v>67</v>
      </c>
      <c r="G894" s="1">
        <v>58848</v>
      </c>
      <c r="H894" s="1">
        <v>24.8</v>
      </c>
      <c r="I894" s="1">
        <v>68</v>
      </c>
      <c r="J894" s="1">
        <v>77</v>
      </c>
      <c r="K894" s="1">
        <v>4.71</v>
      </c>
      <c r="L894" s="1">
        <v>67</v>
      </c>
      <c r="M894" s="1">
        <v>0.1</v>
      </c>
      <c r="N894" s="7">
        <v>2842.938353</v>
      </c>
      <c r="O894" s="1">
        <v>112249</v>
      </c>
      <c r="P894" s="1">
        <v>1</v>
      </c>
      <c r="Q894" s="1">
        <v>9.6999999999999993</v>
      </c>
      <c r="R894" s="1">
        <v>0.67600000000000005</v>
      </c>
      <c r="S894" s="1">
        <v>11.7</v>
      </c>
      <c r="T894" s="1">
        <v>0</v>
      </c>
      <c r="U894" s="1">
        <v>1</v>
      </c>
      <c r="V894" s="1">
        <v>0</v>
      </c>
      <c r="W894" s="1">
        <v>0</v>
      </c>
      <c r="X894" s="1">
        <v>0</v>
      </c>
      <c r="Y894" s="1">
        <v>0</v>
      </c>
      <c r="Z894" s="1">
        <v>68.400000000000006</v>
      </c>
      <c r="AA894" s="7">
        <f>SUMPRODUCT($A$19:$Y$19,A894:Y894)</f>
        <v>68.033640313246508</v>
      </c>
      <c r="AB894" s="7">
        <f>(Z894-AA894)^2</f>
        <v>0.13421942007812099</v>
      </c>
      <c r="AC894" s="7">
        <f>ABS(Z894-AA894)</f>
        <v>0.36635968675349773</v>
      </c>
      <c r="AD894" s="7">
        <f>(Z894-$AC$10)^2</f>
        <v>0.40489234357749154</v>
      </c>
      <c r="AE894" s="8">
        <f t="shared" si="13"/>
        <v>0.36635968675349773</v>
      </c>
    </row>
    <row r="895" spans="1:31" x14ac:dyDescent="0.25">
      <c r="A895" s="1">
        <v>1</v>
      </c>
      <c r="B895" s="1">
        <v>22</v>
      </c>
      <c r="C895" s="1">
        <v>28</v>
      </c>
      <c r="D895" s="1">
        <v>3.76</v>
      </c>
      <c r="E895" s="7">
        <v>0</v>
      </c>
      <c r="F895" s="7">
        <v>69</v>
      </c>
      <c r="G895" s="1">
        <v>3</v>
      </c>
      <c r="H895" s="1">
        <v>2.5</v>
      </c>
      <c r="I895" s="1">
        <v>38</v>
      </c>
      <c r="J895" s="1">
        <v>71</v>
      </c>
      <c r="K895" s="1">
        <v>5.72</v>
      </c>
      <c r="L895" s="1">
        <v>69</v>
      </c>
      <c r="M895" s="1">
        <v>0.3</v>
      </c>
      <c r="N895" s="7">
        <v>41.857595099999998</v>
      </c>
      <c r="O895" s="1">
        <v>2423488</v>
      </c>
      <c r="P895" s="1">
        <v>7.1</v>
      </c>
      <c r="Q895" s="1">
        <v>7.1</v>
      </c>
      <c r="R895" s="1">
        <v>0.51100000000000001</v>
      </c>
      <c r="S895" s="1">
        <v>10.3</v>
      </c>
      <c r="T895" s="1">
        <v>1</v>
      </c>
      <c r="U895" s="1">
        <v>0</v>
      </c>
      <c r="V895" s="1">
        <v>0</v>
      </c>
      <c r="W895" s="1">
        <v>0</v>
      </c>
      <c r="X895" s="1">
        <v>0</v>
      </c>
      <c r="Y895" s="1">
        <v>0</v>
      </c>
      <c r="Z895" s="1">
        <v>65.5</v>
      </c>
      <c r="AA895" s="7">
        <f>SUMPRODUCT($A$19:$Y$19,A895:Y895)</f>
        <v>64.940988270531165</v>
      </c>
      <c r="AB895" s="7">
        <f>(Z895-AA895)^2</f>
        <v>0.31249411368373853</v>
      </c>
      <c r="AC895" s="7">
        <f>ABS(Z895-AA895)</f>
        <v>0.55901172946883548</v>
      </c>
      <c r="AD895" s="7">
        <f>(Z895-$AC$10)^2</f>
        <v>12.505499128097771</v>
      </c>
      <c r="AE895" s="8">
        <f t="shared" si="13"/>
        <v>0.55901172946883548</v>
      </c>
    </row>
    <row r="896" spans="1:31" x14ac:dyDescent="0.25">
      <c r="A896" s="1">
        <v>1</v>
      </c>
      <c r="B896" s="1">
        <v>24</v>
      </c>
      <c r="C896" s="1">
        <v>14</v>
      </c>
      <c r="D896" s="1">
        <v>3.76</v>
      </c>
      <c r="E896" s="7">
        <v>0</v>
      </c>
      <c r="F896" s="7">
        <v>6</v>
      </c>
      <c r="G896" s="1">
        <v>0</v>
      </c>
      <c r="H896" s="1">
        <v>49.9</v>
      </c>
      <c r="I896" s="1">
        <v>18</v>
      </c>
      <c r="J896" s="1">
        <v>56</v>
      </c>
      <c r="K896" s="1">
        <v>5.72</v>
      </c>
      <c r="L896" s="1">
        <v>6</v>
      </c>
      <c r="M896" s="1">
        <v>0.5</v>
      </c>
      <c r="N896" s="7">
        <v>814.54639520000001</v>
      </c>
      <c r="O896" s="1">
        <v>171161</v>
      </c>
      <c r="P896" s="1">
        <v>3.9</v>
      </c>
      <c r="Q896" s="1">
        <v>3.9</v>
      </c>
      <c r="R896" s="1">
        <v>0.49</v>
      </c>
      <c r="S896" s="1">
        <v>9.1</v>
      </c>
      <c r="T896" s="1">
        <v>0</v>
      </c>
      <c r="U896" s="1">
        <v>0</v>
      </c>
      <c r="V896" s="1">
        <v>0</v>
      </c>
      <c r="W896" s="1">
        <v>0</v>
      </c>
      <c r="X896" s="1">
        <v>0</v>
      </c>
      <c r="Y896" s="1">
        <v>0</v>
      </c>
      <c r="Z896" s="1">
        <v>63.5</v>
      </c>
      <c r="AA896" s="7">
        <f>SUMPRODUCT($A$19:$Y$19,A896:Y896)</f>
        <v>69.322015704745411</v>
      </c>
      <c r="AB896" s="7">
        <f>(Z896-AA896)^2</f>
        <v>33.8958668663022</v>
      </c>
      <c r="AC896" s="7">
        <f>ABS(Z896-AA896)</f>
        <v>5.8220157047454109</v>
      </c>
      <c r="AD896" s="7">
        <f>(Z896-$AC$10)^2</f>
        <v>30.650745186387613</v>
      </c>
      <c r="AE896" s="8">
        <f t="shared" si="13"/>
        <v>-5.8220157047454109</v>
      </c>
    </row>
    <row r="897" spans="1:31" x14ac:dyDescent="0.25">
      <c r="A897" s="1">
        <v>1</v>
      </c>
      <c r="B897" s="1">
        <v>166</v>
      </c>
      <c r="C897" s="1">
        <v>9</v>
      </c>
      <c r="D897" s="1">
        <v>3.13</v>
      </c>
      <c r="E897" s="7">
        <v>0</v>
      </c>
      <c r="F897" s="7">
        <v>92</v>
      </c>
      <c r="G897" s="1">
        <v>3550</v>
      </c>
      <c r="H897" s="1">
        <v>28.7</v>
      </c>
      <c r="I897" s="1">
        <v>12</v>
      </c>
      <c r="J897" s="1">
        <v>99</v>
      </c>
      <c r="K897" s="1">
        <v>5.72</v>
      </c>
      <c r="L897" s="1">
        <v>92</v>
      </c>
      <c r="M897" s="1">
        <v>0.1</v>
      </c>
      <c r="N897" s="7">
        <v>1653.2390500000001</v>
      </c>
      <c r="O897" s="1">
        <v>1315372</v>
      </c>
      <c r="P897" s="1">
        <v>5.5</v>
      </c>
      <c r="Q897" s="1">
        <v>5.5</v>
      </c>
      <c r="R897" s="1">
        <v>0.67300000000000004</v>
      </c>
      <c r="S897" s="1">
        <v>12.3</v>
      </c>
      <c r="T897" s="1">
        <v>0</v>
      </c>
      <c r="U897" s="1">
        <v>1</v>
      </c>
      <c r="V897" s="1">
        <v>0</v>
      </c>
      <c r="W897" s="1">
        <v>0</v>
      </c>
      <c r="X897" s="1">
        <v>0</v>
      </c>
      <c r="Y897" s="1">
        <v>0</v>
      </c>
      <c r="Z897" s="1">
        <v>68.5</v>
      </c>
      <c r="AA897" s="7">
        <f>SUMPRODUCT($A$19:$Y$19,A897:Y897)</f>
        <v>71.300747274736565</v>
      </c>
      <c r="AB897" s="7">
        <f>(Z897-AA897)^2</f>
        <v>7.844185296944298</v>
      </c>
      <c r="AC897" s="7">
        <f>ABS(Z897-AA897)</f>
        <v>2.8007472747365654</v>
      </c>
      <c r="AD897" s="7">
        <f>(Z897-$AC$10)^2</f>
        <v>0.28763004066300663</v>
      </c>
      <c r="AE897" s="8">
        <f t="shared" si="13"/>
        <v>-2.8007472747365654</v>
      </c>
    </row>
    <row r="898" spans="1:31" x14ac:dyDescent="0.25">
      <c r="A898" s="1">
        <v>1</v>
      </c>
      <c r="B898" s="1">
        <v>124</v>
      </c>
      <c r="C898" s="1">
        <v>2</v>
      </c>
      <c r="D898" s="1">
        <v>5.43</v>
      </c>
      <c r="E898" s="7">
        <v>7.3205144610000001</v>
      </c>
      <c r="F898" s="7">
        <v>98</v>
      </c>
      <c r="G898" s="1">
        <v>0</v>
      </c>
      <c r="H898" s="1">
        <v>46.9</v>
      </c>
      <c r="I898" s="1">
        <v>2</v>
      </c>
      <c r="J898" s="1">
        <v>95</v>
      </c>
      <c r="K898" s="1">
        <v>7.72</v>
      </c>
      <c r="L898" s="1">
        <v>99</v>
      </c>
      <c r="M898" s="1">
        <v>0.1</v>
      </c>
      <c r="N898" s="7">
        <v>446.37283300000001</v>
      </c>
      <c r="O898" s="1">
        <v>389684</v>
      </c>
      <c r="P898" s="1">
        <v>2.2999999999999998</v>
      </c>
      <c r="Q898" s="1">
        <v>2.2999999999999998</v>
      </c>
      <c r="R898" s="1">
        <v>0.72099999999999997</v>
      </c>
      <c r="S898" s="1">
        <v>12.4</v>
      </c>
      <c r="T898" s="1">
        <v>0</v>
      </c>
      <c r="U898" s="1">
        <v>0</v>
      </c>
      <c r="V898" s="1">
        <v>0</v>
      </c>
      <c r="W898" s="1">
        <v>0</v>
      </c>
      <c r="X898" s="1">
        <v>0</v>
      </c>
      <c r="Y898" s="1">
        <v>0</v>
      </c>
      <c r="Z898" s="1">
        <v>75.5</v>
      </c>
      <c r="AA898" s="7">
        <f>SUMPRODUCT($A$19:$Y$19,A898:Y898)</f>
        <v>74.46279531443551</v>
      </c>
      <c r="AB898" s="7">
        <f>(Z898-AA898)^2</f>
        <v>1.0757935597569319</v>
      </c>
      <c r="AC898" s="7">
        <f>ABS(Z898-AA898)</f>
        <v>1.0372046855644896</v>
      </c>
      <c r="AD898" s="7">
        <f>(Z898-$AC$10)^2</f>
        <v>41.779268836648555</v>
      </c>
      <c r="AE898" s="8">
        <f t="shared" si="13"/>
        <v>1.0372046855644896</v>
      </c>
    </row>
    <row r="899" spans="1:31" x14ac:dyDescent="0.25">
      <c r="A899" s="1">
        <v>1</v>
      </c>
      <c r="B899" s="1">
        <v>186</v>
      </c>
      <c r="C899" s="1">
        <v>12</v>
      </c>
      <c r="D899" s="1">
        <v>0.01</v>
      </c>
      <c r="E899" s="7">
        <v>6.914723983</v>
      </c>
      <c r="F899" s="7">
        <v>86</v>
      </c>
      <c r="G899" s="1">
        <v>15</v>
      </c>
      <c r="H899" s="1">
        <v>17.600000000000001</v>
      </c>
      <c r="I899" s="1">
        <v>14</v>
      </c>
      <c r="J899" s="1">
        <v>84</v>
      </c>
      <c r="K899" s="1">
        <v>6.24</v>
      </c>
      <c r="L899" s="1">
        <v>86</v>
      </c>
      <c r="M899" s="1">
        <v>0.3</v>
      </c>
      <c r="N899" s="7">
        <v>95.244131999999993</v>
      </c>
      <c r="O899" s="1">
        <v>14776866</v>
      </c>
      <c r="P899" s="1">
        <v>11</v>
      </c>
      <c r="Q899" s="1">
        <v>11.2</v>
      </c>
      <c r="R899" s="1">
        <v>0.54</v>
      </c>
      <c r="S899" s="1">
        <v>10.7</v>
      </c>
      <c r="T899" s="1">
        <v>0</v>
      </c>
      <c r="U899" s="1">
        <v>1</v>
      </c>
      <c r="V899" s="1">
        <v>0</v>
      </c>
      <c r="W899" s="1">
        <v>0</v>
      </c>
      <c r="X899" s="1">
        <v>0</v>
      </c>
      <c r="Y899" s="1">
        <v>0</v>
      </c>
      <c r="Z899" s="1">
        <v>67.400000000000006</v>
      </c>
      <c r="AA899" s="7">
        <f>SUMPRODUCT($A$19:$Y$19,A899:Y899)</f>
        <v>68.234162308141705</v>
      </c>
      <c r="AB899" s="7">
        <f>(Z899-AA899)^2</f>
        <v>0.69582675632428814</v>
      </c>
      <c r="AC899" s="7">
        <f>ABS(Z899-AA899)</f>
        <v>0.83416230814169978</v>
      </c>
      <c r="AD899" s="7">
        <f>(Z899-$AC$10)^2</f>
        <v>2.6775153727224015</v>
      </c>
      <c r="AE899" s="8">
        <f t="shared" si="13"/>
        <v>-0.83416230814169978</v>
      </c>
    </row>
    <row r="900" spans="1:31" x14ac:dyDescent="0.25">
      <c r="A900" s="1">
        <v>1</v>
      </c>
      <c r="B900" s="1">
        <v>217</v>
      </c>
      <c r="C900" s="1">
        <v>7</v>
      </c>
      <c r="D900" s="1">
        <v>2.9</v>
      </c>
      <c r="E900" s="7">
        <v>691.1333535</v>
      </c>
      <c r="F900" s="7">
        <v>97</v>
      </c>
      <c r="G900" s="1">
        <v>0</v>
      </c>
      <c r="H900" s="1">
        <v>47.7</v>
      </c>
      <c r="I900" s="1">
        <v>8</v>
      </c>
      <c r="J900" s="1">
        <v>98</v>
      </c>
      <c r="K900" s="1">
        <v>2.7</v>
      </c>
      <c r="L900" s="1">
        <v>98</v>
      </c>
      <c r="M900" s="1">
        <v>0.1</v>
      </c>
      <c r="N900" s="7">
        <v>7962.3658240000004</v>
      </c>
      <c r="O900" s="1">
        <v>5466241</v>
      </c>
      <c r="P900" s="1">
        <v>3.3</v>
      </c>
      <c r="Q900" s="1">
        <v>3.3</v>
      </c>
      <c r="R900" s="1">
        <v>0.68300000000000005</v>
      </c>
      <c r="S900" s="1">
        <v>10.8</v>
      </c>
      <c r="T900" s="1">
        <v>0</v>
      </c>
      <c r="U900" s="1">
        <v>1</v>
      </c>
      <c r="V900" s="1">
        <v>0</v>
      </c>
      <c r="W900" s="1">
        <v>0</v>
      </c>
      <c r="X900" s="1">
        <v>0</v>
      </c>
      <c r="Y900" s="1">
        <v>0</v>
      </c>
      <c r="Z900" s="1">
        <v>66</v>
      </c>
      <c r="AA900" s="7">
        <f>SUMPRODUCT($A$19:$Y$19,A900:Y900)</f>
        <v>70.688286778625297</v>
      </c>
      <c r="AB900" s="7">
        <f>(Z900-AA900)^2</f>
        <v>21.980032918632766</v>
      </c>
      <c r="AC900" s="7">
        <f>ABS(Z900-AA900)</f>
        <v>4.6882867786252973</v>
      </c>
      <c r="AD900" s="7">
        <f>(Z900-$AC$10)^2</f>
        <v>9.2191876135253104</v>
      </c>
      <c r="AE900" s="8">
        <f t="shared" si="13"/>
        <v>-4.6882867786252973</v>
      </c>
    </row>
    <row r="901" spans="1:31" x14ac:dyDescent="0.25">
      <c r="A901" s="1">
        <v>1</v>
      </c>
      <c r="B901" s="1">
        <v>63</v>
      </c>
      <c r="C901" s="1">
        <v>1</v>
      </c>
      <c r="D901" s="1">
        <v>8.9600000000000009</v>
      </c>
      <c r="E901" s="7">
        <v>1047.370244</v>
      </c>
      <c r="F901" s="7">
        <v>2</v>
      </c>
      <c r="G901" s="1">
        <v>51</v>
      </c>
      <c r="H901" s="1">
        <v>59.9</v>
      </c>
      <c r="I901" s="1">
        <v>1</v>
      </c>
      <c r="J901" s="1">
        <v>97</v>
      </c>
      <c r="K901" s="1">
        <v>1.53</v>
      </c>
      <c r="L901" s="1">
        <v>97</v>
      </c>
      <c r="M901" s="1">
        <v>0.1</v>
      </c>
      <c r="N901" s="7">
        <v>5354.6535999999996</v>
      </c>
      <c r="O901" s="1">
        <v>1669374</v>
      </c>
      <c r="P901" s="1">
        <v>1</v>
      </c>
      <c r="Q901" s="1">
        <v>0.9</v>
      </c>
      <c r="R901" s="1">
        <v>0.91100000000000003</v>
      </c>
      <c r="S901" s="1">
        <v>17.2</v>
      </c>
      <c r="T901" s="1">
        <v>0</v>
      </c>
      <c r="U901" s="1">
        <v>0</v>
      </c>
      <c r="V901" s="1">
        <v>0</v>
      </c>
      <c r="W901" s="1">
        <v>0</v>
      </c>
      <c r="X901" s="1">
        <v>1</v>
      </c>
      <c r="Y901" s="1">
        <v>1</v>
      </c>
      <c r="Z901" s="1">
        <v>81.099999999999994</v>
      </c>
      <c r="AA901" s="7">
        <f>SUMPRODUCT($A$19:$Y$19,A901:Y901)</f>
        <v>81.227892788518446</v>
      </c>
      <c r="AB901" s="7">
        <f>(Z901-AA901)^2</f>
        <v>1.635656535502537E-2</v>
      </c>
      <c r="AC901" s="7">
        <f>ABS(Z901-AA901)</f>
        <v>0.12789278851845154</v>
      </c>
      <c r="AD901" s="7">
        <f>(Z901-$AC$10)^2</f>
        <v>145.53257987343687</v>
      </c>
      <c r="AE901" s="8">
        <f t="shared" si="13"/>
        <v>-0.12789278851845154</v>
      </c>
    </row>
    <row r="902" spans="1:31" x14ac:dyDescent="0.25">
      <c r="A902" s="1">
        <v>1</v>
      </c>
      <c r="B902" s="1">
        <v>84</v>
      </c>
      <c r="C902" s="1">
        <v>2</v>
      </c>
      <c r="D902" s="1">
        <v>6.76</v>
      </c>
      <c r="E902" s="7">
        <v>2260.777642</v>
      </c>
      <c r="F902" s="7">
        <v>9</v>
      </c>
      <c r="G902" s="1">
        <v>0</v>
      </c>
      <c r="H902" s="1">
        <v>61.8</v>
      </c>
      <c r="I902" s="1">
        <v>2</v>
      </c>
      <c r="J902" s="1">
        <v>9</v>
      </c>
      <c r="K902" s="1">
        <v>7.24</v>
      </c>
      <c r="L902" s="1">
        <v>9</v>
      </c>
      <c r="M902" s="1">
        <v>0.1</v>
      </c>
      <c r="N902" s="7">
        <v>15431.9293</v>
      </c>
      <c r="O902" s="1">
        <v>1739746</v>
      </c>
      <c r="P902" s="1">
        <v>0.8</v>
      </c>
      <c r="Q902" s="1">
        <v>0.8</v>
      </c>
      <c r="R902" s="1">
        <v>0.82599999999999996</v>
      </c>
      <c r="S902" s="1">
        <v>15.5</v>
      </c>
      <c r="T902" s="1">
        <v>0</v>
      </c>
      <c r="U902" s="1">
        <v>0</v>
      </c>
      <c r="V902" s="1">
        <v>0</v>
      </c>
      <c r="W902" s="1">
        <v>1</v>
      </c>
      <c r="X902" s="1">
        <v>0</v>
      </c>
      <c r="Y902" s="1">
        <v>0</v>
      </c>
      <c r="Z902" s="1">
        <v>79.900000000000006</v>
      </c>
      <c r="AA902" s="7">
        <f>SUMPRODUCT($A$19:$Y$19,A902:Y902)</f>
        <v>72.683195421118839</v>
      </c>
      <c r="AB902" s="7">
        <f>(Z902-AA902)^2</f>
        <v>52.082268329760176</v>
      </c>
      <c r="AC902" s="7">
        <f>ABS(Z902-AA902)</f>
        <v>7.2168045788811668</v>
      </c>
      <c r="AD902" s="7">
        <f>(Z902-$AC$10)^2</f>
        <v>118.01972750841102</v>
      </c>
      <c r="AE902" s="8">
        <f t="shared" si="13"/>
        <v>7.2168045788811668</v>
      </c>
    </row>
    <row r="903" spans="1:31" x14ac:dyDescent="0.25">
      <c r="A903" s="1">
        <v>1</v>
      </c>
      <c r="B903" s="1">
        <v>68</v>
      </c>
      <c r="C903" s="1">
        <v>2</v>
      </c>
      <c r="D903" s="1">
        <v>8.3000000000000007</v>
      </c>
      <c r="E903" s="7">
        <v>9748.6362370000006</v>
      </c>
      <c r="F903" s="7">
        <v>7</v>
      </c>
      <c r="G903" s="1">
        <v>10</v>
      </c>
      <c r="H903" s="1">
        <v>65.3</v>
      </c>
      <c r="I903" s="1">
        <v>2</v>
      </c>
      <c r="J903" s="1">
        <v>99</v>
      </c>
      <c r="K903" s="1">
        <v>1.78</v>
      </c>
      <c r="L903" s="1">
        <v>95</v>
      </c>
      <c r="M903" s="1">
        <v>0.1</v>
      </c>
      <c r="N903" s="7">
        <v>52496.694869999999</v>
      </c>
      <c r="O903" s="1">
        <v>3475545</v>
      </c>
      <c r="P903" s="1">
        <v>0.5</v>
      </c>
      <c r="Q903" s="1">
        <v>0.5</v>
      </c>
      <c r="R903" s="1">
        <v>0.90700000000000003</v>
      </c>
      <c r="S903" s="1">
        <v>15.9</v>
      </c>
      <c r="T903" s="1">
        <v>0</v>
      </c>
      <c r="U903" s="1">
        <v>0</v>
      </c>
      <c r="V903" s="1">
        <v>0</v>
      </c>
      <c r="W903" s="1">
        <v>0</v>
      </c>
      <c r="X903" s="1">
        <v>0</v>
      </c>
      <c r="Y903" s="1">
        <v>0</v>
      </c>
      <c r="Z903" s="1">
        <v>81.599999999999994</v>
      </c>
      <c r="AA903" s="7">
        <f>SUMPRODUCT($A$19:$Y$19,A903:Y903)</f>
        <v>82.279792944251056</v>
      </c>
      <c r="AB903" s="7">
        <f>(Z903-AA903)^2</f>
        <v>0.46211844705352773</v>
      </c>
      <c r="AC903" s="7">
        <f>ABS(Z903-AA903)</f>
        <v>0.67979294425106218</v>
      </c>
      <c r="AD903" s="7">
        <f>(Z903-$AC$10)^2</f>
        <v>157.84626835886439</v>
      </c>
      <c r="AE903" s="8">
        <f t="shared" si="13"/>
        <v>-0.67979294425106218</v>
      </c>
    </row>
    <row r="904" spans="1:31" x14ac:dyDescent="0.25">
      <c r="A904" s="1">
        <v>1</v>
      </c>
      <c r="B904" s="1">
        <v>29</v>
      </c>
      <c r="C904" s="1">
        <v>28</v>
      </c>
      <c r="D904" s="1">
        <v>0.22</v>
      </c>
      <c r="E904" s="7">
        <v>42.254790399999997</v>
      </c>
      <c r="F904" s="7">
        <v>63</v>
      </c>
      <c r="G904" s="1">
        <v>11</v>
      </c>
      <c r="H904" s="1">
        <v>21.2</v>
      </c>
      <c r="I904" s="1">
        <v>43</v>
      </c>
      <c r="J904" s="1">
        <v>63</v>
      </c>
      <c r="K904" s="1">
        <v>4.7300000000000004</v>
      </c>
      <c r="L904" s="1">
        <v>63</v>
      </c>
      <c r="M904" s="1">
        <v>2</v>
      </c>
      <c r="N904" s="7">
        <v>459.2912</v>
      </c>
      <c r="O904" s="1">
        <v>113517</v>
      </c>
      <c r="P904" s="1">
        <v>8</v>
      </c>
      <c r="Q904" s="1">
        <v>8</v>
      </c>
      <c r="R904" s="1">
        <v>0.38500000000000001</v>
      </c>
      <c r="S904" s="1">
        <v>8.4</v>
      </c>
      <c r="T904" s="1">
        <v>1</v>
      </c>
      <c r="U904" s="1">
        <v>0</v>
      </c>
      <c r="V904" s="1">
        <v>0</v>
      </c>
      <c r="W904" s="1">
        <v>0</v>
      </c>
      <c r="X904" s="1">
        <v>0</v>
      </c>
      <c r="Y904" s="1">
        <v>0</v>
      </c>
      <c r="Z904" s="1">
        <v>58.1</v>
      </c>
      <c r="AA904" s="7">
        <f>SUMPRODUCT($A$19:$Y$19,A904:Y904)</f>
        <v>62.381713684371618</v>
      </c>
      <c r="AB904" s="7">
        <f>(Z904-AA904)^2</f>
        <v>18.333072074935167</v>
      </c>
      <c r="AC904" s="7">
        <f>ABS(Z904-AA904)</f>
        <v>4.281713684371617</v>
      </c>
      <c r="AD904" s="7">
        <f>(Z904-$AC$10)^2</f>
        <v>119.60290954377015</v>
      </c>
      <c r="AE904" s="8">
        <f t="shared" si="13"/>
        <v>-4.281713684371617</v>
      </c>
    </row>
    <row r="905" spans="1:31" x14ac:dyDescent="0.25">
      <c r="A905" s="1">
        <v>1</v>
      </c>
      <c r="B905" s="1">
        <v>9</v>
      </c>
      <c r="C905" s="1">
        <v>2</v>
      </c>
      <c r="D905" s="1">
        <v>7.39</v>
      </c>
      <c r="E905" s="7">
        <v>209.48758749999999</v>
      </c>
      <c r="F905" s="7">
        <v>92</v>
      </c>
      <c r="G905" s="1">
        <v>0</v>
      </c>
      <c r="H905" s="1">
        <v>58.7</v>
      </c>
      <c r="I905" s="1">
        <v>2</v>
      </c>
      <c r="J905" s="1">
        <v>95</v>
      </c>
      <c r="K905" s="1">
        <v>6.35</v>
      </c>
      <c r="L905" s="1">
        <v>96</v>
      </c>
      <c r="M905" s="1">
        <v>0.1</v>
      </c>
      <c r="N905" s="7">
        <v>1526.8774599999999</v>
      </c>
      <c r="O905" s="1">
        <v>16491687</v>
      </c>
      <c r="P905" s="1">
        <v>0.9</v>
      </c>
      <c r="Q905" s="1">
        <v>0.9</v>
      </c>
      <c r="R905" s="1">
        <v>0.79700000000000004</v>
      </c>
      <c r="S905" s="1">
        <v>14.8</v>
      </c>
      <c r="T905" s="1">
        <v>0</v>
      </c>
      <c r="U905" s="1">
        <v>0</v>
      </c>
      <c r="V905" s="1">
        <v>0</v>
      </c>
      <c r="W905" s="1">
        <v>1</v>
      </c>
      <c r="X905" s="1">
        <v>0</v>
      </c>
      <c r="Y905" s="1">
        <v>0</v>
      </c>
      <c r="Z905" s="1">
        <v>78.900000000000006</v>
      </c>
      <c r="AA905" s="7">
        <f>SUMPRODUCT($A$19:$Y$19,A905:Y905)</f>
        <v>77.183358936624003</v>
      </c>
      <c r="AB905" s="7">
        <f>(Z905-AA905)^2</f>
        <v>2.9468565404686919</v>
      </c>
      <c r="AC905" s="7">
        <f>ABS(Z905-AA905)</f>
        <v>1.7166410633760023</v>
      </c>
      <c r="AD905" s="7">
        <f>(Z905-$AC$10)^2</f>
        <v>97.292350537555933</v>
      </c>
      <c r="AE905" s="8">
        <f t="shared" si="13"/>
        <v>1.7166410633760023</v>
      </c>
    </row>
    <row r="906" spans="1:31" x14ac:dyDescent="0.25">
      <c r="A906" s="1">
        <v>1</v>
      </c>
      <c r="B906" s="1">
        <v>172</v>
      </c>
      <c r="C906" s="1">
        <v>0</v>
      </c>
      <c r="D906" s="1">
        <v>10.49</v>
      </c>
      <c r="E906" s="7">
        <v>0</v>
      </c>
      <c r="F906" s="7">
        <v>93</v>
      </c>
      <c r="G906" s="1">
        <v>0</v>
      </c>
      <c r="H906" s="1">
        <v>58.1</v>
      </c>
      <c r="I906" s="1">
        <v>0</v>
      </c>
      <c r="J906" s="1">
        <v>93</v>
      </c>
      <c r="K906" s="1">
        <v>5.95</v>
      </c>
      <c r="L906" s="1">
        <v>93</v>
      </c>
      <c r="M906" s="1">
        <v>0.1</v>
      </c>
      <c r="N906" s="7">
        <v>1653.2390500000001</v>
      </c>
      <c r="O906" s="1">
        <v>1315372</v>
      </c>
      <c r="P906" s="1">
        <v>2.6</v>
      </c>
      <c r="Q906" s="1">
        <v>2.5</v>
      </c>
      <c r="R906" s="1">
        <v>0.78600000000000003</v>
      </c>
      <c r="S906" s="1">
        <v>12.4</v>
      </c>
      <c r="T906" s="1">
        <v>0</v>
      </c>
      <c r="U906" s="1">
        <v>0</v>
      </c>
      <c r="V906" s="1">
        <v>0</v>
      </c>
      <c r="W906" s="1">
        <v>0</v>
      </c>
      <c r="X906" s="1">
        <v>0</v>
      </c>
      <c r="Y906" s="1">
        <v>0</v>
      </c>
      <c r="Z906" s="1">
        <v>74.099999999999994</v>
      </c>
      <c r="AA906" s="7">
        <f>SUMPRODUCT($A$19:$Y$19,A906:Y906)</f>
        <v>73.675718922898852</v>
      </c>
      <c r="AB906" s="7">
        <f>(Z906-AA906)^2</f>
        <v>0.18001443238610523</v>
      </c>
      <c r="AC906" s="7">
        <f>ABS(Z906-AA906)</f>
        <v>0.42428107710114205</v>
      </c>
      <c r="AD906" s="7">
        <f>(Z906-$AC$10)^2</f>
        <v>25.640941077451391</v>
      </c>
      <c r="AE906" s="8">
        <f t="shared" si="13"/>
        <v>0.42428107710114205</v>
      </c>
    </row>
    <row r="907" spans="1:31" x14ac:dyDescent="0.25">
      <c r="A907" s="1">
        <v>1</v>
      </c>
      <c r="B907" s="1">
        <v>98</v>
      </c>
      <c r="C907" s="1">
        <v>0</v>
      </c>
      <c r="D907" s="1">
        <v>9.31</v>
      </c>
      <c r="E907" s="7">
        <v>3869.0263020000002</v>
      </c>
      <c r="F907" s="7">
        <v>92</v>
      </c>
      <c r="G907" s="1">
        <v>0</v>
      </c>
      <c r="H907" s="1">
        <v>57.1</v>
      </c>
      <c r="I907" s="1">
        <v>0</v>
      </c>
      <c r="J907" s="1">
        <v>96</v>
      </c>
      <c r="K907" s="1">
        <v>8.15</v>
      </c>
      <c r="L907" s="1">
        <v>98</v>
      </c>
      <c r="M907" s="1">
        <v>0.1</v>
      </c>
      <c r="N907" s="7">
        <v>32816.168799999999</v>
      </c>
      <c r="O907" s="1">
        <v>521314</v>
      </c>
      <c r="P907" s="1">
        <v>0.9</v>
      </c>
      <c r="Q907" s="1">
        <v>0.8</v>
      </c>
      <c r="R907" s="1">
        <v>0.86599999999999999</v>
      </c>
      <c r="S907" s="1">
        <v>18.100000000000001</v>
      </c>
      <c r="T907" s="1">
        <v>0</v>
      </c>
      <c r="U907" s="1">
        <v>0</v>
      </c>
      <c r="V907" s="1">
        <v>0</v>
      </c>
      <c r="W907" s="1">
        <v>0</v>
      </c>
      <c r="X907" s="1">
        <v>1</v>
      </c>
      <c r="Y907" s="1">
        <v>0</v>
      </c>
      <c r="Z907" s="1">
        <v>78.400000000000006</v>
      </c>
      <c r="AA907" s="7">
        <f>SUMPRODUCT($A$19:$Y$19,A907:Y907)</f>
        <v>79.327618872654384</v>
      </c>
      <c r="AB907" s="7">
        <f>(Z907-AA907)^2</f>
        <v>0.86047677290457902</v>
      </c>
      <c r="AC907" s="7">
        <f>ABS(Z907-AA907)</f>
        <v>0.92761887265437792</v>
      </c>
      <c r="AD907" s="7">
        <f>(Z907-$AC$10)^2</f>
        <v>87.678662052128388</v>
      </c>
      <c r="AE907" s="8">
        <f t="shared" si="13"/>
        <v>-0.92761887265437792</v>
      </c>
    </row>
    <row r="908" spans="1:31" x14ac:dyDescent="0.25">
      <c r="A908" s="1">
        <v>1</v>
      </c>
      <c r="B908" s="1">
        <v>117</v>
      </c>
      <c r="C908" s="1">
        <v>2</v>
      </c>
      <c r="D908" s="1">
        <v>3.76</v>
      </c>
      <c r="E908" s="7">
        <v>0</v>
      </c>
      <c r="F908" s="7">
        <v>96</v>
      </c>
      <c r="G908" s="1">
        <v>0</v>
      </c>
      <c r="H908" s="1">
        <v>61.7</v>
      </c>
      <c r="I908" s="1">
        <v>2</v>
      </c>
      <c r="J908" s="1">
        <v>92</v>
      </c>
      <c r="K908" s="1">
        <v>5.72</v>
      </c>
      <c r="L908" s="1">
        <v>98</v>
      </c>
      <c r="M908" s="1">
        <v>0.1</v>
      </c>
      <c r="N908" s="7">
        <v>12565.9876</v>
      </c>
      <c r="O908" s="1">
        <v>37986412</v>
      </c>
      <c r="P908" s="1">
        <v>1.9</v>
      </c>
      <c r="Q908" s="1">
        <v>2</v>
      </c>
      <c r="R908" s="1">
        <v>0.85199999999999998</v>
      </c>
      <c r="S908" s="1">
        <v>16.399999999999999</v>
      </c>
      <c r="T908" s="1">
        <v>0</v>
      </c>
      <c r="U908" s="1">
        <v>0</v>
      </c>
      <c r="V908" s="1">
        <v>0</v>
      </c>
      <c r="W908" s="1">
        <v>0</v>
      </c>
      <c r="X908" s="1">
        <v>1</v>
      </c>
      <c r="Y908" s="1">
        <v>1</v>
      </c>
      <c r="Z908" s="1">
        <v>77.5</v>
      </c>
      <c r="AA908" s="7">
        <f>SUMPRODUCT($A$19:$Y$19,A908:Y908)</f>
        <v>79.14286770245306</v>
      </c>
      <c r="AB908" s="7">
        <f>(Z908-AA908)^2</f>
        <v>2.6990142877633962</v>
      </c>
      <c r="AC908" s="7">
        <f>ABS(Z908-AA908)</f>
        <v>1.64286770245306</v>
      </c>
      <c r="AD908" s="7">
        <f>(Z908-$AC$10)^2</f>
        <v>71.634022778358712</v>
      </c>
      <c r="AE908" s="8">
        <f t="shared" si="13"/>
        <v>-1.64286770245306</v>
      </c>
    </row>
    <row r="909" spans="1:31" x14ac:dyDescent="0.25">
      <c r="A909" s="1">
        <v>1</v>
      </c>
      <c r="B909" s="1">
        <v>117</v>
      </c>
      <c r="C909" s="1">
        <v>1</v>
      </c>
      <c r="D909" s="1">
        <v>6.58</v>
      </c>
      <c r="E909" s="7">
        <v>1712.225506</v>
      </c>
      <c r="F909" s="7">
        <v>95</v>
      </c>
      <c r="G909" s="1">
        <v>0</v>
      </c>
      <c r="H909" s="1">
        <v>58.9</v>
      </c>
      <c r="I909" s="1">
        <v>1</v>
      </c>
      <c r="J909" s="1">
        <v>95</v>
      </c>
      <c r="K909" s="1">
        <v>11.17</v>
      </c>
      <c r="L909" s="1">
        <v>95</v>
      </c>
      <c r="M909" s="1">
        <v>0.1</v>
      </c>
      <c r="N909" s="7">
        <v>5877.8767799999996</v>
      </c>
      <c r="O909" s="1">
        <v>333143</v>
      </c>
      <c r="P909" s="1">
        <v>1.6</v>
      </c>
      <c r="Q909" s="1">
        <v>1.6</v>
      </c>
      <c r="R909" s="1">
        <v>0.75600000000000001</v>
      </c>
      <c r="S909" s="1">
        <v>15.2</v>
      </c>
      <c r="T909" s="1">
        <v>0</v>
      </c>
      <c r="U909" s="1">
        <v>0</v>
      </c>
      <c r="V909" s="1">
        <v>0</v>
      </c>
      <c r="W909" s="1">
        <v>1</v>
      </c>
      <c r="X909" s="1">
        <v>0</v>
      </c>
      <c r="Y909" s="1">
        <v>0</v>
      </c>
      <c r="Z909" s="1">
        <v>76.2</v>
      </c>
      <c r="AA909" s="7">
        <f>SUMPRODUCT($A$19:$Y$19,A909:Y909)</f>
        <v>76.172895201526231</v>
      </c>
      <c r="AB909" s="7">
        <f>(Z909-AA909)^2</f>
        <v>7.3467010030379336E-4</v>
      </c>
      <c r="AC909" s="7">
        <f>ABS(Z909-AA909)</f>
        <v>2.7104798473772007E-2</v>
      </c>
      <c r="AD909" s="7">
        <f>(Z909-$AC$10)^2</f>
        <v>51.318432716247152</v>
      </c>
      <c r="AE909" s="8">
        <f t="shared" si="13"/>
        <v>2.7104798473772007E-2</v>
      </c>
    </row>
    <row r="910" spans="1:31" x14ac:dyDescent="0.25">
      <c r="A910" s="1">
        <v>1</v>
      </c>
      <c r="B910" s="1">
        <v>287</v>
      </c>
      <c r="C910" s="1">
        <v>14</v>
      </c>
      <c r="D910" s="1">
        <v>0.01</v>
      </c>
      <c r="E910" s="7">
        <v>48.730470889999999</v>
      </c>
      <c r="F910" s="7">
        <v>84</v>
      </c>
      <c r="G910" s="1">
        <v>564</v>
      </c>
      <c r="H910" s="1">
        <v>23.1</v>
      </c>
      <c r="I910" s="1">
        <v>20</v>
      </c>
      <c r="J910" s="1">
        <v>84</v>
      </c>
      <c r="K910" s="1">
        <v>5.12</v>
      </c>
      <c r="L910" s="1">
        <v>84</v>
      </c>
      <c r="M910" s="1">
        <v>1.5</v>
      </c>
      <c r="N910" s="7">
        <v>579.43484999999998</v>
      </c>
      <c r="O910" s="1">
        <v>742948</v>
      </c>
      <c r="P910" s="1">
        <v>6.8</v>
      </c>
      <c r="Q910" s="1">
        <v>6.6</v>
      </c>
      <c r="R910" s="1">
        <v>0.47</v>
      </c>
      <c r="S910" s="1">
        <v>12</v>
      </c>
      <c r="T910" s="1">
        <v>1</v>
      </c>
      <c r="U910" s="1">
        <v>0</v>
      </c>
      <c r="V910" s="1">
        <v>0</v>
      </c>
      <c r="W910" s="1">
        <v>0</v>
      </c>
      <c r="X910" s="1">
        <v>0</v>
      </c>
      <c r="Y910" s="1">
        <v>0</v>
      </c>
      <c r="Z910" s="1">
        <v>59.4</v>
      </c>
      <c r="AA910" s="7">
        <f>SUMPRODUCT($A$19:$Y$19,A910:Y910)</f>
        <v>62.599811405675808</v>
      </c>
      <c r="AB910" s="7">
        <f>(Z910-AA910)^2</f>
        <v>10.238793031893001</v>
      </c>
      <c r="AC910" s="7">
        <f>ABS(Z910-AA910)</f>
        <v>3.1998114056758098</v>
      </c>
      <c r="AD910" s="7">
        <f>(Z910-$AC$10)^2</f>
        <v>92.858499605881818</v>
      </c>
      <c r="AE910" s="8">
        <f t="shared" si="13"/>
        <v>-3.1998114056758098</v>
      </c>
    </row>
    <row r="911" spans="1:31" x14ac:dyDescent="0.25">
      <c r="A911" s="1">
        <v>1</v>
      </c>
      <c r="B911" s="1">
        <v>367</v>
      </c>
      <c r="C911" s="1">
        <v>498</v>
      </c>
      <c r="D911" s="1">
        <v>8.3000000000000007</v>
      </c>
      <c r="E911" s="7">
        <v>194.20328789999999</v>
      </c>
      <c r="F911" s="7">
        <v>46</v>
      </c>
      <c r="G911" s="1">
        <v>52852</v>
      </c>
      <c r="H911" s="1">
        <v>24.1</v>
      </c>
      <c r="I911" s="1">
        <v>773</v>
      </c>
      <c r="J911" s="1">
        <v>46</v>
      </c>
      <c r="K911" s="1">
        <v>3.7</v>
      </c>
      <c r="L911" s="1">
        <v>46</v>
      </c>
      <c r="M911" s="1">
        <v>3.9</v>
      </c>
      <c r="N911" s="7">
        <v>2996.96432</v>
      </c>
      <c r="O911" s="1">
        <v>17182933</v>
      </c>
      <c r="P911" s="1">
        <v>1.4</v>
      </c>
      <c r="Q911" s="1">
        <v>1.2</v>
      </c>
      <c r="R911" s="1">
        <v>0.51400000000000001</v>
      </c>
      <c r="S911" s="1">
        <v>9.8000000000000007</v>
      </c>
      <c r="T911" s="1">
        <v>1</v>
      </c>
      <c r="U911" s="1">
        <v>0</v>
      </c>
      <c r="V911" s="1">
        <v>0</v>
      </c>
      <c r="W911" s="1">
        <v>0</v>
      </c>
      <c r="X911" s="1">
        <v>0</v>
      </c>
      <c r="Y911" s="1">
        <v>0</v>
      </c>
      <c r="Z911" s="1">
        <v>53.2</v>
      </c>
      <c r="AA911" s="7">
        <f>SUMPRODUCT($A$19:$Y$19,A911:Y911)</f>
        <v>50.992174360602675</v>
      </c>
      <c r="AB911" s="7">
        <f>(Z911-AA911)^2</f>
        <v>4.8744940539802188</v>
      </c>
      <c r="AC911" s="7">
        <f>ABS(Z911-AA911)</f>
        <v>2.2078256393973277</v>
      </c>
      <c r="AD911" s="7">
        <f>(Z911-$AC$10)^2</f>
        <v>250.7887623865802</v>
      </c>
      <c r="AE911" s="8">
        <f t="shared" si="13"/>
        <v>2.2078256393973277</v>
      </c>
    </row>
    <row r="912" spans="1:31" x14ac:dyDescent="0.25">
      <c r="A912" s="1">
        <v>1</v>
      </c>
      <c r="B912" s="1">
        <v>33</v>
      </c>
      <c r="C912" s="1">
        <v>22</v>
      </c>
      <c r="D912" s="1">
        <v>0.01</v>
      </c>
      <c r="E912" s="7">
        <v>40.151284580000002</v>
      </c>
      <c r="F912" s="7">
        <v>96</v>
      </c>
      <c r="G912" s="1">
        <v>0</v>
      </c>
      <c r="H912" s="1">
        <v>17.600000000000001</v>
      </c>
      <c r="I912" s="1">
        <v>32</v>
      </c>
      <c r="J912" s="1">
        <v>96</v>
      </c>
      <c r="K912" s="1">
        <v>8.3000000000000007</v>
      </c>
      <c r="L912" s="1">
        <v>96</v>
      </c>
      <c r="M912" s="1">
        <v>1</v>
      </c>
      <c r="N912" s="7">
        <v>282.75552520000002</v>
      </c>
      <c r="O912" s="1">
        <v>96186</v>
      </c>
      <c r="P912" s="1">
        <v>7.4</v>
      </c>
      <c r="Q912" s="1">
        <v>7.4</v>
      </c>
      <c r="R912" s="1">
        <v>0.39800000000000002</v>
      </c>
      <c r="S912" s="1">
        <v>10.5</v>
      </c>
      <c r="T912" s="1">
        <v>1</v>
      </c>
      <c r="U912" s="1">
        <v>0</v>
      </c>
      <c r="V912" s="1">
        <v>0</v>
      </c>
      <c r="W912" s="1">
        <v>0</v>
      </c>
      <c r="X912" s="1">
        <v>0</v>
      </c>
      <c r="Y912" s="1">
        <v>0</v>
      </c>
      <c r="Z912" s="1">
        <v>58.6</v>
      </c>
      <c r="AA912" s="7">
        <f>SUMPRODUCT($A$19:$Y$19,A912:Y912)</f>
        <v>66.223457608344631</v>
      </c>
      <c r="AB912" s="7">
        <f>(Z912-AA912)^2</f>
        <v>58.117105906227629</v>
      </c>
      <c r="AC912" s="7">
        <f>ABS(Z912-AA912)</f>
        <v>7.6234576083446299</v>
      </c>
      <c r="AD912" s="7">
        <f>(Z912-$AC$10)^2</f>
        <v>108.9165980291977</v>
      </c>
      <c r="AE912" s="8">
        <f t="shared" si="13"/>
        <v>-7.6234576083446299</v>
      </c>
    </row>
    <row r="913" spans="1:31" x14ac:dyDescent="0.25">
      <c r="A913" s="1">
        <v>1</v>
      </c>
      <c r="B913" s="1">
        <v>162</v>
      </c>
      <c r="C913" s="1">
        <v>3</v>
      </c>
      <c r="D913" s="1">
        <v>7.68</v>
      </c>
      <c r="E913" s="7">
        <v>615.40307810000002</v>
      </c>
      <c r="F913" s="7">
        <v>98</v>
      </c>
      <c r="G913" s="1">
        <v>5043</v>
      </c>
      <c r="H913" s="1">
        <v>53.9</v>
      </c>
      <c r="I913" s="1">
        <v>4</v>
      </c>
      <c r="J913" s="1">
        <v>97</v>
      </c>
      <c r="K913" s="1">
        <v>5.47</v>
      </c>
      <c r="L913" s="1">
        <v>97</v>
      </c>
      <c r="M913" s="1">
        <v>0.1</v>
      </c>
      <c r="N913" s="7">
        <v>4676.3151829999997</v>
      </c>
      <c r="O913" s="1">
        <v>21319685</v>
      </c>
      <c r="P913" s="1">
        <v>3.3</v>
      </c>
      <c r="Q913" s="1">
        <v>3.8</v>
      </c>
      <c r="R913" s="1">
        <v>0.745</v>
      </c>
      <c r="S913" s="1">
        <v>13.4</v>
      </c>
      <c r="T913" s="1">
        <v>0</v>
      </c>
      <c r="U913" s="1">
        <v>0</v>
      </c>
      <c r="V913" s="1">
        <v>0</v>
      </c>
      <c r="W913" s="1">
        <v>0</v>
      </c>
      <c r="X913" s="1">
        <v>1</v>
      </c>
      <c r="Y913" s="1">
        <v>1</v>
      </c>
      <c r="Z913" s="1">
        <v>71.900000000000006</v>
      </c>
      <c r="AA913" s="7">
        <f>SUMPRODUCT($A$19:$Y$19,A913:Y913)</f>
        <v>75.409259418782725</v>
      </c>
      <c r="AB913" s="7">
        <f>(Z913-AA913)^2</f>
        <v>12.314901668315226</v>
      </c>
      <c r="AC913" s="7">
        <f>ABS(Z913-AA913)</f>
        <v>3.5092594187827189</v>
      </c>
      <c r="AD913" s="7">
        <f>(Z913-$AC$10)^2</f>
        <v>8.2007117415703075</v>
      </c>
      <c r="AE913" s="8">
        <f t="shared" si="13"/>
        <v>-3.5092594187827189</v>
      </c>
    </row>
    <row r="914" spans="1:31" x14ac:dyDescent="0.25">
      <c r="A914" s="1">
        <v>1</v>
      </c>
      <c r="B914" s="1">
        <v>144</v>
      </c>
      <c r="C914" s="1">
        <v>0</v>
      </c>
      <c r="D914" s="1">
        <v>8.25</v>
      </c>
      <c r="E914" s="7">
        <v>780.44592809999995</v>
      </c>
      <c r="F914" s="7">
        <v>97</v>
      </c>
      <c r="G914" s="1">
        <v>0</v>
      </c>
      <c r="H914" s="1">
        <v>46.5</v>
      </c>
      <c r="I914" s="1">
        <v>0</v>
      </c>
      <c r="J914" s="1">
        <v>98</v>
      </c>
      <c r="K914" s="1">
        <v>6.15</v>
      </c>
      <c r="L914" s="1">
        <v>97</v>
      </c>
      <c r="M914" s="1">
        <v>0.1</v>
      </c>
      <c r="N914" s="7">
        <v>7955.6159850000004</v>
      </c>
      <c r="O914" s="1">
        <v>1315372</v>
      </c>
      <c r="P914" s="1">
        <v>3.8</v>
      </c>
      <c r="Q914" s="1">
        <v>3.8</v>
      </c>
      <c r="R914" s="1">
        <v>0.746</v>
      </c>
      <c r="S914" s="1">
        <v>15.8</v>
      </c>
      <c r="T914" s="1">
        <v>0</v>
      </c>
      <c r="U914" s="1">
        <v>0</v>
      </c>
      <c r="V914" s="1">
        <v>0</v>
      </c>
      <c r="W914" s="1">
        <v>0</v>
      </c>
      <c r="X914" s="1">
        <v>0</v>
      </c>
      <c r="Y914" s="1">
        <v>0</v>
      </c>
      <c r="Z914" s="1">
        <v>73.3</v>
      </c>
      <c r="AA914" s="7">
        <f>SUMPRODUCT($A$19:$Y$19,A914:Y914)</f>
        <v>76.156345487971905</v>
      </c>
      <c r="AB914" s="7">
        <f>(Z914-AA914)^2</f>
        <v>8.1587095466574748</v>
      </c>
      <c r="AC914" s="7">
        <f>ABS(Z914-AA914)</f>
        <v>2.8563454879719075</v>
      </c>
      <c r="AD914" s="7">
        <f>(Z914-$AC$10)^2</f>
        <v>18.17903950076736</v>
      </c>
      <c r="AE914" s="8">
        <f t="shared" si="13"/>
        <v>-2.8563454879719075</v>
      </c>
    </row>
    <row r="915" spans="1:31" x14ac:dyDescent="0.25">
      <c r="A915" s="1">
        <v>1</v>
      </c>
      <c r="B915" s="1">
        <v>88</v>
      </c>
      <c r="C915" s="1">
        <v>0</v>
      </c>
      <c r="D915" s="1">
        <v>5.37</v>
      </c>
      <c r="E915" s="7">
        <v>437.06209999999999</v>
      </c>
      <c r="F915" s="7">
        <v>99</v>
      </c>
      <c r="G915" s="1">
        <v>28</v>
      </c>
      <c r="H915" s="1">
        <v>55.1</v>
      </c>
      <c r="I915" s="1">
        <v>1</v>
      </c>
      <c r="J915" s="1">
        <v>99</v>
      </c>
      <c r="K915" s="1">
        <v>5.71</v>
      </c>
      <c r="L915" s="1">
        <v>99</v>
      </c>
      <c r="M915" s="1">
        <v>0.1</v>
      </c>
      <c r="N915" s="7">
        <v>4437.17868</v>
      </c>
      <c r="O915" s="1">
        <v>295195</v>
      </c>
      <c r="P915" s="1">
        <v>1.4</v>
      </c>
      <c r="Q915" s="1">
        <v>1.5</v>
      </c>
      <c r="R915" s="1">
        <v>0.73799999999999999</v>
      </c>
      <c r="S915" s="1">
        <v>13.3</v>
      </c>
      <c r="T915" s="1">
        <v>0</v>
      </c>
      <c r="U915" s="1">
        <v>0</v>
      </c>
      <c r="V915" s="1">
        <v>0</v>
      </c>
      <c r="W915" s="1">
        <v>0</v>
      </c>
      <c r="X915" s="1">
        <v>1</v>
      </c>
      <c r="Y915" s="1">
        <v>0</v>
      </c>
      <c r="Z915" s="1">
        <v>76.599999999999994</v>
      </c>
      <c r="AA915" s="7">
        <f>SUMPRODUCT($A$19:$Y$19,A915:Y915)</f>
        <v>74.536018883968808</v>
      </c>
      <c r="AB915" s="7">
        <f>(Z915-AA915)^2</f>
        <v>4.2600180473333422</v>
      </c>
      <c r="AC915" s="7">
        <f>ABS(Z915-AA915)</f>
        <v>2.0639811160311865</v>
      </c>
      <c r="AD915" s="7">
        <f>(Z915-$AC$10)^2</f>
        <v>57.209383504589056</v>
      </c>
      <c r="AE915" s="8">
        <f t="shared" si="13"/>
        <v>2.0639811160311865</v>
      </c>
    </row>
    <row r="916" spans="1:31" x14ac:dyDescent="0.25">
      <c r="A916" s="1">
        <v>1</v>
      </c>
      <c r="B916" s="1">
        <v>536</v>
      </c>
      <c r="C916" s="1">
        <v>3</v>
      </c>
      <c r="D916" s="1">
        <v>7.19</v>
      </c>
      <c r="E916" s="7">
        <v>25.216833179999998</v>
      </c>
      <c r="F916" s="7">
        <v>83</v>
      </c>
      <c r="G916" s="1">
        <v>10</v>
      </c>
      <c r="H916" s="1">
        <v>25.9</v>
      </c>
      <c r="I916" s="1">
        <v>4</v>
      </c>
      <c r="J916" s="1">
        <v>87</v>
      </c>
      <c r="K916" s="1">
        <v>5.26</v>
      </c>
      <c r="L916" s="1">
        <v>84</v>
      </c>
      <c r="M916" s="1">
        <v>46.4</v>
      </c>
      <c r="N916" s="7">
        <v>1637.4567</v>
      </c>
      <c r="O916" s="1">
        <v>161468</v>
      </c>
      <c r="P916" s="1">
        <v>9.4</v>
      </c>
      <c r="Q916" s="1">
        <v>9.6</v>
      </c>
      <c r="R916" s="1">
        <v>0.51600000000000001</v>
      </c>
      <c r="S916" s="1">
        <v>9.4</v>
      </c>
      <c r="T916" s="1">
        <v>1</v>
      </c>
      <c r="U916" s="1">
        <v>0</v>
      </c>
      <c r="V916" s="1">
        <v>0</v>
      </c>
      <c r="W916" s="1">
        <v>0</v>
      </c>
      <c r="X916" s="1">
        <v>0</v>
      </c>
      <c r="Y916" s="1">
        <v>0</v>
      </c>
      <c r="Z916" s="1">
        <v>48.4</v>
      </c>
      <c r="AA916" s="7">
        <f>SUMPRODUCT($A$19:$Y$19,A916:Y916)</f>
        <v>39.771954689576042</v>
      </c>
      <c r="AB916" s="7">
        <f>(Z916-AA916)^2</f>
        <v>74.443165878728834</v>
      </c>
      <c r="AC916" s="7">
        <f>ABS(Z916-AA916)</f>
        <v>8.6280453104239569</v>
      </c>
      <c r="AD916" s="7">
        <f>(Z916-$AC$10)^2</f>
        <v>425.85735292647598</v>
      </c>
      <c r="AE916" s="8">
        <f t="shared" si="13"/>
        <v>8.6280453104239569</v>
      </c>
    </row>
    <row r="917" spans="1:31" x14ac:dyDescent="0.25">
      <c r="A917" s="1">
        <v>1</v>
      </c>
      <c r="B917" s="1">
        <v>12</v>
      </c>
      <c r="C917" s="1">
        <v>3</v>
      </c>
      <c r="D917" s="1">
        <v>1.4</v>
      </c>
      <c r="E917" s="7">
        <v>585.63078610000002</v>
      </c>
      <c r="F917" s="7">
        <v>99</v>
      </c>
      <c r="G917" s="1">
        <v>1</v>
      </c>
      <c r="H917" s="1">
        <v>55.6</v>
      </c>
      <c r="I917" s="1">
        <v>3</v>
      </c>
      <c r="J917" s="1">
        <v>99</v>
      </c>
      <c r="K917" s="1">
        <v>6.18</v>
      </c>
      <c r="L917" s="1">
        <v>99</v>
      </c>
      <c r="M917" s="1">
        <v>0.1</v>
      </c>
      <c r="N917" s="7">
        <v>4129.9773349999996</v>
      </c>
      <c r="O917" s="1">
        <v>1521834</v>
      </c>
      <c r="P917" s="1">
        <v>6.3</v>
      </c>
      <c r="Q917" s="1">
        <v>6.3</v>
      </c>
      <c r="R917" s="1">
        <v>0.70599999999999996</v>
      </c>
      <c r="S917" s="1">
        <v>14.4</v>
      </c>
      <c r="T917" s="1">
        <v>1</v>
      </c>
      <c r="U917" s="1">
        <v>0</v>
      </c>
      <c r="V917" s="1">
        <v>0</v>
      </c>
      <c r="W917" s="1">
        <v>0</v>
      </c>
      <c r="X917" s="1">
        <v>0</v>
      </c>
      <c r="Y917" s="1">
        <v>0</v>
      </c>
      <c r="Z917" s="1">
        <v>74.7</v>
      </c>
      <c r="AA917" s="7">
        <f>SUMPRODUCT($A$19:$Y$19,A917:Y917)</f>
        <v>71.850642394422579</v>
      </c>
      <c r="AB917" s="7">
        <f>(Z917-AA917)^2</f>
        <v>8.1188387644619109</v>
      </c>
      <c r="AC917" s="7">
        <f>ABS(Z917-AA917)</f>
        <v>2.8493576055774241</v>
      </c>
      <c r="AD917" s="7">
        <f>(Z917-$AC$10)^2</f>
        <v>32.077367259964525</v>
      </c>
      <c r="AE917" s="8">
        <f t="shared" si="13"/>
        <v>2.8493576055774241</v>
      </c>
    </row>
    <row r="918" spans="1:31" x14ac:dyDescent="0.25">
      <c r="A918" s="1">
        <v>1</v>
      </c>
      <c r="B918" s="1">
        <v>98</v>
      </c>
      <c r="C918" s="1">
        <v>307</v>
      </c>
      <c r="D918" s="1">
        <v>3.28</v>
      </c>
      <c r="E918" s="7">
        <v>29.74342979</v>
      </c>
      <c r="F918" s="7">
        <v>91</v>
      </c>
      <c r="G918" s="1">
        <v>99602</v>
      </c>
      <c r="H918" s="1">
        <v>24.9</v>
      </c>
      <c r="I918" s="1">
        <v>360</v>
      </c>
      <c r="J918" s="1">
        <v>94</v>
      </c>
      <c r="K918" s="1">
        <v>4.5199999999999996</v>
      </c>
      <c r="L918" s="1">
        <v>93</v>
      </c>
      <c r="M918" s="1">
        <v>0.1</v>
      </c>
      <c r="N918" s="7">
        <v>299.22967599999998</v>
      </c>
      <c r="O918" s="1">
        <v>13112</v>
      </c>
      <c r="P918" s="1">
        <v>4.8</v>
      </c>
      <c r="Q918" s="1">
        <v>4.3</v>
      </c>
      <c r="R918" s="1">
        <v>0.64600000000000002</v>
      </c>
      <c r="S918" s="1">
        <v>11</v>
      </c>
      <c r="T918" s="1">
        <v>0</v>
      </c>
      <c r="U918" s="1">
        <v>1</v>
      </c>
      <c r="V918" s="1">
        <v>0</v>
      </c>
      <c r="W918" s="1">
        <v>0</v>
      </c>
      <c r="X918" s="1">
        <v>0</v>
      </c>
      <c r="Y918" s="1">
        <v>0</v>
      </c>
      <c r="Z918" s="1">
        <v>74.2</v>
      </c>
      <c r="AA918" s="7">
        <f>SUMPRODUCT($A$19:$Y$19,A918:Y918)</f>
        <v>71.944870658609005</v>
      </c>
      <c r="AB918" s="7">
        <f>(Z918-AA918)^2</f>
        <v>5.0856083464025934</v>
      </c>
      <c r="AC918" s="7">
        <f>ABS(Z918-AA918)</f>
        <v>2.2551293413909974</v>
      </c>
      <c r="AD918" s="7">
        <f>(Z918-$AC$10)^2</f>
        <v>26.663678774536987</v>
      </c>
      <c r="AE918" s="8">
        <f t="shared" ref="AE918:AE981" si="14">Z918-AA918</f>
        <v>2.2551293413909974</v>
      </c>
    </row>
    <row r="919" spans="1:31" x14ac:dyDescent="0.25">
      <c r="A919" s="1">
        <v>1</v>
      </c>
      <c r="B919" s="1">
        <v>166</v>
      </c>
      <c r="C919" s="1">
        <v>0</v>
      </c>
      <c r="D919" s="1">
        <v>2.4900000000000002</v>
      </c>
      <c r="E919" s="7">
        <v>6.6489824999999998</v>
      </c>
      <c r="F919" s="7">
        <v>99</v>
      </c>
      <c r="G919" s="1">
        <v>12</v>
      </c>
      <c r="H919" s="1">
        <v>29.7</v>
      </c>
      <c r="I919" s="1">
        <v>0</v>
      </c>
      <c r="J919" s="1">
        <v>99</v>
      </c>
      <c r="K919" s="1">
        <v>4.5999999999999996</v>
      </c>
      <c r="L919" s="1">
        <v>99</v>
      </c>
      <c r="M919" s="1">
        <v>0.1</v>
      </c>
      <c r="N919" s="7">
        <v>83.635000000000005</v>
      </c>
      <c r="O919" s="1">
        <v>1244121</v>
      </c>
      <c r="P919" s="1">
        <v>7.4</v>
      </c>
      <c r="Q919" s="1">
        <v>7.3</v>
      </c>
      <c r="R919" s="1">
        <v>0.72799999999999998</v>
      </c>
      <c r="S919" s="1">
        <v>13.6</v>
      </c>
      <c r="T919" s="1">
        <v>1</v>
      </c>
      <c r="U919" s="1">
        <v>0</v>
      </c>
      <c r="V919" s="1">
        <v>0</v>
      </c>
      <c r="W919" s="1">
        <v>0</v>
      </c>
      <c r="X919" s="1">
        <v>0</v>
      </c>
      <c r="Y919" s="1">
        <v>0</v>
      </c>
      <c r="Z919" s="1">
        <v>72.7</v>
      </c>
      <c r="AA919" s="7">
        <f>SUMPRODUCT($A$19:$Y$19,A919:Y919)</f>
        <v>67.891137613587773</v>
      </c>
      <c r="AB919" s="7">
        <f>(Z919-AA919)^2</f>
        <v>23.125157451450324</v>
      </c>
      <c r="AC919" s="7">
        <f>ABS(Z919-AA919)</f>
        <v>4.8088623864122297</v>
      </c>
      <c r="AD919" s="7">
        <f>(Z919-$AC$10)^2</f>
        <v>13.422613318254358</v>
      </c>
      <c r="AE919" s="8">
        <f t="shared" si="14"/>
        <v>4.8088623864122297</v>
      </c>
    </row>
    <row r="920" spans="1:31" x14ac:dyDescent="0.25">
      <c r="A920" s="1">
        <v>1</v>
      </c>
      <c r="B920" s="1">
        <v>464</v>
      </c>
      <c r="C920" s="1">
        <v>28</v>
      </c>
      <c r="D920" s="1">
        <v>6</v>
      </c>
      <c r="E920" s="7">
        <v>63.750530339999997</v>
      </c>
      <c r="F920" s="7">
        <v>94</v>
      </c>
      <c r="G920" s="1">
        <v>0</v>
      </c>
      <c r="H920" s="1">
        <v>29.9</v>
      </c>
      <c r="I920" s="1">
        <v>42</v>
      </c>
      <c r="J920" s="1">
        <v>93</v>
      </c>
      <c r="K920" s="1">
        <v>6.31</v>
      </c>
      <c r="L920" s="1">
        <v>93</v>
      </c>
      <c r="M920" s="1">
        <v>13.3</v>
      </c>
      <c r="N920" s="7">
        <v>839.92793600000005</v>
      </c>
      <c r="O920" s="1">
        <v>14386649</v>
      </c>
      <c r="P920" s="1">
        <v>6.8</v>
      </c>
      <c r="Q920" s="1">
        <v>6.7</v>
      </c>
      <c r="R920" s="1">
        <v>0.45200000000000001</v>
      </c>
      <c r="S920" s="1">
        <v>10.1</v>
      </c>
      <c r="T920" s="1">
        <v>1</v>
      </c>
      <c r="U920" s="1">
        <v>0</v>
      </c>
      <c r="V920" s="1">
        <v>0</v>
      </c>
      <c r="W920" s="1">
        <v>0</v>
      </c>
      <c r="X920" s="1">
        <v>0</v>
      </c>
      <c r="Y920" s="1">
        <v>0</v>
      </c>
      <c r="Z920" s="1">
        <v>54.9</v>
      </c>
      <c r="AA920" s="7">
        <f>SUMPRODUCT($A$19:$Y$19,A920:Y920)</f>
        <v>54.454968793696288</v>
      </c>
      <c r="AB920" s="7">
        <f>(Z920-AA920)^2</f>
        <v>0.19805277458413556</v>
      </c>
      <c r="AC920" s="7">
        <f>ABS(Z920-AA920)</f>
        <v>0.44503120630371029</v>
      </c>
      <c r="AD920" s="7">
        <f>(Z920-$AC$10)^2</f>
        <v>199.83530323703397</v>
      </c>
      <c r="AE920" s="8">
        <f t="shared" si="14"/>
        <v>0.44503120630371029</v>
      </c>
    </row>
    <row r="921" spans="1:31" x14ac:dyDescent="0.25">
      <c r="A921" s="1">
        <v>1</v>
      </c>
      <c r="B921" s="1">
        <v>278</v>
      </c>
      <c r="C921" s="1">
        <v>239</v>
      </c>
      <c r="D921" s="1">
        <v>1.82</v>
      </c>
      <c r="E921" s="7">
        <v>0</v>
      </c>
      <c r="F921" s="7">
        <v>74</v>
      </c>
      <c r="G921" s="1">
        <v>133802</v>
      </c>
      <c r="H921" s="1">
        <v>19.600000000000001</v>
      </c>
      <c r="I921" s="1">
        <v>319</v>
      </c>
      <c r="J921" s="1">
        <v>77</v>
      </c>
      <c r="K921" s="1">
        <v>3.53</v>
      </c>
      <c r="L921" s="1">
        <v>74</v>
      </c>
      <c r="M921" s="1">
        <v>1.6</v>
      </c>
      <c r="N921" s="7">
        <v>1653.2390500000001</v>
      </c>
      <c r="O921" s="1">
        <v>1315372</v>
      </c>
      <c r="P921" s="1">
        <v>1.2</v>
      </c>
      <c r="Q921" s="1">
        <v>1</v>
      </c>
      <c r="R921" s="1">
        <v>0.67300000000000004</v>
      </c>
      <c r="S921" s="1">
        <v>12.3</v>
      </c>
      <c r="T921" s="1">
        <v>1</v>
      </c>
      <c r="U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57.9</v>
      </c>
      <c r="AA921" s="7">
        <f>SUMPRODUCT($A$19:$Y$19,A921:Y921)</f>
        <v>61.702786191923323</v>
      </c>
      <c r="AB921" s="7">
        <f>(Z921-AA921)^2</f>
        <v>14.4611828214827</v>
      </c>
      <c r="AC921" s="7">
        <f>ABS(Z921-AA921)</f>
        <v>3.8027861919233246</v>
      </c>
      <c r="AD921" s="7">
        <f>(Z921-$AC$10)^2</f>
        <v>124.0174341495992</v>
      </c>
      <c r="AE921" s="8">
        <f t="shared" si="14"/>
        <v>-3.8027861919233246</v>
      </c>
    </row>
    <row r="922" spans="1:31" x14ac:dyDescent="0.25">
      <c r="A922" s="1">
        <v>1</v>
      </c>
      <c r="B922" s="1">
        <v>152</v>
      </c>
      <c r="C922" s="1">
        <v>2</v>
      </c>
      <c r="D922" s="1">
        <v>3.76</v>
      </c>
      <c r="E922" s="7">
        <v>0</v>
      </c>
      <c r="F922" s="7">
        <v>76</v>
      </c>
      <c r="G922" s="1">
        <v>43</v>
      </c>
      <c r="H922" s="1">
        <v>17.399999999999999</v>
      </c>
      <c r="I922" s="1">
        <v>2</v>
      </c>
      <c r="J922" s="1">
        <v>75</v>
      </c>
      <c r="K922" s="1">
        <v>5.72</v>
      </c>
      <c r="L922" s="1">
        <v>76</v>
      </c>
      <c r="M922" s="1">
        <v>0.1</v>
      </c>
      <c r="N922" s="7">
        <v>1161.76935</v>
      </c>
      <c r="O922" s="1">
        <v>124977</v>
      </c>
      <c r="P922" s="1">
        <v>1.9</v>
      </c>
      <c r="Q922" s="1">
        <v>11.1</v>
      </c>
      <c r="R922" s="1">
        <v>0.60299999999999998</v>
      </c>
      <c r="S922" s="1">
        <v>12.5</v>
      </c>
      <c r="T922" s="1">
        <v>0</v>
      </c>
      <c r="U922" s="1">
        <v>1</v>
      </c>
      <c r="V922" s="1">
        <v>0</v>
      </c>
      <c r="W922" s="1">
        <v>0</v>
      </c>
      <c r="X922" s="1">
        <v>0</v>
      </c>
      <c r="Y922" s="1">
        <v>0</v>
      </c>
      <c r="Z922" s="1">
        <v>68.3</v>
      </c>
      <c r="AA922" s="7">
        <f>SUMPRODUCT($A$19:$Y$19,A922:Y922)</f>
        <v>69.647147340334698</v>
      </c>
      <c r="AB922" s="7">
        <f>(Z922-AA922)^2</f>
        <v>1.8148059565708574</v>
      </c>
      <c r="AC922" s="7">
        <f>ABS(Z922-AA922)</f>
        <v>1.3471473403347005</v>
      </c>
      <c r="AD922" s="7">
        <f>(Z922-$AC$10)^2</f>
        <v>0.54215464649199507</v>
      </c>
      <c r="AE922" s="8">
        <f t="shared" si="14"/>
        <v>-1.3471473403347005</v>
      </c>
    </row>
    <row r="923" spans="1:31" x14ac:dyDescent="0.25">
      <c r="A923" s="1">
        <v>1</v>
      </c>
      <c r="B923" s="1">
        <v>82</v>
      </c>
      <c r="C923" s="1">
        <v>0</v>
      </c>
      <c r="D923" s="1">
        <v>11.75</v>
      </c>
      <c r="E923" s="7">
        <v>267.051312</v>
      </c>
      <c r="F923" s="7">
        <v>87</v>
      </c>
      <c r="G923" s="1">
        <v>0</v>
      </c>
      <c r="H923" s="1">
        <v>57.9</v>
      </c>
      <c r="I923" s="1">
        <v>0</v>
      </c>
      <c r="J923" s="1">
        <v>96</v>
      </c>
      <c r="K923" s="1">
        <v>6.8</v>
      </c>
      <c r="L923" s="1">
        <v>99</v>
      </c>
      <c r="M923" s="1">
        <v>0.1</v>
      </c>
      <c r="N923" s="7">
        <v>1618.4928</v>
      </c>
      <c r="O923" s="1">
        <v>479993</v>
      </c>
      <c r="P923" s="1">
        <v>0.9</v>
      </c>
      <c r="Q923" s="1">
        <v>0.9</v>
      </c>
      <c r="R923" s="1">
        <v>0.877</v>
      </c>
      <c r="S923" s="1">
        <v>13.5</v>
      </c>
      <c r="T923" s="1">
        <v>0</v>
      </c>
      <c r="U923" s="1">
        <v>0</v>
      </c>
      <c r="V923" s="1">
        <v>0</v>
      </c>
      <c r="W923" s="1">
        <v>0</v>
      </c>
      <c r="X923" s="1">
        <v>1</v>
      </c>
      <c r="Y923" s="1">
        <v>1</v>
      </c>
      <c r="Z923" s="1">
        <v>79.7</v>
      </c>
      <c r="AA923" s="7">
        <f>SUMPRODUCT($A$19:$Y$19,A923:Y923)</f>
        <v>77.677109742764372</v>
      </c>
      <c r="AB923" s="7">
        <f>(Z923-AA923)^2</f>
        <v>4.092084992818835</v>
      </c>
      <c r="AC923" s="7">
        <f>ABS(Z923-AA923)</f>
        <v>2.0228902572356304</v>
      </c>
      <c r="AD923" s="7">
        <f>(Z923-$AC$10)^2</f>
        <v>113.71425211423995</v>
      </c>
      <c r="AE923" s="8">
        <f t="shared" si="14"/>
        <v>2.0228902572356304</v>
      </c>
    </row>
    <row r="924" spans="1:31" x14ac:dyDescent="0.25">
      <c r="A924" s="1">
        <v>1</v>
      </c>
      <c r="B924" s="1">
        <v>116</v>
      </c>
      <c r="C924" s="1">
        <v>8</v>
      </c>
      <c r="D924" s="1">
        <v>3.76</v>
      </c>
      <c r="E924" s="7">
        <v>0</v>
      </c>
      <c r="F924" s="7">
        <v>94</v>
      </c>
      <c r="G924" s="1">
        <v>0</v>
      </c>
      <c r="H924" s="1">
        <v>62.8</v>
      </c>
      <c r="I924" s="1">
        <v>9</v>
      </c>
      <c r="J924" s="1">
        <v>93</v>
      </c>
      <c r="K924" s="1">
        <v>5.72</v>
      </c>
      <c r="L924" s="1">
        <v>94</v>
      </c>
      <c r="M924" s="1">
        <v>0.1</v>
      </c>
      <c r="N924" s="7">
        <v>13467.123600000001</v>
      </c>
      <c r="O924" s="1">
        <v>43417765</v>
      </c>
      <c r="P924" s="1">
        <v>1</v>
      </c>
      <c r="Q924" s="1">
        <v>0.9</v>
      </c>
      <c r="R924" s="1">
        <v>0.82599999999999996</v>
      </c>
      <c r="S924" s="1">
        <v>17.3</v>
      </c>
      <c r="T924" s="1">
        <v>0</v>
      </c>
      <c r="U924" s="1">
        <v>0</v>
      </c>
      <c r="V924" s="1">
        <v>0</v>
      </c>
      <c r="W924" s="1">
        <v>1</v>
      </c>
      <c r="X924" s="1">
        <v>0</v>
      </c>
      <c r="Y924" s="1">
        <v>0</v>
      </c>
      <c r="Z924" s="1">
        <v>76.3</v>
      </c>
      <c r="AA924" s="7">
        <f>SUMPRODUCT($A$19:$Y$19,A924:Y924)</f>
        <v>77.660742117956971</v>
      </c>
      <c r="AB924" s="7">
        <f>(Z924-AA924)^2</f>
        <v>1.8516191115820315</v>
      </c>
      <c r="AC924" s="7">
        <f>ABS(Z924-AA924)</f>
        <v>1.3607421179569741</v>
      </c>
      <c r="AD924" s="7">
        <f>(Z924-$AC$10)^2</f>
        <v>52.761170413332579</v>
      </c>
      <c r="AE924" s="8">
        <f t="shared" si="14"/>
        <v>-1.3607421179569741</v>
      </c>
    </row>
    <row r="925" spans="1:31" x14ac:dyDescent="0.25">
      <c r="A925" s="1">
        <v>1</v>
      </c>
      <c r="B925" s="1">
        <v>136</v>
      </c>
      <c r="C925" s="1">
        <v>0</v>
      </c>
      <c r="D925" s="1">
        <v>0.01</v>
      </c>
      <c r="E925" s="7">
        <v>492.05522630000002</v>
      </c>
      <c r="F925" s="7">
        <v>64</v>
      </c>
      <c r="G925" s="1">
        <v>1</v>
      </c>
      <c r="H925" s="1">
        <v>73.400000000000006</v>
      </c>
      <c r="I925" s="1">
        <v>0</v>
      </c>
      <c r="J925" s="1">
        <v>62</v>
      </c>
      <c r="K925" s="1">
        <v>5.2</v>
      </c>
      <c r="L925" s="1">
        <v>64</v>
      </c>
      <c r="M925" s="1">
        <v>0.1</v>
      </c>
      <c r="N925" s="7">
        <v>4234.554443</v>
      </c>
      <c r="O925" s="1">
        <v>189194</v>
      </c>
      <c r="P925" s="1">
        <v>0.2</v>
      </c>
      <c r="Q925" s="1">
        <v>0.1</v>
      </c>
      <c r="R925" s="1">
        <v>0.69799999999999995</v>
      </c>
      <c r="S925" s="1">
        <v>12.9</v>
      </c>
      <c r="T925" s="1">
        <v>0</v>
      </c>
      <c r="U925" s="1">
        <v>0</v>
      </c>
      <c r="V925" s="1">
        <v>1</v>
      </c>
      <c r="W925" s="1">
        <v>0</v>
      </c>
      <c r="X925" s="1">
        <v>0</v>
      </c>
      <c r="Y925" s="1">
        <v>0</v>
      </c>
      <c r="Z925" s="1">
        <v>73.2</v>
      </c>
      <c r="AA925" s="7">
        <f>SUMPRODUCT($A$19:$Y$19,A925:Y925)</f>
        <v>70.842695095541913</v>
      </c>
      <c r="AB925" s="7">
        <f>(Z925-AA925)^2</f>
        <v>5.5568864125821644</v>
      </c>
      <c r="AC925" s="7">
        <f>ABS(Z925-AA925)</f>
        <v>2.3573049044580898</v>
      </c>
      <c r="AD925" s="7">
        <f>(Z925-$AC$10)^2</f>
        <v>17.336301803681902</v>
      </c>
      <c r="AE925" s="8">
        <f t="shared" si="14"/>
        <v>2.3573049044580898</v>
      </c>
    </row>
    <row r="926" spans="1:31" x14ac:dyDescent="0.25">
      <c r="A926" s="1">
        <v>1</v>
      </c>
      <c r="B926" s="1">
        <v>335</v>
      </c>
      <c r="C926" s="1">
        <v>11</v>
      </c>
      <c r="D926" s="1">
        <v>0.73</v>
      </c>
      <c r="E926" s="7">
        <v>62.562738410000001</v>
      </c>
      <c r="F926" s="7">
        <v>57</v>
      </c>
      <c r="G926" s="1">
        <v>7135</v>
      </c>
      <c r="H926" s="1">
        <v>37.5</v>
      </c>
      <c r="I926" s="1">
        <v>14</v>
      </c>
      <c r="J926" s="1">
        <v>51</v>
      </c>
      <c r="K926" s="1">
        <v>3.98</v>
      </c>
      <c r="L926" s="1">
        <v>59</v>
      </c>
      <c r="M926" s="1">
        <v>1.1000000000000001</v>
      </c>
      <c r="N926" s="7">
        <v>631.94685260000006</v>
      </c>
      <c r="O926" s="1">
        <v>5572222</v>
      </c>
      <c r="P926" s="1">
        <v>1.6</v>
      </c>
      <c r="Q926" s="1">
        <v>1.5</v>
      </c>
      <c r="R926" s="1">
        <v>0.41799999999999998</v>
      </c>
      <c r="S926" s="1">
        <v>6.2</v>
      </c>
      <c r="T926" s="1">
        <v>0</v>
      </c>
      <c r="U926" s="1">
        <v>0</v>
      </c>
      <c r="V926" s="1">
        <v>1</v>
      </c>
      <c r="W926" s="1">
        <v>0</v>
      </c>
      <c r="X926" s="1">
        <v>0</v>
      </c>
      <c r="Y926" s="1">
        <v>0</v>
      </c>
      <c r="Z926" s="1">
        <v>58.9</v>
      </c>
      <c r="AA926" s="7">
        <f>SUMPRODUCT($A$19:$Y$19,A926:Y926)</f>
        <v>60.450416395223549</v>
      </c>
      <c r="AB926" s="7">
        <f>(Z926-AA926)^2</f>
        <v>2.4037909985779877</v>
      </c>
      <c r="AC926" s="7">
        <f>ABS(Z926-AA926)</f>
        <v>1.5504163952235501</v>
      </c>
      <c r="AD926" s="7">
        <f>(Z926-$AC$10)^2</f>
        <v>102.74481112045427</v>
      </c>
      <c r="AE926" s="8">
        <f t="shared" si="14"/>
        <v>-1.5504163952235501</v>
      </c>
    </row>
    <row r="927" spans="1:31" x14ac:dyDescent="0.25">
      <c r="A927" s="1">
        <v>1</v>
      </c>
      <c r="B927" s="1">
        <v>225</v>
      </c>
      <c r="C927" s="1">
        <v>22</v>
      </c>
      <c r="D927" s="1">
        <v>0.28000000000000003</v>
      </c>
      <c r="E927" s="7">
        <v>1.08833088</v>
      </c>
      <c r="F927" s="7">
        <v>88</v>
      </c>
      <c r="G927" s="1">
        <v>6</v>
      </c>
      <c r="H927" s="1">
        <v>2.8</v>
      </c>
      <c r="I927" s="1">
        <v>34</v>
      </c>
      <c r="J927" s="1">
        <v>87</v>
      </c>
      <c r="K927" s="1">
        <v>4.9400000000000004</v>
      </c>
      <c r="L927" s="1">
        <v>88</v>
      </c>
      <c r="M927" s="1">
        <v>0.6</v>
      </c>
      <c r="N927" s="7">
        <v>11.336779999999999</v>
      </c>
      <c r="O927" s="1">
        <v>1223957</v>
      </c>
      <c r="P927" s="1">
        <v>1.8</v>
      </c>
      <c r="Q927" s="1">
        <v>1.7</v>
      </c>
      <c r="R927" s="1">
        <v>0.435</v>
      </c>
      <c r="S927" s="1">
        <v>7.1</v>
      </c>
      <c r="T927" s="1">
        <v>1</v>
      </c>
      <c r="U927" s="1">
        <v>0</v>
      </c>
      <c r="V927" s="1">
        <v>0</v>
      </c>
      <c r="W927" s="1">
        <v>0</v>
      </c>
      <c r="X927" s="1">
        <v>0</v>
      </c>
      <c r="Y927" s="1">
        <v>0</v>
      </c>
      <c r="Z927" s="1">
        <v>62.8</v>
      </c>
      <c r="AA927" s="7">
        <f>SUMPRODUCT($A$19:$Y$19,A927:Y927)</f>
        <v>60.913242806035186</v>
      </c>
      <c r="AB927" s="7">
        <f>(Z927-AA927)^2</f>
        <v>3.5598527089779695</v>
      </c>
      <c r="AC927" s="7">
        <f>ABS(Z927-AA927)</f>
        <v>1.8867571939648116</v>
      </c>
      <c r="AD927" s="7">
        <f>(Z927-$AC$10)^2</f>
        <v>38.891581306789092</v>
      </c>
      <c r="AE927" s="8">
        <f t="shared" si="14"/>
        <v>1.8867571939648116</v>
      </c>
    </row>
    <row r="928" spans="1:31" x14ac:dyDescent="0.25">
      <c r="A928" s="1">
        <v>1</v>
      </c>
      <c r="B928" s="1">
        <v>9</v>
      </c>
      <c r="C928" s="1">
        <v>8</v>
      </c>
      <c r="D928" s="1">
        <v>0.09</v>
      </c>
      <c r="E928" s="7">
        <v>196.3808305</v>
      </c>
      <c r="F928" s="7">
        <v>98</v>
      </c>
      <c r="G928" s="1">
        <v>294</v>
      </c>
      <c r="H928" s="1">
        <v>65.599999999999994</v>
      </c>
      <c r="I928" s="1">
        <v>9</v>
      </c>
      <c r="J928" s="1">
        <v>98</v>
      </c>
      <c r="K928" s="1">
        <v>3.86</v>
      </c>
      <c r="L928" s="1">
        <v>98</v>
      </c>
      <c r="M928" s="1">
        <v>0.1</v>
      </c>
      <c r="N928" s="7">
        <v>2533.9461999999999</v>
      </c>
      <c r="O928" s="1">
        <v>1315372</v>
      </c>
      <c r="P928" s="1">
        <v>7.5</v>
      </c>
      <c r="Q928" s="1">
        <v>7.4</v>
      </c>
      <c r="R928" s="1">
        <v>0.81799999999999995</v>
      </c>
      <c r="S928" s="1">
        <v>14.5</v>
      </c>
      <c r="T928" s="1">
        <v>0</v>
      </c>
      <c r="U928" s="1">
        <v>1</v>
      </c>
      <c r="V928" s="1">
        <v>0</v>
      </c>
      <c r="W928" s="1">
        <v>0</v>
      </c>
      <c r="X928" s="1">
        <v>0</v>
      </c>
      <c r="Y928" s="1">
        <v>0</v>
      </c>
      <c r="Z928" s="1">
        <v>74.099999999999994</v>
      </c>
      <c r="AA928" s="7">
        <f>SUMPRODUCT($A$19:$Y$19,A928:Y928)</f>
        <v>76.612153754141204</v>
      </c>
      <c r="AB928" s="7">
        <f>(Z928-AA928)^2</f>
        <v>6.310916484445773</v>
      </c>
      <c r="AC928" s="7">
        <f>ABS(Z928-AA928)</f>
        <v>2.5121537541412096</v>
      </c>
      <c r="AD928" s="7">
        <f>(Z928-$AC$10)^2</f>
        <v>25.640941077451391</v>
      </c>
      <c r="AE928" s="8">
        <f t="shared" si="14"/>
        <v>-2.5121537541412096</v>
      </c>
    </row>
    <row r="929" spans="1:31" x14ac:dyDescent="0.25">
      <c r="A929" s="1">
        <v>1</v>
      </c>
      <c r="B929" s="1">
        <v>79</v>
      </c>
      <c r="C929" s="1">
        <v>2</v>
      </c>
      <c r="D929" s="1">
        <v>11.96</v>
      </c>
      <c r="E929" s="7">
        <v>3715.3700950000002</v>
      </c>
      <c r="F929" s="7">
        <v>97</v>
      </c>
      <c r="G929" s="1">
        <v>26</v>
      </c>
      <c r="H929" s="1">
        <v>59.9</v>
      </c>
      <c r="I929" s="1">
        <v>2</v>
      </c>
      <c r="J929" s="1">
        <v>97</v>
      </c>
      <c r="K929" s="1">
        <v>8.5</v>
      </c>
      <c r="L929" s="1">
        <v>97</v>
      </c>
      <c r="M929" s="1">
        <v>0.1</v>
      </c>
      <c r="N929" s="7">
        <v>24918.645840000001</v>
      </c>
      <c r="O929" s="1">
        <v>42921895</v>
      </c>
      <c r="P929" s="1">
        <v>0.6</v>
      </c>
      <c r="Q929" s="1">
        <v>0.5</v>
      </c>
      <c r="R929" s="1">
        <v>0.83299999999999996</v>
      </c>
      <c r="S929" s="1">
        <v>15.6</v>
      </c>
      <c r="T929" s="1">
        <v>0</v>
      </c>
      <c r="U929" s="1">
        <v>0</v>
      </c>
      <c r="V929" s="1">
        <v>0</v>
      </c>
      <c r="W929" s="1">
        <v>0</v>
      </c>
      <c r="X929" s="1">
        <v>1</v>
      </c>
      <c r="Y929" s="1">
        <v>1</v>
      </c>
      <c r="Z929" s="1">
        <v>81</v>
      </c>
      <c r="AA929" s="7">
        <f>SUMPRODUCT($A$19:$Y$19,A929:Y929)</f>
        <v>80.115399034457738</v>
      </c>
      <c r="AB929" s="7">
        <f>(Z929-AA929)^2</f>
        <v>0.78251886823830219</v>
      </c>
      <c r="AC929" s="7">
        <f>ABS(Z929-AA929)</f>
        <v>0.88460096554226197</v>
      </c>
      <c r="AD929" s="7">
        <f>(Z929-$AC$10)^2</f>
        <v>143.1298421763515</v>
      </c>
      <c r="AE929" s="8">
        <f t="shared" si="14"/>
        <v>0.88460096554226197</v>
      </c>
    </row>
    <row r="930" spans="1:31" x14ac:dyDescent="0.25">
      <c r="A930" s="1">
        <v>1</v>
      </c>
      <c r="B930" s="1">
        <v>82</v>
      </c>
      <c r="C930" s="1">
        <v>3</v>
      </c>
      <c r="D930" s="1">
        <v>11.5</v>
      </c>
      <c r="E930" s="7">
        <v>7777.5563529999999</v>
      </c>
      <c r="F930" s="7">
        <v>86</v>
      </c>
      <c r="G930" s="1">
        <v>567</v>
      </c>
      <c r="H930" s="1">
        <v>58.5</v>
      </c>
      <c r="I930" s="1">
        <v>3</v>
      </c>
      <c r="J930" s="1">
        <v>95</v>
      </c>
      <c r="K930" s="1">
        <v>1.18</v>
      </c>
      <c r="L930" s="1">
        <v>96</v>
      </c>
      <c r="M930" s="1">
        <v>0.1</v>
      </c>
      <c r="N930" s="7">
        <v>41814.819100000001</v>
      </c>
      <c r="O930" s="1">
        <v>82266372</v>
      </c>
      <c r="P930" s="1">
        <v>1.1000000000000001</v>
      </c>
      <c r="Q930" s="1">
        <v>1.1000000000000001</v>
      </c>
      <c r="R930" s="1">
        <v>0.89800000000000002</v>
      </c>
      <c r="S930" s="1">
        <v>16.600000000000001</v>
      </c>
      <c r="T930" s="1">
        <v>0</v>
      </c>
      <c r="U930" s="1">
        <v>0</v>
      </c>
      <c r="V930" s="1">
        <v>0</v>
      </c>
      <c r="W930" s="1">
        <v>0</v>
      </c>
      <c r="X930" s="1">
        <v>1</v>
      </c>
      <c r="Y930" s="1">
        <v>1</v>
      </c>
      <c r="Z930" s="1">
        <v>79.8</v>
      </c>
      <c r="AA930" s="7">
        <f>SUMPRODUCT($A$19:$Y$19,A930:Y930)</f>
        <v>81.3114613526661</v>
      </c>
      <c r="AB930" s="7">
        <f>(Z930-AA930)^2</f>
        <v>2.2845154206032463</v>
      </c>
      <c r="AC930" s="7">
        <f>ABS(Z930-AA930)</f>
        <v>1.5114613526661032</v>
      </c>
      <c r="AD930" s="7">
        <f>(Z930-$AC$10)^2</f>
        <v>115.85698981132533</v>
      </c>
      <c r="AE930" s="8">
        <f t="shared" si="14"/>
        <v>-1.5114613526661032</v>
      </c>
    </row>
    <row r="931" spans="1:31" x14ac:dyDescent="0.25">
      <c r="A931" s="1">
        <v>1</v>
      </c>
      <c r="B931" s="1">
        <v>341</v>
      </c>
      <c r="C931" s="1">
        <v>229</v>
      </c>
      <c r="D931" s="1">
        <v>1.85</v>
      </c>
      <c r="E931" s="7">
        <v>0</v>
      </c>
      <c r="F931" s="7">
        <v>92</v>
      </c>
      <c r="G931" s="1">
        <v>30466</v>
      </c>
      <c r="H931" s="1">
        <v>15.7</v>
      </c>
      <c r="I931" s="1">
        <v>331</v>
      </c>
      <c r="J931" s="1">
        <v>4</v>
      </c>
      <c r="K931" s="1">
        <v>2.59</v>
      </c>
      <c r="L931" s="1">
        <v>38</v>
      </c>
      <c r="M931" s="1">
        <v>2.4</v>
      </c>
      <c r="N931" s="7">
        <v>1653.2390500000001</v>
      </c>
      <c r="O931" s="1">
        <v>1315372</v>
      </c>
      <c r="P931" s="1">
        <v>12.1</v>
      </c>
      <c r="Q931" s="1">
        <v>11.9</v>
      </c>
      <c r="R931" s="1">
        <v>0.67300000000000004</v>
      </c>
      <c r="S931" s="1">
        <v>12.3</v>
      </c>
      <c r="T931" s="1">
        <v>1</v>
      </c>
      <c r="U931" s="1">
        <v>0</v>
      </c>
      <c r="V931" s="1">
        <v>0</v>
      </c>
      <c r="W931" s="1">
        <v>0</v>
      </c>
      <c r="X931" s="1">
        <v>0</v>
      </c>
      <c r="Y931" s="1">
        <v>0</v>
      </c>
      <c r="Z931" s="1">
        <v>52.1</v>
      </c>
      <c r="AA931" s="7">
        <f>SUMPRODUCT($A$19:$Y$19,A931:Y931)</f>
        <v>55.348340463912272</v>
      </c>
      <c r="AB931" s="7">
        <f>(Z931-AA931)^2</f>
        <v>10.551715769489789</v>
      </c>
      <c r="AC931" s="7">
        <f>ABS(Z931-AA931)</f>
        <v>3.248340463912271</v>
      </c>
      <c r="AD931" s="7">
        <f>(Z931-$AC$10)^2</f>
        <v>286.83864771863966</v>
      </c>
      <c r="AE931" s="8">
        <f t="shared" si="14"/>
        <v>-3.248340463912271</v>
      </c>
    </row>
    <row r="932" spans="1:31" x14ac:dyDescent="0.25">
      <c r="A932" s="1">
        <v>1</v>
      </c>
      <c r="B932" s="1">
        <v>158</v>
      </c>
      <c r="C932" s="1">
        <v>0</v>
      </c>
      <c r="D932" s="1">
        <v>1.24</v>
      </c>
      <c r="E932" s="7">
        <v>40.491288969999999</v>
      </c>
      <c r="F932" s="7">
        <v>93</v>
      </c>
      <c r="G932" s="1">
        <v>0</v>
      </c>
      <c r="H932" s="1">
        <v>65.5</v>
      </c>
      <c r="I932" s="1">
        <v>0</v>
      </c>
      <c r="J932" s="1">
        <v>91</v>
      </c>
      <c r="K932" s="1">
        <v>4.75</v>
      </c>
      <c r="L932" s="1">
        <v>91</v>
      </c>
      <c r="M932" s="1">
        <v>0.1</v>
      </c>
      <c r="N932" s="7">
        <v>263.27235999999999</v>
      </c>
      <c r="O932" s="1">
        <v>9882</v>
      </c>
      <c r="P932" s="1">
        <v>0.1</v>
      </c>
      <c r="Q932" s="1">
        <v>0.1</v>
      </c>
      <c r="R932" s="1">
        <v>0.67600000000000005</v>
      </c>
      <c r="S932" s="1">
        <v>13.7</v>
      </c>
      <c r="T932" s="1">
        <v>0</v>
      </c>
      <c r="U932" s="1">
        <v>0</v>
      </c>
      <c r="V932" s="1">
        <v>1</v>
      </c>
      <c r="W932" s="1">
        <v>0</v>
      </c>
      <c r="X932" s="1">
        <v>0</v>
      </c>
      <c r="Y932" s="1">
        <v>0</v>
      </c>
      <c r="Z932" s="1">
        <v>71.599999999999994</v>
      </c>
      <c r="AA932" s="7">
        <f>SUMPRODUCT($A$19:$Y$19,A932:Y932)</f>
        <v>71.884227337903297</v>
      </c>
      <c r="AB932" s="7">
        <f>(Z932-AA932)^2</f>
        <v>8.0785179611598451E-2</v>
      </c>
      <c r="AC932" s="7">
        <f>ABS(Z932-AA932)</f>
        <v>0.28422733790330312</v>
      </c>
      <c r="AD932" s="7">
        <f>(Z932-$AC$10)^2</f>
        <v>6.5724986503137215</v>
      </c>
      <c r="AE932" s="8">
        <f t="shared" si="14"/>
        <v>-0.28422733790330312</v>
      </c>
    </row>
    <row r="933" spans="1:31" x14ac:dyDescent="0.25">
      <c r="A933" s="1">
        <v>1</v>
      </c>
      <c r="B933" s="1">
        <v>654</v>
      </c>
      <c r="C933" s="1">
        <v>5</v>
      </c>
      <c r="D933" s="1">
        <v>2.61</v>
      </c>
      <c r="E933" s="7">
        <v>71.155776090000003</v>
      </c>
      <c r="F933" s="7">
        <v>91</v>
      </c>
      <c r="G933" s="1">
        <v>1</v>
      </c>
      <c r="H933" s="1">
        <v>27.9</v>
      </c>
      <c r="I933" s="1">
        <v>6</v>
      </c>
      <c r="J933" s="1">
        <v>88</v>
      </c>
      <c r="K933" s="1">
        <v>7.12</v>
      </c>
      <c r="L933" s="1">
        <v>89</v>
      </c>
      <c r="M933" s="1">
        <v>34.1</v>
      </c>
      <c r="N933" s="7">
        <v>915.77575400000001</v>
      </c>
      <c r="O933" s="1">
        <v>1965662</v>
      </c>
      <c r="P933" s="1">
        <v>8.8000000000000007</v>
      </c>
      <c r="Q933" s="1">
        <v>8.6999999999999993</v>
      </c>
      <c r="R933" s="1">
        <v>0.437</v>
      </c>
      <c r="S933" s="1">
        <v>10.7</v>
      </c>
      <c r="T933" s="1">
        <v>1</v>
      </c>
      <c r="U933" s="1">
        <v>0</v>
      </c>
      <c r="V933" s="1">
        <v>0</v>
      </c>
      <c r="W933" s="1">
        <v>0</v>
      </c>
      <c r="X933" s="1">
        <v>0</v>
      </c>
      <c r="Y933" s="1">
        <v>0</v>
      </c>
      <c r="Z933" s="1">
        <v>45.3</v>
      </c>
      <c r="AA933" s="7">
        <f>SUMPRODUCT($A$19:$Y$19,A933:Y933)</f>
        <v>43.7211812537372</v>
      </c>
      <c r="AB933" s="7">
        <f>(Z933-AA933)^2</f>
        <v>2.4926686335508315</v>
      </c>
      <c r="AC933" s="7">
        <f>ABS(Z933-AA933)</f>
        <v>1.5788187462627974</v>
      </c>
      <c r="AD933" s="7">
        <f>(Z933-$AC$10)^2</f>
        <v>563.41248431682527</v>
      </c>
      <c r="AE933" s="8">
        <f t="shared" si="14"/>
        <v>1.5788187462627974</v>
      </c>
    </row>
    <row r="934" spans="1:31" x14ac:dyDescent="0.25">
      <c r="A934" s="1">
        <v>1</v>
      </c>
      <c r="B934" s="1">
        <v>142</v>
      </c>
      <c r="C934" s="1">
        <v>0</v>
      </c>
      <c r="D934" s="1">
        <v>3.76</v>
      </c>
      <c r="E934" s="7">
        <v>0</v>
      </c>
      <c r="F934" s="7">
        <v>92</v>
      </c>
      <c r="G934" s="1">
        <v>0</v>
      </c>
      <c r="H934" s="1">
        <v>48.4</v>
      </c>
      <c r="I934" s="1">
        <v>0</v>
      </c>
      <c r="J934" s="1">
        <v>99</v>
      </c>
      <c r="K934" s="1">
        <v>5.72</v>
      </c>
      <c r="L934" s="1">
        <v>92</v>
      </c>
      <c r="M934" s="1">
        <v>0.1</v>
      </c>
      <c r="N934" s="7">
        <v>9212.1928239999997</v>
      </c>
      <c r="O934" s="1">
        <v>1315372</v>
      </c>
      <c r="P934" s="1">
        <v>3.8</v>
      </c>
      <c r="Q934" s="1">
        <v>3.8</v>
      </c>
      <c r="R934" s="1">
        <v>0.751</v>
      </c>
      <c r="S934" s="1">
        <v>15.8</v>
      </c>
      <c r="T934" s="1">
        <v>0</v>
      </c>
      <c r="U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73.599999999999994</v>
      </c>
      <c r="AA934" s="7">
        <f>SUMPRODUCT($A$19:$Y$19,A934:Y934)</f>
        <v>76.318043775191342</v>
      </c>
      <c r="AB934" s="7">
        <f>(Z934-AA934)^2</f>
        <v>7.3877619638564314</v>
      </c>
      <c r="AC934" s="7">
        <f>ABS(Z934-AA934)</f>
        <v>2.7180437751913473</v>
      </c>
      <c r="AD934" s="7">
        <f>(Z934-$AC$10)^2</f>
        <v>20.827252592023857</v>
      </c>
      <c r="AE934" s="8">
        <f t="shared" si="14"/>
        <v>-2.7180437751913473</v>
      </c>
    </row>
    <row r="935" spans="1:31" x14ac:dyDescent="0.25">
      <c r="A935" s="1">
        <v>1</v>
      </c>
      <c r="B935" s="1">
        <v>194</v>
      </c>
      <c r="C935" s="1">
        <v>4</v>
      </c>
      <c r="D935" s="1">
        <v>3.81</v>
      </c>
      <c r="E935" s="7">
        <v>36.816211750000001</v>
      </c>
      <c r="F935" s="7">
        <v>79</v>
      </c>
      <c r="G935" s="1">
        <v>0</v>
      </c>
      <c r="H935" s="1">
        <v>45.7</v>
      </c>
      <c r="I935" s="1">
        <v>4</v>
      </c>
      <c r="J935" s="1">
        <v>8</v>
      </c>
      <c r="K935" s="1">
        <v>6.13</v>
      </c>
      <c r="L935" s="1">
        <v>79</v>
      </c>
      <c r="M935" s="1">
        <v>0.3</v>
      </c>
      <c r="N935" s="7">
        <v>191.55157</v>
      </c>
      <c r="O935" s="1">
        <v>53973</v>
      </c>
      <c r="P935" s="1">
        <v>2.1</v>
      </c>
      <c r="Q935" s="1">
        <v>2</v>
      </c>
      <c r="R935" s="1">
        <v>0.58699999999999997</v>
      </c>
      <c r="S935" s="1">
        <v>11</v>
      </c>
      <c r="T935" s="1">
        <v>0</v>
      </c>
      <c r="U935" s="1">
        <v>0</v>
      </c>
      <c r="V935" s="1">
        <v>0</v>
      </c>
      <c r="W935" s="1">
        <v>0</v>
      </c>
      <c r="X935" s="1">
        <v>0</v>
      </c>
      <c r="Y935" s="1">
        <v>0</v>
      </c>
      <c r="Z935" s="1">
        <v>71</v>
      </c>
      <c r="AA935" s="7">
        <f>SUMPRODUCT($A$19:$Y$19,A935:Y935)</f>
        <v>68.672875221003594</v>
      </c>
      <c r="AB935" s="7">
        <f>(Z935-AA935)^2</f>
        <v>5.4155097370190735</v>
      </c>
      <c r="AC935" s="7">
        <f>ABS(Z935-AA935)</f>
        <v>2.3271247789964065</v>
      </c>
      <c r="AD935" s="7">
        <f>(Z935-$AC$10)^2</f>
        <v>3.8560724678007037</v>
      </c>
      <c r="AE935" s="8">
        <f t="shared" si="14"/>
        <v>2.3271247789964065</v>
      </c>
    </row>
    <row r="936" spans="1:31" x14ac:dyDescent="0.25">
      <c r="A936" s="1">
        <v>1</v>
      </c>
      <c r="B936" s="1">
        <v>259</v>
      </c>
      <c r="C936" s="1">
        <v>15</v>
      </c>
      <c r="D936" s="1">
        <v>5.68</v>
      </c>
      <c r="E936" s="7">
        <v>26.37942542</v>
      </c>
      <c r="F936" s="7">
        <v>92</v>
      </c>
      <c r="G936" s="1">
        <v>0</v>
      </c>
      <c r="H936" s="1">
        <v>46.5</v>
      </c>
      <c r="I936" s="1">
        <v>20</v>
      </c>
      <c r="J936" s="1">
        <v>67</v>
      </c>
      <c r="K936" s="1">
        <v>9.8800000000000008</v>
      </c>
      <c r="L936" s="1">
        <v>67</v>
      </c>
      <c r="M936" s="1">
        <v>0.8</v>
      </c>
      <c r="N936" s="7">
        <v>766.84376229999998</v>
      </c>
      <c r="O936" s="1">
        <v>128921</v>
      </c>
      <c r="P936" s="1">
        <v>3.9</v>
      </c>
      <c r="Q936" s="1">
        <v>3.9</v>
      </c>
      <c r="R936" s="1">
        <v>0.47699999999999998</v>
      </c>
      <c r="S936" s="1">
        <v>8.9</v>
      </c>
      <c r="T936" s="1">
        <v>0</v>
      </c>
      <c r="U936" s="1">
        <v>0</v>
      </c>
      <c r="V936" s="1">
        <v>0</v>
      </c>
      <c r="W936" s="1">
        <v>0</v>
      </c>
      <c r="X936" s="1">
        <v>0</v>
      </c>
      <c r="Y936" s="1">
        <v>0</v>
      </c>
      <c r="Z936" s="1">
        <v>62.3</v>
      </c>
      <c r="AA936" s="7">
        <f>SUMPRODUCT($A$19:$Y$19,A936:Y936)</f>
        <v>67.039602416162367</v>
      </c>
      <c r="AB936" s="7">
        <f>(Z936-AA936)^2</f>
        <v>22.463831063292176</v>
      </c>
      <c r="AC936" s="7">
        <f>ABS(Z936-AA936)</f>
        <v>4.73960241616237</v>
      </c>
      <c r="AD936" s="7">
        <f>(Z936-$AC$10)^2</f>
        <v>45.377892821361556</v>
      </c>
      <c r="AE936" s="8">
        <f t="shared" si="14"/>
        <v>-4.73960241616237</v>
      </c>
    </row>
    <row r="937" spans="1:31" x14ac:dyDescent="0.25">
      <c r="A937" s="1">
        <v>1</v>
      </c>
      <c r="B937" s="1">
        <v>279</v>
      </c>
      <c r="C937" s="1">
        <v>4</v>
      </c>
      <c r="D937" s="1">
        <v>0.01</v>
      </c>
      <c r="E937" s="7">
        <v>8.2006374199999996</v>
      </c>
      <c r="F937" s="7">
        <v>87</v>
      </c>
      <c r="G937" s="1">
        <v>0</v>
      </c>
      <c r="H937" s="1">
        <v>25</v>
      </c>
      <c r="I937" s="1">
        <v>6</v>
      </c>
      <c r="J937" s="1">
        <v>87</v>
      </c>
      <c r="K937" s="1">
        <v>6.14</v>
      </c>
      <c r="L937" s="1">
        <v>87</v>
      </c>
      <c r="M937" s="1">
        <v>4.5</v>
      </c>
      <c r="N937" s="7">
        <v>61.566347</v>
      </c>
      <c r="O937" s="1">
        <v>1681495</v>
      </c>
      <c r="P937" s="1">
        <v>7.5</v>
      </c>
      <c r="Q937" s="1">
        <v>7.3</v>
      </c>
      <c r="R937" s="1">
        <v>0.41499999999999998</v>
      </c>
      <c r="S937" s="1">
        <v>9.1</v>
      </c>
      <c r="T937" s="1">
        <v>1</v>
      </c>
      <c r="U937" s="1">
        <v>0</v>
      </c>
      <c r="V937" s="1">
        <v>0</v>
      </c>
      <c r="W937" s="1">
        <v>0</v>
      </c>
      <c r="X937" s="1">
        <v>0</v>
      </c>
      <c r="Y937" s="1">
        <v>0</v>
      </c>
      <c r="Z937" s="1">
        <v>58.1</v>
      </c>
      <c r="AA937" s="7">
        <f>SUMPRODUCT($A$19:$Y$19,A937:Y937)</f>
        <v>59.934763777691387</v>
      </c>
      <c r="AB937" s="7">
        <f>(Z937-AA937)^2</f>
        <v>3.3663581199283645</v>
      </c>
      <c r="AC937" s="7">
        <f>ABS(Z937-AA937)</f>
        <v>1.8347637776913857</v>
      </c>
      <c r="AD937" s="7">
        <f>(Z937-$AC$10)^2</f>
        <v>119.60290954377015</v>
      </c>
      <c r="AE937" s="8">
        <f t="shared" si="14"/>
        <v>-1.8347637776913857</v>
      </c>
    </row>
    <row r="938" spans="1:31" x14ac:dyDescent="0.25">
      <c r="A938" s="1">
        <v>1</v>
      </c>
      <c r="B938" s="1">
        <v>63</v>
      </c>
      <c r="C938" s="1">
        <v>0</v>
      </c>
      <c r="D938" s="1">
        <v>11.56</v>
      </c>
      <c r="E938" s="7">
        <v>1958.525877</v>
      </c>
      <c r="F938" s="7">
        <v>93</v>
      </c>
      <c r="G938" s="1">
        <v>0</v>
      </c>
      <c r="H938" s="1">
        <v>56.3</v>
      </c>
      <c r="I938" s="1">
        <v>0</v>
      </c>
      <c r="J938" s="1">
        <v>97</v>
      </c>
      <c r="K938" s="1">
        <v>6.5</v>
      </c>
      <c r="L938" s="1">
        <v>97</v>
      </c>
      <c r="M938" s="1">
        <v>0.1</v>
      </c>
      <c r="N938" s="7">
        <v>31386.63265</v>
      </c>
      <c r="O938" s="1">
        <v>163712</v>
      </c>
      <c r="P938" s="1">
        <v>0.9</v>
      </c>
      <c r="Q938" s="1">
        <v>1</v>
      </c>
      <c r="R938" s="1">
        <v>0.83599999999999997</v>
      </c>
      <c r="S938" s="1">
        <v>13.5</v>
      </c>
      <c r="T938" s="1">
        <v>0</v>
      </c>
      <c r="U938" s="1">
        <v>1</v>
      </c>
      <c r="V938" s="1">
        <v>0</v>
      </c>
      <c r="W938" s="1">
        <v>0</v>
      </c>
      <c r="X938" s="1">
        <v>0</v>
      </c>
      <c r="Y938" s="1">
        <v>1</v>
      </c>
      <c r="Z938" s="1">
        <v>78.900000000000006</v>
      </c>
      <c r="AA938" s="7">
        <f>SUMPRODUCT($A$19:$Y$19,A938:Y938)</f>
        <v>79.124207952555921</v>
      </c>
      <c r="AB938" s="7">
        <f>(Z938-AA938)^2</f>
        <v>5.026920598931537E-2</v>
      </c>
      <c r="AC938" s="7">
        <f>ABS(Z938-AA938)</f>
        <v>0.22420795255591486</v>
      </c>
      <c r="AD938" s="7">
        <f>(Z938-$AC$10)^2</f>
        <v>97.292350537555933</v>
      </c>
      <c r="AE938" s="8">
        <f t="shared" si="14"/>
        <v>-0.22420795255591486</v>
      </c>
    </row>
    <row r="939" spans="1:31" x14ac:dyDescent="0.25">
      <c r="A939" s="1">
        <v>1</v>
      </c>
      <c r="B939" s="1">
        <v>287</v>
      </c>
      <c r="C939" s="1">
        <v>13</v>
      </c>
      <c r="D939" s="1">
        <v>3.76</v>
      </c>
      <c r="E939" s="7">
        <v>0</v>
      </c>
      <c r="F939" s="7">
        <v>88</v>
      </c>
      <c r="G939" s="1">
        <v>20</v>
      </c>
      <c r="H939" s="1">
        <v>24.3</v>
      </c>
      <c r="I939" s="1">
        <v>20</v>
      </c>
      <c r="J939" s="1">
        <v>88</v>
      </c>
      <c r="K939" s="1">
        <v>5.72</v>
      </c>
      <c r="L939" s="1">
        <v>88</v>
      </c>
      <c r="M939" s="1">
        <v>1</v>
      </c>
      <c r="N939" s="7">
        <v>551.13834599999996</v>
      </c>
      <c r="O939" s="1">
        <v>741682</v>
      </c>
      <c r="P939" s="1">
        <v>6.5</v>
      </c>
      <c r="Q939" s="1">
        <v>6.2</v>
      </c>
      <c r="R939" s="1">
        <v>0.48399999999999999</v>
      </c>
      <c r="S939" s="1">
        <v>12</v>
      </c>
      <c r="T939" s="1">
        <v>1</v>
      </c>
      <c r="U939" s="1">
        <v>0</v>
      </c>
      <c r="V939" s="1">
        <v>0</v>
      </c>
      <c r="W939" s="1">
        <v>0</v>
      </c>
      <c r="X939" s="1">
        <v>0</v>
      </c>
      <c r="Y939" s="1">
        <v>0</v>
      </c>
      <c r="Z939" s="1">
        <v>59.9</v>
      </c>
      <c r="AA939" s="7">
        <f>SUMPRODUCT($A$19:$Y$19,A939:Y939)</f>
        <v>62.968825728932188</v>
      </c>
      <c r="AB939" s="7">
        <f>(Z939-AA939)^2</f>
        <v>9.4176913545561849</v>
      </c>
      <c r="AC939" s="7">
        <f>ABS(Z939-AA939)</f>
        <v>3.0688257289321896</v>
      </c>
      <c r="AD939" s="7">
        <f>(Z939-$AC$10)^2</f>
        <v>83.472188091309349</v>
      </c>
      <c r="AE939" s="8">
        <f t="shared" si="14"/>
        <v>-3.0688257289321896</v>
      </c>
    </row>
    <row r="940" spans="1:31" x14ac:dyDescent="0.25">
      <c r="A940" s="1">
        <v>1</v>
      </c>
      <c r="B940" s="1">
        <v>137</v>
      </c>
      <c r="C940" s="1">
        <v>0</v>
      </c>
      <c r="D940" s="1">
        <v>0.01</v>
      </c>
      <c r="E940" s="7">
        <v>160.94493420000001</v>
      </c>
      <c r="F940" s="7">
        <v>92</v>
      </c>
      <c r="G940" s="1">
        <v>0</v>
      </c>
      <c r="H940" s="1">
        <v>64.2</v>
      </c>
      <c r="I940" s="1">
        <v>0</v>
      </c>
      <c r="J940" s="1">
        <v>99</v>
      </c>
      <c r="K940" s="1">
        <v>7.4</v>
      </c>
      <c r="L940" s="1">
        <v>99</v>
      </c>
      <c r="M940" s="1">
        <v>0.1</v>
      </c>
      <c r="N940" s="7">
        <v>14117.97668</v>
      </c>
      <c r="O940" s="1">
        <v>9866468</v>
      </c>
      <c r="P940" s="1">
        <v>1.7</v>
      </c>
      <c r="Q940" s="1">
        <v>1.6</v>
      </c>
      <c r="R940" s="1">
        <v>0.83399999999999996</v>
      </c>
      <c r="S940" s="1">
        <v>15.8</v>
      </c>
      <c r="T940" s="1">
        <v>0</v>
      </c>
      <c r="U940" s="1">
        <v>0</v>
      </c>
      <c r="V940" s="1">
        <v>0</v>
      </c>
      <c r="W940" s="1">
        <v>0</v>
      </c>
      <c r="X940" s="1">
        <v>1</v>
      </c>
      <c r="Y940" s="1">
        <v>1</v>
      </c>
      <c r="Z940" s="1">
        <v>75.599999999999994</v>
      </c>
      <c r="AA940" s="7">
        <f>SUMPRODUCT($A$19:$Y$19,A940:Y940)</f>
        <v>79.166122733578177</v>
      </c>
      <c r="AB940" s="7">
        <f>(Z940-AA940)^2</f>
        <v>12.717231350943132</v>
      </c>
      <c r="AC940" s="7">
        <f>ABS(Z940-AA940)</f>
        <v>3.5661227335781831</v>
      </c>
      <c r="AD940" s="7">
        <f>(Z940-$AC$10)^2</f>
        <v>43.082006533733988</v>
      </c>
      <c r="AE940" s="8">
        <f t="shared" si="14"/>
        <v>-3.5661227335781831</v>
      </c>
    </row>
    <row r="941" spans="1:31" x14ac:dyDescent="0.25">
      <c r="A941" s="1">
        <v>1</v>
      </c>
      <c r="B941" s="1">
        <v>393</v>
      </c>
      <c r="C941" s="1">
        <v>2</v>
      </c>
      <c r="D941" s="1">
        <v>0.01</v>
      </c>
      <c r="E941" s="7">
        <v>708.95566480000002</v>
      </c>
      <c r="F941" s="7">
        <v>98</v>
      </c>
      <c r="G941" s="1">
        <v>0</v>
      </c>
      <c r="H941" s="1">
        <v>31.2</v>
      </c>
      <c r="I941" s="1">
        <v>3</v>
      </c>
      <c r="J941" s="1">
        <v>98</v>
      </c>
      <c r="K941" s="1">
        <v>9.66</v>
      </c>
      <c r="L941" s="1">
        <v>98</v>
      </c>
      <c r="M941" s="1">
        <v>9.8000000000000007</v>
      </c>
      <c r="N941" s="7">
        <v>3598.75972</v>
      </c>
      <c r="O941" s="1">
        <v>1271456</v>
      </c>
      <c r="P941" s="1">
        <v>4.5</v>
      </c>
      <c r="Q941" s="1">
        <v>4.5999999999999996</v>
      </c>
      <c r="R941" s="1">
        <v>0.53900000000000003</v>
      </c>
      <c r="S941" s="1">
        <v>11.4</v>
      </c>
      <c r="T941" s="1">
        <v>1</v>
      </c>
      <c r="U941" s="1">
        <v>0</v>
      </c>
      <c r="V941" s="1">
        <v>0</v>
      </c>
      <c r="W941" s="1">
        <v>0</v>
      </c>
      <c r="X941" s="1">
        <v>0</v>
      </c>
      <c r="Y941" s="1">
        <v>0</v>
      </c>
      <c r="Z941" s="1">
        <v>57.6</v>
      </c>
      <c r="AA941" s="7">
        <f>SUMPRODUCT($A$19:$Y$19,A941:Y941)</f>
        <v>59.54871103856847</v>
      </c>
      <c r="AB941" s="7">
        <f>(Z941-AA941)^2</f>
        <v>3.7974747118385999</v>
      </c>
      <c r="AC941" s="7">
        <f>ABS(Z941-AA941)</f>
        <v>1.9487110385684687</v>
      </c>
      <c r="AD941" s="7">
        <f>(Z941-$AC$10)^2</f>
        <v>130.7892210583426</v>
      </c>
      <c r="AE941" s="8">
        <f t="shared" si="14"/>
        <v>-1.9487110385684687</v>
      </c>
    </row>
    <row r="942" spans="1:31" x14ac:dyDescent="0.25">
      <c r="A942" s="1">
        <v>1</v>
      </c>
      <c r="B942" s="1">
        <v>284</v>
      </c>
      <c r="C942" s="1">
        <v>58</v>
      </c>
      <c r="D942" s="1">
        <v>0.1</v>
      </c>
      <c r="E942" s="7">
        <v>13.35783844</v>
      </c>
      <c r="F942" s="7">
        <v>92</v>
      </c>
      <c r="G942" s="1">
        <v>21319</v>
      </c>
      <c r="H942" s="1">
        <v>13.6</v>
      </c>
      <c r="I942" s="1">
        <v>128</v>
      </c>
      <c r="J942" s="1">
        <v>41</v>
      </c>
      <c r="K942" s="1">
        <v>6.1</v>
      </c>
      <c r="L942" s="1">
        <v>34</v>
      </c>
      <c r="M942" s="1">
        <v>1.5</v>
      </c>
      <c r="N942" s="7">
        <v>158.455972</v>
      </c>
      <c r="O942" s="1">
        <v>11352973</v>
      </c>
      <c r="P942" s="1">
        <v>12.8</v>
      </c>
      <c r="Q942" s="1">
        <v>12.9</v>
      </c>
      <c r="R942" s="1">
        <v>0.253</v>
      </c>
      <c r="S942" s="1">
        <v>2.8</v>
      </c>
      <c r="T942" s="1">
        <v>1</v>
      </c>
      <c r="U942" s="1">
        <v>0</v>
      </c>
      <c r="V942" s="1">
        <v>0</v>
      </c>
      <c r="W942" s="1">
        <v>0</v>
      </c>
      <c r="X942" s="1">
        <v>0</v>
      </c>
      <c r="Y942" s="1">
        <v>0</v>
      </c>
      <c r="Z942" s="1">
        <v>50</v>
      </c>
      <c r="AA942" s="7">
        <f>SUMPRODUCT($A$19:$Y$19,A942:Y942)</f>
        <v>49.738311716596968</v>
      </c>
      <c r="AB942" s="7">
        <f>(Z942-AA942)^2</f>
        <v>6.8480757670425635E-2</v>
      </c>
      <c r="AC942" s="7">
        <f>ABS(Z942-AA942)</f>
        <v>0.26168828340303207</v>
      </c>
      <c r="AD942" s="7">
        <f>(Z942-$AC$10)^2</f>
        <v>362.38115607984406</v>
      </c>
      <c r="AE942" s="8">
        <f t="shared" si="14"/>
        <v>0.26168828340303207</v>
      </c>
    </row>
    <row r="943" spans="1:31" x14ac:dyDescent="0.25">
      <c r="A943" s="1">
        <v>1</v>
      </c>
      <c r="B943" s="1">
        <v>159</v>
      </c>
      <c r="C943" s="1">
        <v>54</v>
      </c>
      <c r="D943" s="1">
        <v>0.21</v>
      </c>
      <c r="E943" s="7">
        <v>0</v>
      </c>
      <c r="F943" s="7">
        <v>97</v>
      </c>
      <c r="G943" s="1">
        <v>405</v>
      </c>
      <c r="H943" s="1">
        <v>59.4</v>
      </c>
      <c r="I943" s="1">
        <v>63</v>
      </c>
      <c r="J943" s="1">
        <v>97</v>
      </c>
      <c r="K943" s="1">
        <v>5.46</v>
      </c>
      <c r="L943" s="1">
        <v>97</v>
      </c>
      <c r="M943" s="1">
        <v>0.1</v>
      </c>
      <c r="N943" s="7">
        <v>1653.2390500000001</v>
      </c>
      <c r="O943" s="1">
        <v>1315372</v>
      </c>
      <c r="P943" s="1">
        <v>2.9</v>
      </c>
      <c r="Q943" s="1">
        <v>2.8</v>
      </c>
      <c r="R943" s="1">
        <v>0.68100000000000005</v>
      </c>
      <c r="S943" s="1">
        <v>12.8</v>
      </c>
      <c r="T943" s="1">
        <v>1</v>
      </c>
      <c r="U943" s="1">
        <v>0</v>
      </c>
      <c r="V943" s="1">
        <v>0</v>
      </c>
      <c r="W943" s="1">
        <v>0</v>
      </c>
      <c r="X943" s="1">
        <v>0</v>
      </c>
      <c r="Y943" s="1">
        <v>0</v>
      </c>
      <c r="Z943" s="1">
        <v>79</v>
      </c>
      <c r="AA943" s="7">
        <f>SUMPRODUCT($A$19:$Y$19,A943:Y943)</f>
        <v>69.00147174449539</v>
      </c>
      <c r="AB943" s="7">
        <f>(Z943-AA943)^2</f>
        <v>99.970567276124058</v>
      </c>
      <c r="AC943" s="7">
        <f>ABS(Z943-AA943)</f>
        <v>9.9985282555046098</v>
      </c>
      <c r="AD943" s="7">
        <f>(Z943-$AC$10)^2</f>
        <v>99.275088234641331</v>
      </c>
      <c r="AE943" s="8">
        <f t="shared" si="14"/>
        <v>9.9985282555046098</v>
      </c>
    </row>
    <row r="944" spans="1:31" x14ac:dyDescent="0.25">
      <c r="A944" s="1">
        <v>1</v>
      </c>
      <c r="B944" s="1">
        <v>184</v>
      </c>
      <c r="C944" s="1">
        <v>0</v>
      </c>
      <c r="D944" s="1">
        <v>9.85</v>
      </c>
      <c r="E944" s="7">
        <v>1137.6237000000001</v>
      </c>
      <c r="F944" s="7">
        <v>92</v>
      </c>
      <c r="G944" s="1">
        <v>0</v>
      </c>
      <c r="H944" s="1">
        <v>58.5</v>
      </c>
      <c r="I944" s="1">
        <v>0</v>
      </c>
      <c r="J944" s="1">
        <v>94</v>
      </c>
      <c r="K944" s="1">
        <v>6.84</v>
      </c>
      <c r="L944" s="1">
        <v>94</v>
      </c>
      <c r="M944" s="1">
        <v>0.1</v>
      </c>
      <c r="N944" s="7">
        <v>12219.37379</v>
      </c>
      <c r="O944" s="1">
        <v>2141669</v>
      </c>
      <c r="P944" s="1">
        <v>2.2999999999999998</v>
      </c>
      <c r="Q944" s="1">
        <v>2.2999999999999998</v>
      </c>
      <c r="R944" s="1">
        <v>0.82099999999999995</v>
      </c>
      <c r="S944" s="1">
        <v>16.399999999999999</v>
      </c>
      <c r="T944" s="1">
        <v>0</v>
      </c>
      <c r="U944" s="1">
        <v>0</v>
      </c>
      <c r="V944" s="1">
        <v>0</v>
      </c>
      <c r="W944" s="1">
        <v>0</v>
      </c>
      <c r="X944" s="1">
        <v>1</v>
      </c>
      <c r="Y944" s="1">
        <v>1</v>
      </c>
      <c r="Z944" s="1">
        <v>72.599999999999994</v>
      </c>
      <c r="AA944" s="7">
        <f>SUMPRODUCT($A$19:$Y$19,A944:Y944)</f>
        <v>77.674864037574736</v>
      </c>
      <c r="AB944" s="7">
        <f>(Z944-AA944)^2</f>
        <v>25.754244999869407</v>
      </c>
      <c r="AC944" s="7">
        <f>ABS(Z944-AA944)</f>
        <v>5.0748640375747414</v>
      </c>
      <c r="AD944" s="7">
        <f>(Z944-$AC$10)^2</f>
        <v>12.69987562116879</v>
      </c>
      <c r="AE944" s="8">
        <f t="shared" si="14"/>
        <v>-5.0748640375747414</v>
      </c>
    </row>
    <row r="945" spans="1:31" x14ac:dyDescent="0.25">
      <c r="A945" s="1">
        <v>1</v>
      </c>
      <c r="B945" s="1">
        <v>186</v>
      </c>
      <c r="C945" s="1">
        <v>0</v>
      </c>
      <c r="D945" s="1">
        <v>4.8</v>
      </c>
      <c r="E945" s="7">
        <v>0</v>
      </c>
      <c r="F945" s="7">
        <v>92</v>
      </c>
      <c r="G945" s="1">
        <v>0</v>
      </c>
      <c r="H945" s="1">
        <v>4.0999999999999996</v>
      </c>
      <c r="I945" s="1">
        <v>0</v>
      </c>
      <c r="J945" s="1">
        <v>99</v>
      </c>
      <c r="K945" s="1">
        <v>3.73</v>
      </c>
      <c r="L945" s="1">
        <v>98</v>
      </c>
      <c r="M945" s="1">
        <v>0.7</v>
      </c>
      <c r="N945" s="7">
        <v>1653.2390500000001</v>
      </c>
      <c r="O945" s="1">
        <v>1315372</v>
      </c>
      <c r="P945" s="1">
        <v>4</v>
      </c>
      <c r="Q945" s="1">
        <v>3.9</v>
      </c>
      <c r="R945" s="1">
        <v>0</v>
      </c>
      <c r="S945" s="1">
        <v>12.7</v>
      </c>
      <c r="T945" s="1">
        <v>0</v>
      </c>
      <c r="U945" s="1">
        <v>0</v>
      </c>
      <c r="V945" s="1">
        <v>0</v>
      </c>
      <c r="W945" s="1">
        <v>0</v>
      </c>
      <c r="X945" s="1">
        <v>0</v>
      </c>
      <c r="Y945" s="1">
        <v>0</v>
      </c>
      <c r="Z945" s="1">
        <v>79</v>
      </c>
      <c r="AA945" s="7">
        <f>SUMPRODUCT($A$19:$Y$19,A945:Y945)</f>
        <v>68.909699874721497</v>
      </c>
      <c r="AB945" s="7">
        <f>(Z945-AA945)^2</f>
        <v>101.81415661819538</v>
      </c>
      <c r="AC945" s="7">
        <f>ABS(Z945-AA945)</f>
        <v>10.090300125278503</v>
      </c>
      <c r="AD945" s="7">
        <f>(Z945-$AC$10)^2</f>
        <v>99.275088234641331</v>
      </c>
      <c r="AE945" s="8">
        <f t="shared" si="14"/>
        <v>10.090300125278503</v>
      </c>
    </row>
    <row r="946" spans="1:31" x14ac:dyDescent="0.25">
      <c r="A946" s="1">
        <v>1</v>
      </c>
      <c r="B946" s="1">
        <v>425</v>
      </c>
      <c r="C946" s="1">
        <v>74</v>
      </c>
      <c r="D946" s="1">
        <v>1.03</v>
      </c>
      <c r="E946" s="7">
        <v>53.950278900000001</v>
      </c>
      <c r="F946" s="7">
        <v>75</v>
      </c>
      <c r="G946" s="1">
        <v>267</v>
      </c>
      <c r="H946" s="1">
        <v>19.3</v>
      </c>
      <c r="I946" s="1">
        <v>108</v>
      </c>
      <c r="J946" s="1">
        <v>75</v>
      </c>
      <c r="K946" s="1">
        <v>5.25</v>
      </c>
      <c r="L946" s="1">
        <v>75</v>
      </c>
      <c r="M946" s="1">
        <v>14.1</v>
      </c>
      <c r="N946" s="7">
        <v>422.14615730000003</v>
      </c>
      <c r="O946" s="1">
        <v>22188387</v>
      </c>
      <c r="P946" s="1">
        <v>3.8</v>
      </c>
      <c r="Q946" s="1">
        <v>3.7</v>
      </c>
      <c r="R946" s="1">
        <v>0.36</v>
      </c>
      <c r="S946" s="1">
        <v>8.1999999999999993</v>
      </c>
      <c r="T946" s="1">
        <v>1</v>
      </c>
      <c r="U946" s="1">
        <v>0</v>
      </c>
      <c r="V946" s="1">
        <v>0</v>
      </c>
      <c r="W946" s="1">
        <v>0</v>
      </c>
      <c r="X946" s="1">
        <v>0</v>
      </c>
      <c r="Y946" s="1">
        <v>0</v>
      </c>
      <c r="Z946" s="1">
        <v>52.1</v>
      </c>
      <c r="AA946" s="7">
        <f>SUMPRODUCT($A$19:$Y$19,A946:Y946)</f>
        <v>52.136472135402641</v>
      </c>
      <c r="AB946" s="7">
        <f>(Z946-AA946)^2</f>
        <v>1.3302166608285097E-3</v>
      </c>
      <c r="AC946" s="7">
        <f>ABS(Z946-AA946)</f>
        <v>3.6472135402640049E-2</v>
      </c>
      <c r="AD946" s="7">
        <f>(Z946-$AC$10)^2</f>
        <v>286.83864771863966</v>
      </c>
      <c r="AE946" s="8">
        <f t="shared" si="14"/>
        <v>-3.6472135402640049E-2</v>
      </c>
    </row>
    <row r="947" spans="1:31" x14ac:dyDescent="0.25">
      <c r="A947" s="1">
        <v>1</v>
      </c>
      <c r="B947" s="1">
        <v>64</v>
      </c>
      <c r="C947" s="1">
        <v>3</v>
      </c>
      <c r="D947" s="1">
        <v>7.39</v>
      </c>
      <c r="E947" s="7">
        <v>9498.7290620000003</v>
      </c>
      <c r="F947" s="7">
        <v>92</v>
      </c>
      <c r="G947" s="1">
        <v>434</v>
      </c>
      <c r="H947" s="1">
        <v>27.4</v>
      </c>
      <c r="I947" s="1">
        <v>4</v>
      </c>
      <c r="J947" s="1">
        <v>96</v>
      </c>
      <c r="K947" s="1">
        <v>1.7</v>
      </c>
      <c r="L947" s="1">
        <v>97</v>
      </c>
      <c r="M947" s="1">
        <v>0.1</v>
      </c>
      <c r="N947" s="7">
        <v>48167.99727</v>
      </c>
      <c r="O947" s="1">
        <v>127833</v>
      </c>
      <c r="P947" s="1">
        <v>1.9</v>
      </c>
      <c r="Q947" s="1">
        <v>1.6</v>
      </c>
      <c r="R947" s="1">
        <v>0.88400000000000001</v>
      </c>
      <c r="S947" s="1">
        <v>15.1</v>
      </c>
      <c r="T947" s="1">
        <v>0</v>
      </c>
      <c r="U947" s="1">
        <v>1</v>
      </c>
      <c r="V947" s="1">
        <v>0</v>
      </c>
      <c r="W947" s="1">
        <v>0</v>
      </c>
      <c r="X947" s="1">
        <v>0</v>
      </c>
      <c r="Y947" s="1">
        <v>1</v>
      </c>
      <c r="Z947" s="1">
        <v>82.5</v>
      </c>
      <c r="AA947" s="7">
        <f>SUMPRODUCT($A$19:$Y$19,A947:Y947)</f>
        <v>80.481670001321561</v>
      </c>
      <c r="AB947" s="7">
        <f>(Z947-AA947)^2</f>
        <v>4.0736559835653079</v>
      </c>
      <c r="AC947" s="7">
        <f>ABS(Z947-AA947)</f>
        <v>2.0183299986784391</v>
      </c>
      <c r="AD947" s="7">
        <f>(Z947-$AC$10)^2</f>
        <v>181.27090763263411</v>
      </c>
      <c r="AE947" s="8">
        <f t="shared" si="14"/>
        <v>2.0183299986784391</v>
      </c>
    </row>
    <row r="948" spans="1:31" x14ac:dyDescent="0.25">
      <c r="A948" s="1">
        <v>1</v>
      </c>
      <c r="B948" s="1">
        <v>281</v>
      </c>
      <c r="C948" s="1">
        <v>25</v>
      </c>
      <c r="D948" s="1">
        <v>1.29</v>
      </c>
      <c r="E948" s="7">
        <v>45.334763840000001</v>
      </c>
      <c r="F948" s="7">
        <v>92</v>
      </c>
      <c r="G948" s="1">
        <v>5859</v>
      </c>
      <c r="H948" s="1">
        <v>18.8</v>
      </c>
      <c r="I948" s="1">
        <v>40</v>
      </c>
      <c r="J948" s="1">
        <v>77</v>
      </c>
      <c r="K948" s="1">
        <v>4.6900000000000004</v>
      </c>
      <c r="L948" s="1">
        <v>76</v>
      </c>
      <c r="M948" s="1">
        <v>2.1</v>
      </c>
      <c r="N948" s="7">
        <v>378.73653999999999</v>
      </c>
      <c r="O948" s="1">
        <v>776733</v>
      </c>
      <c r="P948" s="1">
        <v>9.5</v>
      </c>
      <c r="Q948" s="1">
        <v>9.4</v>
      </c>
      <c r="R948" s="1">
        <v>0.39500000000000002</v>
      </c>
      <c r="S948" s="1">
        <v>6.6</v>
      </c>
      <c r="T948" s="1">
        <v>1</v>
      </c>
      <c r="U948" s="1">
        <v>0</v>
      </c>
      <c r="V948" s="1">
        <v>0</v>
      </c>
      <c r="W948" s="1">
        <v>0</v>
      </c>
      <c r="X948" s="1">
        <v>0</v>
      </c>
      <c r="Y948" s="1">
        <v>0</v>
      </c>
      <c r="Z948" s="1">
        <v>55.5</v>
      </c>
      <c r="AA948" s="7">
        <f>SUMPRODUCT($A$19:$Y$19,A948:Y948)</f>
        <v>57.615533156352733</v>
      </c>
      <c r="AB948" s="7">
        <f>(Z948-AA948)^2</f>
        <v>4.4754805356277556</v>
      </c>
      <c r="AC948" s="7">
        <f>ABS(Z948-AA948)</f>
        <v>2.1155331563527326</v>
      </c>
      <c r="AD948" s="7">
        <f>(Z948-$AC$10)^2</f>
        <v>183.23172941954698</v>
      </c>
      <c r="AE948" s="8">
        <f t="shared" si="14"/>
        <v>-2.1155331563527326</v>
      </c>
    </row>
    <row r="949" spans="1:31" x14ac:dyDescent="0.25">
      <c r="A949" s="1">
        <v>1</v>
      </c>
      <c r="B949" s="1">
        <v>183</v>
      </c>
      <c r="C949" s="1">
        <v>11</v>
      </c>
      <c r="D949" s="1">
        <v>0.01</v>
      </c>
      <c r="E949" s="7">
        <v>8.7582145380000007</v>
      </c>
      <c r="F949" s="7">
        <v>83</v>
      </c>
      <c r="G949" s="1">
        <v>0</v>
      </c>
      <c r="H949" s="1">
        <v>18.2</v>
      </c>
      <c r="I949" s="1">
        <v>13</v>
      </c>
      <c r="J949" s="1">
        <v>66</v>
      </c>
      <c r="K949" s="1">
        <v>5.93</v>
      </c>
      <c r="L949" s="1">
        <v>83</v>
      </c>
      <c r="M949" s="1">
        <v>0.2</v>
      </c>
      <c r="N949" s="7">
        <v>128.419568</v>
      </c>
      <c r="O949" s="1">
        <v>1522692</v>
      </c>
      <c r="P949" s="1">
        <v>11</v>
      </c>
      <c r="Q949" s="1">
        <v>11.1</v>
      </c>
      <c r="R949" s="1">
        <v>0.54600000000000004</v>
      </c>
      <c r="S949" s="1">
        <v>10.8</v>
      </c>
      <c r="T949" s="1">
        <v>0</v>
      </c>
      <c r="U949" s="1">
        <v>1</v>
      </c>
      <c r="V949" s="1">
        <v>0</v>
      </c>
      <c r="W949" s="1">
        <v>0</v>
      </c>
      <c r="X949" s="1">
        <v>0</v>
      </c>
      <c r="Y949" s="1">
        <v>0</v>
      </c>
      <c r="Z949" s="1">
        <v>67.8</v>
      </c>
      <c r="AA949" s="7">
        <f>SUMPRODUCT($A$19:$Y$19,A949:Y949)</f>
        <v>67.745212535862436</v>
      </c>
      <c r="AB949" s="7">
        <f>(Z949-AA949)^2</f>
        <v>3.0016662266245781E-3</v>
      </c>
      <c r="AC949" s="7">
        <f>ABS(Z949-AA949)</f>
        <v>5.4787464137561415E-2</v>
      </c>
      <c r="AD949" s="7">
        <f>(Z949-$AC$10)^2</f>
        <v>1.5284661610644585</v>
      </c>
      <c r="AE949" s="8">
        <f t="shared" si="14"/>
        <v>5.4787464137561415E-2</v>
      </c>
    </row>
    <row r="950" spans="1:31" x14ac:dyDescent="0.25">
      <c r="A950" s="1">
        <v>1</v>
      </c>
      <c r="B950" s="1">
        <v>283</v>
      </c>
      <c r="C950" s="1">
        <v>57</v>
      </c>
      <c r="D950" s="1">
        <v>0.11</v>
      </c>
      <c r="E950" s="7">
        <v>1.817829717</v>
      </c>
      <c r="F950" s="7">
        <v>92</v>
      </c>
      <c r="G950" s="1">
        <v>61208</v>
      </c>
      <c r="H950" s="1">
        <v>13.9</v>
      </c>
      <c r="I950" s="1">
        <v>127</v>
      </c>
      <c r="J950" s="1">
        <v>42</v>
      </c>
      <c r="K950" s="1">
        <v>7.1</v>
      </c>
      <c r="L950" s="1">
        <v>36</v>
      </c>
      <c r="M950" s="1">
        <v>1.6</v>
      </c>
      <c r="N950" s="7">
        <v>165.25724700000001</v>
      </c>
      <c r="O950" s="1">
        <v>11771976</v>
      </c>
      <c r="P950" s="1">
        <v>12.7</v>
      </c>
      <c r="Q950" s="1">
        <v>12.7</v>
      </c>
      <c r="R950" s="1">
        <v>0.255</v>
      </c>
      <c r="S950" s="1">
        <v>2.9</v>
      </c>
      <c r="T950" s="1">
        <v>1</v>
      </c>
      <c r="U950" s="1">
        <v>0</v>
      </c>
      <c r="V950" s="1">
        <v>0</v>
      </c>
      <c r="W950" s="1">
        <v>0</v>
      </c>
      <c r="X950" s="1">
        <v>0</v>
      </c>
      <c r="Y950" s="1">
        <v>0</v>
      </c>
      <c r="Z950" s="1">
        <v>56</v>
      </c>
      <c r="AA950" s="7">
        <f>SUMPRODUCT($A$19:$Y$19,A950:Y950)</f>
        <v>49.519148892161738</v>
      </c>
      <c r="AB950" s="7">
        <f>(Z950-AA950)^2</f>
        <v>42.001431081968434</v>
      </c>
      <c r="AC950" s="7">
        <f>ABS(Z950-AA950)</f>
        <v>6.4808511078382622</v>
      </c>
      <c r="AD950" s="7">
        <f>(Z950-$AC$10)^2</f>
        <v>169.94541790497453</v>
      </c>
      <c r="AE950" s="8">
        <f t="shared" si="14"/>
        <v>6.4808511078382622</v>
      </c>
    </row>
    <row r="951" spans="1:31" x14ac:dyDescent="0.25">
      <c r="A951" s="1">
        <v>1</v>
      </c>
      <c r="B951" s="1">
        <v>438</v>
      </c>
      <c r="C951" s="1">
        <v>2</v>
      </c>
      <c r="D951" s="1">
        <v>5.2</v>
      </c>
      <c r="E951" s="7">
        <v>735.7090978</v>
      </c>
      <c r="F951" s="7">
        <v>91</v>
      </c>
      <c r="G951" s="1">
        <v>0</v>
      </c>
      <c r="H951" s="1">
        <v>3.2</v>
      </c>
      <c r="I951" s="1">
        <v>3</v>
      </c>
      <c r="J951" s="1">
        <v>85</v>
      </c>
      <c r="K951" s="1">
        <v>8.61</v>
      </c>
      <c r="L951" s="1">
        <v>91</v>
      </c>
      <c r="M951" s="1">
        <v>15.7</v>
      </c>
      <c r="N951" s="7">
        <v>3934.2732500000002</v>
      </c>
      <c r="O951" s="1">
        <v>1225258</v>
      </c>
      <c r="P951" s="1">
        <v>5.0999999999999996</v>
      </c>
      <c r="Q951" s="1">
        <v>5.2</v>
      </c>
      <c r="R951" s="1">
        <v>0.52600000000000002</v>
      </c>
      <c r="S951" s="1">
        <v>11.2</v>
      </c>
      <c r="T951" s="1">
        <v>1</v>
      </c>
      <c r="U951" s="1">
        <v>0</v>
      </c>
      <c r="V951" s="1">
        <v>0</v>
      </c>
      <c r="W951" s="1">
        <v>0</v>
      </c>
      <c r="X951" s="1">
        <v>0</v>
      </c>
      <c r="Y951" s="1">
        <v>0</v>
      </c>
      <c r="Z951" s="1">
        <v>55</v>
      </c>
      <c r="AA951" s="7">
        <f>SUMPRODUCT($A$19:$Y$19,A951:Y951)</f>
        <v>54.748238234495169</v>
      </c>
      <c r="AB951" s="7">
        <f>(Z951-AA951)^2</f>
        <v>6.3383986570109616E-2</v>
      </c>
      <c r="AC951" s="7">
        <f>ABS(Z951-AA951)</f>
        <v>0.2517617655048312</v>
      </c>
      <c r="AD951" s="7">
        <f>(Z951-$AC$10)^2</f>
        <v>197.01804093411945</v>
      </c>
      <c r="AE951" s="8">
        <f t="shared" si="14"/>
        <v>0.2517617655048312</v>
      </c>
    </row>
    <row r="952" spans="1:31" x14ac:dyDescent="0.25">
      <c r="A952" s="1">
        <v>1</v>
      </c>
      <c r="B952" s="1">
        <v>183</v>
      </c>
      <c r="C952" s="1">
        <v>25</v>
      </c>
      <c r="D952" s="1">
        <v>1.54</v>
      </c>
      <c r="E952" s="7">
        <v>28.521357770000002</v>
      </c>
      <c r="F952" s="7">
        <v>99</v>
      </c>
      <c r="G952" s="1">
        <v>85</v>
      </c>
      <c r="H952" s="1">
        <v>36.4</v>
      </c>
      <c r="I952" s="1">
        <v>30</v>
      </c>
      <c r="J952" s="1">
        <v>99</v>
      </c>
      <c r="K952" s="1">
        <v>5.17</v>
      </c>
      <c r="L952" s="1">
        <v>98</v>
      </c>
      <c r="M952" s="1">
        <v>0.3</v>
      </c>
      <c r="N952" s="7">
        <v>396.12996900000002</v>
      </c>
      <c r="O952" s="1">
        <v>2556765</v>
      </c>
      <c r="P952" s="1">
        <v>3.3</v>
      </c>
      <c r="Q952" s="1">
        <v>3.3</v>
      </c>
      <c r="R952" s="1">
        <v>0.60699999999999998</v>
      </c>
      <c r="S952" s="1">
        <v>11.3</v>
      </c>
      <c r="T952" s="1">
        <v>0</v>
      </c>
      <c r="U952" s="1">
        <v>1</v>
      </c>
      <c r="V952" s="1">
        <v>0</v>
      </c>
      <c r="W952" s="1">
        <v>0</v>
      </c>
      <c r="X952" s="1">
        <v>0</v>
      </c>
      <c r="Y952" s="1">
        <v>0</v>
      </c>
      <c r="Z952" s="1">
        <v>67.2</v>
      </c>
      <c r="AA952" s="7">
        <f>SUMPRODUCT($A$19:$Y$19,A952:Y952)</f>
        <v>70.787515678603157</v>
      </c>
      <c r="AB952" s="7">
        <f>(Z952-AA952)^2</f>
        <v>12.870268744223448</v>
      </c>
      <c r="AC952" s="7">
        <f>ABS(Z952-AA952)</f>
        <v>3.5875156786031539</v>
      </c>
      <c r="AD952" s="7">
        <f>(Z952-$AC$10)^2</f>
        <v>3.3720399785513937</v>
      </c>
      <c r="AE952" s="8">
        <f t="shared" si="14"/>
        <v>-3.5875156786031539</v>
      </c>
    </row>
    <row r="953" spans="1:31" x14ac:dyDescent="0.25">
      <c r="A953" s="1">
        <v>1</v>
      </c>
      <c r="B953" s="1">
        <v>391</v>
      </c>
      <c r="C953" s="1">
        <v>96</v>
      </c>
      <c r="D953" s="1">
        <v>2.82</v>
      </c>
      <c r="E953" s="7">
        <v>24.037942000000001</v>
      </c>
      <c r="F953" s="7">
        <v>92</v>
      </c>
      <c r="G953" s="1">
        <v>11945</v>
      </c>
      <c r="H953" s="1">
        <v>16.3</v>
      </c>
      <c r="I953" s="1">
        <v>157</v>
      </c>
      <c r="J953" s="1">
        <v>37</v>
      </c>
      <c r="K953" s="1">
        <v>3.63</v>
      </c>
      <c r="L953" s="1">
        <v>41</v>
      </c>
      <c r="M953" s="1">
        <v>2.2999999999999998</v>
      </c>
      <c r="N953" s="7">
        <v>711.18171600000005</v>
      </c>
      <c r="O953" s="1">
        <v>17572649</v>
      </c>
      <c r="P953" s="1">
        <v>1.5</v>
      </c>
      <c r="Q953" s="1">
        <v>1.5</v>
      </c>
      <c r="R953" s="1">
        <v>0.40100000000000002</v>
      </c>
      <c r="S953" s="1">
        <v>5.5</v>
      </c>
      <c r="T953" s="1">
        <v>1</v>
      </c>
      <c r="U953" s="1">
        <v>0</v>
      </c>
      <c r="V953" s="1">
        <v>0</v>
      </c>
      <c r="W953" s="1">
        <v>0</v>
      </c>
      <c r="X953" s="1">
        <v>0</v>
      </c>
      <c r="Y953" s="1">
        <v>0</v>
      </c>
      <c r="Z953" s="1">
        <v>46.5</v>
      </c>
      <c r="AA953" s="7">
        <f>SUMPRODUCT($A$19:$Y$19,A953:Y953)</f>
        <v>52.037352220469145</v>
      </c>
      <c r="AB953" s="7">
        <f>(Z953-AA953)^2</f>
        <v>30.662269613534576</v>
      </c>
      <c r="AC953" s="7">
        <f>ABS(Z953-AA953)</f>
        <v>5.5373522204691454</v>
      </c>
      <c r="AD953" s="7">
        <f>(Z953-$AC$10)^2</f>
        <v>507.8853366818513</v>
      </c>
      <c r="AE953" s="8">
        <f t="shared" si="14"/>
        <v>-5.5373522204691454</v>
      </c>
    </row>
    <row r="954" spans="1:31" x14ac:dyDescent="0.25">
      <c r="A954" s="1">
        <v>1</v>
      </c>
      <c r="B954" s="1">
        <v>216</v>
      </c>
      <c r="C954" s="1">
        <v>17</v>
      </c>
      <c r="D954" s="1">
        <v>2.0299999999999998</v>
      </c>
      <c r="E954" s="7">
        <v>51.504471189999997</v>
      </c>
      <c r="F954" s="7">
        <v>8</v>
      </c>
      <c r="G954" s="1">
        <v>188</v>
      </c>
      <c r="H954" s="1">
        <v>14.3</v>
      </c>
      <c r="I954" s="1">
        <v>21</v>
      </c>
      <c r="J954" s="1">
        <v>8</v>
      </c>
      <c r="K954" s="1">
        <v>4.4800000000000004</v>
      </c>
      <c r="L954" s="1">
        <v>8</v>
      </c>
      <c r="M954" s="1">
        <v>1.1000000000000001</v>
      </c>
      <c r="N954" s="7">
        <v>539.87915290000001</v>
      </c>
      <c r="O954" s="1">
        <v>13474489</v>
      </c>
      <c r="P954" s="1">
        <v>11.4</v>
      </c>
      <c r="Q954" s="1">
        <v>11.6</v>
      </c>
      <c r="R954" s="1">
        <v>0.48299999999999998</v>
      </c>
      <c r="S954" s="1">
        <v>10.1</v>
      </c>
      <c r="T954" s="1">
        <v>0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1">
        <v>64.099999999999994</v>
      </c>
      <c r="AA954" s="7">
        <f>SUMPRODUCT($A$19:$Y$19,A954:Y954)</f>
        <v>62.263969688697784</v>
      </c>
      <c r="AB954" s="7">
        <f>(Z954-AA954)^2</f>
        <v>3.3710073040204898</v>
      </c>
      <c r="AC954" s="7">
        <f>ABS(Z954-AA954)</f>
        <v>1.8360303113022098</v>
      </c>
      <c r="AD954" s="7">
        <f>(Z954-$AC$10)^2</f>
        <v>24.367171368900717</v>
      </c>
      <c r="AE954" s="8">
        <f t="shared" si="14"/>
        <v>1.8360303113022098</v>
      </c>
    </row>
    <row r="955" spans="1:31" x14ac:dyDescent="0.25">
      <c r="A955" s="1">
        <v>1</v>
      </c>
      <c r="B955" s="1">
        <v>164</v>
      </c>
      <c r="C955" s="1">
        <v>9</v>
      </c>
      <c r="D955" s="1">
        <v>3.16</v>
      </c>
      <c r="E955" s="7">
        <v>0</v>
      </c>
      <c r="F955" s="7">
        <v>92</v>
      </c>
      <c r="G955" s="1">
        <v>8</v>
      </c>
      <c r="H955" s="1">
        <v>29.2</v>
      </c>
      <c r="I955" s="1">
        <v>12</v>
      </c>
      <c r="J955" s="1">
        <v>98</v>
      </c>
      <c r="K955" s="1">
        <v>5.72</v>
      </c>
      <c r="L955" s="1">
        <v>92</v>
      </c>
      <c r="M955" s="1">
        <v>0.1</v>
      </c>
      <c r="N955" s="7">
        <v>1653.2390500000001</v>
      </c>
      <c r="O955" s="1">
        <v>1315372</v>
      </c>
      <c r="P955" s="1">
        <v>5.4</v>
      </c>
      <c r="Q955" s="1">
        <v>5.4</v>
      </c>
      <c r="R955" s="1">
        <v>0.67300000000000004</v>
      </c>
      <c r="S955" s="1">
        <v>12.3</v>
      </c>
      <c r="T955" s="1">
        <v>0</v>
      </c>
      <c r="U955" s="1">
        <v>1</v>
      </c>
      <c r="V955" s="1">
        <v>0</v>
      </c>
      <c r="W955" s="1">
        <v>0</v>
      </c>
      <c r="X955" s="1">
        <v>0</v>
      </c>
      <c r="Y955" s="1">
        <v>0</v>
      </c>
      <c r="Z955" s="1">
        <v>68.599999999999994</v>
      </c>
      <c r="AA955" s="7">
        <f>SUMPRODUCT($A$19:$Y$19,A955:Y955)</f>
        <v>71.363590160549137</v>
      </c>
      <c r="AB955" s="7">
        <f>(Z955-AA955)^2</f>
        <v>7.6374305754840357</v>
      </c>
      <c r="AC955" s="7">
        <f>ABS(Z955-AA955)</f>
        <v>2.7635901605491426</v>
      </c>
      <c r="AD955" s="7">
        <f>(Z955-$AC$10)^2</f>
        <v>0.19036773774851948</v>
      </c>
      <c r="AE955" s="8">
        <f t="shared" si="14"/>
        <v>-2.7635901605491426</v>
      </c>
    </row>
    <row r="956" spans="1:31" x14ac:dyDescent="0.25">
      <c r="A956" s="1">
        <v>1</v>
      </c>
      <c r="B956" s="1">
        <v>93</v>
      </c>
      <c r="C956" s="1">
        <v>22</v>
      </c>
      <c r="D956" s="1">
        <v>0.03</v>
      </c>
      <c r="E956" s="7">
        <v>0</v>
      </c>
      <c r="F956" s="7">
        <v>99</v>
      </c>
      <c r="G956" s="1">
        <v>73</v>
      </c>
      <c r="H956" s="1">
        <v>54.8</v>
      </c>
      <c r="I956" s="1">
        <v>25</v>
      </c>
      <c r="J956" s="1">
        <v>99</v>
      </c>
      <c r="K956" s="1">
        <v>7.12</v>
      </c>
      <c r="L956" s="1">
        <v>99</v>
      </c>
      <c r="M956" s="1">
        <v>0.1</v>
      </c>
      <c r="N956" s="7">
        <v>1653.2390500000001</v>
      </c>
      <c r="O956" s="1">
        <v>1315372</v>
      </c>
      <c r="P956" s="1">
        <v>7.9</v>
      </c>
      <c r="Q956" s="1">
        <v>8.1</v>
      </c>
      <c r="R956" s="1">
        <v>0.745</v>
      </c>
      <c r="S956" s="1">
        <v>13.1</v>
      </c>
      <c r="T956" s="1">
        <v>0</v>
      </c>
      <c r="U956" s="1">
        <v>1</v>
      </c>
      <c r="V956" s="1">
        <v>0</v>
      </c>
      <c r="W956" s="1">
        <v>0</v>
      </c>
      <c r="X956" s="1">
        <v>0</v>
      </c>
      <c r="Y956" s="1">
        <v>0</v>
      </c>
      <c r="Z956" s="1">
        <v>74.7</v>
      </c>
      <c r="AA956" s="7">
        <f>SUMPRODUCT($A$19:$Y$19,A956:Y956)</f>
        <v>74.266123074150315</v>
      </c>
      <c r="AB956" s="7">
        <f>(Z956-AA956)^2</f>
        <v>0.18824918678477581</v>
      </c>
      <c r="AC956" s="7">
        <f>ABS(Z956-AA956)</f>
        <v>0.43387692584968818</v>
      </c>
      <c r="AD956" s="7">
        <f>(Z956-$AC$10)^2</f>
        <v>32.077367259964525</v>
      </c>
      <c r="AE956" s="8">
        <f t="shared" si="14"/>
        <v>0.43387692584968818</v>
      </c>
    </row>
    <row r="957" spans="1:31" x14ac:dyDescent="0.25">
      <c r="A957" s="1">
        <v>1</v>
      </c>
      <c r="B957" s="1">
        <v>263</v>
      </c>
      <c r="C957" s="1">
        <v>36</v>
      </c>
      <c r="D957" s="1">
        <v>0.68</v>
      </c>
      <c r="E957" s="7">
        <v>38.418703749999999</v>
      </c>
      <c r="F957" s="7">
        <v>82</v>
      </c>
      <c r="G957" s="1">
        <v>2</v>
      </c>
      <c r="H957" s="1">
        <v>16.3</v>
      </c>
      <c r="I957" s="1">
        <v>54</v>
      </c>
      <c r="J957" s="1">
        <v>83</v>
      </c>
      <c r="K957" s="1">
        <v>5.1100000000000003</v>
      </c>
      <c r="L957" s="1">
        <v>85</v>
      </c>
      <c r="M957" s="1">
        <v>0.6</v>
      </c>
      <c r="N957" s="7">
        <v>292.157443</v>
      </c>
      <c r="O957" s="1">
        <v>1888268</v>
      </c>
      <c r="P957" s="1">
        <v>8</v>
      </c>
      <c r="Q957" s="1">
        <v>7.9</v>
      </c>
      <c r="R957" s="1">
        <v>0.47799999999999998</v>
      </c>
      <c r="S957" s="1">
        <v>9</v>
      </c>
      <c r="T957" s="1">
        <v>1</v>
      </c>
      <c r="U957" s="1">
        <v>0</v>
      </c>
      <c r="V957" s="1">
        <v>0</v>
      </c>
      <c r="W957" s="1">
        <v>0</v>
      </c>
      <c r="X957" s="1">
        <v>0</v>
      </c>
      <c r="Y957" s="1">
        <v>0</v>
      </c>
      <c r="Z957" s="1">
        <v>61.4</v>
      </c>
      <c r="AA957" s="7">
        <f>SUMPRODUCT($A$19:$Y$19,A957:Y957)</f>
        <v>61.088025467599962</v>
      </c>
      <c r="AB957" s="7">
        <f>(Z957-AA957)^2</f>
        <v>9.7328108866221272E-2</v>
      </c>
      <c r="AC957" s="7">
        <f>ABS(Z957-AA957)</f>
        <v>0.31197453240003625</v>
      </c>
      <c r="AD957" s="7">
        <f>(Z957-$AC$10)^2</f>
        <v>58.31325354759197</v>
      </c>
      <c r="AE957" s="8">
        <f t="shared" si="14"/>
        <v>0.31197453240003625</v>
      </c>
    </row>
    <row r="958" spans="1:31" x14ac:dyDescent="0.25">
      <c r="A958" s="1">
        <v>1</v>
      </c>
      <c r="B958" s="1">
        <v>187</v>
      </c>
      <c r="C958" s="1">
        <v>0</v>
      </c>
      <c r="D958" s="1">
        <v>6.37</v>
      </c>
      <c r="E958" s="7">
        <v>136.88366830000001</v>
      </c>
      <c r="F958" s="7">
        <v>89</v>
      </c>
      <c r="G958" s="1">
        <v>0</v>
      </c>
      <c r="H958" s="1">
        <v>39.299999999999997</v>
      </c>
      <c r="I958" s="1">
        <v>0</v>
      </c>
      <c r="J958" s="1">
        <v>9</v>
      </c>
      <c r="K958" s="1">
        <v>4.82</v>
      </c>
      <c r="L958" s="1">
        <v>88</v>
      </c>
      <c r="M958" s="1">
        <v>0.7</v>
      </c>
      <c r="N958" s="7">
        <v>1653.1844000000001</v>
      </c>
      <c r="O958" s="1">
        <v>13926</v>
      </c>
      <c r="P958" s="1">
        <v>6.1</v>
      </c>
      <c r="Q958" s="1">
        <v>6.5</v>
      </c>
      <c r="R958" s="1">
        <v>0.76</v>
      </c>
      <c r="S958" s="1">
        <v>12.4</v>
      </c>
      <c r="T958" s="1">
        <v>0</v>
      </c>
      <c r="U958" s="1">
        <v>0</v>
      </c>
      <c r="V958" s="1">
        <v>0</v>
      </c>
      <c r="W958" s="1">
        <v>0</v>
      </c>
      <c r="X958" s="1">
        <v>0</v>
      </c>
      <c r="Y958" s="1">
        <v>0</v>
      </c>
      <c r="Z958" s="1">
        <v>69.7</v>
      </c>
      <c r="AA958" s="7">
        <f>SUMPRODUCT($A$19:$Y$19,A958:Y958)</f>
        <v>69.597771871142385</v>
      </c>
      <c r="AB958" s="7">
        <f>(Z958-AA958)^2</f>
        <v>1.0450590329729774E-2</v>
      </c>
      <c r="AC958" s="7">
        <f>ABS(Z958-AA958)</f>
        <v>0.10222812885761812</v>
      </c>
      <c r="AD958" s="7">
        <f>(Z958-$AC$10)^2</f>
        <v>0.44048240568910491</v>
      </c>
      <c r="AE958" s="8">
        <f t="shared" si="14"/>
        <v>0.10222812885761812</v>
      </c>
    </row>
    <row r="959" spans="1:31" x14ac:dyDescent="0.25">
      <c r="A959" s="1">
        <v>1</v>
      </c>
      <c r="B959" s="1">
        <v>149</v>
      </c>
      <c r="C959" s="1">
        <v>0</v>
      </c>
      <c r="D959" s="1">
        <v>7.28</v>
      </c>
      <c r="E959" s="7">
        <v>22.862952060000001</v>
      </c>
      <c r="F959" s="7">
        <v>97</v>
      </c>
      <c r="G959" s="1">
        <v>0</v>
      </c>
      <c r="H959" s="1">
        <v>4.8</v>
      </c>
      <c r="I959" s="1">
        <v>0</v>
      </c>
      <c r="J959" s="1">
        <v>97</v>
      </c>
      <c r="K959" s="1">
        <v>4.21</v>
      </c>
      <c r="L959" s="1">
        <v>97</v>
      </c>
      <c r="M959" s="1">
        <v>0.1</v>
      </c>
      <c r="N959" s="7">
        <v>1352.8373999999999</v>
      </c>
      <c r="O959" s="1">
        <v>1315372</v>
      </c>
      <c r="P959" s="1">
        <v>3.5</v>
      </c>
      <c r="Q959" s="1">
        <v>3.4</v>
      </c>
      <c r="R959" s="1">
        <v>0</v>
      </c>
      <c r="S959" s="1">
        <v>0</v>
      </c>
      <c r="T959" s="1">
        <v>0</v>
      </c>
      <c r="U959" s="1">
        <v>0</v>
      </c>
      <c r="V959" s="1">
        <v>0</v>
      </c>
      <c r="W959" s="1">
        <v>0</v>
      </c>
      <c r="X959" s="1">
        <v>0</v>
      </c>
      <c r="Y959" s="1">
        <v>0</v>
      </c>
      <c r="Z959" s="1">
        <v>74.400000000000006</v>
      </c>
      <c r="AA959" s="7">
        <f>SUMPRODUCT($A$19:$Y$19,A959:Y959)</f>
        <v>62.299556399908631</v>
      </c>
      <c r="AB959" s="7">
        <f>(Z959-AA959)^2</f>
        <v>146.42073531899229</v>
      </c>
      <c r="AC959" s="7">
        <f>ABS(Z959-AA959)</f>
        <v>12.100443600091374</v>
      </c>
      <c r="AD959" s="7">
        <f>(Z959-$AC$10)^2</f>
        <v>28.769154168708031</v>
      </c>
      <c r="AE959" s="8">
        <f t="shared" si="14"/>
        <v>12.100443600091374</v>
      </c>
    </row>
    <row r="960" spans="1:31" x14ac:dyDescent="0.25">
      <c r="A960" s="1">
        <v>1</v>
      </c>
      <c r="B960" s="1">
        <v>68</v>
      </c>
      <c r="C960" s="1">
        <v>0</v>
      </c>
      <c r="D960" s="1">
        <v>3.76</v>
      </c>
      <c r="E960" s="7">
        <v>0</v>
      </c>
      <c r="F960" s="7">
        <v>99</v>
      </c>
      <c r="G960" s="1">
        <v>18</v>
      </c>
      <c r="H960" s="1">
        <v>69.3</v>
      </c>
      <c r="I960" s="1">
        <v>0</v>
      </c>
      <c r="J960" s="1">
        <v>99</v>
      </c>
      <c r="K960" s="1">
        <v>5.72</v>
      </c>
      <c r="L960" s="1">
        <v>99</v>
      </c>
      <c r="M960" s="1">
        <v>0.1</v>
      </c>
      <c r="N960" s="7">
        <v>66346.522670000006</v>
      </c>
      <c r="O960" s="1">
        <v>1315372</v>
      </c>
      <c r="P960" s="1">
        <v>5.2</v>
      </c>
      <c r="Q960" s="1">
        <v>4.9000000000000004</v>
      </c>
      <c r="R960" s="1">
        <v>0.85499999999999998</v>
      </c>
      <c r="S960" s="1">
        <v>13.4</v>
      </c>
      <c r="T960" s="1">
        <v>0</v>
      </c>
      <c r="U960" s="1">
        <v>1</v>
      </c>
      <c r="V960" s="1">
        <v>0</v>
      </c>
      <c r="W960" s="1">
        <v>0</v>
      </c>
      <c r="X960" s="1">
        <v>0</v>
      </c>
      <c r="Y960" s="1">
        <v>0</v>
      </c>
      <c r="Z960" s="1">
        <v>78.2</v>
      </c>
      <c r="AA960" s="7">
        <f>SUMPRODUCT($A$19:$Y$19,A960:Y960)</f>
        <v>78.244083403258571</v>
      </c>
      <c r="AB960" s="7">
        <f>(Z960-AA960)^2</f>
        <v>1.94334644285756E-3</v>
      </c>
      <c r="AC960" s="7">
        <f>ABS(Z960-AA960)</f>
        <v>4.408340325856841E-2</v>
      </c>
      <c r="AD960" s="7">
        <f>(Z960-$AC$10)^2</f>
        <v>83.973186657957328</v>
      </c>
      <c r="AE960" s="8">
        <f t="shared" si="14"/>
        <v>-4.408340325856841E-2</v>
      </c>
    </row>
    <row r="961" spans="1:31" x14ac:dyDescent="0.25">
      <c r="A961" s="1">
        <v>1</v>
      </c>
      <c r="B961" s="1">
        <v>227</v>
      </c>
      <c r="C961" s="1">
        <v>31</v>
      </c>
      <c r="D961" s="1">
        <v>0.14000000000000001</v>
      </c>
      <c r="E961" s="7">
        <v>146.76064880000001</v>
      </c>
      <c r="F961" s="7">
        <v>56</v>
      </c>
      <c r="G961" s="1">
        <v>230</v>
      </c>
      <c r="H961" s="1">
        <v>53.8</v>
      </c>
      <c r="I961" s="1">
        <v>38</v>
      </c>
      <c r="J961" s="1">
        <v>74</v>
      </c>
      <c r="K961" s="1">
        <v>3.69</v>
      </c>
      <c r="L961" s="1">
        <v>57</v>
      </c>
      <c r="M961" s="1">
        <v>0.1</v>
      </c>
      <c r="N961" s="7">
        <v>3129.2249219999999</v>
      </c>
      <c r="O961" s="1">
        <v>2839433</v>
      </c>
      <c r="P961" s="1">
        <v>5.4</v>
      </c>
      <c r="Q961" s="1">
        <v>5.0999999999999996</v>
      </c>
      <c r="R961" s="1">
        <v>0.63600000000000001</v>
      </c>
      <c r="S961" s="1">
        <v>10.199999999999999</v>
      </c>
      <c r="T961" s="1">
        <v>0</v>
      </c>
      <c r="U961" s="1">
        <v>1</v>
      </c>
      <c r="V961" s="1">
        <v>0</v>
      </c>
      <c r="W961" s="1">
        <v>0</v>
      </c>
      <c r="X961" s="1">
        <v>0</v>
      </c>
      <c r="Y961" s="1">
        <v>0</v>
      </c>
      <c r="Z961" s="1">
        <v>65.900000000000006</v>
      </c>
      <c r="AA961" s="7">
        <f>SUMPRODUCT($A$19:$Y$19,A961:Y961)</f>
        <v>68.240195873300578</v>
      </c>
      <c r="AB961" s="7">
        <f>(Z961-AA961)^2</f>
        <v>5.4765167254130303</v>
      </c>
      <c r="AC961" s="7">
        <f>ABS(Z961-AA961)</f>
        <v>2.3401958733005728</v>
      </c>
      <c r="AD961" s="7">
        <f>(Z961-$AC$10)^2</f>
        <v>9.8364499164397667</v>
      </c>
      <c r="AE961" s="8">
        <f t="shared" si="14"/>
        <v>-2.3401958733005728</v>
      </c>
    </row>
    <row r="962" spans="1:31" x14ac:dyDescent="0.25">
      <c r="A962" s="1">
        <v>1</v>
      </c>
      <c r="B962" s="1">
        <v>159</v>
      </c>
      <c r="C962" s="1">
        <v>2</v>
      </c>
      <c r="D962" s="1">
        <v>0.01</v>
      </c>
      <c r="E962" s="7">
        <v>30.179985479999999</v>
      </c>
      <c r="F962" s="7">
        <v>83</v>
      </c>
      <c r="G962" s="1">
        <v>16</v>
      </c>
      <c r="H962" s="1">
        <v>16.2</v>
      </c>
      <c r="I962" s="1">
        <v>2</v>
      </c>
      <c r="J962" s="1">
        <v>83</v>
      </c>
      <c r="K962" s="1">
        <v>1.1000000000000001</v>
      </c>
      <c r="L962" s="1">
        <v>83</v>
      </c>
      <c r="M962" s="1">
        <v>0.1</v>
      </c>
      <c r="N962" s="7">
        <v>1117.7772399999999</v>
      </c>
      <c r="O962" s="1">
        <v>115676</v>
      </c>
      <c r="P962" s="1">
        <v>11.2</v>
      </c>
      <c r="Q962" s="1">
        <v>11.3</v>
      </c>
      <c r="R962" s="1">
        <v>0.61799999999999999</v>
      </c>
      <c r="S962" s="1">
        <v>12.5</v>
      </c>
      <c r="T962" s="1">
        <v>0</v>
      </c>
      <c r="U962" s="1">
        <v>1</v>
      </c>
      <c r="V962" s="1">
        <v>0</v>
      </c>
      <c r="W962" s="1">
        <v>0</v>
      </c>
      <c r="X962" s="1">
        <v>0</v>
      </c>
      <c r="Y962" s="1">
        <v>0</v>
      </c>
      <c r="Z962" s="1">
        <v>67.400000000000006</v>
      </c>
      <c r="AA962" s="7">
        <f>SUMPRODUCT($A$19:$Y$19,A962:Y962)</f>
        <v>69.464271764786957</v>
      </c>
      <c r="AB962" s="7">
        <f>(Z962-AA962)^2</f>
        <v>4.2612179188966364</v>
      </c>
      <c r="AC962" s="7">
        <f>ABS(Z962-AA962)</f>
        <v>2.0642717647869517</v>
      </c>
      <c r="AD962" s="7">
        <f>(Z962-$AC$10)^2</f>
        <v>2.6775153727224015</v>
      </c>
      <c r="AE962" s="8">
        <f t="shared" si="14"/>
        <v>-2.0642717647869517</v>
      </c>
    </row>
    <row r="963" spans="1:31" x14ac:dyDescent="0.25">
      <c r="A963" s="1">
        <v>1</v>
      </c>
      <c r="B963" s="1">
        <v>11</v>
      </c>
      <c r="C963" s="1">
        <v>1</v>
      </c>
      <c r="D963" s="1">
        <v>11.89</v>
      </c>
      <c r="E963" s="7">
        <v>167.3280168</v>
      </c>
      <c r="F963" s="7">
        <v>58</v>
      </c>
      <c r="G963" s="1">
        <v>45</v>
      </c>
      <c r="H963" s="1">
        <v>5.0999999999999996</v>
      </c>
      <c r="I963" s="1">
        <v>1</v>
      </c>
      <c r="J963" s="1">
        <v>96</v>
      </c>
      <c r="K963" s="1">
        <v>9.14</v>
      </c>
      <c r="L963" s="1">
        <v>96</v>
      </c>
      <c r="M963" s="1">
        <v>0.1</v>
      </c>
      <c r="N963" s="7">
        <v>1152.39681</v>
      </c>
      <c r="O963" s="1">
        <v>1289898</v>
      </c>
      <c r="P963" s="1">
        <v>0.8</v>
      </c>
      <c r="Q963" s="1">
        <v>0.6</v>
      </c>
      <c r="R963" s="1">
        <v>0.77700000000000002</v>
      </c>
      <c r="S963" s="1">
        <v>15.5</v>
      </c>
      <c r="T963" s="1">
        <v>0</v>
      </c>
      <c r="U963" s="1">
        <v>0</v>
      </c>
      <c r="V963" s="1">
        <v>0</v>
      </c>
      <c r="W963" s="1">
        <v>0</v>
      </c>
      <c r="X963" s="1">
        <v>1</v>
      </c>
      <c r="Y963" s="1">
        <v>1</v>
      </c>
      <c r="Z963" s="1">
        <v>76.599999999999994</v>
      </c>
      <c r="AA963" s="7">
        <f>SUMPRODUCT($A$19:$Y$19,A963:Y963)</f>
        <v>78.643241610639052</v>
      </c>
      <c r="AB963" s="7">
        <f>(Z963-AA963)^2</f>
        <v>4.1748362794468905</v>
      </c>
      <c r="AC963" s="7">
        <f>ABS(Z963-AA963)</f>
        <v>2.0432416106390576</v>
      </c>
      <c r="AD963" s="7">
        <f>(Z963-$AC$10)^2</f>
        <v>57.209383504589056</v>
      </c>
      <c r="AE963" s="8">
        <f t="shared" si="14"/>
        <v>-2.0432416106390576</v>
      </c>
    </row>
    <row r="964" spans="1:31" x14ac:dyDescent="0.25">
      <c r="A964" s="1">
        <v>1</v>
      </c>
      <c r="B964" s="1">
        <v>254</v>
      </c>
      <c r="C964" s="1">
        <v>25</v>
      </c>
      <c r="D964" s="1">
        <v>1.33</v>
      </c>
      <c r="E964" s="7">
        <v>94.257379169999993</v>
      </c>
      <c r="F964" s="7">
        <v>76</v>
      </c>
      <c r="G964" s="1">
        <v>392</v>
      </c>
      <c r="H964" s="1">
        <v>23</v>
      </c>
      <c r="I964" s="1">
        <v>39</v>
      </c>
      <c r="J964" s="1">
        <v>77</v>
      </c>
      <c r="K964" s="1">
        <v>4.95</v>
      </c>
      <c r="L964" s="1">
        <v>76</v>
      </c>
      <c r="M964" s="1">
        <v>1.4</v>
      </c>
      <c r="N964" s="7">
        <v>757.69597399999998</v>
      </c>
      <c r="O964" s="1">
        <v>9199259</v>
      </c>
      <c r="P964" s="1">
        <v>7.8</v>
      </c>
      <c r="Q964" s="1">
        <v>7.6</v>
      </c>
      <c r="R964" s="1">
        <v>0.45100000000000001</v>
      </c>
      <c r="S964" s="1">
        <v>9.5</v>
      </c>
      <c r="T964" s="1">
        <v>1</v>
      </c>
      <c r="U964" s="1">
        <v>0</v>
      </c>
      <c r="V964" s="1">
        <v>0</v>
      </c>
      <c r="W964" s="1">
        <v>0</v>
      </c>
      <c r="X964" s="1">
        <v>0</v>
      </c>
      <c r="Y964" s="1">
        <v>0</v>
      </c>
      <c r="Z964" s="1">
        <v>58.7</v>
      </c>
      <c r="AA964" s="7">
        <f>SUMPRODUCT($A$19:$Y$19,A964:Y964)</f>
        <v>60.854747412889481</v>
      </c>
      <c r="AB964" s="7">
        <f>(Z964-AA964)^2</f>
        <v>4.6429364133538975</v>
      </c>
      <c r="AC964" s="7">
        <f>ABS(Z964-AA964)</f>
        <v>2.1547474128894777</v>
      </c>
      <c r="AD964" s="7">
        <f>(Z964-$AC$10)^2</f>
        <v>106.83933572628318</v>
      </c>
      <c r="AE964" s="8">
        <f t="shared" si="14"/>
        <v>-2.1547474128894777</v>
      </c>
    </row>
    <row r="965" spans="1:31" x14ac:dyDescent="0.25">
      <c r="A965" s="1">
        <v>1</v>
      </c>
      <c r="B965" s="1">
        <v>113</v>
      </c>
      <c r="C965" s="1">
        <v>0</v>
      </c>
      <c r="D965" s="1">
        <v>10</v>
      </c>
      <c r="E965" s="7">
        <v>235.37852810000001</v>
      </c>
      <c r="F965" s="7">
        <v>92</v>
      </c>
      <c r="G965" s="1">
        <v>0</v>
      </c>
      <c r="H965" s="1">
        <v>53.5</v>
      </c>
      <c r="I965" s="1">
        <v>0</v>
      </c>
      <c r="J965" s="1">
        <v>94</v>
      </c>
      <c r="K965" s="1">
        <v>8.4700000000000006</v>
      </c>
      <c r="L965" s="1">
        <v>94</v>
      </c>
      <c r="M965" s="1">
        <v>0.1</v>
      </c>
      <c r="N965" s="7">
        <v>1726.9150999999999</v>
      </c>
      <c r="O965" s="1">
        <v>199712</v>
      </c>
      <c r="P965" s="1">
        <v>2</v>
      </c>
      <c r="Q965" s="1">
        <v>2</v>
      </c>
      <c r="R965" s="1">
        <v>0.85</v>
      </c>
      <c r="S965" s="1">
        <v>16.600000000000001</v>
      </c>
      <c r="T965" s="1">
        <v>0</v>
      </c>
      <c r="U965" s="1">
        <v>0</v>
      </c>
      <c r="V965" s="1">
        <v>0</v>
      </c>
      <c r="W965" s="1">
        <v>0</v>
      </c>
      <c r="X965" s="1">
        <v>1</v>
      </c>
      <c r="Y965" s="1">
        <v>1</v>
      </c>
      <c r="Z965" s="1">
        <v>77.2</v>
      </c>
      <c r="AA965" s="7">
        <f>SUMPRODUCT($A$19:$Y$19,A965:Y965)</f>
        <v>78.545312697709392</v>
      </c>
      <c r="AB965" s="7">
        <f>(Z965-AA965)^2</f>
        <v>1.8098662546181132</v>
      </c>
      <c r="AC965" s="7">
        <f>ABS(Z965-AA965)</f>
        <v>1.3453126977093888</v>
      </c>
      <c r="AD965" s="7">
        <f>(Z965-$AC$10)^2</f>
        <v>66.645809687102243</v>
      </c>
      <c r="AE965" s="8">
        <f t="shared" si="14"/>
        <v>-1.3453126977093888</v>
      </c>
    </row>
    <row r="966" spans="1:31" x14ac:dyDescent="0.25">
      <c r="A966" s="1">
        <v>1</v>
      </c>
      <c r="B966" s="1">
        <v>64</v>
      </c>
      <c r="C966" s="1">
        <v>0</v>
      </c>
      <c r="D966" s="1">
        <v>11.47</v>
      </c>
      <c r="E966" s="7">
        <v>1700.8415339999999</v>
      </c>
      <c r="F966" s="7">
        <v>93</v>
      </c>
      <c r="G966" s="1">
        <v>0</v>
      </c>
      <c r="H966" s="1">
        <v>55.8</v>
      </c>
      <c r="I966" s="1">
        <v>0</v>
      </c>
      <c r="J966" s="1">
        <v>97</v>
      </c>
      <c r="K966" s="1">
        <v>6.28</v>
      </c>
      <c r="L966" s="1">
        <v>97</v>
      </c>
      <c r="M966" s="1">
        <v>0.1</v>
      </c>
      <c r="N966" s="7">
        <v>27169.992559999999</v>
      </c>
      <c r="O966" s="1">
        <v>14559</v>
      </c>
      <c r="P966" s="1">
        <v>0.9</v>
      </c>
      <c r="Q966" s="1">
        <v>1</v>
      </c>
      <c r="R966" s="1">
        <v>0.82899999999999996</v>
      </c>
      <c r="S966" s="1">
        <v>13.4</v>
      </c>
      <c r="T966" s="1">
        <v>0</v>
      </c>
      <c r="U966" s="1">
        <v>1</v>
      </c>
      <c r="V966" s="1">
        <v>0</v>
      </c>
      <c r="W966" s="1">
        <v>0</v>
      </c>
      <c r="X966" s="1">
        <v>0</v>
      </c>
      <c r="Y966" s="1">
        <v>1</v>
      </c>
      <c r="Z966" s="1">
        <v>78.8</v>
      </c>
      <c r="AA966" s="7">
        <f>SUMPRODUCT($A$19:$Y$19,A966:Y966)</f>
        <v>78.79306445546051</v>
      </c>
      <c r="AB966" s="7">
        <f>(Z966-AA966)^2</f>
        <v>4.8101778059216779E-5</v>
      </c>
      <c r="AC966" s="7">
        <f>ABS(Z966-AA966)</f>
        <v>6.9355445394876369E-3</v>
      </c>
      <c r="AD966" s="7">
        <f>(Z966-$AC$10)^2</f>
        <v>95.329612840470261</v>
      </c>
      <c r="AE966" s="8">
        <f t="shared" si="14"/>
        <v>6.9355445394876369E-3</v>
      </c>
    </row>
    <row r="967" spans="1:31" x14ac:dyDescent="0.25">
      <c r="A967" s="1">
        <v>1</v>
      </c>
      <c r="B967" s="1">
        <v>386</v>
      </c>
      <c r="C967" s="1">
        <v>25</v>
      </c>
      <c r="D967" s="1">
        <v>6.61</v>
      </c>
      <c r="E967" s="7">
        <v>9.6966891640000004</v>
      </c>
      <c r="F967" s="7">
        <v>92</v>
      </c>
      <c r="G967" s="1">
        <v>18363</v>
      </c>
      <c r="H967" s="1">
        <v>12.8</v>
      </c>
      <c r="I967" s="1">
        <v>41</v>
      </c>
      <c r="J967" s="1">
        <v>71</v>
      </c>
      <c r="K967" s="1">
        <v>4.9800000000000004</v>
      </c>
      <c r="L967" s="1">
        <v>8</v>
      </c>
      <c r="M967" s="1">
        <v>5.2</v>
      </c>
      <c r="N967" s="7">
        <v>135.9984455</v>
      </c>
      <c r="O967" s="1">
        <v>6476</v>
      </c>
      <c r="P967" s="1">
        <v>9</v>
      </c>
      <c r="Q967" s="1">
        <v>8.9</v>
      </c>
      <c r="R967" s="1">
        <v>0.26800000000000002</v>
      </c>
      <c r="S967" s="1">
        <v>4.5</v>
      </c>
      <c r="T967" s="1">
        <v>1</v>
      </c>
      <c r="U967" s="1">
        <v>0</v>
      </c>
      <c r="V967" s="1">
        <v>0</v>
      </c>
      <c r="W967" s="1">
        <v>0</v>
      </c>
      <c r="X967" s="1">
        <v>0</v>
      </c>
      <c r="Y967" s="1">
        <v>0</v>
      </c>
      <c r="Z967" s="1">
        <v>58</v>
      </c>
      <c r="AA967" s="7">
        <f>SUMPRODUCT($A$19:$Y$19,A967:Y967)</f>
        <v>49.803673676684788</v>
      </c>
      <c r="AB967" s="7">
        <f>(Z967-AA967)^2</f>
        <v>67.179765198269862</v>
      </c>
      <c r="AC967" s="7">
        <f>ABS(Z967-AA967)</f>
        <v>8.1963263233152119</v>
      </c>
      <c r="AD967" s="7">
        <f>(Z967-$AC$10)^2</f>
        <v>121.80017184668468</v>
      </c>
      <c r="AE967" s="8">
        <f t="shared" si="14"/>
        <v>8.1963263233152119</v>
      </c>
    </row>
    <row r="968" spans="1:31" x14ac:dyDescent="0.25">
      <c r="A968" s="1">
        <v>1</v>
      </c>
      <c r="B968" s="1">
        <v>113</v>
      </c>
      <c r="C968" s="1">
        <v>0</v>
      </c>
      <c r="D968" s="1">
        <v>11.83</v>
      </c>
      <c r="E968" s="7">
        <v>1555.6519860000001</v>
      </c>
      <c r="F968" s="7">
        <v>92</v>
      </c>
      <c r="G968" s="1">
        <v>1</v>
      </c>
      <c r="H968" s="1">
        <v>58.1</v>
      </c>
      <c r="I968" s="1">
        <v>0</v>
      </c>
      <c r="J968" s="1">
        <v>96</v>
      </c>
      <c r="K968" s="1">
        <v>6.95</v>
      </c>
      <c r="L968" s="1">
        <v>96</v>
      </c>
      <c r="M968" s="1">
        <v>0.1</v>
      </c>
      <c r="N968" s="7">
        <v>11363.418449999999</v>
      </c>
      <c r="O968" s="1">
        <v>444</v>
      </c>
      <c r="P968" s="1">
        <v>1.8</v>
      </c>
      <c r="Q968" s="1">
        <v>1.8</v>
      </c>
      <c r="R968" s="1">
        <v>0.78300000000000003</v>
      </c>
      <c r="S968" s="1">
        <v>13.9</v>
      </c>
      <c r="T968" s="1">
        <v>0</v>
      </c>
      <c r="U968" s="1">
        <v>0</v>
      </c>
      <c r="V968" s="1">
        <v>0</v>
      </c>
      <c r="W968" s="1">
        <v>0</v>
      </c>
      <c r="X968" s="1">
        <v>1</v>
      </c>
      <c r="Y968" s="1">
        <v>1</v>
      </c>
      <c r="Z968" s="1">
        <v>75.900000000000006</v>
      </c>
      <c r="AA968" s="7">
        <f>SUMPRODUCT($A$19:$Y$19,A968:Y968)</f>
        <v>77.280194845728332</v>
      </c>
      <c r="AB968" s="7">
        <f>(Z968-AA968)^2</f>
        <v>1.9049378121750375</v>
      </c>
      <c r="AC968" s="7">
        <f>ABS(Z968-AA968)</f>
        <v>1.380194845728326</v>
      </c>
      <c r="AD968" s="7">
        <f>(Z968-$AC$10)^2</f>
        <v>47.11021962499067</v>
      </c>
      <c r="AE968" s="8">
        <f t="shared" si="14"/>
        <v>-1.380194845728326</v>
      </c>
    </row>
    <row r="969" spans="1:31" x14ac:dyDescent="0.25">
      <c r="A969" s="1">
        <v>1</v>
      </c>
      <c r="B969" s="1">
        <v>459</v>
      </c>
      <c r="C969" s="1">
        <v>2</v>
      </c>
      <c r="D969" s="1">
        <v>4.93</v>
      </c>
      <c r="E969" s="7">
        <v>56.936705609999997</v>
      </c>
      <c r="F969" s="7">
        <v>89</v>
      </c>
      <c r="G969" s="1">
        <v>313</v>
      </c>
      <c r="H969" s="1">
        <v>29.7</v>
      </c>
      <c r="I969" s="1">
        <v>4</v>
      </c>
      <c r="J969" s="1">
        <v>89</v>
      </c>
      <c r="K969" s="1">
        <v>8.4700000000000006</v>
      </c>
      <c r="L969" s="1">
        <v>89</v>
      </c>
      <c r="M969" s="1">
        <v>21.6</v>
      </c>
      <c r="N969" s="7">
        <v>369.23933599999998</v>
      </c>
      <c r="O969" s="1">
        <v>122843</v>
      </c>
      <c r="P969" s="1">
        <v>5.4</v>
      </c>
      <c r="Q969" s="1">
        <v>5.6</v>
      </c>
      <c r="R969" s="1">
        <v>0.52300000000000002</v>
      </c>
      <c r="S969" s="1">
        <v>11</v>
      </c>
      <c r="T969" s="1">
        <v>1</v>
      </c>
      <c r="U969" s="1">
        <v>0</v>
      </c>
      <c r="V969" s="1">
        <v>0</v>
      </c>
      <c r="W969" s="1">
        <v>0</v>
      </c>
      <c r="X969" s="1">
        <v>0</v>
      </c>
      <c r="Y969" s="1">
        <v>0</v>
      </c>
      <c r="Z969" s="1">
        <v>53.6</v>
      </c>
      <c r="AA969" s="7">
        <f>SUMPRODUCT($A$19:$Y$19,A969:Y969)</f>
        <v>52.456451031702294</v>
      </c>
      <c r="AB969" s="7">
        <f>(Z969-AA969)^2</f>
        <v>1.3077042428947518</v>
      </c>
      <c r="AC969" s="7">
        <f>ABS(Z969-AA969)</f>
        <v>1.1435489682977078</v>
      </c>
      <c r="AD969" s="7">
        <f>(Z969-$AC$10)^2</f>
        <v>238.27971317492228</v>
      </c>
      <c r="AE969" s="8">
        <f t="shared" si="14"/>
        <v>1.1435489682977078</v>
      </c>
    </row>
    <row r="970" spans="1:31" x14ac:dyDescent="0.25">
      <c r="A970" s="1">
        <v>1</v>
      </c>
      <c r="B970" s="1">
        <v>288</v>
      </c>
      <c r="C970" s="1">
        <v>21</v>
      </c>
      <c r="D970" s="1">
        <v>3.76</v>
      </c>
      <c r="E970" s="7">
        <v>0</v>
      </c>
      <c r="F970" s="7">
        <v>94</v>
      </c>
      <c r="G970" s="1">
        <v>9</v>
      </c>
      <c r="H970" s="1">
        <v>18.7</v>
      </c>
      <c r="I970" s="1">
        <v>31</v>
      </c>
      <c r="J970" s="1">
        <v>94</v>
      </c>
      <c r="K970" s="1">
        <v>5.72</v>
      </c>
      <c r="L970" s="1">
        <v>94</v>
      </c>
      <c r="M970" s="1">
        <v>0.7</v>
      </c>
      <c r="N970" s="7">
        <v>33.681223000000003</v>
      </c>
      <c r="O970" s="1">
        <v>119927</v>
      </c>
      <c r="P970" s="1">
        <v>7.3</v>
      </c>
      <c r="Q970" s="1">
        <v>7.2</v>
      </c>
      <c r="R970" s="1">
        <v>0.40600000000000003</v>
      </c>
      <c r="S970" s="1">
        <v>10.6</v>
      </c>
      <c r="T970" s="1">
        <v>1</v>
      </c>
      <c r="U970" s="1">
        <v>0</v>
      </c>
      <c r="V970" s="1">
        <v>0</v>
      </c>
      <c r="W970" s="1">
        <v>0</v>
      </c>
      <c r="X970" s="1">
        <v>0</v>
      </c>
      <c r="Y970" s="1">
        <v>0</v>
      </c>
      <c r="Z970" s="1">
        <v>59.6</v>
      </c>
      <c r="AA970" s="7">
        <f>SUMPRODUCT($A$19:$Y$19,A970:Y970)</f>
        <v>61.975362877700888</v>
      </c>
      <c r="AB970" s="7">
        <f>(Z970-AA970)^2</f>
        <v>5.6423488007594393</v>
      </c>
      <c r="AC970" s="7">
        <f>ABS(Z970-AA970)</f>
        <v>2.3753628777008871</v>
      </c>
      <c r="AD970" s="7">
        <f>(Z970-$AC$10)^2</f>
        <v>89.043975000052782</v>
      </c>
      <c r="AE970" s="8">
        <f t="shared" si="14"/>
        <v>-2.3753628777008871</v>
      </c>
    </row>
    <row r="971" spans="1:31" x14ac:dyDescent="0.25">
      <c r="A971" s="1">
        <v>1</v>
      </c>
      <c r="B971" s="1">
        <v>192</v>
      </c>
      <c r="C971" s="1">
        <v>0</v>
      </c>
      <c r="D971" s="1">
        <v>0.01</v>
      </c>
      <c r="E971" s="7">
        <v>460.64878049999999</v>
      </c>
      <c r="F971" s="7">
        <v>99</v>
      </c>
      <c r="G971" s="1">
        <v>0</v>
      </c>
      <c r="H971" s="1">
        <v>61.1</v>
      </c>
      <c r="I971" s="1">
        <v>0</v>
      </c>
      <c r="J971" s="1">
        <v>99</v>
      </c>
      <c r="K971" s="1">
        <v>4.26</v>
      </c>
      <c r="L971" s="1">
        <v>99</v>
      </c>
      <c r="M971" s="1">
        <v>0.1</v>
      </c>
      <c r="N971" s="7">
        <v>4763.6895599999998</v>
      </c>
      <c r="O971" s="1">
        <v>879715</v>
      </c>
      <c r="P971" s="1">
        <v>4</v>
      </c>
      <c r="Q971" s="1">
        <v>3.7</v>
      </c>
      <c r="R971" s="1">
        <v>0.71899999999999997</v>
      </c>
      <c r="S971" s="1">
        <v>15</v>
      </c>
      <c r="T971" s="1">
        <v>0</v>
      </c>
      <c r="U971" s="1">
        <v>0</v>
      </c>
      <c r="V971" s="1">
        <v>1</v>
      </c>
      <c r="W971" s="1">
        <v>0</v>
      </c>
      <c r="X971" s="1">
        <v>0</v>
      </c>
      <c r="Y971" s="1">
        <v>0</v>
      </c>
      <c r="Z971" s="1">
        <v>69.599999999999994</v>
      </c>
      <c r="AA971" s="7">
        <f>SUMPRODUCT($A$19:$Y$19,A971:Y971)</f>
        <v>72.509463295962973</v>
      </c>
      <c r="AB971" s="7">
        <f>(Z971-AA971)^2</f>
        <v>8.4649766705557621</v>
      </c>
      <c r="AC971" s="7">
        <f>ABS(Z971-AA971)</f>
        <v>2.9094632959629791</v>
      </c>
      <c r="AD971" s="7">
        <f>(Z971-$AC$10)^2</f>
        <v>0.31774470860358689</v>
      </c>
      <c r="AE971" s="8">
        <f t="shared" si="14"/>
        <v>-2.9094632959629791</v>
      </c>
    </row>
    <row r="972" spans="1:31" x14ac:dyDescent="0.25">
      <c r="A972" s="1">
        <v>1</v>
      </c>
      <c r="B972" s="1">
        <v>299</v>
      </c>
      <c r="C972" s="1">
        <v>59</v>
      </c>
      <c r="D972" s="1">
        <v>0.54</v>
      </c>
      <c r="E972" s="7">
        <v>6.6604517769999996</v>
      </c>
      <c r="F972" s="7">
        <v>79</v>
      </c>
      <c r="G972" s="1">
        <v>232</v>
      </c>
      <c r="H972" s="1">
        <v>17</v>
      </c>
      <c r="I972" s="1">
        <v>106</v>
      </c>
      <c r="J972" s="1">
        <v>67</v>
      </c>
      <c r="K972" s="1">
        <v>6.25</v>
      </c>
      <c r="L972" s="1">
        <v>63</v>
      </c>
      <c r="M972" s="1">
        <v>2.2000000000000002</v>
      </c>
      <c r="N972" s="7">
        <v>391.79128100000003</v>
      </c>
      <c r="O972" s="1">
        <v>125128</v>
      </c>
      <c r="P972" s="1">
        <v>1.3</v>
      </c>
      <c r="Q972" s="1">
        <v>1.2</v>
      </c>
      <c r="R972" s="1">
        <v>0.318</v>
      </c>
      <c r="S972" s="1">
        <v>5.2</v>
      </c>
      <c r="T972" s="1">
        <v>1</v>
      </c>
      <c r="U972" s="1">
        <v>0</v>
      </c>
      <c r="V972" s="1">
        <v>0</v>
      </c>
      <c r="W972" s="1">
        <v>0</v>
      </c>
      <c r="X972" s="1">
        <v>0</v>
      </c>
      <c r="Y972" s="1">
        <v>0</v>
      </c>
      <c r="Z972" s="1">
        <v>52</v>
      </c>
      <c r="AA972" s="7">
        <f>SUMPRODUCT($A$19:$Y$19,A972:Y972)</f>
        <v>55.521851427228469</v>
      </c>
      <c r="AB972" s="7">
        <f>(Z972-AA972)^2</f>
        <v>12.403437475471206</v>
      </c>
      <c r="AC972" s="7">
        <f>ABS(Z972-AA972)</f>
        <v>3.5218514272284693</v>
      </c>
      <c r="AD972" s="7">
        <f>(Z972-$AC$10)^2</f>
        <v>290.23591002155422</v>
      </c>
      <c r="AE972" s="8">
        <f t="shared" si="14"/>
        <v>-3.5218514272284693</v>
      </c>
    </row>
    <row r="973" spans="1:31" x14ac:dyDescent="0.25">
      <c r="A973" s="1">
        <v>1</v>
      </c>
      <c r="B973" s="1">
        <v>25</v>
      </c>
      <c r="C973" s="1">
        <v>27</v>
      </c>
      <c r="D973" s="1">
        <v>0.28999999999999998</v>
      </c>
      <c r="E973" s="7">
        <v>5.3973685319999998</v>
      </c>
      <c r="F973" s="7">
        <v>92</v>
      </c>
      <c r="G973" s="1">
        <v>5839</v>
      </c>
      <c r="H973" s="1">
        <v>17.5</v>
      </c>
      <c r="I973" s="1">
        <v>50</v>
      </c>
      <c r="J973" s="1">
        <v>49</v>
      </c>
      <c r="K973" s="1">
        <v>4.63</v>
      </c>
      <c r="L973" s="1">
        <v>52</v>
      </c>
      <c r="M973" s="1">
        <v>0.5</v>
      </c>
      <c r="N973" s="7">
        <v>473.45337999999998</v>
      </c>
      <c r="O973" s="1">
        <v>988452</v>
      </c>
      <c r="P973" s="1">
        <v>12.3</v>
      </c>
      <c r="Q973" s="1">
        <v>12.3</v>
      </c>
      <c r="R973" s="1">
        <v>0.378</v>
      </c>
      <c r="S973" s="1">
        <v>5.2</v>
      </c>
      <c r="T973" s="1">
        <v>1</v>
      </c>
      <c r="U973" s="1">
        <v>0</v>
      </c>
      <c r="V973" s="1">
        <v>0</v>
      </c>
      <c r="W973" s="1">
        <v>0</v>
      </c>
      <c r="X973" s="1">
        <v>0</v>
      </c>
      <c r="Y973" s="1">
        <v>0</v>
      </c>
      <c r="Z973" s="1">
        <v>57.5</v>
      </c>
      <c r="AA973" s="7">
        <f>SUMPRODUCT($A$19:$Y$19,A973:Y973)</f>
        <v>58.953494712462401</v>
      </c>
      <c r="AB973" s="7">
        <f>(Z973-AA973)^2</f>
        <v>2.1126468791561583</v>
      </c>
      <c r="AC973" s="7">
        <f>ABS(Z973-AA973)</f>
        <v>1.4534947124624011</v>
      </c>
      <c r="AD973" s="7">
        <f>(Z973-$AC$10)^2</f>
        <v>133.08648336125714</v>
      </c>
      <c r="AE973" s="8">
        <f t="shared" si="14"/>
        <v>-1.4534947124624011</v>
      </c>
    </row>
    <row r="974" spans="1:31" x14ac:dyDescent="0.25">
      <c r="A974" s="1">
        <v>1</v>
      </c>
      <c r="B974" s="1">
        <v>19</v>
      </c>
      <c r="C974" s="1">
        <v>0</v>
      </c>
      <c r="D974" s="1">
        <v>12.21</v>
      </c>
      <c r="E974" s="7">
        <v>2160.3801990000002</v>
      </c>
      <c r="F974" s="7">
        <v>97</v>
      </c>
      <c r="G974" s="1">
        <v>2</v>
      </c>
      <c r="H974" s="1">
        <v>6</v>
      </c>
      <c r="I974" s="1">
        <v>0</v>
      </c>
      <c r="J974" s="1">
        <v>96</v>
      </c>
      <c r="K974" s="1">
        <v>8.18</v>
      </c>
      <c r="L974" s="1">
        <v>96</v>
      </c>
      <c r="M974" s="1">
        <v>0.1</v>
      </c>
      <c r="N974" s="7">
        <v>14157.14416</v>
      </c>
      <c r="O974" s="1">
        <v>442978</v>
      </c>
      <c r="P974" s="1">
        <v>1.7</v>
      </c>
      <c r="Q974" s="1">
        <v>1.6</v>
      </c>
      <c r="R974" s="1">
        <v>0.80300000000000005</v>
      </c>
      <c r="S974" s="1">
        <v>14.2</v>
      </c>
      <c r="T974" s="1">
        <v>0</v>
      </c>
      <c r="U974" s="1">
        <v>0</v>
      </c>
      <c r="V974" s="1">
        <v>0</v>
      </c>
      <c r="W974" s="1">
        <v>0</v>
      </c>
      <c r="X974" s="1">
        <v>1</v>
      </c>
      <c r="Y974" s="1">
        <v>1</v>
      </c>
      <c r="Z974" s="1">
        <v>76.3</v>
      </c>
      <c r="AA974" s="7">
        <f>SUMPRODUCT($A$19:$Y$19,A974:Y974)</f>
        <v>77.902860730090921</v>
      </c>
      <c r="AB974" s="7">
        <f>(Z974-AA974)^2</f>
        <v>2.5691625200676111</v>
      </c>
      <c r="AC974" s="7">
        <f>ABS(Z974-AA974)</f>
        <v>1.6028607300909243</v>
      </c>
      <c r="AD974" s="7">
        <f>(Z974-$AC$10)^2</f>
        <v>52.761170413332579</v>
      </c>
      <c r="AE974" s="8">
        <f t="shared" si="14"/>
        <v>-1.6028607300909243</v>
      </c>
    </row>
    <row r="975" spans="1:31" x14ac:dyDescent="0.25">
      <c r="A975" s="1">
        <v>1</v>
      </c>
      <c r="B975" s="1">
        <v>73</v>
      </c>
      <c r="C975" s="1">
        <v>0</v>
      </c>
      <c r="D975" s="1">
        <v>6.37</v>
      </c>
      <c r="E975" s="7">
        <v>11792.53465</v>
      </c>
      <c r="F975" s="7">
        <v>92</v>
      </c>
      <c r="G975" s="1">
        <v>0</v>
      </c>
      <c r="H975" s="1">
        <v>56.5</v>
      </c>
      <c r="I975" s="1">
        <v>0</v>
      </c>
      <c r="J975" s="1">
        <v>91</v>
      </c>
      <c r="K975" s="1">
        <v>8.89</v>
      </c>
      <c r="L975" s="1">
        <v>91</v>
      </c>
      <c r="M975" s="1">
        <v>0.1</v>
      </c>
      <c r="N975" s="7">
        <v>66775.394400000005</v>
      </c>
      <c r="O975" s="1">
        <v>4623291</v>
      </c>
      <c r="P975" s="1">
        <v>0.8</v>
      </c>
      <c r="Q975" s="1">
        <v>0.7</v>
      </c>
      <c r="R975" s="1">
        <v>0.92900000000000005</v>
      </c>
      <c r="S975" s="1">
        <v>17.600000000000001</v>
      </c>
      <c r="T975" s="1">
        <v>0</v>
      </c>
      <c r="U975" s="1">
        <v>0</v>
      </c>
      <c r="V975" s="1">
        <v>0</v>
      </c>
      <c r="W975" s="1">
        <v>0</v>
      </c>
      <c r="X975" s="1">
        <v>1</v>
      </c>
      <c r="Y975" s="1">
        <v>1</v>
      </c>
      <c r="Z975" s="1">
        <v>81</v>
      </c>
      <c r="AA975" s="7">
        <f>SUMPRODUCT($A$19:$Y$19,A975:Y975)</f>
        <v>83.981069285699476</v>
      </c>
      <c r="AB975" s="7">
        <f>(Z975-AA975)^2</f>
        <v>8.886774086140786</v>
      </c>
      <c r="AC975" s="7">
        <f>ABS(Z975-AA975)</f>
        <v>2.9810692856994763</v>
      </c>
      <c r="AD975" s="7">
        <f>(Z975-$AC$10)^2</f>
        <v>143.1298421763515</v>
      </c>
      <c r="AE975" s="8">
        <f t="shared" si="14"/>
        <v>-2.9810692856994763</v>
      </c>
    </row>
    <row r="976" spans="1:31" x14ac:dyDescent="0.25">
      <c r="A976" s="1">
        <v>1</v>
      </c>
      <c r="B976" s="1">
        <v>276</v>
      </c>
      <c r="C976" s="1">
        <v>8</v>
      </c>
      <c r="D976" s="1">
        <v>5.99</v>
      </c>
      <c r="E976" s="7">
        <v>145.1022528</v>
      </c>
      <c r="F976" s="7">
        <v>95</v>
      </c>
      <c r="G976" s="1">
        <v>18</v>
      </c>
      <c r="H976" s="1">
        <v>44.8</v>
      </c>
      <c r="I976" s="1">
        <v>9</v>
      </c>
      <c r="J976" s="1">
        <v>95</v>
      </c>
      <c r="K976" s="1">
        <v>3.61</v>
      </c>
      <c r="L976" s="1">
        <v>95</v>
      </c>
      <c r="M976" s="1">
        <v>0.1</v>
      </c>
      <c r="N976" s="7">
        <v>1658.3114599999999</v>
      </c>
      <c r="O976" s="1">
        <v>14858948</v>
      </c>
      <c r="P976" s="1">
        <v>2.6</v>
      </c>
      <c r="Q976" s="1">
        <v>2.6</v>
      </c>
      <c r="R976" s="1">
        <v>0.7</v>
      </c>
      <c r="S976" s="1">
        <v>12.7</v>
      </c>
      <c r="T976" s="1">
        <v>0</v>
      </c>
      <c r="U976" s="1">
        <v>1</v>
      </c>
      <c r="V976" s="1">
        <v>0</v>
      </c>
      <c r="W976" s="1">
        <v>0</v>
      </c>
      <c r="X976" s="1">
        <v>0</v>
      </c>
      <c r="Y976" s="1">
        <v>0</v>
      </c>
      <c r="Z976" s="1">
        <v>64.7</v>
      </c>
      <c r="AA976" s="7">
        <f>SUMPRODUCT($A$19:$Y$19,A976:Y976)</f>
        <v>70.403045678637156</v>
      </c>
      <c r="AB976" s="7">
        <f>(Z976-AA976)^2</f>
        <v>32.524730012621909</v>
      </c>
      <c r="AC976" s="7">
        <f>ABS(Z976-AA976)</f>
        <v>5.7030456786371531</v>
      </c>
      <c r="AD976" s="7">
        <f>(Z976-$AC$10)^2</f>
        <v>18.803597551413684</v>
      </c>
      <c r="AE976" s="8">
        <f t="shared" si="14"/>
        <v>-5.7030456786371531</v>
      </c>
    </row>
    <row r="977" spans="1:31" x14ac:dyDescent="0.25">
      <c r="A977" s="1">
        <v>1</v>
      </c>
      <c r="B977" s="1">
        <v>175</v>
      </c>
      <c r="C977" s="1">
        <v>5</v>
      </c>
      <c r="D977" s="1">
        <v>1.45</v>
      </c>
      <c r="E977" s="7">
        <v>60.490981499999997</v>
      </c>
      <c r="F977" s="7">
        <v>92</v>
      </c>
      <c r="G977" s="1">
        <v>16527</v>
      </c>
      <c r="H977" s="1">
        <v>14.1</v>
      </c>
      <c r="I977" s="1">
        <v>6</v>
      </c>
      <c r="J977" s="1">
        <v>99</v>
      </c>
      <c r="K977" s="1">
        <v>3.77</v>
      </c>
      <c r="L977" s="1">
        <v>99</v>
      </c>
      <c r="M977" s="1">
        <v>0.1</v>
      </c>
      <c r="N977" s="7">
        <v>875.41217800000004</v>
      </c>
      <c r="O977" s="1">
        <v>18655</v>
      </c>
      <c r="P977" s="1">
        <v>15.3</v>
      </c>
      <c r="Q977" s="1">
        <v>15.5</v>
      </c>
      <c r="R977" s="1">
        <v>0.67700000000000005</v>
      </c>
      <c r="S977" s="1">
        <v>12.4</v>
      </c>
      <c r="T977" s="1">
        <v>0</v>
      </c>
      <c r="U977" s="1">
        <v>1</v>
      </c>
      <c r="V977" s="1">
        <v>0</v>
      </c>
      <c r="W977" s="1">
        <v>0</v>
      </c>
      <c r="X977" s="1">
        <v>0</v>
      </c>
      <c r="Y977" s="1">
        <v>0</v>
      </c>
      <c r="Z977" s="1">
        <v>71.5</v>
      </c>
      <c r="AA977" s="7">
        <f>SUMPRODUCT($A$19:$Y$19,A977:Y977)</f>
        <v>69.892720800218967</v>
      </c>
      <c r="AB977" s="7">
        <f>(Z977-AA977)^2</f>
        <v>2.5833464260487569</v>
      </c>
      <c r="AC977" s="7">
        <f>ABS(Z977-AA977)</f>
        <v>1.6072791997810327</v>
      </c>
      <c r="AD977" s="7">
        <f>(Z977-$AC$10)^2</f>
        <v>6.0697609532282426</v>
      </c>
      <c r="AE977" s="8">
        <f t="shared" si="14"/>
        <v>1.6072791997810327</v>
      </c>
    </row>
    <row r="978" spans="1:31" x14ac:dyDescent="0.25">
      <c r="A978" s="1">
        <v>1</v>
      </c>
      <c r="B978" s="1">
        <v>59</v>
      </c>
      <c r="C978" s="1">
        <v>0</v>
      </c>
      <c r="D978" s="1">
        <v>1.89</v>
      </c>
      <c r="E978" s="7">
        <v>6041.8589810000003</v>
      </c>
      <c r="F978" s="7">
        <v>97</v>
      </c>
      <c r="G978" s="1">
        <v>42</v>
      </c>
      <c r="H978" s="1">
        <v>32.4</v>
      </c>
      <c r="I978" s="1">
        <v>0</v>
      </c>
      <c r="J978" s="1">
        <v>97</v>
      </c>
      <c r="K978" s="1">
        <v>4.22</v>
      </c>
      <c r="L978" s="1">
        <v>97</v>
      </c>
      <c r="M978" s="1">
        <v>0.1</v>
      </c>
      <c r="N978" s="7">
        <v>54431.161990000001</v>
      </c>
      <c r="O978" s="1">
        <v>1315372</v>
      </c>
      <c r="P978" s="1">
        <v>2.2000000000000002</v>
      </c>
      <c r="Q978" s="1">
        <v>2.1</v>
      </c>
      <c r="R978" s="1">
        <v>0.91700000000000004</v>
      </c>
      <c r="S978" s="1">
        <v>15.4</v>
      </c>
      <c r="T978" s="1">
        <v>0</v>
      </c>
      <c r="U978" s="1">
        <v>1</v>
      </c>
      <c r="V978" s="1">
        <v>0</v>
      </c>
      <c r="W978" s="1">
        <v>0</v>
      </c>
      <c r="X978" s="1">
        <v>0</v>
      </c>
      <c r="Y978" s="1">
        <v>1</v>
      </c>
      <c r="Z978" s="1">
        <v>82.5</v>
      </c>
      <c r="AA978" s="7">
        <f>SUMPRODUCT($A$19:$Y$19,A978:Y978)</f>
        <v>81.387719177871006</v>
      </c>
      <c r="AB978" s="7">
        <f>(Z978-AA978)^2</f>
        <v>1.2371686272759517</v>
      </c>
      <c r="AC978" s="7">
        <f>ABS(Z978-AA978)</f>
        <v>1.1122808221289944</v>
      </c>
      <c r="AD978" s="7">
        <f>(Z978-$AC$10)^2</f>
        <v>181.27090763263411</v>
      </c>
      <c r="AE978" s="8">
        <f t="shared" si="14"/>
        <v>1.1122808221289944</v>
      </c>
    </row>
    <row r="979" spans="1:31" x14ac:dyDescent="0.25">
      <c r="A979" s="1">
        <v>1</v>
      </c>
      <c r="B979" s="1">
        <v>39</v>
      </c>
      <c r="C979" s="1">
        <v>42</v>
      </c>
      <c r="D979" s="1">
        <v>1.49</v>
      </c>
      <c r="E979" s="7">
        <v>25.559812879999999</v>
      </c>
      <c r="F979" s="7">
        <v>92</v>
      </c>
      <c r="G979" s="1">
        <v>13476</v>
      </c>
      <c r="H979" s="1">
        <v>2.1</v>
      </c>
      <c r="I979" s="1">
        <v>64</v>
      </c>
      <c r="J979" s="1">
        <v>81</v>
      </c>
      <c r="K979" s="1">
        <v>3.56</v>
      </c>
      <c r="L979" s="1">
        <v>79</v>
      </c>
      <c r="M979" s="1">
        <v>3.5</v>
      </c>
      <c r="N979" s="7">
        <v>273.65966680000002</v>
      </c>
      <c r="O979" s="1">
        <v>1942165</v>
      </c>
      <c r="P979" s="1">
        <v>9</v>
      </c>
      <c r="Q979" s="1">
        <v>9</v>
      </c>
      <c r="R979" s="1">
        <v>0.48499999999999999</v>
      </c>
      <c r="S979" s="1">
        <v>8</v>
      </c>
      <c r="T979" s="1">
        <v>1</v>
      </c>
      <c r="U979" s="1">
        <v>0</v>
      </c>
      <c r="V979" s="1">
        <v>0</v>
      </c>
      <c r="W979" s="1">
        <v>0</v>
      </c>
      <c r="X979" s="1">
        <v>0</v>
      </c>
      <c r="Y979" s="1">
        <v>0</v>
      </c>
      <c r="Z979" s="1">
        <v>57.4</v>
      </c>
      <c r="AA979" s="7">
        <f>SUMPRODUCT($A$19:$Y$19,A979:Y979)</f>
        <v>61.582209849659989</v>
      </c>
      <c r="AB979" s="7">
        <f>(Z979-AA979)^2</f>
        <v>17.490879226593041</v>
      </c>
      <c r="AC979" s="7">
        <f>ABS(Z979-AA979)</f>
        <v>4.1822098496599907</v>
      </c>
      <c r="AD979" s="7">
        <f>(Z979-$AC$10)^2</f>
        <v>135.40374566417165</v>
      </c>
      <c r="AE979" s="8">
        <f t="shared" si="14"/>
        <v>-4.1822098496599907</v>
      </c>
    </row>
    <row r="980" spans="1:31" x14ac:dyDescent="0.25">
      <c r="A980" s="1">
        <v>1</v>
      </c>
      <c r="B980" s="1">
        <v>183</v>
      </c>
      <c r="C980" s="1">
        <v>0</v>
      </c>
      <c r="D980" s="1">
        <v>11.69</v>
      </c>
      <c r="E980" s="7">
        <v>0</v>
      </c>
      <c r="F980" s="7">
        <v>92</v>
      </c>
      <c r="G980" s="1">
        <v>0</v>
      </c>
      <c r="H980" s="1">
        <v>36.799999999999997</v>
      </c>
      <c r="I980" s="1">
        <v>0</v>
      </c>
      <c r="J980" s="1">
        <v>7</v>
      </c>
      <c r="K980" s="1">
        <v>5.53</v>
      </c>
      <c r="L980" s="1">
        <v>7</v>
      </c>
      <c r="M980" s="1">
        <v>0.4</v>
      </c>
      <c r="N980" s="7">
        <v>1653.2390500000001</v>
      </c>
      <c r="O980" s="1">
        <v>1315372</v>
      </c>
      <c r="P980" s="1">
        <v>4.5</v>
      </c>
      <c r="Q980" s="1">
        <v>4.5</v>
      </c>
      <c r="R980" s="1">
        <v>0</v>
      </c>
      <c r="S980" s="1">
        <v>12.8</v>
      </c>
      <c r="T980" s="1">
        <v>0</v>
      </c>
      <c r="U980" s="1">
        <v>0</v>
      </c>
      <c r="V980" s="1">
        <v>0</v>
      </c>
      <c r="W980" s="1">
        <v>0</v>
      </c>
      <c r="X980" s="1">
        <v>0</v>
      </c>
      <c r="Y980" s="1">
        <v>0</v>
      </c>
      <c r="Z980" s="1">
        <v>71.599999999999994</v>
      </c>
      <c r="AA980" s="7">
        <f>SUMPRODUCT($A$19:$Y$19,A980:Y980)</f>
        <v>63.525852461435065</v>
      </c>
      <c r="AB980" s="7">
        <f>(Z980-AA980)^2</f>
        <v>65.191858474514106</v>
      </c>
      <c r="AC980" s="7">
        <f>ABS(Z980-AA980)</f>
        <v>8.0741475385649295</v>
      </c>
      <c r="AD980" s="7">
        <f>(Z980-$AC$10)^2</f>
        <v>6.5724986503137215</v>
      </c>
      <c r="AE980" s="8">
        <f t="shared" si="14"/>
        <v>8.0741475385649295</v>
      </c>
    </row>
    <row r="981" spans="1:31" x14ac:dyDescent="0.25">
      <c r="A981" s="1">
        <v>1</v>
      </c>
      <c r="B981" s="1">
        <v>242</v>
      </c>
      <c r="C981" s="1">
        <v>39</v>
      </c>
      <c r="D981" s="1">
        <v>0.04</v>
      </c>
      <c r="E981" s="7">
        <v>0</v>
      </c>
      <c r="F981" s="7">
        <v>78</v>
      </c>
      <c r="G981" s="1">
        <v>8079</v>
      </c>
      <c r="H981" s="1">
        <v>34.5</v>
      </c>
      <c r="I981" s="1">
        <v>51</v>
      </c>
      <c r="J981" s="1">
        <v>78</v>
      </c>
      <c r="K981" s="1">
        <v>4.82</v>
      </c>
      <c r="L981" s="1">
        <v>78</v>
      </c>
      <c r="M981" s="1">
        <v>0.1</v>
      </c>
      <c r="N981" s="7">
        <v>1653.2390500000001</v>
      </c>
      <c r="O981" s="1">
        <v>1315372</v>
      </c>
      <c r="P981" s="1">
        <v>13.9</v>
      </c>
      <c r="Q981" s="1">
        <v>13.8</v>
      </c>
      <c r="R981" s="1">
        <v>0.47499999999999998</v>
      </c>
      <c r="S981" s="1">
        <v>8.6999999999999993</v>
      </c>
      <c r="T981" s="1">
        <v>0</v>
      </c>
      <c r="U981" s="1">
        <v>1</v>
      </c>
      <c r="V981" s="1">
        <v>0</v>
      </c>
      <c r="W981" s="1">
        <v>0</v>
      </c>
      <c r="X981" s="1">
        <v>0</v>
      </c>
      <c r="Y981" s="1">
        <v>0</v>
      </c>
      <c r="Z981" s="1">
        <v>63</v>
      </c>
      <c r="AA981" s="7">
        <f>SUMPRODUCT($A$19:$Y$19,A981:Y981)</f>
        <v>65.537243937998156</v>
      </c>
      <c r="AB981" s="7">
        <f>(Z981-AA981)^2</f>
        <v>6.4376068009083891</v>
      </c>
      <c r="AC981" s="7">
        <f>ABS(Z981-AA981)</f>
        <v>2.5372439379981557</v>
      </c>
      <c r="AD981" s="7">
        <f>(Z981-$AC$10)^2</f>
        <v>36.437056700960071</v>
      </c>
      <c r="AE981" s="8">
        <f t="shared" si="14"/>
        <v>-2.5372439379981557</v>
      </c>
    </row>
    <row r="982" spans="1:31" x14ac:dyDescent="0.25">
      <c r="A982" s="1">
        <v>1</v>
      </c>
      <c r="B982" s="1">
        <v>11</v>
      </c>
      <c r="C982" s="1">
        <v>21</v>
      </c>
      <c r="D982" s="1">
        <v>0.01</v>
      </c>
      <c r="E982" s="7">
        <v>54.237318299999998</v>
      </c>
      <c r="F982" s="7">
        <v>95</v>
      </c>
      <c r="G982" s="1">
        <v>0</v>
      </c>
      <c r="H982" s="1">
        <v>58.4</v>
      </c>
      <c r="I982" s="1">
        <v>24</v>
      </c>
      <c r="J982" s="1">
        <v>95</v>
      </c>
      <c r="K982" s="1">
        <v>7.21</v>
      </c>
      <c r="L982" s="1">
        <v>95</v>
      </c>
      <c r="M982" s="1">
        <v>0.1</v>
      </c>
      <c r="N982" s="7">
        <v>547.85170000000005</v>
      </c>
      <c r="O982" s="1">
        <v>39113313</v>
      </c>
      <c r="P982" s="1">
        <v>6</v>
      </c>
      <c r="Q982" s="1">
        <v>5.8</v>
      </c>
      <c r="R982" s="1">
        <v>0.74099999999999999</v>
      </c>
      <c r="S982" s="1">
        <v>14.4</v>
      </c>
      <c r="T982" s="1">
        <v>1</v>
      </c>
      <c r="U982" s="1">
        <v>0</v>
      </c>
      <c r="V982" s="1">
        <v>0</v>
      </c>
      <c r="W982" s="1">
        <v>0</v>
      </c>
      <c r="X982" s="1">
        <v>0</v>
      </c>
      <c r="Y982" s="1">
        <v>0</v>
      </c>
      <c r="Z982" s="1">
        <v>75.400000000000006</v>
      </c>
      <c r="AA982" s="7">
        <f>SUMPRODUCT($A$19:$Y$19,A982:Y982)</f>
        <v>72.014494884387219</v>
      </c>
      <c r="AB982" s="7">
        <f>(Z982-AA982)^2</f>
        <v>11.46164488784035</v>
      </c>
      <c r="AC982" s="7">
        <f>ABS(Z982-AA982)</f>
        <v>3.3855051156127871</v>
      </c>
      <c r="AD982" s="7">
        <f>(Z982-$AC$10)^2</f>
        <v>40.496531139563125</v>
      </c>
      <c r="AE982" s="8">
        <f t="shared" ref="AE982:AE1045" si="15">Z982-AA982</f>
        <v>3.3855051156127871</v>
      </c>
    </row>
    <row r="983" spans="1:31" x14ac:dyDescent="0.25">
      <c r="A983" s="1">
        <v>1</v>
      </c>
      <c r="B983" s="1">
        <v>11</v>
      </c>
      <c r="C983" s="1">
        <v>1</v>
      </c>
      <c r="D983" s="1">
        <v>1.94</v>
      </c>
      <c r="E983" s="7">
        <v>630.05407230000003</v>
      </c>
      <c r="F983" s="7">
        <v>77</v>
      </c>
      <c r="G983" s="1">
        <v>618</v>
      </c>
      <c r="H983" s="1">
        <v>6.8</v>
      </c>
      <c r="I983" s="1">
        <v>1</v>
      </c>
      <c r="J983" s="1">
        <v>74</v>
      </c>
      <c r="K983" s="1">
        <v>8.42</v>
      </c>
      <c r="L983" s="1">
        <v>77</v>
      </c>
      <c r="M983" s="1">
        <v>0.1</v>
      </c>
      <c r="N983" s="7">
        <v>5339.4412910000001</v>
      </c>
      <c r="O983" s="1">
        <v>3986852</v>
      </c>
      <c r="P983" s="1">
        <v>4.7</v>
      </c>
      <c r="Q983" s="1">
        <v>4.5999999999999996</v>
      </c>
      <c r="R983" s="1">
        <v>0</v>
      </c>
      <c r="S983" s="1">
        <v>13.7</v>
      </c>
      <c r="T983" s="1">
        <v>0</v>
      </c>
      <c r="U983" s="1">
        <v>1</v>
      </c>
      <c r="V983" s="1">
        <v>0</v>
      </c>
      <c r="W983" s="1">
        <v>0</v>
      </c>
      <c r="X983" s="1">
        <v>0</v>
      </c>
      <c r="Y983" s="1">
        <v>0</v>
      </c>
      <c r="Z983" s="1">
        <v>73.900000000000006</v>
      </c>
      <c r="AA983" s="7">
        <f>SUMPRODUCT($A$19:$Y$19,A983:Y983)</f>
        <v>70.547128208575842</v>
      </c>
      <c r="AB983" s="7">
        <f>(Z983-AA983)^2</f>
        <v>11.241749249727881</v>
      </c>
      <c r="AC983" s="7">
        <f>ABS(Z983-AA983)</f>
        <v>3.3528717914241639</v>
      </c>
      <c r="AD983" s="7">
        <f>(Z983-$AC$10)^2</f>
        <v>23.655465683280486</v>
      </c>
      <c r="AE983" s="8">
        <f t="shared" si="15"/>
        <v>3.3528717914241639</v>
      </c>
    </row>
    <row r="984" spans="1:31" x14ac:dyDescent="0.25">
      <c r="A984" s="1">
        <v>1</v>
      </c>
      <c r="B984" s="1">
        <v>142</v>
      </c>
      <c r="C984" s="1">
        <v>2</v>
      </c>
      <c r="D984" s="1">
        <v>2.72</v>
      </c>
      <c r="E984" s="7">
        <v>60.558182909999999</v>
      </c>
      <c r="F984" s="7">
        <v>51</v>
      </c>
      <c r="G984" s="1">
        <v>199</v>
      </c>
      <c r="H984" s="1">
        <v>47</v>
      </c>
      <c r="I984" s="1">
        <v>2</v>
      </c>
      <c r="J984" s="1">
        <v>89</v>
      </c>
      <c r="K984" s="1">
        <v>8.7200000000000006</v>
      </c>
      <c r="L984" s="1">
        <v>84</v>
      </c>
      <c r="M984" s="1">
        <v>0.1</v>
      </c>
      <c r="N984" s="7">
        <v>779.38459350000005</v>
      </c>
      <c r="O984" s="1">
        <v>4357</v>
      </c>
      <c r="P984" s="1">
        <v>2.9</v>
      </c>
      <c r="Q984" s="1">
        <v>3</v>
      </c>
      <c r="R984" s="1">
        <v>0.67700000000000005</v>
      </c>
      <c r="S984" s="1">
        <v>11.8</v>
      </c>
      <c r="T984" s="1">
        <v>0</v>
      </c>
      <c r="U984" s="1">
        <v>1</v>
      </c>
      <c r="V984" s="1">
        <v>0</v>
      </c>
      <c r="W984" s="1">
        <v>0</v>
      </c>
      <c r="X984" s="1">
        <v>0</v>
      </c>
      <c r="Y984" s="1">
        <v>0</v>
      </c>
      <c r="Z984" s="1">
        <v>71.7</v>
      </c>
      <c r="AA984" s="7">
        <f>SUMPRODUCT($A$19:$Y$19,A984:Y984)</f>
        <v>72.389951575638364</v>
      </c>
      <c r="AB984" s="7">
        <f>(Z984-AA984)^2</f>
        <v>0.4760331767258566</v>
      </c>
      <c r="AC984" s="7">
        <f>ABS(Z984-AA984)</f>
        <v>0.68995157563836074</v>
      </c>
      <c r="AD984" s="7">
        <f>(Z984-$AC$10)^2</f>
        <v>7.0952363473992737</v>
      </c>
      <c r="AE984" s="8">
        <f t="shared" si="15"/>
        <v>-0.68995157563836074</v>
      </c>
    </row>
    <row r="985" spans="1:31" x14ac:dyDescent="0.25">
      <c r="A985" s="1">
        <v>1</v>
      </c>
      <c r="B985" s="1">
        <v>242</v>
      </c>
      <c r="C985" s="1">
        <v>14</v>
      </c>
      <c r="D985" s="1">
        <v>11.04</v>
      </c>
      <c r="E985" s="7">
        <v>184.76493099999999</v>
      </c>
      <c r="F985" s="7">
        <v>97</v>
      </c>
      <c r="G985" s="1">
        <v>629</v>
      </c>
      <c r="H985" s="1">
        <v>58.1</v>
      </c>
      <c r="I985" s="1">
        <v>17</v>
      </c>
      <c r="J985" s="1">
        <v>97</v>
      </c>
      <c r="K985" s="1">
        <v>6.61</v>
      </c>
      <c r="L985" s="1">
        <v>97</v>
      </c>
      <c r="M985" s="1">
        <v>0.3</v>
      </c>
      <c r="N985" s="7">
        <v>14212.687</v>
      </c>
      <c r="O985" s="1">
        <v>14296868</v>
      </c>
      <c r="P985" s="1">
        <v>2.2999999999999998</v>
      </c>
      <c r="Q985" s="1">
        <v>2.4</v>
      </c>
      <c r="R985" s="1">
        <v>0.78500000000000003</v>
      </c>
      <c r="S985" s="1">
        <v>14</v>
      </c>
      <c r="T985" s="1">
        <v>0</v>
      </c>
      <c r="U985" s="1">
        <v>0</v>
      </c>
      <c r="V985" s="1">
        <v>0</v>
      </c>
      <c r="W985" s="1">
        <v>0</v>
      </c>
      <c r="X985" s="1">
        <v>1</v>
      </c>
      <c r="Y985" s="1">
        <v>0</v>
      </c>
      <c r="Z985" s="1">
        <v>69.400000000000006</v>
      </c>
      <c r="AA985" s="7">
        <f>SUMPRODUCT($A$19:$Y$19,A985:Y985)</f>
        <v>72.87452314526341</v>
      </c>
      <c r="AB985" s="7">
        <f>(Z985-AA985)^2</f>
        <v>12.072311086971101</v>
      </c>
      <c r="AC985" s="7">
        <f>ABS(Z985-AA985)</f>
        <v>3.4745231452634044</v>
      </c>
      <c r="AD985" s="7">
        <f>(Z985-$AC$10)^2</f>
        <v>0.13226931443258166</v>
      </c>
      <c r="AE985" s="8">
        <f t="shared" si="15"/>
        <v>-3.4745231452634044</v>
      </c>
    </row>
    <row r="986" spans="1:31" x14ac:dyDescent="0.25">
      <c r="A986" s="1">
        <v>1</v>
      </c>
      <c r="B986" s="1">
        <v>5</v>
      </c>
      <c r="C986" s="1">
        <v>0</v>
      </c>
      <c r="D986" s="1">
        <v>7.31</v>
      </c>
      <c r="E986" s="7">
        <v>764.5440691</v>
      </c>
      <c r="F986" s="7">
        <v>92</v>
      </c>
      <c r="G986" s="1">
        <v>0</v>
      </c>
      <c r="H986" s="1">
        <v>6.2</v>
      </c>
      <c r="I986" s="1">
        <v>0</v>
      </c>
      <c r="J986" s="1">
        <v>91</v>
      </c>
      <c r="K986" s="1">
        <v>8.75</v>
      </c>
      <c r="L986" s="1">
        <v>91</v>
      </c>
      <c r="M986" s="1">
        <v>0.1</v>
      </c>
      <c r="N986" s="7">
        <v>4781.3887999999997</v>
      </c>
      <c r="O986" s="1">
        <v>323764</v>
      </c>
      <c r="P986" s="1">
        <v>1</v>
      </c>
      <c r="Q986" s="1">
        <v>0.9</v>
      </c>
      <c r="R986" s="1">
        <v>0.90700000000000003</v>
      </c>
      <c r="S986" s="1">
        <v>19</v>
      </c>
      <c r="T986" s="1">
        <v>0</v>
      </c>
      <c r="U986" s="1">
        <v>0</v>
      </c>
      <c r="V986" s="1">
        <v>0</v>
      </c>
      <c r="W986" s="1">
        <v>0</v>
      </c>
      <c r="X986" s="1">
        <v>1</v>
      </c>
      <c r="Y986" s="1">
        <v>1</v>
      </c>
      <c r="Z986" s="1">
        <v>82.4</v>
      </c>
      <c r="AA986" s="7">
        <f>SUMPRODUCT($A$19:$Y$19,A986:Y986)</f>
        <v>80.870582555055606</v>
      </c>
      <c r="AB986" s="7">
        <f>(Z986-AA986)^2</f>
        <v>2.3391177209002567</v>
      </c>
      <c r="AC986" s="7">
        <f>ABS(Z986-AA986)</f>
        <v>1.5294174449444</v>
      </c>
      <c r="AD986" s="7">
        <f>(Z986-$AC$10)^2</f>
        <v>178.58816993554876</v>
      </c>
      <c r="AE986" s="8">
        <f t="shared" si="15"/>
        <v>1.5294174449444</v>
      </c>
    </row>
    <row r="987" spans="1:31" x14ac:dyDescent="0.25">
      <c r="A987" s="1">
        <v>1</v>
      </c>
      <c r="B987" s="1">
        <v>361</v>
      </c>
      <c r="C987" s="1">
        <v>24</v>
      </c>
      <c r="D987" s="1">
        <v>4.5</v>
      </c>
      <c r="E987" s="7">
        <v>21.24915339</v>
      </c>
      <c r="F987" s="7">
        <v>92</v>
      </c>
      <c r="G987" s="1">
        <v>784</v>
      </c>
      <c r="H987" s="1">
        <v>14.5</v>
      </c>
      <c r="I987" s="1">
        <v>36</v>
      </c>
      <c r="J987" s="1">
        <v>88</v>
      </c>
      <c r="K987" s="1">
        <v>11.49</v>
      </c>
      <c r="L987" s="1">
        <v>92</v>
      </c>
      <c r="M987" s="1">
        <v>3.8</v>
      </c>
      <c r="N987" s="7">
        <v>165.87941760000001</v>
      </c>
      <c r="O987" s="1">
        <v>7675338</v>
      </c>
      <c r="P987" s="1">
        <v>8.1</v>
      </c>
      <c r="Q987" s="1">
        <v>8.1999999999999993</v>
      </c>
      <c r="R987" s="1">
        <v>0.28999999999999998</v>
      </c>
      <c r="S987" s="1">
        <v>5.9</v>
      </c>
      <c r="T987" s="1">
        <v>1</v>
      </c>
      <c r="U987" s="1">
        <v>0</v>
      </c>
      <c r="V987" s="1">
        <v>0</v>
      </c>
      <c r="W987" s="1">
        <v>0</v>
      </c>
      <c r="X987" s="1">
        <v>0</v>
      </c>
      <c r="Y987" s="1">
        <v>0</v>
      </c>
      <c r="Z987" s="1">
        <v>54.1</v>
      </c>
      <c r="AA987" s="7">
        <f>SUMPRODUCT($A$19:$Y$19,A987:Y987)</f>
        <v>56.468258584157276</v>
      </c>
      <c r="AB987" s="7">
        <f>(Z987-AA987)^2</f>
        <v>5.6086487214346183</v>
      </c>
      <c r="AC987" s="7">
        <f>ABS(Z987-AA987)</f>
        <v>2.3682585841572745</v>
      </c>
      <c r="AD987" s="7">
        <f>(Z987-$AC$10)^2</f>
        <v>223.09340166034983</v>
      </c>
      <c r="AE987" s="8">
        <f t="shared" si="15"/>
        <v>-2.3682585841572745</v>
      </c>
    </row>
    <row r="988" spans="1:31" x14ac:dyDescent="0.25">
      <c r="A988" s="1">
        <v>1</v>
      </c>
      <c r="B988" s="1">
        <v>272</v>
      </c>
      <c r="C988" s="1">
        <v>52</v>
      </c>
      <c r="D988" s="1">
        <v>0.01</v>
      </c>
      <c r="E988" s="7">
        <v>46.562316719999998</v>
      </c>
      <c r="F988" s="7">
        <v>73</v>
      </c>
      <c r="G988" s="1">
        <v>290</v>
      </c>
      <c r="H988" s="1">
        <v>23.2</v>
      </c>
      <c r="I988" s="1">
        <v>85</v>
      </c>
      <c r="J988" s="1">
        <v>74</v>
      </c>
      <c r="K988" s="1">
        <v>6.86</v>
      </c>
      <c r="L988" s="1">
        <v>73</v>
      </c>
      <c r="M988" s="1">
        <v>1.6</v>
      </c>
      <c r="N988" s="7">
        <v>825.57299149999994</v>
      </c>
      <c r="O988" s="1">
        <v>16962846</v>
      </c>
      <c r="P988" s="1">
        <v>7.9</v>
      </c>
      <c r="Q988" s="1">
        <v>7.7</v>
      </c>
      <c r="R988" s="1">
        <v>0.43</v>
      </c>
      <c r="S988" s="1">
        <v>8.1999999999999993</v>
      </c>
      <c r="T988" s="1">
        <v>1</v>
      </c>
      <c r="U988" s="1">
        <v>0</v>
      </c>
      <c r="V988" s="1">
        <v>0</v>
      </c>
      <c r="W988" s="1">
        <v>0</v>
      </c>
      <c r="X988" s="1">
        <v>0</v>
      </c>
      <c r="Y988" s="1">
        <v>0</v>
      </c>
      <c r="Z988" s="1">
        <v>57.8</v>
      </c>
      <c r="AA988" s="7">
        <f>SUMPRODUCT($A$19:$Y$19,A988:Y988)</f>
        <v>59.219485129530412</v>
      </c>
      <c r="AB988" s="7">
        <f>(Z988-AA988)^2</f>
        <v>2.0149380329579785</v>
      </c>
      <c r="AC988" s="7">
        <f>ABS(Z988-AA988)</f>
        <v>1.4194851295304147</v>
      </c>
      <c r="AD988" s="7">
        <f>(Z988-$AC$10)^2</f>
        <v>126.25469645251373</v>
      </c>
      <c r="AE988" s="8">
        <f t="shared" si="15"/>
        <v>-1.4194851295304147</v>
      </c>
    </row>
    <row r="989" spans="1:31" x14ac:dyDescent="0.25">
      <c r="A989" s="1">
        <v>1</v>
      </c>
      <c r="B989" s="1">
        <v>194</v>
      </c>
      <c r="C989" s="1">
        <v>8</v>
      </c>
      <c r="D989" s="1">
        <v>3.89</v>
      </c>
      <c r="E989" s="7">
        <v>0</v>
      </c>
      <c r="F989" s="7">
        <v>93</v>
      </c>
      <c r="G989" s="1">
        <v>0</v>
      </c>
      <c r="H989" s="1">
        <v>5.6</v>
      </c>
      <c r="I989" s="1">
        <v>11</v>
      </c>
      <c r="J989" s="1">
        <v>93</v>
      </c>
      <c r="K989" s="1">
        <v>5.56</v>
      </c>
      <c r="L989" s="1">
        <v>93</v>
      </c>
      <c r="M989" s="1">
        <v>0.1</v>
      </c>
      <c r="N989" s="7">
        <v>1653.2390500000001</v>
      </c>
      <c r="O989" s="1">
        <v>1315372</v>
      </c>
      <c r="P989" s="1">
        <v>1.2</v>
      </c>
      <c r="Q989" s="1">
        <v>1.1000000000000001</v>
      </c>
      <c r="R989" s="1">
        <v>0.65500000000000003</v>
      </c>
      <c r="S989" s="1">
        <v>13.8</v>
      </c>
      <c r="T989" s="1">
        <v>0</v>
      </c>
      <c r="U989" s="1">
        <v>0</v>
      </c>
      <c r="V989" s="1">
        <v>0</v>
      </c>
      <c r="W989" s="1">
        <v>1</v>
      </c>
      <c r="X989" s="1">
        <v>0</v>
      </c>
      <c r="Y989" s="1">
        <v>0</v>
      </c>
      <c r="Z989" s="1">
        <v>69.8</v>
      </c>
      <c r="AA989" s="7">
        <f>SUMPRODUCT($A$19:$Y$19,A989:Y989)</f>
        <v>71.581240693129573</v>
      </c>
      <c r="AB989" s="7">
        <f>(Z989-AA989)^2</f>
        <v>3.1728184068607304</v>
      </c>
      <c r="AC989" s="7">
        <f>ABS(Z989-AA989)</f>
        <v>1.7812406931295754</v>
      </c>
      <c r="AD989" s="7">
        <f>(Z989-$AC$10)^2</f>
        <v>0.58322010277460468</v>
      </c>
      <c r="AE989" s="8">
        <f t="shared" si="15"/>
        <v>-1.7812406931295754</v>
      </c>
    </row>
    <row r="990" spans="1:31" x14ac:dyDescent="0.25">
      <c r="A990" s="1">
        <v>1</v>
      </c>
      <c r="B990" s="1">
        <v>182</v>
      </c>
      <c r="C990" s="1">
        <v>0</v>
      </c>
      <c r="D990" s="1">
        <v>4.9400000000000004</v>
      </c>
      <c r="E990" s="7">
        <v>75.225658199999998</v>
      </c>
      <c r="F990" s="7">
        <v>99</v>
      </c>
      <c r="G990" s="1">
        <v>0</v>
      </c>
      <c r="H990" s="1">
        <v>32.4</v>
      </c>
      <c r="I990" s="1">
        <v>0</v>
      </c>
      <c r="J990" s="1">
        <v>99</v>
      </c>
      <c r="K990" s="1">
        <v>2.64</v>
      </c>
      <c r="L990" s="1">
        <v>99</v>
      </c>
      <c r="M990" s="1">
        <v>0.1</v>
      </c>
      <c r="N990" s="7">
        <v>976.95659999999998</v>
      </c>
      <c r="O990" s="1">
        <v>87298</v>
      </c>
      <c r="P990" s="1">
        <v>5.8</v>
      </c>
      <c r="Q990" s="1">
        <v>6.2</v>
      </c>
      <c r="R990" s="1">
        <v>0.73899999999999999</v>
      </c>
      <c r="S990" s="1">
        <v>13.2</v>
      </c>
      <c r="T990" s="1">
        <v>1</v>
      </c>
      <c r="U990" s="1">
        <v>0</v>
      </c>
      <c r="V990" s="1">
        <v>0</v>
      </c>
      <c r="W990" s="1">
        <v>0</v>
      </c>
      <c r="X990" s="1">
        <v>0</v>
      </c>
      <c r="Y990" s="1">
        <v>0</v>
      </c>
      <c r="Z990" s="1">
        <v>72.3</v>
      </c>
      <c r="AA990" s="7">
        <f>SUMPRODUCT($A$19:$Y$19,A990:Y990)</f>
        <v>67.40770735255586</v>
      </c>
      <c r="AB990" s="7">
        <f>(Z990-AA990)^2</f>
        <v>23.93452734823596</v>
      </c>
      <c r="AC990" s="7">
        <f>ABS(Z990-AA990)</f>
        <v>4.8922926474441368</v>
      </c>
      <c r="AD990" s="7">
        <f>(Z990-$AC$10)^2</f>
        <v>10.651662529912288</v>
      </c>
      <c r="AE990" s="8">
        <f t="shared" si="15"/>
        <v>4.8922926474441368</v>
      </c>
    </row>
    <row r="991" spans="1:31" x14ac:dyDescent="0.25">
      <c r="A991" s="1">
        <v>1</v>
      </c>
      <c r="B991" s="1">
        <v>145</v>
      </c>
      <c r="C991" s="1">
        <v>1</v>
      </c>
      <c r="D991" s="1">
        <v>3.51</v>
      </c>
      <c r="E991" s="7">
        <v>31.765758380000001</v>
      </c>
      <c r="F991" s="7">
        <v>92</v>
      </c>
      <c r="G991" s="1">
        <v>2</v>
      </c>
      <c r="H991" s="1">
        <v>48.9</v>
      </c>
      <c r="I991" s="1">
        <v>1</v>
      </c>
      <c r="J991" s="1">
        <v>91</v>
      </c>
      <c r="K991" s="1">
        <v>5.4</v>
      </c>
      <c r="L991" s="1">
        <v>91</v>
      </c>
      <c r="M991" s="1">
        <v>0.4</v>
      </c>
      <c r="N991" s="7">
        <v>492.49237799999997</v>
      </c>
      <c r="O991" s="1">
        <v>279122</v>
      </c>
      <c r="P991" s="1">
        <v>1.9</v>
      </c>
      <c r="Q991" s="1">
        <v>1.7</v>
      </c>
      <c r="R991" s="1">
        <v>0.71799999999999997</v>
      </c>
      <c r="S991" s="1">
        <v>12.6</v>
      </c>
      <c r="T991" s="1">
        <v>0</v>
      </c>
      <c r="U991" s="1">
        <v>0</v>
      </c>
      <c r="V991" s="1">
        <v>0</v>
      </c>
      <c r="W991" s="1">
        <v>0</v>
      </c>
      <c r="X991" s="1">
        <v>0</v>
      </c>
      <c r="Y991" s="1">
        <v>0</v>
      </c>
      <c r="Z991" s="1">
        <v>74.5</v>
      </c>
      <c r="AA991" s="7">
        <f>SUMPRODUCT($A$19:$Y$19,A991:Y991)</f>
        <v>73.747297248880955</v>
      </c>
      <c r="AB991" s="7">
        <f>(Z991-AA991)^2</f>
        <v>0.56656143154217953</v>
      </c>
      <c r="AC991" s="7">
        <f>ABS(Z991-AA991)</f>
        <v>0.75270275111904539</v>
      </c>
      <c r="AD991" s="7">
        <f>(Z991-$AC$10)^2</f>
        <v>29.85189186579348</v>
      </c>
      <c r="AE991" s="8">
        <f t="shared" si="15"/>
        <v>0.75270275111904539</v>
      </c>
    </row>
    <row r="992" spans="1:31" x14ac:dyDescent="0.25">
      <c r="A992" s="1">
        <v>1</v>
      </c>
      <c r="B992" s="1">
        <v>82</v>
      </c>
      <c r="C992" s="1">
        <v>2</v>
      </c>
      <c r="D992" s="1">
        <v>3.76</v>
      </c>
      <c r="E992" s="7">
        <v>0</v>
      </c>
      <c r="F992" s="7">
        <v>97</v>
      </c>
      <c r="G992" s="1">
        <v>9</v>
      </c>
      <c r="H992" s="1">
        <v>63.8</v>
      </c>
      <c r="I992" s="1">
        <v>2</v>
      </c>
      <c r="J992" s="1">
        <v>96</v>
      </c>
      <c r="K992" s="1">
        <v>5.72</v>
      </c>
      <c r="L992" s="1">
        <v>96</v>
      </c>
      <c r="M992" s="1">
        <v>0.1</v>
      </c>
      <c r="N992" s="7">
        <v>13653.2264</v>
      </c>
      <c r="O992" s="1">
        <v>17762681</v>
      </c>
      <c r="P992" s="1">
        <v>0.8</v>
      </c>
      <c r="Q992" s="1">
        <v>0.8</v>
      </c>
      <c r="R992" s="1">
        <v>0.84499999999999997</v>
      </c>
      <c r="S992" s="1">
        <v>16.3</v>
      </c>
      <c r="T992" s="1">
        <v>0</v>
      </c>
      <c r="U992" s="1">
        <v>0</v>
      </c>
      <c r="V992" s="1">
        <v>0</v>
      </c>
      <c r="W992" s="1">
        <v>1</v>
      </c>
      <c r="X992" s="1">
        <v>0</v>
      </c>
      <c r="Y992" s="1">
        <v>0</v>
      </c>
      <c r="Z992" s="1">
        <v>85</v>
      </c>
      <c r="AA992" s="7">
        <f>SUMPRODUCT($A$19:$Y$19,A992:Y992)</f>
        <v>77.818410576083011</v>
      </c>
      <c r="AB992" s="7">
        <f>(Z992-AA992)^2</f>
        <v>51.575226653716356</v>
      </c>
      <c r="AC992" s="7">
        <f>ABS(Z992-AA992)</f>
        <v>7.1815894239169893</v>
      </c>
      <c r="AD992" s="7">
        <f>(Z992-$AC$10)^2</f>
        <v>254.83935005977182</v>
      </c>
      <c r="AE992" s="8">
        <f t="shared" si="15"/>
        <v>7.1815894239169893</v>
      </c>
    </row>
    <row r="993" spans="1:31" x14ac:dyDescent="0.25">
      <c r="A993" s="1">
        <v>1</v>
      </c>
      <c r="B993" s="1">
        <v>299</v>
      </c>
      <c r="C993" s="1">
        <v>11</v>
      </c>
      <c r="D993" s="1">
        <v>0.64</v>
      </c>
      <c r="E993" s="7">
        <v>126.61421369999999</v>
      </c>
      <c r="F993" s="7">
        <v>71</v>
      </c>
      <c r="G993" s="1">
        <v>1</v>
      </c>
      <c r="H993" s="1">
        <v>41.9</v>
      </c>
      <c r="I993" s="1">
        <v>14</v>
      </c>
      <c r="J993" s="1">
        <v>67</v>
      </c>
      <c r="K993" s="1">
        <v>5.92</v>
      </c>
      <c r="L993" s="1">
        <v>72</v>
      </c>
      <c r="M993" s="1">
        <v>1.5</v>
      </c>
      <c r="N993" s="7">
        <v>854.34692099999995</v>
      </c>
      <c r="O993" s="1">
        <v>647272</v>
      </c>
      <c r="P993" s="1">
        <v>1.4</v>
      </c>
      <c r="Q993" s="1">
        <v>1.4</v>
      </c>
      <c r="R993" s="1">
        <v>0.45400000000000001</v>
      </c>
      <c r="S993" s="1">
        <v>8.1999999999999993</v>
      </c>
      <c r="T993" s="1">
        <v>0</v>
      </c>
      <c r="U993" s="1">
        <v>0</v>
      </c>
      <c r="V993" s="1">
        <v>1</v>
      </c>
      <c r="W993" s="1">
        <v>0</v>
      </c>
      <c r="X993" s="1">
        <v>0</v>
      </c>
      <c r="Y993" s="1">
        <v>0</v>
      </c>
      <c r="Z993" s="1">
        <v>68</v>
      </c>
      <c r="AA993" s="7">
        <f>SUMPRODUCT($A$19:$Y$19,A993:Y993)</f>
        <v>63.345730092010484</v>
      </c>
      <c r="AB993" s="7">
        <f>(Z993-AA993)^2</f>
        <v>21.662228376416735</v>
      </c>
      <c r="AC993" s="7">
        <f>ABS(Z993-AA993)</f>
        <v>4.6542699079895158</v>
      </c>
      <c r="AD993" s="7">
        <f>(Z993-$AC$10)^2</f>
        <v>1.0739415552354672</v>
      </c>
      <c r="AE993" s="8">
        <f t="shared" si="15"/>
        <v>4.6542699079895158</v>
      </c>
    </row>
    <row r="994" spans="1:31" x14ac:dyDescent="0.25">
      <c r="A994" s="1">
        <v>1</v>
      </c>
      <c r="B994" s="1">
        <v>166</v>
      </c>
      <c r="C994" s="1">
        <v>6</v>
      </c>
      <c r="D994" s="1">
        <v>3.04</v>
      </c>
      <c r="E994" s="7">
        <v>194.43357359999999</v>
      </c>
      <c r="F994" s="7">
        <v>91</v>
      </c>
      <c r="G994" s="1">
        <v>0</v>
      </c>
      <c r="H994" s="1">
        <v>41.2</v>
      </c>
      <c r="I994" s="1">
        <v>7</v>
      </c>
      <c r="J994" s="1">
        <v>92</v>
      </c>
      <c r="K994" s="1">
        <v>8.2899999999999991</v>
      </c>
      <c r="L994" s="1">
        <v>92</v>
      </c>
      <c r="M994" s="1">
        <v>1.4</v>
      </c>
      <c r="N994" s="7">
        <v>1157.3426999999999</v>
      </c>
      <c r="O994" s="1">
        <v>733821</v>
      </c>
      <c r="P994" s="1">
        <v>2.6</v>
      </c>
      <c r="Q994" s="1">
        <v>2.5</v>
      </c>
      <c r="R994" s="1">
        <v>0.56599999999999995</v>
      </c>
      <c r="S994" s="1">
        <v>10.3</v>
      </c>
      <c r="T994" s="1">
        <v>0</v>
      </c>
      <c r="U994" s="1">
        <v>0</v>
      </c>
      <c r="V994" s="1">
        <v>0</v>
      </c>
      <c r="W994" s="1">
        <v>0</v>
      </c>
      <c r="X994" s="1">
        <v>0</v>
      </c>
      <c r="Y994" s="1">
        <v>0</v>
      </c>
      <c r="Z994" s="1">
        <v>71.900000000000006</v>
      </c>
      <c r="AA994" s="7">
        <f>SUMPRODUCT($A$19:$Y$19,A994:Y994)</f>
        <v>71.220865346495501</v>
      </c>
      <c r="AB994" s="7">
        <f>(Z994-AA994)^2</f>
        <v>0.46122387759068417</v>
      </c>
      <c r="AC994" s="7">
        <f>ABS(Z994-AA994)</f>
        <v>0.67913465350450508</v>
      </c>
      <c r="AD994" s="7">
        <f>(Z994-$AC$10)^2</f>
        <v>8.2007117415703075</v>
      </c>
      <c r="AE994" s="8">
        <f t="shared" si="15"/>
        <v>0.67913465350450508</v>
      </c>
    </row>
    <row r="995" spans="1:31" x14ac:dyDescent="0.25">
      <c r="A995" s="1">
        <v>1</v>
      </c>
      <c r="B995" s="1">
        <v>194</v>
      </c>
      <c r="C995" s="1">
        <v>0</v>
      </c>
      <c r="D995" s="1">
        <v>0.01</v>
      </c>
      <c r="E995" s="7">
        <v>8.1980475810000009</v>
      </c>
      <c r="F995" s="7">
        <v>96</v>
      </c>
      <c r="G995" s="1">
        <v>0</v>
      </c>
      <c r="H995" s="1">
        <v>28.5</v>
      </c>
      <c r="I995" s="1">
        <v>0</v>
      </c>
      <c r="J995" s="1">
        <v>96</v>
      </c>
      <c r="K995" s="1">
        <v>8.6</v>
      </c>
      <c r="L995" s="1">
        <v>96</v>
      </c>
      <c r="M995" s="1">
        <v>0.5</v>
      </c>
      <c r="N995" s="7">
        <v>138.94995900000001</v>
      </c>
      <c r="O995" s="1">
        <v>182889</v>
      </c>
      <c r="P995" s="1">
        <v>5.9</v>
      </c>
      <c r="Q995" s="1">
        <v>5.7</v>
      </c>
      <c r="R995" s="1">
        <v>0.55300000000000005</v>
      </c>
      <c r="S995" s="1">
        <v>10.8</v>
      </c>
      <c r="T995" s="1">
        <v>1</v>
      </c>
      <c r="U995" s="1">
        <v>0</v>
      </c>
      <c r="V995" s="1">
        <v>0</v>
      </c>
      <c r="W995" s="1">
        <v>0</v>
      </c>
      <c r="X995" s="1">
        <v>0</v>
      </c>
      <c r="Y995" s="1">
        <v>0</v>
      </c>
      <c r="Z995" s="1">
        <v>66.900000000000006</v>
      </c>
      <c r="AA995" s="7">
        <f>SUMPRODUCT($A$19:$Y$19,A995:Y995)</f>
        <v>65.381524968297754</v>
      </c>
      <c r="AB995" s="7">
        <f>(Z995-AA995)^2</f>
        <v>2.3057664219031553</v>
      </c>
      <c r="AC995" s="7">
        <f>ABS(Z995-AA995)</f>
        <v>1.518475031702252</v>
      </c>
      <c r="AD995" s="7">
        <f>(Z995-$AC$10)^2</f>
        <v>4.563826887294856</v>
      </c>
      <c r="AE995" s="8">
        <f t="shared" si="15"/>
        <v>1.518475031702252</v>
      </c>
    </row>
    <row r="996" spans="1:31" x14ac:dyDescent="0.25">
      <c r="A996" s="1">
        <v>1</v>
      </c>
      <c r="B996" s="1">
        <v>19</v>
      </c>
      <c r="C996" s="1">
        <v>13</v>
      </c>
      <c r="D996" s="1">
        <v>2.12</v>
      </c>
      <c r="E996" s="7">
        <v>60.185917709999998</v>
      </c>
      <c r="F996" s="7">
        <v>88</v>
      </c>
      <c r="G996" s="1">
        <v>722</v>
      </c>
      <c r="H996" s="1">
        <v>17</v>
      </c>
      <c r="I996" s="1">
        <v>15</v>
      </c>
      <c r="J996" s="1">
        <v>87</v>
      </c>
      <c r="K996" s="1">
        <v>5.64</v>
      </c>
      <c r="L996" s="1">
        <v>88</v>
      </c>
      <c r="M996" s="1">
        <v>0.3</v>
      </c>
      <c r="N996" s="7">
        <v>882.49146199999996</v>
      </c>
      <c r="O996" s="1">
        <v>14537886</v>
      </c>
      <c r="P996" s="1">
        <v>11</v>
      </c>
      <c r="Q996" s="1">
        <v>11.2</v>
      </c>
      <c r="R996" s="1">
        <v>0.53300000000000003</v>
      </c>
      <c r="S996" s="1">
        <v>10.7</v>
      </c>
      <c r="T996" s="1">
        <v>0</v>
      </c>
      <c r="U996" s="1">
        <v>1</v>
      </c>
      <c r="V996" s="1">
        <v>0</v>
      </c>
      <c r="W996" s="1">
        <v>0</v>
      </c>
      <c r="X996" s="1">
        <v>0</v>
      </c>
      <c r="Y996" s="1">
        <v>0</v>
      </c>
      <c r="Z996" s="1">
        <v>67</v>
      </c>
      <c r="AA996" s="7">
        <f>SUMPRODUCT($A$19:$Y$19,A996:Y996)</f>
        <v>70.816796474153193</v>
      </c>
      <c r="AB996" s="7">
        <f>(Z996-AA996)^2</f>
        <v>14.567935325108248</v>
      </c>
      <c r="AC996" s="7">
        <f>ABS(Z996-AA996)</f>
        <v>3.8167964741531932</v>
      </c>
      <c r="AD996" s="7">
        <f>(Z996-$AC$10)^2</f>
        <v>4.1465645843803882</v>
      </c>
      <c r="AE996" s="8">
        <f t="shared" si="15"/>
        <v>-3.8167964741531932</v>
      </c>
    </row>
    <row r="997" spans="1:31" x14ac:dyDescent="0.25">
      <c r="A997" s="1">
        <v>1</v>
      </c>
      <c r="B997" s="1">
        <v>381</v>
      </c>
      <c r="C997" s="1">
        <v>27</v>
      </c>
      <c r="D997" s="1">
        <v>3.76</v>
      </c>
      <c r="E997" s="7">
        <v>0</v>
      </c>
      <c r="F997" s="7">
        <v>92</v>
      </c>
      <c r="G997" s="1">
        <v>0</v>
      </c>
      <c r="H997" s="1">
        <v>42.1</v>
      </c>
      <c r="I997" s="1">
        <v>43</v>
      </c>
      <c r="J997" s="1">
        <v>93</v>
      </c>
      <c r="K997" s="1">
        <v>5.72</v>
      </c>
      <c r="L997" s="1">
        <v>93</v>
      </c>
      <c r="M997" s="1">
        <v>4.2</v>
      </c>
      <c r="N997" s="7">
        <v>1653.2390500000001</v>
      </c>
      <c r="O997" s="1">
        <v>88568</v>
      </c>
      <c r="P997" s="1">
        <v>3.4</v>
      </c>
      <c r="Q997" s="1">
        <v>3.4</v>
      </c>
      <c r="R997" s="1">
        <v>0</v>
      </c>
      <c r="S997" s="1">
        <v>0</v>
      </c>
      <c r="T997" s="1">
        <v>1</v>
      </c>
      <c r="U997" s="1">
        <v>0</v>
      </c>
      <c r="V997" s="1">
        <v>0</v>
      </c>
      <c r="W997" s="1">
        <v>0</v>
      </c>
      <c r="X997" s="1">
        <v>0</v>
      </c>
      <c r="Y997" s="1">
        <v>0</v>
      </c>
      <c r="Z997" s="1">
        <v>53.1</v>
      </c>
      <c r="AA997" s="7">
        <f>SUMPRODUCT($A$19:$Y$19,A997:Y997)</f>
        <v>52.159194465491986</v>
      </c>
      <c r="AB997" s="7">
        <f>(Z997-AA997)^2</f>
        <v>0.88511505376091315</v>
      </c>
      <c r="AC997" s="7">
        <f>ABS(Z997-AA997)</f>
        <v>0.94080553450801574</v>
      </c>
      <c r="AD997" s="7">
        <f>(Z997-$AC$10)^2</f>
        <v>253.96602468949476</v>
      </c>
      <c r="AE997" s="8">
        <f t="shared" si="15"/>
        <v>0.94080553450801574</v>
      </c>
    </row>
    <row r="998" spans="1:31" x14ac:dyDescent="0.25">
      <c r="A998" s="1">
        <v>1</v>
      </c>
      <c r="B998" s="1">
        <v>95</v>
      </c>
      <c r="C998" s="1">
        <v>1</v>
      </c>
      <c r="D998" s="1">
        <v>3.76</v>
      </c>
      <c r="E998" s="7">
        <v>0</v>
      </c>
      <c r="F998" s="7">
        <v>92</v>
      </c>
      <c r="G998" s="1">
        <v>0</v>
      </c>
      <c r="H998" s="1">
        <v>6.5</v>
      </c>
      <c r="I998" s="1">
        <v>1</v>
      </c>
      <c r="J998" s="1">
        <v>92</v>
      </c>
      <c r="K998" s="1">
        <v>5.72</v>
      </c>
      <c r="L998" s="1">
        <v>92</v>
      </c>
      <c r="M998" s="1">
        <v>0.1</v>
      </c>
      <c r="N998" s="7">
        <v>1146.3627300000001</v>
      </c>
      <c r="O998" s="1">
        <v>487852</v>
      </c>
      <c r="P998" s="1">
        <v>1.7</v>
      </c>
      <c r="Q998" s="1">
        <v>1.7</v>
      </c>
      <c r="R998" s="1">
        <v>0.77500000000000002</v>
      </c>
      <c r="S998" s="1">
        <v>14.2</v>
      </c>
      <c r="T998" s="1">
        <v>0</v>
      </c>
      <c r="U998" s="1">
        <v>0</v>
      </c>
      <c r="V998" s="1">
        <v>0</v>
      </c>
      <c r="W998" s="1">
        <v>0</v>
      </c>
      <c r="X998" s="1">
        <v>0</v>
      </c>
      <c r="Y998" s="1">
        <v>0</v>
      </c>
      <c r="Z998" s="1">
        <v>79.599999999999994</v>
      </c>
      <c r="AA998" s="7">
        <f>SUMPRODUCT($A$19:$Y$19,A998:Y998)</f>
        <v>74.851200085017709</v>
      </c>
      <c r="AB998" s="7">
        <f>(Z998-AA998)^2</f>
        <v>22.551100632535761</v>
      </c>
      <c r="AC998" s="7">
        <f>ABS(Z998-AA998)</f>
        <v>4.7487999149822855</v>
      </c>
      <c r="AD998" s="7">
        <f>(Z998-$AC$10)^2</f>
        <v>111.59151441715426</v>
      </c>
      <c r="AE998" s="8">
        <f t="shared" si="15"/>
        <v>4.7487999149822855</v>
      </c>
    </row>
    <row r="999" spans="1:31" x14ac:dyDescent="0.25">
      <c r="A999" s="1">
        <v>1</v>
      </c>
      <c r="B999" s="1">
        <v>223</v>
      </c>
      <c r="C999" s="1">
        <v>0</v>
      </c>
      <c r="D999" s="1">
        <v>0.01</v>
      </c>
      <c r="E999" s="7">
        <v>188.73736640000001</v>
      </c>
      <c r="F999" s="7">
        <v>97</v>
      </c>
      <c r="G999" s="1">
        <v>1</v>
      </c>
      <c r="H999" s="1">
        <v>21.9</v>
      </c>
      <c r="I999" s="1">
        <v>1</v>
      </c>
      <c r="J999" s="1">
        <v>97</v>
      </c>
      <c r="K999" s="1">
        <v>3.7</v>
      </c>
      <c r="L999" s="1">
        <v>97</v>
      </c>
      <c r="M999" s="1">
        <v>0.6</v>
      </c>
      <c r="N999" s="7">
        <v>2422.8159999999998</v>
      </c>
      <c r="O999" s="1">
        <v>752967</v>
      </c>
      <c r="P999" s="1">
        <v>16.100000000000001</v>
      </c>
      <c r="Q999" s="1">
        <v>16.7</v>
      </c>
      <c r="R999" s="1">
        <v>0.58099999999999996</v>
      </c>
      <c r="S999" s="1">
        <v>12.3</v>
      </c>
      <c r="T999" s="1">
        <v>0</v>
      </c>
      <c r="U999" s="1">
        <v>1</v>
      </c>
      <c r="V999" s="1">
        <v>0</v>
      </c>
      <c r="W999" s="1">
        <v>0</v>
      </c>
      <c r="X999" s="1">
        <v>0</v>
      </c>
      <c r="Y999" s="1">
        <v>0</v>
      </c>
      <c r="Z999" s="1">
        <v>68.7</v>
      </c>
      <c r="AA999" s="7">
        <f>SUMPRODUCT($A$19:$Y$19,A999:Y999)</f>
        <v>68.622384219234291</v>
      </c>
      <c r="AB999" s="7">
        <f>(Z999-AA999)^2</f>
        <v>6.0242094238709765E-3</v>
      </c>
      <c r="AC999" s="7">
        <f>ABS(Z999-AA999)</f>
        <v>7.7615780765711406E-2</v>
      </c>
      <c r="AD999" s="7">
        <f>(Z999-$AC$10)^2</f>
        <v>0.11310543483402048</v>
      </c>
      <c r="AE999" s="8">
        <f t="shared" si="15"/>
        <v>7.7615780765711406E-2</v>
      </c>
    </row>
    <row r="1000" spans="1:31" x14ac:dyDescent="0.25">
      <c r="A1000" s="1">
        <v>1</v>
      </c>
      <c r="B1000" s="1">
        <v>79</v>
      </c>
      <c r="C1000" s="1">
        <v>0</v>
      </c>
      <c r="D1000" s="1">
        <v>1.1100000000000001</v>
      </c>
      <c r="E1000" s="7">
        <v>3688.6942880000001</v>
      </c>
      <c r="F1000" s="7">
        <v>99</v>
      </c>
      <c r="G1000" s="1">
        <v>112</v>
      </c>
      <c r="H1000" s="1">
        <v>65.599999999999994</v>
      </c>
      <c r="I1000" s="1">
        <v>0</v>
      </c>
      <c r="J1000" s="1">
        <v>98</v>
      </c>
      <c r="K1000" s="1">
        <v>2.63</v>
      </c>
      <c r="L1000" s="1">
        <v>99</v>
      </c>
      <c r="M1000" s="1">
        <v>0.1</v>
      </c>
      <c r="N1000" s="7">
        <v>61478.238129999998</v>
      </c>
      <c r="O1000" s="1">
        <v>1315372</v>
      </c>
      <c r="P1000" s="1">
        <v>5</v>
      </c>
      <c r="Q1000" s="1">
        <v>4.5999999999999996</v>
      </c>
      <c r="R1000" s="1">
        <v>0.82799999999999996</v>
      </c>
      <c r="S1000" s="1">
        <v>11.8</v>
      </c>
      <c r="T1000" s="1">
        <v>0</v>
      </c>
      <c r="U1000" s="1">
        <v>1</v>
      </c>
      <c r="V1000" s="1">
        <v>0</v>
      </c>
      <c r="W1000" s="1">
        <v>0</v>
      </c>
      <c r="X1000" s="1">
        <v>0</v>
      </c>
      <c r="Y1000" s="1">
        <v>0</v>
      </c>
      <c r="Z1000" s="1">
        <v>77</v>
      </c>
      <c r="AA1000" s="7">
        <f>SUMPRODUCT($A$19:$Y$19,A1000:Y1000)</f>
        <v>76.878991833381392</v>
      </c>
      <c r="AB1000" s="7">
        <f>(Z1000-AA1000)^2</f>
        <v>1.4642976388396909E-2</v>
      </c>
      <c r="AC1000" s="7">
        <f>ABS(Z1000-AA1000)</f>
        <v>0.12100816661860847</v>
      </c>
      <c r="AD1000" s="7">
        <f>(Z1000-$AC$10)^2</f>
        <v>63.420334292931173</v>
      </c>
      <c r="AE1000" s="8">
        <f t="shared" si="15"/>
        <v>0.12100816661860847</v>
      </c>
    </row>
    <row r="1001" spans="1:31" x14ac:dyDescent="0.25">
      <c r="A1001" s="1">
        <v>1</v>
      </c>
      <c r="B1001" s="1">
        <v>275</v>
      </c>
      <c r="C1001" s="1">
        <v>71</v>
      </c>
      <c r="D1001" s="1">
        <v>0.01</v>
      </c>
      <c r="E1001" s="7">
        <v>7.097108703</v>
      </c>
      <c r="F1001" s="7">
        <v>68</v>
      </c>
      <c r="G1001" s="1">
        <v>3013</v>
      </c>
      <c r="H1001" s="1">
        <v>17.2</v>
      </c>
      <c r="I1001" s="1">
        <v>97</v>
      </c>
      <c r="J1001" s="1">
        <v>68</v>
      </c>
      <c r="K1001" s="1">
        <v>7.87</v>
      </c>
      <c r="L1001" s="1">
        <v>68</v>
      </c>
      <c r="M1001" s="1">
        <v>0.1</v>
      </c>
      <c r="N1001" s="7">
        <v>63.537230999999998</v>
      </c>
      <c r="O1001" s="1">
        <v>2978599</v>
      </c>
      <c r="P1001" s="1">
        <v>18.2</v>
      </c>
      <c r="Q1001" s="1">
        <v>18.2</v>
      </c>
      <c r="R1001" s="1">
        <v>0.45400000000000001</v>
      </c>
      <c r="S1001" s="1">
        <v>9.5</v>
      </c>
      <c r="T1001" s="1">
        <v>0</v>
      </c>
      <c r="U1001" s="1">
        <v>1</v>
      </c>
      <c r="V1001" s="1">
        <v>0</v>
      </c>
      <c r="W1001" s="1">
        <v>0</v>
      </c>
      <c r="X1001" s="1">
        <v>0</v>
      </c>
      <c r="Y1001" s="1">
        <v>0</v>
      </c>
      <c r="Z1001" s="1">
        <v>59.2</v>
      </c>
      <c r="AA1001" s="7">
        <f>SUMPRODUCT($A$19:$Y$19,A1001:Y1001)</f>
        <v>64.035087441070658</v>
      </c>
      <c r="AB1001" s="7">
        <f>(Z1001-AA1001)^2</f>
        <v>23.378070562799177</v>
      </c>
      <c r="AC1001" s="7">
        <f>ABS(Z1001-AA1001)</f>
        <v>4.8350874410706552</v>
      </c>
      <c r="AD1001" s="7">
        <f>(Z1001-$AC$10)^2</f>
        <v>96.753024211710724</v>
      </c>
      <c r="AE1001" s="8">
        <f t="shared" si="15"/>
        <v>-4.8350874410706552</v>
      </c>
    </row>
    <row r="1002" spans="1:31" x14ac:dyDescent="0.25">
      <c r="A1002" s="1">
        <v>1</v>
      </c>
      <c r="B1002" s="1">
        <v>68</v>
      </c>
      <c r="C1002" s="1">
        <v>2</v>
      </c>
      <c r="D1002" s="1">
        <v>8.1999999999999993</v>
      </c>
      <c r="E1002" s="7">
        <v>971.92803839999999</v>
      </c>
      <c r="F1002" s="7">
        <v>7</v>
      </c>
      <c r="G1002" s="1">
        <v>803</v>
      </c>
      <c r="H1002" s="1">
        <v>64.7</v>
      </c>
      <c r="I1002" s="1">
        <v>2</v>
      </c>
      <c r="J1002" s="1">
        <v>87</v>
      </c>
      <c r="K1002" s="1">
        <v>1.82</v>
      </c>
      <c r="L1002" s="1">
        <v>87</v>
      </c>
      <c r="M1002" s="1">
        <v>0.1</v>
      </c>
      <c r="N1002" s="7">
        <v>5282.2175999999999</v>
      </c>
      <c r="O1002" s="1">
        <v>3434278</v>
      </c>
      <c r="P1002" s="1">
        <v>0.5</v>
      </c>
      <c r="Q1002" s="1">
        <v>0.5</v>
      </c>
      <c r="R1002" s="1">
        <v>0.90300000000000002</v>
      </c>
      <c r="S1002" s="1">
        <v>15.9</v>
      </c>
      <c r="T1002" s="1">
        <v>0</v>
      </c>
      <c r="U1002" s="1">
        <v>0</v>
      </c>
      <c r="V1002" s="1">
        <v>0</v>
      </c>
      <c r="W1002" s="1">
        <v>0</v>
      </c>
      <c r="X1002" s="1">
        <v>0</v>
      </c>
      <c r="Y1002" s="1">
        <v>0</v>
      </c>
      <c r="Z1002" s="1">
        <v>81.5</v>
      </c>
      <c r="AA1002" s="7">
        <f>SUMPRODUCT($A$19:$Y$19,A1002:Y1002)</f>
        <v>78.861184152348955</v>
      </c>
      <c r="AB1002" s="7">
        <f>(Z1002-AA1002)^2</f>
        <v>6.9633490778143061</v>
      </c>
      <c r="AC1002" s="7">
        <f>ABS(Z1002-AA1002)</f>
        <v>2.6388158476510455</v>
      </c>
      <c r="AD1002" s="7">
        <f>(Z1002-$AC$10)^2</f>
        <v>155.34353066177903</v>
      </c>
      <c r="AE1002" s="8">
        <f t="shared" si="15"/>
        <v>2.6388158476510455</v>
      </c>
    </row>
    <row r="1003" spans="1:31" x14ac:dyDescent="0.25">
      <c r="A1003" s="1">
        <v>1</v>
      </c>
      <c r="B1003" s="1">
        <v>66</v>
      </c>
      <c r="C1003" s="1">
        <v>0</v>
      </c>
      <c r="D1003" s="1">
        <v>10.62</v>
      </c>
      <c r="E1003" s="7">
        <v>158.70873990000001</v>
      </c>
      <c r="F1003" s="7">
        <v>88</v>
      </c>
      <c r="G1003" s="1">
        <v>0</v>
      </c>
      <c r="H1003" s="1">
        <v>54.3</v>
      </c>
      <c r="I1003" s="1">
        <v>0</v>
      </c>
      <c r="J1003" s="1">
        <v>98</v>
      </c>
      <c r="K1003" s="1">
        <v>6.83</v>
      </c>
      <c r="L1003" s="1">
        <v>98</v>
      </c>
      <c r="M1003" s="1">
        <v>0.1</v>
      </c>
      <c r="N1003" s="7">
        <v>2293.4789000000001</v>
      </c>
      <c r="O1003" s="1">
        <v>993563</v>
      </c>
      <c r="P1003" s="1">
        <v>0.9</v>
      </c>
      <c r="Q1003" s="1">
        <v>1</v>
      </c>
      <c r="R1003" s="1">
        <v>0.81499999999999995</v>
      </c>
      <c r="S1003" s="1">
        <v>13</v>
      </c>
      <c r="T1003" s="1">
        <v>0</v>
      </c>
      <c r="U1003" s="1">
        <v>1</v>
      </c>
      <c r="V1003" s="1">
        <v>0</v>
      </c>
      <c r="W1003" s="1">
        <v>0</v>
      </c>
      <c r="X1003" s="1">
        <v>0</v>
      </c>
      <c r="Y1003" s="1">
        <v>1</v>
      </c>
      <c r="Z1003" s="1">
        <v>78.5</v>
      </c>
      <c r="AA1003" s="7">
        <f>SUMPRODUCT($A$19:$Y$19,A1003:Y1003)</f>
        <v>77.480091685154022</v>
      </c>
      <c r="AB1003" s="7">
        <f>(Z1003-AA1003)^2</f>
        <v>1.0402129706919621</v>
      </c>
      <c r="AC1003" s="7">
        <f>ABS(Z1003-AA1003)</f>
        <v>1.0199083148459778</v>
      </c>
      <c r="AD1003" s="7">
        <f>(Z1003-$AC$10)^2</f>
        <v>89.561399749213791</v>
      </c>
      <c r="AE1003" s="8">
        <f t="shared" si="15"/>
        <v>1.0199083148459778</v>
      </c>
    </row>
    <row r="1004" spans="1:31" x14ac:dyDescent="0.25">
      <c r="A1004" s="1">
        <v>1</v>
      </c>
      <c r="B1004" s="1">
        <v>168</v>
      </c>
      <c r="C1004" s="1">
        <v>55</v>
      </c>
      <c r="D1004" s="1">
        <v>0.22</v>
      </c>
      <c r="E1004" s="7">
        <v>0</v>
      </c>
      <c r="F1004" s="7">
        <v>96</v>
      </c>
      <c r="G1004" s="1">
        <v>26</v>
      </c>
      <c r="H1004" s="1">
        <v>57.8</v>
      </c>
      <c r="I1004" s="1">
        <v>64</v>
      </c>
      <c r="J1004" s="1">
        <v>96</v>
      </c>
      <c r="K1004" s="1">
        <v>5.4</v>
      </c>
      <c r="L1004" s="1">
        <v>96</v>
      </c>
      <c r="M1004" s="1">
        <v>0.1</v>
      </c>
      <c r="N1004" s="7">
        <v>1653.2390500000001</v>
      </c>
      <c r="O1004" s="1">
        <v>1315372</v>
      </c>
      <c r="P1004" s="1">
        <v>2.9</v>
      </c>
      <c r="Q1004" s="1">
        <v>2.9</v>
      </c>
      <c r="R1004" s="1">
        <v>0.67100000000000004</v>
      </c>
      <c r="S1004" s="1">
        <v>12.4</v>
      </c>
      <c r="T1004" s="1">
        <v>1</v>
      </c>
      <c r="U1004" s="1">
        <v>0</v>
      </c>
      <c r="V1004" s="1">
        <v>0</v>
      </c>
      <c r="W1004" s="1">
        <v>0</v>
      </c>
      <c r="X1004" s="1">
        <v>0</v>
      </c>
      <c r="Y1004" s="1">
        <v>0</v>
      </c>
      <c r="Z1004" s="1">
        <v>74</v>
      </c>
      <c r="AA1004" s="7">
        <f>SUMPRODUCT($A$19:$Y$19,A1004:Y1004)</f>
        <v>68.500245746630895</v>
      </c>
      <c r="AB1004" s="7">
        <f>(Z1004-AA1004)^2</f>
        <v>30.247296847451558</v>
      </c>
      <c r="AC1004" s="7">
        <f>ABS(Z1004-AA1004)</f>
        <v>5.4997542533691046</v>
      </c>
      <c r="AD1004" s="7">
        <f>(Z1004-$AC$10)^2</f>
        <v>24.63820338036594</v>
      </c>
      <c r="AE1004" s="8">
        <f t="shared" si="15"/>
        <v>5.4997542533691046</v>
      </c>
    </row>
    <row r="1005" spans="1:31" x14ac:dyDescent="0.25">
      <c r="A1005" s="1">
        <v>1</v>
      </c>
      <c r="B1005" s="1">
        <v>123</v>
      </c>
      <c r="C1005" s="1">
        <v>20</v>
      </c>
      <c r="D1005" s="1">
        <v>0.5</v>
      </c>
      <c r="E1005" s="7">
        <v>352.06364189999999</v>
      </c>
      <c r="F1005" s="7">
        <v>94</v>
      </c>
      <c r="G1005" s="1">
        <v>107</v>
      </c>
      <c r="H1005" s="1">
        <v>52.8</v>
      </c>
      <c r="I1005" s="1">
        <v>23</v>
      </c>
      <c r="J1005" s="1">
        <v>94</v>
      </c>
      <c r="K1005" s="1">
        <v>5.36</v>
      </c>
      <c r="L1005" s="1">
        <v>95</v>
      </c>
      <c r="M1005" s="1">
        <v>0.1</v>
      </c>
      <c r="N1005" s="7">
        <v>3868.8312299999998</v>
      </c>
      <c r="O1005" s="1">
        <v>3546576</v>
      </c>
      <c r="P1005" s="1">
        <v>6</v>
      </c>
      <c r="Q1005" s="1">
        <v>5.9</v>
      </c>
      <c r="R1005" s="1">
        <v>0.70499999999999996</v>
      </c>
      <c r="S1005" s="1">
        <v>13.1</v>
      </c>
      <c r="T1005" s="1">
        <v>1</v>
      </c>
      <c r="U1005" s="1">
        <v>0</v>
      </c>
      <c r="V1005" s="1">
        <v>0</v>
      </c>
      <c r="W1005" s="1">
        <v>0</v>
      </c>
      <c r="X1005" s="1">
        <v>0</v>
      </c>
      <c r="Y1005" s="1">
        <v>0</v>
      </c>
      <c r="Z1005" s="1">
        <v>74.400000000000006</v>
      </c>
      <c r="AA1005" s="7">
        <f>SUMPRODUCT($A$19:$Y$19,A1005:Y1005)</f>
        <v>69.143538303654253</v>
      </c>
      <c r="AB1005" s="7">
        <f>(Z1005-AA1005)^2</f>
        <v>27.630389565150065</v>
      </c>
      <c r="AC1005" s="7">
        <f>ABS(Z1005-AA1005)</f>
        <v>5.2564616963457524</v>
      </c>
      <c r="AD1005" s="7">
        <f>(Z1005-$AC$10)^2</f>
        <v>28.769154168708031</v>
      </c>
      <c r="AE1005" s="8">
        <f t="shared" si="15"/>
        <v>5.2564616963457524</v>
      </c>
    </row>
    <row r="1006" spans="1:31" x14ac:dyDescent="0.25">
      <c r="A1006" s="1">
        <v>1</v>
      </c>
      <c r="B1006" s="1">
        <v>95</v>
      </c>
      <c r="C1006" s="1">
        <v>0</v>
      </c>
      <c r="D1006" s="1">
        <v>0.13</v>
      </c>
      <c r="E1006" s="7">
        <v>941.70368680000001</v>
      </c>
      <c r="F1006" s="7">
        <v>99</v>
      </c>
      <c r="G1006" s="1">
        <v>0</v>
      </c>
      <c r="H1006" s="1">
        <v>28</v>
      </c>
      <c r="I1006" s="1">
        <v>0</v>
      </c>
      <c r="J1006" s="1">
        <v>99</v>
      </c>
      <c r="K1006" s="1">
        <v>3.4</v>
      </c>
      <c r="L1006" s="1">
        <v>94</v>
      </c>
      <c r="M1006" s="1">
        <v>0.1</v>
      </c>
      <c r="N1006" s="7">
        <v>16846.219799999999</v>
      </c>
      <c r="O1006" s="1">
        <v>1315372</v>
      </c>
      <c r="P1006" s="1">
        <v>6.7</v>
      </c>
      <c r="Q1006" s="1">
        <v>6.1</v>
      </c>
      <c r="R1006" s="1">
        <v>0.82</v>
      </c>
      <c r="S1006" s="1">
        <v>13.3</v>
      </c>
      <c r="T1006" s="1">
        <v>0</v>
      </c>
      <c r="U1006" s="1">
        <v>1</v>
      </c>
      <c r="V1006" s="1">
        <v>0</v>
      </c>
      <c r="W1006" s="1">
        <v>0</v>
      </c>
      <c r="X1006" s="1">
        <v>0</v>
      </c>
      <c r="Y1006" s="1">
        <v>0</v>
      </c>
      <c r="Z1006" s="1">
        <v>74.8</v>
      </c>
      <c r="AA1006" s="7">
        <f>SUMPRODUCT($A$19:$Y$19,A1006:Y1006)</f>
        <v>74.200282389812301</v>
      </c>
      <c r="AB1006" s="7">
        <f>(Z1006-AA1006)^2</f>
        <v>0.35966121196924128</v>
      </c>
      <c r="AC1006" s="7">
        <f>ABS(Z1006-AA1006)</f>
        <v>0.59971761018769598</v>
      </c>
      <c r="AD1006" s="7">
        <f>(Z1006-$AC$10)^2</f>
        <v>33.220104957049969</v>
      </c>
      <c r="AE1006" s="8">
        <f t="shared" si="15"/>
        <v>0.59971761018769598</v>
      </c>
    </row>
    <row r="1007" spans="1:31" x14ac:dyDescent="0.25">
      <c r="A1007" s="1">
        <v>1</v>
      </c>
      <c r="B1007" s="1">
        <v>128</v>
      </c>
      <c r="C1007" s="1">
        <v>1</v>
      </c>
      <c r="D1007" s="1">
        <v>5.91</v>
      </c>
      <c r="E1007" s="7">
        <v>180.37870340000001</v>
      </c>
      <c r="F1007" s="7">
        <v>96</v>
      </c>
      <c r="G1007" s="1">
        <v>7872</v>
      </c>
      <c r="H1007" s="1">
        <v>54.4</v>
      </c>
      <c r="I1007" s="1">
        <v>1</v>
      </c>
      <c r="J1007" s="1">
        <v>94</v>
      </c>
      <c r="K1007" s="1">
        <v>7.25</v>
      </c>
      <c r="L1007" s="1">
        <v>93</v>
      </c>
      <c r="M1007" s="1">
        <v>0.1</v>
      </c>
      <c r="N1007" s="7">
        <v>4274.3768570000002</v>
      </c>
      <c r="O1007" s="1">
        <v>3776</v>
      </c>
      <c r="P1007" s="1">
        <v>2.7</v>
      </c>
      <c r="Q1007" s="1">
        <v>2.8</v>
      </c>
      <c r="R1007" s="1">
        <v>0.755</v>
      </c>
      <c r="S1007" s="1">
        <v>13.5</v>
      </c>
      <c r="T1007" s="1">
        <v>0</v>
      </c>
      <c r="U1007" s="1">
        <v>1</v>
      </c>
      <c r="V1007" s="1">
        <v>0</v>
      </c>
      <c r="W1007" s="1">
        <v>0</v>
      </c>
      <c r="X1007" s="1">
        <v>0</v>
      </c>
      <c r="Y1007" s="1">
        <v>0</v>
      </c>
      <c r="Z1007" s="1">
        <v>74.5</v>
      </c>
      <c r="AA1007" s="7">
        <f>SUMPRODUCT($A$19:$Y$19,A1007:Y1007)</f>
        <v>73.798252558378664</v>
      </c>
      <c r="AB1007" s="7">
        <f>(Z1007-AA1007)^2</f>
        <v>0.49244947182209048</v>
      </c>
      <c r="AC1007" s="7">
        <f>ABS(Z1007-AA1007)</f>
        <v>0.70174744162133607</v>
      </c>
      <c r="AD1007" s="7">
        <f>(Z1007-$AC$10)^2</f>
        <v>29.85189186579348</v>
      </c>
      <c r="AE1007" s="8">
        <f t="shared" si="15"/>
        <v>0.70174744162133607</v>
      </c>
    </row>
    <row r="1008" spans="1:31" x14ac:dyDescent="0.25">
      <c r="A1008" s="1">
        <v>1</v>
      </c>
      <c r="B1008" s="1">
        <v>123</v>
      </c>
      <c r="C1008" s="1">
        <v>8</v>
      </c>
      <c r="D1008" s="1">
        <v>3.76</v>
      </c>
      <c r="E1008" s="7">
        <v>0</v>
      </c>
      <c r="F1008" s="7">
        <v>9</v>
      </c>
      <c r="G1008" s="1">
        <v>4</v>
      </c>
      <c r="H1008" s="1">
        <v>55.6</v>
      </c>
      <c r="I1008" s="1">
        <v>10</v>
      </c>
      <c r="J1008" s="1">
        <v>88</v>
      </c>
      <c r="K1008" s="1">
        <v>5.72</v>
      </c>
      <c r="L1008" s="1">
        <v>9</v>
      </c>
      <c r="M1008" s="1">
        <v>0.1</v>
      </c>
      <c r="N1008" s="7">
        <v>63.343259000000003</v>
      </c>
      <c r="O1008" s="1">
        <v>31376671</v>
      </c>
      <c r="P1008" s="1">
        <v>1.1000000000000001</v>
      </c>
      <c r="Q1008" s="1">
        <v>1.1000000000000001</v>
      </c>
      <c r="R1008" s="1">
        <v>0.73699999999999999</v>
      </c>
      <c r="S1008" s="1">
        <v>13.4</v>
      </c>
      <c r="T1008" s="1">
        <v>0</v>
      </c>
      <c r="U1008" s="1">
        <v>0</v>
      </c>
      <c r="V1008" s="1">
        <v>0</v>
      </c>
      <c r="W1008" s="1">
        <v>1</v>
      </c>
      <c r="X1008" s="1">
        <v>0</v>
      </c>
      <c r="Y1008" s="1">
        <v>0</v>
      </c>
      <c r="Z1008" s="1">
        <v>75.5</v>
      </c>
      <c r="AA1008" s="7">
        <f>SUMPRODUCT($A$19:$Y$19,A1008:Y1008)</f>
        <v>71.924019748659774</v>
      </c>
      <c r="AB1008" s="7">
        <f>(Z1008-AA1008)^2</f>
        <v>12.787634757975308</v>
      </c>
      <c r="AC1008" s="7">
        <f>ABS(Z1008-AA1008)</f>
        <v>3.5759802513402263</v>
      </c>
      <c r="AD1008" s="7">
        <f>(Z1008-$AC$10)^2</f>
        <v>41.779268836648555</v>
      </c>
      <c r="AE1008" s="8">
        <f t="shared" si="15"/>
        <v>3.5759802513402263</v>
      </c>
    </row>
    <row r="1009" spans="1:31" x14ac:dyDescent="0.25">
      <c r="A1009" s="1">
        <v>1</v>
      </c>
      <c r="B1009" s="1">
        <v>217</v>
      </c>
      <c r="C1009" s="1">
        <v>4</v>
      </c>
      <c r="D1009" s="1">
        <v>2.5299999999999998</v>
      </c>
      <c r="E1009" s="7">
        <v>0</v>
      </c>
      <c r="F1009" s="7">
        <v>97</v>
      </c>
      <c r="G1009" s="1">
        <v>16</v>
      </c>
      <c r="H1009" s="1">
        <v>39.5</v>
      </c>
      <c r="I1009" s="1">
        <v>4</v>
      </c>
      <c r="J1009" s="1">
        <v>95</v>
      </c>
      <c r="K1009" s="1">
        <v>6.7</v>
      </c>
      <c r="L1009" s="1">
        <v>95</v>
      </c>
      <c r="M1009" s="1">
        <v>0.2</v>
      </c>
      <c r="N1009" s="7">
        <v>1653.2390500000001</v>
      </c>
      <c r="O1009" s="1">
        <v>1315372</v>
      </c>
      <c r="P1009" s="1">
        <v>3.3</v>
      </c>
      <c r="Q1009" s="1">
        <v>3.4</v>
      </c>
      <c r="R1009" s="1">
        <v>0.624</v>
      </c>
      <c r="S1009" s="1">
        <v>12.6</v>
      </c>
      <c r="T1009" s="1">
        <v>0</v>
      </c>
      <c r="U1009" s="1">
        <v>1</v>
      </c>
      <c r="V1009" s="1">
        <v>0</v>
      </c>
      <c r="W1009" s="1">
        <v>0</v>
      </c>
      <c r="X1009" s="1">
        <v>0</v>
      </c>
      <c r="Y1009" s="1">
        <v>0</v>
      </c>
      <c r="Z1009" s="1">
        <v>67.599999999999994</v>
      </c>
      <c r="AA1009" s="7">
        <f>SUMPRODUCT($A$19:$Y$19,A1009:Y1009)</f>
        <v>71.06161097979448</v>
      </c>
      <c r="AB1009" s="7">
        <f>(Z1009-AA1009)^2</f>
        <v>11.982750575433741</v>
      </c>
      <c r="AC1009" s="7">
        <f>ABS(Z1009-AA1009)</f>
        <v>3.4616109797944858</v>
      </c>
      <c r="AD1009" s="7">
        <f>(Z1009-$AC$10)^2</f>
        <v>2.062990766893452</v>
      </c>
      <c r="AE1009" s="8">
        <f t="shared" si="15"/>
        <v>-3.4616109797944858</v>
      </c>
    </row>
    <row r="1010" spans="1:31" x14ac:dyDescent="0.25">
      <c r="A1010" s="1">
        <v>1</v>
      </c>
      <c r="B1010" s="1">
        <v>1</v>
      </c>
      <c r="C1010" s="1">
        <v>1</v>
      </c>
      <c r="D1010" s="1">
        <v>11.01</v>
      </c>
      <c r="E1010" s="7">
        <v>2943.3753959999999</v>
      </c>
      <c r="F1010" s="7">
        <v>6</v>
      </c>
      <c r="G1010" s="1">
        <v>83</v>
      </c>
      <c r="H1010" s="1">
        <v>58.5</v>
      </c>
      <c r="I1010" s="1">
        <v>1</v>
      </c>
      <c r="J1010" s="1">
        <v>96</v>
      </c>
      <c r="K1010" s="1">
        <v>8.2899999999999991</v>
      </c>
      <c r="L1010" s="1">
        <v>95</v>
      </c>
      <c r="M1010" s="1">
        <v>0.1</v>
      </c>
      <c r="N1010" s="7">
        <v>23121.566350000001</v>
      </c>
      <c r="O1010" s="1">
        <v>128657</v>
      </c>
      <c r="P1010" s="1">
        <v>0.8</v>
      </c>
      <c r="Q1010" s="1">
        <v>0.8</v>
      </c>
      <c r="R1010" s="1">
        <v>0.873</v>
      </c>
      <c r="S1010" s="1">
        <v>18.2</v>
      </c>
      <c r="T1010" s="1">
        <v>0</v>
      </c>
      <c r="U1010" s="1">
        <v>0</v>
      </c>
      <c r="V1010" s="1">
        <v>0</v>
      </c>
      <c r="W1010" s="1">
        <v>0</v>
      </c>
      <c r="X1010" s="1">
        <v>1</v>
      </c>
      <c r="Y1010" s="1">
        <v>1</v>
      </c>
      <c r="Z1010" s="1">
        <v>78</v>
      </c>
      <c r="AA1010" s="7">
        <f>SUMPRODUCT($A$19:$Y$19,A1010:Y1010)</f>
        <v>83.846375408367564</v>
      </c>
      <c r="AB1010" s="7">
        <f>(Z1010-AA1010)^2</f>
        <v>34.180105415565002</v>
      </c>
      <c r="AC1010" s="7">
        <f>ABS(Z1010-AA1010)</f>
        <v>5.8463754083675639</v>
      </c>
      <c r="AD1010" s="7">
        <f>(Z1010-$AC$10)^2</f>
        <v>80.347711263786252</v>
      </c>
      <c r="AE1010" s="8">
        <f t="shared" si="15"/>
        <v>-5.8463754083675639</v>
      </c>
    </row>
    <row r="1011" spans="1:31" x14ac:dyDescent="0.25">
      <c r="A1011" s="1">
        <v>1</v>
      </c>
      <c r="B1011" s="1">
        <v>123</v>
      </c>
      <c r="C1011" s="1">
        <v>33</v>
      </c>
      <c r="D1011" s="1">
        <v>5.29</v>
      </c>
      <c r="E1011" s="7">
        <v>112.69648599999999</v>
      </c>
      <c r="F1011" s="7">
        <v>99</v>
      </c>
      <c r="G1011" s="1">
        <v>0</v>
      </c>
      <c r="H1011" s="1">
        <v>61.5</v>
      </c>
      <c r="I1011" s="1">
        <v>38</v>
      </c>
      <c r="J1011" s="1">
        <v>99</v>
      </c>
      <c r="K1011" s="1">
        <v>6.21</v>
      </c>
      <c r="L1011" s="1">
        <v>99</v>
      </c>
      <c r="M1011" s="1">
        <v>0.1</v>
      </c>
      <c r="N1011" s="7">
        <v>982.53257199999996</v>
      </c>
      <c r="O1011" s="1">
        <v>1282837</v>
      </c>
      <c r="P1011" s="1">
        <v>1.6</v>
      </c>
      <c r="Q1011" s="1">
        <v>1.5</v>
      </c>
      <c r="R1011" s="1">
        <v>0.748</v>
      </c>
      <c r="S1011" s="1">
        <v>12.7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  <c r="Y1011" s="1">
        <v>0</v>
      </c>
      <c r="Z1011" s="1">
        <v>76.3</v>
      </c>
      <c r="AA1011" s="7">
        <f>SUMPRODUCT($A$19:$Y$19,A1011:Y1011)</f>
        <v>75.423009062107738</v>
      </c>
      <c r="AB1011" s="7">
        <f>(Z1011-AA1011)^2</f>
        <v>0.7691131051451443</v>
      </c>
      <c r="AC1011" s="7">
        <f>ABS(Z1011-AA1011)</f>
        <v>0.87699093789225913</v>
      </c>
      <c r="AD1011" s="7">
        <f>(Z1011-$AC$10)^2</f>
        <v>52.761170413332579</v>
      </c>
      <c r="AE1011" s="8">
        <f t="shared" si="15"/>
        <v>0.87699093789225913</v>
      </c>
    </row>
    <row r="1012" spans="1:31" x14ac:dyDescent="0.25">
      <c r="A1012" s="1">
        <v>1</v>
      </c>
      <c r="B1012" s="1">
        <v>388</v>
      </c>
      <c r="C1012" s="1">
        <v>95</v>
      </c>
      <c r="D1012" s="1">
        <v>3.49</v>
      </c>
      <c r="E1012" s="7">
        <v>35.93349121</v>
      </c>
      <c r="F1012" s="7">
        <v>92</v>
      </c>
      <c r="G1012" s="1">
        <v>1196</v>
      </c>
      <c r="H1012" s="1">
        <v>16.8</v>
      </c>
      <c r="I1012" s="1">
        <v>155</v>
      </c>
      <c r="J1012" s="1">
        <v>4</v>
      </c>
      <c r="K1012" s="1">
        <v>4.41</v>
      </c>
      <c r="L1012" s="1">
        <v>4</v>
      </c>
      <c r="M1012" s="1">
        <v>2.4</v>
      </c>
      <c r="N1012" s="7">
        <v>779.46835599999997</v>
      </c>
      <c r="O1012" s="1">
        <v>1823369</v>
      </c>
      <c r="P1012" s="1">
        <v>1.4</v>
      </c>
      <c r="Q1012" s="1">
        <v>1.3</v>
      </c>
      <c r="R1012" s="1">
        <v>0.40600000000000003</v>
      </c>
      <c r="S1012" s="1">
        <v>5.9</v>
      </c>
      <c r="T1012" s="1">
        <v>1</v>
      </c>
      <c r="U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46.8</v>
      </c>
      <c r="AA1012" s="7">
        <f>SUMPRODUCT($A$19:$Y$19,A1012:Y1012)</f>
        <v>50.12263545982578</v>
      </c>
      <c r="AB1012" s="7">
        <f>(Z1012-AA1012)^2</f>
        <v>11.039906398891691</v>
      </c>
      <c r="AC1012" s="7">
        <f>ABS(Z1012-AA1012)</f>
        <v>3.3226354598257828</v>
      </c>
      <c r="AD1012" s="7">
        <f>(Z1012-$AC$10)^2</f>
        <v>494.45354977310791</v>
      </c>
      <c r="AE1012" s="8">
        <f t="shared" si="15"/>
        <v>-3.3226354598257828</v>
      </c>
    </row>
    <row r="1013" spans="1:31" x14ac:dyDescent="0.25">
      <c r="A1013" s="1">
        <v>1</v>
      </c>
      <c r="B1013" s="1">
        <v>131</v>
      </c>
      <c r="C1013" s="1">
        <v>29</v>
      </c>
      <c r="D1013" s="1">
        <v>3.94</v>
      </c>
      <c r="E1013" s="7">
        <v>0</v>
      </c>
      <c r="F1013" s="7">
        <v>95</v>
      </c>
      <c r="G1013" s="1">
        <v>750</v>
      </c>
      <c r="H1013" s="1">
        <v>14.7</v>
      </c>
      <c r="I1013" s="1">
        <v>36</v>
      </c>
      <c r="J1013" s="1">
        <v>96</v>
      </c>
      <c r="K1013" s="1">
        <v>6.2</v>
      </c>
      <c r="L1013" s="1">
        <v>95</v>
      </c>
      <c r="M1013" s="1">
        <v>0.1</v>
      </c>
      <c r="N1013" s="7">
        <v>1653.2390500000001</v>
      </c>
      <c r="O1013" s="1">
        <v>1315372</v>
      </c>
      <c r="P1013" s="1">
        <v>14.4</v>
      </c>
      <c r="Q1013" s="1">
        <v>15.2</v>
      </c>
      <c r="R1013" s="1">
        <v>0.65500000000000003</v>
      </c>
      <c r="S1013" s="1">
        <v>12</v>
      </c>
      <c r="T1013" s="1">
        <v>0</v>
      </c>
      <c r="U1013" s="1">
        <v>1</v>
      </c>
      <c r="V1013" s="1">
        <v>0</v>
      </c>
      <c r="W1013" s="1">
        <v>0</v>
      </c>
      <c r="X1013" s="1">
        <v>0</v>
      </c>
      <c r="Y1013" s="1">
        <v>0</v>
      </c>
      <c r="Z1013" s="1">
        <v>75.400000000000006</v>
      </c>
      <c r="AA1013" s="7">
        <f>SUMPRODUCT($A$19:$Y$19,A1013:Y1013)</f>
        <v>70.412935737073198</v>
      </c>
      <c r="AB1013" s="7">
        <f>(Z1013-AA1013)^2</f>
        <v>24.870809962561705</v>
      </c>
      <c r="AC1013" s="7">
        <f>ABS(Z1013-AA1013)</f>
        <v>4.9870642629268076</v>
      </c>
      <c r="AD1013" s="7">
        <f>(Z1013-$AC$10)^2</f>
        <v>40.496531139563125</v>
      </c>
      <c r="AE1013" s="8">
        <f t="shared" si="15"/>
        <v>4.9870642629268076</v>
      </c>
    </row>
    <row r="1014" spans="1:31" x14ac:dyDescent="0.25">
      <c r="A1014" s="1">
        <v>1</v>
      </c>
      <c r="B1014" s="1">
        <v>196</v>
      </c>
      <c r="C1014" s="1">
        <v>0</v>
      </c>
      <c r="D1014" s="1">
        <v>5.13</v>
      </c>
      <c r="E1014" s="7">
        <v>885.07397660000004</v>
      </c>
      <c r="F1014" s="7">
        <v>87</v>
      </c>
      <c r="G1014" s="1">
        <v>0</v>
      </c>
      <c r="H1014" s="1">
        <v>54.1</v>
      </c>
      <c r="I1014" s="1">
        <v>0</v>
      </c>
      <c r="J1014" s="1">
        <v>85</v>
      </c>
      <c r="K1014" s="1">
        <v>6.14</v>
      </c>
      <c r="L1014" s="1">
        <v>87</v>
      </c>
      <c r="M1014" s="1">
        <v>0.6</v>
      </c>
      <c r="N1014" s="7">
        <v>7443.85178</v>
      </c>
      <c r="O1014" s="1">
        <v>52619</v>
      </c>
      <c r="P1014" s="1">
        <v>3.5</v>
      </c>
      <c r="Q1014" s="1">
        <v>3.4</v>
      </c>
      <c r="R1014" s="1">
        <v>0.69599999999999995</v>
      </c>
      <c r="S1014" s="1">
        <v>12.1</v>
      </c>
      <c r="T1014" s="1">
        <v>0</v>
      </c>
      <c r="U1014" s="1">
        <v>0</v>
      </c>
      <c r="V1014" s="1">
        <v>0</v>
      </c>
      <c r="W1014" s="1">
        <v>1</v>
      </c>
      <c r="X1014" s="1">
        <v>0</v>
      </c>
      <c r="Y1014" s="1">
        <v>0</v>
      </c>
      <c r="Z1014" s="1">
        <v>70</v>
      </c>
      <c r="AA1014" s="7">
        <f>SUMPRODUCT($A$19:$Y$19,A1014:Y1014)</f>
        <v>71.507929667333272</v>
      </c>
      <c r="AB1014" s="7">
        <f>(Z1014-AA1014)^2</f>
        <v>2.2738518816238327</v>
      </c>
      <c r="AC1014" s="7">
        <f>ABS(Z1014-AA1014)</f>
        <v>1.5079296673332721</v>
      </c>
      <c r="AD1014" s="7">
        <f>(Z1014-$AC$10)^2</f>
        <v>0.92869549694562481</v>
      </c>
      <c r="AE1014" s="8">
        <f t="shared" si="15"/>
        <v>-1.5079296673332721</v>
      </c>
    </row>
    <row r="1015" spans="1:31" x14ac:dyDescent="0.25">
      <c r="A1015" s="1">
        <v>1</v>
      </c>
      <c r="B1015" s="1">
        <v>238</v>
      </c>
      <c r="C1015" s="1">
        <v>14</v>
      </c>
      <c r="D1015" s="1">
        <v>2.2000000000000002</v>
      </c>
      <c r="E1015" s="7">
        <v>0</v>
      </c>
      <c r="F1015" s="7">
        <v>77</v>
      </c>
      <c r="G1015" s="1">
        <v>0</v>
      </c>
      <c r="H1015" s="1">
        <v>43.3</v>
      </c>
      <c r="I1015" s="1">
        <v>19</v>
      </c>
      <c r="J1015" s="1">
        <v>71</v>
      </c>
      <c r="K1015" s="1">
        <v>6.31</v>
      </c>
      <c r="L1015" s="1">
        <v>71</v>
      </c>
      <c r="M1015" s="1">
        <v>0.1</v>
      </c>
      <c r="N1015" s="7">
        <v>1653.2390500000001</v>
      </c>
      <c r="O1015" s="1">
        <v>1315372</v>
      </c>
      <c r="P1015" s="1">
        <v>1.5</v>
      </c>
      <c r="Q1015" s="1">
        <v>1.4</v>
      </c>
      <c r="R1015" s="1">
        <v>0.60699999999999998</v>
      </c>
      <c r="S1015" s="1">
        <v>13.7</v>
      </c>
      <c r="T1015" s="1">
        <v>0</v>
      </c>
      <c r="U1015" s="1">
        <v>0</v>
      </c>
      <c r="V1015" s="1">
        <v>0</v>
      </c>
      <c r="W1015" s="1">
        <v>1</v>
      </c>
      <c r="X1015" s="1">
        <v>0</v>
      </c>
      <c r="Y1015" s="1">
        <v>0</v>
      </c>
      <c r="Z1015" s="1">
        <v>63.3</v>
      </c>
      <c r="AA1015" s="7">
        <f>SUMPRODUCT($A$19:$Y$19,A1015:Y1015)</f>
        <v>70.396467293785108</v>
      </c>
      <c r="AB1015" s="7">
        <f>(Z1015-AA1015)^2</f>
        <v>50.359848051761773</v>
      </c>
      <c r="AC1015" s="7">
        <f>ABS(Z1015-AA1015)</f>
        <v>7.0964672937851105</v>
      </c>
      <c r="AD1015" s="7">
        <f>(Z1015-$AC$10)^2</f>
        <v>32.905269792216629</v>
      </c>
      <c r="AE1015" s="8">
        <f t="shared" si="15"/>
        <v>-7.0964672937851105</v>
      </c>
    </row>
    <row r="1016" spans="1:31" x14ac:dyDescent="0.25">
      <c r="A1016" s="1">
        <v>1</v>
      </c>
      <c r="B1016" s="1">
        <v>7</v>
      </c>
      <c r="C1016" s="1">
        <v>0</v>
      </c>
      <c r="D1016" s="1">
        <v>1.65</v>
      </c>
      <c r="E1016" s="7">
        <v>3.9686959819999998</v>
      </c>
      <c r="F1016" s="7">
        <v>99</v>
      </c>
      <c r="G1016" s="1">
        <v>0</v>
      </c>
      <c r="H1016" s="1">
        <v>62.2</v>
      </c>
      <c r="I1016" s="1">
        <v>0</v>
      </c>
      <c r="J1016" s="1">
        <v>99</v>
      </c>
      <c r="K1016" s="1">
        <v>4.6900000000000004</v>
      </c>
      <c r="L1016" s="1">
        <v>99</v>
      </c>
      <c r="M1016" s="1">
        <v>0.1</v>
      </c>
      <c r="N1016" s="7">
        <v>251.18329</v>
      </c>
      <c r="O1016" s="1">
        <v>1315372</v>
      </c>
      <c r="P1016" s="1">
        <v>6.1</v>
      </c>
      <c r="Q1016" s="1">
        <v>6</v>
      </c>
      <c r="R1016" s="1">
        <v>0.81499999999999995</v>
      </c>
      <c r="S1016" s="1">
        <v>14.5</v>
      </c>
      <c r="T1016" s="1">
        <v>0</v>
      </c>
      <c r="U1016" s="1">
        <v>1</v>
      </c>
      <c r="V1016" s="1">
        <v>0</v>
      </c>
      <c r="W1016" s="1">
        <v>0</v>
      </c>
      <c r="X1016" s="1">
        <v>0</v>
      </c>
      <c r="Y1016" s="1">
        <v>0</v>
      </c>
      <c r="Z1016" s="1">
        <v>76.7</v>
      </c>
      <c r="AA1016" s="7">
        <f>SUMPRODUCT($A$19:$Y$19,A1016:Y1016)</f>
        <v>76.570633030934715</v>
      </c>
      <c r="AB1016" s="7">
        <f>(Z1016-AA1016)^2</f>
        <v>1.6735812685139094E-2</v>
      </c>
      <c r="AC1016" s="7">
        <f>ABS(Z1016-AA1016)</f>
        <v>0.12936696906528766</v>
      </c>
      <c r="AD1016" s="7">
        <f>(Z1016-$AC$10)^2</f>
        <v>58.732121201674694</v>
      </c>
      <c r="AE1016" s="8">
        <f t="shared" si="15"/>
        <v>0.12936696906528766</v>
      </c>
    </row>
    <row r="1017" spans="1:31" x14ac:dyDescent="0.25">
      <c r="A1017" s="1">
        <v>1</v>
      </c>
      <c r="B1017" s="1">
        <v>14</v>
      </c>
      <c r="C1017" s="1">
        <v>1</v>
      </c>
      <c r="D1017" s="1">
        <v>3.96</v>
      </c>
      <c r="E1017" s="7">
        <v>2.8888978999999999</v>
      </c>
      <c r="F1017" s="7">
        <v>89</v>
      </c>
      <c r="G1017" s="1">
        <v>0</v>
      </c>
      <c r="H1017" s="1">
        <v>5.0999999999999996</v>
      </c>
      <c r="I1017" s="1">
        <v>1</v>
      </c>
      <c r="J1017" s="1">
        <v>91</v>
      </c>
      <c r="K1017" s="1">
        <v>3.8</v>
      </c>
      <c r="L1017" s="1">
        <v>89</v>
      </c>
      <c r="M1017" s="1">
        <v>0.1</v>
      </c>
      <c r="N1017" s="7">
        <v>41.269970000000001</v>
      </c>
      <c r="O1017" s="1">
        <v>29822</v>
      </c>
      <c r="P1017" s="1">
        <v>2</v>
      </c>
      <c r="Q1017" s="1">
        <v>2.1</v>
      </c>
      <c r="R1017" s="1">
        <v>0.72099999999999997</v>
      </c>
      <c r="S1017" s="1">
        <v>12.3</v>
      </c>
      <c r="T1017" s="1">
        <v>0</v>
      </c>
      <c r="U1017" s="1">
        <v>1</v>
      </c>
      <c r="V1017" s="1">
        <v>0</v>
      </c>
      <c r="W1017" s="1">
        <v>0</v>
      </c>
      <c r="X1017" s="1">
        <v>0</v>
      </c>
      <c r="Y1017" s="1">
        <v>0</v>
      </c>
      <c r="Z1017" s="1">
        <v>73.2</v>
      </c>
      <c r="AA1017" s="7">
        <f>SUMPRODUCT($A$19:$Y$19,A1017:Y1017)</f>
        <v>73.086858444261736</v>
      </c>
      <c r="AB1017" s="7">
        <f>(Z1017-AA1017)^2</f>
        <v>1.2801011634875304E-2</v>
      </c>
      <c r="AC1017" s="7">
        <f>ABS(Z1017-AA1017)</f>
        <v>0.11314155573826667</v>
      </c>
      <c r="AD1017" s="7">
        <f>(Z1017-$AC$10)^2</f>
        <v>17.336301803681902</v>
      </c>
      <c r="AE1017" s="8">
        <f t="shared" si="15"/>
        <v>0.11314155573826667</v>
      </c>
    </row>
    <row r="1018" spans="1:31" x14ac:dyDescent="0.25">
      <c r="A1018" s="1">
        <v>1</v>
      </c>
      <c r="B1018" s="1">
        <v>211</v>
      </c>
      <c r="C1018" s="1">
        <v>7</v>
      </c>
      <c r="D1018" s="1">
        <v>2.48</v>
      </c>
      <c r="E1018" s="7">
        <v>385.32516399999997</v>
      </c>
      <c r="F1018" s="7">
        <v>96</v>
      </c>
      <c r="G1018" s="1">
        <v>0</v>
      </c>
      <c r="H1018" s="1">
        <v>44.2</v>
      </c>
      <c r="I1018" s="1">
        <v>8</v>
      </c>
      <c r="J1018" s="1">
        <v>96</v>
      </c>
      <c r="K1018" s="1">
        <v>1.99</v>
      </c>
      <c r="L1018" s="1">
        <v>96</v>
      </c>
      <c r="M1018" s="1">
        <v>0.1</v>
      </c>
      <c r="N1018" s="7">
        <v>4439.2299999999996</v>
      </c>
      <c r="O1018" s="1">
        <v>58721</v>
      </c>
      <c r="P1018" s="1">
        <v>3.2</v>
      </c>
      <c r="Q1018" s="1">
        <v>3.3</v>
      </c>
      <c r="R1018" s="1">
        <v>0</v>
      </c>
      <c r="S1018" s="1">
        <v>10.6</v>
      </c>
      <c r="T1018" s="1">
        <v>0</v>
      </c>
      <c r="U1018" s="1">
        <v>1</v>
      </c>
      <c r="V1018" s="1">
        <v>0</v>
      </c>
      <c r="W1018" s="1">
        <v>0</v>
      </c>
      <c r="X1018" s="1">
        <v>0</v>
      </c>
      <c r="Y1018" s="1">
        <v>0</v>
      </c>
      <c r="Z1018" s="1">
        <v>65.8</v>
      </c>
      <c r="AA1018" s="7">
        <f>SUMPRODUCT($A$19:$Y$19,A1018:Y1018)</f>
        <v>67.25821758286574</v>
      </c>
      <c r="AB1018" s="7">
        <f>(Z1018-AA1018)^2</f>
        <v>2.1263985189788093</v>
      </c>
      <c r="AC1018" s="7">
        <f>ABS(Z1018-AA1018)</f>
        <v>1.4582175828657427</v>
      </c>
      <c r="AD1018" s="7">
        <f>(Z1018-$AC$10)^2</f>
        <v>10.473712219354313</v>
      </c>
      <c r="AE1018" s="8">
        <f t="shared" si="15"/>
        <v>-1.4582175828657427</v>
      </c>
    </row>
    <row r="1019" spans="1:31" x14ac:dyDescent="0.25">
      <c r="A1019" s="1">
        <v>1</v>
      </c>
      <c r="B1019" s="1">
        <v>199</v>
      </c>
      <c r="C1019" s="1">
        <v>16</v>
      </c>
      <c r="D1019" s="1">
        <v>2.2400000000000002</v>
      </c>
      <c r="E1019" s="7">
        <v>53.100090459999997</v>
      </c>
      <c r="F1019" s="7">
        <v>91</v>
      </c>
      <c r="G1019" s="1">
        <v>4211</v>
      </c>
      <c r="H1019" s="1">
        <v>15.3</v>
      </c>
      <c r="I1019" s="1">
        <v>18</v>
      </c>
      <c r="J1019" s="1">
        <v>91</v>
      </c>
      <c r="K1019" s="1">
        <v>5.55</v>
      </c>
      <c r="L1019" s="1">
        <v>91</v>
      </c>
      <c r="M1019" s="1">
        <v>0.7</v>
      </c>
      <c r="N1019" s="7">
        <v>745.78778729999999</v>
      </c>
      <c r="O1019" s="1">
        <v>138859</v>
      </c>
      <c r="P1019" s="1">
        <v>11.2</v>
      </c>
      <c r="Q1019" s="1">
        <v>11.4</v>
      </c>
      <c r="R1019" s="1">
        <v>0.51100000000000001</v>
      </c>
      <c r="S1019" s="1">
        <v>10.5</v>
      </c>
      <c r="T1019" s="1">
        <v>0</v>
      </c>
      <c r="U1019" s="1">
        <v>1</v>
      </c>
      <c r="V1019" s="1">
        <v>0</v>
      </c>
      <c r="W1019" s="1">
        <v>0</v>
      </c>
      <c r="X1019" s="1">
        <v>0</v>
      </c>
      <c r="Y1019" s="1">
        <v>0</v>
      </c>
      <c r="Z1019" s="1">
        <v>65.599999999999994</v>
      </c>
      <c r="AA1019" s="7">
        <f>SUMPRODUCT($A$19:$Y$19,A1019:Y1019)</f>
        <v>67.760867940814691</v>
      </c>
      <c r="AB1019" s="7">
        <f>(Z1019-AA1019)^2</f>
        <v>4.6693502576407484</v>
      </c>
      <c r="AC1019" s="7">
        <f>ABS(Z1019-AA1019)</f>
        <v>2.1608679408146969</v>
      </c>
      <c r="AD1019" s="7">
        <f>(Z1019-$AC$10)^2</f>
        <v>11.808236825183318</v>
      </c>
      <c r="AE1019" s="8">
        <f t="shared" si="15"/>
        <v>-2.1608679408146969</v>
      </c>
    </row>
    <row r="1020" spans="1:31" x14ac:dyDescent="0.25">
      <c r="A1020" s="1">
        <v>1</v>
      </c>
      <c r="B1020" s="1">
        <v>14</v>
      </c>
      <c r="C1020" s="1">
        <v>1</v>
      </c>
      <c r="D1020" s="1">
        <v>0.51</v>
      </c>
      <c r="E1020" s="7">
        <v>1055.835493</v>
      </c>
      <c r="F1020" s="7">
        <v>98</v>
      </c>
      <c r="G1020" s="1">
        <v>13</v>
      </c>
      <c r="H1020" s="1">
        <v>52.3</v>
      </c>
      <c r="I1020" s="1">
        <v>1</v>
      </c>
      <c r="J1020" s="1">
        <v>99</v>
      </c>
      <c r="K1020" s="1">
        <v>2.52</v>
      </c>
      <c r="L1020" s="1">
        <v>98</v>
      </c>
      <c r="M1020" s="1">
        <v>0.1</v>
      </c>
      <c r="N1020" s="7">
        <v>22134.916000000001</v>
      </c>
      <c r="O1020" s="1">
        <v>1315372</v>
      </c>
      <c r="P1020" s="1">
        <v>7</v>
      </c>
      <c r="Q1020" s="1">
        <v>6.8</v>
      </c>
      <c r="R1020" s="1">
        <v>0.79700000000000004</v>
      </c>
      <c r="S1020" s="1">
        <v>13.7</v>
      </c>
      <c r="T1020" s="1">
        <v>0</v>
      </c>
      <c r="U1020" s="1">
        <v>1</v>
      </c>
      <c r="V1020" s="1">
        <v>0</v>
      </c>
      <c r="W1020" s="1">
        <v>0</v>
      </c>
      <c r="X1020" s="1">
        <v>0</v>
      </c>
      <c r="Y1020" s="1">
        <v>0</v>
      </c>
      <c r="Z1020" s="1">
        <v>76</v>
      </c>
      <c r="AA1020" s="7">
        <f>SUMPRODUCT($A$19:$Y$19,A1020:Y1020)</f>
        <v>76.449389254066205</v>
      </c>
      <c r="AB1020" s="7">
        <f>(Z1020-AA1020)^2</f>
        <v>0.20195070167017976</v>
      </c>
      <c r="AC1020" s="7">
        <f>ABS(Z1020-AA1020)</f>
        <v>0.44938925406620456</v>
      </c>
      <c r="AD1020" s="7">
        <f>(Z1020-$AC$10)^2</f>
        <v>48.492957322076094</v>
      </c>
      <c r="AE1020" s="8">
        <f t="shared" si="15"/>
        <v>-0.44938925406620456</v>
      </c>
    </row>
    <row r="1021" spans="1:31" x14ac:dyDescent="0.25">
      <c r="A1021" s="1">
        <v>1</v>
      </c>
      <c r="B1021" s="1">
        <v>115</v>
      </c>
      <c r="C1021" s="1">
        <v>28</v>
      </c>
      <c r="D1021" s="1">
        <v>8.33</v>
      </c>
      <c r="E1021" s="7">
        <v>0</v>
      </c>
      <c r="F1021" s="7">
        <v>88</v>
      </c>
      <c r="G1021" s="1">
        <v>41</v>
      </c>
      <c r="H1021" s="1">
        <v>61.7</v>
      </c>
      <c r="I1021" s="1">
        <v>33</v>
      </c>
      <c r="J1021" s="1">
        <v>9</v>
      </c>
      <c r="K1021" s="1">
        <v>14.55</v>
      </c>
      <c r="L1021" s="1">
        <v>94</v>
      </c>
      <c r="M1021" s="1">
        <v>0.1</v>
      </c>
      <c r="N1021" s="7">
        <v>1653.2390500000001</v>
      </c>
      <c r="O1021" s="1">
        <v>1315372</v>
      </c>
      <c r="P1021" s="1">
        <v>0.8</v>
      </c>
      <c r="Q1021" s="1">
        <v>0.6</v>
      </c>
      <c r="R1021" s="1">
        <v>0.67300000000000004</v>
      </c>
      <c r="S1021" s="1">
        <v>12.3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  <c r="Y1021" s="1">
        <v>1</v>
      </c>
      <c r="Z1021" s="1">
        <v>77</v>
      </c>
      <c r="AA1021" s="7">
        <f>SUMPRODUCT($A$19:$Y$19,A1021:Y1021)</f>
        <v>75.238271087455018</v>
      </c>
      <c r="AB1021" s="7">
        <f>(Z1021-AA1021)^2</f>
        <v>3.1036887612969233</v>
      </c>
      <c r="AC1021" s="7">
        <f>ABS(Z1021-AA1021)</f>
        <v>1.7617289125449815</v>
      </c>
      <c r="AD1021" s="7">
        <f>(Z1021-$AC$10)^2</f>
        <v>63.420334292931173</v>
      </c>
      <c r="AE1021" s="8">
        <f t="shared" si="15"/>
        <v>1.7617289125449815</v>
      </c>
    </row>
    <row r="1022" spans="1:31" x14ac:dyDescent="0.25">
      <c r="A1022" s="1">
        <v>1</v>
      </c>
      <c r="B1022" s="1">
        <v>183</v>
      </c>
      <c r="C1022" s="1">
        <v>4</v>
      </c>
      <c r="D1022" s="1">
        <v>2.0499999999999998</v>
      </c>
      <c r="E1022" s="7">
        <v>13.39092189</v>
      </c>
      <c r="F1022" s="7">
        <v>97</v>
      </c>
      <c r="G1022" s="1">
        <v>21</v>
      </c>
      <c r="H1022" s="1">
        <v>19.2</v>
      </c>
      <c r="I1022" s="1">
        <v>4</v>
      </c>
      <c r="J1022" s="1">
        <v>97</v>
      </c>
      <c r="K1022" s="1">
        <v>3.37</v>
      </c>
      <c r="L1022" s="1">
        <v>97</v>
      </c>
      <c r="M1022" s="1">
        <v>0.1</v>
      </c>
      <c r="N1022" s="7">
        <v>216.68158399999999</v>
      </c>
      <c r="O1022" s="1">
        <v>19968</v>
      </c>
      <c r="P1022" s="1">
        <v>15.3</v>
      </c>
      <c r="Q1022" s="1">
        <v>15.4</v>
      </c>
      <c r="R1022" s="1">
        <v>0.73499999999999999</v>
      </c>
      <c r="S1022" s="1">
        <v>13.4</v>
      </c>
      <c r="T1022" s="1">
        <v>0</v>
      </c>
      <c r="U1022" s="1">
        <v>1</v>
      </c>
      <c r="V1022" s="1">
        <v>0</v>
      </c>
      <c r="W1022" s="1">
        <v>0</v>
      </c>
      <c r="X1022" s="1">
        <v>0</v>
      </c>
      <c r="Y1022" s="1">
        <v>0</v>
      </c>
      <c r="Z1022" s="1">
        <v>71.8</v>
      </c>
      <c r="AA1022" s="7">
        <f>SUMPRODUCT($A$19:$Y$19,A1022:Y1022)</f>
        <v>70.65695596772764</v>
      </c>
      <c r="AB1022" s="7">
        <f>(Z1022-AA1022)^2</f>
        <v>1.3065496597134489</v>
      </c>
      <c r="AC1022" s="7">
        <f>ABS(Z1022-AA1022)</f>
        <v>1.143044032272357</v>
      </c>
      <c r="AD1022" s="7">
        <f>(Z1022-$AC$10)^2</f>
        <v>7.6379740444847508</v>
      </c>
      <c r="AE1022" s="8">
        <f t="shared" si="15"/>
        <v>1.143044032272357</v>
      </c>
    </row>
    <row r="1023" spans="1:31" x14ac:dyDescent="0.25">
      <c r="A1023" s="1">
        <v>1</v>
      </c>
      <c r="B1023" s="1">
        <v>225</v>
      </c>
      <c r="C1023" s="1">
        <v>13</v>
      </c>
      <c r="D1023" s="1">
        <v>10.119999999999999</v>
      </c>
      <c r="E1023" s="7">
        <v>1340.5536990000001</v>
      </c>
      <c r="F1023" s="7">
        <v>97</v>
      </c>
      <c r="G1023" s="1">
        <v>4711</v>
      </c>
      <c r="H1023" s="1">
        <v>59.9</v>
      </c>
      <c r="I1023" s="1">
        <v>15</v>
      </c>
      <c r="J1023" s="1">
        <v>97</v>
      </c>
      <c r="K1023" s="1">
        <v>7.7</v>
      </c>
      <c r="L1023" s="1">
        <v>97</v>
      </c>
      <c r="M1023" s="1">
        <v>0.1</v>
      </c>
      <c r="N1023" s="7">
        <v>14125.960999999999</v>
      </c>
      <c r="O1023" s="1">
        <v>143819666</v>
      </c>
      <c r="P1023" s="1">
        <v>2.2999999999999998</v>
      </c>
      <c r="Q1023" s="1">
        <v>2.2999999999999998</v>
      </c>
      <c r="R1023" s="1">
        <v>0.80300000000000005</v>
      </c>
      <c r="S1023" s="1">
        <v>14.9</v>
      </c>
      <c r="T1023" s="1">
        <v>0</v>
      </c>
      <c r="U1023" s="1">
        <v>0</v>
      </c>
      <c r="V1023" s="1">
        <v>0</v>
      </c>
      <c r="W1023" s="1">
        <v>0</v>
      </c>
      <c r="X1023" s="1">
        <v>1</v>
      </c>
      <c r="Y1023" s="1">
        <v>0</v>
      </c>
      <c r="Z1023" s="1">
        <v>73</v>
      </c>
      <c r="AA1023" s="7">
        <f>SUMPRODUCT($A$19:$Y$19,A1023:Y1023)</f>
        <v>74.172670752198513</v>
      </c>
      <c r="AB1023" s="7">
        <f>(Z1023-AA1023)^2</f>
        <v>1.3751566930618271</v>
      </c>
      <c r="AC1023" s="7">
        <f>ABS(Z1023-AA1023)</f>
        <v>1.1726707521985134</v>
      </c>
      <c r="AD1023" s="7">
        <f>(Z1023-$AC$10)^2</f>
        <v>15.710826409510862</v>
      </c>
      <c r="AE1023" s="8">
        <f t="shared" si="15"/>
        <v>-1.1726707521985134</v>
      </c>
    </row>
    <row r="1024" spans="1:31" x14ac:dyDescent="0.25">
      <c r="A1024" s="1">
        <v>1</v>
      </c>
      <c r="B1024" s="1">
        <v>48</v>
      </c>
      <c r="C1024" s="1">
        <v>574</v>
      </c>
      <c r="D1024" s="1">
        <v>9.58</v>
      </c>
      <c r="E1024" s="7">
        <v>15.830985</v>
      </c>
      <c r="F1024" s="7">
        <v>92</v>
      </c>
      <c r="G1024" s="1">
        <v>168107</v>
      </c>
      <c r="H1024" s="1">
        <v>17.3</v>
      </c>
      <c r="I1024" s="1">
        <v>936</v>
      </c>
      <c r="J1024" s="1">
        <v>36</v>
      </c>
      <c r="K1024" s="1">
        <v>3.25</v>
      </c>
      <c r="L1024" s="1">
        <v>27</v>
      </c>
      <c r="M1024" s="1">
        <v>5.0999999999999996</v>
      </c>
      <c r="N1024" s="7">
        <v>351.79966660000002</v>
      </c>
      <c r="O1024" s="1">
        <v>125463434</v>
      </c>
      <c r="P1024" s="1">
        <v>14.1</v>
      </c>
      <c r="Q1024" s="1">
        <v>14.1</v>
      </c>
      <c r="R1024" s="1">
        <v>0</v>
      </c>
      <c r="S1024" s="1">
        <v>8</v>
      </c>
      <c r="T1024" s="1">
        <v>1</v>
      </c>
      <c r="U1024" s="1">
        <v>0</v>
      </c>
      <c r="V1024" s="1">
        <v>0</v>
      </c>
      <c r="W1024" s="1">
        <v>0</v>
      </c>
      <c r="X1024" s="1">
        <v>0</v>
      </c>
      <c r="Y1024" s="1">
        <v>0</v>
      </c>
      <c r="Z1024" s="1">
        <v>47.4</v>
      </c>
      <c r="AA1024" s="7">
        <f>SUMPRODUCT($A$19:$Y$19,A1024:Y1024)</f>
        <v>44.621388454668093</v>
      </c>
      <c r="AB1024" s="7">
        <f>(Z1024-AA1024)^2</f>
        <v>7.7206821198517606</v>
      </c>
      <c r="AC1024" s="7">
        <f>ABS(Z1024-AA1024)</f>
        <v>2.7786115453319056</v>
      </c>
      <c r="AD1024" s="7">
        <f>(Z1024-$AC$10)^2</f>
        <v>468.12997595562092</v>
      </c>
      <c r="AE1024" s="8">
        <f t="shared" si="15"/>
        <v>2.7786115453319056</v>
      </c>
    </row>
    <row r="1025" spans="1:31" x14ac:dyDescent="0.25">
      <c r="A1025" s="1">
        <v>1</v>
      </c>
      <c r="B1025" s="1">
        <v>183</v>
      </c>
      <c r="C1025" s="1">
        <v>19</v>
      </c>
      <c r="D1025" s="1">
        <v>2.83</v>
      </c>
      <c r="E1025" s="7">
        <v>140.69052840000001</v>
      </c>
      <c r="F1025" s="7">
        <v>99</v>
      </c>
      <c r="G1025" s="1">
        <v>476</v>
      </c>
      <c r="H1025" s="1">
        <v>41.4</v>
      </c>
      <c r="I1025" s="1">
        <v>22</v>
      </c>
      <c r="J1025" s="1">
        <v>99</v>
      </c>
      <c r="K1025" s="1">
        <v>5.65</v>
      </c>
      <c r="L1025" s="1">
        <v>99</v>
      </c>
      <c r="M1025" s="1">
        <v>0.1</v>
      </c>
      <c r="N1025" s="7">
        <v>1564.9669449999999</v>
      </c>
      <c r="O1025" s="1">
        <v>293394</v>
      </c>
      <c r="P1025" s="1">
        <v>3</v>
      </c>
      <c r="Q1025" s="1">
        <v>3.1</v>
      </c>
      <c r="R1025" s="1">
        <v>0.66400000000000003</v>
      </c>
      <c r="S1025" s="1">
        <v>12</v>
      </c>
      <c r="T1025" s="1">
        <v>0</v>
      </c>
      <c r="U1025" s="1">
        <v>1</v>
      </c>
      <c r="V1025" s="1">
        <v>0</v>
      </c>
      <c r="W1025" s="1">
        <v>0</v>
      </c>
      <c r="X1025" s="1">
        <v>0</v>
      </c>
      <c r="Y1025" s="1">
        <v>0</v>
      </c>
      <c r="Z1025" s="1">
        <v>68.5</v>
      </c>
      <c r="AA1025" s="7">
        <f>SUMPRODUCT($A$19:$Y$19,A1025:Y1025)</f>
        <v>71.746421466657409</v>
      </c>
      <c r="AB1025" s="7">
        <f>(Z1025-AA1025)^2</f>
        <v>10.539252339174045</v>
      </c>
      <c r="AC1025" s="7">
        <f>ABS(Z1025-AA1025)</f>
        <v>3.2464214666574094</v>
      </c>
      <c r="AD1025" s="7">
        <f>(Z1025-$AC$10)^2</f>
        <v>0.28763004066300663</v>
      </c>
      <c r="AE1025" s="8">
        <f t="shared" si="15"/>
        <v>-3.2464214666574094</v>
      </c>
    </row>
    <row r="1026" spans="1:31" x14ac:dyDescent="0.25">
      <c r="A1026" s="1">
        <v>1</v>
      </c>
      <c r="B1026" s="1">
        <v>477</v>
      </c>
      <c r="C1026" s="1">
        <v>3</v>
      </c>
      <c r="D1026" s="1">
        <v>4.8899999999999997</v>
      </c>
      <c r="E1026" s="7">
        <v>457.7200522</v>
      </c>
      <c r="F1026" s="7">
        <v>92</v>
      </c>
      <c r="G1026" s="1">
        <v>4</v>
      </c>
      <c r="H1026" s="1">
        <v>27.9</v>
      </c>
      <c r="I1026" s="1">
        <v>4</v>
      </c>
      <c r="J1026" s="1">
        <v>86</v>
      </c>
      <c r="K1026" s="1">
        <v>7.32</v>
      </c>
      <c r="L1026" s="1">
        <v>86</v>
      </c>
      <c r="M1026" s="1">
        <v>22.1</v>
      </c>
      <c r="N1026" s="7">
        <v>3573.1463869999998</v>
      </c>
      <c r="O1026" s="1">
        <v>232196</v>
      </c>
      <c r="P1026" s="1">
        <v>13.1</v>
      </c>
      <c r="Q1026" s="1">
        <v>13.1</v>
      </c>
      <c r="R1026" s="1">
        <v>0.56499999999999995</v>
      </c>
      <c r="S1026" s="1">
        <v>11.6</v>
      </c>
      <c r="T1026" s="1">
        <v>1</v>
      </c>
      <c r="U1026" s="1">
        <v>0</v>
      </c>
      <c r="V1026" s="1">
        <v>0</v>
      </c>
      <c r="W1026" s="1">
        <v>0</v>
      </c>
      <c r="X1026" s="1">
        <v>0</v>
      </c>
      <c r="Y1026" s="1">
        <v>0</v>
      </c>
      <c r="Z1026" s="1">
        <v>55.1</v>
      </c>
      <c r="AA1026" s="7">
        <f>SUMPRODUCT($A$19:$Y$19,A1026:Y1026)</f>
        <v>51.598163489923031</v>
      </c>
      <c r="AB1026" s="7">
        <f>(Z1026-AA1026)^2</f>
        <v>12.262858943308052</v>
      </c>
      <c r="AC1026" s="7">
        <f>ABS(Z1026-AA1026)</f>
        <v>3.5018365100769699</v>
      </c>
      <c r="AD1026" s="7">
        <f>(Z1026-$AC$10)^2</f>
        <v>194.22077863120492</v>
      </c>
      <c r="AE1026" s="8">
        <f t="shared" si="15"/>
        <v>3.5018365100769699</v>
      </c>
    </row>
    <row r="1027" spans="1:31" x14ac:dyDescent="0.25">
      <c r="A1027" s="1">
        <v>1</v>
      </c>
      <c r="B1027" s="1">
        <v>2</v>
      </c>
      <c r="C1027" s="1">
        <v>20</v>
      </c>
      <c r="D1027" s="1">
        <v>0.28000000000000003</v>
      </c>
      <c r="E1027" s="7">
        <v>10.20659464</v>
      </c>
      <c r="F1027" s="7">
        <v>91</v>
      </c>
      <c r="G1027" s="1">
        <v>46</v>
      </c>
      <c r="H1027" s="1">
        <v>22.7</v>
      </c>
      <c r="I1027" s="1">
        <v>29</v>
      </c>
      <c r="J1027" s="1">
        <v>83</v>
      </c>
      <c r="K1027" s="1">
        <v>4.3099999999999996</v>
      </c>
      <c r="L1027" s="1">
        <v>91</v>
      </c>
      <c r="M1027" s="1">
        <v>0.4</v>
      </c>
      <c r="N1027" s="7">
        <v>136.45179999999999</v>
      </c>
      <c r="O1027" s="1">
        <v>1373513</v>
      </c>
      <c r="P1027" s="1">
        <v>1</v>
      </c>
      <c r="Q1027" s="1">
        <v>9.9</v>
      </c>
      <c r="R1027" s="1">
        <v>0.46300000000000002</v>
      </c>
      <c r="S1027" s="1">
        <v>8.3000000000000007</v>
      </c>
      <c r="T1027" s="1">
        <v>1</v>
      </c>
      <c r="U1027" s="1">
        <v>0</v>
      </c>
      <c r="V1027" s="1">
        <v>0</v>
      </c>
      <c r="W1027" s="1">
        <v>0</v>
      </c>
      <c r="X1027" s="1">
        <v>0</v>
      </c>
      <c r="Y1027" s="1">
        <v>0</v>
      </c>
      <c r="Z1027" s="1">
        <v>65.599999999999994</v>
      </c>
      <c r="AA1027" s="7">
        <f>SUMPRODUCT($A$19:$Y$19,A1027:Y1027)</f>
        <v>65.202963079456808</v>
      </c>
      <c r="AB1027" s="7">
        <f>(Z1027-AA1027)^2</f>
        <v>0.1576383162744166</v>
      </c>
      <c r="AC1027" s="7">
        <f>ABS(Z1027-AA1027)</f>
        <v>0.39703692054318651</v>
      </c>
      <c r="AD1027" s="7">
        <f>(Z1027-$AC$10)^2</f>
        <v>11.808236825183318</v>
      </c>
      <c r="AE1027" s="8">
        <f t="shared" si="15"/>
        <v>0.39703692054318651</v>
      </c>
    </row>
    <row r="1028" spans="1:31" x14ac:dyDescent="0.25">
      <c r="A1028" s="1">
        <v>1</v>
      </c>
      <c r="B1028" s="1">
        <v>413</v>
      </c>
      <c r="C1028" s="1">
        <v>43</v>
      </c>
      <c r="D1028" s="1">
        <v>7.38</v>
      </c>
      <c r="E1028" s="7">
        <v>123.75333500000001</v>
      </c>
      <c r="F1028" s="7">
        <v>76</v>
      </c>
      <c r="G1028" s="1">
        <v>92</v>
      </c>
      <c r="H1028" s="1">
        <v>47.9</v>
      </c>
      <c r="I1028" s="1">
        <v>58</v>
      </c>
      <c r="J1028" s="1">
        <v>69</v>
      </c>
      <c r="K1028" s="1">
        <v>8.61</v>
      </c>
      <c r="L1028" s="1">
        <v>69</v>
      </c>
      <c r="M1028" s="1">
        <v>8.5</v>
      </c>
      <c r="N1028" s="7">
        <v>849.95422399999995</v>
      </c>
      <c r="O1028" s="1">
        <v>51729345.359999999</v>
      </c>
      <c r="P1028" s="1">
        <v>6.6</v>
      </c>
      <c r="Q1028" s="1">
        <v>8</v>
      </c>
      <c r="R1028" s="1">
        <v>0.63800000000000001</v>
      </c>
      <c r="S1028" s="1">
        <v>12.8</v>
      </c>
      <c r="T1028" s="1">
        <v>1</v>
      </c>
      <c r="U1028" s="1">
        <v>0</v>
      </c>
      <c r="V1028" s="1">
        <v>0</v>
      </c>
      <c r="W1028" s="1">
        <v>0</v>
      </c>
      <c r="X1028" s="1">
        <v>0</v>
      </c>
      <c r="Y1028" s="1">
        <v>0</v>
      </c>
      <c r="Z1028" s="1">
        <v>58.9</v>
      </c>
      <c r="AA1028" s="7">
        <f>SUMPRODUCT($A$19:$Y$19,A1028:Y1028)</f>
        <v>58.767701315702169</v>
      </c>
      <c r="AB1028" s="7">
        <f>(Z1028-AA1028)^2</f>
        <v>1.7502941866936766E-2</v>
      </c>
      <c r="AC1028" s="7">
        <f>ABS(Z1028-AA1028)</f>
        <v>0.13229868429782954</v>
      </c>
      <c r="AD1028" s="7">
        <f>(Z1028-$AC$10)^2</f>
        <v>102.74481112045427</v>
      </c>
      <c r="AE1028" s="8">
        <f t="shared" si="15"/>
        <v>0.13229868429782954</v>
      </c>
    </row>
    <row r="1029" spans="1:31" x14ac:dyDescent="0.25">
      <c r="A1029" s="1">
        <v>1</v>
      </c>
      <c r="B1029" s="1">
        <v>377</v>
      </c>
      <c r="C1029" s="1">
        <v>27</v>
      </c>
      <c r="D1029" s="1">
        <v>0.01</v>
      </c>
      <c r="E1029" s="7">
        <v>59.487448929999999</v>
      </c>
      <c r="F1029" s="7">
        <v>91</v>
      </c>
      <c r="G1029" s="1">
        <v>3</v>
      </c>
      <c r="H1029" s="1">
        <v>19.2</v>
      </c>
      <c r="I1029" s="1">
        <v>40</v>
      </c>
      <c r="J1029" s="1">
        <v>87</v>
      </c>
      <c r="K1029" s="1">
        <v>11.38</v>
      </c>
      <c r="L1029" s="1">
        <v>91</v>
      </c>
      <c r="M1029" s="1">
        <v>5.0999999999999996</v>
      </c>
      <c r="N1029" s="7">
        <v>354.72539610000001</v>
      </c>
      <c r="O1029" s="1">
        <v>1768838</v>
      </c>
      <c r="P1029" s="1">
        <v>6.5</v>
      </c>
      <c r="Q1029" s="1">
        <v>6.3</v>
      </c>
      <c r="R1029" s="1">
        <v>0.46600000000000003</v>
      </c>
      <c r="S1029" s="1">
        <v>10.7</v>
      </c>
      <c r="T1029" s="1">
        <v>1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57.6</v>
      </c>
      <c r="AA1029" s="7">
        <f>SUMPRODUCT($A$19:$Y$19,A1029:Y1029)</f>
        <v>59.666095204016642</v>
      </c>
      <c r="AB1029" s="7">
        <f>(Z1029-AA1029)^2</f>
        <v>4.2687493920605641</v>
      </c>
      <c r="AC1029" s="7">
        <f>ABS(Z1029-AA1029)</f>
        <v>2.0660952040166407</v>
      </c>
      <c r="AD1029" s="7">
        <f>(Z1029-$AC$10)^2</f>
        <v>130.7892210583426</v>
      </c>
      <c r="AE1029" s="8">
        <f t="shared" si="15"/>
        <v>-2.0660952040166407</v>
      </c>
    </row>
    <row r="1030" spans="1:31" x14ac:dyDescent="0.25">
      <c r="A1030" s="1">
        <v>1</v>
      </c>
      <c r="B1030" s="1">
        <v>586</v>
      </c>
      <c r="C1030" s="1">
        <v>5</v>
      </c>
      <c r="D1030" s="1">
        <v>2.86</v>
      </c>
      <c r="E1030" s="7">
        <v>38.571870109999999</v>
      </c>
      <c r="F1030" s="7">
        <v>92</v>
      </c>
      <c r="G1030" s="1">
        <v>217</v>
      </c>
      <c r="H1030" s="1">
        <v>25.4</v>
      </c>
      <c r="I1030" s="1">
        <v>7</v>
      </c>
      <c r="J1030" s="1">
        <v>78</v>
      </c>
      <c r="K1030" s="1">
        <v>7.53</v>
      </c>
      <c r="L1030" s="1">
        <v>78</v>
      </c>
      <c r="M1030" s="1">
        <v>31.2</v>
      </c>
      <c r="N1030" s="7">
        <v>437.81918400000001</v>
      </c>
      <c r="O1030" s="1">
        <v>1885955</v>
      </c>
      <c r="P1030" s="1">
        <v>11.1</v>
      </c>
      <c r="Q1030" s="1">
        <v>11.1</v>
      </c>
      <c r="R1030" s="1">
        <v>0.443</v>
      </c>
      <c r="S1030" s="1">
        <v>10.3</v>
      </c>
      <c r="T1030" s="1">
        <v>1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47.8</v>
      </c>
      <c r="AA1030" s="7">
        <f>SUMPRODUCT($A$19:$Y$19,A1030:Y1030)</f>
        <v>44.622265361498791</v>
      </c>
      <c r="AB1030" s="7">
        <f>(Z1030-AA1030)^2</f>
        <v>10.097997432730395</v>
      </c>
      <c r="AC1030" s="7">
        <f>ABS(Z1030-AA1030)</f>
        <v>3.1777346385012066</v>
      </c>
      <c r="AD1030" s="7">
        <f>(Z1030-$AC$10)^2</f>
        <v>450.98092674396298</v>
      </c>
      <c r="AE1030" s="8">
        <f t="shared" si="15"/>
        <v>3.1777346385012066</v>
      </c>
    </row>
    <row r="1031" spans="1:31" x14ac:dyDescent="0.25">
      <c r="A1031" s="1">
        <v>1</v>
      </c>
      <c r="B1031" s="1">
        <v>162</v>
      </c>
      <c r="C1031" s="1">
        <v>359</v>
      </c>
      <c r="D1031" s="1">
        <v>0.01</v>
      </c>
      <c r="E1031" s="7">
        <v>62.293610919999999</v>
      </c>
      <c r="F1031" s="7">
        <v>72</v>
      </c>
      <c r="G1031" s="1">
        <v>1370</v>
      </c>
      <c r="H1031" s="1">
        <v>24.7</v>
      </c>
      <c r="I1031" s="1">
        <v>442</v>
      </c>
      <c r="J1031" s="1">
        <v>72</v>
      </c>
      <c r="K1031" s="1">
        <v>2.61</v>
      </c>
      <c r="L1031" s="1">
        <v>72</v>
      </c>
      <c r="M1031" s="1">
        <v>0.1</v>
      </c>
      <c r="N1031" s="7">
        <v>1316.98966</v>
      </c>
      <c r="O1031" s="1">
        <v>185546257</v>
      </c>
      <c r="P1031" s="1">
        <v>19.399999999999999</v>
      </c>
      <c r="Q1031" s="1">
        <v>19.8</v>
      </c>
      <c r="R1031" s="1">
        <v>0.54200000000000004</v>
      </c>
      <c r="S1031" s="1">
        <v>7.8</v>
      </c>
      <c r="T1031" s="1">
        <v>0</v>
      </c>
      <c r="U1031" s="1">
        <v>1</v>
      </c>
      <c r="V1031" s="1">
        <v>0</v>
      </c>
      <c r="W1031" s="1">
        <v>0</v>
      </c>
      <c r="X1031" s="1">
        <v>0</v>
      </c>
      <c r="Y1031" s="1">
        <v>0</v>
      </c>
      <c r="Z1031" s="1">
        <v>66.2</v>
      </c>
      <c r="AA1031" s="7">
        <f>SUMPRODUCT($A$19:$Y$19,A1031:Y1031)</f>
        <v>66.564979772032714</v>
      </c>
      <c r="AB1031" s="7">
        <f>(Z1031-AA1031)^2</f>
        <v>0.13321023399305004</v>
      </c>
      <c r="AC1031" s="7">
        <f>ABS(Z1031-AA1031)</f>
        <v>0.36497977203271148</v>
      </c>
      <c r="AD1031" s="7">
        <f>(Z1031-$AC$10)^2</f>
        <v>8.0446630076963093</v>
      </c>
      <c r="AE1031" s="8">
        <f t="shared" si="15"/>
        <v>-0.36497977203271148</v>
      </c>
    </row>
    <row r="1032" spans="1:31" x14ac:dyDescent="0.25">
      <c r="A1032" s="1">
        <v>1</v>
      </c>
      <c r="B1032" s="1">
        <v>189</v>
      </c>
      <c r="C1032" s="1">
        <v>30</v>
      </c>
      <c r="D1032" s="1">
        <v>1.6</v>
      </c>
      <c r="E1032" s="7">
        <v>48.509417409999998</v>
      </c>
      <c r="F1032" s="7">
        <v>92</v>
      </c>
      <c r="G1032" s="1">
        <v>80</v>
      </c>
      <c r="H1032" s="1">
        <v>34.799999999999997</v>
      </c>
      <c r="I1032" s="1">
        <v>36</v>
      </c>
      <c r="J1032" s="1">
        <v>99</v>
      </c>
      <c r="K1032" s="1">
        <v>5.29</v>
      </c>
      <c r="L1032" s="1">
        <v>99</v>
      </c>
      <c r="M1032" s="1">
        <v>0.1</v>
      </c>
      <c r="N1032" s="7">
        <v>558.22114399999998</v>
      </c>
      <c r="O1032" s="1">
        <v>24654</v>
      </c>
      <c r="P1032" s="1">
        <v>3.4</v>
      </c>
      <c r="Q1032" s="1">
        <v>3.4</v>
      </c>
      <c r="R1032" s="1">
        <v>0</v>
      </c>
      <c r="S1032" s="1">
        <v>10.6</v>
      </c>
      <c r="T1032" s="1">
        <v>0</v>
      </c>
      <c r="U1032" s="1">
        <v>1</v>
      </c>
      <c r="V1032" s="1">
        <v>0</v>
      </c>
      <c r="W1032" s="1">
        <v>0</v>
      </c>
      <c r="X1032" s="1">
        <v>0</v>
      </c>
      <c r="Y1032" s="1">
        <v>0</v>
      </c>
      <c r="Z1032" s="1">
        <v>67.099999999999994</v>
      </c>
      <c r="AA1032" s="7">
        <f>SUMPRODUCT($A$19:$Y$19,A1032:Y1032)</f>
        <v>67.844032430334209</v>
      </c>
      <c r="AB1032" s="7">
        <f>(Z1032-AA1032)^2</f>
        <v>0.55358425738903871</v>
      </c>
      <c r="AC1032" s="7">
        <f>ABS(Z1032-AA1032)</f>
        <v>0.74403243033421518</v>
      </c>
      <c r="AD1032" s="7">
        <f>(Z1032-$AC$10)^2</f>
        <v>3.7493022814659183</v>
      </c>
      <c r="AE1032" s="8">
        <f t="shared" si="15"/>
        <v>-0.74403243033421518</v>
      </c>
    </row>
    <row r="1033" spans="1:31" x14ac:dyDescent="0.25">
      <c r="A1033" s="1">
        <v>1</v>
      </c>
      <c r="B1033" s="1">
        <v>89</v>
      </c>
      <c r="C1033" s="1">
        <v>1</v>
      </c>
      <c r="D1033" s="1">
        <v>0.03</v>
      </c>
      <c r="E1033" s="7">
        <v>2555.3038689999998</v>
      </c>
      <c r="F1033" s="7">
        <v>99</v>
      </c>
      <c r="G1033" s="1">
        <v>0</v>
      </c>
      <c r="H1033" s="1">
        <v>67.099999999999994</v>
      </c>
      <c r="I1033" s="1">
        <v>1</v>
      </c>
      <c r="J1033" s="1">
        <v>99</v>
      </c>
      <c r="K1033" s="1">
        <v>2.13</v>
      </c>
      <c r="L1033" s="1">
        <v>99</v>
      </c>
      <c r="M1033" s="1">
        <v>0.1</v>
      </c>
      <c r="N1033" s="7">
        <v>45793.976139999999</v>
      </c>
      <c r="O1033" s="1">
        <v>1315372</v>
      </c>
      <c r="P1033" s="1">
        <v>3.2</v>
      </c>
      <c r="Q1033" s="1">
        <v>3.1</v>
      </c>
      <c r="R1033" s="1">
        <v>0.78700000000000003</v>
      </c>
      <c r="S1033" s="1">
        <v>13.9</v>
      </c>
      <c r="T1033" s="1">
        <v>0</v>
      </c>
      <c r="U1033" s="1">
        <v>1</v>
      </c>
      <c r="V1033" s="1">
        <v>0</v>
      </c>
      <c r="W1033" s="1">
        <v>0</v>
      </c>
      <c r="X1033" s="1">
        <v>0</v>
      </c>
      <c r="Y1033" s="1">
        <v>0</v>
      </c>
      <c r="Z1033" s="1">
        <v>73.7</v>
      </c>
      <c r="AA1033" s="7">
        <f>SUMPRODUCT($A$19:$Y$19,A1033:Y1033)</f>
        <v>77.230879075812894</v>
      </c>
      <c r="AB1033" s="7">
        <f>(Z1033-AA1033)^2</f>
        <v>12.467107048013293</v>
      </c>
      <c r="AC1033" s="7">
        <f>ABS(Z1033-AA1033)</f>
        <v>3.5308790758128907</v>
      </c>
      <c r="AD1033" s="7">
        <f>(Z1033-$AC$10)^2</f>
        <v>21.749990289109444</v>
      </c>
      <c r="AE1033" s="8">
        <f t="shared" si="15"/>
        <v>-3.5308790758128907</v>
      </c>
    </row>
    <row r="1034" spans="1:31" x14ac:dyDescent="0.25">
      <c r="A1034" s="1">
        <v>1</v>
      </c>
      <c r="B1034" s="1">
        <v>92</v>
      </c>
      <c r="C1034" s="1">
        <v>0</v>
      </c>
      <c r="D1034" s="1">
        <v>4.6100000000000003</v>
      </c>
      <c r="E1034" s="7">
        <v>693.82264610000004</v>
      </c>
      <c r="F1034" s="7">
        <v>92</v>
      </c>
      <c r="G1034" s="1">
        <v>22</v>
      </c>
      <c r="H1034" s="1">
        <v>54.2</v>
      </c>
      <c r="I1034" s="1">
        <v>0</v>
      </c>
      <c r="J1034" s="1">
        <v>87</v>
      </c>
      <c r="K1034" s="1">
        <v>9.94</v>
      </c>
      <c r="L1034" s="1">
        <v>92</v>
      </c>
      <c r="M1034" s="1">
        <v>0.1</v>
      </c>
      <c r="N1034" s="7">
        <v>4716.6733249999997</v>
      </c>
      <c r="O1034" s="1">
        <v>36482</v>
      </c>
      <c r="P1034" s="1">
        <v>2.5</v>
      </c>
      <c r="Q1034" s="1">
        <v>2.5</v>
      </c>
      <c r="R1034" s="1">
        <v>0.72799999999999998</v>
      </c>
      <c r="S1034" s="1">
        <v>13.9</v>
      </c>
      <c r="T1034" s="1">
        <v>0</v>
      </c>
      <c r="U1034" s="1">
        <v>0</v>
      </c>
      <c r="V1034" s="1">
        <v>0</v>
      </c>
      <c r="W1034" s="1">
        <v>0</v>
      </c>
      <c r="X1034" s="1">
        <v>1</v>
      </c>
      <c r="Y1034" s="1">
        <v>0</v>
      </c>
      <c r="Z1034" s="1">
        <v>76.8</v>
      </c>
      <c r="AA1034" s="7">
        <f>SUMPRODUCT($A$19:$Y$19,A1034:Y1034)</f>
        <v>74.608562673299204</v>
      </c>
      <c r="AB1034" s="7">
        <f>(Z1034-AA1034)^2</f>
        <v>4.8023975568575192</v>
      </c>
      <c r="AC1034" s="7">
        <f>ABS(Z1034-AA1034)</f>
        <v>2.1914373267007932</v>
      </c>
      <c r="AD1034" s="7">
        <f>(Z1034-$AC$10)^2</f>
        <v>60.274858898760115</v>
      </c>
      <c r="AE1034" s="8">
        <f t="shared" si="15"/>
        <v>2.1914373267007932</v>
      </c>
    </row>
    <row r="1035" spans="1:31" x14ac:dyDescent="0.25">
      <c r="A1035" s="1">
        <v>1</v>
      </c>
      <c r="B1035" s="1">
        <v>16</v>
      </c>
      <c r="C1035" s="1">
        <v>1</v>
      </c>
      <c r="D1035" s="1">
        <v>10.72</v>
      </c>
      <c r="E1035" s="7">
        <v>25.062628950000001</v>
      </c>
      <c r="F1035" s="7">
        <v>93</v>
      </c>
      <c r="G1035" s="1">
        <v>8</v>
      </c>
      <c r="H1035" s="1">
        <v>57.5</v>
      </c>
      <c r="I1035" s="1">
        <v>1</v>
      </c>
      <c r="J1035" s="1">
        <v>94</v>
      </c>
      <c r="K1035" s="1">
        <v>7.23</v>
      </c>
      <c r="L1035" s="1">
        <v>94</v>
      </c>
      <c r="M1035" s="1">
        <v>0.1</v>
      </c>
      <c r="N1035" s="7">
        <v>1764.97387</v>
      </c>
      <c r="O1035" s="1">
        <v>89142</v>
      </c>
      <c r="P1035" s="1">
        <v>2.4</v>
      </c>
      <c r="Q1035" s="1">
        <v>2.5</v>
      </c>
      <c r="R1035" s="1">
        <v>0.71299999999999997</v>
      </c>
      <c r="S1035" s="1">
        <v>12.9</v>
      </c>
      <c r="T1035" s="1">
        <v>0</v>
      </c>
      <c r="U1035" s="1">
        <v>0</v>
      </c>
      <c r="V1035" s="1">
        <v>0</v>
      </c>
      <c r="W1035" s="1">
        <v>0</v>
      </c>
      <c r="X1035" s="1">
        <v>1</v>
      </c>
      <c r="Y1035" s="1">
        <v>1</v>
      </c>
      <c r="Z1035" s="1">
        <v>71.599999999999994</v>
      </c>
      <c r="AA1035" s="7">
        <f>SUMPRODUCT($A$19:$Y$19,A1035:Y1035)</f>
        <v>77.237778157026639</v>
      </c>
      <c r="AB1035" s="7">
        <f>(Z1035-AA1035)^2</f>
        <v>31.784542547846755</v>
      </c>
      <c r="AC1035" s="7">
        <f>ABS(Z1035-AA1035)</f>
        <v>5.637778157026645</v>
      </c>
      <c r="AD1035" s="7">
        <f>(Z1035-$AC$10)^2</f>
        <v>6.5724986503137215</v>
      </c>
      <c r="AE1035" s="8">
        <f t="shared" si="15"/>
        <v>-5.637778157026645</v>
      </c>
    </row>
    <row r="1036" spans="1:31" x14ac:dyDescent="0.25">
      <c r="A1036" s="1">
        <v>1</v>
      </c>
      <c r="B1036" s="1">
        <v>416</v>
      </c>
      <c r="C1036" s="1">
        <v>9</v>
      </c>
      <c r="D1036" s="1">
        <v>2.2599999999999998</v>
      </c>
      <c r="E1036" s="7">
        <v>0</v>
      </c>
      <c r="F1036" s="7">
        <v>92</v>
      </c>
      <c r="G1036" s="1">
        <v>1678</v>
      </c>
      <c r="H1036" s="1">
        <v>19.3</v>
      </c>
      <c r="I1036" s="1">
        <v>14</v>
      </c>
      <c r="J1036" s="1">
        <v>31</v>
      </c>
      <c r="K1036" s="1">
        <v>2.13</v>
      </c>
      <c r="L1036" s="1">
        <v>33</v>
      </c>
      <c r="M1036" s="1">
        <v>7.8</v>
      </c>
      <c r="N1036" s="7">
        <v>1653.2390500000001</v>
      </c>
      <c r="O1036" s="1">
        <v>1315372</v>
      </c>
      <c r="P1036" s="1">
        <v>9.5</v>
      </c>
      <c r="Q1036" s="1">
        <v>9.1999999999999993</v>
      </c>
      <c r="R1036" s="1">
        <v>0.48699999999999999</v>
      </c>
      <c r="S1036" s="1">
        <v>9.8000000000000007</v>
      </c>
      <c r="T1036" s="1">
        <v>1</v>
      </c>
      <c r="U1036" s="1">
        <v>0</v>
      </c>
      <c r="V1036" s="1">
        <v>0</v>
      </c>
      <c r="W1036" s="1">
        <v>0</v>
      </c>
      <c r="X1036" s="1">
        <v>0</v>
      </c>
      <c r="Y1036" s="1">
        <v>0</v>
      </c>
      <c r="Z1036" s="1">
        <v>52.9</v>
      </c>
      <c r="AA1036" s="7">
        <f>SUMPRODUCT($A$19:$Y$19,A1036:Y1036)</f>
        <v>52.612284935832243</v>
      </c>
      <c r="AB1036" s="7">
        <f>(Z1036-AA1036)^2</f>
        <v>8.2779958149055921E-2</v>
      </c>
      <c r="AC1036" s="7">
        <f>ABS(Z1036-AA1036)</f>
        <v>0.28771506416775594</v>
      </c>
      <c r="AD1036" s="7">
        <f>(Z1036-$AC$10)^2</f>
        <v>260.38054929532382</v>
      </c>
      <c r="AE1036" s="8">
        <f t="shared" si="15"/>
        <v>0.28771506416775594</v>
      </c>
    </row>
    <row r="1037" spans="1:31" x14ac:dyDescent="0.25">
      <c r="A1037" s="1">
        <v>1</v>
      </c>
      <c r="B1037" s="1">
        <v>45</v>
      </c>
      <c r="C1037" s="1">
        <v>72</v>
      </c>
      <c r="D1037" s="1">
        <v>1.48</v>
      </c>
      <c r="E1037" s="7">
        <v>0.79691578500000004</v>
      </c>
      <c r="F1037" s="7">
        <v>75</v>
      </c>
      <c r="G1037" s="1">
        <v>4</v>
      </c>
      <c r="H1037" s="1">
        <v>19.7</v>
      </c>
      <c r="I1037" s="1">
        <v>104</v>
      </c>
      <c r="J1037" s="1">
        <v>74</v>
      </c>
      <c r="K1037" s="1">
        <v>4.91</v>
      </c>
      <c r="L1037" s="1">
        <v>75</v>
      </c>
      <c r="M1037" s="1">
        <v>12.6</v>
      </c>
      <c r="N1037" s="7">
        <v>53.127718999999999</v>
      </c>
      <c r="O1037" s="1">
        <v>22846758</v>
      </c>
      <c r="P1037" s="1">
        <v>3.7</v>
      </c>
      <c r="Q1037" s="1">
        <v>3.7</v>
      </c>
      <c r="R1037" s="1">
        <v>0.372</v>
      </c>
      <c r="S1037" s="1">
        <v>8.8000000000000007</v>
      </c>
      <c r="T1037" s="1">
        <v>1</v>
      </c>
      <c r="U1037" s="1">
        <v>0</v>
      </c>
      <c r="V1037" s="1">
        <v>0</v>
      </c>
      <c r="W1037" s="1">
        <v>0</v>
      </c>
      <c r="X1037" s="1">
        <v>0</v>
      </c>
      <c r="Y1037" s="1">
        <v>0</v>
      </c>
      <c r="Z1037" s="1">
        <v>53.2</v>
      </c>
      <c r="AA1037" s="7">
        <f>SUMPRODUCT($A$19:$Y$19,A1037:Y1037)</f>
        <v>58.992935060231119</v>
      </c>
      <c r="AB1037" s="7">
        <f>(Z1037-AA1037)^2</f>
        <v>33.558096612054882</v>
      </c>
      <c r="AC1037" s="7">
        <f>ABS(Z1037-AA1037)</f>
        <v>5.792935060231116</v>
      </c>
      <c r="AD1037" s="7">
        <f>(Z1037-$AC$10)^2</f>
        <v>250.7887623865802</v>
      </c>
      <c r="AE1037" s="8">
        <f t="shared" si="15"/>
        <v>-5.792935060231116</v>
      </c>
    </row>
    <row r="1038" spans="1:31" x14ac:dyDescent="0.25">
      <c r="A1038" s="1">
        <v>1</v>
      </c>
      <c r="B1038" s="1">
        <v>134</v>
      </c>
      <c r="C1038" s="1">
        <v>0</v>
      </c>
      <c r="D1038" s="1">
        <v>0.01</v>
      </c>
      <c r="E1038" s="7">
        <v>57.121901459999997</v>
      </c>
      <c r="F1038" s="7">
        <v>92</v>
      </c>
      <c r="G1038" s="1">
        <v>0</v>
      </c>
      <c r="H1038" s="1">
        <v>55</v>
      </c>
      <c r="I1038" s="1">
        <v>0</v>
      </c>
      <c r="J1038" s="1">
        <v>93</v>
      </c>
      <c r="K1038" s="1">
        <v>8.4499999999999993</v>
      </c>
      <c r="L1038" s="1">
        <v>93</v>
      </c>
      <c r="M1038" s="1">
        <v>0.1</v>
      </c>
      <c r="N1038" s="7">
        <v>338.19953500000003</v>
      </c>
      <c r="O1038" s="1">
        <v>613353</v>
      </c>
      <c r="P1038" s="1">
        <v>2.2999999999999998</v>
      </c>
      <c r="Q1038" s="1">
        <v>2.4</v>
      </c>
      <c r="R1038" s="1">
        <v>0.74</v>
      </c>
      <c r="S1038" s="1">
        <v>12.6</v>
      </c>
      <c r="T1038" s="1">
        <v>0</v>
      </c>
      <c r="U1038" s="1">
        <v>0</v>
      </c>
      <c r="V1038" s="1">
        <v>0</v>
      </c>
      <c r="W1038" s="1">
        <v>0</v>
      </c>
      <c r="X1038" s="1">
        <v>1</v>
      </c>
      <c r="Y1038" s="1">
        <v>0</v>
      </c>
      <c r="Z1038" s="1">
        <v>73.5</v>
      </c>
      <c r="AA1038" s="7">
        <f>SUMPRODUCT($A$19:$Y$19,A1038:Y1038)</f>
        <v>73.355739007362033</v>
      </c>
      <c r="AB1038" s="7">
        <f>(Z1038-AA1038)^2</f>
        <v>2.0811233996891693E-2</v>
      </c>
      <c r="AC1038" s="7">
        <f>ABS(Z1038-AA1038)</f>
        <v>0.14426099263796743</v>
      </c>
      <c r="AD1038" s="7">
        <f>(Z1038-$AC$10)^2</f>
        <v>19.924514894938401</v>
      </c>
      <c r="AE1038" s="8">
        <f t="shared" si="15"/>
        <v>0.14426099263796743</v>
      </c>
    </row>
    <row r="1039" spans="1:31" x14ac:dyDescent="0.25">
      <c r="A1039" s="1">
        <v>1</v>
      </c>
      <c r="B1039" s="1">
        <v>213</v>
      </c>
      <c r="C1039" s="1">
        <v>30</v>
      </c>
      <c r="D1039" s="1">
        <v>7.0000000000000007E-2</v>
      </c>
      <c r="E1039" s="7">
        <v>0</v>
      </c>
      <c r="F1039" s="7">
        <v>63</v>
      </c>
      <c r="G1039" s="1">
        <v>0</v>
      </c>
      <c r="H1039" s="1">
        <v>51.3</v>
      </c>
      <c r="I1039" s="1">
        <v>37</v>
      </c>
      <c r="J1039" s="1">
        <v>73</v>
      </c>
      <c r="K1039" s="1">
        <v>4.3600000000000003</v>
      </c>
      <c r="L1039" s="1">
        <v>75</v>
      </c>
      <c r="M1039" s="1">
        <v>0.1</v>
      </c>
      <c r="N1039" s="7">
        <v>1653.2390500000001</v>
      </c>
      <c r="O1039" s="1">
        <v>25627626</v>
      </c>
      <c r="P1039" s="1">
        <v>5.5</v>
      </c>
      <c r="Q1039" s="1">
        <v>5.2</v>
      </c>
      <c r="R1039" s="1">
        <v>0.61599999999999999</v>
      </c>
      <c r="S1039" s="1">
        <v>9.4</v>
      </c>
      <c r="T1039" s="1">
        <v>0</v>
      </c>
      <c r="U1039" s="1">
        <v>1</v>
      </c>
      <c r="V1039" s="1">
        <v>0</v>
      </c>
      <c r="W1039" s="1">
        <v>0</v>
      </c>
      <c r="X1039" s="1">
        <v>0</v>
      </c>
      <c r="Y1039" s="1">
        <v>0</v>
      </c>
      <c r="Z1039" s="1">
        <v>66.5</v>
      </c>
      <c r="AA1039" s="7">
        <f>SUMPRODUCT($A$19:$Y$19,A1039:Y1039)</f>
        <v>68.382154643221725</v>
      </c>
      <c r="AB1039" s="7">
        <f>(Z1039-AA1039)^2</f>
        <v>3.5425061010010976</v>
      </c>
      <c r="AC1039" s="7">
        <f>ABS(Z1039-AA1039)</f>
        <v>1.8821546432217247</v>
      </c>
      <c r="AD1039" s="7">
        <f>(Z1039-$AC$10)^2</f>
        <v>6.4328760989528488</v>
      </c>
      <c r="AE1039" s="8">
        <f t="shared" si="15"/>
        <v>-1.8821546432217247</v>
      </c>
    </row>
    <row r="1040" spans="1:31" x14ac:dyDescent="0.25">
      <c r="A1040" s="1">
        <v>1</v>
      </c>
      <c r="B1040" s="1">
        <v>176</v>
      </c>
      <c r="C1040" s="1">
        <v>0</v>
      </c>
      <c r="D1040" s="1">
        <v>1.73</v>
      </c>
      <c r="E1040" s="7">
        <v>0</v>
      </c>
      <c r="F1040" s="7">
        <v>84</v>
      </c>
      <c r="G1040" s="1">
        <v>0</v>
      </c>
      <c r="H1040" s="1">
        <v>64.099999999999994</v>
      </c>
      <c r="I1040" s="1">
        <v>0</v>
      </c>
      <c r="J1040" s="1">
        <v>81</v>
      </c>
      <c r="K1040" s="1">
        <v>11.92</v>
      </c>
      <c r="L1040" s="1">
        <v>67</v>
      </c>
      <c r="M1040" s="1">
        <v>0.1</v>
      </c>
      <c r="N1040" s="7">
        <v>1653.2390500000001</v>
      </c>
      <c r="O1040" s="1">
        <v>1315372</v>
      </c>
      <c r="P1040" s="1">
        <v>0.2</v>
      </c>
      <c r="Q1040" s="1">
        <v>0.2</v>
      </c>
      <c r="R1040" s="1">
        <v>0.622</v>
      </c>
      <c r="S1040" s="1">
        <v>10.9</v>
      </c>
      <c r="T1040" s="1">
        <v>0</v>
      </c>
      <c r="U1040" s="1">
        <v>0</v>
      </c>
      <c r="V1040" s="1">
        <v>1</v>
      </c>
      <c r="W1040" s="1">
        <v>0</v>
      </c>
      <c r="X1040" s="1">
        <v>0</v>
      </c>
      <c r="Y1040" s="1">
        <v>0</v>
      </c>
      <c r="Z1040" s="1">
        <v>68</v>
      </c>
      <c r="AA1040" s="7">
        <f>SUMPRODUCT($A$19:$Y$19,A1040:Y1040)</f>
        <v>69.334871576457715</v>
      </c>
      <c r="AB1040" s="7">
        <f>(Z1040-AA1040)^2</f>
        <v>1.7818821256347053</v>
      </c>
      <c r="AC1040" s="7">
        <f>ABS(Z1040-AA1040)</f>
        <v>1.334871576457715</v>
      </c>
      <c r="AD1040" s="7">
        <f>(Z1040-$AC$10)^2</f>
        <v>1.0739415552354672</v>
      </c>
      <c r="AE1040" s="8">
        <f t="shared" si="15"/>
        <v>-1.334871576457715</v>
      </c>
    </row>
    <row r="1041" spans="1:31" x14ac:dyDescent="0.25">
      <c r="A1041" s="1">
        <v>1</v>
      </c>
      <c r="B1041" s="1">
        <v>69</v>
      </c>
      <c r="C1041" s="1">
        <v>41</v>
      </c>
      <c r="D1041" s="1">
        <v>2.44</v>
      </c>
      <c r="E1041" s="7">
        <v>54.043480469999999</v>
      </c>
      <c r="F1041" s="7">
        <v>92</v>
      </c>
      <c r="G1041" s="1">
        <v>25036</v>
      </c>
      <c r="H1041" s="1">
        <v>17.3</v>
      </c>
      <c r="I1041" s="1">
        <v>66</v>
      </c>
      <c r="J1041" s="1">
        <v>85</v>
      </c>
      <c r="K1041" s="1">
        <v>6.93</v>
      </c>
      <c r="L1041" s="1">
        <v>84</v>
      </c>
      <c r="M1041" s="1">
        <v>18.399999999999999</v>
      </c>
      <c r="N1041" s="7">
        <v>377.135244</v>
      </c>
      <c r="O1041" s="1">
        <v>111249</v>
      </c>
      <c r="P1041" s="1">
        <v>7.4</v>
      </c>
      <c r="Q1041" s="1">
        <v>7.3</v>
      </c>
      <c r="R1041" s="1">
        <v>0.433</v>
      </c>
      <c r="S1041" s="1">
        <v>10</v>
      </c>
      <c r="T1041" s="1">
        <v>1</v>
      </c>
      <c r="U1041" s="1">
        <v>0</v>
      </c>
      <c r="V1041" s="1">
        <v>0</v>
      </c>
      <c r="W1041" s="1">
        <v>0</v>
      </c>
      <c r="X1041" s="1">
        <v>0</v>
      </c>
      <c r="Y1041" s="1">
        <v>0</v>
      </c>
      <c r="Z1041" s="1">
        <v>45.5</v>
      </c>
      <c r="AA1041" s="7">
        <f>SUMPRODUCT($A$19:$Y$19,A1041:Y1041)</f>
        <v>57.097283529884081</v>
      </c>
      <c r="AB1041" s="7">
        <f>(Z1041-AA1041)^2</f>
        <v>134.49698527252056</v>
      </c>
      <c r="AC1041" s="7">
        <f>ABS(Z1041-AA1041)</f>
        <v>11.597283529884081</v>
      </c>
      <c r="AD1041" s="7">
        <f>(Z1041-$AC$10)^2</f>
        <v>553.95795971099619</v>
      </c>
      <c r="AE1041" s="8">
        <f t="shared" si="15"/>
        <v>-11.597283529884081</v>
      </c>
    </row>
    <row r="1042" spans="1:31" x14ac:dyDescent="0.25">
      <c r="A1042" s="1">
        <v>1</v>
      </c>
      <c r="B1042" s="1">
        <v>9</v>
      </c>
      <c r="C1042" s="1">
        <v>0</v>
      </c>
      <c r="D1042" s="1">
        <v>12.03</v>
      </c>
      <c r="E1042" s="7">
        <v>337.10235160000002</v>
      </c>
      <c r="F1042" s="7">
        <v>96</v>
      </c>
      <c r="G1042" s="1">
        <v>3</v>
      </c>
      <c r="H1042" s="1">
        <v>57.3</v>
      </c>
      <c r="I1042" s="1">
        <v>0</v>
      </c>
      <c r="J1042" s="1">
        <v>96</v>
      </c>
      <c r="K1042" s="1">
        <v>1.42</v>
      </c>
      <c r="L1042" s="1">
        <v>96</v>
      </c>
      <c r="M1042" s="1">
        <v>0.1</v>
      </c>
      <c r="N1042" s="7">
        <v>2363.9716100000001</v>
      </c>
      <c r="O1042" s="1">
        <v>1568247</v>
      </c>
      <c r="P1042" s="1">
        <v>0.7</v>
      </c>
      <c r="Q1042" s="1">
        <v>0.5</v>
      </c>
      <c r="R1042" s="1">
        <v>0.80900000000000005</v>
      </c>
      <c r="S1042" s="1">
        <v>16</v>
      </c>
      <c r="T1042" s="1">
        <v>0</v>
      </c>
      <c r="U1042" s="1">
        <v>0</v>
      </c>
      <c r="V1042" s="1">
        <v>0</v>
      </c>
      <c r="W1042" s="1">
        <v>0</v>
      </c>
      <c r="X1042" s="1">
        <v>1</v>
      </c>
      <c r="Y1042" s="1">
        <v>1</v>
      </c>
      <c r="Z1042" s="1">
        <v>79.3</v>
      </c>
      <c r="AA1042" s="7">
        <f>SUMPRODUCT($A$19:$Y$19,A1042:Y1042)</f>
        <v>79.263520684798934</v>
      </c>
      <c r="AB1042" s="7">
        <f>(Z1042-AA1042)^2</f>
        <v>1.3307404375385353E-3</v>
      </c>
      <c r="AC1042" s="7">
        <f>ABS(Z1042-AA1042)</f>
        <v>3.64793152010634E-2</v>
      </c>
      <c r="AD1042" s="7">
        <f>(Z1042-$AC$10)^2</f>
        <v>105.3433013258978</v>
      </c>
      <c r="AE1042" s="8">
        <f t="shared" si="15"/>
        <v>3.64793152010634E-2</v>
      </c>
    </row>
    <row r="1043" spans="1:31" x14ac:dyDescent="0.25">
      <c r="A1043" s="1">
        <v>1</v>
      </c>
      <c r="B1043" s="1">
        <v>85</v>
      </c>
      <c r="C1043" s="1">
        <v>0</v>
      </c>
      <c r="D1043" s="1">
        <v>11.92</v>
      </c>
      <c r="E1043" s="7">
        <v>3108.2886229999999</v>
      </c>
      <c r="F1043" s="7">
        <v>97</v>
      </c>
      <c r="G1043" s="1">
        <v>2</v>
      </c>
      <c r="H1043" s="1">
        <v>58.8</v>
      </c>
      <c r="I1043" s="1">
        <v>0</v>
      </c>
      <c r="J1043" s="1">
        <v>97</v>
      </c>
      <c r="K1043" s="1">
        <v>1.7</v>
      </c>
      <c r="L1043" s="1">
        <v>97</v>
      </c>
      <c r="M1043" s="1">
        <v>0.1</v>
      </c>
      <c r="N1043" s="7">
        <v>23196.18375</v>
      </c>
      <c r="O1043" s="1">
        <v>155756</v>
      </c>
      <c r="P1043" s="1">
        <v>0.7</v>
      </c>
      <c r="Q1043" s="1">
        <v>0.5</v>
      </c>
      <c r="R1043" s="1">
        <v>0.81799999999999995</v>
      </c>
      <c r="S1043" s="1">
        <v>16.2</v>
      </c>
      <c r="T1043" s="1">
        <v>0</v>
      </c>
      <c r="U1043" s="1">
        <v>0</v>
      </c>
      <c r="V1043" s="1">
        <v>0</v>
      </c>
      <c r="W1043" s="1">
        <v>0</v>
      </c>
      <c r="X1043" s="1">
        <v>1</v>
      </c>
      <c r="Y1043" s="1">
        <v>1</v>
      </c>
      <c r="Z1043" s="1">
        <v>82</v>
      </c>
      <c r="AA1043" s="7">
        <f>SUMPRODUCT($A$19:$Y$19,A1043:Y1043)</f>
        <v>79.466776479979913</v>
      </c>
      <c r="AB1043" s="7">
        <f>(Z1043-AA1043)^2</f>
        <v>6.4172214023829603</v>
      </c>
      <c r="AC1043" s="7">
        <f>ABS(Z1043-AA1043)</f>
        <v>2.533223520020087</v>
      </c>
      <c r="AD1043" s="7">
        <f>(Z1043-$AC$10)^2</f>
        <v>168.05721914720658</v>
      </c>
      <c r="AE1043" s="8">
        <f t="shared" si="15"/>
        <v>2.533223520020087</v>
      </c>
    </row>
    <row r="1044" spans="1:31" x14ac:dyDescent="0.25">
      <c r="A1044" s="1">
        <v>1</v>
      </c>
      <c r="B1044" s="1">
        <v>235</v>
      </c>
      <c r="C1044" s="1">
        <v>1</v>
      </c>
      <c r="D1044" s="1">
        <v>4.6100000000000003</v>
      </c>
      <c r="E1044" s="7">
        <v>134.16789320000001</v>
      </c>
      <c r="F1044" s="7">
        <v>97</v>
      </c>
      <c r="G1044" s="1">
        <v>8</v>
      </c>
      <c r="H1044" s="1">
        <v>45.9</v>
      </c>
      <c r="I1044" s="1">
        <v>2</v>
      </c>
      <c r="J1044" s="1">
        <v>96</v>
      </c>
      <c r="K1044" s="1">
        <v>5.29</v>
      </c>
      <c r="L1044" s="1">
        <v>95</v>
      </c>
      <c r="M1044" s="1">
        <v>0.1</v>
      </c>
      <c r="N1044" s="7">
        <v>1717.8987609999999</v>
      </c>
      <c r="O1044" s="1">
        <v>2668289</v>
      </c>
      <c r="P1044" s="1">
        <v>2.2000000000000002</v>
      </c>
      <c r="Q1044" s="1">
        <v>2.2999999999999998</v>
      </c>
      <c r="R1044" s="1">
        <v>0.68600000000000005</v>
      </c>
      <c r="S1044" s="1">
        <v>13.8</v>
      </c>
      <c r="T1044" s="1">
        <v>0</v>
      </c>
      <c r="U1044" s="1">
        <v>1</v>
      </c>
      <c r="V1044" s="1">
        <v>0</v>
      </c>
      <c r="W1044" s="1">
        <v>0</v>
      </c>
      <c r="X1044" s="1">
        <v>0</v>
      </c>
      <c r="Y1044" s="1">
        <v>0</v>
      </c>
      <c r="Z1044" s="1">
        <v>66.900000000000006</v>
      </c>
      <c r="AA1044" s="7">
        <f>SUMPRODUCT($A$19:$Y$19,A1044:Y1044)</f>
        <v>71.780344012300333</v>
      </c>
      <c r="AB1044" s="7">
        <f>(Z1044-AA1044)^2</f>
        <v>23.817757678395655</v>
      </c>
      <c r="AC1044" s="7">
        <f>ABS(Z1044-AA1044)</f>
        <v>4.880344012300327</v>
      </c>
      <c r="AD1044" s="7">
        <f>(Z1044-$AC$10)^2</f>
        <v>4.563826887294856</v>
      </c>
      <c r="AE1044" s="8">
        <f t="shared" si="15"/>
        <v>-4.880344012300327</v>
      </c>
    </row>
    <row r="1045" spans="1:31" x14ac:dyDescent="0.25">
      <c r="A1045" s="1">
        <v>1</v>
      </c>
      <c r="B1045" s="1">
        <v>77</v>
      </c>
      <c r="C1045" s="1">
        <v>0</v>
      </c>
      <c r="D1045" s="1">
        <v>11.3</v>
      </c>
      <c r="E1045" s="7">
        <v>8053.5576380000002</v>
      </c>
      <c r="F1045" s="7">
        <v>83</v>
      </c>
      <c r="G1045" s="1">
        <v>49</v>
      </c>
      <c r="H1045" s="1">
        <v>54.7</v>
      </c>
      <c r="I1045" s="1">
        <v>0</v>
      </c>
      <c r="J1045" s="1">
        <v>83</v>
      </c>
      <c r="K1045" s="1">
        <v>11.19</v>
      </c>
      <c r="L1045" s="1">
        <v>83</v>
      </c>
      <c r="M1045" s="1">
        <v>0.1</v>
      </c>
      <c r="N1045" s="7">
        <v>47654.187209999996</v>
      </c>
      <c r="O1045" s="1">
        <v>8343323</v>
      </c>
      <c r="P1045" s="1">
        <v>1.7</v>
      </c>
      <c r="Q1045" s="1">
        <v>1.9</v>
      </c>
      <c r="R1045" s="1">
        <v>0.87</v>
      </c>
      <c r="S1045" s="1">
        <v>15.3</v>
      </c>
      <c r="T1045" s="1">
        <v>0</v>
      </c>
      <c r="U1045" s="1">
        <v>0</v>
      </c>
      <c r="V1045" s="1">
        <v>0</v>
      </c>
      <c r="W1045" s="1">
        <v>0</v>
      </c>
      <c r="X1045" s="1">
        <v>1</v>
      </c>
      <c r="Y1045" s="1">
        <v>1</v>
      </c>
      <c r="Z1045" s="1">
        <v>82</v>
      </c>
      <c r="AA1045" s="7">
        <f>SUMPRODUCT($A$19:$Y$19,A1045:Y1045)</f>
        <v>80.644101739602903</v>
      </c>
      <c r="AB1045" s="7">
        <f>(Z1045-AA1045)^2</f>
        <v>1.8384600925478751</v>
      </c>
      <c r="AC1045" s="7">
        <f>ABS(Z1045-AA1045)</f>
        <v>1.3558982603970975</v>
      </c>
      <c r="AD1045" s="7">
        <f>(Z1045-$AC$10)^2</f>
        <v>168.05721914720658</v>
      </c>
      <c r="AE1045" s="8">
        <f t="shared" si="15"/>
        <v>1.3558982603970975</v>
      </c>
    </row>
    <row r="1046" spans="1:31" x14ac:dyDescent="0.25">
      <c r="A1046" s="1">
        <v>1</v>
      </c>
      <c r="B1046" s="1">
        <v>277</v>
      </c>
      <c r="C1046" s="1">
        <v>3</v>
      </c>
      <c r="D1046" s="1">
        <v>3.41</v>
      </c>
      <c r="E1046" s="7">
        <v>0</v>
      </c>
      <c r="F1046" s="7">
        <v>96</v>
      </c>
      <c r="G1046" s="1">
        <v>0</v>
      </c>
      <c r="H1046" s="1">
        <v>24.8</v>
      </c>
      <c r="I1046" s="1">
        <v>5</v>
      </c>
      <c r="J1046" s="1">
        <v>95</v>
      </c>
      <c r="K1046" s="1">
        <v>6.24</v>
      </c>
      <c r="L1046" s="1">
        <v>96</v>
      </c>
      <c r="M1046" s="1">
        <v>1.8</v>
      </c>
      <c r="N1046" s="7">
        <v>1653.2390500000001</v>
      </c>
      <c r="O1046" s="1">
        <v>1315372</v>
      </c>
      <c r="P1046" s="1">
        <v>8</v>
      </c>
      <c r="Q1046" s="1">
        <v>7.9</v>
      </c>
      <c r="R1046" s="1">
        <v>0.441</v>
      </c>
      <c r="S1046" s="1">
        <v>8.6999999999999993</v>
      </c>
      <c r="T1046" s="1">
        <v>1</v>
      </c>
      <c r="U1046" s="1">
        <v>0</v>
      </c>
      <c r="V1046" s="1">
        <v>0</v>
      </c>
      <c r="W1046" s="1">
        <v>0</v>
      </c>
      <c r="X1046" s="1">
        <v>0</v>
      </c>
      <c r="Y1046" s="1">
        <v>0</v>
      </c>
      <c r="Z1046" s="1">
        <v>59.8</v>
      </c>
      <c r="AA1046" s="7">
        <f>SUMPRODUCT($A$19:$Y$19,A1046:Y1046)</f>
        <v>61.208020291899771</v>
      </c>
      <c r="AB1046" s="7">
        <f>(Z1046-AA1046)^2</f>
        <v>1.9825211424015252</v>
      </c>
      <c r="AC1046" s="7">
        <f>ABS(Z1046-AA1046)</f>
        <v>1.4080202918997742</v>
      </c>
      <c r="AD1046" s="7">
        <f>(Z1046-$AC$10)^2</f>
        <v>85.309450394223873</v>
      </c>
      <c r="AE1046" s="8">
        <f t="shared" ref="AE1046:AE1109" si="16">Z1046-AA1046</f>
        <v>-1.4080202918997742</v>
      </c>
    </row>
    <row r="1047" spans="1:31" x14ac:dyDescent="0.25">
      <c r="A1047" s="1">
        <v>1</v>
      </c>
      <c r="B1047" s="1">
        <v>24</v>
      </c>
      <c r="C1047" s="1">
        <v>1</v>
      </c>
      <c r="D1047" s="1">
        <v>7.04</v>
      </c>
      <c r="E1047" s="7">
        <v>170.6325842</v>
      </c>
      <c r="F1047" s="7">
        <v>93</v>
      </c>
      <c r="G1047" s="1">
        <v>0</v>
      </c>
      <c r="H1047" s="1">
        <v>39.6</v>
      </c>
      <c r="I1047" s="1">
        <v>1</v>
      </c>
      <c r="J1047" s="1">
        <v>92</v>
      </c>
      <c r="K1047" s="1">
        <v>4.67</v>
      </c>
      <c r="L1047" s="1">
        <v>93</v>
      </c>
      <c r="M1047" s="1">
        <v>1.1000000000000001</v>
      </c>
      <c r="N1047" s="7">
        <v>1945.6395</v>
      </c>
      <c r="O1047" s="1">
        <v>74961</v>
      </c>
      <c r="P1047" s="1">
        <v>5.7</v>
      </c>
      <c r="Q1047" s="1">
        <v>5.5</v>
      </c>
      <c r="R1047" s="1">
        <v>0.622</v>
      </c>
      <c r="S1047" s="1">
        <v>11.7</v>
      </c>
      <c r="T1047" s="1">
        <v>0</v>
      </c>
      <c r="U1047" s="1">
        <v>0</v>
      </c>
      <c r="V1047" s="1">
        <v>0</v>
      </c>
      <c r="W1047" s="1">
        <v>1</v>
      </c>
      <c r="X1047" s="1">
        <v>0</v>
      </c>
      <c r="Y1047" s="1">
        <v>0</v>
      </c>
      <c r="Z1047" s="1">
        <v>65.2</v>
      </c>
      <c r="AA1047" s="7">
        <f>SUMPRODUCT($A$19:$Y$19,A1047:Y1047)</f>
        <v>72.722364991938875</v>
      </c>
      <c r="AB1047" s="7">
        <f>(Z1047-AA1047)^2</f>
        <v>56.585975071947509</v>
      </c>
      <c r="AC1047" s="7">
        <f>ABS(Z1047-AA1047)</f>
        <v>7.522364991938872</v>
      </c>
      <c r="AD1047" s="7">
        <f>(Z1047-$AC$10)^2</f>
        <v>14.717286036841225</v>
      </c>
      <c r="AE1047" s="8">
        <f t="shared" si="16"/>
        <v>-7.522364991938872</v>
      </c>
    </row>
    <row r="1048" spans="1:31" x14ac:dyDescent="0.25">
      <c r="A1048" s="1">
        <v>1</v>
      </c>
      <c r="B1048" s="1">
        <v>263</v>
      </c>
      <c r="C1048" s="1">
        <v>62</v>
      </c>
      <c r="D1048" s="1">
        <v>0.01</v>
      </c>
      <c r="E1048" s="7">
        <v>71.279623619999995</v>
      </c>
      <c r="F1048" s="7">
        <v>65</v>
      </c>
      <c r="G1048" s="1">
        <v>1154</v>
      </c>
      <c r="H1048" s="1">
        <v>19.100000000000001</v>
      </c>
      <c r="I1048" s="1">
        <v>83</v>
      </c>
      <c r="J1048" s="1">
        <v>6</v>
      </c>
      <c r="K1048" s="1">
        <v>8.16</v>
      </c>
      <c r="L1048" s="1">
        <v>65</v>
      </c>
      <c r="M1048" s="1">
        <v>0.1</v>
      </c>
      <c r="N1048" s="7">
        <v>584.25921000000005</v>
      </c>
      <c r="O1048" s="1">
        <v>33736494</v>
      </c>
      <c r="P1048" s="1">
        <v>17.2</v>
      </c>
      <c r="Q1048" s="1">
        <v>17.3</v>
      </c>
      <c r="R1048" s="1">
        <v>0.47899999999999998</v>
      </c>
      <c r="S1048" s="1">
        <v>10.1</v>
      </c>
      <c r="T1048" s="1">
        <v>0</v>
      </c>
      <c r="U1048" s="1">
        <v>1</v>
      </c>
      <c r="V1048" s="1">
        <v>0</v>
      </c>
      <c r="W1048" s="1">
        <v>0</v>
      </c>
      <c r="X1048" s="1">
        <v>0</v>
      </c>
      <c r="Y1048" s="1">
        <v>0</v>
      </c>
      <c r="Z1048" s="1">
        <v>65</v>
      </c>
      <c r="AA1048" s="7">
        <f>SUMPRODUCT($A$19:$Y$19,A1048:Y1048)</f>
        <v>63.028254598828013</v>
      </c>
      <c r="AB1048" s="7">
        <f>(Z1048-AA1048)^2</f>
        <v>3.8877799270428786</v>
      </c>
      <c r="AC1048" s="7">
        <f>ABS(Z1048-AA1048)</f>
        <v>1.9717454011719866</v>
      </c>
      <c r="AD1048" s="7">
        <f>(Z1048-$AC$10)^2</f>
        <v>16.291810642670232</v>
      </c>
      <c r="AE1048" s="8">
        <f t="shared" si="16"/>
        <v>1.9717454011719866</v>
      </c>
    </row>
    <row r="1049" spans="1:31" x14ac:dyDescent="0.25">
      <c r="A1049" s="1">
        <v>1</v>
      </c>
      <c r="B1049" s="1">
        <v>28</v>
      </c>
      <c r="C1049" s="1">
        <v>0</v>
      </c>
      <c r="D1049" s="1">
        <v>0.54</v>
      </c>
      <c r="E1049" s="7">
        <v>162.29037109999999</v>
      </c>
      <c r="F1049" s="7">
        <v>86</v>
      </c>
      <c r="G1049" s="1">
        <v>0</v>
      </c>
      <c r="H1049" s="1">
        <v>74.599999999999994</v>
      </c>
      <c r="I1049" s="1">
        <v>0</v>
      </c>
      <c r="J1049" s="1">
        <v>84</v>
      </c>
      <c r="K1049" s="1">
        <v>12.24</v>
      </c>
      <c r="L1049" s="1">
        <v>86</v>
      </c>
      <c r="M1049" s="1">
        <v>0.1</v>
      </c>
      <c r="N1049" s="7">
        <v>1297.2851410000001</v>
      </c>
      <c r="O1049" s="1">
        <v>1568</v>
      </c>
      <c r="P1049" s="1">
        <v>0.1</v>
      </c>
      <c r="Q1049" s="1">
        <v>0.1</v>
      </c>
      <c r="R1049" s="1">
        <v>0.57599999999999996</v>
      </c>
      <c r="S1049" s="1">
        <v>11.9</v>
      </c>
      <c r="T1049" s="1">
        <v>0</v>
      </c>
      <c r="U1049" s="1">
        <v>0</v>
      </c>
      <c r="V1049" s="1">
        <v>1</v>
      </c>
      <c r="W1049" s="1">
        <v>0</v>
      </c>
      <c r="X1049" s="1">
        <v>0</v>
      </c>
      <c r="Y1049" s="1">
        <v>0</v>
      </c>
      <c r="Z1049" s="1">
        <v>65.2</v>
      </c>
      <c r="AA1049" s="7">
        <f>SUMPRODUCT($A$19:$Y$19,A1049:Y1049)</f>
        <v>73.128488825022771</v>
      </c>
      <c r="AB1049" s="7">
        <f>(Z1049-AA1049)^2</f>
        <v>62.86093504851091</v>
      </c>
      <c r="AC1049" s="7">
        <f>ABS(Z1049-AA1049)</f>
        <v>7.9284888250227681</v>
      </c>
      <c r="AD1049" s="7">
        <f>(Z1049-$AC$10)^2</f>
        <v>14.717286036841225</v>
      </c>
      <c r="AE1049" s="8">
        <f t="shared" si="16"/>
        <v>-7.9284888250227681</v>
      </c>
    </row>
    <row r="1050" spans="1:31" x14ac:dyDescent="0.25">
      <c r="A1050" s="1">
        <v>1</v>
      </c>
      <c r="B1050" s="1">
        <v>69</v>
      </c>
      <c r="C1050" s="1">
        <v>0</v>
      </c>
      <c r="D1050" s="1">
        <v>6.9</v>
      </c>
      <c r="E1050" s="7">
        <v>5067.4114179999997</v>
      </c>
      <c r="F1050" s="7">
        <v>92</v>
      </c>
      <c r="G1050" s="1">
        <v>3</v>
      </c>
      <c r="H1050" s="1">
        <v>54.4</v>
      </c>
      <c r="I1050" s="1">
        <v>0</v>
      </c>
      <c r="J1050" s="1">
        <v>99</v>
      </c>
      <c r="K1050" s="1">
        <v>9.31</v>
      </c>
      <c r="L1050" s="1">
        <v>99</v>
      </c>
      <c r="M1050" s="1">
        <v>0.1</v>
      </c>
      <c r="N1050" s="7">
        <v>36961.425369999997</v>
      </c>
      <c r="O1050" s="1">
        <v>8958229</v>
      </c>
      <c r="P1050" s="1">
        <v>1.3</v>
      </c>
      <c r="Q1050" s="1">
        <v>1.3</v>
      </c>
      <c r="R1050" s="1">
        <v>0.88200000000000001</v>
      </c>
      <c r="S1050" s="1">
        <v>15.9</v>
      </c>
      <c r="T1050" s="1">
        <v>0</v>
      </c>
      <c r="U1050" s="1">
        <v>0</v>
      </c>
      <c r="V1050" s="1">
        <v>0</v>
      </c>
      <c r="W1050" s="1">
        <v>0</v>
      </c>
      <c r="X1050" s="1">
        <v>1</v>
      </c>
      <c r="Y1050" s="1">
        <v>1</v>
      </c>
      <c r="Z1050" s="1">
        <v>82</v>
      </c>
      <c r="AA1050" s="7">
        <f>SUMPRODUCT($A$19:$Y$19,A1050:Y1050)</f>
        <v>81.509017538182633</v>
      </c>
      <c r="AB1050" s="7">
        <f>(Z1050-AA1050)^2</f>
        <v>0.2410637778122425</v>
      </c>
      <c r="AC1050" s="7">
        <f>ABS(Z1050-AA1050)</f>
        <v>0.49098246181736727</v>
      </c>
      <c r="AD1050" s="7">
        <f>(Z1050-$AC$10)^2</f>
        <v>168.05721914720658</v>
      </c>
      <c r="AE1050" s="8">
        <f t="shared" si="16"/>
        <v>0.49098246181736727</v>
      </c>
    </row>
    <row r="1051" spans="1:31" x14ac:dyDescent="0.25">
      <c r="A1051" s="1">
        <v>1</v>
      </c>
      <c r="B1051" s="1">
        <v>68</v>
      </c>
      <c r="C1051" s="1">
        <v>1</v>
      </c>
      <c r="D1051" s="1">
        <v>9.6199999999999992</v>
      </c>
      <c r="E1051" s="7">
        <v>10873.40554</v>
      </c>
      <c r="F1051" s="7">
        <v>92</v>
      </c>
      <c r="G1051" s="1">
        <v>109</v>
      </c>
      <c r="H1051" s="1">
        <v>57.9</v>
      </c>
      <c r="I1051" s="1">
        <v>1</v>
      </c>
      <c r="J1051" s="1">
        <v>97</v>
      </c>
      <c r="K1051" s="1">
        <v>9.57</v>
      </c>
      <c r="L1051" s="1">
        <v>97</v>
      </c>
      <c r="M1051" s="1">
        <v>0.1</v>
      </c>
      <c r="N1051" s="7">
        <v>56928.824800000002</v>
      </c>
      <c r="O1051" s="1">
        <v>16445593</v>
      </c>
      <c r="P1051" s="1">
        <v>1</v>
      </c>
      <c r="Q1051" s="1">
        <v>0.9</v>
      </c>
      <c r="R1051" s="1">
        <v>0.90500000000000003</v>
      </c>
      <c r="S1051" s="1">
        <v>16.8</v>
      </c>
      <c r="T1051" s="1">
        <v>0</v>
      </c>
      <c r="U1051" s="1">
        <v>0</v>
      </c>
      <c r="V1051" s="1">
        <v>0</v>
      </c>
      <c r="W1051" s="1">
        <v>0</v>
      </c>
      <c r="X1051" s="1">
        <v>1</v>
      </c>
      <c r="Y1051" s="1">
        <v>1</v>
      </c>
      <c r="Z1051" s="1">
        <v>83</v>
      </c>
      <c r="AA1051" s="7">
        <f>SUMPRODUCT($A$19:$Y$19,A1051:Y1051)</f>
        <v>83.368603921699631</v>
      </c>
      <c r="AB1051" s="7">
        <f>(Z1051-AA1051)^2</f>
        <v>0.13586885109234742</v>
      </c>
      <c r="AC1051" s="7">
        <f>ABS(Z1051-AA1051)</f>
        <v>0.36860392169963063</v>
      </c>
      <c r="AD1051" s="7">
        <f>(Z1051-$AC$10)^2</f>
        <v>194.98459611806166</v>
      </c>
      <c r="AE1051" s="8">
        <f t="shared" si="16"/>
        <v>-0.36860392169963063</v>
      </c>
    </row>
    <row r="1052" spans="1:31" x14ac:dyDescent="0.25">
      <c r="A1052" s="1">
        <v>1</v>
      </c>
      <c r="B1052" s="1">
        <v>195</v>
      </c>
      <c r="C1052" s="1">
        <v>0</v>
      </c>
      <c r="D1052" s="1">
        <v>15.07</v>
      </c>
      <c r="E1052" s="7">
        <v>101.1201161</v>
      </c>
      <c r="F1052" s="7">
        <v>9</v>
      </c>
      <c r="G1052" s="1">
        <v>0</v>
      </c>
      <c r="H1052" s="1">
        <v>55.2</v>
      </c>
      <c r="I1052" s="1">
        <v>0</v>
      </c>
      <c r="J1052" s="1">
        <v>95</v>
      </c>
      <c r="K1052" s="1">
        <v>5.13</v>
      </c>
      <c r="L1052" s="1">
        <v>94</v>
      </c>
      <c r="M1052" s="1">
        <v>0.1</v>
      </c>
      <c r="N1052" s="7">
        <v>885.46511499999997</v>
      </c>
      <c r="O1052" s="1">
        <v>136255</v>
      </c>
      <c r="P1052" s="1">
        <v>2.2000000000000002</v>
      </c>
      <c r="Q1052" s="1">
        <v>2.2999999999999998</v>
      </c>
      <c r="R1052" s="1">
        <v>0.80500000000000005</v>
      </c>
      <c r="S1052" s="1">
        <v>15.7</v>
      </c>
      <c r="T1052" s="1">
        <v>0</v>
      </c>
      <c r="U1052" s="1">
        <v>0</v>
      </c>
      <c r="V1052" s="1">
        <v>0</v>
      </c>
      <c r="W1052" s="1">
        <v>0</v>
      </c>
      <c r="X1052" s="1">
        <v>1</v>
      </c>
      <c r="Y1052" s="1">
        <v>0</v>
      </c>
      <c r="Z1052" s="1">
        <v>72.3</v>
      </c>
      <c r="AA1052" s="7">
        <f>SUMPRODUCT($A$19:$Y$19,A1052:Y1052)</f>
        <v>74.711513771696289</v>
      </c>
      <c r="AB1052" s="7">
        <f>(Z1052-AA1052)^2</f>
        <v>5.8153986710808763</v>
      </c>
      <c r="AC1052" s="7">
        <f>ABS(Z1052-AA1052)</f>
        <v>2.411513771696292</v>
      </c>
      <c r="AD1052" s="7">
        <f>(Z1052-$AC$10)^2</f>
        <v>10.651662529912288</v>
      </c>
      <c r="AE1052" s="8">
        <f t="shared" si="16"/>
        <v>-2.411513771696292</v>
      </c>
    </row>
    <row r="1053" spans="1:31" x14ac:dyDescent="0.25">
      <c r="A1053" s="1">
        <v>1</v>
      </c>
      <c r="B1053" s="1">
        <v>282</v>
      </c>
      <c r="C1053" s="1">
        <v>56</v>
      </c>
      <c r="D1053" s="1">
        <v>0.55000000000000004</v>
      </c>
      <c r="E1053" s="7">
        <v>81.840500700000007</v>
      </c>
      <c r="F1053" s="7">
        <v>74</v>
      </c>
      <c r="G1053" s="1">
        <v>2</v>
      </c>
      <c r="H1053" s="1">
        <v>19</v>
      </c>
      <c r="I1053" s="1">
        <v>96</v>
      </c>
      <c r="J1053" s="1">
        <v>76</v>
      </c>
      <c r="K1053" s="1">
        <v>6.97</v>
      </c>
      <c r="L1053" s="1">
        <v>74</v>
      </c>
      <c r="M1053" s="1">
        <v>1.7</v>
      </c>
      <c r="N1053" s="7">
        <v>595.63683189999995</v>
      </c>
      <c r="O1053" s="1">
        <v>1367566</v>
      </c>
      <c r="P1053" s="1">
        <v>9.4</v>
      </c>
      <c r="Q1053" s="1">
        <v>9.3000000000000007</v>
      </c>
      <c r="R1053" s="1">
        <v>0.36299999999999999</v>
      </c>
      <c r="S1053" s="1">
        <v>6.4</v>
      </c>
      <c r="T1053" s="1">
        <v>1</v>
      </c>
      <c r="U1053" s="1">
        <v>0</v>
      </c>
      <c r="V1053" s="1">
        <v>0</v>
      </c>
      <c r="W1053" s="1">
        <v>0</v>
      </c>
      <c r="X1053" s="1">
        <v>0</v>
      </c>
      <c r="Y1053" s="1">
        <v>0</v>
      </c>
      <c r="Z1053" s="1">
        <v>55</v>
      </c>
      <c r="AA1053" s="7">
        <f>SUMPRODUCT($A$19:$Y$19,A1053:Y1053)</f>
        <v>57.22847027148584</v>
      </c>
      <c r="AB1053" s="7">
        <f>(Z1053-AA1053)^2</f>
        <v>4.9660797508961725</v>
      </c>
      <c r="AC1053" s="7">
        <f>ABS(Z1053-AA1053)</f>
        <v>2.2284702714858398</v>
      </c>
      <c r="AD1053" s="7">
        <f>(Z1053-$AC$10)^2</f>
        <v>197.01804093411945</v>
      </c>
      <c r="AE1053" s="8">
        <f t="shared" si="16"/>
        <v>-2.2284702714858398</v>
      </c>
    </row>
    <row r="1054" spans="1:31" x14ac:dyDescent="0.25">
      <c r="A1054" s="1">
        <v>1</v>
      </c>
      <c r="B1054" s="1">
        <v>146</v>
      </c>
      <c r="C1054" s="1">
        <v>20</v>
      </c>
      <c r="D1054" s="1">
        <v>0.34</v>
      </c>
      <c r="E1054" s="7">
        <v>25.018522600000001</v>
      </c>
      <c r="F1054" s="7">
        <v>92</v>
      </c>
      <c r="G1054" s="1">
        <v>15374</v>
      </c>
      <c r="H1054" s="1">
        <v>47</v>
      </c>
      <c r="I1054" s="1">
        <v>23</v>
      </c>
      <c r="J1054" s="1">
        <v>87</v>
      </c>
      <c r="K1054" s="1">
        <v>3.6</v>
      </c>
      <c r="L1054" s="1">
        <v>87</v>
      </c>
      <c r="M1054" s="1">
        <v>0.1</v>
      </c>
      <c r="N1054" s="7">
        <v>294.33555999999999</v>
      </c>
      <c r="O1054" s="1">
        <v>3243514</v>
      </c>
      <c r="P1054" s="1">
        <v>6.3</v>
      </c>
      <c r="Q1054" s="1">
        <v>6.1</v>
      </c>
      <c r="R1054" s="1">
        <v>0.66300000000000003</v>
      </c>
      <c r="S1054" s="1">
        <v>11.5</v>
      </c>
      <c r="T1054" s="1">
        <v>1</v>
      </c>
      <c r="U1054" s="1">
        <v>0</v>
      </c>
      <c r="V1054" s="1">
        <v>0</v>
      </c>
      <c r="W1054" s="1">
        <v>0</v>
      </c>
      <c r="X1054" s="1">
        <v>0</v>
      </c>
      <c r="Y1054" s="1">
        <v>0</v>
      </c>
      <c r="Z1054" s="1">
        <v>71.7</v>
      </c>
      <c r="AA1054" s="7">
        <f>SUMPRODUCT($A$19:$Y$19,A1054:Y1054)</f>
        <v>66.524000064712723</v>
      </c>
      <c r="AB1054" s="7">
        <f>(Z1054-AA1054)^2</f>
        <v>26.790975330093922</v>
      </c>
      <c r="AC1054" s="7">
        <f>ABS(Z1054-AA1054)</f>
        <v>5.1759999352872796</v>
      </c>
      <c r="AD1054" s="7">
        <f>(Z1054-$AC$10)^2</f>
        <v>7.0952363473992737</v>
      </c>
      <c r="AE1054" s="8">
        <f t="shared" si="16"/>
        <v>5.1759999352872796</v>
      </c>
    </row>
    <row r="1055" spans="1:31" x14ac:dyDescent="0.25">
      <c r="A1055" s="1">
        <v>1</v>
      </c>
      <c r="B1055" s="1">
        <v>269</v>
      </c>
      <c r="C1055" s="1">
        <v>2</v>
      </c>
      <c r="D1055" s="1">
        <v>0.27</v>
      </c>
      <c r="E1055" s="7">
        <v>7.2121107660000003</v>
      </c>
      <c r="F1055" s="7">
        <v>77</v>
      </c>
      <c r="G1055" s="1">
        <v>0</v>
      </c>
      <c r="H1055" s="1">
        <v>18.8</v>
      </c>
      <c r="I1055" s="1">
        <v>2</v>
      </c>
      <c r="J1055" s="1">
        <v>73</v>
      </c>
      <c r="K1055" s="1">
        <v>3.96</v>
      </c>
      <c r="L1055" s="1">
        <v>76</v>
      </c>
      <c r="M1055" s="1">
        <v>0.1</v>
      </c>
      <c r="N1055" s="7">
        <v>616.4197236</v>
      </c>
      <c r="O1055" s="1">
        <v>597228</v>
      </c>
      <c r="P1055" s="1">
        <v>7.5</v>
      </c>
      <c r="Q1055" s="1">
        <v>7.5</v>
      </c>
      <c r="R1055" s="1">
        <v>0</v>
      </c>
      <c r="S1055" s="1">
        <v>9.5</v>
      </c>
      <c r="T1055" s="1">
        <v>1</v>
      </c>
      <c r="U1055" s="1">
        <v>0</v>
      </c>
      <c r="V1055" s="1">
        <v>0</v>
      </c>
      <c r="W1055" s="1">
        <v>0</v>
      </c>
      <c r="X1055" s="1">
        <v>0</v>
      </c>
      <c r="Y1055" s="1">
        <v>0</v>
      </c>
      <c r="Z1055" s="1">
        <v>59.8</v>
      </c>
      <c r="AA1055" s="7">
        <f>SUMPRODUCT($A$19:$Y$19,A1055:Y1055)</f>
        <v>59.210350099799825</v>
      </c>
      <c r="AB1055" s="7">
        <f>(Z1055-AA1055)^2</f>
        <v>0.34768700480607262</v>
      </c>
      <c r="AC1055" s="7">
        <f>ABS(Z1055-AA1055)</f>
        <v>0.58964990020017183</v>
      </c>
      <c r="AD1055" s="7">
        <f>(Z1055-$AC$10)^2</f>
        <v>85.309450394223873</v>
      </c>
      <c r="AE1055" s="8">
        <f t="shared" si="16"/>
        <v>0.58964990020017183</v>
      </c>
    </row>
    <row r="1056" spans="1:31" x14ac:dyDescent="0.25">
      <c r="A1056" s="1">
        <v>1</v>
      </c>
      <c r="B1056" s="1">
        <v>85</v>
      </c>
      <c r="C1056" s="1">
        <v>0</v>
      </c>
      <c r="D1056" s="1">
        <v>1</v>
      </c>
      <c r="E1056" s="7">
        <v>4049.9723469999999</v>
      </c>
      <c r="F1056" s="7">
        <v>93</v>
      </c>
      <c r="G1056" s="1">
        <v>24</v>
      </c>
      <c r="H1056" s="1">
        <v>64.7</v>
      </c>
      <c r="I1056" s="1">
        <v>0</v>
      </c>
      <c r="J1056" s="1">
        <v>93</v>
      </c>
      <c r="K1056" s="1">
        <v>4.1399999999999997</v>
      </c>
      <c r="L1056" s="1">
        <v>92</v>
      </c>
      <c r="M1056" s="1">
        <v>0.1</v>
      </c>
      <c r="N1056" s="7">
        <v>34176.981829999997</v>
      </c>
      <c r="O1056" s="1">
        <v>1315372</v>
      </c>
      <c r="P1056" s="1">
        <v>4.8</v>
      </c>
      <c r="Q1056" s="1">
        <v>4.5</v>
      </c>
      <c r="R1056" s="1">
        <v>0.81499999999999995</v>
      </c>
      <c r="S1056" s="1">
        <v>12.8</v>
      </c>
      <c r="T1056" s="1">
        <v>0</v>
      </c>
      <c r="U1056" s="1">
        <v>1</v>
      </c>
      <c r="V1056" s="1">
        <v>0</v>
      </c>
      <c r="W1056" s="1">
        <v>0</v>
      </c>
      <c r="X1056" s="1">
        <v>0</v>
      </c>
      <c r="Y1056" s="1">
        <v>0</v>
      </c>
      <c r="Z1056" s="1">
        <v>76.5</v>
      </c>
      <c r="AA1056" s="7">
        <f>SUMPRODUCT($A$19:$Y$19,A1056:Y1056)</f>
        <v>75.974004720266464</v>
      </c>
      <c r="AB1056" s="7">
        <f>(Z1056-AA1056)^2</f>
        <v>0.27667103430196066</v>
      </c>
      <c r="AC1056" s="7">
        <f>ABS(Z1056-AA1056)</f>
        <v>0.52599527973353588</v>
      </c>
      <c r="AD1056" s="7">
        <f>(Z1056-$AC$10)^2</f>
        <v>55.706645807503634</v>
      </c>
      <c r="AE1056" s="8">
        <f t="shared" si="16"/>
        <v>0.52599527973353588</v>
      </c>
    </row>
    <row r="1057" spans="1:31" x14ac:dyDescent="0.25">
      <c r="A1057" s="1">
        <v>1</v>
      </c>
      <c r="B1057" s="1">
        <v>312</v>
      </c>
      <c r="C1057" s="1">
        <v>50</v>
      </c>
      <c r="D1057" s="1">
        <v>3.76</v>
      </c>
      <c r="E1057" s="7">
        <v>0</v>
      </c>
      <c r="F1057" s="7">
        <v>42</v>
      </c>
      <c r="G1057" s="1">
        <v>7497</v>
      </c>
      <c r="H1057" s="1">
        <v>24.3</v>
      </c>
      <c r="I1057" s="1">
        <v>80</v>
      </c>
      <c r="J1057" s="1">
        <v>47</v>
      </c>
      <c r="K1057" s="1">
        <v>5.72</v>
      </c>
      <c r="L1057" s="1">
        <v>42</v>
      </c>
      <c r="M1057" s="1">
        <v>0.7</v>
      </c>
      <c r="N1057" s="7">
        <v>426.98536999999999</v>
      </c>
      <c r="O1057" s="1">
        <v>1315372</v>
      </c>
      <c r="P1057" s="1">
        <v>6.6</v>
      </c>
      <c r="Q1057" s="1">
        <v>6.4</v>
      </c>
      <c r="R1057" s="1">
        <v>0.67300000000000004</v>
      </c>
      <c r="S1057" s="1">
        <v>12.3</v>
      </c>
      <c r="T1057" s="1">
        <v>1</v>
      </c>
      <c r="U1057" s="1">
        <v>0</v>
      </c>
      <c r="V1057" s="1">
        <v>0</v>
      </c>
      <c r="W1057" s="1">
        <v>0</v>
      </c>
      <c r="X1057" s="1">
        <v>0</v>
      </c>
      <c r="Y1057" s="1">
        <v>0</v>
      </c>
      <c r="Z1057" s="1">
        <v>55</v>
      </c>
      <c r="AA1057" s="7">
        <f>SUMPRODUCT($A$19:$Y$19,A1057:Y1057)</f>
        <v>60.645467519263718</v>
      </c>
      <c r="AB1057" s="7">
        <f>(Z1057-AA1057)^2</f>
        <v>31.87130351106164</v>
      </c>
      <c r="AC1057" s="7">
        <f>ABS(Z1057-AA1057)</f>
        <v>5.6454675192637183</v>
      </c>
      <c r="AD1057" s="7">
        <f>(Z1057-$AC$10)^2</f>
        <v>197.01804093411945</v>
      </c>
      <c r="AE1057" s="8">
        <f t="shared" si="16"/>
        <v>-5.6454675192637183</v>
      </c>
    </row>
    <row r="1058" spans="1:31" x14ac:dyDescent="0.25">
      <c r="A1058" s="1">
        <v>1</v>
      </c>
      <c r="B1058" s="1">
        <v>36</v>
      </c>
      <c r="C1058" s="1">
        <v>3</v>
      </c>
      <c r="D1058" s="1">
        <v>7.99</v>
      </c>
      <c r="E1058" s="7">
        <v>575.67480690000002</v>
      </c>
      <c r="F1058" s="7">
        <v>92</v>
      </c>
      <c r="G1058" s="1">
        <v>4076</v>
      </c>
      <c r="H1058" s="1">
        <v>31</v>
      </c>
      <c r="I1058" s="1">
        <v>4</v>
      </c>
      <c r="J1058" s="1">
        <v>83</v>
      </c>
      <c r="K1058" s="1">
        <v>8.5</v>
      </c>
      <c r="L1058" s="1">
        <v>83</v>
      </c>
      <c r="M1058" s="1">
        <v>8.6999999999999993</v>
      </c>
      <c r="N1058" s="7">
        <v>4153.4978849999998</v>
      </c>
      <c r="O1058" s="1">
        <v>21374</v>
      </c>
      <c r="P1058" s="1">
        <v>1.9</v>
      </c>
      <c r="Q1058" s="1">
        <v>1.9</v>
      </c>
      <c r="R1058" s="1">
        <v>0.59799999999999998</v>
      </c>
      <c r="S1058" s="1">
        <v>11.4</v>
      </c>
      <c r="T1058" s="1">
        <v>1</v>
      </c>
      <c r="U1058" s="1">
        <v>0</v>
      </c>
      <c r="V1058" s="1">
        <v>0</v>
      </c>
      <c r="W1058" s="1">
        <v>0</v>
      </c>
      <c r="X1058" s="1">
        <v>0</v>
      </c>
      <c r="Y1058" s="1">
        <v>0</v>
      </c>
      <c r="Z1058" s="1">
        <v>62.4</v>
      </c>
      <c r="AA1058" s="7">
        <f>SUMPRODUCT($A$19:$Y$19,A1058:Y1058)</f>
        <v>64.608909785934642</v>
      </c>
      <c r="AB1058" s="7">
        <f>(Z1058-AA1058)^2</f>
        <v>4.8792824423978338</v>
      </c>
      <c r="AC1058" s="7">
        <f>ABS(Z1058-AA1058)</f>
        <v>2.2089097859346438</v>
      </c>
      <c r="AD1058" s="7">
        <f>(Z1058-$AC$10)^2</f>
        <v>44.040630518447045</v>
      </c>
      <c r="AE1058" s="8">
        <f t="shared" si="16"/>
        <v>-2.2089097859346438</v>
      </c>
    </row>
    <row r="1059" spans="1:31" x14ac:dyDescent="0.25">
      <c r="A1059" s="1">
        <v>1</v>
      </c>
      <c r="B1059" s="1">
        <v>221</v>
      </c>
      <c r="C1059" s="1">
        <v>7</v>
      </c>
      <c r="D1059" s="1">
        <v>2.35</v>
      </c>
      <c r="E1059" s="7">
        <v>106.180706</v>
      </c>
      <c r="F1059" s="7">
        <v>92</v>
      </c>
      <c r="G1059" s="1">
        <v>9</v>
      </c>
      <c r="H1059" s="1">
        <v>38.1</v>
      </c>
      <c r="I1059" s="1">
        <v>9</v>
      </c>
      <c r="J1059" s="1">
        <v>94</v>
      </c>
      <c r="K1059" s="1">
        <v>3.87</v>
      </c>
      <c r="L1059" s="1">
        <v>95</v>
      </c>
      <c r="M1059" s="1">
        <v>0.1</v>
      </c>
      <c r="N1059" s="7">
        <v>774.47633880000001</v>
      </c>
      <c r="O1059" s="1">
        <v>45648</v>
      </c>
      <c r="P1059" s="1">
        <v>3.6</v>
      </c>
      <c r="Q1059" s="1">
        <v>3.5</v>
      </c>
      <c r="R1059" s="1">
        <v>0</v>
      </c>
      <c r="S1059" s="1">
        <v>10.199999999999999</v>
      </c>
      <c r="T1059" s="1">
        <v>0</v>
      </c>
      <c r="U1059" s="1">
        <v>1</v>
      </c>
      <c r="V1059" s="1">
        <v>0</v>
      </c>
      <c r="W1059" s="1">
        <v>0</v>
      </c>
      <c r="X1059" s="1">
        <v>0</v>
      </c>
      <c r="Y1059" s="1">
        <v>0</v>
      </c>
      <c r="Z1059" s="1">
        <v>64</v>
      </c>
      <c r="AA1059" s="7">
        <f>SUMPRODUCT($A$19:$Y$19,A1059:Y1059)</f>
        <v>66.602039799073623</v>
      </c>
      <c r="AB1059" s="7">
        <f>(Z1059-AA1059)^2</f>
        <v>6.7706111159630993</v>
      </c>
      <c r="AC1059" s="7">
        <f>ABS(Z1059-AA1059)</f>
        <v>2.6020397990736228</v>
      </c>
      <c r="AD1059" s="7">
        <f>(Z1059-$AC$10)^2</f>
        <v>25.364433671815153</v>
      </c>
      <c r="AE1059" s="8">
        <f t="shared" si="16"/>
        <v>-2.6020397990736228</v>
      </c>
    </row>
    <row r="1060" spans="1:31" x14ac:dyDescent="0.25">
      <c r="A1060" s="1">
        <v>1</v>
      </c>
      <c r="B1060" s="1">
        <v>242</v>
      </c>
      <c r="C1060" s="1">
        <v>1</v>
      </c>
      <c r="D1060" s="1">
        <v>8.36</v>
      </c>
      <c r="E1060" s="7">
        <v>0</v>
      </c>
      <c r="F1060" s="7">
        <v>98</v>
      </c>
      <c r="G1060" s="1">
        <v>34</v>
      </c>
      <c r="H1060" s="1">
        <v>48.7</v>
      </c>
      <c r="I1060" s="1">
        <v>1</v>
      </c>
      <c r="J1060" s="1">
        <v>98</v>
      </c>
      <c r="K1060" s="1">
        <v>1.63</v>
      </c>
      <c r="L1060" s="1">
        <v>97</v>
      </c>
      <c r="M1060" s="1">
        <v>0.1</v>
      </c>
      <c r="N1060" s="7">
        <v>1653.2390500000001</v>
      </c>
      <c r="O1060" s="1">
        <v>1315372</v>
      </c>
      <c r="P1060" s="1">
        <v>3.1</v>
      </c>
      <c r="Q1060" s="1">
        <v>3.3</v>
      </c>
      <c r="R1060" s="1">
        <v>0.67300000000000004</v>
      </c>
      <c r="S1060" s="1">
        <v>12.3</v>
      </c>
      <c r="T1060" s="1">
        <v>0</v>
      </c>
      <c r="U1060" s="1">
        <v>0</v>
      </c>
      <c r="V1060" s="1">
        <v>0</v>
      </c>
      <c r="W1060" s="1">
        <v>0</v>
      </c>
      <c r="X1060" s="1">
        <v>1</v>
      </c>
      <c r="Y1060" s="1">
        <v>0</v>
      </c>
      <c r="Z1060" s="1">
        <v>68</v>
      </c>
      <c r="AA1060" s="7">
        <f>SUMPRODUCT($A$19:$Y$19,A1060:Y1060)</f>
        <v>70.263675127950847</v>
      </c>
      <c r="AB1060" s="7">
        <f>(Z1060-AA1060)^2</f>
        <v>5.1242250849032853</v>
      </c>
      <c r="AC1060" s="7">
        <f>ABS(Z1060-AA1060)</f>
        <v>2.2636751279508474</v>
      </c>
      <c r="AD1060" s="7">
        <f>(Z1060-$AC$10)^2</f>
        <v>1.0739415552354672</v>
      </c>
      <c r="AE1060" s="8">
        <f t="shared" si="16"/>
        <v>-2.2636751279508474</v>
      </c>
    </row>
    <row r="1061" spans="1:31" x14ac:dyDescent="0.25">
      <c r="A1061" s="1">
        <v>1</v>
      </c>
      <c r="B1061" s="1">
        <v>251</v>
      </c>
      <c r="C1061" s="1">
        <v>25</v>
      </c>
      <c r="D1061" s="1">
        <v>1.4</v>
      </c>
      <c r="E1061" s="7">
        <v>110.26336190000001</v>
      </c>
      <c r="F1061" s="7">
        <v>75</v>
      </c>
      <c r="G1061" s="1">
        <v>426</v>
      </c>
      <c r="H1061" s="1">
        <v>23.5</v>
      </c>
      <c r="I1061" s="1">
        <v>39</v>
      </c>
      <c r="J1061" s="1">
        <v>77</v>
      </c>
      <c r="K1061" s="1">
        <v>5.37</v>
      </c>
      <c r="L1061" s="1">
        <v>75</v>
      </c>
      <c r="M1061" s="1">
        <v>1.4</v>
      </c>
      <c r="N1061" s="7">
        <v>825.94278540000005</v>
      </c>
      <c r="O1061" s="1">
        <v>94682</v>
      </c>
      <c r="P1061" s="1">
        <v>7.6</v>
      </c>
      <c r="Q1061" s="1">
        <v>7.5</v>
      </c>
      <c r="R1061" s="1">
        <v>0.45400000000000001</v>
      </c>
      <c r="S1061" s="1">
        <v>9.8000000000000007</v>
      </c>
      <c r="T1061" s="1">
        <v>1</v>
      </c>
      <c r="U1061" s="1">
        <v>0</v>
      </c>
      <c r="V1061" s="1">
        <v>0</v>
      </c>
      <c r="W1061" s="1">
        <v>0</v>
      </c>
      <c r="X1061" s="1">
        <v>0</v>
      </c>
      <c r="Y1061" s="1">
        <v>0</v>
      </c>
      <c r="Z1061" s="1">
        <v>59.1</v>
      </c>
      <c r="AA1061" s="7">
        <f>SUMPRODUCT($A$19:$Y$19,A1061:Y1061)</f>
        <v>61.119115634590273</v>
      </c>
      <c r="AB1061" s="7">
        <f>(Z1061-AA1061)^2</f>
        <v>4.0768279458468735</v>
      </c>
      <c r="AC1061" s="7">
        <f>ABS(Z1061-AA1061)</f>
        <v>2.0191156345902712</v>
      </c>
      <c r="AD1061" s="7">
        <f>(Z1061-$AC$10)^2</f>
        <v>98.730286514625234</v>
      </c>
      <c r="AE1061" s="8">
        <f t="shared" si="16"/>
        <v>-2.0191156345902712</v>
      </c>
    </row>
    <row r="1062" spans="1:31" x14ac:dyDescent="0.25">
      <c r="A1062" s="1">
        <v>1</v>
      </c>
      <c r="B1062" s="1">
        <v>122</v>
      </c>
      <c r="C1062" s="1">
        <v>8</v>
      </c>
      <c r="D1062" s="1">
        <v>0.8</v>
      </c>
      <c r="E1062" s="7">
        <v>0</v>
      </c>
      <c r="F1062" s="7">
        <v>83</v>
      </c>
      <c r="G1062" s="1">
        <v>19</v>
      </c>
      <c r="H1062" s="1">
        <v>5.4</v>
      </c>
      <c r="I1062" s="1">
        <v>9</v>
      </c>
      <c r="J1062" s="1">
        <v>83</v>
      </c>
      <c r="K1062" s="1">
        <v>3.4</v>
      </c>
      <c r="L1062" s="1">
        <v>79</v>
      </c>
      <c r="M1062" s="1">
        <v>0.1</v>
      </c>
      <c r="N1062" s="7">
        <v>1653.2390500000001</v>
      </c>
      <c r="O1062" s="1">
        <v>2325443</v>
      </c>
      <c r="P1062" s="1">
        <v>6.4</v>
      </c>
      <c r="Q1062" s="1">
        <v>6.2</v>
      </c>
      <c r="R1062" s="1">
        <v>0.65100000000000002</v>
      </c>
      <c r="S1062" s="1">
        <v>11.6</v>
      </c>
      <c r="T1062" s="1">
        <v>0</v>
      </c>
      <c r="U1062" s="1">
        <v>1</v>
      </c>
      <c r="V1062" s="1">
        <v>0</v>
      </c>
      <c r="W1062" s="1">
        <v>0</v>
      </c>
      <c r="X1062" s="1">
        <v>0</v>
      </c>
      <c r="Y1062" s="1">
        <v>0</v>
      </c>
      <c r="Z1062" s="1">
        <v>73.8</v>
      </c>
      <c r="AA1062" s="7">
        <f>SUMPRODUCT($A$19:$Y$19,A1062:Y1062)</f>
        <v>69.982271016871252</v>
      </c>
      <c r="AB1062" s="7">
        <f>(Z1062-AA1062)^2</f>
        <v>14.575054588621244</v>
      </c>
      <c r="AC1062" s="7">
        <f>ABS(Z1062-AA1062)</f>
        <v>3.8177289831287453</v>
      </c>
      <c r="AD1062" s="7">
        <f>(Z1062-$AC$10)^2</f>
        <v>22.692727986194896</v>
      </c>
      <c r="AE1062" s="8">
        <f t="shared" si="16"/>
        <v>3.8177289831287453</v>
      </c>
    </row>
    <row r="1063" spans="1:31" x14ac:dyDescent="0.25">
      <c r="A1063" s="1">
        <v>1</v>
      </c>
      <c r="B1063" s="1">
        <v>171</v>
      </c>
      <c r="C1063" s="1">
        <v>0</v>
      </c>
      <c r="D1063" s="1">
        <v>11.07</v>
      </c>
      <c r="E1063" s="7">
        <v>0</v>
      </c>
      <c r="F1063" s="7">
        <v>96</v>
      </c>
      <c r="G1063" s="1">
        <v>0</v>
      </c>
      <c r="H1063" s="1">
        <v>58.7</v>
      </c>
      <c r="I1063" s="1">
        <v>0</v>
      </c>
      <c r="J1063" s="1">
        <v>94</v>
      </c>
      <c r="K1063" s="1">
        <v>6.93</v>
      </c>
      <c r="L1063" s="1">
        <v>95</v>
      </c>
      <c r="M1063" s="1">
        <v>0.1</v>
      </c>
      <c r="N1063" s="7">
        <v>1653.2390500000001</v>
      </c>
      <c r="O1063" s="1">
        <v>1315372</v>
      </c>
      <c r="P1063" s="1">
        <v>2.5</v>
      </c>
      <c r="Q1063" s="1">
        <v>2.5</v>
      </c>
      <c r="R1063" s="1">
        <v>0.78800000000000003</v>
      </c>
      <c r="S1063" s="1">
        <v>12.4</v>
      </c>
      <c r="T1063" s="1">
        <v>0</v>
      </c>
      <c r="U1063" s="1">
        <v>0</v>
      </c>
      <c r="V1063" s="1">
        <v>0</v>
      </c>
      <c r="W1063" s="1">
        <v>0</v>
      </c>
      <c r="X1063" s="1">
        <v>0</v>
      </c>
      <c r="Y1063" s="1">
        <v>0</v>
      </c>
      <c r="Z1063" s="1">
        <v>74.2</v>
      </c>
      <c r="AA1063" s="7">
        <f>SUMPRODUCT($A$19:$Y$19,A1063:Y1063)</f>
        <v>73.847351419721562</v>
      </c>
      <c r="AB1063" s="7">
        <f>(Z1063-AA1063)^2</f>
        <v>0.12436102117239983</v>
      </c>
      <c r="AC1063" s="7">
        <f>ABS(Z1063-AA1063)</f>
        <v>0.3526485802784407</v>
      </c>
      <c r="AD1063" s="7">
        <f>(Z1063-$AC$10)^2</f>
        <v>26.663678774536987</v>
      </c>
      <c r="AE1063" s="8">
        <f t="shared" si="16"/>
        <v>0.3526485802784407</v>
      </c>
    </row>
    <row r="1064" spans="1:31" x14ac:dyDescent="0.25">
      <c r="A1064" s="1">
        <v>1</v>
      </c>
      <c r="B1064" s="1">
        <v>14</v>
      </c>
      <c r="C1064" s="1">
        <v>0</v>
      </c>
      <c r="D1064" s="1">
        <v>12.19</v>
      </c>
      <c r="E1064" s="7">
        <v>1913.356642</v>
      </c>
      <c r="F1064" s="7">
        <v>97</v>
      </c>
      <c r="G1064" s="1">
        <v>12</v>
      </c>
      <c r="H1064" s="1">
        <v>61.3</v>
      </c>
      <c r="I1064" s="1">
        <v>0</v>
      </c>
      <c r="J1064" s="1">
        <v>96</v>
      </c>
      <c r="K1064" s="1">
        <v>7.8</v>
      </c>
      <c r="L1064" s="1">
        <v>96</v>
      </c>
      <c r="M1064" s="1">
        <v>0.1</v>
      </c>
      <c r="N1064" s="7">
        <v>14539.184209999999</v>
      </c>
      <c r="O1064" s="1">
        <v>428622</v>
      </c>
      <c r="P1064" s="1">
        <v>1.6</v>
      </c>
      <c r="Q1064" s="1">
        <v>1.5</v>
      </c>
      <c r="R1064" s="1">
        <v>0.80800000000000005</v>
      </c>
      <c r="S1064" s="1">
        <v>14.5</v>
      </c>
      <c r="T1064" s="1">
        <v>0</v>
      </c>
      <c r="U1064" s="1">
        <v>0</v>
      </c>
      <c r="V1064" s="1">
        <v>0</v>
      </c>
      <c r="W1064" s="1">
        <v>0</v>
      </c>
      <c r="X1064" s="1">
        <v>1</v>
      </c>
      <c r="Y1064" s="1">
        <v>1</v>
      </c>
      <c r="Z1064" s="1">
        <v>77</v>
      </c>
      <c r="AA1064" s="7">
        <f>SUMPRODUCT($A$19:$Y$19,A1064:Y1064)</f>
        <v>79.535974995125073</v>
      </c>
      <c r="AB1064" s="7">
        <f>(Z1064-AA1064)^2</f>
        <v>6.4311691758996163</v>
      </c>
      <c r="AC1064" s="7">
        <f>ABS(Z1064-AA1064)</f>
        <v>2.5359749951250734</v>
      </c>
      <c r="AD1064" s="7">
        <f>(Z1064-$AC$10)^2</f>
        <v>63.420334292931173</v>
      </c>
      <c r="AE1064" s="8">
        <f t="shared" si="16"/>
        <v>-2.5359749951250734</v>
      </c>
    </row>
    <row r="1065" spans="1:31" x14ac:dyDescent="0.25">
      <c r="A1065" s="1">
        <v>1</v>
      </c>
      <c r="B1065" s="1">
        <v>362</v>
      </c>
      <c r="C1065" s="1">
        <v>490</v>
      </c>
      <c r="D1065" s="1">
        <v>0.01</v>
      </c>
      <c r="E1065" s="7">
        <v>263.2111031</v>
      </c>
      <c r="F1065" s="7">
        <v>49</v>
      </c>
      <c r="G1065" s="1">
        <v>6855</v>
      </c>
      <c r="H1065" s="1">
        <v>24.7</v>
      </c>
      <c r="I1065" s="1">
        <v>759</v>
      </c>
      <c r="J1065" s="1">
        <v>49</v>
      </c>
      <c r="K1065" s="1">
        <v>3.67</v>
      </c>
      <c r="L1065" s="1">
        <v>49</v>
      </c>
      <c r="M1065" s="1">
        <v>3.9</v>
      </c>
      <c r="N1065" s="7">
        <v>3221.678128</v>
      </c>
      <c r="O1065" s="1">
        <v>1764652</v>
      </c>
      <c r="P1065" s="1">
        <v>1.1000000000000001</v>
      </c>
      <c r="Q1065" s="1">
        <v>9.9</v>
      </c>
      <c r="R1065" s="1">
        <v>0.52100000000000002</v>
      </c>
      <c r="S1065" s="1">
        <v>10</v>
      </c>
      <c r="T1065" s="1">
        <v>1</v>
      </c>
      <c r="U1065" s="1">
        <v>0</v>
      </c>
      <c r="V1065" s="1">
        <v>0</v>
      </c>
      <c r="W1065" s="1">
        <v>0</v>
      </c>
      <c r="X1065" s="1">
        <v>0</v>
      </c>
      <c r="Y1065" s="1">
        <v>0</v>
      </c>
      <c r="Z1065" s="1">
        <v>53.6</v>
      </c>
      <c r="AA1065" s="7">
        <f>SUMPRODUCT($A$19:$Y$19,A1065:Y1065)</f>
        <v>51.859092570744352</v>
      </c>
      <c r="AB1065" s="7">
        <f>(Z1065-AA1065)^2</f>
        <v>3.030758677237515</v>
      </c>
      <c r="AC1065" s="7">
        <f>ABS(Z1065-AA1065)</f>
        <v>1.7409074292556497</v>
      </c>
      <c r="AD1065" s="7">
        <f>(Z1065-$AC$10)^2</f>
        <v>238.27971317492228</v>
      </c>
      <c r="AE1065" s="8">
        <f t="shared" si="16"/>
        <v>1.7409074292556497</v>
      </c>
    </row>
    <row r="1066" spans="1:31" x14ac:dyDescent="0.25">
      <c r="A1066" s="1">
        <v>1</v>
      </c>
      <c r="B1066" s="1">
        <v>381</v>
      </c>
      <c r="C1066" s="1">
        <v>30</v>
      </c>
      <c r="D1066" s="1">
        <v>3.76</v>
      </c>
      <c r="E1066" s="7">
        <v>0</v>
      </c>
      <c r="F1066" s="7">
        <v>92</v>
      </c>
      <c r="G1066" s="1">
        <v>0</v>
      </c>
      <c r="H1066" s="1">
        <v>42.1</v>
      </c>
      <c r="I1066" s="1">
        <v>49</v>
      </c>
      <c r="J1066" s="1">
        <v>93</v>
      </c>
      <c r="K1066" s="1">
        <v>5.72</v>
      </c>
      <c r="L1066" s="1">
        <v>93</v>
      </c>
      <c r="M1066" s="1">
        <v>3</v>
      </c>
      <c r="N1066" s="7">
        <v>1653.2390500000001</v>
      </c>
      <c r="O1066" s="1">
        <v>6974442</v>
      </c>
      <c r="P1066" s="1">
        <v>3.4</v>
      </c>
      <c r="Q1066" s="1">
        <v>3.4</v>
      </c>
      <c r="R1066" s="1">
        <v>0</v>
      </c>
      <c r="S1066" s="1">
        <v>0</v>
      </c>
      <c r="T1066" s="1">
        <v>1</v>
      </c>
      <c r="U1066" s="1">
        <v>0</v>
      </c>
      <c r="V1066" s="1">
        <v>0</v>
      </c>
      <c r="W1066" s="1">
        <v>0</v>
      </c>
      <c r="X1066" s="1">
        <v>0</v>
      </c>
      <c r="Y1066" s="1">
        <v>0</v>
      </c>
      <c r="Z1066" s="1">
        <v>49.6</v>
      </c>
      <c r="AA1066" s="7">
        <f>SUMPRODUCT($A$19:$Y$19,A1066:Y1066)</f>
        <v>52.529910068491226</v>
      </c>
      <c r="AB1066" s="7">
        <f>(Z1066-AA1066)^2</f>
        <v>8.5843730094462529</v>
      </c>
      <c r="AC1066" s="7">
        <f>ABS(Z1066-AA1066)</f>
        <v>2.9299100684912247</v>
      </c>
      <c r="AD1066" s="7">
        <f>(Z1066-$AC$10)^2</f>
        <v>377.77020529150195</v>
      </c>
      <c r="AE1066" s="8">
        <f t="shared" si="16"/>
        <v>-2.9299100684912247</v>
      </c>
    </row>
    <row r="1067" spans="1:31" x14ac:dyDescent="0.25">
      <c r="A1067" s="1">
        <v>1</v>
      </c>
      <c r="B1067" s="1">
        <v>7</v>
      </c>
      <c r="C1067" s="1">
        <v>0</v>
      </c>
      <c r="D1067" s="1">
        <v>11.72</v>
      </c>
      <c r="E1067" s="7">
        <v>6386.9543700000004</v>
      </c>
      <c r="F1067" s="7">
        <v>95</v>
      </c>
      <c r="G1067" s="1">
        <v>285</v>
      </c>
      <c r="H1067" s="1">
        <v>59.7</v>
      </c>
      <c r="I1067" s="1">
        <v>0</v>
      </c>
      <c r="J1067" s="1">
        <v>95</v>
      </c>
      <c r="K1067" s="1">
        <v>8.15</v>
      </c>
      <c r="L1067" s="1">
        <v>95</v>
      </c>
      <c r="M1067" s="1">
        <v>0.1</v>
      </c>
      <c r="N1067" s="7">
        <v>52567.525679999999</v>
      </c>
      <c r="O1067" s="1">
        <v>4576794</v>
      </c>
      <c r="P1067" s="1">
        <v>0.3</v>
      </c>
      <c r="Q1067" s="1">
        <v>0.2</v>
      </c>
      <c r="R1067" s="1">
        <v>0.90900000000000003</v>
      </c>
      <c r="S1067" s="1">
        <v>18.5</v>
      </c>
      <c r="T1067" s="1">
        <v>0</v>
      </c>
      <c r="U1067" s="1">
        <v>0</v>
      </c>
      <c r="V1067" s="1">
        <v>0</v>
      </c>
      <c r="W1067" s="1">
        <v>0</v>
      </c>
      <c r="X1067" s="1">
        <v>1</v>
      </c>
      <c r="Y1067" s="1">
        <v>1</v>
      </c>
      <c r="Z1067" s="1">
        <v>84</v>
      </c>
      <c r="AA1067" s="7">
        <f>SUMPRODUCT($A$19:$Y$19,A1067:Y1067)</f>
        <v>84.440236348231167</v>
      </c>
      <c r="AB1067" s="7">
        <f>(Z1067-AA1067)^2</f>
        <v>0.19380804230391341</v>
      </c>
      <c r="AC1067" s="7">
        <f>ABS(Z1067-AA1067)</f>
        <v>0.44023634823116709</v>
      </c>
      <c r="AD1067" s="7">
        <f>(Z1067-$AC$10)^2</f>
        <v>223.91197308891674</v>
      </c>
      <c r="AE1067" s="8">
        <f t="shared" si="16"/>
        <v>-0.44023634823116709</v>
      </c>
    </row>
    <row r="1068" spans="1:31" x14ac:dyDescent="0.25">
      <c r="A1068" s="1">
        <v>1</v>
      </c>
      <c r="B1068" s="1">
        <v>151</v>
      </c>
      <c r="C1068" s="1">
        <v>4</v>
      </c>
      <c r="D1068" s="1">
        <v>3.11</v>
      </c>
      <c r="E1068" s="7">
        <v>363.57216440000002</v>
      </c>
      <c r="F1068" s="7">
        <v>97</v>
      </c>
      <c r="G1068" s="1">
        <v>0</v>
      </c>
      <c r="H1068" s="1">
        <v>48.4</v>
      </c>
      <c r="I1068" s="1">
        <v>4</v>
      </c>
      <c r="J1068" s="1">
        <v>97</v>
      </c>
      <c r="K1068" s="1">
        <v>9.7799999999999994</v>
      </c>
      <c r="L1068" s="1">
        <v>97</v>
      </c>
      <c r="M1068" s="1">
        <v>0.4</v>
      </c>
      <c r="N1068" s="7">
        <v>2178.3832499999999</v>
      </c>
      <c r="O1068" s="1">
        <v>855646</v>
      </c>
      <c r="P1068" s="1">
        <v>2.2000000000000002</v>
      </c>
      <c r="Q1068" s="1">
        <v>2.1</v>
      </c>
      <c r="R1068" s="1">
        <v>0.61399999999999999</v>
      </c>
      <c r="S1068" s="1">
        <v>11.6</v>
      </c>
      <c r="T1068" s="1">
        <v>0</v>
      </c>
      <c r="U1068" s="1">
        <v>0</v>
      </c>
      <c r="V1068" s="1">
        <v>0</v>
      </c>
      <c r="W1068" s="1">
        <v>0</v>
      </c>
      <c r="X1068" s="1">
        <v>0</v>
      </c>
      <c r="Y1068" s="1">
        <v>0</v>
      </c>
      <c r="Z1068" s="1">
        <v>74.099999999999994</v>
      </c>
      <c r="AA1068" s="7">
        <f>SUMPRODUCT($A$19:$Y$19,A1068:Y1068)</f>
        <v>73.483359149919309</v>
      </c>
      <c r="AB1068" s="7">
        <f>(Z1068-AA1068)^2</f>
        <v>0.38024593798823014</v>
      </c>
      <c r="AC1068" s="7">
        <f>ABS(Z1068-AA1068)</f>
        <v>0.61664085008068525</v>
      </c>
      <c r="AD1068" s="7">
        <f>(Z1068-$AC$10)^2</f>
        <v>25.640941077451391</v>
      </c>
      <c r="AE1068" s="8">
        <f t="shared" si="16"/>
        <v>0.61664085008068525</v>
      </c>
    </row>
    <row r="1069" spans="1:31" x14ac:dyDescent="0.25">
      <c r="A1069" s="1">
        <v>1</v>
      </c>
      <c r="B1069" s="1">
        <v>412</v>
      </c>
      <c r="C1069" s="1">
        <v>2</v>
      </c>
      <c r="D1069" s="1">
        <v>0.01</v>
      </c>
      <c r="E1069" s="7">
        <v>720.23339290000001</v>
      </c>
      <c r="F1069" s="7">
        <v>95</v>
      </c>
      <c r="G1069" s="1">
        <v>0</v>
      </c>
      <c r="H1069" s="1">
        <v>3.7</v>
      </c>
      <c r="I1069" s="1">
        <v>3</v>
      </c>
      <c r="J1069" s="1">
        <v>92</v>
      </c>
      <c r="K1069" s="1">
        <v>8.76</v>
      </c>
      <c r="L1069" s="1">
        <v>95</v>
      </c>
      <c r="M1069" s="1">
        <v>12.2</v>
      </c>
      <c r="N1069" s="7">
        <v>3851.5154699999998</v>
      </c>
      <c r="O1069" s="1">
        <v>1248158</v>
      </c>
      <c r="P1069" s="1">
        <v>4.8</v>
      </c>
      <c r="Q1069" s="1">
        <v>4.9000000000000004</v>
      </c>
      <c r="R1069" s="1">
        <v>0.53400000000000003</v>
      </c>
      <c r="S1069" s="1">
        <v>11.3</v>
      </c>
      <c r="T1069" s="1">
        <v>1</v>
      </c>
      <c r="U1069" s="1">
        <v>0</v>
      </c>
      <c r="V1069" s="1">
        <v>0</v>
      </c>
      <c r="W1069" s="1">
        <v>0</v>
      </c>
      <c r="X1069" s="1">
        <v>0</v>
      </c>
      <c r="Y1069" s="1">
        <v>0</v>
      </c>
      <c r="Z1069" s="1">
        <v>56.5</v>
      </c>
      <c r="AA1069" s="7">
        <f>SUMPRODUCT($A$19:$Y$19,A1069:Y1069)</f>
        <v>57.195411301834717</v>
      </c>
      <c r="AB1069" s="7">
        <f>(Z1069-AA1069)^2</f>
        <v>0.48359687871945617</v>
      </c>
      <c r="AC1069" s="7">
        <f>ABS(Z1069-AA1069)</f>
        <v>0.69541130183471722</v>
      </c>
      <c r="AD1069" s="7">
        <f>(Z1069-$AC$10)^2</f>
        <v>157.15910639040206</v>
      </c>
      <c r="AE1069" s="8">
        <f t="shared" si="16"/>
        <v>-0.69541130183471722</v>
      </c>
    </row>
    <row r="1070" spans="1:31" x14ac:dyDescent="0.25">
      <c r="A1070" s="1">
        <v>1</v>
      </c>
      <c r="B1070" s="1">
        <v>192</v>
      </c>
      <c r="C1070" s="1">
        <v>0</v>
      </c>
      <c r="D1070" s="1">
        <v>0.01</v>
      </c>
      <c r="E1070" s="7">
        <v>200.66009879999999</v>
      </c>
      <c r="F1070" s="7">
        <v>97</v>
      </c>
      <c r="G1070" s="1">
        <v>0</v>
      </c>
      <c r="H1070" s="1">
        <v>29.3</v>
      </c>
      <c r="I1070" s="1">
        <v>0</v>
      </c>
      <c r="J1070" s="1">
        <v>97</v>
      </c>
      <c r="K1070" s="1">
        <v>9.76</v>
      </c>
      <c r="L1070" s="1">
        <v>97</v>
      </c>
      <c r="M1070" s="1">
        <v>0.2</v>
      </c>
      <c r="N1070" s="7">
        <v>1619.532678</v>
      </c>
      <c r="O1070" s="1">
        <v>18745</v>
      </c>
      <c r="P1070" s="1">
        <v>5.7</v>
      </c>
      <c r="Q1070" s="1">
        <v>5.5</v>
      </c>
      <c r="R1070" s="1">
        <v>0.55900000000000005</v>
      </c>
      <c r="S1070" s="1">
        <v>11</v>
      </c>
      <c r="T1070" s="1">
        <v>1</v>
      </c>
      <c r="U1070" s="1">
        <v>0</v>
      </c>
      <c r="V1070" s="1">
        <v>0</v>
      </c>
      <c r="W1070" s="1">
        <v>0</v>
      </c>
      <c r="X1070" s="1">
        <v>0</v>
      </c>
      <c r="Y1070" s="1">
        <v>0</v>
      </c>
      <c r="Z1070" s="1">
        <v>67.099999999999994</v>
      </c>
      <c r="AA1070" s="7">
        <f>SUMPRODUCT($A$19:$Y$19,A1070:Y1070)</f>
        <v>65.948229399705795</v>
      </c>
      <c r="AB1070" s="7">
        <f>(Z1070-AA1070)^2</f>
        <v>1.32657551570206</v>
      </c>
      <c r="AC1070" s="7">
        <f>ABS(Z1070-AA1070)</f>
        <v>1.1517706002941992</v>
      </c>
      <c r="AD1070" s="7">
        <f>(Z1070-$AC$10)^2</f>
        <v>3.7493022814659183</v>
      </c>
      <c r="AE1070" s="8">
        <f t="shared" si="16"/>
        <v>1.1517706002941992</v>
      </c>
    </row>
    <row r="1071" spans="1:31" x14ac:dyDescent="0.25">
      <c r="A1071" s="1">
        <v>1</v>
      </c>
      <c r="B1071" s="1">
        <v>15</v>
      </c>
      <c r="C1071" s="1">
        <v>1</v>
      </c>
      <c r="D1071" s="1">
        <v>3.63</v>
      </c>
      <c r="E1071" s="7">
        <v>194.092569</v>
      </c>
      <c r="F1071" s="7">
        <v>97</v>
      </c>
      <c r="G1071" s="1">
        <v>0</v>
      </c>
      <c r="H1071" s="1">
        <v>47.2</v>
      </c>
      <c r="I1071" s="1">
        <v>1</v>
      </c>
      <c r="J1071" s="1">
        <v>99</v>
      </c>
      <c r="K1071" s="1">
        <v>4.22</v>
      </c>
      <c r="L1071" s="1">
        <v>95</v>
      </c>
      <c r="M1071" s="1">
        <v>1.5</v>
      </c>
      <c r="N1071" s="7">
        <v>4313.1682000000001</v>
      </c>
      <c r="O1071" s="1">
        <v>276279</v>
      </c>
      <c r="P1071" s="1">
        <v>1.9</v>
      </c>
      <c r="Q1071" s="1">
        <v>1.7</v>
      </c>
      <c r="R1071" s="1">
        <v>0.70899999999999996</v>
      </c>
      <c r="S1071" s="1">
        <v>12.5</v>
      </c>
      <c r="T1071" s="1">
        <v>0</v>
      </c>
      <c r="U1071" s="1">
        <v>0</v>
      </c>
      <c r="V1071" s="1">
        <v>0</v>
      </c>
      <c r="W1071" s="1">
        <v>0</v>
      </c>
      <c r="X1071" s="1">
        <v>0</v>
      </c>
      <c r="Y1071" s="1">
        <v>0</v>
      </c>
      <c r="Z1071" s="1">
        <v>74</v>
      </c>
      <c r="AA1071" s="7">
        <f>SUMPRODUCT($A$19:$Y$19,A1071:Y1071)</f>
        <v>75.59306496379385</v>
      </c>
      <c r="AB1071" s="7">
        <f>(Z1071-AA1071)^2</f>
        <v>2.5378559788675008</v>
      </c>
      <c r="AC1071" s="7">
        <f>ABS(Z1071-AA1071)</f>
        <v>1.5930649637938501</v>
      </c>
      <c r="AD1071" s="7">
        <f>(Z1071-$AC$10)^2</f>
        <v>24.63820338036594</v>
      </c>
      <c r="AE1071" s="8">
        <f t="shared" si="16"/>
        <v>-1.5930649637938501</v>
      </c>
    </row>
    <row r="1072" spans="1:31" x14ac:dyDescent="0.25">
      <c r="A1072" s="1">
        <v>1</v>
      </c>
      <c r="B1072" s="1">
        <v>66</v>
      </c>
      <c r="C1072" s="1">
        <v>1</v>
      </c>
      <c r="D1072" s="1">
        <v>10.56</v>
      </c>
      <c r="E1072" s="7">
        <v>872.59860920000006</v>
      </c>
      <c r="F1072" s="7">
        <v>94</v>
      </c>
      <c r="G1072" s="1">
        <v>11</v>
      </c>
      <c r="H1072" s="1">
        <v>62.5</v>
      </c>
      <c r="I1072" s="1">
        <v>2</v>
      </c>
      <c r="J1072" s="1">
        <v>92</v>
      </c>
      <c r="K1072" s="1">
        <v>8.5299999999999994</v>
      </c>
      <c r="L1072" s="1">
        <v>92</v>
      </c>
      <c r="M1072" s="1">
        <v>0.1</v>
      </c>
      <c r="N1072" s="7">
        <v>4991.9828900000002</v>
      </c>
      <c r="O1072" s="1">
        <v>28276</v>
      </c>
      <c r="P1072" s="1">
        <v>0.7</v>
      </c>
      <c r="Q1072" s="1">
        <v>0.6</v>
      </c>
      <c r="R1072" s="1">
        <v>0.91800000000000004</v>
      </c>
      <c r="S1072" s="1">
        <v>19</v>
      </c>
      <c r="T1072" s="1">
        <v>0</v>
      </c>
      <c r="U1072" s="1">
        <v>0</v>
      </c>
      <c r="V1072" s="1">
        <v>1</v>
      </c>
      <c r="W1072" s="1">
        <v>0</v>
      </c>
      <c r="X1072" s="1">
        <v>0</v>
      </c>
      <c r="Y1072" s="1">
        <v>1</v>
      </c>
      <c r="Z1072" s="1">
        <v>81.3</v>
      </c>
      <c r="AA1072" s="7">
        <f>SUMPRODUCT($A$19:$Y$19,A1072:Y1072)</f>
        <v>79.888220020378171</v>
      </c>
      <c r="AB1072" s="7">
        <f>(Z1072-AA1072)^2</f>
        <v>1.9931227108610048</v>
      </c>
      <c r="AC1072" s="7">
        <f>ABS(Z1072-AA1072)</f>
        <v>1.4117799796218264</v>
      </c>
      <c r="AD1072" s="7">
        <f>(Z1072-$AC$10)^2</f>
        <v>150.39805526760796</v>
      </c>
      <c r="AE1072" s="8">
        <f t="shared" si="16"/>
        <v>1.4117799796218264</v>
      </c>
    </row>
    <row r="1073" spans="1:31" x14ac:dyDescent="0.25">
      <c r="A1073" s="1">
        <v>1</v>
      </c>
      <c r="B1073" s="1">
        <v>192</v>
      </c>
      <c r="C1073" s="1">
        <v>0</v>
      </c>
      <c r="D1073" s="1">
        <v>1.21</v>
      </c>
      <c r="E1073" s="7">
        <v>244.3976438</v>
      </c>
      <c r="F1073" s="7">
        <v>92</v>
      </c>
      <c r="G1073" s="1">
        <v>0</v>
      </c>
      <c r="H1073" s="1">
        <v>45.5</v>
      </c>
      <c r="I1073" s="1">
        <v>0</v>
      </c>
      <c r="J1073" s="1">
        <v>98</v>
      </c>
      <c r="K1073" s="1">
        <v>7.92</v>
      </c>
      <c r="L1073" s="1">
        <v>92</v>
      </c>
      <c r="M1073" s="1">
        <v>0.1</v>
      </c>
      <c r="N1073" s="7">
        <v>1158.282672</v>
      </c>
      <c r="O1073" s="1">
        <v>51679</v>
      </c>
      <c r="P1073" s="1">
        <v>1.2</v>
      </c>
      <c r="Q1073" s="1">
        <v>1.2</v>
      </c>
      <c r="R1073" s="1">
        <v>0.49399999999999999</v>
      </c>
      <c r="S1073" s="1">
        <v>9.3000000000000007</v>
      </c>
      <c r="T1073" s="1">
        <v>0</v>
      </c>
      <c r="U1073" s="1">
        <v>0</v>
      </c>
      <c r="V1073" s="1">
        <v>1</v>
      </c>
      <c r="W1073" s="1">
        <v>0</v>
      </c>
      <c r="X1073" s="1">
        <v>0</v>
      </c>
      <c r="Y1073" s="1">
        <v>0</v>
      </c>
      <c r="Z1073" s="1">
        <v>68.099999999999994</v>
      </c>
      <c r="AA1073" s="7">
        <f>SUMPRODUCT($A$19:$Y$19,A1073:Y1073)</f>
        <v>68.054185803382595</v>
      </c>
      <c r="AB1073" s="7">
        <f>(Z1073-AA1073)^2</f>
        <v>2.0989406116977594E-3</v>
      </c>
      <c r="AC1073" s="7">
        <f>ABS(Z1073-AA1073)</f>
        <v>4.5814196617399716E-2</v>
      </c>
      <c r="AD1073" s="7">
        <f>(Z1073-$AC$10)^2</f>
        <v>0.87667925232098576</v>
      </c>
      <c r="AE1073" s="8">
        <f t="shared" si="16"/>
        <v>4.5814196617399716E-2</v>
      </c>
    </row>
    <row r="1074" spans="1:31" x14ac:dyDescent="0.25">
      <c r="A1074" s="1">
        <v>1</v>
      </c>
      <c r="B1074" s="1">
        <v>177</v>
      </c>
      <c r="C1074" s="1">
        <v>1</v>
      </c>
      <c r="D1074" s="1">
        <v>9.4499999999999993</v>
      </c>
      <c r="E1074" s="7">
        <v>0</v>
      </c>
      <c r="F1074" s="7">
        <v>96</v>
      </c>
      <c r="G1074" s="1">
        <v>0</v>
      </c>
      <c r="H1074" s="1">
        <v>5.9</v>
      </c>
      <c r="I1074" s="1">
        <v>1</v>
      </c>
      <c r="J1074" s="1">
        <v>96</v>
      </c>
      <c r="K1074" s="1">
        <v>1.61</v>
      </c>
      <c r="L1074" s="1">
        <v>93</v>
      </c>
      <c r="M1074" s="1">
        <v>0.1</v>
      </c>
      <c r="N1074" s="7">
        <v>1653.2390500000001</v>
      </c>
      <c r="O1074" s="1">
        <v>1315372</v>
      </c>
      <c r="P1074" s="1">
        <v>2.8</v>
      </c>
      <c r="Q1074" s="1">
        <v>3</v>
      </c>
      <c r="R1074" s="1">
        <v>0.67300000000000004</v>
      </c>
      <c r="S1074" s="1">
        <v>12.3</v>
      </c>
      <c r="T1074" s="1">
        <v>0</v>
      </c>
      <c r="U1074" s="1">
        <v>0</v>
      </c>
      <c r="V1074" s="1">
        <v>0</v>
      </c>
      <c r="W1074" s="1">
        <v>0</v>
      </c>
      <c r="X1074" s="1">
        <v>1</v>
      </c>
      <c r="Y1074" s="1">
        <v>0</v>
      </c>
      <c r="Z1074" s="1">
        <v>77</v>
      </c>
      <c r="AA1074" s="7">
        <f>SUMPRODUCT($A$19:$Y$19,A1074:Y1074)</f>
        <v>69.992099939161889</v>
      </c>
      <c r="AB1074" s="7">
        <f>(Z1074-AA1074)^2</f>
        <v>49.1106632626948</v>
      </c>
      <c r="AC1074" s="7">
        <f>ABS(Z1074-AA1074)</f>
        <v>7.0079000608381108</v>
      </c>
      <c r="AD1074" s="7">
        <f>(Z1074-$AC$10)^2</f>
        <v>63.420334292931173</v>
      </c>
      <c r="AE1074" s="8">
        <f t="shared" si="16"/>
        <v>7.0079000608381108</v>
      </c>
    </row>
    <row r="1075" spans="1:31" x14ac:dyDescent="0.25">
      <c r="A1075" s="1">
        <v>1</v>
      </c>
      <c r="B1075" s="1">
        <v>391</v>
      </c>
      <c r="C1075" s="1">
        <v>253</v>
      </c>
      <c r="D1075" s="1">
        <v>0.88</v>
      </c>
      <c r="E1075" s="7">
        <v>11.59481766</v>
      </c>
      <c r="F1075" s="7">
        <v>92</v>
      </c>
      <c r="G1075" s="1">
        <v>1660</v>
      </c>
      <c r="H1075" s="1">
        <v>12.3</v>
      </c>
      <c r="I1075" s="1">
        <v>404</v>
      </c>
      <c r="J1075" s="1">
        <v>55</v>
      </c>
      <c r="K1075" s="1">
        <v>4.3600000000000003</v>
      </c>
      <c r="L1075" s="1">
        <v>3</v>
      </c>
      <c r="M1075" s="1">
        <v>5</v>
      </c>
      <c r="N1075" s="7">
        <v>123.876257</v>
      </c>
      <c r="O1075" s="1">
        <v>66537331</v>
      </c>
      <c r="P1075" s="1">
        <v>11.9</v>
      </c>
      <c r="Q1075" s="1">
        <v>11.8</v>
      </c>
      <c r="R1075" s="1">
        <v>0</v>
      </c>
      <c r="S1075" s="1">
        <v>3.9</v>
      </c>
      <c r="T1075" s="1">
        <v>1</v>
      </c>
      <c r="U1075" s="1">
        <v>0</v>
      </c>
      <c r="V1075" s="1">
        <v>0</v>
      </c>
      <c r="W1075" s="1">
        <v>0</v>
      </c>
      <c r="X1075" s="1">
        <v>0</v>
      </c>
      <c r="Y1075" s="1">
        <v>0</v>
      </c>
      <c r="Z1075" s="1">
        <v>51.2</v>
      </c>
      <c r="AA1075" s="7">
        <f>SUMPRODUCT($A$19:$Y$19,A1075:Y1075)</f>
        <v>44.605145531443142</v>
      </c>
      <c r="AB1075" s="7">
        <f>(Z1075-AA1075)^2</f>
        <v>43.492105461444396</v>
      </c>
      <c r="AC1075" s="7">
        <f>ABS(Z1075-AA1075)</f>
        <v>6.5948544685568606</v>
      </c>
      <c r="AD1075" s="7">
        <f>(Z1075-$AC$10)^2</f>
        <v>318.13400844487006</v>
      </c>
      <c r="AE1075" s="8">
        <f t="shared" si="16"/>
        <v>6.5948544685568606</v>
      </c>
    </row>
    <row r="1076" spans="1:31" x14ac:dyDescent="0.25">
      <c r="A1076" s="1">
        <v>1</v>
      </c>
      <c r="B1076" s="1">
        <v>123</v>
      </c>
      <c r="C1076" s="1">
        <v>1</v>
      </c>
      <c r="D1076" s="1">
        <v>3.79</v>
      </c>
      <c r="E1076" s="7">
        <v>279.42908119999998</v>
      </c>
      <c r="F1076" s="7">
        <v>95</v>
      </c>
      <c r="G1076" s="1">
        <v>10</v>
      </c>
      <c r="H1076" s="1">
        <v>53.3</v>
      </c>
      <c r="I1076" s="1">
        <v>1</v>
      </c>
      <c r="J1076" s="1">
        <v>96</v>
      </c>
      <c r="K1076" s="1">
        <v>4.55</v>
      </c>
      <c r="L1076" s="1">
        <v>95</v>
      </c>
      <c r="M1076" s="1">
        <v>0.1</v>
      </c>
      <c r="N1076" s="7">
        <v>3843.5912130000002</v>
      </c>
      <c r="O1076" s="1">
        <v>289359</v>
      </c>
      <c r="P1076" s="1">
        <v>2.1</v>
      </c>
      <c r="Q1076" s="1">
        <v>2.1</v>
      </c>
      <c r="R1076" s="1">
        <v>0.73599999999999999</v>
      </c>
      <c r="S1076" s="1">
        <v>12.7</v>
      </c>
      <c r="T1076" s="1">
        <v>0</v>
      </c>
      <c r="U1076" s="1">
        <v>1</v>
      </c>
      <c r="V1076" s="1">
        <v>0</v>
      </c>
      <c r="W1076" s="1">
        <v>0</v>
      </c>
      <c r="X1076" s="1">
        <v>0</v>
      </c>
      <c r="Y1076" s="1">
        <v>0</v>
      </c>
      <c r="Z1076" s="1">
        <v>74.400000000000006</v>
      </c>
      <c r="AA1076" s="7">
        <f>SUMPRODUCT($A$19:$Y$19,A1076:Y1076)</f>
        <v>73.455688756735071</v>
      </c>
      <c r="AB1076" s="7">
        <f>(Z1076-AA1076)^2</f>
        <v>0.89172372415656598</v>
      </c>
      <c r="AC1076" s="7">
        <f>ABS(Z1076-AA1076)</f>
        <v>0.94431124326493432</v>
      </c>
      <c r="AD1076" s="7">
        <f>(Z1076-$AC$10)^2</f>
        <v>28.769154168708031</v>
      </c>
      <c r="AE1076" s="8">
        <f t="shared" si="16"/>
        <v>0.94431124326493432</v>
      </c>
    </row>
    <row r="1077" spans="1:31" x14ac:dyDescent="0.25">
      <c r="A1077" s="1">
        <v>1</v>
      </c>
      <c r="B1077" s="1">
        <v>74</v>
      </c>
      <c r="C1077" s="1">
        <v>0</v>
      </c>
      <c r="D1077" s="1">
        <v>1.1599999999999999</v>
      </c>
      <c r="E1077" s="7">
        <v>4409.1706700000004</v>
      </c>
      <c r="F1077" s="7">
        <v>93</v>
      </c>
      <c r="G1077" s="1">
        <v>101</v>
      </c>
      <c r="H1077" s="1">
        <v>66.5</v>
      </c>
      <c r="I1077" s="1">
        <v>0</v>
      </c>
      <c r="J1077" s="1">
        <v>92</v>
      </c>
      <c r="K1077" s="1">
        <v>1.93</v>
      </c>
      <c r="L1077" s="1">
        <v>93</v>
      </c>
      <c r="M1077" s="1">
        <v>0.1</v>
      </c>
      <c r="N1077" s="7">
        <v>85948.745999999999</v>
      </c>
      <c r="O1077" s="1">
        <v>1315372</v>
      </c>
      <c r="P1077" s="1">
        <v>5.0999999999999996</v>
      </c>
      <c r="Q1077" s="1">
        <v>4.5999999999999996</v>
      </c>
      <c r="R1077" s="1">
        <v>0.82699999999999996</v>
      </c>
      <c r="S1077" s="1">
        <v>12.4</v>
      </c>
      <c r="T1077" s="1">
        <v>0</v>
      </c>
      <c r="U1077" s="1">
        <v>1</v>
      </c>
      <c r="V1077" s="1">
        <v>0</v>
      </c>
      <c r="W1077" s="1">
        <v>0</v>
      </c>
      <c r="X1077" s="1">
        <v>0</v>
      </c>
      <c r="Y1077" s="1">
        <v>0</v>
      </c>
      <c r="Z1077" s="1">
        <v>77.5</v>
      </c>
      <c r="AA1077" s="7">
        <f>SUMPRODUCT($A$19:$Y$19,A1077:Y1077)</f>
        <v>78.011289968157456</v>
      </c>
      <c r="AB1077" s="7">
        <f>(Z1077-AA1077)^2</f>
        <v>0.26141743153845248</v>
      </c>
      <c r="AC1077" s="7">
        <f>ABS(Z1077-AA1077)</f>
        <v>0.51128996815745609</v>
      </c>
      <c r="AD1077" s="7">
        <f>(Z1077-$AC$10)^2</f>
        <v>71.634022778358712</v>
      </c>
      <c r="AE1077" s="8">
        <f t="shared" si="16"/>
        <v>-0.51128996815745609</v>
      </c>
    </row>
    <row r="1078" spans="1:31" x14ac:dyDescent="0.25">
      <c r="A1078" s="1">
        <v>1</v>
      </c>
      <c r="B1078" s="1">
        <v>154</v>
      </c>
      <c r="C1078" s="1">
        <v>0</v>
      </c>
      <c r="D1078" s="1">
        <v>7.51</v>
      </c>
      <c r="E1078" s="7">
        <v>163.76769780000001</v>
      </c>
      <c r="F1078" s="7">
        <v>96</v>
      </c>
      <c r="G1078" s="1">
        <v>0</v>
      </c>
      <c r="H1078" s="1">
        <v>38.9</v>
      </c>
      <c r="I1078" s="1">
        <v>0</v>
      </c>
      <c r="J1078" s="1">
        <v>99</v>
      </c>
      <c r="K1078" s="1">
        <v>4.4800000000000004</v>
      </c>
      <c r="L1078" s="1">
        <v>97</v>
      </c>
      <c r="M1078" s="1">
        <v>0.1</v>
      </c>
      <c r="N1078" s="7">
        <v>9358.1541620000007</v>
      </c>
      <c r="O1078" s="1">
        <v>1315372</v>
      </c>
      <c r="P1078" s="1">
        <v>3.6</v>
      </c>
      <c r="Q1078" s="1">
        <v>3.5</v>
      </c>
      <c r="R1078" s="1">
        <v>0</v>
      </c>
      <c r="S1078" s="1">
        <v>0</v>
      </c>
      <c r="T1078" s="1">
        <v>0</v>
      </c>
      <c r="U1078" s="1">
        <v>0</v>
      </c>
      <c r="V1078" s="1">
        <v>0</v>
      </c>
      <c r="W1078" s="1">
        <v>0</v>
      </c>
      <c r="X1078" s="1">
        <v>0</v>
      </c>
      <c r="Y1078" s="1">
        <v>0</v>
      </c>
      <c r="Z1078" s="1">
        <v>73.8</v>
      </c>
      <c r="AA1078" s="7">
        <f>SUMPRODUCT($A$19:$Y$19,A1078:Y1078)</f>
        <v>63.508756529962284</v>
      </c>
      <c r="AB1078" s="7">
        <f>(Z1078-AA1078)^2</f>
        <v>105.90969215959387</v>
      </c>
      <c r="AC1078" s="7">
        <f>ABS(Z1078-AA1078)</f>
        <v>10.291243470037713</v>
      </c>
      <c r="AD1078" s="7">
        <f>(Z1078-$AC$10)^2</f>
        <v>22.692727986194896</v>
      </c>
      <c r="AE1078" s="8">
        <f t="shared" si="16"/>
        <v>10.291243470037713</v>
      </c>
    </row>
    <row r="1079" spans="1:31" x14ac:dyDescent="0.25">
      <c r="A1079" s="1">
        <v>1</v>
      </c>
      <c r="B1079" s="1">
        <v>336</v>
      </c>
      <c r="C1079" s="1">
        <v>36</v>
      </c>
      <c r="D1079" s="1">
        <v>0.17</v>
      </c>
      <c r="E1079" s="7">
        <v>19.897909290000001</v>
      </c>
      <c r="F1079" s="7">
        <v>92</v>
      </c>
      <c r="G1079" s="1">
        <v>7408</v>
      </c>
      <c r="H1079" s="1">
        <v>16.899999999999999</v>
      </c>
      <c r="I1079" s="1">
        <v>58</v>
      </c>
      <c r="J1079" s="1">
        <v>52</v>
      </c>
      <c r="K1079" s="1">
        <v>3.65</v>
      </c>
      <c r="L1079" s="1">
        <v>5</v>
      </c>
      <c r="M1079" s="1">
        <v>3</v>
      </c>
      <c r="N1079" s="7">
        <v>315.83983000000001</v>
      </c>
      <c r="O1079" s="1">
        <v>8971139</v>
      </c>
      <c r="P1079" s="1">
        <v>1.1000000000000001</v>
      </c>
      <c r="Q1079" s="1">
        <v>1.1000000000000001</v>
      </c>
      <c r="R1079" s="1">
        <v>0.32200000000000001</v>
      </c>
      <c r="S1079" s="1">
        <v>5.0999999999999996</v>
      </c>
      <c r="T1079" s="1">
        <v>1</v>
      </c>
      <c r="U1079" s="1">
        <v>0</v>
      </c>
      <c r="V1079" s="1">
        <v>0</v>
      </c>
      <c r="W1079" s="1">
        <v>0</v>
      </c>
      <c r="X1079" s="1">
        <v>0</v>
      </c>
      <c r="Y1079" s="1">
        <v>0</v>
      </c>
      <c r="Z1079" s="1">
        <v>52.5</v>
      </c>
      <c r="AA1079" s="7">
        <f>SUMPRODUCT($A$19:$Y$19,A1079:Y1079)</f>
        <v>52.373634596988907</v>
      </c>
      <c r="AB1079" s="7">
        <f>(Z1079-AA1079)^2</f>
        <v>1.5968215078155896E-2</v>
      </c>
      <c r="AC1079" s="7">
        <f>ABS(Z1079-AA1079)</f>
        <v>0.12636540301109278</v>
      </c>
      <c r="AD1079" s="7">
        <f>(Z1079-$AC$10)^2</f>
        <v>273.44959850698177</v>
      </c>
      <c r="AE1079" s="8">
        <f t="shared" si="16"/>
        <v>0.12636540301109278</v>
      </c>
    </row>
    <row r="1080" spans="1:31" x14ac:dyDescent="0.25">
      <c r="A1080" s="1">
        <v>1</v>
      </c>
      <c r="B1080" s="1">
        <v>415</v>
      </c>
      <c r="C1080" s="1">
        <v>59</v>
      </c>
      <c r="D1080" s="1">
        <v>3.24</v>
      </c>
      <c r="E1080" s="7">
        <v>0</v>
      </c>
      <c r="F1080" s="7">
        <v>82</v>
      </c>
      <c r="G1080" s="1">
        <v>137</v>
      </c>
      <c r="H1080" s="1">
        <v>26.2</v>
      </c>
      <c r="I1080" s="1">
        <v>82</v>
      </c>
      <c r="J1080" s="1">
        <v>83</v>
      </c>
      <c r="K1080" s="1">
        <v>6.14</v>
      </c>
      <c r="L1080" s="1">
        <v>82</v>
      </c>
      <c r="M1080" s="1">
        <v>2.9</v>
      </c>
      <c r="N1080" s="7">
        <v>1653.2390500000001</v>
      </c>
      <c r="O1080" s="1">
        <v>1315372</v>
      </c>
      <c r="P1080" s="1">
        <v>5.9</v>
      </c>
      <c r="Q1080" s="1">
        <v>5.9</v>
      </c>
      <c r="R1080" s="1">
        <v>0.67300000000000004</v>
      </c>
      <c r="S1080" s="1">
        <v>12.3</v>
      </c>
      <c r="T1080" s="1">
        <v>1</v>
      </c>
      <c r="U1080" s="1">
        <v>0</v>
      </c>
      <c r="V1080" s="1">
        <v>0</v>
      </c>
      <c r="W1080" s="1">
        <v>0</v>
      </c>
      <c r="X1080" s="1">
        <v>0</v>
      </c>
      <c r="Y1080" s="1">
        <v>0</v>
      </c>
      <c r="Z1080" s="1">
        <v>52</v>
      </c>
      <c r="AA1080" s="7">
        <f>SUMPRODUCT($A$19:$Y$19,A1080:Y1080)</f>
        <v>61.028371851803428</v>
      </c>
      <c r="AB1080" s="7">
        <f>(Z1080-AA1080)^2</f>
        <v>81.51149829443645</v>
      </c>
      <c r="AC1080" s="7">
        <f>ABS(Z1080-AA1080)</f>
        <v>9.0283718518034277</v>
      </c>
      <c r="AD1080" s="7">
        <f>(Z1080-$AC$10)^2</f>
        <v>290.23591002155422</v>
      </c>
      <c r="AE1080" s="8">
        <f t="shared" si="16"/>
        <v>-9.0283718518034277</v>
      </c>
    </row>
    <row r="1081" spans="1:31" x14ac:dyDescent="0.25">
      <c r="A1081" s="1">
        <v>1</v>
      </c>
      <c r="B1081" s="1">
        <v>132</v>
      </c>
      <c r="C1081" s="1">
        <v>1</v>
      </c>
      <c r="D1081" s="1">
        <v>9.5399999999999991</v>
      </c>
      <c r="E1081" s="7">
        <v>96.332379119999999</v>
      </c>
      <c r="F1081" s="7">
        <v>93</v>
      </c>
      <c r="G1081" s="1">
        <v>2</v>
      </c>
      <c r="H1081" s="1">
        <v>55.8</v>
      </c>
      <c r="I1081" s="1">
        <v>1</v>
      </c>
      <c r="J1081" s="1">
        <v>95</v>
      </c>
      <c r="K1081" s="1">
        <v>1.5</v>
      </c>
      <c r="L1081" s="1">
        <v>95</v>
      </c>
      <c r="M1081" s="1">
        <v>0.1</v>
      </c>
      <c r="N1081" s="7">
        <v>671.77391299999999</v>
      </c>
      <c r="O1081" s="1">
        <v>735222</v>
      </c>
      <c r="P1081" s="1">
        <v>2.2999999999999998</v>
      </c>
      <c r="Q1081" s="1">
        <v>2.4</v>
      </c>
      <c r="R1081" s="1">
        <v>0.749</v>
      </c>
      <c r="S1081" s="1">
        <v>13.5</v>
      </c>
      <c r="T1081" s="1">
        <v>0</v>
      </c>
      <c r="U1081" s="1">
        <v>0</v>
      </c>
      <c r="V1081" s="1">
        <v>0</v>
      </c>
      <c r="W1081" s="1">
        <v>0</v>
      </c>
      <c r="X1081" s="1">
        <v>1</v>
      </c>
      <c r="Y1081" s="1">
        <v>0</v>
      </c>
      <c r="Z1081" s="1">
        <v>74</v>
      </c>
      <c r="AA1081" s="7">
        <f>SUMPRODUCT($A$19:$Y$19,A1081:Y1081)</f>
        <v>73.052853698402956</v>
      </c>
      <c r="AB1081" s="7">
        <f>(Z1081-AA1081)^2</f>
        <v>0.8970861166289591</v>
      </c>
      <c r="AC1081" s="7">
        <f>ABS(Z1081-AA1081)</f>
        <v>0.94714630159704427</v>
      </c>
      <c r="AD1081" s="7">
        <f>(Z1081-$AC$10)^2</f>
        <v>24.63820338036594</v>
      </c>
      <c r="AE1081" s="8">
        <f t="shared" si="16"/>
        <v>0.94714630159704427</v>
      </c>
    </row>
    <row r="1082" spans="1:31" x14ac:dyDescent="0.25">
      <c r="A1082" s="1">
        <v>1</v>
      </c>
      <c r="B1082" s="1">
        <v>127</v>
      </c>
      <c r="C1082" s="1">
        <v>1</v>
      </c>
      <c r="D1082" s="1">
        <v>0.56000000000000005</v>
      </c>
      <c r="E1082" s="7">
        <v>65.656313019999999</v>
      </c>
      <c r="F1082" s="7">
        <v>99</v>
      </c>
      <c r="G1082" s="1">
        <v>1</v>
      </c>
      <c r="H1082" s="1">
        <v>48.1</v>
      </c>
      <c r="I1082" s="1">
        <v>1</v>
      </c>
      <c r="J1082" s="1">
        <v>99</v>
      </c>
      <c r="K1082" s="1">
        <v>3.17</v>
      </c>
      <c r="L1082" s="1">
        <v>99</v>
      </c>
      <c r="M1082" s="1">
        <v>0.1</v>
      </c>
      <c r="N1082" s="7">
        <v>969.81259999999997</v>
      </c>
      <c r="O1082" s="1">
        <v>1315372</v>
      </c>
      <c r="P1082" s="1">
        <v>7.1</v>
      </c>
      <c r="Q1082" s="1">
        <v>6.8</v>
      </c>
      <c r="R1082" s="1">
        <v>0.72499999999999998</v>
      </c>
      <c r="S1082" s="1">
        <v>11.2</v>
      </c>
      <c r="T1082" s="1">
        <v>0</v>
      </c>
      <c r="U1082" s="1">
        <v>1</v>
      </c>
      <c r="V1082" s="1">
        <v>0</v>
      </c>
      <c r="W1082" s="1">
        <v>0</v>
      </c>
      <c r="X1082" s="1">
        <v>0</v>
      </c>
      <c r="Y1082" s="1">
        <v>0</v>
      </c>
      <c r="Z1082" s="1">
        <v>73.599999999999994</v>
      </c>
      <c r="AA1082" s="7">
        <f>SUMPRODUCT($A$19:$Y$19,A1082:Y1082)</f>
        <v>71.952758356037009</v>
      </c>
      <c r="AB1082" s="7">
        <f>(Z1082-AA1082)^2</f>
        <v>2.7134050336058784</v>
      </c>
      <c r="AC1082" s="7">
        <f>ABS(Z1082-AA1082)</f>
        <v>1.6472416439629853</v>
      </c>
      <c r="AD1082" s="7">
        <f>(Z1082-$AC$10)^2</f>
        <v>20.827252592023857</v>
      </c>
      <c r="AE1082" s="8">
        <f t="shared" si="16"/>
        <v>1.6472416439629853</v>
      </c>
    </row>
    <row r="1083" spans="1:31" x14ac:dyDescent="0.25">
      <c r="A1083" s="1">
        <v>1</v>
      </c>
      <c r="B1083" s="1">
        <v>219</v>
      </c>
      <c r="C1083" s="1">
        <v>0</v>
      </c>
      <c r="D1083" s="1">
        <v>0.01</v>
      </c>
      <c r="E1083" s="7">
        <v>19.79057439</v>
      </c>
      <c r="F1083" s="7">
        <v>97</v>
      </c>
      <c r="G1083" s="1">
        <v>0</v>
      </c>
      <c r="H1083" s="1">
        <v>22.7</v>
      </c>
      <c r="I1083" s="1">
        <v>1</v>
      </c>
      <c r="J1083" s="1">
        <v>97</v>
      </c>
      <c r="K1083" s="1">
        <v>3.83</v>
      </c>
      <c r="L1083" s="1">
        <v>97</v>
      </c>
      <c r="M1083" s="1">
        <v>0.6</v>
      </c>
      <c r="N1083" s="7">
        <v>235.88288900000001</v>
      </c>
      <c r="O1083" s="1">
        <v>764961</v>
      </c>
      <c r="P1083" s="1">
        <v>15.9</v>
      </c>
      <c r="Q1083" s="1">
        <v>16.5</v>
      </c>
      <c r="R1083" s="1">
        <v>0.58899999999999997</v>
      </c>
      <c r="S1083" s="1">
        <v>12.6</v>
      </c>
      <c r="T1083" s="1">
        <v>0</v>
      </c>
      <c r="U1083" s="1">
        <v>1</v>
      </c>
      <c r="V1083" s="1">
        <v>0</v>
      </c>
      <c r="W1083" s="1">
        <v>0</v>
      </c>
      <c r="X1083" s="1">
        <v>0</v>
      </c>
      <c r="Y1083" s="1">
        <v>0</v>
      </c>
      <c r="Z1083" s="1">
        <v>69.099999999999994</v>
      </c>
      <c r="AA1083" s="7">
        <f>SUMPRODUCT($A$19:$Y$19,A1083:Y1083)</f>
        <v>68.836075183406408</v>
      </c>
      <c r="AB1083" s="7">
        <f>(Z1083-AA1083)^2</f>
        <v>6.9656308813958429E-2</v>
      </c>
      <c r="AC1083" s="7">
        <f>ABS(Z1083-AA1083)</f>
        <v>0.2639248165935868</v>
      </c>
      <c r="AD1083" s="7">
        <f>(Z1083-$AC$10)^2</f>
        <v>4.0562231760531715E-3</v>
      </c>
      <c r="AE1083" s="8">
        <f t="shared" si="16"/>
        <v>0.2639248165935868</v>
      </c>
    </row>
    <row r="1084" spans="1:31" x14ac:dyDescent="0.25">
      <c r="A1084" s="1">
        <v>1</v>
      </c>
      <c r="B1084" s="1">
        <v>235</v>
      </c>
      <c r="C1084" s="1">
        <v>0</v>
      </c>
      <c r="D1084" s="1">
        <v>0.71</v>
      </c>
      <c r="E1084" s="7">
        <v>4.2492607299999996</v>
      </c>
      <c r="F1084" s="7">
        <v>81</v>
      </c>
      <c r="G1084" s="1">
        <v>0</v>
      </c>
      <c r="H1084" s="1">
        <v>37.9</v>
      </c>
      <c r="I1084" s="1">
        <v>0</v>
      </c>
      <c r="J1084" s="1">
        <v>88</v>
      </c>
      <c r="K1084" s="1">
        <v>4.5599999999999996</v>
      </c>
      <c r="L1084" s="1">
        <v>86</v>
      </c>
      <c r="M1084" s="1">
        <v>0.1</v>
      </c>
      <c r="N1084" s="7">
        <v>154.51857200000001</v>
      </c>
      <c r="O1084" s="1">
        <v>41269</v>
      </c>
      <c r="P1084" s="1">
        <v>1.4</v>
      </c>
      <c r="Q1084" s="1">
        <v>1.4</v>
      </c>
      <c r="R1084" s="1">
        <v>0.45500000000000002</v>
      </c>
      <c r="S1084" s="1">
        <v>7.2</v>
      </c>
      <c r="T1084" s="1">
        <v>0</v>
      </c>
      <c r="U1084" s="1">
        <v>0</v>
      </c>
      <c r="V1084" s="1">
        <v>1</v>
      </c>
      <c r="W1084" s="1">
        <v>0</v>
      </c>
      <c r="X1084" s="1">
        <v>0</v>
      </c>
      <c r="Y1084" s="1">
        <v>0</v>
      </c>
      <c r="Z1084" s="1">
        <v>65.8</v>
      </c>
      <c r="AA1084" s="7">
        <f>SUMPRODUCT($A$19:$Y$19,A1084:Y1084)</f>
        <v>65.072905756227428</v>
      </c>
      <c r="AB1084" s="7">
        <f>(Z1084-AA1084)^2</f>
        <v>0.52866603932720457</v>
      </c>
      <c r="AC1084" s="7">
        <f>ABS(Z1084-AA1084)</f>
        <v>0.72709424377256937</v>
      </c>
      <c r="AD1084" s="7">
        <f>(Z1084-$AC$10)^2</f>
        <v>10.473712219354313</v>
      </c>
      <c r="AE1084" s="8">
        <f t="shared" si="16"/>
        <v>0.72709424377256937</v>
      </c>
    </row>
    <row r="1085" spans="1:31" x14ac:dyDescent="0.25">
      <c r="A1085" s="1">
        <v>1</v>
      </c>
      <c r="B1085" s="1">
        <v>22</v>
      </c>
      <c r="C1085" s="1">
        <v>0</v>
      </c>
      <c r="D1085" s="1">
        <v>4.72</v>
      </c>
      <c r="E1085" s="7">
        <v>685.02990829999999</v>
      </c>
      <c r="F1085" s="7">
        <v>84</v>
      </c>
      <c r="G1085" s="1">
        <v>0</v>
      </c>
      <c r="H1085" s="1">
        <v>52.6</v>
      </c>
      <c r="I1085" s="1">
        <v>0</v>
      </c>
      <c r="J1085" s="1">
        <v>84</v>
      </c>
      <c r="K1085" s="1">
        <v>5.92</v>
      </c>
      <c r="L1085" s="1">
        <v>84</v>
      </c>
      <c r="M1085" s="1">
        <v>0.8</v>
      </c>
      <c r="N1085" s="7">
        <v>5761.3953600000004</v>
      </c>
      <c r="O1085" s="1">
        <v>5975</v>
      </c>
      <c r="P1085" s="1">
        <v>3.5</v>
      </c>
      <c r="Q1085" s="1">
        <v>3.4</v>
      </c>
      <c r="R1085" s="1">
        <v>0.68400000000000005</v>
      </c>
      <c r="S1085" s="1">
        <v>11.7</v>
      </c>
      <c r="T1085" s="1">
        <v>0</v>
      </c>
      <c r="U1085" s="1">
        <v>0</v>
      </c>
      <c r="V1085" s="1">
        <v>0</v>
      </c>
      <c r="W1085" s="1">
        <v>1</v>
      </c>
      <c r="X1085" s="1">
        <v>0</v>
      </c>
      <c r="Y1085" s="1">
        <v>0</v>
      </c>
      <c r="Z1085" s="1">
        <v>69.5</v>
      </c>
      <c r="AA1085" s="7">
        <f>SUMPRODUCT($A$19:$Y$19,A1085:Y1085)</f>
        <v>73.621900779598946</v>
      </c>
      <c r="AB1085" s="7">
        <f>(Z1085-AA1085)^2</f>
        <v>16.990066036858394</v>
      </c>
      <c r="AC1085" s="7">
        <f>ABS(Z1085-AA1085)</f>
        <v>4.1219007795989455</v>
      </c>
      <c r="AD1085" s="7">
        <f>(Z1085-$AC$10)^2</f>
        <v>0.21500701151808541</v>
      </c>
      <c r="AE1085" s="8">
        <f t="shared" si="16"/>
        <v>-4.1219007795989455</v>
      </c>
    </row>
    <row r="1086" spans="1:31" x14ac:dyDescent="0.25">
      <c r="A1086" s="1">
        <v>1</v>
      </c>
      <c r="B1086" s="1">
        <v>82</v>
      </c>
      <c r="C1086" s="1">
        <v>0</v>
      </c>
      <c r="D1086" s="1">
        <v>8.91</v>
      </c>
      <c r="E1086" s="7">
        <v>3661.7929220000001</v>
      </c>
      <c r="F1086" s="7">
        <v>89</v>
      </c>
      <c r="G1086" s="1">
        <v>66</v>
      </c>
      <c r="H1086" s="1">
        <v>6.9</v>
      </c>
      <c r="I1086" s="1">
        <v>0</v>
      </c>
      <c r="J1086" s="1">
        <v>86</v>
      </c>
      <c r="K1086" s="1">
        <v>7.71</v>
      </c>
      <c r="L1086" s="1">
        <v>9</v>
      </c>
      <c r="M1086" s="1">
        <v>0.1</v>
      </c>
      <c r="N1086" s="7">
        <v>21913.7817</v>
      </c>
      <c r="O1086" s="1">
        <v>1315372</v>
      </c>
      <c r="P1086" s="1">
        <v>0.3</v>
      </c>
      <c r="Q1086" s="1">
        <v>0.3</v>
      </c>
      <c r="R1086" s="1">
        <v>0.88100000000000001</v>
      </c>
      <c r="S1086" s="1">
        <v>18.2</v>
      </c>
      <c r="T1086" s="1">
        <v>0</v>
      </c>
      <c r="U1086" s="1">
        <v>0</v>
      </c>
      <c r="V1086" s="1">
        <v>1</v>
      </c>
      <c r="W1086" s="1">
        <v>0</v>
      </c>
      <c r="X1086" s="1">
        <v>0</v>
      </c>
      <c r="Y1086" s="1">
        <v>1</v>
      </c>
      <c r="Z1086" s="1">
        <v>79.099999999999994</v>
      </c>
      <c r="AA1086" s="7">
        <f>SUMPRODUCT($A$19:$Y$19,A1086:Y1086)</f>
        <v>75.431891675171485</v>
      </c>
      <c r="AB1086" s="7">
        <f>(Z1086-AA1086)^2</f>
        <v>13.455018682676211</v>
      </c>
      <c r="AC1086" s="7">
        <f>ABS(Z1086-AA1086)</f>
        <v>3.6681083248285091</v>
      </c>
      <c r="AD1086" s="7">
        <f>(Z1086-$AC$10)^2</f>
        <v>101.27782593172672</v>
      </c>
      <c r="AE1086" s="8">
        <f t="shared" si="16"/>
        <v>3.6681083248285091</v>
      </c>
    </row>
    <row r="1087" spans="1:31" x14ac:dyDescent="0.25">
      <c r="A1087" s="1">
        <v>1</v>
      </c>
      <c r="B1087" s="1">
        <v>277</v>
      </c>
      <c r="C1087" s="1">
        <v>10</v>
      </c>
      <c r="D1087" s="1">
        <v>3.75</v>
      </c>
      <c r="E1087" s="7">
        <v>5.5921702550000001</v>
      </c>
      <c r="F1087" s="7">
        <v>64</v>
      </c>
      <c r="G1087" s="1">
        <v>6</v>
      </c>
      <c r="H1087" s="1">
        <v>24</v>
      </c>
      <c r="I1087" s="1">
        <v>13</v>
      </c>
      <c r="J1087" s="1">
        <v>84</v>
      </c>
      <c r="K1087" s="1">
        <v>14.39</v>
      </c>
      <c r="L1087" s="1">
        <v>81</v>
      </c>
      <c r="M1087" s="1">
        <v>2.1</v>
      </c>
      <c r="N1087" s="7">
        <v>33.667490999999998</v>
      </c>
      <c r="O1087" s="1">
        <v>3811528</v>
      </c>
      <c r="P1087" s="1">
        <v>7.6</v>
      </c>
      <c r="Q1087" s="1">
        <v>7.4</v>
      </c>
      <c r="R1087" s="1">
        <v>0.4</v>
      </c>
      <c r="S1087" s="1">
        <v>9.6999999999999993</v>
      </c>
      <c r="T1087" s="1">
        <v>1</v>
      </c>
      <c r="U1087" s="1">
        <v>0</v>
      </c>
      <c r="V1087" s="1">
        <v>0</v>
      </c>
      <c r="W1087" s="1">
        <v>0</v>
      </c>
      <c r="X1087" s="1">
        <v>0</v>
      </c>
      <c r="Y1087" s="1">
        <v>0</v>
      </c>
      <c r="Z1087" s="1">
        <v>59.2</v>
      </c>
      <c r="AA1087" s="7">
        <f>SUMPRODUCT($A$19:$Y$19,A1087:Y1087)</f>
        <v>61.747340261768969</v>
      </c>
      <c r="AB1087" s="7">
        <f>(Z1087-AA1087)^2</f>
        <v>6.4889424092291828</v>
      </c>
      <c r="AC1087" s="7">
        <f>ABS(Z1087-AA1087)</f>
        <v>2.5473402617689658</v>
      </c>
      <c r="AD1087" s="7">
        <f>(Z1087-$AC$10)^2</f>
        <v>96.753024211710724</v>
      </c>
      <c r="AE1087" s="8">
        <f t="shared" si="16"/>
        <v>-2.5473402617689658</v>
      </c>
    </row>
    <row r="1088" spans="1:31" x14ac:dyDescent="0.25">
      <c r="A1088" s="1">
        <v>1</v>
      </c>
      <c r="B1088" s="1">
        <v>112</v>
      </c>
      <c r="C1088" s="1">
        <v>4</v>
      </c>
      <c r="D1088" s="1">
        <v>3.76</v>
      </c>
      <c r="E1088" s="7">
        <v>0</v>
      </c>
      <c r="F1088" s="7">
        <v>99</v>
      </c>
      <c r="G1088" s="1">
        <v>0</v>
      </c>
      <c r="H1088" s="1">
        <v>65.599999999999994</v>
      </c>
      <c r="I1088" s="1">
        <v>4</v>
      </c>
      <c r="J1088" s="1">
        <v>99</v>
      </c>
      <c r="K1088" s="1">
        <v>5.72</v>
      </c>
      <c r="L1088" s="1">
        <v>99</v>
      </c>
      <c r="M1088" s="1">
        <v>0.1</v>
      </c>
      <c r="N1088" s="7">
        <v>496.99275</v>
      </c>
      <c r="O1088" s="1">
        <v>915932</v>
      </c>
      <c r="P1088" s="1">
        <v>4</v>
      </c>
      <c r="Q1088" s="1">
        <v>4</v>
      </c>
      <c r="R1088" s="1">
        <v>0.74099999999999999</v>
      </c>
      <c r="S1088" s="1">
        <v>13.1</v>
      </c>
      <c r="T1088" s="1">
        <v>0</v>
      </c>
      <c r="U1088" s="1">
        <v>1</v>
      </c>
      <c r="V1088" s="1">
        <v>0</v>
      </c>
      <c r="W1088" s="1">
        <v>0</v>
      </c>
      <c r="X1088" s="1">
        <v>0</v>
      </c>
      <c r="Y1088" s="1">
        <v>0</v>
      </c>
      <c r="Z1088" s="1">
        <v>74.099999999999994</v>
      </c>
      <c r="AA1088" s="7">
        <f>SUMPRODUCT($A$19:$Y$19,A1088:Y1088)</f>
        <v>74.172462503057375</v>
      </c>
      <c r="AB1088" s="7">
        <f>(Z1088-AA1088)^2</f>
        <v>5.2508143493408699E-3</v>
      </c>
      <c r="AC1088" s="7">
        <f>ABS(Z1088-AA1088)</f>
        <v>7.2462503057380445E-2</v>
      </c>
      <c r="AD1088" s="7">
        <f>(Z1088-$AC$10)^2</f>
        <v>25.640941077451391</v>
      </c>
      <c r="AE1088" s="8">
        <f t="shared" si="16"/>
        <v>-7.2462503057380445E-2</v>
      </c>
    </row>
    <row r="1089" spans="1:31" x14ac:dyDescent="0.25">
      <c r="A1089" s="1">
        <v>1</v>
      </c>
      <c r="B1089" s="1">
        <v>388</v>
      </c>
      <c r="C1089" s="1">
        <v>542</v>
      </c>
      <c r="D1089" s="1">
        <v>9.5500000000000007</v>
      </c>
      <c r="E1089" s="7">
        <v>104.4746444</v>
      </c>
      <c r="F1089" s="7">
        <v>42</v>
      </c>
      <c r="G1089" s="1">
        <v>2613</v>
      </c>
      <c r="H1089" s="1">
        <v>2.4</v>
      </c>
      <c r="I1089" s="1">
        <v>863</v>
      </c>
      <c r="J1089" s="1">
        <v>54</v>
      </c>
      <c r="K1089" s="1">
        <v>4.47</v>
      </c>
      <c r="L1089" s="1">
        <v>42</v>
      </c>
      <c r="M1089" s="1">
        <v>5.2</v>
      </c>
      <c r="N1089" s="7">
        <v>1136.829645</v>
      </c>
      <c r="O1089" s="1">
        <v>14641724</v>
      </c>
      <c r="P1089" s="1">
        <v>12.3</v>
      </c>
      <c r="Q1089" s="1">
        <v>12.3</v>
      </c>
      <c r="R1089" s="1">
        <v>0.47699999999999998</v>
      </c>
      <c r="S1089" s="1">
        <v>9.1</v>
      </c>
      <c r="T1089" s="1">
        <v>1</v>
      </c>
      <c r="U1089" s="1">
        <v>0</v>
      </c>
      <c r="V1089" s="1">
        <v>0</v>
      </c>
      <c r="W1089" s="1">
        <v>0</v>
      </c>
      <c r="X1089" s="1">
        <v>0</v>
      </c>
      <c r="Y1089" s="1">
        <v>0</v>
      </c>
      <c r="Z1089" s="1">
        <v>55</v>
      </c>
      <c r="AA1089" s="7">
        <f>SUMPRODUCT($A$19:$Y$19,A1089:Y1089)</f>
        <v>47.078002595873102</v>
      </c>
      <c r="AB1089" s="7">
        <f>(Z1089-AA1089)^2</f>
        <v>62.758042870993314</v>
      </c>
      <c r="AC1089" s="7">
        <f>ABS(Z1089-AA1089)</f>
        <v>7.9219974041268983</v>
      </c>
      <c r="AD1089" s="7">
        <f>(Z1089-$AC$10)^2</f>
        <v>197.01804093411945</v>
      </c>
      <c r="AE1089" s="8">
        <f t="shared" si="16"/>
        <v>7.9219974041268983</v>
      </c>
    </row>
    <row r="1090" spans="1:31" x14ac:dyDescent="0.25">
      <c r="A1090" s="1">
        <v>1</v>
      </c>
      <c r="B1090" s="1">
        <v>25</v>
      </c>
      <c r="C1090" s="1">
        <v>45</v>
      </c>
      <c r="D1090" s="1">
        <v>7.0000000000000007E-2</v>
      </c>
      <c r="E1090" s="7">
        <v>0</v>
      </c>
      <c r="F1090" s="7">
        <v>31</v>
      </c>
      <c r="G1090" s="1">
        <v>890</v>
      </c>
      <c r="H1090" s="1">
        <v>32.200000000000003</v>
      </c>
      <c r="I1090" s="1">
        <v>61</v>
      </c>
      <c r="J1090" s="1">
        <v>64</v>
      </c>
      <c r="K1090" s="1">
        <v>4.22</v>
      </c>
      <c r="L1090" s="1">
        <v>65</v>
      </c>
      <c r="M1090" s="1">
        <v>0.1</v>
      </c>
      <c r="N1090" s="7">
        <v>1653.2390500000001</v>
      </c>
      <c r="O1090" s="1">
        <v>1315372</v>
      </c>
      <c r="P1090" s="1">
        <v>14</v>
      </c>
      <c r="Q1090" s="1">
        <v>14</v>
      </c>
      <c r="R1090" s="1">
        <v>0.45</v>
      </c>
      <c r="S1090" s="1">
        <v>8</v>
      </c>
      <c r="T1090" s="1">
        <v>0</v>
      </c>
      <c r="U1090" s="1">
        <v>1</v>
      </c>
      <c r="V1090" s="1">
        <v>0</v>
      </c>
      <c r="W1090" s="1">
        <v>0</v>
      </c>
      <c r="X1090" s="1">
        <v>0</v>
      </c>
      <c r="Y1090" s="1">
        <v>0</v>
      </c>
      <c r="Z1090" s="1">
        <v>61.5</v>
      </c>
      <c r="AA1090" s="7">
        <f>SUMPRODUCT($A$19:$Y$19,A1090:Y1090)</f>
        <v>67.948013862800138</v>
      </c>
      <c r="AB1090" s="7">
        <f>(Z1090-AA1090)^2</f>
        <v>41.57688277486276</v>
      </c>
      <c r="AC1090" s="7">
        <f>ABS(Z1090-AA1090)</f>
        <v>6.4480138628001384</v>
      </c>
      <c r="AD1090" s="7">
        <f>(Z1090-$AC$10)^2</f>
        <v>56.795991244677452</v>
      </c>
      <c r="AE1090" s="8">
        <f t="shared" si="16"/>
        <v>-6.4480138628001384</v>
      </c>
    </row>
    <row r="1091" spans="1:31" x14ac:dyDescent="0.25">
      <c r="A1091" s="1">
        <v>1</v>
      </c>
      <c r="B1091" s="1">
        <v>28</v>
      </c>
      <c r="C1091" s="1">
        <v>14</v>
      </c>
      <c r="D1091" s="1">
        <v>2.35</v>
      </c>
      <c r="E1091" s="7">
        <v>41.508456369999998</v>
      </c>
      <c r="F1091" s="7">
        <v>87</v>
      </c>
      <c r="G1091" s="1">
        <v>0</v>
      </c>
      <c r="H1091" s="1">
        <v>43.8</v>
      </c>
      <c r="I1091" s="1">
        <v>18</v>
      </c>
      <c r="J1091" s="1">
        <v>87</v>
      </c>
      <c r="K1091" s="1">
        <v>6.79</v>
      </c>
      <c r="L1091" s="1">
        <v>87</v>
      </c>
      <c r="M1091" s="1">
        <v>0.4</v>
      </c>
      <c r="N1091" s="7">
        <v>277.83438000000001</v>
      </c>
      <c r="O1091" s="1">
        <v>139628</v>
      </c>
      <c r="P1091" s="1">
        <v>1.4</v>
      </c>
      <c r="Q1091" s="1">
        <v>1.4</v>
      </c>
      <c r="R1091" s="1">
        <v>0.56699999999999995</v>
      </c>
      <c r="S1091" s="1">
        <v>9.6</v>
      </c>
      <c r="T1091" s="1">
        <v>0</v>
      </c>
      <c r="U1091" s="1">
        <v>0</v>
      </c>
      <c r="V1091" s="1">
        <v>0</v>
      </c>
      <c r="W1091" s="1">
        <v>0</v>
      </c>
      <c r="X1091" s="1">
        <v>0</v>
      </c>
      <c r="Y1091" s="1">
        <v>0</v>
      </c>
      <c r="Z1091" s="1">
        <v>69.2</v>
      </c>
      <c r="AA1091" s="7">
        <f>SUMPRODUCT($A$19:$Y$19,A1091:Y1091)</f>
        <v>73.060702178428201</v>
      </c>
      <c r="AB1091" s="7">
        <f>(Z1091-AA1091)^2</f>
        <v>14.905021310520237</v>
      </c>
      <c r="AC1091" s="7">
        <f>ABS(Z1091-AA1091)</f>
        <v>3.8607021784281983</v>
      </c>
      <c r="AD1091" s="7">
        <f>(Z1091-$AC$10)^2</f>
        <v>2.6793920261562701E-2</v>
      </c>
      <c r="AE1091" s="8">
        <f t="shared" si="16"/>
        <v>-3.8607021784281983</v>
      </c>
    </row>
    <row r="1092" spans="1:31" x14ac:dyDescent="0.25">
      <c r="A1092" s="1">
        <v>1</v>
      </c>
      <c r="B1092" s="1">
        <v>13</v>
      </c>
      <c r="C1092" s="1">
        <v>2</v>
      </c>
      <c r="D1092" s="1">
        <v>10.59</v>
      </c>
      <c r="E1092" s="7">
        <v>220.49168510000001</v>
      </c>
      <c r="F1092" s="7">
        <v>98</v>
      </c>
      <c r="G1092" s="1">
        <v>13</v>
      </c>
      <c r="H1092" s="1">
        <v>58.4</v>
      </c>
      <c r="I1092" s="1">
        <v>2</v>
      </c>
      <c r="J1092" s="1">
        <v>96</v>
      </c>
      <c r="K1092" s="1">
        <v>6.88</v>
      </c>
      <c r="L1092" s="1">
        <v>99</v>
      </c>
      <c r="M1092" s="1">
        <v>0.1</v>
      </c>
      <c r="N1092" s="7">
        <v>12599.52486</v>
      </c>
      <c r="O1092" s="1">
        <v>3842794</v>
      </c>
      <c r="P1092" s="1">
        <v>2.1</v>
      </c>
      <c r="Q1092" s="1">
        <v>2.2000000000000002</v>
      </c>
      <c r="R1092" s="1">
        <v>0.82199999999999995</v>
      </c>
      <c r="S1092" s="1">
        <v>15.1</v>
      </c>
      <c r="T1092" s="1">
        <v>0</v>
      </c>
      <c r="U1092" s="1">
        <v>0</v>
      </c>
      <c r="V1092" s="1">
        <v>0</v>
      </c>
      <c r="W1092" s="1">
        <v>0</v>
      </c>
      <c r="X1092" s="1">
        <v>1</v>
      </c>
      <c r="Y1092" s="1">
        <v>1</v>
      </c>
      <c r="Z1092" s="1">
        <v>76.3</v>
      </c>
      <c r="AA1092" s="7">
        <f>SUMPRODUCT($A$19:$Y$19,A1092:Y1092)</f>
        <v>79.712738034717518</v>
      </c>
      <c r="AB1092" s="7">
        <f>(Z1092-AA1092)^2</f>
        <v>11.646780893607604</v>
      </c>
      <c r="AC1092" s="7">
        <f>ABS(Z1092-AA1092)</f>
        <v>3.4127380347175205</v>
      </c>
      <c r="AD1092" s="7">
        <f>(Z1092-$AC$10)^2</f>
        <v>52.761170413332579</v>
      </c>
      <c r="AE1092" s="8">
        <f t="shared" si="16"/>
        <v>-3.4127380347175205</v>
      </c>
    </row>
    <row r="1093" spans="1:31" x14ac:dyDescent="0.25">
      <c r="A1093" s="1">
        <v>1</v>
      </c>
      <c r="B1093" s="1">
        <v>61</v>
      </c>
      <c r="C1093" s="1">
        <v>1</v>
      </c>
      <c r="D1093" s="1">
        <v>2.67</v>
      </c>
      <c r="E1093" s="7">
        <v>3793.1616239999998</v>
      </c>
      <c r="F1093" s="7">
        <v>98</v>
      </c>
      <c r="G1093" s="1">
        <v>70</v>
      </c>
      <c r="H1093" s="1">
        <v>63.4</v>
      </c>
      <c r="I1093" s="1">
        <v>1</v>
      </c>
      <c r="J1093" s="1">
        <v>94</v>
      </c>
      <c r="K1093" s="1">
        <v>7.39</v>
      </c>
      <c r="L1093" s="1">
        <v>94</v>
      </c>
      <c r="M1093" s="1">
        <v>0.1</v>
      </c>
      <c r="N1093" s="7">
        <v>33657.157270000003</v>
      </c>
      <c r="O1093" s="1">
        <v>77658</v>
      </c>
      <c r="P1093" s="1">
        <v>1.2</v>
      </c>
      <c r="Q1093" s="1">
        <v>1.1000000000000001</v>
      </c>
      <c r="R1093" s="1">
        <v>0.88300000000000001</v>
      </c>
      <c r="S1093" s="1">
        <v>15.8</v>
      </c>
      <c r="T1093" s="1">
        <v>0</v>
      </c>
      <c r="U1093" s="1">
        <v>1</v>
      </c>
      <c r="V1093" s="1">
        <v>0</v>
      </c>
      <c r="W1093" s="1">
        <v>0</v>
      </c>
      <c r="X1093" s="1">
        <v>0</v>
      </c>
      <c r="Y1093" s="1">
        <v>0</v>
      </c>
      <c r="Z1093" s="1">
        <v>81.8</v>
      </c>
      <c r="AA1093" s="7">
        <f>SUMPRODUCT($A$19:$Y$19,A1093:Y1093)</f>
        <v>78.896396542806329</v>
      </c>
      <c r="AB1093" s="7">
        <f>(Z1093-AA1093)^2</f>
        <v>8.4309130366270217</v>
      </c>
      <c r="AC1093" s="7">
        <f>ABS(Z1093-AA1093)</f>
        <v>2.9036034571936682</v>
      </c>
      <c r="AD1093" s="7">
        <f>(Z1093-$AC$10)^2</f>
        <v>162.91174375303549</v>
      </c>
      <c r="AE1093" s="8">
        <f t="shared" si="16"/>
        <v>2.9036034571936682</v>
      </c>
    </row>
    <row r="1094" spans="1:31" x14ac:dyDescent="0.25">
      <c r="A1094" s="1">
        <v>1</v>
      </c>
      <c r="B1094" s="1">
        <v>74</v>
      </c>
      <c r="C1094" s="1">
        <v>4</v>
      </c>
      <c r="D1094" s="1">
        <v>7.97</v>
      </c>
      <c r="E1094" s="7">
        <v>5926.2966539999998</v>
      </c>
      <c r="F1094" s="7">
        <v>92</v>
      </c>
      <c r="G1094" s="1">
        <v>22497</v>
      </c>
      <c r="H1094" s="1">
        <v>22.2</v>
      </c>
      <c r="I1094" s="1">
        <v>5</v>
      </c>
      <c r="J1094" s="1">
        <v>98</v>
      </c>
      <c r="K1094" s="1">
        <v>7.53</v>
      </c>
      <c r="L1094" s="1">
        <v>85</v>
      </c>
      <c r="M1094" s="1">
        <v>0.1</v>
      </c>
      <c r="N1094" s="7">
        <v>38532.487999999998</v>
      </c>
      <c r="O1094" s="1">
        <v>126843</v>
      </c>
      <c r="P1094" s="1">
        <v>1.6</v>
      </c>
      <c r="Q1094" s="1">
        <v>1.4</v>
      </c>
      <c r="R1094" s="1">
        <v>0.85199999999999998</v>
      </c>
      <c r="S1094" s="1">
        <v>14.5</v>
      </c>
      <c r="T1094" s="1">
        <v>0</v>
      </c>
      <c r="U1094" s="1">
        <v>1</v>
      </c>
      <c r="V1094" s="1">
        <v>0</v>
      </c>
      <c r="W1094" s="1">
        <v>0</v>
      </c>
      <c r="X1094" s="1">
        <v>0</v>
      </c>
      <c r="Y1094" s="1">
        <v>1</v>
      </c>
      <c r="Z1094" s="1">
        <v>81.099999999999994</v>
      </c>
      <c r="AA1094" s="7">
        <f>SUMPRODUCT($A$19:$Y$19,A1094:Y1094)</f>
        <v>78.91435006235028</v>
      </c>
      <c r="AB1094" s="7">
        <f>(Z1094-AA1094)^2</f>
        <v>4.7770656499481987</v>
      </c>
      <c r="AC1094" s="7">
        <f>ABS(Z1094-AA1094)</f>
        <v>2.185649937649714</v>
      </c>
      <c r="AD1094" s="7">
        <f>(Z1094-$AC$10)^2</f>
        <v>145.53257987343687</v>
      </c>
      <c r="AE1094" s="8">
        <f t="shared" si="16"/>
        <v>2.185649937649714</v>
      </c>
    </row>
    <row r="1095" spans="1:31" x14ac:dyDescent="0.25">
      <c r="A1095" s="1">
        <v>1</v>
      </c>
      <c r="B1095" s="1">
        <v>395</v>
      </c>
      <c r="C1095" s="1">
        <v>57</v>
      </c>
      <c r="D1095" s="1">
        <v>5.44</v>
      </c>
      <c r="E1095" s="7">
        <v>7.5628929219999996</v>
      </c>
      <c r="F1095" s="7">
        <v>82</v>
      </c>
      <c r="G1095" s="1">
        <v>100</v>
      </c>
      <c r="H1095" s="1">
        <v>24.4</v>
      </c>
      <c r="I1095" s="1">
        <v>89</v>
      </c>
      <c r="J1095" s="1">
        <v>81</v>
      </c>
      <c r="K1095" s="1">
        <v>4.76</v>
      </c>
      <c r="L1095" s="1">
        <v>82</v>
      </c>
      <c r="M1095" s="1">
        <v>7</v>
      </c>
      <c r="N1095" s="7">
        <v>111.71186</v>
      </c>
      <c r="O1095" s="1">
        <v>18395389</v>
      </c>
      <c r="P1095" s="1">
        <v>6.6</v>
      </c>
      <c r="Q1095" s="1">
        <v>6.6</v>
      </c>
      <c r="R1095" s="1">
        <v>0.45600000000000002</v>
      </c>
      <c r="S1095" s="1">
        <v>8</v>
      </c>
      <c r="T1095" s="1">
        <v>1</v>
      </c>
      <c r="U1095" s="1">
        <v>0</v>
      </c>
      <c r="V1095" s="1">
        <v>0</v>
      </c>
      <c r="W1095" s="1">
        <v>0</v>
      </c>
      <c r="X1095" s="1">
        <v>0</v>
      </c>
      <c r="Y1095" s="1">
        <v>0</v>
      </c>
      <c r="Z1095" s="1">
        <v>53.6</v>
      </c>
      <c r="AA1095" s="7">
        <f>SUMPRODUCT($A$19:$Y$19,A1095:Y1095)</f>
        <v>55.448197807237939</v>
      </c>
      <c r="AB1095" s="7">
        <f>(Z1095-AA1095)^2</f>
        <v>3.4158351346791211</v>
      </c>
      <c r="AC1095" s="7">
        <f>ABS(Z1095-AA1095)</f>
        <v>1.8481978072379377</v>
      </c>
      <c r="AD1095" s="7">
        <f>(Z1095-$AC$10)^2</f>
        <v>238.27971317492228</v>
      </c>
      <c r="AE1095" s="8">
        <f t="shared" si="16"/>
        <v>-1.8481978072379377</v>
      </c>
    </row>
    <row r="1096" spans="1:31" x14ac:dyDescent="0.25">
      <c r="A1096" s="1">
        <v>1</v>
      </c>
      <c r="B1096" s="1">
        <v>162</v>
      </c>
      <c r="C1096" s="1">
        <v>0</v>
      </c>
      <c r="D1096" s="1">
        <v>8.92</v>
      </c>
      <c r="E1096" s="7">
        <v>754.9597129</v>
      </c>
      <c r="F1096" s="7">
        <v>99</v>
      </c>
      <c r="G1096" s="1">
        <v>0</v>
      </c>
      <c r="H1096" s="1">
        <v>42.4</v>
      </c>
      <c r="I1096" s="1">
        <v>0</v>
      </c>
      <c r="J1096" s="1">
        <v>99</v>
      </c>
      <c r="K1096" s="1">
        <v>5.76</v>
      </c>
      <c r="L1096" s="1">
        <v>99</v>
      </c>
      <c r="M1096" s="1">
        <v>0.1</v>
      </c>
      <c r="N1096" s="7">
        <v>7946.9443460000002</v>
      </c>
      <c r="O1096" s="1">
        <v>1315372</v>
      </c>
      <c r="P1096" s="1">
        <v>3.8</v>
      </c>
      <c r="Q1096" s="1">
        <v>3.9</v>
      </c>
      <c r="R1096" s="1">
        <v>0</v>
      </c>
      <c r="S1096" s="1">
        <v>15.4</v>
      </c>
      <c r="T1096" s="1">
        <v>0</v>
      </c>
      <c r="U1096" s="1">
        <v>0</v>
      </c>
      <c r="V1096" s="1">
        <v>0</v>
      </c>
      <c r="W1096" s="1">
        <v>0</v>
      </c>
      <c r="X1096" s="1">
        <v>0</v>
      </c>
      <c r="Y1096" s="1">
        <v>0</v>
      </c>
      <c r="Z1096" s="1">
        <v>72.099999999999994</v>
      </c>
      <c r="AA1096" s="7">
        <f>SUMPRODUCT($A$19:$Y$19,A1096:Y1096)</f>
        <v>72.298003089356641</v>
      </c>
      <c r="AB1096" s="7">
        <f>(Z1096-AA1096)^2</f>
        <v>3.9205223394776119E-2</v>
      </c>
      <c r="AC1096" s="7">
        <f>ABS(Z1096-AA1096)</f>
        <v>0.19800308935664646</v>
      </c>
      <c r="AD1096" s="7">
        <f>(Z1096-$AC$10)^2</f>
        <v>9.3861871357412561</v>
      </c>
      <c r="AE1096" s="8">
        <f t="shared" si="16"/>
        <v>-0.19800308935664646</v>
      </c>
    </row>
    <row r="1097" spans="1:31" x14ac:dyDescent="0.25">
      <c r="A1097" s="1">
        <v>1</v>
      </c>
      <c r="B1097" s="1">
        <v>2</v>
      </c>
      <c r="C1097" s="1">
        <v>0</v>
      </c>
      <c r="D1097" s="1">
        <v>0.99</v>
      </c>
      <c r="E1097" s="7">
        <v>240.48512020000001</v>
      </c>
      <c r="F1097" s="7">
        <v>99</v>
      </c>
      <c r="G1097" s="1">
        <v>0</v>
      </c>
      <c r="H1097" s="1">
        <v>43</v>
      </c>
      <c r="I1097" s="1">
        <v>0</v>
      </c>
      <c r="J1097" s="1">
        <v>99</v>
      </c>
      <c r="K1097" s="1">
        <v>6.66</v>
      </c>
      <c r="L1097" s="1">
        <v>99</v>
      </c>
      <c r="M1097" s="1">
        <v>0.1</v>
      </c>
      <c r="N1097" s="7">
        <v>948.65925110000001</v>
      </c>
      <c r="O1097" s="1">
        <v>481422</v>
      </c>
      <c r="P1097" s="1">
        <v>1.3</v>
      </c>
      <c r="Q1097" s="1">
        <v>1.3</v>
      </c>
      <c r="R1097" s="1">
        <v>0.47</v>
      </c>
      <c r="S1097" s="1">
        <v>8.4</v>
      </c>
      <c r="T1097" s="1">
        <v>0</v>
      </c>
      <c r="U1097" s="1">
        <v>0</v>
      </c>
      <c r="V1097" s="1">
        <v>1</v>
      </c>
      <c r="W1097" s="1">
        <v>0</v>
      </c>
      <c r="X1097" s="1">
        <v>0</v>
      </c>
      <c r="Y1097" s="1">
        <v>0</v>
      </c>
      <c r="Z1097" s="1">
        <v>67.599999999999994</v>
      </c>
      <c r="AA1097" s="7">
        <f>SUMPRODUCT($A$19:$Y$19,A1097:Y1097)</f>
        <v>70.398733319877351</v>
      </c>
      <c r="AB1097" s="7">
        <f>(Z1097-AA1097)^2</f>
        <v>7.8329081957917319</v>
      </c>
      <c r="AC1097" s="7">
        <f>ABS(Z1097-AA1097)</f>
        <v>2.798733319877357</v>
      </c>
      <c r="AD1097" s="7">
        <f>(Z1097-$AC$10)^2</f>
        <v>2.062990766893452</v>
      </c>
      <c r="AE1097" s="8">
        <f t="shared" si="16"/>
        <v>-2.798733319877357</v>
      </c>
    </row>
    <row r="1098" spans="1:31" x14ac:dyDescent="0.25">
      <c r="A1098" s="1">
        <v>1</v>
      </c>
      <c r="B1098" s="1">
        <v>83</v>
      </c>
      <c r="C1098" s="1">
        <v>3</v>
      </c>
      <c r="D1098" s="1">
        <v>11.8</v>
      </c>
      <c r="E1098" s="7">
        <v>683.91905680000002</v>
      </c>
      <c r="F1098" s="7">
        <v>74</v>
      </c>
      <c r="G1098" s="1">
        <v>14949</v>
      </c>
      <c r="H1098" s="1">
        <v>6.6</v>
      </c>
      <c r="I1098" s="1">
        <v>3</v>
      </c>
      <c r="J1098" s="1">
        <v>99</v>
      </c>
      <c r="K1098" s="1">
        <v>11.33</v>
      </c>
      <c r="L1098" s="1">
        <v>99</v>
      </c>
      <c r="M1098" s="1">
        <v>0.1</v>
      </c>
      <c r="N1098" s="7">
        <v>4381.2879999999996</v>
      </c>
      <c r="O1098" s="1">
        <v>65342776</v>
      </c>
      <c r="P1098" s="1">
        <v>0.6</v>
      </c>
      <c r="Q1098" s="1">
        <v>0.6</v>
      </c>
      <c r="R1098" s="1">
        <v>0.88200000000000001</v>
      </c>
      <c r="S1098" s="1">
        <v>16.100000000000001</v>
      </c>
      <c r="T1098" s="1">
        <v>0</v>
      </c>
      <c r="U1098" s="1">
        <v>0</v>
      </c>
      <c r="V1098" s="1">
        <v>0</v>
      </c>
      <c r="W1098" s="1">
        <v>0</v>
      </c>
      <c r="X1098" s="1">
        <v>1</v>
      </c>
      <c r="Y1098" s="1">
        <v>0</v>
      </c>
      <c r="Z1098" s="1">
        <v>81.7</v>
      </c>
      <c r="AA1098" s="7">
        <f>SUMPRODUCT($A$19:$Y$19,A1098:Y1098)</f>
        <v>76.239047271500809</v>
      </c>
      <c r="AB1098" s="7">
        <f>(Z1098-AA1098)^2</f>
        <v>29.822004702902792</v>
      </c>
      <c r="AC1098" s="7">
        <f>ABS(Z1098-AA1098)</f>
        <v>5.4609527284991941</v>
      </c>
      <c r="AD1098" s="7">
        <f>(Z1098-$AC$10)^2</f>
        <v>160.36900605595011</v>
      </c>
      <c r="AE1098" s="8">
        <f t="shared" si="16"/>
        <v>5.4609527284991941</v>
      </c>
    </row>
    <row r="1099" spans="1:31" x14ac:dyDescent="0.25">
      <c r="A1099" s="1">
        <v>1</v>
      </c>
      <c r="B1099" s="1">
        <v>336</v>
      </c>
      <c r="C1099" s="1">
        <v>14</v>
      </c>
      <c r="D1099" s="1">
        <v>1.24</v>
      </c>
      <c r="E1099" s="7">
        <v>77.095512240000005</v>
      </c>
      <c r="F1099" s="7">
        <v>78</v>
      </c>
      <c r="G1099" s="1">
        <v>425</v>
      </c>
      <c r="H1099" s="1">
        <v>2.9</v>
      </c>
      <c r="I1099" s="1">
        <v>22</v>
      </c>
      <c r="J1099" s="1">
        <v>78</v>
      </c>
      <c r="K1099" s="1">
        <v>6.64</v>
      </c>
      <c r="L1099" s="1">
        <v>78</v>
      </c>
      <c r="M1099" s="1">
        <v>4.3</v>
      </c>
      <c r="N1099" s="7">
        <v>499.64687129999999</v>
      </c>
      <c r="O1099" s="1">
        <v>633472</v>
      </c>
      <c r="P1099" s="1">
        <v>7.5</v>
      </c>
      <c r="Q1099" s="1">
        <v>7.4</v>
      </c>
      <c r="R1099" s="1">
        <v>0.442</v>
      </c>
      <c r="S1099" s="1">
        <v>10.6</v>
      </c>
      <c r="T1099" s="1">
        <v>1</v>
      </c>
      <c r="U1099" s="1">
        <v>0</v>
      </c>
      <c r="V1099" s="1">
        <v>0</v>
      </c>
      <c r="W1099" s="1">
        <v>0</v>
      </c>
      <c r="X1099" s="1">
        <v>0</v>
      </c>
      <c r="Y1099" s="1">
        <v>0</v>
      </c>
      <c r="Z1099" s="1">
        <v>56.7</v>
      </c>
      <c r="AA1099" s="7">
        <f>SUMPRODUCT($A$19:$Y$19,A1099:Y1099)</f>
        <v>58.909709241422703</v>
      </c>
      <c r="AB1099" s="7">
        <f>(Z1099-AA1099)^2</f>
        <v>4.8828149316288867</v>
      </c>
      <c r="AC1099" s="7">
        <f>ABS(Z1099-AA1099)</f>
        <v>2.2097092414227006</v>
      </c>
      <c r="AD1099" s="7">
        <f>(Z1099-$AC$10)^2</f>
        <v>152.184581784573</v>
      </c>
      <c r="AE1099" s="8">
        <f t="shared" si="16"/>
        <v>-2.2097092414227006</v>
      </c>
    </row>
    <row r="1100" spans="1:31" x14ac:dyDescent="0.25">
      <c r="A1100" s="1">
        <v>1</v>
      </c>
      <c r="B1100" s="1">
        <v>154</v>
      </c>
      <c r="C1100" s="1">
        <v>6</v>
      </c>
      <c r="D1100" s="1">
        <v>0.62</v>
      </c>
      <c r="E1100" s="7">
        <v>8.5968049600000001</v>
      </c>
      <c r="F1100" s="7">
        <v>5</v>
      </c>
      <c r="G1100" s="1">
        <v>827</v>
      </c>
      <c r="H1100" s="1">
        <v>44.2</v>
      </c>
      <c r="I1100" s="1">
        <v>8</v>
      </c>
      <c r="J1100" s="1">
        <v>78</v>
      </c>
      <c r="K1100" s="1">
        <v>7.92</v>
      </c>
      <c r="L1100" s="1">
        <v>77</v>
      </c>
      <c r="M1100" s="1">
        <v>0.1</v>
      </c>
      <c r="N1100" s="7">
        <v>145.21629999999999</v>
      </c>
      <c r="O1100" s="1">
        <v>8365</v>
      </c>
      <c r="P1100" s="1">
        <v>3</v>
      </c>
      <c r="Q1100" s="1">
        <v>3</v>
      </c>
      <c r="R1100" s="1">
        <v>0.66800000000000004</v>
      </c>
      <c r="S1100" s="1">
        <v>11</v>
      </c>
      <c r="T1100" s="1">
        <v>0</v>
      </c>
      <c r="U1100" s="1">
        <v>1</v>
      </c>
      <c r="V1100" s="1">
        <v>0</v>
      </c>
      <c r="W1100" s="1">
        <v>0</v>
      </c>
      <c r="X1100" s="1">
        <v>0</v>
      </c>
      <c r="Y1100" s="1">
        <v>0</v>
      </c>
      <c r="Z1100" s="1">
        <v>68.400000000000006</v>
      </c>
      <c r="AA1100" s="7">
        <f>SUMPRODUCT($A$19:$Y$19,A1100:Y1100)</f>
        <v>71.581919001546737</v>
      </c>
      <c r="AB1100" s="7">
        <f>(Z1100-AA1100)^2</f>
        <v>10.124608532404148</v>
      </c>
      <c r="AC1100" s="7">
        <f>ABS(Z1100-AA1100)</f>
        <v>3.1819190015467314</v>
      </c>
      <c r="AD1100" s="7">
        <f>(Z1100-$AC$10)^2</f>
        <v>0.40489234357749154</v>
      </c>
      <c r="AE1100" s="8">
        <f t="shared" si="16"/>
        <v>-3.1819190015467314</v>
      </c>
    </row>
    <row r="1101" spans="1:31" x14ac:dyDescent="0.25">
      <c r="A1101" s="1">
        <v>1</v>
      </c>
      <c r="B1101" s="1">
        <v>382</v>
      </c>
      <c r="C1101" s="1">
        <v>92</v>
      </c>
      <c r="D1101" s="1">
        <v>5.04</v>
      </c>
      <c r="E1101" s="7">
        <v>98.191451169999993</v>
      </c>
      <c r="F1101" s="7">
        <v>92</v>
      </c>
      <c r="G1101" s="1">
        <v>258</v>
      </c>
      <c r="H1101" s="1">
        <v>17.7</v>
      </c>
      <c r="I1101" s="1">
        <v>148</v>
      </c>
      <c r="J1101" s="1">
        <v>39</v>
      </c>
      <c r="K1101" s="1">
        <v>4.0999999999999996</v>
      </c>
      <c r="L1101" s="1">
        <v>38</v>
      </c>
      <c r="M1101" s="1">
        <v>2.6</v>
      </c>
      <c r="N1101" s="7">
        <v>1443.991929</v>
      </c>
      <c r="O1101" s="1">
        <v>19552542</v>
      </c>
      <c r="P1101" s="1">
        <v>1</v>
      </c>
      <c r="Q1101" s="1">
        <v>9.9</v>
      </c>
      <c r="R1101" s="1">
        <v>0.42599999999999999</v>
      </c>
      <c r="S1101" s="1">
        <v>6.8</v>
      </c>
      <c r="T1101" s="1">
        <v>1</v>
      </c>
      <c r="U1101" s="1">
        <v>0</v>
      </c>
      <c r="V1101" s="1">
        <v>0</v>
      </c>
      <c r="W1101" s="1">
        <v>0</v>
      </c>
      <c r="X1101" s="1">
        <v>0</v>
      </c>
      <c r="Y1101" s="1">
        <v>0</v>
      </c>
      <c r="Z1101" s="1">
        <v>47.4</v>
      </c>
      <c r="AA1101" s="7">
        <f>SUMPRODUCT($A$19:$Y$19,A1101:Y1101)</f>
        <v>52.606178134951541</v>
      </c>
      <c r="AB1101" s="7">
        <f>(Z1101-AA1101)^2</f>
        <v>27.104290772847524</v>
      </c>
      <c r="AC1101" s="7">
        <f>ABS(Z1101-AA1101)</f>
        <v>5.2061781349515428</v>
      </c>
      <c r="AD1101" s="7">
        <f>(Z1101-$AC$10)^2</f>
        <v>468.12997595562092</v>
      </c>
      <c r="AE1101" s="8">
        <f t="shared" si="16"/>
        <v>-5.2061781349515428</v>
      </c>
    </row>
    <row r="1102" spans="1:31" x14ac:dyDescent="0.25">
      <c r="A1102" s="1">
        <v>1</v>
      </c>
      <c r="B1102" s="1">
        <v>225</v>
      </c>
      <c r="C1102" s="1">
        <v>0</v>
      </c>
      <c r="D1102" s="1">
        <v>5.0199999999999996</v>
      </c>
      <c r="E1102" s="7">
        <v>3.8412285750000001</v>
      </c>
      <c r="F1102" s="7">
        <v>92</v>
      </c>
      <c r="G1102" s="1">
        <v>0</v>
      </c>
      <c r="H1102" s="1">
        <v>21.1</v>
      </c>
      <c r="I1102" s="1">
        <v>0</v>
      </c>
      <c r="J1102" s="1">
        <v>9</v>
      </c>
      <c r="K1102" s="1">
        <v>1.28</v>
      </c>
      <c r="L1102" s="1">
        <v>92</v>
      </c>
      <c r="M1102" s="1">
        <v>1.5</v>
      </c>
      <c r="N1102" s="7">
        <v>51.216380999999998</v>
      </c>
      <c r="O1102" s="1">
        <v>141622</v>
      </c>
      <c r="P1102" s="1">
        <v>7.8</v>
      </c>
      <c r="Q1102" s="1">
        <v>7.8</v>
      </c>
      <c r="R1102" s="1">
        <v>0.497</v>
      </c>
      <c r="S1102" s="1">
        <v>9.4</v>
      </c>
      <c r="T1102" s="1">
        <v>1</v>
      </c>
      <c r="U1102" s="1">
        <v>0</v>
      </c>
      <c r="V1102" s="1">
        <v>0</v>
      </c>
      <c r="W1102" s="1">
        <v>0</v>
      </c>
      <c r="X1102" s="1">
        <v>0</v>
      </c>
      <c r="Y1102" s="1">
        <v>0</v>
      </c>
      <c r="Z1102" s="1">
        <v>62.8</v>
      </c>
      <c r="AA1102" s="7">
        <f>SUMPRODUCT($A$19:$Y$19,A1102:Y1102)</f>
        <v>59.394661636705777</v>
      </c>
      <c r="AB1102" s="7">
        <f>(Z1102-AA1102)^2</f>
        <v>11.596329368523357</v>
      </c>
      <c r="AC1102" s="7">
        <f>ABS(Z1102-AA1102)</f>
        <v>3.40533836329422</v>
      </c>
      <c r="AD1102" s="7">
        <f>(Z1102-$AC$10)^2</f>
        <v>38.891581306789092</v>
      </c>
      <c r="AE1102" s="8">
        <f t="shared" si="16"/>
        <v>3.40533836329422</v>
      </c>
    </row>
    <row r="1103" spans="1:31" x14ac:dyDescent="0.25">
      <c r="A1103" s="1">
        <v>1</v>
      </c>
      <c r="B1103" s="1">
        <v>358</v>
      </c>
      <c r="C1103" s="1">
        <v>72</v>
      </c>
      <c r="D1103" s="1">
        <v>8.24</v>
      </c>
      <c r="E1103" s="7">
        <v>256.12252430000001</v>
      </c>
      <c r="F1103" s="7">
        <v>75</v>
      </c>
      <c r="G1103" s="1">
        <v>4458</v>
      </c>
      <c r="H1103" s="1">
        <v>21.5</v>
      </c>
      <c r="I1103" s="1">
        <v>110</v>
      </c>
      <c r="J1103" s="1">
        <v>75</v>
      </c>
      <c r="K1103" s="1">
        <v>3.3</v>
      </c>
      <c r="L1103" s="1">
        <v>75</v>
      </c>
      <c r="M1103" s="1">
        <v>2.6</v>
      </c>
      <c r="N1103" s="7">
        <v>4598.2499879999996</v>
      </c>
      <c r="O1103" s="1">
        <v>259615</v>
      </c>
      <c r="P1103" s="1">
        <v>8.8000000000000007</v>
      </c>
      <c r="Q1103" s="1">
        <v>8.6</v>
      </c>
      <c r="R1103" s="1">
        <v>0.50800000000000001</v>
      </c>
      <c r="S1103" s="1">
        <v>10.3</v>
      </c>
      <c r="T1103" s="1">
        <v>1</v>
      </c>
      <c r="U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56</v>
      </c>
      <c r="AA1103" s="7">
        <f>SUMPRODUCT($A$19:$Y$19,A1103:Y1103)</f>
        <v>58.449341337274404</v>
      </c>
      <c r="AB1103" s="7">
        <f>(Z1103-AA1103)^2</f>
        <v>5.9992729864811674</v>
      </c>
      <c r="AC1103" s="7">
        <f>ABS(Z1103-AA1103)</f>
        <v>2.4493413372744044</v>
      </c>
      <c r="AD1103" s="7">
        <f>(Z1103-$AC$10)^2</f>
        <v>169.94541790497453</v>
      </c>
      <c r="AE1103" s="8">
        <f t="shared" si="16"/>
        <v>-2.4493413372744044</v>
      </c>
    </row>
    <row r="1104" spans="1:31" x14ac:dyDescent="0.25">
      <c r="A1104" s="1">
        <v>1</v>
      </c>
      <c r="B1104" s="1">
        <v>114</v>
      </c>
      <c r="C1104" s="1">
        <v>28</v>
      </c>
      <c r="D1104" s="1">
        <v>8.4</v>
      </c>
      <c r="E1104" s="7">
        <v>0</v>
      </c>
      <c r="F1104" s="7">
        <v>92</v>
      </c>
      <c r="G1104" s="1">
        <v>56</v>
      </c>
      <c r="H1104" s="1">
        <v>62.4</v>
      </c>
      <c r="I1104" s="1">
        <v>33</v>
      </c>
      <c r="J1104" s="1">
        <v>91</v>
      </c>
      <c r="K1104" s="1">
        <v>15.6</v>
      </c>
      <c r="L1104" s="1">
        <v>96</v>
      </c>
      <c r="M1104" s="1">
        <v>0.1</v>
      </c>
      <c r="N1104" s="7">
        <v>1653.2390500000001</v>
      </c>
      <c r="O1104" s="1">
        <v>1315372</v>
      </c>
      <c r="P1104" s="1">
        <v>0.7</v>
      </c>
      <c r="Q1104" s="1">
        <v>0.6</v>
      </c>
      <c r="R1104" s="1">
        <v>0.67300000000000004</v>
      </c>
      <c r="S1104" s="1">
        <v>12.3</v>
      </c>
      <c r="T1104" s="1">
        <v>0</v>
      </c>
      <c r="U1104" s="1">
        <v>0</v>
      </c>
      <c r="V1104" s="1">
        <v>0</v>
      </c>
      <c r="W1104" s="1">
        <v>0</v>
      </c>
      <c r="X1104" s="1">
        <v>0</v>
      </c>
      <c r="Y1104" s="1">
        <v>1</v>
      </c>
      <c r="Z1104" s="1">
        <v>77.2</v>
      </c>
      <c r="AA1104" s="7">
        <f>SUMPRODUCT($A$19:$Y$19,A1104:Y1104)</f>
        <v>77.927167028469995</v>
      </c>
      <c r="AB1104" s="7">
        <f>(Z1104-AA1104)^2</f>
        <v>0.52877188729387858</v>
      </c>
      <c r="AC1104" s="7">
        <f>ABS(Z1104-AA1104)</f>
        <v>0.72716702846999226</v>
      </c>
      <c r="AD1104" s="7">
        <f>(Z1104-$AC$10)^2</f>
        <v>66.645809687102243</v>
      </c>
      <c r="AE1104" s="8">
        <f t="shared" si="16"/>
        <v>-0.72716702846999226</v>
      </c>
    </row>
    <row r="1105" spans="1:31" x14ac:dyDescent="0.25">
      <c r="A1105" s="1">
        <v>1</v>
      </c>
      <c r="B1105" s="1">
        <v>154</v>
      </c>
      <c r="C1105" s="1">
        <v>0</v>
      </c>
      <c r="D1105" s="1">
        <v>0.01</v>
      </c>
      <c r="E1105" s="7">
        <v>915.18592049999995</v>
      </c>
      <c r="F1105" s="7">
        <v>98</v>
      </c>
      <c r="G1105" s="1">
        <v>0</v>
      </c>
      <c r="H1105" s="1">
        <v>31.8</v>
      </c>
      <c r="I1105" s="1">
        <v>0</v>
      </c>
      <c r="J1105" s="1">
        <v>98</v>
      </c>
      <c r="K1105" s="1">
        <v>4.76</v>
      </c>
      <c r="L1105" s="1">
        <v>98</v>
      </c>
      <c r="M1105" s="1">
        <v>0.1</v>
      </c>
      <c r="N1105" s="7">
        <v>9291.2276189999993</v>
      </c>
      <c r="O1105" s="1">
        <v>1255882</v>
      </c>
      <c r="P1105" s="1">
        <v>7.1</v>
      </c>
      <c r="Q1105" s="1">
        <v>7</v>
      </c>
      <c r="R1105" s="1">
        <v>0.75600000000000001</v>
      </c>
      <c r="S1105" s="1">
        <v>14.3</v>
      </c>
      <c r="T1105" s="1">
        <v>1</v>
      </c>
      <c r="U1105" s="1">
        <v>0</v>
      </c>
      <c r="V1105" s="1">
        <v>0</v>
      </c>
      <c r="W1105" s="1">
        <v>0</v>
      </c>
      <c r="X1105" s="1">
        <v>0</v>
      </c>
      <c r="Y1105" s="1">
        <v>0</v>
      </c>
      <c r="Z1105" s="1">
        <v>73.900000000000006</v>
      </c>
      <c r="AA1105" s="7">
        <f>SUMPRODUCT($A$19:$Y$19,A1105:Y1105)</f>
        <v>69.215613171152725</v>
      </c>
      <c r="AB1105" s="7">
        <f>(Z1105-AA1105)^2</f>
        <v>21.94347996227788</v>
      </c>
      <c r="AC1105" s="7">
        <f>ABS(Z1105-AA1105)</f>
        <v>4.6843868288472805</v>
      </c>
      <c r="AD1105" s="7">
        <f>(Z1105-$AC$10)^2</f>
        <v>23.655465683280486</v>
      </c>
      <c r="AE1105" s="8">
        <f t="shared" si="16"/>
        <v>4.6843868288472805</v>
      </c>
    </row>
    <row r="1106" spans="1:31" x14ac:dyDescent="0.25">
      <c r="A1106" s="1">
        <v>1</v>
      </c>
      <c r="B1106" s="1">
        <v>214</v>
      </c>
      <c r="C1106" s="1">
        <v>6</v>
      </c>
      <c r="D1106" s="1">
        <v>6.82</v>
      </c>
      <c r="E1106" s="7">
        <v>235.35660659999999</v>
      </c>
      <c r="F1106" s="7">
        <v>95</v>
      </c>
      <c r="G1106" s="1">
        <v>55</v>
      </c>
      <c r="H1106" s="1">
        <v>5.6</v>
      </c>
      <c r="I1106" s="1">
        <v>7</v>
      </c>
      <c r="J1106" s="1">
        <v>98</v>
      </c>
      <c r="K1106" s="1">
        <v>4.32</v>
      </c>
      <c r="L1106" s="1">
        <v>99</v>
      </c>
      <c r="M1106" s="1">
        <v>0.1</v>
      </c>
      <c r="N1106" s="7">
        <v>12387.18982</v>
      </c>
      <c r="O1106" s="1">
        <v>16791425</v>
      </c>
      <c r="P1106" s="1">
        <v>2.4</v>
      </c>
      <c r="Q1106" s="1">
        <v>2.5</v>
      </c>
      <c r="R1106" s="1">
        <v>0.77400000000000002</v>
      </c>
      <c r="S1106" s="1">
        <v>14.7</v>
      </c>
      <c r="T1106" s="1">
        <v>0</v>
      </c>
      <c r="U1106" s="1">
        <v>1</v>
      </c>
      <c r="V1106" s="1">
        <v>0</v>
      </c>
      <c r="W1106" s="1">
        <v>0</v>
      </c>
      <c r="X1106" s="1">
        <v>0</v>
      </c>
      <c r="Y1106" s="1">
        <v>0</v>
      </c>
      <c r="Z1106" s="1">
        <v>69.099999999999994</v>
      </c>
      <c r="AA1106" s="7">
        <f>SUMPRODUCT($A$19:$Y$19,A1106:Y1106)</f>
        <v>72.5581963195132</v>
      </c>
      <c r="AB1106" s="7">
        <f>(Z1106-AA1106)^2</f>
        <v>11.959121784294686</v>
      </c>
      <c r="AC1106" s="7">
        <f>ABS(Z1106-AA1106)</f>
        <v>3.4581963195132062</v>
      </c>
      <c r="AD1106" s="7">
        <f>(Z1106-$AC$10)^2</f>
        <v>4.0562231760531715E-3</v>
      </c>
      <c r="AE1106" s="8">
        <f t="shared" si="16"/>
        <v>-3.4581963195132062</v>
      </c>
    </row>
    <row r="1107" spans="1:31" x14ac:dyDescent="0.25">
      <c r="A1107" s="1">
        <v>1</v>
      </c>
      <c r="B1107" s="1">
        <v>199</v>
      </c>
      <c r="C1107" s="1">
        <v>32</v>
      </c>
      <c r="D1107" s="1">
        <v>0.01</v>
      </c>
      <c r="E1107" s="7">
        <v>43.524080099999999</v>
      </c>
      <c r="F1107" s="7">
        <v>62</v>
      </c>
      <c r="G1107" s="1">
        <v>1317</v>
      </c>
      <c r="H1107" s="1">
        <v>58.5</v>
      </c>
      <c r="I1107" s="1">
        <v>39</v>
      </c>
      <c r="J1107" s="1">
        <v>67</v>
      </c>
      <c r="K1107" s="1">
        <v>5.54</v>
      </c>
      <c r="L1107" s="1">
        <v>64</v>
      </c>
      <c r="M1107" s="1">
        <v>0.1</v>
      </c>
      <c r="N1107" s="7">
        <v>673.74737000000005</v>
      </c>
      <c r="O1107" s="1">
        <v>3568</v>
      </c>
      <c r="P1107" s="1">
        <v>5.3</v>
      </c>
      <c r="Q1107" s="1">
        <v>5.0999999999999996</v>
      </c>
      <c r="R1107" s="1">
        <v>0.65800000000000003</v>
      </c>
      <c r="S1107" s="1">
        <v>10.1</v>
      </c>
      <c r="T1107" s="1">
        <v>0</v>
      </c>
      <c r="U1107" s="1">
        <v>1</v>
      </c>
      <c r="V1107" s="1">
        <v>0</v>
      </c>
      <c r="W1107" s="1">
        <v>0</v>
      </c>
      <c r="X1107" s="1">
        <v>0</v>
      </c>
      <c r="Y1107" s="1">
        <v>0</v>
      </c>
      <c r="Z1107" s="1">
        <v>67.900000000000006</v>
      </c>
      <c r="AA1107" s="7">
        <f>SUMPRODUCT($A$19:$Y$19,A1107:Y1107)</f>
        <v>68.86123019146531</v>
      </c>
      <c r="AB1107" s="7">
        <f>(Z1107-AA1107)^2</f>
        <v>0.92396348098442604</v>
      </c>
      <c r="AC1107" s="7">
        <f>ABS(Z1107-AA1107)</f>
        <v>0.96123019146530453</v>
      </c>
      <c r="AD1107" s="7">
        <f>(Z1107-$AC$10)^2</f>
        <v>1.2912038581499465</v>
      </c>
      <c r="AE1107" s="8">
        <f t="shared" si="16"/>
        <v>-0.96123019146530453</v>
      </c>
    </row>
    <row r="1108" spans="1:31" x14ac:dyDescent="0.25">
      <c r="A1108" s="1">
        <v>1</v>
      </c>
      <c r="B1108" s="1">
        <v>46</v>
      </c>
      <c r="C1108" s="1">
        <v>3</v>
      </c>
      <c r="D1108" s="1">
        <v>4.9000000000000004</v>
      </c>
      <c r="E1108" s="7">
        <v>47.616452299999999</v>
      </c>
      <c r="F1108" s="7">
        <v>88</v>
      </c>
      <c r="G1108" s="1">
        <v>26</v>
      </c>
      <c r="H1108" s="1">
        <v>29.3</v>
      </c>
      <c r="I1108" s="1">
        <v>4</v>
      </c>
      <c r="J1108" s="1">
        <v>89</v>
      </c>
      <c r="K1108" s="1">
        <v>8.4600000000000009</v>
      </c>
      <c r="L1108" s="1">
        <v>88</v>
      </c>
      <c r="M1108" s="1">
        <v>33.700000000000003</v>
      </c>
      <c r="N1108" s="7">
        <v>332.51712500000002</v>
      </c>
      <c r="O1108" s="1">
        <v>118675</v>
      </c>
      <c r="P1108" s="1">
        <v>5.8</v>
      </c>
      <c r="Q1108" s="1">
        <v>5.9</v>
      </c>
      <c r="R1108" s="1">
        <v>0.51900000000000002</v>
      </c>
      <c r="S1108" s="1">
        <v>10.8</v>
      </c>
      <c r="T1108" s="1">
        <v>1</v>
      </c>
      <c r="U1108" s="1">
        <v>0</v>
      </c>
      <c r="V1108" s="1">
        <v>0</v>
      </c>
      <c r="W1108" s="1">
        <v>0</v>
      </c>
      <c r="X1108" s="1">
        <v>0</v>
      </c>
      <c r="Y1108" s="1">
        <v>0</v>
      </c>
      <c r="Z1108" s="1">
        <v>52.6</v>
      </c>
      <c r="AA1108" s="7">
        <f>SUMPRODUCT($A$19:$Y$19,A1108:Y1108)</f>
        <v>54.047758311081608</v>
      </c>
      <c r="AB1108" s="7">
        <f>(Z1108-AA1108)^2</f>
        <v>2.0960041273058674</v>
      </c>
      <c r="AC1108" s="7">
        <f>ABS(Z1108-AA1108)</f>
        <v>1.447758311081607</v>
      </c>
      <c r="AD1108" s="7">
        <f>(Z1108-$AC$10)^2</f>
        <v>270.15233620406718</v>
      </c>
      <c r="AE1108" s="8">
        <f t="shared" si="16"/>
        <v>-1.447758311081607</v>
      </c>
    </row>
    <row r="1109" spans="1:31" x14ac:dyDescent="0.25">
      <c r="A1109" s="1">
        <v>1</v>
      </c>
      <c r="B1109" s="1">
        <v>268</v>
      </c>
      <c r="C1109" s="1">
        <v>1</v>
      </c>
      <c r="D1109" s="1">
        <v>0.39</v>
      </c>
      <c r="E1109" s="7">
        <v>20.359747380000002</v>
      </c>
      <c r="F1109" s="7">
        <v>87</v>
      </c>
      <c r="G1109" s="1">
        <v>49</v>
      </c>
      <c r="H1109" s="1">
        <v>32.700000000000003</v>
      </c>
      <c r="I1109" s="1">
        <v>2</v>
      </c>
      <c r="J1109" s="1">
        <v>87</v>
      </c>
      <c r="K1109" s="1">
        <v>8.7100000000000009</v>
      </c>
      <c r="L1109" s="1">
        <v>87</v>
      </c>
      <c r="M1109" s="1">
        <v>2.7</v>
      </c>
      <c r="N1109" s="7">
        <v>143.986898</v>
      </c>
      <c r="O1109" s="1">
        <v>865937</v>
      </c>
      <c r="P1109" s="1">
        <v>5.6</v>
      </c>
      <c r="Q1109" s="1">
        <v>5.5</v>
      </c>
      <c r="R1109" s="1">
        <v>0.45100000000000001</v>
      </c>
      <c r="S1109" s="1">
        <v>5.9</v>
      </c>
      <c r="T1109" s="1">
        <v>1</v>
      </c>
      <c r="U1109" s="1">
        <v>0</v>
      </c>
      <c r="V1109" s="1">
        <v>0</v>
      </c>
      <c r="W1109" s="1">
        <v>0</v>
      </c>
      <c r="X1109" s="1">
        <v>0</v>
      </c>
      <c r="Y1109" s="1">
        <v>0</v>
      </c>
      <c r="Z1109" s="1">
        <v>61.8</v>
      </c>
      <c r="AA1109" s="7">
        <f>SUMPRODUCT($A$19:$Y$19,A1109:Y1109)</f>
        <v>59.736370379395481</v>
      </c>
      <c r="AB1109" s="7">
        <f>(Z1109-AA1109)^2</f>
        <v>4.258567211036338</v>
      </c>
      <c r="AC1109" s="7">
        <f>ABS(Z1109-AA1109)</f>
        <v>2.0636296206045159</v>
      </c>
      <c r="AD1109" s="7">
        <f>(Z1109-$AC$10)^2</f>
        <v>52.364204335934019</v>
      </c>
      <c r="AE1109" s="8">
        <f t="shared" si="16"/>
        <v>2.0636296206045159</v>
      </c>
    </row>
    <row r="1110" spans="1:31" x14ac:dyDescent="0.25">
      <c r="A1110" s="1">
        <v>1</v>
      </c>
      <c r="B1110" s="1">
        <v>225</v>
      </c>
      <c r="C1110" s="1">
        <v>0</v>
      </c>
      <c r="D1110" s="1">
        <v>0.01</v>
      </c>
      <c r="E1110" s="7">
        <v>88.629458220000004</v>
      </c>
      <c r="F1110" s="7">
        <v>92</v>
      </c>
      <c r="G1110" s="1">
        <v>0</v>
      </c>
      <c r="H1110" s="1">
        <v>54.3</v>
      </c>
      <c r="I1110" s="1">
        <v>0</v>
      </c>
      <c r="J1110" s="1">
        <v>94</v>
      </c>
      <c r="K1110" s="1">
        <v>4.8499999999999996</v>
      </c>
      <c r="L1110" s="1">
        <v>94</v>
      </c>
      <c r="M1110" s="1">
        <v>0.1</v>
      </c>
      <c r="N1110" s="7">
        <v>4498.9572699999999</v>
      </c>
      <c r="O1110" s="1">
        <v>1388115</v>
      </c>
      <c r="P1110" s="1">
        <v>2.4</v>
      </c>
      <c r="Q1110" s="1">
        <v>2.5</v>
      </c>
      <c r="R1110" s="1">
        <v>0.78100000000000003</v>
      </c>
      <c r="S1110" s="1">
        <v>15</v>
      </c>
      <c r="T1110" s="1">
        <v>0</v>
      </c>
      <c r="U1110" s="1">
        <v>0</v>
      </c>
      <c r="V1110" s="1">
        <v>0</v>
      </c>
      <c r="W1110" s="1">
        <v>0</v>
      </c>
      <c r="X1110" s="1">
        <v>1</v>
      </c>
      <c r="Y1110" s="1">
        <v>0</v>
      </c>
      <c r="Z1110" s="1">
        <v>78</v>
      </c>
      <c r="AA1110" s="7">
        <f>SUMPRODUCT($A$19:$Y$19,A1110:Y1110)</f>
        <v>73.380348169516765</v>
      </c>
      <c r="AB1110" s="7">
        <f>(Z1110-AA1110)^2</f>
        <v>21.341183034887106</v>
      </c>
      <c r="AC1110" s="7">
        <f>ABS(Z1110-AA1110)</f>
        <v>4.6196518304832352</v>
      </c>
      <c r="AD1110" s="7">
        <f>(Z1110-$AC$10)^2</f>
        <v>80.347711263786252</v>
      </c>
      <c r="AE1110" s="8">
        <f t="shared" ref="AE1110:AE1173" si="17">Z1110-AA1110</f>
        <v>4.6196518304832352</v>
      </c>
    </row>
    <row r="1111" spans="1:31" x14ac:dyDescent="0.25">
      <c r="A1111" s="1">
        <v>1</v>
      </c>
      <c r="B1111" s="1">
        <v>99</v>
      </c>
      <c r="C1111" s="1">
        <v>1</v>
      </c>
      <c r="D1111" s="1">
        <v>1.32</v>
      </c>
      <c r="E1111" s="7">
        <v>140.3771361</v>
      </c>
      <c r="F1111" s="7">
        <v>81</v>
      </c>
      <c r="G1111" s="1">
        <v>112</v>
      </c>
      <c r="H1111" s="1">
        <v>65.400000000000006</v>
      </c>
      <c r="I1111" s="1">
        <v>1</v>
      </c>
      <c r="J1111" s="1">
        <v>75</v>
      </c>
      <c r="K1111" s="1">
        <v>6.39</v>
      </c>
      <c r="L1111" s="1">
        <v>81</v>
      </c>
      <c r="M1111" s="1">
        <v>0.1</v>
      </c>
      <c r="N1111" s="7">
        <v>8161.4614000000001</v>
      </c>
      <c r="O1111" s="1">
        <v>563279</v>
      </c>
      <c r="P1111" s="1">
        <v>4.8</v>
      </c>
      <c r="Q1111" s="1">
        <v>4.9000000000000004</v>
      </c>
      <c r="R1111" s="1">
        <v>0.76300000000000001</v>
      </c>
      <c r="S1111" s="1">
        <v>13.3</v>
      </c>
      <c r="T1111" s="1">
        <v>0</v>
      </c>
      <c r="U1111" s="1">
        <v>1</v>
      </c>
      <c r="V1111" s="1">
        <v>0</v>
      </c>
      <c r="W1111" s="1">
        <v>0</v>
      </c>
      <c r="X1111" s="1">
        <v>0</v>
      </c>
      <c r="Y1111" s="1">
        <v>0</v>
      </c>
      <c r="Z1111" s="1">
        <v>74.8</v>
      </c>
      <c r="AA1111" s="7">
        <f>SUMPRODUCT($A$19:$Y$19,A1111:Y1111)</f>
        <v>73.779017405945297</v>
      </c>
      <c r="AB1111" s="7">
        <f>(Z1111-AA1111)^2</f>
        <v>1.0424054573626655</v>
      </c>
      <c r="AC1111" s="7">
        <f>ABS(Z1111-AA1111)</f>
        <v>1.0209825940547006</v>
      </c>
      <c r="AD1111" s="7">
        <f>(Z1111-$AC$10)^2</f>
        <v>33.220104957049969</v>
      </c>
      <c r="AE1111" s="8">
        <f t="shared" si="17"/>
        <v>1.0209825940547006</v>
      </c>
    </row>
    <row r="1112" spans="1:31" x14ac:dyDescent="0.25">
      <c r="A1112" s="1">
        <v>1</v>
      </c>
      <c r="B1112" s="1">
        <v>89</v>
      </c>
      <c r="C1112" s="1">
        <v>0</v>
      </c>
      <c r="D1112" s="1">
        <v>12.27</v>
      </c>
      <c r="E1112" s="7">
        <v>5068.2144879999996</v>
      </c>
      <c r="F1112" s="7">
        <v>77</v>
      </c>
      <c r="G1112" s="1">
        <v>26</v>
      </c>
      <c r="H1112" s="1">
        <v>6.2</v>
      </c>
      <c r="I1112" s="1">
        <v>1</v>
      </c>
      <c r="J1112" s="1">
        <v>97</v>
      </c>
      <c r="K1112" s="1">
        <v>9.24</v>
      </c>
      <c r="L1112" s="1">
        <v>97</v>
      </c>
      <c r="M1112" s="1">
        <v>0.1</v>
      </c>
      <c r="N1112" s="7">
        <v>36967.282919999998</v>
      </c>
      <c r="O1112" s="1">
        <v>1478617</v>
      </c>
      <c r="P1112" s="1">
        <v>0.8</v>
      </c>
      <c r="Q1112" s="1">
        <v>0.8</v>
      </c>
      <c r="R1112" s="1">
        <v>0.86099999999999999</v>
      </c>
      <c r="S1112" s="1">
        <v>15.7</v>
      </c>
      <c r="T1112" s="1">
        <v>0</v>
      </c>
      <c r="U1112" s="1">
        <v>0</v>
      </c>
      <c r="V1112" s="1">
        <v>0</v>
      </c>
      <c r="W1112" s="1">
        <v>0</v>
      </c>
      <c r="X1112" s="1">
        <v>1</v>
      </c>
      <c r="Y1112" s="1">
        <v>1</v>
      </c>
      <c r="Z1112" s="1">
        <v>78.900000000000006</v>
      </c>
      <c r="AA1112" s="7">
        <f>SUMPRODUCT($A$19:$Y$19,A1112:Y1112)</f>
        <v>79.591903928742269</v>
      </c>
      <c r="AB1112" s="7">
        <f>(Z1112-AA1112)^2</f>
        <v>0.47873104660897919</v>
      </c>
      <c r="AC1112" s="7">
        <f>ABS(Z1112-AA1112)</f>
        <v>0.69190392874226347</v>
      </c>
      <c r="AD1112" s="7">
        <f>(Z1112-$AC$10)^2</f>
        <v>97.292350537555933</v>
      </c>
      <c r="AE1112" s="8">
        <f t="shared" si="17"/>
        <v>-0.69190392874226347</v>
      </c>
    </row>
    <row r="1113" spans="1:31" x14ac:dyDescent="0.25">
      <c r="A1113" s="1">
        <v>1</v>
      </c>
      <c r="B1113" s="1">
        <v>131</v>
      </c>
      <c r="C1113" s="1">
        <v>0</v>
      </c>
      <c r="D1113" s="1">
        <v>8.56</v>
      </c>
      <c r="E1113" s="7">
        <v>2422.9997739999999</v>
      </c>
      <c r="F1113" s="7">
        <v>99</v>
      </c>
      <c r="G1113" s="1">
        <v>0</v>
      </c>
      <c r="H1113" s="1">
        <v>47</v>
      </c>
      <c r="I1113" s="1">
        <v>0</v>
      </c>
      <c r="J1113" s="1">
        <v>96</v>
      </c>
      <c r="K1113" s="1">
        <v>5.54</v>
      </c>
      <c r="L1113" s="1">
        <v>99</v>
      </c>
      <c r="M1113" s="1">
        <v>0.2</v>
      </c>
      <c r="N1113" s="7">
        <v>12888.29667</v>
      </c>
      <c r="O1113" s="1">
        <v>1315372</v>
      </c>
      <c r="P1113" s="1">
        <v>3.3</v>
      </c>
      <c r="Q1113" s="1">
        <v>3.3</v>
      </c>
      <c r="R1113" s="1">
        <v>0.78200000000000003</v>
      </c>
      <c r="S1113" s="1">
        <v>13.9</v>
      </c>
      <c r="T1113" s="1">
        <v>0</v>
      </c>
      <c r="U1113" s="1">
        <v>0</v>
      </c>
      <c r="V1113" s="1">
        <v>0</v>
      </c>
      <c r="W1113" s="1">
        <v>0</v>
      </c>
      <c r="X1113" s="1">
        <v>0</v>
      </c>
      <c r="Y1113" s="1">
        <v>0</v>
      </c>
      <c r="Z1113" s="1">
        <v>76.2</v>
      </c>
      <c r="AA1113" s="7">
        <f>SUMPRODUCT($A$19:$Y$19,A1113:Y1113)</f>
        <v>75.715223703247915</v>
      </c>
      <c r="AB1113" s="7">
        <f>(Z1113-AA1113)^2</f>
        <v>0.23500805789266838</v>
      </c>
      <c r="AC1113" s="7">
        <f>ABS(Z1113-AA1113)</f>
        <v>0.48477629675208789</v>
      </c>
      <c r="AD1113" s="7">
        <f>(Z1113-$AC$10)^2</f>
        <v>51.318432716247152</v>
      </c>
      <c r="AE1113" s="8">
        <f t="shared" si="17"/>
        <v>0.48477629675208789</v>
      </c>
    </row>
    <row r="1114" spans="1:31" x14ac:dyDescent="0.25">
      <c r="A1114" s="1">
        <v>1</v>
      </c>
      <c r="B1114" s="1">
        <v>37</v>
      </c>
      <c r="C1114" s="1">
        <v>2</v>
      </c>
      <c r="D1114" s="1">
        <v>9.2899999999999991</v>
      </c>
      <c r="E1114" s="7">
        <v>183.69807779999999</v>
      </c>
      <c r="F1114" s="7">
        <v>92</v>
      </c>
      <c r="G1114" s="1">
        <v>5129</v>
      </c>
      <c r="H1114" s="1">
        <v>28.7</v>
      </c>
      <c r="I1114" s="1">
        <v>3</v>
      </c>
      <c r="J1114" s="1">
        <v>44</v>
      </c>
      <c r="K1114" s="1">
        <v>3.23</v>
      </c>
      <c r="L1114" s="1">
        <v>45</v>
      </c>
      <c r="M1114" s="1">
        <v>10.1</v>
      </c>
      <c r="N1114" s="7">
        <v>3976.14887</v>
      </c>
      <c r="O1114" s="1">
        <v>1262259</v>
      </c>
      <c r="P1114" s="1">
        <v>7.8</v>
      </c>
      <c r="Q1114" s="1">
        <v>7.7</v>
      </c>
      <c r="R1114" s="1">
        <v>0.63300000000000001</v>
      </c>
      <c r="S1114" s="1">
        <v>12.3</v>
      </c>
      <c r="T1114" s="1">
        <v>1</v>
      </c>
      <c r="U1114" s="1">
        <v>0</v>
      </c>
      <c r="V1114" s="1">
        <v>0</v>
      </c>
      <c r="W1114" s="1">
        <v>0</v>
      </c>
      <c r="X1114" s="1">
        <v>0</v>
      </c>
      <c r="Y1114" s="1">
        <v>0</v>
      </c>
      <c r="Z1114" s="1">
        <v>59.8</v>
      </c>
      <c r="AA1114" s="7">
        <f>SUMPRODUCT($A$19:$Y$19,A1114:Y1114)</f>
        <v>60.856628959923995</v>
      </c>
      <c r="AB1114" s="7">
        <f>(Z1114-AA1114)^2</f>
        <v>1.1164647589500698</v>
      </c>
      <c r="AC1114" s="7">
        <f>ABS(Z1114-AA1114)</f>
        <v>1.056628959923998</v>
      </c>
      <c r="AD1114" s="7">
        <f>(Z1114-$AC$10)^2</f>
        <v>85.309450394223873</v>
      </c>
      <c r="AE1114" s="8">
        <f t="shared" si="17"/>
        <v>-1.056628959923998</v>
      </c>
    </row>
    <row r="1115" spans="1:31" x14ac:dyDescent="0.25">
      <c r="A1115" s="1">
        <v>1</v>
      </c>
      <c r="B1115" s="1">
        <v>138</v>
      </c>
      <c r="C1115" s="1">
        <v>2</v>
      </c>
      <c r="D1115" s="1">
        <v>0.01</v>
      </c>
      <c r="E1115" s="7">
        <v>472.30470339999999</v>
      </c>
      <c r="F1115" s="7">
        <v>97</v>
      </c>
      <c r="G1115" s="1">
        <v>292</v>
      </c>
      <c r="H1115" s="1">
        <v>56</v>
      </c>
      <c r="I1115" s="1">
        <v>3</v>
      </c>
      <c r="J1115" s="1">
        <v>98</v>
      </c>
      <c r="K1115" s="1">
        <v>2.71</v>
      </c>
      <c r="L1115" s="1">
        <v>98</v>
      </c>
      <c r="M1115" s="1">
        <v>0.1</v>
      </c>
      <c r="N1115" s="7">
        <v>8171.3616510000002</v>
      </c>
      <c r="O1115" s="1">
        <v>1315372</v>
      </c>
      <c r="P1115" s="1">
        <v>5.5</v>
      </c>
      <c r="Q1115" s="1">
        <v>5.4</v>
      </c>
      <c r="R1115" s="1">
        <v>0.748</v>
      </c>
      <c r="S1115" s="1">
        <v>15.7</v>
      </c>
      <c r="T1115" s="1">
        <v>1</v>
      </c>
      <c r="U1115" s="1">
        <v>0</v>
      </c>
      <c r="V1115" s="1">
        <v>0</v>
      </c>
      <c r="W1115" s="1">
        <v>0</v>
      </c>
      <c r="X1115" s="1">
        <v>0</v>
      </c>
      <c r="Y1115" s="1">
        <v>0</v>
      </c>
      <c r="Z1115" s="1">
        <v>71.900000000000006</v>
      </c>
      <c r="AA1115" s="7">
        <f>SUMPRODUCT($A$19:$Y$19,A1115:Y1115)</f>
        <v>70.714954929393784</v>
      </c>
      <c r="AB1115" s="7">
        <f>(Z1115-AA1115)^2</f>
        <v>1.4043318193681054</v>
      </c>
      <c r="AC1115" s="7">
        <f>ABS(Z1115-AA1115)</f>
        <v>1.1850450706062219</v>
      </c>
      <c r="AD1115" s="7">
        <f>(Z1115-$AC$10)^2</f>
        <v>8.2007117415703075</v>
      </c>
      <c r="AE1115" s="8">
        <f t="shared" si="17"/>
        <v>1.1850450706062219</v>
      </c>
    </row>
    <row r="1116" spans="1:31" x14ac:dyDescent="0.25">
      <c r="A1116" s="1">
        <v>1</v>
      </c>
      <c r="B1116" s="1">
        <v>76</v>
      </c>
      <c r="C1116" s="1">
        <v>0</v>
      </c>
      <c r="D1116" s="1">
        <v>2.08</v>
      </c>
      <c r="E1116" s="7">
        <v>1003.366877</v>
      </c>
      <c r="F1116" s="7">
        <v>95</v>
      </c>
      <c r="G1116" s="1">
        <v>408</v>
      </c>
      <c r="H1116" s="1">
        <v>28.9</v>
      </c>
      <c r="I1116" s="1">
        <v>0</v>
      </c>
      <c r="J1116" s="1">
        <v>95</v>
      </c>
      <c r="K1116" s="1">
        <v>2.37</v>
      </c>
      <c r="L1116" s="1">
        <v>96</v>
      </c>
      <c r="M1116" s="1">
        <v>0.1</v>
      </c>
      <c r="N1116" s="7">
        <v>21577.782299999999</v>
      </c>
      <c r="O1116" s="1">
        <v>1315372</v>
      </c>
      <c r="P1116" s="1">
        <v>2.1</v>
      </c>
      <c r="Q1116" s="1">
        <v>2</v>
      </c>
      <c r="R1116" s="1">
        <v>0.82</v>
      </c>
      <c r="S1116" s="1">
        <v>12.7</v>
      </c>
      <c r="T1116" s="1">
        <v>0</v>
      </c>
      <c r="U1116" s="1">
        <v>1</v>
      </c>
      <c r="V1116" s="1">
        <v>0</v>
      </c>
      <c r="W1116" s="1">
        <v>0</v>
      </c>
      <c r="X1116" s="1">
        <v>0</v>
      </c>
      <c r="Y1116" s="1">
        <v>1</v>
      </c>
      <c r="Z1116" s="1">
        <v>78.7</v>
      </c>
      <c r="AA1116" s="7">
        <f>SUMPRODUCT($A$19:$Y$19,A1116:Y1116)</f>
        <v>77.0262779389667</v>
      </c>
      <c r="AB1116" s="7">
        <f>(Z1116-AA1116)^2</f>
        <v>2.8013455375895662</v>
      </c>
      <c r="AC1116" s="7">
        <f>ABS(Z1116-AA1116)</f>
        <v>1.6737220610333026</v>
      </c>
      <c r="AD1116" s="7">
        <f>(Z1116-$AC$10)^2</f>
        <v>93.38687514338487</v>
      </c>
      <c r="AE1116" s="8">
        <f t="shared" si="17"/>
        <v>1.6737220610333026</v>
      </c>
    </row>
    <row r="1117" spans="1:31" x14ac:dyDescent="0.25">
      <c r="A1117" s="1">
        <v>1</v>
      </c>
      <c r="B1117" s="1">
        <v>166</v>
      </c>
      <c r="C1117" s="1">
        <v>0</v>
      </c>
      <c r="D1117" s="1">
        <v>11.93</v>
      </c>
      <c r="E1117" s="7">
        <v>0</v>
      </c>
      <c r="F1117" s="7">
        <v>91</v>
      </c>
      <c r="G1117" s="1">
        <v>0</v>
      </c>
      <c r="H1117" s="1">
        <v>39</v>
      </c>
      <c r="I1117" s="1">
        <v>0</v>
      </c>
      <c r="J1117" s="1">
        <v>91</v>
      </c>
      <c r="K1117" s="1">
        <v>6.2</v>
      </c>
      <c r="L1117" s="1">
        <v>91</v>
      </c>
      <c r="M1117" s="1">
        <v>0.2</v>
      </c>
      <c r="N1117" s="7">
        <v>1653.2390500000001</v>
      </c>
      <c r="O1117" s="1">
        <v>1315372</v>
      </c>
      <c r="P1117" s="1">
        <v>4.4000000000000004</v>
      </c>
      <c r="Q1117" s="1">
        <v>4.4000000000000004</v>
      </c>
      <c r="R1117" s="1">
        <v>0.68600000000000005</v>
      </c>
      <c r="S1117" s="1">
        <v>12.3</v>
      </c>
      <c r="T1117" s="1">
        <v>0</v>
      </c>
      <c r="U1117" s="1">
        <v>0</v>
      </c>
      <c r="V1117" s="1">
        <v>0</v>
      </c>
      <c r="W1117" s="1">
        <v>0</v>
      </c>
      <c r="X1117" s="1">
        <v>0</v>
      </c>
      <c r="Y1117" s="1">
        <v>0</v>
      </c>
      <c r="Z1117" s="1">
        <v>72.599999999999994</v>
      </c>
      <c r="AA1117" s="7">
        <f>SUMPRODUCT($A$19:$Y$19,A1117:Y1117)</f>
        <v>72.419301718203016</v>
      </c>
      <c r="AB1117" s="7">
        <f>(Z1117-AA1117)^2</f>
        <v>3.2651869044380152E-2</v>
      </c>
      <c r="AC1117" s="7">
        <f>ABS(Z1117-AA1117)</f>
        <v>0.18069828179697822</v>
      </c>
      <c r="AD1117" s="7">
        <f>(Z1117-$AC$10)^2</f>
        <v>12.69987562116879</v>
      </c>
      <c r="AE1117" s="8">
        <f t="shared" si="17"/>
        <v>0.18069828179697822</v>
      </c>
    </row>
    <row r="1118" spans="1:31" x14ac:dyDescent="0.25">
      <c r="A1118" s="1">
        <v>1</v>
      </c>
      <c r="B1118" s="1">
        <v>16</v>
      </c>
      <c r="C1118" s="1">
        <v>0</v>
      </c>
      <c r="D1118" s="1">
        <v>3.76</v>
      </c>
      <c r="E1118" s="7">
        <v>0</v>
      </c>
      <c r="F1118" s="7">
        <v>82</v>
      </c>
      <c r="G1118" s="1">
        <v>0</v>
      </c>
      <c r="H1118" s="1">
        <v>61.8</v>
      </c>
      <c r="I1118" s="1">
        <v>0</v>
      </c>
      <c r="J1118" s="1">
        <v>89</v>
      </c>
      <c r="K1118" s="1">
        <v>5.72</v>
      </c>
      <c r="L1118" s="1">
        <v>89</v>
      </c>
      <c r="M1118" s="1">
        <v>0.1</v>
      </c>
      <c r="N1118" s="7">
        <v>6461.1925540000002</v>
      </c>
      <c r="O1118" s="1">
        <v>622159</v>
      </c>
      <c r="P1118" s="1">
        <v>1.8</v>
      </c>
      <c r="Q1118" s="1">
        <v>1.8</v>
      </c>
      <c r="R1118" s="1">
        <v>0.80400000000000005</v>
      </c>
      <c r="S1118" s="1">
        <v>15.1</v>
      </c>
      <c r="T1118" s="1">
        <v>0</v>
      </c>
      <c r="U1118" s="1">
        <v>0</v>
      </c>
      <c r="V1118" s="1">
        <v>0</v>
      </c>
      <c r="W1118" s="1">
        <v>0</v>
      </c>
      <c r="X1118" s="1">
        <v>1</v>
      </c>
      <c r="Y1118" s="1">
        <v>0</v>
      </c>
      <c r="Z1118" s="1">
        <v>76.099999999999994</v>
      </c>
      <c r="AA1118" s="7">
        <f>SUMPRODUCT($A$19:$Y$19,A1118:Y1118)</f>
        <v>76.816171581172938</v>
      </c>
      <c r="AB1118" s="7">
        <f>(Z1118-AA1118)^2</f>
        <v>0.51290173367975422</v>
      </c>
      <c r="AC1118" s="7">
        <f>ABS(Z1118-AA1118)</f>
        <v>0.71617158117294366</v>
      </c>
      <c r="AD1118" s="7">
        <f>(Z1118-$AC$10)^2</f>
        <v>49.895695019161522</v>
      </c>
      <c r="AE1118" s="8">
        <f t="shared" si="17"/>
        <v>-0.71617158117294366</v>
      </c>
    </row>
    <row r="1119" spans="1:31" x14ac:dyDescent="0.25">
      <c r="A1119" s="1">
        <v>1</v>
      </c>
      <c r="B1119" s="1">
        <v>61</v>
      </c>
      <c r="C1119" s="1">
        <v>0</v>
      </c>
      <c r="D1119" s="1">
        <v>7.2</v>
      </c>
      <c r="E1119" s="7">
        <v>1003.139804</v>
      </c>
      <c r="F1119" s="7">
        <v>92</v>
      </c>
      <c r="G1119" s="1">
        <v>0</v>
      </c>
      <c r="H1119" s="1">
        <v>57.4</v>
      </c>
      <c r="I1119" s="1">
        <v>0</v>
      </c>
      <c r="J1119" s="1">
        <v>97</v>
      </c>
      <c r="K1119" s="1">
        <v>8.9600000000000009</v>
      </c>
      <c r="L1119" s="1">
        <v>97</v>
      </c>
      <c r="M1119" s="1">
        <v>0.1</v>
      </c>
      <c r="N1119" s="7">
        <v>5613.54115</v>
      </c>
      <c r="O1119" s="1">
        <v>33782</v>
      </c>
      <c r="P1119" s="1">
        <v>0.9</v>
      </c>
      <c r="Q1119" s="1">
        <v>0.9</v>
      </c>
      <c r="R1119" s="1">
        <v>0.88400000000000001</v>
      </c>
      <c r="S1119" s="1">
        <v>18.100000000000001</v>
      </c>
      <c r="T1119" s="1">
        <v>0</v>
      </c>
      <c r="U1119" s="1">
        <v>0</v>
      </c>
      <c r="V1119" s="1">
        <v>0</v>
      </c>
      <c r="W1119" s="1">
        <v>0</v>
      </c>
      <c r="X1119" s="1">
        <v>1</v>
      </c>
      <c r="Y1119" s="1">
        <v>1</v>
      </c>
      <c r="Z1119" s="1">
        <v>81.099999999999994</v>
      </c>
      <c r="AA1119" s="7">
        <f>SUMPRODUCT($A$19:$Y$19,A1119:Y1119)</f>
        <v>81.165138015508376</v>
      </c>
      <c r="AB1119" s="7">
        <f>(Z1119-AA1119)^2</f>
        <v>4.2429610643701342E-3</v>
      </c>
      <c r="AC1119" s="7">
        <f>ABS(Z1119-AA1119)</f>
        <v>6.5138015508381386E-2</v>
      </c>
      <c r="AD1119" s="7">
        <f>(Z1119-$AC$10)^2</f>
        <v>145.53257987343687</v>
      </c>
      <c r="AE1119" s="8">
        <f t="shared" si="17"/>
        <v>-6.5138015508381386E-2</v>
      </c>
    </row>
    <row r="1120" spans="1:31" x14ac:dyDescent="0.25">
      <c r="A1120" s="1">
        <v>1</v>
      </c>
      <c r="B1120" s="1">
        <v>261</v>
      </c>
      <c r="C1120" s="1">
        <v>66</v>
      </c>
      <c r="D1120" s="1">
        <v>1.55</v>
      </c>
      <c r="E1120" s="7">
        <v>37.590395919999999</v>
      </c>
      <c r="F1120" s="7">
        <v>22</v>
      </c>
      <c r="G1120" s="1">
        <v>1374</v>
      </c>
      <c r="H1120" s="1">
        <v>42.1</v>
      </c>
      <c r="I1120" s="1">
        <v>101</v>
      </c>
      <c r="J1120" s="1">
        <v>78</v>
      </c>
      <c r="K1120" s="1">
        <v>3.18</v>
      </c>
      <c r="L1120" s="1">
        <v>78</v>
      </c>
      <c r="M1120" s="1">
        <v>0.2</v>
      </c>
      <c r="N1120" s="7">
        <v>679.75399489999995</v>
      </c>
      <c r="O1120" s="1">
        <v>3911914</v>
      </c>
      <c r="P1120" s="1">
        <v>3.4</v>
      </c>
      <c r="Q1120" s="1">
        <v>3.4</v>
      </c>
      <c r="R1120" s="1">
        <v>0.42299999999999999</v>
      </c>
      <c r="S1120" s="1">
        <v>6.1</v>
      </c>
      <c r="T1120" s="1">
        <v>1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67</v>
      </c>
      <c r="AA1120" s="7">
        <f>SUMPRODUCT($A$19:$Y$19,A1120:Y1120)</f>
        <v>60.259416153437101</v>
      </c>
      <c r="AB1120" s="7">
        <f>(Z1120-AA1120)^2</f>
        <v>45.435470592544689</v>
      </c>
      <c r="AC1120" s="7">
        <f>ABS(Z1120-AA1120)</f>
        <v>6.7405838465628989</v>
      </c>
      <c r="AD1120" s="7">
        <f>(Z1120-$AC$10)^2</f>
        <v>4.1465645843803882</v>
      </c>
      <c r="AE1120" s="8">
        <f t="shared" si="17"/>
        <v>6.7405838465628989</v>
      </c>
    </row>
    <row r="1121" spans="1:31" x14ac:dyDescent="0.25">
      <c r="A1121" s="1">
        <v>1</v>
      </c>
      <c r="B1121" s="1">
        <v>587</v>
      </c>
      <c r="C1121" s="1">
        <v>3</v>
      </c>
      <c r="D1121" s="1">
        <v>5.52</v>
      </c>
      <c r="E1121" s="7">
        <v>131.0421269</v>
      </c>
      <c r="F1121" s="7">
        <v>88</v>
      </c>
      <c r="G1121" s="1">
        <v>37</v>
      </c>
      <c r="H1121" s="1">
        <v>26.7</v>
      </c>
      <c r="I1121" s="1">
        <v>4</v>
      </c>
      <c r="J1121" s="1">
        <v>87</v>
      </c>
      <c r="K1121" s="1">
        <v>5.16</v>
      </c>
      <c r="L1121" s="1">
        <v>85</v>
      </c>
      <c r="M1121" s="1">
        <v>49.9</v>
      </c>
      <c r="N1121" s="7">
        <v>1324.996228</v>
      </c>
      <c r="O1121" s="1">
        <v>1893</v>
      </c>
      <c r="P1121" s="1">
        <v>8.6</v>
      </c>
      <c r="Q1121" s="1">
        <v>8.8000000000000007</v>
      </c>
      <c r="R1121" s="1">
        <v>0.502</v>
      </c>
      <c r="S1121" s="1">
        <v>9.1999999999999993</v>
      </c>
      <c r="T1121" s="1">
        <v>1</v>
      </c>
      <c r="U1121" s="1">
        <v>0</v>
      </c>
      <c r="V1121" s="1">
        <v>0</v>
      </c>
      <c r="W1121" s="1">
        <v>0</v>
      </c>
      <c r="X1121" s="1">
        <v>0</v>
      </c>
      <c r="Y1121" s="1">
        <v>0</v>
      </c>
      <c r="Z1121" s="1">
        <v>46.4</v>
      </c>
      <c r="AA1121" s="7">
        <f>SUMPRODUCT($A$19:$Y$19,A1121:Y1121)</f>
        <v>37.581211449338817</v>
      </c>
      <c r="AB1121" s="7">
        <f>(Z1121-AA1121)^2</f>
        <v>77.771031501272759</v>
      </c>
      <c r="AC1121" s="7">
        <f>ABS(Z1121-AA1121)</f>
        <v>8.8187885506611821</v>
      </c>
      <c r="AD1121" s="7">
        <f>(Z1121-$AC$10)^2</f>
        <v>512.40259898476586</v>
      </c>
      <c r="AE1121" s="8">
        <f t="shared" si="17"/>
        <v>8.8187885506611821</v>
      </c>
    </row>
    <row r="1122" spans="1:31" x14ac:dyDescent="0.25">
      <c r="A1122" s="1">
        <v>1</v>
      </c>
      <c r="B1122" s="1">
        <v>266</v>
      </c>
      <c r="C1122" s="1">
        <v>3</v>
      </c>
      <c r="D1122" s="1">
        <v>0.01</v>
      </c>
      <c r="E1122" s="7">
        <v>0</v>
      </c>
      <c r="F1122" s="7">
        <v>97</v>
      </c>
      <c r="G1122" s="1">
        <v>0</v>
      </c>
      <c r="H1122" s="1">
        <v>26</v>
      </c>
      <c r="I1122" s="1">
        <v>5</v>
      </c>
      <c r="J1122" s="1">
        <v>96</v>
      </c>
      <c r="K1122" s="1">
        <v>6.49</v>
      </c>
      <c r="L1122" s="1">
        <v>97</v>
      </c>
      <c r="M1122" s="1">
        <v>1.6</v>
      </c>
      <c r="N1122" s="7">
        <v>1653.2390500000001</v>
      </c>
      <c r="O1122" s="1">
        <v>1315372</v>
      </c>
      <c r="P1122" s="1">
        <v>7.6</v>
      </c>
      <c r="Q1122" s="1">
        <v>7.5</v>
      </c>
      <c r="R1122" s="1">
        <v>0.44500000000000001</v>
      </c>
      <c r="S1122" s="1">
        <v>8.9</v>
      </c>
      <c r="T1122" s="1">
        <v>1</v>
      </c>
      <c r="U1122" s="1">
        <v>0</v>
      </c>
      <c r="V1122" s="1">
        <v>0</v>
      </c>
      <c r="W1122" s="1">
        <v>0</v>
      </c>
      <c r="X1122" s="1">
        <v>0</v>
      </c>
      <c r="Y1122" s="1">
        <v>0</v>
      </c>
      <c r="Z1122" s="1">
        <v>66</v>
      </c>
      <c r="AA1122" s="7">
        <f>SUMPRODUCT($A$19:$Y$19,A1122:Y1122)</f>
        <v>61.887457264251438</v>
      </c>
      <c r="AB1122" s="7">
        <f>(Z1122-AA1122)^2</f>
        <v>16.913007753358265</v>
      </c>
      <c r="AC1122" s="7">
        <f>ABS(Z1122-AA1122)</f>
        <v>4.112542735748562</v>
      </c>
      <c r="AD1122" s="7">
        <f>(Z1122-$AC$10)^2</f>
        <v>9.2191876135253104</v>
      </c>
      <c r="AE1122" s="8">
        <f t="shared" si="17"/>
        <v>4.112542735748562</v>
      </c>
    </row>
    <row r="1123" spans="1:31" x14ac:dyDescent="0.25">
      <c r="A1123" s="1">
        <v>1</v>
      </c>
      <c r="B1123" s="1">
        <v>122</v>
      </c>
      <c r="C1123" s="1">
        <v>0</v>
      </c>
      <c r="D1123" s="1">
        <v>10.24</v>
      </c>
      <c r="E1123" s="7">
        <v>0</v>
      </c>
      <c r="F1123" s="7">
        <v>99</v>
      </c>
      <c r="G1123" s="1">
        <v>0</v>
      </c>
      <c r="H1123" s="1">
        <v>56.5</v>
      </c>
      <c r="I1123" s="1">
        <v>0</v>
      </c>
      <c r="J1123" s="1">
        <v>99</v>
      </c>
      <c r="K1123" s="1">
        <v>7.96</v>
      </c>
      <c r="L1123" s="1">
        <v>99</v>
      </c>
      <c r="M1123" s="1">
        <v>0.1</v>
      </c>
      <c r="N1123" s="7">
        <v>1653.2390500000001</v>
      </c>
      <c r="O1123" s="1">
        <v>1315372</v>
      </c>
      <c r="P1123" s="1">
        <v>1.2</v>
      </c>
      <c r="Q1123" s="1">
        <v>1.3</v>
      </c>
      <c r="R1123" s="1">
        <v>0.82899999999999996</v>
      </c>
      <c r="S1123" s="1">
        <v>15</v>
      </c>
      <c r="T1123" s="1">
        <v>0</v>
      </c>
      <c r="U1123" s="1">
        <v>0</v>
      </c>
      <c r="V1123" s="1">
        <v>0</v>
      </c>
      <c r="W1123" s="1">
        <v>0</v>
      </c>
      <c r="X1123" s="1">
        <v>1</v>
      </c>
      <c r="Y1123" s="1">
        <v>1</v>
      </c>
      <c r="Z1123" s="1">
        <v>75.599999999999994</v>
      </c>
      <c r="AA1123" s="7">
        <f>SUMPRODUCT($A$19:$Y$19,A1123:Y1123)</f>
        <v>77.719110263890144</v>
      </c>
      <c r="AB1123" s="7">
        <f>(Z1123-AA1123)^2</f>
        <v>4.4906283105245803</v>
      </c>
      <c r="AC1123" s="7">
        <f>ABS(Z1123-AA1123)</f>
        <v>2.1191102638901498</v>
      </c>
      <c r="AD1123" s="7">
        <f>(Z1123-$AC$10)^2</f>
        <v>43.082006533733988</v>
      </c>
      <c r="AE1123" s="8">
        <f t="shared" si="17"/>
        <v>-2.1191102638901498</v>
      </c>
    </row>
    <row r="1124" spans="1:31" x14ac:dyDescent="0.25">
      <c r="A1124" s="1">
        <v>1</v>
      </c>
      <c r="B1124" s="1">
        <v>211</v>
      </c>
      <c r="C1124" s="1">
        <v>0</v>
      </c>
      <c r="D1124" s="1">
        <v>0.68</v>
      </c>
      <c r="E1124" s="7">
        <v>188.71087729999999</v>
      </c>
      <c r="F1124" s="7">
        <v>96</v>
      </c>
      <c r="G1124" s="1">
        <v>0</v>
      </c>
      <c r="H1124" s="1">
        <v>73.400000000000006</v>
      </c>
      <c r="I1124" s="1">
        <v>0</v>
      </c>
      <c r="J1124" s="1">
        <v>93</v>
      </c>
      <c r="K1124" s="1">
        <v>13.66</v>
      </c>
      <c r="L1124" s="1">
        <v>94</v>
      </c>
      <c r="M1124" s="1">
        <v>0.1</v>
      </c>
      <c r="N1124" s="7">
        <v>1357.6322110000001</v>
      </c>
      <c r="O1124" s="1">
        <v>96311</v>
      </c>
      <c r="P1124" s="1">
        <v>0.2</v>
      </c>
      <c r="Q1124" s="1">
        <v>0.1</v>
      </c>
      <c r="R1124" s="1">
        <v>0.57399999999999995</v>
      </c>
      <c r="S1124" s="1">
        <v>11.8</v>
      </c>
      <c r="T1124" s="1">
        <v>0</v>
      </c>
      <c r="U1124" s="1">
        <v>0</v>
      </c>
      <c r="V1124" s="1">
        <v>1</v>
      </c>
      <c r="W1124" s="1">
        <v>0</v>
      </c>
      <c r="X1124" s="1">
        <v>0</v>
      </c>
      <c r="Y1124" s="1">
        <v>0</v>
      </c>
      <c r="Z1124" s="1">
        <v>65</v>
      </c>
      <c r="AA1124" s="7">
        <f>SUMPRODUCT($A$19:$Y$19,A1124:Y1124)</f>
        <v>70.760978668338822</v>
      </c>
      <c r="AB1124" s="7">
        <f>(Z1124-AA1124)^2</f>
        <v>33.188875217054949</v>
      </c>
      <c r="AC1124" s="7">
        <f>ABS(Z1124-AA1124)</f>
        <v>5.7609786683388222</v>
      </c>
      <c r="AD1124" s="7">
        <f>(Z1124-$AC$10)^2</f>
        <v>16.291810642670232</v>
      </c>
      <c r="AE1124" s="8">
        <f t="shared" si="17"/>
        <v>-5.7609786683388222</v>
      </c>
    </row>
    <row r="1125" spans="1:31" x14ac:dyDescent="0.25">
      <c r="A1125" s="1">
        <v>1</v>
      </c>
      <c r="B1125" s="1">
        <v>249</v>
      </c>
      <c r="C1125" s="1">
        <v>31</v>
      </c>
      <c r="D1125" s="1">
        <v>0.03</v>
      </c>
      <c r="E1125" s="7">
        <v>75.25799773</v>
      </c>
      <c r="F1125" s="7">
        <v>59</v>
      </c>
      <c r="G1125" s="1">
        <v>474</v>
      </c>
      <c r="H1125" s="1">
        <v>53.2</v>
      </c>
      <c r="I1125" s="1">
        <v>38</v>
      </c>
      <c r="J1125" s="1">
        <v>63</v>
      </c>
      <c r="K1125" s="1">
        <v>3</v>
      </c>
      <c r="L1125" s="1">
        <v>59</v>
      </c>
      <c r="M1125" s="1">
        <v>0.1</v>
      </c>
      <c r="N1125" s="7">
        <v>2351.8124290000001</v>
      </c>
      <c r="O1125" s="1">
        <v>27697912</v>
      </c>
      <c r="P1125" s="1">
        <v>5.4</v>
      </c>
      <c r="Q1125" s="1">
        <v>5.0999999999999996</v>
      </c>
      <c r="R1125" s="1">
        <v>0.63100000000000001</v>
      </c>
      <c r="S1125" s="1">
        <v>10.199999999999999</v>
      </c>
      <c r="T1125" s="1">
        <v>0</v>
      </c>
      <c r="U1125" s="1">
        <v>1</v>
      </c>
      <c r="V1125" s="1">
        <v>0</v>
      </c>
      <c r="W1125" s="1">
        <v>0</v>
      </c>
      <c r="X1125" s="1">
        <v>0</v>
      </c>
      <c r="Y1125" s="1">
        <v>0</v>
      </c>
      <c r="Z1125" s="1">
        <v>64.7</v>
      </c>
      <c r="AA1125" s="7">
        <f>SUMPRODUCT($A$19:$Y$19,A1125:Y1125)</f>
        <v>67.474629057662924</v>
      </c>
      <c r="AB1125" s="7">
        <f>(Z1125-AA1125)^2</f>
        <v>7.6985664076274274</v>
      </c>
      <c r="AC1125" s="7">
        <f>ABS(Z1125-AA1125)</f>
        <v>2.7746290576629207</v>
      </c>
      <c r="AD1125" s="7">
        <f>(Z1125-$AC$10)^2</f>
        <v>18.803597551413684</v>
      </c>
      <c r="AE1125" s="8">
        <f t="shared" si="17"/>
        <v>-2.7746290576629207</v>
      </c>
    </row>
    <row r="1126" spans="1:31" x14ac:dyDescent="0.25">
      <c r="A1126" s="1">
        <v>1</v>
      </c>
      <c r="B1126" s="1">
        <v>237</v>
      </c>
      <c r="C1126" s="1">
        <v>1</v>
      </c>
      <c r="D1126" s="1">
        <v>9.66</v>
      </c>
      <c r="E1126" s="7">
        <v>0</v>
      </c>
      <c r="F1126" s="7">
        <v>95</v>
      </c>
      <c r="G1126" s="1">
        <v>10</v>
      </c>
      <c r="H1126" s="1">
        <v>49.1</v>
      </c>
      <c r="I1126" s="1">
        <v>1</v>
      </c>
      <c r="J1126" s="1">
        <v>93</v>
      </c>
      <c r="K1126" s="1">
        <v>1.88</v>
      </c>
      <c r="L1126" s="1">
        <v>92</v>
      </c>
      <c r="M1126" s="1">
        <v>0.1</v>
      </c>
      <c r="N1126" s="7">
        <v>1653.2390500000001</v>
      </c>
      <c r="O1126" s="1">
        <v>1315372</v>
      </c>
      <c r="P1126" s="1">
        <v>3</v>
      </c>
      <c r="Q1126" s="1">
        <v>3.2</v>
      </c>
      <c r="R1126" s="1">
        <v>0.67300000000000004</v>
      </c>
      <c r="S1126" s="1">
        <v>12.3</v>
      </c>
      <c r="T1126" s="1">
        <v>0</v>
      </c>
      <c r="U1126" s="1">
        <v>0</v>
      </c>
      <c r="V1126" s="1">
        <v>0</v>
      </c>
      <c r="W1126" s="1">
        <v>0</v>
      </c>
      <c r="X1126" s="1">
        <v>1</v>
      </c>
      <c r="Y1126" s="1">
        <v>0</v>
      </c>
      <c r="Z1126" s="1">
        <v>68.3</v>
      </c>
      <c r="AA1126" s="7">
        <f>SUMPRODUCT($A$19:$Y$19,A1126:Y1126)</f>
        <v>70.025312960718608</v>
      </c>
      <c r="AB1126" s="7">
        <f>(Z1126-AA1126)^2</f>
        <v>2.9767048124236197</v>
      </c>
      <c r="AC1126" s="7">
        <f>ABS(Z1126-AA1126)</f>
        <v>1.7253129607186111</v>
      </c>
      <c r="AD1126" s="7">
        <f>(Z1126-$AC$10)^2</f>
        <v>0.54215464649199507</v>
      </c>
      <c r="AE1126" s="8">
        <f t="shared" si="17"/>
        <v>-1.7253129607186111</v>
      </c>
    </row>
    <row r="1127" spans="1:31" x14ac:dyDescent="0.25">
      <c r="A1127" s="1">
        <v>1</v>
      </c>
      <c r="B1127" s="1">
        <v>123</v>
      </c>
      <c r="C1127" s="1">
        <v>1</v>
      </c>
      <c r="D1127" s="1">
        <v>5.69</v>
      </c>
      <c r="E1127" s="7">
        <v>527.60847999999999</v>
      </c>
      <c r="F1127" s="7">
        <v>95</v>
      </c>
      <c r="G1127" s="1">
        <v>0</v>
      </c>
      <c r="H1127" s="1">
        <v>49.5</v>
      </c>
      <c r="I1127" s="1">
        <v>2</v>
      </c>
      <c r="J1127" s="1">
        <v>92</v>
      </c>
      <c r="K1127" s="1">
        <v>8.9</v>
      </c>
      <c r="L1127" s="1">
        <v>95</v>
      </c>
      <c r="M1127" s="1">
        <v>0.2</v>
      </c>
      <c r="N1127" s="7">
        <v>4591.8927759999997</v>
      </c>
      <c r="O1127" s="1">
        <v>3269541</v>
      </c>
      <c r="P1127" s="1">
        <v>2.2000000000000002</v>
      </c>
      <c r="Q1127" s="1">
        <v>2.1</v>
      </c>
      <c r="R1127" s="1">
        <v>0.73299999999999998</v>
      </c>
      <c r="S1127" s="1">
        <v>12.8</v>
      </c>
      <c r="T1127" s="1">
        <v>0</v>
      </c>
      <c r="U1127" s="1">
        <v>0</v>
      </c>
      <c r="V1127" s="1">
        <v>0</v>
      </c>
      <c r="W1127" s="1">
        <v>0</v>
      </c>
      <c r="X1127" s="1">
        <v>0</v>
      </c>
      <c r="Y1127" s="1">
        <v>0</v>
      </c>
      <c r="Z1127" s="1">
        <v>75.8</v>
      </c>
      <c r="AA1127" s="7">
        <f>SUMPRODUCT($A$19:$Y$19,A1127:Y1127)</f>
        <v>74.855546842878297</v>
      </c>
      <c r="AB1127" s="7">
        <f>(Z1127-AA1127)^2</f>
        <v>0.89199176599714625</v>
      </c>
      <c r="AC1127" s="7">
        <f>ABS(Z1127-AA1127)</f>
        <v>0.94445315712169986</v>
      </c>
      <c r="AD1127" s="7">
        <f>(Z1127-$AC$10)^2</f>
        <v>45.747481927905042</v>
      </c>
      <c r="AE1127" s="8">
        <f t="shared" si="17"/>
        <v>0.94445315712169986</v>
      </c>
    </row>
    <row r="1128" spans="1:31" x14ac:dyDescent="0.25">
      <c r="A1128" s="1">
        <v>1</v>
      </c>
      <c r="B1128" s="1">
        <v>172</v>
      </c>
      <c r="C1128" s="1">
        <v>10</v>
      </c>
      <c r="D1128" s="1">
        <v>6.3</v>
      </c>
      <c r="E1128" s="7">
        <v>0</v>
      </c>
      <c r="F1128" s="7">
        <v>72</v>
      </c>
      <c r="G1128" s="1">
        <v>0</v>
      </c>
      <c r="H1128" s="1">
        <v>55.3</v>
      </c>
      <c r="I1128" s="1">
        <v>12</v>
      </c>
      <c r="J1128" s="1">
        <v>86</v>
      </c>
      <c r="K1128" s="1">
        <v>4.93</v>
      </c>
      <c r="L1128" s="1">
        <v>68</v>
      </c>
      <c r="M1128" s="1">
        <v>0.1</v>
      </c>
      <c r="N1128" s="7">
        <v>1653.2390500000001</v>
      </c>
      <c r="O1128" s="1">
        <v>1315372</v>
      </c>
      <c r="P1128" s="1">
        <v>1.7</v>
      </c>
      <c r="Q1128" s="1">
        <v>1.6</v>
      </c>
      <c r="R1128" s="1">
        <v>0.68799999999999994</v>
      </c>
      <c r="S1128" s="1">
        <v>11.6</v>
      </c>
      <c r="T1128" s="1">
        <v>0</v>
      </c>
      <c r="U1128" s="1">
        <v>0</v>
      </c>
      <c r="V1128" s="1">
        <v>0</v>
      </c>
      <c r="W1128" s="1">
        <v>1</v>
      </c>
      <c r="X1128" s="1">
        <v>0</v>
      </c>
      <c r="Y1128" s="1">
        <v>0</v>
      </c>
      <c r="Z1128" s="1">
        <v>72.400000000000006</v>
      </c>
      <c r="AA1128" s="7">
        <f>SUMPRODUCT($A$19:$Y$19,A1128:Y1128)</f>
        <v>71.05301615402044</v>
      </c>
      <c r="AB1128" s="7">
        <f>(Z1128-AA1128)^2</f>
        <v>1.8143654813299013</v>
      </c>
      <c r="AC1128" s="7">
        <f>ABS(Z1128-AA1128)</f>
        <v>1.3469838459795653</v>
      </c>
      <c r="AD1128" s="7">
        <f>(Z1128-$AC$10)^2</f>
        <v>11.314400226997853</v>
      </c>
      <c r="AE1128" s="8">
        <f t="shared" si="17"/>
        <v>1.3469838459795653</v>
      </c>
    </row>
    <row r="1129" spans="1:31" x14ac:dyDescent="0.25">
      <c r="A1129" s="1">
        <v>1</v>
      </c>
      <c r="B1129" s="1">
        <v>223</v>
      </c>
      <c r="C1129" s="1">
        <v>49</v>
      </c>
      <c r="D1129" s="1">
        <v>0.01</v>
      </c>
      <c r="E1129" s="7">
        <v>3.3040398990000002</v>
      </c>
      <c r="F1129" s="7">
        <v>68</v>
      </c>
      <c r="G1129" s="1">
        <v>1142</v>
      </c>
      <c r="H1129" s="1">
        <v>18.899999999999999</v>
      </c>
      <c r="I1129" s="1">
        <v>88</v>
      </c>
      <c r="J1129" s="1">
        <v>67</v>
      </c>
      <c r="K1129" s="1">
        <v>5.82</v>
      </c>
      <c r="L1129" s="1">
        <v>68</v>
      </c>
      <c r="M1129" s="1">
        <v>0.5</v>
      </c>
      <c r="N1129" s="7">
        <v>43.646498000000001</v>
      </c>
      <c r="O1129" s="1">
        <v>19148219</v>
      </c>
      <c r="P1129" s="1">
        <v>9.8000000000000007</v>
      </c>
      <c r="Q1129" s="1">
        <v>9.6</v>
      </c>
      <c r="R1129" s="1">
        <v>0.34499999999999997</v>
      </c>
      <c r="S1129" s="1">
        <v>5.3</v>
      </c>
      <c r="T1129" s="1">
        <v>1</v>
      </c>
      <c r="U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61.4</v>
      </c>
      <c r="AA1129" s="7">
        <f>SUMPRODUCT($A$19:$Y$19,A1129:Y1129)</f>
        <v>57.283343624395457</v>
      </c>
      <c r="AB1129" s="7">
        <f>(Z1129-AA1129)^2</f>
        <v>16.946859714805523</v>
      </c>
      <c r="AC1129" s="7">
        <f>ABS(Z1129-AA1129)</f>
        <v>4.116656375604542</v>
      </c>
      <c r="AD1129" s="7">
        <f>(Z1129-$AC$10)^2</f>
        <v>58.31325354759197</v>
      </c>
      <c r="AE1129" s="8">
        <f t="shared" si="17"/>
        <v>4.116656375604542</v>
      </c>
    </row>
    <row r="1130" spans="1:31" x14ac:dyDescent="0.25">
      <c r="A1130" s="1">
        <v>1</v>
      </c>
      <c r="B1130" s="1">
        <v>295</v>
      </c>
      <c r="C1130" s="1">
        <v>84</v>
      </c>
      <c r="D1130" s="1">
        <v>0.03</v>
      </c>
      <c r="E1130" s="7">
        <v>17.171517510000001</v>
      </c>
      <c r="F1130" s="7">
        <v>64</v>
      </c>
      <c r="G1130" s="1">
        <v>1990</v>
      </c>
      <c r="H1130" s="1">
        <v>14.7</v>
      </c>
      <c r="I1130" s="1">
        <v>116</v>
      </c>
      <c r="J1130" s="1">
        <v>58</v>
      </c>
      <c r="K1130" s="1">
        <v>7.43</v>
      </c>
      <c r="L1130" s="1">
        <v>58</v>
      </c>
      <c r="M1130" s="1">
        <v>0.1</v>
      </c>
      <c r="N1130" s="7">
        <v>272.56376999999998</v>
      </c>
      <c r="O1130" s="1">
        <v>2589345</v>
      </c>
      <c r="P1130" s="1">
        <v>19.2</v>
      </c>
      <c r="Q1130" s="1">
        <v>19.3</v>
      </c>
      <c r="R1130" s="1">
        <v>0.40500000000000003</v>
      </c>
      <c r="S1130" s="1">
        <v>8.1</v>
      </c>
      <c r="T1130" s="1">
        <v>0</v>
      </c>
      <c r="U1130" s="1">
        <v>1</v>
      </c>
      <c r="V1130" s="1">
        <v>0</v>
      </c>
      <c r="W1130" s="1">
        <v>0</v>
      </c>
      <c r="X1130" s="1">
        <v>0</v>
      </c>
      <c r="Y1130" s="1">
        <v>0</v>
      </c>
      <c r="Z1130" s="1">
        <v>57.3</v>
      </c>
      <c r="AA1130" s="7">
        <f>SUMPRODUCT($A$19:$Y$19,A1130:Y1130)</f>
        <v>61.795414198965091</v>
      </c>
      <c r="AB1130" s="7">
        <f>(Z1130-AA1130)^2</f>
        <v>20.208748820256975</v>
      </c>
      <c r="AC1130" s="7">
        <f>ABS(Z1130-AA1130)</f>
        <v>4.4954141989650935</v>
      </c>
      <c r="AD1130" s="7">
        <f>(Z1130-$AC$10)^2</f>
        <v>137.7410079670862</v>
      </c>
      <c r="AE1130" s="8">
        <f t="shared" si="17"/>
        <v>-4.4954141989650935</v>
      </c>
    </row>
    <row r="1131" spans="1:31" x14ac:dyDescent="0.25">
      <c r="A1131" s="1">
        <v>1</v>
      </c>
      <c r="B1131" s="1">
        <v>278</v>
      </c>
      <c r="C1131" s="1">
        <v>68</v>
      </c>
      <c r="D1131" s="1">
        <v>1.59</v>
      </c>
      <c r="E1131" s="7">
        <v>37.044799560000001</v>
      </c>
      <c r="F1131" s="7">
        <v>92</v>
      </c>
      <c r="G1131" s="1">
        <v>9562</v>
      </c>
      <c r="H1131" s="1">
        <v>42.1</v>
      </c>
      <c r="I1131" s="1">
        <v>102</v>
      </c>
      <c r="J1131" s="1">
        <v>74</v>
      </c>
      <c r="K1131" s="1">
        <v>3.39</v>
      </c>
      <c r="L1131" s="1">
        <v>74</v>
      </c>
      <c r="M1131" s="1">
        <v>0.2</v>
      </c>
      <c r="N1131" s="7">
        <v>565.56945900000005</v>
      </c>
      <c r="O1131" s="1">
        <v>3186341</v>
      </c>
      <c r="P1131" s="1">
        <v>3.4</v>
      </c>
      <c r="Q1131" s="1">
        <v>3.4</v>
      </c>
      <c r="R1131" s="1">
        <v>0.41499999999999998</v>
      </c>
      <c r="S1131" s="1">
        <v>5.7</v>
      </c>
      <c r="T1131" s="1">
        <v>1</v>
      </c>
      <c r="U1131" s="1">
        <v>0</v>
      </c>
      <c r="V1131" s="1">
        <v>0</v>
      </c>
      <c r="W1131" s="1">
        <v>0</v>
      </c>
      <c r="X1131" s="1">
        <v>0</v>
      </c>
      <c r="Y1131" s="1">
        <v>0</v>
      </c>
      <c r="Z1131" s="1">
        <v>59.7</v>
      </c>
      <c r="AA1131" s="7">
        <f>SUMPRODUCT($A$19:$Y$19,A1131:Y1131)</f>
        <v>58.533921529461963</v>
      </c>
      <c r="AB1131" s="7">
        <f>(Z1131-AA1131)^2</f>
        <v>1.3597389994523332</v>
      </c>
      <c r="AC1131" s="7">
        <f>ABS(Z1131-AA1131)</f>
        <v>1.1660784705380394</v>
      </c>
      <c r="AD1131" s="7">
        <f>(Z1131-$AC$10)^2</f>
        <v>87.166712697138266</v>
      </c>
      <c r="AE1131" s="8">
        <f t="shared" si="17"/>
        <v>1.1660784705380394</v>
      </c>
    </row>
    <row r="1132" spans="1:31" x14ac:dyDescent="0.25">
      <c r="A1132" s="1">
        <v>1</v>
      </c>
      <c r="B1132" s="1">
        <v>424</v>
      </c>
      <c r="C1132" s="1">
        <v>27</v>
      </c>
      <c r="D1132" s="1">
        <v>3.84</v>
      </c>
      <c r="E1132" s="7">
        <v>5.347717533</v>
      </c>
      <c r="F1132" s="7">
        <v>86</v>
      </c>
      <c r="G1132" s="1">
        <v>1089</v>
      </c>
      <c r="H1132" s="1">
        <v>21.7</v>
      </c>
      <c r="I1132" s="1">
        <v>40</v>
      </c>
      <c r="J1132" s="1">
        <v>84</v>
      </c>
      <c r="K1132" s="1">
        <v>1.32</v>
      </c>
      <c r="L1132" s="1">
        <v>86</v>
      </c>
      <c r="M1132" s="1">
        <v>1.6</v>
      </c>
      <c r="N1132" s="7">
        <v>45.128418000000003</v>
      </c>
      <c r="O1132" s="1">
        <v>645872</v>
      </c>
      <c r="P1132" s="1">
        <v>8.3000000000000007</v>
      </c>
      <c r="Q1132" s="1">
        <v>8.1999999999999993</v>
      </c>
      <c r="R1132" s="1">
        <v>0.38400000000000001</v>
      </c>
      <c r="S1132" s="1">
        <v>8.6999999999999993</v>
      </c>
      <c r="T1132" s="1">
        <v>1</v>
      </c>
      <c r="U1132" s="1">
        <v>0</v>
      </c>
      <c r="V1132" s="1">
        <v>0</v>
      </c>
      <c r="W1132" s="1">
        <v>0</v>
      </c>
      <c r="X1132" s="1">
        <v>0</v>
      </c>
      <c r="Y1132" s="1">
        <v>0</v>
      </c>
      <c r="Z1132" s="1">
        <v>48.1</v>
      </c>
      <c r="AA1132" s="7">
        <f>SUMPRODUCT($A$19:$Y$19,A1132:Y1132)</f>
        <v>57.33598633420803</v>
      </c>
      <c r="AB1132" s="7">
        <f>(Z1132-AA1132)^2</f>
        <v>85.303443565677469</v>
      </c>
      <c r="AC1132" s="7">
        <f>ABS(Z1132-AA1132)</f>
        <v>9.2359863342080288</v>
      </c>
      <c r="AD1132" s="7">
        <f>(Z1132-$AC$10)^2</f>
        <v>438.32913983521934</v>
      </c>
      <c r="AE1132" s="8">
        <f t="shared" si="17"/>
        <v>-9.2359863342080288</v>
      </c>
    </row>
    <row r="1133" spans="1:31" x14ac:dyDescent="0.25">
      <c r="A1133" s="1">
        <v>1</v>
      </c>
      <c r="B1133" s="1">
        <v>213</v>
      </c>
      <c r="C1133" s="1">
        <v>3</v>
      </c>
      <c r="D1133" s="1">
        <v>2.77</v>
      </c>
      <c r="E1133" s="7">
        <v>440.60270420000001</v>
      </c>
      <c r="F1133" s="7">
        <v>89</v>
      </c>
      <c r="G1133" s="1">
        <v>0</v>
      </c>
      <c r="H1133" s="1">
        <v>49.4</v>
      </c>
      <c r="I1133" s="1">
        <v>3</v>
      </c>
      <c r="J1133" s="1">
        <v>89</v>
      </c>
      <c r="K1133" s="1">
        <v>7.19</v>
      </c>
      <c r="L1133" s="1">
        <v>89</v>
      </c>
      <c r="M1133" s="1">
        <v>0.2</v>
      </c>
      <c r="N1133" s="7">
        <v>2835.2812370000001</v>
      </c>
      <c r="O1133" s="1">
        <v>628961</v>
      </c>
      <c r="P1133" s="1">
        <v>1.9</v>
      </c>
      <c r="Q1133" s="1">
        <v>1.8</v>
      </c>
      <c r="R1133" s="1">
        <v>0.64400000000000002</v>
      </c>
      <c r="S1133" s="1">
        <v>12.7</v>
      </c>
      <c r="T1133" s="1">
        <v>0</v>
      </c>
      <c r="U1133" s="1">
        <v>0</v>
      </c>
      <c r="V1133" s="1">
        <v>0</v>
      </c>
      <c r="W1133" s="1">
        <v>0</v>
      </c>
      <c r="X1133" s="1">
        <v>0</v>
      </c>
      <c r="Y1133" s="1">
        <v>0</v>
      </c>
      <c r="Z1133" s="1">
        <v>71</v>
      </c>
      <c r="AA1133" s="7">
        <f>SUMPRODUCT($A$19:$Y$19,A1133:Y1133)</f>
        <v>72.769621926583696</v>
      </c>
      <c r="AB1133" s="7">
        <f>(Z1133-AA1133)^2</f>
        <v>3.1315617630457915</v>
      </c>
      <c r="AC1133" s="7">
        <f>ABS(Z1133-AA1133)</f>
        <v>1.7696219265836959</v>
      </c>
      <c r="AD1133" s="7">
        <f>(Z1133-$AC$10)^2</f>
        <v>3.8560724678007037</v>
      </c>
      <c r="AE1133" s="8">
        <f t="shared" si="17"/>
        <v>-1.7696219265836959</v>
      </c>
    </row>
    <row r="1134" spans="1:31" x14ac:dyDescent="0.25">
      <c r="A1134" s="1">
        <v>1</v>
      </c>
      <c r="B1134" s="1">
        <v>334</v>
      </c>
      <c r="C1134" s="1">
        <v>3</v>
      </c>
      <c r="D1134" s="1">
        <v>6.01</v>
      </c>
      <c r="E1134" s="7">
        <v>234.78742070000001</v>
      </c>
      <c r="F1134" s="7">
        <v>92</v>
      </c>
      <c r="G1134" s="1">
        <v>24</v>
      </c>
      <c r="H1134" s="1">
        <v>19.100000000000001</v>
      </c>
      <c r="I1134" s="1">
        <v>4</v>
      </c>
      <c r="J1134" s="1">
        <v>44</v>
      </c>
      <c r="K1134" s="1">
        <v>2.5</v>
      </c>
      <c r="L1134" s="1">
        <v>36</v>
      </c>
      <c r="M1134" s="1">
        <v>2.9</v>
      </c>
      <c r="N1134" s="7">
        <v>2711.1711399999999</v>
      </c>
      <c r="O1134" s="1">
        <v>66647</v>
      </c>
      <c r="P1134" s="1">
        <v>1.4</v>
      </c>
      <c r="Q1134" s="1">
        <v>1.3</v>
      </c>
      <c r="R1134" s="1">
        <v>0.54200000000000004</v>
      </c>
      <c r="S1134" s="1">
        <v>8.1999999999999993</v>
      </c>
      <c r="T1134" s="1">
        <v>1</v>
      </c>
      <c r="U1134" s="1">
        <v>0</v>
      </c>
      <c r="V1134" s="1">
        <v>0</v>
      </c>
      <c r="W1134" s="1">
        <v>0</v>
      </c>
      <c r="X1134" s="1">
        <v>0</v>
      </c>
      <c r="Y1134" s="1">
        <v>0</v>
      </c>
      <c r="Z1134" s="1">
        <v>53.5</v>
      </c>
      <c r="AA1134" s="7">
        <f>SUMPRODUCT($A$19:$Y$19,A1134:Y1134)</f>
        <v>56.463402636844513</v>
      </c>
      <c r="AB1134" s="7">
        <f>(Z1134-AA1134)^2</f>
        <v>8.7817551880570157</v>
      </c>
      <c r="AC1134" s="7">
        <f>ABS(Z1134-AA1134)</f>
        <v>2.9634026368445134</v>
      </c>
      <c r="AD1134" s="7">
        <f>(Z1134-$AC$10)^2</f>
        <v>241.37697547783682</v>
      </c>
      <c r="AE1134" s="8">
        <f t="shared" si="17"/>
        <v>-2.9634026368445134</v>
      </c>
    </row>
    <row r="1135" spans="1:31" x14ac:dyDescent="0.25">
      <c r="A1135" s="1">
        <v>1</v>
      </c>
      <c r="B1135" s="1">
        <v>246</v>
      </c>
      <c r="C1135" s="1">
        <v>2</v>
      </c>
      <c r="D1135" s="1">
        <v>0.15</v>
      </c>
      <c r="E1135" s="7">
        <v>47.304218730000002</v>
      </c>
      <c r="F1135" s="7">
        <v>74</v>
      </c>
      <c r="G1135" s="1">
        <v>0</v>
      </c>
      <c r="H1135" s="1">
        <v>21.6</v>
      </c>
      <c r="I1135" s="1">
        <v>2</v>
      </c>
      <c r="J1135" s="1">
        <v>82</v>
      </c>
      <c r="K1135" s="1">
        <v>5.82</v>
      </c>
      <c r="L1135" s="1">
        <v>74</v>
      </c>
      <c r="M1135" s="1">
        <v>0.1</v>
      </c>
      <c r="N1135" s="7">
        <v>769.17428829999994</v>
      </c>
      <c r="O1135" s="1">
        <v>689692</v>
      </c>
      <c r="P1135" s="1">
        <v>7.1</v>
      </c>
      <c r="Q1135" s="1">
        <v>6.9</v>
      </c>
      <c r="R1135" s="1">
        <v>0.47599999999999998</v>
      </c>
      <c r="S1135" s="1">
        <v>10.5</v>
      </c>
      <c r="T1135" s="1">
        <v>1</v>
      </c>
      <c r="U1135" s="1">
        <v>0</v>
      </c>
      <c r="V1135" s="1">
        <v>0</v>
      </c>
      <c r="W1135" s="1">
        <v>0</v>
      </c>
      <c r="X1135" s="1">
        <v>0</v>
      </c>
      <c r="Y1135" s="1">
        <v>0</v>
      </c>
      <c r="Z1135" s="1">
        <v>61.8</v>
      </c>
      <c r="AA1135" s="7">
        <f>SUMPRODUCT($A$19:$Y$19,A1135:Y1135)</f>
        <v>62.765799921094697</v>
      </c>
      <c r="AB1135" s="7">
        <f>(Z1135-AA1135)^2</f>
        <v>0.93276948758652811</v>
      </c>
      <c r="AC1135" s="7">
        <f>ABS(Z1135-AA1135)</f>
        <v>0.9657999210946997</v>
      </c>
      <c r="AD1135" s="7">
        <f>(Z1135-$AC$10)^2</f>
        <v>52.364204335934019</v>
      </c>
      <c r="AE1135" s="8">
        <f t="shared" si="17"/>
        <v>-0.9657999210946997</v>
      </c>
    </row>
    <row r="1136" spans="1:31" x14ac:dyDescent="0.25">
      <c r="A1136" s="1">
        <v>1</v>
      </c>
      <c r="B1136" s="1">
        <v>225</v>
      </c>
      <c r="C1136" s="1">
        <v>29</v>
      </c>
      <c r="D1136" s="1">
        <v>0.01</v>
      </c>
      <c r="E1136" s="7">
        <v>5.3390656730000003</v>
      </c>
      <c r="F1136" s="7">
        <v>73</v>
      </c>
      <c r="G1136" s="1">
        <v>3</v>
      </c>
      <c r="H1136" s="1">
        <v>2</v>
      </c>
      <c r="I1136" s="1">
        <v>39</v>
      </c>
      <c r="J1136" s="1">
        <v>73</v>
      </c>
      <c r="K1136" s="1">
        <v>3.4</v>
      </c>
      <c r="L1136" s="1">
        <v>73</v>
      </c>
      <c r="M1136" s="1">
        <v>0.3</v>
      </c>
      <c r="N1136" s="7">
        <v>452.46319260000001</v>
      </c>
      <c r="O1136" s="1">
        <v>2358981</v>
      </c>
      <c r="P1136" s="1">
        <v>7.2</v>
      </c>
      <c r="Q1136" s="1">
        <v>7.1</v>
      </c>
      <c r="R1136" s="1">
        <v>0.50900000000000001</v>
      </c>
      <c r="S1136" s="1">
        <v>10.3</v>
      </c>
      <c r="T1136" s="1">
        <v>1</v>
      </c>
      <c r="U1136" s="1">
        <v>0</v>
      </c>
      <c r="V1136" s="1">
        <v>0</v>
      </c>
      <c r="W1136" s="1">
        <v>0</v>
      </c>
      <c r="X1136" s="1">
        <v>0</v>
      </c>
      <c r="Y1136" s="1">
        <v>0</v>
      </c>
      <c r="Z1136" s="1">
        <v>65.099999999999994</v>
      </c>
      <c r="AA1136" s="7">
        <f>SUMPRODUCT($A$19:$Y$19,A1136:Y1136)</f>
        <v>61.909991592393709</v>
      </c>
      <c r="AB1136" s="7">
        <f>(Z1136-AA1136)^2</f>
        <v>10.176153640598788</v>
      </c>
      <c r="AC1136" s="7">
        <f>ABS(Z1136-AA1136)</f>
        <v>3.1900084076062853</v>
      </c>
      <c r="AD1136" s="7">
        <f>(Z1136-$AC$10)^2</f>
        <v>15.494548339755784</v>
      </c>
      <c r="AE1136" s="8">
        <f t="shared" si="17"/>
        <v>3.1900084076062853</v>
      </c>
    </row>
    <row r="1137" spans="1:31" x14ac:dyDescent="0.25">
      <c r="A1137" s="1">
        <v>1</v>
      </c>
      <c r="B1137" s="1">
        <v>437</v>
      </c>
      <c r="C1137" s="1">
        <v>74</v>
      </c>
      <c r="D1137" s="1">
        <v>1.49</v>
      </c>
      <c r="E1137" s="7">
        <v>35.852046680000001</v>
      </c>
      <c r="F1137" s="7">
        <v>73</v>
      </c>
      <c r="G1137" s="1">
        <v>65</v>
      </c>
      <c r="H1137" s="1">
        <v>15.5</v>
      </c>
      <c r="I1137" s="1">
        <v>115</v>
      </c>
      <c r="J1137" s="1">
        <v>75</v>
      </c>
      <c r="K1137" s="1">
        <v>4.45</v>
      </c>
      <c r="L1137" s="1">
        <v>73</v>
      </c>
      <c r="M1137" s="1">
        <v>14.5</v>
      </c>
      <c r="N1137" s="7">
        <v>436.68753570000001</v>
      </c>
      <c r="O1137" s="1">
        <v>3413852</v>
      </c>
      <c r="P1137" s="1">
        <v>8.8000000000000007</v>
      </c>
      <c r="Q1137" s="1">
        <v>8.8000000000000007</v>
      </c>
      <c r="R1137" s="1">
        <v>0.45</v>
      </c>
      <c r="S1137" s="1">
        <v>8.1999999999999993</v>
      </c>
      <c r="T1137" s="1">
        <v>1</v>
      </c>
      <c r="U1137" s="1">
        <v>0</v>
      </c>
      <c r="V1137" s="1">
        <v>0</v>
      </c>
      <c r="W1137" s="1">
        <v>0</v>
      </c>
      <c r="X1137" s="1">
        <v>0</v>
      </c>
      <c r="Y1137" s="1">
        <v>0</v>
      </c>
      <c r="Z1137" s="1">
        <v>52.4</v>
      </c>
      <c r="AA1137" s="7">
        <f>SUMPRODUCT($A$19:$Y$19,A1137:Y1137)</f>
        <v>51.103601577650032</v>
      </c>
      <c r="AB1137" s="7">
        <f>(Z1137-AA1137)^2</f>
        <v>1.6806488694714821</v>
      </c>
      <c r="AC1137" s="7">
        <f>ABS(Z1137-AA1137)</f>
        <v>1.2963984223499665</v>
      </c>
      <c r="AD1137" s="7">
        <f>(Z1137-$AC$10)^2</f>
        <v>276.76686080989629</v>
      </c>
      <c r="AE1137" s="8">
        <f t="shared" si="17"/>
        <v>1.2963984223499665</v>
      </c>
    </row>
    <row r="1138" spans="1:31" x14ac:dyDescent="0.25">
      <c r="A1138" s="1">
        <v>1</v>
      </c>
      <c r="B1138" s="1">
        <v>183</v>
      </c>
      <c r="C1138" s="1">
        <v>20</v>
      </c>
      <c r="D1138" s="1">
        <v>2.73</v>
      </c>
      <c r="E1138" s="7">
        <v>119.45711540000001</v>
      </c>
      <c r="F1138" s="7">
        <v>99</v>
      </c>
      <c r="G1138" s="1">
        <v>117</v>
      </c>
      <c r="H1138" s="1">
        <v>4.7</v>
      </c>
      <c r="I1138" s="1">
        <v>23</v>
      </c>
      <c r="J1138" s="1">
        <v>99</v>
      </c>
      <c r="K1138" s="1">
        <v>5.34</v>
      </c>
      <c r="L1138" s="1">
        <v>99</v>
      </c>
      <c r="M1138" s="1">
        <v>0.2</v>
      </c>
      <c r="N1138" s="7">
        <v>1377.8214</v>
      </c>
      <c r="O1138" s="1">
        <v>285624</v>
      </c>
      <c r="P1138" s="1">
        <v>3</v>
      </c>
      <c r="Q1138" s="1">
        <v>3.1</v>
      </c>
      <c r="R1138" s="1">
        <v>0.65700000000000003</v>
      </c>
      <c r="S1138" s="1">
        <v>11.9</v>
      </c>
      <c r="T1138" s="1">
        <v>0</v>
      </c>
      <c r="U1138" s="1">
        <v>1</v>
      </c>
      <c r="V1138" s="1">
        <v>0</v>
      </c>
      <c r="W1138" s="1">
        <v>0</v>
      </c>
      <c r="X1138" s="1">
        <v>0</v>
      </c>
      <c r="Y1138" s="1">
        <v>0</v>
      </c>
      <c r="Z1138" s="1">
        <v>68.3</v>
      </c>
      <c r="AA1138" s="7">
        <f>SUMPRODUCT($A$19:$Y$19,A1138:Y1138)</f>
        <v>70.681910863680486</v>
      </c>
      <c r="AB1138" s="7">
        <f>(Z1138-AA1138)^2</f>
        <v>5.6734993625191308</v>
      </c>
      <c r="AC1138" s="7">
        <f>ABS(Z1138-AA1138)</f>
        <v>2.3819108636804884</v>
      </c>
      <c r="AD1138" s="7">
        <f>(Z1138-$AC$10)^2</f>
        <v>0.54215464649199507</v>
      </c>
      <c r="AE1138" s="8">
        <f t="shared" si="17"/>
        <v>-2.3819108636804884</v>
      </c>
    </row>
    <row r="1139" spans="1:31" x14ac:dyDescent="0.25">
      <c r="A1139" s="1">
        <v>1</v>
      </c>
      <c r="B1139" s="1">
        <v>172</v>
      </c>
      <c r="C1139" s="1">
        <v>88</v>
      </c>
      <c r="D1139" s="1">
        <v>6.95</v>
      </c>
      <c r="E1139" s="7">
        <v>15.85781237</v>
      </c>
      <c r="F1139" s="7">
        <v>97</v>
      </c>
      <c r="G1139" s="1">
        <v>2</v>
      </c>
      <c r="H1139" s="1">
        <v>46.1</v>
      </c>
      <c r="I1139" s="1">
        <v>100</v>
      </c>
      <c r="J1139" s="1">
        <v>99</v>
      </c>
      <c r="K1139" s="1">
        <v>6.94</v>
      </c>
      <c r="L1139" s="1">
        <v>99</v>
      </c>
      <c r="M1139" s="1">
        <v>0.1</v>
      </c>
      <c r="N1139" s="7">
        <v>359.587582</v>
      </c>
      <c r="O1139" s="1">
        <v>182482149</v>
      </c>
      <c r="P1139" s="1">
        <v>3.3</v>
      </c>
      <c r="Q1139" s="1">
        <v>3.3</v>
      </c>
      <c r="R1139" s="1">
        <v>0.69899999999999995</v>
      </c>
      <c r="S1139" s="1">
        <v>14.8</v>
      </c>
      <c r="T1139" s="1">
        <v>0</v>
      </c>
      <c r="U1139" s="1">
        <v>0</v>
      </c>
      <c r="V1139" s="1">
        <v>0</v>
      </c>
      <c r="W1139" s="1">
        <v>1</v>
      </c>
      <c r="X1139" s="1">
        <v>0</v>
      </c>
      <c r="Y1139" s="1">
        <v>0</v>
      </c>
      <c r="Z1139" s="1">
        <v>71.8</v>
      </c>
      <c r="AA1139" s="7">
        <f>SUMPRODUCT($A$19:$Y$19,A1139:Y1139)</f>
        <v>74.615449157377597</v>
      </c>
      <c r="AB1139" s="7">
        <f>(Z1139-AA1139)^2</f>
        <v>7.9267539577782378</v>
      </c>
      <c r="AC1139" s="7">
        <f>ABS(Z1139-AA1139)</f>
        <v>2.8154491573775999</v>
      </c>
      <c r="AD1139" s="7">
        <f>(Z1139-$AC$10)^2</f>
        <v>7.6379740444847508</v>
      </c>
      <c r="AE1139" s="8">
        <f t="shared" si="17"/>
        <v>-2.8154491573775999</v>
      </c>
    </row>
    <row r="1140" spans="1:31" x14ac:dyDescent="0.25">
      <c r="A1140" s="1">
        <v>1</v>
      </c>
      <c r="B1140" s="1">
        <v>368</v>
      </c>
      <c r="C1140" s="1">
        <v>8</v>
      </c>
      <c r="D1140" s="1">
        <v>2.25</v>
      </c>
      <c r="E1140" s="7">
        <v>0</v>
      </c>
      <c r="F1140" s="7">
        <v>92</v>
      </c>
      <c r="G1140" s="1">
        <v>126</v>
      </c>
      <c r="H1140" s="1">
        <v>22.3</v>
      </c>
      <c r="I1140" s="1">
        <v>12</v>
      </c>
      <c r="J1140" s="1">
        <v>73</v>
      </c>
      <c r="K1140" s="1">
        <v>2.37</v>
      </c>
      <c r="L1140" s="1">
        <v>73</v>
      </c>
      <c r="M1140" s="1">
        <v>5.5</v>
      </c>
      <c r="N1140" s="7">
        <v>1653.2390500000001</v>
      </c>
      <c r="O1140" s="1">
        <v>1315372</v>
      </c>
      <c r="P1140" s="1">
        <v>8.6999999999999993</v>
      </c>
      <c r="Q1140" s="1">
        <v>8.3000000000000007</v>
      </c>
      <c r="R1140" s="1">
        <v>0.50700000000000001</v>
      </c>
      <c r="S1140" s="1">
        <v>9.6</v>
      </c>
      <c r="T1140" s="1">
        <v>1</v>
      </c>
      <c r="U1140" s="1">
        <v>0</v>
      </c>
      <c r="V1140" s="1">
        <v>0</v>
      </c>
      <c r="W1140" s="1">
        <v>0</v>
      </c>
      <c r="X1140" s="1">
        <v>0</v>
      </c>
      <c r="Y1140" s="1">
        <v>0</v>
      </c>
      <c r="Z1140" s="1">
        <v>56.9</v>
      </c>
      <c r="AA1140" s="7">
        <f>SUMPRODUCT($A$19:$Y$19,A1140:Y1140)</f>
        <v>57.242319187068077</v>
      </c>
      <c r="AB1140" s="7">
        <f>(Z1140-AA1140)^2</f>
        <v>0.11718242583494991</v>
      </c>
      <c r="AC1140" s="7">
        <f>ABS(Z1140-AA1140)</f>
        <v>0.34231918706807818</v>
      </c>
      <c r="AD1140" s="7">
        <f>(Z1140-$AC$10)^2</f>
        <v>147.29005717874412</v>
      </c>
      <c r="AE1140" s="8">
        <f t="shared" si="17"/>
        <v>-0.34231918706807818</v>
      </c>
    </row>
    <row r="1141" spans="1:31" x14ac:dyDescent="0.25">
      <c r="A1141" s="1">
        <v>1</v>
      </c>
      <c r="B1141" s="1">
        <v>72</v>
      </c>
      <c r="C1141" s="1">
        <v>0</v>
      </c>
      <c r="D1141" s="1">
        <v>3.76</v>
      </c>
      <c r="E1141" s="7">
        <v>0</v>
      </c>
      <c r="F1141" s="7">
        <v>96</v>
      </c>
      <c r="G1141" s="1">
        <v>1</v>
      </c>
      <c r="H1141" s="1">
        <v>66.5</v>
      </c>
      <c r="I1141" s="1">
        <v>0</v>
      </c>
      <c r="J1141" s="1">
        <v>99</v>
      </c>
      <c r="K1141" s="1">
        <v>5.72</v>
      </c>
      <c r="L1141" s="1">
        <v>99</v>
      </c>
      <c r="M1141" s="1">
        <v>0.1</v>
      </c>
      <c r="N1141" s="7">
        <v>187.78990999999999</v>
      </c>
      <c r="O1141" s="1">
        <v>182883</v>
      </c>
      <c r="P1141" s="1">
        <v>0.8</v>
      </c>
      <c r="Q1141" s="1">
        <v>0.7</v>
      </c>
      <c r="R1141" s="1">
        <v>0.86499999999999999</v>
      </c>
      <c r="S1141" s="1">
        <v>17.2</v>
      </c>
      <c r="T1141" s="1">
        <v>0</v>
      </c>
      <c r="U1141" s="1">
        <v>0</v>
      </c>
      <c r="V1141" s="1">
        <v>0</v>
      </c>
      <c r="W1141" s="1">
        <v>0</v>
      </c>
      <c r="X1141" s="1">
        <v>1</v>
      </c>
      <c r="Y1141" s="1">
        <v>0</v>
      </c>
      <c r="Z1141" s="1">
        <v>81</v>
      </c>
      <c r="AA1141" s="7">
        <f>SUMPRODUCT($A$19:$Y$19,A1141:Y1141)</f>
        <v>77.866755877991181</v>
      </c>
      <c r="AB1141" s="7">
        <f>(Z1141-AA1141)^2</f>
        <v>9.8172187281028123</v>
      </c>
      <c r="AC1141" s="7">
        <f>ABS(Z1141-AA1141)</f>
        <v>3.1332441220088185</v>
      </c>
      <c r="AD1141" s="7">
        <f>(Z1141-$AC$10)^2</f>
        <v>143.1298421763515</v>
      </c>
      <c r="AE1141" s="8">
        <f t="shared" si="17"/>
        <v>3.1332441220088185</v>
      </c>
    </row>
    <row r="1142" spans="1:31" x14ac:dyDescent="0.25">
      <c r="A1142" s="1">
        <v>1</v>
      </c>
      <c r="B1142" s="1">
        <v>394</v>
      </c>
      <c r="C1142" s="1">
        <v>46</v>
      </c>
      <c r="D1142" s="1">
        <v>0.45</v>
      </c>
      <c r="E1142" s="7">
        <v>49.09198224</v>
      </c>
      <c r="F1142" s="7">
        <v>17</v>
      </c>
      <c r="G1142" s="1">
        <v>63</v>
      </c>
      <c r="H1142" s="1">
        <v>16.399999999999999</v>
      </c>
      <c r="I1142" s="1">
        <v>80</v>
      </c>
      <c r="J1142" s="1">
        <v>3</v>
      </c>
      <c r="K1142" s="1">
        <v>2.92</v>
      </c>
      <c r="L1142" s="1">
        <v>19</v>
      </c>
      <c r="M1142" s="1">
        <v>4.7</v>
      </c>
      <c r="N1142" s="7">
        <v>929.77239099999997</v>
      </c>
      <c r="O1142" s="1">
        <v>11133861</v>
      </c>
      <c r="P1142" s="1">
        <v>9.8000000000000007</v>
      </c>
      <c r="Q1142" s="1">
        <v>9.6999999999999993</v>
      </c>
      <c r="R1142" s="1">
        <v>0.33800000000000002</v>
      </c>
      <c r="S1142" s="1">
        <v>6</v>
      </c>
      <c r="T1142" s="1">
        <v>1</v>
      </c>
      <c r="U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49.6</v>
      </c>
      <c r="AA1142" s="7">
        <f>SUMPRODUCT($A$19:$Y$19,A1142:Y1142)</f>
        <v>50.124924624900885</v>
      </c>
      <c r="AB1142" s="7">
        <f>(Z1142-AA1142)^2</f>
        <v>0.27554586182733315</v>
      </c>
      <c r="AC1142" s="7">
        <f>ABS(Z1142-AA1142)</f>
        <v>0.52492462490088343</v>
      </c>
      <c r="AD1142" s="7">
        <f>(Z1142-$AC$10)^2</f>
        <v>377.77020529150195</v>
      </c>
      <c r="AE1142" s="8">
        <f t="shared" si="17"/>
        <v>-0.52492462490088343</v>
      </c>
    </row>
    <row r="1143" spans="1:31" x14ac:dyDescent="0.25">
      <c r="A1143" s="1">
        <v>1</v>
      </c>
      <c r="B1143" s="1">
        <v>18</v>
      </c>
      <c r="C1143" s="1">
        <v>0</v>
      </c>
      <c r="D1143" s="1">
        <v>6.51</v>
      </c>
      <c r="E1143" s="7">
        <v>16.492323169999999</v>
      </c>
      <c r="F1143" s="7">
        <v>99</v>
      </c>
      <c r="G1143" s="1">
        <v>0</v>
      </c>
      <c r="H1143" s="1">
        <v>33.5</v>
      </c>
      <c r="I1143" s="1">
        <v>0</v>
      </c>
      <c r="J1143" s="1">
        <v>99</v>
      </c>
      <c r="K1143" s="1">
        <v>3.59</v>
      </c>
      <c r="L1143" s="1">
        <v>99</v>
      </c>
      <c r="M1143" s="1">
        <v>0.1</v>
      </c>
      <c r="N1143" s="7">
        <v>184.68447</v>
      </c>
      <c r="O1143" s="1">
        <v>8977</v>
      </c>
      <c r="P1143" s="1">
        <v>5.8</v>
      </c>
      <c r="Q1143" s="1">
        <v>6.2</v>
      </c>
      <c r="R1143" s="1">
        <v>0.74</v>
      </c>
      <c r="S1143" s="1">
        <v>13.2</v>
      </c>
      <c r="T1143" s="1">
        <v>1</v>
      </c>
      <c r="U1143" s="1">
        <v>0</v>
      </c>
      <c r="V1143" s="1">
        <v>0</v>
      </c>
      <c r="W1143" s="1">
        <v>0</v>
      </c>
      <c r="X1143" s="1">
        <v>0</v>
      </c>
      <c r="Y1143" s="1">
        <v>0</v>
      </c>
      <c r="Z1143" s="1">
        <v>72.400000000000006</v>
      </c>
      <c r="AA1143" s="7">
        <f>SUMPRODUCT($A$19:$Y$19,A1143:Y1143)</f>
        <v>69.964679172945793</v>
      </c>
      <c r="AB1143" s="7">
        <f>(Z1143-AA1143)^2</f>
        <v>5.9307875306840137</v>
      </c>
      <c r="AC1143" s="7">
        <f>ABS(Z1143-AA1143)</f>
        <v>2.4353208270542126</v>
      </c>
      <c r="AD1143" s="7">
        <f>(Z1143-$AC$10)^2</f>
        <v>11.314400226997853</v>
      </c>
      <c r="AE1143" s="8">
        <f t="shared" si="17"/>
        <v>2.4353208270542126</v>
      </c>
    </row>
    <row r="1144" spans="1:31" x14ac:dyDescent="0.25">
      <c r="A1144" s="1">
        <v>1</v>
      </c>
      <c r="B1144" s="1">
        <v>166</v>
      </c>
      <c r="C1144" s="1">
        <v>6</v>
      </c>
      <c r="D1144" s="1">
        <v>6.02</v>
      </c>
      <c r="E1144" s="7">
        <v>664.55852419999997</v>
      </c>
      <c r="F1144" s="7">
        <v>83</v>
      </c>
      <c r="G1144" s="1">
        <v>0</v>
      </c>
      <c r="H1144" s="1">
        <v>53.6</v>
      </c>
      <c r="I1144" s="1">
        <v>8</v>
      </c>
      <c r="J1144" s="1">
        <v>85</v>
      </c>
      <c r="K1144" s="1">
        <v>4.5999999999999996</v>
      </c>
      <c r="L1144" s="1">
        <v>88</v>
      </c>
      <c r="M1144" s="1">
        <v>0.9</v>
      </c>
      <c r="N1144" s="7">
        <v>5451.6696000000002</v>
      </c>
      <c r="O1144" s="1">
        <v>9897985</v>
      </c>
      <c r="P1144" s="1">
        <v>3.3</v>
      </c>
      <c r="Q1144" s="1">
        <v>3.3</v>
      </c>
      <c r="R1144" s="1">
        <v>0.69699999999999995</v>
      </c>
      <c r="S1144" s="1">
        <v>12.9</v>
      </c>
      <c r="T1144" s="1">
        <v>0</v>
      </c>
      <c r="U1144" s="1">
        <v>0</v>
      </c>
      <c r="V1144" s="1">
        <v>0</v>
      </c>
      <c r="W1144" s="1">
        <v>0</v>
      </c>
      <c r="X1144" s="1">
        <v>0</v>
      </c>
      <c r="Y1144" s="1">
        <v>0</v>
      </c>
      <c r="Z1144" s="1">
        <v>72.7</v>
      </c>
      <c r="AA1144" s="7">
        <f>SUMPRODUCT($A$19:$Y$19,A1144:Y1144)</f>
        <v>73.152125997800908</v>
      </c>
      <c r="AB1144" s="7">
        <f>(Z1144-AA1144)^2</f>
        <v>0.20441791788746447</v>
      </c>
      <c r="AC1144" s="7">
        <f>ABS(Z1144-AA1144)</f>
        <v>0.45212599780090557</v>
      </c>
      <c r="AD1144" s="7">
        <f>(Z1144-$AC$10)^2</f>
        <v>13.422613318254358</v>
      </c>
      <c r="AE1144" s="8">
        <f t="shared" si="17"/>
        <v>-0.45212599780090557</v>
      </c>
    </row>
    <row r="1145" spans="1:31" x14ac:dyDescent="0.25">
      <c r="A1145" s="1">
        <v>1</v>
      </c>
      <c r="B1145" s="1">
        <v>214</v>
      </c>
      <c r="C1145" s="1">
        <v>8</v>
      </c>
      <c r="D1145" s="1">
        <v>0.01</v>
      </c>
      <c r="E1145" s="7">
        <v>8.3530747979999997</v>
      </c>
      <c r="F1145" s="7">
        <v>64</v>
      </c>
      <c r="G1145" s="1">
        <v>1292</v>
      </c>
      <c r="H1145" s="1">
        <v>27.4</v>
      </c>
      <c r="I1145" s="1">
        <v>12</v>
      </c>
      <c r="J1145" s="1">
        <v>52</v>
      </c>
      <c r="K1145" s="1">
        <v>3.28</v>
      </c>
      <c r="L1145" s="1">
        <v>64</v>
      </c>
      <c r="M1145" s="1">
        <v>1.2</v>
      </c>
      <c r="N1145" s="7">
        <v>123.383675</v>
      </c>
      <c r="O1145" s="1">
        <v>369543</v>
      </c>
      <c r="P1145" s="1">
        <v>8.6999999999999993</v>
      </c>
      <c r="Q1145" s="1">
        <v>8.5</v>
      </c>
      <c r="R1145" s="1">
        <v>0.48399999999999999</v>
      </c>
      <c r="S1145" s="1">
        <v>7.6</v>
      </c>
      <c r="T1145" s="1">
        <v>1</v>
      </c>
      <c r="U1145" s="1">
        <v>0</v>
      </c>
      <c r="V1145" s="1">
        <v>0</v>
      </c>
      <c r="W1145" s="1">
        <v>0</v>
      </c>
      <c r="X1145" s="1">
        <v>0</v>
      </c>
      <c r="Y1145" s="1">
        <v>0</v>
      </c>
      <c r="Z1145" s="1">
        <v>62</v>
      </c>
      <c r="AA1145" s="7">
        <f>SUMPRODUCT($A$19:$Y$19,A1145:Y1145)</f>
        <v>59.659974215198318</v>
      </c>
      <c r="AB1145" s="7">
        <f>(Z1145-AA1145)^2</f>
        <v>5.4757206735367285</v>
      </c>
      <c r="AC1145" s="7">
        <f>ABS(Z1145-AA1145)</f>
        <v>2.3400257848016821</v>
      </c>
      <c r="AD1145" s="7">
        <f>(Z1145-$AC$10)^2</f>
        <v>49.509679730104992</v>
      </c>
      <c r="AE1145" s="8">
        <f t="shared" si="17"/>
        <v>2.3400257848016821</v>
      </c>
    </row>
    <row r="1146" spans="1:31" x14ac:dyDescent="0.25">
      <c r="A1146" s="1">
        <v>1</v>
      </c>
      <c r="B1146" s="1">
        <v>129</v>
      </c>
      <c r="C1146" s="1">
        <v>10</v>
      </c>
      <c r="D1146" s="1">
        <v>8.16</v>
      </c>
      <c r="E1146" s="7">
        <v>1105.6590309999999</v>
      </c>
      <c r="F1146" s="7">
        <v>85</v>
      </c>
      <c r="G1146" s="1">
        <v>0</v>
      </c>
      <c r="H1146" s="1">
        <v>58</v>
      </c>
      <c r="I1146" s="1">
        <v>12</v>
      </c>
      <c r="J1146" s="1">
        <v>92</v>
      </c>
      <c r="K1146" s="1">
        <v>6.49</v>
      </c>
      <c r="L1146" s="1">
        <v>91</v>
      </c>
      <c r="M1146" s="1">
        <v>0.1</v>
      </c>
      <c r="N1146" s="7">
        <v>7193.6176400000004</v>
      </c>
      <c r="O1146" s="1">
        <v>3997224</v>
      </c>
      <c r="P1146" s="1">
        <v>1.1000000000000001</v>
      </c>
      <c r="Q1146" s="1">
        <v>0.9</v>
      </c>
      <c r="R1146" s="1">
        <v>0.78800000000000003</v>
      </c>
      <c r="S1146" s="1">
        <v>16.3</v>
      </c>
      <c r="T1146" s="1">
        <v>0</v>
      </c>
      <c r="U1146" s="1">
        <v>0</v>
      </c>
      <c r="V1146" s="1">
        <v>0</v>
      </c>
      <c r="W1146" s="1">
        <v>1</v>
      </c>
      <c r="X1146" s="1">
        <v>0</v>
      </c>
      <c r="Y1146" s="1">
        <v>0</v>
      </c>
      <c r="Z1146" s="1">
        <v>74.8</v>
      </c>
      <c r="AA1146" s="7">
        <f>SUMPRODUCT($A$19:$Y$19,A1146:Y1146)</f>
        <v>76.227000539412956</v>
      </c>
      <c r="AB1146" s="7">
        <f>(Z1146-AA1146)^2</f>
        <v>2.0363305394848741</v>
      </c>
      <c r="AC1146" s="7">
        <f>ABS(Z1146-AA1146)</f>
        <v>1.4270005394129583</v>
      </c>
      <c r="AD1146" s="7">
        <f>(Z1146-$AC$10)^2</f>
        <v>33.220104957049969</v>
      </c>
      <c r="AE1146" s="8">
        <f t="shared" si="17"/>
        <v>-1.4270005394129583</v>
      </c>
    </row>
    <row r="1147" spans="1:31" x14ac:dyDescent="0.25">
      <c r="A1147" s="1">
        <v>1</v>
      </c>
      <c r="B1147" s="1">
        <v>147</v>
      </c>
      <c r="C1147" s="1">
        <v>3</v>
      </c>
      <c r="D1147" s="1">
        <v>0.01</v>
      </c>
      <c r="E1147" s="7">
        <v>362.38179509999998</v>
      </c>
      <c r="F1147" s="7">
        <v>93</v>
      </c>
      <c r="G1147" s="1">
        <v>633</v>
      </c>
      <c r="H1147" s="1">
        <v>53.4</v>
      </c>
      <c r="I1147" s="1">
        <v>3</v>
      </c>
      <c r="J1147" s="1">
        <v>94</v>
      </c>
      <c r="K1147" s="1">
        <v>4.5999999999999996</v>
      </c>
      <c r="L1147" s="1">
        <v>94</v>
      </c>
      <c r="M1147" s="1">
        <v>0.1</v>
      </c>
      <c r="N1147" s="7">
        <v>6269.5812299999998</v>
      </c>
      <c r="O1147" s="1">
        <v>1315372</v>
      </c>
      <c r="P1147" s="1">
        <v>5.6</v>
      </c>
      <c r="Q1147" s="1">
        <v>5.5</v>
      </c>
      <c r="R1147" s="1">
        <v>0.73199999999999998</v>
      </c>
      <c r="S1147" s="1">
        <v>15.7</v>
      </c>
      <c r="T1147" s="1">
        <v>1</v>
      </c>
      <c r="U1147" s="1">
        <v>0</v>
      </c>
      <c r="V1147" s="1">
        <v>0</v>
      </c>
      <c r="W1147" s="1">
        <v>0</v>
      </c>
      <c r="X1147" s="1">
        <v>0</v>
      </c>
      <c r="Y1147" s="1">
        <v>0</v>
      </c>
      <c r="Z1147" s="1">
        <v>71</v>
      </c>
      <c r="AA1147" s="7">
        <f>SUMPRODUCT($A$19:$Y$19,A1147:Y1147)</f>
        <v>70.3508326090613</v>
      </c>
      <c r="AB1147" s="7">
        <f>(Z1147-AA1147)^2</f>
        <v>0.42141830145815939</v>
      </c>
      <c r="AC1147" s="7">
        <f>ABS(Z1147-AA1147)</f>
        <v>0.64916739093870035</v>
      </c>
      <c r="AD1147" s="7">
        <f>(Z1147-$AC$10)^2</f>
        <v>3.8560724678007037</v>
      </c>
      <c r="AE1147" s="8">
        <f t="shared" si="17"/>
        <v>0.64916739093870035</v>
      </c>
    </row>
    <row r="1148" spans="1:31" x14ac:dyDescent="0.25">
      <c r="A1148" s="1">
        <v>1</v>
      </c>
      <c r="B1148" s="1">
        <v>138</v>
      </c>
      <c r="C1148" s="1">
        <v>38</v>
      </c>
      <c r="D1148" s="1">
        <v>1.47</v>
      </c>
      <c r="E1148" s="7">
        <v>35.557290000000002</v>
      </c>
      <c r="F1148" s="7">
        <v>72</v>
      </c>
      <c r="G1148" s="1">
        <v>7823</v>
      </c>
      <c r="H1148" s="1">
        <v>55.1</v>
      </c>
      <c r="I1148" s="1">
        <v>46</v>
      </c>
      <c r="J1148" s="1">
        <v>78</v>
      </c>
      <c r="K1148" s="1">
        <v>5.36</v>
      </c>
      <c r="L1148" s="1">
        <v>78</v>
      </c>
      <c r="M1148" s="1">
        <v>0.1</v>
      </c>
      <c r="N1148" s="7">
        <v>366.57</v>
      </c>
      <c r="O1148" s="1">
        <v>6514354</v>
      </c>
      <c r="P1148" s="1">
        <v>5.2</v>
      </c>
      <c r="Q1148" s="1">
        <v>5</v>
      </c>
      <c r="R1148" s="1">
        <v>0.65800000000000003</v>
      </c>
      <c r="S1148" s="1">
        <v>11.5</v>
      </c>
      <c r="T1148" s="1">
        <v>0</v>
      </c>
      <c r="U1148" s="1">
        <v>1</v>
      </c>
      <c r="V1148" s="1">
        <v>0</v>
      </c>
      <c r="W1148" s="1">
        <v>0</v>
      </c>
      <c r="X1148" s="1">
        <v>0</v>
      </c>
      <c r="Y1148" s="1">
        <v>0</v>
      </c>
      <c r="Z1148" s="1">
        <v>71.2</v>
      </c>
      <c r="AA1148" s="7">
        <f>SUMPRODUCT($A$19:$Y$19,A1148:Y1148)</f>
        <v>71.130859542158376</v>
      </c>
      <c r="AB1148" s="7">
        <f>(Z1148-AA1148)^2</f>
        <v>4.7804029105497749E-3</v>
      </c>
      <c r="AC1148" s="7">
        <f>ABS(Z1148-AA1148)</f>
        <v>6.9140457841626812E-2</v>
      </c>
      <c r="AD1148" s="7">
        <f>(Z1148-$AC$10)^2</f>
        <v>4.6815478619717315</v>
      </c>
      <c r="AE1148" s="8">
        <f t="shared" si="17"/>
        <v>6.9140457841626812E-2</v>
      </c>
    </row>
    <row r="1149" spans="1:31" x14ac:dyDescent="0.25">
      <c r="A1149" s="1">
        <v>1</v>
      </c>
      <c r="B1149" s="1">
        <v>267</v>
      </c>
      <c r="C1149" s="1">
        <v>40</v>
      </c>
      <c r="D1149" s="1">
        <v>1.69</v>
      </c>
      <c r="E1149" s="7">
        <v>195.98246259999999</v>
      </c>
      <c r="F1149" s="7">
        <v>94</v>
      </c>
      <c r="G1149" s="1">
        <v>641</v>
      </c>
      <c r="H1149" s="1">
        <v>25.5</v>
      </c>
      <c r="I1149" s="1">
        <v>59</v>
      </c>
      <c r="J1149" s="1">
        <v>94</v>
      </c>
      <c r="K1149" s="1">
        <v>5.33</v>
      </c>
      <c r="L1149" s="1">
        <v>94</v>
      </c>
      <c r="M1149" s="1">
        <v>1.9</v>
      </c>
      <c r="N1149" s="7">
        <v>1312.6755700000001</v>
      </c>
      <c r="O1149" s="1">
        <v>2451214</v>
      </c>
      <c r="P1149" s="1">
        <v>7.1</v>
      </c>
      <c r="Q1149" s="1">
        <v>7</v>
      </c>
      <c r="R1149" s="1">
        <v>0.54700000000000004</v>
      </c>
      <c r="S1149" s="1">
        <v>10.5</v>
      </c>
      <c r="T1149" s="1">
        <v>1</v>
      </c>
      <c r="U1149" s="1">
        <v>0</v>
      </c>
      <c r="V1149" s="1">
        <v>0</v>
      </c>
      <c r="W1149" s="1">
        <v>0</v>
      </c>
      <c r="X1149" s="1">
        <v>0</v>
      </c>
      <c r="Y1149" s="1">
        <v>0</v>
      </c>
      <c r="Z1149" s="1">
        <v>69</v>
      </c>
      <c r="AA1149" s="7">
        <f>SUMPRODUCT($A$19:$Y$19,A1149:Y1149)</f>
        <v>62.54990974471076</v>
      </c>
      <c r="AB1149" s="7">
        <f>(Z1149-AA1149)^2</f>
        <v>41.603664301377208</v>
      </c>
      <c r="AC1149" s="7">
        <f>ABS(Z1149-AA1149)</f>
        <v>6.4500902552892398</v>
      </c>
      <c r="AD1149" s="7">
        <f>(Z1149-$AC$10)^2</f>
        <v>1.3185260905460203E-3</v>
      </c>
      <c r="AE1149" s="8">
        <f t="shared" si="17"/>
        <v>6.4500902552892398</v>
      </c>
    </row>
    <row r="1150" spans="1:31" x14ac:dyDescent="0.25">
      <c r="A1150" s="1">
        <v>1</v>
      </c>
      <c r="B1150" s="1">
        <v>192</v>
      </c>
      <c r="C1150" s="1">
        <v>14</v>
      </c>
      <c r="D1150" s="1">
        <v>2.2000000000000002</v>
      </c>
      <c r="E1150" s="7">
        <v>56.884164810000001</v>
      </c>
      <c r="F1150" s="7">
        <v>89</v>
      </c>
      <c r="G1150" s="1">
        <v>1156</v>
      </c>
      <c r="H1150" s="1">
        <v>16.399999999999999</v>
      </c>
      <c r="I1150" s="1">
        <v>16</v>
      </c>
      <c r="J1150" s="1">
        <v>88</v>
      </c>
      <c r="K1150" s="1">
        <v>5.95</v>
      </c>
      <c r="L1150" s="1">
        <v>89</v>
      </c>
      <c r="M1150" s="1">
        <v>0.5</v>
      </c>
      <c r="N1150" s="7">
        <v>785.69288410000001</v>
      </c>
      <c r="O1150" s="1">
        <v>143874</v>
      </c>
      <c r="P1150" s="1">
        <v>11</v>
      </c>
      <c r="Q1150" s="1">
        <v>11.3</v>
      </c>
      <c r="R1150" s="1">
        <v>0.51900000000000002</v>
      </c>
      <c r="S1150" s="1">
        <v>10.6</v>
      </c>
      <c r="T1150" s="1">
        <v>0</v>
      </c>
      <c r="U1150" s="1">
        <v>1</v>
      </c>
      <c r="V1150" s="1">
        <v>0</v>
      </c>
      <c r="W1150" s="1">
        <v>0</v>
      </c>
      <c r="X1150" s="1">
        <v>0</v>
      </c>
      <c r="Y1150" s="1">
        <v>0</v>
      </c>
      <c r="Z1150" s="1">
        <v>66.599999999999994</v>
      </c>
      <c r="AA1150" s="7">
        <f>SUMPRODUCT($A$19:$Y$19,A1150:Y1150)</f>
        <v>67.986423585701857</v>
      </c>
      <c r="AB1150" s="7">
        <f>(Z1150-AA1150)^2</f>
        <v>1.9221703589904104</v>
      </c>
      <c r="AC1150" s="7">
        <f>ABS(Z1150-AA1150)</f>
        <v>1.3864235857018627</v>
      </c>
      <c r="AD1150" s="7">
        <f>(Z1150-$AC$10)^2</f>
        <v>5.9356137960383846</v>
      </c>
      <c r="AE1150" s="8">
        <f t="shared" si="17"/>
        <v>-1.3864235857018627</v>
      </c>
    </row>
    <row r="1151" spans="1:31" x14ac:dyDescent="0.25">
      <c r="A1151" s="1">
        <v>1</v>
      </c>
      <c r="B1151" s="1">
        <v>41</v>
      </c>
      <c r="C1151" s="1">
        <v>61</v>
      </c>
      <c r="D1151" s="1">
        <v>4.43</v>
      </c>
      <c r="E1151" s="7">
        <v>41.736292210000002</v>
      </c>
      <c r="F1151" s="7">
        <v>92</v>
      </c>
      <c r="G1151" s="1">
        <v>23934</v>
      </c>
      <c r="H1151" s="1">
        <v>21.3</v>
      </c>
      <c r="I1151" s="1">
        <v>99</v>
      </c>
      <c r="J1151" s="1">
        <v>61</v>
      </c>
      <c r="K1151" s="1">
        <v>4.7</v>
      </c>
      <c r="L1151" s="1">
        <v>63</v>
      </c>
      <c r="M1151" s="1">
        <v>7.9</v>
      </c>
      <c r="N1151" s="7">
        <v>614.67293389999998</v>
      </c>
      <c r="O1151" s="1">
        <v>15671927</v>
      </c>
      <c r="P1151" s="1">
        <v>7.5</v>
      </c>
      <c r="Q1151" s="1">
        <v>7.7</v>
      </c>
      <c r="R1151" s="1">
        <v>0.437</v>
      </c>
      <c r="S1151" s="1">
        <v>7.1</v>
      </c>
      <c r="T1151" s="1">
        <v>1</v>
      </c>
      <c r="U1151" s="1">
        <v>0</v>
      </c>
      <c r="V1151" s="1">
        <v>0</v>
      </c>
      <c r="W1151" s="1">
        <v>0</v>
      </c>
      <c r="X1151" s="1">
        <v>0</v>
      </c>
      <c r="Y1151" s="1">
        <v>0</v>
      </c>
      <c r="Z1151" s="1">
        <v>51.5</v>
      </c>
      <c r="AA1151" s="7">
        <f>SUMPRODUCT($A$19:$Y$19,A1151:Y1151)</f>
        <v>57.918880536287631</v>
      </c>
      <c r="AB1151" s="7">
        <f>(Z1151-AA1151)^2</f>
        <v>41.202027339132187</v>
      </c>
      <c r="AC1151" s="7">
        <f>ABS(Z1151-AA1151)</f>
        <v>6.4188805362876309</v>
      </c>
      <c r="AD1151" s="7">
        <f>(Z1151-$AC$10)^2</f>
        <v>307.52222153612666</v>
      </c>
      <c r="AE1151" s="8">
        <f t="shared" si="17"/>
        <v>-6.4188805362876309</v>
      </c>
    </row>
    <row r="1152" spans="1:31" x14ac:dyDescent="0.25">
      <c r="A1152" s="1">
        <v>1</v>
      </c>
      <c r="B1152" s="1">
        <v>81</v>
      </c>
      <c r="C1152" s="1">
        <v>0</v>
      </c>
      <c r="D1152" s="1">
        <v>10.95</v>
      </c>
      <c r="E1152" s="7">
        <v>3283.024864</v>
      </c>
      <c r="F1152" s="7">
        <v>92</v>
      </c>
      <c r="G1152" s="1">
        <v>2</v>
      </c>
      <c r="H1152" s="1">
        <v>58.2</v>
      </c>
      <c r="I1152" s="1">
        <v>0</v>
      </c>
      <c r="J1152" s="1">
        <v>96</v>
      </c>
      <c r="K1152" s="1">
        <v>9.3699999999999992</v>
      </c>
      <c r="L1152" s="1">
        <v>96</v>
      </c>
      <c r="M1152" s="1">
        <v>0.1</v>
      </c>
      <c r="N1152" s="7">
        <v>22486.471669999999</v>
      </c>
      <c r="O1152" s="1">
        <v>257159</v>
      </c>
      <c r="P1152" s="1">
        <v>1.5</v>
      </c>
      <c r="Q1152" s="1">
        <v>1.5</v>
      </c>
      <c r="R1152" s="1">
        <v>0.877</v>
      </c>
      <c r="S1152" s="1">
        <v>16.8</v>
      </c>
      <c r="T1152" s="1">
        <v>0</v>
      </c>
      <c r="U1152" s="1">
        <v>0</v>
      </c>
      <c r="V1152" s="1">
        <v>0</v>
      </c>
      <c r="W1152" s="1">
        <v>0</v>
      </c>
      <c r="X1152" s="1">
        <v>1</v>
      </c>
      <c r="Y1152" s="1">
        <v>1</v>
      </c>
      <c r="Z1152" s="1">
        <v>82</v>
      </c>
      <c r="AA1152" s="7">
        <f>SUMPRODUCT($A$19:$Y$19,A1152:Y1152)</f>
        <v>80.745482805290237</v>
      </c>
      <c r="AB1152" s="7">
        <f>(Z1152-AA1152)^2</f>
        <v>1.5738133918224531</v>
      </c>
      <c r="AC1152" s="7">
        <f>ABS(Z1152-AA1152)</f>
        <v>1.2545171947097629</v>
      </c>
      <c r="AD1152" s="7">
        <f>(Z1152-$AC$10)^2</f>
        <v>168.05721914720658</v>
      </c>
      <c r="AE1152" s="8">
        <f t="shared" si="17"/>
        <v>1.2545171947097629</v>
      </c>
    </row>
    <row r="1153" spans="1:31" x14ac:dyDescent="0.25">
      <c r="A1153" s="1">
        <v>1</v>
      </c>
      <c r="B1153" s="1">
        <v>261</v>
      </c>
      <c r="C1153" s="1">
        <v>162</v>
      </c>
      <c r="D1153" s="1">
        <v>1.34</v>
      </c>
      <c r="E1153" s="7">
        <v>67.733744130000005</v>
      </c>
      <c r="F1153" s="7">
        <v>62</v>
      </c>
      <c r="G1153" s="1">
        <v>4235</v>
      </c>
      <c r="H1153" s="1">
        <v>15.6</v>
      </c>
      <c r="I1153" s="1">
        <v>243</v>
      </c>
      <c r="J1153" s="1">
        <v>69</v>
      </c>
      <c r="K1153" s="1">
        <v>6.86</v>
      </c>
      <c r="L1153" s="1">
        <v>61</v>
      </c>
      <c r="M1153" s="1">
        <v>1.7</v>
      </c>
      <c r="N1153" s="7">
        <v>341.39992000000001</v>
      </c>
      <c r="O1153" s="1">
        <v>877267</v>
      </c>
      <c r="P1153" s="1">
        <v>11</v>
      </c>
      <c r="Q1153" s="1">
        <v>1.7</v>
      </c>
      <c r="R1153" s="1">
        <v>0.40100000000000002</v>
      </c>
      <c r="S1153" s="1">
        <v>8.1</v>
      </c>
      <c r="T1153" s="1">
        <v>1</v>
      </c>
      <c r="U1153" s="1">
        <v>0</v>
      </c>
      <c r="V1153" s="1">
        <v>0</v>
      </c>
      <c r="W1153" s="1">
        <v>0</v>
      </c>
      <c r="X1153" s="1">
        <v>0</v>
      </c>
      <c r="Y1153" s="1">
        <v>0</v>
      </c>
      <c r="Z1153" s="1">
        <v>61.8</v>
      </c>
      <c r="AA1153" s="7">
        <f>SUMPRODUCT($A$19:$Y$19,A1153:Y1153)</f>
        <v>58.017428434706147</v>
      </c>
      <c r="AB1153" s="7">
        <f>(Z1153-AA1153)^2</f>
        <v>14.307847646569565</v>
      </c>
      <c r="AC1153" s="7">
        <f>ABS(Z1153-AA1153)</f>
        <v>3.7825715652938499</v>
      </c>
      <c r="AD1153" s="7">
        <f>(Z1153-$AC$10)^2</f>
        <v>52.364204335934019</v>
      </c>
      <c r="AE1153" s="8">
        <f t="shared" si="17"/>
        <v>3.7825715652938499</v>
      </c>
    </row>
    <row r="1154" spans="1:31" x14ac:dyDescent="0.25">
      <c r="A1154" s="1">
        <v>1</v>
      </c>
      <c r="B1154" s="1">
        <v>58</v>
      </c>
      <c r="C1154" s="1">
        <v>0</v>
      </c>
      <c r="D1154" s="1">
        <v>7.2</v>
      </c>
      <c r="E1154" s="7">
        <v>778.24774669999999</v>
      </c>
      <c r="F1154" s="7">
        <v>92</v>
      </c>
      <c r="G1154" s="1">
        <v>6</v>
      </c>
      <c r="H1154" s="1">
        <v>57.3</v>
      </c>
      <c r="I1154" s="1">
        <v>0</v>
      </c>
      <c r="J1154" s="1">
        <v>98</v>
      </c>
      <c r="K1154" s="1">
        <v>9.4700000000000006</v>
      </c>
      <c r="L1154" s="1">
        <v>98</v>
      </c>
      <c r="M1154" s="1">
        <v>0.1</v>
      </c>
      <c r="N1154" s="7">
        <v>5276.2559099999999</v>
      </c>
      <c r="O1154" s="1">
        <v>9378126</v>
      </c>
      <c r="P1154" s="1">
        <v>1.3</v>
      </c>
      <c r="Q1154" s="1">
        <v>1.3</v>
      </c>
      <c r="R1154" s="1">
        <v>0.89500000000000002</v>
      </c>
      <c r="S1154" s="1">
        <v>15.8</v>
      </c>
      <c r="T1154" s="1">
        <v>0</v>
      </c>
      <c r="U1154" s="1">
        <v>0</v>
      </c>
      <c r="V1154" s="1">
        <v>0</v>
      </c>
      <c r="W1154" s="1">
        <v>0</v>
      </c>
      <c r="X1154" s="1">
        <v>1</v>
      </c>
      <c r="Y1154" s="1">
        <v>1</v>
      </c>
      <c r="Z1154" s="1">
        <v>81.5</v>
      </c>
      <c r="AA1154" s="7">
        <f>SUMPRODUCT($A$19:$Y$19,A1154:Y1154)</f>
        <v>79.994553351209973</v>
      </c>
      <c r="AB1154" s="7">
        <f>(Z1154-AA1154)^2</f>
        <v>2.2663696123531234</v>
      </c>
      <c r="AC1154" s="7">
        <f>ABS(Z1154-AA1154)</f>
        <v>1.5054466487900271</v>
      </c>
      <c r="AD1154" s="7">
        <f>(Z1154-$AC$10)^2</f>
        <v>155.34353066177903</v>
      </c>
      <c r="AE1154" s="8">
        <f t="shared" si="17"/>
        <v>1.5054466487900271</v>
      </c>
    </row>
    <row r="1155" spans="1:31" x14ac:dyDescent="0.25">
      <c r="A1155" s="1">
        <v>1</v>
      </c>
      <c r="B1155" s="1">
        <v>111</v>
      </c>
      <c r="C1155" s="1">
        <v>0</v>
      </c>
      <c r="D1155" s="1">
        <v>5.97</v>
      </c>
      <c r="E1155" s="7">
        <v>417.91174410000002</v>
      </c>
      <c r="F1155" s="7">
        <v>95</v>
      </c>
      <c r="G1155" s="1">
        <v>0</v>
      </c>
      <c r="H1155" s="1">
        <v>61.8</v>
      </c>
      <c r="I1155" s="1">
        <v>1</v>
      </c>
      <c r="J1155" s="1">
        <v>95</v>
      </c>
      <c r="K1155" s="1">
        <v>8.5500000000000007</v>
      </c>
      <c r="L1155" s="1">
        <v>95</v>
      </c>
      <c r="M1155" s="1">
        <v>0.1</v>
      </c>
      <c r="N1155" s="7">
        <v>14166.4998</v>
      </c>
      <c r="O1155" s="1">
        <v>3385624</v>
      </c>
      <c r="P1155" s="1">
        <v>1.5</v>
      </c>
      <c r="Q1155" s="1">
        <v>1.5</v>
      </c>
      <c r="R1155" s="1">
        <v>0.78</v>
      </c>
      <c r="S1155" s="1">
        <v>15.5</v>
      </c>
      <c r="T1155" s="1">
        <v>0</v>
      </c>
      <c r="U1155" s="1">
        <v>0</v>
      </c>
      <c r="V1155" s="1">
        <v>0</v>
      </c>
      <c r="W1155" s="1">
        <v>1</v>
      </c>
      <c r="X1155" s="1">
        <v>0</v>
      </c>
      <c r="Y1155" s="1">
        <v>0</v>
      </c>
      <c r="Z1155" s="1">
        <v>77</v>
      </c>
      <c r="AA1155" s="7">
        <f>SUMPRODUCT($A$19:$Y$19,A1155:Y1155)</f>
        <v>76.597055476259897</v>
      </c>
      <c r="AB1155" s="7">
        <f>(Z1155-AA1155)^2</f>
        <v>0.1623642892121388</v>
      </c>
      <c r="AC1155" s="7">
        <f>ABS(Z1155-AA1155)</f>
        <v>0.40294452374010348</v>
      </c>
      <c r="AD1155" s="7">
        <f>(Z1155-$AC$10)^2</f>
        <v>63.420334292931173</v>
      </c>
      <c r="AE1155" s="8">
        <f t="shared" si="17"/>
        <v>0.40294452374010348</v>
      </c>
    </row>
    <row r="1156" spans="1:31" x14ac:dyDescent="0.25">
      <c r="A1156" s="1">
        <v>1</v>
      </c>
      <c r="B1156" s="1">
        <v>1</v>
      </c>
      <c r="C1156" s="1">
        <v>0</v>
      </c>
      <c r="D1156" s="1">
        <v>4.82</v>
      </c>
      <c r="E1156" s="7">
        <v>38.254140649999997</v>
      </c>
      <c r="F1156" s="7">
        <v>9</v>
      </c>
      <c r="G1156" s="1">
        <v>17</v>
      </c>
      <c r="H1156" s="1">
        <v>51</v>
      </c>
      <c r="I1156" s="1">
        <v>0</v>
      </c>
      <c r="J1156" s="1">
        <v>91</v>
      </c>
      <c r="K1156" s="1">
        <v>8.2799999999999994</v>
      </c>
      <c r="L1156" s="1">
        <v>87</v>
      </c>
      <c r="M1156" s="1">
        <v>0.1</v>
      </c>
      <c r="N1156" s="7">
        <v>344.32169800000003</v>
      </c>
      <c r="O1156" s="1">
        <v>3779468</v>
      </c>
      <c r="P1156" s="1">
        <v>2.9</v>
      </c>
      <c r="Q1156" s="1">
        <v>2.8</v>
      </c>
      <c r="R1156" s="1">
        <v>0.69699999999999995</v>
      </c>
      <c r="S1156" s="1">
        <v>12.7</v>
      </c>
      <c r="T1156" s="1">
        <v>0</v>
      </c>
      <c r="U1156" s="1">
        <v>0</v>
      </c>
      <c r="V1156" s="1">
        <v>0</v>
      </c>
      <c r="W1156" s="1">
        <v>0</v>
      </c>
      <c r="X1156" s="1">
        <v>1</v>
      </c>
      <c r="Y1156" s="1">
        <v>0</v>
      </c>
      <c r="Z1156" s="1">
        <v>75.7</v>
      </c>
      <c r="AA1156" s="7">
        <f>SUMPRODUCT($A$19:$Y$19,A1156:Y1156)</f>
        <v>75.718306330418869</v>
      </c>
      <c r="AB1156" s="7">
        <f>(Z1156-AA1156)^2</f>
        <v>3.3512173340471409E-4</v>
      </c>
      <c r="AC1156" s="7">
        <f>ABS(Z1156-AA1156)</f>
        <v>1.8306330418866423E-2</v>
      </c>
      <c r="AD1156" s="7">
        <f>(Z1156-$AC$10)^2</f>
        <v>44.40474423081961</v>
      </c>
      <c r="AE1156" s="8">
        <f t="shared" si="17"/>
        <v>-1.8306330418866423E-2</v>
      </c>
    </row>
    <row r="1157" spans="1:31" x14ac:dyDescent="0.25">
      <c r="A1157" s="1">
        <v>1</v>
      </c>
      <c r="B1157" s="1">
        <v>424</v>
      </c>
      <c r="C1157" s="1">
        <v>9</v>
      </c>
      <c r="D1157" s="1">
        <v>2.5499999999999998</v>
      </c>
      <c r="E1157" s="7">
        <v>0</v>
      </c>
      <c r="F1157" s="7">
        <v>92</v>
      </c>
      <c r="G1157" s="1">
        <v>2788</v>
      </c>
      <c r="H1157" s="1">
        <v>2.2999999999999998</v>
      </c>
      <c r="I1157" s="1">
        <v>14</v>
      </c>
      <c r="J1157" s="1">
        <v>41</v>
      </c>
      <c r="K1157" s="1">
        <v>2.4500000000000002</v>
      </c>
      <c r="L1157" s="1">
        <v>41</v>
      </c>
      <c r="M1157" s="1">
        <v>7.2</v>
      </c>
      <c r="N1157" s="7">
        <v>1653.2390500000001</v>
      </c>
      <c r="O1157" s="1">
        <v>1315372</v>
      </c>
      <c r="P1157" s="1">
        <v>9.3000000000000007</v>
      </c>
      <c r="Q1157" s="1">
        <v>8.9</v>
      </c>
      <c r="R1157" s="1">
        <v>0.48799999999999999</v>
      </c>
      <c r="S1157" s="1">
        <v>9.5</v>
      </c>
      <c r="T1157" s="1">
        <v>1</v>
      </c>
      <c r="U1157" s="1">
        <v>0</v>
      </c>
      <c r="V1157" s="1">
        <v>0</v>
      </c>
      <c r="W1157" s="1">
        <v>0</v>
      </c>
      <c r="X1157" s="1">
        <v>0</v>
      </c>
      <c r="Y1157" s="1">
        <v>0</v>
      </c>
      <c r="Z1157" s="1">
        <v>52.6</v>
      </c>
      <c r="AA1157" s="7">
        <f>SUMPRODUCT($A$19:$Y$19,A1157:Y1157)</f>
        <v>52.763028544961458</v>
      </c>
      <c r="AB1157" s="7">
        <f>(Z1157-AA1157)^2</f>
        <v>2.6578306472249524E-2</v>
      </c>
      <c r="AC1157" s="7">
        <f>ABS(Z1157-AA1157)</f>
        <v>0.16302854496145613</v>
      </c>
      <c r="AD1157" s="7">
        <f>(Z1157-$AC$10)^2</f>
        <v>270.15233620406718</v>
      </c>
      <c r="AE1157" s="8">
        <f t="shared" si="17"/>
        <v>-0.16302854496145613</v>
      </c>
    </row>
    <row r="1158" spans="1:31" x14ac:dyDescent="0.25">
      <c r="A1158" s="1">
        <v>1</v>
      </c>
      <c r="B1158" s="1">
        <v>79</v>
      </c>
      <c r="C1158" s="1">
        <v>0</v>
      </c>
      <c r="D1158" s="1">
        <v>0.01</v>
      </c>
      <c r="E1158" s="7">
        <v>3192.6344130000002</v>
      </c>
      <c r="F1158" s="7">
        <v>99</v>
      </c>
      <c r="G1158" s="1">
        <v>1</v>
      </c>
      <c r="H1158" s="1">
        <v>38.200000000000003</v>
      </c>
      <c r="I1158" s="1">
        <v>0</v>
      </c>
      <c r="J1158" s="1">
        <v>99</v>
      </c>
      <c r="K1158" s="1">
        <v>2.2999999999999998</v>
      </c>
      <c r="L1158" s="1">
        <v>99</v>
      </c>
      <c r="M1158" s="1">
        <v>0.1</v>
      </c>
      <c r="N1158" s="7">
        <v>47651.259899999997</v>
      </c>
      <c r="O1158" s="1">
        <v>1315372</v>
      </c>
      <c r="P1158" s="1">
        <v>5.8</v>
      </c>
      <c r="Q1158" s="1">
        <v>5.3</v>
      </c>
      <c r="R1158" s="1">
        <v>0.85199999999999998</v>
      </c>
      <c r="S1158" s="1">
        <v>14.4</v>
      </c>
      <c r="T1158" s="1">
        <v>0</v>
      </c>
      <c r="U1158" s="1">
        <v>1</v>
      </c>
      <c r="V1158" s="1">
        <v>0</v>
      </c>
      <c r="W1158" s="1">
        <v>0</v>
      </c>
      <c r="X1158" s="1">
        <v>0</v>
      </c>
      <c r="Y1158" s="1">
        <v>0</v>
      </c>
      <c r="Z1158" s="1">
        <v>78.3</v>
      </c>
      <c r="AA1158" s="7">
        <f>SUMPRODUCT($A$19:$Y$19,A1158:Y1158)</f>
        <v>77.131113339862864</v>
      </c>
      <c r="AB1158" s="7">
        <f>(Z1158-AA1158)^2</f>
        <v>1.3662960242465416</v>
      </c>
      <c r="AC1158" s="7">
        <f>ABS(Z1158-AA1158)</f>
        <v>1.168886660137133</v>
      </c>
      <c r="AD1158" s="7">
        <f>(Z1158-$AC$10)^2</f>
        <v>85.815924355042725</v>
      </c>
      <c r="AE1158" s="8">
        <f t="shared" si="17"/>
        <v>1.168886660137133</v>
      </c>
    </row>
    <row r="1159" spans="1:31" x14ac:dyDescent="0.25">
      <c r="A1159" s="1">
        <v>1</v>
      </c>
      <c r="B1159" s="1">
        <v>116</v>
      </c>
      <c r="C1159" s="1">
        <v>4</v>
      </c>
      <c r="D1159" s="1">
        <v>10.33</v>
      </c>
      <c r="E1159" s="7">
        <v>0</v>
      </c>
      <c r="F1159" s="7">
        <v>93</v>
      </c>
      <c r="G1159" s="1">
        <v>32647</v>
      </c>
      <c r="H1159" s="1">
        <v>24.7</v>
      </c>
      <c r="I1159" s="1">
        <v>4</v>
      </c>
      <c r="J1159" s="1">
        <v>99</v>
      </c>
      <c r="K1159" s="1">
        <v>4.2300000000000004</v>
      </c>
      <c r="L1159" s="1">
        <v>97</v>
      </c>
      <c r="M1159" s="1">
        <v>0.1</v>
      </c>
      <c r="N1159" s="7">
        <v>1653.2390500000001</v>
      </c>
      <c r="O1159" s="1">
        <v>1315372</v>
      </c>
      <c r="P1159" s="1">
        <v>1.6</v>
      </c>
      <c r="Q1159" s="1">
        <v>1.1000000000000001</v>
      </c>
      <c r="R1159" s="1">
        <v>0.67300000000000004</v>
      </c>
      <c r="S1159" s="1">
        <v>12.3</v>
      </c>
      <c r="T1159" s="1">
        <v>0</v>
      </c>
      <c r="U1159" s="1">
        <v>1</v>
      </c>
      <c r="V1159" s="1">
        <v>0</v>
      </c>
      <c r="W1159" s="1">
        <v>0</v>
      </c>
      <c r="X1159" s="1">
        <v>0</v>
      </c>
      <c r="Y1159" s="1">
        <v>0</v>
      </c>
      <c r="Z1159" s="1">
        <v>76</v>
      </c>
      <c r="AA1159" s="7">
        <f>SUMPRODUCT($A$19:$Y$19,A1159:Y1159)</f>
        <v>71.844436698222367</v>
      </c>
      <c r="AB1159" s="7">
        <f>(Z1159-AA1159)^2</f>
        <v>17.268706355081022</v>
      </c>
      <c r="AC1159" s="7">
        <f>ABS(Z1159-AA1159)</f>
        <v>4.155563301777633</v>
      </c>
      <c r="AD1159" s="7">
        <f>(Z1159-$AC$10)^2</f>
        <v>48.492957322076094</v>
      </c>
      <c r="AE1159" s="8">
        <f t="shared" si="17"/>
        <v>4.155563301777633</v>
      </c>
    </row>
    <row r="1160" spans="1:31" x14ac:dyDescent="0.25">
      <c r="A1160" s="1">
        <v>1</v>
      </c>
      <c r="B1160" s="1">
        <v>93</v>
      </c>
      <c r="C1160" s="1">
        <v>0</v>
      </c>
      <c r="D1160" s="1">
        <v>1.47</v>
      </c>
      <c r="E1160" s="7">
        <v>620.95189089999997</v>
      </c>
      <c r="F1160" s="7">
        <v>98</v>
      </c>
      <c r="G1160" s="1">
        <v>1395</v>
      </c>
      <c r="H1160" s="1">
        <v>18</v>
      </c>
      <c r="I1160" s="1">
        <v>0</v>
      </c>
      <c r="J1160" s="1">
        <v>98</v>
      </c>
      <c r="K1160" s="1">
        <v>9.52</v>
      </c>
      <c r="L1160" s="1">
        <v>98</v>
      </c>
      <c r="M1160" s="1">
        <v>0.1</v>
      </c>
      <c r="N1160" s="7">
        <v>3488.4937690000002</v>
      </c>
      <c r="O1160" s="1">
        <v>321</v>
      </c>
      <c r="P1160" s="1">
        <v>14.4</v>
      </c>
      <c r="Q1160" s="1">
        <v>14.5</v>
      </c>
      <c r="R1160" s="1">
        <v>0.625</v>
      </c>
      <c r="S1160" s="1">
        <v>12.1</v>
      </c>
      <c r="T1160" s="1">
        <v>0</v>
      </c>
      <c r="U1160" s="1">
        <v>1</v>
      </c>
      <c r="V1160" s="1">
        <v>0</v>
      </c>
      <c r="W1160" s="1">
        <v>0</v>
      </c>
      <c r="X1160" s="1">
        <v>0</v>
      </c>
      <c r="Y1160" s="1">
        <v>0</v>
      </c>
      <c r="Z1160" s="1">
        <v>74.3</v>
      </c>
      <c r="AA1160" s="7">
        <f>SUMPRODUCT($A$19:$Y$19,A1160:Y1160)</f>
        <v>71.651785438414066</v>
      </c>
      <c r="AB1160" s="7">
        <f>(Z1160-AA1160)^2</f>
        <v>7.0130403641957644</v>
      </c>
      <c r="AC1160" s="7">
        <f>ABS(Z1160-AA1160)</f>
        <v>2.6482145615859309</v>
      </c>
      <c r="AD1160" s="7">
        <f>(Z1160-$AC$10)^2</f>
        <v>27.706416471622433</v>
      </c>
      <c r="AE1160" s="8">
        <f t="shared" si="17"/>
        <v>2.6482145615859309</v>
      </c>
    </row>
    <row r="1161" spans="1:31" x14ac:dyDescent="0.25">
      <c r="A1161" s="1">
        <v>1</v>
      </c>
      <c r="B1161" s="1">
        <v>217</v>
      </c>
      <c r="C1161" s="1">
        <v>0</v>
      </c>
      <c r="D1161" s="1">
        <v>0.49</v>
      </c>
      <c r="E1161" s="7">
        <v>70.755722219999996</v>
      </c>
      <c r="F1161" s="7">
        <v>79</v>
      </c>
      <c r="G1161" s="1">
        <v>0</v>
      </c>
      <c r="H1161" s="1">
        <v>69.7</v>
      </c>
      <c r="I1161" s="1">
        <v>0</v>
      </c>
      <c r="J1161" s="1">
        <v>96</v>
      </c>
      <c r="K1161" s="1">
        <v>9.1</v>
      </c>
      <c r="L1161" s="1">
        <v>77</v>
      </c>
      <c r="M1161" s="1">
        <v>0.1</v>
      </c>
      <c r="N1161" s="7">
        <v>826.58554000000004</v>
      </c>
      <c r="O1161" s="1">
        <v>87343</v>
      </c>
      <c r="P1161" s="1">
        <v>0.2</v>
      </c>
      <c r="Q1161" s="1">
        <v>0.2</v>
      </c>
      <c r="R1161" s="1">
        <v>0</v>
      </c>
      <c r="S1161" s="1">
        <v>11.7</v>
      </c>
      <c r="T1161" s="1">
        <v>0</v>
      </c>
      <c r="U1161" s="1">
        <v>0</v>
      </c>
      <c r="V1161" s="1">
        <v>1</v>
      </c>
      <c r="W1161" s="1">
        <v>0</v>
      </c>
      <c r="X1161" s="1">
        <v>0</v>
      </c>
      <c r="Y1161" s="1">
        <v>0</v>
      </c>
      <c r="Z1161" s="1">
        <v>64.599999999999994</v>
      </c>
      <c r="AA1161" s="7">
        <f>SUMPRODUCT($A$19:$Y$19,A1161:Y1161)</f>
        <v>67.253049434100959</v>
      </c>
      <c r="AB1161" s="7">
        <f>(Z1161-AA1161)^2</f>
        <v>7.0386712997834469</v>
      </c>
      <c r="AC1161" s="7">
        <f>ABS(Z1161-AA1161)</f>
        <v>2.6530494341009643</v>
      </c>
      <c r="AD1161" s="7">
        <f>(Z1161-$AC$10)^2</f>
        <v>19.680859854328251</v>
      </c>
      <c r="AE1161" s="8">
        <f t="shared" si="17"/>
        <v>-2.6530494341009643</v>
      </c>
    </row>
    <row r="1162" spans="1:31" x14ac:dyDescent="0.25">
      <c r="A1162" s="1">
        <v>1</v>
      </c>
      <c r="B1162" s="1">
        <v>693</v>
      </c>
      <c r="C1162" s="1">
        <v>2</v>
      </c>
      <c r="D1162" s="1">
        <v>5.51</v>
      </c>
      <c r="E1162" s="7">
        <v>299.36712519999998</v>
      </c>
      <c r="F1162" s="7">
        <v>9</v>
      </c>
      <c r="G1162" s="1">
        <v>59</v>
      </c>
      <c r="H1162" s="1">
        <v>31.6</v>
      </c>
      <c r="I1162" s="1">
        <v>4</v>
      </c>
      <c r="J1162" s="1">
        <v>96</v>
      </c>
      <c r="K1162" s="1">
        <v>4.6500000000000004</v>
      </c>
      <c r="L1162" s="1">
        <v>96</v>
      </c>
      <c r="M1162" s="1">
        <v>31.9</v>
      </c>
      <c r="N1162" s="7">
        <v>4163.6596</v>
      </c>
      <c r="O1162" s="1">
        <v>184339</v>
      </c>
      <c r="P1162" s="1">
        <v>1.9</v>
      </c>
      <c r="Q1162" s="1">
        <v>1.8</v>
      </c>
      <c r="R1162" s="1">
        <v>0.56699999999999995</v>
      </c>
      <c r="S1162" s="1">
        <v>11.8</v>
      </c>
      <c r="T1162" s="1">
        <v>1</v>
      </c>
      <c r="U1162" s="1">
        <v>0</v>
      </c>
      <c r="V1162" s="1">
        <v>0</v>
      </c>
      <c r="W1162" s="1">
        <v>0</v>
      </c>
      <c r="X1162" s="1">
        <v>0</v>
      </c>
      <c r="Y1162" s="1">
        <v>0</v>
      </c>
      <c r="Z1162" s="1">
        <v>46.4</v>
      </c>
      <c r="AA1162" s="7">
        <f>SUMPRODUCT($A$19:$Y$19,A1162:Y1162)</f>
        <v>47.232274460236276</v>
      </c>
      <c r="AB1162" s="7">
        <f>(Z1162-AA1162)^2</f>
        <v>0.69268077716158705</v>
      </c>
      <c r="AC1162" s="7">
        <f>ABS(Z1162-AA1162)</f>
        <v>0.83227446023627749</v>
      </c>
      <c r="AD1162" s="7">
        <f>(Z1162-$AC$10)^2</f>
        <v>512.40259898476586</v>
      </c>
      <c r="AE1162" s="8">
        <f t="shared" si="17"/>
        <v>-0.83227446023627749</v>
      </c>
    </row>
    <row r="1163" spans="1:31" x14ac:dyDescent="0.25">
      <c r="A1163" s="1">
        <v>1</v>
      </c>
      <c r="B1163" s="1">
        <v>419</v>
      </c>
      <c r="C1163" s="1">
        <v>9</v>
      </c>
      <c r="D1163" s="1">
        <v>2.2999999999999998</v>
      </c>
      <c r="E1163" s="7">
        <v>0</v>
      </c>
      <c r="F1163" s="7">
        <v>92</v>
      </c>
      <c r="G1163" s="1">
        <v>2152</v>
      </c>
      <c r="H1163" s="1">
        <v>19.8</v>
      </c>
      <c r="I1163" s="1">
        <v>14</v>
      </c>
      <c r="J1163" s="1">
        <v>32</v>
      </c>
      <c r="K1163" s="1">
        <v>2.44</v>
      </c>
      <c r="L1163" s="1">
        <v>31</v>
      </c>
      <c r="M1163" s="1">
        <v>7.6</v>
      </c>
      <c r="N1163" s="7">
        <v>1653.2390500000001</v>
      </c>
      <c r="O1163" s="1">
        <v>1315372</v>
      </c>
      <c r="P1163" s="1">
        <v>9.4</v>
      </c>
      <c r="Q1163" s="1">
        <v>9</v>
      </c>
      <c r="R1163" s="1">
        <v>0.48699999999999999</v>
      </c>
      <c r="S1163" s="1">
        <v>9.6999999999999993</v>
      </c>
      <c r="T1163" s="1">
        <v>1</v>
      </c>
      <c r="U1163" s="1">
        <v>0</v>
      </c>
      <c r="V1163" s="1">
        <v>0</v>
      </c>
      <c r="W1163" s="1">
        <v>0</v>
      </c>
      <c r="X1163" s="1">
        <v>0</v>
      </c>
      <c r="Y1163" s="1">
        <v>0</v>
      </c>
      <c r="Z1163" s="1">
        <v>52.7</v>
      </c>
      <c r="AA1163" s="7">
        <f>SUMPRODUCT($A$19:$Y$19,A1163:Y1163)</f>
        <v>52.593545082903418</v>
      </c>
      <c r="AB1163" s="7">
        <f>(Z1163-AA1163)^2</f>
        <v>1.1332649374040726E-2</v>
      </c>
      <c r="AC1163" s="7">
        <f>ABS(Z1163-AA1163)</f>
        <v>0.10645491709658472</v>
      </c>
      <c r="AD1163" s="7">
        <f>(Z1163-$AC$10)^2</f>
        <v>266.87507390115269</v>
      </c>
      <c r="AE1163" s="8">
        <f t="shared" si="17"/>
        <v>0.10645491709658472</v>
      </c>
    </row>
    <row r="1164" spans="1:31" x14ac:dyDescent="0.25">
      <c r="A1164" s="1">
        <v>1</v>
      </c>
      <c r="B1164" s="1">
        <v>293</v>
      </c>
      <c r="C1164" s="1">
        <v>46</v>
      </c>
      <c r="D1164" s="1">
        <v>4.58</v>
      </c>
      <c r="E1164" s="7">
        <v>73.927305829999995</v>
      </c>
      <c r="F1164" s="7">
        <v>89</v>
      </c>
      <c r="G1164" s="1">
        <v>12</v>
      </c>
      <c r="H1164" s="1">
        <v>15.1</v>
      </c>
      <c r="I1164" s="1">
        <v>83</v>
      </c>
      <c r="J1164" s="1">
        <v>93</v>
      </c>
      <c r="K1164" s="1">
        <v>6.63</v>
      </c>
      <c r="L1164" s="1">
        <v>89</v>
      </c>
      <c r="M1164" s="1">
        <v>1.7</v>
      </c>
      <c r="N1164" s="7">
        <v>475.11122</v>
      </c>
      <c r="O1164" s="1">
        <v>1425221</v>
      </c>
      <c r="P1164" s="1">
        <v>9.8000000000000007</v>
      </c>
      <c r="Q1164" s="1">
        <v>9.3000000000000007</v>
      </c>
      <c r="R1164" s="1">
        <v>0.33400000000000002</v>
      </c>
      <c r="S1164" s="1">
        <v>4.9000000000000004</v>
      </c>
      <c r="T1164" s="1">
        <v>1</v>
      </c>
      <c r="U1164" s="1">
        <v>0</v>
      </c>
      <c r="V1164" s="1">
        <v>0</v>
      </c>
      <c r="W1164" s="1">
        <v>0</v>
      </c>
      <c r="X1164" s="1">
        <v>0</v>
      </c>
      <c r="Y1164" s="1">
        <v>0</v>
      </c>
      <c r="Z1164" s="1">
        <v>55.3</v>
      </c>
      <c r="AA1164" s="7">
        <f>SUMPRODUCT($A$19:$Y$19,A1164:Y1164)</f>
        <v>56.636792264473407</v>
      </c>
      <c r="AB1164" s="7">
        <f>(Z1164-AA1164)^2</f>
        <v>1.7870135583559457</v>
      </c>
      <c r="AC1164" s="7">
        <f>ABS(Z1164-AA1164)</f>
        <v>1.3367922644734094</v>
      </c>
      <c r="AD1164" s="7">
        <f>(Z1164-$AC$10)^2</f>
        <v>188.68625402537606</v>
      </c>
      <c r="AE1164" s="8">
        <f t="shared" si="17"/>
        <v>-1.3367922644734094</v>
      </c>
    </row>
    <row r="1165" spans="1:31" x14ac:dyDescent="0.25">
      <c r="A1165" s="1">
        <v>1</v>
      </c>
      <c r="B1165" s="1">
        <v>243</v>
      </c>
      <c r="C1165" s="1">
        <v>62</v>
      </c>
      <c r="D1165" s="1">
        <v>1.77</v>
      </c>
      <c r="E1165" s="7">
        <v>172.00978839999999</v>
      </c>
      <c r="F1165" s="7">
        <v>75</v>
      </c>
      <c r="G1165" s="1">
        <v>680</v>
      </c>
      <c r="H1165" s="1">
        <v>42.1</v>
      </c>
      <c r="I1165" s="1">
        <v>92</v>
      </c>
      <c r="J1165" s="1">
        <v>9</v>
      </c>
      <c r="K1165" s="1">
        <v>7.97</v>
      </c>
      <c r="L1165" s="1">
        <v>9</v>
      </c>
      <c r="M1165" s="1">
        <v>0.3</v>
      </c>
      <c r="N1165" s="7">
        <v>1476.4788699999999</v>
      </c>
      <c r="O1165" s="1">
        <v>34385963</v>
      </c>
      <c r="P1165" s="1">
        <v>3.4</v>
      </c>
      <c r="Q1165" s="1">
        <v>3.4</v>
      </c>
      <c r="R1165" s="1">
        <v>0.46100000000000002</v>
      </c>
      <c r="S1165" s="1">
        <v>7</v>
      </c>
      <c r="T1165" s="1">
        <v>1</v>
      </c>
      <c r="U1165" s="1">
        <v>0</v>
      </c>
      <c r="V1165" s="1">
        <v>0</v>
      </c>
      <c r="W1165" s="1">
        <v>0</v>
      </c>
      <c r="X1165" s="1">
        <v>0</v>
      </c>
      <c r="Y1165" s="1">
        <v>0</v>
      </c>
      <c r="Z1165" s="1">
        <v>62.5</v>
      </c>
      <c r="AA1165" s="7">
        <f>SUMPRODUCT($A$19:$Y$19,A1165:Y1165)</f>
        <v>56.469685950898864</v>
      </c>
      <c r="AB1165" s="7">
        <f>(Z1165-AA1165)^2</f>
        <v>36.36468753078654</v>
      </c>
      <c r="AC1165" s="7">
        <f>ABS(Z1165-AA1165)</f>
        <v>6.0303140491011362</v>
      </c>
      <c r="AD1165" s="7">
        <f>(Z1165-$AC$10)^2</f>
        <v>42.723368215532531</v>
      </c>
      <c r="AE1165" s="8">
        <f t="shared" si="17"/>
        <v>6.0303140491011362</v>
      </c>
    </row>
    <row r="1166" spans="1:31" x14ac:dyDescent="0.25">
      <c r="A1166" s="1">
        <v>1</v>
      </c>
      <c r="B1166" s="1">
        <v>172</v>
      </c>
      <c r="C1166" s="1">
        <v>54</v>
      </c>
      <c r="D1166" s="1">
        <v>0.24</v>
      </c>
      <c r="E1166" s="7">
        <v>0</v>
      </c>
      <c r="F1166" s="7">
        <v>97</v>
      </c>
      <c r="G1166" s="1">
        <v>668</v>
      </c>
      <c r="H1166" s="1">
        <v>55.5</v>
      </c>
      <c r="I1166" s="1">
        <v>65</v>
      </c>
      <c r="J1166" s="1">
        <v>97</v>
      </c>
      <c r="K1166" s="1">
        <v>4.82</v>
      </c>
      <c r="L1166" s="1">
        <v>97</v>
      </c>
      <c r="M1166" s="1">
        <v>0.1</v>
      </c>
      <c r="N1166" s="7">
        <v>1653.2390500000001</v>
      </c>
      <c r="O1166" s="1">
        <v>1315372</v>
      </c>
      <c r="P1166" s="1">
        <v>3.1</v>
      </c>
      <c r="Q1166" s="1">
        <v>3</v>
      </c>
      <c r="R1166" s="1">
        <v>0.65100000000000002</v>
      </c>
      <c r="S1166" s="1">
        <v>11.9</v>
      </c>
      <c r="T1166" s="1">
        <v>1</v>
      </c>
      <c r="U1166" s="1">
        <v>0</v>
      </c>
      <c r="V1166" s="1">
        <v>0</v>
      </c>
      <c r="W1166" s="1">
        <v>0</v>
      </c>
      <c r="X1166" s="1">
        <v>0</v>
      </c>
      <c r="Y1166" s="1">
        <v>0</v>
      </c>
      <c r="Z1166" s="1">
        <v>69.8</v>
      </c>
      <c r="AA1166" s="7">
        <f>SUMPRODUCT($A$19:$Y$19,A1166:Y1166)</f>
        <v>67.88049122619509</v>
      </c>
      <c r="AB1166" s="7">
        <f>(Z1166-AA1166)^2</f>
        <v>3.6845139327140171</v>
      </c>
      <c r="AC1166" s="7">
        <f>ABS(Z1166-AA1166)</f>
        <v>1.9195087738049068</v>
      </c>
      <c r="AD1166" s="7">
        <f>(Z1166-$AC$10)^2</f>
        <v>0.58322010277460468</v>
      </c>
      <c r="AE1166" s="8">
        <f t="shared" si="17"/>
        <v>1.9195087738049068</v>
      </c>
    </row>
    <row r="1167" spans="1:31" x14ac:dyDescent="0.25">
      <c r="A1167" s="1">
        <v>1</v>
      </c>
      <c r="B1167" s="1">
        <v>118</v>
      </c>
      <c r="C1167" s="1">
        <v>0</v>
      </c>
      <c r="D1167" s="1">
        <v>6.67</v>
      </c>
      <c r="E1167" s="7">
        <v>1871.7365629999999</v>
      </c>
      <c r="F1167" s="7">
        <v>95</v>
      </c>
      <c r="G1167" s="1">
        <v>0</v>
      </c>
      <c r="H1167" s="1">
        <v>6.7</v>
      </c>
      <c r="I1167" s="1">
        <v>1</v>
      </c>
      <c r="J1167" s="1">
        <v>95</v>
      </c>
      <c r="K1167" s="1">
        <v>8.7799999999999994</v>
      </c>
      <c r="L1167" s="1">
        <v>95</v>
      </c>
      <c r="M1167" s="1">
        <v>0.1</v>
      </c>
      <c r="N1167" s="7">
        <v>9415.1738600000008</v>
      </c>
      <c r="O1167" s="1">
        <v>3362755</v>
      </c>
      <c r="P1167" s="1">
        <v>1.5</v>
      </c>
      <c r="Q1167" s="1">
        <v>1.5</v>
      </c>
      <c r="R1167" s="1">
        <v>0.77400000000000002</v>
      </c>
      <c r="S1167" s="1">
        <v>15.5</v>
      </c>
      <c r="T1167" s="1">
        <v>0</v>
      </c>
      <c r="U1167" s="1">
        <v>0</v>
      </c>
      <c r="V1167" s="1">
        <v>0</v>
      </c>
      <c r="W1167" s="1">
        <v>1</v>
      </c>
      <c r="X1167" s="1">
        <v>0</v>
      </c>
      <c r="Y1167" s="1">
        <v>0</v>
      </c>
      <c r="Z1167" s="1">
        <v>76.599999999999994</v>
      </c>
      <c r="AA1167" s="7">
        <f>SUMPRODUCT($A$19:$Y$19,A1167:Y1167)</f>
        <v>74.985075792352816</v>
      </c>
      <c r="AB1167" s="7">
        <f>(Z1167-AA1167)^2</f>
        <v>2.6079801964448652</v>
      </c>
      <c r="AC1167" s="7">
        <f>ABS(Z1167-AA1167)</f>
        <v>1.6149242076471779</v>
      </c>
      <c r="AD1167" s="7">
        <f>(Z1167-$AC$10)^2</f>
        <v>57.209383504589056</v>
      </c>
      <c r="AE1167" s="8">
        <f t="shared" si="17"/>
        <v>1.6149242076471779</v>
      </c>
    </row>
    <row r="1168" spans="1:31" x14ac:dyDescent="0.25">
      <c r="A1168" s="1">
        <v>1</v>
      </c>
      <c r="B1168" s="1">
        <v>157</v>
      </c>
      <c r="C1168" s="1">
        <v>0</v>
      </c>
      <c r="D1168" s="1">
        <v>7.01</v>
      </c>
      <c r="E1168" s="7">
        <v>0</v>
      </c>
      <c r="F1168" s="7">
        <v>98</v>
      </c>
      <c r="G1168" s="1">
        <v>0</v>
      </c>
      <c r="H1168" s="1">
        <v>53.1</v>
      </c>
      <c r="I1168" s="1">
        <v>0</v>
      </c>
      <c r="J1168" s="1">
        <v>97</v>
      </c>
      <c r="K1168" s="1">
        <v>8.6300000000000008</v>
      </c>
      <c r="L1168" s="1">
        <v>98</v>
      </c>
      <c r="M1168" s="1">
        <v>0.1</v>
      </c>
      <c r="N1168" s="7">
        <v>1653.2390500000001</v>
      </c>
      <c r="O1168" s="1">
        <v>1315372</v>
      </c>
      <c r="P1168" s="1">
        <v>3.5</v>
      </c>
      <c r="Q1168" s="1">
        <v>3.4</v>
      </c>
      <c r="R1168" s="1">
        <v>0.72</v>
      </c>
      <c r="S1168" s="1">
        <v>13.3</v>
      </c>
      <c r="T1168" s="1">
        <v>0</v>
      </c>
      <c r="U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73.099999999999994</v>
      </c>
      <c r="AA1168" s="7">
        <f>SUMPRODUCT($A$19:$Y$19,A1168:Y1168)</f>
        <v>74.563269819266779</v>
      </c>
      <c r="AB1168" s="7">
        <f>(Z1168-AA1168)^2</f>
        <v>2.1411585639770485</v>
      </c>
      <c r="AC1168" s="7">
        <f>ABS(Z1168-AA1168)</f>
        <v>1.4632698192667846</v>
      </c>
      <c r="AD1168" s="7">
        <f>(Z1168-$AC$10)^2</f>
        <v>16.513564106596323</v>
      </c>
      <c r="AE1168" s="8">
        <f t="shared" si="17"/>
        <v>-1.4632698192667846</v>
      </c>
    </row>
    <row r="1169" spans="1:31" x14ac:dyDescent="0.25">
      <c r="A1169" s="1">
        <v>1</v>
      </c>
      <c r="B1169" s="1">
        <v>153</v>
      </c>
      <c r="C1169" s="1">
        <v>3</v>
      </c>
      <c r="D1169" s="1">
        <v>8.4</v>
      </c>
      <c r="E1169" s="7">
        <v>412.43239740000001</v>
      </c>
      <c r="F1169" s="7">
        <v>99</v>
      </c>
      <c r="G1169" s="1">
        <v>77</v>
      </c>
      <c r="H1169" s="1">
        <v>53.1</v>
      </c>
      <c r="I1169" s="1">
        <v>4</v>
      </c>
      <c r="J1169" s="1">
        <v>98</v>
      </c>
      <c r="K1169" s="1">
        <v>5.5</v>
      </c>
      <c r="L1169" s="1">
        <v>98</v>
      </c>
      <c r="M1169" s="1">
        <v>0.1</v>
      </c>
      <c r="N1169" s="7">
        <v>4492.7276400000001</v>
      </c>
      <c r="O1169" s="1">
        <v>38258629</v>
      </c>
      <c r="P1169" s="1">
        <v>2.5</v>
      </c>
      <c r="Q1169" s="1">
        <v>2.8</v>
      </c>
      <c r="R1169" s="1">
        <v>0.77700000000000002</v>
      </c>
      <c r="S1169" s="1">
        <v>14.6</v>
      </c>
      <c r="T1169" s="1">
        <v>0</v>
      </c>
      <c r="U1169" s="1">
        <v>0</v>
      </c>
      <c r="V1169" s="1">
        <v>0</v>
      </c>
      <c r="W1169" s="1">
        <v>0</v>
      </c>
      <c r="X1169" s="1">
        <v>1</v>
      </c>
      <c r="Y1169" s="1">
        <v>1</v>
      </c>
      <c r="Z1169" s="1">
        <v>73.7</v>
      </c>
      <c r="AA1169" s="7">
        <f>SUMPRODUCT($A$19:$Y$19,A1169:Y1169)</f>
        <v>76.518403318469694</v>
      </c>
      <c r="AB1169" s="7">
        <f>(Z1169-AA1169)^2</f>
        <v>7.9433972655609697</v>
      </c>
      <c r="AC1169" s="7">
        <f>ABS(Z1169-AA1169)</f>
        <v>2.8184033184696915</v>
      </c>
      <c r="AD1169" s="7">
        <f>(Z1169-$AC$10)^2</f>
        <v>21.749990289109444</v>
      </c>
      <c r="AE1169" s="8">
        <f t="shared" si="17"/>
        <v>-2.8184033184696915</v>
      </c>
    </row>
    <row r="1170" spans="1:31" x14ac:dyDescent="0.25">
      <c r="A1170" s="1">
        <v>1</v>
      </c>
      <c r="B1170" s="1">
        <v>289</v>
      </c>
      <c r="C1170" s="1">
        <v>4</v>
      </c>
      <c r="D1170" s="1">
        <v>3.57</v>
      </c>
      <c r="E1170" s="7">
        <v>40.45367358</v>
      </c>
      <c r="F1170" s="7">
        <v>86</v>
      </c>
      <c r="G1170" s="1">
        <v>0</v>
      </c>
      <c r="H1170" s="1">
        <v>23.7</v>
      </c>
      <c r="I1170" s="1">
        <v>7</v>
      </c>
      <c r="J1170" s="1">
        <v>85</v>
      </c>
      <c r="K1170" s="1">
        <v>5.46</v>
      </c>
      <c r="L1170" s="1">
        <v>86</v>
      </c>
      <c r="M1170" s="1">
        <v>5.7</v>
      </c>
      <c r="N1170" s="7">
        <v>692.69988999999998</v>
      </c>
      <c r="O1170" s="1">
        <v>1596154</v>
      </c>
      <c r="P1170" s="1">
        <v>7.8</v>
      </c>
      <c r="Q1170" s="1">
        <v>7.7</v>
      </c>
      <c r="R1170" s="1">
        <v>0.41</v>
      </c>
      <c r="S1170" s="1">
        <v>9</v>
      </c>
      <c r="T1170" s="1">
        <v>1</v>
      </c>
      <c r="U1170" s="1">
        <v>0</v>
      </c>
      <c r="V1170" s="1">
        <v>0</v>
      </c>
      <c r="W1170" s="1">
        <v>0</v>
      </c>
      <c r="X1170" s="1">
        <v>0</v>
      </c>
      <c r="Y1170" s="1">
        <v>0</v>
      </c>
      <c r="Z1170" s="1">
        <v>57.1</v>
      </c>
      <c r="AA1170" s="7">
        <f>SUMPRODUCT($A$19:$Y$19,A1170:Y1170)</f>
        <v>58.841187288665736</v>
      </c>
      <c r="AB1170" s="7">
        <f>(Z1170-AA1170)^2</f>
        <v>3.0317331742111331</v>
      </c>
      <c r="AC1170" s="7">
        <f>ABS(Z1170-AA1170)</f>
        <v>1.7411872886657349</v>
      </c>
      <c r="AD1170" s="7">
        <f>(Z1170-$AC$10)^2</f>
        <v>142.47553257291509</v>
      </c>
      <c r="AE1170" s="8">
        <f t="shared" si="17"/>
        <v>-1.7411872886657349</v>
      </c>
    </row>
    <row r="1171" spans="1:31" x14ac:dyDescent="0.25">
      <c r="A1171" s="1">
        <v>1</v>
      </c>
      <c r="B1171" s="1">
        <v>231</v>
      </c>
      <c r="C1171" s="1">
        <v>5</v>
      </c>
      <c r="D1171" s="1">
        <v>8.7100000000000009</v>
      </c>
      <c r="E1171" s="7">
        <v>324.54913479999999</v>
      </c>
      <c r="F1171" s="7">
        <v>66</v>
      </c>
      <c r="G1171" s="1">
        <v>0</v>
      </c>
      <c r="H1171" s="1">
        <v>58</v>
      </c>
      <c r="I1171" s="1">
        <v>6</v>
      </c>
      <c r="J1171" s="1">
        <v>74</v>
      </c>
      <c r="K1171" s="1">
        <v>7.8</v>
      </c>
      <c r="L1171" s="1">
        <v>71</v>
      </c>
      <c r="M1171" s="1">
        <v>0.3</v>
      </c>
      <c r="N1171" s="7">
        <v>2545.4834099999998</v>
      </c>
      <c r="O1171" s="1">
        <v>46533</v>
      </c>
      <c r="P1171" s="1">
        <v>2.5</v>
      </c>
      <c r="Q1171" s="1">
        <v>2.6</v>
      </c>
      <c r="R1171" s="1">
        <v>0.73399999999999999</v>
      </c>
      <c r="S1171" s="1">
        <v>14.9</v>
      </c>
      <c r="T1171" s="1">
        <v>0</v>
      </c>
      <c r="U1171" s="1">
        <v>0</v>
      </c>
      <c r="V1171" s="1">
        <v>0</v>
      </c>
      <c r="W1171" s="1">
        <v>0</v>
      </c>
      <c r="X1171" s="1">
        <v>1</v>
      </c>
      <c r="Y1171" s="1">
        <v>0</v>
      </c>
      <c r="Z1171" s="1">
        <v>69.2</v>
      </c>
      <c r="AA1171" s="7">
        <f>SUMPRODUCT($A$19:$Y$19,A1171:Y1171)</f>
        <v>71.739009796135349</v>
      </c>
      <c r="AB1171" s="7">
        <f>(Z1171-AA1171)^2</f>
        <v>6.4465707448712521</v>
      </c>
      <c r="AC1171" s="7">
        <f>ABS(Z1171-AA1171)</f>
        <v>2.5390097961353462</v>
      </c>
      <c r="AD1171" s="7">
        <f>(Z1171-$AC$10)^2</f>
        <v>2.6793920261562701E-2</v>
      </c>
      <c r="AE1171" s="8">
        <f t="shared" si="17"/>
        <v>-2.5390097961353462</v>
      </c>
    </row>
    <row r="1172" spans="1:31" x14ac:dyDescent="0.25">
      <c r="A1172" s="1">
        <v>1</v>
      </c>
      <c r="B1172" s="1">
        <v>12</v>
      </c>
      <c r="C1172" s="1">
        <v>32</v>
      </c>
      <c r="D1172" s="1">
        <v>5.23</v>
      </c>
      <c r="E1172" s="7">
        <v>150.40887499999999</v>
      </c>
      <c r="F1172" s="7">
        <v>82</v>
      </c>
      <c r="G1172" s="1">
        <v>0</v>
      </c>
      <c r="H1172" s="1">
        <v>62.1</v>
      </c>
      <c r="I1172" s="1">
        <v>37</v>
      </c>
      <c r="J1172" s="1">
        <v>83</v>
      </c>
      <c r="K1172" s="1">
        <v>6.3</v>
      </c>
      <c r="L1172" s="1">
        <v>83</v>
      </c>
      <c r="M1172" s="1">
        <v>0.1</v>
      </c>
      <c r="N1172" s="7">
        <v>1298.8676599999999</v>
      </c>
      <c r="O1172" s="1">
        <v>122535969</v>
      </c>
      <c r="P1172" s="1">
        <v>1.6</v>
      </c>
      <c r="Q1172" s="1">
        <v>1.5</v>
      </c>
      <c r="R1172" s="1">
        <v>0.753</v>
      </c>
      <c r="S1172" s="1">
        <v>12.9</v>
      </c>
      <c r="T1172" s="1">
        <v>0</v>
      </c>
      <c r="U1172" s="1">
        <v>0</v>
      </c>
      <c r="V1172" s="1">
        <v>0</v>
      </c>
      <c r="W1172" s="1">
        <v>0</v>
      </c>
      <c r="X1172" s="1">
        <v>0</v>
      </c>
      <c r="Y1172" s="1">
        <v>0</v>
      </c>
      <c r="Z1172" s="1">
        <v>76.599999999999994</v>
      </c>
      <c r="AA1172" s="7">
        <f>SUMPRODUCT($A$19:$Y$19,A1172:Y1172)</f>
        <v>76.533653601757109</v>
      </c>
      <c r="AB1172" s="7">
        <f>(Z1172-AA1172)^2</f>
        <v>4.4018445598035111E-3</v>
      </c>
      <c r="AC1172" s="7">
        <f>ABS(Z1172-AA1172)</f>
        <v>6.634639824288513E-2</v>
      </c>
      <c r="AD1172" s="7">
        <f>(Z1172-$AC$10)^2</f>
        <v>57.209383504589056</v>
      </c>
      <c r="AE1172" s="8">
        <f t="shared" si="17"/>
        <v>6.634639824288513E-2</v>
      </c>
    </row>
    <row r="1173" spans="1:31" x14ac:dyDescent="0.25">
      <c r="A1173" s="1">
        <v>1</v>
      </c>
      <c r="B1173" s="1">
        <v>189</v>
      </c>
      <c r="C1173" s="1">
        <v>0</v>
      </c>
      <c r="D1173" s="1">
        <v>15.52</v>
      </c>
      <c r="E1173" s="7">
        <v>153.50452630000001</v>
      </c>
      <c r="F1173" s="7">
        <v>95</v>
      </c>
      <c r="G1173" s="1">
        <v>2</v>
      </c>
      <c r="H1173" s="1">
        <v>55.5</v>
      </c>
      <c r="I1173" s="1">
        <v>0</v>
      </c>
      <c r="J1173" s="1">
        <v>96</v>
      </c>
      <c r="K1173" s="1">
        <v>5.2</v>
      </c>
      <c r="L1173" s="1">
        <v>96</v>
      </c>
      <c r="M1173" s="1">
        <v>0.1</v>
      </c>
      <c r="N1173" s="7">
        <v>1338.31322</v>
      </c>
      <c r="O1173" s="1">
        <v>1354775</v>
      </c>
      <c r="P1173" s="1">
        <v>2.1</v>
      </c>
      <c r="Q1173" s="1">
        <v>2.2000000000000002</v>
      </c>
      <c r="R1173" s="1">
        <v>0.81200000000000006</v>
      </c>
      <c r="S1173" s="1">
        <v>15.9</v>
      </c>
      <c r="T1173" s="1">
        <v>0</v>
      </c>
      <c r="U1173" s="1">
        <v>0</v>
      </c>
      <c r="V1173" s="1">
        <v>0</v>
      </c>
      <c r="W1173" s="1">
        <v>0</v>
      </c>
      <c r="X1173" s="1">
        <v>1</v>
      </c>
      <c r="Y1173" s="1">
        <v>0</v>
      </c>
      <c r="Z1173" s="1">
        <v>72.8</v>
      </c>
      <c r="AA1173" s="7">
        <f>SUMPRODUCT($A$19:$Y$19,A1173:Y1173)</f>
        <v>73.955363080961433</v>
      </c>
      <c r="AB1173" s="7">
        <f>(Z1173-AA1173)^2</f>
        <v>1.3348638488487021</v>
      </c>
      <c r="AC1173" s="7">
        <f>ABS(Z1173-AA1173)</f>
        <v>1.1553630809614361</v>
      </c>
      <c r="AD1173" s="7">
        <f>(Z1173-$AC$10)^2</f>
        <v>14.165351015339825</v>
      </c>
      <c r="AE1173" s="8">
        <f t="shared" si="17"/>
        <v>-1.1553630809614361</v>
      </c>
    </row>
    <row r="1174" spans="1:31" x14ac:dyDescent="0.25">
      <c r="A1174" s="1">
        <v>1</v>
      </c>
      <c r="B1174" s="1">
        <v>25</v>
      </c>
      <c r="C1174" s="1">
        <v>1</v>
      </c>
      <c r="D1174" s="1">
        <v>5.8</v>
      </c>
      <c r="E1174" s="7">
        <v>22.316242720000002</v>
      </c>
      <c r="F1174" s="7">
        <v>96</v>
      </c>
      <c r="G1174" s="1">
        <v>7</v>
      </c>
      <c r="H1174" s="1">
        <v>46.9</v>
      </c>
      <c r="I1174" s="1">
        <v>2</v>
      </c>
      <c r="J1174" s="1">
        <v>96</v>
      </c>
      <c r="K1174" s="1">
        <v>4.7</v>
      </c>
      <c r="L1174" s="1">
        <v>96</v>
      </c>
      <c r="M1174" s="1">
        <v>0.1</v>
      </c>
      <c r="N1174" s="7">
        <v>265.35365899999999</v>
      </c>
      <c r="O1174" s="1">
        <v>271265</v>
      </c>
      <c r="P1174" s="1">
        <v>2.2000000000000002</v>
      </c>
      <c r="Q1174" s="1">
        <v>2.2999999999999998</v>
      </c>
      <c r="R1174" s="1">
        <v>0.69299999999999995</v>
      </c>
      <c r="S1174" s="1">
        <v>14.3</v>
      </c>
      <c r="T1174" s="1">
        <v>0</v>
      </c>
      <c r="U1174" s="1">
        <v>1</v>
      </c>
      <c r="V1174" s="1">
        <v>0</v>
      </c>
      <c r="W1174" s="1">
        <v>0</v>
      </c>
      <c r="X1174" s="1">
        <v>0</v>
      </c>
      <c r="Y1174" s="1">
        <v>0</v>
      </c>
      <c r="Z1174" s="1">
        <v>66.3</v>
      </c>
      <c r="AA1174" s="7">
        <f>SUMPRODUCT($A$19:$Y$19,A1174:Y1174)</f>
        <v>75.252858076458708</v>
      </c>
      <c r="AB1174" s="7">
        <f>(Z1174-AA1174)^2</f>
        <v>80.153667737211961</v>
      </c>
      <c r="AC1174" s="7">
        <f>ABS(Z1174-AA1174)</f>
        <v>8.9528580764587105</v>
      </c>
      <c r="AD1174" s="7">
        <f>(Z1174-$AC$10)^2</f>
        <v>7.4874007047818489</v>
      </c>
      <c r="AE1174" s="8">
        <f t="shared" ref="AE1174:AE1237" si="18">Z1174-AA1174</f>
        <v>-8.9528580764587105</v>
      </c>
    </row>
    <row r="1175" spans="1:31" x14ac:dyDescent="0.25">
      <c r="A1175" s="1">
        <v>1</v>
      </c>
      <c r="B1175" s="1">
        <v>176</v>
      </c>
      <c r="C1175" s="1">
        <v>0</v>
      </c>
      <c r="D1175" s="1">
        <v>1.24</v>
      </c>
      <c r="E1175" s="7">
        <v>171.13736109999999</v>
      </c>
      <c r="F1175" s="7">
        <v>66</v>
      </c>
      <c r="G1175" s="1">
        <v>101</v>
      </c>
      <c r="H1175" s="1">
        <v>42.6</v>
      </c>
      <c r="I1175" s="1">
        <v>0</v>
      </c>
      <c r="J1175" s="1">
        <v>67</v>
      </c>
      <c r="K1175" s="1">
        <v>3.52</v>
      </c>
      <c r="L1175" s="1">
        <v>7</v>
      </c>
      <c r="M1175" s="1">
        <v>0.1</v>
      </c>
      <c r="N1175" s="7">
        <v>1353.9348190000001</v>
      </c>
      <c r="O1175" s="1">
        <v>193956</v>
      </c>
      <c r="P1175" s="1">
        <v>1.7</v>
      </c>
      <c r="Q1175" s="1">
        <v>1.6</v>
      </c>
      <c r="R1175" s="1">
        <v>0</v>
      </c>
      <c r="S1175" s="1">
        <v>10.199999999999999</v>
      </c>
      <c r="T1175" s="1">
        <v>0</v>
      </c>
      <c r="U1175" s="1">
        <v>0</v>
      </c>
      <c r="V1175" s="1">
        <v>1</v>
      </c>
      <c r="W1175" s="1">
        <v>0</v>
      </c>
      <c r="X1175" s="1">
        <v>0</v>
      </c>
      <c r="Y1175" s="1">
        <v>0</v>
      </c>
      <c r="Z1175" s="1">
        <v>69.3</v>
      </c>
      <c r="AA1175" s="7">
        <f>SUMPRODUCT($A$19:$Y$19,A1175:Y1175)</f>
        <v>62.371012265770432</v>
      </c>
      <c r="AB1175" s="7">
        <f>(Z1175-AA1175)^2</f>
        <v>48.010871021103767</v>
      </c>
      <c r="AC1175" s="7">
        <f>ABS(Z1175-AA1175)</f>
        <v>6.9289877342295654</v>
      </c>
      <c r="AD1175" s="7">
        <f>(Z1175-$AC$10)^2</f>
        <v>6.9531617347068142E-2</v>
      </c>
      <c r="AE1175" s="8">
        <f t="shared" si="18"/>
        <v>6.9289877342295654</v>
      </c>
    </row>
    <row r="1176" spans="1:31" x14ac:dyDescent="0.25">
      <c r="A1176" s="1">
        <v>1</v>
      </c>
      <c r="B1176" s="1">
        <v>13</v>
      </c>
      <c r="C1176" s="1">
        <v>3</v>
      </c>
      <c r="D1176" s="1">
        <v>1.29</v>
      </c>
      <c r="E1176" s="7">
        <v>623.21203249999996</v>
      </c>
      <c r="F1176" s="7">
        <v>98</v>
      </c>
      <c r="G1176" s="1">
        <v>11</v>
      </c>
      <c r="H1176" s="1">
        <v>57.4</v>
      </c>
      <c r="I1176" s="1">
        <v>3</v>
      </c>
      <c r="J1176" s="1">
        <v>98</v>
      </c>
      <c r="K1176" s="1">
        <v>7.15</v>
      </c>
      <c r="L1176" s="1">
        <v>98</v>
      </c>
      <c r="M1176" s="1">
        <v>0.1</v>
      </c>
      <c r="N1176" s="7">
        <v>4256.9127900000003</v>
      </c>
      <c r="O1176" s="1">
        <v>1761467</v>
      </c>
      <c r="P1176" s="1">
        <v>6.4</v>
      </c>
      <c r="Q1176" s="1">
        <v>6.3</v>
      </c>
      <c r="R1176" s="1">
        <v>0.71399999999999997</v>
      </c>
      <c r="S1176" s="1">
        <v>14.5</v>
      </c>
      <c r="T1176" s="1">
        <v>1</v>
      </c>
      <c r="U1176" s="1">
        <v>0</v>
      </c>
      <c r="V1176" s="1">
        <v>0</v>
      </c>
      <c r="W1176" s="1">
        <v>0</v>
      </c>
      <c r="X1176" s="1">
        <v>0</v>
      </c>
      <c r="Y1176" s="1">
        <v>0</v>
      </c>
      <c r="Z1176" s="1">
        <v>74.8</v>
      </c>
      <c r="AA1176" s="7">
        <f>SUMPRODUCT($A$19:$Y$19,A1176:Y1176)</f>
        <v>72.016631069768195</v>
      </c>
      <c r="AB1176" s="7">
        <f>(Z1176-AA1176)^2</f>
        <v>7.7471426017797267</v>
      </c>
      <c r="AC1176" s="7">
        <f>ABS(Z1176-AA1176)</f>
        <v>2.7833689302318021</v>
      </c>
      <c r="AD1176" s="7">
        <f>(Z1176-$AC$10)^2</f>
        <v>33.220104957049969</v>
      </c>
      <c r="AE1176" s="8">
        <f t="shared" si="18"/>
        <v>2.7833689302318021</v>
      </c>
    </row>
    <row r="1177" spans="1:31" x14ac:dyDescent="0.25">
      <c r="A1177" s="1">
        <v>1</v>
      </c>
      <c r="B1177" s="1">
        <v>1</v>
      </c>
      <c r="C1177" s="1">
        <v>9</v>
      </c>
      <c r="D1177" s="1">
        <v>0.08</v>
      </c>
      <c r="E1177" s="7">
        <v>1395.4549649999999</v>
      </c>
      <c r="F1177" s="7">
        <v>96</v>
      </c>
      <c r="G1177" s="1">
        <v>807</v>
      </c>
      <c r="H1177" s="1">
        <v>6.9</v>
      </c>
      <c r="I1177" s="1">
        <v>10</v>
      </c>
      <c r="J1177" s="1">
        <v>96</v>
      </c>
      <c r="K1177" s="1">
        <v>3.55</v>
      </c>
      <c r="L1177" s="1">
        <v>96</v>
      </c>
      <c r="M1177" s="1">
        <v>0.1</v>
      </c>
      <c r="N1177" s="7">
        <v>15334.66994</v>
      </c>
      <c r="O1177" s="1">
        <v>1315372</v>
      </c>
      <c r="P1177" s="1">
        <v>7.2</v>
      </c>
      <c r="Q1177" s="1">
        <v>7.3</v>
      </c>
      <c r="R1177" s="1">
        <v>0.76700000000000002</v>
      </c>
      <c r="S1177" s="1">
        <v>12.5</v>
      </c>
      <c r="T1177" s="1">
        <v>0</v>
      </c>
      <c r="U1177" s="1">
        <v>1</v>
      </c>
      <c r="V1177" s="1">
        <v>0</v>
      </c>
      <c r="W1177" s="1">
        <v>0</v>
      </c>
      <c r="X1177" s="1">
        <v>0</v>
      </c>
      <c r="Y1177" s="1">
        <v>0</v>
      </c>
      <c r="Z1177" s="1">
        <v>73.2</v>
      </c>
      <c r="AA1177" s="7">
        <f>SUMPRODUCT($A$19:$Y$19,A1177:Y1177)</f>
        <v>74.422344540867002</v>
      </c>
      <c r="AB1177" s="7">
        <f>(Z1177-AA1177)^2</f>
        <v>1.4941261765873541</v>
      </c>
      <c r="AC1177" s="7">
        <f>ABS(Z1177-AA1177)</f>
        <v>1.2223445408669988</v>
      </c>
      <c r="AD1177" s="7">
        <f>(Z1177-$AC$10)^2</f>
        <v>17.336301803681902</v>
      </c>
      <c r="AE1177" s="8">
        <f t="shared" si="18"/>
        <v>-1.2223445408669988</v>
      </c>
    </row>
    <row r="1178" spans="1:31" x14ac:dyDescent="0.25">
      <c r="A1178" s="1">
        <v>1</v>
      </c>
      <c r="B1178" s="1">
        <v>438</v>
      </c>
      <c r="C1178" s="1">
        <v>33</v>
      </c>
      <c r="D1178" s="1">
        <v>5.72</v>
      </c>
      <c r="E1178" s="7">
        <v>0.388253772</v>
      </c>
      <c r="F1178" s="7">
        <v>92</v>
      </c>
      <c r="G1178" s="1">
        <v>896</v>
      </c>
      <c r="H1178" s="1">
        <v>13.7</v>
      </c>
      <c r="I1178" s="1">
        <v>54</v>
      </c>
      <c r="J1178" s="1">
        <v>76</v>
      </c>
      <c r="K1178" s="1">
        <v>4.38</v>
      </c>
      <c r="L1178" s="1">
        <v>77</v>
      </c>
      <c r="M1178" s="1">
        <v>8.1</v>
      </c>
      <c r="N1178" s="7">
        <v>21.569654</v>
      </c>
      <c r="O1178" s="1">
        <v>832946</v>
      </c>
      <c r="P1178" s="1">
        <v>7.4</v>
      </c>
      <c r="Q1178" s="1">
        <v>7.5</v>
      </c>
      <c r="R1178" s="1">
        <v>0.33200000000000002</v>
      </c>
      <c r="S1178" s="1">
        <v>7.1</v>
      </c>
      <c r="T1178" s="1">
        <v>1</v>
      </c>
      <c r="U1178" s="1">
        <v>0</v>
      </c>
      <c r="V1178" s="1">
        <v>0</v>
      </c>
      <c r="W1178" s="1">
        <v>0</v>
      </c>
      <c r="X1178" s="1">
        <v>0</v>
      </c>
      <c r="Y1178" s="1">
        <v>0</v>
      </c>
      <c r="Z1178" s="1">
        <v>48.6</v>
      </c>
      <c r="AA1178" s="7">
        <f>SUMPRODUCT($A$19:$Y$19,A1178:Y1178)</f>
        <v>52.579909546619525</v>
      </c>
      <c r="AB1178" s="7">
        <f>(Z1178-AA1178)^2</f>
        <v>15.839679999273224</v>
      </c>
      <c r="AC1178" s="7">
        <f>ABS(Z1178-AA1178)</f>
        <v>3.979909546619524</v>
      </c>
      <c r="AD1178" s="7">
        <f>(Z1178-$AC$10)^2</f>
        <v>417.64282832064686</v>
      </c>
      <c r="AE1178" s="8">
        <f t="shared" si="18"/>
        <v>-3.979909546619524</v>
      </c>
    </row>
    <row r="1179" spans="1:31" x14ac:dyDescent="0.25">
      <c r="A1179" s="1">
        <v>1</v>
      </c>
      <c r="B1179" s="1">
        <v>127</v>
      </c>
      <c r="C1179" s="1">
        <v>35</v>
      </c>
      <c r="D1179" s="1">
        <v>5.21</v>
      </c>
      <c r="E1179" s="7">
        <v>1033.0397370000001</v>
      </c>
      <c r="F1179" s="7">
        <v>93</v>
      </c>
      <c r="G1179" s="1">
        <v>0</v>
      </c>
      <c r="H1179" s="1">
        <v>6.1</v>
      </c>
      <c r="I1179" s="1">
        <v>40</v>
      </c>
      <c r="J1179" s="1">
        <v>95</v>
      </c>
      <c r="K1179" s="1">
        <v>6.39</v>
      </c>
      <c r="L1179" s="1">
        <v>95</v>
      </c>
      <c r="M1179" s="1">
        <v>0.1</v>
      </c>
      <c r="N1179" s="7">
        <v>8959.5814160000009</v>
      </c>
      <c r="O1179" s="1">
        <v>117318941</v>
      </c>
      <c r="P1179" s="1">
        <v>1.6</v>
      </c>
      <c r="Q1179" s="1">
        <v>1.6</v>
      </c>
      <c r="R1179" s="1">
        <v>0.73899999999999999</v>
      </c>
      <c r="S1179" s="1">
        <v>12.5</v>
      </c>
      <c r="T1179" s="1">
        <v>0</v>
      </c>
      <c r="U1179" s="1">
        <v>0</v>
      </c>
      <c r="V1179" s="1">
        <v>0</v>
      </c>
      <c r="W1179" s="1">
        <v>0</v>
      </c>
      <c r="X1179" s="1">
        <v>0</v>
      </c>
      <c r="Y1179" s="1">
        <v>0</v>
      </c>
      <c r="Z1179" s="1">
        <v>75.599999999999994</v>
      </c>
      <c r="AA1179" s="7">
        <f>SUMPRODUCT($A$19:$Y$19,A1179:Y1179)</f>
        <v>74.159672078128381</v>
      </c>
      <c r="AB1179" s="7">
        <f>(Z1179-AA1179)^2</f>
        <v>2.0745445225230013</v>
      </c>
      <c r="AC1179" s="7">
        <f>ABS(Z1179-AA1179)</f>
        <v>1.4403279218716136</v>
      </c>
      <c r="AD1179" s="7">
        <f>(Z1179-$AC$10)^2</f>
        <v>43.082006533733988</v>
      </c>
      <c r="AE1179" s="8">
        <f t="shared" si="18"/>
        <v>1.4403279218716136</v>
      </c>
    </row>
    <row r="1180" spans="1:31" x14ac:dyDescent="0.25">
      <c r="A1180" s="1">
        <v>1</v>
      </c>
      <c r="B1180" s="1">
        <v>219</v>
      </c>
      <c r="C1180" s="1">
        <v>63</v>
      </c>
      <c r="D1180" s="1">
        <v>4.08</v>
      </c>
      <c r="E1180" s="7">
        <v>121.3625467</v>
      </c>
      <c r="F1180" s="7">
        <v>77</v>
      </c>
      <c r="G1180" s="1">
        <v>9</v>
      </c>
      <c r="H1180" s="1">
        <v>2.6</v>
      </c>
      <c r="I1180" s="1">
        <v>82</v>
      </c>
      <c r="J1180" s="1">
        <v>88</v>
      </c>
      <c r="K1180" s="1">
        <v>3.95</v>
      </c>
      <c r="L1180" s="1">
        <v>88</v>
      </c>
      <c r="M1180" s="1">
        <v>0.1</v>
      </c>
      <c r="N1180" s="7">
        <v>1391.7723249999999</v>
      </c>
      <c r="O1180" s="1">
        <v>8789419</v>
      </c>
      <c r="P1180" s="1">
        <v>1</v>
      </c>
      <c r="Q1180" s="1">
        <v>9.6999999999999993</v>
      </c>
      <c r="R1180" s="1">
        <v>0.64600000000000002</v>
      </c>
      <c r="S1180" s="1">
        <v>11.5</v>
      </c>
      <c r="T1180" s="1">
        <v>0</v>
      </c>
      <c r="U1180" s="1">
        <v>1</v>
      </c>
      <c r="V1180" s="1">
        <v>0</v>
      </c>
      <c r="W1180" s="1">
        <v>0</v>
      </c>
      <c r="X1180" s="1">
        <v>0</v>
      </c>
      <c r="Y1180" s="1">
        <v>0</v>
      </c>
      <c r="Z1180" s="1">
        <v>67.3</v>
      </c>
      <c r="AA1180" s="7">
        <f>SUMPRODUCT($A$19:$Y$19,A1180:Y1180)</f>
        <v>68.626109153483725</v>
      </c>
      <c r="AB1180" s="7">
        <f>(Z1180-AA1180)^2</f>
        <v>1.7585654869533289</v>
      </c>
      <c r="AC1180" s="7">
        <f>ABS(Z1180-AA1180)</f>
        <v>1.3261091534837277</v>
      </c>
      <c r="AD1180" s="7">
        <f>(Z1180-$AC$10)^2</f>
        <v>3.014777675636922</v>
      </c>
      <c r="AE1180" s="8">
        <f t="shared" si="18"/>
        <v>-1.3261091534837277</v>
      </c>
    </row>
    <row r="1181" spans="1:31" x14ac:dyDescent="0.25">
      <c r="A1181" s="1">
        <v>1</v>
      </c>
      <c r="B1181" s="1">
        <v>178</v>
      </c>
      <c r="C1181" s="1">
        <v>0</v>
      </c>
      <c r="D1181" s="1">
        <v>6.32</v>
      </c>
      <c r="E1181" s="7">
        <v>1132.432517</v>
      </c>
      <c r="F1181" s="7">
        <v>85</v>
      </c>
      <c r="G1181" s="1">
        <v>0</v>
      </c>
      <c r="H1181" s="1">
        <v>57.7</v>
      </c>
      <c r="I1181" s="1">
        <v>0</v>
      </c>
      <c r="J1181" s="1">
        <v>85</v>
      </c>
      <c r="K1181" s="1">
        <v>5.69</v>
      </c>
      <c r="L1181" s="1">
        <v>85</v>
      </c>
      <c r="M1181" s="1">
        <v>0.4</v>
      </c>
      <c r="N1181" s="7">
        <v>9564.4638300000006</v>
      </c>
      <c r="O1181" s="1">
        <v>547928</v>
      </c>
      <c r="P1181" s="1">
        <v>3.5</v>
      </c>
      <c r="Q1181" s="1">
        <v>3.5</v>
      </c>
      <c r="R1181" s="1">
        <v>0.72199999999999998</v>
      </c>
      <c r="S1181" s="1">
        <v>12.7</v>
      </c>
      <c r="T1181" s="1">
        <v>0</v>
      </c>
      <c r="U1181" s="1">
        <v>0</v>
      </c>
      <c r="V1181" s="1">
        <v>0</v>
      </c>
      <c r="W1181" s="1">
        <v>1</v>
      </c>
      <c r="X1181" s="1">
        <v>0</v>
      </c>
      <c r="Y1181" s="1">
        <v>0</v>
      </c>
      <c r="Z1181" s="1">
        <v>71.400000000000006</v>
      </c>
      <c r="AA1181" s="7">
        <f>SUMPRODUCT($A$19:$Y$19,A1181:Y1181)</f>
        <v>72.371690248181295</v>
      </c>
      <c r="AB1181" s="7">
        <f>(Z1181-AA1181)^2</f>
        <v>0.94418193841061593</v>
      </c>
      <c r="AC1181" s="7">
        <f>ABS(Z1181-AA1181)</f>
        <v>0.97169024818128946</v>
      </c>
      <c r="AD1181" s="7">
        <f>(Z1181-$AC$10)^2</f>
        <v>5.5870232561427615</v>
      </c>
      <c r="AE1181" s="8">
        <f t="shared" si="18"/>
        <v>-0.97169024818128946</v>
      </c>
    </row>
    <row r="1182" spans="1:31" x14ac:dyDescent="0.25">
      <c r="A1182" s="1">
        <v>1</v>
      </c>
      <c r="B1182" s="1">
        <v>199</v>
      </c>
      <c r="C1182" s="1">
        <v>0</v>
      </c>
      <c r="D1182" s="1">
        <v>11.84</v>
      </c>
      <c r="E1182" s="7">
        <v>253.4022338</v>
      </c>
      <c r="F1182" s="7">
        <v>93</v>
      </c>
      <c r="G1182" s="1">
        <v>3</v>
      </c>
      <c r="H1182" s="1">
        <v>58.1</v>
      </c>
      <c r="I1182" s="1">
        <v>0</v>
      </c>
      <c r="J1182" s="1">
        <v>94</v>
      </c>
      <c r="K1182" s="1">
        <v>6.63</v>
      </c>
      <c r="L1182" s="1">
        <v>94</v>
      </c>
      <c r="M1182" s="1">
        <v>0.1</v>
      </c>
      <c r="N1182" s="7">
        <v>16348.531209999999</v>
      </c>
      <c r="O1182" s="1">
        <v>2177322</v>
      </c>
      <c r="P1182" s="1">
        <v>2.2999999999999998</v>
      </c>
      <c r="Q1182" s="1">
        <v>2.4</v>
      </c>
      <c r="R1182" s="1">
        <v>0.81899999999999995</v>
      </c>
      <c r="S1182" s="1">
        <v>16.3</v>
      </c>
      <c r="T1182" s="1">
        <v>0</v>
      </c>
      <c r="U1182" s="1">
        <v>0</v>
      </c>
      <c r="V1182" s="1">
        <v>0</v>
      </c>
      <c r="W1182" s="1">
        <v>0</v>
      </c>
      <c r="X1182" s="1">
        <v>1</v>
      </c>
      <c r="Y1182" s="1">
        <v>1</v>
      </c>
      <c r="Z1182" s="1">
        <v>71.900000000000006</v>
      </c>
      <c r="AA1182" s="7">
        <f>SUMPRODUCT($A$19:$Y$19,A1182:Y1182)</f>
        <v>77.339401102966818</v>
      </c>
      <c r="AB1182" s="7">
        <f>(Z1182-AA1182)^2</f>
        <v>29.587084358956574</v>
      </c>
      <c r="AC1182" s="7">
        <f>ABS(Z1182-AA1182)</f>
        <v>5.4394011029668121</v>
      </c>
      <c r="AD1182" s="7">
        <f>(Z1182-$AC$10)^2</f>
        <v>8.2007117415703075</v>
      </c>
      <c r="AE1182" s="8">
        <f t="shared" si="18"/>
        <v>-5.4394011029668121</v>
      </c>
    </row>
    <row r="1183" spans="1:31" x14ac:dyDescent="0.25">
      <c r="A1183" s="1">
        <v>1</v>
      </c>
      <c r="B1183" s="1">
        <v>124</v>
      </c>
      <c r="C1183" s="1">
        <v>7</v>
      </c>
      <c r="D1183" s="1">
        <v>0.81</v>
      </c>
      <c r="E1183" s="7">
        <v>0</v>
      </c>
      <c r="F1183" s="7">
        <v>84</v>
      </c>
      <c r="G1183" s="1">
        <v>22</v>
      </c>
      <c r="H1183" s="1">
        <v>51.3</v>
      </c>
      <c r="I1183" s="1">
        <v>9</v>
      </c>
      <c r="J1183" s="1">
        <v>83</v>
      </c>
      <c r="K1183" s="1">
        <v>3.55</v>
      </c>
      <c r="L1183" s="1">
        <v>8</v>
      </c>
      <c r="M1183" s="1">
        <v>0.1</v>
      </c>
      <c r="N1183" s="7">
        <v>1653.2390500000001</v>
      </c>
      <c r="O1183" s="1">
        <v>2824893</v>
      </c>
      <c r="P1183" s="1">
        <v>6.4</v>
      </c>
      <c r="Q1183" s="1">
        <v>6.2</v>
      </c>
      <c r="R1183" s="1">
        <v>0.64800000000000002</v>
      </c>
      <c r="S1183" s="1">
        <v>11.8</v>
      </c>
      <c r="T1183" s="1">
        <v>0</v>
      </c>
      <c r="U1183" s="1">
        <v>1</v>
      </c>
      <c r="V1183" s="1">
        <v>0</v>
      </c>
      <c r="W1183" s="1">
        <v>0</v>
      </c>
      <c r="X1183" s="1">
        <v>0</v>
      </c>
      <c r="Y1183" s="1">
        <v>0</v>
      </c>
      <c r="Z1183" s="1">
        <v>73.8</v>
      </c>
      <c r="AA1183" s="7">
        <f>SUMPRODUCT($A$19:$Y$19,A1183:Y1183)</f>
        <v>68.510486153243676</v>
      </c>
      <c r="AB1183" s="7">
        <f>(Z1183-AA1183)^2</f>
        <v>27.978956735026856</v>
      </c>
      <c r="AC1183" s="7">
        <f>ABS(Z1183-AA1183)</f>
        <v>5.2895138467563214</v>
      </c>
      <c r="AD1183" s="7">
        <f>(Z1183-$AC$10)^2</f>
        <v>22.692727986194896</v>
      </c>
      <c r="AE1183" s="8">
        <f t="shared" si="18"/>
        <v>5.2895138467563214</v>
      </c>
    </row>
    <row r="1184" spans="1:31" x14ac:dyDescent="0.25">
      <c r="A1184" s="1">
        <v>1</v>
      </c>
      <c r="B1184" s="1">
        <v>18</v>
      </c>
      <c r="C1184" s="1">
        <v>26</v>
      </c>
      <c r="D1184" s="1">
        <v>8.7100000000000009</v>
      </c>
      <c r="E1184" s="7">
        <v>0</v>
      </c>
      <c r="F1184" s="7">
        <v>92</v>
      </c>
      <c r="G1184" s="1">
        <v>71</v>
      </c>
      <c r="H1184" s="1">
        <v>66.3</v>
      </c>
      <c r="I1184" s="1">
        <v>31</v>
      </c>
      <c r="J1184" s="1">
        <v>93</v>
      </c>
      <c r="K1184" s="1">
        <v>17</v>
      </c>
      <c r="L1184" s="1">
        <v>95</v>
      </c>
      <c r="M1184" s="1">
        <v>0.1</v>
      </c>
      <c r="N1184" s="7">
        <v>1653.2390500000001</v>
      </c>
      <c r="O1184" s="1">
        <v>1315372</v>
      </c>
      <c r="P1184" s="1">
        <v>0.7</v>
      </c>
      <c r="Q1184" s="1">
        <v>0.6</v>
      </c>
      <c r="R1184" s="1">
        <v>0.67300000000000004</v>
      </c>
      <c r="S1184" s="1">
        <v>12.3</v>
      </c>
      <c r="T1184" s="1">
        <v>0</v>
      </c>
      <c r="U1184" s="1">
        <v>0</v>
      </c>
      <c r="V1184" s="1">
        <v>0</v>
      </c>
      <c r="W1184" s="1">
        <v>0</v>
      </c>
      <c r="X1184" s="1">
        <v>0</v>
      </c>
      <c r="Y1184" s="1">
        <v>1</v>
      </c>
      <c r="Z1184" s="1">
        <v>78.5</v>
      </c>
      <c r="AA1184" s="7">
        <f>SUMPRODUCT($A$19:$Y$19,A1184:Y1184)</f>
        <v>79.626519836720917</v>
      </c>
      <c r="AB1184" s="7">
        <f>(Z1184-AA1184)^2</f>
        <v>1.2690469425257207</v>
      </c>
      <c r="AC1184" s="7">
        <f>ABS(Z1184-AA1184)</f>
        <v>1.1265198367209166</v>
      </c>
      <c r="AD1184" s="7">
        <f>(Z1184-$AC$10)^2</f>
        <v>89.561399749213791</v>
      </c>
      <c r="AE1184" s="8">
        <f t="shared" si="18"/>
        <v>-1.1265198367209166</v>
      </c>
    </row>
    <row r="1185" spans="1:31" x14ac:dyDescent="0.25">
      <c r="A1185" s="1">
        <v>1</v>
      </c>
      <c r="B1185" s="1">
        <v>268</v>
      </c>
      <c r="C1185" s="1">
        <v>39</v>
      </c>
      <c r="D1185" s="1">
        <v>0.01</v>
      </c>
      <c r="E1185" s="7">
        <v>8.3863395010000001</v>
      </c>
      <c r="F1185" s="7">
        <v>91</v>
      </c>
      <c r="G1185" s="1">
        <v>343</v>
      </c>
      <c r="H1185" s="1">
        <v>18.8</v>
      </c>
      <c r="I1185" s="1">
        <v>63</v>
      </c>
      <c r="J1185" s="1">
        <v>91</v>
      </c>
      <c r="K1185" s="1">
        <v>4.96</v>
      </c>
      <c r="L1185" s="1">
        <v>91</v>
      </c>
      <c r="M1185" s="1">
        <v>0.6</v>
      </c>
      <c r="N1185" s="7">
        <v>75.146411299999997</v>
      </c>
      <c r="O1185" s="1">
        <v>17585977</v>
      </c>
      <c r="P1185" s="1">
        <v>8.1999999999999993</v>
      </c>
      <c r="Q1185" s="1">
        <v>7.7</v>
      </c>
      <c r="R1185" s="1">
        <v>0.39800000000000002</v>
      </c>
      <c r="S1185" s="1">
        <v>7.7</v>
      </c>
      <c r="T1185" s="1">
        <v>1</v>
      </c>
      <c r="U1185" s="1">
        <v>0</v>
      </c>
      <c r="V1185" s="1">
        <v>0</v>
      </c>
      <c r="W1185" s="1">
        <v>0</v>
      </c>
      <c r="X1185" s="1">
        <v>0</v>
      </c>
      <c r="Y1185" s="1">
        <v>0</v>
      </c>
      <c r="Z1185" s="1">
        <v>59.3</v>
      </c>
      <c r="AA1185" s="7">
        <f>SUMPRODUCT($A$19:$Y$19,A1185:Y1185)</f>
        <v>60.116177334094061</v>
      </c>
      <c r="AB1185" s="7">
        <f>(Z1185-AA1185)^2</f>
        <v>0.66614544068889359</v>
      </c>
      <c r="AC1185" s="7">
        <f>ABS(Z1185-AA1185)</f>
        <v>0.81617733409406412</v>
      </c>
      <c r="AD1185" s="7">
        <f>(Z1185-$AC$10)^2</f>
        <v>94.795761908796337</v>
      </c>
      <c r="AE1185" s="8">
        <f t="shared" si="18"/>
        <v>-0.81617733409406412</v>
      </c>
    </row>
    <row r="1186" spans="1:31" x14ac:dyDescent="0.25">
      <c r="A1186" s="1">
        <v>1</v>
      </c>
      <c r="B1186" s="1">
        <v>147</v>
      </c>
      <c r="C1186" s="1">
        <v>0</v>
      </c>
      <c r="D1186" s="1">
        <v>1.08</v>
      </c>
      <c r="E1186" s="7">
        <v>4.7838055629999996</v>
      </c>
      <c r="F1186" s="7">
        <v>84</v>
      </c>
      <c r="G1186" s="1">
        <v>0</v>
      </c>
      <c r="H1186" s="1">
        <v>72.099999999999994</v>
      </c>
      <c r="I1186" s="1">
        <v>0</v>
      </c>
      <c r="J1186" s="1">
        <v>86</v>
      </c>
      <c r="K1186" s="1">
        <v>4.67</v>
      </c>
      <c r="L1186" s="1">
        <v>84</v>
      </c>
      <c r="M1186" s="1">
        <v>0.1</v>
      </c>
      <c r="N1186" s="7">
        <v>37.846563000000003</v>
      </c>
      <c r="O1186" s="1">
        <v>1364</v>
      </c>
      <c r="P1186" s="1">
        <v>0.1</v>
      </c>
      <c r="Q1186" s="1">
        <v>0.1</v>
      </c>
      <c r="R1186" s="1">
        <v>0.70299999999999996</v>
      </c>
      <c r="S1186" s="1">
        <v>14.5</v>
      </c>
      <c r="T1186" s="1">
        <v>0</v>
      </c>
      <c r="U1186" s="1">
        <v>0</v>
      </c>
      <c r="V1186" s="1">
        <v>1</v>
      </c>
      <c r="W1186" s="1">
        <v>0</v>
      </c>
      <c r="X1186" s="1">
        <v>0</v>
      </c>
      <c r="Y1186" s="1">
        <v>0</v>
      </c>
      <c r="Z1186" s="1">
        <v>72.5</v>
      </c>
      <c r="AA1186" s="7">
        <f>SUMPRODUCT($A$19:$Y$19,A1186:Y1186)</f>
        <v>72.485616170497153</v>
      </c>
      <c r="AB1186" s="7">
        <f>(Z1186-AA1186)^2</f>
        <v>2.0689455116698139E-4</v>
      </c>
      <c r="AC1186" s="7">
        <f>ABS(Z1186-AA1186)</f>
        <v>1.4383829502847334E-2</v>
      </c>
      <c r="AD1186" s="7">
        <f>(Z1186-$AC$10)^2</f>
        <v>11.997137924083322</v>
      </c>
      <c r="AE1186" s="8">
        <f t="shared" si="18"/>
        <v>1.4383829502847334E-2</v>
      </c>
    </row>
    <row r="1187" spans="1:31" x14ac:dyDescent="0.25">
      <c r="A1187" s="1">
        <v>1</v>
      </c>
      <c r="B1187" s="1">
        <v>225</v>
      </c>
      <c r="C1187" s="1">
        <v>1</v>
      </c>
      <c r="D1187" s="1">
        <v>6.71</v>
      </c>
      <c r="E1187" s="7">
        <v>0</v>
      </c>
      <c r="F1187" s="7">
        <v>99</v>
      </c>
      <c r="G1187" s="1">
        <v>4929</v>
      </c>
      <c r="H1187" s="1">
        <v>47.2</v>
      </c>
      <c r="I1187" s="1">
        <v>1</v>
      </c>
      <c r="J1187" s="1">
        <v>98</v>
      </c>
      <c r="K1187" s="1">
        <v>8.31</v>
      </c>
      <c r="L1187" s="1">
        <v>97</v>
      </c>
      <c r="M1187" s="1">
        <v>0.1</v>
      </c>
      <c r="N1187" s="7">
        <v>1653.2390500000001</v>
      </c>
      <c r="O1187" s="1">
        <v>1315372</v>
      </c>
      <c r="P1187" s="1">
        <v>3.4</v>
      </c>
      <c r="Q1187" s="1">
        <v>3.6</v>
      </c>
      <c r="R1187" s="1">
        <v>0.67300000000000004</v>
      </c>
      <c r="S1187" s="1">
        <v>12.3</v>
      </c>
      <c r="T1187" s="1">
        <v>0</v>
      </c>
      <c r="U1187" s="1">
        <v>0</v>
      </c>
      <c r="V1187" s="1">
        <v>0</v>
      </c>
      <c r="W1187" s="1">
        <v>0</v>
      </c>
      <c r="X1187" s="1">
        <v>1</v>
      </c>
      <c r="Y1187" s="1">
        <v>0</v>
      </c>
      <c r="Z1187" s="1">
        <v>67.5</v>
      </c>
      <c r="AA1187" s="7">
        <f>SUMPRODUCT($A$19:$Y$19,A1187:Y1187)</f>
        <v>71.073823998736131</v>
      </c>
      <c r="AB1187" s="7">
        <f>(Z1187-AA1187)^2</f>
        <v>12.772217973942309</v>
      </c>
      <c r="AC1187" s="7">
        <f>ABS(Z1187-AA1187)</f>
        <v>3.5738239987361311</v>
      </c>
      <c r="AD1187" s="7">
        <f>(Z1187-$AC$10)^2</f>
        <v>2.360253069807928</v>
      </c>
      <c r="AE1187" s="8">
        <f t="shared" si="18"/>
        <v>-3.5738239987361311</v>
      </c>
    </row>
    <row r="1188" spans="1:31" x14ac:dyDescent="0.25">
      <c r="A1188" s="1">
        <v>1</v>
      </c>
      <c r="B1188" s="1">
        <v>23</v>
      </c>
      <c r="C1188" s="1">
        <v>43</v>
      </c>
      <c r="D1188" s="1">
        <v>0.09</v>
      </c>
      <c r="E1188" s="7">
        <v>21.92813881</v>
      </c>
      <c r="F1188" s="7">
        <v>92</v>
      </c>
      <c r="G1188" s="1">
        <v>10849</v>
      </c>
      <c r="H1188" s="1">
        <v>11.9</v>
      </c>
      <c r="I1188" s="1">
        <v>58</v>
      </c>
      <c r="J1188" s="1">
        <v>73</v>
      </c>
      <c r="K1188" s="1">
        <v>5.36</v>
      </c>
      <c r="L1188" s="1">
        <v>72</v>
      </c>
      <c r="M1188" s="1">
        <v>0.1</v>
      </c>
      <c r="N1188" s="7">
        <v>248.61835389999999</v>
      </c>
      <c r="O1188" s="1">
        <v>24161777</v>
      </c>
      <c r="P1188" s="1">
        <v>18.3</v>
      </c>
      <c r="Q1188" s="1">
        <v>19</v>
      </c>
      <c r="R1188" s="1">
        <v>0.44600000000000001</v>
      </c>
      <c r="S1188" s="1">
        <v>9</v>
      </c>
      <c r="T1188" s="1">
        <v>0</v>
      </c>
      <c r="U1188" s="1">
        <v>1</v>
      </c>
      <c r="V1188" s="1">
        <v>0</v>
      </c>
      <c r="W1188" s="1">
        <v>0</v>
      </c>
      <c r="X1188" s="1">
        <v>0</v>
      </c>
      <c r="Y1188" s="1">
        <v>0</v>
      </c>
      <c r="Z1188" s="1">
        <v>63.2</v>
      </c>
      <c r="AA1188" s="7">
        <f>SUMPRODUCT($A$19:$Y$19,A1188:Y1188)</f>
        <v>67.247030522896608</v>
      </c>
      <c r="AB1188" s="7">
        <f>(Z1188-AA1188)^2</f>
        <v>16.378456053256773</v>
      </c>
      <c r="AC1188" s="7">
        <f>ABS(Z1188-AA1188)</f>
        <v>4.0470305228966055</v>
      </c>
      <c r="AD1188" s="7">
        <f>(Z1188-$AC$10)^2</f>
        <v>34.062532095131054</v>
      </c>
      <c r="AE1188" s="8">
        <f t="shared" si="18"/>
        <v>-4.0470305228966055</v>
      </c>
    </row>
    <row r="1189" spans="1:31" x14ac:dyDescent="0.25">
      <c r="A1189" s="1">
        <v>1</v>
      </c>
      <c r="B1189" s="1">
        <v>222</v>
      </c>
      <c r="C1189" s="1">
        <v>12</v>
      </c>
      <c r="D1189" s="1">
        <v>2.86</v>
      </c>
      <c r="E1189" s="7">
        <v>0</v>
      </c>
      <c r="F1189" s="7">
        <v>85</v>
      </c>
      <c r="G1189" s="1">
        <v>0</v>
      </c>
      <c r="H1189" s="1">
        <v>46</v>
      </c>
      <c r="I1189" s="1">
        <v>16</v>
      </c>
      <c r="J1189" s="1">
        <v>84</v>
      </c>
      <c r="K1189" s="1">
        <v>5.67</v>
      </c>
      <c r="L1189" s="1">
        <v>85</v>
      </c>
      <c r="M1189" s="1">
        <v>0.2</v>
      </c>
      <c r="N1189" s="7">
        <v>1653.2390500000001</v>
      </c>
      <c r="O1189" s="1">
        <v>1315372</v>
      </c>
      <c r="P1189" s="1">
        <v>1.3</v>
      </c>
      <c r="Q1189" s="1">
        <v>1.2</v>
      </c>
      <c r="R1189" s="1">
        <v>0.622</v>
      </c>
      <c r="S1189" s="1">
        <v>14.4</v>
      </c>
      <c r="T1189" s="1">
        <v>0</v>
      </c>
      <c r="U1189" s="1">
        <v>0</v>
      </c>
      <c r="V1189" s="1">
        <v>0</v>
      </c>
      <c r="W1189" s="1">
        <v>1</v>
      </c>
      <c r="X1189" s="1">
        <v>0</v>
      </c>
      <c r="Y1189" s="1">
        <v>0</v>
      </c>
      <c r="Z1189" s="1">
        <v>65.7</v>
      </c>
      <c r="AA1189" s="7">
        <f>SUMPRODUCT($A$19:$Y$19,A1189:Y1189)</f>
        <v>71.906749394490362</v>
      </c>
      <c r="AB1189" s="7">
        <f>(Z1189-AA1189)^2</f>
        <v>38.523738046006436</v>
      </c>
      <c r="AC1189" s="7">
        <f>ABS(Z1189-AA1189)</f>
        <v>6.2067493944903589</v>
      </c>
      <c r="AD1189" s="7">
        <f>(Z1189-$AC$10)^2</f>
        <v>11.130974522268767</v>
      </c>
      <c r="AE1189" s="8">
        <f t="shared" si="18"/>
        <v>-6.2067493944903589</v>
      </c>
    </row>
    <row r="1190" spans="1:31" x14ac:dyDescent="0.25">
      <c r="A1190" s="1">
        <v>1</v>
      </c>
      <c r="B1190" s="1">
        <v>15</v>
      </c>
      <c r="C1190" s="1">
        <v>3</v>
      </c>
      <c r="D1190" s="1">
        <v>5.79</v>
      </c>
      <c r="E1190" s="7">
        <v>472.19328250000001</v>
      </c>
      <c r="F1190" s="7">
        <v>89</v>
      </c>
      <c r="G1190" s="1">
        <v>0</v>
      </c>
      <c r="H1190" s="1">
        <v>47.1</v>
      </c>
      <c r="I1190" s="1">
        <v>3</v>
      </c>
      <c r="J1190" s="1">
        <v>84</v>
      </c>
      <c r="K1190" s="1">
        <v>9.42</v>
      </c>
      <c r="L1190" s="1">
        <v>89</v>
      </c>
      <c r="M1190" s="1">
        <v>0.1</v>
      </c>
      <c r="N1190" s="7">
        <v>3988.1189399999998</v>
      </c>
      <c r="O1190" s="1">
        <v>6293783</v>
      </c>
      <c r="P1190" s="1">
        <v>2.1</v>
      </c>
      <c r="Q1190" s="1">
        <v>2</v>
      </c>
      <c r="R1190" s="1">
        <v>0.67500000000000004</v>
      </c>
      <c r="S1190" s="1">
        <v>12.3</v>
      </c>
      <c r="T1190" s="1">
        <v>0</v>
      </c>
      <c r="U1190" s="1">
        <v>0</v>
      </c>
      <c r="V1190" s="1">
        <v>0</v>
      </c>
      <c r="W1190" s="1">
        <v>1</v>
      </c>
      <c r="X1190" s="1">
        <v>0</v>
      </c>
      <c r="Y1190" s="1">
        <v>0</v>
      </c>
      <c r="Z1190" s="1">
        <v>73.400000000000006</v>
      </c>
      <c r="AA1190" s="7">
        <f>SUMPRODUCT($A$19:$Y$19,A1190:Y1190)</f>
        <v>74.652154819032802</v>
      </c>
      <c r="AB1190" s="7">
        <f>(Z1190-AA1190)^2</f>
        <v>1.5678916908270546</v>
      </c>
      <c r="AC1190" s="7">
        <f>ABS(Z1190-AA1190)</f>
        <v>1.2521548190327962</v>
      </c>
      <c r="AD1190" s="7">
        <f>(Z1190-$AC$10)^2</f>
        <v>19.041777197852941</v>
      </c>
      <c r="AE1190" s="8">
        <f t="shared" si="18"/>
        <v>-1.2521548190327962</v>
      </c>
    </row>
    <row r="1191" spans="1:31" x14ac:dyDescent="0.25">
      <c r="A1191" s="1">
        <v>1</v>
      </c>
      <c r="B1191" s="1">
        <v>348</v>
      </c>
      <c r="C1191" s="1">
        <v>67</v>
      </c>
      <c r="D1191" s="1">
        <v>8.33</v>
      </c>
      <c r="E1191" s="7">
        <v>23.965612</v>
      </c>
      <c r="F1191" s="7">
        <v>64</v>
      </c>
      <c r="G1191" s="1">
        <v>11699</v>
      </c>
      <c r="H1191" s="1">
        <v>22.7</v>
      </c>
      <c r="I1191" s="1">
        <v>101</v>
      </c>
      <c r="J1191" s="1">
        <v>68</v>
      </c>
      <c r="K1191" s="1">
        <v>3.31</v>
      </c>
      <c r="L1191" s="1">
        <v>64</v>
      </c>
      <c r="M1191" s="1">
        <v>2</v>
      </c>
      <c r="N1191" s="7">
        <v>479.31223999999997</v>
      </c>
      <c r="O1191" s="1">
        <v>2692466</v>
      </c>
      <c r="P1191" s="1">
        <v>8.5</v>
      </c>
      <c r="Q1191" s="1">
        <v>8.3000000000000007</v>
      </c>
      <c r="R1191" s="1">
        <v>0.52700000000000002</v>
      </c>
      <c r="S1191" s="1">
        <v>11.4</v>
      </c>
      <c r="T1191" s="1">
        <v>1</v>
      </c>
      <c r="U1191" s="1">
        <v>0</v>
      </c>
      <c r="V1191" s="1">
        <v>0</v>
      </c>
      <c r="W1191" s="1">
        <v>0</v>
      </c>
      <c r="X1191" s="1">
        <v>0</v>
      </c>
      <c r="Y1191" s="1">
        <v>0</v>
      </c>
      <c r="Z1191" s="1">
        <v>51.7</v>
      </c>
      <c r="AA1191" s="7">
        <f>SUMPRODUCT($A$19:$Y$19,A1191:Y1191)</f>
        <v>58.964960248949467</v>
      </c>
      <c r="AB1191" s="7">
        <f>(Z1191-AA1191)^2</f>
        <v>52.779647418815856</v>
      </c>
      <c r="AC1191" s="7">
        <f>ABS(Z1191-AA1191)</f>
        <v>7.264960248949464</v>
      </c>
      <c r="AD1191" s="7">
        <f>(Z1191-$AC$10)^2</f>
        <v>300.5476969302976</v>
      </c>
      <c r="AE1191" s="8">
        <f t="shared" si="18"/>
        <v>-7.264960248949464</v>
      </c>
    </row>
    <row r="1192" spans="1:31" x14ac:dyDescent="0.25">
      <c r="A1192" s="1">
        <v>1</v>
      </c>
      <c r="B1192" s="1">
        <v>321</v>
      </c>
      <c r="C1192" s="1">
        <v>11</v>
      </c>
      <c r="D1192" s="1">
        <v>0.59</v>
      </c>
      <c r="E1192" s="7">
        <v>124.3789361</v>
      </c>
      <c r="F1192" s="7">
        <v>67</v>
      </c>
      <c r="G1192" s="1">
        <v>3863</v>
      </c>
      <c r="H1192" s="1">
        <v>39.6</v>
      </c>
      <c r="I1192" s="1">
        <v>14</v>
      </c>
      <c r="J1192" s="1">
        <v>62</v>
      </c>
      <c r="K1192" s="1">
        <v>6.79</v>
      </c>
      <c r="L1192" s="1">
        <v>68</v>
      </c>
      <c r="M1192" s="1">
        <v>1.4</v>
      </c>
      <c r="N1192" s="7">
        <v>588.35825950000003</v>
      </c>
      <c r="O1192" s="1">
        <v>61724</v>
      </c>
      <c r="P1192" s="1">
        <v>1.5</v>
      </c>
      <c r="Q1192" s="1">
        <v>1.4</v>
      </c>
      <c r="R1192" s="1">
        <v>0.433</v>
      </c>
      <c r="S1192" s="1">
        <v>7.2</v>
      </c>
      <c r="T1192" s="1">
        <v>0</v>
      </c>
      <c r="U1192" s="1">
        <v>0</v>
      </c>
      <c r="V1192" s="1">
        <v>1</v>
      </c>
      <c r="W1192" s="1">
        <v>0</v>
      </c>
      <c r="X1192" s="1">
        <v>0</v>
      </c>
      <c r="Y1192" s="1">
        <v>0</v>
      </c>
      <c r="Z1192" s="1">
        <v>59.6</v>
      </c>
      <c r="AA1192" s="7">
        <f>SUMPRODUCT($A$19:$Y$19,A1192:Y1192)</f>
        <v>62.094211373225136</v>
      </c>
      <c r="AB1192" s="7">
        <f>(Z1192-AA1192)^2</f>
        <v>6.2210903743256099</v>
      </c>
      <c r="AC1192" s="7">
        <f>ABS(Z1192-AA1192)</f>
        <v>2.4942113732251343</v>
      </c>
      <c r="AD1192" s="7">
        <f>(Z1192-$AC$10)^2</f>
        <v>89.043975000052782</v>
      </c>
      <c r="AE1192" s="8">
        <f t="shared" si="18"/>
        <v>-2.4942113732251343</v>
      </c>
    </row>
    <row r="1193" spans="1:31" x14ac:dyDescent="0.25">
      <c r="A1193" s="1">
        <v>1</v>
      </c>
      <c r="B1193" s="1">
        <v>59</v>
      </c>
      <c r="C1193" s="1">
        <v>0</v>
      </c>
      <c r="D1193" s="1">
        <v>5.97</v>
      </c>
      <c r="E1193" s="7">
        <v>0</v>
      </c>
      <c r="F1193" s="7">
        <v>92</v>
      </c>
      <c r="G1193" s="1">
        <v>14</v>
      </c>
      <c r="H1193" s="1">
        <v>61.2</v>
      </c>
      <c r="I1193" s="1">
        <v>0</v>
      </c>
      <c r="J1193" s="1">
        <v>95</v>
      </c>
      <c r="K1193" s="1">
        <v>5.72</v>
      </c>
      <c r="L1193" s="1">
        <v>95</v>
      </c>
      <c r="M1193" s="1">
        <v>0.1</v>
      </c>
      <c r="N1193" s="7">
        <v>7455.2465400000001</v>
      </c>
      <c r="O1193" s="1">
        <v>518867</v>
      </c>
      <c r="P1193" s="1">
        <v>0.8</v>
      </c>
      <c r="Q1193" s="1">
        <v>0.7</v>
      </c>
      <c r="R1193" s="1">
        <v>0.94799999999999995</v>
      </c>
      <c r="S1193" s="1">
        <v>17.7</v>
      </c>
      <c r="T1193" s="1">
        <v>0</v>
      </c>
      <c r="U1193" s="1">
        <v>0</v>
      </c>
      <c r="V1193" s="1">
        <v>0</v>
      </c>
      <c r="W1193" s="1">
        <v>0</v>
      </c>
      <c r="X1193" s="1">
        <v>1</v>
      </c>
      <c r="Y1193" s="1">
        <v>1</v>
      </c>
      <c r="Z1193" s="1">
        <v>81.8</v>
      </c>
      <c r="AA1193" s="7">
        <f>SUMPRODUCT($A$19:$Y$19,A1193:Y1193)</f>
        <v>80.977845136288252</v>
      </c>
      <c r="AB1193" s="7">
        <f>(Z1193-AA1193)^2</f>
        <v>0.67593861992487814</v>
      </c>
      <c r="AC1193" s="7">
        <f>ABS(Z1193-AA1193)</f>
        <v>0.82215486371174507</v>
      </c>
      <c r="AD1193" s="7">
        <f>(Z1193-$AC$10)^2</f>
        <v>162.91174375303549</v>
      </c>
      <c r="AE1193" s="8">
        <f t="shared" si="18"/>
        <v>0.82215486371174507</v>
      </c>
    </row>
    <row r="1194" spans="1:31" x14ac:dyDescent="0.25">
      <c r="A1194" s="1">
        <v>1</v>
      </c>
      <c r="B1194" s="1">
        <v>36</v>
      </c>
      <c r="C1194" s="1">
        <v>5</v>
      </c>
      <c r="D1194" s="1">
        <v>3.22</v>
      </c>
      <c r="E1194" s="7">
        <v>21.533749360000002</v>
      </c>
      <c r="F1194" s="7">
        <v>92</v>
      </c>
      <c r="G1194" s="1">
        <v>0</v>
      </c>
      <c r="H1194" s="1">
        <v>2.7</v>
      </c>
      <c r="I1194" s="1">
        <v>8</v>
      </c>
      <c r="J1194" s="1">
        <v>74</v>
      </c>
      <c r="K1194" s="1">
        <v>5.87</v>
      </c>
      <c r="L1194" s="1">
        <v>71</v>
      </c>
      <c r="M1194" s="1">
        <v>5.6</v>
      </c>
      <c r="N1194" s="7">
        <v>418.94454000000002</v>
      </c>
      <c r="O1194" s="1">
        <v>1412669</v>
      </c>
      <c r="P1194" s="1">
        <v>8.9</v>
      </c>
      <c r="Q1194" s="1">
        <v>8.8000000000000007</v>
      </c>
      <c r="R1194" s="1">
        <v>0.38800000000000001</v>
      </c>
      <c r="S1194" s="1">
        <v>8.3000000000000007</v>
      </c>
      <c r="T1194" s="1">
        <v>1</v>
      </c>
      <c r="U1194" s="1">
        <v>0</v>
      </c>
      <c r="V1194" s="1">
        <v>0</v>
      </c>
      <c r="W1194" s="1">
        <v>0</v>
      </c>
      <c r="X1194" s="1">
        <v>0</v>
      </c>
      <c r="Y1194" s="1">
        <v>0</v>
      </c>
      <c r="Z1194" s="1">
        <v>54.4</v>
      </c>
      <c r="AA1194" s="7">
        <f>SUMPRODUCT($A$19:$Y$19,A1194:Y1194)</f>
        <v>60.753924290016485</v>
      </c>
      <c r="AB1194" s="7">
        <f>(Z1194-AA1194)^2</f>
        <v>40.372353883261511</v>
      </c>
      <c r="AC1194" s="7">
        <f>ABS(Z1194-AA1194)</f>
        <v>6.3539242900164865</v>
      </c>
      <c r="AD1194" s="7">
        <f>(Z1194-$AC$10)^2</f>
        <v>214.22161475160644</v>
      </c>
      <c r="AE1194" s="8">
        <f t="shared" si="18"/>
        <v>-6.3539242900164865</v>
      </c>
    </row>
    <row r="1195" spans="1:31" x14ac:dyDescent="0.25">
      <c r="A1195" s="1">
        <v>1</v>
      </c>
      <c r="B1195" s="1">
        <v>224</v>
      </c>
      <c r="C1195" s="1">
        <v>8</v>
      </c>
      <c r="D1195" s="1">
        <v>0.01</v>
      </c>
      <c r="E1195" s="7">
        <v>5.0037828800000002</v>
      </c>
      <c r="F1195" s="7">
        <v>92</v>
      </c>
      <c r="G1195" s="1">
        <v>5039</v>
      </c>
      <c r="H1195" s="1">
        <v>23.6</v>
      </c>
      <c r="I1195" s="1">
        <v>12</v>
      </c>
      <c r="J1195" s="1">
        <v>68</v>
      </c>
      <c r="K1195" s="1">
        <v>4.7</v>
      </c>
      <c r="L1195" s="1">
        <v>7</v>
      </c>
      <c r="M1195" s="1">
        <v>1.3</v>
      </c>
      <c r="N1195" s="7">
        <v>62.547286</v>
      </c>
      <c r="O1195" s="1">
        <v>342823</v>
      </c>
      <c r="P1195" s="1">
        <v>1</v>
      </c>
      <c r="Q1195" s="1">
        <v>9.8000000000000007</v>
      </c>
      <c r="R1195" s="1">
        <v>0.45100000000000001</v>
      </c>
      <c r="S1195" s="1">
        <v>6.7</v>
      </c>
      <c r="T1195" s="1">
        <v>1</v>
      </c>
      <c r="U1195" s="1">
        <v>0</v>
      </c>
      <c r="V1195" s="1">
        <v>0</v>
      </c>
      <c r="W1195" s="1">
        <v>0</v>
      </c>
      <c r="X1195" s="1">
        <v>0</v>
      </c>
      <c r="Y1195" s="1">
        <v>0</v>
      </c>
      <c r="Z1195" s="1">
        <v>64</v>
      </c>
      <c r="AA1195" s="7">
        <f>SUMPRODUCT($A$19:$Y$19,A1195:Y1195)</f>
        <v>56.928281081244343</v>
      </c>
      <c r="AB1195" s="7">
        <f>(Z1195-AA1195)^2</f>
        <v>50.00920846588668</v>
      </c>
      <c r="AC1195" s="7">
        <f>ABS(Z1195-AA1195)</f>
        <v>7.0717189187556571</v>
      </c>
      <c r="AD1195" s="7">
        <f>(Z1195-$AC$10)^2</f>
        <v>25.364433671815153</v>
      </c>
      <c r="AE1195" s="8">
        <f t="shared" si="18"/>
        <v>7.0717189187556571</v>
      </c>
    </row>
    <row r="1196" spans="1:31" x14ac:dyDescent="0.25">
      <c r="A1196" s="1">
        <v>1</v>
      </c>
      <c r="B1196" s="1">
        <v>118</v>
      </c>
      <c r="C1196" s="1">
        <v>1</v>
      </c>
      <c r="D1196" s="1">
        <v>6.89</v>
      </c>
      <c r="E1196" s="7">
        <v>1694.467075</v>
      </c>
      <c r="F1196" s="7">
        <v>8</v>
      </c>
      <c r="G1196" s="1">
        <v>0</v>
      </c>
      <c r="H1196" s="1">
        <v>56.3</v>
      </c>
      <c r="I1196" s="1">
        <v>1</v>
      </c>
      <c r="J1196" s="1">
        <v>81</v>
      </c>
      <c r="K1196" s="1">
        <v>8.9</v>
      </c>
      <c r="L1196" s="1">
        <v>8</v>
      </c>
      <c r="M1196" s="1">
        <v>0.1</v>
      </c>
      <c r="N1196" s="7">
        <v>11685.97983</v>
      </c>
      <c r="O1196" s="1">
        <v>3838462</v>
      </c>
      <c r="P1196" s="1">
        <v>1.9</v>
      </c>
      <c r="Q1196" s="1">
        <v>1.9</v>
      </c>
      <c r="R1196" s="1">
        <v>0.77300000000000002</v>
      </c>
      <c r="S1196" s="1">
        <v>12.9</v>
      </c>
      <c r="T1196" s="1">
        <v>0</v>
      </c>
      <c r="U1196" s="1">
        <v>0</v>
      </c>
      <c r="V1196" s="1">
        <v>0</v>
      </c>
      <c r="W1196" s="1">
        <v>0</v>
      </c>
      <c r="X1196" s="1">
        <v>0</v>
      </c>
      <c r="Y1196" s="1">
        <v>0</v>
      </c>
      <c r="Z1196" s="1">
        <v>77.5</v>
      </c>
      <c r="AA1196" s="7">
        <f>SUMPRODUCT($A$19:$Y$19,A1196:Y1196)</f>
        <v>73.356996105117418</v>
      </c>
      <c r="AB1196" s="7">
        <f>(Z1196-AA1196)^2</f>
        <v>17.16448127301225</v>
      </c>
      <c r="AC1196" s="7">
        <f>ABS(Z1196-AA1196)</f>
        <v>4.1430038948825825</v>
      </c>
      <c r="AD1196" s="7">
        <f>(Z1196-$AC$10)^2</f>
        <v>71.634022778358712</v>
      </c>
      <c r="AE1196" s="8">
        <f t="shared" si="18"/>
        <v>4.1430038948825825</v>
      </c>
    </row>
    <row r="1197" spans="1:31" x14ac:dyDescent="0.25">
      <c r="A1197" s="1">
        <v>1</v>
      </c>
      <c r="B1197" s="1">
        <v>187</v>
      </c>
      <c r="C1197" s="1">
        <v>0</v>
      </c>
      <c r="D1197" s="1">
        <v>8.43</v>
      </c>
      <c r="E1197" s="7">
        <v>100.965873</v>
      </c>
      <c r="F1197" s="7">
        <v>83</v>
      </c>
      <c r="G1197" s="1">
        <v>0</v>
      </c>
      <c r="H1197" s="1">
        <v>39.9</v>
      </c>
      <c r="I1197" s="1">
        <v>0</v>
      </c>
      <c r="J1197" s="1">
        <v>84</v>
      </c>
      <c r="K1197" s="1">
        <v>5.24</v>
      </c>
      <c r="L1197" s="1">
        <v>83</v>
      </c>
      <c r="M1197" s="1">
        <v>0.1</v>
      </c>
      <c r="N1197" s="7">
        <v>5836.1776300000001</v>
      </c>
      <c r="O1197" s="1">
        <v>1315372</v>
      </c>
      <c r="P1197" s="1">
        <v>4</v>
      </c>
      <c r="Q1197" s="1">
        <v>4</v>
      </c>
      <c r="R1197" s="1">
        <v>0</v>
      </c>
      <c r="S1197" s="1">
        <v>14.8</v>
      </c>
      <c r="T1197" s="1">
        <v>0</v>
      </c>
      <c r="U1197" s="1">
        <v>0</v>
      </c>
      <c r="V1197" s="1">
        <v>0</v>
      </c>
      <c r="W1197" s="1">
        <v>0</v>
      </c>
      <c r="X1197" s="1">
        <v>0</v>
      </c>
      <c r="Y1197" s="1">
        <v>0</v>
      </c>
      <c r="Z1197" s="1">
        <v>73</v>
      </c>
      <c r="AA1197" s="7">
        <f>SUMPRODUCT($A$19:$Y$19,A1197:Y1197)</f>
        <v>70.474917095282962</v>
      </c>
      <c r="AB1197" s="7">
        <f>(Z1197-AA1197)^2</f>
        <v>6.3760436756942367</v>
      </c>
      <c r="AC1197" s="7">
        <f>ABS(Z1197-AA1197)</f>
        <v>2.5250829047170384</v>
      </c>
      <c r="AD1197" s="7">
        <f>(Z1197-$AC$10)^2</f>
        <v>15.710826409510862</v>
      </c>
      <c r="AE1197" s="8">
        <f t="shared" si="18"/>
        <v>2.5250829047170384</v>
      </c>
    </row>
    <row r="1198" spans="1:31" x14ac:dyDescent="0.25">
      <c r="A1198" s="1">
        <v>1</v>
      </c>
      <c r="B1198" s="1">
        <v>278</v>
      </c>
      <c r="C1198" s="1">
        <v>55</v>
      </c>
      <c r="D1198" s="1">
        <v>0.11</v>
      </c>
      <c r="E1198" s="7">
        <v>3.7517154420000001</v>
      </c>
      <c r="F1198" s="7">
        <v>92</v>
      </c>
      <c r="G1198" s="1">
        <v>2183</v>
      </c>
      <c r="H1198" s="1">
        <v>15.4</v>
      </c>
      <c r="I1198" s="1">
        <v>114</v>
      </c>
      <c r="J1198" s="1">
        <v>46</v>
      </c>
      <c r="K1198" s="1">
        <v>7.15</v>
      </c>
      <c r="L1198" s="1">
        <v>45</v>
      </c>
      <c r="M1198" s="1">
        <v>1.6</v>
      </c>
      <c r="N1198" s="7">
        <v>25.383731000000001</v>
      </c>
      <c r="O1198" s="1">
        <v>13618449</v>
      </c>
      <c r="P1198" s="1">
        <v>11.9</v>
      </c>
      <c r="Q1198" s="1">
        <v>11.8</v>
      </c>
      <c r="R1198" s="1">
        <v>0.27800000000000002</v>
      </c>
      <c r="S1198" s="1">
        <v>3.5</v>
      </c>
      <c r="T1198" s="1">
        <v>1</v>
      </c>
      <c r="U1198" s="1">
        <v>0</v>
      </c>
      <c r="V1198" s="1">
        <v>0</v>
      </c>
      <c r="W1198" s="1">
        <v>0</v>
      </c>
      <c r="X1198" s="1">
        <v>0</v>
      </c>
      <c r="Y1198" s="1">
        <v>0</v>
      </c>
      <c r="Z1198" s="1">
        <v>53.7</v>
      </c>
      <c r="AA1198" s="7">
        <f>SUMPRODUCT($A$19:$Y$19,A1198:Y1198)</f>
        <v>51.804527181988149</v>
      </c>
      <c r="AB1198" s="7">
        <f>(Z1198-AA1198)^2</f>
        <v>3.5928172038217978</v>
      </c>
      <c r="AC1198" s="7">
        <f>ABS(Z1198-AA1198)</f>
        <v>1.8954728180118536</v>
      </c>
      <c r="AD1198" s="7">
        <f>(Z1198-$AC$10)^2</f>
        <v>235.20245087200774</v>
      </c>
      <c r="AE1198" s="8">
        <f t="shared" si="18"/>
        <v>1.8954728180118536</v>
      </c>
    </row>
    <row r="1199" spans="1:31" x14ac:dyDescent="0.25">
      <c r="A1199" s="1">
        <v>1</v>
      </c>
      <c r="B1199" s="1">
        <v>259</v>
      </c>
      <c r="C1199" s="1">
        <v>12</v>
      </c>
      <c r="D1199" s="1">
        <v>3.41</v>
      </c>
      <c r="E1199" s="7">
        <v>0</v>
      </c>
      <c r="F1199" s="7">
        <v>5</v>
      </c>
      <c r="G1199" s="1">
        <v>1810</v>
      </c>
      <c r="H1199" s="1">
        <v>13.8</v>
      </c>
      <c r="I1199" s="1">
        <v>17</v>
      </c>
      <c r="J1199" s="1">
        <v>52</v>
      </c>
      <c r="K1199" s="1">
        <v>4.91</v>
      </c>
      <c r="L1199" s="1">
        <v>49</v>
      </c>
      <c r="M1199" s="1">
        <v>0.1</v>
      </c>
      <c r="N1199" s="7">
        <v>1653.2390500000001</v>
      </c>
      <c r="O1199" s="1">
        <v>1315372</v>
      </c>
      <c r="P1199" s="1">
        <v>1.2</v>
      </c>
      <c r="Q1199" s="1">
        <v>1.3</v>
      </c>
      <c r="R1199" s="1">
        <v>0.47699999999999998</v>
      </c>
      <c r="S1199" s="1">
        <v>8.3000000000000007</v>
      </c>
      <c r="T1199" s="1">
        <v>0</v>
      </c>
      <c r="U1199" s="1">
        <v>1</v>
      </c>
      <c r="V1199" s="1">
        <v>0</v>
      </c>
      <c r="W1199" s="1">
        <v>0</v>
      </c>
      <c r="X1199" s="1">
        <v>0</v>
      </c>
      <c r="Y1199" s="1">
        <v>0</v>
      </c>
      <c r="Z1199" s="1">
        <v>59.8</v>
      </c>
      <c r="AA1199" s="7">
        <f>SUMPRODUCT($A$19:$Y$19,A1199:Y1199)</f>
        <v>64.738189502841067</v>
      </c>
      <c r="AB1199" s="7">
        <f>(Z1199-AA1199)^2</f>
        <v>24.385715565969729</v>
      </c>
      <c r="AC1199" s="7">
        <f>ABS(Z1199-AA1199)</f>
        <v>4.9381895028410696</v>
      </c>
      <c r="AD1199" s="7">
        <f>(Z1199-$AC$10)^2</f>
        <v>85.309450394223873</v>
      </c>
      <c r="AE1199" s="8">
        <f t="shared" si="18"/>
        <v>-4.9381895028410696</v>
      </c>
    </row>
    <row r="1200" spans="1:31" x14ac:dyDescent="0.25">
      <c r="A1200" s="1">
        <v>1</v>
      </c>
      <c r="B1200" s="1">
        <v>472</v>
      </c>
      <c r="C1200" s="1">
        <v>64</v>
      </c>
      <c r="D1200" s="1">
        <v>3.08</v>
      </c>
      <c r="E1200" s="7">
        <v>0</v>
      </c>
      <c r="F1200" s="7">
        <v>67</v>
      </c>
      <c r="G1200" s="1">
        <v>3466</v>
      </c>
      <c r="H1200" s="1">
        <v>21.5</v>
      </c>
      <c r="I1200" s="1">
        <v>91</v>
      </c>
      <c r="J1200" s="1">
        <v>76</v>
      </c>
      <c r="K1200" s="1">
        <v>5.24</v>
      </c>
      <c r="L1200" s="1">
        <v>67</v>
      </c>
      <c r="M1200" s="1">
        <v>6.5</v>
      </c>
      <c r="N1200" s="7">
        <v>1653.2390500000001</v>
      </c>
      <c r="O1200" s="1">
        <v>1315372</v>
      </c>
      <c r="P1200" s="1">
        <v>7.3</v>
      </c>
      <c r="Q1200" s="1">
        <v>7.3</v>
      </c>
      <c r="R1200" s="1">
        <v>0.67300000000000004</v>
      </c>
      <c r="S1200" s="1">
        <v>12.3</v>
      </c>
      <c r="T1200" s="1">
        <v>1</v>
      </c>
      <c r="U1200" s="1">
        <v>0</v>
      </c>
      <c r="V1200" s="1">
        <v>0</v>
      </c>
      <c r="W1200" s="1">
        <v>0</v>
      </c>
      <c r="X1200" s="1">
        <v>0</v>
      </c>
      <c r="Y1200" s="1">
        <v>0</v>
      </c>
      <c r="Z1200" s="1">
        <v>48.2</v>
      </c>
      <c r="AA1200" s="7">
        <f>SUMPRODUCT($A$19:$Y$19,A1200:Y1200)</f>
        <v>57.682426859364206</v>
      </c>
      <c r="AB1200" s="7">
        <f>(Z1200-AA1200)^2</f>
        <v>89.916419143191661</v>
      </c>
      <c r="AC1200" s="7">
        <f>ABS(Z1200-AA1200)</f>
        <v>9.4824268593642032</v>
      </c>
      <c r="AD1200" s="7">
        <f>(Z1200-$AC$10)^2</f>
        <v>434.15187753230481</v>
      </c>
      <c r="AE1200" s="8">
        <f t="shared" si="18"/>
        <v>-9.4824268593642032</v>
      </c>
    </row>
    <row r="1201" spans="1:31" x14ac:dyDescent="0.25">
      <c r="A1201" s="1">
        <v>1</v>
      </c>
      <c r="B1201" s="1">
        <v>226</v>
      </c>
      <c r="C1201" s="1">
        <v>0</v>
      </c>
      <c r="D1201" s="1">
        <v>5.8</v>
      </c>
      <c r="E1201" s="7">
        <v>50.801814350000001</v>
      </c>
      <c r="F1201" s="7">
        <v>92</v>
      </c>
      <c r="G1201" s="1">
        <v>0</v>
      </c>
      <c r="H1201" s="1">
        <v>21.7</v>
      </c>
      <c r="I1201" s="1">
        <v>0</v>
      </c>
      <c r="J1201" s="1">
        <v>92</v>
      </c>
      <c r="K1201" s="1">
        <v>1.21</v>
      </c>
      <c r="L1201" s="1">
        <v>92</v>
      </c>
      <c r="M1201" s="1">
        <v>1.4</v>
      </c>
      <c r="N1201" s="7">
        <v>555.81853779999994</v>
      </c>
      <c r="O1201" s="1">
        <v>144889</v>
      </c>
      <c r="P1201" s="1">
        <v>7.6</v>
      </c>
      <c r="Q1201" s="1">
        <v>7.6</v>
      </c>
      <c r="R1201" s="1">
        <v>0.501</v>
      </c>
      <c r="S1201" s="1">
        <v>9.6</v>
      </c>
      <c r="T1201" s="1">
        <v>1</v>
      </c>
      <c r="U1201" s="1">
        <v>0</v>
      </c>
      <c r="V1201" s="1">
        <v>0</v>
      </c>
      <c r="W1201" s="1">
        <v>0</v>
      </c>
      <c r="X1201" s="1">
        <v>0</v>
      </c>
      <c r="Y1201" s="1">
        <v>0</v>
      </c>
      <c r="Z1201" s="1">
        <v>63.1</v>
      </c>
      <c r="AA1201" s="7">
        <f>SUMPRODUCT($A$19:$Y$19,A1201:Y1201)</f>
        <v>62.137739118583511</v>
      </c>
      <c r="AB1201" s="7">
        <f>(Z1201-AA1201)^2</f>
        <v>0.92594600390444137</v>
      </c>
      <c r="AC1201" s="7">
        <f>ABS(Z1201-AA1201)</f>
        <v>0.96226088141649058</v>
      </c>
      <c r="AD1201" s="7">
        <f>(Z1201-$AC$10)^2</f>
        <v>35.239794398045568</v>
      </c>
      <c r="AE1201" s="8">
        <f t="shared" si="18"/>
        <v>0.96226088141649058</v>
      </c>
    </row>
    <row r="1202" spans="1:31" x14ac:dyDescent="0.25">
      <c r="A1202" s="1">
        <v>1</v>
      </c>
      <c r="B1202" s="1">
        <v>178</v>
      </c>
      <c r="C1202" s="1">
        <v>7</v>
      </c>
      <c r="D1202" s="1">
        <v>6.2</v>
      </c>
      <c r="E1202" s="7">
        <v>352.95512689999998</v>
      </c>
      <c r="F1202" s="7">
        <v>84</v>
      </c>
      <c r="G1202" s="1">
        <v>0</v>
      </c>
      <c r="H1202" s="1">
        <v>49.3</v>
      </c>
      <c r="I1202" s="1">
        <v>8</v>
      </c>
      <c r="J1202" s="1">
        <v>88</v>
      </c>
      <c r="K1202" s="1">
        <v>4.34</v>
      </c>
      <c r="L1202" s="1">
        <v>89</v>
      </c>
      <c r="M1202" s="1">
        <v>1.8</v>
      </c>
      <c r="N1202" s="7">
        <v>3836.4687709999998</v>
      </c>
      <c r="O1202" s="1">
        <v>9371338</v>
      </c>
      <c r="P1202" s="1">
        <v>3.5</v>
      </c>
      <c r="Q1202" s="1">
        <v>3.4</v>
      </c>
      <c r="R1202" s="1">
        <v>0.67700000000000005</v>
      </c>
      <c r="S1202" s="1">
        <v>12.6</v>
      </c>
      <c r="T1202" s="1">
        <v>0</v>
      </c>
      <c r="U1202" s="1">
        <v>0</v>
      </c>
      <c r="V1202" s="1">
        <v>0</v>
      </c>
      <c r="W1202" s="1">
        <v>0</v>
      </c>
      <c r="X1202" s="1">
        <v>0</v>
      </c>
      <c r="Y1202" s="1">
        <v>0</v>
      </c>
      <c r="Z1202" s="1">
        <v>72.3</v>
      </c>
      <c r="AA1202" s="7">
        <f>SUMPRODUCT($A$19:$Y$19,A1202:Y1202)</f>
        <v>72.290154257350991</v>
      </c>
      <c r="AB1202" s="7">
        <f>(Z1202-AA1202)^2</f>
        <v>9.693864831045034E-5</v>
      </c>
      <c r="AC1202" s="7">
        <f>ABS(Z1202-AA1202)</f>
        <v>9.8457426490057287E-3</v>
      </c>
      <c r="AD1202" s="7">
        <f>(Z1202-$AC$10)^2</f>
        <v>10.651662529912288</v>
      </c>
      <c r="AE1202" s="8">
        <f t="shared" si="18"/>
        <v>9.8457426490057287E-3</v>
      </c>
    </row>
    <row r="1203" spans="1:31" x14ac:dyDescent="0.25">
      <c r="A1203" s="1">
        <v>1</v>
      </c>
      <c r="B1203" s="1">
        <v>13</v>
      </c>
      <c r="C1203" s="1">
        <v>1</v>
      </c>
      <c r="D1203" s="1">
        <v>7.71</v>
      </c>
      <c r="E1203" s="7">
        <v>158.25760249999999</v>
      </c>
      <c r="F1203" s="7">
        <v>92</v>
      </c>
      <c r="G1203" s="1">
        <v>31</v>
      </c>
      <c r="H1203" s="1">
        <v>53.6</v>
      </c>
      <c r="I1203" s="1">
        <v>1</v>
      </c>
      <c r="J1203" s="1">
        <v>93</v>
      </c>
      <c r="K1203" s="1">
        <v>8.57</v>
      </c>
      <c r="L1203" s="1">
        <v>92</v>
      </c>
      <c r="M1203" s="1">
        <v>0.1</v>
      </c>
      <c r="N1203" s="7">
        <v>4142.8691749999998</v>
      </c>
      <c r="O1203" s="1">
        <v>3825</v>
      </c>
      <c r="P1203" s="1">
        <v>2.6</v>
      </c>
      <c r="Q1203" s="1">
        <v>2.8</v>
      </c>
      <c r="R1203" s="1">
        <v>0.749</v>
      </c>
      <c r="S1203" s="1">
        <v>13.4</v>
      </c>
      <c r="T1203" s="1">
        <v>0</v>
      </c>
      <c r="U1203" s="1">
        <v>1</v>
      </c>
      <c r="V1203" s="1">
        <v>0</v>
      </c>
      <c r="W1203" s="1">
        <v>0</v>
      </c>
      <c r="X1203" s="1">
        <v>0</v>
      </c>
      <c r="Y1203" s="1">
        <v>0</v>
      </c>
      <c r="Z1203" s="1">
        <v>74.2</v>
      </c>
      <c r="AA1203" s="7">
        <f>SUMPRODUCT($A$19:$Y$19,A1203:Y1203)</f>
        <v>75.592674188586614</v>
      </c>
      <c r="AB1203" s="7">
        <f>(Z1203-AA1203)^2</f>
        <v>1.9395413955553746</v>
      </c>
      <c r="AC1203" s="7">
        <f>ABS(Z1203-AA1203)</f>
        <v>1.3926741885866107</v>
      </c>
      <c r="AD1203" s="7">
        <f>(Z1203-$AC$10)^2</f>
        <v>26.663678774536987</v>
      </c>
      <c r="AE1203" s="8">
        <f t="shared" si="18"/>
        <v>-1.3926741885866107</v>
      </c>
    </row>
    <row r="1204" spans="1:31" x14ac:dyDescent="0.25">
      <c r="A1204" s="1">
        <v>1</v>
      </c>
      <c r="B1204" s="1">
        <v>95</v>
      </c>
      <c r="C1204" s="1">
        <v>17</v>
      </c>
      <c r="D1204" s="1">
        <v>3.76</v>
      </c>
      <c r="E1204" s="7">
        <v>0</v>
      </c>
      <c r="F1204" s="7">
        <v>99</v>
      </c>
      <c r="G1204" s="1">
        <v>17</v>
      </c>
      <c r="H1204" s="1">
        <v>58.5</v>
      </c>
      <c r="I1204" s="1">
        <v>20</v>
      </c>
      <c r="J1204" s="1">
        <v>99</v>
      </c>
      <c r="K1204" s="1">
        <v>5.72</v>
      </c>
      <c r="L1204" s="1">
        <v>99</v>
      </c>
      <c r="M1204" s="1">
        <v>0.1</v>
      </c>
      <c r="N1204" s="7">
        <v>2847.2855690000001</v>
      </c>
      <c r="O1204" s="1">
        <v>3483322</v>
      </c>
      <c r="P1204" s="1">
        <v>6.4</v>
      </c>
      <c r="Q1204" s="1">
        <v>6.2</v>
      </c>
      <c r="R1204" s="1">
        <v>0.64500000000000002</v>
      </c>
      <c r="S1204" s="1">
        <v>12.1</v>
      </c>
      <c r="T1204" s="1">
        <v>1</v>
      </c>
      <c r="U1204" s="1">
        <v>0</v>
      </c>
      <c r="V1204" s="1">
        <v>0</v>
      </c>
      <c r="W1204" s="1">
        <v>0</v>
      </c>
      <c r="X1204" s="1">
        <v>0</v>
      </c>
      <c r="Y1204" s="1">
        <v>0</v>
      </c>
      <c r="Z1204" s="1">
        <v>74.3</v>
      </c>
      <c r="AA1204" s="7">
        <f>SUMPRODUCT($A$19:$Y$19,A1204:Y1204)</f>
        <v>68.868960062168966</v>
      </c>
      <c r="AB1204" s="7">
        <f>(Z1204-AA1204)^2</f>
        <v>29.496194806315685</v>
      </c>
      <c r="AC1204" s="7">
        <f>ABS(Z1204-AA1204)</f>
        <v>5.4310399378310308</v>
      </c>
      <c r="AD1204" s="7">
        <f>(Z1204-$AC$10)^2</f>
        <v>27.706416471622433</v>
      </c>
      <c r="AE1204" s="8">
        <f t="shared" si="18"/>
        <v>5.4310399378310308</v>
      </c>
    </row>
    <row r="1205" spans="1:31" x14ac:dyDescent="0.25">
      <c r="A1205" s="1">
        <v>1</v>
      </c>
      <c r="B1205" s="1">
        <v>344</v>
      </c>
      <c r="C1205" s="1">
        <v>3</v>
      </c>
      <c r="D1205" s="1">
        <v>10.99</v>
      </c>
      <c r="E1205" s="7">
        <v>1493.051277</v>
      </c>
      <c r="F1205" s="7">
        <v>92</v>
      </c>
      <c r="G1205" s="1">
        <v>0</v>
      </c>
      <c r="H1205" s="1">
        <v>22.6</v>
      </c>
      <c r="I1205" s="1">
        <v>4</v>
      </c>
      <c r="J1205" s="1">
        <v>39</v>
      </c>
      <c r="K1205" s="1">
        <v>3.29</v>
      </c>
      <c r="L1205" s="1">
        <v>41</v>
      </c>
      <c r="M1205" s="1">
        <v>7.7</v>
      </c>
      <c r="N1205" s="7">
        <v>21451.886170000002</v>
      </c>
      <c r="O1205" s="1">
        <v>99429</v>
      </c>
      <c r="P1205" s="1">
        <v>8.9</v>
      </c>
      <c r="Q1205" s="1">
        <v>8.8000000000000007</v>
      </c>
      <c r="R1205" s="1">
        <v>0.57999999999999996</v>
      </c>
      <c r="S1205" s="1">
        <v>9.1999999999999993</v>
      </c>
      <c r="T1205" s="1">
        <v>1</v>
      </c>
      <c r="U1205" s="1">
        <v>0</v>
      </c>
      <c r="V1205" s="1">
        <v>0</v>
      </c>
      <c r="W1205" s="1">
        <v>0</v>
      </c>
      <c r="X1205" s="1">
        <v>0</v>
      </c>
      <c r="Y1205" s="1">
        <v>0</v>
      </c>
      <c r="Z1205" s="1">
        <v>56.2</v>
      </c>
      <c r="AA1205" s="7">
        <f>SUMPRODUCT($A$19:$Y$19,A1205:Y1205)</f>
        <v>55.303028181667578</v>
      </c>
      <c r="AB1205" s="7">
        <f>(Z1205-AA1205)^2</f>
        <v>0.80455844288257627</v>
      </c>
      <c r="AC1205" s="7">
        <f>ABS(Z1205-AA1205)</f>
        <v>0.89697181833242468</v>
      </c>
      <c r="AD1205" s="7">
        <f>(Z1205-$AC$10)^2</f>
        <v>164.77089329914546</v>
      </c>
      <c r="AE1205" s="8">
        <f t="shared" si="18"/>
        <v>0.89697181833242468</v>
      </c>
    </row>
    <row r="1206" spans="1:31" x14ac:dyDescent="0.25">
      <c r="A1206" s="1">
        <v>1</v>
      </c>
      <c r="B1206" s="1">
        <v>3</v>
      </c>
      <c r="C1206" s="1">
        <v>3</v>
      </c>
      <c r="D1206" s="1">
        <v>2.25</v>
      </c>
      <c r="E1206" s="7">
        <v>0</v>
      </c>
      <c r="F1206" s="7">
        <v>91</v>
      </c>
      <c r="G1206" s="1">
        <v>99</v>
      </c>
      <c r="H1206" s="1">
        <v>18.5</v>
      </c>
      <c r="I1206" s="1">
        <v>6</v>
      </c>
      <c r="J1206" s="1">
        <v>85</v>
      </c>
      <c r="K1206" s="1">
        <v>3.71</v>
      </c>
      <c r="L1206" s="1">
        <v>87</v>
      </c>
      <c r="M1206" s="1">
        <v>2.2999999999999998</v>
      </c>
      <c r="N1206" s="7">
        <v>1653.2390500000001</v>
      </c>
      <c r="O1206" s="1">
        <v>1315372</v>
      </c>
      <c r="P1206" s="1">
        <v>1</v>
      </c>
      <c r="Q1206" s="1">
        <v>1</v>
      </c>
      <c r="R1206" s="1">
        <v>0.38400000000000001</v>
      </c>
      <c r="S1206" s="1">
        <v>6.8</v>
      </c>
      <c r="T1206" s="1">
        <v>1</v>
      </c>
      <c r="U1206" s="1">
        <v>0</v>
      </c>
      <c r="V1206" s="1">
        <v>0</v>
      </c>
      <c r="W1206" s="1">
        <v>0</v>
      </c>
      <c r="X1206" s="1">
        <v>0</v>
      </c>
      <c r="Y1206" s="1">
        <v>0</v>
      </c>
      <c r="Z1206" s="1">
        <v>56.3</v>
      </c>
      <c r="AA1206" s="7">
        <f>SUMPRODUCT($A$19:$Y$19,A1206:Y1206)</f>
        <v>63.66190630970668</v>
      </c>
      <c r="AB1206" s="7">
        <f>(Z1206-AA1206)^2</f>
        <v>54.197664512899067</v>
      </c>
      <c r="AC1206" s="7">
        <f>ABS(Z1206-AA1206)</f>
        <v>7.3619063097066828</v>
      </c>
      <c r="AD1206" s="7">
        <f>(Z1206-$AC$10)^2</f>
        <v>162.21363099623113</v>
      </c>
      <c r="AE1206" s="8">
        <f t="shared" si="18"/>
        <v>-7.3619063097066828</v>
      </c>
    </row>
    <row r="1207" spans="1:31" x14ac:dyDescent="0.25">
      <c r="A1207" s="1">
        <v>1</v>
      </c>
      <c r="B1207" s="1">
        <v>12</v>
      </c>
      <c r="C1207" s="1">
        <v>3</v>
      </c>
      <c r="D1207" s="1">
        <v>1.28</v>
      </c>
      <c r="E1207" s="7">
        <v>64.85616718</v>
      </c>
      <c r="F1207" s="7">
        <v>98</v>
      </c>
      <c r="G1207" s="1">
        <v>1</v>
      </c>
      <c r="H1207" s="1">
        <v>56.5</v>
      </c>
      <c r="I1207" s="1">
        <v>3</v>
      </c>
      <c r="J1207" s="1">
        <v>98</v>
      </c>
      <c r="K1207" s="1">
        <v>6.54</v>
      </c>
      <c r="L1207" s="1">
        <v>98</v>
      </c>
      <c r="M1207" s="1">
        <v>0.1</v>
      </c>
      <c r="N1207" s="7">
        <v>414.15177</v>
      </c>
      <c r="O1207" s="1">
        <v>1639931</v>
      </c>
      <c r="P1207" s="1">
        <v>6.3</v>
      </c>
      <c r="Q1207" s="1">
        <v>6.3</v>
      </c>
      <c r="R1207" s="1">
        <v>0.71</v>
      </c>
      <c r="S1207" s="1">
        <v>14.4</v>
      </c>
      <c r="T1207" s="1">
        <v>1</v>
      </c>
      <c r="U1207" s="1">
        <v>0</v>
      </c>
      <c r="V1207" s="1">
        <v>0</v>
      </c>
      <c r="W1207" s="1">
        <v>0</v>
      </c>
      <c r="X1207" s="1">
        <v>0</v>
      </c>
      <c r="Y1207" s="1">
        <v>0</v>
      </c>
      <c r="Z1207" s="1">
        <v>74.8</v>
      </c>
      <c r="AA1207" s="7">
        <f>SUMPRODUCT($A$19:$Y$19,A1207:Y1207)</f>
        <v>71.674292701479132</v>
      </c>
      <c r="AB1207" s="7">
        <f>(Z1207-AA1207)^2</f>
        <v>9.7700461160266041</v>
      </c>
      <c r="AC1207" s="7">
        <f>ABS(Z1207-AA1207)</f>
        <v>3.1257072985208652</v>
      </c>
      <c r="AD1207" s="7">
        <f>(Z1207-$AC$10)^2</f>
        <v>33.220104957049969</v>
      </c>
      <c r="AE1207" s="8">
        <f t="shared" si="18"/>
        <v>3.1257072985208652</v>
      </c>
    </row>
    <row r="1208" spans="1:31" x14ac:dyDescent="0.25">
      <c r="A1208" s="1">
        <v>1</v>
      </c>
      <c r="B1208" s="1">
        <v>95</v>
      </c>
      <c r="C1208" s="1">
        <v>0</v>
      </c>
      <c r="D1208" s="1">
        <v>11.28</v>
      </c>
      <c r="E1208" s="7">
        <v>507.30616400000002</v>
      </c>
      <c r="F1208" s="7">
        <v>64</v>
      </c>
      <c r="G1208" s="1">
        <v>44</v>
      </c>
      <c r="H1208" s="1">
        <v>59.4</v>
      </c>
      <c r="I1208" s="1">
        <v>1</v>
      </c>
      <c r="J1208" s="1">
        <v>96</v>
      </c>
      <c r="K1208" s="1">
        <v>9.3000000000000007</v>
      </c>
      <c r="L1208" s="1">
        <v>95</v>
      </c>
      <c r="M1208" s="1">
        <v>0.1</v>
      </c>
      <c r="N1208" s="7">
        <v>3743.9569299999998</v>
      </c>
      <c r="O1208" s="1">
        <v>1376133</v>
      </c>
      <c r="P1208" s="1">
        <v>0.8</v>
      </c>
      <c r="Q1208" s="1">
        <v>0.8</v>
      </c>
      <c r="R1208" s="1">
        <v>0.878</v>
      </c>
      <c r="S1208" s="1">
        <v>18.600000000000001</v>
      </c>
      <c r="T1208" s="1">
        <v>0</v>
      </c>
      <c r="U1208" s="1">
        <v>0</v>
      </c>
      <c r="V1208" s="1">
        <v>0</v>
      </c>
      <c r="W1208" s="1">
        <v>0</v>
      </c>
      <c r="X1208" s="1">
        <v>1</v>
      </c>
      <c r="Y1208" s="1">
        <v>1</v>
      </c>
      <c r="Z1208" s="1">
        <v>78.3</v>
      </c>
      <c r="AA1208" s="7">
        <f>SUMPRODUCT($A$19:$Y$19,A1208:Y1208)</f>
        <v>80.900563227728128</v>
      </c>
      <c r="AB1208" s="7">
        <f>(Z1208-AA1208)^2</f>
        <v>6.7629291014117534</v>
      </c>
      <c r="AC1208" s="7">
        <f>ABS(Z1208-AA1208)</f>
        <v>2.6005632277281308</v>
      </c>
      <c r="AD1208" s="7">
        <f>(Z1208-$AC$10)^2</f>
        <v>85.815924355042725</v>
      </c>
      <c r="AE1208" s="8">
        <f t="shared" si="18"/>
        <v>-2.6005632277281308</v>
      </c>
    </row>
    <row r="1209" spans="1:31" x14ac:dyDescent="0.25">
      <c r="A1209" s="1">
        <v>1</v>
      </c>
      <c r="B1209" s="1">
        <v>88</v>
      </c>
      <c r="C1209" s="1">
        <v>185</v>
      </c>
      <c r="D1209" s="1">
        <v>5.79</v>
      </c>
      <c r="E1209" s="7">
        <v>9.9555320320000007</v>
      </c>
      <c r="F1209" s="7">
        <v>99</v>
      </c>
      <c r="G1209" s="1">
        <v>26883</v>
      </c>
      <c r="H1209" s="1">
        <v>3.9</v>
      </c>
      <c r="I1209" s="1">
        <v>216</v>
      </c>
      <c r="J1209" s="1">
        <v>99</v>
      </c>
      <c r="K1209" s="1">
        <v>5.39</v>
      </c>
      <c r="L1209" s="1">
        <v>99</v>
      </c>
      <c r="M1209" s="1">
        <v>0.1</v>
      </c>
      <c r="N1209" s="7">
        <v>777.77593999999999</v>
      </c>
      <c r="O1209" s="1">
        <v>135738</v>
      </c>
      <c r="P1209" s="1">
        <v>3.8</v>
      </c>
      <c r="Q1209" s="1">
        <v>3.2</v>
      </c>
      <c r="R1209" s="1">
        <v>0.71299999999999997</v>
      </c>
      <c r="S1209" s="1">
        <v>12.7</v>
      </c>
      <c r="T1209" s="1">
        <v>0</v>
      </c>
      <c r="U1209" s="1">
        <v>1</v>
      </c>
      <c r="V1209" s="1">
        <v>0</v>
      </c>
      <c r="W1209" s="1">
        <v>0</v>
      </c>
      <c r="X1209" s="1">
        <v>0</v>
      </c>
      <c r="Y1209" s="1">
        <v>0</v>
      </c>
      <c r="Z1209" s="1">
        <v>75.599999999999994</v>
      </c>
      <c r="AA1209" s="7">
        <f>SUMPRODUCT($A$19:$Y$19,A1209:Y1209)</f>
        <v>73.370477901859957</v>
      </c>
      <c r="AB1209" s="7">
        <f>(Z1209-AA1209)^2</f>
        <v>4.970768786094756</v>
      </c>
      <c r="AC1209" s="7">
        <f>ABS(Z1209-AA1209)</f>
        <v>2.2295220981400377</v>
      </c>
      <c r="AD1209" s="7">
        <f>(Z1209-$AC$10)^2</f>
        <v>43.082006533733988</v>
      </c>
      <c r="AE1209" s="8">
        <f t="shared" si="18"/>
        <v>2.2295220981400377</v>
      </c>
    </row>
    <row r="1210" spans="1:31" x14ac:dyDescent="0.25">
      <c r="A1210" s="1">
        <v>1</v>
      </c>
      <c r="B1210" s="1">
        <v>313</v>
      </c>
      <c r="C1210" s="1">
        <v>20</v>
      </c>
      <c r="D1210" s="1">
        <v>10.87</v>
      </c>
      <c r="E1210" s="7">
        <v>266.5416917</v>
      </c>
      <c r="F1210" s="7">
        <v>81</v>
      </c>
      <c r="G1210" s="1">
        <v>580</v>
      </c>
      <c r="H1210" s="1">
        <v>54.5</v>
      </c>
      <c r="I1210" s="1">
        <v>24</v>
      </c>
      <c r="J1210" s="1">
        <v>97</v>
      </c>
      <c r="K1210" s="1">
        <v>5.99</v>
      </c>
      <c r="L1210" s="1">
        <v>97</v>
      </c>
      <c r="M1210" s="1">
        <v>0.3</v>
      </c>
      <c r="N1210" s="7">
        <v>2375.5944</v>
      </c>
      <c r="O1210" s="1">
        <v>1453646</v>
      </c>
      <c r="P1210" s="1">
        <v>2.7</v>
      </c>
      <c r="Q1210" s="1">
        <v>2.9</v>
      </c>
      <c r="R1210" s="1">
        <v>0.72699999999999998</v>
      </c>
      <c r="S1210" s="1">
        <v>12.8</v>
      </c>
      <c r="T1210" s="1">
        <v>0</v>
      </c>
      <c r="U1210" s="1">
        <v>0</v>
      </c>
      <c r="V1210" s="1">
        <v>0</v>
      </c>
      <c r="W1210" s="1">
        <v>0</v>
      </c>
      <c r="X1210" s="1">
        <v>1</v>
      </c>
      <c r="Y1210" s="1">
        <v>0</v>
      </c>
      <c r="Z1210" s="1">
        <v>64.8</v>
      </c>
      <c r="AA1210" s="7">
        <f>SUMPRODUCT($A$19:$Y$19,A1210:Y1210)</f>
        <v>70.393319987028974</v>
      </c>
      <c r="AB1210" s="7">
        <f>(Z1210-AA1210)^2</f>
        <v>31.285228477297835</v>
      </c>
      <c r="AC1210" s="7">
        <f>ABS(Z1210-AA1210)</f>
        <v>5.5933199870289769</v>
      </c>
      <c r="AD1210" s="7">
        <f>(Z1210-$AC$10)^2</f>
        <v>17.946335248499238</v>
      </c>
      <c r="AE1210" s="8">
        <f t="shared" si="18"/>
        <v>-5.5933199870289769</v>
      </c>
    </row>
    <row r="1211" spans="1:31" x14ac:dyDescent="0.25">
      <c r="A1211" s="1">
        <v>1</v>
      </c>
      <c r="B1211" s="1">
        <v>147</v>
      </c>
      <c r="C1211" s="1">
        <v>0</v>
      </c>
      <c r="D1211" s="1">
        <v>11.06</v>
      </c>
      <c r="E1211" s="7">
        <v>0</v>
      </c>
      <c r="F1211" s="7">
        <v>98</v>
      </c>
      <c r="G1211" s="1">
        <v>0</v>
      </c>
      <c r="H1211" s="1">
        <v>5.7</v>
      </c>
      <c r="I1211" s="1">
        <v>1</v>
      </c>
      <c r="J1211" s="1">
        <v>98</v>
      </c>
      <c r="K1211" s="1">
        <v>5.5</v>
      </c>
      <c r="L1211" s="1">
        <v>99</v>
      </c>
      <c r="M1211" s="1">
        <v>0.1</v>
      </c>
      <c r="N1211" s="7">
        <v>1653.2390500000001</v>
      </c>
      <c r="O1211" s="1">
        <v>1315372</v>
      </c>
      <c r="P1211" s="1">
        <v>1.6</v>
      </c>
      <c r="Q1211" s="1">
        <v>1.7</v>
      </c>
      <c r="R1211" s="1">
        <v>0.76100000000000001</v>
      </c>
      <c r="S1211" s="1">
        <v>13</v>
      </c>
      <c r="T1211" s="1">
        <v>0</v>
      </c>
      <c r="U1211" s="1">
        <v>0</v>
      </c>
      <c r="V1211" s="1">
        <v>0</v>
      </c>
      <c r="W1211" s="1">
        <v>0</v>
      </c>
      <c r="X1211" s="1">
        <v>1</v>
      </c>
      <c r="Y1211" s="1">
        <v>1</v>
      </c>
      <c r="Z1211" s="1">
        <v>73</v>
      </c>
      <c r="AA1211" s="7">
        <f>SUMPRODUCT($A$19:$Y$19,A1211:Y1211)</f>
        <v>74.25017083661912</v>
      </c>
      <c r="AB1211" s="7">
        <f>(Z1211-AA1211)^2</f>
        <v>1.5629271207329494</v>
      </c>
      <c r="AC1211" s="7">
        <f>ABS(Z1211-AA1211)</f>
        <v>1.2501708366191195</v>
      </c>
      <c r="AD1211" s="7">
        <f>(Z1211-$AC$10)^2</f>
        <v>15.710826409510862</v>
      </c>
      <c r="AE1211" s="8">
        <f t="shared" si="18"/>
        <v>-1.2501708366191195</v>
      </c>
    </row>
    <row r="1212" spans="1:31" x14ac:dyDescent="0.25">
      <c r="A1212" s="1">
        <v>1</v>
      </c>
      <c r="B1212" s="1">
        <v>182</v>
      </c>
      <c r="C1212" s="1">
        <v>32</v>
      </c>
      <c r="D1212" s="1">
        <v>3.76</v>
      </c>
      <c r="E1212" s="7">
        <v>0</v>
      </c>
      <c r="F1212" s="7">
        <v>56</v>
      </c>
      <c r="G1212" s="1">
        <v>1433</v>
      </c>
      <c r="H1212" s="1">
        <v>59.1</v>
      </c>
      <c r="I1212" s="1">
        <v>38</v>
      </c>
      <c r="J1212" s="1">
        <v>63</v>
      </c>
      <c r="K1212" s="1">
        <v>5.72</v>
      </c>
      <c r="L1212" s="1">
        <v>58</v>
      </c>
      <c r="M1212" s="1">
        <v>0.1</v>
      </c>
      <c r="N1212" s="7">
        <v>4974.2692999999999</v>
      </c>
      <c r="O1212" s="1">
        <v>36115649</v>
      </c>
      <c r="P1212" s="1">
        <v>5.3</v>
      </c>
      <c r="Q1212" s="1">
        <v>5.0999999999999996</v>
      </c>
      <c r="R1212" s="1">
        <v>0.64900000000000002</v>
      </c>
      <c r="S1212" s="1">
        <v>10.1</v>
      </c>
      <c r="T1212" s="1">
        <v>0</v>
      </c>
      <c r="U1212" s="1">
        <v>1</v>
      </c>
      <c r="V1212" s="1">
        <v>0</v>
      </c>
      <c r="W1212" s="1">
        <v>0</v>
      </c>
      <c r="X1212" s="1">
        <v>0</v>
      </c>
      <c r="Y1212" s="1">
        <v>0</v>
      </c>
      <c r="Z1212" s="1">
        <v>68.900000000000006</v>
      </c>
      <c r="AA1212" s="7">
        <f>SUMPRODUCT($A$19:$Y$19,A1212:Y1212)</f>
        <v>68.932480892845476</v>
      </c>
      <c r="AB1212" s="7">
        <f>(Z1212-AA1212)^2</f>
        <v>1.0550084000389085E-3</v>
      </c>
      <c r="AC1212" s="7">
        <f>ABS(Z1212-AA1212)</f>
        <v>3.2480892845470066E-2</v>
      </c>
      <c r="AD1212" s="7">
        <f>(Z1212-$AC$10)^2</f>
        <v>1.8580829005036596E-2</v>
      </c>
      <c r="AE1212" s="8">
        <f t="shared" si="18"/>
        <v>-3.2480892845470066E-2</v>
      </c>
    </row>
    <row r="1213" spans="1:31" x14ac:dyDescent="0.25">
      <c r="A1213" s="1">
        <v>1</v>
      </c>
      <c r="B1213" s="1">
        <v>76</v>
      </c>
      <c r="C1213" s="1">
        <v>0</v>
      </c>
      <c r="D1213" s="1">
        <v>9.19</v>
      </c>
      <c r="E1213" s="7">
        <v>606.31065609999996</v>
      </c>
      <c r="F1213" s="7">
        <v>88</v>
      </c>
      <c r="G1213" s="1">
        <v>25</v>
      </c>
      <c r="H1213" s="1">
        <v>63.2</v>
      </c>
      <c r="I1213" s="1">
        <v>0</v>
      </c>
      <c r="J1213" s="1">
        <v>88</v>
      </c>
      <c r="K1213" s="1">
        <v>8.35</v>
      </c>
      <c r="L1213" s="1">
        <v>88</v>
      </c>
      <c r="M1213" s="1">
        <v>0.1</v>
      </c>
      <c r="N1213" s="7">
        <v>3259.7347100000002</v>
      </c>
      <c r="O1213" s="1">
        <v>1315372</v>
      </c>
      <c r="P1213" s="1">
        <v>0.3</v>
      </c>
      <c r="Q1213" s="1">
        <v>0.3</v>
      </c>
      <c r="R1213" s="1">
        <v>0.89100000000000001</v>
      </c>
      <c r="S1213" s="1">
        <v>19.2</v>
      </c>
      <c r="T1213" s="1">
        <v>0</v>
      </c>
      <c r="U1213" s="1">
        <v>0</v>
      </c>
      <c r="V1213" s="1">
        <v>1</v>
      </c>
      <c r="W1213" s="1">
        <v>0</v>
      </c>
      <c r="X1213" s="1">
        <v>0</v>
      </c>
      <c r="Y1213" s="1">
        <v>1</v>
      </c>
      <c r="Z1213" s="1">
        <v>81</v>
      </c>
      <c r="AA1213" s="7">
        <f>SUMPRODUCT($A$19:$Y$19,A1213:Y1213)</f>
        <v>79.569347544126387</v>
      </c>
      <c r="AB1213" s="7">
        <f>(Z1213-AA1213)^2</f>
        <v>2.0467664494971998</v>
      </c>
      <c r="AC1213" s="7">
        <f>ABS(Z1213-AA1213)</f>
        <v>1.4306524558736129</v>
      </c>
      <c r="AD1213" s="7">
        <f>(Z1213-$AC$10)^2</f>
        <v>143.1298421763515</v>
      </c>
      <c r="AE1213" s="8">
        <f t="shared" si="18"/>
        <v>1.4306524558736129</v>
      </c>
    </row>
    <row r="1214" spans="1:31" x14ac:dyDescent="0.25">
      <c r="A1214" s="1">
        <v>1</v>
      </c>
      <c r="B1214" s="1">
        <v>23</v>
      </c>
      <c r="C1214" s="1">
        <v>22</v>
      </c>
      <c r="D1214" s="1">
        <v>0.32</v>
      </c>
      <c r="E1214" s="7">
        <v>8.3091529269999995</v>
      </c>
      <c r="F1214" s="7">
        <v>94</v>
      </c>
      <c r="G1214" s="1">
        <v>11</v>
      </c>
      <c r="H1214" s="1">
        <v>2.2999999999999998</v>
      </c>
      <c r="I1214" s="1">
        <v>36</v>
      </c>
      <c r="J1214" s="1">
        <v>93</v>
      </c>
      <c r="K1214" s="1">
        <v>4.72</v>
      </c>
      <c r="L1214" s="1">
        <v>94</v>
      </c>
      <c r="M1214" s="1">
        <v>0.7</v>
      </c>
      <c r="N1214" s="7">
        <v>95.397852200000003</v>
      </c>
      <c r="O1214" s="1">
        <v>11873557</v>
      </c>
      <c r="P1214" s="1">
        <v>11</v>
      </c>
      <c r="Q1214" s="1">
        <v>1.9</v>
      </c>
      <c r="R1214" s="1">
        <v>0.42499999999999999</v>
      </c>
      <c r="S1214" s="1">
        <v>6.8</v>
      </c>
      <c r="T1214" s="1">
        <v>1</v>
      </c>
      <c r="U1214" s="1">
        <v>0</v>
      </c>
      <c r="V1214" s="1">
        <v>0</v>
      </c>
      <c r="W1214" s="1">
        <v>0</v>
      </c>
      <c r="X1214" s="1">
        <v>0</v>
      </c>
      <c r="Y1214" s="1">
        <v>0</v>
      </c>
      <c r="Z1214" s="1">
        <v>62.1</v>
      </c>
      <c r="AA1214" s="7">
        <f>SUMPRODUCT($A$19:$Y$19,A1214:Y1214)</f>
        <v>63.741007597231231</v>
      </c>
      <c r="AB1214" s="7">
        <f>(Z1214-AA1214)^2</f>
        <v>2.6929059341706143</v>
      </c>
      <c r="AC1214" s="7">
        <f>ABS(Z1214-AA1214)</f>
        <v>1.6410075972312299</v>
      </c>
      <c r="AD1214" s="7">
        <f>(Z1214-$AC$10)^2</f>
        <v>48.112417427190486</v>
      </c>
      <c r="AE1214" s="8">
        <f t="shared" si="18"/>
        <v>-1.6410075972312299</v>
      </c>
    </row>
    <row r="1215" spans="1:31" x14ac:dyDescent="0.25">
      <c r="A1215" s="1">
        <v>1</v>
      </c>
      <c r="B1215" s="1">
        <v>71</v>
      </c>
      <c r="C1215" s="1">
        <v>1</v>
      </c>
      <c r="D1215" s="1">
        <v>9.9700000000000006</v>
      </c>
      <c r="E1215" s="7">
        <v>3829.5509280000001</v>
      </c>
      <c r="F1215" s="7">
        <v>95</v>
      </c>
      <c r="G1215" s="1">
        <v>91</v>
      </c>
      <c r="H1215" s="1">
        <v>6.3</v>
      </c>
      <c r="I1215" s="1">
        <v>1</v>
      </c>
      <c r="J1215" s="1">
        <v>92</v>
      </c>
      <c r="K1215" s="1">
        <v>8.32</v>
      </c>
      <c r="L1215" s="1">
        <v>93</v>
      </c>
      <c r="M1215" s="1">
        <v>0.1</v>
      </c>
      <c r="N1215" s="7">
        <v>23465.385590000002</v>
      </c>
      <c r="O1215" s="1">
        <v>198954</v>
      </c>
      <c r="P1215" s="1">
        <v>0.7</v>
      </c>
      <c r="Q1215" s="1">
        <v>0.7</v>
      </c>
      <c r="R1215" s="1">
        <v>0.90500000000000003</v>
      </c>
      <c r="S1215" s="1">
        <v>20.6</v>
      </c>
      <c r="T1215" s="1">
        <v>0</v>
      </c>
      <c r="U1215" s="1">
        <v>0</v>
      </c>
      <c r="V1215" s="1">
        <v>1</v>
      </c>
      <c r="W1215" s="1">
        <v>0</v>
      </c>
      <c r="X1215" s="1">
        <v>0</v>
      </c>
      <c r="Y1215" s="1">
        <v>1</v>
      </c>
      <c r="Z1215" s="1">
        <v>83</v>
      </c>
      <c r="AA1215" s="7">
        <f>SUMPRODUCT($A$19:$Y$19,A1215:Y1215)</f>
        <v>80.346756025176489</v>
      </c>
      <c r="AB1215" s="7">
        <f>(Z1215-AA1215)^2</f>
        <v>7.039703589937262</v>
      </c>
      <c r="AC1215" s="7">
        <f>ABS(Z1215-AA1215)</f>
        <v>2.6532439748235106</v>
      </c>
      <c r="AD1215" s="7">
        <f>(Z1215-$AC$10)^2</f>
        <v>194.98459611806166</v>
      </c>
      <c r="AE1215" s="8">
        <f t="shared" si="18"/>
        <v>2.6532439748235106</v>
      </c>
    </row>
    <row r="1216" spans="1:31" x14ac:dyDescent="0.25">
      <c r="A1216" s="1">
        <v>1</v>
      </c>
      <c r="B1216" s="1">
        <v>35</v>
      </c>
      <c r="C1216" s="1">
        <v>5</v>
      </c>
      <c r="D1216" s="1">
        <v>2.4700000000000002</v>
      </c>
      <c r="E1216" s="7">
        <v>24.657617550000001</v>
      </c>
      <c r="F1216" s="7">
        <v>92</v>
      </c>
      <c r="G1216" s="1">
        <v>298</v>
      </c>
      <c r="H1216" s="1">
        <v>18.5</v>
      </c>
      <c r="I1216" s="1">
        <v>8</v>
      </c>
      <c r="J1216" s="1">
        <v>61</v>
      </c>
      <c r="K1216" s="1">
        <v>5.84</v>
      </c>
      <c r="L1216" s="1">
        <v>57</v>
      </c>
      <c r="M1216" s="1">
        <v>4.0999999999999996</v>
      </c>
      <c r="N1216" s="7">
        <v>321.48132399999997</v>
      </c>
      <c r="O1216" s="1">
        <v>1293523</v>
      </c>
      <c r="P1216" s="1">
        <v>9.8000000000000007</v>
      </c>
      <c r="Q1216" s="1">
        <v>9.6999999999999993</v>
      </c>
      <c r="R1216" s="1">
        <v>0</v>
      </c>
      <c r="S1216" s="1">
        <v>7.1</v>
      </c>
      <c r="T1216" s="1">
        <v>1</v>
      </c>
      <c r="U1216" s="1">
        <v>0</v>
      </c>
      <c r="V1216" s="1">
        <v>0</v>
      </c>
      <c r="W1216" s="1">
        <v>0</v>
      </c>
      <c r="X1216" s="1">
        <v>0</v>
      </c>
      <c r="Y1216" s="1">
        <v>0</v>
      </c>
      <c r="Z1216" s="1">
        <v>52.8</v>
      </c>
      <c r="AA1216" s="7">
        <f>SUMPRODUCT($A$19:$Y$19,A1216:Y1216)</f>
        <v>58.384137337956915</v>
      </c>
      <c r="AB1216" s="7">
        <f>(Z1216-AA1216)^2</f>
        <v>31.182589809164572</v>
      </c>
      <c r="AC1216" s="7">
        <f>ABS(Z1216-AA1216)</f>
        <v>5.5841373379569177</v>
      </c>
      <c r="AD1216" s="7">
        <f>(Z1216-$AC$10)^2</f>
        <v>263.61781159823835</v>
      </c>
      <c r="AE1216" s="8">
        <f t="shared" si="18"/>
        <v>-5.5841373379569177</v>
      </c>
    </row>
    <row r="1217" spans="1:31" x14ac:dyDescent="0.25">
      <c r="A1217" s="1">
        <v>1</v>
      </c>
      <c r="B1217" s="1">
        <v>39</v>
      </c>
      <c r="C1217" s="1">
        <v>14</v>
      </c>
      <c r="D1217" s="1">
        <v>4.46</v>
      </c>
      <c r="E1217" s="7">
        <v>12.19709744</v>
      </c>
      <c r="F1217" s="7">
        <v>92</v>
      </c>
      <c r="G1217" s="1">
        <v>5977</v>
      </c>
      <c r="H1217" s="1">
        <v>2.2000000000000002</v>
      </c>
      <c r="I1217" s="1">
        <v>20</v>
      </c>
      <c r="J1217" s="1">
        <v>56</v>
      </c>
      <c r="K1217" s="1">
        <v>5.91</v>
      </c>
      <c r="L1217" s="1">
        <v>46</v>
      </c>
      <c r="M1217" s="1">
        <v>3.1</v>
      </c>
      <c r="N1217" s="7">
        <v>183.41499909999999</v>
      </c>
      <c r="O1217" s="1">
        <v>2884522</v>
      </c>
      <c r="P1217" s="1">
        <v>9.1999999999999993</v>
      </c>
      <c r="Q1217" s="1">
        <v>9.1999999999999993</v>
      </c>
      <c r="R1217" s="1">
        <v>0.33800000000000002</v>
      </c>
      <c r="S1217" s="1">
        <v>8.6999999999999993</v>
      </c>
      <c r="T1217" s="1">
        <v>1</v>
      </c>
      <c r="U1217" s="1">
        <v>0</v>
      </c>
      <c r="V1217" s="1">
        <v>0</v>
      </c>
      <c r="W1217" s="1">
        <v>0</v>
      </c>
      <c r="X1217" s="1">
        <v>0</v>
      </c>
      <c r="Y1217" s="1">
        <v>0</v>
      </c>
      <c r="Z1217" s="1">
        <v>51.9</v>
      </c>
      <c r="AA1217" s="7">
        <f>SUMPRODUCT($A$19:$Y$19,A1217:Y1217)</f>
        <v>60.004863978888125</v>
      </c>
      <c r="AB1217" s="7">
        <f>(Z1217-AA1217)^2</f>
        <v>65.688820116278265</v>
      </c>
      <c r="AC1217" s="7">
        <f>ABS(Z1217-AA1217)</f>
        <v>8.104863978888126</v>
      </c>
      <c r="AD1217" s="7">
        <f>(Z1217-$AC$10)^2</f>
        <v>293.65317232446876</v>
      </c>
      <c r="AE1217" s="8">
        <f t="shared" si="18"/>
        <v>-8.104863978888126</v>
      </c>
    </row>
    <row r="1218" spans="1:31" x14ac:dyDescent="0.25">
      <c r="A1218" s="1">
        <v>1</v>
      </c>
      <c r="B1218" s="1">
        <v>154</v>
      </c>
      <c r="C1218" s="1">
        <v>29</v>
      </c>
      <c r="D1218" s="1">
        <v>0.01</v>
      </c>
      <c r="E1218" s="7">
        <v>0</v>
      </c>
      <c r="F1218" s="7">
        <v>98</v>
      </c>
      <c r="G1218" s="1">
        <v>11644</v>
      </c>
      <c r="H1218" s="1">
        <v>46.9</v>
      </c>
      <c r="I1218" s="1">
        <v>35</v>
      </c>
      <c r="J1218" s="1">
        <v>99</v>
      </c>
      <c r="K1218" s="1">
        <v>5.42</v>
      </c>
      <c r="L1218" s="1">
        <v>99</v>
      </c>
      <c r="M1218" s="1">
        <v>0.1</v>
      </c>
      <c r="N1218" s="7">
        <v>1653.2390500000001</v>
      </c>
      <c r="O1218" s="1">
        <v>1315372</v>
      </c>
      <c r="P1218" s="1">
        <v>7.5</v>
      </c>
      <c r="Q1218" s="1">
        <v>7.7</v>
      </c>
      <c r="R1218" s="1">
        <v>0.67900000000000005</v>
      </c>
      <c r="S1218" s="1">
        <v>11.8</v>
      </c>
      <c r="T1218" s="1">
        <v>0</v>
      </c>
      <c r="U1218" s="1">
        <v>1</v>
      </c>
      <c r="V1218" s="1">
        <v>0</v>
      </c>
      <c r="W1218" s="1">
        <v>0</v>
      </c>
      <c r="X1218" s="1">
        <v>0</v>
      </c>
      <c r="Y1218" s="1">
        <v>0</v>
      </c>
      <c r="Z1218" s="1">
        <v>75</v>
      </c>
      <c r="AA1218" s="7">
        <f>SUMPRODUCT($A$19:$Y$19,A1218:Y1218)</f>
        <v>71.811087744624388</v>
      </c>
      <c r="AB1218" s="7">
        <f>(Z1218-AA1218)^2</f>
        <v>10.169161372484774</v>
      </c>
      <c r="AC1218" s="7">
        <f>ABS(Z1218-AA1218)</f>
        <v>3.1889122553756124</v>
      </c>
      <c r="AD1218" s="7">
        <f>(Z1218-$AC$10)^2</f>
        <v>35.565580351221016</v>
      </c>
      <c r="AE1218" s="8">
        <f t="shared" si="18"/>
        <v>3.1889122553756124</v>
      </c>
    </row>
    <row r="1219" spans="1:31" x14ac:dyDescent="0.25">
      <c r="A1219" s="1">
        <v>1</v>
      </c>
      <c r="B1219" s="1">
        <v>21</v>
      </c>
      <c r="C1219" s="1">
        <v>0</v>
      </c>
      <c r="D1219" s="1">
        <v>2.78</v>
      </c>
      <c r="E1219" s="7">
        <v>0</v>
      </c>
      <c r="F1219" s="7">
        <v>85</v>
      </c>
      <c r="G1219" s="1">
        <v>0</v>
      </c>
      <c r="H1219" s="1">
        <v>62.4</v>
      </c>
      <c r="I1219" s="1">
        <v>0</v>
      </c>
      <c r="J1219" s="1">
        <v>84</v>
      </c>
      <c r="K1219" s="1">
        <v>8.1999999999999993</v>
      </c>
      <c r="L1219" s="1">
        <v>84</v>
      </c>
      <c r="M1219" s="1">
        <v>0.1</v>
      </c>
      <c r="N1219" s="7">
        <v>1653.2390500000001</v>
      </c>
      <c r="O1219" s="1">
        <v>1315372</v>
      </c>
      <c r="P1219" s="1">
        <v>0.2</v>
      </c>
      <c r="Q1219" s="1">
        <v>0.2</v>
      </c>
      <c r="R1219" s="1">
        <v>0.60799999999999998</v>
      </c>
      <c r="S1219" s="1">
        <v>10.199999999999999</v>
      </c>
      <c r="T1219" s="1">
        <v>0</v>
      </c>
      <c r="U1219" s="1">
        <v>0</v>
      </c>
      <c r="V1219" s="1">
        <v>1</v>
      </c>
      <c r="W1219" s="1">
        <v>0</v>
      </c>
      <c r="X1219" s="1">
        <v>0</v>
      </c>
      <c r="Y1219" s="1">
        <v>0</v>
      </c>
      <c r="Z1219" s="1">
        <v>66.2</v>
      </c>
      <c r="AA1219" s="7">
        <f>SUMPRODUCT($A$19:$Y$19,A1219:Y1219)</f>
        <v>71.562640548014897</v>
      </c>
      <c r="AB1219" s="7">
        <f>(Z1219-AA1219)^2</f>
        <v>28.757913647213488</v>
      </c>
      <c r="AC1219" s="7">
        <f>ABS(Z1219-AA1219)</f>
        <v>5.3626405480148946</v>
      </c>
      <c r="AD1219" s="7">
        <f>(Z1219-$AC$10)^2</f>
        <v>8.0446630076963093</v>
      </c>
      <c r="AE1219" s="8">
        <f t="shared" si="18"/>
        <v>-5.3626405480148946</v>
      </c>
    </row>
    <row r="1220" spans="1:31" x14ac:dyDescent="0.25">
      <c r="A1220" s="1">
        <v>1</v>
      </c>
      <c r="B1220" s="1">
        <v>258</v>
      </c>
      <c r="C1220" s="1">
        <v>236</v>
      </c>
      <c r="D1220" s="1">
        <v>3.76</v>
      </c>
      <c r="E1220" s="7">
        <v>0</v>
      </c>
      <c r="F1220" s="7">
        <v>81</v>
      </c>
      <c r="G1220" s="1">
        <v>5020</v>
      </c>
      <c r="H1220" s="1">
        <v>21.6</v>
      </c>
      <c r="I1220" s="1">
        <v>308</v>
      </c>
      <c r="J1220" s="1">
        <v>78</v>
      </c>
      <c r="K1220" s="1">
        <v>5.72</v>
      </c>
      <c r="L1220" s="1">
        <v>81</v>
      </c>
      <c r="M1220" s="1">
        <v>1.1000000000000001</v>
      </c>
      <c r="N1220" s="7">
        <v>1653.2390500000001</v>
      </c>
      <c r="O1220" s="1">
        <v>1315372</v>
      </c>
      <c r="P1220" s="1">
        <v>9.5</v>
      </c>
      <c r="Q1220" s="1">
        <v>9.3000000000000007</v>
      </c>
      <c r="R1220" s="1">
        <v>0.67300000000000004</v>
      </c>
      <c r="S1220" s="1">
        <v>12.3</v>
      </c>
      <c r="T1220" s="1">
        <v>1</v>
      </c>
      <c r="U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59.8</v>
      </c>
      <c r="AA1220" s="7">
        <f>SUMPRODUCT($A$19:$Y$19,A1220:Y1220)</f>
        <v>63.590325763350506</v>
      </c>
      <c r="AB1220" s="7">
        <f>(Z1220-AA1220)^2</f>
        <v>14.36656939231862</v>
      </c>
      <c r="AC1220" s="7">
        <f>ABS(Z1220-AA1220)</f>
        <v>3.7903257633505092</v>
      </c>
      <c r="AD1220" s="7">
        <f>(Z1220-$AC$10)^2</f>
        <v>85.309450394223873</v>
      </c>
      <c r="AE1220" s="8">
        <f t="shared" si="18"/>
        <v>-3.7903257633505092</v>
      </c>
    </row>
    <row r="1221" spans="1:31" x14ac:dyDescent="0.25">
      <c r="A1221" s="1">
        <v>1</v>
      </c>
      <c r="B1221" s="1">
        <v>96</v>
      </c>
      <c r="C1221" s="1">
        <v>0</v>
      </c>
      <c r="D1221" s="1">
        <v>0.01</v>
      </c>
      <c r="E1221" s="7">
        <v>959.92586200000005</v>
      </c>
      <c r="F1221" s="7">
        <v>95</v>
      </c>
      <c r="G1221" s="1">
        <v>6</v>
      </c>
      <c r="H1221" s="1">
        <v>64</v>
      </c>
      <c r="I1221" s="1">
        <v>1</v>
      </c>
      <c r="J1221" s="1">
        <v>94</v>
      </c>
      <c r="K1221" s="1">
        <v>2.5099999999999998</v>
      </c>
      <c r="L1221" s="1">
        <v>98</v>
      </c>
      <c r="M1221" s="1">
        <v>0.1</v>
      </c>
      <c r="N1221" s="7">
        <v>18389.384330000001</v>
      </c>
      <c r="O1221" s="1">
        <v>1315372</v>
      </c>
      <c r="P1221" s="1">
        <v>3.2</v>
      </c>
      <c r="Q1221" s="1">
        <v>3.1</v>
      </c>
      <c r="R1221" s="1">
        <v>0.78600000000000003</v>
      </c>
      <c r="S1221" s="1">
        <v>14.1</v>
      </c>
      <c r="T1221" s="1">
        <v>0</v>
      </c>
      <c r="U1221" s="1">
        <v>1</v>
      </c>
      <c r="V1221" s="1">
        <v>0</v>
      </c>
      <c r="W1221" s="1">
        <v>0</v>
      </c>
      <c r="X1221" s="1">
        <v>0</v>
      </c>
      <c r="Y1221" s="1">
        <v>0</v>
      </c>
      <c r="Z1221" s="1">
        <v>73.2</v>
      </c>
      <c r="AA1221" s="7">
        <f>SUMPRODUCT($A$19:$Y$19,A1221:Y1221)</f>
        <v>75.699959694535309</v>
      </c>
      <c r="AB1221" s="7">
        <f>(Z1221-AA1221)^2</f>
        <v>6.2497984743010617</v>
      </c>
      <c r="AC1221" s="7">
        <f>ABS(Z1221-AA1221)</f>
        <v>2.4999596945353062</v>
      </c>
      <c r="AD1221" s="7">
        <f>(Z1221-$AC$10)^2</f>
        <v>17.336301803681902</v>
      </c>
      <c r="AE1221" s="8">
        <f t="shared" si="18"/>
        <v>-2.4999596945353062</v>
      </c>
    </row>
    <row r="1222" spans="1:31" x14ac:dyDescent="0.25">
      <c r="A1222" s="1">
        <v>1</v>
      </c>
      <c r="B1222" s="1">
        <v>232</v>
      </c>
      <c r="C1222" s="1">
        <v>0</v>
      </c>
      <c r="D1222" s="1">
        <v>17.309999999999999</v>
      </c>
      <c r="E1222" s="7">
        <v>846.91130710000004</v>
      </c>
      <c r="F1222" s="7">
        <v>98</v>
      </c>
      <c r="G1222" s="1">
        <v>50</v>
      </c>
      <c r="H1222" s="1">
        <v>59.9</v>
      </c>
      <c r="I1222" s="1">
        <v>1</v>
      </c>
      <c r="J1222" s="1">
        <v>98</v>
      </c>
      <c r="K1222" s="1">
        <v>4.92</v>
      </c>
      <c r="L1222" s="1">
        <v>98</v>
      </c>
      <c r="M1222" s="1">
        <v>0.1</v>
      </c>
      <c r="N1222" s="7">
        <v>6519.7175299999999</v>
      </c>
      <c r="O1222" s="1">
        <v>9473172</v>
      </c>
      <c r="P1222" s="1">
        <v>2</v>
      </c>
      <c r="Q1222" s="1">
        <v>2.1</v>
      </c>
      <c r="R1222" s="1">
        <v>0.78700000000000003</v>
      </c>
      <c r="S1222" s="1">
        <v>15.5</v>
      </c>
      <c r="T1222" s="1">
        <v>0</v>
      </c>
      <c r="U1222" s="1">
        <v>0</v>
      </c>
      <c r="V1222" s="1">
        <v>0</v>
      </c>
      <c r="W1222" s="1">
        <v>0</v>
      </c>
      <c r="X1222" s="1">
        <v>1</v>
      </c>
      <c r="Y1222" s="1">
        <v>0</v>
      </c>
      <c r="Z1222" s="1">
        <v>72</v>
      </c>
      <c r="AA1222" s="7">
        <f>SUMPRODUCT($A$19:$Y$19,A1222:Y1222)</f>
        <v>73.296666911207666</v>
      </c>
      <c r="AB1222" s="7">
        <f>(Z1222-AA1222)^2</f>
        <v>1.6813450786208288</v>
      </c>
      <c r="AC1222" s="7">
        <f>ABS(Z1222-AA1222)</f>
        <v>1.2966669112076659</v>
      </c>
      <c r="AD1222" s="7">
        <f>(Z1222-$AC$10)^2</f>
        <v>8.7834494386557829</v>
      </c>
      <c r="AE1222" s="8">
        <f t="shared" si="18"/>
        <v>-1.2966669112076659</v>
      </c>
    </row>
    <row r="1223" spans="1:31" x14ac:dyDescent="0.25">
      <c r="A1223" s="1">
        <v>1</v>
      </c>
      <c r="B1223" s="1">
        <v>22</v>
      </c>
      <c r="C1223" s="1">
        <v>49</v>
      </c>
      <c r="D1223" s="1">
        <v>3.76</v>
      </c>
      <c r="E1223" s="7">
        <v>0</v>
      </c>
      <c r="F1223" s="7">
        <v>65</v>
      </c>
      <c r="G1223" s="1">
        <v>7693</v>
      </c>
      <c r="H1223" s="1">
        <v>19.3</v>
      </c>
      <c r="I1223" s="1">
        <v>87</v>
      </c>
      <c r="J1223" s="1">
        <v>65</v>
      </c>
      <c r="K1223" s="1">
        <v>5.72</v>
      </c>
      <c r="L1223" s="1">
        <v>65</v>
      </c>
      <c r="M1223" s="1">
        <v>0.4</v>
      </c>
      <c r="N1223" s="7">
        <v>358.99731000000003</v>
      </c>
      <c r="O1223" s="1">
        <v>19896965</v>
      </c>
      <c r="P1223" s="1">
        <v>9.6</v>
      </c>
      <c r="Q1223" s="1">
        <v>9.4</v>
      </c>
      <c r="R1223" s="1">
        <v>0.35099999999999998</v>
      </c>
      <c r="S1223" s="1">
        <v>5.4</v>
      </c>
      <c r="T1223" s="1">
        <v>1</v>
      </c>
      <c r="U1223" s="1">
        <v>0</v>
      </c>
      <c r="V1223" s="1">
        <v>0</v>
      </c>
      <c r="W1223" s="1">
        <v>0</v>
      </c>
      <c r="X1223" s="1">
        <v>0</v>
      </c>
      <c r="Y1223" s="1">
        <v>0</v>
      </c>
      <c r="Z1223" s="1">
        <v>61.8</v>
      </c>
      <c r="AA1223" s="7">
        <f>SUMPRODUCT($A$19:$Y$19,A1223:Y1223)</f>
        <v>60.229571275365799</v>
      </c>
      <c r="AB1223" s="7">
        <f>(Z1223-AA1223)^2</f>
        <v>2.4662463791561926</v>
      </c>
      <c r="AC1223" s="7">
        <f>ABS(Z1223-AA1223)</f>
        <v>1.5704287246341977</v>
      </c>
      <c r="AD1223" s="7">
        <f>(Z1223-$AC$10)^2</f>
        <v>52.364204335934019</v>
      </c>
      <c r="AE1223" s="8">
        <f t="shared" si="18"/>
        <v>1.5704287246341977</v>
      </c>
    </row>
    <row r="1224" spans="1:31" x14ac:dyDescent="0.25">
      <c r="A1224" s="1">
        <v>1</v>
      </c>
      <c r="B1224" s="1">
        <v>336</v>
      </c>
      <c r="C1224" s="1">
        <v>52</v>
      </c>
      <c r="D1224" s="1">
        <v>0.01</v>
      </c>
      <c r="E1224" s="7">
        <v>0</v>
      </c>
      <c r="F1224" s="7">
        <v>92</v>
      </c>
      <c r="G1224" s="1">
        <v>1081</v>
      </c>
      <c r="H1224" s="1">
        <v>21.1</v>
      </c>
      <c r="I1224" s="1">
        <v>84</v>
      </c>
      <c r="J1224" s="1">
        <v>4</v>
      </c>
      <c r="K1224" s="1">
        <v>5.72</v>
      </c>
      <c r="L1224" s="1">
        <v>31</v>
      </c>
      <c r="M1224" s="1">
        <v>0.9</v>
      </c>
      <c r="N1224" s="7">
        <v>1653.2390500000001</v>
      </c>
      <c r="O1224" s="1">
        <v>1315372</v>
      </c>
      <c r="P1224" s="1">
        <v>7.2</v>
      </c>
      <c r="Q1224" s="1">
        <v>7</v>
      </c>
      <c r="R1224" s="1">
        <v>0.67300000000000004</v>
      </c>
      <c r="S1224" s="1">
        <v>12.3</v>
      </c>
      <c r="T1224" s="1">
        <v>1</v>
      </c>
      <c r="U1224" s="1">
        <v>0</v>
      </c>
      <c r="V1224" s="1">
        <v>0</v>
      </c>
      <c r="W1224" s="1">
        <v>0</v>
      </c>
      <c r="X1224" s="1">
        <v>0</v>
      </c>
      <c r="Y1224" s="1">
        <v>0</v>
      </c>
      <c r="Z1224" s="1">
        <v>51.9</v>
      </c>
      <c r="AA1224" s="7">
        <f>SUMPRODUCT($A$19:$Y$19,A1224:Y1224)</f>
        <v>57.888928871404488</v>
      </c>
      <c r="AB1224" s="7">
        <f>(Z1224-AA1224)^2</f>
        <v>35.86726902674225</v>
      </c>
      <c r="AC1224" s="7">
        <f>ABS(Z1224-AA1224)</f>
        <v>5.9889288714044895</v>
      </c>
      <c r="AD1224" s="7">
        <f>(Z1224-$AC$10)^2</f>
        <v>293.65317232446876</v>
      </c>
      <c r="AE1224" s="8">
        <f t="shared" si="18"/>
        <v>-5.9889288714044895</v>
      </c>
    </row>
    <row r="1225" spans="1:31" x14ac:dyDescent="0.25">
      <c r="A1225" s="1">
        <v>1</v>
      </c>
      <c r="B1225" s="1">
        <v>16</v>
      </c>
      <c r="C1225" s="1">
        <v>0</v>
      </c>
      <c r="D1225" s="1">
        <v>3.63</v>
      </c>
      <c r="E1225" s="7">
        <v>287.4671305</v>
      </c>
      <c r="F1225" s="7">
        <v>41</v>
      </c>
      <c r="G1225" s="1">
        <v>0</v>
      </c>
      <c r="H1225" s="1">
        <v>69.7</v>
      </c>
      <c r="I1225" s="1">
        <v>0</v>
      </c>
      <c r="J1225" s="1">
        <v>55</v>
      </c>
      <c r="K1225" s="1">
        <v>4.47</v>
      </c>
      <c r="L1225" s="1">
        <v>49</v>
      </c>
      <c r="M1225" s="1">
        <v>0.1</v>
      </c>
      <c r="N1225" s="7">
        <v>2571.2623480000002</v>
      </c>
      <c r="O1225" s="1">
        <v>179929</v>
      </c>
      <c r="P1225" s="1">
        <v>0.2</v>
      </c>
      <c r="Q1225" s="1">
        <v>0.2</v>
      </c>
      <c r="R1225" s="1">
        <v>0.67100000000000004</v>
      </c>
      <c r="S1225" s="1">
        <v>12.6</v>
      </c>
      <c r="T1225" s="1">
        <v>0</v>
      </c>
      <c r="U1225" s="1">
        <v>0</v>
      </c>
      <c r="V1225" s="1">
        <v>1</v>
      </c>
      <c r="W1225" s="1">
        <v>0</v>
      </c>
      <c r="X1225" s="1">
        <v>0</v>
      </c>
      <c r="Y1225" s="1">
        <v>0</v>
      </c>
      <c r="Z1225" s="1">
        <v>71.599999999999994</v>
      </c>
      <c r="AA1225" s="7">
        <f>SUMPRODUCT($A$19:$Y$19,A1225:Y1225)</f>
        <v>71.529518490322317</v>
      </c>
      <c r="AB1225" s="7">
        <f>(Z1225-AA1225)^2</f>
        <v>4.9676432064444716E-3</v>
      </c>
      <c r="AC1225" s="7">
        <f>ABS(Z1225-AA1225)</f>
        <v>7.0481509677676968E-2</v>
      </c>
      <c r="AD1225" s="7">
        <f>(Z1225-$AC$10)^2</f>
        <v>6.5724986503137215</v>
      </c>
      <c r="AE1225" s="8">
        <f t="shared" si="18"/>
        <v>7.0481509677676968E-2</v>
      </c>
    </row>
    <row r="1226" spans="1:31" x14ac:dyDescent="0.25">
      <c r="A1226" s="1">
        <v>1</v>
      </c>
      <c r="B1226" s="1">
        <v>269</v>
      </c>
      <c r="C1226" s="1">
        <v>3</v>
      </c>
      <c r="D1226" s="1">
        <v>0.01</v>
      </c>
      <c r="E1226" s="7">
        <v>0</v>
      </c>
      <c r="F1226" s="7">
        <v>98</v>
      </c>
      <c r="G1226" s="1">
        <v>0</v>
      </c>
      <c r="H1226" s="1">
        <v>25.4</v>
      </c>
      <c r="I1226" s="1">
        <v>5</v>
      </c>
      <c r="J1226" s="1">
        <v>98</v>
      </c>
      <c r="K1226" s="1">
        <v>6.12</v>
      </c>
      <c r="L1226" s="1">
        <v>98</v>
      </c>
      <c r="M1226" s="1">
        <v>1.4</v>
      </c>
      <c r="N1226" s="7">
        <v>1653.2390500000001</v>
      </c>
      <c r="O1226" s="1">
        <v>1315372</v>
      </c>
      <c r="P1226" s="1">
        <v>7.8</v>
      </c>
      <c r="Q1226" s="1">
        <v>7.7</v>
      </c>
      <c r="R1226" s="1">
        <v>0.44</v>
      </c>
      <c r="S1226" s="1">
        <v>8.8000000000000007</v>
      </c>
      <c r="T1226" s="1">
        <v>1</v>
      </c>
      <c r="U1226" s="1">
        <v>0</v>
      </c>
      <c r="V1226" s="1">
        <v>0</v>
      </c>
      <c r="W1226" s="1">
        <v>0</v>
      </c>
      <c r="X1226" s="1">
        <v>0</v>
      </c>
      <c r="Y1226" s="1">
        <v>0</v>
      </c>
      <c r="Z1226" s="1">
        <v>62</v>
      </c>
      <c r="AA1226" s="7">
        <f>SUMPRODUCT($A$19:$Y$19,A1226:Y1226)</f>
        <v>61.856644490944461</v>
      </c>
      <c r="AB1226" s="7">
        <f>(Z1226-AA1226)^2</f>
        <v>2.0550801976572646E-2</v>
      </c>
      <c r="AC1226" s="7">
        <f>ABS(Z1226-AA1226)</f>
        <v>0.14335550905553873</v>
      </c>
      <c r="AD1226" s="7">
        <f>(Z1226-$AC$10)^2</f>
        <v>49.509679730104992</v>
      </c>
      <c r="AE1226" s="8">
        <f t="shared" si="18"/>
        <v>0.14335550905553873</v>
      </c>
    </row>
    <row r="1227" spans="1:31" x14ac:dyDescent="0.25">
      <c r="A1227" s="1">
        <v>1</v>
      </c>
      <c r="B1227" s="1">
        <v>12</v>
      </c>
      <c r="C1227" s="1">
        <v>0</v>
      </c>
      <c r="D1227" s="1">
        <v>11.56</v>
      </c>
      <c r="E1227" s="7">
        <v>530.48323359999995</v>
      </c>
      <c r="F1227" s="7">
        <v>92</v>
      </c>
      <c r="G1227" s="1">
        <v>11</v>
      </c>
      <c r="H1227" s="1">
        <v>52.8</v>
      </c>
      <c r="I1227" s="1">
        <v>0</v>
      </c>
      <c r="J1227" s="1">
        <v>97</v>
      </c>
      <c r="K1227" s="1">
        <v>9.1</v>
      </c>
      <c r="L1227" s="1">
        <v>97</v>
      </c>
      <c r="M1227" s="1">
        <v>0.1</v>
      </c>
      <c r="N1227" s="7">
        <v>3751.6494600000001</v>
      </c>
      <c r="O1227" s="1">
        <v>5358783</v>
      </c>
      <c r="P1227" s="1">
        <v>1.3</v>
      </c>
      <c r="Q1227" s="1">
        <v>1</v>
      </c>
      <c r="R1227" s="1">
        <v>0.86199999999999999</v>
      </c>
      <c r="S1227" s="1">
        <v>16.2</v>
      </c>
      <c r="T1227" s="1">
        <v>0</v>
      </c>
      <c r="U1227" s="1">
        <v>0</v>
      </c>
      <c r="V1227" s="1">
        <v>0</v>
      </c>
      <c r="W1227" s="1">
        <v>0</v>
      </c>
      <c r="X1227" s="1">
        <v>1</v>
      </c>
      <c r="Y1227" s="1">
        <v>1</v>
      </c>
      <c r="Z1227" s="1">
        <v>77</v>
      </c>
      <c r="AA1227" s="7">
        <f>SUMPRODUCT($A$19:$Y$19,A1227:Y1227)</f>
        <v>80.316998574612896</v>
      </c>
      <c r="AB1227" s="7">
        <f>(Z1227-AA1227)^2</f>
        <v>11.002479543983982</v>
      </c>
      <c r="AC1227" s="7">
        <f>ABS(Z1227-AA1227)</f>
        <v>3.3169985746128958</v>
      </c>
      <c r="AD1227" s="7">
        <f>(Z1227-$AC$10)^2</f>
        <v>63.420334292931173</v>
      </c>
      <c r="AE1227" s="8">
        <f t="shared" si="18"/>
        <v>-3.3169985746128958</v>
      </c>
    </row>
    <row r="1228" spans="1:31" x14ac:dyDescent="0.25">
      <c r="A1228" s="1">
        <v>1</v>
      </c>
      <c r="B1228" s="1">
        <v>83</v>
      </c>
      <c r="C1228" s="1">
        <v>0</v>
      </c>
      <c r="D1228" s="1">
        <v>2.16</v>
      </c>
      <c r="E1228" s="7">
        <v>1380.2280949999999</v>
      </c>
      <c r="F1228" s="7">
        <v>98</v>
      </c>
      <c r="G1228" s="1">
        <v>11</v>
      </c>
      <c r="H1228" s="1">
        <v>55.6</v>
      </c>
      <c r="I1228" s="1">
        <v>0</v>
      </c>
      <c r="J1228" s="1">
        <v>98</v>
      </c>
      <c r="K1228" s="1">
        <v>3.37</v>
      </c>
      <c r="L1228" s="1">
        <v>98</v>
      </c>
      <c r="M1228" s="1">
        <v>0.1</v>
      </c>
      <c r="N1228" s="7">
        <v>15846.476409999999</v>
      </c>
      <c r="O1228" s="1">
        <v>1315372</v>
      </c>
      <c r="P1228" s="1">
        <v>6.1</v>
      </c>
      <c r="Q1228" s="1">
        <v>5.9</v>
      </c>
      <c r="R1228" s="1">
        <v>0.80300000000000005</v>
      </c>
      <c r="S1228" s="1">
        <v>13.9</v>
      </c>
      <c r="T1228" s="1">
        <v>0</v>
      </c>
      <c r="U1228" s="1">
        <v>1</v>
      </c>
      <c r="V1228" s="1">
        <v>0</v>
      </c>
      <c r="W1228" s="1">
        <v>0</v>
      </c>
      <c r="X1228" s="1">
        <v>0</v>
      </c>
      <c r="Y1228" s="1">
        <v>0</v>
      </c>
      <c r="Z1228" s="1">
        <v>75.2</v>
      </c>
      <c r="AA1228" s="7">
        <f>SUMPRODUCT($A$19:$Y$19,A1228:Y1228)</f>
        <v>75.410673297437029</v>
      </c>
      <c r="AB1228" s="7">
        <f>(Z1228-AA1228)^2</f>
        <v>4.4383238252989628E-2</v>
      </c>
      <c r="AC1228" s="7">
        <f>ABS(Z1228-AA1228)</f>
        <v>0.21067329743702601</v>
      </c>
      <c r="AD1228" s="7">
        <f>(Z1228-$AC$10)^2</f>
        <v>37.991055745392067</v>
      </c>
      <c r="AE1228" s="8">
        <f t="shared" si="18"/>
        <v>-0.21067329743702601</v>
      </c>
    </row>
    <row r="1229" spans="1:31" x14ac:dyDescent="0.25">
      <c r="A1229" s="1">
        <v>1</v>
      </c>
      <c r="B1229" s="1">
        <v>268</v>
      </c>
      <c r="C1229" s="1">
        <v>21</v>
      </c>
      <c r="D1229" s="1">
        <v>1.44</v>
      </c>
      <c r="E1229" s="7">
        <v>55.595439460000001</v>
      </c>
      <c r="F1229" s="7">
        <v>92</v>
      </c>
      <c r="G1229" s="1">
        <v>653</v>
      </c>
      <c r="H1229" s="1">
        <v>13.1</v>
      </c>
      <c r="I1229" s="1">
        <v>26</v>
      </c>
      <c r="J1229" s="1">
        <v>69</v>
      </c>
      <c r="K1229" s="1">
        <v>6.74</v>
      </c>
      <c r="L1229" s="1">
        <v>69</v>
      </c>
      <c r="M1229" s="1">
        <v>1.9</v>
      </c>
      <c r="N1229" s="7">
        <v>362.4213785</v>
      </c>
      <c r="O1229" s="1">
        <v>12853124</v>
      </c>
      <c r="P1229" s="1">
        <v>11.6</v>
      </c>
      <c r="Q1229" s="1">
        <v>11.7</v>
      </c>
      <c r="R1229" s="1">
        <v>0.44500000000000001</v>
      </c>
      <c r="S1229" s="1">
        <v>9.3000000000000007</v>
      </c>
      <c r="T1229" s="1">
        <v>0</v>
      </c>
      <c r="U1229" s="1">
        <v>1</v>
      </c>
      <c r="V1229" s="1">
        <v>0</v>
      </c>
      <c r="W1229" s="1">
        <v>0</v>
      </c>
      <c r="X1229" s="1">
        <v>0</v>
      </c>
      <c r="Y1229" s="1">
        <v>0</v>
      </c>
      <c r="Z1229" s="1">
        <v>63</v>
      </c>
      <c r="AA1229" s="7">
        <f>SUMPRODUCT($A$19:$Y$19,A1229:Y1229)</f>
        <v>63.762699422347765</v>
      </c>
      <c r="AB1229" s="7">
        <f>(Z1229-AA1229)^2</f>
        <v>0.58171040884961478</v>
      </c>
      <c r="AC1229" s="7">
        <f>ABS(Z1229-AA1229)</f>
        <v>0.76269942234776522</v>
      </c>
      <c r="AD1229" s="7">
        <f>(Z1229-$AC$10)^2</f>
        <v>36.437056700960071</v>
      </c>
      <c r="AE1229" s="8">
        <f t="shared" si="18"/>
        <v>-0.76269942234776522</v>
      </c>
    </row>
    <row r="1230" spans="1:31" x14ac:dyDescent="0.25">
      <c r="A1230" s="1">
        <v>1</v>
      </c>
      <c r="B1230" s="1">
        <v>61</v>
      </c>
      <c r="C1230" s="1">
        <v>1</v>
      </c>
      <c r="D1230" s="1">
        <v>2.69</v>
      </c>
      <c r="E1230" s="7">
        <v>4279.8955120000001</v>
      </c>
      <c r="F1230" s="7">
        <v>97</v>
      </c>
      <c r="G1230" s="1">
        <v>50</v>
      </c>
      <c r="H1230" s="1">
        <v>64.2</v>
      </c>
      <c r="I1230" s="1">
        <v>1</v>
      </c>
      <c r="J1230" s="1">
        <v>96</v>
      </c>
      <c r="K1230" s="1">
        <v>7.89</v>
      </c>
      <c r="L1230" s="1">
        <v>96</v>
      </c>
      <c r="M1230" s="1">
        <v>0.1</v>
      </c>
      <c r="N1230" s="7">
        <v>36393.669320000001</v>
      </c>
      <c r="O1230" s="1">
        <v>8595</v>
      </c>
      <c r="P1230" s="1">
        <v>1.2</v>
      </c>
      <c r="Q1230" s="1">
        <v>1.1000000000000001</v>
      </c>
      <c r="R1230" s="1">
        <v>0.89100000000000001</v>
      </c>
      <c r="S1230" s="1">
        <v>15.9</v>
      </c>
      <c r="T1230" s="1">
        <v>0</v>
      </c>
      <c r="U1230" s="1">
        <v>1</v>
      </c>
      <c r="V1230" s="1">
        <v>0</v>
      </c>
      <c r="W1230" s="1">
        <v>0</v>
      </c>
      <c r="X1230" s="1">
        <v>0</v>
      </c>
      <c r="Y1230" s="1">
        <v>0</v>
      </c>
      <c r="Z1230" s="1">
        <v>82.1</v>
      </c>
      <c r="AA1230" s="7">
        <f>SUMPRODUCT($A$19:$Y$19,A1230:Y1230)</f>
        <v>79.358293426890555</v>
      </c>
      <c r="AB1230" s="7">
        <f>(Z1230-AA1230)^2</f>
        <v>7.5169549330315073</v>
      </c>
      <c r="AC1230" s="7">
        <f>ABS(Z1230-AA1230)</f>
        <v>2.7417065731094397</v>
      </c>
      <c r="AD1230" s="7">
        <f>(Z1230-$AC$10)^2</f>
        <v>170.65995684429194</v>
      </c>
      <c r="AE1230" s="8">
        <f t="shared" si="18"/>
        <v>2.7417065731094397</v>
      </c>
    </row>
    <row r="1231" spans="1:31" x14ac:dyDescent="0.25">
      <c r="A1231" s="1">
        <v>1</v>
      </c>
      <c r="B1231" s="1">
        <v>339</v>
      </c>
      <c r="C1231" s="1">
        <v>3</v>
      </c>
      <c r="D1231" s="1">
        <v>6.86</v>
      </c>
      <c r="E1231" s="7">
        <v>1024.5195430000001</v>
      </c>
      <c r="F1231" s="7">
        <v>92</v>
      </c>
      <c r="G1231" s="1">
        <v>5</v>
      </c>
      <c r="H1231" s="1">
        <v>2.9</v>
      </c>
      <c r="I1231" s="1">
        <v>4</v>
      </c>
      <c r="J1231" s="1">
        <v>54</v>
      </c>
      <c r="K1231" s="1">
        <v>2.25</v>
      </c>
      <c r="L1231" s="1">
        <v>41</v>
      </c>
      <c r="M1231" s="1">
        <v>5.9</v>
      </c>
      <c r="N1231" s="7">
        <v>15761.83913</v>
      </c>
      <c r="O1231" s="1">
        <v>829327</v>
      </c>
      <c r="P1231" s="1">
        <v>9.5</v>
      </c>
      <c r="Q1231" s="1">
        <v>9.5</v>
      </c>
      <c r="R1231" s="1">
        <v>0.58699999999999997</v>
      </c>
      <c r="S1231" s="1">
        <v>9</v>
      </c>
      <c r="T1231" s="1">
        <v>1</v>
      </c>
      <c r="U1231" s="1">
        <v>0</v>
      </c>
      <c r="V1231" s="1">
        <v>0</v>
      </c>
      <c r="W1231" s="1">
        <v>0</v>
      </c>
      <c r="X1231" s="1">
        <v>0</v>
      </c>
      <c r="Y1231" s="1">
        <v>0</v>
      </c>
      <c r="Z1231" s="1">
        <v>55</v>
      </c>
      <c r="AA1231" s="7">
        <f>SUMPRODUCT($A$19:$Y$19,A1231:Y1231)</f>
        <v>55.707365749234761</v>
      </c>
      <c r="AB1231" s="7">
        <f>(Z1231-AA1231)^2</f>
        <v>0.50036630319045439</v>
      </c>
      <c r="AC1231" s="7">
        <f>ABS(Z1231-AA1231)</f>
        <v>0.7073657492347607</v>
      </c>
      <c r="AD1231" s="7">
        <f>(Z1231-$AC$10)^2</f>
        <v>197.01804093411945</v>
      </c>
      <c r="AE1231" s="8">
        <f t="shared" si="18"/>
        <v>-0.7073657492347607</v>
      </c>
    </row>
    <row r="1232" spans="1:31" x14ac:dyDescent="0.25">
      <c r="A1232" s="1">
        <v>1</v>
      </c>
      <c r="B1232" s="1">
        <v>321</v>
      </c>
      <c r="C1232" s="1">
        <v>88</v>
      </c>
      <c r="D1232" s="1">
        <v>0.01</v>
      </c>
      <c r="E1232" s="7">
        <v>10.42496</v>
      </c>
      <c r="F1232" s="7">
        <v>62</v>
      </c>
      <c r="G1232" s="1">
        <v>6532</v>
      </c>
      <c r="H1232" s="1">
        <v>12.2</v>
      </c>
      <c r="I1232" s="1">
        <v>122</v>
      </c>
      <c r="J1232" s="1">
        <v>24</v>
      </c>
      <c r="K1232" s="1">
        <v>8.1999999999999993</v>
      </c>
      <c r="L1232" s="1">
        <v>24</v>
      </c>
      <c r="M1232" s="1">
        <v>0.1</v>
      </c>
      <c r="N1232" s="7">
        <v>114.56</v>
      </c>
      <c r="O1232" s="1">
        <v>293756</v>
      </c>
      <c r="P1232" s="1">
        <v>2.2999999999999998</v>
      </c>
      <c r="Q1232" s="1">
        <v>2.5</v>
      </c>
      <c r="R1232" s="1">
        <v>0.33800000000000002</v>
      </c>
      <c r="S1232" s="1">
        <v>5.5</v>
      </c>
      <c r="T1232" s="1">
        <v>0</v>
      </c>
      <c r="U1232" s="1">
        <v>1</v>
      </c>
      <c r="V1232" s="1">
        <v>0</v>
      </c>
      <c r="W1232" s="1">
        <v>0</v>
      </c>
      <c r="X1232" s="1">
        <v>0</v>
      </c>
      <c r="Y1232" s="1">
        <v>0</v>
      </c>
      <c r="Z1232" s="1">
        <v>54.8</v>
      </c>
      <c r="AA1232" s="7">
        <f>SUMPRODUCT($A$19:$Y$19,A1232:Y1232)</f>
        <v>58.910482737722454</v>
      </c>
      <c r="AB1232" s="7">
        <f>(Z1232-AA1232)^2</f>
        <v>16.896068337114301</v>
      </c>
      <c r="AC1232" s="7">
        <f>ABS(Z1232-AA1232)</f>
        <v>4.1104827377224566</v>
      </c>
      <c r="AD1232" s="7">
        <f>(Z1232-$AC$10)^2</f>
        <v>202.67256553994852</v>
      </c>
      <c r="AE1232" s="8">
        <f t="shared" si="18"/>
        <v>-4.1104827377224566</v>
      </c>
    </row>
    <row r="1233" spans="1:31" x14ac:dyDescent="0.25">
      <c r="A1233" s="1">
        <v>1</v>
      </c>
      <c r="B1233" s="1">
        <v>97</v>
      </c>
      <c r="C1233" s="1">
        <v>1</v>
      </c>
      <c r="D1233" s="1">
        <v>1.29</v>
      </c>
      <c r="E1233" s="7">
        <v>14.55610463</v>
      </c>
      <c r="F1233" s="7">
        <v>81</v>
      </c>
      <c r="G1233" s="1">
        <v>1761</v>
      </c>
      <c r="H1233" s="1">
        <v>64.900000000000006</v>
      </c>
      <c r="I1233" s="1">
        <v>1</v>
      </c>
      <c r="J1233" s="1">
        <v>75</v>
      </c>
      <c r="K1233" s="1">
        <v>6.63</v>
      </c>
      <c r="L1233" s="1">
        <v>81</v>
      </c>
      <c r="M1233" s="1">
        <v>0.1</v>
      </c>
      <c r="N1233" s="7">
        <v>846.28515300000004</v>
      </c>
      <c r="O1233" s="1">
        <v>527612</v>
      </c>
      <c r="P1233" s="1">
        <v>4.8</v>
      </c>
      <c r="Q1233" s="1">
        <v>4.8</v>
      </c>
      <c r="R1233" s="1">
        <v>0.76600000000000001</v>
      </c>
      <c r="S1233" s="1">
        <v>13.3</v>
      </c>
      <c r="T1233" s="1">
        <v>0</v>
      </c>
      <c r="U1233" s="1">
        <v>1</v>
      </c>
      <c r="V1233" s="1">
        <v>0</v>
      </c>
      <c r="W1233" s="1">
        <v>0</v>
      </c>
      <c r="X1233" s="1">
        <v>0</v>
      </c>
      <c r="Y1233" s="1">
        <v>0</v>
      </c>
      <c r="Z1233" s="1">
        <v>74.900000000000006</v>
      </c>
      <c r="AA1233" s="7">
        <f>SUMPRODUCT($A$19:$Y$19,A1233:Y1233)</f>
        <v>73.502315089673573</v>
      </c>
      <c r="AB1233" s="7">
        <f>(Z1233-AA1233)^2</f>
        <v>1.9535231085542086</v>
      </c>
      <c r="AC1233" s="7">
        <f>ABS(Z1233-AA1233)</f>
        <v>1.3976849103264328</v>
      </c>
      <c r="AD1233" s="7">
        <f>(Z1233-$AC$10)^2</f>
        <v>34.38284265413558</v>
      </c>
      <c r="AE1233" s="8">
        <f t="shared" si="18"/>
        <v>1.3976849103264328</v>
      </c>
    </row>
    <row r="1234" spans="1:31" x14ac:dyDescent="0.25">
      <c r="A1234" s="1">
        <v>1</v>
      </c>
      <c r="B1234" s="1">
        <v>64</v>
      </c>
      <c r="C1234" s="1">
        <v>1</v>
      </c>
      <c r="D1234" s="1">
        <v>10.52</v>
      </c>
      <c r="E1234" s="7">
        <v>8875.7864929999996</v>
      </c>
      <c r="F1234" s="7">
        <v>92</v>
      </c>
      <c r="G1234" s="1">
        <v>70</v>
      </c>
      <c r="H1234" s="1">
        <v>63.9</v>
      </c>
      <c r="I1234" s="1">
        <v>1</v>
      </c>
      <c r="J1234" s="1">
        <v>92</v>
      </c>
      <c r="K1234" s="1">
        <v>9.1999999999999993</v>
      </c>
      <c r="L1234" s="1">
        <v>92</v>
      </c>
      <c r="M1234" s="1">
        <v>0.1</v>
      </c>
      <c r="N1234" s="7">
        <v>51874.847999999904</v>
      </c>
      <c r="O1234" s="1">
        <v>223175</v>
      </c>
      <c r="P1234" s="1">
        <v>0.7</v>
      </c>
      <c r="Q1234" s="1">
        <v>0.6</v>
      </c>
      <c r="R1234" s="1">
        <v>0.92700000000000005</v>
      </c>
      <c r="S1234" s="1">
        <v>19.5</v>
      </c>
      <c r="T1234" s="1">
        <v>0</v>
      </c>
      <c r="U1234" s="1">
        <v>0</v>
      </c>
      <c r="V1234" s="1">
        <v>1</v>
      </c>
      <c r="W1234" s="1">
        <v>0</v>
      </c>
      <c r="X1234" s="1">
        <v>0</v>
      </c>
      <c r="Y1234" s="1">
        <v>1</v>
      </c>
      <c r="Z1234" s="1">
        <v>81.900000000000006</v>
      </c>
      <c r="AA1234" s="7">
        <f>SUMPRODUCT($A$19:$Y$19,A1234:Y1234)</f>
        <v>83.053432026113242</v>
      </c>
      <c r="AB1234" s="7">
        <f>(Z1234-AA1234)^2</f>
        <v>1.3304054388636859</v>
      </c>
      <c r="AC1234" s="7">
        <f>ABS(Z1234-AA1234)</f>
        <v>1.1534320261132365</v>
      </c>
      <c r="AD1234" s="7">
        <f>(Z1234-$AC$10)^2</f>
        <v>165.4744814501212</v>
      </c>
      <c r="AE1234" s="8">
        <f t="shared" si="18"/>
        <v>-1.1534320261132365</v>
      </c>
    </row>
    <row r="1235" spans="1:31" x14ac:dyDescent="0.25">
      <c r="A1235" s="1">
        <v>1</v>
      </c>
      <c r="B1235" s="1">
        <v>184</v>
      </c>
      <c r="C1235" s="1">
        <v>0</v>
      </c>
      <c r="D1235" s="1">
        <v>6.48</v>
      </c>
      <c r="E1235" s="7">
        <v>387.33249280000001</v>
      </c>
      <c r="F1235" s="7">
        <v>98</v>
      </c>
      <c r="G1235" s="1">
        <v>0</v>
      </c>
      <c r="H1235" s="1">
        <v>44.4</v>
      </c>
      <c r="I1235" s="1">
        <v>0</v>
      </c>
      <c r="J1235" s="1">
        <v>98</v>
      </c>
      <c r="K1235" s="1">
        <v>4.4000000000000004</v>
      </c>
      <c r="L1235" s="1">
        <v>98</v>
      </c>
      <c r="M1235" s="1">
        <v>0.6</v>
      </c>
      <c r="N1235" s="7">
        <v>4187.3783000000003</v>
      </c>
      <c r="O1235" s="1">
        <v>29747</v>
      </c>
      <c r="P1235" s="1">
        <v>3.6</v>
      </c>
      <c r="Q1235" s="1">
        <v>3.5</v>
      </c>
      <c r="R1235" s="1">
        <v>0.69199999999999995</v>
      </c>
      <c r="S1235" s="1">
        <v>12.3</v>
      </c>
      <c r="T1235" s="1">
        <v>0</v>
      </c>
      <c r="U1235" s="1">
        <v>0</v>
      </c>
      <c r="V1235" s="1">
        <v>0</v>
      </c>
      <c r="W1235" s="1">
        <v>0</v>
      </c>
      <c r="X1235" s="1">
        <v>0</v>
      </c>
      <c r="Y1235" s="1">
        <v>0</v>
      </c>
      <c r="Z1235" s="1">
        <v>69.400000000000006</v>
      </c>
      <c r="AA1235" s="7">
        <f>SUMPRODUCT($A$19:$Y$19,A1235:Y1235)</f>
        <v>72.835299242688208</v>
      </c>
      <c r="AB1235" s="7">
        <f>(Z1235-AA1235)^2</f>
        <v>11.801280886814137</v>
      </c>
      <c r="AC1235" s="7">
        <f>ABS(Z1235-AA1235)</f>
        <v>3.4352992426882025</v>
      </c>
      <c r="AD1235" s="7">
        <f>(Z1235-$AC$10)^2</f>
        <v>0.13226931443258166</v>
      </c>
      <c r="AE1235" s="8">
        <f t="shared" si="18"/>
        <v>-3.4352992426882025</v>
      </c>
    </row>
    <row r="1236" spans="1:31" x14ac:dyDescent="0.25">
      <c r="A1236" s="1">
        <v>1</v>
      </c>
      <c r="B1236" s="1">
        <v>178</v>
      </c>
      <c r="C1236" s="1">
        <v>0</v>
      </c>
      <c r="D1236" s="1">
        <v>9.61</v>
      </c>
      <c r="E1236" s="7">
        <v>81.113559539999997</v>
      </c>
      <c r="F1236" s="7">
        <v>96</v>
      </c>
      <c r="G1236" s="1">
        <v>0</v>
      </c>
      <c r="H1236" s="1">
        <v>38.200000000000003</v>
      </c>
      <c r="I1236" s="1">
        <v>0</v>
      </c>
      <c r="J1236" s="1">
        <v>96</v>
      </c>
      <c r="K1236" s="1">
        <v>7.67</v>
      </c>
      <c r="L1236" s="1">
        <v>96</v>
      </c>
      <c r="M1236" s="1">
        <v>0.1</v>
      </c>
      <c r="N1236" s="7">
        <v>519.95871499999998</v>
      </c>
      <c r="O1236" s="1">
        <v>1315372</v>
      </c>
      <c r="P1236" s="1">
        <v>4.2</v>
      </c>
      <c r="Q1236" s="1">
        <v>4.2</v>
      </c>
      <c r="R1236" s="1">
        <v>0</v>
      </c>
      <c r="S1236" s="1">
        <v>14.3</v>
      </c>
      <c r="T1236" s="1">
        <v>0</v>
      </c>
      <c r="U1236" s="1">
        <v>0</v>
      </c>
      <c r="V1236" s="1">
        <v>0</v>
      </c>
      <c r="W1236" s="1">
        <v>0</v>
      </c>
      <c r="X1236" s="1">
        <v>0</v>
      </c>
      <c r="Y1236" s="1">
        <v>0</v>
      </c>
      <c r="Z1236" s="1">
        <v>77</v>
      </c>
      <c r="AA1236" s="7">
        <f>SUMPRODUCT($A$19:$Y$19,A1236:Y1236)</f>
        <v>70.893742534298596</v>
      </c>
      <c r="AB1236" s="7">
        <f>(Z1236-AA1236)^2</f>
        <v>37.28638023743413</v>
      </c>
      <c r="AC1236" s="7">
        <f>ABS(Z1236-AA1236)</f>
        <v>6.1062574657014039</v>
      </c>
      <c r="AD1236" s="7">
        <f>(Z1236-$AC$10)^2</f>
        <v>63.420334292931173</v>
      </c>
      <c r="AE1236" s="8">
        <f t="shared" si="18"/>
        <v>6.1062574657014039</v>
      </c>
    </row>
    <row r="1237" spans="1:31" x14ac:dyDescent="0.25">
      <c r="A1237" s="1">
        <v>1</v>
      </c>
      <c r="B1237" s="1">
        <v>323</v>
      </c>
      <c r="C1237" s="1">
        <v>232</v>
      </c>
      <c r="D1237" s="1">
        <v>1.44</v>
      </c>
      <c r="E1237" s="7">
        <v>0</v>
      </c>
      <c r="F1237" s="7">
        <v>92</v>
      </c>
      <c r="G1237" s="1">
        <v>44934</v>
      </c>
      <c r="H1237" s="1">
        <v>16.5</v>
      </c>
      <c r="I1237" s="1">
        <v>330</v>
      </c>
      <c r="J1237" s="1">
        <v>52</v>
      </c>
      <c r="K1237" s="1">
        <v>3.34</v>
      </c>
      <c r="L1237" s="1">
        <v>54</v>
      </c>
      <c r="M1237" s="1">
        <v>2.1</v>
      </c>
      <c r="N1237" s="7">
        <v>1653.2390500000001</v>
      </c>
      <c r="O1237" s="1">
        <v>1315372</v>
      </c>
      <c r="P1237" s="1">
        <v>11.7</v>
      </c>
      <c r="Q1237" s="1">
        <v>11.5</v>
      </c>
      <c r="R1237" s="1">
        <v>0.67300000000000004</v>
      </c>
      <c r="S1237" s="1">
        <v>12.3</v>
      </c>
      <c r="T1237" s="1">
        <v>1</v>
      </c>
      <c r="U1237" s="1">
        <v>0</v>
      </c>
      <c r="V1237" s="1">
        <v>0</v>
      </c>
      <c r="W1237" s="1">
        <v>0</v>
      </c>
      <c r="X1237" s="1">
        <v>0</v>
      </c>
      <c r="Y1237" s="1">
        <v>0</v>
      </c>
      <c r="Z1237" s="1">
        <v>53.5</v>
      </c>
      <c r="AA1237" s="7">
        <f>SUMPRODUCT($A$19:$Y$19,A1237:Y1237)</f>
        <v>58.03162242663776</v>
      </c>
      <c r="AB1237" s="7">
        <f>(Z1237-AA1237)^2</f>
        <v>20.535601817606302</v>
      </c>
      <c r="AC1237" s="7">
        <f>ABS(Z1237-AA1237)</f>
        <v>4.5316224266377603</v>
      </c>
      <c r="AD1237" s="7">
        <f>(Z1237-$AC$10)^2</f>
        <v>241.37697547783682</v>
      </c>
      <c r="AE1237" s="8">
        <f t="shared" si="18"/>
        <v>-4.5316224266377603</v>
      </c>
    </row>
    <row r="1238" spans="1:31" x14ac:dyDescent="0.25">
      <c r="A1238" s="1">
        <v>1</v>
      </c>
      <c r="B1238" s="1">
        <v>192</v>
      </c>
      <c r="C1238" s="1">
        <v>0</v>
      </c>
      <c r="D1238" s="1">
        <v>12.4</v>
      </c>
      <c r="E1238" s="7">
        <v>1446.529217</v>
      </c>
      <c r="F1238" s="7">
        <v>95</v>
      </c>
      <c r="G1238" s="1">
        <v>0</v>
      </c>
      <c r="H1238" s="1">
        <v>59.7</v>
      </c>
      <c r="I1238" s="1">
        <v>0</v>
      </c>
      <c r="J1238" s="1">
        <v>98</v>
      </c>
      <c r="K1238" s="1">
        <v>7.53</v>
      </c>
      <c r="L1238" s="1">
        <v>98</v>
      </c>
      <c r="M1238" s="1">
        <v>0.1</v>
      </c>
      <c r="N1238" s="7">
        <v>11837.391299999999</v>
      </c>
      <c r="O1238" s="1">
        <v>3162916</v>
      </c>
      <c r="P1238" s="1">
        <v>2.8</v>
      </c>
      <c r="Q1238" s="1">
        <v>2.9</v>
      </c>
      <c r="R1238" s="1">
        <v>0.82499999999999996</v>
      </c>
      <c r="S1238" s="1">
        <v>16.600000000000001</v>
      </c>
      <c r="T1238" s="1">
        <v>0</v>
      </c>
      <c r="U1238" s="1">
        <v>0</v>
      </c>
      <c r="V1238" s="1">
        <v>0</v>
      </c>
      <c r="W1238" s="1">
        <v>0</v>
      </c>
      <c r="X1238" s="1">
        <v>1</v>
      </c>
      <c r="Y1238" s="1">
        <v>1</v>
      </c>
      <c r="Z1238" s="1">
        <v>72.2</v>
      </c>
      <c r="AA1238" s="7">
        <f>SUMPRODUCT($A$19:$Y$19,A1238:Y1238)</f>
        <v>77.84754861744311</v>
      </c>
      <c r="AB1238" s="7">
        <f>(Z1238-AA1238)^2</f>
        <v>31.894805386383549</v>
      </c>
      <c r="AC1238" s="7">
        <f>ABS(Z1238-AA1238)</f>
        <v>5.6475486174431069</v>
      </c>
      <c r="AD1238" s="7">
        <f>(Z1238-$AC$10)^2</f>
        <v>10.008924832826816</v>
      </c>
      <c r="AE1238" s="8">
        <f t="shared" ref="AE1238:AE1301" si="19">Z1238-AA1238</f>
        <v>-5.6475486174431069</v>
      </c>
    </row>
    <row r="1239" spans="1:31" x14ac:dyDescent="0.25">
      <c r="A1239" s="1">
        <v>1</v>
      </c>
      <c r="B1239" s="1">
        <v>7</v>
      </c>
      <c r="C1239" s="1">
        <v>0</v>
      </c>
      <c r="D1239" s="1">
        <v>12.26</v>
      </c>
      <c r="E1239" s="7">
        <v>7878.3723550000004</v>
      </c>
      <c r="F1239" s="7">
        <v>92</v>
      </c>
      <c r="G1239" s="1">
        <v>36</v>
      </c>
      <c r="H1239" s="1">
        <v>56.1</v>
      </c>
      <c r="I1239" s="1">
        <v>0</v>
      </c>
      <c r="J1239" s="1">
        <v>92</v>
      </c>
      <c r="K1239" s="1">
        <v>11.17</v>
      </c>
      <c r="L1239" s="1">
        <v>92</v>
      </c>
      <c r="M1239" s="1">
        <v>0.1</v>
      </c>
      <c r="N1239" s="7">
        <v>48333.57273</v>
      </c>
      <c r="O1239" s="1">
        <v>8429991</v>
      </c>
      <c r="P1239" s="1">
        <v>1.8</v>
      </c>
      <c r="Q1239" s="1">
        <v>2</v>
      </c>
      <c r="R1239" s="1">
        <v>0.88400000000000001</v>
      </c>
      <c r="S1239" s="1">
        <v>15.7</v>
      </c>
      <c r="T1239" s="1">
        <v>0</v>
      </c>
      <c r="U1239" s="1">
        <v>0</v>
      </c>
      <c r="V1239" s="1">
        <v>0</v>
      </c>
      <c r="W1239" s="1">
        <v>0</v>
      </c>
      <c r="X1239" s="1">
        <v>1</v>
      </c>
      <c r="Y1239" s="1">
        <v>1</v>
      </c>
      <c r="Z1239" s="1">
        <v>88</v>
      </c>
      <c r="AA1239" s="7">
        <f>SUMPRODUCT($A$19:$Y$19,A1239:Y1239)</f>
        <v>82.509955777334142</v>
      </c>
      <c r="AB1239" s="7">
        <f>(Z1239-AA1239)^2</f>
        <v>30.140585566826768</v>
      </c>
      <c r="AC1239" s="7">
        <f>ABS(Z1239-AA1239)</f>
        <v>5.4900442226658583</v>
      </c>
      <c r="AD1239" s="7">
        <f>(Z1239-$AC$10)^2</f>
        <v>359.62148097233705</v>
      </c>
      <c r="AE1239" s="8">
        <f t="shared" si="19"/>
        <v>5.4900442226658583</v>
      </c>
    </row>
    <row r="1240" spans="1:31" x14ac:dyDescent="0.25">
      <c r="A1240" s="1">
        <v>1</v>
      </c>
      <c r="B1240" s="1">
        <v>26</v>
      </c>
      <c r="C1240" s="1">
        <v>8</v>
      </c>
      <c r="D1240" s="1">
        <v>0.01</v>
      </c>
      <c r="E1240" s="7">
        <v>80.926798020000007</v>
      </c>
      <c r="F1240" s="7">
        <v>84</v>
      </c>
      <c r="G1240" s="1">
        <v>14</v>
      </c>
      <c r="H1240" s="1">
        <v>3.1</v>
      </c>
      <c r="I1240" s="1">
        <v>12</v>
      </c>
      <c r="J1240" s="1">
        <v>84</v>
      </c>
      <c r="K1240" s="1">
        <v>3.77</v>
      </c>
      <c r="L1240" s="1">
        <v>84</v>
      </c>
      <c r="M1240" s="1">
        <v>0.9</v>
      </c>
      <c r="N1240" s="7">
        <v>1326.6688200000001</v>
      </c>
      <c r="O1240" s="1">
        <v>46392</v>
      </c>
      <c r="P1240" s="1">
        <v>8</v>
      </c>
      <c r="Q1240" s="1">
        <v>7.7</v>
      </c>
      <c r="R1240" s="1">
        <v>0.50900000000000001</v>
      </c>
      <c r="S1240" s="1">
        <v>8.5</v>
      </c>
      <c r="T1240" s="1">
        <v>1</v>
      </c>
      <c r="U1240" s="1">
        <v>0</v>
      </c>
      <c r="V1240" s="1">
        <v>0</v>
      </c>
      <c r="W1240" s="1">
        <v>0</v>
      </c>
      <c r="X1240" s="1">
        <v>0</v>
      </c>
      <c r="Y1240" s="1">
        <v>0</v>
      </c>
      <c r="Z1240" s="1">
        <v>63</v>
      </c>
      <c r="AA1240" s="7">
        <f>SUMPRODUCT($A$19:$Y$19,A1240:Y1240)</f>
        <v>64.370495662554688</v>
      </c>
      <c r="AB1240" s="7">
        <f>(Z1240-AA1240)^2</f>
        <v>1.8782583610812145</v>
      </c>
      <c r="AC1240" s="7">
        <f>ABS(Z1240-AA1240)</f>
        <v>1.3704956625546885</v>
      </c>
      <c r="AD1240" s="7">
        <f>(Z1240-$AC$10)^2</f>
        <v>36.437056700960071</v>
      </c>
      <c r="AE1240" s="8">
        <f t="shared" si="19"/>
        <v>-1.3704956625546885</v>
      </c>
    </row>
    <row r="1241" spans="1:31" x14ac:dyDescent="0.25">
      <c r="A1241" s="1">
        <v>1</v>
      </c>
      <c r="B1241" s="1">
        <v>168</v>
      </c>
      <c r="C1241" s="1">
        <v>219</v>
      </c>
      <c r="D1241" s="1">
        <v>0.01</v>
      </c>
      <c r="E1241" s="7">
        <v>3.3950697810000001</v>
      </c>
      <c r="F1241" s="7">
        <v>92</v>
      </c>
      <c r="G1241" s="1">
        <v>4414</v>
      </c>
      <c r="H1241" s="1">
        <v>1.8</v>
      </c>
      <c r="I1241" s="1">
        <v>298</v>
      </c>
      <c r="J1241" s="1">
        <v>85</v>
      </c>
      <c r="K1241" s="1">
        <v>2.4700000000000002</v>
      </c>
      <c r="L1241" s="1">
        <v>85</v>
      </c>
      <c r="M1241" s="1">
        <v>0.1</v>
      </c>
      <c r="N1241" s="7">
        <v>42.598115200000002</v>
      </c>
      <c r="O1241" s="1">
        <v>1341716</v>
      </c>
      <c r="P1241" s="1">
        <v>2.7</v>
      </c>
      <c r="Q1241" s="1">
        <v>21.3</v>
      </c>
      <c r="R1241" s="1">
        <v>0.46800000000000003</v>
      </c>
      <c r="S1241" s="1">
        <v>7.5</v>
      </c>
      <c r="T1241" s="1">
        <v>0</v>
      </c>
      <c r="U1241" s="1">
        <v>1</v>
      </c>
      <c r="V1241" s="1">
        <v>0</v>
      </c>
      <c r="W1241" s="1">
        <v>0</v>
      </c>
      <c r="X1241" s="1">
        <v>0</v>
      </c>
      <c r="Y1241" s="1">
        <v>0</v>
      </c>
      <c r="Z1241" s="1">
        <v>65.8</v>
      </c>
      <c r="AA1241" s="7">
        <f>SUMPRODUCT($A$19:$Y$19,A1241:Y1241)</f>
        <v>64.352789051086944</v>
      </c>
      <c r="AB1241" s="7">
        <f>(Z1241-AA1241)^2</f>
        <v>2.0944195306538198</v>
      </c>
      <c r="AC1241" s="7">
        <f>ABS(Z1241-AA1241)</f>
        <v>1.4472109489130531</v>
      </c>
      <c r="AD1241" s="7">
        <f>(Z1241-$AC$10)^2</f>
        <v>10.473712219354313</v>
      </c>
      <c r="AE1241" s="8">
        <f t="shared" si="19"/>
        <v>1.4472109489130531</v>
      </c>
    </row>
    <row r="1242" spans="1:31" x14ac:dyDescent="0.25">
      <c r="A1242" s="1">
        <v>1</v>
      </c>
      <c r="B1242" s="1">
        <v>261</v>
      </c>
      <c r="C1242" s="1">
        <v>5</v>
      </c>
      <c r="D1242" s="1">
        <v>0.01</v>
      </c>
      <c r="E1242" s="7">
        <v>0</v>
      </c>
      <c r="F1242" s="7">
        <v>94</v>
      </c>
      <c r="G1242" s="1">
        <v>127</v>
      </c>
      <c r="H1242" s="1">
        <v>18</v>
      </c>
      <c r="I1242" s="1">
        <v>8</v>
      </c>
      <c r="J1242" s="1">
        <v>94</v>
      </c>
      <c r="K1242" s="1">
        <v>3.34</v>
      </c>
      <c r="L1242" s="1">
        <v>94</v>
      </c>
      <c r="M1242" s="1">
        <v>0.4</v>
      </c>
      <c r="N1242" s="7">
        <v>1653.2390500000001</v>
      </c>
      <c r="O1242" s="1">
        <v>1315372</v>
      </c>
      <c r="P1242" s="1">
        <v>8.5</v>
      </c>
      <c r="Q1242" s="1">
        <v>8.3000000000000007</v>
      </c>
      <c r="R1242" s="1">
        <v>0.41599999999999998</v>
      </c>
      <c r="S1242" s="1">
        <v>5</v>
      </c>
      <c r="T1242" s="1">
        <v>1</v>
      </c>
      <c r="U1242" s="1">
        <v>0</v>
      </c>
      <c r="V1242" s="1">
        <v>0</v>
      </c>
      <c r="W1242" s="1">
        <v>0</v>
      </c>
      <c r="X1242" s="1">
        <v>0</v>
      </c>
      <c r="Y1242" s="1">
        <v>0</v>
      </c>
      <c r="Z1242" s="1">
        <v>64.400000000000006</v>
      </c>
      <c r="AA1242" s="7">
        <f>SUMPRODUCT($A$19:$Y$19,A1242:Y1242)</f>
        <v>59.353681193741167</v>
      </c>
      <c r="AB1242" s="7">
        <f>(Z1242-AA1242)^2</f>
        <v>25.46533349440163</v>
      </c>
      <c r="AC1242" s="7">
        <f>ABS(Z1242-AA1242)</f>
        <v>5.0463188062588387</v>
      </c>
      <c r="AD1242" s="7">
        <f>(Z1242-$AC$10)^2</f>
        <v>21.49538446015713</v>
      </c>
      <c r="AE1242" s="8">
        <f t="shared" si="19"/>
        <v>5.0463188062588387</v>
      </c>
    </row>
    <row r="1243" spans="1:31" x14ac:dyDescent="0.25">
      <c r="A1243" s="1">
        <v>1</v>
      </c>
      <c r="B1243" s="1">
        <v>124</v>
      </c>
      <c r="C1243" s="1">
        <v>34</v>
      </c>
      <c r="D1243" s="1">
        <v>5.3</v>
      </c>
      <c r="E1243" s="7">
        <v>1117.196097</v>
      </c>
      <c r="F1243" s="7">
        <v>98</v>
      </c>
      <c r="G1243" s="1">
        <v>3</v>
      </c>
      <c r="H1243" s="1">
        <v>6.8</v>
      </c>
      <c r="I1243" s="1">
        <v>39</v>
      </c>
      <c r="J1243" s="1">
        <v>97</v>
      </c>
      <c r="K1243" s="1">
        <v>6.4</v>
      </c>
      <c r="L1243" s="1">
        <v>97</v>
      </c>
      <c r="M1243" s="1">
        <v>0.1</v>
      </c>
      <c r="N1243" s="7">
        <v>9834.4726890000002</v>
      </c>
      <c r="O1243" s="1">
        <v>119917</v>
      </c>
      <c r="P1243" s="1">
        <v>1.6</v>
      </c>
      <c r="Q1243" s="1">
        <v>1.6</v>
      </c>
      <c r="R1243" s="1">
        <v>0.745</v>
      </c>
      <c r="S1243" s="1">
        <v>12.6</v>
      </c>
      <c r="T1243" s="1">
        <v>0</v>
      </c>
      <c r="U1243" s="1">
        <v>0</v>
      </c>
      <c r="V1243" s="1">
        <v>0</v>
      </c>
      <c r="W1243" s="1">
        <v>0</v>
      </c>
      <c r="X1243" s="1">
        <v>0</v>
      </c>
      <c r="Y1243" s="1">
        <v>0</v>
      </c>
      <c r="Z1243" s="1">
        <v>76.099999999999994</v>
      </c>
      <c r="AA1243" s="7">
        <f>SUMPRODUCT($A$19:$Y$19,A1243:Y1243)</f>
        <v>74.318088218722522</v>
      </c>
      <c r="AB1243" s="7">
        <f>(Z1243-AA1243)^2</f>
        <v>3.1752095962554536</v>
      </c>
      <c r="AC1243" s="7">
        <f>ABS(Z1243-AA1243)</f>
        <v>1.7819117812774721</v>
      </c>
      <c r="AD1243" s="7">
        <f>(Z1243-$AC$10)^2</f>
        <v>49.895695019161522</v>
      </c>
      <c r="AE1243" s="8">
        <f t="shared" si="19"/>
        <v>1.7819117812774721</v>
      </c>
    </row>
    <row r="1244" spans="1:31" x14ac:dyDescent="0.25">
      <c r="A1244" s="1">
        <v>1</v>
      </c>
      <c r="B1244" s="1">
        <v>192</v>
      </c>
      <c r="C1244" s="1">
        <v>13</v>
      </c>
      <c r="D1244" s="1">
        <v>2.4</v>
      </c>
      <c r="E1244" s="7">
        <v>380.96324290000001</v>
      </c>
      <c r="F1244" s="7">
        <v>85</v>
      </c>
      <c r="G1244" s="1">
        <v>0</v>
      </c>
      <c r="H1244" s="1">
        <v>45.2</v>
      </c>
      <c r="I1244" s="1">
        <v>16</v>
      </c>
      <c r="J1244" s="1">
        <v>85</v>
      </c>
      <c r="K1244" s="1">
        <v>6.86</v>
      </c>
      <c r="L1244" s="1">
        <v>85</v>
      </c>
      <c r="M1244" s="1">
        <v>0.4</v>
      </c>
      <c r="N1244" s="7">
        <v>2489.9558360000001</v>
      </c>
      <c r="O1244" s="1">
        <v>137286</v>
      </c>
      <c r="P1244" s="1">
        <v>1.3</v>
      </c>
      <c r="Q1244" s="1">
        <v>1.3</v>
      </c>
      <c r="R1244" s="1">
        <v>0.57799999999999996</v>
      </c>
      <c r="S1244" s="1">
        <v>10.1</v>
      </c>
      <c r="T1244" s="1">
        <v>0</v>
      </c>
      <c r="U1244" s="1">
        <v>0</v>
      </c>
      <c r="V1244" s="1">
        <v>0</v>
      </c>
      <c r="W1244" s="1">
        <v>0</v>
      </c>
      <c r="X1244" s="1">
        <v>0</v>
      </c>
      <c r="Y1244" s="1">
        <v>0</v>
      </c>
      <c r="Z1244" s="1">
        <v>75</v>
      </c>
      <c r="AA1244" s="7">
        <f>SUMPRODUCT($A$19:$Y$19,A1244:Y1244)</f>
        <v>70.940935659065275</v>
      </c>
      <c r="AB1244" s="7">
        <f>(Z1244-AA1244)^2</f>
        <v>16.476003323847856</v>
      </c>
      <c r="AC1244" s="7">
        <f>ABS(Z1244-AA1244)</f>
        <v>4.0590643409347251</v>
      </c>
      <c r="AD1244" s="7">
        <f>(Z1244-$AC$10)^2</f>
        <v>35.565580351221016</v>
      </c>
      <c r="AE1244" s="8">
        <f t="shared" si="19"/>
        <v>4.0590643409347251</v>
      </c>
    </row>
    <row r="1245" spans="1:31" x14ac:dyDescent="0.25">
      <c r="A1245" s="1">
        <v>1</v>
      </c>
      <c r="B1245" s="1">
        <v>279</v>
      </c>
      <c r="C1245" s="1">
        <v>85</v>
      </c>
      <c r="D1245" s="1">
        <v>3.76</v>
      </c>
      <c r="E1245" s="7">
        <v>0</v>
      </c>
      <c r="F1245" s="7">
        <v>98</v>
      </c>
      <c r="G1245" s="1">
        <v>30</v>
      </c>
      <c r="H1245" s="1">
        <v>23.8</v>
      </c>
      <c r="I1245" s="1">
        <v>119</v>
      </c>
      <c r="J1245" s="1">
        <v>96</v>
      </c>
      <c r="K1245" s="1">
        <v>5.72</v>
      </c>
      <c r="L1245" s="1">
        <v>98</v>
      </c>
      <c r="M1245" s="1">
        <v>1.4</v>
      </c>
      <c r="N1245" s="7">
        <v>1653.2390500000001</v>
      </c>
      <c r="O1245" s="1">
        <v>1315372</v>
      </c>
      <c r="P1245" s="1">
        <v>6.7</v>
      </c>
      <c r="Q1245" s="1">
        <v>6.5</v>
      </c>
      <c r="R1245" s="1">
        <v>0.67300000000000004</v>
      </c>
      <c r="S1245" s="1">
        <v>12.3</v>
      </c>
      <c r="T1245" s="1">
        <v>1</v>
      </c>
      <c r="U1245" s="1">
        <v>0</v>
      </c>
      <c r="V1245" s="1">
        <v>0</v>
      </c>
      <c r="W1245" s="1">
        <v>0</v>
      </c>
      <c r="X1245" s="1">
        <v>0</v>
      </c>
      <c r="Y1245" s="1">
        <v>0</v>
      </c>
      <c r="Z1245" s="1">
        <v>61.8</v>
      </c>
      <c r="AA1245" s="7">
        <f>SUMPRODUCT($A$19:$Y$19,A1245:Y1245)</f>
        <v>64.169717721201508</v>
      </c>
      <c r="AB1245" s="7">
        <f>(Z1245-AA1245)^2</f>
        <v>5.6155620781764801</v>
      </c>
      <c r="AC1245" s="7">
        <f>ABS(Z1245-AA1245)</f>
        <v>2.3697177212015106</v>
      </c>
      <c r="AD1245" s="7">
        <f>(Z1245-$AC$10)^2</f>
        <v>52.364204335934019</v>
      </c>
      <c r="AE1245" s="8">
        <f t="shared" si="19"/>
        <v>-2.3697177212015106</v>
      </c>
    </row>
    <row r="1246" spans="1:31" x14ac:dyDescent="0.25">
      <c r="A1246" s="1">
        <v>1</v>
      </c>
      <c r="B1246" s="1">
        <v>131</v>
      </c>
      <c r="C1246" s="1">
        <v>4</v>
      </c>
      <c r="D1246" s="1">
        <v>0.55000000000000004</v>
      </c>
      <c r="E1246" s="7">
        <v>248.697463</v>
      </c>
      <c r="F1246" s="7">
        <v>97</v>
      </c>
      <c r="G1246" s="1">
        <v>61</v>
      </c>
      <c r="H1246" s="1">
        <v>54.8</v>
      </c>
      <c r="I1246" s="1">
        <v>4</v>
      </c>
      <c r="J1246" s="1">
        <v>97</v>
      </c>
      <c r="K1246" s="1">
        <v>9.9</v>
      </c>
      <c r="L1246" s="1">
        <v>99</v>
      </c>
      <c r="M1246" s="1">
        <v>0.1</v>
      </c>
      <c r="N1246" s="7">
        <v>1728.2659000000001</v>
      </c>
      <c r="O1246" s="1">
        <v>5193482</v>
      </c>
      <c r="P1246" s="1">
        <v>4</v>
      </c>
      <c r="Q1246" s="1">
        <v>3.9</v>
      </c>
      <c r="R1246" s="1">
        <v>0.70599999999999996</v>
      </c>
      <c r="S1246" s="1">
        <v>12.7</v>
      </c>
      <c r="T1246" s="1">
        <v>0</v>
      </c>
      <c r="U1246" s="1">
        <v>1</v>
      </c>
      <c r="V1246" s="1">
        <v>0</v>
      </c>
      <c r="W1246" s="1">
        <v>0</v>
      </c>
      <c r="X1246" s="1">
        <v>0</v>
      </c>
      <c r="Y1246" s="1">
        <v>0</v>
      </c>
      <c r="Z1246" s="1">
        <v>71.900000000000006</v>
      </c>
      <c r="AA1246" s="7">
        <f>SUMPRODUCT($A$19:$Y$19,A1246:Y1246)</f>
        <v>73.797016139307956</v>
      </c>
      <c r="AB1246" s="7">
        <f>(Z1246-AA1246)^2</f>
        <v>3.5986702327948423</v>
      </c>
      <c r="AC1246" s="7">
        <f>ABS(Z1246-AA1246)</f>
        <v>1.8970161393079508</v>
      </c>
      <c r="AD1246" s="7">
        <f>(Z1246-$AC$10)^2</f>
        <v>8.2007117415703075</v>
      </c>
      <c r="AE1246" s="8">
        <f t="shared" si="19"/>
        <v>-1.8970161393079508</v>
      </c>
    </row>
    <row r="1247" spans="1:31" x14ac:dyDescent="0.25">
      <c r="A1247" s="1">
        <v>1</v>
      </c>
      <c r="B1247" s="1">
        <v>266</v>
      </c>
      <c r="C1247" s="1">
        <v>3</v>
      </c>
      <c r="D1247" s="1">
        <v>0.01</v>
      </c>
      <c r="E1247" s="7">
        <v>0</v>
      </c>
      <c r="F1247" s="7">
        <v>96</v>
      </c>
      <c r="G1247" s="1">
        <v>1</v>
      </c>
      <c r="H1247" s="1">
        <v>26.7</v>
      </c>
      <c r="I1247" s="1">
        <v>5</v>
      </c>
      <c r="J1247" s="1">
        <v>97</v>
      </c>
      <c r="K1247" s="1">
        <v>7.34</v>
      </c>
      <c r="L1247" s="1">
        <v>96</v>
      </c>
      <c r="M1247" s="1">
        <v>1.7</v>
      </c>
      <c r="N1247" s="7">
        <v>1653.2390500000001</v>
      </c>
      <c r="O1247" s="1">
        <v>1315372</v>
      </c>
      <c r="P1247" s="1">
        <v>7.5</v>
      </c>
      <c r="Q1247" s="1">
        <v>7.3</v>
      </c>
      <c r="R1247" s="1">
        <v>0.44900000000000001</v>
      </c>
      <c r="S1247" s="1">
        <v>8.9</v>
      </c>
      <c r="T1247" s="1">
        <v>1</v>
      </c>
      <c r="U1247" s="1">
        <v>0</v>
      </c>
      <c r="V1247" s="1">
        <v>0</v>
      </c>
      <c r="W1247" s="1">
        <v>0</v>
      </c>
      <c r="X1247" s="1">
        <v>0</v>
      </c>
      <c r="Y1247" s="1">
        <v>0</v>
      </c>
      <c r="Z1247" s="1">
        <v>68</v>
      </c>
      <c r="AA1247" s="7">
        <f>SUMPRODUCT($A$19:$Y$19,A1247:Y1247)</f>
        <v>61.985518658558604</v>
      </c>
      <c r="AB1247" s="7">
        <f>(Z1247-AA1247)^2</f>
        <v>36.173985806546696</v>
      </c>
      <c r="AC1247" s="7">
        <f>ABS(Z1247-AA1247)</f>
        <v>6.014481341441396</v>
      </c>
      <c r="AD1247" s="7">
        <f>(Z1247-$AC$10)^2</f>
        <v>1.0739415552354672</v>
      </c>
      <c r="AE1247" s="8">
        <f t="shared" si="19"/>
        <v>6.014481341441396</v>
      </c>
    </row>
    <row r="1248" spans="1:31" x14ac:dyDescent="0.25">
      <c r="A1248" s="1">
        <v>1</v>
      </c>
      <c r="B1248" s="1">
        <v>13</v>
      </c>
      <c r="C1248" s="1">
        <v>36</v>
      </c>
      <c r="D1248" s="1">
        <v>5.27</v>
      </c>
      <c r="E1248" s="7">
        <v>881.73643270000002</v>
      </c>
      <c r="F1248" s="7">
        <v>95</v>
      </c>
      <c r="G1248" s="1">
        <v>0</v>
      </c>
      <c r="H1248" s="1">
        <v>59.4</v>
      </c>
      <c r="I1248" s="1">
        <v>42</v>
      </c>
      <c r="J1248" s="1">
        <v>95</v>
      </c>
      <c r="K1248" s="1">
        <v>6.6</v>
      </c>
      <c r="L1248" s="1">
        <v>95</v>
      </c>
      <c r="M1248" s="1">
        <v>0.1</v>
      </c>
      <c r="N1248" s="7">
        <v>7748.1233099999999</v>
      </c>
      <c r="O1248" s="1">
        <v>11555228</v>
      </c>
      <c r="P1248" s="1">
        <v>1.7</v>
      </c>
      <c r="Q1248" s="1">
        <v>1.6</v>
      </c>
      <c r="R1248" s="1">
        <v>0.73799999999999999</v>
      </c>
      <c r="S1248" s="1">
        <v>12.5</v>
      </c>
      <c r="T1248" s="1">
        <v>0</v>
      </c>
      <c r="U1248" s="1">
        <v>0</v>
      </c>
      <c r="V1248" s="1">
        <v>0</v>
      </c>
      <c r="W1248" s="1">
        <v>0</v>
      </c>
      <c r="X1248" s="1">
        <v>0</v>
      </c>
      <c r="Y1248" s="1">
        <v>0</v>
      </c>
      <c r="Z1248" s="1">
        <v>75.7</v>
      </c>
      <c r="AA1248" s="7">
        <f>SUMPRODUCT($A$19:$Y$19,A1248:Y1248)</f>
        <v>77.079112274480337</v>
      </c>
      <c r="AB1248" s="7">
        <f>(Z1248-AA1248)^2</f>
        <v>1.9019506656223217</v>
      </c>
      <c r="AC1248" s="7">
        <f>ABS(Z1248-AA1248)</f>
        <v>1.3791122744803346</v>
      </c>
      <c r="AD1248" s="7">
        <f>(Z1248-$AC$10)^2</f>
        <v>44.40474423081961</v>
      </c>
      <c r="AE1248" s="8">
        <f t="shared" si="19"/>
        <v>-1.3791122744803346</v>
      </c>
    </row>
    <row r="1249" spans="1:31" x14ac:dyDescent="0.25">
      <c r="A1249" s="1">
        <v>1</v>
      </c>
      <c r="B1249" s="1">
        <v>178</v>
      </c>
      <c r="C1249" s="1">
        <v>0</v>
      </c>
      <c r="D1249" s="1">
        <v>15.04</v>
      </c>
      <c r="E1249" s="7">
        <v>1968.8168169999999</v>
      </c>
      <c r="F1249" s="7">
        <v>93</v>
      </c>
      <c r="G1249" s="1">
        <v>35</v>
      </c>
      <c r="H1249" s="1">
        <v>61.4</v>
      </c>
      <c r="I1249" s="1">
        <v>0</v>
      </c>
      <c r="J1249" s="1">
        <v>93</v>
      </c>
      <c r="K1249" s="1">
        <v>6.59</v>
      </c>
      <c r="L1249" s="1">
        <v>93</v>
      </c>
      <c r="M1249" s="1">
        <v>0.1</v>
      </c>
      <c r="N1249" s="7">
        <v>15712.823759999999</v>
      </c>
      <c r="O1249" s="1">
        <v>2957689</v>
      </c>
      <c r="P1249" s="1">
        <v>2.7</v>
      </c>
      <c r="Q1249" s="1">
        <v>2.7</v>
      </c>
      <c r="R1249" s="1">
        <v>0.83399999999999996</v>
      </c>
      <c r="S1249" s="1">
        <v>16.399999999999999</v>
      </c>
      <c r="T1249" s="1">
        <v>0</v>
      </c>
      <c r="U1249" s="1">
        <v>0</v>
      </c>
      <c r="V1249" s="1">
        <v>0</v>
      </c>
      <c r="W1249" s="1">
        <v>0</v>
      </c>
      <c r="X1249" s="1">
        <v>1</v>
      </c>
      <c r="Y1249" s="1">
        <v>1</v>
      </c>
      <c r="Z1249" s="1">
        <v>73</v>
      </c>
      <c r="AA1249" s="7">
        <f>SUMPRODUCT($A$19:$Y$19,A1249:Y1249)</f>
        <v>77.738077142471397</v>
      </c>
      <c r="AB1249" s="7">
        <f>(Z1249-AA1249)^2</f>
        <v>22.44937500800992</v>
      </c>
      <c r="AC1249" s="7">
        <f>ABS(Z1249-AA1249)</f>
        <v>4.738077142471397</v>
      </c>
      <c r="AD1249" s="7">
        <f>(Z1249-$AC$10)^2</f>
        <v>15.710826409510862</v>
      </c>
      <c r="AE1249" s="8">
        <f t="shared" si="19"/>
        <v>-4.738077142471397</v>
      </c>
    </row>
    <row r="1250" spans="1:31" x14ac:dyDescent="0.25">
      <c r="A1250" s="1">
        <v>1</v>
      </c>
      <c r="B1250" s="1">
        <v>88</v>
      </c>
      <c r="C1250" s="1">
        <v>2</v>
      </c>
      <c r="D1250" s="1">
        <v>7.31</v>
      </c>
      <c r="E1250" s="7">
        <v>241.55333809999999</v>
      </c>
      <c r="F1250" s="7">
        <v>95</v>
      </c>
      <c r="G1250" s="1">
        <v>0</v>
      </c>
      <c r="H1250" s="1">
        <v>59.3</v>
      </c>
      <c r="I1250" s="1">
        <v>2</v>
      </c>
      <c r="J1250" s="1">
        <v>95</v>
      </c>
      <c r="K1250" s="1">
        <v>6.87</v>
      </c>
      <c r="L1250" s="1">
        <v>95</v>
      </c>
      <c r="M1250" s="1">
        <v>0.1</v>
      </c>
      <c r="N1250" s="7">
        <v>1781.3668</v>
      </c>
      <c r="O1250" s="1">
        <v>16661942</v>
      </c>
      <c r="P1250" s="1">
        <v>0.9</v>
      </c>
      <c r="Q1250" s="1">
        <v>0.9</v>
      </c>
      <c r="R1250" s="1">
        <v>0.80400000000000005</v>
      </c>
      <c r="S1250" s="1">
        <v>15.2</v>
      </c>
      <c r="T1250" s="1">
        <v>0</v>
      </c>
      <c r="U1250" s="1">
        <v>0</v>
      </c>
      <c r="V1250" s="1">
        <v>0</v>
      </c>
      <c r="W1250" s="1">
        <v>1</v>
      </c>
      <c r="X1250" s="1">
        <v>0</v>
      </c>
      <c r="Y1250" s="1">
        <v>0</v>
      </c>
      <c r="Z1250" s="1">
        <v>79.599999999999994</v>
      </c>
      <c r="AA1250" s="7">
        <f>SUMPRODUCT($A$19:$Y$19,A1250:Y1250)</f>
        <v>76.218510005560262</v>
      </c>
      <c r="AB1250" s="7">
        <f>(Z1250-AA1250)^2</f>
        <v>11.434474582496023</v>
      </c>
      <c r="AC1250" s="7">
        <f>ABS(Z1250-AA1250)</f>
        <v>3.3814899944397325</v>
      </c>
      <c r="AD1250" s="7">
        <f>(Z1250-$AC$10)^2</f>
        <v>111.59151441715426</v>
      </c>
      <c r="AE1250" s="8">
        <f t="shared" si="19"/>
        <v>3.3814899944397325</v>
      </c>
    </row>
    <row r="1251" spans="1:31" x14ac:dyDescent="0.25">
      <c r="A1251" s="1">
        <v>1</v>
      </c>
      <c r="B1251" s="1">
        <v>177</v>
      </c>
      <c r="C1251" s="1">
        <v>16</v>
      </c>
      <c r="D1251" s="1">
        <v>2.5299999999999998</v>
      </c>
      <c r="E1251" s="7">
        <v>0</v>
      </c>
      <c r="F1251" s="7">
        <v>92</v>
      </c>
      <c r="G1251" s="1">
        <v>0</v>
      </c>
      <c r="H1251" s="1">
        <v>25.7</v>
      </c>
      <c r="I1251" s="1">
        <v>21</v>
      </c>
      <c r="J1251" s="1">
        <v>98</v>
      </c>
      <c r="K1251" s="1">
        <v>5.72</v>
      </c>
      <c r="L1251" s="1">
        <v>62</v>
      </c>
      <c r="M1251" s="1">
        <v>0.1</v>
      </c>
      <c r="N1251" s="7">
        <v>1653.2390500000001</v>
      </c>
      <c r="O1251" s="1">
        <v>1315372</v>
      </c>
      <c r="P1251" s="1">
        <v>5.9</v>
      </c>
      <c r="Q1251" s="1">
        <v>6</v>
      </c>
      <c r="R1251" s="1">
        <v>0.67300000000000004</v>
      </c>
      <c r="S1251" s="1">
        <v>12.3</v>
      </c>
      <c r="T1251" s="1">
        <v>0</v>
      </c>
      <c r="U1251" s="1">
        <v>1</v>
      </c>
      <c r="V1251" s="1">
        <v>0</v>
      </c>
      <c r="W1251" s="1">
        <v>0</v>
      </c>
      <c r="X1251" s="1">
        <v>0</v>
      </c>
      <c r="Y1251" s="1">
        <v>0</v>
      </c>
      <c r="Z1251" s="1">
        <v>66.599999999999994</v>
      </c>
      <c r="AA1251" s="7">
        <f>SUMPRODUCT($A$19:$Y$19,A1251:Y1251)</f>
        <v>69.93583347547991</v>
      </c>
      <c r="AB1251" s="7">
        <f>(Z1251-AA1251)^2</f>
        <v>11.127784976132414</v>
      </c>
      <c r="AC1251" s="7">
        <f>ABS(Z1251-AA1251)</f>
        <v>3.3358334754799159</v>
      </c>
      <c r="AD1251" s="7">
        <f>(Z1251-$AC$10)^2</f>
        <v>5.9356137960383846</v>
      </c>
      <c r="AE1251" s="8">
        <f t="shared" si="19"/>
        <v>-3.3358334754799159</v>
      </c>
    </row>
    <row r="1252" spans="1:31" x14ac:dyDescent="0.25">
      <c r="A1252" s="1">
        <v>1</v>
      </c>
      <c r="B1252" s="1">
        <v>57</v>
      </c>
      <c r="C1252" s="1">
        <v>0</v>
      </c>
      <c r="D1252" s="1">
        <v>7.3</v>
      </c>
      <c r="E1252" s="7">
        <v>1212.6663269999999</v>
      </c>
      <c r="F1252" s="7">
        <v>67</v>
      </c>
      <c r="G1252" s="1">
        <v>51</v>
      </c>
      <c r="H1252" s="1">
        <v>58.5</v>
      </c>
      <c r="I1252" s="1">
        <v>0</v>
      </c>
      <c r="J1252" s="1">
        <v>98</v>
      </c>
      <c r="K1252" s="1">
        <v>11.97</v>
      </c>
      <c r="L1252" s="1">
        <v>98</v>
      </c>
      <c r="M1252" s="1">
        <v>0.1</v>
      </c>
      <c r="N1252" s="7">
        <v>6283.2452199999998</v>
      </c>
      <c r="O1252" s="1">
        <v>96379</v>
      </c>
      <c r="P1252" s="1">
        <v>1.4</v>
      </c>
      <c r="Q1252" s="1">
        <v>1.3</v>
      </c>
      <c r="R1252" s="1">
        <v>0.90400000000000003</v>
      </c>
      <c r="S1252" s="1">
        <v>15.8</v>
      </c>
      <c r="T1252" s="1">
        <v>0</v>
      </c>
      <c r="U1252" s="1">
        <v>0</v>
      </c>
      <c r="V1252" s="1">
        <v>0</v>
      </c>
      <c r="W1252" s="1">
        <v>0</v>
      </c>
      <c r="X1252" s="1">
        <v>1</v>
      </c>
      <c r="Y1252" s="1">
        <v>1</v>
      </c>
      <c r="Z1252" s="1">
        <v>81.900000000000006</v>
      </c>
      <c r="AA1252" s="7">
        <f>SUMPRODUCT($A$19:$Y$19,A1252:Y1252)</f>
        <v>80.699345769850552</v>
      </c>
      <c r="AB1252" s="7">
        <f>(Z1252-AA1252)^2</f>
        <v>1.4415705803757766</v>
      </c>
      <c r="AC1252" s="7">
        <f>ABS(Z1252-AA1252)</f>
        <v>1.2006542301494534</v>
      </c>
      <c r="AD1252" s="7">
        <f>(Z1252-$AC$10)^2</f>
        <v>165.4744814501212</v>
      </c>
      <c r="AE1252" s="8">
        <f t="shared" si="19"/>
        <v>1.2006542301494534</v>
      </c>
    </row>
    <row r="1253" spans="1:31" x14ac:dyDescent="0.25">
      <c r="A1253" s="1">
        <v>1</v>
      </c>
      <c r="B1253" s="1">
        <v>32</v>
      </c>
      <c r="C1253" s="1">
        <v>11</v>
      </c>
      <c r="D1253" s="1">
        <v>4.05</v>
      </c>
      <c r="E1253" s="7">
        <v>15.79934152</v>
      </c>
      <c r="F1253" s="7">
        <v>92</v>
      </c>
      <c r="G1253" s="1">
        <v>20</v>
      </c>
      <c r="H1253" s="1">
        <v>22.4</v>
      </c>
      <c r="I1253" s="1">
        <v>15</v>
      </c>
      <c r="J1253" s="1">
        <v>66</v>
      </c>
      <c r="K1253" s="1">
        <v>1.9</v>
      </c>
      <c r="L1253" s="1">
        <v>6</v>
      </c>
      <c r="M1253" s="1">
        <v>3</v>
      </c>
      <c r="N1253" s="7">
        <v>178.92798999999999</v>
      </c>
      <c r="O1253" s="1">
        <v>3375838</v>
      </c>
      <c r="P1253" s="1">
        <v>8.1</v>
      </c>
      <c r="Q1253" s="1">
        <v>8.1</v>
      </c>
      <c r="R1253" s="1">
        <v>0.377</v>
      </c>
      <c r="S1253" s="1">
        <v>10</v>
      </c>
      <c r="T1253" s="1">
        <v>1</v>
      </c>
      <c r="U1253" s="1">
        <v>0</v>
      </c>
      <c r="V1253" s="1">
        <v>0</v>
      </c>
      <c r="W1253" s="1">
        <v>0</v>
      </c>
      <c r="X1253" s="1">
        <v>0</v>
      </c>
      <c r="Y1253" s="1">
        <v>0</v>
      </c>
      <c r="Z1253" s="1">
        <v>56.7</v>
      </c>
      <c r="AA1253" s="7">
        <f>SUMPRODUCT($A$19:$Y$19,A1253:Y1253)</f>
        <v>60.280030039142716</v>
      </c>
      <c r="AB1253" s="7">
        <f>(Z1253-AA1253)^2</f>
        <v>12.816615081164175</v>
      </c>
      <c r="AC1253" s="7">
        <f>ABS(Z1253-AA1253)</f>
        <v>3.5800300391427129</v>
      </c>
      <c r="AD1253" s="7">
        <f>(Z1253-$AC$10)^2</f>
        <v>152.184581784573</v>
      </c>
      <c r="AE1253" s="8">
        <f t="shared" si="19"/>
        <v>-3.5800300391427129</v>
      </c>
    </row>
    <row r="1254" spans="1:31" x14ac:dyDescent="0.25">
      <c r="A1254" s="1">
        <v>1</v>
      </c>
      <c r="B1254" s="1">
        <v>96</v>
      </c>
      <c r="C1254" s="1">
        <v>285</v>
      </c>
      <c r="D1254" s="1">
        <v>3.88</v>
      </c>
      <c r="E1254" s="7">
        <v>312.66248189999999</v>
      </c>
      <c r="F1254" s="7">
        <v>92</v>
      </c>
      <c r="G1254" s="1">
        <v>109023</v>
      </c>
      <c r="H1254" s="1">
        <v>25.7</v>
      </c>
      <c r="I1254" s="1">
        <v>332</v>
      </c>
      <c r="J1254" s="1">
        <v>94</v>
      </c>
      <c r="K1254" s="1">
        <v>4.32</v>
      </c>
      <c r="L1254" s="1">
        <v>93</v>
      </c>
      <c r="M1254" s="1">
        <v>0.1</v>
      </c>
      <c r="N1254" s="7">
        <v>2695.366223</v>
      </c>
      <c r="O1254" s="1">
        <v>1317885</v>
      </c>
      <c r="P1254" s="1">
        <v>4.7</v>
      </c>
      <c r="Q1254" s="1">
        <v>4.0999999999999996</v>
      </c>
      <c r="R1254" s="1">
        <v>0.65900000000000003</v>
      </c>
      <c r="S1254" s="1">
        <v>11.4</v>
      </c>
      <c r="T1254" s="1">
        <v>0</v>
      </c>
      <c r="U1254" s="1">
        <v>1</v>
      </c>
      <c r="V1254" s="1">
        <v>0</v>
      </c>
      <c r="W1254" s="1">
        <v>0</v>
      </c>
      <c r="X1254" s="1">
        <v>0</v>
      </c>
      <c r="Y1254" s="1">
        <v>0</v>
      </c>
      <c r="Z1254" s="1">
        <v>74.400000000000006</v>
      </c>
      <c r="AA1254" s="7">
        <f>SUMPRODUCT($A$19:$Y$19,A1254:Y1254)</f>
        <v>72.227509315677693</v>
      </c>
      <c r="AB1254" s="7">
        <f>(Z1254-AA1254)^2</f>
        <v>4.7197157734672288</v>
      </c>
      <c r="AC1254" s="7">
        <f>ABS(Z1254-AA1254)</f>
        <v>2.1724906843223124</v>
      </c>
      <c r="AD1254" s="7">
        <f>(Z1254-$AC$10)^2</f>
        <v>28.769154168708031</v>
      </c>
      <c r="AE1254" s="8">
        <f t="shared" si="19"/>
        <v>2.1724906843223124</v>
      </c>
    </row>
    <row r="1255" spans="1:31" x14ac:dyDescent="0.25">
      <c r="A1255" s="1">
        <v>1</v>
      </c>
      <c r="B1255" s="1">
        <v>143</v>
      </c>
      <c r="C1255" s="1">
        <v>2</v>
      </c>
      <c r="D1255" s="1">
        <v>9.19</v>
      </c>
      <c r="E1255" s="7">
        <v>648.0743453</v>
      </c>
      <c r="F1255" s="7">
        <v>98</v>
      </c>
      <c r="G1255" s="1">
        <v>11</v>
      </c>
      <c r="H1255" s="1">
        <v>55</v>
      </c>
      <c r="I1255" s="1">
        <v>3</v>
      </c>
      <c r="J1255" s="1">
        <v>99</v>
      </c>
      <c r="K1255" s="1">
        <v>6.19</v>
      </c>
      <c r="L1255" s="1">
        <v>99</v>
      </c>
      <c r="M1255" s="1">
        <v>0.1</v>
      </c>
      <c r="N1255" s="7">
        <v>6681.1788180000003</v>
      </c>
      <c r="O1255" s="1">
        <v>38182222</v>
      </c>
      <c r="P1255" s="1">
        <v>2.4</v>
      </c>
      <c r="Q1255" s="1">
        <v>2.5</v>
      </c>
      <c r="R1255" s="1">
        <v>0.8</v>
      </c>
      <c r="S1255" s="1">
        <v>15.5</v>
      </c>
      <c r="T1255" s="1">
        <v>0</v>
      </c>
      <c r="U1255" s="1">
        <v>0</v>
      </c>
      <c r="V1255" s="1">
        <v>0</v>
      </c>
      <c r="W1255" s="1">
        <v>0</v>
      </c>
      <c r="X1255" s="1">
        <v>1</v>
      </c>
      <c r="Y1255" s="1">
        <v>1</v>
      </c>
      <c r="Z1255" s="1">
        <v>74.900000000000006</v>
      </c>
      <c r="AA1255" s="7">
        <f>SUMPRODUCT($A$19:$Y$19,A1255:Y1255)</f>
        <v>77.566657290540007</v>
      </c>
      <c r="AB1255" s="7">
        <f>(Z1255-AA1255)^2</f>
        <v>7.1110611051901431</v>
      </c>
      <c r="AC1255" s="7">
        <f>ABS(Z1255-AA1255)</f>
        <v>2.6666572905400017</v>
      </c>
      <c r="AD1255" s="7">
        <f>(Z1255-$AC$10)^2</f>
        <v>34.38284265413558</v>
      </c>
      <c r="AE1255" s="8">
        <f t="shared" si="19"/>
        <v>-2.6666572905400017</v>
      </c>
    </row>
    <row r="1256" spans="1:31" x14ac:dyDescent="0.25">
      <c r="A1256" s="1">
        <v>1</v>
      </c>
      <c r="B1256" s="1">
        <v>369</v>
      </c>
      <c r="C1256" s="1">
        <v>237</v>
      </c>
      <c r="D1256" s="1">
        <v>0.8</v>
      </c>
      <c r="E1256" s="7">
        <v>10.824525939999999</v>
      </c>
      <c r="F1256" s="7">
        <v>92</v>
      </c>
      <c r="G1256" s="1">
        <v>3332</v>
      </c>
      <c r="H1256" s="1">
        <v>12.9</v>
      </c>
      <c r="I1256" s="1">
        <v>377</v>
      </c>
      <c r="J1256" s="1">
        <v>55</v>
      </c>
      <c r="K1256" s="1">
        <v>4.7300000000000004</v>
      </c>
      <c r="L1256" s="1">
        <v>35</v>
      </c>
      <c r="M1256" s="1">
        <v>4.5999999999999996</v>
      </c>
      <c r="N1256" s="7">
        <v>111.3634356</v>
      </c>
      <c r="O1256" s="1">
        <v>7497192</v>
      </c>
      <c r="P1256" s="1">
        <v>11.7</v>
      </c>
      <c r="Q1256" s="1">
        <v>11.6</v>
      </c>
      <c r="R1256" s="1">
        <v>0.29799999999999999</v>
      </c>
      <c r="S1256" s="1">
        <v>4.9000000000000004</v>
      </c>
      <c r="T1256" s="1">
        <v>1</v>
      </c>
      <c r="U1256" s="1">
        <v>0</v>
      </c>
      <c r="V1256" s="1">
        <v>0</v>
      </c>
      <c r="W1256" s="1">
        <v>0</v>
      </c>
      <c r="X1256" s="1">
        <v>0</v>
      </c>
      <c r="Y1256" s="1">
        <v>0</v>
      </c>
      <c r="Z1256" s="1">
        <v>53.2</v>
      </c>
      <c r="AA1256" s="7">
        <f>SUMPRODUCT($A$19:$Y$19,A1256:Y1256)</f>
        <v>48.460231330065902</v>
      </c>
      <c r="AB1256" s="7">
        <f>(Z1256-AA1256)^2</f>
        <v>22.465407044488874</v>
      </c>
      <c r="AC1256" s="7">
        <f>ABS(Z1256-AA1256)</f>
        <v>4.7397686699341008</v>
      </c>
      <c r="AD1256" s="7">
        <f>(Z1256-$AC$10)^2</f>
        <v>250.7887623865802</v>
      </c>
      <c r="AE1256" s="8">
        <f t="shared" si="19"/>
        <v>4.7397686699341008</v>
      </c>
    </row>
    <row r="1257" spans="1:31" x14ac:dyDescent="0.25">
      <c r="A1257" s="1">
        <v>1</v>
      </c>
      <c r="B1257" s="1">
        <v>124</v>
      </c>
      <c r="C1257" s="1">
        <v>0</v>
      </c>
      <c r="D1257" s="1">
        <v>4.16</v>
      </c>
      <c r="E1257" s="7">
        <v>360.62088249999999</v>
      </c>
      <c r="F1257" s="7">
        <v>98</v>
      </c>
      <c r="G1257" s="1">
        <v>0</v>
      </c>
      <c r="H1257" s="1">
        <v>26.2</v>
      </c>
      <c r="I1257" s="1">
        <v>0</v>
      </c>
      <c r="J1257" s="1">
        <v>99</v>
      </c>
      <c r="K1257" s="1">
        <v>3.96</v>
      </c>
      <c r="L1257" s="1">
        <v>99</v>
      </c>
      <c r="M1257" s="1">
        <v>0.4</v>
      </c>
      <c r="N1257" s="7">
        <v>3638.95946</v>
      </c>
      <c r="O1257" s="1">
        <v>491723</v>
      </c>
      <c r="P1257" s="1">
        <v>7.8</v>
      </c>
      <c r="Q1257" s="1">
        <v>7.8</v>
      </c>
      <c r="R1257" s="1">
        <v>0.61499999999999999</v>
      </c>
      <c r="S1257" s="1">
        <v>12.2</v>
      </c>
      <c r="T1257" s="1">
        <v>1</v>
      </c>
      <c r="U1257" s="1">
        <v>0</v>
      </c>
      <c r="V1257" s="1">
        <v>0</v>
      </c>
      <c r="W1257" s="1">
        <v>0</v>
      </c>
      <c r="X1257" s="1">
        <v>0</v>
      </c>
      <c r="Y1257" s="1">
        <v>0</v>
      </c>
      <c r="Z1257" s="1">
        <v>72.400000000000006</v>
      </c>
      <c r="AA1257" s="7">
        <f>SUMPRODUCT($A$19:$Y$19,A1257:Y1257)</f>
        <v>67.060182544857625</v>
      </c>
      <c r="AB1257" s="7">
        <f>(Z1257-AA1257)^2</f>
        <v>28.513650454243251</v>
      </c>
      <c r="AC1257" s="7">
        <f>ABS(Z1257-AA1257)</f>
        <v>5.3398174551423807</v>
      </c>
      <c r="AD1257" s="7">
        <f>(Z1257-$AC$10)^2</f>
        <v>11.314400226997853</v>
      </c>
      <c r="AE1257" s="8">
        <f t="shared" si="19"/>
        <v>5.3398174551423807</v>
      </c>
    </row>
    <row r="1258" spans="1:31" x14ac:dyDescent="0.25">
      <c r="A1258" s="1">
        <v>1</v>
      </c>
      <c r="B1258" s="1">
        <v>4</v>
      </c>
      <c r="C1258" s="1">
        <v>58</v>
      </c>
      <c r="D1258" s="1">
        <v>5.03</v>
      </c>
      <c r="E1258" s="7">
        <v>73.032761949999994</v>
      </c>
      <c r="F1258" s="7">
        <v>79</v>
      </c>
      <c r="G1258" s="1">
        <v>605</v>
      </c>
      <c r="H1258" s="1">
        <v>23.3</v>
      </c>
      <c r="I1258" s="1">
        <v>93</v>
      </c>
      <c r="J1258" s="1">
        <v>79</v>
      </c>
      <c r="K1258" s="1">
        <v>4.75</v>
      </c>
      <c r="L1258" s="1">
        <v>8</v>
      </c>
      <c r="M1258" s="1">
        <v>7.4</v>
      </c>
      <c r="N1258" s="7">
        <v>952.18724840000004</v>
      </c>
      <c r="O1258" s="1">
        <v>1742795</v>
      </c>
      <c r="P1258" s="1">
        <v>6.9</v>
      </c>
      <c r="Q1258" s="1">
        <v>7</v>
      </c>
      <c r="R1258" s="1">
        <v>0.45600000000000002</v>
      </c>
      <c r="S1258" s="1">
        <v>8.3000000000000007</v>
      </c>
      <c r="T1258" s="1">
        <v>1</v>
      </c>
      <c r="U1258" s="1">
        <v>0</v>
      </c>
      <c r="V1258" s="1">
        <v>0</v>
      </c>
      <c r="W1258" s="1">
        <v>0</v>
      </c>
      <c r="X1258" s="1">
        <v>0</v>
      </c>
      <c r="Y1258" s="1">
        <v>0</v>
      </c>
      <c r="Z1258" s="1">
        <v>52.8</v>
      </c>
      <c r="AA1258" s="7">
        <f>SUMPRODUCT($A$19:$Y$19,A1258:Y1258)</f>
        <v>58.614668721237095</v>
      </c>
      <c r="AB1258" s="7">
        <f>(Z1258-AA1258)^2</f>
        <v>33.810372337733064</v>
      </c>
      <c r="AC1258" s="7">
        <f>ABS(Z1258-AA1258)</f>
        <v>5.8146687212370978</v>
      </c>
      <c r="AD1258" s="7">
        <f>(Z1258-$AC$10)^2</f>
        <v>263.61781159823835</v>
      </c>
      <c r="AE1258" s="8">
        <f t="shared" si="19"/>
        <v>-5.8146687212370978</v>
      </c>
    </row>
    <row r="1259" spans="1:31" x14ac:dyDescent="0.25">
      <c r="A1259" s="1">
        <v>1</v>
      </c>
      <c r="B1259" s="1">
        <v>14</v>
      </c>
      <c r="C1259" s="1">
        <v>118</v>
      </c>
      <c r="D1259" s="1">
        <v>0.01</v>
      </c>
      <c r="E1259" s="7">
        <v>62.349884840000001</v>
      </c>
      <c r="F1259" s="7">
        <v>96</v>
      </c>
      <c r="G1259" s="1">
        <v>5625</v>
      </c>
      <c r="H1259" s="1">
        <v>15.8</v>
      </c>
      <c r="I1259" s="1">
        <v>150</v>
      </c>
      <c r="J1259" s="1">
        <v>96</v>
      </c>
      <c r="K1259" s="1">
        <v>3.16</v>
      </c>
      <c r="L1259" s="1">
        <v>96</v>
      </c>
      <c r="M1259" s="1">
        <v>0.1</v>
      </c>
      <c r="N1259" s="7">
        <v>835.78934100000004</v>
      </c>
      <c r="O1259" s="1">
        <v>153911916</v>
      </c>
      <c r="P1259" s="1">
        <v>18.7</v>
      </c>
      <c r="Q1259" s="1">
        <v>19.2</v>
      </c>
      <c r="R1259" s="1">
        <v>0.54500000000000004</v>
      </c>
      <c r="S1259" s="1">
        <v>9.4</v>
      </c>
      <c r="T1259" s="1">
        <v>0</v>
      </c>
      <c r="U1259" s="1">
        <v>1</v>
      </c>
      <c r="V1259" s="1">
        <v>0</v>
      </c>
      <c r="W1259" s="1">
        <v>0</v>
      </c>
      <c r="X1259" s="1">
        <v>0</v>
      </c>
      <c r="Y1259" s="1">
        <v>0</v>
      </c>
      <c r="Z1259" s="1">
        <v>73</v>
      </c>
      <c r="AA1259" s="7">
        <f>SUMPRODUCT($A$19:$Y$19,A1259:Y1259)</f>
        <v>69.912097743578315</v>
      </c>
      <c r="AB1259" s="7">
        <f>(Z1259-AA1259)^2</f>
        <v>9.5351403452141366</v>
      </c>
      <c r="AC1259" s="7">
        <f>ABS(Z1259-AA1259)</f>
        <v>3.0879022564216854</v>
      </c>
      <c r="AD1259" s="7">
        <f>(Z1259-$AC$10)^2</f>
        <v>15.710826409510862</v>
      </c>
      <c r="AE1259" s="8">
        <f t="shared" si="19"/>
        <v>3.0879022564216854</v>
      </c>
    </row>
    <row r="1260" spans="1:31" x14ac:dyDescent="0.25">
      <c r="A1260" s="1">
        <v>1</v>
      </c>
      <c r="B1260" s="1">
        <v>138</v>
      </c>
      <c r="C1260" s="1">
        <v>0</v>
      </c>
      <c r="D1260" s="1">
        <v>10.029999999999999</v>
      </c>
      <c r="E1260" s="7">
        <v>0</v>
      </c>
      <c r="F1260" s="7">
        <v>99</v>
      </c>
      <c r="G1260" s="1">
        <v>2</v>
      </c>
      <c r="H1260" s="1">
        <v>52.6</v>
      </c>
      <c r="I1260" s="1">
        <v>0</v>
      </c>
      <c r="J1260" s="1">
        <v>99</v>
      </c>
      <c r="K1260" s="1">
        <v>7.21</v>
      </c>
      <c r="L1260" s="1">
        <v>99</v>
      </c>
      <c r="M1260" s="1">
        <v>0.1</v>
      </c>
      <c r="N1260" s="7">
        <v>1653.2390500000001</v>
      </c>
      <c r="O1260" s="1">
        <v>1315372</v>
      </c>
      <c r="P1260" s="1">
        <v>1.4</v>
      </c>
      <c r="Q1260" s="1">
        <v>1.5</v>
      </c>
      <c r="R1260" s="1">
        <v>0.77600000000000002</v>
      </c>
      <c r="S1260" s="1">
        <v>13.8</v>
      </c>
      <c r="T1260" s="1">
        <v>0</v>
      </c>
      <c r="U1260" s="1">
        <v>0</v>
      </c>
      <c r="V1260" s="1">
        <v>0</v>
      </c>
      <c r="W1260" s="1">
        <v>0</v>
      </c>
      <c r="X1260" s="1">
        <v>1</v>
      </c>
      <c r="Y1260" s="1">
        <v>1</v>
      </c>
      <c r="Z1260" s="1">
        <v>74.099999999999994</v>
      </c>
      <c r="AA1260" s="7">
        <f>SUMPRODUCT($A$19:$Y$19,A1260:Y1260)</f>
        <v>76.37820281248429</v>
      </c>
      <c r="AB1260" s="7">
        <f>(Z1260-AA1260)^2</f>
        <v>5.1902080548113529</v>
      </c>
      <c r="AC1260" s="7">
        <f>ABS(Z1260-AA1260)</f>
        <v>2.2782028124842952</v>
      </c>
      <c r="AD1260" s="7">
        <f>(Z1260-$AC$10)^2</f>
        <v>25.640941077451391</v>
      </c>
      <c r="AE1260" s="8">
        <f t="shared" si="19"/>
        <v>-2.2782028124842952</v>
      </c>
    </row>
    <row r="1261" spans="1:31" x14ac:dyDescent="0.25">
      <c r="A1261" s="1">
        <v>1</v>
      </c>
      <c r="B1261" s="1">
        <v>228</v>
      </c>
      <c r="C1261" s="1">
        <v>1</v>
      </c>
      <c r="D1261" s="1">
        <v>0.28000000000000003</v>
      </c>
      <c r="E1261" s="7">
        <v>244.03919490000001</v>
      </c>
      <c r="F1261" s="7">
        <v>91</v>
      </c>
      <c r="G1261" s="1">
        <v>21</v>
      </c>
      <c r="H1261" s="1">
        <v>2.2999999999999998</v>
      </c>
      <c r="I1261" s="1">
        <v>1</v>
      </c>
      <c r="J1261" s="1">
        <v>92</v>
      </c>
      <c r="K1261" s="1">
        <v>5.17</v>
      </c>
      <c r="L1261" s="1">
        <v>91</v>
      </c>
      <c r="M1261" s="1">
        <v>0.5</v>
      </c>
      <c r="N1261" s="7">
        <v>2178.9213829999999</v>
      </c>
      <c r="O1261" s="1">
        <v>727641</v>
      </c>
      <c r="P1261" s="1">
        <v>16.600000000000001</v>
      </c>
      <c r="Q1261" s="1">
        <v>17.3</v>
      </c>
      <c r="R1261" s="1">
        <v>0</v>
      </c>
      <c r="S1261" s="1">
        <v>11.4</v>
      </c>
      <c r="T1261" s="1">
        <v>0</v>
      </c>
      <c r="U1261" s="1">
        <v>1</v>
      </c>
      <c r="V1261" s="1">
        <v>0</v>
      </c>
      <c r="W1261" s="1">
        <v>0</v>
      </c>
      <c r="X1261" s="1">
        <v>0</v>
      </c>
      <c r="Y1261" s="1">
        <v>0</v>
      </c>
      <c r="Z1261" s="1">
        <v>67.900000000000006</v>
      </c>
      <c r="AA1261" s="7">
        <f>SUMPRODUCT($A$19:$Y$19,A1261:Y1261)</f>
        <v>64.86680065761459</v>
      </c>
      <c r="AB1261" s="7">
        <f>(Z1261-AA1261)^2</f>
        <v>9.2002982506473181</v>
      </c>
      <c r="AC1261" s="7">
        <f>ABS(Z1261-AA1261)</f>
        <v>3.0331993423854158</v>
      </c>
      <c r="AD1261" s="7">
        <f>(Z1261-$AC$10)^2</f>
        <v>1.2912038581499465</v>
      </c>
      <c r="AE1261" s="8">
        <f t="shared" si="19"/>
        <v>3.0331993423854158</v>
      </c>
    </row>
    <row r="1262" spans="1:31" x14ac:dyDescent="0.25">
      <c r="A1262" s="1">
        <v>1</v>
      </c>
      <c r="B1262" s="1">
        <v>15</v>
      </c>
      <c r="C1262" s="1">
        <v>1</v>
      </c>
      <c r="D1262" s="1">
        <v>0.54</v>
      </c>
      <c r="E1262" s="7">
        <v>158.27708000000001</v>
      </c>
      <c r="F1262" s="7">
        <v>99</v>
      </c>
      <c r="G1262" s="1">
        <v>5</v>
      </c>
      <c r="H1262" s="1">
        <v>52</v>
      </c>
      <c r="I1262" s="1">
        <v>1</v>
      </c>
      <c r="J1262" s="1">
        <v>99</v>
      </c>
      <c r="K1262" s="1">
        <v>2.4900000000000002</v>
      </c>
      <c r="L1262" s="1">
        <v>99</v>
      </c>
      <c r="M1262" s="1">
        <v>0.1</v>
      </c>
      <c r="N1262" s="7">
        <v>2986.36</v>
      </c>
      <c r="O1262" s="1">
        <v>1315372</v>
      </c>
      <c r="P1262" s="1">
        <v>6.9</v>
      </c>
      <c r="Q1262" s="1">
        <v>6.8</v>
      </c>
      <c r="R1262" s="1">
        <v>0.79700000000000004</v>
      </c>
      <c r="S1262" s="1">
        <v>13.6</v>
      </c>
      <c r="T1262" s="1">
        <v>0</v>
      </c>
      <c r="U1262" s="1">
        <v>1</v>
      </c>
      <c r="V1262" s="1">
        <v>0</v>
      </c>
      <c r="W1262" s="1">
        <v>0</v>
      </c>
      <c r="X1262" s="1">
        <v>0</v>
      </c>
      <c r="Y1262" s="1">
        <v>0</v>
      </c>
      <c r="Z1262" s="1">
        <v>75.8</v>
      </c>
      <c r="AA1262" s="7">
        <f>SUMPRODUCT($A$19:$Y$19,A1262:Y1262)</f>
        <v>75.50940573938945</v>
      </c>
      <c r="AB1262" s="7">
        <f>(Z1262-AA1262)^2</f>
        <v>8.4445024299790478E-2</v>
      </c>
      <c r="AC1262" s="7">
        <f>ABS(Z1262-AA1262)</f>
        <v>0.29059426061054694</v>
      </c>
      <c r="AD1262" s="7">
        <f>(Z1262-$AC$10)^2</f>
        <v>45.747481927905042</v>
      </c>
      <c r="AE1262" s="8">
        <f t="shared" si="19"/>
        <v>0.29059426061054694</v>
      </c>
    </row>
    <row r="1263" spans="1:31" x14ac:dyDescent="0.25">
      <c r="A1263" s="1">
        <v>1</v>
      </c>
      <c r="B1263" s="1">
        <v>211</v>
      </c>
      <c r="C1263" s="1">
        <v>0</v>
      </c>
      <c r="D1263" s="1">
        <v>3.76</v>
      </c>
      <c r="E1263" s="7">
        <v>0</v>
      </c>
      <c r="F1263" s="7">
        <v>99</v>
      </c>
      <c r="G1263" s="1">
        <v>11</v>
      </c>
      <c r="H1263" s="1">
        <v>24.5</v>
      </c>
      <c r="I1263" s="1">
        <v>0</v>
      </c>
      <c r="J1263" s="1">
        <v>98</v>
      </c>
      <c r="K1263" s="1">
        <v>5.72</v>
      </c>
      <c r="L1263" s="1">
        <v>99</v>
      </c>
      <c r="M1263" s="1">
        <v>0.5</v>
      </c>
      <c r="N1263" s="7">
        <v>2613.6451769999999</v>
      </c>
      <c r="O1263" s="1">
        <v>787386</v>
      </c>
      <c r="P1263" s="1">
        <v>15.4</v>
      </c>
      <c r="Q1263" s="1">
        <v>16</v>
      </c>
      <c r="R1263" s="1">
        <v>0.60399999999999998</v>
      </c>
      <c r="S1263" s="1">
        <v>12.5</v>
      </c>
      <c r="T1263" s="1">
        <v>0</v>
      </c>
      <c r="U1263" s="1">
        <v>1</v>
      </c>
      <c r="V1263" s="1">
        <v>0</v>
      </c>
      <c r="W1263" s="1">
        <v>0</v>
      </c>
      <c r="X1263" s="1">
        <v>0</v>
      </c>
      <c r="Y1263" s="1">
        <v>0</v>
      </c>
      <c r="Z1263" s="1">
        <v>69.8</v>
      </c>
      <c r="AA1263" s="7">
        <f>SUMPRODUCT($A$19:$Y$19,A1263:Y1263)</f>
        <v>69.332381593250162</v>
      </c>
      <c r="AB1263" s="7">
        <f>(Z1263-AA1263)^2</f>
        <v>0.21866697433125457</v>
      </c>
      <c r="AC1263" s="7">
        <f>ABS(Z1263-AA1263)</f>
        <v>0.46761840674983546</v>
      </c>
      <c r="AD1263" s="7">
        <f>(Z1263-$AC$10)^2</f>
        <v>0.58322010277460468</v>
      </c>
      <c r="AE1263" s="8">
        <f t="shared" si="19"/>
        <v>0.46761840674983546</v>
      </c>
    </row>
    <row r="1264" spans="1:31" x14ac:dyDescent="0.25">
      <c r="A1264" s="1">
        <v>1</v>
      </c>
      <c r="B1264" s="1">
        <v>122</v>
      </c>
      <c r="C1264" s="1">
        <v>0</v>
      </c>
      <c r="D1264" s="1">
        <v>1.74</v>
      </c>
      <c r="E1264" s="7">
        <v>0</v>
      </c>
      <c r="F1264" s="7">
        <v>89</v>
      </c>
      <c r="G1264" s="1">
        <v>3</v>
      </c>
      <c r="H1264" s="1">
        <v>55.4</v>
      </c>
      <c r="I1264" s="1">
        <v>0</v>
      </c>
      <c r="J1264" s="1">
        <v>92</v>
      </c>
      <c r="K1264" s="1">
        <v>7.61</v>
      </c>
      <c r="L1264" s="1">
        <v>93</v>
      </c>
      <c r="M1264" s="1">
        <v>0.1</v>
      </c>
      <c r="N1264" s="7">
        <v>1653.2390500000001</v>
      </c>
      <c r="O1264" s="1">
        <v>1315372</v>
      </c>
      <c r="P1264" s="1">
        <v>2.5</v>
      </c>
      <c r="Q1264" s="1">
        <v>2.5</v>
      </c>
      <c r="R1264" s="1">
        <v>0.70299999999999996</v>
      </c>
      <c r="S1264" s="1">
        <v>12.1</v>
      </c>
      <c r="T1264" s="1">
        <v>0</v>
      </c>
      <c r="U1264" s="1">
        <v>0</v>
      </c>
      <c r="V1264" s="1">
        <v>0</v>
      </c>
      <c r="W1264" s="1">
        <v>0</v>
      </c>
      <c r="X1264" s="1">
        <v>1</v>
      </c>
      <c r="Y1264" s="1">
        <v>0</v>
      </c>
      <c r="Z1264" s="1">
        <v>73.7</v>
      </c>
      <c r="AA1264" s="7">
        <f>SUMPRODUCT($A$19:$Y$19,A1264:Y1264)</f>
        <v>72.998666099695967</v>
      </c>
      <c r="AB1264" s="7">
        <f>(Z1264-AA1264)^2</f>
        <v>0.49186923971567115</v>
      </c>
      <c r="AC1264" s="7">
        <f>ABS(Z1264-AA1264)</f>
        <v>0.70133390030403575</v>
      </c>
      <c r="AD1264" s="7">
        <f>(Z1264-$AC$10)^2</f>
        <v>21.749990289109444</v>
      </c>
      <c r="AE1264" s="8">
        <f t="shared" si="19"/>
        <v>0.70133390030403575</v>
      </c>
    </row>
    <row r="1265" spans="1:31" x14ac:dyDescent="0.25">
      <c r="A1265" s="1">
        <v>1</v>
      </c>
      <c r="B1265" s="1">
        <v>148</v>
      </c>
      <c r="C1265" s="1">
        <v>3</v>
      </c>
      <c r="D1265" s="1">
        <v>5.03</v>
      </c>
      <c r="E1265" s="7">
        <v>573.43469819999996</v>
      </c>
      <c r="F1265" s="7">
        <v>86</v>
      </c>
      <c r="G1265" s="1">
        <v>0</v>
      </c>
      <c r="H1265" s="1">
        <v>48.6</v>
      </c>
      <c r="I1265" s="1">
        <v>3</v>
      </c>
      <c r="J1265" s="1">
        <v>8</v>
      </c>
      <c r="K1265" s="1">
        <v>1.49</v>
      </c>
      <c r="L1265" s="1">
        <v>86</v>
      </c>
      <c r="M1265" s="1">
        <v>0.2</v>
      </c>
      <c r="N1265" s="7">
        <v>4479.9585800000004</v>
      </c>
      <c r="O1265" s="1">
        <v>646574</v>
      </c>
      <c r="P1265" s="1">
        <v>2</v>
      </c>
      <c r="Q1265" s="1">
        <v>1.9</v>
      </c>
      <c r="R1265" s="1">
        <v>0.67900000000000005</v>
      </c>
      <c r="S1265" s="1">
        <v>12.3</v>
      </c>
      <c r="T1265" s="1">
        <v>0</v>
      </c>
      <c r="U1265" s="1">
        <v>0</v>
      </c>
      <c r="V1265" s="1">
        <v>0</v>
      </c>
      <c r="W1265" s="1">
        <v>1</v>
      </c>
      <c r="X1265" s="1">
        <v>0</v>
      </c>
      <c r="Y1265" s="1">
        <v>0</v>
      </c>
      <c r="Z1265" s="1">
        <v>73.8</v>
      </c>
      <c r="AA1265" s="7">
        <f>SUMPRODUCT($A$19:$Y$19,A1265:Y1265)</f>
        <v>69.522567919807486</v>
      </c>
      <c r="AB1265" s="7">
        <f>(Z1265-AA1265)^2</f>
        <v>18.296425200660035</v>
      </c>
      <c r="AC1265" s="7">
        <f>ABS(Z1265-AA1265)</f>
        <v>4.2774320801925114</v>
      </c>
      <c r="AD1265" s="7">
        <f>(Z1265-$AC$10)^2</f>
        <v>22.692727986194896</v>
      </c>
      <c r="AE1265" s="8">
        <f t="shared" si="19"/>
        <v>4.2774320801925114</v>
      </c>
    </row>
    <row r="1266" spans="1:31" x14ac:dyDescent="0.25">
      <c r="A1266" s="1">
        <v>1</v>
      </c>
      <c r="B1266" s="1">
        <v>91</v>
      </c>
      <c r="C1266" s="1">
        <v>1</v>
      </c>
      <c r="D1266" s="1">
        <v>5.28</v>
      </c>
      <c r="E1266" s="7">
        <v>41.822757189999997</v>
      </c>
      <c r="F1266" s="7">
        <v>99</v>
      </c>
      <c r="G1266" s="1">
        <v>10</v>
      </c>
      <c r="H1266" s="1">
        <v>54.3</v>
      </c>
      <c r="I1266" s="1">
        <v>1</v>
      </c>
      <c r="J1266" s="1">
        <v>99</v>
      </c>
      <c r="K1266" s="1">
        <v>5.34</v>
      </c>
      <c r="L1266" s="1">
        <v>99</v>
      </c>
      <c r="M1266" s="1">
        <v>0.1</v>
      </c>
      <c r="N1266" s="7">
        <v>494.35883200000001</v>
      </c>
      <c r="O1266" s="1">
        <v>291321</v>
      </c>
      <c r="P1266" s="1">
        <v>1.4</v>
      </c>
      <c r="Q1266" s="1">
        <v>1.5</v>
      </c>
      <c r="R1266" s="1">
        <v>0.72499999999999998</v>
      </c>
      <c r="S1266" s="1">
        <v>12.5</v>
      </c>
      <c r="T1266" s="1">
        <v>0</v>
      </c>
      <c r="U1266" s="1">
        <v>0</v>
      </c>
      <c r="V1266" s="1">
        <v>0</v>
      </c>
      <c r="W1266" s="1">
        <v>0</v>
      </c>
      <c r="X1266" s="1">
        <v>1</v>
      </c>
      <c r="Y1266" s="1">
        <v>0</v>
      </c>
      <c r="Z1266" s="1">
        <v>76.2</v>
      </c>
      <c r="AA1266" s="7">
        <f>SUMPRODUCT($A$19:$Y$19,A1266:Y1266)</f>
        <v>73.789014822432947</v>
      </c>
      <c r="AB1266" s="7">
        <f>(Z1266-AA1266)^2</f>
        <v>5.8128495264480504</v>
      </c>
      <c r="AC1266" s="7">
        <f>ABS(Z1266-AA1266)</f>
        <v>2.4109851775670563</v>
      </c>
      <c r="AD1266" s="7">
        <f>(Z1266-$AC$10)^2</f>
        <v>51.318432716247152</v>
      </c>
      <c r="AE1266" s="8">
        <f t="shared" si="19"/>
        <v>2.4109851775670563</v>
      </c>
    </row>
    <row r="1267" spans="1:31" x14ac:dyDescent="0.25">
      <c r="A1267" s="1">
        <v>1</v>
      </c>
      <c r="B1267" s="1">
        <v>17</v>
      </c>
      <c r="C1267" s="1">
        <v>4</v>
      </c>
      <c r="D1267" s="1">
        <v>1.34</v>
      </c>
      <c r="E1267" s="7">
        <v>321.76941749999997</v>
      </c>
      <c r="F1267" s="7">
        <v>92</v>
      </c>
      <c r="G1267" s="1">
        <v>22</v>
      </c>
      <c r="H1267" s="1">
        <v>5.6</v>
      </c>
      <c r="I1267" s="1">
        <v>4</v>
      </c>
      <c r="J1267" s="1">
        <v>95</v>
      </c>
      <c r="K1267" s="1">
        <v>5.36</v>
      </c>
      <c r="L1267" s="1">
        <v>95</v>
      </c>
      <c r="M1267" s="1">
        <v>0.1</v>
      </c>
      <c r="N1267" s="7">
        <v>2761.9692490000002</v>
      </c>
      <c r="O1267" s="1">
        <v>9939678</v>
      </c>
      <c r="P1267" s="1">
        <v>6.4</v>
      </c>
      <c r="Q1267" s="1">
        <v>6.3</v>
      </c>
      <c r="R1267" s="1">
        <v>0.66700000000000004</v>
      </c>
      <c r="S1267" s="1">
        <v>13.5</v>
      </c>
      <c r="T1267" s="1">
        <v>1</v>
      </c>
      <c r="U1267" s="1">
        <v>0</v>
      </c>
      <c r="V1267" s="1">
        <v>0</v>
      </c>
      <c r="W1267" s="1">
        <v>0</v>
      </c>
      <c r="X1267" s="1">
        <v>0</v>
      </c>
      <c r="Y1267" s="1">
        <v>0</v>
      </c>
      <c r="Z1267" s="1">
        <v>73.7</v>
      </c>
      <c r="AA1267" s="7">
        <f>SUMPRODUCT($A$19:$Y$19,A1267:Y1267)</f>
        <v>69.517232503098256</v>
      </c>
      <c r="AB1267" s="7">
        <f>(Z1267-AA1267)^2</f>
        <v>17.495543933137704</v>
      </c>
      <c r="AC1267" s="7">
        <f>ABS(Z1267-AA1267)</f>
        <v>4.1827674969017465</v>
      </c>
      <c r="AD1267" s="7">
        <f>(Z1267-$AC$10)^2</f>
        <v>21.749990289109444</v>
      </c>
      <c r="AE1267" s="8">
        <f t="shared" si="19"/>
        <v>4.1827674969017465</v>
      </c>
    </row>
    <row r="1268" spans="1:31" x14ac:dyDescent="0.25">
      <c r="A1268" s="1">
        <v>1</v>
      </c>
      <c r="B1268" s="1">
        <v>288</v>
      </c>
      <c r="C1268" s="1">
        <v>4</v>
      </c>
      <c r="D1268" s="1">
        <v>2.5499999999999998</v>
      </c>
      <c r="E1268" s="7">
        <v>47.129692660000003</v>
      </c>
      <c r="F1268" s="7">
        <v>8</v>
      </c>
      <c r="G1268" s="1">
        <v>0</v>
      </c>
      <c r="H1268" s="1">
        <v>22.5</v>
      </c>
      <c r="I1268" s="1">
        <v>7</v>
      </c>
      <c r="J1268" s="1">
        <v>78</v>
      </c>
      <c r="K1268" s="1">
        <v>6.81</v>
      </c>
      <c r="L1268" s="1">
        <v>8</v>
      </c>
      <c r="M1268" s="1">
        <v>6</v>
      </c>
      <c r="N1268" s="7">
        <v>544.22277899999995</v>
      </c>
      <c r="O1268" s="1">
        <v>1517448</v>
      </c>
      <c r="P1268" s="1">
        <v>8.3000000000000007</v>
      </c>
      <c r="Q1268" s="1">
        <v>8.1</v>
      </c>
      <c r="R1268" s="1">
        <v>0.40100000000000002</v>
      </c>
      <c r="S1268" s="1">
        <v>8.9</v>
      </c>
      <c r="T1268" s="1">
        <v>1</v>
      </c>
      <c r="U1268" s="1">
        <v>0</v>
      </c>
      <c r="V1268" s="1">
        <v>0</v>
      </c>
      <c r="W1268" s="1">
        <v>0</v>
      </c>
      <c r="X1268" s="1">
        <v>0</v>
      </c>
      <c r="Y1268" s="1">
        <v>0</v>
      </c>
      <c r="Z1268" s="1">
        <v>56.3</v>
      </c>
      <c r="AA1268" s="7">
        <f>SUMPRODUCT($A$19:$Y$19,A1268:Y1268)</f>
        <v>56.645127668955972</v>
      </c>
      <c r="AB1268" s="7">
        <f>(Z1268-AA1268)^2</f>
        <v>0.11911310787898494</v>
      </c>
      <c r="AC1268" s="7">
        <f>ABS(Z1268-AA1268)</f>
        <v>0.3451276689559748</v>
      </c>
      <c r="AD1268" s="7">
        <f>(Z1268-$AC$10)^2</f>
        <v>162.21363099623113</v>
      </c>
      <c r="AE1268" s="8">
        <f t="shared" si="19"/>
        <v>-0.3451276689559748</v>
      </c>
    </row>
    <row r="1269" spans="1:31" x14ac:dyDescent="0.25">
      <c r="A1269" s="1">
        <v>1</v>
      </c>
      <c r="B1269" s="1">
        <v>89</v>
      </c>
      <c r="C1269" s="1">
        <v>3</v>
      </c>
      <c r="D1269" s="1">
        <v>9.18</v>
      </c>
      <c r="E1269" s="7">
        <v>0</v>
      </c>
      <c r="F1269" s="7">
        <v>92</v>
      </c>
      <c r="G1269" s="1">
        <v>11</v>
      </c>
      <c r="H1269" s="1">
        <v>26.7</v>
      </c>
      <c r="I1269" s="1">
        <v>3</v>
      </c>
      <c r="J1269" s="1">
        <v>9</v>
      </c>
      <c r="K1269" s="1">
        <v>4.96</v>
      </c>
      <c r="L1269" s="1">
        <v>88</v>
      </c>
      <c r="M1269" s="1">
        <v>0.1</v>
      </c>
      <c r="N1269" s="7">
        <v>1653.2390500000001</v>
      </c>
      <c r="O1269" s="1">
        <v>1315372</v>
      </c>
      <c r="P1269" s="1">
        <v>1.6</v>
      </c>
      <c r="Q1269" s="1">
        <v>1</v>
      </c>
      <c r="R1269" s="1">
        <v>0.67300000000000004</v>
      </c>
      <c r="S1269" s="1">
        <v>12.3</v>
      </c>
      <c r="T1269" s="1">
        <v>0</v>
      </c>
      <c r="U1269" s="1">
        <v>1</v>
      </c>
      <c r="V1269" s="1">
        <v>0</v>
      </c>
      <c r="W1269" s="1">
        <v>0</v>
      </c>
      <c r="X1269" s="1">
        <v>0</v>
      </c>
      <c r="Y1269" s="1">
        <v>0</v>
      </c>
      <c r="Z1269" s="1">
        <v>78.2</v>
      </c>
      <c r="AA1269" s="7">
        <f>SUMPRODUCT($A$19:$Y$19,A1269:Y1269)</f>
        <v>69.701031561453817</v>
      </c>
      <c r="AB1269" s="7">
        <f>(Z1269-AA1269)^2</f>
        <v>72.232464519404189</v>
      </c>
      <c r="AC1269" s="7">
        <f>ABS(Z1269-AA1269)</f>
        <v>8.4989684385461857</v>
      </c>
      <c r="AD1269" s="7">
        <f>(Z1269-$AC$10)^2</f>
        <v>83.973186657957328</v>
      </c>
      <c r="AE1269" s="8">
        <f t="shared" si="19"/>
        <v>8.4989684385461857</v>
      </c>
    </row>
    <row r="1270" spans="1:31" x14ac:dyDescent="0.25">
      <c r="A1270" s="1">
        <v>1</v>
      </c>
      <c r="B1270" s="1">
        <v>14</v>
      </c>
      <c r="C1270" s="1">
        <v>0</v>
      </c>
      <c r="D1270" s="1">
        <v>7.82</v>
      </c>
      <c r="E1270" s="7">
        <v>149.35873549999999</v>
      </c>
      <c r="F1270" s="7">
        <v>98</v>
      </c>
      <c r="G1270" s="1">
        <v>0</v>
      </c>
      <c r="H1270" s="1">
        <v>43.8</v>
      </c>
      <c r="I1270" s="1">
        <v>0</v>
      </c>
      <c r="J1270" s="1">
        <v>98</v>
      </c>
      <c r="K1270" s="1">
        <v>4.8600000000000003</v>
      </c>
      <c r="L1270" s="1">
        <v>99</v>
      </c>
      <c r="M1270" s="1">
        <v>0.1</v>
      </c>
      <c r="N1270" s="7">
        <v>1312.4669200000001</v>
      </c>
      <c r="O1270" s="1">
        <v>1315372</v>
      </c>
      <c r="P1270" s="1">
        <v>3.4</v>
      </c>
      <c r="Q1270" s="1">
        <v>3.3</v>
      </c>
      <c r="R1270" s="1">
        <v>0.78800000000000003</v>
      </c>
      <c r="S1270" s="1">
        <v>14.2</v>
      </c>
      <c r="T1270" s="1">
        <v>0</v>
      </c>
      <c r="U1270" s="1">
        <v>0</v>
      </c>
      <c r="V1270" s="1">
        <v>0</v>
      </c>
      <c r="W1270" s="1">
        <v>0</v>
      </c>
      <c r="X1270" s="1">
        <v>0</v>
      </c>
      <c r="Y1270" s="1">
        <v>0</v>
      </c>
      <c r="Z1270" s="1">
        <v>75.400000000000006</v>
      </c>
      <c r="AA1270" s="7">
        <f>SUMPRODUCT($A$19:$Y$19,A1270:Y1270)</f>
        <v>77.054631102875206</v>
      </c>
      <c r="AB1270" s="7">
        <f>(Z1270-AA1270)^2</f>
        <v>2.7378040866020008</v>
      </c>
      <c r="AC1270" s="7">
        <f>ABS(Z1270-AA1270)</f>
        <v>1.6546311028752001</v>
      </c>
      <c r="AD1270" s="7">
        <f>(Z1270-$AC$10)^2</f>
        <v>40.496531139563125</v>
      </c>
      <c r="AE1270" s="8">
        <f t="shared" si="19"/>
        <v>-1.6546311028752001</v>
      </c>
    </row>
    <row r="1271" spans="1:31" x14ac:dyDescent="0.25">
      <c r="A1271" s="1">
        <v>1</v>
      </c>
      <c r="B1271" s="1">
        <v>188</v>
      </c>
      <c r="C1271" s="1">
        <v>182</v>
      </c>
      <c r="D1271" s="1">
        <v>0.06</v>
      </c>
      <c r="E1271" s="7">
        <v>33.958371249999999</v>
      </c>
      <c r="F1271" s="7">
        <v>62</v>
      </c>
      <c r="G1271" s="1">
        <v>3825</v>
      </c>
      <c r="H1271" s="1">
        <v>16</v>
      </c>
      <c r="I1271" s="1">
        <v>229</v>
      </c>
      <c r="J1271" s="1">
        <v>77</v>
      </c>
      <c r="K1271" s="1">
        <v>2.23</v>
      </c>
      <c r="L1271" s="1">
        <v>76</v>
      </c>
      <c r="M1271" s="1">
        <v>0.1</v>
      </c>
      <c r="N1271" s="7">
        <v>747.98174549999999</v>
      </c>
      <c r="O1271" s="1">
        <v>2145652</v>
      </c>
      <c r="P1271" s="1">
        <v>11</v>
      </c>
      <c r="Q1271" s="1">
        <v>11.1</v>
      </c>
      <c r="R1271" s="1">
        <v>0.60399999999999998</v>
      </c>
      <c r="S1271" s="1">
        <v>10.6</v>
      </c>
      <c r="T1271" s="1">
        <v>0</v>
      </c>
      <c r="U1271" s="1">
        <v>1</v>
      </c>
      <c r="V1271" s="1">
        <v>0</v>
      </c>
      <c r="W1271" s="1">
        <v>0</v>
      </c>
      <c r="X1271" s="1">
        <v>0</v>
      </c>
      <c r="Y1271" s="1">
        <v>0</v>
      </c>
      <c r="Z1271" s="1">
        <v>66.5</v>
      </c>
      <c r="AA1271" s="7">
        <f>SUMPRODUCT($A$19:$Y$19,A1271:Y1271)</f>
        <v>68.076996657061827</v>
      </c>
      <c r="AB1271" s="7">
        <f>(Z1271-AA1271)^2</f>
        <v>2.4869184563841764</v>
      </c>
      <c r="AC1271" s="7">
        <f>ABS(Z1271-AA1271)</f>
        <v>1.5769966570618266</v>
      </c>
      <c r="AD1271" s="7">
        <f>(Z1271-$AC$10)^2</f>
        <v>6.4328760989528488</v>
      </c>
      <c r="AE1271" s="8">
        <f t="shared" si="19"/>
        <v>-1.5769966570618266</v>
      </c>
    </row>
    <row r="1272" spans="1:31" x14ac:dyDescent="0.25">
      <c r="A1272" s="1">
        <v>1</v>
      </c>
      <c r="B1272" s="1">
        <v>348</v>
      </c>
      <c r="C1272" s="1">
        <v>88</v>
      </c>
      <c r="D1272" s="1">
        <v>4.04</v>
      </c>
      <c r="E1272" s="7">
        <v>0</v>
      </c>
      <c r="F1272" s="7">
        <v>9</v>
      </c>
      <c r="G1272" s="1">
        <v>1622</v>
      </c>
      <c r="H1272" s="1">
        <v>21.3</v>
      </c>
      <c r="I1272" s="1">
        <v>128</v>
      </c>
      <c r="J1272" s="1">
        <v>88</v>
      </c>
      <c r="K1272" s="1">
        <v>5.72</v>
      </c>
      <c r="L1272" s="1">
        <v>9</v>
      </c>
      <c r="M1272" s="1">
        <v>3.1</v>
      </c>
      <c r="N1272" s="7">
        <v>1653.2390500000001</v>
      </c>
      <c r="O1272" s="1">
        <v>1315372</v>
      </c>
      <c r="P1272" s="1">
        <v>7</v>
      </c>
      <c r="Q1272" s="1">
        <v>6.9</v>
      </c>
      <c r="R1272" s="1">
        <v>0.67300000000000004</v>
      </c>
      <c r="S1272" s="1">
        <v>12.3</v>
      </c>
      <c r="T1272" s="1">
        <v>1</v>
      </c>
      <c r="U1272" s="1">
        <v>0</v>
      </c>
      <c r="V1272" s="1">
        <v>0</v>
      </c>
      <c r="W1272" s="1">
        <v>0</v>
      </c>
      <c r="X1272" s="1">
        <v>0</v>
      </c>
      <c r="Y1272" s="1">
        <v>0</v>
      </c>
      <c r="Z1272" s="1">
        <v>58.3</v>
      </c>
      <c r="AA1272" s="7">
        <f>SUMPRODUCT($A$19:$Y$19,A1272:Y1272)</f>
        <v>59.683611748207213</v>
      </c>
      <c r="AB1272" s="7">
        <f>(Z1272-AA1272)^2</f>
        <v>1.9143814697770269</v>
      </c>
      <c r="AC1272" s="7">
        <f>ABS(Z1272-AA1272)</f>
        <v>1.3836117482072154</v>
      </c>
      <c r="AD1272" s="7">
        <f>(Z1272-$AC$10)^2</f>
        <v>115.26838493794126</v>
      </c>
      <c r="AE1272" s="8">
        <f t="shared" si="19"/>
        <v>-1.3836117482072154</v>
      </c>
    </row>
    <row r="1273" spans="1:31" x14ac:dyDescent="0.25">
      <c r="A1273" s="1">
        <v>1</v>
      </c>
      <c r="B1273" s="1">
        <v>88</v>
      </c>
      <c r="C1273" s="1">
        <v>0</v>
      </c>
      <c r="D1273" s="1">
        <v>10.7</v>
      </c>
      <c r="E1273" s="7">
        <v>10761.18209</v>
      </c>
      <c r="F1273" s="7">
        <v>92</v>
      </c>
      <c r="G1273" s="1">
        <v>14</v>
      </c>
      <c r="H1273" s="1">
        <v>56.3</v>
      </c>
      <c r="I1273" s="1">
        <v>0</v>
      </c>
      <c r="J1273" s="1">
        <v>88</v>
      </c>
      <c r="K1273" s="1">
        <v>1.18</v>
      </c>
      <c r="L1273" s="1">
        <v>88</v>
      </c>
      <c r="M1273" s="1">
        <v>0.1</v>
      </c>
      <c r="N1273" s="7">
        <v>64322.666400000002</v>
      </c>
      <c r="O1273" s="1">
        <v>5493621</v>
      </c>
      <c r="P1273" s="1">
        <v>1.1000000000000001</v>
      </c>
      <c r="Q1273" s="1">
        <v>0.9</v>
      </c>
      <c r="R1273" s="1">
        <v>0.90600000000000003</v>
      </c>
      <c r="S1273" s="1">
        <v>16.8</v>
      </c>
      <c r="T1273" s="1">
        <v>0</v>
      </c>
      <c r="U1273" s="1">
        <v>0</v>
      </c>
      <c r="V1273" s="1">
        <v>0</v>
      </c>
      <c r="W1273" s="1">
        <v>0</v>
      </c>
      <c r="X1273" s="1">
        <v>1</v>
      </c>
      <c r="Y1273" s="1">
        <v>1</v>
      </c>
      <c r="Z1273" s="1">
        <v>78.8</v>
      </c>
      <c r="AA1273" s="7">
        <f>SUMPRODUCT($A$19:$Y$19,A1273:Y1273)</f>
        <v>81.873656485578167</v>
      </c>
      <c r="AB1273" s="7">
        <f>(Z1273-AA1273)^2</f>
        <v>9.4473641913367441</v>
      </c>
      <c r="AC1273" s="7">
        <f>ABS(Z1273-AA1273)</f>
        <v>3.0736564855781694</v>
      </c>
      <c r="AD1273" s="7">
        <f>(Z1273-$AC$10)^2</f>
        <v>95.329612840470261</v>
      </c>
      <c r="AE1273" s="8">
        <f t="shared" si="19"/>
        <v>-3.0736564855781694</v>
      </c>
    </row>
    <row r="1274" spans="1:31" x14ac:dyDescent="0.25">
      <c r="A1274" s="1">
        <v>1</v>
      </c>
      <c r="B1274" s="1">
        <v>134</v>
      </c>
      <c r="C1274" s="1">
        <v>2</v>
      </c>
      <c r="D1274" s="1">
        <v>0.01</v>
      </c>
      <c r="E1274" s="7">
        <v>493.41534100000001</v>
      </c>
      <c r="F1274" s="7">
        <v>98</v>
      </c>
      <c r="G1274" s="1">
        <v>1</v>
      </c>
      <c r="H1274" s="1">
        <v>56.7</v>
      </c>
      <c r="I1274" s="1">
        <v>3</v>
      </c>
      <c r="J1274" s="1">
        <v>98</v>
      </c>
      <c r="K1274" s="1">
        <v>2.5099999999999998</v>
      </c>
      <c r="L1274" s="1">
        <v>98</v>
      </c>
      <c r="M1274" s="1">
        <v>0.1</v>
      </c>
      <c r="N1274" s="7">
        <v>9344.9875179999999</v>
      </c>
      <c r="O1274" s="1">
        <v>1315372</v>
      </c>
      <c r="P1274" s="1">
        <v>5.5</v>
      </c>
      <c r="Q1274" s="1">
        <v>5.4</v>
      </c>
      <c r="R1274" s="1">
        <v>0.752</v>
      </c>
      <c r="S1274" s="1">
        <v>15.4</v>
      </c>
      <c r="T1274" s="1">
        <v>1</v>
      </c>
      <c r="U1274" s="1">
        <v>0</v>
      </c>
      <c r="V1274" s="1">
        <v>0</v>
      </c>
      <c r="W1274" s="1">
        <v>0</v>
      </c>
      <c r="X1274" s="1">
        <v>0</v>
      </c>
      <c r="Y1274" s="1">
        <v>0</v>
      </c>
      <c r="Z1274" s="1">
        <v>72.2</v>
      </c>
      <c r="AA1274" s="7">
        <f>SUMPRODUCT($A$19:$Y$19,A1274:Y1274)</f>
        <v>70.664371472154258</v>
      </c>
      <c r="AB1274" s="7">
        <f>(Z1274-AA1274)^2</f>
        <v>2.3581549755336897</v>
      </c>
      <c r="AC1274" s="7">
        <f>ABS(Z1274-AA1274)</f>
        <v>1.5356285278457449</v>
      </c>
      <c r="AD1274" s="7">
        <f>(Z1274-$AC$10)^2</f>
        <v>10.008924832826816</v>
      </c>
      <c r="AE1274" s="8">
        <f t="shared" si="19"/>
        <v>1.5356285278457449</v>
      </c>
    </row>
    <row r="1275" spans="1:31" x14ac:dyDescent="0.25">
      <c r="A1275" s="1">
        <v>1</v>
      </c>
      <c r="B1275" s="1">
        <v>615</v>
      </c>
      <c r="C1275" s="1">
        <v>40</v>
      </c>
      <c r="D1275" s="1">
        <v>1.1100000000000001</v>
      </c>
      <c r="E1275" s="7">
        <v>58.135833429999998</v>
      </c>
      <c r="F1275" s="7">
        <v>89</v>
      </c>
      <c r="G1275" s="1">
        <v>1116</v>
      </c>
      <c r="H1275" s="1">
        <v>15.5</v>
      </c>
      <c r="I1275" s="1">
        <v>65</v>
      </c>
      <c r="J1275" s="1">
        <v>94</v>
      </c>
      <c r="K1275" s="1">
        <v>7.82</v>
      </c>
      <c r="L1275" s="1">
        <v>89</v>
      </c>
      <c r="M1275" s="1">
        <v>23.4</v>
      </c>
      <c r="N1275" s="7">
        <v>274.2256294</v>
      </c>
      <c r="O1275" s="1">
        <v>1267638</v>
      </c>
      <c r="P1275" s="1">
        <v>7.5</v>
      </c>
      <c r="Q1275" s="1">
        <v>7.4</v>
      </c>
      <c r="R1275" s="1">
        <v>0.36599999999999999</v>
      </c>
      <c r="S1275" s="1">
        <v>10</v>
      </c>
      <c r="T1275" s="1">
        <v>1</v>
      </c>
      <c r="U1275" s="1">
        <v>0</v>
      </c>
      <c r="V1275" s="1">
        <v>0</v>
      </c>
      <c r="W1275" s="1">
        <v>0</v>
      </c>
      <c r="X1275" s="1">
        <v>0</v>
      </c>
      <c r="Y1275" s="1">
        <v>0</v>
      </c>
      <c r="Z1275" s="1">
        <v>45.1</v>
      </c>
      <c r="AA1275" s="7">
        <f>SUMPRODUCT($A$19:$Y$19,A1275:Y1275)</f>
        <v>47.242927726947173</v>
      </c>
      <c r="AB1275" s="7">
        <f>(Z1275-AA1275)^2</f>
        <v>4.5921392429189698</v>
      </c>
      <c r="AC1275" s="7">
        <f>ABS(Z1275-AA1275)</f>
        <v>2.1429277269471712</v>
      </c>
      <c r="AD1275" s="7">
        <f>(Z1275-$AC$10)^2</f>
        <v>572.94700892265405</v>
      </c>
      <c r="AE1275" s="8">
        <f t="shared" si="19"/>
        <v>-2.1429277269471712</v>
      </c>
    </row>
    <row r="1276" spans="1:31" x14ac:dyDescent="0.25">
      <c r="A1276" s="1">
        <v>1</v>
      </c>
      <c r="B1276" s="1">
        <v>189</v>
      </c>
      <c r="C1276" s="1">
        <v>0</v>
      </c>
      <c r="D1276" s="1">
        <v>6.66</v>
      </c>
      <c r="E1276" s="7">
        <v>582.80271849999997</v>
      </c>
      <c r="F1276" s="7">
        <v>98</v>
      </c>
      <c r="G1276" s="1">
        <v>0</v>
      </c>
      <c r="H1276" s="1">
        <v>48.5</v>
      </c>
      <c r="I1276" s="1">
        <v>0</v>
      </c>
      <c r="J1276" s="1">
        <v>98</v>
      </c>
      <c r="K1276" s="1">
        <v>5.45</v>
      </c>
      <c r="L1276" s="1">
        <v>98</v>
      </c>
      <c r="M1276" s="1">
        <v>0.1</v>
      </c>
      <c r="N1276" s="7">
        <v>4673.6384799999996</v>
      </c>
      <c r="O1276" s="1">
        <v>33671</v>
      </c>
      <c r="P1276" s="1">
        <v>3.5</v>
      </c>
      <c r="Q1276" s="1">
        <v>3.4</v>
      </c>
      <c r="R1276" s="1">
        <v>0.70199999999999996</v>
      </c>
      <c r="S1276" s="1">
        <v>12.5</v>
      </c>
      <c r="T1276" s="1">
        <v>0</v>
      </c>
      <c r="U1276" s="1">
        <v>0</v>
      </c>
      <c r="V1276" s="1">
        <v>0</v>
      </c>
      <c r="W1276" s="1">
        <v>0</v>
      </c>
      <c r="X1276" s="1">
        <v>0</v>
      </c>
      <c r="Y1276" s="1">
        <v>0</v>
      </c>
      <c r="Z1276" s="1">
        <v>69.400000000000006</v>
      </c>
      <c r="AA1276" s="7">
        <f>SUMPRODUCT($A$19:$Y$19,A1276:Y1276)</f>
        <v>73.346558080898248</v>
      </c>
      <c r="AB1276" s="7">
        <f>(Z1276-AA1276)^2</f>
        <v>15.575320685903218</v>
      </c>
      <c r="AC1276" s="7">
        <f>ABS(Z1276-AA1276)</f>
        <v>3.9465580808982423</v>
      </c>
      <c r="AD1276" s="7">
        <f>(Z1276-$AC$10)^2</f>
        <v>0.13226931443258166</v>
      </c>
      <c r="AE1276" s="8">
        <f t="shared" si="19"/>
        <v>-3.9465580808982423</v>
      </c>
    </row>
    <row r="1277" spans="1:31" x14ac:dyDescent="0.25">
      <c r="A1277" s="1">
        <v>1</v>
      </c>
      <c r="B1277" s="1">
        <v>325</v>
      </c>
      <c r="C1277" s="1">
        <v>2</v>
      </c>
      <c r="D1277" s="1">
        <v>5.76</v>
      </c>
      <c r="E1277" s="7">
        <v>668.95628539999996</v>
      </c>
      <c r="F1277" s="7">
        <v>95</v>
      </c>
      <c r="G1277" s="1">
        <v>8</v>
      </c>
      <c r="H1277" s="1">
        <v>35.700000000000003</v>
      </c>
      <c r="I1277" s="1">
        <v>3</v>
      </c>
      <c r="J1277" s="1">
        <v>96</v>
      </c>
      <c r="K1277" s="1">
        <v>5.25</v>
      </c>
      <c r="L1277" s="1">
        <v>95</v>
      </c>
      <c r="M1277" s="1">
        <v>5.5</v>
      </c>
      <c r="N1277" s="7">
        <v>7645.2146899999998</v>
      </c>
      <c r="O1277" s="1">
        <v>251339</v>
      </c>
      <c r="P1277" s="1">
        <v>7.7</v>
      </c>
      <c r="Q1277" s="1">
        <v>7.4</v>
      </c>
      <c r="R1277" s="1">
        <v>0.67800000000000005</v>
      </c>
      <c r="S1277" s="1">
        <v>12.4</v>
      </c>
      <c r="T1277" s="1">
        <v>1</v>
      </c>
      <c r="U1277" s="1">
        <v>0</v>
      </c>
      <c r="V1277" s="1">
        <v>0</v>
      </c>
      <c r="W1277" s="1">
        <v>0</v>
      </c>
      <c r="X1277" s="1">
        <v>0</v>
      </c>
      <c r="Y1277" s="1">
        <v>0</v>
      </c>
      <c r="Z1277" s="1">
        <v>62.2</v>
      </c>
      <c r="AA1277" s="7">
        <f>SUMPRODUCT($A$19:$Y$19,A1277:Y1277)</f>
        <v>62.642603242082231</v>
      </c>
      <c r="AB1277" s="7">
        <f>(Z1277-AA1277)^2</f>
        <v>0.19589762990169943</v>
      </c>
      <c r="AC1277" s="7">
        <f>ABS(Z1277-AA1277)</f>
        <v>0.44260324208222812</v>
      </c>
      <c r="AD1277" s="7">
        <f>(Z1277-$AC$10)^2</f>
        <v>46.73515512427597</v>
      </c>
      <c r="AE1277" s="8">
        <f t="shared" si="19"/>
        <v>-0.44260324208222812</v>
      </c>
    </row>
    <row r="1278" spans="1:31" x14ac:dyDescent="0.25">
      <c r="A1278" s="1">
        <v>1</v>
      </c>
      <c r="B1278" s="1">
        <v>17</v>
      </c>
      <c r="C1278" s="1">
        <v>10</v>
      </c>
      <c r="D1278" s="1">
        <v>0.05</v>
      </c>
      <c r="E1278" s="7">
        <v>710.49523969999996</v>
      </c>
      <c r="F1278" s="7">
        <v>95</v>
      </c>
      <c r="G1278" s="1">
        <v>155</v>
      </c>
      <c r="H1278" s="1">
        <v>56.9</v>
      </c>
      <c r="I1278" s="1">
        <v>12</v>
      </c>
      <c r="J1278" s="1">
        <v>97</v>
      </c>
      <c r="K1278" s="1">
        <v>4.49</v>
      </c>
      <c r="L1278" s="1">
        <v>97</v>
      </c>
      <c r="M1278" s="1">
        <v>0.1</v>
      </c>
      <c r="N1278" s="7">
        <v>8643.4943999999996</v>
      </c>
      <c r="O1278" s="1">
        <v>1315372</v>
      </c>
      <c r="P1278" s="1">
        <v>7.3</v>
      </c>
      <c r="Q1278" s="1">
        <v>7.3</v>
      </c>
      <c r="R1278" s="1">
        <v>0.74199999999999999</v>
      </c>
      <c r="S1278" s="1">
        <v>12</v>
      </c>
      <c r="T1278" s="1">
        <v>0</v>
      </c>
      <c r="U1278" s="1">
        <v>1</v>
      </c>
      <c r="V1278" s="1">
        <v>0</v>
      </c>
      <c r="W1278" s="1">
        <v>0</v>
      </c>
      <c r="X1278" s="1">
        <v>0</v>
      </c>
      <c r="Y1278" s="1">
        <v>0</v>
      </c>
      <c r="Z1278" s="1">
        <v>72.8</v>
      </c>
      <c r="AA1278" s="7">
        <f>SUMPRODUCT($A$19:$Y$19,A1278:Y1278)</f>
        <v>74.838635294816413</v>
      </c>
      <c r="AB1278" s="7">
        <f>(Z1278-AA1278)^2</f>
        <v>4.1560338652712154</v>
      </c>
      <c r="AC1278" s="7">
        <f>ABS(Z1278-AA1278)</f>
        <v>2.0386352948164159</v>
      </c>
      <c r="AD1278" s="7">
        <f>(Z1278-$AC$10)^2</f>
        <v>14.165351015339825</v>
      </c>
      <c r="AE1278" s="8">
        <f t="shared" si="19"/>
        <v>-2.0386352948164159</v>
      </c>
    </row>
    <row r="1279" spans="1:31" x14ac:dyDescent="0.25">
      <c r="A1279" s="1">
        <v>1</v>
      </c>
      <c r="B1279" s="1">
        <v>217</v>
      </c>
      <c r="C1279" s="1">
        <v>60</v>
      </c>
      <c r="D1279" s="1">
        <v>4.21</v>
      </c>
      <c r="E1279" s="7">
        <v>155.47676179999999</v>
      </c>
      <c r="F1279" s="7">
        <v>88</v>
      </c>
      <c r="G1279" s="1">
        <v>341</v>
      </c>
      <c r="H1279" s="1">
        <v>21.6</v>
      </c>
      <c r="I1279" s="1">
        <v>78</v>
      </c>
      <c r="J1279" s="1">
        <v>91</v>
      </c>
      <c r="K1279" s="1">
        <v>4.5</v>
      </c>
      <c r="L1279" s="1">
        <v>91</v>
      </c>
      <c r="M1279" s="1">
        <v>0.1</v>
      </c>
      <c r="N1279" s="7">
        <v>1919.466195</v>
      </c>
      <c r="O1279" s="1">
        <v>9751864</v>
      </c>
      <c r="P1279" s="1">
        <v>1</v>
      </c>
      <c r="Q1279" s="1">
        <v>9.6999999999999993</v>
      </c>
      <c r="R1279" s="1">
        <v>0.65500000000000003</v>
      </c>
      <c r="S1279" s="1">
        <v>11.5</v>
      </c>
      <c r="T1279" s="1">
        <v>0</v>
      </c>
      <c r="U1279" s="1">
        <v>1</v>
      </c>
      <c r="V1279" s="1">
        <v>0</v>
      </c>
      <c r="W1279" s="1">
        <v>0</v>
      </c>
      <c r="X1279" s="1">
        <v>0</v>
      </c>
      <c r="Y1279" s="1">
        <v>0</v>
      </c>
      <c r="Z1279" s="1">
        <v>67.5</v>
      </c>
      <c r="AA1279" s="7">
        <f>SUMPRODUCT($A$19:$Y$19,A1279:Y1279)</f>
        <v>69.305543471032991</v>
      </c>
      <c r="AB1279" s="7">
        <f>(Z1279-AA1279)^2</f>
        <v>3.2599872257898594</v>
      </c>
      <c r="AC1279" s="7">
        <f>ABS(Z1279-AA1279)</f>
        <v>1.8055434710329905</v>
      </c>
      <c r="AD1279" s="7">
        <f>(Z1279-$AC$10)^2</f>
        <v>2.360253069807928</v>
      </c>
      <c r="AE1279" s="8">
        <f t="shared" si="19"/>
        <v>-1.8055434710329905</v>
      </c>
    </row>
    <row r="1280" spans="1:31" x14ac:dyDescent="0.25">
      <c r="A1280" s="1">
        <v>1</v>
      </c>
      <c r="B1280" s="1">
        <v>394</v>
      </c>
      <c r="C1280" s="1">
        <v>46</v>
      </c>
      <c r="D1280" s="1">
        <v>0.42</v>
      </c>
      <c r="E1280" s="7">
        <v>5.9629235319999996</v>
      </c>
      <c r="F1280" s="7">
        <v>92</v>
      </c>
      <c r="G1280" s="1">
        <v>441</v>
      </c>
      <c r="H1280" s="1">
        <v>16.100000000000001</v>
      </c>
      <c r="I1280" s="1">
        <v>80</v>
      </c>
      <c r="J1280" s="1">
        <v>38</v>
      </c>
      <c r="K1280" s="1">
        <v>3.35</v>
      </c>
      <c r="L1280" s="1">
        <v>28</v>
      </c>
      <c r="M1280" s="1">
        <v>4.9000000000000004</v>
      </c>
      <c r="N1280" s="7">
        <v>81.683884000000006</v>
      </c>
      <c r="O1280" s="1">
        <v>177578</v>
      </c>
      <c r="P1280" s="1">
        <v>1</v>
      </c>
      <c r="Q1280" s="1">
        <v>1</v>
      </c>
      <c r="R1280" s="1">
        <v>0.30599999999999999</v>
      </c>
      <c r="S1280" s="1">
        <v>5.7</v>
      </c>
      <c r="T1280" s="1">
        <v>1</v>
      </c>
      <c r="U1280" s="1">
        <v>0</v>
      </c>
      <c r="V1280" s="1">
        <v>0</v>
      </c>
      <c r="W1280" s="1">
        <v>0</v>
      </c>
      <c r="X1280" s="1">
        <v>0</v>
      </c>
      <c r="Y1280" s="1">
        <v>0</v>
      </c>
      <c r="Z1280" s="1">
        <v>49.4</v>
      </c>
      <c r="AA1280" s="7">
        <f>SUMPRODUCT($A$19:$Y$19,A1280:Y1280)</f>
        <v>51.020722758677124</v>
      </c>
      <c r="AB1280" s="7">
        <f>(Z1280-AA1280)^2</f>
        <v>2.6267422604939914</v>
      </c>
      <c r="AC1280" s="7">
        <f>ABS(Z1280-AA1280)</f>
        <v>1.6207227586771253</v>
      </c>
      <c r="AD1280" s="7">
        <f>(Z1280-$AC$10)^2</f>
        <v>385.58472989733104</v>
      </c>
      <c r="AE1280" s="8">
        <f t="shared" si="19"/>
        <v>-1.6207227586771253</v>
      </c>
    </row>
    <row r="1281" spans="1:31" x14ac:dyDescent="0.25">
      <c r="A1281" s="1">
        <v>1</v>
      </c>
      <c r="B1281" s="1">
        <v>147</v>
      </c>
      <c r="C1281" s="1">
        <v>1</v>
      </c>
      <c r="D1281" s="1">
        <v>10.8</v>
      </c>
      <c r="E1281" s="7">
        <v>766.44548840000004</v>
      </c>
      <c r="F1281" s="7">
        <v>95</v>
      </c>
      <c r="G1281" s="1">
        <v>22004</v>
      </c>
      <c r="H1281" s="1">
        <v>62.7</v>
      </c>
      <c r="I1281" s="1">
        <v>1</v>
      </c>
      <c r="J1281" s="1">
        <v>94</v>
      </c>
      <c r="K1281" s="1">
        <v>7.24</v>
      </c>
      <c r="L1281" s="1">
        <v>94</v>
      </c>
      <c r="M1281" s="1">
        <v>0.1</v>
      </c>
      <c r="N1281" s="7">
        <v>6843.2632890000004</v>
      </c>
      <c r="O1281" s="1">
        <v>7395599</v>
      </c>
      <c r="P1281" s="1">
        <v>2</v>
      </c>
      <c r="Q1281" s="1">
        <v>2</v>
      </c>
      <c r="R1281" s="1">
        <v>0.77</v>
      </c>
      <c r="S1281" s="1">
        <v>13.9</v>
      </c>
      <c r="T1281" s="1">
        <v>0</v>
      </c>
      <c r="U1281" s="1">
        <v>0</v>
      </c>
      <c r="V1281" s="1">
        <v>0</v>
      </c>
      <c r="W1281" s="1">
        <v>0</v>
      </c>
      <c r="X1281" s="1">
        <v>1</v>
      </c>
      <c r="Y1281" s="1">
        <v>1</v>
      </c>
      <c r="Z1281" s="1">
        <v>73.400000000000006</v>
      </c>
      <c r="AA1281" s="7">
        <f>SUMPRODUCT($A$19:$Y$19,A1281:Y1281)</f>
        <v>76.193897493219865</v>
      </c>
      <c r="AB1281" s="7">
        <f>(Z1281-AA1281)^2</f>
        <v>7.8058632026202126</v>
      </c>
      <c r="AC1281" s="7">
        <f>ABS(Z1281-AA1281)</f>
        <v>2.793897493219859</v>
      </c>
      <c r="AD1281" s="7">
        <f>(Z1281-$AC$10)^2</f>
        <v>19.041777197852941</v>
      </c>
      <c r="AE1281" s="8">
        <f t="shared" si="19"/>
        <v>-2.793897493219859</v>
      </c>
    </row>
    <row r="1282" spans="1:31" x14ac:dyDescent="0.25">
      <c r="A1282" s="1">
        <v>1</v>
      </c>
      <c r="B1282" s="1">
        <v>175</v>
      </c>
      <c r="C1282" s="1">
        <v>371</v>
      </c>
      <c r="D1282" s="1">
        <v>0.03</v>
      </c>
      <c r="E1282" s="7">
        <v>0.69721558100000003</v>
      </c>
      <c r="F1282" s="7">
        <v>78</v>
      </c>
      <c r="G1282" s="1">
        <v>863</v>
      </c>
      <c r="H1282" s="1">
        <v>21.3</v>
      </c>
      <c r="I1282" s="1">
        <v>460</v>
      </c>
      <c r="J1282" s="1">
        <v>7</v>
      </c>
      <c r="K1282" s="1">
        <v>2.94</v>
      </c>
      <c r="L1282" s="1">
        <v>71</v>
      </c>
      <c r="M1282" s="1">
        <v>0.1</v>
      </c>
      <c r="N1282" s="7">
        <v>16.639990000000001</v>
      </c>
      <c r="O1282" s="1">
        <v>1674958</v>
      </c>
      <c r="P1282" s="1">
        <v>2.5</v>
      </c>
      <c r="Q1282" s="1">
        <v>2.9</v>
      </c>
      <c r="R1282" s="1">
        <v>0.51400000000000001</v>
      </c>
      <c r="S1282" s="1">
        <v>7.3</v>
      </c>
      <c r="T1282" s="1">
        <v>0</v>
      </c>
      <c r="U1282" s="1">
        <v>1</v>
      </c>
      <c r="V1282" s="1">
        <v>0</v>
      </c>
      <c r="W1282" s="1">
        <v>0</v>
      </c>
      <c r="X1282" s="1">
        <v>0</v>
      </c>
      <c r="Y1282" s="1">
        <v>0</v>
      </c>
      <c r="Z1282" s="1">
        <v>64.8</v>
      </c>
      <c r="AA1282" s="7">
        <f>SUMPRODUCT($A$19:$Y$19,A1282:Y1282)</f>
        <v>65.149400988368981</v>
      </c>
      <c r="AB1282" s="7">
        <f>(Z1282-AA1282)^2</f>
        <v>0.12208105067322299</v>
      </c>
      <c r="AC1282" s="7">
        <f>ABS(Z1282-AA1282)</f>
        <v>0.34940098836898414</v>
      </c>
      <c r="AD1282" s="7">
        <f>(Z1282-$AC$10)^2</f>
        <v>17.946335248499238</v>
      </c>
      <c r="AE1282" s="8">
        <f t="shared" si="19"/>
        <v>-0.34940098836898414</v>
      </c>
    </row>
    <row r="1283" spans="1:31" x14ac:dyDescent="0.25">
      <c r="A1283" s="1">
        <v>1</v>
      </c>
      <c r="B1283" s="1">
        <v>82</v>
      </c>
      <c r="C1283" s="1">
        <v>0</v>
      </c>
      <c r="D1283" s="1">
        <v>9.24</v>
      </c>
      <c r="E1283" s="7">
        <v>5889.0125360000002</v>
      </c>
      <c r="F1283" s="7">
        <v>92</v>
      </c>
      <c r="G1283" s="1">
        <v>0</v>
      </c>
      <c r="H1283" s="1">
        <v>61</v>
      </c>
      <c r="I1283" s="1">
        <v>0</v>
      </c>
      <c r="J1283" s="1">
        <v>99</v>
      </c>
      <c r="K1283" s="1">
        <v>9.3000000000000007</v>
      </c>
      <c r="L1283" s="1">
        <v>99</v>
      </c>
      <c r="M1283" s="1">
        <v>0.1</v>
      </c>
      <c r="N1283" s="7">
        <v>47415.559869999903</v>
      </c>
      <c r="O1283" s="1">
        <v>5413971</v>
      </c>
      <c r="P1283" s="1">
        <v>0.9</v>
      </c>
      <c r="Q1283" s="1">
        <v>0.8</v>
      </c>
      <c r="R1283" s="1">
        <v>0.88400000000000001</v>
      </c>
      <c r="S1283" s="1">
        <v>17</v>
      </c>
      <c r="T1283" s="1">
        <v>0</v>
      </c>
      <c r="U1283" s="1">
        <v>0</v>
      </c>
      <c r="V1283" s="1">
        <v>0</v>
      </c>
      <c r="W1283" s="1">
        <v>0</v>
      </c>
      <c r="X1283" s="1">
        <v>1</v>
      </c>
      <c r="Y1283" s="1">
        <v>0</v>
      </c>
      <c r="Z1283" s="1">
        <v>84</v>
      </c>
      <c r="AA1283" s="7">
        <f>SUMPRODUCT($A$19:$Y$19,A1283:Y1283)</f>
        <v>80.15003723186274</v>
      </c>
      <c r="AB1283" s="7">
        <f>(Z1283-AA1283)^2</f>
        <v>14.822213316043115</v>
      </c>
      <c r="AC1283" s="7">
        <f>ABS(Z1283-AA1283)</f>
        <v>3.8499627681372601</v>
      </c>
      <c r="AD1283" s="7">
        <f>(Z1283-$AC$10)^2</f>
        <v>223.91197308891674</v>
      </c>
      <c r="AE1283" s="8">
        <f t="shared" si="19"/>
        <v>3.8499627681372601</v>
      </c>
    </row>
    <row r="1284" spans="1:31" x14ac:dyDescent="0.25">
      <c r="A1284" s="1">
        <v>1</v>
      </c>
      <c r="B1284" s="1">
        <v>266</v>
      </c>
      <c r="C1284" s="1">
        <v>17</v>
      </c>
      <c r="D1284" s="1">
        <v>6.08</v>
      </c>
      <c r="E1284" s="7">
        <v>56.778587330000001</v>
      </c>
      <c r="F1284" s="7">
        <v>92</v>
      </c>
      <c r="G1284" s="1">
        <v>0</v>
      </c>
      <c r="H1284" s="1">
        <v>4.7</v>
      </c>
      <c r="I1284" s="1">
        <v>23</v>
      </c>
      <c r="J1284" s="1">
        <v>62</v>
      </c>
      <c r="K1284" s="1">
        <v>5.56</v>
      </c>
      <c r="L1284" s="1">
        <v>63</v>
      </c>
      <c r="M1284" s="1">
        <v>2.7</v>
      </c>
      <c r="N1284" s="7">
        <v>615.81981919999998</v>
      </c>
      <c r="O1284" s="1">
        <v>9556889</v>
      </c>
      <c r="P1284" s="1">
        <v>4.2</v>
      </c>
      <c r="Q1284" s="1">
        <v>4.2</v>
      </c>
      <c r="R1284" s="1">
        <v>0.45800000000000002</v>
      </c>
      <c r="S1284" s="1">
        <v>8.4</v>
      </c>
      <c r="T1284" s="1">
        <v>0</v>
      </c>
      <c r="U1284" s="1">
        <v>0</v>
      </c>
      <c r="V1284" s="1">
        <v>0</v>
      </c>
      <c r="W1284" s="1">
        <v>0</v>
      </c>
      <c r="X1284" s="1">
        <v>0</v>
      </c>
      <c r="Y1284" s="1">
        <v>0</v>
      </c>
      <c r="Z1284" s="1">
        <v>61.8</v>
      </c>
      <c r="AA1284" s="7">
        <f>SUMPRODUCT($A$19:$Y$19,A1284:Y1284)</f>
        <v>64.014099032079329</v>
      </c>
      <c r="AB1284" s="7">
        <f>(Z1284-AA1284)^2</f>
        <v>4.9022345238546352</v>
      </c>
      <c r="AC1284" s="7">
        <f>ABS(Z1284-AA1284)</f>
        <v>2.2140990320793321</v>
      </c>
      <c r="AD1284" s="7">
        <f>(Z1284-$AC$10)^2</f>
        <v>52.364204335934019</v>
      </c>
      <c r="AE1284" s="8">
        <f t="shared" si="19"/>
        <v>-2.2140990320793321</v>
      </c>
    </row>
    <row r="1285" spans="1:31" x14ac:dyDescent="0.25">
      <c r="A1285" s="1">
        <v>1</v>
      </c>
      <c r="B1285" s="1">
        <v>138</v>
      </c>
      <c r="C1285" s="1">
        <v>0</v>
      </c>
      <c r="D1285" s="1">
        <v>7.84</v>
      </c>
      <c r="E1285" s="7">
        <v>1983.9569369999999</v>
      </c>
      <c r="F1285" s="7">
        <v>98</v>
      </c>
      <c r="G1285" s="1">
        <v>0</v>
      </c>
      <c r="H1285" s="1">
        <v>44.4</v>
      </c>
      <c r="I1285" s="1">
        <v>0</v>
      </c>
      <c r="J1285" s="1">
        <v>99</v>
      </c>
      <c r="K1285" s="1">
        <v>5.63</v>
      </c>
      <c r="L1285" s="1">
        <v>98</v>
      </c>
      <c r="M1285" s="1">
        <v>0.1</v>
      </c>
      <c r="N1285" s="7">
        <v>12126.87614</v>
      </c>
      <c r="O1285" s="1">
        <v>1315372</v>
      </c>
      <c r="P1285" s="1">
        <v>3.3</v>
      </c>
      <c r="Q1285" s="1">
        <v>3.3</v>
      </c>
      <c r="R1285" s="1">
        <v>0.78300000000000003</v>
      </c>
      <c r="S1285" s="1">
        <v>14.1</v>
      </c>
      <c r="T1285" s="1">
        <v>0</v>
      </c>
      <c r="U1285" s="1">
        <v>0</v>
      </c>
      <c r="V1285" s="1">
        <v>0</v>
      </c>
      <c r="W1285" s="1">
        <v>0</v>
      </c>
      <c r="X1285" s="1">
        <v>0</v>
      </c>
      <c r="Y1285" s="1">
        <v>0</v>
      </c>
      <c r="Z1285" s="1">
        <v>75.599999999999994</v>
      </c>
      <c r="AA1285" s="7">
        <f>SUMPRODUCT($A$19:$Y$19,A1285:Y1285)</f>
        <v>75.739242829002563</v>
      </c>
      <c r="AB1285" s="7">
        <f>(Z1285-AA1285)^2</f>
        <v>1.9388565428638704E-2</v>
      </c>
      <c r="AC1285" s="7">
        <f>ABS(Z1285-AA1285)</f>
        <v>0.13924282900256912</v>
      </c>
      <c r="AD1285" s="7">
        <f>(Z1285-$AC$10)^2</f>
        <v>43.082006533733988</v>
      </c>
      <c r="AE1285" s="8">
        <f t="shared" si="19"/>
        <v>-0.13924282900256912</v>
      </c>
    </row>
    <row r="1286" spans="1:31" x14ac:dyDescent="0.25">
      <c r="A1286" s="1">
        <v>1</v>
      </c>
      <c r="B1286" s="1">
        <v>183</v>
      </c>
      <c r="C1286" s="1">
        <v>21</v>
      </c>
      <c r="D1286" s="1">
        <v>2.56</v>
      </c>
      <c r="E1286" s="7">
        <v>92.814797589999998</v>
      </c>
      <c r="F1286" s="7">
        <v>98</v>
      </c>
      <c r="G1286" s="1">
        <v>0</v>
      </c>
      <c r="H1286" s="1">
        <v>4</v>
      </c>
      <c r="I1286" s="1">
        <v>24</v>
      </c>
      <c r="J1286" s="1">
        <v>99</v>
      </c>
      <c r="K1286" s="1">
        <v>6.31</v>
      </c>
      <c r="L1286" s="1">
        <v>98</v>
      </c>
      <c r="M1286" s="1">
        <v>0.2</v>
      </c>
      <c r="N1286" s="7">
        <v>1213.265328</v>
      </c>
      <c r="O1286" s="1">
        <v>277674</v>
      </c>
      <c r="P1286" s="1">
        <v>3.1</v>
      </c>
      <c r="Q1286" s="1">
        <v>3.1</v>
      </c>
      <c r="R1286" s="1">
        <v>0.65100000000000002</v>
      </c>
      <c r="S1286" s="1">
        <v>11.8</v>
      </c>
      <c r="T1286" s="1">
        <v>0</v>
      </c>
      <c r="U1286" s="1">
        <v>1</v>
      </c>
      <c r="V1286" s="1">
        <v>0</v>
      </c>
      <c r="W1286" s="1">
        <v>0</v>
      </c>
      <c r="X1286" s="1">
        <v>0</v>
      </c>
      <c r="Y1286" s="1">
        <v>0</v>
      </c>
      <c r="Z1286" s="1">
        <v>68</v>
      </c>
      <c r="AA1286" s="7">
        <f>SUMPRODUCT($A$19:$Y$19,A1286:Y1286)</f>
        <v>70.656919241825889</v>
      </c>
      <c r="AB1286" s="7">
        <f>(Z1286-AA1286)^2</f>
        <v>7.059219857584659</v>
      </c>
      <c r="AC1286" s="7">
        <f>ABS(Z1286-AA1286)</f>
        <v>2.6569192418258893</v>
      </c>
      <c r="AD1286" s="7">
        <f>(Z1286-$AC$10)^2</f>
        <v>1.0739415552354672</v>
      </c>
      <c r="AE1286" s="8">
        <f t="shared" si="19"/>
        <v>-2.6569192418258893</v>
      </c>
    </row>
    <row r="1287" spans="1:31" x14ac:dyDescent="0.25">
      <c r="A1287" s="1">
        <v>1</v>
      </c>
      <c r="B1287" s="1">
        <v>129</v>
      </c>
      <c r="C1287" s="1">
        <v>1</v>
      </c>
      <c r="D1287" s="1">
        <v>3.76</v>
      </c>
      <c r="E1287" s="7">
        <v>0</v>
      </c>
      <c r="F1287" s="7">
        <v>94</v>
      </c>
      <c r="G1287" s="1">
        <v>431</v>
      </c>
      <c r="H1287" s="1">
        <v>56.2</v>
      </c>
      <c r="I1287" s="1">
        <v>1</v>
      </c>
      <c r="J1287" s="1">
        <v>91</v>
      </c>
      <c r="K1287" s="1">
        <v>5.72</v>
      </c>
      <c r="L1287" s="1">
        <v>94</v>
      </c>
      <c r="M1287" s="1">
        <v>0.1</v>
      </c>
      <c r="N1287" s="7">
        <v>3764.64912</v>
      </c>
      <c r="O1287" s="1">
        <v>37171</v>
      </c>
      <c r="P1287" s="1">
        <v>2.7</v>
      </c>
      <c r="Q1287" s="1">
        <v>2.8</v>
      </c>
      <c r="R1287" s="1">
        <v>0.76800000000000002</v>
      </c>
      <c r="S1287" s="1">
        <v>13.9</v>
      </c>
      <c r="T1287" s="1">
        <v>0</v>
      </c>
      <c r="U1287" s="1">
        <v>1</v>
      </c>
      <c r="V1287" s="1">
        <v>0</v>
      </c>
      <c r="W1287" s="1">
        <v>0</v>
      </c>
      <c r="X1287" s="1">
        <v>0</v>
      </c>
      <c r="Y1287" s="1">
        <v>0</v>
      </c>
      <c r="Z1287" s="1">
        <v>74.400000000000006</v>
      </c>
      <c r="AA1287" s="7">
        <f>SUMPRODUCT($A$19:$Y$19,A1287:Y1287)</f>
        <v>74.090394387038614</v>
      </c>
      <c r="AB1287" s="7">
        <f>(Z1287-AA1287)^2</f>
        <v>9.5855635577198853E-2</v>
      </c>
      <c r="AC1287" s="7">
        <f>ABS(Z1287-AA1287)</f>
        <v>0.30960561296139133</v>
      </c>
      <c r="AD1287" s="7">
        <f>(Z1287-$AC$10)^2</f>
        <v>28.769154168708031</v>
      </c>
      <c r="AE1287" s="8">
        <f t="shared" si="19"/>
        <v>0.30960561296139133</v>
      </c>
    </row>
    <row r="1288" spans="1:31" x14ac:dyDescent="0.25">
      <c r="A1288" s="1">
        <v>1</v>
      </c>
      <c r="B1288" s="1">
        <v>196</v>
      </c>
      <c r="C1288" s="1">
        <v>0</v>
      </c>
      <c r="D1288" s="1">
        <v>3.76</v>
      </c>
      <c r="E1288" s="7">
        <v>0</v>
      </c>
      <c r="F1288" s="7">
        <v>99</v>
      </c>
      <c r="G1288" s="1">
        <v>2</v>
      </c>
      <c r="H1288" s="1">
        <v>62.3</v>
      </c>
      <c r="I1288" s="1">
        <v>0</v>
      </c>
      <c r="J1288" s="1">
        <v>99</v>
      </c>
      <c r="K1288" s="1">
        <v>5.72</v>
      </c>
      <c r="L1288" s="1">
        <v>99</v>
      </c>
      <c r="M1288" s="1">
        <v>0.1</v>
      </c>
      <c r="N1288" s="7">
        <v>5949.1167699999996</v>
      </c>
      <c r="O1288" s="1">
        <v>9489616</v>
      </c>
      <c r="P1288" s="1">
        <v>1.9</v>
      </c>
      <c r="Q1288" s="1">
        <v>2</v>
      </c>
      <c r="R1288" s="1">
        <v>0.79800000000000004</v>
      </c>
      <c r="S1288" s="1">
        <v>15.6</v>
      </c>
      <c r="T1288" s="1">
        <v>0</v>
      </c>
      <c r="U1288" s="1">
        <v>0</v>
      </c>
      <c r="V1288" s="1">
        <v>0</v>
      </c>
      <c r="W1288" s="1">
        <v>0</v>
      </c>
      <c r="X1288" s="1">
        <v>1</v>
      </c>
      <c r="Y1288" s="1">
        <v>0</v>
      </c>
      <c r="Z1288" s="1">
        <v>72.3</v>
      </c>
      <c r="AA1288" s="7">
        <f>SUMPRODUCT($A$19:$Y$19,A1288:Y1288)</f>
        <v>74.718340489568916</v>
      </c>
      <c r="AB1288" s="7">
        <f>(Z1288-AA1288)^2</f>
        <v>5.8483707234884408</v>
      </c>
      <c r="AC1288" s="7">
        <f>ABS(Z1288-AA1288)</f>
        <v>2.4183404895689193</v>
      </c>
      <c r="AD1288" s="7">
        <f>(Z1288-$AC$10)^2</f>
        <v>10.651662529912288</v>
      </c>
      <c r="AE1288" s="8">
        <f t="shared" si="19"/>
        <v>-2.4183404895689193</v>
      </c>
    </row>
    <row r="1289" spans="1:31" x14ac:dyDescent="0.25">
      <c r="A1289" s="1">
        <v>1</v>
      </c>
      <c r="B1289" s="1">
        <v>185</v>
      </c>
      <c r="C1289" s="1">
        <v>0</v>
      </c>
      <c r="D1289" s="1">
        <v>6.41</v>
      </c>
      <c r="E1289" s="7">
        <v>1902.6930480000001</v>
      </c>
      <c r="F1289" s="7">
        <v>9</v>
      </c>
      <c r="G1289" s="1">
        <v>0</v>
      </c>
      <c r="H1289" s="1">
        <v>4.2</v>
      </c>
      <c r="I1289" s="1">
        <v>0</v>
      </c>
      <c r="J1289" s="1">
        <v>91</v>
      </c>
      <c r="K1289" s="1">
        <v>4.4000000000000004</v>
      </c>
      <c r="L1289" s="1">
        <v>9</v>
      </c>
      <c r="M1289" s="1">
        <v>0.3</v>
      </c>
      <c r="N1289" s="7">
        <v>21188.118569999999</v>
      </c>
      <c r="O1289" s="1">
        <v>1315372</v>
      </c>
      <c r="P1289" s="1">
        <v>6.1</v>
      </c>
      <c r="Q1289" s="1">
        <v>6.4</v>
      </c>
      <c r="R1289" s="1">
        <v>0.76700000000000002</v>
      </c>
      <c r="S1289" s="1">
        <v>12.4</v>
      </c>
      <c r="T1289" s="1">
        <v>0</v>
      </c>
      <c r="U1289" s="1">
        <v>0</v>
      </c>
      <c r="V1289" s="1">
        <v>0</v>
      </c>
      <c r="W1289" s="1">
        <v>0</v>
      </c>
      <c r="X1289" s="1">
        <v>0</v>
      </c>
      <c r="Y1289" s="1">
        <v>0</v>
      </c>
      <c r="Z1289" s="1">
        <v>69.900000000000006</v>
      </c>
      <c r="AA1289" s="7">
        <f>SUMPRODUCT($A$19:$Y$19,A1289:Y1289)</f>
        <v>70.524585216178011</v>
      </c>
      <c r="AB1289" s="7">
        <f>(Z1289-AA1289)^2</f>
        <v>0.39010669226812522</v>
      </c>
      <c r="AC1289" s="7">
        <f>ABS(Z1289-AA1289)</f>
        <v>0.624585216178005</v>
      </c>
      <c r="AD1289" s="7">
        <f>(Z1289-$AC$10)^2</f>
        <v>0.74595779986012667</v>
      </c>
      <c r="AE1289" s="8">
        <f t="shared" si="19"/>
        <v>-0.624585216178005</v>
      </c>
    </row>
    <row r="1290" spans="1:31" x14ac:dyDescent="0.25">
      <c r="A1290" s="1">
        <v>1</v>
      </c>
      <c r="B1290" s="1">
        <v>95</v>
      </c>
      <c r="C1290" s="1">
        <v>0</v>
      </c>
      <c r="D1290" s="1">
        <v>3.76</v>
      </c>
      <c r="E1290" s="7">
        <v>0</v>
      </c>
      <c r="F1290" s="7">
        <v>94</v>
      </c>
      <c r="G1290" s="1">
        <v>206</v>
      </c>
      <c r="H1290" s="1">
        <v>63.7</v>
      </c>
      <c r="I1290" s="1">
        <v>0</v>
      </c>
      <c r="J1290" s="1">
        <v>94</v>
      </c>
      <c r="K1290" s="1">
        <v>5.72</v>
      </c>
      <c r="L1290" s="1">
        <v>94</v>
      </c>
      <c r="M1290" s="1">
        <v>0.1</v>
      </c>
      <c r="N1290" s="7">
        <v>11579.6674</v>
      </c>
      <c r="O1290" s="1">
        <v>42364</v>
      </c>
      <c r="P1290" s="1">
        <v>1.5</v>
      </c>
      <c r="Q1290" s="1">
        <v>1.4</v>
      </c>
      <c r="R1290" s="1">
        <v>0.82299999999999995</v>
      </c>
      <c r="S1290" s="1">
        <v>15.3</v>
      </c>
      <c r="T1290" s="1">
        <v>0</v>
      </c>
      <c r="U1290" s="1">
        <v>0</v>
      </c>
      <c r="V1290" s="1">
        <v>0</v>
      </c>
      <c r="W1290" s="1">
        <v>0</v>
      </c>
      <c r="X1290" s="1">
        <v>1</v>
      </c>
      <c r="Y1290" s="1">
        <v>1</v>
      </c>
      <c r="Z1290" s="1">
        <v>78</v>
      </c>
      <c r="AA1290" s="7">
        <f>SUMPRODUCT($A$19:$Y$19,A1290:Y1290)</f>
        <v>78.674764345008199</v>
      </c>
      <c r="AB1290" s="7">
        <f>(Z1290-AA1290)^2</f>
        <v>0.45530692129434447</v>
      </c>
      <c r="AC1290" s="7">
        <f>ABS(Z1290-AA1290)</f>
        <v>0.67476434500819948</v>
      </c>
      <c r="AD1290" s="7">
        <f>(Z1290-$AC$10)^2</f>
        <v>80.347711263786252</v>
      </c>
      <c r="AE1290" s="8">
        <f t="shared" si="19"/>
        <v>-0.67476434500819948</v>
      </c>
    </row>
    <row r="1291" spans="1:31" x14ac:dyDescent="0.25">
      <c r="A1291" s="1">
        <v>1</v>
      </c>
      <c r="B1291" s="1">
        <v>73</v>
      </c>
      <c r="C1291" s="1">
        <v>0</v>
      </c>
      <c r="D1291" s="1">
        <v>9.24</v>
      </c>
      <c r="E1291" s="7">
        <v>63.577051670000003</v>
      </c>
      <c r="F1291" s="7">
        <v>93</v>
      </c>
      <c r="G1291" s="1">
        <v>198</v>
      </c>
      <c r="H1291" s="1">
        <v>64.3</v>
      </c>
      <c r="I1291" s="1">
        <v>0</v>
      </c>
      <c r="J1291" s="1">
        <v>92</v>
      </c>
      <c r="K1291" s="1">
        <v>11.21</v>
      </c>
      <c r="L1291" s="1">
        <v>92</v>
      </c>
      <c r="M1291" s="1">
        <v>0.1</v>
      </c>
      <c r="N1291" s="7">
        <v>282.94193000000001</v>
      </c>
      <c r="O1291" s="1">
        <v>1315372</v>
      </c>
      <c r="P1291" s="1">
        <v>0.3</v>
      </c>
      <c r="Q1291" s="1">
        <v>0.3</v>
      </c>
      <c r="R1291" s="1">
        <v>0.89500000000000002</v>
      </c>
      <c r="S1291" s="1">
        <v>19.3</v>
      </c>
      <c r="T1291" s="1">
        <v>0</v>
      </c>
      <c r="U1291" s="1">
        <v>0</v>
      </c>
      <c r="V1291" s="1">
        <v>1</v>
      </c>
      <c r="W1291" s="1">
        <v>0</v>
      </c>
      <c r="X1291" s="1">
        <v>0</v>
      </c>
      <c r="Y1291" s="1">
        <v>1</v>
      </c>
      <c r="Z1291" s="1">
        <v>85</v>
      </c>
      <c r="AA1291" s="7">
        <f>SUMPRODUCT($A$19:$Y$19,A1291:Y1291)</f>
        <v>80.011576572564948</v>
      </c>
      <c r="AB1291" s="7">
        <f>(Z1291-AA1291)^2</f>
        <v>24.88436829138287</v>
      </c>
      <c r="AC1291" s="7">
        <f>ABS(Z1291-AA1291)</f>
        <v>4.9884234274350518</v>
      </c>
      <c r="AD1291" s="7">
        <f>(Z1291-$AC$10)^2</f>
        <v>254.83935005977182</v>
      </c>
      <c r="AE1291" s="8">
        <f t="shared" si="19"/>
        <v>4.9884234274350518</v>
      </c>
    </row>
    <row r="1292" spans="1:31" x14ac:dyDescent="0.25">
      <c r="A1292" s="1">
        <v>1</v>
      </c>
      <c r="B1292" s="1">
        <v>62</v>
      </c>
      <c r="C1292" s="1">
        <v>0</v>
      </c>
      <c r="D1292" s="1">
        <v>1.73</v>
      </c>
      <c r="E1292" s="7">
        <v>462.93069860000003</v>
      </c>
      <c r="F1292" s="7">
        <v>96</v>
      </c>
      <c r="G1292" s="1">
        <v>16</v>
      </c>
      <c r="H1292" s="1">
        <v>31.5</v>
      </c>
      <c r="I1292" s="1">
        <v>0</v>
      </c>
      <c r="J1292" s="1">
        <v>97</v>
      </c>
      <c r="K1292" s="1">
        <v>4.2699999999999996</v>
      </c>
      <c r="L1292" s="1">
        <v>97</v>
      </c>
      <c r="M1292" s="1">
        <v>0.1</v>
      </c>
      <c r="N1292" s="7">
        <v>38577.558219999999</v>
      </c>
      <c r="O1292" s="1">
        <v>1315372</v>
      </c>
      <c r="P1292" s="1">
        <v>2.1</v>
      </c>
      <c r="Q1292" s="1">
        <v>2.1</v>
      </c>
      <c r="R1292" s="1">
        <v>0.88700000000000001</v>
      </c>
      <c r="S1292" s="1">
        <v>14.4</v>
      </c>
      <c r="T1292" s="1">
        <v>0</v>
      </c>
      <c r="U1292" s="1">
        <v>1</v>
      </c>
      <c r="V1292" s="1">
        <v>0</v>
      </c>
      <c r="W1292" s="1">
        <v>0</v>
      </c>
      <c r="X1292" s="1">
        <v>0</v>
      </c>
      <c r="Y1292" s="1">
        <v>1</v>
      </c>
      <c r="Z1292" s="1">
        <v>81.7</v>
      </c>
      <c r="AA1292" s="7">
        <f>SUMPRODUCT($A$19:$Y$19,A1292:Y1292)</f>
        <v>79.516729238869672</v>
      </c>
      <c r="AB1292" s="7">
        <f>(Z1292-AA1292)^2</f>
        <v>4.7666712164066132</v>
      </c>
      <c r="AC1292" s="7">
        <f>ABS(Z1292-AA1292)</f>
        <v>2.1832707611303306</v>
      </c>
      <c r="AD1292" s="7">
        <f>(Z1292-$AC$10)^2</f>
        <v>160.36900605595011</v>
      </c>
      <c r="AE1292" s="8">
        <f t="shared" si="19"/>
        <v>2.1832707611303306</v>
      </c>
    </row>
    <row r="1293" spans="1:31" x14ac:dyDescent="0.25">
      <c r="A1293" s="1">
        <v>1</v>
      </c>
      <c r="B1293" s="1">
        <v>198</v>
      </c>
      <c r="C1293" s="1">
        <v>9</v>
      </c>
      <c r="D1293" s="1">
        <v>3.93</v>
      </c>
      <c r="E1293" s="7">
        <v>0</v>
      </c>
      <c r="F1293" s="7">
        <v>95</v>
      </c>
      <c r="G1293" s="1">
        <v>0</v>
      </c>
      <c r="H1293" s="1">
        <v>49.9</v>
      </c>
      <c r="I1293" s="1">
        <v>11</v>
      </c>
      <c r="J1293" s="1">
        <v>95</v>
      </c>
      <c r="K1293" s="1">
        <v>5.49</v>
      </c>
      <c r="L1293" s="1">
        <v>95</v>
      </c>
      <c r="M1293" s="1">
        <v>0.2</v>
      </c>
      <c r="N1293" s="7">
        <v>1653.2390500000001</v>
      </c>
      <c r="O1293" s="1">
        <v>1315372</v>
      </c>
      <c r="P1293" s="1">
        <v>1.2</v>
      </c>
      <c r="Q1293" s="1">
        <v>1.1000000000000001</v>
      </c>
      <c r="R1293" s="1">
        <v>0.64900000000000002</v>
      </c>
      <c r="S1293" s="1">
        <v>13.8</v>
      </c>
      <c r="T1293" s="1">
        <v>0</v>
      </c>
      <c r="U1293" s="1">
        <v>0</v>
      </c>
      <c r="V1293" s="1">
        <v>0</v>
      </c>
      <c r="W1293" s="1">
        <v>1</v>
      </c>
      <c r="X1293" s="1">
        <v>0</v>
      </c>
      <c r="Y1293" s="1">
        <v>0</v>
      </c>
      <c r="Z1293" s="1">
        <v>69.3</v>
      </c>
      <c r="AA1293" s="7">
        <f>SUMPRODUCT($A$19:$Y$19,A1293:Y1293)</f>
        <v>72.731369359324461</v>
      </c>
      <c r="AB1293" s="7">
        <f>(Z1293-AA1293)^2</f>
        <v>11.774295680110781</v>
      </c>
      <c r="AC1293" s="7">
        <f>ABS(Z1293-AA1293)</f>
        <v>3.4313693593244636</v>
      </c>
      <c r="AD1293" s="7">
        <f>(Z1293-$AC$10)^2</f>
        <v>6.9531617347068142E-2</v>
      </c>
      <c r="AE1293" s="8">
        <f t="shared" si="19"/>
        <v>-3.4313693593244636</v>
      </c>
    </row>
    <row r="1294" spans="1:31" x14ac:dyDescent="0.25">
      <c r="A1294" s="1">
        <v>1</v>
      </c>
      <c r="B1294" s="1">
        <v>179</v>
      </c>
      <c r="C1294" s="1">
        <v>4</v>
      </c>
      <c r="D1294" s="1">
        <v>9.7799999999999994</v>
      </c>
      <c r="E1294" s="7">
        <v>180.10951320000001</v>
      </c>
      <c r="F1294" s="7">
        <v>98</v>
      </c>
      <c r="G1294" s="1">
        <v>10</v>
      </c>
      <c r="H1294" s="1">
        <v>51.9</v>
      </c>
      <c r="I1294" s="1">
        <v>5</v>
      </c>
      <c r="J1294" s="1">
        <v>99</v>
      </c>
      <c r="K1294" s="1">
        <v>4.3600000000000003</v>
      </c>
      <c r="L1294" s="1">
        <v>99</v>
      </c>
      <c r="M1294" s="1">
        <v>0.1</v>
      </c>
      <c r="N1294" s="7">
        <v>1839.72945</v>
      </c>
      <c r="O1294" s="1">
        <v>2213197</v>
      </c>
      <c r="P1294" s="1">
        <v>3.8</v>
      </c>
      <c r="Q1294" s="1">
        <v>4.2</v>
      </c>
      <c r="R1294" s="1">
        <v>0.70799999999999996</v>
      </c>
      <c r="S1294" s="1">
        <v>11.7</v>
      </c>
      <c r="T1294" s="1">
        <v>0</v>
      </c>
      <c r="U1294" s="1">
        <v>0</v>
      </c>
      <c r="V1294" s="1">
        <v>0</v>
      </c>
      <c r="W1294" s="1">
        <v>0</v>
      </c>
      <c r="X1294" s="1">
        <v>1</v>
      </c>
      <c r="Y1294" s="1">
        <v>1</v>
      </c>
      <c r="Z1294" s="1">
        <v>78</v>
      </c>
      <c r="AA1294" s="7">
        <f>SUMPRODUCT($A$19:$Y$19,A1294:Y1294)</f>
        <v>73.76609241431153</v>
      </c>
      <c r="AB1294" s="7">
        <f>(Z1294-AA1294)^2</f>
        <v>17.925973444150372</v>
      </c>
      <c r="AC1294" s="7">
        <f>ABS(Z1294-AA1294)</f>
        <v>4.2339075856884705</v>
      </c>
      <c r="AD1294" s="7">
        <f>(Z1294-$AC$10)^2</f>
        <v>80.347711263786252</v>
      </c>
      <c r="AE1294" s="8">
        <f t="shared" si="19"/>
        <v>4.2339075856884705</v>
      </c>
    </row>
    <row r="1295" spans="1:31" x14ac:dyDescent="0.25">
      <c r="A1295" s="1">
        <v>1</v>
      </c>
      <c r="B1295" s="1">
        <v>252</v>
      </c>
      <c r="C1295" s="1">
        <v>1</v>
      </c>
      <c r="D1295" s="1">
        <v>11.01</v>
      </c>
      <c r="E1295" s="7">
        <v>45.650077979999999</v>
      </c>
      <c r="F1295" s="7">
        <v>99</v>
      </c>
      <c r="G1295" s="1">
        <v>1</v>
      </c>
      <c r="H1295" s="1">
        <v>56.7</v>
      </c>
      <c r="I1295" s="1">
        <v>1</v>
      </c>
      <c r="J1295" s="1">
        <v>98</v>
      </c>
      <c r="K1295" s="1">
        <v>6.89</v>
      </c>
      <c r="L1295" s="1">
        <v>99</v>
      </c>
      <c r="M1295" s="1">
        <v>0.1</v>
      </c>
      <c r="N1295" s="7">
        <v>3126.71767</v>
      </c>
      <c r="O1295" s="1">
        <v>9663915</v>
      </c>
      <c r="P1295" s="1">
        <v>2.2999999999999998</v>
      </c>
      <c r="Q1295" s="1">
        <v>2.5</v>
      </c>
      <c r="R1295" s="1">
        <v>0.71299999999999997</v>
      </c>
      <c r="S1295" s="1">
        <v>14.4</v>
      </c>
      <c r="T1295" s="1">
        <v>0</v>
      </c>
      <c r="U1295" s="1">
        <v>0</v>
      </c>
      <c r="V1295" s="1">
        <v>0</v>
      </c>
      <c r="W1295" s="1">
        <v>0</v>
      </c>
      <c r="X1295" s="1">
        <v>1</v>
      </c>
      <c r="Y1295" s="1">
        <v>0</v>
      </c>
      <c r="Z1295" s="1">
        <v>68.099999999999994</v>
      </c>
      <c r="AA1295" s="7">
        <f>SUMPRODUCT($A$19:$Y$19,A1295:Y1295)</f>
        <v>72.257033908885077</v>
      </c>
      <c r="AB1295" s="7">
        <f>(Z1295-AA1295)^2</f>
        <v>17.280930919620392</v>
      </c>
      <c r="AC1295" s="7">
        <f>ABS(Z1295-AA1295)</f>
        <v>4.157033908885083</v>
      </c>
      <c r="AD1295" s="7">
        <f>(Z1295-$AC$10)^2</f>
        <v>0.87667925232098576</v>
      </c>
      <c r="AE1295" s="8">
        <f t="shared" si="19"/>
        <v>-4.157033908885083</v>
      </c>
    </row>
    <row r="1296" spans="1:31" x14ac:dyDescent="0.25">
      <c r="A1296" s="1">
        <v>1</v>
      </c>
      <c r="B1296" s="1">
        <v>94</v>
      </c>
      <c r="C1296" s="1">
        <v>0</v>
      </c>
      <c r="D1296" s="1">
        <v>12.57</v>
      </c>
      <c r="E1296" s="7">
        <v>333.3569124</v>
      </c>
      <c r="F1296" s="7">
        <v>97</v>
      </c>
      <c r="G1296" s="1">
        <v>0</v>
      </c>
      <c r="H1296" s="1">
        <v>55.7</v>
      </c>
      <c r="I1296" s="1">
        <v>0</v>
      </c>
      <c r="J1296" s="1">
        <v>96</v>
      </c>
      <c r="K1296" s="1">
        <v>9.6199999999999992</v>
      </c>
      <c r="L1296" s="1">
        <v>97</v>
      </c>
      <c r="M1296" s="1">
        <v>0.1</v>
      </c>
      <c r="N1296" s="7">
        <v>2278.5844999999999</v>
      </c>
      <c r="O1296" s="1">
        <v>1542964</v>
      </c>
      <c r="P1296" s="1">
        <v>0.7</v>
      </c>
      <c r="Q1296" s="1">
        <v>0.5</v>
      </c>
      <c r="R1296" s="1">
        <v>0.79700000000000004</v>
      </c>
      <c r="S1296" s="1">
        <v>15.4</v>
      </c>
      <c r="T1296" s="1">
        <v>0</v>
      </c>
      <c r="U1296" s="1">
        <v>0</v>
      </c>
      <c r="V1296" s="1">
        <v>0</v>
      </c>
      <c r="W1296" s="1">
        <v>0</v>
      </c>
      <c r="X1296" s="1">
        <v>1</v>
      </c>
      <c r="Y1296" s="1">
        <v>1</v>
      </c>
      <c r="Z1296" s="1">
        <v>78.7</v>
      </c>
      <c r="AA1296" s="7">
        <f>SUMPRODUCT($A$19:$Y$19,A1296:Y1296)</f>
        <v>78.254418448660999</v>
      </c>
      <c r="AB1296" s="7">
        <f>(Z1296-AA1296)^2</f>
        <v>0.19854291889367306</v>
      </c>
      <c r="AC1296" s="7">
        <f>ABS(Z1296-AA1296)</f>
        <v>0.44558155133900357</v>
      </c>
      <c r="AD1296" s="7">
        <f>(Z1296-$AC$10)^2</f>
        <v>93.38687514338487</v>
      </c>
      <c r="AE1296" s="8">
        <f t="shared" si="19"/>
        <v>0.44558155133900357</v>
      </c>
    </row>
    <row r="1297" spans="1:31" x14ac:dyDescent="0.25">
      <c r="A1297" s="1">
        <v>1</v>
      </c>
      <c r="B1297" s="1">
        <v>193</v>
      </c>
      <c r="C1297" s="1">
        <v>0</v>
      </c>
      <c r="D1297" s="1">
        <v>1.0900000000000001</v>
      </c>
      <c r="E1297" s="7">
        <v>19.749292189999998</v>
      </c>
      <c r="F1297" s="7">
        <v>89</v>
      </c>
      <c r="G1297" s="1">
        <v>0</v>
      </c>
      <c r="H1297" s="1">
        <v>44.7</v>
      </c>
      <c r="I1297" s="1">
        <v>0</v>
      </c>
      <c r="J1297" s="1">
        <v>94</v>
      </c>
      <c r="K1297" s="1">
        <v>5.97</v>
      </c>
      <c r="L1297" s="1">
        <v>89</v>
      </c>
      <c r="M1297" s="1">
        <v>0.1</v>
      </c>
      <c r="N1297" s="7">
        <v>125.79167</v>
      </c>
      <c r="O1297" s="1">
        <v>54477</v>
      </c>
      <c r="P1297" s="1">
        <v>1.2</v>
      </c>
      <c r="Q1297" s="1">
        <v>1.2</v>
      </c>
      <c r="R1297" s="1">
        <v>0.48899999999999999</v>
      </c>
      <c r="S1297" s="1">
        <v>9.1999999999999993</v>
      </c>
      <c r="T1297" s="1">
        <v>0</v>
      </c>
      <c r="U1297" s="1">
        <v>0</v>
      </c>
      <c r="V1297" s="1">
        <v>1</v>
      </c>
      <c r="W1297" s="1">
        <v>0</v>
      </c>
      <c r="X1297" s="1">
        <v>0</v>
      </c>
      <c r="Y1297" s="1">
        <v>0</v>
      </c>
      <c r="Z1297" s="1">
        <v>68</v>
      </c>
      <c r="AA1297" s="7">
        <f>SUMPRODUCT($A$19:$Y$19,A1297:Y1297)</f>
        <v>67.508891381821201</v>
      </c>
      <c r="AB1297" s="7">
        <f>(Z1297-AA1297)^2</f>
        <v>0.24118767484948975</v>
      </c>
      <c r="AC1297" s="7">
        <f>ABS(Z1297-AA1297)</f>
        <v>0.49110861817879936</v>
      </c>
      <c r="AD1297" s="7">
        <f>(Z1297-$AC$10)^2</f>
        <v>1.0739415552354672</v>
      </c>
      <c r="AE1297" s="8">
        <f t="shared" si="19"/>
        <v>0.49110861817879936</v>
      </c>
    </row>
    <row r="1298" spans="1:31" x14ac:dyDescent="0.25">
      <c r="A1298" s="1">
        <v>1</v>
      </c>
      <c r="B1298" s="1">
        <v>348</v>
      </c>
      <c r="C1298" s="1">
        <v>48</v>
      </c>
      <c r="D1298" s="1">
        <v>3.71</v>
      </c>
      <c r="E1298" s="7">
        <v>19.839295969999998</v>
      </c>
      <c r="F1298" s="7">
        <v>92</v>
      </c>
      <c r="G1298" s="1">
        <v>6074</v>
      </c>
      <c r="H1298" s="1">
        <v>12.2</v>
      </c>
      <c r="I1298" s="1">
        <v>92</v>
      </c>
      <c r="J1298" s="1">
        <v>45</v>
      </c>
      <c r="K1298" s="1">
        <v>5.6</v>
      </c>
      <c r="L1298" s="1">
        <v>45</v>
      </c>
      <c r="M1298" s="1">
        <v>4</v>
      </c>
      <c r="N1298" s="7">
        <v>226.47598139999999</v>
      </c>
      <c r="O1298" s="1">
        <v>1167942</v>
      </c>
      <c r="P1298" s="1">
        <v>11.4</v>
      </c>
      <c r="Q1298" s="1">
        <v>11.1</v>
      </c>
      <c r="R1298" s="1">
        <v>0</v>
      </c>
      <c r="S1298" s="1">
        <v>3.4</v>
      </c>
      <c r="T1298" s="1">
        <v>1</v>
      </c>
      <c r="U1298" s="1">
        <v>0</v>
      </c>
      <c r="V1298" s="1">
        <v>0</v>
      </c>
      <c r="W1298" s="1">
        <v>0</v>
      </c>
      <c r="X1298" s="1">
        <v>0</v>
      </c>
      <c r="Y1298" s="1">
        <v>0</v>
      </c>
      <c r="Z1298" s="1">
        <v>51</v>
      </c>
      <c r="AA1298" s="7">
        <f>SUMPRODUCT($A$19:$Y$19,A1298:Y1298)</f>
        <v>48.732739600518286</v>
      </c>
      <c r="AB1298" s="7">
        <f>(Z1298-AA1298)^2</f>
        <v>5.1404697190579807</v>
      </c>
      <c r="AC1298" s="7">
        <f>ABS(Z1298-AA1298)</f>
        <v>2.2672603994817138</v>
      </c>
      <c r="AD1298" s="7">
        <f>(Z1298-$AC$10)^2</f>
        <v>325.30853305069911</v>
      </c>
      <c r="AE1298" s="8">
        <f t="shared" si="19"/>
        <v>2.2672603994817138</v>
      </c>
    </row>
    <row r="1299" spans="1:31" x14ac:dyDescent="0.25">
      <c r="A1299" s="1">
        <v>1</v>
      </c>
      <c r="B1299" s="1">
        <v>194</v>
      </c>
      <c r="C1299" s="1">
        <v>0</v>
      </c>
      <c r="D1299" s="1">
        <v>4.55</v>
      </c>
      <c r="E1299" s="7">
        <v>516.71124810000003</v>
      </c>
      <c r="F1299" s="7">
        <v>92</v>
      </c>
      <c r="G1299" s="1">
        <v>0</v>
      </c>
      <c r="H1299" s="1">
        <v>34.4</v>
      </c>
      <c r="I1299" s="1">
        <v>1</v>
      </c>
      <c r="J1299" s="1">
        <v>91</v>
      </c>
      <c r="K1299" s="1">
        <v>4.4000000000000004</v>
      </c>
      <c r="L1299" s="1">
        <v>91</v>
      </c>
      <c r="M1299" s="1">
        <v>1.2</v>
      </c>
      <c r="N1299" s="7">
        <v>6935.7214510000003</v>
      </c>
      <c r="O1299" s="1">
        <v>127238</v>
      </c>
      <c r="P1299" s="1">
        <v>6.6</v>
      </c>
      <c r="Q1299" s="1">
        <v>7.1</v>
      </c>
      <c r="R1299" s="1">
        <v>0.71499999999999997</v>
      </c>
      <c r="S1299" s="1">
        <v>11.8</v>
      </c>
      <c r="T1299" s="1">
        <v>0</v>
      </c>
      <c r="U1299" s="1">
        <v>0</v>
      </c>
      <c r="V1299" s="1">
        <v>0</v>
      </c>
      <c r="W1299" s="1">
        <v>0</v>
      </c>
      <c r="X1299" s="1">
        <v>0</v>
      </c>
      <c r="Y1299" s="1">
        <v>0</v>
      </c>
      <c r="Z1299" s="1">
        <v>69.099999999999994</v>
      </c>
      <c r="AA1299" s="7">
        <f>SUMPRODUCT($A$19:$Y$19,A1299:Y1299)</f>
        <v>71.437830729378632</v>
      </c>
      <c r="AB1299" s="7">
        <f>(Z1299-AA1299)^2</f>
        <v>5.4654525192270533</v>
      </c>
      <c r="AC1299" s="7">
        <f>ABS(Z1299-AA1299)</f>
        <v>2.3378307293786378</v>
      </c>
      <c r="AD1299" s="7">
        <f>(Z1299-$AC$10)^2</f>
        <v>4.0562231760531715E-3</v>
      </c>
      <c r="AE1299" s="8">
        <f t="shared" si="19"/>
        <v>-2.3378307293786378</v>
      </c>
    </row>
    <row r="1300" spans="1:31" x14ac:dyDescent="0.25">
      <c r="A1300" s="1">
        <v>1</v>
      </c>
      <c r="B1300" s="1">
        <v>14</v>
      </c>
      <c r="C1300" s="1">
        <v>7</v>
      </c>
      <c r="D1300" s="1">
        <v>3.63</v>
      </c>
      <c r="E1300" s="7">
        <v>19.60467787</v>
      </c>
      <c r="F1300" s="7">
        <v>94</v>
      </c>
      <c r="G1300" s="1">
        <v>0</v>
      </c>
      <c r="H1300" s="1">
        <v>48.6</v>
      </c>
      <c r="I1300" s="1">
        <v>9</v>
      </c>
      <c r="J1300" s="1">
        <v>95</v>
      </c>
      <c r="K1300" s="1">
        <v>5.94</v>
      </c>
      <c r="L1300" s="1">
        <v>96</v>
      </c>
      <c r="M1300" s="1">
        <v>0.2</v>
      </c>
      <c r="N1300" s="7">
        <v>359.71886000000001</v>
      </c>
      <c r="O1300" s="1">
        <v>1425453</v>
      </c>
      <c r="P1300" s="1">
        <v>1.4</v>
      </c>
      <c r="Q1300" s="1">
        <v>1.3</v>
      </c>
      <c r="R1300" s="1">
        <v>0.69599999999999995</v>
      </c>
      <c r="S1300" s="1">
        <v>12.9</v>
      </c>
      <c r="T1300" s="1">
        <v>0</v>
      </c>
      <c r="U1300" s="1">
        <v>0</v>
      </c>
      <c r="V1300" s="1">
        <v>0</v>
      </c>
      <c r="W1300" s="1">
        <v>1</v>
      </c>
      <c r="X1300" s="1">
        <v>0</v>
      </c>
      <c r="Y1300" s="1">
        <v>0</v>
      </c>
      <c r="Z1300" s="1">
        <v>74.7</v>
      </c>
      <c r="AA1300" s="7">
        <f>SUMPRODUCT($A$19:$Y$19,A1300:Y1300)</f>
        <v>75.251235430591663</v>
      </c>
      <c r="AB1300" s="7">
        <f>(Z1300-AA1300)^2</f>
        <v>0.30386049993957309</v>
      </c>
      <c r="AC1300" s="7">
        <f>ABS(Z1300-AA1300)</f>
        <v>0.55123543059166025</v>
      </c>
      <c r="AD1300" s="7">
        <f>(Z1300-$AC$10)^2</f>
        <v>32.077367259964525</v>
      </c>
      <c r="AE1300" s="8">
        <f t="shared" si="19"/>
        <v>-0.55123543059166025</v>
      </c>
    </row>
    <row r="1301" spans="1:31" x14ac:dyDescent="0.25">
      <c r="A1301" s="1">
        <v>1</v>
      </c>
      <c r="B1301" s="1">
        <v>116</v>
      </c>
      <c r="C1301" s="1">
        <v>0</v>
      </c>
      <c r="D1301" s="1">
        <v>12.06</v>
      </c>
      <c r="E1301" s="7">
        <v>2425.4038909999999</v>
      </c>
      <c r="F1301" s="7">
        <v>97</v>
      </c>
      <c r="G1301" s="1">
        <v>51</v>
      </c>
      <c r="H1301" s="1">
        <v>59.4</v>
      </c>
      <c r="I1301" s="1">
        <v>0</v>
      </c>
      <c r="J1301" s="1">
        <v>96</v>
      </c>
      <c r="K1301" s="1">
        <v>7.7</v>
      </c>
      <c r="L1301" s="1">
        <v>96</v>
      </c>
      <c r="M1301" s="1">
        <v>0.1</v>
      </c>
      <c r="N1301" s="7">
        <v>15893.865599999999</v>
      </c>
      <c r="O1301" s="1">
        <v>443458</v>
      </c>
      <c r="P1301" s="1">
        <v>1.7</v>
      </c>
      <c r="Q1301" s="1">
        <v>1.7</v>
      </c>
      <c r="R1301" s="1">
        <v>0.8</v>
      </c>
      <c r="S1301" s="1">
        <v>14.3</v>
      </c>
      <c r="T1301" s="1">
        <v>0</v>
      </c>
      <c r="U1301" s="1">
        <v>0</v>
      </c>
      <c r="V1301" s="1">
        <v>0</v>
      </c>
      <c r="W1301" s="1">
        <v>0</v>
      </c>
      <c r="X1301" s="1">
        <v>1</v>
      </c>
      <c r="Y1301" s="1">
        <v>1</v>
      </c>
      <c r="Z1301" s="1">
        <v>76</v>
      </c>
      <c r="AA1301" s="7">
        <f>SUMPRODUCT($A$19:$Y$19,A1301:Y1301)</f>
        <v>77.833847239471993</v>
      </c>
      <c r="AB1301" s="7">
        <f>(Z1301-AA1301)^2</f>
        <v>3.3629956977190489</v>
      </c>
      <c r="AC1301" s="7">
        <f>ABS(Z1301-AA1301)</f>
        <v>1.8338472394719929</v>
      </c>
      <c r="AD1301" s="7">
        <f>(Z1301-$AC$10)^2</f>
        <v>48.492957322076094</v>
      </c>
      <c r="AE1301" s="8">
        <f t="shared" si="19"/>
        <v>-1.8338472394719929</v>
      </c>
    </row>
    <row r="1302" spans="1:31" x14ac:dyDescent="0.25">
      <c r="A1302" s="1">
        <v>1</v>
      </c>
      <c r="B1302" s="1">
        <v>328</v>
      </c>
      <c r="C1302" s="1">
        <v>22</v>
      </c>
      <c r="D1302" s="1">
        <v>6.88</v>
      </c>
      <c r="E1302" s="7">
        <v>78.470202259999994</v>
      </c>
      <c r="F1302" s="7">
        <v>99</v>
      </c>
      <c r="G1302" s="1">
        <v>494</v>
      </c>
      <c r="H1302" s="1">
        <v>15.9</v>
      </c>
      <c r="I1302" s="1">
        <v>34</v>
      </c>
      <c r="J1302" s="1">
        <v>99</v>
      </c>
      <c r="K1302" s="1">
        <v>1.2</v>
      </c>
      <c r="L1302" s="1">
        <v>99</v>
      </c>
      <c r="M1302" s="1">
        <v>6.2</v>
      </c>
      <c r="N1302" s="7">
        <v>342.36562939999999</v>
      </c>
      <c r="O1302" s="1">
        <v>92658</v>
      </c>
      <c r="P1302" s="1">
        <v>6.8</v>
      </c>
      <c r="Q1302" s="1">
        <v>6.8</v>
      </c>
      <c r="R1302" s="1">
        <v>0.40400000000000003</v>
      </c>
      <c r="S1302" s="1">
        <v>9.3000000000000007</v>
      </c>
      <c r="T1302" s="1">
        <v>1</v>
      </c>
      <c r="U1302" s="1">
        <v>0</v>
      </c>
      <c r="V1302" s="1">
        <v>0</v>
      </c>
      <c r="W1302" s="1">
        <v>0</v>
      </c>
      <c r="X1302" s="1">
        <v>0</v>
      </c>
      <c r="Y1302" s="1">
        <v>0</v>
      </c>
      <c r="Z1302" s="1">
        <v>57.6</v>
      </c>
      <c r="AA1302" s="7">
        <f>SUMPRODUCT($A$19:$Y$19,A1302:Y1302)</f>
        <v>58.102111660798556</v>
      </c>
      <c r="AB1302" s="7">
        <f>(Z1302-AA1302)^2</f>
        <v>0.25211611990988286</v>
      </c>
      <c r="AC1302" s="7">
        <f>ABS(Z1302-AA1302)</f>
        <v>0.50211166079855474</v>
      </c>
      <c r="AD1302" s="7">
        <f>(Z1302-$AC$10)^2</f>
        <v>130.7892210583426</v>
      </c>
      <c r="AE1302" s="8">
        <f t="shared" ref="AE1302:AE1365" si="20">Z1302-AA1302</f>
        <v>-0.50211166079855474</v>
      </c>
    </row>
    <row r="1303" spans="1:31" x14ac:dyDescent="0.25">
      <c r="A1303" s="1">
        <v>1</v>
      </c>
      <c r="B1303" s="1">
        <v>181</v>
      </c>
      <c r="C1303" s="1">
        <v>0</v>
      </c>
      <c r="D1303" s="1">
        <v>7.22</v>
      </c>
      <c r="E1303" s="7">
        <v>51.252324219999998</v>
      </c>
      <c r="F1303" s="7">
        <v>94</v>
      </c>
      <c r="G1303" s="1">
        <v>0</v>
      </c>
      <c r="H1303" s="1">
        <v>45.7</v>
      </c>
      <c r="I1303" s="1">
        <v>0</v>
      </c>
      <c r="J1303" s="1">
        <v>94</v>
      </c>
      <c r="K1303" s="1">
        <v>5.9</v>
      </c>
      <c r="L1303" s="1">
        <v>94</v>
      </c>
      <c r="M1303" s="1">
        <v>0.1</v>
      </c>
      <c r="N1303" s="7">
        <v>447.22796</v>
      </c>
      <c r="O1303" s="1">
        <v>36165</v>
      </c>
      <c r="P1303" s="1">
        <v>3.5</v>
      </c>
      <c r="Q1303" s="1">
        <v>3.4</v>
      </c>
      <c r="R1303" s="1">
        <v>0.69899999999999995</v>
      </c>
      <c r="S1303" s="1">
        <v>12.8</v>
      </c>
      <c r="T1303" s="1">
        <v>0</v>
      </c>
      <c r="U1303" s="1">
        <v>0</v>
      </c>
      <c r="V1303" s="1">
        <v>0</v>
      </c>
      <c r="W1303" s="1">
        <v>0</v>
      </c>
      <c r="X1303" s="1">
        <v>0</v>
      </c>
      <c r="Y1303" s="1">
        <v>0</v>
      </c>
      <c r="Z1303" s="1">
        <v>69.599999999999994</v>
      </c>
      <c r="AA1303" s="7">
        <f>SUMPRODUCT($A$19:$Y$19,A1303:Y1303)</f>
        <v>73.132340536451863</v>
      </c>
      <c r="AB1303" s="7">
        <f>(Z1303-AA1303)^2</f>
        <v>12.477429665461079</v>
      </c>
      <c r="AC1303" s="7">
        <f>ABS(Z1303-AA1303)</f>
        <v>3.5323405364518692</v>
      </c>
      <c r="AD1303" s="7">
        <f>(Z1303-$AC$10)^2</f>
        <v>0.31774470860358689</v>
      </c>
      <c r="AE1303" s="8">
        <f t="shared" si="20"/>
        <v>-3.5323405364518692</v>
      </c>
    </row>
    <row r="1304" spans="1:31" x14ac:dyDescent="0.25">
      <c r="A1304" s="1">
        <v>1</v>
      </c>
      <c r="B1304" s="1">
        <v>1</v>
      </c>
      <c r="C1304" s="1">
        <v>1</v>
      </c>
      <c r="D1304" s="1">
        <v>5.61</v>
      </c>
      <c r="E1304" s="7">
        <v>36.62206845</v>
      </c>
      <c r="F1304" s="7">
        <v>99</v>
      </c>
      <c r="G1304" s="1">
        <v>0</v>
      </c>
      <c r="H1304" s="1">
        <v>52.6</v>
      </c>
      <c r="I1304" s="1">
        <v>1</v>
      </c>
      <c r="J1304" s="1">
        <v>99</v>
      </c>
      <c r="K1304" s="1">
        <v>5.87</v>
      </c>
      <c r="L1304" s="1">
        <v>99</v>
      </c>
      <c r="M1304" s="1">
        <v>0.1</v>
      </c>
      <c r="N1304" s="7">
        <v>437.539647</v>
      </c>
      <c r="O1304" s="1">
        <v>2947314</v>
      </c>
      <c r="P1304" s="1">
        <v>1.6</v>
      </c>
      <c r="Q1304" s="1">
        <v>1.6</v>
      </c>
      <c r="R1304" s="1">
        <v>0.71299999999999997</v>
      </c>
      <c r="S1304" s="1">
        <v>12</v>
      </c>
      <c r="T1304" s="1">
        <v>0</v>
      </c>
      <c r="U1304" s="1">
        <v>0</v>
      </c>
      <c r="V1304" s="1">
        <v>0</v>
      </c>
      <c r="W1304" s="1">
        <v>0</v>
      </c>
      <c r="X1304" s="1">
        <v>1</v>
      </c>
      <c r="Y1304" s="1">
        <v>0</v>
      </c>
      <c r="Z1304" s="1">
        <v>75.3</v>
      </c>
      <c r="AA1304" s="7">
        <f>SUMPRODUCT($A$19:$Y$19,A1304:Y1304)</f>
        <v>74.826603882325045</v>
      </c>
      <c r="AB1304" s="7">
        <f>(Z1304-AA1304)^2</f>
        <v>0.22410388422971672</v>
      </c>
      <c r="AC1304" s="7">
        <f>ABS(Z1304-AA1304)</f>
        <v>0.47339611767495171</v>
      </c>
      <c r="AD1304" s="7">
        <f>(Z1304-$AC$10)^2</f>
        <v>39.233793442477506</v>
      </c>
      <c r="AE1304" s="8">
        <f t="shared" si="20"/>
        <v>0.47339611767495171</v>
      </c>
    </row>
    <row r="1305" spans="1:31" x14ac:dyDescent="0.25">
      <c r="A1305" s="1">
        <v>1</v>
      </c>
      <c r="B1305" s="1">
        <v>378</v>
      </c>
      <c r="C1305" s="1">
        <v>24</v>
      </c>
      <c r="D1305" s="1">
        <v>5.72</v>
      </c>
      <c r="E1305" s="7">
        <v>11.226553470000001</v>
      </c>
      <c r="F1305" s="7">
        <v>83</v>
      </c>
      <c r="G1305" s="1">
        <v>2</v>
      </c>
      <c r="H1305" s="1">
        <v>13.8</v>
      </c>
      <c r="I1305" s="1">
        <v>38</v>
      </c>
      <c r="J1305" s="1">
        <v>76</v>
      </c>
      <c r="K1305" s="1">
        <v>7.1</v>
      </c>
      <c r="L1305" s="1">
        <v>83</v>
      </c>
      <c r="M1305" s="1">
        <v>4.8</v>
      </c>
      <c r="N1305" s="7">
        <v>127.4296648</v>
      </c>
      <c r="O1305" s="1">
        <v>7182451</v>
      </c>
      <c r="P1305" s="1">
        <v>8.4</v>
      </c>
      <c r="Q1305" s="1">
        <v>8.4</v>
      </c>
      <c r="R1305" s="1">
        <v>0.27900000000000003</v>
      </c>
      <c r="S1305" s="1">
        <v>5.2</v>
      </c>
      <c r="T1305" s="1">
        <v>1</v>
      </c>
      <c r="U1305" s="1">
        <v>0</v>
      </c>
      <c r="V1305" s="1">
        <v>0</v>
      </c>
      <c r="W1305" s="1">
        <v>0</v>
      </c>
      <c r="X1305" s="1">
        <v>0</v>
      </c>
      <c r="Y1305" s="1">
        <v>0</v>
      </c>
      <c r="Z1305" s="1">
        <v>52.6</v>
      </c>
      <c r="AA1305" s="7">
        <f>SUMPRODUCT($A$19:$Y$19,A1305:Y1305)</f>
        <v>54.198376032694675</v>
      </c>
      <c r="AB1305" s="7">
        <f>(Z1305-AA1305)^2</f>
        <v>2.5548059418927647</v>
      </c>
      <c r="AC1305" s="7">
        <f>ABS(Z1305-AA1305)</f>
        <v>1.5983760326946737</v>
      </c>
      <c r="AD1305" s="7">
        <f>(Z1305-$AC$10)^2</f>
        <v>270.15233620406718</v>
      </c>
      <c r="AE1305" s="8">
        <f t="shared" si="20"/>
        <v>-1.5983760326946737</v>
      </c>
    </row>
    <row r="1306" spans="1:31" x14ac:dyDescent="0.25">
      <c r="A1306" s="1">
        <v>1</v>
      </c>
      <c r="B1306" s="1">
        <v>149</v>
      </c>
      <c r="C1306" s="1">
        <v>3</v>
      </c>
      <c r="D1306" s="1">
        <v>2.87</v>
      </c>
      <c r="E1306" s="7">
        <v>345.37763439999998</v>
      </c>
      <c r="F1306" s="7">
        <v>97</v>
      </c>
      <c r="G1306" s="1">
        <v>0</v>
      </c>
      <c r="H1306" s="1">
        <v>5.2</v>
      </c>
      <c r="I1306" s="1">
        <v>4</v>
      </c>
      <c r="J1306" s="1">
        <v>97</v>
      </c>
      <c r="K1306" s="1">
        <v>8.7200000000000006</v>
      </c>
      <c r="L1306" s="1">
        <v>97</v>
      </c>
      <c r="M1306" s="1">
        <v>0.3</v>
      </c>
      <c r="N1306" s="7">
        <v>2242.7119120000002</v>
      </c>
      <c r="O1306" s="1">
        <v>889216</v>
      </c>
      <c r="P1306" s="1">
        <v>2.1</v>
      </c>
      <c r="Q1306" s="1">
        <v>2.1</v>
      </c>
      <c r="R1306" s="1">
        <v>0.61799999999999999</v>
      </c>
      <c r="S1306" s="1">
        <v>11.4</v>
      </c>
      <c r="T1306" s="1">
        <v>0</v>
      </c>
      <c r="U1306" s="1">
        <v>0</v>
      </c>
      <c r="V1306" s="1">
        <v>0</v>
      </c>
      <c r="W1306" s="1">
        <v>0</v>
      </c>
      <c r="X1306" s="1">
        <v>0</v>
      </c>
      <c r="Y1306" s="1">
        <v>0</v>
      </c>
      <c r="Z1306" s="1">
        <v>74.5</v>
      </c>
      <c r="AA1306" s="7">
        <f>SUMPRODUCT($A$19:$Y$19,A1306:Y1306)</f>
        <v>72.226672348193475</v>
      </c>
      <c r="AB1306" s="7">
        <f>(Z1306-AA1306)^2</f>
        <v>5.1680186124681704</v>
      </c>
      <c r="AC1306" s="7">
        <f>ABS(Z1306-AA1306)</f>
        <v>2.2733276518065253</v>
      </c>
      <c r="AD1306" s="7">
        <f>(Z1306-$AC$10)^2</f>
        <v>29.85189186579348</v>
      </c>
      <c r="AE1306" s="8">
        <f t="shared" si="20"/>
        <v>2.2733276518065253</v>
      </c>
    </row>
    <row r="1307" spans="1:31" x14ac:dyDescent="0.25">
      <c r="A1307" s="1">
        <v>1</v>
      </c>
      <c r="B1307" s="1">
        <v>77</v>
      </c>
      <c r="C1307" s="1">
        <v>2</v>
      </c>
      <c r="D1307" s="1">
        <v>7.8</v>
      </c>
      <c r="E1307" s="7">
        <v>5513.3299239999997</v>
      </c>
      <c r="F1307" s="7">
        <v>14</v>
      </c>
      <c r="G1307" s="1">
        <v>7</v>
      </c>
      <c r="H1307" s="1">
        <v>6.6</v>
      </c>
      <c r="I1307" s="1">
        <v>2</v>
      </c>
      <c r="J1307" s="1">
        <v>91</v>
      </c>
      <c r="K1307" s="1">
        <v>9.56</v>
      </c>
      <c r="L1307" s="1">
        <v>91</v>
      </c>
      <c r="M1307" s="1">
        <v>0.1</v>
      </c>
      <c r="N1307" s="7">
        <v>31979.871950000001</v>
      </c>
      <c r="O1307" s="1">
        <v>31995</v>
      </c>
      <c r="P1307" s="1">
        <v>0.5</v>
      </c>
      <c r="Q1307" s="1">
        <v>0.4</v>
      </c>
      <c r="R1307" s="1">
        <v>0.88100000000000001</v>
      </c>
      <c r="S1307" s="1">
        <v>15.8</v>
      </c>
      <c r="T1307" s="1">
        <v>0</v>
      </c>
      <c r="U1307" s="1">
        <v>0</v>
      </c>
      <c r="V1307" s="1">
        <v>0</v>
      </c>
      <c r="W1307" s="1">
        <v>0</v>
      </c>
      <c r="X1307" s="1">
        <v>0</v>
      </c>
      <c r="Y1307" s="1">
        <v>0</v>
      </c>
      <c r="Z1307" s="1">
        <v>80</v>
      </c>
      <c r="AA1307" s="7">
        <f>SUMPRODUCT($A$19:$Y$19,A1307:Y1307)</f>
        <v>79.52852468669434</v>
      </c>
      <c r="AB1307" s="7">
        <f>(Z1307-AA1307)^2</f>
        <v>0.22228897105667061</v>
      </c>
      <c r="AC1307" s="7">
        <f>ABS(Z1307-AA1307)</f>
        <v>0.47147531330566039</v>
      </c>
      <c r="AD1307" s="7">
        <f>(Z1307-$AC$10)^2</f>
        <v>120.20246520549641</v>
      </c>
      <c r="AE1307" s="8">
        <f t="shared" si="20"/>
        <v>0.47147531330566039</v>
      </c>
    </row>
    <row r="1308" spans="1:31" x14ac:dyDescent="0.25">
      <c r="A1308" s="1">
        <v>1</v>
      </c>
      <c r="B1308" s="1">
        <v>37</v>
      </c>
      <c r="C1308" s="1">
        <v>7</v>
      </c>
      <c r="D1308" s="1">
        <v>0.01</v>
      </c>
      <c r="E1308" s="7">
        <v>0</v>
      </c>
      <c r="F1308" s="7">
        <v>71</v>
      </c>
      <c r="G1308" s="1">
        <v>740</v>
      </c>
      <c r="H1308" s="1">
        <v>55.2</v>
      </c>
      <c r="I1308" s="1">
        <v>9</v>
      </c>
      <c r="J1308" s="1">
        <v>5</v>
      </c>
      <c r="K1308" s="1">
        <v>3.25</v>
      </c>
      <c r="L1308" s="1">
        <v>41</v>
      </c>
      <c r="M1308" s="1">
        <v>0.1</v>
      </c>
      <c r="N1308" s="7">
        <v>1653.2390500000001</v>
      </c>
      <c r="O1308" s="1">
        <v>1989141</v>
      </c>
      <c r="P1308" s="1">
        <v>6.3</v>
      </c>
      <c r="Q1308" s="1">
        <v>6.1</v>
      </c>
      <c r="R1308" s="1">
        <v>0.63500000000000001</v>
      </c>
      <c r="S1308" s="1">
        <v>13</v>
      </c>
      <c r="T1308" s="1">
        <v>0</v>
      </c>
      <c r="U1308" s="1">
        <v>1</v>
      </c>
      <c r="V1308" s="1">
        <v>0</v>
      </c>
      <c r="W1308" s="1">
        <v>0</v>
      </c>
      <c r="X1308" s="1">
        <v>0</v>
      </c>
      <c r="Y1308" s="1">
        <v>0</v>
      </c>
      <c r="Z1308" s="1">
        <v>63.6</v>
      </c>
      <c r="AA1308" s="7">
        <f>SUMPRODUCT($A$19:$Y$19,A1308:Y1308)</f>
        <v>69.576974361650926</v>
      </c>
      <c r="AB1308" s="7">
        <f>(Z1308-AA1308)^2</f>
        <v>35.72422251983248</v>
      </c>
      <c r="AC1308" s="7">
        <f>ABS(Z1308-AA1308)</f>
        <v>5.9769743616509245</v>
      </c>
      <c r="AD1308" s="7">
        <f>(Z1308-$AC$10)^2</f>
        <v>29.553482883473105</v>
      </c>
      <c r="AE1308" s="8">
        <f t="shared" si="20"/>
        <v>-5.9769743616509245</v>
      </c>
    </row>
    <row r="1309" spans="1:31" x14ac:dyDescent="0.25">
      <c r="A1309" s="1">
        <v>1</v>
      </c>
      <c r="B1309" s="1">
        <v>5</v>
      </c>
      <c r="C1309" s="1">
        <v>0</v>
      </c>
      <c r="D1309" s="1">
        <v>7.81</v>
      </c>
      <c r="E1309" s="7">
        <v>6818.5464069999998</v>
      </c>
      <c r="F1309" s="7">
        <v>92</v>
      </c>
      <c r="G1309" s="1">
        <v>0</v>
      </c>
      <c r="H1309" s="1">
        <v>59.7</v>
      </c>
      <c r="I1309" s="1">
        <v>0</v>
      </c>
      <c r="J1309" s="1">
        <v>89</v>
      </c>
      <c r="K1309" s="1">
        <v>8.68</v>
      </c>
      <c r="L1309" s="1">
        <v>89</v>
      </c>
      <c r="M1309" s="1">
        <v>0.1</v>
      </c>
      <c r="N1309" s="7">
        <v>44333.851799999997</v>
      </c>
      <c r="O1309" s="1">
        <v>32716</v>
      </c>
      <c r="P1309" s="1">
        <v>1</v>
      </c>
      <c r="Q1309" s="1">
        <v>0.9</v>
      </c>
      <c r="R1309" s="1">
        <v>0.90100000000000002</v>
      </c>
      <c r="S1309" s="1">
        <v>18.7</v>
      </c>
      <c r="T1309" s="1">
        <v>0</v>
      </c>
      <c r="U1309" s="1">
        <v>0</v>
      </c>
      <c r="V1309" s="1">
        <v>0</v>
      </c>
      <c r="W1309" s="1">
        <v>0</v>
      </c>
      <c r="X1309" s="1">
        <v>1</v>
      </c>
      <c r="Y1309" s="1">
        <v>1</v>
      </c>
      <c r="Z1309" s="1">
        <v>82.5</v>
      </c>
      <c r="AA1309" s="7">
        <f>SUMPRODUCT($A$19:$Y$19,A1309:Y1309)</f>
        <v>84.022583300325337</v>
      </c>
      <c r="AB1309" s="7">
        <f>(Z1309-AA1309)^2</f>
        <v>2.3182599064295957</v>
      </c>
      <c r="AC1309" s="7">
        <f>ABS(Z1309-AA1309)</f>
        <v>1.5225833003253371</v>
      </c>
      <c r="AD1309" s="7">
        <f>(Z1309-$AC$10)^2</f>
        <v>181.27090763263411</v>
      </c>
      <c r="AE1309" s="8">
        <f t="shared" si="20"/>
        <v>-1.5225833003253371</v>
      </c>
    </row>
    <row r="1310" spans="1:31" x14ac:dyDescent="0.25">
      <c r="A1310" s="1">
        <v>1</v>
      </c>
      <c r="B1310" s="1">
        <v>255</v>
      </c>
      <c r="C1310" s="1">
        <v>2</v>
      </c>
      <c r="D1310" s="1">
        <v>8.86</v>
      </c>
      <c r="E1310" s="7">
        <v>154.87588790000001</v>
      </c>
      <c r="F1310" s="7">
        <v>79</v>
      </c>
      <c r="G1310" s="1">
        <v>122</v>
      </c>
      <c r="H1310" s="1">
        <v>35.200000000000003</v>
      </c>
      <c r="I1310" s="1">
        <v>3</v>
      </c>
      <c r="J1310" s="1">
        <v>77</v>
      </c>
      <c r="K1310" s="1">
        <v>3.98</v>
      </c>
      <c r="L1310" s="1">
        <v>79</v>
      </c>
      <c r="M1310" s="1">
        <v>3.7</v>
      </c>
      <c r="N1310" s="7">
        <v>9679.7429950000005</v>
      </c>
      <c r="O1310" s="1">
        <v>1817271</v>
      </c>
      <c r="P1310" s="1">
        <v>6.2</v>
      </c>
      <c r="Q1310" s="1">
        <v>6.1</v>
      </c>
      <c r="R1310" s="1">
        <v>0.67800000000000005</v>
      </c>
      <c r="S1310" s="1">
        <v>12.5</v>
      </c>
      <c r="T1310" s="1">
        <v>1</v>
      </c>
      <c r="U1310" s="1">
        <v>0</v>
      </c>
      <c r="V1310" s="1">
        <v>0</v>
      </c>
      <c r="W1310" s="1">
        <v>0</v>
      </c>
      <c r="X1310" s="1">
        <v>0</v>
      </c>
      <c r="Y1310" s="1">
        <v>0</v>
      </c>
      <c r="Z1310" s="1">
        <v>64.599999999999994</v>
      </c>
      <c r="AA1310" s="7">
        <f>SUMPRODUCT($A$19:$Y$19,A1310:Y1310)</f>
        <v>63.422470503116159</v>
      </c>
      <c r="AB1310" s="7">
        <f>(Z1310-AA1310)^2</f>
        <v>1.3865757160314982</v>
      </c>
      <c r="AC1310" s="7">
        <f>ABS(Z1310-AA1310)</f>
        <v>1.1775294968838352</v>
      </c>
      <c r="AD1310" s="7">
        <f>(Z1310-$AC$10)^2</f>
        <v>19.680859854328251</v>
      </c>
      <c r="AE1310" s="8">
        <f t="shared" si="20"/>
        <v>1.1775294968838352</v>
      </c>
    </row>
    <row r="1311" spans="1:31" x14ac:dyDescent="0.25">
      <c r="A1311" s="1">
        <v>1</v>
      </c>
      <c r="B1311" s="1">
        <v>12</v>
      </c>
      <c r="C1311" s="1">
        <v>0</v>
      </c>
      <c r="D1311" s="1">
        <v>0.01</v>
      </c>
      <c r="E1311" s="7">
        <v>325.62986269999999</v>
      </c>
      <c r="F1311" s="7">
        <v>94</v>
      </c>
      <c r="G1311" s="1">
        <v>0</v>
      </c>
      <c r="H1311" s="1">
        <v>29.7</v>
      </c>
      <c r="I1311" s="1">
        <v>0</v>
      </c>
      <c r="J1311" s="1">
        <v>93</v>
      </c>
      <c r="K1311" s="1">
        <v>4.29</v>
      </c>
      <c r="L1311" s="1">
        <v>93</v>
      </c>
      <c r="M1311" s="1">
        <v>0.2</v>
      </c>
      <c r="N1311" s="7">
        <v>3558.7963140000002</v>
      </c>
      <c r="O1311" s="1">
        <v>5216</v>
      </c>
      <c r="P1311" s="1">
        <v>6.9</v>
      </c>
      <c r="Q1311" s="1">
        <v>6.9</v>
      </c>
      <c r="R1311" s="1">
        <v>0.64300000000000002</v>
      </c>
      <c r="S1311" s="1">
        <v>13.6</v>
      </c>
      <c r="T1311" s="1">
        <v>1</v>
      </c>
      <c r="U1311" s="1">
        <v>0</v>
      </c>
      <c r="V1311" s="1">
        <v>0</v>
      </c>
      <c r="W1311" s="1">
        <v>0</v>
      </c>
      <c r="X1311" s="1">
        <v>0</v>
      </c>
      <c r="Y1311" s="1">
        <v>0</v>
      </c>
      <c r="Z1311" s="1">
        <v>72.8</v>
      </c>
      <c r="AA1311" s="7">
        <f>SUMPRODUCT($A$19:$Y$19,A1311:Y1311)</f>
        <v>69.82762809751172</v>
      </c>
      <c r="AB1311" s="7">
        <f>(Z1311-AA1311)^2</f>
        <v>8.8349947267017779</v>
      </c>
      <c r="AC1311" s="7">
        <f>ABS(Z1311-AA1311)</f>
        <v>2.9723719024882769</v>
      </c>
      <c r="AD1311" s="7">
        <f>(Z1311-$AC$10)^2</f>
        <v>14.165351015339825</v>
      </c>
      <c r="AE1311" s="8">
        <f t="shared" si="20"/>
        <v>2.9723719024882769</v>
      </c>
    </row>
    <row r="1312" spans="1:31" x14ac:dyDescent="0.25">
      <c r="A1312" s="1">
        <v>1</v>
      </c>
      <c r="B1312" s="1">
        <v>388</v>
      </c>
      <c r="C1312" s="1">
        <v>68</v>
      </c>
      <c r="D1312" s="1">
        <v>1.76</v>
      </c>
      <c r="E1312" s="7">
        <v>52.603854290000001</v>
      </c>
      <c r="F1312" s="7">
        <v>8</v>
      </c>
      <c r="G1312" s="1">
        <v>1847</v>
      </c>
      <c r="H1312" s="1">
        <v>16.899999999999999</v>
      </c>
      <c r="I1312" s="1">
        <v>104</v>
      </c>
      <c r="J1312" s="1">
        <v>77</v>
      </c>
      <c r="K1312" s="1">
        <v>4.24</v>
      </c>
      <c r="L1312" s="1">
        <v>8</v>
      </c>
      <c r="M1312" s="1">
        <v>10.3</v>
      </c>
      <c r="N1312" s="7">
        <v>697.66385000000002</v>
      </c>
      <c r="O1312" s="1">
        <v>37525</v>
      </c>
      <c r="P1312" s="1">
        <v>8.5</v>
      </c>
      <c r="Q1312" s="1">
        <v>8.4</v>
      </c>
      <c r="R1312" s="1">
        <v>0.48299999999999998</v>
      </c>
      <c r="S1312" s="1">
        <v>9.6999999999999993</v>
      </c>
      <c r="T1312" s="1">
        <v>1</v>
      </c>
      <c r="U1312" s="1">
        <v>0</v>
      </c>
      <c r="V1312" s="1">
        <v>0</v>
      </c>
      <c r="W1312" s="1">
        <v>0</v>
      </c>
      <c r="X1312" s="1">
        <v>0</v>
      </c>
      <c r="Y1312" s="1">
        <v>0</v>
      </c>
      <c r="Z1312" s="1">
        <v>55.3</v>
      </c>
      <c r="AA1312" s="7">
        <f>SUMPRODUCT($A$19:$Y$19,A1312:Y1312)</f>
        <v>53.172579735048295</v>
      </c>
      <c r="AB1312" s="7">
        <f>(Z1312-AA1312)^2</f>
        <v>4.5259169837271704</v>
      </c>
      <c r="AC1312" s="7">
        <f>ABS(Z1312-AA1312)</f>
        <v>2.1274202649517022</v>
      </c>
      <c r="AD1312" s="7">
        <f>(Z1312-$AC$10)^2</f>
        <v>188.68625402537606</v>
      </c>
      <c r="AE1312" s="8">
        <f t="shared" si="20"/>
        <v>2.1274202649517022</v>
      </c>
    </row>
    <row r="1313" spans="1:31" x14ac:dyDescent="0.25">
      <c r="A1313" s="1">
        <v>1</v>
      </c>
      <c r="B1313" s="1">
        <v>45</v>
      </c>
      <c r="C1313" s="1">
        <v>31</v>
      </c>
      <c r="D1313" s="1">
        <v>2.12</v>
      </c>
      <c r="E1313" s="7">
        <v>153.67837539999999</v>
      </c>
      <c r="F1313" s="7">
        <v>87</v>
      </c>
      <c r="G1313" s="1">
        <v>140</v>
      </c>
      <c r="H1313" s="1">
        <v>19.7</v>
      </c>
      <c r="I1313" s="1">
        <v>49</v>
      </c>
      <c r="J1313" s="1">
        <v>9</v>
      </c>
      <c r="K1313" s="1">
        <v>4.87</v>
      </c>
      <c r="L1313" s="1">
        <v>87</v>
      </c>
      <c r="M1313" s="1">
        <v>11.9</v>
      </c>
      <c r="N1313" s="7">
        <v>1369.6824899999999</v>
      </c>
      <c r="O1313" s="1">
        <v>1382517</v>
      </c>
      <c r="P1313" s="1">
        <v>6.8</v>
      </c>
      <c r="Q1313" s="1">
        <v>6.7</v>
      </c>
      <c r="R1313" s="1">
        <v>0.504</v>
      </c>
      <c r="S1313" s="1">
        <v>11.4</v>
      </c>
      <c r="T1313" s="1">
        <v>1</v>
      </c>
      <c r="U1313" s="1">
        <v>0</v>
      </c>
      <c r="V1313" s="1">
        <v>0</v>
      </c>
      <c r="W1313" s="1">
        <v>0</v>
      </c>
      <c r="X1313" s="1">
        <v>0</v>
      </c>
      <c r="Y1313" s="1">
        <v>0</v>
      </c>
      <c r="Z1313" s="1">
        <v>55.7</v>
      </c>
      <c r="AA1313" s="7">
        <f>SUMPRODUCT($A$19:$Y$19,A1313:Y1313)</f>
        <v>59.397569014037813</v>
      </c>
      <c r="AB1313" s="7">
        <f>(Z1313-AA1313)^2</f>
        <v>13.672016613572547</v>
      </c>
      <c r="AC1313" s="7">
        <f>ABS(Z1313-AA1313)</f>
        <v>3.6975690140378106</v>
      </c>
      <c r="AD1313" s="7">
        <f>(Z1313-$AC$10)^2</f>
        <v>177.85720481371791</v>
      </c>
      <c r="AE1313" s="8">
        <f t="shared" si="20"/>
        <v>-3.6975690140378106</v>
      </c>
    </row>
    <row r="1314" spans="1:31" x14ac:dyDescent="0.25">
      <c r="A1314" s="1">
        <v>1</v>
      </c>
      <c r="B1314" s="1">
        <v>86</v>
      </c>
      <c r="C1314" s="1">
        <v>4</v>
      </c>
      <c r="D1314" s="1">
        <v>11.85</v>
      </c>
      <c r="E1314" s="7">
        <v>0</v>
      </c>
      <c r="F1314" s="7">
        <v>92</v>
      </c>
      <c r="G1314" s="1">
        <v>460</v>
      </c>
      <c r="H1314" s="1">
        <v>59.5</v>
      </c>
      <c r="I1314" s="1">
        <v>4</v>
      </c>
      <c r="J1314" s="1">
        <v>91</v>
      </c>
      <c r="K1314" s="1">
        <v>7.81</v>
      </c>
      <c r="L1314" s="1">
        <v>91</v>
      </c>
      <c r="M1314" s="1">
        <v>0.1</v>
      </c>
      <c r="N1314" s="7">
        <v>1653.2390500000001</v>
      </c>
      <c r="O1314" s="1">
        <v>1315372</v>
      </c>
      <c r="P1314" s="1">
        <v>0.7</v>
      </c>
      <c r="Q1314" s="1">
        <v>0.5</v>
      </c>
      <c r="R1314" s="1">
        <v>0.67300000000000004</v>
      </c>
      <c r="S1314" s="1">
        <v>12.3</v>
      </c>
      <c r="T1314" s="1">
        <v>0</v>
      </c>
      <c r="U1314" s="1">
        <v>0</v>
      </c>
      <c r="V1314" s="1">
        <v>0</v>
      </c>
      <c r="W1314" s="1">
        <v>0</v>
      </c>
      <c r="X1314" s="1">
        <v>1</v>
      </c>
      <c r="Y1314" s="1">
        <v>1</v>
      </c>
      <c r="Z1314" s="1">
        <v>78.3</v>
      </c>
      <c r="AA1314" s="7">
        <f>SUMPRODUCT($A$19:$Y$19,A1314:Y1314)</f>
        <v>75.717713962133345</v>
      </c>
      <c r="AB1314" s="7">
        <f>(Z1314-AA1314)^2</f>
        <v>6.6682011813610513</v>
      </c>
      <c r="AC1314" s="7">
        <f>ABS(Z1314-AA1314)</f>
        <v>2.5822860378666519</v>
      </c>
      <c r="AD1314" s="7">
        <f>(Z1314-$AC$10)^2</f>
        <v>85.815924355042725</v>
      </c>
      <c r="AE1314" s="8">
        <f t="shared" si="20"/>
        <v>2.5822860378666519</v>
      </c>
    </row>
    <row r="1315" spans="1:31" x14ac:dyDescent="0.25">
      <c r="A1315" s="1">
        <v>1</v>
      </c>
      <c r="B1315" s="1">
        <v>122</v>
      </c>
      <c r="C1315" s="1">
        <v>0</v>
      </c>
      <c r="D1315" s="1">
        <v>0.01</v>
      </c>
      <c r="E1315" s="7">
        <v>2700.07305</v>
      </c>
      <c r="F1315" s="7">
        <v>93</v>
      </c>
      <c r="G1315" s="1">
        <v>0</v>
      </c>
      <c r="H1315" s="1">
        <v>59.4</v>
      </c>
      <c r="I1315" s="1">
        <v>0</v>
      </c>
      <c r="J1315" s="1">
        <v>93</v>
      </c>
      <c r="K1315" s="1">
        <v>6.38</v>
      </c>
      <c r="L1315" s="1">
        <v>93</v>
      </c>
      <c r="M1315" s="1">
        <v>0.1</v>
      </c>
      <c r="N1315" s="7">
        <v>19941.455320000001</v>
      </c>
      <c r="O1315" s="1">
        <v>1314545</v>
      </c>
      <c r="P1315" s="1">
        <v>1.9</v>
      </c>
      <c r="Q1315" s="1">
        <v>1.9</v>
      </c>
      <c r="R1315" s="1">
        <v>0.86</v>
      </c>
      <c r="S1315" s="1">
        <v>16.5</v>
      </c>
      <c r="T1315" s="1">
        <v>0</v>
      </c>
      <c r="U1315" s="1">
        <v>0</v>
      </c>
      <c r="V1315" s="1">
        <v>0</v>
      </c>
      <c r="W1315" s="1">
        <v>0</v>
      </c>
      <c r="X1315" s="1">
        <v>1</v>
      </c>
      <c r="Y1315" s="1">
        <v>0</v>
      </c>
      <c r="Z1315" s="1">
        <v>77.3</v>
      </c>
      <c r="AA1315" s="7">
        <f>SUMPRODUCT($A$19:$Y$19,A1315:Y1315)</f>
        <v>77.290354245838415</v>
      </c>
      <c r="AB1315" s="7">
        <f>(Z1315-AA1315)^2</f>
        <v>9.304057334567602E-5</v>
      </c>
      <c r="AC1315" s="7">
        <f>ABS(Z1315-AA1315)</f>
        <v>9.6457541615819764E-3</v>
      </c>
      <c r="AD1315" s="7">
        <f>(Z1315-$AC$10)^2</f>
        <v>68.288547384187652</v>
      </c>
      <c r="AE1315" s="8">
        <f t="shared" si="20"/>
        <v>9.6457541615819764E-3</v>
      </c>
    </row>
    <row r="1316" spans="1:31" x14ac:dyDescent="0.25">
      <c r="A1316" s="1">
        <v>1</v>
      </c>
      <c r="B1316" s="1">
        <v>495</v>
      </c>
      <c r="C1316" s="1">
        <v>17</v>
      </c>
      <c r="D1316" s="1">
        <v>1.5</v>
      </c>
      <c r="E1316" s="7">
        <v>60.048848210000003</v>
      </c>
      <c r="F1316" s="7">
        <v>92</v>
      </c>
      <c r="G1316" s="1">
        <v>49</v>
      </c>
      <c r="H1316" s="1">
        <v>19</v>
      </c>
      <c r="I1316" s="1">
        <v>26</v>
      </c>
      <c r="J1316" s="1">
        <v>46</v>
      </c>
      <c r="K1316" s="1">
        <v>4.4000000000000004</v>
      </c>
      <c r="L1316" s="1">
        <v>48</v>
      </c>
      <c r="M1316" s="1">
        <v>9</v>
      </c>
      <c r="N1316" s="7">
        <v>397.14846699999998</v>
      </c>
      <c r="O1316" s="1">
        <v>42758</v>
      </c>
      <c r="P1316" s="1">
        <v>9.4</v>
      </c>
      <c r="Q1316" s="1">
        <v>9.4</v>
      </c>
      <c r="R1316" s="1">
        <v>0.33</v>
      </c>
      <c r="S1316" s="1">
        <v>6.2</v>
      </c>
      <c r="T1316" s="1">
        <v>1</v>
      </c>
      <c r="U1316" s="1">
        <v>0</v>
      </c>
      <c r="V1316" s="1">
        <v>0</v>
      </c>
      <c r="W1316" s="1">
        <v>0</v>
      </c>
      <c r="X1316" s="1">
        <v>0</v>
      </c>
      <c r="Y1316" s="1">
        <v>0</v>
      </c>
      <c r="Z1316" s="1">
        <v>46.8</v>
      </c>
      <c r="AA1316" s="7">
        <f>SUMPRODUCT($A$19:$Y$19,A1316:Y1316)</f>
        <v>49.321329960732861</v>
      </c>
      <c r="AB1316" s="7">
        <f>(Z1316-AA1316)^2</f>
        <v>6.3571047708891841</v>
      </c>
      <c r="AC1316" s="7">
        <f>ABS(Z1316-AA1316)</f>
        <v>2.5213299607328636</v>
      </c>
      <c r="AD1316" s="7">
        <f>(Z1316-$AC$10)^2</f>
        <v>494.45354977310791</v>
      </c>
      <c r="AE1316" s="8">
        <f t="shared" si="20"/>
        <v>-2.5213299607328636</v>
      </c>
    </row>
    <row r="1317" spans="1:31" x14ac:dyDescent="0.25">
      <c r="A1317" s="1">
        <v>1</v>
      </c>
      <c r="B1317" s="1">
        <v>45</v>
      </c>
      <c r="C1317" s="1">
        <v>576</v>
      </c>
      <c r="D1317" s="1">
        <v>9.23</v>
      </c>
      <c r="E1317" s="7">
        <v>22.481776060000001</v>
      </c>
      <c r="F1317" s="7">
        <v>92</v>
      </c>
      <c r="G1317" s="1">
        <v>212183</v>
      </c>
      <c r="H1317" s="1">
        <v>16.899999999999999</v>
      </c>
      <c r="I1317" s="1">
        <v>943</v>
      </c>
      <c r="J1317" s="1">
        <v>31</v>
      </c>
      <c r="K1317" s="1">
        <v>2.84</v>
      </c>
      <c r="L1317" s="1">
        <v>29</v>
      </c>
      <c r="M1317" s="1">
        <v>4.9000000000000004</v>
      </c>
      <c r="N1317" s="7">
        <v>379.11932639999998</v>
      </c>
      <c r="O1317" s="1">
        <v>1223529</v>
      </c>
      <c r="P1317" s="1">
        <v>14.3</v>
      </c>
      <c r="Q1317" s="1">
        <v>14.4</v>
      </c>
      <c r="R1317" s="1">
        <v>0</v>
      </c>
      <c r="S1317" s="1">
        <v>7.6</v>
      </c>
      <c r="T1317" s="1">
        <v>1</v>
      </c>
      <c r="U1317" s="1">
        <v>0</v>
      </c>
      <c r="V1317" s="1">
        <v>0</v>
      </c>
      <c r="W1317" s="1">
        <v>0</v>
      </c>
      <c r="X1317" s="1">
        <v>0</v>
      </c>
      <c r="Y1317" s="1">
        <v>0</v>
      </c>
      <c r="Z1317" s="1">
        <v>47.1</v>
      </c>
      <c r="AA1317" s="7">
        <f>SUMPRODUCT($A$19:$Y$19,A1317:Y1317)</f>
        <v>43.56345990975786</v>
      </c>
      <c r="AB1317" s="7">
        <f>(Z1317-AA1317)^2</f>
        <v>12.507115809889893</v>
      </c>
      <c r="AC1317" s="7">
        <f>ABS(Z1317-AA1317)</f>
        <v>3.5365400902421413</v>
      </c>
      <c r="AD1317" s="7">
        <f>(Z1317-$AC$10)^2</f>
        <v>481.20176286436424</v>
      </c>
      <c r="AE1317" s="8">
        <f t="shared" si="20"/>
        <v>3.5365400902421413</v>
      </c>
    </row>
    <row r="1318" spans="1:31" x14ac:dyDescent="0.25">
      <c r="A1318" s="1">
        <v>1</v>
      </c>
      <c r="B1318" s="1">
        <v>134</v>
      </c>
      <c r="C1318" s="1">
        <v>0</v>
      </c>
      <c r="D1318" s="1">
        <v>8.18</v>
      </c>
      <c r="E1318" s="7">
        <v>2156.2298420000002</v>
      </c>
      <c r="F1318" s="7">
        <v>98</v>
      </c>
      <c r="G1318" s="1">
        <v>0</v>
      </c>
      <c r="H1318" s="1">
        <v>45.7</v>
      </c>
      <c r="I1318" s="1">
        <v>0</v>
      </c>
      <c r="J1318" s="1">
        <v>97</v>
      </c>
      <c r="K1318" s="1">
        <v>5.39</v>
      </c>
      <c r="L1318" s="1">
        <v>98</v>
      </c>
      <c r="M1318" s="1">
        <v>0.2</v>
      </c>
      <c r="N1318" s="7">
        <v>12565.44197</v>
      </c>
      <c r="O1318" s="1">
        <v>1315372</v>
      </c>
      <c r="P1318" s="1">
        <v>3.3</v>
      </c>
      <c r="Q1318" s="1">
        <v>3.3</v>
      </c>
      <c r="R1318" s="1">
        <v>0.77800000000000002</v>
      </c>
      <c r="S1318" s="1">
        <v>13.8</v>
      </c>
      <c r="T1318" s="1">
        <v>0</v>
      </c>
      <c r="U1318" s="1">
        <v>0</v>
      </c>
      <c r="V1318" s="1">
        <v>0</v>
      </c>
      <c r="W1318" s="1">
        <v>0</v>
      </c>
      <c r="X1318" s="1">
        <v>0</v>
      </c>
      <c r="Y1318" s="1">
        <v>0</v>
      </c>
      <c r="Z1318" s="1">
        <v>75.900000000000006</v>
      </c>
      <c r="AA1318" s="7">
        <f>SUMPRODUCT($A$19:$Y$19,A1318:Y1318)</f>
        <v>75.536112704149502</v>
      </c>
      <c r="AB1318" s="7">
        <f>(Z1318-AA1318)^2</f>
        <v>0.13241396408139169</v>
      </c>
      <c r="AC1318" s="7">
        <f>ABS(Z1318-AA1318)</f>
        <v>0.36388729585050328</v>
      </c>
      <c r="AD1318" s="7">
        <f>(Z1318-$AC$10)^2</f>
        <v>47.11021962499067</v>
      </c>
      <c r="AE1318" s="8">
        <f t="shared" si="20"/>
        <v>0.36388729585050328</v>
      </c>
    </row>
    <row r="1319" spans="1:31" x14ac:dyDescent="0.25">
      <c r="A1319" s="1">
        <v>1</v>
      </c>
      <c r="B1319" s="1">
        <v>84</v>
      </c>
      <c r="C1319" s="1">
        <v>1</v>
      </c>
      <c r="D1319" s="1">
        <v>8.48</v>
      </c>
      <c r="E1319" s="7">
        <v>122.1823517</v>
      </c>
      <c r="F1319" s="7">
        <v>89</v>
      </c>
      <c r="G1319" s="1">
        <v>56</v>
      </c>
      <c r="H1319" s="1">
        <v>57.4</v>
      </c>
      <c r="I1319" s="1">
        <v>1</v>
      </c>
      <c r="J1319" s="1">
        <v>89</v>
      </c>
      <c r="K1319" s="1">
        <v>7.6</v>
      </c>
      <c r="L1319" s="1">
        <v>89</v>
      </c>
      <c r="M1319" s="1">
        <v>0.1</v>
      </c>
      <c r="N1319" s="7">
        <v>1242.95373</v>
      </c>
      <c r="O1319" s="1">
        <v>18588</v>
      </c>
      <c r="P1319" s="1">
        <v>0.9</v>
      </c>
      <c r="Q1319" s="1">
        <v>0.8</v>
      </c>
      <c r="R1319" s="1">
        <v>0.79400000000000004</v>
      </c>
      <c r="S1319" s="1">
        <v>13.9</v>
      </c>
      <c r="T1319" s="1">
        <v>0</v>
      </c>
      <c r="U1319" s="1">
        <v>0</v>
      </c>
      <c r="V1319" s="1">
        <v>0</v>
      </c>
      <c r="W1319" s="1">
        <v>0</v>
      </c>
      <c r="X1319" s="1">
        <v>1</v>
      </c>
      <c r="Y1319" s="1">
        <v>0</v>
      </c>
      <c r="Z1319" s="1">
        <v>78.2</v>
      </c>
      <c r="AA1319" s="7">
        <f>SUMPRODUCT($A$19:$Y$19,A1319:Y1319)</f>
        <v>74.690237249431803</v>
      </c>
      <c r="AB1319" s="7">
        <f>(Z1319-AA1319)^2</f>
        <v>12.318434565276055</v>
      </c>
      <c r="AC1319" s="7">
        <f>ABS(Z1319-AA1319)</f>
        <v>3.5097627505681999</v>
      </c>
      <c r="AD1319" s="7">
        <f>(Z1319-$AC$10)^2</f>
        <v>83.973186657957328</v>
      </c>
      <c r="AE1319" s="8">
        <f t="shared" si="20"/>
        <v>3.5097627505681999</v>
      </c>
    </row>
    <row r="1320" spans="1:31" x14ac:dyDescent="0.25">
      <c r="A1320" s="1">
        <v>1</v>
      </c>
      <c r="B1320" s="1">
        <v>48</v>
      </c>
      <c r="C1320" s="1">
        <v>64</v>
      </c>
      <c r="D1320" s="1">
        <v>1.19</v>
      </c>
      <c r="E1320" s="7">
        <v>49.909872210000003</v>
      </c>
      <c r="F1320" s="7">
        <v>76</v>
      </c>
      <c r="G1320" s="1">
        <v>145</v>
      </c>
      <c r="H1320" s="1">
        <v>21.3</v>
      </c>
      <c r="I1320" s="1">
        <v>90</v>
      </c>
      <c r="J1320" s="1">
        <v>73</v>
      </c>
      <c r="K1320" s="1">
        <v>5.58</v>
      </c>
      <c r="L1320" s="1">
        <v>76</v>
      </c>
      <c r="M1320" s="1">
        <v>6.9</v>
      </c>
      <c r="N1320" s="7">
        <v>566.51387299999999</v>
      </c>
      <c r="O1320" s="1">
        <v>2567666</v>
      </c>
      <c r="P1320" s="1">
        <v>3.6</v>
      </c>
      <c r="Q1320" s="1">
        <v>3.5</v>
      </c>
      <c r="R1320" s="1">
        <v>0.4</v>
      </c>
      <c r="S1320" s="1">
        <v>9.1999999999999993</v>
      </c>
      <c r="T1320" s="1">
        <v>1</v>
      </c>
      <c r="U1320" s="1">
        <v>0</v>
      </c>
      <c r="V1320" s="1">
        <v>0</v>
      </c>
      <c r="W1320" s="1">
        <v>0</v>
      </c>
      <c r="X1320" s="1">
        <v>0</v>
      </c>
      <c r="Y1320" s="1">
        <v>0</v>
      </c>
      <c r="Z1320" s="1">
        <v>54.8</v>
      </c>
      <c r="AA1320" s="7">
        <f>SUMPRODUCT($A$19:$Y$19,A1320:Y1320)</f>
        <v>61.807924504374142</v>
      </c>
      <c r="AB1320" s="7">
        <f>(Z1320-AA1320)^2</f>
        <v>49.111005859007605</v>
      </c>
      <c r="AC1320" s="7">
        <f>ABS(Z1320-AA1320)</f>
        <v>7.0079245043741452</v>
      </c>
      <c r="AD1320" s="7">
        <f>(Z1320-$AC$10)^2</f>
        <v>202.67256553994852</v>
      </c>
      <c r="AE1320" s="8">
        <f t="shared" si="20"/>
        <v>-7.0079245043741452</v>
      </c>
    </row>
    <row r="1321" spans="1:31" x14ac:dyDescent="0.25">
      <c r="A1321" s="1">
        <v>1</v>
      </c>
      <c r="B1321" s="1">
        <v>184</v>
      </c>
      <c r="C1321" s="1">
        <v>1</v>
      </c>
      <c r="D1321" s="1">
        <v>13.29</v>
      </c>
      <c r="E1321" s="7">
        <v>8.9861980500000005</v>
      </c>
      <c r="F1321" s="7">
        <v>92</v>
      </c>
      <c r="G1321" s="1">
        <v>0</v>
      </c>
      <c r="H1321" s="1">
        <v>57.1</v>
      </c>
      <c r="I1321" s="1">
        <v>1</v>
      </c>
      <c r="J1321" s="1">
        <v>98</v>
      </c>
      <c r="K1321" s="1">
        <v>7.47</v>
      </c>
      <c r="L1321" s="1">
        <v>99</v>
      </c>
      <c r="M1321" s="1">
        <v>0.1</v>
      </c>
      <c r="N1321" s="7">
        <v>665.64430000000004</v>
      </c>
      <c r="O1321" s="1">
        <v>115868</v>
      </c>
      <c r="P1321" s="1">
        <v>2.2000000000000002</v>
      </c>
      <c r="Q1321" s="1">
        <v>2.2000000000000002</v>
      </c>
      <c r="R1321" s="1">
        <v>0.77500000000000002</v>
      </c>
      <c r="S1321" s="1">
        <v>14.6</v>
      </c>
      <c r="T1321" s="1">
        <v>0</v>
      </c>
      <c r="U1321" s="1">
        <v>0</v>
      </c>
      <c r="V1321" s="1">
        <v>0</v>
      </c>
      <c r="W1321" s="1">
        <v>0</v>
      </c>
      <c r="X1321" s="1">
        <v>1</v>
      </c>
      <c r="Y1321" s="1">
        <v>1</v>
      </c>
      <c r="Z1321" s="1">
        <v>72.5</v>
      </c>
      <c r="AA1321" s="7">
        <f>SUMPRODUCT($A$19:$Y$19,A1321:Y1321)</f>
        <v>76.067695392862007</v>
      </c>
      <c r="AB1321" s="7">
        <f>(Z1321-AA1321)^2</f>
        <v>12.728450416248787</v>
      </c>
      <c r="AC1321" s="7">
        <f>ABS(Z1321-AA1321)</f>
        <v>3.5676953928620065</v>
      </c>
      <c r="AD1321" s="7">
        <f>(Z1321-$AC$10)^2</f>
        <v>11.997137924083322</v>
      </c>
      <c r="AE1321" s="8">
        <f t="shared" si="20"/>
        <v>-3.5676953928620065</v>
      </c>
    </row>
    <row r="1322" spans="1:31" x14ac:dyDescent="0.25">
      <c r="A1322" s="1">
        <v>1</v>
      </c>
      <c r="B1322" s="1">
        <v>141</v>
      </c>
      <c r="C1322" s="1">
        <v>0</v>
      </c>
      <c r="D1322" s="1">
        <v>0.85</v>
      </c>
      <c r="E1322" s="7">
        <v>457.97317420000002</v>
      </c>
      <c r="F1322" s="7">
        <v>63</v>
      </c>
      <c r="G1322" s="1">
        <v>0</v>
      </c>
      <c r="H1322" s="1">
        <v>49.9</v>
      </c>
      <c r="I1322" s="1">
        <v>0</v>
      </c>
      <c r="J1322" s="1">
        <v>65</v>
      </c>
      <c r="K1322" s="1">
        <v>3.85</v>
      </c>
      <c r="L1322" s="1">
        <v>65</v>
      </c>
      <c r="M1322" s="1">
        <v>0.1</v>
      </c>
      <c r="N1322" s="7">
        <v>3275.9168399999999</v>
      </c>
      <c r="O1322" s="1">
        <v>241871</v>
      </c>
      <c r="P1322" s="1">
        <v>1.5</v>
      </c>
      <c r="Q1322" s="1">
        <v>1.4</v>
      </c>
      <c r="R1322" s="1">
        <v>0.59099999999999997</v>
      </c>
      <c r="S1322" s="1">
        <v>10.8</v>
      </c>
      <c r="T1322" s="1">
        <v>0</v>
      </c>
      <c r="U1322" s="1">
        <v>0</v>
      </c>
      <c r="V1322" s="1">
        <v>1</v>
      </c>
      <c r="W1322" s="1">
        <v>0</v>
      </c>
      <c r="X1322" s="1">
        <v>0</v>
      </c>
      <c r="Y1322" s="1">
        <v>0</v>
      </c>
      <c r="Z1322" s="1">
        <v>71.2</v>
      </c>
      <c r="AA1322" s="7">
        <f>SUMPRODUCT($A$19:$Y$19,A1322:Y1322)</f>
        <v>68.319802392031676</v>
      </c>
      <c r="AB1322" s="7">
        <f>(Z1322-AA1322)^2</f>
        <v>8.2955382609464738</v>
      </c>
      <c r="AC1322" s="7">
        <f>ABS(Z1322-AA1322)</f>
        <v>2.8801976079683271</v>
      </c>
      <c r="AD1322" s="7">
        <f>(Z1322-$AC$10)^2</f>
        <v>4.6815478619717315</v>
      </c>
      <c r="AE1322" s="8">
        <f t="shared" si="20"/>
        <v>2.8801976079683271</v>
      </c>
    </row>
    <row r="1323" spans="1:31" x14ac:dyDescent="0.25">
      <c r="A1323" s="1">
        <v>1</v>
      </c>
      <c r="B1323" s="1">
        <v>163</v>
      </c>
      <c r="C1323" s="1">
        <v>10</v>
      </c>
      <c r="D1323" s="1">
        <v>0.01</v>
      </c>
      <c r="E1323" s="7">
        <v>1.0419164000000001</v>
      </c>
      <c r="F1323" s="7">
        <v>96</v>
      </c>
      <c r="G1323" s="1">
        <v>1</v>
      </c>
      <c r="H1323" s="1">
        <v>39</v>
      </c>
      <c r="I1323" s="1">
        <v>11</v>
      </c>
      <c r="J1323" s="1">
        <v>97</v>
      </c>
      <c r="K1323" s="1">
        <v>6.75</v>
      </c>
      <c r="L1323" s="1">
        <v>96</v>
      </c>
      <c r="M1323" s="1">
        <v>0.2</v>
      </c>
      <c r="N1323" s="7">
        <v>14.214411999999999</v>
      </c>
      <c r="O1323" s="1">
        <v>817789</v>
      </c>
      <c r="P1323" s="1">
        <v>3.6</v>
      </c>
      <c r="Q1323" s="1">
        <v>3.7</v>
      </c>
      <c r="R1323" s="1">
        <v>0.61699999999999999</v>
      </c>
      <c r="S1323" s="1">
        <v>11.2</v>
      </c>
      <c r="T1323" s="1">
        <v>0</v>
      </c>
      <c r="U1323" s="1">
        <v>1</v>
      </c>
      <c r="V1323" s="1">
        <v>0</v>
      </c>
      <c r="W1323" s="1">
        <v>0</v>
      </c>
      <c r="X1323" s="1">
        <v>0</v>
      </c>
      <c r="Y1323" s="1">
        <v>0</v>
      </c>
      <c r="Z1323" s="1">
        <v>69.3</v>
      </c>
      <c r="AA1323" s="7">
        <f>SUMPRODUCT($A$19:$Y$19,A1323:Y1323)</f>
        <v>71.226216913532269</v>
      </c>
      <c r="AB1323" s="7">
        <f>(Z1323-AA1323)^2</f>
        <v>3.710311597977793</v>
      </c>
      <c r="AC1323" s="7">
        <f>ABS(Z1323-AA1323)</f>
        <v>1.9262169135322722</v>
      </c>
      <c r="AD1323" s="7">
        <f>(Z1323-$AC$10)^2</f>
        <v>6.9531617347068142E-2</v>
      </c>
      <c r="AE1323" s="8">
        <f t="shared" si="20"/>
        <v>-1.9262169135322722</v>
      </c>
    </row>
    <row r="1324" spans="1:31" x14ac:dyDescent="0.25">
      <c r="A1324" s="1">
        <v>1</v>
      </c>
      <c r="B1324" s="1">
        <v>71</v>
      </c>
      <c r="C1324" s="1">
        <v>1</v>
      </c>
      <c r="D1324" s="1">
        <v>2.41</v>
      </c>
      <c r="E1324" s="7">
        <v>250.9343317</v>
      </c>
      <c r="F1324" s="7">
        <v>96</v>
      </c>
      <c r="G1324" s="1">
        <v>2</v>
      </c>
      <c r="H1324" s="1">
        <v>6.6</v>
      </c>
      <c r="I1324" s="1">
        <v>1</v>
      </c>
      <c r="J1324" s="1">
        <v>95</v>
      </c>
      <c r="K1324" s="1">
        <v>7.44</v>
      </c>
      <c r="L1324" s="1">
        <v>93</v>
      </c>
      <c r="M1324" s="1">
        <v>0.1</v>
      </c>
      <c r="N1324" s="7">
        <v>2611.17931</v>
      </c>
      <c r="O1324" s="1">
        <v>6931</v>
      </c>
      <c r="P1324" s="1">
        <v>1.1000000000000001</v>
      </c>
      <c r="Q1324" s="1">
        <v>1.1000000000000001</v>
      </c>
      <c r="R1324" s="1">
        <v>0.86599999999999999</v>
      </c>
      <c r="S1324" s="1">
        <v>15.8</v>
      </c>
      <c r="T1324" s="1">
        <v>0</v>
      </c>
      <c r="U1324" s="1">
        <v>1</v>
      </c>
      <c r="V1324" s="1">
        <v>0</v>
      </c>
      <c r="W1324" s="1">
        <v>0</v>
      </c>
      <c r="X1324" s="1">
        <v>0</v>
      </c>
      <c r="Y1324" s="1">
        <v>0</v>
      </c>
      <c r="Z1324" s="1">
        <v>80</v>
      </c>
      <c r="AA1324" s="7">
        <f>SUMPRODUCT($A$19:$Y$19,A1324:Y1324)</f>
        <v>75.675418027195917</v>
      </c>
      <c r="AB1324" s="7">
        <f>(Z1324-AA1324)^2</f>
        <v>18.702009239502054</v>
      </c>
      <c r="AC1324" s="7">
        <f>ABS(Z1324-AA1324)</f>
        <v>4.3245819728040829</v>
      </c>
      <c r="AD1324" s="7">
        <f>(Z1324-$AC$10)^2</f>
        <v>120.20246520549641</v>
      </c>
      <c r="AE1324" s="8">
        <f t="shared" si="20"/>
        <v>4.3245819728040829</v>
      </c>
    </row>
    <row r="1325" spans="1:31" x14ac:dyDescent="0.25">
      <c r="A1325" s="1">
        <v>1</v>
      </c>
      <c r="B1325" s="1">
        <v>142</v>
      </c>
      <c r="C1325" s="1">
        <v>1</v>
      </c>
      <c r="D1325" s="1">
        <v>3.33</v>
      </c>
      <c r="E1325" s="7">
        <v>235.70674170000001</v>
      </c>
      <c r="F1325" s="7">
        <v>9</v>
      </c>
      <c r="G1325" s="1">
        <v>0</v>
      </c>
      <c r="H1325" s="1">
        <v>49.7</v>
      </c>
      <c r="I1325" s="1">
        <v>1</v>
      </c>
      <c r="J1325" s="1">
        <v>9</v>
      </c>
      <c r="K1325" s="1">
        <v>5.16</v>
      </c>
      <c r="L1325" s="1">
        <v>9</v>
      </c>
      <c r="M1325" s="1">
        <v>0.6</v>
      </c>
      <c r="N1325" s="7">
        <v>4293.3832739999998</v>
      </c>
      <c r="O1325" s="1">
        <v>28482</v>
      </c>
      <c r="P1325" s="1">
        <v>1.9</v>
      </c>
      <c r="Q1325" s="1">
        <v>1.7</v>
      </c>
      <c r="R1325" s="1">
        <v>0.72099999999999997</v>
      </c>
      <c r="S1325" s="1">
        <v>12.7</v>
      </c>
      <c r="T1325" s="1">
        <v>0</v>
      </c>
      <c r="U1325" s="1">
        <v>0</v>
      </c>
      <c r="V1325" s="1">
        <v>0</v>
      </c>
      <c r="W1325" s="1">
        <v>0</v>
      </c>
      <c r="X1325" s="1">
        <v>0</v>
      </c>
      <c r="Y1325" s="1">
        <v>0</v>
      </c>
      <c r="Z1325" s="1">
        <v>74.7</v>
      </c>
      <c r="AA1325" s="7">
        <f>SUMPRODUCT($A$19:$Y$19,A1325:Y1325)</f>
        <v>69.475548333936786</v>
      </c>
      <c r="AB1325" s="7">
        <f>(Z1325-AA1325)^2</f>
        <v>27.294895211030727</v>
      </c>
      <c r="AC1325" s="7">
        <f>ABS(Z1325-AA1325)</f>
        <v>5.2244516660632172</v>
      </c>
      <c r="AD1325" s="7">
        <f>(Z1325-$AC$10)^2</f>
        <v>32.077367259964525</v>
      </c>
      <c r="AE1325" s="8">
        <f t="shared" si="20"/>
        <v>5.2244516660632172</v>
      </c>
    </row>
    <row r="1326" spans="1:31" x14ac:dyDescent="0.25">
      <c r="A1326" s="1">
        <v>1</v>
      </c>
      <c r="B1326" s="1">
        <v>96</v>
      </c>
      <c r="C1326" s="1">
        <v>0</v>
      </c>
      <c r="D1326" s="1">
        <v>10.15</v>
      </c>
      <c r="E1326" s="7">
        <v>524.77752269999996</v>
      </c>
      <c r="F1326" s="7">
        <v>92</v>
      </c>
      <c r="G1326" s="1">
        <v>0</v>
      </c>
      <c r="H1326" s="1">
        <v>58.6</v>
      </c>
      <c r="I1326" s="1">
        <v>0</v>
      </c>
      <c r="J1326" s="1">
        <v>97</v>
      </c>
      <c r="K1326" s="1">
        <v>8.3800000000000008</v>
      </c>
      <c r="L1326" s="1">
        <v>97</v>
      </c>
      <c r="M1326" s="1">
        <v>0.1</v>
      </c>
      <c r="N1326" s="7">
        <v>4112.6765100000002</v>
      </c>
      <c r="O1326" s="1">
        <v>5266268</v>
      </c>
      <c r="P1326" s="1">
        <v>0.9</v>
      </c>
      <c r="Q1326" s="1">
        <v>0.8</v>
      </c>
      <c r="R1326" s="1">
        <v>0.86899999999999999</v>
      </c>
      <c r="S1326" s="1">
        <v>17.2</v>
      </c>
      <c r="T1326" s="1">
        <v>0</v>
      </c>
      <c r="U1326" s="1">
        <v>0</v>
      </c>
      <c r="V1326" s="1">
        <v>0</v>
      </c>
      <c r="W1326" s="1">
        <v>0</v>
      </c>
      <c r="X1326" s="1">
        <v>1</v>
      </c>
      <c r="Y1326" s="1">
        <v>0</v>
      </c>
      <c r="Z1326" s="1">
        <v>79.2</v>
      </c>
      <c r="AA1326" s="7">
        <f>SUMPRODUCT($A$19:$Y$19,A1326:Y1326)</f>
        <v>77.389505546252977</v>
      </c>
      <c r="AB1326" s="7">
        <f>(Z1326-AA1326)^2</f>
        <v>3.2778901670487421</v>
      </c>
      <c r="AC1326" s="7">
        <f>ABS(Z1326-AA1326)</f>
        <v>1.810494453747026</v>
      </c>
      <c r="AD1326" s="7">
        <f>(Z1326-$AC$10)^2</f>
        <v>103.30056362881241</v>
      </c>
      <c r="AE1326" s="8">
        <f t="shared" si="20"/>
        <v>1.810494453747026</v>
      </c>
    </row>
    <row r="1327" spans="1:31" x14ac:dyDescent="0.25">
      <c r="A1327" s="1">
        <v>1</v>
      </c>
      <c r="B1327" s="1">
        <v>168</v>
      </c>
      <c r="C1327" s="1">
        <v>4</v>
      </c>
      <c r="D1327" s="1">
        <v>5.66</v>
      </c>
      <c r="E1327" s="7">
        <v>152.82939730000001</v>
      </c>
      <c r="F1327" s="7">
        <v>92</v>
      </c>
      <c r="G1327" s="1">
        <v>0</v>
      </c>
      <c r="H1327" s="1">
        <v>4.5999999999999996</v>
      </c>
      <c r="I1327" s="1">
        <v>4</v>
      </c>
      <c r="J1327" s="1">
        <v>87</v>
      </c>
      <c r="K1327" s="1">
        <v>6.77</v>
      </c>
      <c r="L1327" s="1">
        <v>87</v>
      </c>
      <c r="M1327" s="1">
        <v>0.1</v>
      </c>
      <c r="N1327" s="7">
        <v>1148.2298820000001</v>
      </c>
      <c r="O1327" s="1">
        <v>558611</v>
      </c>
      <c r="P1327" s="1">
        <v>2.4</v>
      </c>
      <c r="Q1327" s="1">
        <v>2.2999999999999998</v>
      </c>
      <c r="R1327" s="1">
        <v>0.63200000000000001</v>
      </c>
      <c r="S1327" s="1">
        <v>12.2</v>
      </c>
      <c r="T1327" s="1">
        <v>0</v>
      </c>
      <c r="U1327" s="1">
        <v>0</v>
      </c>
      <c r="V1327" s="1">
        <v>0</v>
      </c>
      <c r="W1327" s="1">
        <v>1</v>
      </c>
      <c r="X1327" s="1">
        <v>0</v>
      </c>
      <c r="Y1327" s="1">
        <v>0</v>
      </c>
      <c r="Z1327" s="1">
        <v>71.5</v>
      </c>
      <c r="AA1327" s="7">
        <f>SUMPRODUCT($A$19:$Y$19,A1327:Y1327)</f>
        <v>70.539729574693965</v>
      </c>
      <c r="AB1327" s="7">
        <f>(Z1327-AA1327)^2</f>
        <v>0.92211928971743384</v>
      </c>
      <c r="AC1327" s="7">
        <f>ABS(Z1327-AA1327)</f>
        <v>0.96027042530603524</v>
      </c>
      <c r="AD1327" s="7">
        <f>(Z1327-$AC$10)^2</f>
        <v>6.0697609532282426</v>
      </c>
      <c r="AE1327" s="8">
        <f t="shared" si="20"/>
        <v>0.96027042530603524</v>
      </c>
    </row>
    <row r="1328" spans="1:31" x14ac:dyDescent="0.25">
      <c r="A1328" s="1">
        <v>1</v>
      </c>
      <c r="B1328" s="1">
        <v>149</v>
      </c>
      <c r="C1328" s="1">
        <v>7</v>
      </c>
      <c r="D1328" s="1">
        <v>3.61</v>
      </c>
      <c r="E1328" s="7">
        <v>0</v>
      </c>
      <c r="F1328" s="7">
        <v>96</v>
      </c>
      <c r="G1328" s="1">
        <v>0</v>
      </c>
      <c r="H1328" s="1">
        <v>31.3</v>
      </c>
      <c r="I1328" s="1">
        <v>9</v>
      </c>
      <c r="J1328" s="1">
        <v>99</v>
      </c>
      <c r="K1328" s="1">
        <v>5.72</v>
      </c>
      <c r="L1328" s="1">
        <v>96</v>
      </c>
      <c r="M1328" s="1">
        <v>0.1</v>
      </c>
      <c r="N1328" s="7">
        <v>1653.2390500000001</v>
      </c>
      <c r="O1328" s="1">
        <v>1315372</v>
      </c>
      <c r="P1328" s="1">
        <v>5.0999999999999996</v>
      </c>
      <c r="Q1328" s="1">
        <v>5.0999999999999996</v>
      </c>
      <c r="R1328" s="1">
        <v>0.67300000000000004</v>
      </c>
      <c r="S1328" s="1">
        <v>12.3</v>
      </c>
      <c r="T1328" s="1">
        <v>0</v>
      </c>
      <c r="U1328" s="1">
        <v>1</v>
      </c>
      <c r="V1328" s="1">
        <v>0</v>
      </c>
      <c r="W1328" s="1">
        <v>0</v>
      </c>
      <c r="X1328" s="1">
        <v>0</v>
      </c>
      <c r="Y1328" s="1">
        <v>0</v>
      </c>
      <c r="Z1328" s="1">
        <v>69.8</v>
      </c>
      <c r="AA1328" s="7">
        <f>SUMPRODUCT($A$19:$Y$19,A1328:Y1328)</f>
        <v>71.805109117226834</v>
      </c>
      <c r="AB1328" s="7">
        <f>(Z1328-AA1328)^2</f>
        <v>4.0204625719861866</v>
      </c>
      <c r="AC1328" s="7">
        <f>ABS(Z1328-AA1328)</f>
        <v>2.0051091172268372</v>
      </c>
      <c r="AD1328" s="7">
        <f>(Z1328-$AC$10)^2</f>
        <v>0.58322010277460468</v>
      </c>
      <c r="AE1328" s="8">
        <f t="shared" si="20"/>
        <v>-2.0051091172268372</v>
      </c>
    </row>
    <row r="1329" spans="1:31" x14ac:dyDescent="0.25">
      <c r="A1329" s="1">
        <v>1</v>
      </c>
      <c r="B1329" s="1">
        <v>281</v>
      </c>
      <c r="C1329" s="1">
        <v>77</v>
      </c>
      <c r="D1329" s="1">
        <v>0.01</v>
      </c>
      <c r="E1329" s="7">
        <v>56.762216819999999</v>
      </c>
      <c r="F1329" s="7">
        <v>63</v>
      </c>
      <c r="G1329" s="1">
        <v>2861</v>
      </c>
      <c r="H1329" s="1">
        <v>16.2</v>
      </c>
      <c r="I1329" s="1">
        <v>106</v>
      </c>
      <c r="J1329" s="1">
        <v>63</v>
      </c>
      <c r="K1329" s="1">
        <v>9.42</v>
      </c>
      <c r="L1329" s="1">
        <v>63</v>
      </c>
      <c r="M1329" s="1">
        <v>0.1</v>
      </c>
      <c r="N1329" s="7">
        <v>445.89329789999999</v>
      </c>
      <c r="O1329" s="1">
        <v>284331</v>
      </c>
      <c r="P1329" s="1">
        <v>18.600000000000001</v>
      </c>
      <c r="Q1329" s="1">
        <v>18.7</v>
      </c>
      <c r="R1329" s="1">
        <v>0.434</v>
      </c>
      <c r="S1329" s="1">
        <v>8.9</v>
      </c>
      <c r="T1329" s="1">
        <v>0</v>
      </c>
      <c r="U1329" s="1">
        <v>1</v>
      </c>
      <c r="V1329" s="1">
        <v>0</v>
      </c>
      <c r="W1329" s="1">
        <v>0</v>
      </c>
      <c r="X1329" s="1">
        <v>0</v>
      </c>
      <c r="Y1329" s="1">
        <v>0</v>
      </c>
      <c r="Z1329" s="1">
        <v>58.6</v>
      </c>
      <c r="AA1329" s="7">
        <f>SUMPRODUCT($A$19:$Y$19,A1329:Y1329)</f>
        <v>63.270497177434976</v>
      </c>
      <c r="AB1329" s="7">
        <f>(Z1329-AA1329)^2</f>
        <v>21.813543884428064</v>
      </c>
      <c r="AC1329" s="7">
        <f>ABS(Z1329-AA1329)</f>
        <v>4.6704971774349744</v>
      </c>
      <c r="AD1329" s="7">
        <f>(Z1329-$AC$10)^2</f>
        <v>108.9165980291977</v>
      </c>
      <c r="AE1329" s="8">
        <f t="shared" si="20"/>
        <v>-4.6704971774349744</v>
      </c>
    </row>
    <row r="1330" spans="1:31" x14ac:dyDescent="0.25">
      <c r="A1330" s="1">
        <v>1</v>
      </c>
      <c r="B1330" s="1">
        <v>149</v>
      </c>
      <c r="C1330" s="1">
        <v>0</v>
      </c>
      <c r="D1330" s="1">
        <v>3.85</v>
      </c>
      <c r="E1330" s="7">
        <v>47.736381909999999</v>
      </c>
      <c r="F1330" s="7">
        <v>46</v>
      </c>
      <c r="G1330" s="1">
        <v>0</v>
      </c>
      <c r="H1330" s="1">
        <v>7.9</v>
      </c>
      <c r="I1330" s="1">
        <v>0</v>
      </c>
      <c r="J1330" s="1">
        <v>49</v>
      </c>
      <c r="K1330" s="1">
        <v>5.25</v>
      </c>
      <c r="L1330" s="1">
        <v>53</v>
      </c>
      <c r="M1330" s="1">
        <v>0.1</v>
      </c>
      <c r="N1330" s="7">
        <v>322.54312099999999</v>
      </c>
      <c r="O1330" s="1">
        <v>182286</v>
      </c>
      <c r="P1330" s="1">
        <v>0.2</v>
      </c>
      <c r="Q1330" s="1">
        <v>0.2</v>
      </c>
      <c r="R1330" s="1">
        <v>0.68200000000000005</v>
      </c>
      <c r="S1330" s="1">
        <v>12.9</v>
      </c>
      <c r="T1330" s="1">
        <v>0</v>
      </c>
      <c r="U1330" s="1">
        <v>0</v>
      </c>
      <c r="V1330" s="1">
        <v>1</v>
      </c>
      <c r="W1330" s="1">
        <v>0</v>
      </c>
      <c r="X1330" s="1">
        <v>0</v>
      </c>
      <c r="Y1330" s="1">
        <v>0</v>
      </c>
      <c r="Z1330" s="1">
        <v>72.2</v>
      </c>
      <c r="AA1330" s="7">
        <f>SUMPRODUCT($A$19:$Y$19,A1330:Y1330)</f>
        <v>67.972946436602072</v>
      </c>
      <c r="AB1330" s="7">
        <f>(Z1330-AA1330)^2</f>
        <v>17.867981827835145</v>
      </c>
      <c r="AC1330" s="7">
        <f>ABS(Z1330-AA1330)</f>
        <v>4.2270535633979307</v>
      </c>
      <c r="AD1330" s="7">
        <f>(Z1330-$AC$10)^2</f>
        <v>10.008924832826816</v>
      </c>
      <c r="AE1330" s="8">
        <f t="shared" si="20"/>
        <v>4.2270535633979307</v>
      </c>
    </row>
    <row r="1331" spans="1:31" x14ac:dyDescent="0.25">
      <c r="A1331" s="1">
        <v>1</v>
      </c>
      <c r="B1331" s="1">
        <v>135</v>
      </c>
      <c r="C1331" s="1">
        <v>1</v>
      </c>
      <c r="D1331" s="1">
        <v>9.6</v>
      </c>
      <c r="E1331" s="7">
        <v>503.11159470000001</v>
      </c>
      <c r="F1331" s="7">
        <v>65</v>
      </c>
      <c r="G1331" s="1">
        <v>2</v>
      </c>
      <c r="H1331" s="1">
        <v>53.9</v>
      </c>
      <c r="I1331" s="1">
        <v>1</v>
      </c>
      <c r="J1331" s="1">
        <v>98</v>
      </c>
      <c r="K1331" s="1">
        <v>8.6999999999999993</v>
      </c>
      <c r="L1331" s="1">
        <v>98</v>
      </c>
      <c r="M1331" s="1">
        <v>0.1</v>
      </c>
      <c r="N1331" s="7">
        <v>3528.1318000000001</v>
      </c>
      <c r="O1331" s="1">
        <v>744769</v>
      </c>
      <c r="P1331" s="1">
        <v>2.5</v>
      </c>
      <c r="Q1331" s="1">
        <v>2.6</v>
      </c>
      <c r="R1331" s="1">
        <v>0.73</v>
      </c>
      <c r="S1331" s="1">
        <v>13.2</v>
      </c>
      <c r="T1331" s="1">
        <v>0</v>
      </c>
      <c r="U1331" s="1">
        <v>0</v>
      </c>
      <c r="V1331" s="1">
        <v>0</v>
      </c>
      <c r="W1331" s="1">
        <v>0</v>
      </c>
      <c r="X1331" s="1">
        <v>1</v>
      </c>
      <c r="Y1331" s="1">
        <v>0</v>
      </c>
      <c r="Z1331" s="1">
        <v>73</v>
      </c>
      <c r="AA1331" s="7">
        <f>SUMPRODUCT($A$19:$Y$19,A1331:Y1331)</f>
        <v>74.065457004782019</v>
      </c>
      <c r="AB1331" s="7">
        <f>(Z1331-AA1331)^2</f>
        <v>1.1351986290390705</v>
      </c>
      <c r="AC1331" s="7">
        <f>ABS(Z1331-AA1331)</f>
        <v>1.0654570047820187</v>
      </c>
      <c r="AD1331" s="7">
        <f>(Z1331-$AC$10)^2</f>
        <v>15.710826409510862</v>
      </c>
      <c r="AE1331" s="8">
        <f t="shared" si="20"/>
        <v>-1.0654570047820187</v>
      </c>
    </row>
    <row r="1332" spans="1:31" x14ac:dyDescent="0.25">
      <c r="A1332" s="1">
        <v>1</v>
      </c>
      <c r="B1332" s="1">
        <v>6</v>
      </c>
      <c r="C1332" s="1">
        <v>0</v>
      </c>
      <c r="D1332" s="1">
        <v>10.8</v>
      </c>
      <c r="E1332" s="7">
        <v>230.25241840000001</v>
      </c>
      <c r="F1332" s="7">
        <v>96</v>
      </c>
      <c r="G1332" s="1">
        <v>0</v>
      </c>
      <c r="H1332" s="1">
        <v>57.3</v>
      </c>
      <c r="I1332" s="1">
        <v>0</v>
      </c>
      <c r="J1332" s="1">
        <v>99</v>
      </c>
      <c r="K1332" s="1">
        <v>7.4</v>
      </c>
      <c r="L1332" s="1">
        <v>99</v>
      </c>
      <c r="M1332" s="1">
        <v>0.1</v>
      </c>
      <c r="N1332" s="7">
        <v>3215.8159000000001</v>
      </c>
      <c r="O1332" s="1">
        <v>19876</v>
      </c>
      <c r="P1332" s="1">
        <v>0.9</v>
      </c>
      <c r="Q1332" s="1">
        <v>1</v>
      </c>
      <c r="R1332" s="1">
        <v>0.84899999999999998</v>
      </c>
      <c r="S1332" s="1">
        <v>14.1</v>
      </c>
      <c r="T1332" s="1">
        <v>0</v>
      </c>
      <c r="U1332" s="1">
        <v>1</v>
      </c>
      <c r="V1332" s="1">
        <v>0</v>
      </c>
      <c r="W1332" s="1">
        <v>0</v>
      </c>
      <c r="X1332" s="1">
        <v>0</v>
      </c>
      <c r="Y1332" s="1">
        <v>1</v>
      </c>
      <c r="Z1332" s="1">
        <v>79.3</v>
      </c>
      <c r="AA1332" s="7">
        <f>SUMPRODUCT($A$19:$Y$19,A1332:Y1332)</f>
        <v>79.314094678186791</v>
      </c>
      <c r="AB1332" s="7">
        <f>(Z1332-AA1332)^2</f>
        <v>1.9865995318928337E-4</v>
      </c>
      <c r="AC1332" s="7">
        <f>ABS(Z1332-AA1332)</f>
        <v>1.4094678186793885E-2</v>
      </c>
      <c r="AD1332" s="7">
        <f>(Z1332-$AC$10)^2</f>
        <v>105.3433013258978</v>
      </c>
      <c r="AE1332" s="8">
        <f t="shared" si="20"/>
        <v>-1.4094678186793885E-2</v>
      </c>
    </row>
    <row r="1333" spans="1:31" x14ac:dyDescent="0.25">
      <c r="A1333" s="1">
        <v>1</v>
      </c>
      <c r="B1333" s="1">
        <v>128</v>
      </c>
      <c r="C1333" s="1">
        <v>21</v>
      </c>
      <c r="D1333" s="1">
        <v>0.56000000000000005</v>
      </c>
      <c r="E1333" s="7">
        <v>157.64314450000001</v>
      </c>
      <c r="F1333" s="7">
        <v>95</v>
      </c>
      <c r="G1333" s="1">
        <v>2248</v>
      </c>
      <c r="H1333" s="1">
        <v>5.8</v>
      </c>
      <c r="I1333" s="1">
        <v>25</v>
      </c>
      <c r="J1333" s="1">
        <v>95</v>
      </c>
      <c r="K1333" s="1">
        <v>5.48</v>
      </c>
      <c r="L1333" s="1">
        <v>95</v>
      </c>
      <c r="M1333" s="1">
        <v>0.1</v>
      </c>
      <c r="N1333" s="7">
        <v>2494.353552</v>
      </c>
      <c r="O1333" s="1">
        <v>31225881</v>
      </c>
      <c r="P1333" s="1">
        <v>6.4</v>
      </c>
      <c r="Q1333" s="1">
        <v>6.3</v>
      </c>
      <c r="R1333" s="1">
        <v>0.58099999999999996</v>
      </c>
      <c r="S1333" s="1">
        <v>10</v>
      </c>
      <c r="T1333" s="1">
        <v>1</v>
      </c>
      <c r="U1333" s="1">
        <v>0</v>
      </c>
      <c r="V1333" s="1">
        <v>0</v>
      </c>
      <c r="W1333" s="1">
        <v>0</v>
      </c>
      <c r="X1333" s="1">
        <v>0</v>
      </c>
      <c r="Y1333" s="1">
        <v>0</v>
      </c>
      <c r="Z1333" s="1">
        <v>71.400000000000006</v>
      </c>
      <c r="AA1333" s="7">
        <f>SUMPRODUCT($A$19:$Y$19,A1333:Y1333)</f>
        <v>65.450136270261353</v>
      </c>
      <c r="AB1333" s="7">
        <f>(Z1333-AA1333)^2</f>
        <v>35.400878402459547</v>
      </c>
      <c r="AC1333" s="7">
        <f>ABS(Z1333-AA1333)</f>
        <v>5.9498637297386523</v>
      </c>
      <c r="AD1333" s="7">
        <f>(Z1333-$AC$10)^2</f>
        <v>5.5870232561427615</v>
      </c>
      <c r="AE1333" s="8">
        <f t="shared" si="20"/>
        <v>5.9498637297386523</v>
      </c>
    </row>
    <row r="1334" spans="1:31" x14ac:dyDescent="0.25">
      <c r="A1334" s="1">
        <v>1</v>
      </c>
      <c r="B1334" s="1">
        <v>42</v>
      </c>
      <c r="C1334" s="1">
        <v>13</v>
      </c>
      <c r="D1334" s="1">
        <v>4.21</v>
      </c>
      <c r="E1334" s="7">
        <v>9.7584492659999995</v>
      </c>
      <c r="F1334" s="7">
        <v>92</v>
      </c>
      <c r="G1334" s="1">
        <v>142</v>
      </c>
      <c r="H1334" s="1">
        <v>21.1</v>
      </c>
      <c r="I1334" s="1">
        <v>18</v>
      </c>
      <c r="J1334" s="1">
        <v>49</v>
      </c>
      <c r="K1334" s="1">
        <v>3.44</v>
      </c>
      <c r="L1334" s="1">
        <v>35</v>
      </c>
      <c r="M1334" s="1">
        <v>3.2</v>
      </c>
      <c r="N1334" s="7">
        <v>133.494518</v>
      </c>
      <c r="O1334" s="1">
        <v>3116233</v>
      </c>
      <c r="P1334" s="1">
        <v>8.6999999999999993</v>
      </c>
      <c r="Q1334" s="1">
        <v>8.6999999999999993</v>
      </c>
      <c r="R1334" s="1">
        <v>0.373</v>
      </c>
      <c r="S1334" s="1">
        <v>10.3</v>
      </c>
      <c r="T1334" s="1">
        <v>1</v>
      </c>
      <c r="U1334" s="1">
        <v>0</v>
      </c>
      <c r="V1334" s="1">
        <v>0</v>
      </c>
      <c r="W1334" s="1">
        <v>0</v>
      </c>
      <c r="X1334" s="1">
        <v>0</v>
      </c>
      <c r="Y1334" s="1">
        <v>0</v>
      </c>
      <c r="Z1334" s="1">
        <v>50</v>
      </c>
      <c r="AA1334" s="7">
        <f>SUMPRODUCT($A$19:$Y$19,A1334:Y1334)</f>
        <v>60.769327421968129</v>
      </c>
      <c r="AB1334" s="7">
        <f>(Z1334-AA1334)^2</f>
        <v>115.97841312155469</v>
      </c>
      <c r="AC1334" s="7">
        <f>ABS(Z1334-AA1334)</f>
        <v>10.769327421968129</v>
      </c>
      <c r="AD1334" s="7">
        <f>(Z1334-$AC$10)^2</f>
        <v>362.38115607984406</v>
      </c>
      <c r="AE1334" s="8">
        <f t="shared" si="20"/>
        <v>-10.769327421968129</v>
      </c>
    </row>
    <row r="1335" spans="1:31" x14ac:dyDescent="0.25">
      <c r="A1335" s="1">
        <v>1</v>
      </c>
      <c r="B1335" s="1">
        <v>11</v>
      </c>
      <c r="C1335" s="1">
        <v>0</v>
      </c>
      <c r="D1335" s="1">
        <v>0.01</v>
      </c>
      <c r="E1335" s="7">
        <v>648.13317810000001</v>
      </c>
      <c r="F1335" s="7">
        <v>9</v>
      </c>
      <c r="G1335" s="1">
        <v>0</v>
      </c>
      <c r="H1335" s="1">
        <v>6.2</v>
      </c>
      <c r="I1335" s="1">
        <v>0</v>
      </c>
      <c r="J1335" s="1">
        <v>94</v>
      </c>
      <c r="K1335" s="1">
        <v>7.25</v>
      </c>
      <c r="L1335" s="1">
        <v>94</v>
      </c>
      <c r="M1335" s="1">
        <v>0.1</v>
      </c>
      <c r="N1335" s="7">
        <v>6586.71929</v>
      </c>
      <c r="O1335" s="1">
        <v>6261</v>
      </c>
      <c r="P1335" s="1">
        <v>1.9</v>
      </c>
      <c r="Q1335" s="1">
        <v>1.9</v>
      </c>
      <c r="R1335" s="1">
        <v>0.79700000000000004</v>
      </c>
      <c r="S1335" s="1">
        <v>15.1</v>
      </c>
      <c r="T1335" s="1">
        <v>0</v>
      </c>
      <c r="U1335" s="1">
        <v>0</v>
      </c>
      <c r="V1335" s="1">
        <v>0</v>
      </c>
      <c r="W1335" s="1">
        <v>0</v>
      </c>
      <c r="X1335" s="1">
        <v>1</v>
      </c>
      <c r="Y1335" s="1">
        <v>0</v>
      </c>
      <c r="Z1335" s="1">
        <v>75.599999999999994</v>
      </c>
      <c r="AA1335" s="7">
        <f>SUMPRODUCT($A$19:$Y$19,A1335:Y1335)</f>
        <v>77.117715954839383</v>
      </c>
      <c r="AB1335" s="7">
        <f>(Z1335-AA1335)^2</f>
        <v>2.3034617195740377</v>
      </c>
      <c r="AC1335" s="7">
        <f>ABS(Z1335-AA1335)</f>
        <v>1.5177159548393888</v>
      </c>
      <c r="AD1335" s="7">
        <f>(Z1335-$AC$10)^2</f>
        <v>43.082006533733988</v>
      </c>
      <c r="AE1335" s="8">
        <f t="shared" si="20"/>
        <v>-1.5177159548393888</v>
      </c>
    </row>
    <row r="1336" spans="1:31" x14ac:dyDescent="0.25">
      <c r="A1336" s="1">
        <v>1</v>
      </c>
      <c r="B1336" s="1">
        <v>187</v>
      </c>
      <c r="C1336" s="1">
        <v>371</v>
      </c>
      <c r="D1336" s="1">
        <v>0.01</v>
      </c>
      <c r="E1336" s="7">
        <v>22.39387584</v>
      </c>
      <c r="F1336" s="7">
        <v>92</v>
      </c>
      <c r="G1336" s="1">
        <v>3903</v>
      </c>
      <c r="H1336" s="1">
        <v>17.399999999999999</v>
      </c>
      <c r="I1336" s="1">
        <v>474</v>
      </c>
      <c r="J1336" s="1">
        <v>71</v>
      </c>
      <c r="K1336" s="1">
        <v>2.76</v>
      </c>
      <c r="L1336" s="1">
        <v>68</v>
      </c>
      <c r="M1336" s="1">
        <v>0.1</v>
      </c>
      <c r="N1336" s="7">
        <v>499.86329999999998</v>
      </c>
      <c r="O1336" s="1">
        <v>144654143</v>
      </c>
      <c r="P1336" s="1">
        <v>21.8</v>
      </c>
      <c r="Q1336" s="1">
        <v>22.2</v>
      </c>
      <c r="R1336" s="1">
        <v>0.45700000000000002</v>
      </c>
      <c r="S1336" s="1">
        <v>5.5</v>
      </c>
      <c r="T1336" s="1">
        <v>0</v>
      </c>
      <c r="U1336" s="1">
        <v>1</v>
      </c>
      <c r="V1336" s="1">
        <v>0</v>
      </c>
      <c r="W1336" s="1">
        <v>0</v>
      </c>
      <c r="X1336" s="1">
        <v>0</v>
      </c>
      <c r="Y1336" s="1">
        <v>0</v>
      </c>
      <c r="Z1336" s="1">
        <v>63.2</v>
      </c>
      <c r="AA1336" s="7">
        <f>SUMPRODUCT($A$19:$Y$19,A1336:Y1336)</f>
        <v>62.773597454509087</v>
      </c>
      <c r="AB1336" s="7">
        <f>(Z1336-AA1336)^2</f>
        <v>0.18181913080113263</v>
      </c>
      <c r="AC1336" s="7">
        <f>ABS(Z1336-AA1336)</f>
        <v>0.42640254549091594</v>
      </c>
      <c r="AD1336" s="7">
        <f>(Z1336-$AC$10)^2</f>
        <v>34.062532095131054</v>
      </c>
      <c r="AE1336" s="8">
        <f t="shared" si="20"/>
        <v>0.42640254549091594</v>
      </c>
    </row>
    <row r="1337" spans="1:31" x14ac:dyDescent="0.25">
      <c r="A1337" s="1">
        <v>1</v>
      </c>
      <c r="B1337" s="1">
        <v>127</v>
      </c>
      <c r="C1337" s="1">
        <v>4</v>
      </c>
      <c r="D1337" s="1">
        <v>0.54</v>
      </c>
      <c r="E1337" s="7">
        <v>228.7838108</v>
      </c>
      <c r="F1337" s="7">
        <v>97</v>
      </c>
      <c r="G1337" s="1">
        <v>76</v>
      </c>
      <c r="H1337" s="1">
        <v>56.3</v>
      </c>
      <c r="I1337" s="1">
        <v>4</v>
      </c>
      <c r="J1337" s="1">
        <v>97</v>
      </c>
      <c r="K1337" s="1">
        <v>9.15</v>
      </c>
      <c r="L1337" s="1">
        <v>97</v>
      </c>
      <c r="M1337" s="1">
        <v>0.1</v>
      </c>
      <c r="N1337" s="7">
        <v>1889.213962</v>
      </c>
      <c r="O1337" s="1">
        <v>5396774</v>
      </c>
      <c r="P1337" s="1">
        <v>3.9</v>
      </c>
      <c r="Q1337" s="1">
        <v>3.9</v>
      </c>
      <c r="R1337" s="1">
        <v>0.71699999999999997</v>
      </c>
      <c r="S1337" s="1">
        <v>13.2</v>
      </c>
      <c r="T1337" s="1">
        <v>0</v>
      </c>
      <c r="U1337" s="1">
        <v>1</v>
      </c>
      <c r="V1337" s="1">
        <v>0</v>
      </c>
      <c r="W1337" s="1">
        <v>0</v>
      </c>
      <c r="X1337" s="1">
        <v>0</v>
      </c>
      <c r="Y1337" s="1">
        <v>0</v>
      </c>
      <c r="Z1337" s="1">
        <v>72.3</v>
      </c>
      <c r="AA1337" s="7">
        <f>SUMPRODUCT($A$19:$Y$19,A1337:Y1337)</f>
        <v>74.095474566864766</v>
      </c>
      <c r="AB1337" s="7">
        <f>(Z1337-AA1337)^2</f>
        <v>3.2237289202582295</v>
      </c>
      <c r="AC1337" s="7">
        <f>ABS(Z1337-AA1337)</f>
        <v>1.7954745668647689</v>
      </c>
      <c r="AD1337" s="7">
        <f>(Z1337-$AC$10)^2</f>
        <v>10.651662529912288</v>
      </c>
      <c r="AE1337" s="8">
        <f t="shared" si="20"/>
        <v>-1.7954745668647689</v>
      </c>
    </row>
    <row r="1338" spans="1:31" x14ac:dyDescent="0.25">
      <c r="A1338" s="1">
        <v>1</v>
      </c>
      <c r="B1338" s="1">
        <v>15</v>
      </c>
      <c r="C1338" s="1">
        <v>12</v>
      </c>
      <c r="D1338" s="1">
        <v>4.28</v>
      </c>
      <c r="E1338" s="7">
        <v>113.24363459999999</v>
      </c>
      <c r="F1338" s="7">
        <v>88</v>
      </c>
      <c r="G1338" s="1">
        <v>0</v>
      </c>
      <c r="H1338" s="1">
        <v>54.2</v>
      </c>
      <c r="I1338" s="1">
        <v>15</v>
      </c>
      <c r="J1338" s="1">
        <v>88</v>
      </c>
      <c r="K1338" s="1">
        <v>6.76</v>
      </c>
      <c r="L1338" s="1">
        <v>88</v>
      </c>
      <c r="M1338" s="1">
        <v>0.1</v>
      </c>
      <c r="N1338" s="7">
        <v>625.65544</v>
      </c>
      <c r="O1338" s="1">
        <v>4591897</v>
      </c>
      <c r="P1338" s="1">
        <v>2.2000000000000002</v>
      </c>
      <c r="Q1338" s="1">
        <v>2</v>
      </c>
      <c r="R1338" s="1">
        <v>0.69499999999999995</v>
      </c>
      <c r="S1338" s="1">
        <v>12.8</v>
      </c>
      <c r="T1338" s="1">
        <v>0</v>
      </c>
      <c r="U1338" s="1">
        <v>0</v>
      </c>
      <c r="V1338" s="1">
        <v>0</v>
      </c>
      <c r="W1338" s="1">
        <v>1</v>
      </c>
      <c r="X1338" s="1">
        <v>0</v>
      </c>
      <c r="Y1338" s="1">
        <v>0</v>
      </c>
      <c r="Z1338" s="1">
        <v>73.599999999999994</v>
      </c>
      <c r="AA1338" s="7">
        <f>SUMPRODUCT($A$19:$Y$19,A1338:Y1338)</f>
        <v>74.936984764806539</v>
      </c>
      <c r="AB1338" s="7">
        <f>(Z1338-AA1338)^2</f>
        <v>1.7875282613248111</v>
      </c>
      <c r="AC1338" s="7">
        <f>ABS(Z1338-AA1338)</f>
        <v>1.3369847648065445</v>
      </c>
      <c r="AD1338" s="7">
        <f>(Z1338-$AC$10)^2</f>
        <v>20.827252592023857</v>
      </c>
      <c r="AE1338" s="8">
        <f t="shared" si="20"/>
        <v>-1.3369847648065445</v>
      </c>
    </row>
    <row r="1339" spans="1:31" x14ac:dyDescent="0.25">
      <c r="A1339" s="1">
        <v>1</v>
      </c>
      <c r="B1339" s="1">
        <v>119</v>
      </c>
      <c r="C1339" s="1">
        <v>5</v>
      </c>
      <c r="D1339" s="1">
        <v>0.01</v>
      </c>
      <c r="E1339" s="7">
        <v>306.18243130000002</v>
      </c>
      <c r="F1339" s="7">
        <v>94</v>
      </c>
      <c r="G1339" s="1">
        <v>0</v>
      </c>
      <c r="H1339" s="1">
        <v>51.5</v>
      </c>
      <c r="I1339" s="1">
        <v>6</v>
      </c>
      <c r="J1339" s="1">
        <v>97</v>
      </c>
      <c r="K1339" s="1">
        <v>6.4</v>
      </c>
      <c r="L1339" s="1">
        <v>94</v>
      </c>
      <c r="M1339" s="1">
        <v>0.1</v>
      </c>
      <c r="N1339" s="7">
        <v>7891.2997759999998</v>
      </c>
      <c r="O1339" s="1">
        <v>953579</v>
      </c>
      <c r="P1339" s="1">
        <v>2.8</v>
      </c>
      <c r="Q1339" s="1">
        <v>2.9</v>
      </c>
      <c r="R1339" s="1">
        <v>0.752</v>
      </c>
      <c r="S1339" s="1">
        <v>12.2</v>
      </c>
      <c r="T1339" s="1">
        <v>0</v>
      </c>
      <c r="U1339" s="1">
        <v>1</v>
      </c>
      <c r="V1339" s="1">
        <v>0</v>
      </c>
      <c r="W1339" s="1">
        <v>0</v>
      </c>
      <c r="X1339" s="1">
        <v>0</v>
      </c>
      <c r="Y1339" s="1">
        <v>0</v>
      </c>
      <c r="Z1339" s="1">
        <v>72.5</v>
      </c>
      <c r="AA1339" s="7">
        <f>SUMPRODUCT($A$19:$Y$19,A1339:Y1339)</f>
        <v>73.708261679533123</v>
      </c>
      <c r="AB1339" s="7">
        <f>(Z1339-AA1339)^2</f>
        <v>1.4598962862282041</v>
      </c>
      <c r="AC1339" s="7">
        <f>ABS(Z1339-AA1339)</f>
        <v>1.2082616795331234</v>
      </c>
      <c r="AD1339" s="7">
        <f>(Z1339-$AC$10)^2</f>
        <v>11.997137924083322</v>
      </c>
      <c r="AE1339" s="8">
        <f t="shared" si="20"/>
        <v>-1.2082616795331234</v>
      </c>
    </row>
    <row r="1340" spans="1:31" x14ac:dyDescent="0.25">
      <c r="A1340" s="1">
        <v>1</v>
      </c>
      <c r="B1340" s="1">
        <v>253</v>
      </c>
      <c r="C1340" s="1">
        <v>6</v>
      </c>
      <c r="D1340" s="1">
        <v>4.3099999999999996</v>
      </c>
      <c r="E1340" s="7">
        <v>8.8974214590000003</v>
      </c>
      <c r="F1340" s="7">
        <v>7</v>
      </c>
      <c r="G1340" s="1">
        <v>16970</v>
      </c>
      <c r="H1340" s="1">
        <v>55.1</v>
      </c>
      <c r="I1340" s="1">
        <v>7</v>
      </c>
      <c r="J1340" s="1">
        <v>99</v>
      </c>
      <c r="K1340" s="1">
        <v>5.66</v>
      </c>
      <c r="L1340" s="1">
        <v>99</v>
      </c>
      <c r="M1340" s="1">
        <v>0.8</v>
      </c>
      <c r="N1340" s="7">
        <v>78.738242999999997</v>
      </c>
      <c r="O1340" s="1">
        <v>48683865</v>
      </c>
      <c r="P1340" s="1">
        <v>2.9</v>
      </c>
      <c r="Q1340" s="1">
        <v>3</v>
      </c>
      <c r="R1340" s="1">
        <v>0.67300000000000004</v>
      </c>
      <c r="S1340" s="1">
        <v>13.2</v>
      </c>
      <c r="T1340" s="1">
        <v>0</v>
      </c>
      <c r="U1340" s="1">
        <v>0</v>
      </c>
      <c r="V1340" s="1">
        <v>0</v>
      </c>
      <c r="W1340" s="1">
        <v>0</v>
      </c>
      <c r="X1340" s="1">
        <v>1</v>
      </c>
      <c r="Y1340" s="1">
        <v>0</v>
      </c>
      <c r="Z1340" s="1">
        <v>67.7</v>
      </c>
      <c r="AA1340" s="7">
        <f>SUMPRODUCT($A$19:$Y$19,A1340:Y1340)</f>
        <v>72.163828343156865</v>
      </c>
      <c r="AB1340" s="7">
        <f>(Z1340-AA1340)^2</f>
        <v>19.925763477170538</v>
      </c>
      <c r="AC1340" s="7">
        <f>ABS(Z1340-AA1340)</f>
        <v>4.4638283431568624</v>
      </c>
      <c r="AD1340" s="7">
        <f>(Z1340-$AC$10)^2</f>
        <v>1.7857284639789361</v>
      </c>
      <c r="AE1340" s="8">
        <f t="shared" si="20"/>
        <v>-4.4638283431568624</v>
      </c>
    </row>
    <row r="1341" spans="1:31" x14ac:dyDescent="0.25">
      <c r="A1341" s="1">
        <v>1</v>
      </c>
      <c r="B1341" s="1">
        <v>382</v>
      </c>
      <c r="C1341" s="1">
        <v>2</v>
      </c>
      <c r="D1341" s="1">
        <v>0.01</v>
      </c>
      <c r="E1341" s="7">
        <v>574.38951020000002</v>
      </c>
      <c r="F1341" s="7">
        <v>98</v>
      </c>
      <c r="G1341" s="1">
        <v>0</v>
      </c>
      <c r="H1341" s="1">
        <v>31.8</v>
      </c>
      <c r="I1341" s="1">
        <v>3</v>
      </c>
      <c r="J1341" s="1">
        <v>98</v>
      </c>
      <c r="K1341" s="1">
        <v>9.25</v>
      </c>
      <c r="L1341" s="1">
        <v>98</v>
      </c>
      <c r="M1341" s="1">
        <v>7.3</v>
      </c>
      <c r="N1341" s="7">
        <v>3464.35169</v>
      </c>
      <c r="O1341" s="1">
        <v>129597</v>
      </c>
      <c r="P1341" s="1">
        <v>4.3</v>
      </c>
      <c r="Q1341" s="1">
        <v>4.3</v>
      </c>
      <c r="R1341" s="1">
        <v>0.54100000000000004</v>
      </c>
      <c r="S1341" s="1">
        <v>11.4</v>
      </c>
      <c r="T1341" s="1">
        <v>1</v>
      </c>
      <c r="U1341" s="1">
        <v>0</v>
      </c>
      <c r="V1341" s="1">
        <v>0</v>
      </c>
      <c r="W1341" s="1">
        <v>0</v>
      </c>
      <c r="X1341" s="1">
        <v>0</v>
      </c>
      <c r="Y1341" s="1">
        <v>0</v>
      </c>
      <c r="Z1341" s="1">
        <v>58.4</v>
      </c>
      <c r="AA1341" s="7">
        <f>SUMPRODUCT($A$19:$Y$19,A1341:Y1341)</f>
        <v>60.683589149643396</v>
      </c>
      <c r="AB1341" s="7">
        <f>(Z1341-AA1341)^2</f>
        <v>5.2147794043690547</v>
      </c>
      <c r="AC1341" s="7">
        <f>ABS(Z1341-AA1341)</f>
        <v>2.2835891496433973</v>
      </c>
      <c r="AD1341" s="7">
        <f>(Z1341-$AC$10)^2</f>
        <v>113.13112263502674</v>
      </c>
      <c r="AE1341" s="8">
        <f t="shared" si="20"/>
        <v>-2.2835891496433973</v>
      </c>
    </row>
    <row r="1342" spans="1:31" x14ac:dyDescent="0.25">
      <c r="A1342" s="1">
        <v>1</v>
      </c>
      <c r="B1342" s="1">
        <v>183</v>
      </c>
      <c r="C1342" s="1">
        <v>111</v>
      </c>
      <c r="D1342" s="1">
        <v>7.26</v>
      </c>
      <c r="E1342" s="7">
        <v>179.47772929999999</v>
      </c>
      <c r="F1342" s="7">
        <v>94</v>
      </c>
      <c r="G1342" s="1">
        <v>36</v>
      </c>
      <c r="H1342" s="1">
        <v>43.7</v>
      </c>
      <c r="I1342" s="1">
        <v>127</v>
      </c>
      <c r="J1342" s="1">
        <v>99</v>
      </c>
      <c r="K1342" s="1">
        <v>7.3</v>
      </c>
      <c r="L1342" s="1">
        <v>98</v>
      </c>
      <c r="M1342" s="1">
        <v>0.1</v>
      </c>
      <c r="N1342" s="7">
        <v>3739.1193600000001</v>
      </c>
      <c r="O1342" s="1">
        <v>175287587</v>
      </c>
      <c r="P1342" s="1">
        <v>3.4</v>
      </c>
      <c r="Q1342" s="1">
        <v>3.4</v>
      </c>
      <c r="R1342" s="1">
        <v>0.67700000000000005</v>
      </c>
      <c r="S1342" s="1">
        <v>14.1</v>
      </c>
      <c r="T1342" s="1">
        <v>0</v>
      </c>
      <c r="U1342" s="1">
        <v>0</v>
      </c>
      <c r="V1342" s="1">
        <v>0</v>
      </c>
      <c r="W1342" s="1">
        <v>1</v>
      </c>
      <c r="X1342" s="1">
        <v>0</v>
      </c>
      <c r="Y1342" s="1">
        <v>0</v>
      </c>
      <c r="Z1342" s="1">
        <v>75</v>
      </c>
      <c r="AA1342" s="7">
        <f>SUMPRODUCT($A$19:$Y$19,A1342:Y1342)</f>
        <v>74.186505786894983</v>
      </c>
      <c r="AB1342" s="7">
        <f>(Z1342-AA1342)^2</f>
        <v>0.66177283475535031</v>
      </c>
      <c r="AC1342" s="7">
        <f>ABS(Z1342-AA1342)</f>
        <v>0.81349421310501668</v>
      </c>
      <c r="AD1342" s="7">
        <f>(Z1342-$AC$10)^2</f>
        <v>35.565580351221016</v>
      </c>
      <c r="AE1342" s="8">
        <f t="shared" si="20"/>
        <v>0.81349421310501668</v>
      </c>
    </row>
    <row r="1343" spans="1:31" x14ac:dyDescent="0.25">
      <c r="A1343" s="1">
        <v>1</v>
      </c>
      <c r="B1343" s="1">
        <v>22</v>
      </c>
      <c r="C1343" s="1">
        <v>0</v>
      </c>
      <c r="D1343" s="1">
        <v>1.08</v>
      </c>
      <c r="E1343" s="7">
        <v>156.28479680000001</v>
      </c>
      <c r="F1343" s="7">
        <v>75</v>
      </c>
      <c r="G1343" s="1">
        <v>0</v>
      </c>
      <c r="H1343" s="1">
        <v>39.6</v>
      </c>
      <c r="I1343" s="1">
        <v>0</v>
      </c>
      <c r="J1343" s="1">
        <v>78</v>
      </c>
      <c r="K1343" s="1">
        <v>6.9</v>
      </c>
      <c r="L1343" s="1">
        <v>78</v>
      </c>
      <c r="M1343" s="1">
        <v>0.1</v>
      </c>
      <c r="N1343" s="7">
        <v>784.95628739999995</v>
      </c>
      <c r="O1343" s="1">
        <v>435262</v>
      </c>
      <c r="P1343" s="1">
        <v>1.4</v>
      </c>
      <c r="Q1343" s="1">
        <v>1.4</v>
      </c>
      <c r="R1343" s="1">
        <v>0.44600000000000001</v>
      </c>
      <c r="S1343" s="1">
        <v>7.3</v>
      </c>
      <c r="T1343" s="1">
        <v>0</v>
      </c>
      <c r="U1343" s="1">
        <v>0</v>
      </c>
      <c r="V1343" s="1">
        <v>1</v>
      </c>
      <c r="W1343" s="1">
        <v>0</v>
      </c>
      <c r="X1343" s="1">
        <v>0</v>
      </c>
      <c r="Y1343" s="1">
        <v>0</v>
      </c>
      <c r="Z1343" s="1">
        <v>66.5</v>
      </c>
      <c r="AA1343" s="7">
        <f>SUMPRODUCT($A$19:$Y$19,A1343:Y1343)</f>
        <v>68.149850148740995</v>
      </c>
      <c r="AB1343" s="7">
        <f>(Z1343-AA1343)^2</f>
        <v>2.7220055133006844</v>
      </c>
      <c r="AC1343" s="7">
        <f>ABS(Z1343-AA1343)</f>
        <v>1.6498501487409953</v>
      </c>
      <c r="AD1343" s="7">
        <f>(Z1343-$AC$10)^2</f>
        <v>6.4328760989528488</v>
      </c>
      <c r="AE1343" s="8">
        <f t="shared" si="20"/>
        <v>-1.6498501487409953</v>
      </c>
    </row>
    <row r="1344" spans="1:31" x14ac:dyDescent="0.25">
      <c r="A1344" s="1">
        <v>1</v>
      </c>
      <c r="B1344" s="1">
        <v>523</v>
      </c>
      <c r="C1344" s="1">
        <v>112</v>
      </c>
      <c r="D1344" s="1">
        <v>10.42</v>
      </c>
      <c r="E1344" s="7">
        <v>2.690897842</v>
      </c>
      <c r="F1344" s="7">
        <v>29</v>
      </c>
      <c r="G1344" s="1">
        <v>49871</v>
      </c>
      <c r="H1344" s="1">
        <v>13.6</v>
      </c>
      <c r="I1344" s="1">
        <v>181</v>
      </c>
      <c r="J1344" s="1">
        <v>57</v>
      </c>
      <c r="K1344" s="1">
        <v>7.78</v>
      </c>
      <c r="L1344" s="1">
        <v>57</v>
      </c>
      <c r="M1344" s="1">
        <v>10</v>
      </c>
      <c r="N1344" s="7">
        <v>24.242322900000001</v>
      </c>
      <c r="O1344" s="1">
        <v>2571848</v>
      </c>
      <c r="P1344" s="1">
        <v>6.8</v>
      </c>
      <c r="Q1344" s="1">
        <v>6.8</v>
      </c>
      <c r="R1344" s="1">
        <v>0.40400000000000003</v>
      </c>
      <c r="S1344" s="1">
        <v>11</v>
      </c>
      <c r="T1344" s="1">
        <v>1</v>
      </c>
      <c r="U1344" s="1">
        <v>0</v>
      </c>
      <c r="V1344" s="1">
        <v>0</v>
      </c>
      <c r="W1344" s="1">
        <v>0</v>
      </c>
      <c r="X1344" s="1">
        <v>0</v>
      </c>
      <c r="Y1344" s="1">
        <v>0</v>
      </c>
      <c r="Z1344" s="1">
        <v>48.8</v>
      </c>
      <c r="AA1344" s="7">
        <f>SUMPRODUCT($A$19:$Y$19,A1344:Y1344)</f>
        <v>50.999878427260875</v>
      </c>
      <c r="AB1344" s="7">
        <f>(Z1344-AA1344)^2</f>
        <v>4.8394650947277915</v>
      </c>
      <c r="AC1344" s="7">
        <f>ABS(Z1344-AA1344)</f>
        <v>2.1998784272608773</v>
      </c>
      <c r="AD1344" s="7">
        <f>(Z1344-$AC$10)^2</f>
        <v>409.50830371481806</v>
      </c>
      <c r="AE1344" s="8">
        <f t="shared" si="20"/>
        <v>-2.1998784272608773</v>
      </c>
    </row>
    <row r="1345" spans="1:31" x14ac:dyDescent="0.25">
      <c r="A1345" s="1">
        <v>1</v>
      </c>
      <c r="B1345" s="1">
        <v>117</v>
      </c>
      <c r="C1345" s="1">
        <v>0</v>
      </c>
      <c r="D1345" s="1">
        <v>5.82</v>
      </c>
      <c r="E1345" s="7">
        <v>482.8039445</v>
      </c>
      <c r="F1345" s="7">
        <v>94</v>
      </c>
      <c r="G1345" s="1">
        <v>0</v>
      </c>
      <c r="H1345" s="1">
        <v>62.9</v>
      </c>
      <c r="I1345" s="1">
        <v>0</v>
      </c>
      <c r="J1345" s="1">
        <v>94</v>
      </c>
      <c r="K1345" s="1">
        <v>8.68</v>
      </c>
      <c r="L1345" s="1">
        <v>94</v>
      </c>
      <c r="M1345" s="1">
        <v>0.1</v>
      </c>
      <c r="N1345" s="7">
        <v>16881.256799999999</v>
      </c>
      <c r="O1345" s="1">
        <v>3485</v>
      </c>
      <c r="P1345" s="1">
        <v>1.5</v>
      </c>
      <c r="Q1345" s="1">
        <v>1.4</v>
      </c>
      <c r="R1345" s="1">
        <v>0.78800000000000003</v>
      </c>
      <c r="S1345" s="1">
        <v>15.5</v>
      </c>
      <c r="T1345" s="1">
        <v>0</v>
      </c>
      <c r="U1345" s="1">
        <v>0</v>
      </c>
      <c r="V1345" s="1">
        <v>0</v>
      </c>
      <c r="W1345" s="1">
        <v>1</v>
      </c>
      <c r="X1345" s="1">
        <v>0</v>
      </c>
      <c r="Y1345" s="1">
        <v>0</v>
      </c>
      <c r="Z1345" s="1">
        <v>76.8</v>
      </c>
      <c r="AA1345" s="7">
        <f>SUMPRODUCT($A$19:$Y$19,A1345:Y1345)</f>
        <v>76.701858233707824</v>
      </c>
      <c r="AB1345" s="7">
        <f>(Z1345-AA1345)^2</f>
        <v>9.6318062909474776E-3</v>
      </c>
      <c r="AC1345" s="7">
        <f>ABS(Z1345-AA1345)</f>
        <v>9.8141766292172861E-2</v>
      </c>
      <c r="AD1345" s="7">
        <f>(Z1345-$AC$10)^2</f>
        <v>60.274858898760115</v>
      </c>
      <c r="AE1345" s="8">
        <f t="shared" si="20"/>
        <v>9.8141766292172861E-2</v>
      </c>
    </row>
    <row r="1346" spans="1:31" x14ac:dyDescent="0.25">
      <c r="A1346" s="1">
        <v>1</v>
      </c>
      <c r="B1346" s="1">
        <v>147</v>
      </c>
      <c r="C1346" s="1">
        <v>15</v>
      </c>
      <c r="D1346" s="1">
        <v>4.53</v>
      </c>
      <c r="E1346" s="7">
        <v>62.437107740000002</v>
      </c>
      <c r="F1346" s="7">
        <v>93</v>
      </c>
      <c r="G1346" s="1">
        <v>0</v>
      </c>
      <c r="H1346" s="1">
        <v>51.3</v>
      </c>
      <c r="I1346" s="1">
        <v>17</v>
      </c>
      <c r="J1346" s="1">
        <v>94</v>
      </c>
      <c r="K1346" s="1">
        <v>6.11</v>
      </c>
      <c r="L1346" s="1">
        <v>93</v>
      </c>
      <c r="M1346" s="1">
        <v>0.1</v>
      </c>
      <c r="N1346" s="7">
        <v>379.78775999999999</v>
      </c>
      <c r="O1346" s="1">
        <v>43835722</v>
      </c>
      <c r="P1346" s="1">
        <v>2.2999999999999998</v>
      </c>
      <c r="Q1346" s="1">
        <v>2.1</v>
      </c>
      <c r="R1346" s="1">
        <v>0.66900000000000004</v>
      </c>
      <c r="S1346" s="1">
        <v>11.5</v>
      </c>
      <c r="T1346" s="1">
        <v>0</v>
      </c>
      <c r="U1346" s="1">
        <v>0</v>
      </c>
      <c r="V1346" s="1">
        <v>0</v>
      </c>
      <c r="W1346" s="1">
        <v>1</v>
      </c>
      <c r="X1346" s="1">
        <v>0</v>
      </c>
      <c r="Y1346" s="1">
        <v>0</v>
      </c>
      <c r="Z1346" s="1">
        <v>73.099999999999994</v>
      </c>
      <c r="AA1346" s="7">
        <f>SUMPRODUCT($A$19:$Y$19,A1346:Y1346)</f>
        <v>72.28865493389209</v>
      </c>
      <c r="AB1346" s="7">
        <f>(Z1346-AA1346)^2</f>
        <v>0.65828081629763946</v>
      </c>
      <c r="AC1346" s="7">
        <f>ABS(Z1346-AA1346)</f>
        <v>0.81134506610790424</v>
      </c>
      <c r="AD1346" s="7">
        <f>(Z1346-$AC$10)^2</f>
        <v>16.513564106596323</v>
      </c>
      <c r="AE1346" s="8">
        <f t="shared" si="20"/>
        <v>0.81134506610790424</v>
      </c>
    </row>
    <row r="1347" spans="1:31" x14ac:dyDescent="0.25">
      <c r="A1347" s="1">
        <v>1</v>
      </c>
      <c r="B1347" s="1">
        <v>145</v>
      </c>
      <c r="C1347" s="1">
        <v>0</v>
      </c>
      <c r="D1347" s="1">
        <v>10.78</v>
      </c>
      <c r="E1347" s="7">
        <v>0</v>
      </c>
      <c r="F1347" s="7">
        <v>99</v>
      </c>
      <c r="G1347" s="1">
        <v>0</v>
      </c>
      <c r="H1347" s="1">
        <v>51.6</v>
      </c>
      <c r="I1347" s="1">
        <v>0</v>
      </c>
      <c r="J1347" s="1">
        <v>98</v>
      </c>
      <c r="K1347" s="1">
        <v>5.63</v>
      </c>
      <c r="L1347" s="1">
        <v>99</v>
      </c>
      <c r="M1347" s="1">
        <v>0.1</v>
      </c>
      <c r="N1347" s="7">
        <v>1653.2390500000001</v>
      </c>
      <c r="O1347" s="1">
        <v>1315372</v>
      </c>
      <c r="P1347" s="1">
        <v>1.5</v>
      </c>
      <c r="Q1347" s="1">
        <v>1.6</v>
      </c>
      <c r="R1347" s="1">
        <v>0.76300000000000001</v>
      </c>
      <c r="S1347" s="1">
        <v>13.3</v>
      </c>
      <c r="T1347" s="1">
        <v>0</v>
      </c>
      <c r="U1347" s="1">
        <v>0</v>
      </c>
      <c r="V1347" s="1">
        <v>0</v>
      </c>
      <c r="W1347" s="1">
        <v>0</v>
      </c>
      <c r="X1347" s="1">
        <v>1</v>
      </c>
      <c r="Y1347" s="1">
        <v>1</v>
      </c>
      <c r="Z1347" s="1">
        <v>73.7</v>
      </c>
      <c r="AA1347" s="7">
        <f>SUMPRODUCT($A$19:$Y$19,A1347:Y1347)</f>
        <v>75.683772609554367</v>
      </c>
      <c r="AB1347" s="7">
        <f>(Z1347-AA1347)^2</f>
        <v>3.9353537664181326</v>
      </c>
      <c r="AC1347" s="7">
        <f>ABS(Z1347-AA1347)</f>
        <v>1.9837726095543644</v>
      </c>
      <c r="AD1347" s="7">
        <f>(Z1347-$AC$10)^2</f>
        <v>21.749990289109444</v>
      </c>
      <c r="AE1347" s="8">
        <f t="shared" si="20"/>
        <v>-1.9837726095543644</v>
      </c>
    </row>
    <row r="1348" spans="1:31" x14ac:dyDescent="0.25">
      <c r="A1348" s="1">
        <v>1</v>
      </c>
      <c r="B1348" s="1">
        <v>287</v>
      </c>
      <c r="C1348" s="1">
        <v>4</v>
      </c>
      <c r="D1348" s="1">
        <v>3.21</v>
      </c>
      <c r="E1348" s="7">
        <v>53.30782696</v>
      </c>
      <c r="F1348" s="7">
        <v>83</v>
      </c>
      <c r="G1348" s="1">
        <v>26</v>
      </c>
      <c r="H1348" s="1">
        <v>23.1</v>
      </c>
      <c r="I1348" s="1">
        <v>7</v>
      </c>
      <c r="J1348" s="1">
        <v>82</v>
      </c>
      <c r="K1348" s="1">
        <v>6.7</v>
      </c>
      <c r="L1348" s="1">
        <v>83</v>
      </c>
      <c r="M1348" s="1">
        <v>5.9</v>
      </c>
      <c r="N1348" s="7">
        <v>543.95741799999996</v>
      </c>
      <c r="O1348" s="1">
        <v>155588</v>
      </c>
      <c r="P1348" s="1">
        <v>8</v>
      </c>
      <c r="Q1348" s="1">
        <v>7.9</v>
      </c>
      <c r="R1348" s="1">
        <v>0.40500000000000003</v>
      </c>
      <c r="S1348" s="1">
        <v>8.9</v>
      </c>
      <c r="T1348" s="1">
        <v>1</v>
      </c>
      <c r="U1348" s="1">
        <v>0</v>
      </c>
      <c r="V1348" s="1">
        <v>0</v>
      </c>
      <c r="W1348" s="1">
        <v>0</v>
      </c>
      <c r="X1348" s="1">
        <v>0</v>
      </c>
      <c r="Y1348" s="1">
        <v>0</v>
      </c>
      <c r="Z1348" s="1">
        <v>56.7</v>
      </c>
      <c r="AA1348" s="7">
        <f>SUMPRODUCT($A$19:$Y$19,A1348:Y1348)</f>
        <v>58.638910599481321</v>
      </c>
      <c r="AB1348" s="7">
        <f>(Z1348-AA1348)^2</f>
        <v>3.7593743127810031</v>
      </c>
      <c r="AC1348" s="7">
        <f>ABS(Z1348-AA1348)</f>
        <v>1.9389105994813178</v>
      </c>
      <c r="AD1348" s="7">
        <f>(Z1348-$AC$10)^2</f>
        <v>152.184581784573</v>
      </c>
      <c r="AE1348" s="8">
        <f t="shared" si="20"/>
        <v>-1.9389105994813178</v>
      </c>
    </row>
    <row r="1349" spans="1:31" x14ac:dyDescent="0.25">
      <c r="A1349" s="1">
        <v>1</v>
      </c>
      <c r="B1349" s="1">
        <v>38</v>
      </c>
      <c r="C1349" s="1">
        <v>5</v>
      </c>
      <c r="D1349" s="1">
        <v>2.58</v>
      </c>
      <c r="E1349" s="7">
        <v>13.52999556</v>
      </c>
      <c r="F1349" s="7">
        <v>92</v>
      </c>
      <c r="G1349" s="1">
        <v>3526</v>
      </c>
      <c r="H1349" s="1">
        <v>19.600000000000001</v>
      </c>
      <c r="I1349" s="1">
        <v>8</v>
      </c>
      <c r="J1349" s="1">
        <v>69</v>
      </c>
      <c r="K1349" s="1">
        <v>5.41</v>
      </c>
      <c r="L1349" s="1">
        <v>64</v>
      </c>
      <c r="M1349" s="1">
        <v>5</v>
      </c>
      <c r="N1349" s="7">
        <v>393.31382439999999</v>
      </c>
      <c r="O1349" s="1">
        <v>135345</v>
      </c>
      <c r="P1349" s="1">
        <v>9.4</v>
      </c>
      <c r="Q1349" s="1">
        <v>9.3000000000000007</v>
      </c>
      <c r="R1349" s="1">
        <v>0</v>
      </c>
      <c r="S1349" s="1">
        <v>7.7</v>
      </c>
      <c r="T1349" s="1">
        <v>1</v>
      </c>
      <c r="U1349" s="1">
        <v>0</v>
      </c>
      <c r="V1349" s="1">
        <v>0</v>
      </c>
      <c r="W1349" s="1">
        <v>0</v>
      </c>
      <c r="X1349" s="1">
        <v>0</v>
      </c>
      <c r="Y1349" s="1">
        <v>0</v>
      </c>
      <c r="Z1349" s="1">
        <v>53.5</v>
      </c>
      <c r="AA1349" s="7">
        <f>SUMPRODUCT($A$19:$Y$19,A1349:Y1349)</f>
        <v>58.825231468921217</v>
      </c>
      <c r="AB1349" s="7">
        <f>(Z1349-AA1349)^2</f>
        <v>28.358090197588822</v>
      </c>
      <c r="AC1349" s="7">
        <f>ABS(Z1349-AA1349)</f>
        <v>5.325231468921217</v>
      </c>
      <c r="AD1349" s="7">
        <f>(Z1349-$AC$10)^2</f>
        <v>241.37697547783682</v>
      </c>
      <c r="AE1349" s="8">
        <f t="shared" si="20"/>
        <v>-5.325231468921217</v>
      </c>
    </row>
    <row r="1350" spans="1:31" x14ac:dyDescent="0.25">
      <c r="A1350" s="1">
        <v>1</v>
      </c>
      <c r="B1350" s="1">
        <v>71</v>
      </c>
      <c r="C1350" s="1">
        <v>3</v>
      </c>
      <c r="D1350" s="1">
        <v>10.37</v>
      </c>
      <c r="E1350" s="7">
        <v>0</v>
      </c>
      <c r="F1350" s="7">
        <v>92</v>
      </c>
      <c r="G1350" s="1">
        <v>133</v>
      </c>
      <c r="H1350" s="1">
        <v>66</v>
      </c>
      <c r="I1350" s="1">
        <v>4</v>
      </c>
      <c r="J1350" s="1">
        <v>95</v>
      </c>
      <c r="K1350" s="1">
        <v>9.1199999999999992</v>
      </c>
      <c r="L1350" s="1">
        <v>95</v>
      </c>
      <c r="M1350" s="1">
        <v>0.1</v>
      </c>
      <c r="N1350" s="7">
        <v>1653.2390500000001</v>
      </c>
      <c r="O1350" s="1">
        <v>1315372</v>
      </c>
      <c r="P1350" s="1">
        <v>0.8</v>
      </c>
      <c r="Q1350" s="1">
        <v>0.5</v>
      </c>
      <c r="R1350" s="1">
        <v>0.67300000000000004</v>
      </c>
      <c r="S1350" s="1">
        <v>12.3</v>
      </c>
      <c r="T1350" s="1">
        <v>0</v>
      </c>
      <c r="U1350" s="1">
        <v>0</v>
      </c>
      <c r="V1350" s="1">
        <v>0</v>
      </c>
      <c r="W1350" s="1">
        <v>0</v>
      </c>
      <c r="X1350" s="1">
        <v>1</v>
      </c>
      <c r="Y1350" s="1">
        <v>1</v>
      </c>
      <c r="Z1350" s="1">
        <v>81</v>
      </c>
      <c r="AA1350" s="7">
        <f>SUMPRODUCT($A$19:$Y$19,A1350:Y1350)</f>
        <v>76.512144210138857</v>
      </c>
      <c r="AB1350" s="7">
        <f>(Z1350-AA1350)^2</f>
        <v>20.140849590590186</v>
      </c>
      <c r="AC1350" s="7">
        <f>ABS(Z1350-AA1350)</f>
        <v>4.4878557898611433</v>
      </c>
      <c r="AD1350" s="7">
        <f>(Z1350-$AC$10)^2</f>
        <v>143.1298421763515</v>
      </c>
      <c r="AE1350" s="8">
        <f t="shared" si="20"/>
        <v>4.4878557898611433</v>
      </c>
    </row>
    <row r="1351" spans="1:31" x14ac:dyDescent="0.25">
      <c r="A1351" s="1">
        <v>1</v>
      </c>
      <c r="B1351" s="1">
        <v>232</v>
      </c>
      <c r="C1351" s="1">
        <v>60</v>
      </c>
      <c r="D1351" s="1">
        <v>0.01</v>
      </c>
      <c r="E1351" s="7">
        <v>227.83532080000001</v>
      </c>
      <c r="F1351" s="7">
        <v>93</v>
      </c>
      <c r="G1351" s="1">
        <v>2813</v>
      </c>
      <c r="H1351" s="1">
        <v>42.1</v>
      </c>
      <c r="I1351" s="1">
        <v>88</v>
      </c>
      <c r="J1351" s="1">
        <v>93</v>
      </c>
      <c r="K1351" s="1">
        <v>8.42</v>
      </c>
      <c r="L1351" s="1">
        <v>93</v>
      </c>
      <c r="M1351" s="1">
        <v>0.3</v>
      </c>
      <c r="N1351" s="7">
        <v>1955.6679899999999</v>
      </c>
      <c r="O1351" s="1">
        <v>36849918</v>
      </c>
      <c r="P1351" s="1">
        <v>3.4</v>
      </c>
      <c r="Q1351" s="1">
        <v>3.4</v>
      </c>
      <c r="R1351" s="1">
        <v>0.47799999999999998</v>
      </c>
      <c r="S1351" s="1">
        <v>7</v>
      </c>
      <c r="T1351" s="1">
        <v>1</v>
      </c>
      <c r="U1351" s="1">
        <v>0</v>
      </c>
      <c r="V1351" s="1">
        <v>0</v>
      </c>
      <c r="W1351" s="1">
        <v>0</v>
      </c>
      <c r="X1351" s="1">
        <v>0</v>
      </c>
      <c r="Y1351" s="1">
        <v>0</v>
      </c>
      <c r="Z1351" s="1">
        <v>63.5</v>
      </c>
      <c r="AA1351" s="7">
        <f>SUMPRODUCT($A$19:$Y$19,A1351:Y1351)</f>
        <v>62.384486484725088</v>
      </c>
      <c r="AB1351" s="7">
        <f>(Z1351-AA1351)^2</f>
        <v>1.2443704027609925</v>
      </c>
      <c r="AC1351" s="7">
        <f>ABS(Z1351-AA1351)</f>
        <v>1.1155135152749125</v>
      </c>
      <c r="AD1351" s="7">
        <f>(Z1351-$AC$10)^2</f>
        <v>30.650745186387613</v>
      </c>
      <c r="AE1351" s="8">
        <f t="shared" si="20"/>
        <v>1.1155135152749125</v>
      </c>
    </row>
    <row r="1352" spans="1:31" x14ac:dyDescent="0.25">
      <c r="A1352" s="1">
        <v>1</v>
      </c>
      <c r="B1352" s="1">
        <v>11</v>
      </c>
      <c r="C1352" s="1">
        <v>0</v>
      </c>
      <c r="D1352" s="1">
        <v>8.74</v>
      </c>
      <c r="E1352" s="7">
        <v>263.03728380000001</v>
      </c>
      <c r="F1352" s="7">
        <v>91</v>
      </c>
      <c r="G1352" s="1">
        <v>0</v>
      </c>
      <c r="H1352" s="1">
        <v>53</v>
      </c>
      <c r="I1352" s="1">
        <v>0</v>
      </c>
      <c r="J1352" s="1">
        <v>91</v>
      </c>
      <c r="K1352" s="1">
        <v>7.57</v>
      </c>
      <c r="L1352" s="1">
        <v>91</v>
      </c>
      <c r="M1352" s="1">
        <v>0.1</v>
      </c>
      <c r="N1352" s="7">
        <v>15472.7814</v>
      </c>
      <c r="O1352" s="1">
        <v>1315372</v>
      </c>
      <c r="P1352" s="1">
        <v>3.8</v>
      </c>
      <c r="Q1352" s="1">
        <v>3.8</v>
      </c>
      <c r="R1352" s="1">
        <v>0.79200000000000004</v>
      </c>
      <c r="S1352" s="1">
        <v>15.3</v>
      </c>
      <c r="T1352" s="1">
        <v>0</v>
      </c>
      <c r="U1352" s="1">
        <v>0</v>
      </c>
      <c r="V1352" s="1">
        <v>0</v>
      </c>
      <c r="W1352" s="1">
        <v>0</v>
      </c>
      <c r="X1352" s="1">
        <v>0</v>
      </c>
      <c r="Y1352" s="1">
        <v>0</v>
      </c>
      <c r="Z1352" s="1">
        <v>75.2</v>
      </c>
      <c r="AA1352" s="7">
        <f>SUMPRODUCT($A$19:$Y$19,A1352:Y1352)</f>
        <v>78.322506132280793</v>
      </c>
      <c r="AB1352" s="7">
        <f>(Z1352-AA1352)^2</f>
        <v>9.7500445461311411</v>
      </c>
      <c r="AC1352" s="7">
        <f>ABS(Z1352-AA1352)</f>
        <v>3.1225061322807903</v>
      </c>
      <c r="AD1352" s="7">
        <f>(Z1352-$AC$10)^2</f>
        <v>37.991055745392067</v>
      </c>
      <c r="AE1352" s="8">
        <f t="shared" si="20"/>
        <v>-3.1225061322807903</v>
      </c>
    </row>
    <row r="1353" spans="1:31" x14ac:dyDescent="0.25">
      <c r="A1353" s="1">
        <v>1</v>
      </c>
      <c r="B1353" s="1">
        <v>211</v>
      </c>
      <c r="C1353" s="1">
        <v>52</v>
      </c>
      <c r="D1353" s="1">
        <v>3.76</v>
      </c>
      <c r="E1353" s="7">
        <v>0</v>
      </c>
      <c r="F1353" s="7">
        <v>6</v>
      </c>
      <c r="G1353" s="1">
        <v>619</v>
      </c>
      <c r="H1353" s="1">
        <v>25.4</v>
      </c>
      <c r="I1353" s="1">
        <v>66</v>
      </c>
      <c r="J1353" s="1">
        <v>79</v>
      </c>
      <c r="K1353" s="1">
        <v>5.72</v>
      </c>
      <c r="L1353" s="1">
        <v>6</v>
      </c>
      <c r="M1353" s="1">
        <v>0.1</v>
      </c>
      <c r="N1353" s="7">
        <v>2878.3383699999999</v>
      </c>
      <c r="O1353" s="1">
        <v>11716359</v>
      </c>
      <c r="P1353" s="1">
        <v>1</v>
      </c>
      <c r="Q1353" s="1">
        <v>9.6999999999999993</v>
      </c>
      <c r="R1353" s="1">
        <v>0.67900000000000005</v>
      </c>
      <c r="S1353" s="1">
        <v>11.7</v>
      </c>
      <c r="T1353" s="1">
        <v>0</v>
      </c>
      <c r="U1353" s="1">
        <v>1</v>
      </c>
      <c r="V1353" s="1">
        <v>0</v>
      </c>
      <c r="W1353" s="1">
        <v>0</v>
      </c>
      <c r="X1353" s="1">
        <v>0</v>
      </c>
      <c r="Y1353" s="1">
        <v>0</v>
      </c>
      <c r="Z1353" s="1">
        <v>68.5</v>
      </c>
      <c r="AA1353" s="7">
        <f>SUMPRODUCT($A$19:$Y$19,A1353:Y1353)</f>
        <v>67.494458388088901</v>
      </c>
      <c r="AB1353" s="7">
        <f>(Z1353-AA1353)^2</f>
        <v>1.0111139332847707</v>
      </c>
      <c r="AC1353" s="7">
        <f>ABS(Z1353-AA1353)</f>
        <v>1.0055416119110987</v>
      </c>
      <c r="AD1353" s="7">
        <f>(Z1353-$AC$10)^2</f>
        <v>0.28763004066300663</v>
      </c>
      <c r="AE1353" s="8">
        <f t="shared" si="20"/>
        <v>1.0055416119110987</v>
      </c>
    </row>
    <row r="1354" spans="1:31" x14ac:dyDescent="0.25">
      <c r="A1354" s="1">
        <v>1</v>
      </c>
      <c r="B1354" s="1">
        <v>94</v>
      </c>
      <c r="C1354" s="1">
        <v>0</v>
      </c>
      <c r="D1354" s="1">
        <v>14.07</v>
      </c>
      <c r="E1354" s="7">
        <v>3794.581463</v>
      </c>
      <c r="F1354" s="7">
        <v>92</v>
      </c>
      <c r="G1354" s="1">
        <v>0</v>
      </c>
      <c r="H1354" s="1">
        <v>51.5</v>
      </c>
      <c r="I1354" s="1">
        <v>0</v>
      </c>
      <c r="J1354" s="1">
        <v>86</v>
      </c>
      <c r="K1354" s="1">
        <v>6.3</v>
      </c>
      <c r="L1354" s="1">
        <v>86</v>
      </c>
      <c r="M1354" s="1">
        <v>0.1</v>
      </c>
      <c r="N1354" s="7">
        <v>26241.918829999999</v>
      </c>
      <c r="O1354" s="1">
        <v>385174</v>
      </c>
      <c r="P1354" s="1">
        <v>0.3</v>
      </c>
      <c r="Q1354" s="1">
        <v>0.3</v>
      </c>
      <c r="R1354" s="1">
        <v>0.84799999999999998</v>
      </c>
      <c r="S1354" s="1">
        <v>16.2</v>
      </c>
      <c r="T1354" s="1">
        <v>0</v>
      </c>
      <c r="U1354" s="1">
        <v>0</v>
      </c>
      <c r="V1354" s="1">
        <v>0</v>
      </c>
      <c r="W1354" s="1">
        <v>0</v>
      </c>
      <c r="X1354" s="1">
        <v>1</v>
      </c>
      <c r="Y1354" s="1">
        <v>1</v>
      </c>
      <c r="Z1354" s="1">
        <v>76.400000000000006</v>
      </c>
      <c r="AA1354" s="7">
        <f>SUMPRODUCT($A$19:$Y$19,A1354:Y1354)</f>
        <v>79.125990856472626</v>
      </c>
      <c r="AB1354" s="7">
        <f>(Z1354-AA1354)^2</f>
        <v>7.4310261495723298</v>
      </c>
      <c r="AC1354" s="7">
        <f>ABS(Z1354-AA1354)</f>
        <v>2.7259908564726203</v>
      </c>
      <c r="AD1354" s="7">
        <f>(Z1354-$AC$10)^2</f>
        <v>54.223908110418215</v>
      </c>
      <c r="AE1354" s="8">
        <f t="shared" si="20"/>
        <v>-2.7259908564726203</v>
      </c>
    </row>
    <row r="1355" spans="1:31" x14ac:dyDescent="0.25">
      <c r="A1355" s="1">
        <v>1</v>
      </c>
      <c r="B1355" s="1">
        <v>142</v>
      </c>
      <c r="C1355" s="1">
        <v>30</v>
      </c>
      <c r="D1355" s="1">
        <v>0.17</v>
      </c>
      <c r="E1355" s="7">
        <v>0</v>
      </c>
      <c r="F1355" s="7">
        <v>66</v>
      </c>
      <c r="G1355" s="1">
        <v>4088</v>
      </c>
      <c r="H1355" s="1">
        <v>5.0999999999999996</v>
      </c>
      <c r="I1355" s="1">
        <v>37</v>
      </c>
      <c r="J1355" s="1">
        <v>8</v>
      </c>
      <c r="K1355" s="1">
        <v>5.72</v>
      </c>
      <c r="L1355" s="1">
        <v>78</v>
      </c>
      <c r="M1355" s="1">
        <v>0.1</v>
      </c>
      <c r="N1355" s="7">
        <v>1653.2390500000001</v>
      </c>
      <c r="O1355" s="1">
        <v>24251649</v>
      </c>
      <c r="P1355" s="1">
        <v>5.6</v>
      </c>
      <c r="Q1355" s="1">
        <v>5.3</v>
      </c>
      <c r="R1355" s="1">
        <v>0.60699999999999998</v>
      </c>
      <c r="S1355" s="1">
        <v>8.6999999999999993</v>
      </c>
      <c r="T1355" s="1">
        <v>0</v>
      </c>
      <c r="U1355" s="1">
        <v>1</v>
      </c>
      <c r="V1355" s="1">
        <v>0</v>
      </c>
      <c r="W1355" s="1">
        <v>0</v>
      </c>
      <c r="X1355" s="1">
        <v>0</v>
      </c>
      <c r="Y1355" s="1">
        <v>0</v>
      </c>
      <c r="Z1355" s="1">
        <v>72</v>
      </c>
      <c r="AA1355" s="7">
        <f>SUMPRODUCT($A$19:$Y$19,A1355:Y1355)</f>
        <v>66.005009214054553</v>
      </c>
      <c r="AB1355" s="7">
        <f>(Z1355-AA1355)^2</f>
        <v>35.939914523570806</v>
      </c>
      <c r="AC1355" s="7">
        <f>ABS(Z1355-AA1355)</f>
        <v>5.994990785945447</v>
      </c>
      <c r="AD1355" s="7">
        <f>(Z1355-$AC$10)^2</f>
        <v>8.7834494386557829</v>
      </c>
      <c r="AE1355" s="8">
        <f t="shared" si="20"/>
        <v>5.994990785945447</v>
      </c>
    </row>
    <row r="1356" spans="1:31" x14ac:dyDescent="0.25">
      <c r="A1356" s="1">
        <v>1</v>
      </c>
      <c r="B1356" s="1">
        <v>121</v>
      </c>
      <c r="C1356" s="1">
        <v>0</v>
      </c>
      <c r="D1356" s="1">
        <v>0.01</v>
      </c>
      <c r="E1356" s="7">
        <v>33.558889979999996</v>
      </c>
      <c r="F1356" s="7">
        <v>94</v>
      </c>
      <c r="G1356" s="1">
        <v>0</v>
      </c>
      <c r="H1356" s="1">
        <v>29</v>
      </c>
      <c r="I1356" s="1">
        <v>0</v>
      </c>
      <c r="J1356" s="1">
        <v>94</v>
      </c>
      <c r="K1356" s="1">
        <v>4.6100000000000003</v>
      </c>
      <c r="L1356" s="1">
        <v>94</v>
      </c>
      <c r="M1356" s="1">
        <v>0.3</v>
      </c>
      <c r="N1356" s="7">
        <v>348.48276199999998</v>
      </c>
      <c r="O1356" s="1">
        <v>513979</v>
      </c>
      <c r="P1356" s="1">
        <v>7.1</v>
      </c>
      <c r="Q1356" s="1">
        <v>7.1</v>
      </c>
      <c r="R1356" s="1">
        <v>0.63600000000000001</v>
      </c>
      <c r="S1356" s="1">
        <v>13.2</v>
      </c>
      <c r="T1356" s="1">
        <v>1</v>
      </c>
      <c r="U1356" s="1">
        <v>0</v>
      </c>
      <c r="V1356" s="1">
        <v>0</v>
      </c>
      <c r="W1356" s="1">
        <v>0</v>
      </c>
      <c r="X1356" s="1">
        <v>0</v>
      </c>
      <c r="Y1356" s="1">
        <v>0</v>
      </c>
      <c r="Z1356" s="1">
        <v>72.7</v>
      </c>
      <c r="AA1356" s="7">
        <f>SUMPRODUCT($A$19:$Y$19,A1356:Y1356)</f>
        <v>67.738294169964561</v>
      </c>
      <c r="AB1356" s="7">
        <f>(Z1356-AA1356)^2</f>
        <v>24.61852474380769</v>
      </c>
      <c r="AC1356" s="7">
        <f>ABS(Z1356-AA1356)</f>
        <v>4.9617058300354415</v>
      </c>
      <c r="AD1356" s="7">
        <f>(Z1356-$AC$10)^2</f>
        <v>13.422613318254358</v>
      </c>
      <c r="AE1356" s="8">
        <f t="shared" si="20"/>
        <v>4.9617058300354415</v>
      </c>
    </row>
    <row r="1357" spans="1:31" x14ac:dyDescent="0.25">
      <c r="A1357" s="1">
        <v>1</v>
      </c>
      <c r="B1357" s="1">
        <v>163</v>
      </c>
      <c r="C1357" s="1">
        <v>365</v>
      </c>
      <c r="D1357" s="1">
        <v>0.04</v>
      </c>
      <c r="E1357" s="7">
        <v>60.186488150000002</v>
      </c>
      <c r="F1357" s="7">
        <v>72</v>
      </c>
      <c r="G1357" s="1">
        <v>8749</v>
      </c>
      <c r="H1357" s="1">
        <v>23.9</v>
      </c>
      <c r="I1357" s="1">
        <v>450</v>
      </c>
      <c r="J1357" s="1">
        <v>72</v>
      </c>
      <c r="K1357" s="1">
        <v>2.7</v>
      </c>
      <c r="L1357" s="1">
        <v>72</v>
      </c>
      <c r="M1357" s="1">
        <v>0.1</v>
      </c>
      <c r="N1357" s="7">
        <v>1272.4416100000001</v>
      </c>
      <c r="O1357" s="1">
        <v>181712595</v>
      </c>
      <c r="P1357" s="1">
        <v>19.600000000000001</v>
      </c>
      <c r="Q1357" s="1">
        <v>2</v>
      </c>
      <c r="R1357" s="1">
        <v>0.53800000000000003</v>
      </c>
      <c r="S1357" s="1">
        <v>7.7</v>
      </c>
      <c r="T1357" s="1">
        <v>0</v>
      </c>
      <c r="U1357" s="1">
        <v>1</v>
      </c>
      <c r="V1357" s="1">
        <v>0</v>
      </c>
      <c r="W1357" s="1">
        <v>0</v>
      </c>
      <c r="X1357" s="1">
        <v>0</v>
      </c>
      <c r="Y1357" s="1">
        <v>0</v>
      </c>
      <c r="Z1357" s="1">
        <v>66</v>
      </c>
      <c r="AA1357" s="7">
        <f>SUMPRODUCT($A$19:$Y$19,A1357:Y1357)</f>
        <v>67.633448433628516</v>
      </c>
      <c r="AB1357" s="7">
        <f>(Z1357-AA1357)^2</f>
        <v>2.6681537853234518</v>
      </c>
      <c r="AC1357" s="7">
        <f>ABS(Z1357-AA1357)</f>
        <v>1.6334484336285158</v>
      </c>
      <c r="AD1357" s="7">
        <f>(Z1357-$AC$10)^2</f>
        <v>9.2191876135253104</v>
      </c>
      <c r="AE1357" s="8">
        <f t="shared" si="20"/>
        <v>-1.6334484336285158</v>
      </c>
    </row>
    <row r="1358" spans="1:31" x14ac:dyDescent="0.25">
      <c r="A1358" s="1">
        <v>1</v>
      </c>
      <c r="B1358" s="1">
        <v>21</v>
      </c>
      <c r="C1358" s="1">
        <v>0</v>
      </c>
      <c r="D1358" s="1">
        <v>4.9000000000000004</v>
      </c>
      <c r="E1358" s="7">
        <v>251.65869290000001</v>
      </c>
      <c r="F1358" s="7">
        <v>96</v>
      </c>
      <c r="G1358" s="1">
        <v>0</v>
      </c>
      <c r="H1358" s="1">
        <v>41.4</v>
      </c>
      <c r="I1358" s="1">
        <v>0</v>
      </c>
      <c r="J1358" s="1">
        <v>96</v>
      </c>
      <c r="K1358" s="1">
        <v>4.5</v>
      </c>
      <c r="L1358" s="1">
        <v>96</v>
      </c>
      <c r="M1358" s="1">
        <v>0.4</v>
      </c>
      <c r="N1358" s="7">
        <v>3419.2757190000002</v>
      </c>
      <c r="O1358" s="1">
        <v>254984</v>
      </c>
      <c r="P1358" s="1">
        <v>3.7</v>
      </c>
      <c r="Q1358" s="1">
        <v>3.7</v>
      </c>
      <c r="R1358" s="1">
        <v>0.67700000000000005</v>
      </c>
      <c r="S1358" s="1">
        <v>11.8</v>
      </c>
      <c r="T1358" s="1">
        <v>0</v>
      </c>
      <c r="U1358" s="1">
        <v>0</v>
      </c>
      <c r="V1358" s="1">
        <v>0</v>
      </c>
      <c r="W1358" s="1">
        <v>0</v>
      </c>
      <c r="X1358" s="1">
        <v>0</v>
      </c>
      <c r="Y1358" s="1">
        <v>0</v>
      </c>
      <c r="Z1358" s="1">
        <v>68.2</v>
      </c>
      <c r="AA1358" s="7">
        <f>SUMPRODUCT($A$19:$Y$19,A1358:Y1358)</f>
        <v>74.927122192963779</v>
      </c>
      <c r="AB1358" s="7">
        <f>(Z1358-AA1358)^2</f>
        <v>45.254172999065766</v>
      </c>
      <c r="AC1358" s="7">
        <f>ABS(Z1358-AA1358)</f>
        <v>6.7271221929637761</v>
      </c>
      <c r="AD1358" s="7">
        <f>(Z1358-$AC$10)^2</f>
        <v>0.69941694940647825</v>
      </c>
      <c r="AE1358" s="8">
        <f t="shared" si="20"/>
        <v>-6.7271221929637761</v>
      </c>
    </row>
    <row r="1359" spans="1:31" x14ac:dyDescent="0.25">
      <c r="A1359" s="1">
        <v>1</v>
      </c>
      <c r="B1359" s="1">
        <v>14</v>
      </c>
      <c r="C1359" s="1">
        <v>1</v>
      </c>
      <c r="D1359" s="1">
        <v>4.25</v>
      </c>
      <c r="E1359" s="7">
        <v>96.205570780000002</v>
      </c>
      <c r="F1359" s="7">
        <v>96</v>
      </c>
      <c r="G1359" s="1">
        <v>18</v>
      </c>
      <c r="H1359" s="1">
        <v>46</v>
      </c>
      <c r="I1359" s="1">
        <v>1</v>
      </c>
      <c r="J1359" s="1">
        <v>97</v>
      </c>
      <c r="K1359" s="1">
        <v>6</v>
      </c>
      <c r="L1359" s="1">
        <v>97</v>
      </c>
      <c r="M1359" s="1">
        <v>0.1</v>
      </c>
      <c r="N1359" s="7">
        <v>1326.9733900000001</v>
      </c>
      <c r="O1359" s="1">
        <v>36173</v>
      </c>
      <c r="P1359" s="1">
        <v>2.1</v>
      </c>
      <c r="Q1359" s="1">
        <v>2.1</v>
      </c>
      <c r="R1359" s="1">
        <v>0.66200000000000003</v>
      </c>
      <c r="S1359" s="1">
        <v>10.6</v>
      </c>
      <c r="T1359" s="1">
        <v>0</v>
      </c>
      <c r="U1359" s="1">
        <v>0</v>
      </c>
      <c r="V1359" s="1">
        <v>0</v>
      </c>
      <c r="W1359" s="1">
        <v>0</v>
      </c>
      <c r="X1359" s="1">
        <v>1</v>
      </c>
      <c r="Y1359" s="1">
        <v>0</v>
      </c>
      <c r="Z1359" s="1">
        <v>73.599999999999994</v>
      </c>
      <c r="AA1359" s="7">
        <f>SUMPRODUCT($A$19:$Y$19,A1359:Y1359)</f>
        <v>73.404330618241048</v>
      </c>
      <c r="AB1359" s="7">
        <f>(Z1359-AA1359)^2</f>
        <v>3.828650695792845E-2</v>
      </c>
      <c r="AC1359" s="7">
        <f>ABS(Z1359-AA1359)</f>
        <v>0.19566938175894677</v>
      </c>
      <c r="AD1359" s="7">
        <f>(Z1359-$AC$10)^2</f>
        <v>20.827252592023857</v>
      </c>
      <c r="AE1359" s="8">
        <f t="shared" si="20"/>
        <v>0.19566938175894677</v>
      </c>
    </row>
    <row r="1360" spans="1:31" x14ac:dyDescent="0.25">
      <c r="A1360" s="1">
        <v>1</v>
      </c>
      <c r="B1360" s="1">
        <v>67</v>
      </c>
      <c r="C1360" s="1">
        <v>3</v>
      </c>
      <c r="D1360" s="1">
        <v>7.29</v>
      </c>
      <c r="E1360" s="7">
        <v>6599.9952389999999</v>
      </c>
      <c r="F1360" s="7">
        <v>92</v>
      </c>
      <c r="G1360" s="1">
        <v>0</v>
      </c>
      <c r="H1360" s="1">
        <v>25.4</v>
      </c>
      <c r="I1360" s="1">
        <v>4</v>
      </c>
      <c r="J1360" s="1">
        <v>97</v>
      </c>
      <c r="K1360" s="1">
        <v>8.25</v>
      </c>
      <c r="L1360" s="1">
        <v>98</v>
      </c>
      <c r="M1360" s="1">
        <v>0.1</v>
      </c>
      <c r="N1360" s="7">
        <v>35275.228430000003</v>
      </c>
      <c r="O1360" s="1">
        <v>1281</v>
      </c>
      <c r="P1360" s="1">
        <v>1.8</v>
      </c>
      <c r="Q1360" s="1">
        <v>1.5</v>
      </c>
      <c r="R1360" s="1">
        <v>0.877</v>
      </c>
      <c r="S1360" s="1">
        <v>15</v>
      </c>
      <c r="T1360" s="1">
        <v>0</v>
      </c>
      <c r="U1360" s="1">
        <v>1</v>
      </c>
      <c r="V1360" s="1">
        <v>0</v>
      </c>
      <c r="W1360" s="1">
        <v>0</v>
      </c>
      <c r="X1360" s="1">
        <v>0</v>
      </c>
      <c r="Y1360" s="1">
        <v>1</v>
      </c>
      <c r="Z1360" s="1">
        <v>82.6</v>
      </c>
      <c r="AA1360" s="7">
        <f>SUMPRODUCT($A$19:$Y$19,A1360:Y1360)</f>
        <v>80.200334967171784</v>
      </c>
      <c r="AB1360" s="7">
        <f>(Z1360-AA1360)^2</f>
        <v>5.7583922697784145</v>
      </c>
      <c r="AC1360" s="7">
        <f>ABS(Z1360-AA1360)</f>
        <v>2.3996650328282101</v>
      </c>
      <c r="AD1360" s="7">
        <f>(Z1360-$AC$10)^2</f>
        <v>183.97364532971946</v>
      </c>
      <c r="AE1360" s="8">
        <f t="shared" si="20"/>
        <v>2.3996650328282101</v>
      </c>
    </row>
    <row r="1361" spans="1:31" x14ac:dyDescent="0.25">
      <c r="A1361" s="1">
        <v>1</v>
      </c>
      <c r="B1361" s="1">
        <v>172</v>
      </c>
      <c r="C1361" s="1">
        <v>0</v>
      </c>
      <c r="D1361" s="1">
        <v>6.71</v>
      </c>
      <c r="E1361" s="7">
        <v>167.2657906</v>
      </c>
      <c r="F1361" s="7">
        <v>92</v>
      </c>
      <c r="G1361" s="1">
        <v>0</v>
      </c>
      <c r="H1361" s="1">
        <v>45</v>
      </c>
      <c r="I1361" s="1">
        <v>0</v>
      </c>
      <c r="J1361" s="1">
        <v>94</v>
      </c>
      <c r="K1361" s="1">
        <v>5.98</v>
      </c>
      <c r="L1361" s="1">
        <v>92</v>
      </c>
      <c r="M1361" s="1">
        <v>0.3</v>
      </c>
      <c r="N1361" s="7">
        <v>1967.8328300000001</v>
      </c>
      <c r="O1361" s="1">
        <v>1348248</v>
      </c>
      <c r="P1361" s="1">
        <v>5.8</v>
      </c>
      <c r="Q1361" s="1">
        <v>6</v>
      </c>
      <c r="R1361" s="1">
        <v>0.77300000000000002</v>
      </c>
      <c r="S1361" s="1">
        <v>12.7</v>
      </c>
      <c r="T1361" s="1">
        <v>0</v>
      </c>
      <c r="U1361" s="1">
        <v>0</v>
      </c>
      <c r="V1361" s="1">
        <v>0</v>
      </c>
      <c r="W1361" s="1">
        <v>0</v>
      </c>
      <c r="X1361" s="1">
        <v>0</v>
      </c>
      <c r="Y1361" s="1">
        <v>0</v>
      </c>
      <c r="Z1361" s="1">
        <v>71</v>
      </c>
      <c r="AA1361" s="7">
        <f>SUMPRODUCT($A$19:$Y$19,A1361:Y1361)</f>
        <v>73.249058062669803</v>
      </c>
      <c r="AB1361" s="7">
        <f>(Z1361-AA1361)^2</f>
        <v>5.0582621692600487</v>
      </c>
      <c r="AC1361" s="7">
        <f>ABS(Z1361-AA1361)</f>
        <v>2.2490580626698033</v>
      </c>
      <c r="AD1361" s="7">
        <f>(Z1361-$AC$10)^2</f>
        <v>3.8560724678007037</v>
      </c>
      <c r="AE1361" s="8">
        <f t="shared" si="20"/>
        <v>-2.2490580626698033</v>
      </c>
    </row>
    <row r="1362" spans="1:31" x14ac:dyDescent="0.25">
      <c r="A1362" s="1">
        <v>1</v>
      </c>
      <c r="B1362" s="1">
        <v>149</v>
      </c>
      <c r="C1362" s="1">
        <v>4</v>
      </c>
      <c r="D1362" s="1">
        <v>0.54</v>
      </c>
      <c r="E1362" s="7">
        <v>23.371672279999999</v>
      </c>
      <c r="F1362" s="7">
        <v>97</v>
      </c>
      <c r="G1362" s="1">
        <v>6187</v>
      </c>
      <c r="H1362" s="1">
        <v>26</v>
      </c>
      <c r="I1362" s="1">
        <v>5</v>
      </c>
      <c r="J1362" s="1">
        <v>98</v>
      </c>
      <c r="K1362" s="1">
        <v>3.4</v>
      </c>
      <c r="L1362" s="1">
        <v>98</v>
      </c>
      <c r="M1362" s="1">
        <v>0.1</v>
      </c>
      <c r="N1362" s="7">
        <v>445.17471</v>
      </c>
      <c r="O1362" s="1">
        <v>2318568</v>
      </c>
      <c r="P1362" s="1">
        <v>9.8000000000000007</v>
      </c>
      <c r="Q1362" s="1">
        <v>9.6</v>
      </c>
      <c r="R1362" s="1">
        <v>0.71499999999999997</v>
      </c>
      <c r="S1362" s="1">
        <v>11.6</v>
      </c>
      <c r="T1362" s="1">
        <v>0</v>
      </c>
      <c r="U1362" s="1">
        <v>1</v>
      </c>
      <c r="V1362" s="1">
        <v>0</v>
      </c>
      <c r="W1362" s="1">
        <v>0</v>
      </c>
      <c r="X1362" s="1">
        <v>0</v>
      </c>
      <c r="Y1362" s="1">
        <v>0</v>
      </c>
      <c r="Z1362" s="1">
        <v>72.400000000000006</v>
      </c>
      <c r="AA1362" s="7">
        <f>SUMPRODUCT($A$19:$Y$19,A1362:Y1362)</f>
        <v>70.841821785770861</v>
      </c>
      <c r="AB1362" s="7">
        <f>(Z1362-AA1362)^2</f>
        <v>2.4279193472983258</v>
      </c>
      <c r="AC1362" s="7">
        <f>ABS(Z1362-AA1362)</f>
        <v>1.5581782142291445</v>
      </c>
      <c r="AD1362" s="7">
        <f>(Z1362-$AC$10)^2</f>
        <v>11.314400226997853</v>
      </c>
      <c r="AE1362" s="8">
        <f t="shared" si="20"/>
        <v>1.5581782142291445</v>
      </c>
    </row>
    <row r="1363" spans="1:31" x14ac:dyDescent="0.25">
      <c r="A1363" s="1">
        <v>1</v>
      </c>
      <c r="B1363" s="1">
        <v>55</v>
      </c>
      <c r="C1363" s="1">
        <v>0</v>
      </c>
      <c r="D1363" s="1">
        <v>8.49</v>
      </c>
      <c r="E1363" s="7">
        <v>409.60002480000003</v>
      </c>
      <c r="F1363" s="7">
        <v>9</v>
      </c>
      <c r="G1363" s="1">
        <v>0</v>
      </c>
      <c r="H1363" s="1">
        <v>69.2</v>
      </c>
      <c r="I1363" s="1">
        <v>0</v>
      </c>
      <c r="J1363" s="1">
        <v>99</v>
      </c>
      <c r="K1363" s="1">
        <v>9.75</v>
      </c>
      <c r="L1363" s="1">
        <v>99</v>
      </c>
      <c r="M1363" s="1">
        <v>0.1</v>
      </c>
      <c r="N1363" s="7">
        <v>2618.9259900000002</v>
      </c>
      <c r="O1363" s="1">
        <v>427364</v>
      </c>
      <c r="P1363" s="1">
        <v>0.8</v>
      </c>
      <c r="Q1363" s="1">
        <v>0.8</v>
      </c>
      <c r="R1363" s="1">
        <v>0.84699999999999998</v>
      </c>
      <c r="S1363" s="1">
        <v>14.3</v>
      </c>
      <c r="T1363" s="1">
        <v>0</v>
      </c>
      <c r="U1363" s="1">
        <v>0</v>
      </c>
      <c r="V1363" s="1">
        <v>0</v>
      </c>
      <c r="W1363" s="1">
        <v>0</v>
      </c>
      <c r="X1363" s="1">
        <v>1</v>
      </c>
      <c r="Y1363" s="1">
        <v>1</v>
      </c>
      <c r="Z1363" s="1">
        <v>81.400000000000006</v>
      </c>
      <c r="AA1363" s="7">
        <f>SUMPRODUCT($A$19:$Y$19,A1363:Y1363)</f>
        <v>80.300373375058172</v>
      </c>
      <c r="AB1363" s="7">
        <f>(Z1363-AA1363)^2</f>
        <v>1.2091787142809689</v>
      </c>
      <c r="AC1363" s="7">
        <f>ABS(Z1363-AA1363)</f>
        <v>1.0996266249418341</v>
      </c>
      <c r="AD1363" s="7">
        <f>(Z1363-$AC$10)^2</f>
        <v>152.86079296469367</v>
      </c>
      <c r="AE1363" s="8">
        <f t="shared" si="20"/>
        <v>1.0996266249418341</v>
      </c>
    </row>
    <row r="1364" spans="1:31" x14ac:dyDescent="0.25">
      <c r="A1364" s="1">
        <v>1</v>
      </c>
      <c r="B1364" s="1">
        <v>412</v>
      </c>
      <c r="C1364" s="1">
        <v>70</v>
      </c>
      <c r="D1364" s="1">
        <v>1.82</v>
      </c>
      <c r="E1364" s="7">
        <v>39.556775020000003</v>
      </c>
      <c r="F1364" s="7">
        <v>76</v>
      </c>
      <c r="G1364" s="1">
        <v>153</v>
      </c>
      <c r="H1364" s="1">
        <v>16.399999999999999</v>
      </c>
      <c r="I1364" s="1">
        <v>108</v>
      </c>
      <c r="J1364" s="1">
        <v>7</v>
      </c>
      <c r="K1364" s="1">
        <v>4.3600000000000003</v>
      </c>
      <c r="L1364" s="1">
        <v>76</v>
      </c>
      <c r="M1364" s="1">
        <v>11.6</v>
      </c>
      <c r="N1364" s="7">
        <v>519.79993460000003</v>
      </c>
      <c r="O1364" s="1">
        <v>3648288</v>
      </c>
      <c r="P1364" s="1">
        <v>8.6</v>
      </c>
      <c r="Q1364" s="1">
        <v>8.5</v>
      </c>
      <c r="R1364" s="1">
        <v>0.47399999999999998</v>
      </c>
      <c r="S1364" s="1">
        <v>9.6</v>
      </c>
      <c r="T1364" s="1">
        <v>1</v>
      </c>
      <c r="U1364" s="1">
        <v>0</v>
      </c>
      <c r="V1364" s="1">
        <v>0</v>
      </c>
      <c r="W1364" s="1">
        <v>0</v>
      </c>
      <c r="X1364" s="1">
        <v>0</v>
      </c>
      <c r="Y1364" s="1">
        <v>0</v>
      </c>
      <c r="Z1364" s="1">
        <v>54.1</v>
      </c>
      <c r="AA1364" s="7">
        <f>SUMPRODUCT($A$19:$Y$19,A1364:Y1364)</f>
        <v>51.599561052640702</v>
      </c>
      <c r="AB1364" s="7">
        <f>(Z1364-AA1364)^2</f>
        <v>6.2521949294712815</v>
      </c>
      <c r="AC1364" s="7">
        <f>ABS(Z1364-AA1364)</f>
        <v>2.5004389473592994</v>
      </c>
      <c r="AD1364" s="7">
        <f>(Z1364-$AC$10)^2</f>
        <v>223.09340166034983</v>
      </c>
      <c r="AE1364" s="8">
        <f t="shared" si="20"/>
        <v>2.5004389473592994</v>
      </c>
    </row>
    <row r="1365" spans="1:31" x14ac:dyDescent="0.25">
      <c r="A1365" s="1">
        <v>1</v>
      </c>
      <c r="B1365" s="1">
        <v>68</v>
      </c>
      <c r="C1365" s="1">
        <v>2</v>
      </c>
      <c r="D1365" s="1">
        <v>3.76</v>
      </c>
      <c r="E1365" s="7">
        <v>0</v>
      </c>
      <c r="F1365" s="7">
        <v>88</v>
      </c>
      <c r="G1365" s="1">
        <v>2464</v>
      </c>
      <c r="H1365" s="1">
        <v>62.3</v>
      </c>
      <c r="I1365" s="1">
        <v>3</v>
      </c>
      <c r="J1365" s="1">
        <v>94</v>
      </c>
      <c r="K1365" s="1">
        <v>5.72</v>
      </c>
      <c r="L1365" s="1">
        <v>95</v>
      </c>
      <c r="M1365" s="1">
        <v>0.1</v>
      </c>
      <c r="N1365" s="7">
        <v>41176.881580000001</v>
      </c>
      <c r="O1365" s="1">
        <v>81686611</v>
      </c>
      <c r="P1365" s="1">
        <v>1.1000000000000001</v>
      </c>
      <c r="Q1365" s="1">
        <v>1.1000000000000001</v>
      </c>
      <c r="R1365" s="1">
        <v>0.92400000000000004</v>
      </c>
      <c r="S1365" s="1">
        <v>17.100000000000001</v>
      </c>
      <c r="T1365" s="1">
        <v>0</v>
      </c>
      <c r="U1365" s="1">
        <v>0</v>
      </c>
      <c r="V1365" s="1">
        <v>0</v>
      </c>
      <c r="W1365" s="1">
        <v>0</v>
      </c>
      <c r="X1365" s="1">
        <v>1</v>
      </c>
      <c r="Y1365" s="1">
        <v>1</v>
      </c>
      <c r="Z1365" s="1">
        <v>81</v>
      </c>
      <c r="AA1365" s="7">
        <f>SUMPRODUCT($A$19:$Y$19,A1365:Y1365)</f>
        <v>81.938588757698611</v>
      </c>
      <c r="AB1365" s="7">
        <f>(Z1365-AA1365)^2</f>
        <v>0.88094885607822138</v>
      </c>
      <c r="AC1365" s="7">
        <f>ABS(Z1365-AA1365)</f>
        <v>0.93858875769861072</v>
      </c>
      <c r="AD1365" s="7">
        <f>(Z1365-$AC$10)^2</f>
        <v>143.1298421763515</v>
      </c>
      <c r="AE1365" s="8">
        <f t="shared" si="20"/>
        <v>-0.93858875769861072</v>
      </c>
    </row>
    <row r="1366" spans="1:31" x14ac:dyDescent="0.25">
      <c r="A1366" s="1">
        <v>1</v>
      </c>
      <c r="B1366" s="1">
        <v>377</v>
      </c>
      <c r="C1366" s="1">
        <v>27</v>
      </c>
      <c r="D1366" s="1">
        <v>3.76</v>
      </c>
      <c r="E1366" s="7">
        <v>0</v>
      </c>
      <c r="F1366" s="7">
        <v>92</v>
      </c>
      <c r="G1366" s="1">
        <v>0</v>
      </c>
      <c r="H1366" s="1">
        <v>42.1</v>
      </c>
      <c r="I1366" s="1">
        <v>42</v>
      </c>
      <c r="J1366" s="1">
        <v>93</v>
      </c>
      <c r="K1366" s="1">
        <v>5.72</v>
      </c>
      <c r="L1366" s="1">
        <v>93</v>
      </c>
      <c r="M1366" s="1">
        <v>4.2</v>
      </c>
      <c r="N1366" s="7">
        <v>1678.7118620000001</v>
      </c>
      <c r="O1366" s="1">
        <v>9263136</v>
      </c>
      <c r="P1366" s="1">
        <v>3.4</v>
      </c>
      <c r="Q1366" s="1">
        <v>3.4</v>
      </c>
      <c r="R1366" s="1">
        <v>0</v>
      </c>
      <c r="S1366" s="1">
        <v>0</v>
      </c>
      <c r="T1366" s="1">
        <v>1</v>
      </c>
      <c r="U1366" s="1">
        <v>0</v>
      </c>
      <c r="V1366" s="1">
        <v>0</v>
      </c>
      <c r="W1366" s="1">
        <v>0</v>
      </c>
      <c r="X1366" s="1">
        <v>0</v>
      </c>
      <c r="Y1366" s="1">
        <v>0</v>
      </c>
      <c r="Z1366" s="1">
        <v>53.6</v>
      </c>
      <c r="AA1366" s="7">
        <f>SUMPRODUCT($A$19:$Y$19,A1366:Y1366)</f>
        <v>52.276253858850943</v>
      </c>
      <c r="AB1366" s="7">
        <f>(Z1366-AA1366)^2</f>
        <v>1.7523038462070233</v>
      </c>
      <c r="AC1366" s="7">
        <f>ABS(Z1366-AA1366)</f>
        <v>1.3237461411490585</v>
      </c>
      <c r="AD1366" s="7">
        <f>(Z1366-$AC$10)^2</f>
        <v>238.27971317492228</v>
      </c>
      <c r="AE1366" s="8">
        <f t="shared" ref="AE1366:AE1429" si="21">Z1366-AA1366</f>
        <v>1.3237461411490585</v>
      </c>
    </row>
    <row r="1367" spans="1:31" x14ac:dyDescent="0.25">
      <c r="A1367" s="1">
        <v>1</v>
      </c>
      <c r="B1367" s="1">
        <v>185</v>
      </c>
      <c r="C1367" s="1">
        <v>23</v>
      </c>
      <c r="D1367" s="1">
        <v>1.96</v>
      </c>
      <c r="E1367" s="7">
        <v>77.270921189999996</v>
      </c>
      <c r="F1367" s="7">
        <v>98</v>
      </c>
      <c r="G1367" s="1">
        <v>823</v>
      </c>
      <c r="H1367" s="1">
        <v>38.1</v>
      </c>
      <c r="I1367" s="1">
        <v>27</v>
      </c>
      <c r="J1367" s="1">
        <v>94</v>
      </c>
      <c r="K1367" s="1">
        <v>5.49</v>
      </c>
      <c r="L1367" s="1">
        <v>96</v>
      </c>
      <c r="M1367" s="1">
        <v>0.4</v>
      </c>
      <c r="N1367" s="7">
        <v>654.28383729999996</v>
      </c>
      <c r="O1367" s="1">
        <v>2648825</v>
      </c>
      <c r="P1367" s="1">
        <v>3.2</v>
      </c>
      <c r="Q1367" s="1">
        <v>3.2</v>
      </c>
      <c r="R1367" s="1">
        <v>0.626</v>
      </c>
      <c r="S1367" s="1">
        <v>11.8</v>
      </c>
      <c r="T1367" s="1">
        <v>0</v>
      </c>
      <c r="U1367" s="1">
        <v>1</v>
      </c>
      <c r="V1367" s="1">
        <v>0</v>
      </c>
      <c r="W1367" s="1">
        <v>0</v>
      </c>
      <c r="X1367" s="1">
        <v>0</v>
      </c>
      <c r="Y1367" s="1">
        <v>0</v>
      </c>
      <c r="Z1367" s="1">
        <v>67.599999999999994</v>
      </c>
      <c r="AA1367" s="7">
        <f>SUMPRODUCT($A$19:$Y$19,A1367:Y1367)</f>
        <v>70.958203497773354</v>
      </c>
      <c r="AB1367" s="7">
        <f>(Z1367-AA1367)^2</f>
        <v>11.27753073245723</v>
      </c>
      <c r="AC1367" s="7">
        <f>ABS(Z1367-AA1367)</f>
        <v>3.3582034977733599</v>
      </c>
      <c r="AD1367" s="7">
        <f>(Z1367-$AC$10)^2</f>
        <v>2.062990766893452</v>
      </c>
      <c r="AE1367" s="8">
        <f t="shared" si="21"/>
        <v>-3.3582034977733599</v>
      </c>
    </row>
    <row r="1368" spans="1:31" x14ac:dyDescent="0.25">
      <c r="A1368" s="1">
        <v>1</v>
      </c>
      <c r="B1368" s="1">
        <v>138</v>
      </c>
      <c r="C1368" s="1">
        <v>3</v>
      </c>
      <c r="D1368" s="1">
        <v>3.76</v>
      </c>
      <c r="E1368" s="7">
        <v>0</v>
      </c>
      <c r="F1368" s="7">
        <v>99</v>
      </c>
      <c r="G1368" s="1">
        <v>1568</v>
      </c>
      <c r="H1368" s="1">
        <v>23.4</v>
      </c>
      <c r="I1368" s="1">
        <v>3</v>
      </c>
      <c r="J1368" s="1">
        <v>99</v>
      </c>
      <c r="K1368" s="1">
        <v>5.72</v>
      </c>
      <c r="L1368" s="1">
        <v>99</v>
      </c>
      <c r="M1368" s="1">
        <v>0.1</v>
      </c>
      <c r="N1368" s="7">
        <v>3844.8912300000002</v>
      </c>
      <c r="O1368" s="1">
        <v>2966</v>
      </c>
      <c r="P1368" s="1">
        <v>15.1</v>
      </c>
      <c r="Q1368" s="1">
        <v>15</v>
      </c>
      <c r="R1368" s="1">
        <v>0.76400000000000001</v>
      </c>
      <c r="S1368" s="1">
        <v>14</v>
      </c>
      <c r="T1368" s="1">
        <v>0</v>
      </c>
      <c r="U1368" s="1">
        <v>1</v>
      </c>
      <c r="V1368" s="1">
        <v>0</v>
      </c>
      <c r="W1368" s="1">
        <v>0</v>
      </c>
      <c r="X1368" s="1">
        <v>0</v>
      </c>
      <c r="Y1368" s="1">
        <v>0</v>
      </c>
      <c r="Z1368" s="1">
        <v>74.900000000000006</v>
      </c>
      <c r="AA1368" s="7">
        <f>SUMPRODUCT($A$19:$Y$19,A1368:Y1368)</f>
        <v>72.332382393066808</v>
      </c>
      <c r="AB1368" s="7">
        <f>(Z1368-AA1368)^2</f>
        <v>6.5926601754333589</v>
      </c>
      <c r="AC1368" s="7">
        <f>ABS(Z1368-AA1368)</f>
        <v>2.5676176069331973</v>
      </c>
      <c r="AD1368" s="7">
        <f>(Z1368-$AC$10)^2</f>
        <v>34.38284265413558</v>
      </c>
      <c r="AE1368" s="8">
        <f t="shared" si="21"/>
        <v>2.5676176069331973</v>
      </c>
    </row>
    <row r="1369" spans="1:31" x14ac:dyDescent="0.25">
      <c r="A1369" s="1">
        <v>1</v>
      </c>
      <c r="B1369" s="1">
        <v>123</v>
      </c>
      <c r="C1369" s="1">
        <v>1</v>
      </c>
      <c r="D1369" s="1">
        <v>6.48</v>
      </c>
      <c r="E1369" s="7">
        <v>421.48042820000001</v>
      </c>
      <c r="F1369" s="7">
        <v>94</v>
      </c>
      <c r="G1369" s="1">
        <v>0</v>
      </c>
      <c r="H1369" s="1">
        <v>55.7</v>
      </c>
      <c r="I1369" s="1">
        <v>1</v>
      </c>
      <c r="J1369" s="1">
        <v>94</v>
      </c>
      <c r="K1369" s="1">
        <v>7.46</v>
      </c>
      <c r="L1369" s="1">
        <v>94</v>
      </c>
      <c r="M1369" s="1">
        <v>0.1</v>
      </c>
      <c r="N1369" s="7">
        <v>6281.3774700000004</v>
      </c>
      <c r="O1369" s="1">
        <v>332713</v>
      </c>
      <c r="P1369" s="1">
        <v>1.8</v>
      </c>
      <c r="Q1369" s="1">
        <v>1.7</v>
      </c>
      <c r="R1369" s="1">
        <v>0.74199999999999999</v>
      </c>
      <c r="S1369" s="1">
        <v>14.2</v>
      </c>
      <c r="T1369" s="1">
        <v>0</v>
      </c>
      <c r="U1369" s="1">
        <v>0</v>
      </c>
      <c r="V1369" s="1">
        <v>0</v>
      </c>
      <c r="W1369" s="1">
        <v>1</v>
      </c>
      <c r="X1369" s="1">
        <v>0</v>
      </c>
      <c r="Y1369" s="1">
        <v>0</v>
      </c>
      <c r="Z1369" s="1">
        <v>75.2</v>
      </c>
      <c r="AA1369" s="7">
        <f>SUMPRODUCT($A$19:$Y$19,A1369:Y1369)</f>
        <v>74.876519219221791</v>
      </c>
      <c r="AB1369" s="7">
        <f>(Z1369-AA1369)^2</f>
        <v>0.10463981553288156</v>
      </c>
      <c r="AC1369" s="7">
        <f>ABS(Z1369-AA1369)</f>
        <v>0.32348078077821185</v>
      </c>
      <c r="AD1369" s="7">
        <f>(Z1369-$AC$10)^2</f>
        <v>37.991055745392067</v>
      </c>
      <c r="AE1369" s="8">
        <f t="shared" si="21"/>
        <v>0.32348078077821185</v>
      </c>
    </row>
    <row r="1370" spans="1:31" x14ac:dyDescent="0.25">
      <c r="A1370" s="1">
        <v>1</v>
      </c>
      <c r="B1370" s="1">
        <v>133</v>
      </c>
      <c r="C1370" s="1">
        <v>0</v>
      </c>
      <c r="D1370" s="1">
        <v>3.76</v>
      </c>
      <c r="E1370" s="7">
        <v>527.30767209999999</v>
      </c>
      <c r="F1370" s="7">
        <v>92</v>
      </c>
      <c r="G1370" s="1">
        <v>0</v>
      </c>
      <c r="H1370" s="1">
        <v>55.7</v>
      </c>
      <c r="I1370" s="1">
        <v>0</v>
      </c>
      <c r="J1370" s="1">
        <v>93</v>
      </c>
      <c r="K1370" s="1">
        <v>8.4600000000000009</v>
      </c>
      <c r="L1370" s="1">
        <v>93</v>
      </c>
      <c r="M1370" s="1">
        <v>0.1</v>
      </c>
      <c r="N1370" s="7">
        <v>3674.6179240000001</v>
      </c>
      <c r="O1370" s="1">
        <v>614261</v>
      </c>
      <c r="P1370" s="1">
        <v>2.2999999999999998</v>
      </c>
      <c r="Q1370" s="1">
        <v>2.2999999999999998</v>
      </c>
      <c r="R1370" s="1">
        <v>0.746</v>
      </c>
      <c r="S1370" s="1">
        <v>12.8</v>
      </c>
      <c r="T1370" s="1">
        <v>0</v>
      </c>
      <c r="U1370" s="1">
        <v>0</v>
      </c>
      <c r="V1370" s="1">
        <v>0</v>
      </c>
      <c r="W1370" s="1">
        <v>0</v>
      </c>
      <c r="X1370" s="1">
        <v>1</v>
      </c>
      <c r="Y1370" s="1">
        <v>0</v>
      </c>
      <c r="Z1370" s="1">
        <v>73.599999999999994</v>
      </c>
      <c r="AA1370" s="7">
        <f>SUMPRODUCT($A$19:$Y$19,A1370:Y1370)</f>
        <v>73.549240722419555</v>
      </c>
      <c r="AB1370" s="7">
        <f>(Z1370-AA1370)^2</f>
        <v>2.5765042604881327E-3</v>
      </c>
      <c r="AC1370" s="7">
        <f>ABS(Z1370-AA1370)</f>
        <v>5.0759277580439743E-2</v>
      </c>
      <c r="AD1370" s="7">
        <f>(Z1370-$AC$10)^2</f>
        <v>20.827252592023857</v>
      </c>
      <c r="AE1370" s="8">
        <f t="shared" si="21"/>
        <v>5.0759277580439743E-2</v>
      </c>
    </row>
    <row r="1371" spans="1:31" x14ac:dyDescent="0.25">
      <c r="A1371" s="1">
        <v>1</v>
      </c>
      <c r="B1371" s="1">
        <v>163</v>
      </c>
      <c r="C1371" s="1">
        <v>17</v>
      </c>
      <c r="D1371" s="1">
        <v>4.45</v>
      </c>
      <c r="E1371" s="7">
        <v>393.87736330000001</v>
      </c>
      <c r="F1371" s="7">
        <v>78</v>
      </c>
      <c r="G1371" s="1">
        <v>139</v>
      </c>
      <c r="H1371" s="1">
        <v>48.2</v>
      </c>
      <c r="I1371" s="1">
        <v>20</v>
      </c>
      <c r="J1371" s="1">
        <v>83</v>
      </c>
      <c r="K1371" s="1">
        <v>5.67</v>
      </c>
      <c r="L1371" s="1">
        <v>81</v>
      </c>
      <c r="M1371" s="1">
        <v>0.1</v>
      </c>
      <c r="N1371" s="7">
        <v>2355.7258569999999</v>
      </c>
      <c r="O1371" s="1">
        <v>41572491</v>
      </c>
      <c r="P1371" s="1">
        <v>2.5</v>
      </c>
      <c r="Q1371" s="1">
        <v>2.2999999999999998</v>
      </c>
      <c r="R1371" s="1">
        <v>0.65600000000000003</v>
      </c>
      <c r="S1371" s="1">
        <v>11.5</v>
      </c>
      <c r="T1371" s="1">
        <v>0</v>
      </c>
      <c r="U1371" s="1">
        <v>0</v>
      </c>
      <c r="V1371" s="1">
        <v>0</v>
      </c>
      <c r="W1371" s="1">
        <v>1</v>
      </c>
      <c r="X1371" s="1">
        <v>0</v>
      </c>
      <c r="Y1371" s="1">
        <v>0</v>
      </c>
      <c r="Z1371" s="1">
        <v>71.8</v>
      </c>
      <c r="AA1371" s="7">
        <f>SUMPRODUCT($A$19:$Y$19,A1371:Y1371)</f>
        <v>71.348177290200965</v>
      </c>
      <c r="AB1371" s="7">
        <f>(Z1371-AA1371)^2</f>
        <v>0.20414376109014024</v>
      </c>
      <c r="AC1371" s="7">
        <f>ABS(Z1371-AA1371)</f>
        <v>0.45182270979903194</v>
      </c>
      <c r="AD1371" s="7">
        <f>(Z1371-$AC$10)^2</f>
        <v>7.6379740444847508</v>
      </c>
      <c r="AE1371" s="8">
        <f t="shared" si="21"/>
        <v>0.45182270979903194</v>
      </c>
    </row>
    <row r="1372" spans="1:31" x14ac:dyDescent="0.25">
      <c r="A1372" s="1">
        <v>1</v>
      </c>
      <c r="B1372" s="1">
        <v>142</v>
      </c>
      <c r="C1372" s="1">
        <v>3</v>
      </c>
      <c r="D1372" s="1">
        <v>9.06</v>
      </c>
      <c r="E1372" s="7">
        <v>542.02350000000001</v>
      </c>
      <c r="F1372" s="7">
        <v>97</v>
      </c>
      <c r="G1372" s="1">
        <v>48</v>
      </c>
      <c r="H1372" s="1">
        <v>54.5</v>
      </c>
      <c r="I1372" s="1">
        <v>3</v>
      </c>
      <c r="J1372" s="1">
        <v>98</v>
      </c>
      <c r="K1372" s="1">
        <v>6.22</v>
      </c>
      <c r="L1372" s="1">
        <v>99</v>
      </c>
      <c r="M1372" s="1">
        <v>0.1</v>
      </c>
      <c r="N1372" s="7">
        <v>5693.5241599999999</v>
      </c>
      <c r="O1372" s="1">
        <v>382457</v>
      </c>
      <c r="P1372" s="1">
        <v>2.4</v>
      </c>
      <c r="Q1372" s="1">
        <v>2.6</v>
      </c>
      <c r="R1372" s="1">
        <v>0.79600000000000004</v>
      </c>
      <c r="S1372" s="1">
        <v>15.3</v>
      </c>
      <c r="T1372" s="1">
        <v>0</v>
      </c>
      <c r="U1372" s="1">
        <v>0</v>
      </c>
      <c r="V1372" s="1">
        <v>0</v>
      </c>
      <c r="W1372" s="1">
        <v>0</v>
      </c>
      <c r="X1372" s="1">
        <v>1</v>
      </c>
      <c r="Y1372" s="1">
        <v>1</v>
      </c>
      <c r="Z1372" s="1">
        <v>74.7</v>
      </c>
      <c r="AA1372" s="7">
        <f>SUMPRODUCT($A$19:$Y$19,A1372:Y1372)</f>
        <v>77.404164743302999</v>
      </c>
      <c r="AB1372" s="7">
        <f>(Z1372-AA1372)^2</f>
        <v>7.3125069589229605</v>
      </c>
      <c r="AC1372" s="7">
        <f>ABS(Z1372-AA1372)</f>
        <v>2.7041647433029965</v>
      </c>
      <c r="AD1372" s="7">
        <f>(Z1372-$AC$10)^2</f>
        <v>32.077367259964525</v>
      </c>
      <c r="AE1372" s="8">
        <f t="shared" si="21"/>
        <v>-2.7041647433029965</v>
      </c>
    </row>
    <row r="1373" spans="1:31" x14ac:dyDescent="0.25">
      <c r="A1373" s="1">
        <v>1</v>
      </c>
      <c r="B1373" s="1">
        <v>32</v>
      </c>
      <c r="C1373" s="1">
        <v>3</v>
      </c>
      <c r="D1373" s="1">
        <v>3.76</v>
      </c>
      <c r="E1373" s="7">
        <v>0</v>
      </c>
      <c r="F1373" s="7">
        <v>16</v>
      </c>
      <c r="G1373" s="1">
        <v>1250</v>
      </c>
      <c r="H1373" s="1">
        <v>24.5</v>
      </c>
      <c r="I1373" s="1">
        <v>4</v>
      </c>
      <c r="J1373" s="1">
        <v>17</v>
      </c>
      <c r="K1373" s="1">
        <v>5.72</v>
      </c>
      <c r="L1373" s="1">
        <v>16</v>
      </c>
      <c r="M1373" s="1">
        <v>4.2</v>
      </c>
      <c r="N1373" s="7">
        <v>1347.3125700000001</v>
      </c>
      <c r="O1373" s="1">
        <v>1175389</v>
      </c>
      <c r="P1373" s="1">
        <v>8.4</v>
      </c>
      <c r="Q1373" s="1">
        <v>8.3000000000000007</v>
      </c>
      <c r="R1373" s="1">
        <v>0.58199999999999996</v>
      </c>
      <c r="S1373" s="1">
        <v>9.1999999999999993</v>
      </c>
      <c r="T1373" s="1">
        <v>1</v>
      </c>
      <c r="U1373" s="1">
        <v>0</v>
      </c>
      <c r="V1373" s="1">
        <v>0</v>
      </c>
      <c r="W1373" s="1">
        <v>0</v>
      </c>
      <c r="X1373" s="1">
        <v>0</v>
      </c>
      <c r="Y1373" s="1">
        <v>0</v>
      </c>
      <c r="Z1373" s="1">
        <v>58.2</v>
      </c>
      <c r="AA1373" s="7">
        <f>SUMPRODUCT($A$19:$Y$19,A1373:Y1373)</f>
        <v>60.555870214369421</v>
      </c>
      <c r="AB1373" s="7">
        <f>(Z1373-AA1373)^2</f>
        <v>5.5501244669530063</v>
      </c>
      <c r="AC1373" s="7">
        <f>ABS(Z1373-AA1373)</f>
        <v>2.3558702143694177</v>
      </c>
      <c r="AD1373" s="7">
        <f>(Z1373-$AC$10)^2</f>
        <v>117.42564724085564</v>
      </c>
      <c r="AE1373" s="8">
        <f t="shared" si="21"/>
        <v>-2.3558702143694177</v>
      </c>
    </row>
    <row r="1374" spans="1:31" x14ac:dyDescent="0.25">
      <c r="A1374" s="1">
        <v>1</v>
      </c>
      <c r="B1374" s="1">
        <v>227</v>
      </c>
      <c r="C1374" s="1">
        <v>1</v>
      </c>
      <c r="D1374" s="1">
        <v>0.01</v>
      </c>
      <c r="E1374" s="7">
        <v>241.1958645</v>
      </c>
      <c r="F1374" s="7">
        <v>98</v>
      </c>
      <c r="G1374" s="1">
        <v>0</v>
      </c>
      <c r="H1374" s="1">
        <v>5.4</v>
      </c>
      <c r="I1374" s="1">
        <v>1</v>
      </c>
      <c r="J1374" s="1">
        <v>98</v>
      </c>
      <c r="K1374" s="1">
        <v>4.21</v>
      </c>
      <c r="L1374" s="1">
        <v>98</v>
      </c>
      <c r="M1374" s="1">
        <v>0.1</v>
      </c>
      <c r="N1374" s="7">
        <v>4385.379355</v>
      </c>
      <c r="O1374" s="1">
        <v>286917</v>
      </c>
      <c r="P1374" s="1">
        <v>2.2000000000000002</v>
      </c>
      <c r="Q1374" s="1">
        <v>2.2999999999999998</v>
      </c>
      <c r="R1374" s="1">
        <v>0.72</v>
      </c>
      <c r="S1374" s="1">
        <v>14.7</v>
      </c>
      <c r="T1374" s="1">
        <v>0</v>
      </c>
      <c r="U1374" s="1">
        <v>1</v>
      </c>
      <c r="V1374" s="1">
        <v>0</v>
      </c>
      <c r="W1374" s="1">
        <v>0</v>
      </c>
      <c r="X1374" s="1">
        <v>0</v>
      </c>
      <c r="Y1374" s="1">
        <v>0</v>
      </c>
      <c r="Z1374" s="1">
        <v>68.099999999999994</v>
      </c>
      <c r="AA1374" s="7">
        <f>SUMPRODUCT($A$19:$Y$19,A1374:Y1374)</f>
        <v>71.981292582891001</v>
      </c>
      <c r="AB1374" s="7">
        <f>(Z1374-AA1374)^2</f>
        <v>15.064432114004742</v>
      </c>
      <c r="AC1374" s="7">
        <f>ABS(Z1374-AA1374)</f>
        <v>3.8812925828910068</v>
      </c>
      <c r="AD1374" s="7">
        <f>(Z1374-$AC$10)^2</f>
        <v>0.87667925232098576</v>
      </c>
      <c r="AE1374" s="8">
        <f t="shared" si="21"/>
        <v>-3.8812925828910068</v>
      </c>
    </row>
    <row r="1375" spans="1:31" x14ac:dyDescent="0.25">
      <c r="A1375" s="1">
        <v>1</v>
      </c>
      <c r="B1375" s="1">
        <v>16</v>
      </c>
      <c r="C1375" s="1">
        <v>1</v>
      </c>
      <c r="D1375" s="1">
        <v>0.56000000000000005</v>
      </c>
      <c r="E1375" s="7">
        <v>129.2260751</v>
      </c>
      <c r="F1375" s="7">
        <v>99</v>
      </c>
      <c r="G1375" s="1">
        <v>3</v>
      </c>
      <c r="H1375" s="1">
        <v>51.8</v>
      </c>
      <c r="I1375" s="1">
        <v>1</v>
      </c>
      <c r="J1375" s="1">
        <v>99</v>
      </c>
      <c r="K1375" s="1">
        <v>2.74</v>
      </c>
      <c r="L1375" s="1">
        <v>99</v>
      </c>
      <c r="M1375" s="1">
        <v>0.1</v>
      </c>
      <c r="N1375" s="7">
        <v>1928.74739</v>
      </c>
      <c r="O1375" s="1">
        <v>1315372</v>
      </c>
      <c r="P1375" s="1">
        <v>6.9</v>
      </c>
      <c r="Q1375" s="1">
        <v>6.8</v>
      </c>
      <c r="R1375" s="1">
        <v>0.79700000000000004</v>
      </c>
      <c r="S1375" s="1">
        <v>13.5</v>
      </c>
      <c r="T1375" s="1">
        <v>0</v>
      </c>
      <c r="U1375" s="1">
        <v>1</v>
      </c>
      <c r="V1375" s="1">
        <v>0</v>
      </c>
      <c r="W1375" s="1">
        <v>0</v>
      </c>
      <c r="X1375" s="1">
        <v>0</v>
      </c>
      <c r="Y1375" s="1">
        <v>0</v>
      </c>
      <c r="Z1375" s="1">
        <v>75.599999999999994</v>
      </c>
      <c r="AA1375" s="7">
        <f>SUMPRODUCT($A$19:$Y$19,A1375:Y1375)</f>
        <v>75.406740249554204</v>
      </c>
      <c r="AB1375" s="7">
        <f>(Z1375-AA1375)^2</f>
        <v>3.7349331142369123E-2</v>
      </c>
      <c r="AC1375" s="7">
        <f>ABS(Z1375-AA1375)</f>
        <v>0.19325975044579025</v>
      </c>
      <c r="AD1375" s="7">
        <f>(Z1375-$AC$10)^2</f>
        <v>43.082006533733988</v>
      </c>
      <c r="AE1375" s="8">
        <f t="shared" si="21"/>
        <v>0.19325975044579025</v>
      </c>
    </row>
    <row r="1376" spans="1:31" x14ac:dyDescent="0.25">
      <c r="A1376" s="1">
        <v>1</v>
      </c>
      <c r="B1376" s="1">
        <v>371</v>
      </c>
      <c r="C1376" s="1">
        <v>84</v>
      </c>
      <c r="D1376" s="1">
        <v>7.07</v>
      </c>
      <c r="E1376" s="7">
        <v>249.9101958</v>
      </c>
      <c r="F1376" s="7">
        <v>69</v>
      </c>
      <c r="G1376" s="1">
        <v>265</v>
      </c>
      <c r="H1376" s="1">
        <v>19.3</v>
      </c>
      <c r="I1376" s="1">
        <v>133</v>
      </c>
      <c r="J1376" s="1">
        <v>65</v>
      </c>
      <c r="K1376" s="1">
        <v>3.84</v>
      </c>
      <c r="L1376" s="1">
        <v>69</v>
      </c>
      <c r="M1376" s="1">
        <v>2.6</v>
      </c>
      <c r="N1376" s="7">
        <v>3868.5788830000001</v>
      </c>
      <c r="O1376" s="1">
        <v>2175942</v>
      </c>
      <c r="P1376" s="1">
        <v>9.5</v>
      </c>
      <c r="Q1376" s="1">
        <v>9.4</v>
      </c>
      <c r="R1376" s="1">
        <v>0.46800000000000003</v>
      </c>
      <c r="S1376" s="1">
        <v>8.1</v>
      </c>
      <c r="T1376" s="1">
        <v>1</v>
      </c>
      <c r="U1376" s="1">
        <v>0</v>
      </c>
      <c r="V1376" s="1">
        <v>0</v>
      </c>
      <c r="W1376" s="1">
        <v>0</v>
      </c>
      <c r="X1376" s="1">
        <v>0</v>
      </c>
      <c r="Y1376" s="1">
        <v>0</v>
      </c>
      <c r="Z1376" s="1">
        <v>48.7</v>
      </c>
      <c r="AA1376" s="7">
        <f>SUMPRODUCT($A$19:$Y$19,A1376:Y1376)</f>
        <v>56.00441562742585</v>
      </c>
      <c r="AB1376" s="7">
        <f>(Z1376-AA1376)^2</f>
        <v>53.354487658182926</v>
      </c>
      <c r="AC1376" s="7">
        <f>ABS(Z1376-AA1376)</f>
        <v>7.3044156274258469</v>
      </c>
      <c r="AD1376" s="7">
        <f>(Z1376-$AC$10)^2</f>
        <v>413.56556601773235</v>
      </c>
      <c r="AE1376" s="8">
        <f t="shared" si="21"/>
        <v>-7.3044156274258469</v>
      </c>
    </row>
    <row r="1377" spans="1:31" x14ac:dyDescent="0.25">
      <c r="A1377" s="1">
        <v>1</v>
      </c>
      <c r="B1377" s="1">
        <v>13</v>
      </c>
      <c r="C1377" s="1">
        <v>29</v>
      </c>
      <c r="D1377" s="1">
        <v>4.12</v>
      </c>
      <c r="E1377" s="7">
        <v>0</v>
      </c>
      <c r="F1377" s="7">
        <v>97</v>
      </c>
      <c r="G1377" s="1">
        <v>578</v>
      </c>
      <c r="H1377" s="1">
        <v>15.3</v>
      </c>
      <c r="I1377" s="1">
        <v>36</v>
      </c>
      <c r="J1377" s="1">
        <v>97</v>
      </c>
      <c r="K1377" s="1">
        <v>6.96</v>
      </c>
      <c r="L1377" s="1">
        <v>97</v>
      </c>
      <c r="M1377" s="1">
        <v>0.1</v>
      </c>
      <c r="N1377" s="7">
        <v>1653.2390500000001</v>
      </c>
      <c r="O1377" s="1">
        <v>1315372</v>
      </c>
      <c r="P1377" s="1">
        <v>14.4</v>
      </c>
      <c r="Q1377" s="1">
        <v>15</v>
      </c>
      <c r="R1377" s="1">
        <v>0.66200000000000003</v>
      </c>
      <c r="S1377" s="1">
        <v>12.2</v>
      </c>
      <c r="T1377" s="1">
        <v>0</v>
      </c>
      <c r="U1377" s="1">
        <v>1</v>
      </c>
      <c r="V1377" s="1">
        <v>0</v>
      </c>
      <c r="W1377" s="1">
        <v>0</v>
      </c>
      <c r="X1377" s="1">
        <v>0</v>
      </c>
      <c r="Y1377" s="1">
        <v>0</v>
      </c>
      <c r="Z1377" s="1">
        <v>75.599999999999994</v>
      </c>
      <c r="AA1377" s="7">
        <f>SUMPRODUCT($A$19:$Y$19,A1377:Y1377)</f>
        <v>72.56169120483959</v>
      </c>
      <c r="AB1377" s="7">
        <f>(Z1377-AA1377)^2</f>
        <v>9.231320334749066</v>
      </c>
      <c r="AC1377" s="7">
        <f>ABS(Z1377-AA1377)</f>
        <v>3.038308795160404</v>
      </c>
      <c r="AD1377" s="7">
        <f>(Z1377-$AC$10)^2</f>
        <v>43.082006533733988</v>
      </c>
      <c r="AE1377" s="8">
        <f t="shared" si="21"/>
        <v>3.038308795160404</v>
      </c>
    </row>
    <row r="1378" spans="1:31" x14ac:dyDescent="0.25">
      <c r="A1378" s="1">
        <v>1</v>
      </c>
      <c r="B1378" s="1">
        <v>121</v>
      </c>
      <c r="C1378" s="1">
        <v>1</v>
      </c>
      <c r="D1378" s="1">
        <v>3.89</v>
      </c>
      <c r="E1378" s="7">
        <v>274.15269860000001</v>
      </c>
      <c r="F1378" s="7">
        <v>95</v>
      </c>
      <c r="G1378" s="1">
        <v>0</v>
      </c>
      <c r="H1378" s="1">
        <v>52.6</v>
      </c>
      <c r="I1378" s="1">
        <v>1</v>
      </c>
      <c r="J1378" s="1">
        <v>96</v>
      </c>
      <c r="K1378" s="1">
        <v>4.4800000000000004</v>
      </c>
      <c r="L1378" s="1">
        <v>95</v>
      </c>
      <c r="M1378" s="1">
        <v>0.1</v>
      </c>
      <c r="N1378" s="7">
        <v>3684.8481000000002</v>
      </c>
      <c r="O1378" s="1">
        <v>2881922</v>
      </c>
      <c r="P1378" s="1">
        <v>2</v>
      </c>
      <c r="Q1378" s="1">
        <v>2.1</v>
      </c>
      <c r="R1378" s="1">
        <v>0.73199999999999998</v>
      </c>
      <c r="S1378" s="1">
        <v>12.7</v>
      </c>
      <c r="T1378" s="1">
        <v>0</v>
      </c>
      <c r="U1378" s="1">
        <v>1</v>
      </c>
      <c r="V1378" s="1">
        <v>0</v>
      </c>
      <c r="W1378" s="1">
        <v>0</v>
      </c>
      <c r="X1378" s="1">
        <v>0</v>
      </c>
      <c r="Y1378" s="1">
        <v>0</v>
      </c>
      <c r="Z1378" s="1">
        <v>74.400000000000006</v>
      </c>
      <c r="AA1378" s="7">
        <f>SUMPRODUCT($A$19:$Y$19,A1378:Y1378)</f>
        <v>73.438488466852732</v>
      </c>
      <c r="AB1378" s="7">
        <f>(Z1378-AA1378)^2</f>
        <v>0.92450442837522073</v>
      </c>
      <c r="AC1378" s="7">
        <f>ABS(Z1378-AA1378)</f>
        <v>0.96151153314727367</v>
      </c>
      <c r="AD1378" s="7">
        <f>(Z1378-$AC$10)^2</f>
        <v>28.769154168708031</v>
      </c>
      <c r="AE1378" s="8">
        <f t="shared" si="21"/>
        <v>0.96151153314727367</v>
      </c>
    </row>
    <row r="1379" spans="1:31" x14ac:dyDescent="0.25">
      <c r="A1379" s="1">
        <v>1</v>
      </c>
      <c r="B1379" s="1">
        <v>155</v>
      </c>
      <c r="C1379" s="1">
        <v>174</v>
      </c>
      <c r="D1379" s="1">
        <v>0.01</v>
      </c>
      <c r="E1379" s="7">
        <v>38.054620020000002</v>
      </c>
      <c r="F1379" s="7">
        <v>45</v>
      </c>
      <c r="G1379" s="1">
        <v>25934</v>
      </c>
      <c r="H1379" s="1">
        <v>12.5</v>
      </c>
      <c r="I1379" s="1">
        <v>231</v>
      </c>
      <c r="J1379" s="1">
        <v>94</v>
      </c>
      <c r="K1379" s="1">
        <v>2.68</v>
      </c>
      <c r="L1379" s="1">
        <v>93</v>
      </c>
      <c r="M1379" s="1">
        <v>0.1</v>
      </c>
      <c r="N1379" s="7">
        <v>484.15547099999998</v>
      </c>
      <c r="O1379" s="1">
        <v>14343111</v>
      </c>
      <c r="P1379" s="1">
        <v>19.899999999999999</v>
      </c>
      <c r="Q1379" s="1">
        <v>2.5</v>
      </c>
      <c r="R1379" s="1">
        <v>0.499</v>
      </c>
      <c r="S1379" s="1">
        <v>8.1999999999999993</v>
      </c>
      <c r="T1379" s="1">
        <v>0</v>
      </c>
      <c r="U1379" s="1">
        <v>1</v>
      </c>
      <c r="V1379" s="1">
        <v>0</v>
      </c>
      <c r="W1379" s="1">
        <v>0</v>
      </c>
      <c r="X1379" s="1">
        <v>0</v>
      </c>
      <c r="Y1379" s="1">
        <v>0</v>
      </c>
      <c r="Z1379" s="1">
        <v>67.8</v>
      </c>
      <c r="AA1379" s="7">
        <f>SUMPRODUCT($A$19:$Y$19,A1379:Y1379)</f>
        <v>67.62524112194923</v>
      </c>
      <c r="AB1379" s="7">
        <f>(Z1379-AA1379)^2</f>
        <v>3.0540665457562836E-2</v>
      </c>
      <c r="AC1379" s="7">
        <f>ABS(Z1379-AA1379)</f>
        <v>0.17475887805076695</v>
      </c>
      <c r="AD1379" s="7">
        <f>(Z1379-$AC$10)^2</f>
        <v>1.5284661610644585</v>
      </c>
      <c r="AE1379" s="8">
        <f t="shared" si="21"/>
        <v>0.17475887805076695</v>
      </c>
    </row>
    <row r="1380" spans="1:31" x14ac:dyDescent="0.25">
      <c r="A1380" s="1">
        <v>1</v>
      </c>
      <c r="B1380" s="1">
        <v>89</v>
      </c>
      <c r="C1380" s="1">
        <v>8</v>
      </c>
      <c r="D1380" s="1">
        <v>0.09</v>
      </c>
      <c r="E1380" s="7">
        <v>2047.113102</v>
      </c>
      <c r="F1380" s="7">
        <v>98</v>
      </c>
      <c r="G1380" s="1">
        <v>1164</v>
      </c>
      <c r="H1380" s="1">
        <v>66.400000000000006</v>
      </c>
      <c r="I1380" s="1">
        <v>9</v>
      </c>
      <c r="J1380" s="1">
        <v>98</v>
      </c>
      <c r="K1380" s="1">
        <v>4.25</v>
      </c>
      <c r="L1380" s="1">
        <v>98</v>
      </c>
      <c r="M1380" s="1">
        <v>0.1</v>
      </c>
      <c r="N1380" s="7">
        <v>24934.386139999999</v>
      </c>
      <c r="O1380" s="1">
        <v>1315372</v>
      </c>
      <c r="P1380" s="1">
        <v>7.6</v>
      </c>
      <c r="Q1380" s="1">
        <v>7.5</v>
      </c>
      <c r="R1380" s="1">
        <v>0.83</v>
      </c>
      <c r="S1380" s="1">
        <v>15.2</v>
      </c>
      <c r="T1380" s="1">
        <v>0</v>
      </c>
      <c r="U1380" s="1">
        <v>1</v>
      </c>
      <c r="V1380" s="1">
        <v>0</v>
      </c>
      <c r="W1380" s="1">
        <v>0</v>
      </c>
      <c r="X1380" s="1">
        <v>0</v>
      </c>
      <c r="Y1380" s="1">
        <v>0</v>
      </c>
      <c r="Z1380" s="1">
        <v>74.3</v>
      </c>
      <c r="AA1380" s="7">
        <f>SUMPRODUCT($A$19:$Y$19,A1380:Y1380)</f>
        <v>76.955440480568569</v>
      </c>
      <c r="AB1380" s="7">
        <f>(Z1380-AA1380)^2</f>
        <v>7.0513641458422489</v>
      </c>
      <c r="AC1380" s="7">
        <f>ABS(Z1380-AA1380)</f>
        <v>2.6554404805685721</v>
      </c>
      <c r="AD1380" s="7">
        <f>(Z1380-$AC$10)^2</f>
        <v>27.706416471622433</v>
      </c>
      <c r="AE1380" s="8">
        <f t="shared" si="21"/>
        <v>-2.6554404805685721</v>
      </c>
    </row>
    <row r="1381" spans="1:31" x14ac:dyDescent="0.25">
      <c r="A1381" s="1">
        <v>1</v>
      </c>
      <c r="B1381" s="1">
        <v>675</v>
      </c>
      <c r="C1381" s="1">
        <v>5</v>
      </c>
      <c r="D1381" s="1">
        <v>2.67</v>
      </c>
      <c r="E1381" s="7">
        <v>57.903697520000001</v>
      </c>
      <c r="F1381" s="7">
        <v>87</v>
      </c>
      <c r="G1381" s="1">
        <v>0</v>
      </c>
      <c r="H1381" s="1">
        <v>27.4</v>
      </c>
      <c r="I1381" s="1">
        <v>6</v>
      </c>
      <c r="J1381" s="1">
        <v>88</v>
      </c>
      <c r="K1381" s="1">
        <v>6.3</v>
      </c>
      <c r="L1381" s="1">
        <v>89</v>
      </c>
      <c r="M1381" s="1">
        <v>34.799999999999997</v>
      </c>
      <c r="N1381" s="7">
        <v>862.94631179999999</v>
      </c>
      <c r="O1381" s="1">
        <v>1949543</v>
      </c>
      <c r="P1381" s="1">
        <v>9.3000000000000007</v>
      </c>
      <c r="Q1381" s="1">
        <v>9.1999999999999993</v>
      </c>
      <c r="R1381" s="1">
        <v>0.437</v>
      </c>
      <c r="S1381" s="1">
        <v>10.7</v>
      </c>
      <c r="T1381" s="1">
        <v>1</v>
      </c>
      <c r="U1381" s="1">
        <v>0</v>
      </c>
      <c r="V1381" s="1">
        <v>0</v>
      </c>
      <c r="W1381" s="1">
        <v>0</v>
      </c>
      <c r="X1381" s="1">
        <v>0</v>
      </c>
      <c r="Y1381" s="1">
        <v>0</v>
      </c>
      <c r="Z1381" s="1">
        <v>44.5</v>
      </c>
      <c r="AA1381" s="7">
        <f>SUMPRODUCT($A$19:$Y$19,A1381:Y1381)</f>
        <v>43.033153426391941</v>
      </c>
      <c r="AB1381" s="7">
        <f>(Z1381-AA1381)^2</f>
        <v>2.1516388705057032</v>
      </c>
      <c r="AC1381" s="7">
        <f>ABS(Z1381-AA1381)</f>
        <v>1.4668465736080591</v>
      </c>
      <c r="AD1381" s="7">
        <f>(Z1381-$AC$10)^2</f>
        <v>602.03058274014109</v>
      </c>
      <c r="AE1381" s="8">
        <f t="shared" si="21"/>
        <v>1.4668465736080591</v>
      </c>
    </row>
    <row r="1382" spans="1:31" x14ac:dyDescent="0.25">
      <c r="A1382" s="1">
        <v>1</v>
      </c>
      <c r="B1382" s="1">
        <v>229</v>
      </c>
      <c r="C1382" s="1">
        <v>3</v>
      </c>
      <c r="D1382" s="1">
        <v>0.38</v>
      </c>
      <c r="E1382" s="7">
        <v>8.4157889350000001</v>
      </c>
      <c r="F1382" s="7">
        <v>92</v>
      </c>
      <c r="G1382" s="1">
        <v>41</v>
      </c>
      <c r="H1382" s="1">
        <v>13.2</v>
      </c>
      <c r="I1382" s="1">
        <v>3</v>
      </c>
      <c r="J1382" s="1">
        <v>57</v>
      </c>
      <c r="K1382" s="1">
        <v>1.31</v>
      </c>
      <c r="L1382" s="1">
        <v>57</v>
      </c>
      <c r="M1382" s="1">
        <v>0.1</v>
      </c>
      <c r="N1382" s="7">
        <v>467.5438297</v>
      </c>
      <c r="O1382" s="1">
        <v>996698</v>
      </c>
      <c r="P1382" s="1">
        <v>12</v>
      </c>
      <c r="Q1382" s="1">
        <v>12</v>
      </c>
      <c r="R1382" s="1">
        <v>0.48399999999999999</v>
      </c>
      <c r="S1382" s="1">
        <v>10.199999999999999</v>
      </c>
      <c r="T1382" s="1">
        <v>0</v>
      </c>
      <c r="U1382" s="1">
        <v>1</v>
      </c>
      <c r="V1382" s="1">
        <v>0</v>
      </c>
      <c r="W1382" s="1">
        <v>0</v>
      </c>
      <c r="X1382" s="1">
        <v>0</v>
      </c>
      <c r="Y1382" s="1">
        <v>0</v>
      </c>
      <c r="Z1382" s="1">
        <v>62.3</v>
      </c>
      <c r="AA1382" s="7">
        <f>SUMPRODUCT($A$19:$Y$19,A1382:Y1382)</f>
        <v>64.43380209399362</v>
      </c>
      <c r="AB1382" s="7">
        <f>(Z1382-AA1382)^2</f>
        <v>4.5531113763315698</v>
      </c>
      <c r="AC1382" s="7">
        <f>ABS(Z1382-AA1382)</f>
        <v>2.1338020939936229</v>
      </c>
      <c r="AD1382" s="7">
        <f>(Z1382-$AC$10)^2</f>
        <v>45.377892821361556</v>
      </c>
      <c r="AE1382" s="8">
        <f t="shared" si="21"/>
        <v>-2.1338020939936229</v>
      </c>
    </row>
    <row r="1383" spans="1:31" x14ac:dyDescent="0.25">
      <c r="A1383" s="1">
        <v>1</v>
      </c>
      <c r="B1383" s="1">
        <v>61</v>
      </c>
      <c r="C1383" s="1">
        <v>1</v>
      </c>
      <c r="D1383" s="1">
        <v>10.029999999999999</v>
      </c>
      <c r="E1383" s="7">
        <v>11714.998579999999</v>
      </c>
      <c r="F1383" s="7">
        <v>91</v>
      </c>
      <c r="G1383" s="1">
        <v>199</v>
      </c>
      <c r="H1383" s="1">
        <v>65</v>
      </c>
      <c r="I1383" s="1">
        <v>1</v>
      </c>
      <c r="J1383" s="1">
        <v>92</v>
      </c>
      <c r="K1383" s="1">
        <v>9.36</v>
      </c>
      <c r="L1383" s="1">
        <v>92</v>
      </c>
      <c r="M1383" s="1">
        <v>0.1</v>
      </c>
      <c r="N1383" s="7">
        <v>67677.634770000004</v>
      </c>
      <c r="O1383" s="1">
        <v>22728254</v>
      </c>
      <c r="P1383" s="1">
        <v>0.6</v>
      </c>
      <c r="Q1383" s="1">
        <v>0.6</v>
      </c>
      <c r="R1383" s="1">
        <v>0.93</v>
      </c>
      <c r="S1383" s="1">
        <v>20.100000000000001</v>
      </c>
      <c r="T1383" s="1">
        <v>0</v>
      </c>
      <c r="U1383" s="1">
        <v>0</v>
      </c>
      <c r="V1383" s="1">
        <v>1</v>
      </c>
      <c r="W1383" s="1">
        <v>0</v>
      </c>
      <c r="X1383" s="1">
        <v>0</v>
      </c>
      <c r="Y1383" s="1">
        <v>1</v>
      </c>
      <c r="Z1383" s="1">
        <v>82.3</v>
      </c>
      <c r="AA1383" s="7">
        <f>SUMPRODUCT($A$19:$Y$19,A1383:Y1383)</f>
        <v>84.451435085465718</v>
      </c>
      <c r="AB1383" s="7">
        <f>(Z1383-AA1383)^2</f>
        <v>4.6286729269728939</v>
      </c>
      <c r="AC1383" s="7">
        <f>ABS(Z1383-AA1383)</f>
        <v>2.1514350854657209</v>
      </c>
      <c r="AD1383" s="7">
        <f>(Z1383-$AC$10)^2</f>
        <v>175.92543223846303</v>
      </c>
      <c r="AE1383" s="8">
        <f t="shared" si="21"/>
        <v>-2.1514350854657209</v>
      </c>
    </row>
    <row r="1384" spans="1:31" x14ac:dyDescent="0.25">
      <c r="A1384" s="1">
        <v>1</v>
      </c>
      <c r="B1384" s="1">
        <v>21</v>
      </c>
      <c r="C1384" s="1">
        <v>0</v>
      </c>
      <c r="D1384" s="1">
        <v>5.67</v>
      </c>
      <c r="E1384" s="7">
        <v>312.79959459999998</v>
      </c>
      <c r="F1384" s="7">
        <v>96</v>
      </c>
      <c r="G1384" s="1">
        <v>0</v>
      </c>
      <c r="H1384" s="1">
        <v>42.6</v>
      </c>
      <c r="I1384" s="1">
        <v>0</v>
      </c>
      <c r="J1384" s="1">
        <v>95</v>
      </c>
      <c r="K1384" s="1">
        <v>4.53</v>
      </c>
      <c r="L1384" s="1">
        <v>96</v>
      </c>
      <c r="M1384" s="1">
        <v>1.5</v>
      </c>
      <c r="N1384" s="7">
        <v>3679.99523</v>
      </c>
      <c r="O1384" s="1">
        <v>26913</v>
      </c>
      <c r="P1384" s="1">
        <v>3.6</v>
      </c>
      <c r="Q1384" s="1">
        <v>3.6</v>
      </c>
      <c r="R1384" s="1">
        <v>0.68400000000000005</v>
      </c>
      <c r="S1384" s="1">
        <v>12.2</v>
      </c>
      <c r="T1384" s="1">
        <v>0</v>
      </c>
      <c r="U1384" s="1">
        <v>0</v>
      </c>
      <c r="V1384" s="1">
        <v>0</v>
      </c>
      <c r="W1384" s="1">
        <v>0</v>
      </c>
      <c r="X1384" s="1">
        <v>0</v>
      </c>
      <c r="Y1384" s="1">
        <v>0</v>
      </c>
      <c r="Z1384" s="1">
        <v>68.400000000000006</v>
      </c>
      <c r="AA1384" s="7">
        <f>SUMPRODUCT($A$19:$Y$19,A1384:Y1384)</f>
        <v>74.753080794277238</v>
      </c>
      <c r="AB1384" s="7">
        <f>(Z1384-AA1384)^2</f>
        <v>40.361635578614234</v>
      </c>
      <c r="AC1384" s="7">
        <f>ABS(Z1384-AA1384)</f>
        <v>6.3530807942772327</v>
      </c>
      <c r="AD1384" s="7">
        <f>(Z1384-$AC$10)^2</f>
        <v>0.40489234357749154</v>
      </c>
      <c r="AE1384" s="8">
        <f t="shared" si="21"/>
        <v>-6.3530807942772327</v>
      </c>
    </row>
    <row r="1385" spans="1:31" x14ac:dyDescent="0.25">
      <c r="A1385" s="1">
        <v>1</v>
      </c>
      <c r="B1385" s="1">
        <v>171</v>
      </c>
      <c r="C1385" s="1">
        <v>1</v>
      </c>
      <c r="D1385" s="1">
        <v>3.89</v>
      </c>
      <c r="E1385" s="7">
        <v>160.23824160000001</v>
      </c>
      <c r="F1385" s="7">
        <v>92</v>
      </c>
      <c r="G1385" s="1">
        <v>0</v>
      </c>
      <c r="H1385" s="1">
        <v>42.5</v>
      </c>
      <c r="I1385" s="1">
        <v>1</v>
      </c>
      <c r="J1385" s="1">
        <v>99</v>
      </c>
      <c r="K1385" s="1">
        <v>5.34</v>
      </c>
      <c r="L1385" s="1">
        <v>99</v>
      </c>
      <c r="M1385" s="1">
        <v>2.2000000000000002</v>
      </c>
      <c r="N1385" s="7">
        <v>3394.8780000000002</v>
      </c>
      <c r="O1385" s="1">
        <v>267711</v>
      </c>
      <c r="P1385" s="1">
        <v>2</v>
      </c>
      <c r="Q1385" s="1">
        <v>1.8</v>
      </c>
      <c r="R1385" s="1">
        <v>0.68</v>
      </c>
      <c r="S1385" s="1">
        <v>10.9</v>
      </c>
      <c r="T1385" s="1">
        <v>0</v>
      </c>
      <c r="U1385" s="1">
        <v>0</v>
      </c>
      <c r="V1385" s="1">
        <v>0</v>
      </c>
      <c r="W1385" s="1">
        <v>0</v>
      </c>
      <c r="X1385" s="1">
        <v>0</v>
      </c>
      <c r="Y1385" s="1">
        <v>0</v>
      </c>
      <c r="Z1385" s="1">
        <v>72.7</v>
      </c>
      <c r="AA1385" s="7">
        <f>SUMPRODUCT($A$19:$Y$19,A1385:Y1385)</f>
        <v>71.995806553676118</v>
      </c>
      <c r="AB1385" s="7">
        <f>(Z1385-AA1385)^2</f>
        <v>0.49588840984550975</v>
      </c>
      <c r="AC1385" s="7">
        <f>ABS(Z1385-AA1385)</f>
        <v>0.70419344632388459</v>
      </c>
      <c r="AD1385" s="7">
        <f>(Z1385-$AC$10)^2</f>
        <v>13.422613318254358</v>
      </c>
      <c r="AE1385" s="8">
        <f t="shared" si="21"/>
        <v>0.70419344632388459</v>
      </c>
    </row>
    <row r="1386" spans="1:31" x14ac:dyDescent="0.25">
      <c r="A1386" s="1">
        <v>1</v>
      </c>
      <c r="B1386" s="1">
        <v>211</v>
      </c>
      <c r="C1386" s="1">
        <v>1500</v>
      </c>
      <c r="D1386" s="1">
        <v>1.27</v>
      </c>
      <c r="E1386" s="7">
        <v>3.5096368999999998</v>
      </c>
      <c r="F1386" s="7">
        <v>8</v>
      </c>
      <c r="G1386" s="1">
        <v>36711</v>
      </c>
      <c r="H1386" s="1">
        <v>13.5</v>
      </c>
      <c r="I1386" s="1">
        <v>2000</v>
      </c>
      <c r="J1386" s="1">
        <v>65</v>
      </c>
      <c r="K1386" s="1">
        <v>4.28</v>
      </c>
      <c r="L1386" s="1">
        <v>65</v>
      </c>
      <c r="M1386" s="1">
        <v>0.3</v>
      </c>
      <c r="N1386" s="7">
        <v>77.819000000000003</v>
      </c>
      <c r="O1386" s="1">
        <v>1144118674</v>
      </c>
      <c r="P1386" s="1">
        <v>27.2</v>
      </c>
      <c r="Q1386" s="1">
        <v>28.1</v>
      </c>
      <c r="R1386" s="1">
        <v>0.52600000000000002</v>
      </c>
      <c r="S1386" s="1">
        <v>9.4</v>
      </c>
      <c r="T1386" s="1">
        <v>0</v>
      </c>
      <c r="U1386" s="1">
        <v>1</v>
      </c>
      <c r="V1386" s="1">
        <v>0</v>
      </c>
      <c r="W1386" s="1">
        <v>0</v>
      </c>
      <c r="X1386" s="1">
        <v>0</v>
      </c>
      <c r="Y1386" s="1">
        <v>0</v>
      </c>
      <c r="Z1386" s="1">
        <v>64.400000000000006</v>
      </c>
      <c r="AA1386" s="7">
        <f>SUMPRODUCT($A$19:$Y$19,A1386:Y1386)</f>
        <v>62.588426536405109</v>
      </c>
      <c r="AB1386" s="7">
        <f>(Z1386-AA1386)^2</f>
        <v>3.2817984140012109</v>
      </c>
      <c r="AC1386" s="7">
        <f>ABS(Z1386-AA1386)</f>
        <v>1.8115734635948968</v>
      </c>
      <c r="AD1386" s="7">
        <f>(Z1386-$AC$10)^2</f>
        <v>21.49538446015713</v>
      </c>
      <c r="AE1386" s="8">
        <f t="shared" si="21"/>
        <v>1.8115734635948968</v>
      </c>
    </row>
    <row r="1387" spans="1:31" x14ac:dyDescent="0.25">
      <c r="A1387" s="1">
        <v>1</v>
      </c>
      <c r="B1387" s="1">
        <v>43</v>
      </c>
      <c r="C1387" s="1">
        <v>93</v>
      </c>
      <c r="D1387" s="1">
        <v>1.1399999999999999</v>
      </c>
      <c r="E1387" s="7">
        <v>47.172507179999997</v>
      </c>
      <c r="F1387" s="7">
        <v>92</v>
      </c>
      <c r="G1387" s="1">
        <v>7375</v>
      </c>
      <c r="H1387" s="1">
        <v>16.5</v>
      </c>
      <c r="I1387" s="1">
        <v>136</v>
      </c>
      <c r="J1387" s="1">
        <v>69</v>
      </c>
      <c r="K1387" s="1">
        <v>6.16</v>
      </c>
      <c r="L1387" s="1">
        <v>7</v>
      </c>
      <c r="M1387" s="1">
        <v>12.2</v>
      </c>
      <c r="N1387" s="7">
        <v>277.64865909999997</v>
      </c>
      <c r="O1387" s="1">
        <v>1867687</v>
      </c>
      <c r="P1387" s="1">
        <v>4.2</v>
      </c>
      <c r="Q1387" s="1">
        <v>4.0999999999999996</v>
      </c>
      <c r="R1387" s="1">
        <v>0.29099999999999998</v>
      </c>
      <c r="S1387" s="1">
        <v>5.4</v>
      </c>
      <c r="T1387" s="1">
        <v>1</v>
      </c>
      <c r="U1387" s="1">
        <v>0</v>
      </c>
      <c r="V1387" s="1">
        <v>0</v>
      </c>
      <c r="W1387" s="1">
        <v>0</v>
      </c>
      <c r="X1387" s="1">
        <v>0</v>
      </c>
      <c r="Y1387" s="1">
        <v>0</v>
      </c>
      <c r="Z1387" s="1">
        <v>49</v>
      </c>
      <c r="AA1387" s="7">
        <f>SUMPRODUCT($A$19:$Y$19,A1387:Y1387)</f>
        <v>53.680638334810148</v>
      </c>
      <c r="AB1387" s="7">
        <f>(Z1387-AA1387)^2</f>
        <v>21.908375221294314</v>
      </c>
      <c r="AC1387" s="7">
        <f>ABS(Z1387-AA1387)</f>
        <v>4.6806383348101477</v>
      </c>
      <c r="AD1387" s="7">
        <f>(Z1387-$AC$10)^2</f>
        <v>401.45377910898895</v>
      </c>
      <c r="AE1387" s="8">
        <f t="shared" si="21"/>
        <v>-4.6806383348101477</v>
      </c>
    </row>
    <row r="1388" spans="1:31" x14ac:dyDescent="0.25">
      <c r="A1388" s="1">
        <v>1</v>
      </c>
      <c r="B1388" s="1">
        <v>184</v>
      </c>
      <c r="C1388" s="1">
        <v>15</v>
      </c>
      <c r="D1388" s="1">
        <v>3.76</v>
      </c>
      <c r="E1388" s="7">
        <v>0</v>
      </c>
      <c r="F1388" s="7">
        <v>99</v>
      </c>
      <c r="G1388" s="1">
        <v>22</v>
      </c>
      <c r="H1388" s="1">
        <v>44.7</v>
      </c>
      <c r="I1388" s="1">
        <v>17</v>
      </c>
      <c r="J1388" s="1">
        <v>99</v>
      </c>
      <c r="K1388" s="1">
        <v>5.72</v>
      </c>
      <c r="L1388" s="1">
        <v>99</v>
      </c>
      <c r="M1388" s="1">
        <v>0.1</v>
      </c>
      <c r="N1388" s="7">
        <v>2137.5768520000001</v>
      </c>
      <c r="O1388" s="1">
        <v>312989</v>
      </c>
      <c r="P1388" s="1">
        <v>3</v>
      </c>
      <c r="Q1388" s="1">
        <v>3.1</v>
      </c>
      <c r="R1388" s="1">
        <v>0.69699999999999995</v>
      </c>
      <c r="S1388" s="1">
        <v>12.1</v>
      </c>
      <c r="T1388" s="1">
        <v>0</v>
      </c>
      <c r="U1388" s="1">
        <v>1</v>
      </c>
      <c r="V1388" s="1">
        <v>0</v>
      </c>
      <c r="W1388" s="1">
        <v>0</v>
      </c>
      <c r="X1388" s="1">
        <v>0</v>
      </c>
      <c r="Y1388" s="1">
        <v>0</v>
      </c>
      <c r="Z1388" s="1">
        <v>69.400000000000006</v>
      </c>
      <c r="AA1388" s="7">
        <f>SUMPRODUCT($A$19:$Y$19,A1388:Y1388)</f>
        <v>71.988326762573152</v>
      </c>
      <c r="AB1388" s="7">
        <f>(Z1388-AA1388)^2</f>
        <v>6.6994354298523842</v>
      </c>
      <c r="AC1388" s="7">
        <f>ABS(Z1388-AA1388)</f>
        <v>2.5883267625731463</v>
      </c>
      <c r="AD1388" s="7">
        <f>(Z1388-$AC$10)^2</f>
        <v>0.13226931443258166</v>
      </c>
      <c r="AE1388" s="8">
        <f t="shared" si="21"/>
        <v>-2.5883267625731463</v>
      </c>
    </row>
    <row r="1389" spans="1:31" x14ac:dyDescent="0.25">
      <c r="A1389" s="1">
        <v>1</v>
      </c>
      <c r="B1389" s="1">
        <v>345</v>
      </c>
      <c r="C1389" s="1">
        <v>14</v>
      </c>
      <c r="D1389" s="1">
        <v>0.95</v>
      </c>
      <c r="E1389" s="7">
        <v>2.0485748739999998</v>
      </c>
      <c r="F1389" s="7">
        <v>92</v>
      </c>
      <c r="G1389" s="1">
        <v>1833</v>
      </c>
      <c r="H1389" s="1">
        <v>17.100000000000001</v>
      </c>
      <c r="I1389" s="1">
        <v>22</v>
      </c>
      <c r="J1389" s="1">
        <v>51</v>
      </c>
      <c r="K1389" s="1">
        <v>4.29</v>
      </c>
      <c r="L1389" s="1">
        <v>5</v>
      </c>
      <c r="M1389" s="1">
        <v>5.3</v>
      </c>
      <c r="N1389" s="7">
        <v>26.6394652</v>
      </c>
      <c r="O1389" s="1">
        <v>511177</v>
      </c>
      <c r="P1389" s="1">
        <v>9.1999999999999993</v>
      </c>
      <c r="Q1389" s="1">
        <v>9.1</v>
      </c>
      <c r="R1389" s="1">
        <v>0.42599999999999999</v>
      </c>
      <c r="S1389" s="1">
        <v>9.4</v>
      </c>
      <c r="T1389" s="1">
        <v>1</v>
      </c>
      <c r="U1389" s="1">
        <v>0</v>
      </c>
      <c r="V1389" s="1">
        <v>0</v>
      </c>
      <c r="W1389" s="1">
        <v>0</v>
      </c>
      <c r="X1389" s="1">
        <v>0</v>
      </c>
      <c r="Y1389" s="1">
        <v>0</v>
      </c>
      <c r="Z1389" s="1">
        <v>54.6</v>
      </c>
      <c r="AA1389" s="7">
        <f>SUMPRODUCT($A$19:$Y$19,A1389:Y1389)</f>
        <v>53.843122036403997</v>
      </c>
      <c r="AB1389" s="7">
        <f>(Z1389-AA1389)^2</f>
        <v>0.5728642517772341</v>
      </c>
      <c r="AC1389" s="7">
        <f>ABS(Z1389-AA1389)</f>
        <v>0.75687796359600412</v>
      </c>
      <c r="AD1389" s="7">
        <f>(Z1389-$AC$10)^2</f>
        <v>208.40709014577737</v>
      </c>
      <c r="AE1389" s="8">
        <f t="shared" si="21"/>
        <v>0.75687796359600412</v>
      </c>
    </row>
    <row r="1390" spans="1:31" x14ac:dyDescent="0.25">
      <c r="A1390" s="1">
        <v>1</v>
      </c>
      <c r="B1390" s="1">
        <v>291</v>
      </c>
      <c r="C1390" s="1">
        <v>66</v>
      </c>
      <c r="D1390" s="1">
        <v>3.76</v>
      </c>
      <c r="E1390" s="7">
        <v>0</v>
      </c>
      <c r="F1390" s="7">
        <v>78</v>
      </c>
      <c r="G1390" s="1">
        <v>478</v>
      </c>
      <c r="H1390" s="1">
        <v>18.5</v>
      </c>
      <c r="I1390" s="1">
        <v>93</v>
      </c>
      <c r="J1390" s="1">
        <v>82</v>
      </c>
      <c r="K1390" s="1">
        <v>5.72</v>
      </c>
      <c r="L1390" s="1">
        <v>78</v>
      </c>
      <c r="M1390" s="1">
        <v>3.1</v>
      </c>
      <c r="N1390" s="7">
        <v>693.89638290000005</v>
      </c>
      <c r="O1390" s="1">
        <v>414487</v>
      </c>
      <c r="P1390" s="1">
        <v>5.6</v>
      </c>
      <c r="Q1390" s="1">
        <v>5.6</v>
      </c>
      <c r="R1390" s="1">
        <v>0.48799999999999999</v>
      </c>
      <c r="S1390" s="1">
        <v>10</v>
      </c>
      <c r="T1390" s="1">
        <v>1</v>
      </c>
      <c r="U1390" s="1">
        <v>0</v>
      </c>
      <c r="V1390" s="1">
        <v>0</v>
      </c>
      <c r="W1390" s="1">
        <v>0</v>
      </c>
      <c r="X1390" s="1">
        <v>0</v>
      </c>
      <c r="Y1390" s="1">
        <v>0</v>
      </c>
      <c r="Z1390" s="1">
        <v>62.3</v>
      </c>
      <c r="AA1390" s="7">
        <f>SUMPRODUCT($A$19:$Y$19,A1390:Y1390)</f>
        <v>60.271004949645828</v>
      </c>
      <c r="AB1390" s="7">
        <f>(Z1390-AA1390)^2</f>
        <v>4.1168209143617167</v>
      </c>
      <c r="AC1390" s="7">
        <f>ABS(Z1390-AA1390)</f>
        <v>2.0289950503541689</v>
      </c>
      <c r="AD1390" s="7">
        <f>(Z1390-$AC$10)^2</f>
        <v>45.377892821361556</v>
      </c>
      <c r="AE1390" s="8">
        <f t="shared" si="21"/>
        <v>2.0289950503541689</v>
      </c>
    </row>
    <row r="1391" spans="1:31" x14ac:dyDescent="0.25">
      <c r="A1391" s="1">
        <v>1</v>
      </c>
      <c r="B1391" s="1">
        <v>527</v>
      </c>
      <c r="C1391" s="1">
        <v>29</v>
      </c>
      <c r="D1391" s="1">
        <v>5.21</v>
      </c>
      <c r="E1391" s="7">
        <v>53.308580810000002</v>
      </c>
      <c r="F1391" s="7">
        <v>9</v>
      </c>
      <c r="G1391" s="1">
        <v>9696</v>
      </c>
      <c r="H1391" s="1">
        <v>29.4</v>
      </c>
      <c r="I1391" s="1">
        <v>44</v>
      </c>
      <c r="J1391" s="1">
        <v>89</v>
      </c>
      <c r="K1391" s="1">
        <v>5.37</v>
      </c>
      <c r="L1391" s="1">
        <v>89</v>
      </c>
      <c r="M1391" s="1">
        <v>15.7</v>
      </c>
      <c r="N1391" s="7">
        <v>713.63562000000002</v>
      </c>
      <c r="O1391" s="1">
        <v>1486317</v>
      </c>
      <c r="P1391" s="1">
        <v>7.1</v>
      </c>
      <c r="Q1391" s="1">
        <v>7</v>
      </c>
      <c r="R1391" s="1">
        <v>0.436</v>
      </c>
      <c r="S1391" s="1">
        <v>10</v>
      </c>
      <c r="T1391" s="1">
        <v>1</v>
      </c>
      <c r="U1391" s="1">
        <v>0</v>
      </c>
      <c r="V1391" s="1">
        <v>0</v>
      </c>
      <c r="W1391" s="1">
        <v>0</v>
      </c>
      <c r="X1391" s="1">
        <v>0</v>
      </c>
      <c r="Y1391" s="1">
        <v>0</v>
      </c>
      <c r="Z1391" s="1">
        <v>52.4</v>
      </c>
      <c r="AA1391" s="7">
        <f>SUMPRODUCT($A$19:$Y$19,A1391:Y1391)</f>
        <v>53.006636972948584</v>
      </c>
      <c r="AB1391" s="7">
        <f>(Z1391-AA1391)^2</f>
        <v>0.36800841694822306</v>
      </c>
      <c r="AC1391" s="7">
        <f>ABS(Z1391-AA1391)</f>
        <v>0.60663697294858565</v>
      </c>
      <c r="AD1391" s="7">
        <f>(Z1391-$AC$10)^2</f>
        <v>276.76686080989629</v>
      </c>
      <c r="AE1391" s="8">
        <f t="shared" si="21"/>
        <v>-0.60663697294858565</v>
      </c>
    </row>
    <row r="1392" spans="1:31" x14ac:dyDescent="0.25">
      <c r="A1392" s="1">
        <v>1</v>
      </c>
      <c r="B1392" s="1">
        <v>65</v>
      </c>
      <c r="C1392" s="1">
        <v>1</v>
      </c>
      <c r="D1392" s="1">
        <v>2.4700000000000002</v>
      </c>
      <c r="E1392" s="7">
        <v>471.5533294</v>
      </c>
      <c r="F1392" s="7">
        <v>99</v>
      </c>
      <c r="G1392" s="1">
        <v>931</v>
      </c>
      <c r="H1392" s="1">
        <v>62.1</v>
      </c>
      <c r="I1392" s="1">
        <v>1</v>
      </c>
      <c r="J1392" s="1">
        <v>94</v>
      </c>
      <c r="K1392" s="1">
        <v>7.33</v>
      </c>
      <c r="L1392" s="1">
        <v>94</v>
      </c>
      <c r="M1392" s="1">
        <v>0.1</v>
      </c>
      <c r="N1392" s="7">
        <v>29657.4421</v>
      </c>
      <c r="O1392" s="1">
        <v>7388</v>
      </c>
      <c r="P1392" s="1">
        <v>1.1000000000000001</v>
      </c>
      <c r="Q1392" s="1">
        <v>1.1000000000000001</v>
      </c>
      <c r="R1392" s="1">
        <v>0.877</v>
      </c>
      <c r="S1392" s="1">
        <v>15.8</v>
      </c>
      <c r="T1392" s="1">
        <v>0</v>
      </c>
      <c r="U1392" s="1">
        <v>1</v>
      </c>
      <c r="V1392" s="1">
        <v>0</v>
      </c>
      <c r="W1392" s="1">
        <v>0</v>
      </c>
      <c r="X1392" s="1">
        <v>0</v>
      </c>
      <c r="Y1392" s="1">
        <v>0</v>
      </c>
      <c r="Z1392" s="1">
        <v>81</v>
      </c>
      <c r="AA1392" s="7">
        <f>SUMPRODUCT($A$19:$Y$19,A1392:Y1392)</f>
        <v>78.316151037014947</v>
      </c>
      <c r="AB1392" s="7">
        <f>(Z1392-AA1392)^2</f>
        <v>7.203045256115943</v>
      </c>
      <c r="AC1392" s="7">
        <f>ABS(Z1392-AA1392)</f>
        <v>2.6838489629850528</v>
      </c>
      <c r="AD1392" s="7">
        <f>(Z1392-$AC$10)^2</f>
        <v>143.1298421763515</v>
      </c>
      <c r="AE1392" s="8">
        <f t="shared" si="21"/>
        <v>2.6838489629850528</v>
      </c>
    </row>
    <row r="1393" spans="1:31" x14ac:dyDescent="0.25">
      <c r="A1393" s="1">
        <v>1</v>
      </c>
      <c r="B1393" s="1">
        <v>136</v>
      </c>
      <c r="C1393" s="1">
        <v>10</v>
      </c>
      <c r="D1393" s="1">
        <v>1.41</v>
      </c>
      <c r="E1393" s="7">
        <v>81.727471199999997</v>
      </c>
      <c r="F1393" s="7">
        <v>79</v>
      </c>
      <c r="G1393" s="1">
        <v>146</v>
      </c>
      <c r="H1393" s="1">
        <v>43.9</v>
      </c>
      <c r="I1393" s="1">
        <v>12</v>
      </c>
      <c r="J1393" s="1">
        <v>86</v>
      </c>
      <c r="K1393" s="1">
        <v>4.92</v>
      </c>
      <c r="L1393" s="1">
        <v>84</v>
      </c>
      <c r="M1393" s="1">
        <v>0.1</v>
      </c>
      <c r="N1393" s="7">
        <v>1177.6292679999999</v>
      </c>
      <c r="O1393" s="1">
        <v>1641848</v>
      </c>
      <c r="P1393" s="1">
        <v>6.8</v>
      </c>
      <c r="Q1393" s="1">
        <v>6.6</v>
      </c>
      <c r="R1393" s="1">
        <v>0.58799999999999997</v>
      </c>
      <c r="S1393" s="1">
        <v>10</v>
      </c>
      <c r="T1393" s="1">
        <v>0</v>
      </c>
      <c r="U1393" s="1">
        <v>1</v>
      </c>
      <c r="V1393" s="1">
        <v>0</v>
      </c>
      <c r="W1393" s="1">
        <v>0</v>
      </c>
      <c r="X1393" s="1">
        <v>0</v>
      </c>
      <c r="Y1393" s="1">
        <v>0</v>
      </c>
      <c r="Z1393" s="1">
        <v>72.599999999999994</v>
      </c>
      <c r="AA1393" s="7">
        <f>SUMPRODUCT($A$19:$Y$19,A1393:Y1393)</f>
        <v>69.914672644548091</v>
      </c>
      <c r="AB1393" s="7">
        <f>(Z1393-AA1393)^2</f>
        <v>7.2109830059383135</v>
      </c>
      <c r="AC1393" s="7">
        <f>ABS(Z1393-AA1393)</f>
        <v>2.6853273554519035</v>
      </c>
      <c r="AD1393" s="7">
        <f>(Z1393-$AC$10)^2</f>
        <v>12.69987562116879</v>
      </c>
      <c r="AE1393" s="8">
        <f t="shared" si="21"/>
        <v>2.6853273554519035</v>
      </c>
    </row>
    <row r="1394" spans="1:31" x14ac:dyDescent="0.25">
      <c r="A1394" s="1">
        <v>1</v>
      </c>
      <c r="B1394" s="1">
        <v>397</v>
      </c>
      <c r="C1394" s="1">
        <v>26</v>
      </c>
      <c r="D1394" s="1">
        <v>6.75</v>
      </c>
      <c r="E1394" s="7">
        <v>31.93566186</v>
      </c>
      <c r="F1394" s="7">
        <v>89</v>
      </c>
      <c r="G1394" s="1">
        <v>386</v>
      </c>
      <c r="H1394" s="1">
        <v>14.9</v>
      </c>
      <c r="I1394" s="1">
        <v>42</v>
      </c>
      <c r="J1394" s="1">
        <v>89</v>
      </c>
      <c r="K1394" s="1">
        <v>6.24</v>
      </c>
      <c r="L1394" s="1">
        <v>89</v>
      </c>
      <c r="M1394" s="1">
        <v>7.7</v>
      </c>
      <c r="N1394" s="7">
        <v>236.9114381</v>
      </c>
      <c r="O1394" s="1">
        <v>8818438</v>
      </c>
      <c r="P1394" s="1">
        <v>6.9</v>
      </c>
      <c r="Q1394" s="1">
        <v>7.1</v>
      </c>
      <c r="R1394" s="1">
        <v>0.371</v>
      </c>
      <c r="S1394" s="1">
        <v>8.1999999999999993</v>
      </c>
      <c r="T1394" s="1">
        <v>1</v>
      </c>
      <c r="U1394" s="1">
        <v>0</v>
      </c>
      <c r="V1394" s="1">
        <v>0</v>
      </c>
      <c r="W1394" s="1">
        <v>0</v>
      </c>
      <c r="X1394" s="1">
        <v>0</v>
      </c>
      <c r="Y1394" s="1">
        <v>0</v>
      </c>
      <c r="Z1394" s="1">
        <v>53.4</v>
      </c>
      <c r="AA1394" s="7">
        <f>SUMPRODUCT($A$19:$Y$19,A1394:Y1394)</f>
        <v>55.413196479912948</v>
      </c>
      <c r="AB1394" s="7">
        <f>(Z1394-AA1394)^2</f>
        <v>4.0529600667338892</v>
      </c>
      <c r="AC1394" s="7">
        <f>ABS(Z1394-AA1394)</f>
        <v>2.0131964799129491</v>
      </c>
      <c r="AD1394" s="7">
        <f>(Z1394-$AC$10)^2</f>
        <v>244.49423778075135</v>
      </c>
      <c r="AE1394" s="8">
        <f t="shared" si="21"/>
        <v>-2.0131964799129491</v>
      </c>
    </row>
    <row r="1395" spans="1:31" x14ac:dyDescent="0.25">
      <c r="A1395" s="1">
        <v>1</v>
      </c>
      <c r="B1395" s="1">
        <v>89</v>
      </c>
      <c r="C1395" s="1">
        <v>0</v>
      </c>
      <c r="D1395" s="1">
        <v>0.11</v>
      </c>
      <c r="E1395" s="7">
        <v>1504.3000400000001</v>
      </c>
      <c r="F1395" s="7">
        <v>99</v>
      </c>
      <c r="G1395" s="1">
        <v>16</v>
      </c>
      <c r="H1395" s="1">
        <v>3.1</v>
      </c>
      <c r="I1395" s="1">
        <v>0</v>
      </c>
      <c r="J1395" s="1">
        <v>92</v>
      </c>
      <c r="K1395" s="1">
        <v>3.1</v>
      </c>
      <c r="L1395" s="1">
        <v>92</v>
      </c>
      <c r="M1395" s="1">
        <v>0.1</v>
      </c>
      <c r="N1395" s="7">
        <v>21896.652699999999</v>
      </c>
      <c r="O1395" s="1">
        <v>1315372</v>
      </c>
      <c r="P1395" s="1">
        <v>6.5</v>
      </c>
      <c r="Q1395" s="1">
        <v>6</v>
      </c>
      <c r="R1395" s="1">
        <v>0.82799999999999996</v>
      </c>
      <c r="S1395" s="1">
        <v>13.7</v>
      </c>
      <c r="T1395" s="1">
        <v>0</v>
      </c>
      <c r="U1395" s="1">
        <v>1</v>
      </c>
      <c r="V1395" s="1">
        <v>0</v>
      </c>
      <c r="W1395" s="1">
        <v>0</v>
      </c>
      <c r="X1395" s="1">
        <v>0</v>
      </c>
      <c r="Y1395" s="1">
        <v>0</v>
      </c>
      <c r="Z1395" s="1">
        <v>76.400000000000006</v>
      </c>
      <c r="AA1395" s="7">
        <f>SUMPRODUCT($A$19:$Y$19,A1395:Y1395)</f>
        <v>73.884841132843988</v>
      </c>
      <c r="AB1395" s="7">
        <f>(Z1395-AA1395)^2</f>
        <v>6.3260241270335422</v>
      </c>
      <c r="AC1395" s="7">
        <f>ABS(Z1395-AA1395)</f>
        <v>2.5151588671560177</v>
      </c>
      <c r="AD1395" s="7">
        <f>(Z1395-$AC$10)^2</f>
        <v>54.223908110418215</v>
      </c>
      <c r="AE1395" s="8">
        <f t="shared" si="21"/>
        <v>2.5151588671560177</v>
      </c>
    </row>
    <row r="1396" spans="1:31" x14ac:dyDescent="0.25">
      <c r="A1396" s="1">
        <v>1</v>
      </c>
      <c r="B1396" s="1">
        <v>26</v>
      </c>
      <c r="C1396" s="1">
        <v>0</v>
      </c>
      <c r="D1396" s="1">
        <v>8.81</v>
      </c>
      <c r="E1396" s="7">
        <v>80.032837499999999</v>
      </c>
      <c r="F1396" s="7">
        <v>98</v>
      </c>
      <c r="G1396" s="1">
        <v>0</v>
      </c>
      <c r="H1396" s="1">
        <v>56.6</v>
      </c>
      <c r="I1396" s="1">
        <v>0</v>
      </c>
      <c r="J1396" s="1">
        <v>99</v>
      </c>
      <c r="K1396" s="1">
        <v>6.51</v>
      </c>
      <c r="L1396" s="1">
        <v>99</v>
      </c>
      <c r="M1396" s="1">
        <v>0.1</v>
      </c>
      <c r="N1396" s="7">
        <v>6351.8125</v>
      </c>
      <c r="O1396" s="1">
        <v>2263122</v>
      </c>
      <c r="P1396" s="1">
        <v>2.5</v>
      </c>
      <c r="Q1396" s="1">
        <v>2.6</v>
      </c>
      <c r="R1396" s="1">
        <v>0.77600000000000002</v>
      </c>
      <c r="S1396" s="1">
        <v>15.5</v>
      </c>
      <c r="T1396" s="1">
        <v>0</v>
      </c>
      <c r="U1396" s="1">
        <v>0</v>
      </c>
      <c r="V1396" s="1">
        <v>0</v>
      </c>
      <c r="W1396" s="1">
        <v>0</v>
      </c>
      <c r="X1396" s="1">
        <v>1</v>
      </c>
      <c r="Y1396" s="1">
        <v>1</v>
      </c>
      <c r="Z1396" s="1">
        <v>71</v>
      </c>
      <c r="AA1396" s="7">
        <f>SUMPRODUCT($A$19:$Y$19,A1396:Y1396)</f>
        <v>79.287378131066234</v>
      </c>
      <c r="AB1396" s="7">
        <f>(Z1396-AA1396)^2</f>
        <v>68.680636287274865</v>
      </c>
      <c r="AC1396" s="7">
        <f>ABS(Z1396-AA1396)</f>
        <v>8.2873781310662338</v>
      </c>
      <c r="AD1396" s="7">
        <f>(Z1396-$AC$10)^2</f>
        <v>3.8560724678007037</v>
      </c>
      <c r="AE1396" s="8">
        <f t="shared" si="21"/>
        <v>-8.2873781310662338</v>
      </c>
    </row>
    <row r="1397" spans="1:31" x14ac:dyDescent="0.25">
      <c r="A1397" s="1">
        <v>1</v>
      </c>
      <c r="B1397" s="1">
        <v>87</v>
      </c>
      <c r="C1397" s="1">
        <v>0</v>
      </c>
      <c r="D1397" s="1">
        <v>0.76</v>
      </c>
      <c r="E1397" s="7">
        <v>170.04945369999999</v>
      </c>
      <c r="F1397" s="7">
        <v>93</v>
      </c>
      <c r="G1397" s="1">
        <v>23</v>
      </c>
      <c r="H1397" s="1">
        <v>63.3</v>
      </c>
      <c r="I1397" s="1">
        <v>0</v>
      </c>
      <c r="J1397" s="1">
        <v>93</v>
      </c>
      <c r="K1397" s="1">
        <v>2.56</v>
      </c>
      <c r="L1397" s="1">
        <v>93</v>
      </c>
      <c r="M1397" s="1">
        <v>0.1</v>
      </c>
      <c r="N1397" s="7">
        <v>2843.6363500000002</v>
      </c>
      <c r="O1397" s="1">
        <v>1315372</v>
      </c>
      <c r="P1397" s="1">
        <v>4.8</v>
      </c>
      <c r="Q1397" s="1">
        <v>4.5</v>
      </c>
      <c r="R1397" s="1">
        <v>0.80900000000000005</v>
      </c>
      <c r="S1397" s="1">
        <v>12.6</v>
      </c>
      <c r="T1397" s="1">
        <v>0</v>
      </c>
      <c r="U1397" s="1">
        <v>1</v>
      </c>
      <c r="V1397" s="1">
        <v>0</v>
      </c>
      <c r="W1397" s="1">
        <v>0</v>
      </c>
      <c r="X1397" s="1">
        <v>0</v>
      </c>
      <c r="Y1397" s="1">
        <v>0</v>
      </c>
      <c r="Z1397" s="1">
        <v>76.3</v>
      </c>
      <c r="AA1397" s="7">
        <f>SUMPRODUCT($A$19:$Y$19,A1397:Y1397)</f>
        <v>74.0282455190886</v>
      </c>
      <c r="AB1397" s="7">
        <f>(Z1397-AA1397)^2</f>
        <v>5.1608684215410126</v>
      </c>
      <c r="AC1397" s="7">
        <f>ABS(Z1397-AA1397)</f>
        <v>2.2717544809113974</v>
      </c>
      <c r="AD1397" s="7">
        <f>(Z1397-$AC$10)^2</f>
        <v>52.761170413332579</v>
      </c>
      <c r="AE1397" s="8">
        <f t="shared" si="21"/>
        <v>2.2717544809113974</v>
      </c>
    </row>
    <row r="1398" spans="1:31" x14ac:dyDescent="0.25">
      <c r="A1398" s="1">
        <v>1</v>
      </c>
      <c r="B1398" s="1">
        <v>66</v>
      </c>
      <c r="C1398" s="1">
        <v>0</v>
      </c>
      <c r="D1398" s="1">
        <v>6.59</v>
      </c>
      <c r="E1398" s="7">
        <v>15268.06445</v>
      </c>
      <c r="F1398" s="7">
        <v>92</v>
      </c>
      <c r="G1398" s="1">
        <v>3</v>
      </c>
      <c r="H1398" s="1">
        <v>58.9</v>
      </c>
      <c r="I1398" s="1">
        <v>0</v>
      </c>
      <c r="J1398" s="1">
        <v>93</v>
      </c>
      <c r="K1398" s="1">
        <v>9.26</v>
      </c>
      <c r="L1398" s="1">
        <v>93</v>
      </c>
      <c r="M1398" s="1">
        <v>0.1</v>
      </c>
      <c r="N1398" s="7">
        <v>87646.753460000007</v>
      </c>
      <c r="O1398" s="1">
        <v>4889252</v>
      </c>
      <c r="P1398" s="1">
        <v>0.7</v>
      </c>
      <c r="Q1398" s="1">
        <v>0.7</v>
      </c>
      <c r="R1398" s="1">
        <v>0.93600000000000005</v>
      </c>
      <c r="S1398" s="1">
        <v>17.399999999999999</v>
      </c>
      <c r="T1398" s="1">
        <v>0</v>
      </c>
      <c r="U1398" s="1">
        <v>0</v>
      </c>
      <c r="V1398" s="1">
        <v>0</v>
      </c>
      <c r="W1398" s="1">
        <v>0</v>
      </c>
      <c r="X1398" s="1">
        <v>1</v>
      </c>
      <c r="Y1398" s="1">
        <v>1</v>
      </c>
      <c r="Z1398" s="1">
        <v>81</v>
      </c>
      <c r="AA1398" s="7">
        <f>SUMPRODUCT($A$19:$Y$19,A1398:Y1398)</f>
        <v>85.397203122612964</v>
      </c>
      <c r="AB1398" s="7">
        <f>(Z1398-AA1398)^2</f>
        <v>19.335395301517206</v>
      </c>
      <c r="AC1398" s="7">
        <f>ABS(Z1398-AA1398)</f>
        <v>4.3972031226129644</v>
      </c>
      <c r="AD1398" s="7">
        <f>(Z1398-$AC$10)^2</f>
        <v>143.1298421763515</v>
      </c>
      <c r="AE1398" s="8">
        <f t="shared" si="21"/>
        <v>-4.3972031226129644</v>
      </c>
    </row>
    <row r="1399" spans="1:31" x14ac:dyDescent="0.25">
      <c r="A1399" s="1">
        <v>1</v>
      </c>
      <c r="B1399" s="1">
        <v>45</v>
      </c>
      <c r="C1399" s="1">
        <v>44</v>
      </c>
      <c r="D1399" s="1">
        <v>0.34</v>
      </c>
      <c r="E1399" s="7">
        <v>72.384512790000002</v>
      </c>
      <c r="F1399" s="7">
        <v>92</v>
      </c>
      <c r="G1399" s="1">
        <v>10324</v>
      </c>
      <c r="H1399" s="1">
        <v>15.1</v>
      </c>
      <c r="I1399" s="1">
        <v>78</v>
      </c>
      <c r="J1399" s="1">
        <v>31</v>
      </c>
      <c r="K1399" s="1">
        <v>5.72</v>
      </c>
      <c r="L1399" s="1">
        <v>21</v>
      </c>
      <c r="M1399" s="1">
        <v>5.2</v>
      </c>
      <c r="N1399" s="7">
        <v>454.67658790000002</v>
      </c>
      <c r="O1399" s="1">
        <v>97143</v>
      </c>
      <c r="P1399" s="1">
        <v>1.7</v>
      </c>
      <c r="Q1399" s="1">
        <v>1.6</v>
      </c>
      <c r="R1399" s="1">
        <v>0.30099999999999999</v>
      </c>
      <c r="S1399" s="1">
        <v>5.6</v>
      </c>
      <c r="T1399" s="1">
        <v>1</v>
      </c>
      <c r="U1399" s="1">
        <v>0</v>
      </c>
      <c r="V1399" s="1">
        <v>0</v>
      </c>
      <c r="W1399" s="1">
        <v>0</v>
      </c>
      <c r="X1399" s="1">
        <v>0</v>
      </c>
      <c r="Y1399" s="1">
        <v>0</v>
      </c>
      <c r="Z1399" s="1">
        <v>48.5</v>
      </c>
      <c r="AA1399" s="7">
        <f>SUMPRODUCT($A$19:$Y$19,A1399:Y1399)</f>
        <v>55.778138846623975</v>
      </c>
      <c r="AB1399" s="7">
        <f>(Z1399-AA1399)^2</f>
        <v>52.97130507073696</v>
      </c>
      <c r="AC1399" s="7">
        <f>ABS(Z1399-AA1399)</f>
        <v>7.2781388466239747</v>
      </c>
      <c r="AD1399" s="7">
        <f>(Z1399-$AC$10)^2</f>
        <v>421.74009062356146</v>
      </c>
      <c r="AE1399" s="8">
        <f t="shared" si="21"/>
        <v>-7.2781388466239747</v>
      </c>
    </row>
    <row r="1400" spans="1:31" x14ac:dyDescent="0.25">
      <c r="A1400" s="1">
        <v>1</v>
      </c>
      <c r="B1400" s="1">
        <v>79</v>
      </c>
      <c r="C1400" s="1">
        <v>2</v>
      </c>
      <c r="D1400" s="1">
        <v>11.22</v>
      </c>
      <c r="E1400" s="7">
        <v>7641.2706449999996</v>
      </c>
      <c r="F1400" s="7">
        <v>88</v>
      </c>
      <c r="G1400" s="1">
        <v>574</v>
      </c>
      <c r="H1400" s="1">
        <v>59.5</v>
      </c>
      <c r="I1400" s="1">
        <v>3</v>
      </c>
      <c r="J1400" s="1">
        <v>95</v>
      </c>
      <c r="K1400" s="1">
        <v>11.4</v>
      </c>
      <c r="L1400" s="1">
        <v>96</v>
      </c>
      <c r="M1400" s="1">
        <v>0.1</v>
      </c>
      <c r="N1400" s="7">
        <v>41732.772499999999</v>
      </c>
      <c r="O1400" s="1">
        <v>819237</v>
      </c>
      <c r="P1400" s="1">
        <v>1.1000000000000001</v>
      </c>
      <c r="Q1400" s="1">
        <v>1.1000000000000001</v>
      </c>
      <c r="R1400" s="1">
        <v>0.90600000000000003</v>
      </c>
      <c r="S1400" s="1">
        <v>16.7</v>
      </c>
      <c r="T1400" s="1">
        <v>0</v>
      </c>
      <c r="U1400" s="1">
        <v>0</v>
      </c>
      <c r="V1400" s="1">
        <v>0</v>
      </c>
      <c r="W1400" s="1">
        <v>0</v>
      </c>
      <c r="X1400" s="1">
        <v>1</v>
      </c>
      <c r="Y1400" s="1">
        <v>1</v>
      </c>
      <c r="Z1400" s="1">
        <v>80</v>
      </c>
      <c r="AA1400" s="7">
        <f>SUMPRODUCT($A$19:$Y$19,A1400:Y1400)</f>
        <v>82.259621035638062</v>
      </c>
      <c r="AB1400" s="7">
        <f>(Z1400-AA1400)^2</f>
        <v>5.1058872246980291</v>
      </c>
      <c r="AC1400" s="7">
        <f>ABS(Z1400-AA1400)</f>
        <v>2.2596210356380624</v>
      </c>
      <c r="AD1400" s="7">
        <f>(Z1400-$AC$10)^2</f>
        <v>120.20246520549641</v>
      </c>
      <c r="AE1400" s="8">
        <f t="shared" si="21"/>
        <v>-2.2596210356380624</v>
      </c>
    </row>
    <row r="1401" spans="1:31" x14ac:dyDescent="0.25">
      <c r="A1401" s="1">
        <v>1</v>
      </c>
      <c r="B1401" s="1">
        <v>291</v>
      </c>
      <c r="C1401" s="1">
        <v>85</v>
      </c>
      <c r="D1401" s="1">
        <v>0.02</v>
      </c>
      <c r="E1401" s="7">
        <v>1.3886477319999999</v>
      </c>
      <c r="F1401" s="7">
        <v>66</v>
      </c>
      <c r="G1401" s="1">
        <v>1296</v>
      </c>
      <c r="H1401" s="1">
        <v>14.2</v>
      </c>
      <c r="I1401" s="1">
        <v>118</v>
      </c>
      <c r="J1401" s="1">
        <v>58</v>
      </c>
      <c r="K1401" s="1">
        <v>8.6999999999999993</v>
      </c>
      <c r="L1401" s="1">
        <v>58</v>
      </c>
      <c r="M1401" s="1">
        <v>0.1</v>
      </c>
      <c r="N1401" s="7">
        <v>25.294129900000001</v>
      </c>
      <c r="O1401" s="1">
        <v>257798</v>
      </c>
      <c r="P1401" s="1">
        <v>19.3</v>
      </c>
      <c r="Q1401" s="1">
        <v>19.5</v>
      </c>
      <c r="R1401" s="1">
        <v>0.39600000000000002</v>
      </c>
      <c r="S1401" s="1">
        <v>7.9</v>
      </c>
      <c r="T1401" s="1">
        <v>0</v>
      </c>
      <c r="U1401" s="1">
        <v>1</v>
      </c>
      <c r="V1401" s="1">
        <v>0</v>
      </c>
      <c r="W1401" s="1">
        <v>0</v>
      </c>
      <c r="X1401" s="1">
        <v>0</v>
      </c>
      <c r="Y1401" s="1">
        <v>0</v>
      </c>
      <c r="Z1401" s="1">
        <v>57.3</v>
      </c>
      <c r="AA1401" s="7">
        <f>SUMPRODUCT($A$19:$Y$19,A1401:Y1401)</f>
        <v>61.726511590317031</v>
      </c>
      <c r="AB1401" s="7">
        <f>(Z1401-AA1401)^2</f>
        <v>19.594004859211037</v>
      </c>
      <c r="AC1401" s="7">
        <f>ABS(Z1401-AA1401)</f>
        <v>4.426511590317034</v>
      </c>
      <c r="AD1401" s="7">
        <f>(Z1401-$AC$10)^2</f>
        <v>137.7410079670862</v>
      </c>
      <c r="AE1401" s="8">
        <f t="shared" si="21"/>
        <v>-4.426511590317034</v>
      </c>
    </row>
    <row r="1402" spans="1:31" x14ac:dyDescent="0.25">
      <c r="A1402" s="1">
        <v>1</v>
      </c>
      <c r="B1402" s="1">
        <v>16</v>
      </c>
      <c r="C1402" s="1">
        <v>0</v>
      </c>
      <c r="D1402" s="1">
        <v>13.25</v>
      </c>
      <c r="E1402" s="7">
        <v>0</v>
      </c>
      <c r="F1402" s="7">
        <v>99</v>
      </c>
      <c r="G1402" s="1">
        <v>2</v>
      </c>
      <c r="H1402" s="1">
        <v>62.6</v>
      </c>
      <c r="I1402" s="1">
        <v>0</v>
      </c>
      <c r="J1402" s="1">
        <v>99</v>
      </c>
      <c r="K1402" s="1">
        <v>6.82</v>
      </c>
      <c r="L1402" s="1">
        <v>99</v>
      </c>
      <c r="M1402" s="1">
        <v>0.1</v>
      </c>
      <c r="N1402" s="7">
        <v>1653.2390500000001</v>
      </c>
      <c r="O1402" s="1">
        <v>1315372</v>
      </c>
      <c r="P1402" s="1">
        <v>1.9</v>
      </c>
      <c r="Q1402" s="1">
        <v>2</v>
      </c>
      <c r="R1402" s="1">
        <v>0.67300000000000004</v>
      </c>
      <c r="S1402" s="1">
        <v>12.3</v>
      </c>
      <c r="T1402" s="1">
        <v>0</v>
      </c>
      <c r="U1402" s="1">
        <v>0</v>
      </c>
      <c r="V1402" s="1">
        <v>0</v>
      </c>
      <c r="W1402" s="1">
        <v>0</v>
      </c>
      <c r="X1402" s="1">
        <v>1</v>
      </c>
      <c r="Y1402" s="1">
        <v>1</v>
      </c>
      <c r="Z1402" s="1">
        <v>77</v>
      </c>
      <c r="AA1402" s="7">
        <f>SUMPRODUCT($A$19:$Y$19,A1402:Y1402)</f>
        <v>76.990624345912281</v>
      </c>
      <c r="AB1402" s="7">
        <f>(Z1402-AA1402)^2</f>
        <v>8.7902889572570499E-5</v>
      </c>
      <c r="AC1402" s="7">
        <f>ABS(Z1402-AA1402)</f>
        <v>9.3756540877194539E-3</v>
      </c>
      <c r="AD1402" s="7">
        <f>(Z1402-$AC$10)^2</f>
        <v>63.420334292931173</v>
      </c>
      <c r="AE1402" s="8">
        <f t="shared" si="21"/>
        <v>9.3756540877194539E-3</v>
      </c>
    </row>
    <row r="1403" spans="1:31" x14ac:dyDescent="0.25">
      <c r="A1403" s="1">
        <v>1</v>
      </c>
      <c r="B1403" s="1">
        <v>186</v>
      </c>
      <c r="C1403" s="1">
        <v>0</v>
      </c>
      <c r="D1403" s="1">
        <v>11.15</v>
      </c>
      <c r="E1403" s="7">
        <v>562.36018479999996</v>
      </c>
      <c r="F1403" s="7">
        <v>99</v>
      </c>
      <c r="G1403" s="1">
        <v>0</v>
      </c>
      <c r="H1403" s="1">
        <v>28.1</v>
      </c>
      <c r="I1403" s="1">
        <v>0</v>
      </c>
      <c r="J1403" s="1">
        <v>99</v>
      </c>
      <c r="K1403" s="1">
        <v>4.21</v>
      </c>
      <c r="L1403" s="1">
        <v>99</v>
      </c>
      <c r="M1403" s="1">
        <v>0.1</v>
      </c>
      <c r="N1403" s="7">
        <v>8331.2619969999996</v>
      </c>
      <c r="O1403" s="1">
        <v>83723</v>
      </c>
      <c r="P1403" s="1">
        <v>6.1</v>
      </c>
      <c r="Q1403" s="1">
        <v>6.6</v>
      </c>
      <c r="R1403" s="1">
        <v>0.71199999999999997</v>
      </c>
      <c r="S1403" s="1">
        <v>12.1</v>
      </c>
      <c r="T1403" s="1">
        <v>1</v>
      </c>
      <c r="U1403" s="1">
        <v>0</v>
      </c>
      <c r="V1403" s="1">
        <v>0</v>
      </c>
      <c r="W1403" s="1">
        <v>0</v>
      </c>
      <c r="X1403" s="1">
        <v>0</v>
      </c>
      <c r="Y1403" s="1">
        <v>0</v>
      </c>
      <c r="Z1403" s="1">
        <v>72.099999999999994</v>
      </c>
      <c r="AA1403" s="7">
        <f>SUMPRODUCT($A$19:$Y$19,A1403:Y1403)</f>
        <v>66.672255358025609</v>
      </c>
      <c r="AB1403" s="7">
        <f>(Z1403-AA1403)^2</f>
        <v>29.460411898481649</v>
      </c>
      <c r="AC1403" s="7">
        <f>ABS(Z1403-AA1403)</f>
        <v>5.4277446419743853</v>
      </c>
      <c r="AD1403" s="7">
        <f>(Z1403-$AC$10)^2</f>
        <v>9.3861871357412561</v>
      </c>
      <c r="AE1403" s="8">
        <f t="shared" si="21"/>
        <v>5.4277446419743853</v>
      </c>
    </row>
    <row r="1404" spans="1:31" x14ac:dyDescent="0.25">
      <c r="A1404" s="1">
        <v>1</v>
      </c>
      <c r="B1404" s="1">
        <v>323</v>
      </c>
      <c r="C1404" s="1">
        <v>86</v>
      </c>
      <c r="D1404" s="1">
        <v>4.2</v>
      </c>
      <c r="E1404" s="7">
        <v>0</v>
      </c>
      <c r="F1404" s="7">
        <v>91</v>
      </c>
      <c r="G1404" s="1">
        <v>185</v>
      </c>
      <c r="H1404" s="1">
        <v>22.5</v>
      </c>
      <c r="I1404" s="1">
        <v>124</v>
      </c>
      <c r="J1404" s="1">
        <v>91</v>
      </c>
      <c r="K1404" s="1">
        <v>5.57</v>
      </c>
      <c r="L1404" s="1">
        <v>91</v>
      </c>
      <c r="M1404" s="1">
        <v>2.1</v>
      </c>
      <c r="N1404" s="7">
        <v>1653.2390500000001</v>
      </c>
      <c r="O1404" s="1">
        <v>1315372</v>
      </c>
      <c r="P1404" s="1">
        <v>6.8</v>
      </c>
      <c r="Q1404" s="1">
        <v>6.7</v>
      </c>
      <c r="R1404" s="1">
        <v>0.67300000000000004</v>
      </c>
      <c r="S1404" s="1">
        <v>12.3</v>
      </c>
      <c r="T1404" s="1">
        <v>1</v>
      </c>
      <c r="U1404" s="1">
        <v>0</v>
      </c>
      <c r="V1404" s="1">
        <v>0</v>
      </c>
      <c r="W1404" s="1">
        <v>0</v>
      </c>
      <c r="X1404" s="1">
        <v>0</v>
      </c>
      <c r="Y1404" s="1">
        <v>0</v>
      </c>
      <c r="Z1404" s="1">
        <v>59.7</v>
      </c>
      <c r="AA1404" s="7">
        <f>SUMPRODUCT($A$19:$Y$19,A1404:Y1404)</f>
        <v>62.633088093944096</v>
      </c>
      <c r="AB1404" s="7">
        <f>(Z1404-AA1404)^2</f>
        <v>8.6030057668365938</v>
      </c>
      <c r="AC1404" s="7">
        <f>ABS(Z1404-AA1404)</f>
        <v>2.9330880939440931</v>
      </c>
      <c r="AD1404" s="7">
        <f>(Z1404-$AC$10)^2</f>
        <v>87.166712697138266</v>
      </c>
      <c r="AE1404" s="8">
        <f t="shared" si="21"/>
        <v>-2.9330880939440931</v>
      </c>
    </row>
    <row r="1405" spans="1:31" x14ac:dyDescent="0.25">
      <c r="A1405" s="1">
        <v>1</v>
      </c>
      <c r="B1405" s="1">
        <v>127</v>
      </c>
      <c r="C1405" s="1">
        <v>37</v>
      </c>
      <c r="D1405" s="1">
        <v>5.36</v>
      </c>
      <c r="E1405" s="7">
        <v>159.87722640000001</v>
      </c>
      <c r="F1405" s="7">
        <v>97</v>
      </c>
      <c r="G1405" s="1">
        <v>0</v>
      </c>
      <c r="H1405" s="1">
        <v>58.7</v>
      </c>
      <c r="I1405" s="1">
        <v>43</v>
      </c>
      <c r="J1405" s="1">
        <v>96</v>
      </c>
      <c r="K1405" s="1">
        <v>6.6</v>
      </c>
      <c r="L1405" s="1">
        <v>96</v>
      </c>
      <c r="M1405" s="1">
        <v>0.1</v>
      </c>
      <c r="N1405" s="7">
        <v>9689.5288700000001</v>
      </c>
      <c r="O1405" s="1">
        <v>11366189</v>
      </c>
      <c r="P1405" s="1">
        <v>1.7</v>
      </c>
      <c r="Q1405" s="1">
        <v>1.6</v>
      </c>
      <c r="R1405" s="1">
        <v>0.73499999999999999</v>
      </c>
      <c r="S1405" s="1">
        <v>12.3</v>
      </c>
      <c r="T1405" s="1">
        <v>0</v>
      </c>
      <c r="U1405" s="1">
        <v>0</v>
      </c>
      <c r="V1405" s="1">
        <v>0</v>
      </c>
      <c r="W1405" s="1">
        <v>0</v>
      </c>
      <c r="X1405" s="1">
        <v>0</v>
      </c>
      <c r="Y1405" s="1">
        <v>0</v>
      </c>
      <c r="Z1405" s="1">
        <v>75.599999999999994</v>
      </c>
      <c r="AA1405" s="7">
        <f>SUMPRODUCT($A$19:$Y$19,A1405:Y1405)</f>
        <v>75.238572006638961</v>
      </c>
      <c r="AB1405" s="7">
        <f>(Z1405-AA1405)^2</f>
        <v>0.13063019438498319</v>
      </c>
      <c r="AC1405" s="7">
        <f>ABS(Z1405-AA1405)</f>
        <v>0.36142799336103337</v>
      </c>
      <c r="AD1405" s="7">
        <f>(Z1405-$AC$10)^2</f>
        <v>43.082006533733988</v>
      </c>
      <c r="AE1405" s="8">
        <f t="shared" si="21"/>
        <v>0.36142799336103337</v>
      </c>
    </row>
    <row r="1406" spans="1:31" x14ac:dyDescent="0.25">
      <c r="A1406" s="1">
        <v>1</v>
      </c>
      <c r="B1406" s="1">
        <v>69</v>
      </c>
      <c r="C1406" s="1">
        <v>0</v>
      </c>
      <c r="D1406" s="1">
        <v>10.16</v>
      </c>
      <c r="E1406" s="7">
        <v>100.8086193</v>
      </c>
      <c r="F1406" s="7">
        <v>89</v>
      </c>
      <c r="G1406" s="1">
        <v>0</v>
      </c>
      <c r="H1406" s="1">
        <v>53.3</v>
      </c>
      <c r="I1406" s="1">
        <v>0</v>
      </c>
      <c r="J1406" s="1">
        <v>97</v>
      </c>
      <c r="K1406" s="1">
        <v>5.78</v>
      </c>
      <c r="L1406" s="1">
        <v>97</v>
      </c>
      <c r="M1406" s="1">
        <v>0.1</v>
      </c>
      <c r="N1406" s="7">
        <v>1562.9243300000001</v>
      </c>
      <c r="O1406" s="1">
        <v>96282</v>
      </c>
      <c r="P1406" s="1">
        <v>0.9</v>
      </c>
      <c r="Q1406" s="1">
        <v>1</v>
      </c>
      <c r="R1406" s="1">
        <v>0.8</v>
      </c>
      <c r="S1406" s="1">
        <v>12.4</v>
      </c>
      <c r="T1406" s="1">
        <v>0</v>
      </c>
      <c r="U1406" s="1">
        <v>1</v>
      </c>
      <c r="V1406" s="1">
        <v>0</v>
      </c>
      <c r="W1406" s="1">
        <v>0</v>
      </c>
      <c r="X1406" s="1">
        <v>0</v>
      </c>
      <c r="Y1406" s="1">
        <v>1</v>
      </c>
      <c r="Z1406" s="1">
        <v>78.2</v>
      </c>
      <c r="AA1406" s="7">
        <f>SUMPRODUCT($A$19:$Y$19,A1406:Y1406)</f>
        <v>76.807950414753051</v>
      </c>
      <c r="AB1406" s="7">
        <f>(Z1406-AA1406)^2</f>
        <v>1.9378020477862095</v>
      </c>
      <c r="AC1406" s="7">
        <f>ABS(Z1406-AA1406)</f>
        <v>1.3920495852469514</v>
      </c>
      <c r="AD1406" s="7">
        <f>(Z1406-$AC$10)^2</f>
        <v>83.973186657957328</v>
      </c>
      <c r="AE1406" s="8">
        <f t="shared" si="21"/>
        <v>1.3920495852469514</v>
      </c>
    </row>
    <row r="1407" spans="1:31" x14ac:dyDescent="0.25">
      <c r="A1407" s="1">
        <v>1</v>
      </c>
      <c r="B1407" s="1">
        <v>262</v>
      </c>
      <c r="C1407" s="1">
        <v>1</v>
      </c>
      <c r="D1407" s="1">
        <v>12.23</v>
      </c>
      <c r="E1407" s="7">
        <v>145.4233629</v>
      </c>
      <c r="F1407" s="7">
        <v>99</v>
      </c>
      <c r="G1407" s="1">
        <v>14</v>
      </c>
      <c r="H1407" s="1">
        <v>55.3</v>
      </c>
      <c r="I1407" s="1">
        <v>1</v>
      </c>
      <c r="J1407" s="1">
        <v>99</v>
      </c>
      <c r="K1407" s="1">
        <v>6.47</v>
      </c>
      <c r="L1407" s="1">
        <v>99</v>
      </c>
      <c r="M1407" s="1">
        <v>0.1</v>
      </c>
      <c r="N1407" s="7">
        <v>1479.3831419999999</v>
      </c>
      <c r="O1407" s="1">
        <v>9865548</v>
      </c>
      <c r="P1407" s="1">
        <v>2.5</v>
      </c>
      <c r="Q1407" s="1">
        <v>2.7</v>
      </c>
      <c r="R1407" s="1">
        <v>0.68700000000000006</v>
      </c>
      <c r="S1407" s="1">
        <v>13.6</v>
      </c>
      <c r="T1407" s="1">
        <v>0</v>
      </c>
      <c r="U1407" s="1">
        <v>0</v>
      </c>
      <c r="V1407" s="1">
        <v>0</v>
      </c>
      <c r="W1407" s="1">
        <v>0</v>
      </c>
      <c r="X1407" s="1">
        <v>1</v>
      </c>
      <c r="Y1407" s="1">
        <v>0</v>
      </c>
      <c r="Z1407" s="1">
        <v>67.2</v>
      </c>
      <c r="AA1407" s="7">
        <f>SUMPRODUCT($A$19:$Y$19,A1407:Y1407)</f>
        <v>71.353822729220127</v>
      </c>
      <c r="AB1407" s="7">
        <f>(Z1407-AA1407)^2</f>
        <v>17.254243265785721</v>
      </c>
      <c r="AC1407" s="7">
        <f>ABS(Z1407-AA1407)</f>
        <v>4.1538227292201242</v>
      </c>
      <c r="AD1407" s="7">
        <f>(Z1407-$AC$10)^2</f>
        <v>3.3720399785513937</v>
      </c>
      <c r="AE1407" s="8">
        <f t="shared" si="21"/>
        <v>-4.1538227292201242</v>
      </c>
    </row>
    <row r="1408" spans="1:31" x14ac:dyDescent="0.25">
      <c r="A1408" s="1">
        <v>1</v>
      </c>
      <c r="B1408" s="1">
        <v>67</v>
      </c>
      <c r="C1408" s="1">
        <v>29</v>
      </c>
      <c r="D1408" s="1">
        <v>3.88</v>
      </c>
      <c r="E1408" s="7">
        <v>29.814566070000001</v>
      </c>
      <c r="F1408" s="7">
        <v>72</v>
      </c>
      <c r="G1408" s="1">
        <v>242</v>
      </c>
      <c r="H1408" s="1">
        <v>28.2</v>
      </c>
      <c r="I1408" s="1">
        <v>46</v>
      </c>
      <c r="J1408" s="1">
        <v>73</v>
      </c>
      <c r="K1408" s="1">
        <v>4.47</v>
      </c>
      <c r="L1408" s="1">
        <v>73</v>
      </c>
      <c r="M1408" s="1">
        <v>23.7</v>
      </c>
      <c r="N1408" s="7">
        <v>396.99821659999998</v>
      </c>
      <c r="O1408" s="1">
        <v>1332999</v>
      </c>
      <c r="P1408" s="1">
        <v>8.1999999999999993</v>
      </c>
      <c r="Q1408" s="1">
        <v>8.1999999999999993</v>
      </c>
      <c r="R1408" s="1">
        <v>0.41399999999999998</v>
      </c>
      <c r="S1408" s="1">
        <v>9.6</v>
      </c>
      <c r="T1408" s="1">
        <v>1</v>
      </c>
      <c r="U1408" s="1">
        <v>0</v>
      </c>
      <c r="V1408" s="1">
        <v>0</v>
      </c>
      <c r="W1408" s="1">
        <v>0</v>
      </c>
      <c r="X1408" s="1">
        <v>0</v>
      </c>
      <c r="Y1408" s="1">
        <v>0</v>
      </c>
      <c r="Z1408" s="1">
        <v>46.6</v>
      </c>
      <c r="AA1408" s="7">
        <f>SUMPRODUCT($A$19:$Y$19,A1408:Y1408)</f>
        <v>54.643944979489284</v>
      </c>
      <c r="AB1408" s="7">
        <f>(Z1408-AA1408)^2</f>
        <v>64.705050833050834</v>
      </c>
      <c r="AC1408" s="7">
        <f>ABS(Z1408-AA1408)</f>
        <v>8.0439449794892823</v>
      </c>
      <c r="AD1408" s="7">
        <f>(Z1408-$AC$10)^2</f>
        <v>503.38807437893672</v>
      </c>
      <c r="AE1408" s="8">
        <f t="shared" si="21"/>
        <v>-8.0439449794892823</v>
      </c>
    </row>
    <row r="1409" spans="1:31" x14ac:dyDescent="0.25">
      <c r="A1409" s="1">
        <v>1</v>
      </c>
      <c r="B1409" s="1">
        <v>328</v>
      </c>
      <c r="C1409" s="1">
        <v>42</v>
      </c>
      <c r="D1409" s="1">
        <v>3.76</v>
      </c>
      <c r="E1409" s="7">
        <v>0</v>
      </c>
      <c r="F1409" s="7">
        <v>75</v>
      </c>
      <c r="G1409" s="1">
        <v>17</v>
      </c>
      <c r="H1409" s="1">
        <v>51.1</v>
      </c>
      <c r="I1409" s="1">
        <v>52</v>
      </c>
      <c r="J1409" s="1">
        <v>75</v>
      </c>
      <c r="K1409" s="1">
        <v>5.72</v>
      </c>
      <c r="L1409" s="1">
        <v>75</v>
      </c>
      <c r="M1409" s="1">
        <v>3.6</v>
      </c>
      <c r="N1409" s="7">
        <v>5769.7725799999998</v>
      </c>
      <c r="O1409" s="1">
        <v>5511976.6799999997</v>
      </c>
      <c r="P1409" s="1">
        <v>4.4000000000000004</v>
      </c>
      <c r="Q1409" s="1">
        <v>5.3</v>
      </c>
      <c r="R1409" s="1">
        <v>0.66500000000000004</v>
      </c>
      <c r="S1409" s="1">
        <v>13</v>
      </c>
      <c r="T1409" s="1">
        <v>1</v>
      </c>
      <c r="U1409" s="1">
        <v>0</v>
      </c>
      <c r="V1409" s="1">
        <v>0</v>
      </c>
      <c r="W1409" s="1">
        <v>0</v>
      </c>
      <c r="X1409" s="1">
        <v>0</v>
      </c>
      <c r="Y1409" s="1">
        <v>0</v>
      </c>
      <c r="Z1409" s="1">
        <v>62.9</v>
      </c>
      <c r="AA1409" s="7">
        <f>SUMPRODUCT($A$19:$Y$19,A1409:Y1409)</f>
        <v>63.257453701071384</v>
      </c>
      <c r="AB1409" s="7">
        <f>(Z1409-AA1409)^2</f>
        <v>0.12777314840963136</v>
      </c>
      <c r="AC1409" s="7">
        <f>ABS(Z1409-AA1409)</f>
        <v>0.35745370107138541</v>
      </c>
      <c r="AD1409" s="7">
        <f>(Z1409-$AC$10)^2</f>
        <v>37.654319003874583</v>
      </c>
      <c r="AE1409" s="8">
        <f t="shared" si="21"/>
        <v>-0.35745370107138541</v>
      </c>
    </row>
    <row r="1410" spans="1:31" x14ac:dyDescent="0.25">
      <c r="A1410" s="1">
        <v>1</v>
      </c>
      <c r="B1410" s="1">
        <v>12</v>
      </c>
      <c r="C1410" s="1">
        <v>1</v>
      </c>
      <c r="D1410" s="1">
        <v>0.46</v>
      </c>
      <c r="E1410" s="7">
        <v>1154.8934730000001</v>
      </c>
      <c r="F1410" s="7">
        <v>98</v>
      </c>
      <c r="G1410" s="1">
        <v>0</v>
      </c>
      <c r="H1410" s="1">
        <v>52.8</v>
      </c>
      <c r="I1410" s="1">
        <v>1</v>
      </c>
      <c r="J1410" s="1">
        <v>99</v>
      </c>
      <c r="K1410" s="1">
        <v>2.76</v>
      </c>
      <c r="L1410" s="1">
        <v>98</v>
      </c>
      <c r="M1410" s="1">
        <v>0.1</v>
      </c>
      <c r="N1410" s="7">
        <v>21268.756399999998</v>
      </c>
      <c r="O1410" s="1">
        <v>1315372</v>
      </c>
      <c r="P1410" s="1">
        <v>7</v>
      </c>
      <c r="Q1410" s="1">
        <v>6.8</v>
      </c>
      <c r="R1410" s="1">
        <v>0.79600000000000004</v>
      </c>
      <c r="S1410" s="1">
        <v>13.7</v>
      </c>
      <c r="T1410" s="1">
        <v>0</v>
      </c>
      <c r="U1410" s="1">
        <v>1</v>
      </c>
      <c r="V1410" s="1">
        <v>0</v>
      </c>
      <c r="W1410" s="1">
        <v>0</v>
      </c>
      <c r="X1410" s="1">
        <v>0</v>
      </c>
      <c r="Y1410" s="1">
        <v>0</v>
      </c>
      <c r="Z1410" s="1">
        <v>76.2</v>
      </c>
      <c r="AA1410" s="7">
        <f>SUMPRODUCT($A$19:$Y$19,A1410:Y1410)</f>
        <v>76.48454930963976</v>
      </c>
      <c r="AB1410" s="7">
        <f>(Z1410-AA1410)^2</f>
        <v>8.0968309616462619E-2</v>
      </c>
      <c r="AC1410" s="7">
        <f>ABS(Z1410-AA1410)</f>
        <v>0.28454930963975755</v>
      </c>
      <c r="AD1410" s="7">
        <f>(Z1410-$AC$10)^2</f>
        <v>51.318432716247152</v>
      </c>
      <c r="AE1410" s="8">
        <f t="shared" si="21"/>
        <v>-0.28454930963975755</v>
      </c>
    </row>
    <row r="1411" spans="1:31" x14ac:dyDescent="0.25">
      <c r="A1411" s="1">
        <v>1</v>
      </c>
      <c r="B1411" s="1">
        <v>248</v>
      </c>
      <c r="C1411" s="1">
        <v>6</v>
      </c>
      <c r="D1411" s="1">
        <v>2.85</v>
      </c>
      <c r="E1411" s="7">
        <v>2.1988858499999999</v>
      </c>
      <c r="F1411" s="7">
        <v>99</v>
      </c>
      <c r="G1411" s="1">
        <v>0</v>
      </c>
      <c r="H1411" s="1">
        <v>4.7</v>
      </c>
      <c r="I1411" s="1">
        <v>8</v>
      </c>
      <c r="J1411" s="1">
        <v>99</v>
      </c>
      <c r="K1411" s="1">
        <v>3.51</v>
      </c>
      <c r="L1411" s="1">
        <v>99</v>
      </c>
      <c r="M1411" s="1">
        <v>0.1</v>
      </c>
      <c r="N1411" s="7">
        <v>174.51474999999999</v>
      </c>
      <c r="O1411" s="1">
        <v>4754641</v>
      </c>
      <c r="P1411" s="1">
        <v>3.4</v>
      </c>
      <c r="Q1411" s="1">
        <v>3.4</v>
      </c>
      <c r="R1411" s="1">
        <v>0</v>
      </c>
      <c r="S1411" s="1">
        <v>10.3</v>
      </c>
      <c r="T1411" s="1">
        <v>0</v>
      </c>
      <c r="U1411" s="1">
        <v>1</v>
      </c>
      <c r="V1411" s="1">
        <v>0</v>
      </c>
      <c r="W1411" s="1">
        <v>0</v>
      </c>
      <c r="X1411" s="1">
        <v>0</v>
      </c>
      <c r="Y1411" s="1">
        <v>0</v>
      </c>
      <c r="Z1411" s="1">
        <v>63.3</v>
      </c>
      <c r="AA1411" s="7">
        <f>SUMPRODUCT($A$19:$Y$19,A1411:Y1411)</f>
        <v>65.524348013444794</v>
      </c>
      <c r="AB1411" s="7">
        <f>(Z1411-AA1411)^2</f>
        <v>4.9477240849158122</v>
      </c>
      <c r="AC1411" s="7">
        <f>ABS(Z1411-AA1411)</f>
        <v>2.2243480134447964</v>
      </c>
      <c r="AD1411" s="7">
        <f>(Z1411-$AC$10)^2</f>
        <v>32.905269792216629</v>
      </c>
      <c r="AE1411" s="8">
        <f t="shared" si="21"/>
        <v>-2.2243480134447964</v>
      </c>
    </row>
    <row r="1412" spans="1:31" x14ac:dyDescent="0.25">
      <c r="A1412" s="1">
        <v>1</v>
      </c>
      <c r="B1412" s="1">
        <v>165</v>
      </c>
      <c r="C1412" s="1">
        <v>10</v>
      </c>
      <c r="D1412" s="1">
        <v>3.28</v>
      </c>
      <c r="E1412" s="7">
        <v>0</v>
      </c>
      <c r="F1412" s="7">
        <v>96</v>
      </c>
      <c r="G1412" s="1">
        <v>0</v>
      </c>
      <c r="H1412" s="1">
        <v>28.2</v>
      </c>
      <c r="I1412" s="1">
        <v>12</v>
      </c>
      <c r="J1412" s="1">
        <v>98</v>
      </c>
      <c r="K1412" s="1">
        <v>5.72</v>
      </c>
      <c r="L1412" s="1">
        <v>89</v>
      </c>
      <c r="M1412" s="1">
        <v>0.1</v>
      </c>
      <c r="N1412" s="7">
        <v>1653.2390500000001</v>
      </c>
      <c r="O1412" s="1">
        <v>1315372</v>
      </c>
      <c r="P1412" s="1">
        <v>5.6</v>
      </c>
      <c r="Q1412" s="1">
        <v>5.6</v>
      </c>
      <c r="R1412" s="1">
        <v>0.67300000000000004</v>
      </c>
      <c r="S1412" s="1">
        <v>12.3</v>
      </c>
      <c r="T1412" s="1">
        <v>0</v>
      </c>
      <c r="U1412" s="1">
        <v>1</v>
      </c>
      <c r="V1412" s="1">
        <v>0</v>
      </c>
      <c r="W1412" s="1">
        <v>0</v>
      </c>
      <c r="X1412" s="1">
        <v>0</v>
      </c>
      <c r="Y1412" s="1">
        <v>0</v>
      </c>
      <c r="Z1412" s="1">
        <v>68.5</v>
      </c>
      <c r="AA1412" s="7">
        <f>SUMPRODUCT($A$19:$Y$19,A1412:Y1412)</f>
        <v>71.195178900112509</v>
      </c>
      <c r="AB1412" s="7">
        <f>(Z1412-AA1412)^2</f>
        <v>7.2639893036116749</v>
      </c>
      <c r="AC1412" s="7">
        <f>ABS(Z1412-AA1412)</f>
        <v>2.6951789001125093</v>
      </c>
      <c r="AD1412" s="7">
        <f>(Z1412-$AC$10)^2</f>
        <v>0.28763004066300663</v>
      </c>
      <c r="AE1412" s="8">
        <f t="shared" si="21"/>
        <v>-2.6951789001125093</v>
      </c>
    </row>
    <row r="1413" spans="1:31" x14ac:dyDescent="0.25">
      <c r="A1413" s="1">
        <v>1</v>
      </c>
      <c r="B1413" s="1">
        <v>126</v>
      </c>
      <c r="C1413" s="1">
        <v>10</v>
      </c>
      <c r="D1413" s="1">
        <v>8.41</v>
      </c>
      <c r="E1413" s="7">
        <v>1413.73543</v>
      </c>
      <c r="F1413" s="7">
        <v>9</v>
      </c>
      <c r="G1413" s="1">
        <v>0</v>
      </c>
      <c r="H1413" s="1">
        <v>58.6</v>
      </c>
      <c r="I1413" s="1">
        <v>11</v>
      </c>
      <c r="J1413" s="1">
        <v>94</v>
      </c>
      <c r="K1413" s="1">
        <v>6.66</v>
      </c>
      <c r="L1413" s="1">
        <v>93</v>
      </c>
      <c r="M1413" s="1">
        <v>0.1</v>
      </c>
      <c r="N1413" s="7">
        <v>8953.3592750000007</v>
      </c>
      <c r="O1413" s="1">
        <v>4382389</v>
      </c>
      <c r="P1413" s="1">
        <v>1</v>
      </c>
      <c r="Q1413" s="1">
        <v>0.9</v>
      </c>
      <c r="R1413" s="1">
        <v>0.79200000000000004</v>
      </c>
      <c r="S1413" s="1">
        <v>16.3</v>
      </c>
      <c r="T1413" s="1">
        <v>0</v>
      </c>
      <c r="U1413" s="1">
        <v>0</v>
      </c>
      <c r="V1413" s="1">
        <v>0</v>
      </c>
      <c r="W1413" s="1">
        <v>1</v>
      </c>
      <c r="X1413" s="1">
        <v>0</v>
      </c>
      <c r="Y1413" s="1">
        <v>0</v>
      </c>
      <c r="Z1413" s="1">
        <v>75.400000000000006</v>
      </c>
      <c r="AA1413" s="7">
        <f>SUMPRODUCT($A$19:$Y$19,A1413:Y1413)</f>
        <v>77.592574679293918</v>
      </c>
      <c r="AB1413" s="7">
        <f>(Z1413-AA1413)^2</f>
        <v>4.8073837242808022</v>
      </c>
      <c r="AC1413" s="7">
        <f>ABS(Z1413-AA1413)</f>
        <v>2.1925746792939123</v>
      </c>
      <c r="AD1413" s="7">
        <f>(Z1413-$AC$10)^2</f>
        <v>40.496531139563125</v>
      </c>
      <c r="AE1413" s="8">
        <f t="shared" si="21"/>
        <v>-2.1925746792939123</v>
      </c>
    </row>
    <row r="1414" spans="1:31" x14ac:dyDescent="0.25">
      <c r="A1414" s="1">
        <v>1</v>
      </c>
      <c r="B1414" s="1">
        <v>454</v>
      </c>
      <c r="C1414" s="1">
        <v>100</v>
      </c>
      <c r="D1414" s="1">
        <v>3.81</v>
      </c>
      <c r="E1414" s="7">
        <v>0</v>
      </c>
      <c r="F1414" s="7">
        <v>95</v>
      </c>
      <c r="G1414" s="1">
        <v>1419</v>
      </c>
      <c r="H1414" s="1">
        <v>17.7</v>
      </c>
      <c r="I1414" s="1">
        <v>154</v>
      </c>
      <c r="J1414" s="1">
        <v>95</v>
      </c>
      <c r="K1414" s="1">
        <v>4.0999999999999996</v>
      </c>
      <c r="L1414" s="1">
        <v>95</v>
      </c>
      <c r="M1414" s="1">
        <v>10.8</v>
      </c>
      <c r="N1414" s="7">
        <v>1653.2390500000001</v>
      </c>
      <c r="O1414" s="1">
        <v>1315372</v>
      </c>
      <c r="P1414" s="1">
        <v>7.8</v>
      </c>
      <c r="Q1414" s="1">
        <v>7.8</v>
      </c>
      <c r="R1414" s="1">
        <v>0.67300000000000004</v>
      </c>
      <c r="S1414" s="1">
        <v>12.3</v>
      </c>
      <c r="T1414" s="1">
        <v>1</v>
      </c>
      <c r="U1414" s="1">
        <v>0</v>
      </c>
      <c r="V1414" s="1">
        <v>0</v>
      </c>
      <c r="W1414" s="1">
        <v>0</v>
      </c>
      <c r="X1414" s="1">
        <v>0</v>
      </c>
      <c r="Y1414" s="1">
        <v>0</v>
      </c>
      <c r="Z1414" s="1">
        <v>51.5</v>
      </c>
      <c r="AA1414" s="7">
        <f>SUMPRODUCT($A$19:$Y$19,A1414:Y1414)</f>
        <v>56.533723784462516</v>
      </c>
      <c r="AB1414" s="7">
        <f>(Z1414-AA1414)^2</f>
        <v>25.33837513826364</v>
      </c>
      <c r="AC1414" s="7">
        <f>ABS(Z1414-AA1414)</f>
        <v>5.0337237844625164</v>
      </c>
      <c r="AD1414" s="7">
        <f>(Z1414-$AC$10)^2</f>
        <v>307.52222153612666</v>
      </c>
      <c r="AE1414" s="8">
        <f t="shared" si="21"/>
        <v>-5.0337237844625164</v>
      </c>
    </row>
    <row r="1415" spans="1:31" x14ac:dyDescent="0.25">
      <c r="A1415" s="1">
        <v>1</v>
      </c>
      <c r="B1415" s="1">
        <v>394</v>
      </c>
      <c r="C1415" s="1">
        <v>58</v>
      </c>
      <c r="D1415" s="1">
        <v>5.22</v>
      </c>
      <c r="E1415" s="7">
        <v>0.96249705200000002</v>
      </c>
      <c r="F1415" s="7">
        <v>81</v>
      </c>
      <c r="G1415" s="1">
        <v>196</v>
      </c>
      <c r="H1415" s="1">
        <v>23.8</v>
      </c>
      <c r="I1415" s="1">
        <v>91</v>
      </c>
      <c r="J1415" s="1">
        <v>78</v>
      </c>
      <c r="K1415" s="1">
        <v>4.6900000000000004</v>
      </c>
      <c r="L1415" s="1">
        <v>81</v>
      </c>
      <c r="M1415" s="1">
        <v>7.2</v>
      </c>
      <c r="N1415" s="7">
        <v>12.989164000000001</v>
      </c>
      <c r="O1415" s="1">
        <v>17899562</v>
      </c>
      <c r="P1415" s="1">
        <v>6.7</v>
      </c>
      <c r="Q1415" s="1">
        <v>6.8</v>
      </c>
      <c r="R1415" s="1">
        <v>0.45600000000000002</v>
      </c>
      <c r="S1415" s="1">
        <v>8.1999999999999993</v>
      </c>
      <c r="T1415" s="1">
        <v>1</v>
      </c>
      <c r="U1415" s="1">
        <v>0</v>
      </c>
      <c r="V1415" s="1">
        <v>0</v>
      </c>
      <c r="W1415" s="1">
        <v>0</v>
      </c>
      <c r="X1415" s="1">
        <v>0</v>
      </c>
      <c r="Y1415" s="1">
        <v>0</v>
      </c>
      <c r="Z1415" s="1">
        <v>53.3</v>
      </c>
      <c r="AA1415" s="7">
        <f>SUMPRODUCT($A$19:$Y$19,A1415:Y1415)</f>
        <v>55.315402208424658</v>
      </c>
      <c r="AB1415" s="7">
        <f>(Z1415-AA1415)^2</f>
        <v>4.0618460617229992</v>
      </c>
      <c r="AC1415" s="7">
        <f>ABS(Z1415-AA1415)</f>
        <v>2.0154022084246606</v>
      </c>
      <c r="AD1415" s="7">
        <f>(Z1415-$AC$10)^2</f>
        <v>247.63150008366591</v>
      </c>
      <c r="AE1415" s="8">
        <f t="shared" si="21"/>
        <v>-2.0154022084246606</v>
      </c>
    </row>
    <row r="1416" spans="1:31" x14ac:dyDescent="0.25">
      <c r="A1416" s="1">
        <v>1</v>
      </c>
      <c r="B1416" s="1">
        <v>253</v>
      </c>
      <c r="C1416" s="1">
        <v>37</v>
      </c>
      <c r="D1416" s="1">
        <v>0.01</v>
      </c>
      <c r="E1416" s="7">
        <v>97.677945710000003</v>
      </c>
      <c r="F1416" s="7">
        <v>98</v>
      </c>
      <c r="G1416" s="1">
        <v>124</v>
      </c>
      <c r="H1416" s="1">
        <v>28</v>
      </c>
      <c r="I1416" s="1">
        <v>54</v>
      </c>
      <c r="J1416" s="1">
        <v>93</v>
      </c>
      <c r="K1416" s="1">
        <v>3.56</v>
      </c>
      <c r="L1416" s="1">
        <v>98</v>
      </c>
      <c r="M1416" s="1">
        <v>0.8</v>
      </c>
      <c r="N1416" s="7">
        <v>1432.2279430000001</v>
      </c>
      <c r="O1416" s="1">
        <v>26962563</v>
      </c>
      <c r="P1416" s="1">
        <v>6.4</v>
      </c>
      <c r="Q1416" s="1">
        <v>6.3</v>
      </c>
      <c r="R1416" s="1">
        <v>0.57599999999999996</v>
      </c>
      <c r="S1416" s="1">
        <v>11.7</v>
      </c>
      <c r="T1416" s="1">
        <v>1</v>
      </c>
      <c r="U1416" s="1">
        <v>0</v>
      </c>
      <c r="V1416" s="1">
        <v>0</v>
      </c>
      <c r="W1416" s="1">
        <v>0</v>
      </c>
      <c r="X1416" s="1">
        <v>0</v>
      </c>
      <c r="Y1416" s="1">
        <v>0</v>
      </c>
      <c r="Z1416" s="1">
        <v>62.1</v>
      </c>
      <c r="AA1416" s="7">
        <f>SUMPRODUCT($A$19:$Y$19,A1416:Y1416)</f>
        <v>64.187930710991722</v>
      </c>
      <c r="AB1416" s="7">
        <f>(Z1416-AA1416)^2</f>
        <v>4.3594546539023922</v>
      </c>
      <c r="AC1416" s="7">
        <f>ABS(Z1416-AA1416)</f>
        <v>2.0879307109917207</v>
      </c>
      <c r="AD1416" s="7">
        <f>(Z1416-$AC$10)^2</f>
        <v>48.112417427190486</v>
      </c>
      <c r="AE1416" s="8">
        <f t="shared" si="21"/>
        <v>-2.0879307109917207</v>
      </c>
    </row>
    <row r="1417" spans="1:31" x14ac:dyDescent="0.25">
      <c r="A1417" s="1">
        <v>1</v>
      </c>
      <c r="B1417" s="1">
        <v>125</v>
      </c>
      <c r="C1417" s="1">
        <v>1</v>
      </c>
      <c r="D1417" s="1">
        <v>3.76</v>
      </c>
      <c r="E1417" s="7">
        <v>0</v>
      </c>
      <c r="F1417" s="7">
        <v>91</v>
      </c>
      <c r="G1417" s="1">
        <v>0</v>
      </c>
      <c r="H1417" s="1">
        <v>54.2</v>
      </c>
      <c r="I1417" s="1">
        <v>1</v>
      </c>
      <c r="J1417" s="1">
        <v>91</v>
      </c>
      <c r="K1417" s="1">
        <v>5.72</v>
      </c>
      <c r="L1417" s="1">
        <v>91</v>
      </c>
      <c r="M1417" s="1">
        <v>0.5</v>
      </c>
      <c r="N1417" s="7">
        <v>4965.9898569999996</v>
      </c>
      <c r="O1417" s="1">
        <v>2871934</v>
      </c>
      <c r="P1417" s="1">
        <v>1.8</v>
      </c>
      <c r="Q1417" s="1">
        <v>1.7</v>
      </c>
      <c r="R1417" s="1">
        <v>0.72899999999999998</v>
      </c>
      <c r="S1417" s="1">
        <v>12.8</v>
      </c>
      <c r="T1417" s="1">
        <v>0</v>
      </c>
      <c r="U1417" s="1">
        <v>0</v>
      </c>
      <c r="V1417" s="1">
        <v>0</v>
      </c>
      <c r="W1417" s="1">
        <v>0</v>
      </c>
      <c r="X1417" s="1">
        <v>0</v>
      </c>
      <c r="Y1417" s="1">
        <v>0</v>
      </c>
      <c r="Z1417" s="1">
        <v>76.2</v>
      </c>
      <c r="AA1417" s="7">
        <f>SUMPRODUCT($A$19:$Y$19,A1417:Y1417)</f>
        <v>74.536642010578433</v>
      </c>
      <c r="AB1417" s="7">
        <f>(Z1417-AA1417)^2</f>
        <v>2.7667598009725678</v>
      </c>
      <c r="AC1417" s="7">
        <f>ABS(Z1417-AA1417)</f>
        <v>1.66335798942157</v>
      </c>
      <c r="AD1417" s="7">
        <f>(Z1417-$AC$10)^2</f>
        <v>51.318432716247152</v>
      </c>
      <c r="AE1417" s="8">
        <f t="shared" si="21"/>
        <v>1.66335798942157</v>
      </c>
    </row>
    <row r="1418" spans="1:31" x14ac:dyDescent="0.25">
      <c r="A1418" s="1">
        <v>1</v>
      </c>
      <c r="B1418" s="1">
        <v>283</v>
      </c>
      <c r="C1418" s="1">
        <v>44</v>
      </c>
      <c r="D1418" s="1">
        <v>1.1599999999999999</v>
      </c>
      <c r="E1418" s="7">
        <v>35.661250559999999</v>
      </c>
      <c r="F1418" s="7">
        <v>92</v>
      </c>
      <c r="G1418" s="1">
        <v>35256</v>
      </c>
      <c r="H1418" s="1">
        <v>13.9</v>
      </c>
      <c r="I1418" s="1">
        <v>68</v>
      </c>
      <c r="J1418" s="1">
        <v>58</v>
      </c>
      <c r="K1418" s="1">
        <v>5.8</v>
      </c>
      <c r="L1418" s="1">
        <v>57</v>
      </c>
      <c r="M1418" s="1">
        <v>0.6</v>
      </c>
      <c r="N1418" s="7">
        <v>245.93965900000001</v>
      </c>
      <c r="O1418" s="1">
        <v>1576686</v>
      </c>
      <c r="P1418" s="1">
        <v>8.6999999999999993</v>
      </c>
      <c r="Q1418" s="1">
        <v>8.6</v>
      </c>
      <c r="R1418" s="1">
        <v>0</v>
      </c>
      <c r="S1418" s="1">
        <v>8</v>
      </c>
      <c r="T1418" s="1">
        <v>1</v>
      </c>
      <c r="U1418" s="1">
        <v>0</v>
      </c>
      <c r="V1418" s="1">
        <v>0</v>
      </c>
      <c r="W1418" s="1">
        <v>0</v>
      </c>
      <c r="X1418" s="1">
        <v>0</v>
      </c>
      <c r="Y1418" s="1">
        <v>0</v>
      </c>
      <c r="Z1418" s="1">
        <v>57.9</v>
      </c>
      <c r="AA1418" s="7">
        <f>SUMPRODUCT($A$19:$Y$19,A1418:Y1418)</f>
        <v>55.505071615294852</v>
      </c>
      <c r="AB1418" s="7">
        <f>(Z1418-AA1418)^2</f>
        <v>5.7356819678664008</v>
      </c>
      <c r="AC1418" s="7">
        <f>ABS(Z1418-AA1418)</f>
        <v>2.3949283847051461</v>
      </c>
      <c r="AD1418" s="7">
        <f>(Z1418-$AC$10)^2</f>
        <v>124.0174341495992</v>
      </c>
      <c r="AE1418" s="8">
        <f t="shared" si="21"/>
        <v>2.3949283847051461</v>
      </c>
    </row>
    <row r="1419" spans="1:31" x14ac:dyDescent="0.25">
      <c r="A1419" s="1">
        <v>1</v>
      </c>
      <c r="B1419" s="1">
        <v>131</v>
      </c>
      <c r="C1419" s="1">
        <v>3</v>
      </c>
      <c r="D1419" s="1">
        <v>0.49</v>
      </c>
      <c r="E1419" s="7">
        <v>65.566596619999999</v>
      </c>
      <c r="F1419" s="7">
        <v>96</v>
      </c>
      <c r="G1419" s="1">
        <v>73</v>
      </c>
      <c r="H1419" s="1">
        <v>35.299999999999997</v>
      </c>
      <c r="I1419" s="1">
        <v>4</v>
      </c>
      <c r="J1419" s="1">
        <v>96</v>
      </c>
      <c r="K1419" s="1">
        <v>3.99</v>
      </c>
      <c r="L1419" s="1">
        <v>96</v>
      </c>
      <c r="M1419" s="1">
        <v>0.1</v>
      </c>
      <c r="N1419" s="7">
        <v>971.356987</v>
      </c>
      <c r="O1419" s="1">
        <v>28112289</v>
      </c>
      <c r="P1419" s="1">
        <v>8.1999999999999993</v>
      </c>
      <c r="Q1419" s="1">
        <v>8</v>
      </c>
      <c r="R1419" s="1">
        <v>0.76400000000000001</v>
      </c>
      <c r="S1419" s="1">
        <v>12.8</v>
      </c>
      <c r="T1419" s="1">
        <v>0</v>
      </c>
      <c r="U1419" s="1">
        <v>1</v>
      </c>
      <c r="V1419" s="1">
        <v>0</v>
      </c>
      <c r="W1419" s="1">
        <v>0</v>
      </c>
      <c r="X1419" s="1">
        <v>0</v>
      </c>
      <c r="Y1419" s="1">
        <v>0</v>
      </c>
      <c r="Z1419" s="1">
        <v>74.099999999999994</v>
      </c>
      <c r="AA1419" s="7">
        <f>SUMPRODUCT($A$19:$Y$19,A1419:Y1419)</f>
        <v>72.447653262702147</v>
      </c>
      <c r="AB1419" s="7">
        <f>(Z1419-AA1419)^2</f>
        <v>2.730249740258841</v>
      </c>
      <c r="AC1419" s="7">
        <f>ABS(Z1419-AA1419)</f>
        <v>1.6523467372978473</v>
      </c>
      <c r="AD1419" s="7">
        <f>(Z1419-$AC$10)^2</f>
        <v>25.640941077451391</v>
      </c>
      <c r="AE1419" s="8">
        <f t="shared" si="21"/>
        <v>1.6523467372978473</v>
      </c>
    </row>
    <row r="1420" spans="1:31" x14ac:dyDescent="0.25">
      <c r="A1420" s="1">
        <v>1</v>
      </c>
      <c r="B1420" s="1">
        <v>256</v>
      </c>
      <c r="C1420" s="1">
        <v>6</v>
      </c>
      <c r="D1420" s="1">
        <v>5.92</v>
      </c>
      <c r="E1420" s="7">
        <v>21.22386354</v>
      </c>
      <c r="F1420" s="7">
        <v>77</v>
      </c>
      <c r="G1420" s="1">
        <v>411</v>
      </c>
      <c r="H1420" s="1">
        <v>55.7</v>
      </c>
      <c r="I1420" s="1">
        <v>6</v>
      </c>
      <c r="J1420" s="1">
        <v>99</v>
      </c>
      <c r="K1420" s="1">
        <v>6.93</v>
      </c>
      <c r="L1420" s="1">
        <v>97</v>
      </c>
      <c r="M1420" s="1">
        <v>0.9</v>
      </c>
      <c r="N1420" s="7">
        <v>148.52248800000001</v>
      </c>
      <c r="O1420" s="1">
        <v>4781295</v>
      </c>
      <c r="P1420" s="1">
        <v>2.8</v>
      </c>
      <c r="Q1420" s="1">
        <v>2.9</v>
      </c>
      <c r="R1420" s="1">
        <v>0.69099999999999995</v>
      </c>
      <c r="S1420" s="1">
        <v>14.3</v>
      </c>
      <c r="T1420" s="1">
        <v>0</v>
      </c>
      <c r="U1420" s="1">
        <v>0</v>
      </c>
      <c r="V1420" s="1">
        <v>0</v>
      </c>
      <c r="W1420" s="1">
        <v>0</v>
      </c>
      <c r="X1420" s="1">
        <v>1</v>
      </c>
      <c r="Y1420" s="1">
        <v>0</v>
      </c>
      <c r="Z1420" s="1">
        <v>67.599999999999994</v>
      </c>
      <c r="AA1420" s="7">
        <f>SUMPRODUCT($A$19:$Y$19,A1420:Y1420)</f>
        <v>72.074820469352687</v>
      </c>
      <c r="AB1420" s="7">
        <f>(Z1420-AA1420)^2</f>
        <v>20.024018232937856</v>
      </c>
      <c r="AC1420" s="7">
        <f>ABS(Z1420-AA1420)</f>
        <v>4.474820469352693</v>
      </c>
      <c r="AD1420" s="7">
        <f>(Z1420-$AC$10)^2</f>
        <v>2.062990766893452</v>
      </c>
      <c r="AE1420" s="8">
        <f t="shared" si="21"/>
        <v>-4.474820469352693</v>
      </c>
    </row>
    <row r="1421" spans="1:31" x14ac:dyDescent="0.25">
      <c r="A1421" s="1">
        <v>1</v>
      </c>
      <c r="B1421" s="1">
        <v>59</v>
      </c>
      <c r="C1421" s="1">
        <v>1</v>
      </c>
      <c r="D1421" s="1">
        <v>3.76</v>
      </c>
      <c r="E1421" s="7">
        <v>0</v>
      </c>
      <c r="F1421" s="7">
        <v>93</v>
      </c>
      <c r="G1421" s="1">
        <v>74</v>
      </c>
      <c r="H1421" s="1">
        <v>66.599999999999994</v>
      </c>
      <c r="I1421" s="1">
        <v>1</v>
      </c>
      <c r="J1421" s="1">
        <v>93</v>
      </c>
      <c r="K1421" s="1">
        <v>5.72</v>
      </c>
      <c r="L1421" s="1">
        <v>93</v>
      </c>
      <c r="M1421" s="1">
        <v>0.1</v>
      </c>
      <c r="N1421" s="7">
        <v>56554.387600000002</v>
      </c>
      <c r="O1421" s="1">
        <v>23789338</v>
      </c>
      <c r="P1421" s="1">
        <v>0.6</v>
      </c>
      <c r="Q1421" s="1">
        <v>0.6</v>
      </c>
      <c r="R1421" s="1">
        <v>0.93700000000000006</v>
      </c>
      <c r="S1421" s="1">
        <v>20.399999999999999</v>
      </c>
      <c r="T1421" s="1">
        <v>0</v>
      </c>
      <c r="U1421" s="1">
        <v>0</v>
      </c>
      <c r="V1421" s="1">
        <v>1</v>
      </c>
      <c r="W1421" s="1">
        <v>0</v>
      </c>
      <c r="X1421" s="1">
        <v>0</v>
      </c>
      <c r="Y1421" s="1">
        <v>1</v>
      </c>
      <c r="Z1421" s="1">
        <v>82.8</v>
      </c>
      <c r="AA1421" s="7">
        <f>SUMPRODUCT($A$19:$Y$19,A1421:Y1421)</f>
        <v>83.282131753900003</v>
      </c>
      <c r="AB1421" s="7">
        <f>(Z1421-AA1421)^2</f>
        <v>0.23245102811869622</v>
      </c>
      <c r="AC1421" s="7">
        <f>ABS(Z1421-AA1421)</f>
        <v>0.48213175390000629</v>
      </c>
      <c r="AD1421" s="7">
        <f>(Z1421-$AC$10)^2</f>
        <v>189.43912072389057</v>
      </c>
      <c r="AE1421" s="8">
        <f t="shared" si="21"/>
        <v>-0.48213175390000629</v>
      </c>
    </row>
    <row r="1422" spans="1:31" x14ac:dyDescent="0.25">
      <c r="A1422" s="1">
        <v>1</v>
      </c>
      <c r="B1422" s="1">
        <v>65</v>
      </c>
      <c r="C1422" s="1">
        <v>2</v>
      </c>
      <c r="D1422" s="1">
        <v>8.1</v>
      </c>
      <c r="E1422" s="7">
        <v>102.1902168</v>
      </c>
      <c r="F1422" s="7">
        <v>55</v>
      </c>
      <c r="G1422" s="1">
        <v>418</v>
      </c>
      <c r="H1422" s="1">
        <v>66.400000000000006</v>
      </c>
      <c r="I1422" s="1">
        <v>2</v>
      </c>
      <c r="J1422" s="1">
        <v>91</v>
      </c>
      <c r="K1422" s="1">
        <v>1.45</v>
      </c>
      <c r="L1422" s="1">
        <v>91</v>
      </c>
      <c r="M1422" s="1">
        <v>0.1</v>
      </c>
      <c r="N1422" s="7">
        <v>544.43376000000001</v>
      </c>
      <c r="O1422" s="1">
        <v>35544564</v>
      </c>
      <c r="P1422" s="1">
        <v>0.5</v>
      </c>
      <c r="Q1422" s="1">
        <v>0.5</v>
      </c>
      <c r="R1422" s="1">
        <v>0.91200000000000003</v>
      </c>
      <c r="S1422" s="1">
        <v>15.9</v>
      </c>
      <c r="T1422" s="1">
        <v>0</v>
      </c>
      <c r="U1422" s="1">
        <v>0</v>
      </c>
      <c r="V1422" s="1">
        <v>0</v>
      </c>
      <c r="W1422" s="1">
        <v>0</v>
      </c>
      <c r="X1422" s="1">
        <v>0</v>
      </c>
      <c r="Y1422" s="1">
        <v>0</v>
      </c>
      <c r="Z1422" s="1">
        <v>82</v>
      </c>
      <c r="AA1422" s="7">
        <f>SUMPRODUCT($A$19:$Y$19,A1422:Y1422)</f>
        <v>78.360046081852147</v>
      </c>
      <c r="AB1422" s="7">
        <f>(Z1422-AA1422)^2</f>
        <v>13.249264526239907</v>
      </c>
      <c r="AC1422" s="7">
        <f>ABS(Z1422-AA1422)</f>
        <v>3.6399539181478531</v>
      </c>
      <c r="AD1422" s="7">
        <f>(Z1422-$AC$10)^2</f>
        <v>168.05721914720658</v>
      </c>
      <c r="AE1422" s="8">
        <f t="shared" si="21"/>
        <v>3.6399539181478531</v>
      </c>
    </row>
    <row r="1423" spans="1:31" x14ac:dyDescent="0.25">
      <c r="A1423" s="1">
        <v>1</v>
      </c>
      <c r="B1423" s="1">
        <v>111</v>
      </c>
      <c r="C1423" s="1">
        <v>0</v>
      </c>
      <c r="D1423" s="1">
        <v>1.72</v>
      </c>
      <c r="E1423" s="7">
        <v>0</v>
      </c>
      <c r="F1423" s="7">
        <v>97</v>
      </c>
      <c r="G1423" s="1">
        <v>27</v>
      </c>
      <c r="H1423" s="1">
        <v>56.4</v>
      </c>
      <c r="I1423" s="1">
        <v>0</v>
      </c>
      <c r="J1423" s="1">
        <v>96</v>
      </c>
      <c r="K1423" s="1">
        <v>6.85</v>
      </c>
      <c r="L1423" s="1">
        <v>95</v>
      </c>
      <c r="M1423" s="1">
        <v>0.1</v>
      </c>
      <c r="N1423" s="7">
        <v>1653.2390500000001</v>
      </c>
      <c r="O1423" s="1">
        <v>1315372</v>
      </c>
      <c r="P1423" s="1">
        <v>2.4</v>
      </c>
      <c r="Q1423" s="1">
        <v>2.4</v>
      </c>
      <c r="R1423" s="1">
        <v>0.71399999999999997</v>
      </c>
      <c r="S1423" s="1">
        <v>12.2</v>
      </c>
      <c r="T1423" s="1">
        <v>0</v>
      </c>
      <c r="U1423" s="1">
        <v>0</v>
      </c>
      <c r="V1423" s="1">
        <v>0</v>
      </c>
      <c r="W1423" s="1">
        <v>0</v>
      </c>
      <c r="X1423" s="1">
        <v>1</v>
      </c>
      <c r="Y1423" s="1">
        <v>0</v>
      </c>
      <c r="Z1423" s="1">
        <v>74.2</v>
      </c>
      <c r="AA1423" s="7">
        <f>SUMPRODUCT($A$19:$Y$19,A1423:Y1423)</f>
        <v>73.333899077866036</v>
      </c>
      <c r="AB1423" s="7">
        <f>(Z1423-AA1423)^2</f>
        <v>0.75013080732130766</v>
      </c>
      <c r="AC1423" s="7">
        <f>ABS(Z1423-AA1423)</f>
        <v>0.86610092213396683</v>
      </c>
      <c r="AD1423" s="7">
        <f>(Z1423-$AC$10)^2</f>
        <v>26.663678774536987</v>
      </c>
      <c r="AE1423" s="8">
        <f t="shared" si="21"/>
        <v>0.86610092213396683</v>
      </c>
    </row>
    <row r="1424" spans="1:31" x14ac:dyDescent="0.25">
      <c r="A1424" s="1">
        <v>1</v>
      </c>
      <c r="B1424" s="1">
        <v>174</v>
      </c>
      <c r="C1424" s="1">
        <v>0</v>
      </c>
      <c r="D1424" s="1">
        <v>3.3</v>
      </c>
      <c r="E1424" s="7">
        <v>208.1688437</v>
      </c>
      <c r="F1424" s="7">
        <v>86</v>
      </c>
      <c r="G1424" s="1">
        <v>0</v>
      </c>
      <c r="H1424" s="1">
        <v>67.400000000000006</v>
      </c>
      <c r="I1424" s="1">
        <v>0</v>
      </c>
      <c r="J1424" s="1">
        <v>85</v>
      </c>
      <c r="K1424" s="1">
        <v>5.0999999999999996</v>
      </c>
      <c r="L1424" s="1">
        <v>86</v>
      </c>
      <c r="M1424" s="1">
        <v>0.1</v>
      </c>
      <c r="N1424" s="7">
        <v>1631.4172699999999</v>
      </c>
      <c r="O1424" s="1">
        <v>176582</v>
      </c>
      <c r="P1424" s="1">
        <v>0.2</v>
      </c>
      <c r="Q1424" s="1">
        <v>0.2</v>
      </c>
      <c r="R1424" s="1">
        <v>0.65300000000000002</v>
      </c>
      <c r="S1424" s="1">
        <v>12.1</v>
      </c>
      <c r="T1424" s="1">
        <v>0</v>
      </c>
      <c r="U1424" s="1">
        <v>0</v>
      </c>
      <c r="V1424" s="1">
        <v>1</v>
      </c>
      <c r="W1424" s="1">
        <v>0</v>
      </c>
      <c r="X1424" s="1">
        <v>0</v>
      </c>
      <c r="Y1424" s="1">
        <v>0</v>
      </c>
      <c r="Z1424" s="1">
        <v>76</v>
      </c>
      <c r="AA1424" s="7">
        <f>SUMPRODUCT($A$19:$Y$19,A1424:Y1424)</f>
        <v>70.393056671200952</v>
      </c>
      <c r="AB1424" s="7">
        <f>(Z1424-AA1424)^2</f>
        <v>31.437813492364146</v>
      </c>
      <c r="AC1424" s="7">
        <f>ABS(Z1424-AA1424)</f>
        <v>5.6069433287990478</v>
      </c>
      <c r="AD1424" s="7">
        <f>(Z1424-$AC$10)^2</f>
        <v>48.492957322076094</v>
      </c>
      <c r="AE1424" s="8">
        <f t="shared" si="21"/>
        <v>5.6069433287990478</v>
      </c>
    </row>
    <row r="1425" spans="1:31" x14ac:dyDescent="0.25">
      <c r="A1425" s="1">
        <v>1</v>
      </c>
      <c r="B1425" s="1">
        <v>255</v>
      </c>
      <c r="C1425" s="1">
        <v>5</v>
      </c>
      <c r="D1425" s="1">
        <v>3.76</v>
      </c>
      <c r="E1425" s="7">
        <v>0</v>
      </c>
      <c r="F1425" s="7">
        <v>95</v>
      </c>
      <c r="G1425" s="1">
        <v>198</v>
      </c>
      <c r="H1425" s="1">
        <v>18.600000000000001</v>
      </c>
      <c r="I1425" s="1">
        <v>7</v>
      </c>
      <c r="J1425" s="1">
        <v>95</v>
      </c>
      <c r="K1425" s="1">
        <v>5.72</v>
      </c>
      <c r="L1425" s="1">
        <v>95</v>
      </c>
      <c r="M1425" s="1">
        <v>0.4</v>
      </c>
      <c r="N1425" s="7">
        <v>1653.2390500000001</v>
      </c>
      <c r="O1425" s="1">
        <v>1315372</v>
      </c>
      <c r="P1425" s="1">
        <v>8.4</v>
      </c>
      <c r="Q1425" s="1">
        <v>8.1999999999999993</v>
      </c>
      <c r="R1425" s="1">
        <v>0.41799999999999998</v>
      </c>
      <c r="S1425" s="1">
        <v>5</v>
      </c>
      <c r="T1425" s="1">
        <v>1</v>
      </c>
      <c r="U1425" s="1">
        <v>0</v>
      </c>
      <c r="V1425" s="1">
        <v>0</v>
      </c>
      <c r="W1425" s="1">
        <v>0</v>
      </c>
      <c r="X1425" s="1">
        <v>0</v>
      </c>
      <c r="Y1425" s="1">
        <v>0</v>
      </c>
      <c r="Z1425" s="1">
        <v>64.7</v>
      </c>
      <c r="AA1425" s="7">
        <f>SUMPRODUCT($A$19:$Y$19,A1425:Y1425)</f>
        <v>59.631853017562491</v>
      </c>
      <c r="AB1425" s="7">
        <f>(Z1425-AA1425)^2</f>
        <v>25.686113835590451</v>
      </c>
      <c r="AC1425" s="7">
        <f>ABS(Z1425-AA1425)</f>
        <v>5.0681469824375114</v>
      </c>
      <c r="AD1425" s="7">
        <f>(Z1425-$AC$10)^2</f>
        <v>18.803597551413684</v>
      </c>
      <c r="AE1425" s="8">
        <f t="shared" si="21"/>
        <v>5.0681469824375114</v>
      </c>
    </row>
    <row r="1426" spans="1:31" x14ac:dyDescent="0.25">
      <c r="A1426" s="1">
        <v>1</v>
      </c>
      <c r="B1426" s="1">
        <v>69</v>
      </c>
      <c r="C1426" s="1">
        <v>0</v>
      </c>
      <c r="D1426" s="1">
        <v>11.49</v>
      </c>
      <c r="E1426" s="7">
        <v>6616.6951250000002</v>
      </c>
      <c r="F1426" s="7">
        <v>95</v>
      </c>
      <c r="G1426" s="1">
        <v>107</v>
      </c>
      <c r="H1426" s="1">
        <v>6.5</v>
      </c>
      <c r="I1426" s="1">
        <v>0</v>
      </c>
      <c r="J1426" s="1">
        <v>95</v>
      </c>
      <c r="K1426" s="1">
        <v>8.32</v>
      </c>
      <c r="L1426" s="1">
        <v>95</v>
      </c>
      <c r="M1426" s="1">
        <v>0.1</v>
      </c>
      <c r="N1426" s="7">
        <v>49231.362540000002</v>
      </c>
      <c r="O1426" s="1">
        <v>4586897</v>
      </c>
      <c r="P1426" s="1">
        <v>0.3</v>
      </c>
      <c r="Q1426" s="1">
        <v>0.2</v>
      </c>
      <c r="R1426" s="1">
        <v>0.89500000000000002</v>
      </c>
      <c r="S1426" s="1">
        <v>18.5</v>
      </c>
      <c r="T1426" s="1">
        <v>0</v>
      </c>
      <c r="U1426" s="1">
        <v>0</v>
      </c>
      <c r="V1426" s="1">
        <v>0</v>
      </c>
      <c r="W1426" s="1">
        <v>0</v>
      </c>
      <c r="X1426" s="1">
        <v>1</v>
      </c>
      <c r="Y1426" s="1">
        <v>1</v>
      </c>
      <c r="Z1426" s="1">
        <v>85</v>
      </c>
      <c r="AA1426" s="7">
        <f>SUMPRODUCT($A$19:$Y$19,A1426:Y1426)</f>
        <v>81.984367229489152</v>
      </c>
      <c r="AB1426" s="7">
        <f>(Z1426-AA1426)^2</f>
        <v>9.0940410065789337</v>
      </c>
      <c r="AC1426" s="7">
        <f>ABS(Z1426-AA1426)</f>
        <v>3.0156327705108481</v>
      </c>
      <c r="AD1426" s="7">
        <f>(Z1426-$AC$10)^2</f>
        <v>254.83935005977182</v>
      </c>
      <c r="AE1426" s="8">
        <f t="shared" si="21"/>
        <v>3.0156327705108481</v>
      </c>
    </row>
    <row r="1427" spans="1:31" x14ac:dyDescent="0.25">
      <c r="A1427" s="1">
        <v>1</v>
      </c>
      <c r="B1427" s="1">
        <v>21</v>
      </c>
      <c r="C1427" s="1">
        <v>16</v>
      </c>
      <c r="D1427" s="1">
        <v>2.41</v>
      </c>
      <c r="E1427" s="7">
        <v>25.250409179999998</v>
      </c>
      <c r="F1427" s="7">
        <v>92</v>
      </c>
      <c r="G1427" s="1">
        <v>0</v>
      </c>
      <c r="H1427" s="1">
        <v>41.7</v>
      </c>
      <c r="I1427" s="1">
        <v>20</v>
      </c>
      <c r="J1427" s="1">
        <v>82</v>
      </c>
      <c r="K1427" s="1">
        <v>6.71</v>
      </c>
      <c r="L1427" s="1">
        <v>82</v>
      </c>
      <c r="M1427" s="1">
        <v>0.3</v>
      </c>
      <c r="N1427" s="7">
        <v>171.771491</v>
      </c>
      <c r="O1427" s="1">
        <v>1228848</v>
      </c>
      <c r="P1427" s="1">
        <v>1.5</v>
      </c>
      <c r="Q1427" s="1">
        <v>1.5</v>
      </c>
      <c r="R1427" s="1">
        <v>0.55300000000000005</v>
      </c>
      <c r="S1427" s="1">
        <v>8.8000000000000007</v>
      </c>
      <c r="T1427" s="1">
        <v>0</v>
      </c>
      <c r="U1427" s="1">
        <v>0</v>
      </c>
      <c r="V1427" s="1">
        <v>0</v>
      </c>
      <c r="W1427" s="1">
        <v>0</v>
      </c>
      <c r="X1427" s="1">
        <v>0</v>
      </c>
      <c r="Y1427" s="1">
        <v>0</v>
      </c>
      <c r="Z1427" s="1">
        <v>69.3</v>
      </c>
      <c r="AA1427" s="7">
        <f>SUMPRODUCT($A$19:$Y$19,A1427:Y1427)</f>
        <v>72.235403474352992</v>
      </c>
      <c r="AB1427" s="7">
        <f>(Z1427-AA1427)^2</f>
        <v>8.6165935572436343</v>
      </c>
      <c r="AC1427" s="7">
        <f>ABS(Z1427-AA1427)</f>
        <v>2.9354034743529951</v>
      </c>
      <c r="AD1427" s="7">
        <f>(Z1427-$AC$10)^2</f>
        <v>6.9531617347068142E-2</v>
      </c>
      <c r="AE1427" s="8">
        <f t="shared" si="21"/>
        <v>-2.9354034743529951</v>
      </c>
    </row>
    <row r="1428" spans="1:31" x14ac:dyDescent="0.25">
      <c r="A1428" s="1">
        <v>1</v>
      </c>
      <c r="B1428" s="1">
        <v>327</v>
      </c>
      <c r="C1428" s="1">
        <v>32</v>
      </c>
      <c r="D1428" s="1">
        <v>0.21</v>
      </c>
      <c r="E1428" s="7">
        <v>1.099665984</v>
      </c>
      <c r="F1428" s="7">
        <v>92</v>
      </c>
      <c r="G1428" s="1">
        <v>99</v>
      </c>
      <c r="H1428" s="1">
        <v>18.5</v>
      </c>
      <c r="I1428" s="1">
        <v>51</v>
      </c>
      <c r="J1428" s="1">
        <v>59</v>
      </c>
      <c r="K1428" s="1">
        <v>2.82</v>
      </c>
      <c r="L1428" s="1">
        <v>59</v>
      </c>
      <c r="M1428" s="1">
        <v>2.7</v>
      </c>
      <c r="N1428" s="7">
        <v>33.424498</v>
      </c>
      <c r="O1428" s="1">
        <v>9679745</v>
      </c>
      <c r="P1428" s="1">
        <v>9.3000000000000007</v>
      </c>
      <c r="Q1428" s="1">
        <v>9.3000000000000007</v>
      </c>
      <c r="R1428" s="1">
        <v>0.34599999999999997</v>
      </c>
      <c r="S1428" s="1">
        <v>6.6</v>
      </c>
      <c r="T1428" s="1">
        <v>1</v>
      </c>
      <c r="U1428" s="1">
        <v>0</v>
      </c>
      <c r="V1428" s="1">
        <v>0</v>
      </c>
      <c r="W1428" s="1">
        <v>0</v>
      </c>
      <c r="X1428" s="1">
        <v>0</v>
      </c>
      <c r="Y1428" s="1">
        <v>0</v>
      </c>
      <c r="Z1428" s="1">
        <v>54.7</v>
      </c>
      <c r="AA1428" s="7">
        <f>SUMPRODUCT($A$19:$Y$19,A1428:Y1428)</f>
        <v>55.115565079875573</v>
      </c>
      <c r="AB1428" s="7">
        <f>(Z1428-AA1428)^2</f>
        <v>0.17269433561198896</v>
      </c>
      <c r="AC1428" s="7">
        <f>ABS(Z1428-AA1428)</f>
        <v>0.41556507987557012</v>
      </c>
      <c r="AD1428" s="7">
        <f>(Z1428-$AC$10)^2</f>
        <v>205.52982784286283</v>
      </c>
      <c r="AE1428" s="8">
        <f t="shared" si="21"/>
        <v>-0.41556507987557012</v>
      </c>
    </row>
    <row r="1429" spans="1:31" x14ac:dyDescent="0.25">
      <c r="A1429" s="1">
        <v>1</v>
      </c>
      <c r="B1429" s="1">
        <v>184</v>
      </c>
      <c r="C1429" s="1">
        <v>0</v>
      </c>
      <c r="D1429" s="1">
        <v>5.0999999999999996</v>
      </c>
      <c r="E1429" s="7">
        <v>0</v>
      </c>
      <c r="F1429" s="7">
        <v>31</v>
      </c>
      <c r="G1429" s="1">
        <v>0</v>
      </c>
      <c r="H1429" s="1">
        <v>42.9</v>
      </c>
      <c r="I1429" s="1">
        <v>0</v>
      </c>
      <c r="J1429" s="1">
        <v>99</v>
      </c>
      <c r="K1429" s="1">
        <v>3.91</v>
      </c>
      <c r="L1429" s="1">
        <v>99</v>
      </c>
      <c r="M1429" s="1">
        <v>0.4</v>
      </c>
      <c r="N1429" s="7">
        <v>1653.2390500000001</v>
      </c>
      <c r="O1429" s="1">
        <v>1315372</v>
      </c>
      <c r="P1429" s="1">
        <v>3.8</v>
      </c>
      <c r="Q1429" s="1">
        <v>3.8</v>
      </c>
      <c r="R1429" s="1">
        <v>0.68200000000000005</v>
      </c>
      <c r="S1429" s="1">
        <v>13</v>
      </c>
      <c r="T1429" s="1">
        <v>0</v>
      </c>
      <c r="U1429" s="1">
        <v>0</v>
      </c>
      <c r="V1429" s="1">
        <v>0</v>
      </c>
      <c r="W1429" s="1">
        <v>0</v>
      </c>
      <c r="X1429" s="1">
        <v>0</v>
      </c>
      <c r="Y1429" s="1">
        <v>0</v>
      </c>
      <c r="Z1429" s="1">
        <v>71</v>
      </c>
      <c r="AA1429" s="7">
        <f>SUMPRODUCT($A$19:$Y$19,A1429:Y1429)</f>
        <v>74.028669478285806</v>
      </c>
      <c r="AB1429" s="7">
        <f>(Z1429-AA1429)^2</f>
        <v>9.1728388087000177</v>
      </c>
      <c r="AC1429" s="7">
        <f>ABS(Z1429-AA1429)</f>
        <v>3.0286694782858063</v>
      </c>
      <c r="AD1429" s="7">
        <f>(Z1429-$AC$10)^2</f>
        <v>3.8560724678007037</v>
      </c>
      <c r="AE1429" s="8">
        <f t="shared" si="21"/>
        <v>-3.0286694782858063</v>
      </c>
    </row>
    <row r="1430" spans="1:31" x14ac:dyDescent="0.25">
      <c r="A1430" s="1">
        <v>1</v>
      </c>
      <c r="B1430" s="1">
        <v>13</v>
      </c>
      <c r="C1430" s="1">
        <v>391</v>
      </c>
      <c r="D1430" s="1">
        <v>2.96</v>
      </c>
      <c r="E1430" s="7">
        <v>122.9365349</v>
      </c>
      <c r="F1430" s="7">
        <v>75</v>
      </c>
      <c r="G1430" s="1">
        <v>71879</v>
      </c>
      <c r="H1430" s="1">
        <v>22.6</v>
      </c>
      <c r="I1430" s="1">
        <v>467</v>
      </c>
      <c r="J1430" s="1">
        <v>87</v>
      </c>
      <c r="K1430" s="1">
        <v>4.82</v>
      </c>
      <c r="L1430" s="1">
        <v>86</v>
      </c>
      <c r="M1430" s="1">
        <v>0.1</v>
      </c>
      <c r="N1430" s="7">
        <v>1288.642924</v>
      </c>
      <c r="O1430" s="1">
        <v>12884</v>
      </c>
      <c r="P1430" s="1">
        <v>5.3</v>
      </c>
      <c r="Q1430" s="1">
        <v>4.7</v>
      </c>
      <c r="R1430" s="1">
        <v>0.61</v>
      </c>
      <c r="S1430" s="1">
        <v>9.9</v>
      </c>
      <c r="T1430" s="1">
        <v>0</v>
      </c>
      <c r="U1430" s="1">
        <v>1</v>
      </c>
      <c r="V1430" s="1">
        <v>0</v>
      </c>
      <c r="W1430" s="1">
        <v>0</v>
      </c>
      <c r="X1430" s="1">
        <v>0</v>
      </c>
      <c r="Y1430" s="1">
        <v>0</v>
      </c>
      <c r="Z1430" s="1">
        <v>73.099999999999994</v>
      </c>
      <c r="AA1430" s="7">
        <f>SUMPRODUCT($A$19:$Y$19,A1430:Y1430)</f>
        <v>72.62916059106206</v>
      </c>
      <c r="AB1430" s="7">
        <f>(Z1430-AA1430)^2</f>
        <v>0.22168974900902302</v>
      </c>
      <c r="AC1430" s="7">
        <f>ABS(Z1430-AA1430)</f>
        <v>0.47083940893793397</v>
      </c>
      <c r="AD1430" s="7">
        <f>(Z1430-$AC$10)^2</f>
        <v>16.513564106596323</v>
      </c>
      <c r="AE1430" s="8">
        <f t="shared" ref="AE1430:AE1493" si="22">Z1430-AA1430</f>
        <v>0.47083940893793397</v>
      </c>
    </row>
    <row r="1431" spans="1:31" x14ac:dyDescent="0.25">
      <c r="A1431" s="1">
        <v>1</v>
      </c>
      <c r="B1431" s="1">
        <v>218</v>
      </c>
      <c r="C1431" s="1">
        <v>0</v>
      </c>
      <c r="D1431" s="1">
        <v>1.63</v>
      </c>
      <c r="E1431" s="7">
        <v>43.994524640000002</v>
      </c>
      <c r="F1431" s="7">
        <v>99</v>
      </c>
      <c r="G1431" s="1">
        <v>37</v>
      </c>
      <c r="H1431" s="1">
        <v>54.2</v>
      </c>
      <c r="I1431" s="1">
        <v>0</v>
      </c>
      <c r="J1431" s="1">
        <v>96</v>
      </c>
      <c r="K1431" s="1">
        <v>3.61</v>
      </c>
      <c r="L1431" s="1">
        <v>95</v>
      </c>
      <c r="M1431" s="1">
        <v>0.1</v>
      </c>
      <c r="N1431" s="7">
        <v>3332.918533</v>
      </c>
      <c r="O1431" s="1">
        <v>818354</v>
      </c>
      <c r="P1431" s="1">
        <v>4.2</v>
      </c>
      <c r="Q1431" s="1">
        <v>3.9</v>
      </c>
      <c r="R1431" s="1">
        <v>0.69099999999999995</v>
      </c>
      <c r="S1431" s="1">
        <v>13.4</v>
      </c>
      <c r="T1431" s="1">
        <v>0</v>
      </c>
      <c r="U1431" s="1">
        <v>0</v>
      </c>
      <c r="V1431" s="1">
        <v>1</v>
      </c>
      <c r="W1431" s="1">
        <v>0</v>
      </c>
      <c r="X1431" s="1">
        <v>0</v>
      </c>
      <c r="Y1431" s="1">
        <v>0</v>
      </c>
      <c r="Z1431" s="1">
        <v>68.099999999999994</v>
      </c>
      <c r="AA1431" s="7">
        <f>SUMPRODUCT($A$19:$Y$19,A1431:Y1431)</f>
        <v>70.409548400945738</v>
      </c>
      <c r="AB1431" s="7">
        <f>(Z1431-AA1431)^2</f>
        <v>5.3340138163110415</v>
      </c>
      <c r="AC1431" s="7">
        <f>ABS(Z1431-AA1431)</f>
        <v>2.3095484009457437</v>
      </c>
      <c r="AD1431" s="7">
        <f>(Z1431-$AC$10)^2</f>
        <v>0.87667925232098576</v>
      </c>
      <c r="AE1431" s="8">
        <f t="shared" si="22"/>
        <v>-2.3095484009457437</v>
      </c>
    </row>
    <row r="1432" spans="1:31" x14ac:dyDescent="0.25">
      <c r="A1432" s="1">
        <v>1</v>
      </c>
      <c r="B1432" s="1">
        <v>11</v>
      </c>
      <c r="C1432" s="1">
        <v>10</v>
      </c>
      <c r="D1432" s="1">
        <v>0.05</v>
      </c>
      <c r="E1432" s="7">
        <v>782.17998150000005</v>
      </c>
      <c r="F1432" s="7">
        <v>93</v>
      </c>
      <c r="G1432" s="1">
        <v>0</v>
      </c>
      <c r="H1432" s="1">
        <v>56.2</v>
      </c>
      <c r="I1432" s="1">
        <v>12</v>
      </c>
      <c r="J1432" s="1">
        <v>95</v>
      </c>
      <c r="K1432" s="1">
        <v>4.24</v>
      </c>
      <c r="L1432" s="1">
        <v>95</v>
      </c>
      <c r="M1432" s="1">
        <v>0.1</v>
      </c>
      <c r="N1432" s="7">
        <v>9126.9542770000007</v>
      </c>
      <c r="O1432" s="1">
        <v>1315372</v>
      </c>
      <c r="P1432" s="1">
        <v>7.3</v>
      </c>
      <c r="Q1432" s="1">
        <v>7.4</v>
      </c>
      <c r="R1432" s="1">
        <v>0.73699999999999999</v>
      </c>
      <c r="S1432" s="1">
        <v>11.8</v>
      </c>
      <c r="T1432" s="1">
        <v>0</v>
      </c>
      <c r="U1432" s="1">
        <v>1</v>
      </c>
      <c r="V1432" s="1">
        <v>0</v>
      </c>
      <c r="W1432" s="1">
        <v>0</v>
      </c>
      <c r="X1432" s="1">
        <v>0</v>
      </c>
      <c r="Y1432" s="1">
        <v>0</v>
      </c>
      <c r="Z1432" s="1">
        <v>72.599999999999994</v>
      </c>
      <c r="AA1432" s="7">
        <f>SUMPRODUCT($A$19:$Y$19,A1432:Y1432)</f>
        <v>74.66652528429394</v>
      </c>
      <c r="AB1432" s="7">
        <f>(Z1432-AA1432)^2</f>
        <v>4.2705267506261713</v>
      </c>
      <c r="AC1432" s="7">
        <f>ABS(Z1432-AA1432)</f>
        <v>2.0665252842939452</v>
      </c>
      <c r="AD1432" s="7">
        <f>(Z1432-$AC$10)^2</f>
        <v>12.69987562116879</v>
      </c>
      <c r="AE1432" s="8">
        <f t="shared" si="22"/>
        <v>-2.0665252842939452</v>
      </c>
    </row>
    <row r="1433" spans="1:31" x14ac:dyDescent="0.25">
      <c r="A1433" s="1">
        <v>1</v>
      </c>
      <c r="B1433" s="1">
        <v>194</v>
      </c>
      <c r="C1433" s="1">
        <v>10</v>
      </c>
      <c r="D1433" s="1">
        <v>0.37</v>
      </c>
      <c r="E1433" s="7">
        <v>19.836723079999999</v>
      </c>
      <c r="F1433" s="7">
        <v>81</v>
      </c>
      <c r="G1433" s="1">
        <v>0</v>
      </c>
      <c r="H1433" s="1">
        <v>33.5</v>
      </c>
      <c r="I1433" s="1">
        <v>12</v>
      </c>
      <c r="J1433" s="1">
        <v>79</v>
      </c>
      <c r="K1433" s="1">
        <v>5.89</v>
      </c>
      <c r="L1433" s="1">
        <v>84</v>
      </c>
      <c r="M1433" s="1">
        <v>0.3</v>
      </c>
      <c r="N1433" s="7">
        <v>337.35923600000001</v>
      </c>
      <c r="O1433" s="1">
        <v>6854176</v>
      </c>
      <c r="P1433" s="1">
        <v>3.8</v>
      </c>
      <c r="Q1433" s="1">
        <v>3.9</v>
      </c>
      <c r="R1433" s="1">
        <v>0.57199999999999995</v>
      </c>
      <c r="S1433" s="1">
        <v>10.6</v>
      </c>
      <c r="T1433" s="1">
        <v>0</v>
      </c>
      <c r="U1433" s="1">
        <v>1</v>
      </c>
      <c r="V1433" s="1">
        <v>0</v>
      </c>
      <c r="W1433" s="1">
        <v>0</v>
      </c>
      <c r="X1433" s="1">
        <v>0</v>
      </c>
      <c r="Y1433" s="1">
        <v>0</v>
      </c>
      <c r="Z1433" s="1">
        <v>65.5</v>
      </c>
      <c r="AA1433" s="7">
        <f>SUMPRODUCT($A$19:$Y$19,A1433:Y1433)</f>
        <v>69.081404174793761</v>
      </c>
      <c r="AB1433" s="7">
        <f>(Z1433-AA1433)^2</f>
        <v>12.826455863230178</v>
      </c>
      <c r="AC1433" s="7">
        <f>ABS(Z1433-AA1433)</f>
        <v>3.5814041747937608</v>
      </c>
      <c r="AD1433" s="7">
        <f>(Z1433-$AC$10)^2</f>
        <v>12.505499128097771</v>
      </c>
      <c r="AE1433" s="8">
        <f t="shared" si="22"/>
        <v>-3.5814041747937608</v>
      </c>
    </row>
    <row r="1434" spans="1:31" x14ac:dyDescent="0.25">
      <c r="A1434" s="1">
        <v>1</v>
      </c>
      <c r="B1434" s="1">
        <v>136</v>
      </c>
      <c r="C1434" s="1">
        <v>1</v>
      </c>
      <c r="D1434" s="1">
        <v>3.79</v>
      </c>
      <c r="E1434" s="7">
        <v>5.4572893340000004</v>
      </c>
      <c r="F1434" s="7">
        <v>93</v>
      </c>
      <c r="G1434" s="1">
        <v>0</v>
      </c>
      <c r="H1434" s="1">
        <v>52.7</v>
      </c>
      <c r="I1434" s="1">
        <v>1</v>
      </c>
      <c r="J1434" s="1">
        <v>86</v>
      </c>
      <c r="K1434" s="1">
        <v>5.91</v>
      </c>
      <c r="L1434" s="1">
        <v>93</v>
      </c>
      <c r="M1434" s="1">
        <v>0.6</v>
      </c>
      <c r="N1434" s="7">
        <v>56.144952000000004</v>
      </c>
      <c r="O1434" s="1">
        <v>285187</v>
      </c>
      <c r="P1434" s="1">
        <v>1.8</v>
      </c>
      <c r="Q1434" s="1">
        <v>1.7</v>
      </c>
      <c r="R1434" s="1">
        <v>0.72699999999999998</v>
      </c>
      <c r="S1434" s="1">
        <v>12.8</v>
      </c>
      <c r="T1434" s="1">
        <v>0</v>
      </c>
      <c r="U1434" s="1">
        <v>0</v>
      </c>
      <c r="V1434" s="1">
        <v>0</v>
      </c>
      <c r="W1434" s="1">
        <v>0</v>
      </c>
      <c r="X1434" s="1">
        <v>0</v>
      </c>
      <c r="Y1434" s="1">
        <v>0</v>
      </c>
      <c r="Z1434" s="1">
        <v>75.599999999999994</v>
      </c>
      <c r="AA1434" s="7">
        <f>SUMPRODUCT($A$19:$Y$19,A1434:Y1434)</f>
        <v>73.981078294372779</v>
      </c>
      <c r="AB1434" s="7">
        <f>(Z1434-AA1434)^2</f>
        <v>2.620907488950933</v>
      </c>
      <c r="AC1434" s="7">
        <f>ABS(Z1434-AA1434)</f>
        <v>1.6189217056272156</v>
      </c>
      <c r="AD1434" s="7">
        <f>(Z1434-$AC$10)^2</f>
        <v>43.082006533733988</v>
      </c>
      <c r="AE1434" s="8">
        <f t="shared" si="22"/>
        <v>1.6189217056272156</v>
      </c>
    </row>
    <row r="1435" spans="1:31" x14ac:dyDescent="0.25">
      <c r="A1435" s="1">
        <v>1</v>
      </c>
      <c r="B1435" s="1">
        <v>177</v>
      </c>
      <c r="C1435" s="1">
        <v>0</v>
      </c>
      <c r="D1435" s="1">
        <v>6.58</v>
      </c>
      <c r="E1435" s="7">
        <v>670.0920883</v>
      </c>
      <c r="F1435" s="7">
        <v>95</v>
      </c>
      <c r="G1435" s="1">
        <v>0</v>
      </c>
      <c r="H1435" s="1">
        <v>5.0999999999999996</v>
      </c>
      <c r="I1435" s="1">
        <v>0</v>
      </c>
      <c r="J1435" s="1">
        <v>95</v>
      </c>
      <c r="K1435" s="1">
        <v>5.79</v>
      </c>
      <c r="L1435" s="1">
        <v>95</v>
      </c>
      <c r="M1435" s="1">
        <v>0.2</v>
      </c>
      <c r="N1435" s="7">
        <v>4852.2236659999999</v>
      </c>
      <c r="O1435" s="1">
        <v>351694</v>
      </c>
      <c r="P1435" s="1">
        <v>3.4</v>
      </c>
      <c r="Q1435" s="1">
        <v>3.4</v>
      </c>
      <c r="R1435" s="1">
        <v>0.70499999999999996</v>
      </c>
      <c r="S1435" s="1">
        <v>12.8</v>
      </c>
      <c r="T1435" s="1">
        <v>0</v>
      </c>
      <c r="U1435" s="1">
        <v>0</v>
      </c>
      <c r="V1435" s="1">
        <v>0</v>
      </c>
      <c r="W1435" s="1">
        <v>0</v>
      </c>
      <c r="X1435" s="1">
        <v>0</v>
      </c>
      <c r="Y1435" s="1">
        <v>0</v>
      </c>
      <c r="Z1435" s="1">
        <v>70</v>
      </c>
      <c r="AA1435" s="7">
        <f>SUMPRODUCT($A$19:$Y$19,A1435:Y1435)</f>
        <v>72.474251740287585</v>
      </c>
      <c r="AB1435" s="7">
        <f>(Z1435-AA1435)^2</f>
        <v>6.121921674316142</v>
      </c>
      <c r="AC1435" s="7">
        <f>ABS(Z1435-AA1435)</f>
        <v>2.4742517402875848</v>
      </c>
      <c r="AD1435" s="7">
        <f>(Z1435-$AC$10)^2</f>
        <v>0.92869549694562481</v>
      </c>
      <c r="AE1435" s="8">
        <f t="shared" si="22"/>
        <v>-2.4742517402875848</v>
      </c>
    </row>
    <row r="1436" spans="1:31" x14ac:dyDescent="0.25">
      <c r="A1436" s="1">
        <v>1</v>
      </c>
      <c r="B1436" s="1">
        <v>124</v>
      </c>
      <c r="C1436" s="1">
        <v>0</v>
      </c>
      <c r="D1436" s="1">
        <v>10.130000000000001</v>
      </c>
      <c r="E1436" s="7">
        <v>0</v>
      </c>
      <c r="F1436" s="7">
        <v>99</v>
      </c>
      <c r="G1436" s="1">
        <v>0</v>
      </c>
      <c r="H1436" s="1">
        <v>55.9</v>
      </c>
      <c r="I1436" s="1">
        <v>0</v>
      </c>
      <c r="J1436" s="1">
        <v>99</v>
      </c>
      <c r="K1436" s="1">
        <v>8.51</v>
      </c>
      <c r="L1436" s="1">
        <v>99</v>
      </c>
      <c r="M1436" s="1">
        <v>0.1</v>
      </c>
      <c r="N1436" s="7">
        <v>1653.2390500000001</v>
      </c>
      <c r="O1436" s="1">
        <v>1315372</v>
      </c>
      <c r="P1436" s="1">
        <v>1.3</v>
      </c>
      <c r="Q1436" s="1">
        <v>1.3</v>
      </c>
      <c r="R1436" s="1">
        <v>0.82199999999999995</v>
      </c>
      <c r="S1436" s="1">
        <v>15</v>
      </c>
      <c r="T1436" s="1">
        <v>0</v>
      </c>
      <c r="U1436" s="1">
        <v>0</v>
      </c>
      <c r="V1436" s="1">
        <v>0</v>
      </c>
      <c r="W1436" s="1">
        <v>0</v>
      </c>
      <c r="X1436" s="1">
        <v>1</v>
      </c>
      <c r="Y1436" s="1">
        <v>1</v>
      </c>
      <c r="Z1436" s="1">
        <v>75.099999999999994</v>
      </c>
      <c r="AA1436" s="7">
        <f>SUMPRODUCT($A$19:$Y$19,A1436:Y1436)</f>
        <v>77.694877155056318</v>
      </c>
      <c r="AB1436" s="7">
        <f>(Z1436-AA1436)^2</f>
        <v>6.7333874498331996</v>
      </c>
      <c r="AC1436" s="7">
        <f>ABS(Z1436-AA1436)</f>
        <v>2.5948771550563237</v>
      </c>
      <c r="AD1436" s="7">
        <f>(Z1436-$AC$10)^2</f>
        <v>36.768318048306455</v>
      </c>
      <c r="AE1436" s="8">
        <f t="shared" si="22"/>
        <v>-2.5948771550563237</v>
      </c>
    </row>
    <row r="1437" spans="1:31" x14ac:dyDescent="0.25">
      <c r="A1437" s="1">
        <v>1</v>
      </c>
      <c r="B1437" s="1">
        <v>137</v>
      </c>
      <c r="C1437" s="1">
        <v>30</v>
      </c>
      <c r="D1437" s="1">
        <v>2.0299999999999998</v>
      </c>
      <c r="E1437" s="7">
        <v>0</v>
      </c>
      <c r="F1437" s="7">
        <v>92</v>
      </c>
      <c r="G1437" s="1">
        <v>6755</v>
      </c>
      <c r="H1437" s="1">
        <v>1</v>
      </c>
      <c r="I1437" s="1">
        <v>39</v>
      </c>
      <c r="J1437" s="1">
        <v>92</v>
      </c>
      <c r="K1437" s="1">
        <v>4.7</v>
      </c>
      <c r="L1437" s="1">
        <v>75</v>
      </c>
      <c r="M1437" s="1">
        <v>0.2</v>
      </c>
      <c r="N1437" s="7">
        <v>1653.2390500000001</v>
      </c>
      <c r="O1437" s="1">
        <v>1315372</v>
      </c>
      <c r="P1437" s="1">
        <v>15.6</v>
      </c>
      <c r="Q1437" s="1">
        <v>16.3</v>
      </c>
      <c r="R1437" s="1">
        <v>0.58399999999999996</v>
      </c>
      <c r="S1437" s="1">
        <v>10.7</v>
      </c>
      <c r="T1437" s="1">
        <v>0</v>
      </c>
      <c r="U1437" s="1">
        <v>1</v>
      </c>
      <c r="V1437" s="1">
        <v>0</v>
      </c>
      <c r="W1437" s="1">
        <v>0</v>
      </c>
      <c r="X1437" s="1">
        <v>0</v>
      </c>
      <c r="Y1437" s="1">
        <v>0</v>
      </c>
      <c r="Z1437" s="1">
        <v>73.8</v>
      </c>
      <c r="AA1437" s="7">
        <f>SUMPRODUCT($A$19:$Y$19,A1437:Y1437)</f>
        <v>67.744286898840087</v>
      </c>
      <c r="AB1437" s="7">
        <f>(Z1437-AA1437)^2</f>
        <v>36.671661163559769</v>
      </c>
      <c r="AC1437" s="7">
        <f>ABS(Z1437-AA1437)</f>
        <v>6.0557131011599097</v>
      </c>
      <c r="AD1437" s="7">
        <f>(Z1437-$AC$10)^2</f>
        <v>22.692727986194896</v>
      </c>
      <c r="AE1437" s="8">
        <f t="shared" si="22"/>
        <v>6.0557131011599097</v>
      </c>
    </row>
    <row r="1438" spans="1:31" x14ac:dyDescent="0.25">
      <c r="A1438" s="1">
        <v>1</v>
      </c>
      <c r="B1438" s="1">
        <v>11</v>
      </c>
      <c r="C1438" s="1">
        <v>457</v>
      </c>
      <c r="D1438" s="1">
        <v>2.84</v>
      </c>
      <c r="E1438" s="7">
        <v>14.230644959999999</v>
      </c>
      <c r="F1438" s="7">
        <v>65</v>
      </c>
      <c r="G1438" s="1">
        <v>88962</v>
      </c>
      <c r="H1438" s="1">
        <v>21.2</v>
      </c>
      <c r="I1438" s="1">
        <v>558</v>
      </c>
      <c r="J1438" s="1">
        <v>86</v>
      </c>
      <c r="K1438" s="1">
        <v>4.5599999999999996</v>
      </c>
      <c r="L1438" s="1">
        <v>86</v>
      </c>
      <c r="M1438" s="1">
        <v>0.1</v>
      </c>
      <c r="N1438" s="7">
        <v>153.1824</v>
      </c>
      <c r="O1438" s="1">
        <v>127185</v>
      </c>
      <c r="P1438" s="1">
        <v>5.7</v>
      </c>
      <c r="Q1438" s="1">
        <v>5</v>
      </c>
      <c r="R1438" s="1">
        <v>0.59199999999999997</v>
      </c>
      <c r="S1438" s="1">
        <v>9.6</v>
      </c>
      <c r="T1438" s="1">
        <v>0</v>
      </c>
      <c r="U1438" s="1">
        <v>1</v>
      </c>
      <c r="V1438" s="1">
        <v>0</v>
      </c>
      <c r="W1438" s="1">
        <v>0</v>
      </c>
      <c r="X1438" s="1">
        <v>0</v>
      </c>
      <c r="Y1438" s="1">
        <v>0</v>
      </c>
      <c r="Z1438" s="1">
        <v>72.2</v>
      </c>
      <c r="AA1438" s="7">
        <f>SUMPRODUCT($A$19:$Y$19,A1438:Y1438)</f>
        <v>71.918829751368349</v>
      </c>
      <c r="AB1438" s="7">
        <f>(Z1438-AA1438)^2</f>
        <v>7.9056708715585788E-2</v>
      </c>
      <c r="AC1438" s="7">
        <f>ABS(Z1438-AA1438)</f>
        <v>0.28117024863165341</v>
      </c>
      <c r="AD1438" s="7">
        <f>(Z1438-$AC$10)^2</f>
        <v>10.008924832826816</v>
      </c>
      <c r="AE1438" s="8">
        <f t="shared" si="22"/>
        <v>0.28117024863165341</v>
      </c>
    </row>
    <row r="1439" spans="1:31" x14ac:dyDescent="0.25">
      <c r="A1439" s="1">
        <v>1</v>
      </c>
      <c r="B1439" s="1">
        <v>42</v>
      </c>
      <c r="C1439" s="1">
        <v>31</v>
      </c>
      <c r="D1439" s="1">
        <v>0.01</v>
      </c>
      <c r="E1439" s="7">
        <v>82.768659220000004</v>
      </c>
      <c r="F1439" s="7">
        <v>96</v>
      </c>
      <c r="G1439" s="1">
        <v>11</v>
      </c>
      <c r="H1439" s="1">
        <v>18.399999999999999</v>
      </c>
      <c r="I1439" s="1">
        <v>46</v>
      </c>
      <c r="J1439" s="1">
        <v>95</v>
      </c>
      <c r="K1439" s="1">
        <v>12.6</v>
      </c>
      <c r="L1439" s="1">
        <v>96</v>
      </c>
      <c r="M1439" s="1">
        <v>8.3000000000000007</v>
      </c>
      <c r="N1439" s="7">
        <v>374.51882000000001</v>
      </c>
      <c r="O1439" s="1">
        <v>169735</v>
      </c>
      <c r="P1439" s="1">
        <v>6.6</v>
      </c>
      <c r="Q1439" s="1">
        <v>6.5</v>
      </c>
      <c r="R1439" s="1">
        <v>0.45400000000000001</v>
      </c>
      <c r="S1439" s="1">
        <v>10.7</v>
      </c>
      <c r="T1439" s="1">
        <v>1</v>
      </c>
      <c r="U1439" s="1">
        <v>0</v>
      </c>
      <c r="V1439" s="1">
        <v>0</v>
      </c>
      <c r="W1439" s="1">
        <v>0</v>
      </c>
      <c r="X1439" s="1">
        <v>0</v>
      </c>
      <c r="Y1439" s="1">
        <v>0</v>
      </c>
      <c r="Z1439" s="1">
        <v>55.3</v>
      </c>
      <c r="AA1439" s="7">
        <f>SUMPRODUCT($A$19:$Y$19,A1439:Y1439)</f>
        <v>63.981915754959843</v>
      </c>
      <c r="AB1439" s="7">
        <f>(Z1439-AA1439)^2</f>
        <v>75.375661176219992</v>
      </c>
      <c r="AC1439" s="7">
        <f>ABS(Z1439-AA1439)</f>
        <v>8.6819157549598458</v>
      </c>
      <c r="AD1439" s="7">
        <f>(Z1439-$AC$10)^2</f>
        <v>188.68625402537606</v>
      </c>
      <c r="AE1439" s="8">
        <f t="shared" si="22"/>
        <v>-8.6819157549598458</v>
      </c>
    </row>
    <row r="1440" spans="1:31" x14ac:dyDescent="0.25">
      <c r="A1440" s="1">
        <v>1</v>
      </c>
      <c r="B1440" s="1">
        <v>112</v>
      </c>
      <c r="C1440" s="1">
        <v>19</v>
      </c>
      <c r="D1440" s="1">
        <v>1.54</v>
      </c>
      <c r="E1440" s="7">
        <v>20.751202110000001</v>
      </c>
      <c r="F1440" s="7">
        <v>97</v>
      </c>
      <c r="G1440" s="1">
        <v>349</v>
      </c>
      <c r="H1440" s="1">
        <v>63.7</v>
      </c>
      <c r="I1440" s="1">
        <v>22</v>
      </c>
      <c r="J1440" s="1">
        <v>97</v>
      </c>
      <c r="K1440" s="1">
        <v>5.24</v>
      </c>
      <c r="L1440" s="1">
        <v>97</v>
      </c>
      <c r="M1440" s="1">
        <v>0.1</v>
      </c>
      <c r="N1440" s="7">
        <v>1172.3842999999999</v>
      </c>
      <c r="O1440" s="1">
        <v>74569867</v>
      </c>
      <c r="P1440" s="1">
        <v>4.9000000000000004</v>
      </c>
      <c r="Q1440" s="1">
        <v>4.7</v>
      </c>
      <c r="R1440" s="1">
        <v>0.75</v>
      </c>
      <c r="S1440" s="1">
        <v>14.3</v>
      </c>
      <c r="T1440" s="1">
        <v>0</v>
      </c>
      <c r="U1440" s="1">
        <v>1</v>
      </c>
      <c r="V1440" s="1">
        <v>0</v>
      </c>
      <c r="W1440" s="1">
        <v>0</v>
      </c>
      <c r="X1440" s="1">
        <v>0</v>
      </c>
      <c r="Y1440" s="1">
        <v>0</v>
      </c>
      <c r="Z1440" s="1">
        <v>74.8</v>
      </c>
      <c r="AA1440" s="7">
        <f>SUMPRODUCT($A$19:$Y$19,A1440:Y1440)</f>
        <v>74.86865167475267</v>
      </c>
      <c r="AB1440" s="7">
        <f>(Z1440-AA1440)^2</f>
        <v>4.7130524463467197E-3</v>
      </c>
      <c r="AC1440" s="7">
        <f>ABS(Z1440-AA1440)</f>
        <v>6.865167475267242E-2</v>
      </c>
      <c r="AD1440" s="7">
        <f>(Z1440-$AC$10)^2</f>
        <v>33.220104957049969</v>
      </c>
      <c r="AE1440" s="8">
        <f t="shared" si="22"/>
        <v>-6.865167475267242E-2</v>
      </c>
    </row>
    <row r="1441" spans="1:31" x14ac:dyDescent="0.25">
      <c r="A1441" s="1">
        <v>1</v>
      </c>
      <c r="B1441" s="1">
        <v>78</v>
      </c>
      <c r="C1441" s="1">
        <v>0</v>
      </c>
      <c r="D1441" s="1">
        <v>6.04</v>
      </c>
      <c r="E1441" s="7">
        <v>880.7380617</v>
      </c>
      <c r="F1441" s="7">
        <v>92</v>
      </c>
      <c r="G1441" s="1">
        <v>8</v>
      </c>
      <c r="H1441" s="1">
        <v>55.3</v>
      </c>
      <c r="I1441" s="1">
        <v>0</v>
      </c>
      <c r="J1441" s="1">
        <v>92</v>
      </c>
      <c r="K1441" s="1">
        <v>9.85</v>
      </c>
      <c r="L1441" s="1">
        <v>92</v>
      </c>
      <c r="M1441" s="1">
        <v>0.1</v>
      </c>
      <c r="N1441" s="7">
        <v>5111.65445</v>
      </c>
      <c r="O1441" s="1">
        <v>4564855</v>
      </c>
      <c r="P1441" s="1">
        <v>0.8</v>
      </c>
      <c r="Q1441" s="1">
        <v>0.7</v>
      </c>
      <c r="R1441" s="1">
        <v>0.91800000000000004</v>
      </c>
      <c r="S1441" s="1">
        <v>17.100000000000001</v>
      </c>
      <c r="T1441" s="1">
        <v>0</v>
      </c>
      <c r="U1441" s="1">
        <v>0</v>
      </c>
      <c r="V1441" s="1">
        <v>0</v>
      </c>
      <c r="W1441" s="1">
        <v>0</v>
      </c>
      <c r="X1441" s="1">
        <v>1</v>
      </c>
      <c r="Y1441" s="1">
        <v>1</v>
      </c>
      <c r="Z1441" s="1">
        <v>79.400000000000006</v>
      </c>
      <c r="AA1441" s="7">
        <f>SUMPRODUCT($A$19:$Y$19,A1441:Y1441)</f>
        <v>80.208177190091078</v>
      </c>
      <c r="AB1441" s="7">
        <f>(Z1441-AA1441)^2</f>
        <v>0.65315037058350134</v>
      </c>
      <c r="AC1441" s="7">
        <f>ABS(Z1441-AA1441)</f>
        <v>0.80817719009107236</v>
      </c>
      <c r="AD1441" s="7">
        <f>(Z1441-$AC$10)^2</f>
        <v>107.40603902298348</v>
      </c>
      <c r="AE1441" s="8">
        <f t="shared" si="22"/>
        <v>-0.80817719009107236</v>
      </c>
    </row>
    <row r="1442" spans="1:31" x14ac:dyDescent="0.25">
      <c r="A1442" s="1">
        <v>1</v>
      </c>
      <c r="B1442" s="1">
        <v>86</v>
      </c>
      <c r="C1442" s="1">
        <v>171</v>
      </c>
      <c r="D1442" s="1">
        <v>5.78</v>
      </c>
      <c r="E1442" s="7">
        <v>109.8743903</v>
      </c>
      <c r="F1442" s="7">
        <v>99</v>
      </c>
      <c r="G1442" s="1">
        <v>52628</v>
      </c>
      <c r="H1442" s="1">
        <v>31.9</v>
      </c>
      <c r="I1442" s="1">
        <v>198</v>
      </c>
      <c r="J1442" s="1">
        <v>99</v>
      </c>
      <c r="K1442" s="1">
        <v>5.55</v>
      </c>
      <c r="L1442" s="1">
        <v>99</v>
      </c>
      <c r="M1442" s="1">
        <v>0.1</v>
      </c>
      <c r="N1442" s="7">
        <v>7683.5237999999999</v>
      </c>
      <c r="O1442" s="1">
        <v>136427</v>
      </c>
      <c r="P1442" s="1">
        <v>3.7</v>
      </c>
      <c r="Q1442" s="1">
        <v>3</v>
      </c>
      <c r="R1442" s="1">
        <v>0.72299999999999998</v>
      </c>
      <c r="S1442" s="1">
        <v>13.1</v>
      </c>
      <c r="T1442" s="1">
        <v>0</v>
      </c>
      <c r="U1442" s="1">
        <v>1</v>
      </c>
      <c r="V1442" s="1">
        <v>0</v>
      </c>
      <c r="W1442" s="1">
        <v>0</v>
      </c>
      <c r="X1442" s="1">
        <v>0</v>
      </c>
      <c r="Y1442" s="1">
        <v>0</v>
      </c>
      <c r="Z1442" s="1">
        <v>75.8</v>
      </c>
      <c r="AA1442" s="7">
        <f>SUMPRODUCT($A$19:$Y$19,A1442:Y1442)</f>
        <v>74.39873818027958</v>
      </c>
      <c r="AB1442" s="7">
        <f>(Z1442-AA1442)^2</f>
        <v>1.9635346874061763</v>
      </c>
      <c r="AC1442" s="7">
        <f>ABS(Z1442-AA1442)</f>
        <v>1.4012618197204176</v>
      </c>
      <c r="AD1442" s="7">
        <f>(Z1442-$AC$10)^2</f>
        <v>45.747481927905042</v>
      </c>
      <c r="AE1442" s="8">
        <f t="shared" si="22"/>
        <v>1.4012618197204176</v>
      </c>
    </row>
    <row r="1443" spans="1:31" x14ac:dyDescent="0.25">
      <c r="A1443" s="1">
        <v>1</v>
      </c>
      <c r="B1443" s="1">
        <v>288</v>
      </c>
      <c r="C1443" s="1">
        <v>8</v>
      </c>
      <c r="D1443" s="1">
        <v>7.44</v>
      </c>
      <c r="E1443" s="7">
        <v>499.730412</v>
      </c>
      <c r="F1443" s="7">
        <v>94</v>
      </c>
      <c r="G1443" s="1">
        <v>13</v>
      </c>
      <c r="H1443" s="1">
        <v>47.3</v>
      </c>
      <c r="I1443" s="1">
        <v>9</v>
      </c>
      <c r="J1443" s="1">
        <v>94</v>
      </c>
      <c r="K1443" s="1">
        <v>3.19</v>
      </c>
      <c r="L1443" s="1">
        <v>93</v>
      </c>
      <c r="M1443" s="1">
        <v>0.1</v>
      </c>
      <c r="N1443" s="7">
        <v>6771.4147970000004</v>
      </c>
      <c r="O1443" s="1">
        <v>15484192</v>
      </c>
      <c r="P1443" s="1">
        <v>2.4</v>
      </c>
      <c r="Q1443" s="1">
        <v>2.5</v>
      </c>
      <c r="R1443" s="1">
        <v>0.754</v>
      </c>
      <c r="S1443" s="1">
        <v>14.7</v>
      </c>
      <c r="T1443" s="1">
        <v>0</v>
      </c>
      <c r="U1443" s="1">
        <v>1</v>
      </c>
      <c r="V1443" s="1">
        <v>0</v>
      </c>
      <c r="W1443" s="1">
        <v>0</v>
      </c>
      <c r="X1443" s="1">
        <v>0</v>
      </c>
      <c r="Y1443" s="1">
        <v>0</v>
      </c>
      <c r="Z1443" s="1">
        <v>65.3</v>
      </c>
      <c r="AA1443" s="7">
        <f>SUMPRODUCT($A$19:$Y$19,A1443:Y1443)</f>
        <v>71.718545758743176</v>
      </c>
      <c r="AB1443" s="7">
        <f>(Z1443-AA1443)^2</f>
        <v>41.197729657080046</v>
      </c>
      <c r="AC1443" s="7">
        <f>ABS(Z1443-AA1443)</f>
        <v>6.4185457587431785</v>
      </c>
      <c r="AD1443" s="7">
        <f>(Z1443-$AC$10)^2</f>
        <v>13.960023733926777</v>
      </c>
      <c r="AE1443" s="8">
        <f t="shared" si="22"/>
        <v>-6.4185457587431785</v>
      </c>
    </row>
    <row r="1444" spans="1:31" x14ac:dyDescent="0.25">
      <c r="A1444" s="1">
        <v>1</v>
      </c>
      <c r="B1444" s="1">
        <v>294</v>
      </c>
      <c r="C1444" s="1">
        <v>2</v>
      </c>
      <c r="D1444" s="1">
        <v>8.85</v>
      </c>
      <c r="E1444" s="7">
        <v>145.31828200000001</v>
      </c>
      <c r="F1444" s="7">
        <v>67</v>
      </c>
      <c r="G1444" s="1">
        <v>1</v>
      </c>
      <c r="H1444" s="1">
        <v>33.5</v>
      </c>
      <c r="I1444" s="1">
        <v>3</v>
      </c>
      <c r="J1444" s="1">
        <v>68</v>
      </c>
      <c r="K1444" s="1">
        <v>3.41</v>
      </c>
      <c r="L1444" s="1">
        <v>67</v>
      </c>
      <c r="M1444" s="1">
        <v>7</v>
      </c>
      <c r="N1444" s="7">
        <v>8754.1133759999993</v>
      </c>
      <c r="O1444" s="1">
        <v>16421</v>
      </c>
      <c r="P1444" s="1">
        <v>6.5</v>
      </c>
      <c r="Q1444" s="1">
        <v>6.4</v>
      </c>
      <c r="R1444" s="1">
        <v>0.66</v>
      </c>
      <c r="S1444" s="1">
        <v>12.5</v>
      </c>
      <c r="T1444" s="1">
        <v>1</v>
      </c>
      <c r="U1444" s="1">
        <v>0</v>
      </c>
      <c r="V1444" s="1">
        <v>0</v>
      </c>
      <c r="W1444" s="1">
        <v>0</v>
      </c>
      <c r="X1444" s="1">
        <v>0</v>
      </c>
      <c r="Y1444" s="1">
        <v>0</v>
      </c>
      <c r="Z1444" s="1">
        <v>62.3</v>
      </c>
      <c r="AA1444" s="7">
        <f>SUMPRODUCT($A$19:$Y$19,A1444:Y1444)</f>
        <v>60.729538218352914</v>
      </c>
      <c r="AB1444" s="7">
        <f>(Z1444-AA1444)^2</f>
        <v>2.4663502076141302</v>
      </c>
      <c r="AC1444" s="7">
        <f>ABS(Z1444-AA1444)</f>
        <v>1.5704617816470829</v>
      </c>
      <c r="AD1444" s="7">
        <f>(Z1444-$AC$10)^2</f>
        <v>45.377892821361556</v>
      </c>
      <c r="AE1444" s="8">
        <f t="shared" si="22"/>
        <v>1.5704617816470829</v>
      </c>
    </row>
    <row r="1445" spans="1:31" x14ac:dyDescent="0.25">
      <c r="A1445" s="1">
        <v>1</v>
      </c>
      <c r="B1445" s="1">
        <v>313</v>
      </c>
      <c r="C1445" s="1">
        <v>48</v>
      </c>
      <c r="D1445" s="1">
        <v>4.88</v>
      </c>
      <c r="E1445" s="7">
        <v>8.7699893289999995</v>
      </c>
      <c r="F1445" s="7">
        <v>92</v>
      </c>
      <c r="G1445" s="1">
        <v>253</v>
      </c>
      <c r="H1445" s="1">
        <v>14.2</v>
      </c>
      <c r="I1445" s="1">
        <v>89</v>
      </c>
      <c r="J1445" s="1">
        <v>94</v>
      </c>
      <c r="K1445" s="1">
        <v>6.87</v>
      </c>
      <c r="L1445" s="1">
        <v>82</v>
      </c>
      <c r="M1445" s="1">
        <v>2.2999999999999998</v>
      </c>
      <c r="N1445" s="7">
        <v>46.998871000000001</v>
      </c>
      <c r="O1445" s="1">
        <v>1342193</v>
      </c>
      <c r="P1445" s="1">
        <v>1.3</v>
      </c>
      <c r="Q1445" s="1">
        <v>9.8000000000000007</v>
      </c>
      <c r="R1445" s="1">
        <v>0</v>
      </c>
      <c r="S1445" s="1">
        <v>4.3</v>
      </c>
      <c r="T1445" s="1">
        <v>1</v>
      </c>
      <c r="U1445" s="1">
        <v>0</v>
      </c>
      <c r="V1445" s="1">
        <v>0</v>
      </c>
      <c r="W1445" s="1">
        <v>0</v>
      </c>
      <c r="X1445" s="1">
        <v>0</v>
      </c>
      <c r="Y1445" s="1">
        <v>0</v>
      </c>
      <c r="Z1445" s="1">
        <v>53.3</v>
      </c>
      <c r="AA1445" s="7">
        <f>SUMPRODUCT($A$19:$Y$19,A1445:Y1445)</f>
        <v>54.025990461012427</v>
      </c>
      <c r="AB1445" s="7">
        <f>(Z1445-AA1445)^2</f>
        <v>0.52706214948103991</v>
      </c>
      <c r="AC1445" s="7">
        <f>ABS(Z1445-AA1445)</f>
        <v>0.72599046101242948</v>
      </c>
      <c r="AD1445" s="7">
        <f>(Z1445-$AC$10)^2</f>
        <v>247.63150008366591</v>
      </c>
      <c r="AE1445" s="8">
        <f t="shared" si="22"/>
        <v>-0.72599046101242948</v>
      </c>
    </row>
    <row r="1446" spans="1:31" x14ac:dyDescent="0.25">
      <c r="A1446" s="1">
        <v>1</v>
      </c>
      <c r="B1446" s="1">
        <v>369</v>
      </c>
      <c r="C1446" s="1">
        <v>27</v>
      </c>
      <c r="D1446" s="1">
        <v>3.76</v>
      </c>
      <c r="E1446" s="7">
        <v>0</v>
      </c>
      <c r="F1446" s="7">
        <v>92</v>
      </c>
      <c r="G1446" s="1">
        <v>0</v>
      </c>
      <c r="H1446" s="1">
        <v>42.1</v>
      </c>
      <c r="I1446" s="1">
        <v>42</v>
      </c>
      <c r="J1446" s="1">
        <v>93</v>
      </c>
      <c r="K1446" s="1">
        <v>5.72</v>
      </c>
      <c r="L1446" s="1">
        <v>93</v>
      </c>
      <c r="M1446" s="1">
        <v>4.2</v>
      </c>
      <c r="N1446" s="7">
        <v>1264.78998</v>
      </c>
      <c r="O1446" s="1">
        <v>967667</v>
      </c>
      <c r="P1446" s="1">
        <v>3.4</v>
      </c>
      <c r="Q1446" s="1">
        <v>3.4</v>
      </c>
      <c r="R1446" s="1">
        <v>0</v>
      </c>
      <c r="S1446" s="1">
        <v>0</v>
      </c>
      <c r="T1446" s="1">
        <v>1</v>
      </c>
      <c r="U1446" s="1">
        <v>0</v>
      </c>
      <c r="V1446" s="1">
        <v>0</v>
      </c>
      <c r="W1446" s="1">
        <v>0</v>
      </c>
      <c r="X1446" s="1">
        <v>0</v>
      </c>
      <c r="Y1446" s="1">
        <v>0</v>
      </c>
      <c r="Z1446" s="1">
        <v>54.3</v>
      </c>
      <c r="AA1446" s="7">
        <f>SUMPRODUCT($A$19:$Y$19,A1446:Y1446)</f>
        <v>52.37689251456807</v>
      </c>
      <c r="AB1446" s="7">
        <f>(Z1446-AA1446)^2</f>
        <v>3.6983424005243108</v>
      </c>
      <c r="AC1446" s="7">
        <f>ABS(Z1446-AA1446)</f>
        <v>1.9231074854319274</v>
      </c>
      <c r="AD1446" s="7">
        <f>(Z1446-$AC$10)^2</f>
        <v>217.15887705452099</v>
      </c>
      <c r="AE1446" s="8">
        <f t="shared" si="22"/>
        <v>1.9231074854319274</v>
      </c>
    </row>
    <row r="1447" spans="1:31" x14ac:dyDescent="0.25">
      <c r="A1447" s="1">
        <v>1</v>
      </c>
      <c r="B1447" s="1">
        <v>57</v>
      </c>
      <c r="C1447" s="1">
        <v>1</v>
      </c>
      <c r="D1447" s="1">
        <v>3.76</v>
      </c>
      <c r="E1447" s="7">
        <v>0</v>
      </c>
      <c r="F1447" s="7">
        <v>94</v>
      </c>
      <c r="G1447" s="1">
        <v>7</v>
      </c>
      <c r="H1447" s="1">
        <v>62.1</v>
      </c>
      <c r="I1447" s="1">
        <v>1</v>
      </c>
      <c r="J1447" s="1">
        <v>95</v>
      </c>
      <c r="K1447" s="1">
        <v>5.72</v>
      </c>
      <c r="L1447" s="1">
        <v>95</v>
      </c>
      <c r="M1447" s="1">
        <v>0.1</v>
      </c>
      <c r="N1447" s="7">
        <v>44292.884729999998</v>
      </c>
      <c r="O1447" s="1">
        <v>16939923</v>
      </c>
      <c r="P1447" s="1">
        <v>1</v>
      </c>
      <c r="Q1447" s="1">
        <v>0.9</v>
      </c>
      <c r="R1447" s="1">
        <v>0.92300000000000004</v>
      </c>
      <c r="S1447" s="1">
        <v>18.100000000000001</v>
      </c>
      <c r="T1447" s="1">
        <v>0</v>
      </c>
      <c r="U1447" s="1">
        <v>0</v>
      </c>
      <c r="V1447" s="1">
        <v>0</v>
      </c>
      <c r="W1447" s="1">
        <v>0</v>
      </c>
      <c r="X1447" s="1">
        <v>1</v>
      </c>
      <c r="Y1447" s="1">
        <v>1</v>
      </c>
      <c r="Z1447" s="1">
        <v>81.900000000000006</v>
      </c>
      <c r="AA1447" s="7">
        <f>SUMPRODUCT($A$19:$Y$19,A1447:Y1447)</f>
        <v>82.785554006148743</v>
      </c>
      <c r="AB1447" s="7">
        <f>(Z1447-AA1447)^2</f>
        <v>0.78420589780607819</v>
      </c>
      <c r="AC1447" s="7">
        <f>ABS(Z1447-AA1447)</f>
        <v>0.88555400614873747</v>
      </c>
      <c r="AD1447" s="7">
        <f>(Z1447-$AC$10)^2</f>
        <v>165.4744814501212</v>
      </c>
      <c r="AE1447" s="8">
        <f t="shared" si="22"/>
        <v>-0.88555400614873747</v>
      </c>
    </row>
    <row r="1448" spans="1:31" x14ac:dyDescent="0.25">
      <c r="A1448" s="1">
        <v>1</v>
      </c>
      <c r="B1448" s="1">
        <v>194</v>
      </c>
      <c r="C1448" s="1">
        <v>8</v>
      </c>
      <c r="D1448" s="1">
        <v>3.76</v>
      </c>
      <c r="E1448" s="7">
        <v>0</v>
      </c>
      <c r="F1448" s="7">
        <v>89</v>
      </c>
      <c r="G1448" s="1">
        <v>56</v>
      </c>
      <c r="H1448" s="1">
        <v>21.7</v>
      </c>
      <c r="I1448" s="1">
        <v>11</v>
      </c>
      <c r="J1448" s="1">
        <v>89</v>
      </c>
      <c r="K1448" s="1">
        <v>5.72</v>
      </c>
      <c r="L1448" s="1">
        <v>89</v>
      </c>
      <c r="M1448" s="1">
        <v>0.2</v>
      </c>
      <c r="N1448" s="7">
        <v>1653.2390500000001</v>
      </c>
      <c r="O1448" s="1">
        <v>1315372</v>
      </c>
      <c r="P1448" s="1">
        <v>8.8000000000000007</v>
      </c>
      <c r="Q1448" s="1">
        <v>8.9</v>
      </c>
      <c r="R1448" s="1">
        <v>0.58199999999999996</v>
      </c>
      <c r="S1448" s="1">
        <v>10.8</v>
      </c>
      <c r="T1448" s="1">
        <v>0</v>
      </c>
      <c r="U1448" s="1">
        <v>1</v>
      </c>
      <c r="V1448" s="1">
        <v>0</v>
      </c>
      <c r="W1448" s="1">
        <v>0</v>
      </c>
      <c r="X1448" s="1">
        <v>0</v>
      </c>
      <c r="Y1448" s="1">
        <v>0</v>
      </c>
      <c r="Z1448" s="1">
        <v>65.7</v>
      </c>
      <c r="AA1448" s="7">
        <f>SUMPRODUCT($A$19:$Y$19,A1448:Y1448)</f>
        <v>68.680984716322172</v>
      </c>
      <c r="AB1448" s="7">
        <f>(Z1448-AA1448)^2</f>
        <v>8.8862698789463632</v>
      </c>
      <c r="AC1448" s="7">
        <f>ABS(Z1448-AA1448)</f>
        <v>2.980984716322169</v>
      </c>
      <c r="AD1448" s="7">
        <f>(Z1448-$AC$10)^2</f>
        <v>11.130974522268767</v>
      </c>
      <c r="AE1448" s="8">
        <f t="shared" si="22"/>
        <v>-2.980984716322169</v>
      </c>
    </row>
    <row r="1449" spans="1:31" x14ac:dyDescent="0.25">
      <c r="A1449" s="1">
        <v>1</v>
      </c>
      <c r="B1449" s="1">
        <v>211</v>
      </c>
      <c r="C1449" s="1">
        <v>3</v>
      </c>
      <c r="D1449" s="1">
        <v>2.77</v>
      </c>
      <c r="E1449" s="7">
        <v>57.745626289999997</v>
      </c>
      <c r="F1449" s="7">
        <v>96</v>
      </c>
      <c r="G1449" s="1">
        <v>0</v>
      </c>
      <c r="H1449" s="1">
        <v>5.0999999999999996</v>
      </c>
      <c r="I1449" s="1">
        <v>3</v>
      </c>
      <c r="J1449" s="1">
        <v>96</v>
      </c>
      <c r="K1449" s="1">
        <v>6.68</v>
      </c>
      <c r="L1449" s="1">
        <v>96</v>
      </c>
      <c r="M1449" s="1">
        <v>0.2</v>
      </c>
      <c r="N1449" s="7">
        <v>362.95176800000002</v>
      </c>
      <c r="O1449" s="1">
        <v>656478</v>
      </c>
      <c r="P1449" s="1">
        <v>1.8</v>
      </c>
      <c r="Q1449" s="1">
        <v>1.7</v>
      </c>
      <c r="R1449" s="1">
        <v>0.65100000000000002</v>
      </c>
      <c r="S1449" s="1">
        <v>12.9</v>
      </c>
      <c r="T1449" s="1">
        <v>0</v>
      </c>
      <c r="U1449" s="1">
        <v>0</v>
      </c>
      <c r="V1449" s="1">
        <v>0</v>
      </c>
      <c r="W1449" s="1">
        <v>0</v>
      </c>
      <c r="X1449" s="1">
        <v>0</v>
      </c>
      <c r="Y1449" s="1">
        <v>0</v>
      </c>
      <c r="Z1449" s="1">
        <v>75</v>
      </c>
      <c r="AA1449" s="7">
        <f>SUMPRODUCT($A$19:$Y$19,A1449:Y1449)</f>
        <v>72.043277375015435</v>
      </c>
      <c r="AB1449" s="7">
        <f>(Z1449-AA1449)^2</f>
        <v>8.7422086810956152</v>
      </c>
      <c r="AC1449" s="7">
        <f>ABS(Z1449-AA1449)</f>
        <v>2.9567226249845646</v>
      </c>
      <c r="AD1449" s="7">
        <f>(Z1449-$AC$10)^2</f>
        <v>35.565580351221016</v>
      </c>
      <c r="AE1449" s="8">
        <f t="shared" si="22"/>
        <v>2.9567226249845646</v>
      </c>
    </row>
    <row r="1450" spans="1:31" x14ac:dyDescent="0.25">
      <c r="A1450" s="1">
        <v>1</v>
      </c>
      <c r="B1450" s="1">
        <v>125</v>
      </c>
      <c r="C1450" s="1">
        <v>0</v>
      </c>
      <c r="D1450" s="1">
        <v>4.9800000000000004</v>
      </c>
      <c r="E1450" s="7">
        <v>678.51889440000002</v>
      </c>
      <c r="F1450" s="7">
        <v>9</v>
      </c>
      <c r="G1450" s="1">
        <v>0</v>
      </c>
      <c r="H1450" s="1">
        <v>57.2</v>
      </c>
      <c r="I1450" s="1">
        <v>0</v>
      </c>
      <c r="J1450" s="1">
        <v>92</v>
      </c>
      <c r="K1450" s="1">
        <v>6.74</v>
      </c>
      <c r="L1450" s="1">
        <v>92</v>
      </c>
      <c r="M1450" s="1">
        <v>0.1</v>
      </c>
      <c r="N1450" s="7">
        <v>5957.1456930000004</v>
      </c>
      <c r="O1450" s="1">
        <v>615875</v>
      </c>
      <c r="P1450" s="1">
        <v>2.1</v>
      </c>
      <c r="Q1450" s="1">
        <v>2.2000000000000002</v>
      </c>
      <c r="R1450" s="1">
        <v>0.76200000000000001</v>
      </c>
      <c r="S1450" s="1">
        <v>13.6</v>
      </c>
      <c r="T1450" s="1">
        <v>0</v>
      </c>
      <c r="U1450" s="1">
        <v>0</v>
      </c>
      <c r="V1450" s="1">
        <v>0</v>
      </c>
      <c r="W1450" s="1">
        <v>0</v>
      </c>
      <c r="X1450" s="1">
        <v>1</v>
      </c>
      <c r="Y1450" s="1">
        <v>0</v>
      </c>
      <c r="Z1450" s="1">
        <v>74.2</v>
      </c>
      <c r="AA1450" s="7">
        <f>SUMPRODUCT($A$19:$Y$19,A1450:Y1450)</f>
        <v>75.166736872893907</v>
      </c>
      <c r="AB1450" s="7">
        <f>(Z1450-AA1450)^2</f>
        <v>0.93458018141268406</v>
      </c>
      <c r="AC1450" s="7">
        <f>ABS(Z1450-AA1450)</f>
        <v>0.96673687289390386</v>
      </c>
      <c r="AD1450" s="7">
        <f>(Z1450-$AC$10)^2</f>
        <v>26.663678774536987</v>
      </c>
      <c r="AE1450" s="8">
        <f t="shared" si="22"/>
        <v>-0.96673687289390386</v>
      </c>
    </row>
    <row r="1451" spans="1:31" x14ac:dyDescent="0.25">
      <c r="A1451" s="1">
        <v>1</v>
      </c>
      <c r="B1451" s="1">
        <v>566</v>
      </c>
      <c r="C1451" s="1">
        <v>4</v>
      </c>
      <c r="D1451" s="1">
        <v>2.75</v>
      </c>
      <c r="E1451" s="7">
        <v>104.31447319999999</v>
      </c>
      <c r="F1451" s="7">
        <v>91</v>
      </c>
      <c r="G1451" s="1">
        <v>0</v>
      </c>
      <c r="H1451" s="1">
        <v>29.2</v>
      </c>
      <c r="I1451" s="1">
        <v>6</v>
      </c>
      <c r="J1451" s="1">
        <v>89</v>
      </c>
      <c r="K1451" s="1">
        <v>9.8000000000000007</v>
      </c>
      <c r="L1451" s="1">
        <v>91</v>
      </c>
      <c r="M1451" s="1">
        <v>18.2</v>
      </c>
      <c r="N1451" s="7">
        <v>923.136931</v>
      </c>
      <c r="O1451" s="1">
        <v>21929</v>
      </c>
      <c r="P1451" s="1">
        <v>7.6</v>
      </c>
      <c r="Q1451" s="1">
        <v>7.4</v>
      </c>
      <c r="R1451" s="1">
        <v>0.45300000000000001</v>
      </c>
      <c r="S1451" s="1">
        <v>10.8</v>
      </c>
      <c r="T1451" s="1">
        <v>1</v>
      </c>
      <c r="U1451" s="1">
        <v>0</v>
      </c>
      <c r="V1451" s="1">
        <v>0</v>
      </c>
      <c r="W1451" s="1">
        <v>0</v>
      </c>
      <c r="X1451" s="1">
        <v>0</v>
      </c>
      <c r="Y1451" s="1">
        <v>0</v>
      </c>
      <c r="Z1451" s="1">
        <v>49.4</v>
      </c>
      <c r="AA1451" s="7">
        <f>SUMPRODUCT($A$19:$Y$19,A1451:Y1451)</f>
        <v>51.816033323020591</v>
      </c>
      <c r="AB1451" s="7">
        <f>(Z1451-AA1451)^2</f>
        <v>5.8372170179459246</v>
      </c>
      <c r="AC1451" s="7">
        <f>ABS(Z1451-AA1451)</f>
        <v>2.4160333230205921</v>
      </c>
      <c r="AD1451" s="7">
        <f>(Z1451-$AC$10)^2</f>
        <v>385.58472989733104</v>
      </c>
      <c r="AE1451" s="8">
        <f t="shared" si="22"/>
        <v>-2.4160333230205921</v>
      </c>
    </row>
    <row r="1452" spans="1:31" x14ac:dyDescent="0.25">
      <c r="A1452" s="1">
        <v>1</v>
      </c>
      <c r="B1452" s="1">
        <v>31</v>
      </c>
      <c r="C1452" s="1">
        <v>42</v>
      </c>
      <c r="D1452" s="1">
        <v>1.6</v>
      </c>
      <c r="E1452" s="7">
        <v>3.3364379689999999</v>
      </c>
      <c r="F1452" s="7">
        <v>8</v>
      </c>
      <c r="G1452" s="1">
        <v>12289</v>
      </c>
      <c r="H1452" s="1">
        <v>2.7</v>
      </c>
      <c r="I1452" s="1">
        <v>63</v>
      </c>
      <c r="J1452" s="1">
        <v>8</v>
      </c>
      <c r="K1452" s="1">
        <v>3.7</v>
      </c>
      <c r="L1452" s="1">
        <v>78</v>
      </c>
      <c r="M1452" s="1">
        <v>3.5</v>
      </c>
      <c r="N1452" s="7">
        <v>39.484473000000001</v>
      </c>
      <c r="O1452" s="1">
        <v>19924522</v>
      </c>
      <c r="P1452" s="1">
        <v>8.8000000000000007</v>
      </c>
      <c r="Q1452" s="1">
        <v>8.8000000000000007</v>
      </c>
      <c r="R1452" s="1">
        <v>0.48399999999999999</v>
      </c>
      <c r="S1452" s="1">
        <v>7.6</v>
      </c>
      <c r="T1452" s="1">
        <v>1</v>
      </c>
      <c r="U1452" s="1">
        <v>0</v>
      </c>
      <c r="V1452" s="1">
        <v>0</v>
      </c>
      <c r="W1452" s="1">
        <v>0</v>
      </c>
      <c r="X1452" s="1">
        <v>0</v>
      </c>
      <c r="Y1452" s="1">
        <v>0</v>
      </c>
      <c r="Z1452" s="1">
        <v>57.6</v>
      </c>
      <c r="AA1452" s="7">
        <f>SUMPRODUCT($A$19:$Y$19,A1452:Y1452)</f>
        <v>60.383331490119929</v>
      </c>
      <c r="AB1452" s="7">
        <f>(Z1452-AA1452)^2</f>
        <v>7.7469341838932149</v>
      </c>
      <c r="AC1452" s="7">
        <f>ABS(Z1452-AA1452)</f>
        <v>2.7833314901199273</v>
      </c>
      <c r="AD1452" s="7">
        <f>(Z1452-$AC$10)^2</f>
        <v>130.7892210583426</v>
      </c>
      <c r="AE1452" s="8">
        <f t="shared" si="22"/>
        <v>-2.7833314901199273</v>
      </c>
    </row>
    <row r="1453" spans="1:31" x14ac:dyDescent="0.25">
      <c r="A1453" s="1">
        <v>1</v>
      </c>
      <c r="B1453" s="1">
        <v>29</v>
      </c>
      <c r="C1453" s="1">
        <v>31</v>
      </c>
      <c r="D1453" s="1">
        <v>0.18</v>
      </c>
      <c r="E1453" s="7">
        <v>59.188451520000001</v>
      </c>
      <c r="F1453" s="7">
        <v>65</v>
      </c>
      <c r="G1453" s="1">
        <v>908</v>
      </c>
      <c r="H1453" s="1">
        <v>52.5</v>
      </c>
      <c r="I1453" s="1">
        <v>37</v>
      </c>
      <c r="J1453" s="1">
        <v>69</v>
      </c>
      <c r="K1453" s="1">
        <v>4.13</v>
      </c>
      <c r="L1453" s="1">
        <v>65</v>
      </c>
      <c r="M1453" s="1">
        <v>0.1</v>
      </c>
      <c r="N1453" s="7">
        <v>1849.6391100000001</v>
      </c>
      <c r="O1453" s="1">
        <v>278426</v>
      </c>
      <c r="P1453" s="1">
        <v>5.4</v>
      </c>
      <c r="Q1453" s="1">
        <v>5.2</v>
      </c>
      <c r="R1453" s="1">
        <v>0.628</v>
      </c>
      <c r="S1453" s="1">
        <v>10.1</v>
      </c>
      <c r="T1453" s="1">
        <v>0</v>
      </c>
      <c r="U1453" s="1">
        <v>1</v>
      </c>
      <c r="V1453" s="1">
        <v>0</v>
      </c>
      <c r="W1453" s="1">
        <v>0</v>
      </c>
      <c r="X1453" s="1">
        <v>0</v>
      </c>
      <c r="Y1453" s="1">
        <v>0</v>
      </c>
      <c r="Z1453" s="1">
        <v>66.8</v>
      </c>
      <c r="AA1453" s="7">
        <f>SUMPRODUCT($A$19:$Y$19,A1453:Y1453)</f>
        <v>71.221654267574735</v>
      </c>
      <c r="AB1453" s="7">
        <f>(Z1453-AA1453)^2</f>
        <v>19.551026461961889</v>
      </c>
      <c r="AC1453" s="7">
        <f>ABS(Z1453-AA1453)</f>
        <v>4.4216542675747377</v>
      </c>
      <c r="AD1453" s="7">
        <f>(Z1453-$AC$10)^2</f>
        <v>5.0010891902093855</v>
      </c>
      <c r="AE1453" s="8">
        <f t="shared" si="22"/>
        <v>-4.4216542675747377</v>
      </c>
    </row>
    <row r="1454" spans="1:31" x14ac:dyDescent="0.25">
      <c r="A1454" s="1">
        <v>1</v>
      </c>
      <c r="B1454" s="1">
        <v>284</v>
      </c>
      <c r="C1454" s="1">
        <v>10</v>
      </c>
      <c r="D1454" s="1">
        <v>0.01</v>
      </c>
      <c r="E1454" s="7">
        <v>31.635765200000002</v>
      </c>
      <c r="F1454" s="7">
        <v>68</v>
      </c>
      <c r="G1454" s="1">
        <v>0</v>
      </c>
      <c r="H1454" s="1">
        <v>46.4</v>
      </c>
      <c r="I1454" s="1">
        <v>13</v>
      </c>
      <c r="J1454" s="1">
        <v>81</v>
      </c>
      <c r="K1454" s="1">
        <v>4.55</v>
      </c>
      <c r="L1454" s="1">
        <v>74</v>
      </c>
      <c r="M1454" s="1">
        <v>1</v>
      </c>
      <c r="N1454" s="7">
        <v>271.31874099999999</v>
      </c>
      <c r="O1454" s="1">
        <v>743836</v>
      </c>
      <c r="P1454" s="1">
        <v>1.3</v>
      </c>
      <c r="Q1454" s="1">
        <v>1.3</v>
      </c>
      <c r="R1454" s="1">
        <v>0.501</v>
      </c>
      <c r="S1454" s="1">
        <v>9.9</v>
      </c>
      <c r="T1454" s="1">
        <v>0</v>
      </c>
      <c r="U1454" s="1">
        <v>0</v>
      </c>
      <c r="V1454" s="1">
        <v>1</v>
      </c>
      <c r="W1454" s="1">
        <v>0</v>
      </c>
      <c r="X1454" s="1">
        <v>0</v>
      </c>
      <c r="Y1454" s="1">
        <v>0</v>
      </c>
      <c r="Z1454" s="1">
        <v>62.2</v>
      </c>
      <c r="AA1454" s="7">
        <f>SUMPRODUCT($A$19:$Y$19,A1454:Y1454)</f>
        <v>65.473130923801449</v>
      </c>
      <c r="AB1454" s="7">
        <f>(Z1454-AA1454)^2</f>
        <v>10.713386044345308</v>
      </c>
      <c r="AC1454" s="7">
        <f>ABS(Z1454-AA1454)</f>
        <v>3.2731309238014461</v>
      </c>
      <c r="AD1454" s="7">
        <f>(Z1454-$AC$10)^2</f>
        <v>46.73515512427597</v>
      </c>
      <c r="AE1454" s="8">
        <f t="shared" si="22"/>
        <v>-3.2731309238014461</v>
      </c>
    </row>
    <row r="1455" spans="1:31" x14ac:dyDescent="0.25">
      <c r="A1455" s="1">
        <v>1</v>
      </c>
      <c r="B1455" s="1">
        <v>184</v>
      </c>
      <c r="C1455" s="1">
        <v>0</v>
      </c>
      <c r="D1455" s="1">
        <v>0.01</v>
      </c>
      <c r="E1455" s="7">
        <v>247.94922840000001</v>
      </c>
      <c r="F1455" s="7">
        <v>99</v>
      </c>
      <c r="G1455" s="1">
        <v>0</v>
      </c>
      <c r="H1455" s="1">
        <v>48.1</v>
      </c>
      <c r="I1455" s="1">
        <v>0</v>
      </c>
      <c r="J1455" s="1">
        <v>99</v>
      </c>
      <c r="K1455" s="1">
        <v>5.48</v>
      </c>
      <c r="L1455" s="1">
        <v>99</v>
      </c>
      <c r="M1455" s="1">
        <v>0.1</v>
      </c>
      <c r="N1455" s="7">
        <v>1858.6898679999999</v>
      </c>
      <c r="O1455" s="1">
        <v>551531</v>
      </c>
      <c r="P1455" s="1">
        <v>1.2</v>
      </c>
      <c r="Q1455" s="1">
        <v>1.2</v>
      </c>
      <c r="R1455" s="1">
        <v>0.505</v>
      </c>
      <c r="S1455" s="1">
        <v>9.4</v>
      </c>
      <c r="T1455" s="1">
        <v>0</v>
      </c>
      <c r="U1455" s="1">
        <v>0</v>
      </c>
      <c r="V1455" s="1">
        <v>1</v>
      </c>
      <c r="W1455" s="1">
        <v>0</v>
      </c>
      <c r="X1455" s="1">
        <v>0</v>
      </c>
      <c r="Y1455" s="1">
        <v>0</v>
      </c>
      <c r="Z1455" s="1">
        <v>68.7</v>
      </c>
      <c r="AA1455" s="7">
        <f>SUMPRODUCT($A$19:$Y$19,A1455:Y1455)</f>
        <v>68.408646475612358</v>
      </c>
      <c r="AB1455" s="7">
        <f>(Z1455-AA1455)^2</f>
        <v>8.4886876173102213E-2</v>
      </c>
      <c r="AC1455" s="7">
        <f>ABS(Z1455-AA1455)</f>
        <v>0.29135352438764528</v>
      </c>
      <c r="AD1455" s="7">
        <f>(Z1455-$AC$10)^2</f>
        <v>0.11310543483402048</v>
      </c>
      <c r="AE1455" s="8">
        <f t="shared" si="22"/>
        <v>0.29135352438764528</v>
      </c>
    </row>
    <row r="1456" spans="1:31" x14ac:dyDescent="0.25">
      <c r="A1456" s="1">
        <v>1</v>
      </c>
      <c r="B1456" s="1">
        <v>135</v>
      </c>
      <c r="C1456" s="1">
        <v>10</v>
      </c>
      <c r="D1456" s="1">
        <v>1.29</v>
      </c>
      <c r="E1456" s="7">
        <v>93.500751109999996</v>
      </c>
      <c r="F1456" s="7">
        <v>8</v>
      </c>
      <c r="G1456" s="1">
        <v>290</v>
      </c>
      <c r="H1456" s="1">
        <v>44.6</v>
      </c>
      <c r="I1456" s="1">
        <v>11</v>
      </c>
      <c r="J1456" s="1">
        <v>83</v>
      </c>
      <c r="K1456" s="1">
        <v>4.92</v>
      </c>
      <c r="L1456" s="1">
        <v>82</v>
      </c>
      <c r="M1456" s="1">
        <v>0.1</v>
      </c>
      <c r="N1456" s="7">
        <v>1258.421953</v>
      </c>
      <c r="O1456" s="1">
        <v>16766899</v>
      </c>
      <c r="P1456" s="1">
        <v>6.7</v>
      </c>
      <c r="Q1456" s="1">
        <v>6.5</v>
      </c>
      <c r="R1456" s="1">
        <v>0.58899999999999997</v>
      </c>
      <c r="S1456" s="1">
        <v>10.1</v>
      </c>
      <c r="T1456" s="1">
        <v>0</v>
      </c>
      <c r="U1456" s="1">
        <v>1</v>
      </c>
      <c r="V1456" s="1">
        <v>0</v>
      </c>
      <c r="W1456" s="1">
        <v>0</v>
      </c>
      <c r="X1456" s="1">
        <v>0</v>
      </c>
      <c r="Y1456" s="1">
        <v>0</v>
      </c>
      <c r="Z1456" s="1">
        <v>72.7</v>
      </c>
      <c r="AA1456" s="7">
        <f>SUMPRODUCT($A$19:$Y$19,A1456:Y1456)</f>
        <v>70.84889294473939</v>
      </c>
      <c r="AB1456" s="7">
        <f>(Z1456-AA1456)^2</f>
        <v>3.4265973300356176</v>
      </c>
      <c r="AC1456" s="7">
        <f>ABS(Z1456-AA1456)</f>
        <v>1.8511070552606128</v>
      </c>
      <c r="AD1456" s="7">
        <f>(Z1456-$AC$10)^2</f>
        <v>13.422613318254358</v>
      </c>
      <c r="AE1456" s="8">
        <f t="shared" si="22"/>
        <v>1.8511070552606128</v>
      </c>
    </row>
    <row r="1457" spans="1:31" x14ac:dyDescent="0.25">
      <c r="A1457" s="1">
        <v>1</v>
      </c>
      <c r="B1457" s="1">
        <v>167</v>
      </c>
      <c r="C1457" s="1">
        <v>18</v>
      </c>
      <c r="D1457" s="1">
        <v>4.66</v>
      </c>
      <c r="E1457" s="7">
        <v>477.13418139999999</v>
      </c>
      <c r="F1457" s="7">
        <v>78</v>
      </c>
      <c r="G1457" s="1">
        <v>1</v>
      </c>
      <c r="H1457" s="1">
        <v>46.7</v>
      </c>
      <c r="I1457" s="1">
        <v>21</v>
      </c>
      <c r="J1457" s="1">
        <v>82</v>
      </c>
      <c r="K1457" s="1">
        <v>5.91</v>
      </c>
      <c r="L1457" s="1">
        <v>79</v>
      </c>
      <c r="M1457" s="1">
        <v>0.1</v>
      </c>
      <c r="N1457" s="7">
        <v>2472.197831</v>
      </c>
      <c r="O1457" s="1">
        <v>443958</v>
      </c>
      <c r="P1457" s="1">
        <v>2.6</v>
      </c>
      <c r="Q1457" s="1">
        <v>2.2999999999999998</v>
      </c>
      <c r="R1457" s="1">
        <v>0.65</v>
      </c>
      <c r="S1457" s="1">
        <v>11.3</v>
      </c>
      <c r="T1457" s="1">
        <v>0</v>
      </c>
      <c r="U1457" s="1">
        <v>0</v>
      </c>
      <c r="V1457" s="1">
        <v>0</v>
      </c>
      <c r="W1457" s="1">
        <v>1</v>
      </c>
      <c r="X1457" s="1">
        <v>0</v>
      </c>
      <c r="Y1457" s="1">
        <v>0</v>
      </c>
      <c r="Z1457" s="1">
        <v>71.400000000000006</v>
      </c>
      <c r="AA1457" s="7">
        <f>SUMPRODUCT($A$19:$Y$19,A1457:Y1457)</f>
        <v>71.009953573257519</v>
      </c>
      <c r="AB1457" s="7">
        <f>(Z1457-AA1457)^2</f>
        <v>0.15213621501458194</v>
      </c>
      <c r="AC1457" s="7">
        <f>ABS(Z1457-AA1457)</f>
        <v>0.39004642674248657</v>
      </c>
      <c r="AD1457" s="7">
        <f>(Z1457-$AC$10)^2</f>
        <v>5.5870232561427615</v>
      </c>
      <c r="AE1457" s="8">
        <f t="shared" si="22"/>
        <v>0.39004642674248657</v>
      </c>
    </row>
    <row r="1458" spans="1:31" x14ac:dyDescent="0.25">
      <c r="A1458" s="1">
        <v>1</v>
      </c>
      <c r="B1458" s="1">
        <v>169</v>
      </c>
      <c r="C1458" s="1">
        <v>10</v>
      </c>
      <c r="D1458" s="1">
        <v>8.0500000000000007</v>
      </c>
      <c r="E1458" s="7">
        <v>0</v>
      </c>
      <c r="F1458" s="7">
        <v>53</v>
      </c>
      <c r="G1458" s="1">
        <v>115</v>
      </c>
      <c r="H1458" s="1">
        <v>54.1</v>
      </c>
      <c r="I1458" s="1">
        <v>12</v>
      </c>
      <c r="J1458" s="1">
        <v>87</v>
      </c>
      <c r="K1458" s="1">
        <v>5.21</v>
      </c>
      <c r="L1458" s="1">
        <v>7</v>
      </c>
      <c r="M1458" s="1">
        <v>0.1</v>
      </c>
      <c r="N1458" s="7">
        <v>1653.2390500000001</v>
      </c>
      <c r="O1458" s="1">
        <v>1315372</v>
      </c>
      <c r="P1458" s="1">
        <v>1.8</v>
      </c>
      <c r="Q1458" s="1">
        <v>1.7</v>
      </c>
      <c r="R1458" s="1">
        <v>0.67200000000000004</v>
      </c>
      <c r="S1458" s="1">
        <v>10.4</v>
      </c>
      <c r="T1458" s="1">
        <v>0</v>
      </c>
      <c r="U1458" s="1">
        <v>0</v>
      </c>
      <c r="V1458" s="1">
        <v>0</v>
      </c>
      <c r="W1458" s="1">
        <v>1</v>
      </c>
      <c r="X1458" s="1">
        <v>0</v>
      </c>
      <c r="Y1458" s="1">
        <v>0</v>
      </c>
      <c r="Z1458" s="1">
        <v>72.5</v>
      </c>
      <c r="AA1458" s="7">
        <f>SUMPRODUCT($A$19:$Y$19,A1458:Y1458)</f>
        <v>68.267279716418557</v>
      </c>
      <c r="AB1458" s="7">
        <f>(Z1458-AA1458)^2</f>
        <v>17.915920999041774</v>
      </c>
      <c r="AC1458" s="7">
        <f>ABS(Z1458-AA1458)</f>
        <v>4.2327202835814433</v>
      </c>
      <c r="AD1458" s="7">
        <f>(Z1458-$AC$10)^2</f>
        <v>11.997137924083322</v>
      </c>
      <c r="AE1458" s="8">
        <f t="shared" si="22"/>
        <v>4.2327202835814433</v>
      </c>
    </row>
    <row r="1459" spans="1:31" x14ac:dyDescent="0.25">
      <c r="A1459" s="1">
        <v>1</v>
      </c>
      <c r="B1459" s="1">
        <v>287</v>
      </c>
      <c r="C1459" s="1">
        <v>80</v>
      </c>
      <c r="D1459" s="1">
        <v>0.03</v>
      </c>
      <c r="E1459" s="7">
        <v>25.873925360000001</v>
      </c>
      <c r="F1459" s="7">
        <v>64</v>
      </c>
      <c r="G1459" s="1">
        <v>1599</v>
      </c>
      <c r="H1459" s="1">
        <v>15.7</v>
      </c>
      <c r="I1459" s="1">
        <v>110</v>
      </c>
      <c r="J1459" s="1">
        <v>64</v>
      </c>
      <c r="K1459" s="1">
        <v>8.33</v>
      </c>
      <c r="L1459" s="1">
        <v>64</v>
      </c>
      <c r="M1459" s="1">
        <v>0.1</v>
      </c>
      <c r="N1459" s="7">
        <v>373.36111629999999</v>
      </c>
      <c r="O1459" s="1">
        <v>2729431</v>
      </c>
      <c r="P1459" s="1">
        <v>18.8</v>
      </c>
      <c r="Q1459" s="1">
        <v>18.899999999999999</v>
      </c>
      <c r="R1459" s="1">
        <v>0.433</v>
      </c>
      <c r="S1459" s="1">
        <v>8.6999999999999993</v>
      </c>
      <c r="T1459" s="1">
        <v>0</v>
      </c>
      <c r="U1459" s="1">
        <v>1</v>
      </c>
      <c r="V1459" s="1">
        <v>0</v>
      </c>
      <c r="W1459" s="1">
        <v>0</v>
      </c>
      <c r="X1459" s="1">
        <v>0</v>
      </c>
      <c r="Y1459" s="1">
        <v>0</v>
      </c>
      <c r="Z1459" s="1">
        <v>58.1</v>
      </c>
      <c r="AA1459" s="7">
        <f>SUMPRODUCT($A$19:$Y$19,A1459:Y1459)</f>
        <v>62.987038172109877</v>
      </c>
      <c r="AB1459" s="7">
        <f>(Z1459-AA1459)^2</f>
        <v>23.883142095659032</v>
      </c>
      <c r="AC1459" s="7">
        <f>ABS(Z1459-AA1459)</f>
        <v>4.8870381721098752</v>
      </c>
      <c r="AD1459" s="7">
        <f>(Z1459-$AC$10)^2</f>
        <v>119.60290954377015</v>
      </c>
      <c r="AE1459" s="8">
        <f t="shared" si="22"/>
        <v>-4.8870381721098752</v>
      </c>
    </row>
    <row r="1460" spans="1:31" x14ac:dyDescent="0.25">
      <c r="A1460" s="1">
        <v>1</v>
      </c>
      <c r="B1460" s="1">
        <v>235</v>
      </c>
      <c r="C1460" s="1">
        <v>1</v>
      </c>
      <c r="D1460" s="1">
        <v>0.01</v>
      </c>
      <c r="E1460" s="7">
        <v>257.84031540000001</v>
      </c>
      <c r="F1460" s="7">
        <v>99</v>
      </c>
      <c r="G1460" s="1">
        <v>0</v>
      </c>
      <c r="H1460" s="1">
        <v>48</v>
      </c>
      <c r="I1460" s="1">
        <v>2</v>
      </c>
      <c r="J1460" s="1">
        <v>99</v>
      </c>
      <c r="K1460" s="1">
        <v>4.45</v>
      </c>
      <c r="L1460" s="1">
        <v>99</v>
      </c>
      <c r="M1460" s="1">
        <v>0.1</v>
      </c>
      <c r="N1460" s="7">
        <v>3769.5952550000002</v>
      </c>
      <c r="O1460" s="1">
        <v>2761516</v>
      </c>
      <c r="P1460" s="1">
        <v>2.2000000000000002</v>
      </c>
      <c r="Q1460" s="1">
        <v>2.2999999999999998</v>
      </c>
      <c r="R1460" s="1">
        <v>0.70099999999999996</v>
      </c>
      <c r="S1460" s="1">
        <v>14.6</v>
      </c>
      <c r="T1460" s="1">
        <v>0</v>
      </c>
      <c r="U1460" s="1">
        <v>1</v>
      </c>
      <c r="V1460" s="1">
        <v>0</v>
      </c>
      <c r="W1460" s="1">
        <v>0</v>
      </c>
      <c r="X1460" s="1">
        <v>0</v>
      </c>
      <c r="Y1460" s="1">
        <v>0</v>
      </c>
      <c r="Z1460" s="1">
        <v>67.3</v>
      </c>
      <c r="AA1460" s="7">
        <f>SUMPRODUCT($A$19:$Y$19,A1460:Y1460)</f>
        <v>72.795604234568131</v>
      </c>
      <c r="AB1460" s="7">
        <f>(Z1460-AA1460)^2</f>
        <v>30.201665903003207</v>
      </c>
      <c r="AC1460" s="7">
        <f>ABS(Z1460-AA1460)</f>
        <v>5.495604234568134</v>
      </c>
      <c r="AD1460" s="7">
        <f>(Z1460-$AC$10)^2</f>
        <v>3.014777675636922</v>
      </c>
      <c r="AE1460" s="8">
        <f t="shared" si="22"/>
        <v>-5.495604234568134</v>
      </c>
    </row>
    <row r="1461" spans="1:31" x14ac:dyDescent="0.25">
      <c r="A1461" s="1">
        <v>1</v>
      </c>
      <c r="B1461" s="1">
        <v>221</v>
      </c>
      <c r="C1461" s="1">
        <v>8</v>
      </c>
      <c r="D1461" s="1">
        <v>0.01</v>
      </c>
      <c r="E1461" s="7">
        <v>55.798369690000001</v>
      </c>
      <c r="F1461" s="7">
        <v>68</v>
      </c>
      <c r="G1461" s="1">
        <v>22</v>
      </c>
      <c r="H1461" s="1">
        <v>24.8</v>
      </c>
      <c r="I1461" s="1">
        <v>12</v>
      </c>
      <c r="J1461" s="1">
        <v>68</v>
      </c>
      <c r="K1461" s="1">
        <v>3.21</v>
      </c>
      <c r="L1461" s="1">
        <v>68</v>
      </c>
      <c r="M1461" s="1">
        <v>1.3</v>
      </c>
      <c r="N1461" s="7">
        <v>944.13485100000003</v>
      </c>
      <c r="O1461" s="1">
        <v>322653</v>
      </c>
      <c r="P1461" s="1">
        <v>9.6</v>
      </c>
      <c r="Q1461" s="1">
        <v>9.4</v>
      </c>
      <c r="R1461" s="1">
        <v>0.46600000000000003</v>
      </c>
      <c r="S1461" s="1">
        <v>7.2</v>
      </c>
      <c r="T1461" s="1">
        <v>1</v>
      </c>
      <c r="U1461" s="1">
        <v>0</v>
      </c>
      <c r="V1461" s="1">
        <v>0</v>
      </c>
      <c r="W1461" s="1">
        <v>0</v>
      </c>
      <c r="X1461" s="1">
        <v>0</v>
      </c>
      <c r="Y1461" s="1">
        <v>0</v>
      </c>
      <c r="Z1461" s="1">
        <v>69</v>
      </c>
      <c r="AA1461" s="7">
        <f>SUMPRODUCT($A$19:$Y$19,A1461:Y1461)</f>
        <v>59.68951123752241</v>
      </c>
      <c r="AB1461" s="7">
        <f>(Z1461-AA1461)^2</f>
        <v>86.685200996221482</v>
      </c>
      <c r="AC1461" s="7">
        <f>ABS(Z1461-AA1461)</f>
        <v>9.3104887624775898</v>
      </c>
      <c r="AD1461" s="7">
        <f>(Z1461-$AC$10)^2</f>
        <v>1.3185260905460203E-3</v>
      </c>
      <c r="AE1461" s="8">
        <f t="shared" si="22"/>
        <v>9.3104887624775898</v>
      </c>
    </row>
    <row r="1462" spans="1:31" x14ac:dyDescent="0.25">
      <c r="A1462" s="1">
        <v>1</v>
      </c>
      <c r="B1462" s="1">
        <v>32</v>
      </c>
      <c r="C1462" s="1">
        <v>3</v>
      </c>
      <c r="D1462" s="1">
        <v>0.01</v>
      </c>
      <c r="E1462" s="7">
        <v>13.40477417</v>
      </c>
      <c r="F1462" s="7">
        <v>2</v>
      </c>
      <c r="G1462" s="1">
        <v>13</v>
      </c>
      <c r="H1462" s="1">
        <v>24</v>
      </c>
      <c r="I1462" s="1">
        <v>4</v>
      </c>
      <c r="J1462" s="1">
        <v>24</v>
      </c>
      <c r="K1462" s="1">
        <v>3.8</v>
      </c>
      <c r="L1462" s="1">
        <v>2</v>
      </c>
      <c r="M1462" s="1">
        <v>4.4000000000000004</v>
      </c>
      <c r="N1462" s="7">
        <v>192.59733</v>
      </c>
      <c r="O1462" s="1">
        <v>1129424</v>
      </c>
      <c r="P1462" s="1">
        <v>8.5</v>
      </c>
      <c r="Q1462" s="1">
        <v>8.4</v>
      </c>
      <c r="R1462" s="1">
        <v>0.58199999999999996</v>
      </c>
      <c r="S1462" s="1">
        <v>9.1999999999999993</v>
      </c>
      <c r="T1462" s="1">
        <v>1</v>
      </c>
      <c r="U1462" s="1">
        <v>0</v>
      </c>
      <c r="V1462" s="1">
        <v>0</v>
      </c>
      <c r="W1462" s="1">
        <v>0</v>
      </c>
      <c r="X1462" s="1">
        <v>0</v>
      </c>
      <c r="Y1462" s="1">
        <v>0</v>
      </c>
      <c r="Z1462" s="1">
        <v>57.9</v>
      </c>
      <c r="AA1462" s="7">
        <f>SUMPRODUCT($A$19:$Y$19,A1462:Y1462)</f>
        <v>60.295292283354925</v>
      </c>
      <c r="AB1462" s="7">
        <f>(Z1462-AA1462)^2</f>
        <v>5.7374251226996584</v>
      </c>
      <c r="AC1462" s="7">
        <f>ABS(Z1462-AA1462)</f>
        <v>2.3952922833549266</v>
      </c>
      <c r="AD1462" s="7">
        <f>(Z1462-$AC$10)^2</f>
        <v>124.0174341495992</v>
      </c>
      <c r="AE1462" s="8">
        <f t="shared" si="22"/>
        <v>-2.3952922833549266</v>
      </c>
    </row>
    <row r="1463" spans="1:31" x14ac:dyDescent="0.25">
      <c r="A1463" s="1">
        <v>1</v>
      </c>
      <c r="B1463" s="1">
        <v>132</v>
      </c>
      <c r="C1463" s="1">
        <v>2</v>
      </c>
      <c r="D1463" s="1">
        <v>0.01</v>
      </c>
      <c r="E1463" s="7">
        <v>52.503941959999999</v>
      </c>
      <c r="F1463" s="7">
        <v>98</v>
      </c>
      <c r="G1463" s="1">
        <v>0</v>
      </c>
      <c r="H1463" s="1">
        <v>59.9</v>
      </c>
      <c r="I1463" s="1">
        <v>2</v>
      </c>
      <c r="J1463" s="1">
        <v>98</v>
      </c>
      <c r="K1463" s="1">
        <v>3.5</v>
      </c>
      <c r="L1463" s="1">
        <v>98</v>
      </c>
      <c r="M1463" s="1">
        <v>0.1</v>
      </c>
      <c r="N1463" s="7">
        <v>1212.5621699999999</v>
      </c>
      <c r="O1463" s="1">
        <v>1315372</v>
      </c>
      <c r="P1463" s="1">
        <v>5.6</v>
      </c>
      <c r="Q1463" s="1">
        <v>5.4</v>
      </c>
      <c r="R1463" s="1">
        <v>0.755</v>
      </c>
      <c r="S1463" s="1">
        <v>14.3</v>
      </c>
      <c r="T1463" s="1">
        <v>1</v>
      </c>
      <c r="U1463" s="1">
        <v>0</v>
      </c>
      <c r="V1463" s="1">
        <v>0</v>
      </c>
      <c r="W1463" s="1">
        <v>0</v>
      </c>
      <c r="X1463" s="1">
        <v>0</v>
      </c>
      <c r="Y1463" s="1">
        <v>0</v>
      </c>
      <c r="Z1463" s="1">
        <v>72.8</v>
      </c>
      <c r="AA1463" s="7">
        <f>SUMPRODUCT($A$19:$Y$19,A1463:Y1463)</f>
        <v>69.916788135216137</v>
      </c>
      <c r="AB1463" s="7">
        <f>(Z1463-AA1463)^2</f>
        <v>8.3129106572304217</v>
      </c>
      <c r="AC1463" s="7">
        <f>ABS(Z1463-AA1463)</f>
        <v>2.8832118647838598</v>
      </c>
      <c r="AD1463" s="7">
        <f>(Z1463-$AC$10)^2</f>
        <v>14.165351015339825</v>
      </c>
      <c r="AE1463" s="8">
        <f t="shared" si="22"/>
        <v>2.8832118647838598</v>
      </c>
    </row>
    <row r="1464" spans="1:31" x14ac:dyDescent="0.25">
      <c r="A1464" s="1">
        <v>1</v>
      </c>
      <c r="B1464" s="1">
        <v>46</v>
      </c>
      <c r="C1464" s="1">
        <v>62</v>
      </c>
      <c r="D1464" s="1">
        <v>1.1599999999999999</v>
      </c>
      <c r="E1464" s="7">
        <v>5.8133384960000001</v>
      </c>
      <c r="F1464" s="7">
        <v>78</v>
      </c>
      <c r="G1464" s="1">
        <v>8</v>
      </c>
      <c r="H1464" s="1">
        <v>21.8</v>
      </c>
      <c r="I1464" s="1">
        <v>87</v>
      </c>
      <c r="J1464" s="1">
        <v>78</v>
      </c>
      <c r="K1464" s="1">
        <v>5.9</v>
      </c>
      <c r="L1464" s="1">
        <v>78</v>
      </c>
      <c r="M1464" s="1">
        <v>5.0999999999999996</v>
      </c>
      <c r="N1464" s="7">
        <v>65.985681</v>
      </c>
      <c r="O1464" s="1">
        <v>26434372</v>
      </c>
      <c r="P1464" s="1">
        <v>3.6</v>
      </c>
      <c r="Q1464" s="1">
        <v>3.5</v>
      </c>
      <c r="R1464" s="1">
        <v>0.40500000000000003</v>
      </c>
      <c r="S1464" s="1">
        <v>9.1</v>
      </c>
      <c r="T1464" s="1">
        <v>1</v>
      </c>
      <c r="U1464" s="1">
        <v>0</v>
      </c>
      <c r="V1464" s="1">
        <v>0</v>
      </c>
      <c r="W1464" s="1">
        <v>0</v>
      </c>
      <c r="X1464" s="1">
        <v>0</v>
      </c>
      <c r="Y1464" s="1">
        <v>0</v>
      </c>
      <c r="Z1464" s="1">
        <v>55.3</v>
      </c>
      <c r="AA1464" s="7">
        <f>SUMPRODUCT($A$19:$Y$19,A1464:Y1464)</f>
        <v>62.760213932553668</v>
      </c>
      <c r="AB1464" s="7">
        <f>(Z1464-AA1464)^2</f>
        <v>55.654791919467911</v>
      </c>
      <c r="AC1464" s="7">
        <f>ABS(Z1464-AA1464)</f>
        <v>7.4602139325536712</v>
      </c>
      <c r="AD1464" s="7">
        <f>(Z1464-$AC$10)^2</f>
        <v>188.68625402537606</v>
      </c>
      <c r="AE1464" s="8">
        <f t="shared" si="22"/>
        <v>-7.4602139325536712</v>
      </c>
    </row>
    <row r="1465" spans="1:31" x14ac:dyDescent="0.25">
      <c r="A1465" s="1">
        <v>1</v>
      </c>
      <c r="B1465" s="1">
        <v>88</v>
      </c>
      <c r="C1465" s="1">
        <v>0</v>
      </c>
      <c r="D1465" s="1">
        <v>12.25</v>
      </c>
      <c r="E1465" s="7">
        <v>3119.3498239999999</v>
      </c>
      <c r="F1465" s="7">
        <v>97</v>
      </c>
      <c r="G1465" s="1">
        <v>5</v>
      </c>
      <c r="H1465" s="1">
        <v>58.1</v>
      </c>
      <c r="I1465" s="1">
        <v>0</v>
      </c>
      <c r="J1465" s="1">
        <v>97</v>
      </c>
      <c r="K1465" s="1">
        <v>1.44</v>
      </c>
      <c r="L1465" s="1">
        <v>98</v>
      </c>
      <c r="M1465" s="1">
        <v>0.1</v>
      </c>
      <c r="N1465" s="7">
        <v>22538.6548</v>
      </c>
      <c r="O1465" s="1">
        <v>15731</v>
      </c>
      <c r="P1465" s="1">
        <v>0.7</v>
      </c>
      <c r="Q1465" s="1">
        <v>0.5</v>
      </c>
      <c r="R1465" s="1">
        <v>0.81200000000000006</v>
      </c>
      <c r="S1465" s="1">
        <v>16</v>
      </c>
      <c r="T1465" s="1">
        <v>0</v>
      </c>
      <c r="U1465" s="1">
        <v>0</v>
      </c>
      <c r="V1465" s="1">
        <v>0</v>
      </c>
      <c r="W1465" s="1">
        <v>0</v>
      </c>
      <c r="X1465" s="1">
        <v>1</v>
      </c>
      <c r="Y1465" s="1">
        <v>1</v>
      </c>
      <c r="Z1465" s="1">
        <v>79.599999999999994</v>
      </c>
      <c r="AA1465" s="7">
        <f>SUMPRODUCT($A$19:$Y$19,A1465:Y1465)</f>
        <v>79.233995963304039</v>
      </c>
      <c r="AB1465" s="7">
        <f>(Z1465-AA1465)^2</f>
        <v>0.13395895487773393</v>
      </c>
      <c r="AC1465" s="7">
        <f>ABS(Z1465-AA1465)</f>
        <v>0.36600403669595494</v>
      </c>
      <c r="AD1465" s="7">
        <f>(Z1465-$AC$10)^2</f>
        <v>111.59151441715426</v>
      </c>
      <c r="AE1465" s="8">
        <f t="shared" si="22"/>
        <v>0.36600403669595494</v>
      </c>
    </row>
    <row r="1466" spans="1:31" x14ac:dyDescent="0.25">
      <c r="A1466" s="1">
        <v>1</v>
      </c>
      <c r="B1466" s="1">
        <v>76</v>
      </c>
      <c r="C1466" s="1">
        <v>0</v>
      </c>
      <c r="D1466" s="1">
        <v>1.66</v>
      </c>
      <c r="E1466" s="7">
        <v>197.7734681</v>
      </c>
      <c r="F1466" s="7">
        <v>99</v>
      </c>
      <c r="G1466" s="1">
        <v>0</v>
      </c>
      <c r="H1466" s="1">
        <v>6.8</v>
      </c>
      <c r="I1466" s="1">
        <v>0</v>
      </c>
      <c r="J1466" s="1">
        <v>99</v>
      </c>
      <c r="K1466" s="1">
        <v>3.4</v>
      </c>
      <c r="L1466" s="1">
        <v>99</v>
      </c>
      <c r="M1466" s="1">
        <v>0.1</v>
      </c>
      <c r="N1466" s="7">
        <v>2281.1242000000002</v>
      </c>
      <c r="O1466" s="1">
        <v>1315372</v>
      </c>
      <c r="P1466" s="1">
        <v>6.1</v>
      </c>
      <c r="Q1466" s="1">
        <v>6</v>
      </c>
      <c r="R1466" s="1">
        <v>0.81200000000000006</v>
      </c>
      <c r="S1466" s="1">
        <v>14.4</v>
      </c>
      <c r="T1466" s="1">
        <v>0</v>
      </c>
      <c r="U1466" s="1">
        <v>1</v>
      </c>
      <c r="V1466" s="1">
        <v>0</v>
      </c>
      <c r="W1466" s="1">
        <v>0</v>
      </c>
      <c r="X1466" s="1">
        <v>0</v>
      </c>
      <c r="Y1466" s="1">
        <v>0</v>
      </c>
      <c r="Z1466" s="1">
        <v>76.099999999999994</v>
      </c>
      <c r="AA1466" s="7">
        <f>SUMPRODUCT($A$19:$Y$19,A1466:Y1466)</f>
        <v>74.019093529345042</v>
      </c>
      <c r="AB1466" s="7">
        <f>(Z1466-AA1466)^2</f>
        <v>4.3301717396136485</v>
      </c>
      <c r="AC1466" s="7">
        <f>ABS(Z1466-AA1466)</f>
        <v>2.080906470654952</v>
      </c>
      <c r="AD1466" s="7">
        <f>(Z1466-$AC$10)^2</f>
        <v>49.895695019161522</v>
      </c>
      <c r="AE1466" s="8">
        <f t="shared" si="22"/>
        <v>2.080906470654952</v>
      </c>
    </row>
    <row r="1467" spans="1:31" x14ac:dyDescent="0.25">
      <c r="A1467" s="1">
        <v>1</v>
      </c>
      <c r="B1467" s="1">
        <v>175</v>
      </c>
      <c r="C1467" s="1">
        <v>4</v>
      </c>
      <c r="D1467" s="1">
        <v>10.16</v>
      </c>
      <c r="E1467" s="7">
        <v>152.6368899</v>
      </c>
      <c r="F1467" s="7">
        <v>98</v>
      </c>
      <c r="G1467" s="1">
        <v>35</v>
      </c>
      <c r="H1467" s="1">
        <v>51.4</v>
      </c>
      <c r="I1467" s="1">
        <v>5</v>
      </c>
      <c r="J1467" s="1">
        <v>99</v>
      </c>
      <c r="K1467" s="1">
        <v>4.33</v>
      </c>
      <c r="L1467" s="1">
        <v>99</v>
      </c>
      <c r="M1467" s="1">
        <v>0.1</v>
      </c>
      <c r="N1467" s="7">
        <v>1668.1627309999999</v>
      </c>
      <c r="O1467" s="1">
        <v>22442971</v>
      </c>
      <c r="P1467" s="1">
        <v>4</v>
      </c>
      <c r="Q1467" s="1">
        <v>4.3</v>
      </c>
      <c r="R1467" s="1">
        <v>0.70299999999999996</v>
      </c>
      <c r="S1467" s="1">
        <v>11.5</v>
      </c>
      <c r="T1467" s="1">
        <v>0</v>
      </c>
      <c r="U1467" s="1">
        <v>0</v>
      </c>
      <c r="V1467" s="1">
        <v>0</v>
      </c>
      <c r="W1467" s="1">
        <v>0</v>
      </c>
      <c r="X1467" s="1">
        <v>1</v>
      </c>
      <c r="Y1467" s="1">
        <v>1</v>
      </c>
      <c r="Z1467" s="1">
        <v>77</v>
      </c>
      <c r="AA1467" s="7">
        <f>SUMPRODUCT($A$19:$Y$19,A1467:Y1467)</f>
        <v>73.652443166407636</v>
      </c>
      <c r="AB1467" s="7">
        <f>(Z1467-AA1467)^2</f>
        <v>11.206136754130934</v>
      </c>
      <c r="AC1467" s="7">
        <f>ABS(Z1467-AA1467)</f>
        <v>3.347556833592364</v>
      </c>
      <c r="AD1467" s="7">
        <f>(Z1467-$AC$10)^2</f>
        <v>63.420334292931173</v>
      </c>
      <c r="AE1467" s="8">
        <f t="shared" si="22"/>
        <v>3.347556833592364</v>
      </c>
    </row>
    <row r="1468" spans="1:31" x14ac:dyDescent="0.25">
      <c r="A1468" s="1">
        <v>1</v>
      </c>
      <c r="B1468" s="1">
        <v>473</v>
      </c>
      <c r="C1468" s="1">
        <v>50</v>
      </c>
      <c r="D1468" s="1">
        <v>8.19</v>
      </c>
      <c r="E1468" s="7">
        <v>780.0336423</v>
      </c>
      <c r="F1468" s="7">
        <v>76</v>
      </c>
      <c r="G1468" s="1">
        <v>39</v>
      </c>
      <c r="H1468" s="1">
        <v>45.7</v>
      </c>
      <c r="I1468" s="1">
        <v>75</v>
      </c>
      <c r="J1468" s="1">
        <v>77</v>
      </c>
      <c r="K1468" s="1">
        <v>7.75</v>
      </c>
      <c r="L1468" s="1">
        <v>79</v>
      </c>
      <c r="M1468" s="1">
        <v>23.5</v>
      </c>
      <c r="N1468" s="7">
        <v>5786.5997200000002</v>
      </c>
      <c r="O1468" s="1">
        <v>49557573.299999997</v>
      </c>
      <c r="P1468" s="1">
        <v>8.9</v>
      </c>
      <c r="Q1468" s="1">
        <v>1.7</v>
      </c>
      <c r="R1468" s="1">
        <v>0.61599999999999999</v>
      </c>
      <c r="S1468" s="1">
        <v>12.9</v>
      </c>
      <c r="T1468" s="1">
        <v>1</v>
      </c>
      <c r="U1468" s="1">
        <v>0</v>
      </c>
      <c r="V1468" s="1">
        <v>0</v>
      </c>
      <c r="W1468" s="1">
        <v>0</v>
      </c>
      <c r="X1468" s="1">
        <v>0</v>
      </c>
      <c r="Y1468" s="1">
        <v>0</v>
      </c>
      <c r="Z1468" s="1">
        <v>55.3</v>
      </c>
      <c r="AA1468" s="7">
        <f>SUMPRODUCT($A$19:$Y$19,A1468:Y1468)</f>
        <v>52.714195959076989</v>
      </c>
      <c r="AB1468" s="7">
        <f>(Z1468-AA1468)^2</f>
        <v>6.6863825380537598</v>
      </c>
      <c r="AC1468" s="7">
        <f>ABS(Z1468-AA1468)</f>
        <v>2.5858040409230085</v>
      </c>
      <c r="AD1468" s="7">
        <f>(Z1468-$AC$10)^2</f>
        <v>188.68625402537606</v>
      </c>
      <c r="AE1468" s="8">
        <f t="shared" si="22"/>
        <v>2.5858040409230085</v>
      </c>
    </row>
    <row r="1469" spans="1:31" x14ac:dyDescent="0.25">
      <c r="A1469" s="1">
        <v>1</v>
      </c>
      <c r="B1469" s="1">
        <v>18</v>
      </c>
      <c r="C1469" s="1">
        <v>3</v>
      </c>
      <c r="D1469" s="1">
        <v>0.01</v>
      </c>
      <c r="E1469" s="7">
        <v>0</v>
      </c>
      <c r="F1469" s="7">
        <v>96</v>
      </c>
      <c r="G1469" s="1">
        <v>0</v>
      </c>
      <c r="H1469" s="1">
        <v>42.2</v>
      </c>
      <c r="I1469" s="1">
        <v>4</v>
      </c>
      <c r="J1469" s="1">
        <v>94</v>
      </c>
      <c r="K1469" s="1">
        <v>6.97</v>
      </c>
      <c r="L1469" s="1">
        <v>96</v>
      </c>
      <c r="M1469" s="1">
        <v>0.1</v>
      </c>
      <c r="N1469" s="7">
        <v>1653.2390500000001</v>
      </c>
      <c r="O1469" s="1">
        <v>1315372</v>
      </c>
      <c r="P1469" s="1">
        <v>3.2</v>
      </c>
      <c r="Q1469" s="1">
        <v>3.3</v>
      </c>
      <c r="R1469" s="1">
        <v>0.63800000000000001</v>
      </c>
      <c r="S1469" s="1">
        <v>12.3</v>
      </c>
      <c r="T1469" s="1">
        <v>0</v>
      </c>
      <c r="U1469" s="1">
        <v>1</v>
      </c>
      <c r="V1469" s="1">
        <v>0</v>
      </c>
      <c r="W1469" s="1">
        <v>0</v>
      </c>
      <c r="X1469" s="1">
        <v>0</v>
      </c>
      <c r="Y1469" s="1">
        <v>0</v>
      </c>
      <c r="Z1469" s="1">
        <v>69.900000000000006</v>
      </c>
      <c r="AA1469" s="7">
        <f>SUMPRODUCT($A$19:$Y$19,A1469:Y1469)</f>
        <v>74.253753688052527</v>
      </c>
      <c r="AB1469" s="7">
        <f>(Z1469-AA1469)^2</f>
        <v>18.955171176230927</v>
      </c>
      <c r="AC1469" s="7">
        <f>ABS(Z1469-AA1469)</f>
        <v>4.3537536880525209</v>
      </c>
      <c r="AD1469" s="7">
        <f>(Z1469-$AC$10)^2</f>
        <v>0.74595779986012667</v>
      </c>
      <c r="AE1469" s="8">
        <f t="shared" si="22"/>
        <v>-4.3537536880525209</v>
      </c>
    </row>
    <row r="1470" spans="1:31" x14ac:dyDescent="0.25">
      <c r="A1470" s="1">
        <v>1</v>
      </c>
      <c r="B1470" s="1">
        <v>135</v>
      </c>
      <c r="C1470" s="1">
        <v>9</v>
      </c>
      <c r="D1470" s="1">
        <v>1.25</v>
      </c>
      <c r="E1470" s="7">
        <v>91.703568329999996</v>
      </c>
      <c r="F1470" s="7">
        <v>8</v>
      </c>
      <c r="G1470" s="1">
        <v>538</v>
      </c>
      <c r="H1470" s="1">
        <v>45.3</v>
      </c>
      <c r="I1470" s="1">
        <v>11</v>
      </c>
      <c r="J1470" s="1">
        <v>86</v>
      </c>
      <c r="K1470" s="1">
        <v>4.9400000000000004</v>
      </c>
      <c r="L1470" s="1">
        <v>84</v>
      </c>
      <c r="M1470" s="1">
        <v>0.1</v>
      </c>
      <c r="N1470" s="7">
        <v>1263.13455</v>
      </c>
      <c r="O1470" s="1">
        <v>178791</v>
      </c>
      <c r="P1470" s="1">
        <v>6.6</v>
      </c>
      <c r="Q1470" s="1">
        <v>6.5</v>
      </c>
      <c r="R1470" s="1">
        <v>0.59599999999999997</v>
      </c>
      <c r="S1470" s="1">
        <v>10.199999999999999</v>
      </c>
      <c r="T1470" s="1">
        <v>0</v>
      </c>
      <c r="U1470" s="1">
        <v>1</v>
      </c>
      <c r="V1470" s="1">
        <v>0</v>
      </c>
      <c r="W1470" s="1">
        <v>0</v>
      </c>
      <c r="X1470" s="1">
        <v>0</v>
      </c>
      <c r="Y1470" s="1">
        <v>0</v>
      </c>
      <c r="Z1470" s="1">
        <v>72.8</v>
      </c>
      <c r="AA1470" s="7">
        <f>SUMPRODUCT($A$19:$Y$19,A1470:Y1470)</f>
        <v>71.051250604267778</v>
      </c>
      <c r="AB1470" s="7">
        <f>(Z1470-AA1470)^2</f>
        <v>3.0581244490737998</v>
      </c>
      <c r="AC1470" s="7">
        <f>ABS(Z1470-AA1470)</f>
        <v>1.7487493957322187</v>
      </c>
      <c r="AD1470" s="7">
        <f>(Z1470-$AC$10)^2</f>
        <v>14.165351015339825</v>
      </c>
      <c r="AE1470" s="8">
        <f t="shared" si="22"/>
        <v>1.7487493957322187</v>
      </c>
    </row>
    <row r="1471" spans="1:31" x14ac:dyDescent="0.25">
      <c r="A1471" s="1">
        <v>1</v>
      </c>
      <c r="B1471" s="1">
        <v>66</v>
      </c>
      <c r="C1471" s="1">
        <v>1</v>
      </c>
      <c r="D1471" s="1">
        <v>10.76</v>
      </c>
      <c r="E1471" s="7">
        <v>8547.2923570000003</v>
      </c>
      <c r="F1471" s="7">
        <v>94</v>
      </c>
      <c r="G1471" s="1">
        <v>65</v>
      </c>
      <c r="H1471" s="1">
        <v>62.9</v>
      </c>
      <c r="I1471" s="1">
        <v>1</v>
      </c>
      <c r="J1471" s="1">
        <v>92</v>
      </c>
      <c r="K1471" s="1">
        <v>8.7799999999999994</v>
      </c>
      <c r="L1471" s="1">
        <v>92</v>
      </c>
      <c r="M1471" s="1">
        <v>0.1</v>
      </c>
      <c r="N1471" s="7">
        <v>49664.685400000002</v>
      </c>
      <c r="O1471" s="1">
        <v>212492</v>
      </c>
      <c r="P1471" s="1">
        <v>0.7</v>
      </c>
      <c r="Q1471" s="1">
        <v>0.6</v>
      </c>
      <c r="R1471" s="1">
        <v>0.92100000000000004</v>
      </c>
      <c r="S1471" s="1">
        <v>19.100000000000001</v>
      </c>
      <c r="T1471" s="1">
        <v>0</v>
      </c>
      <c r="U1471" s="1">
        <v>0</v>
      </c>
      <c r="V1471" s="1">
        <v>1</v>
      </c>
      <c r="W1471" s="1">
        <v>0</v>
      </c>
      <c r="X1471" s="1">
        <v>0</v>
      </c>
      <c r="Y1471" s="1">
        <v>1</v>
      </c>
      <c r="Z1471" s="1">
        <v>81.3</v>
      </c>
      <c r="AA1471" s="7">
        <f>SUMPRODUCT($A$19:$Y$19,A1471:Y1471)</f>
        <v>82.547320248860444</v>
      </c>
      <c r="AB1471" s="7">
        <f>(Z1471-AA1471)^2</f>
        <v>1.5558078032172877</v>
      </c>
      <c r="AC1471" s="7">
        <f>ABS(Z1471-AA1471)</f>
        <v>1.2473202488604471</v>
      </c>
      <c r="AD1471" s="7">
        <f>(Z1471-$AC$10)^2</f>
        <v>150.39805526760796</v>
      </c>
      <c r="AE1471" s="8">
        <f t="shared" si="22"/>
        <v>-1.2473202488604471</v>
      </c>
    </row>
    <row r="1472" spans="1:31" x14ac:dyDescent="0.25">
      <c r="A1472" s="1">
        <v>1</v>
      </c>
      <c r="B1472" s="1">
        <v>241</v>
      </c>
      <c r="C1472" s="1">
        <v>2</v>
      </c>
      <c r="D1472" s="1">
        <v>0.12</v>
      </c>
      <c r="E1472" s="7">
        <v>59.659649700000003</v>
      </c>
      <c r="F1472" s="7">
        <v>83</v>
      </c>
      <c r="G1472" s="1">
        <v>3</v>
      </c>
      <c r="H1472" s="1">
        <v>22.1</v>
      </c>
      <c r="I1472" s="1">
        <v>2</v>
      </c>
      <c r="J1472" s="1">
        <v>85</v>
      </c>
      <c r="K1472" s="1">
        <v>6.1</v>
      </c>
      <c r="L1472" s="1">
        <v>83</v>
      </c>
      <c r="M1472" s="1">
        <v>0.2</v>
      </c>
      <c r="N1472" s="7">
        <v>829.75868849999995</v>
      </c>
      <c r="O1472" s="1">
        <v>76569</v>
      </c>
      <c r="P1472" s="1">
        <v>7</v>
      </c>
      <c r="Q1472" s="1">
        <v>6.8</v>
      </c>
      <c r="R1472" s="1">
        <v>0.47899999999999998</v>
      </c>
      <c r="S1472" s="1">
        <v>10.6</v>
      </c>
      <c r="T1472" s="1">
        <v>1</v>
      </c>
      <c r="U1472" s="1">
        <v>0</v>
      </c>
      <c r="V1472" s="1">
        <v>0</v>
      </c>
      <c r="W1472" s="1">
        <v>0</v>
      </c>
      <c r="X1472" s="1">
        <v>0</v>
      </c>
      <c r="Y1472" s="1">
        <v>0</v>
      </c>
      <c r="Z1472" s="1">
        <v>62.2</v>
      </c>
      <c r="AA1472" s="7">
        <f>SUMPRODUCT($A$19:$Y$19,A1472:Y1472)</f>
        <v>63.236329469025051</v>
      </c>
      <c r="AB1472" s="7">
        <f>(Z1472-AA1472)^2</f>
        <v>1.0739787683697388</v>
      </c>
      <c r="AC1472" s="7">
        <f>ABS(Z1472-AA1472)</f>
        <v>1.0363294690250484</v>
      </c>
      <c r="AD1472" s="7">
        <f>(Z1472-$AC$10)^2</f>
        <v>46.73515512427597</v>
      </c>
      <c r="AE1472" s="8">
        <f t="shared" si="22"/>
        <v>-1.0363294690250484</v>
      </c>
    </row>
    <row r="1473" spans="1:31" x14ac:dyDescent="0.25">
      <c r="A1473" s="1">
        <v>1</v>
      </c>
      <c r="B1473" s="1">
        <v>257</v>
      </c>
      <c r="C1473" s="1">
        <v>39</v>
      </c>
      <c r="D1473" s="1">
        <v>0.01</v>
      </c>
      <c r="E1473" s="7">
        <v>151.899429</v>
      </c>
      <c r="F1473" s="7">
        <v>92</v>
      </c>
      <c r="G1473" s="1">
        <v>1613</v>
      </c>
      <c r="H1473" s="1">
        <v>26.7</v>
      </c>
      <c r="I1473" s="1">
        <v>56</v>
      </c>
      <c r="J1473" s="1">
        <v>91</v>
      </c>
      <c r="K1473" s="1">
        <v>4.79</v>
      </c>
      <c r="L1473" s="1">
        <v>92</v>
      </c>
      <c r="M1473" s="1">
        <v>0.9</v>
      </c>
      <c r="N1473" s="7">
        <v>1629.8222000000001</v>
      </c>
      <c r="O1473" s="1">
        <v>2573349</v>
      </c>
      <c r="P1473" s="1">
        <v>6.7</v>
      </c>
      <c r="Q1473" s="1">
        <v>6.6</v>
      </c>
      <c r="R1473" s="1">
        <v>0.56299999999999994</v>
      </c>
      <c r="S1473" s="1">
        <v>11.2</v>
      </c>
      <c r="T1473" s="1">
        <v>1</v>
      </c>
      <c r="U1473" s="1">
        <v>0</v>
      </c>
      <c r="V1473" s="1">
        <v>0</v>
      </c>
      <c r="W1473" s="1">
        <v>0</v>
      </c>
      <c r="X1473" s="1">
        <v>0</v>
      </c>
      <c r="Y1473" s="1">
        <v>0</v>
      </c>
      <c r="Z1473" s="1">
        <v>61.6</v>
      </c>
      <c r="AA1473" s="7">
        <f>SUMPRODUCT($A$19:$Y$19,A1473:Y1473)</f>
        <v>63.594775688194702</v>
      </c>
      <c r="AB1473" s="7">
        <f>(Z1473-AA1473)^2</f>
        <v>3.9791300462126391</v>
      </c>
      <c r="AC1473" s="7">
        <f>ABS(Z1473-AA1473)</f>
        <v>1.9947756881947001</v>
      </c>
      <c r="AD1473" s="7">
        <f>(Z1473-$AC$10)^2</f>
        <v>55.298728941762946</v>
      </c>
      <c r="AE1473" s="8">
        <f t="shared" si="22"/>
        <v>-1.9947756881947001</v>
      </c>
    </row>
    <row r="1474" spans="1:31" x14ac:dyDescent="0.25">
      <c r="A1474" s="1">
        <v>1</v>
      </c>
      <c r="B1474" s="1">
        <v>99</v>
      </c>
      <c r="C1474" s="1">
        <v>3</v>
      </c>
      <c r="D1474" s="1">
        <v>9.5500000000000007</v>
      </c>
      <c r="E1474" s="7">
        <v>0</v>
      </c>
      <c r="F1474" s="7">
        <v>92</v>
      </c>
      <c r="G1474" s="1">
        <v>62</v>
      </c>
      <c r="H1474" s="1">
        <v>25.7</v>
      </c>
      <c r="I1474" s="1">
        <v>4</v>
      </c>
      <c r="J1474" s="1">
        <v>99</v>
      </c>
      <c r="K1474" s="1">
        <v>4.6100000000000003</v>
      </c>
      <c r="L1474" s="1">
        <v>97</v>
      </c>
      <c r="M1474" s="1">
        <v>0.1</v>
      </c>
      <c r="N1474" s="7">
        <v>1653.2390500000001</v>
      </c>
      <c r="O1474" s="1">
        <v>1315372</v>
      </c>
      <c r="P1474" s="1">
        <v>1.6</v>
      </c>
      <c r="Q1474" s="1">
        <v>1.1000000000000001</v>
      </c>
      <c r="R1474" s="1">
        <v>0.67300000000000004</v>
      </c>
      <c r="S1474" s="1">
        <v>12.3</v>
      </c>
      <c r="T1474" s="1">
        <v>0</v>
      </c>
      <c r="U1474" s="1">
        <v>1</v>
      </c>
      <c r="V1474" s="1">
        <v>0</v>
      </c>
      <c r="W1474" s="1">
        <v>0</v>
      </c>
      <c r="X1474" s="1">
        <v>0</v>
      </c>
      <c r="Y1474" s="1">
        <v>0</v>
      </c>
      <c r="Z1474" s="1">
        <v>77.099999999999994</v>
      </c>
      <c r="AA1474" s="7">
        <f>SUMPRODUCT($A$19:$Y$19,A1474:Y1474)</f>
        <v>72.53742215358551</v>
      </c>
      <c r="AB1474" s="7">
        <f>(Z1474-AA1474)^2</f>
        <v>20.817116604592233</v>
      </c>
      <c r="AC1474" s="7">
        <f>ABS(Z1474-AA1474)</f>
        <v>4.5625778464144844</v>
      </c>
      <c r="AD1474" s="7">
        <f>(Z1474-$AC$10)^2</f>
        <v>65.023071990016589</v>
      </c>
      <c r="AE1474" s="8">
        <f t="shared" si="22"/>
        <v>4.5625778464144844</v>
      </c>
    </row>
    <row r="1475" spans="1:31" x14ac:dyDescent="0.25">
      <c r="A1475" s="1">
        <v>1</v>
      </c>
      <c r="B1475" s="1">
        <v>142</v>
      </c>
      <c r="C1475" s="1">
        <v>3</v>
      </c>
      <c r="D1475" s="1">
        <v>2.56</v>
      </c>
      <c r="E1475" s="7">
        <v>41.620535879999998</v>
      </c>
      <c r="F1475" s="7">
        <v>99</v>
      </c>
      <c r="G1475" s="1">
        <v>2107</v>
      </c>
      <c r="H1475" s="1">
        <v>21.9</v>
      </c>
      <c r="I1475" s="1">
        <v>3</v>
      </c>
      <c r="J1475" s="1">
        <v>99</v>
      </c>
      <c r="K1475" s="1">
        <v>3.68</v>
      </c>
      <c r="L1475" s="1">
        <v>99</v>
      </c>
      <c r="M1475" s="1">
        <v>0.1</v>
      </c>
      <c r="N1475" s="7">
        <v>361.28937400000001</v>
      </c>
      <c r="O1475" s="1">
        <v>2585</v>
      </c>
      <c r="P1475" s="1">
        <v>15.2</v>
      </c>
      <c r="Q1475" s="1">
        <v>15.1</v>
      </c>
      <c r="R1475" s="1">
        <v>0.75700000000000001</v>
      </c>
      <c r="S1475" s="1">
        <v>13.8</v>
      </c>
      <c r="T1475" s="1">
        <v>0</v>
      </c>
      <c r="U1475" s="1">
        <v>1</v>
      </c>
      <c r="V1475" s="1">
        <v>0</v>
      </c>
      <c r="W1475" s="1">
        <v>0</v>
      </c>
      <c r="X1475" s="1">
        <v>0</v>
      </c>
      <c r="Y1475" s="1">
        <v>0</v>
      </c>
      <c r="Z1475" s="1">
        <v>74.599999999999994</v>
      </c>
      <c r="AA1475" s="7">
        <f>SUMPRODUCT($A$19:$Y$19,A1475:Y1475)</f>
        <v>71.79515021607773</v>
      </c>
      <c r="AB1475" s="7">
        <f>(Z1475-AA1475)^2</f>
        <v>7.8671823103687757</v>
      </c>
      <c r="AC1475" s="7">
        <f>ABS(Z1475-AA1475)</f>
        <v>2.8048497839222648</v>
      </c>
      <c r="AD1475" s="7">
        <f>(Z1475-$AC$10)^2</f>
        <v>30.954629562878925</v>
      </c>
      <c r="AE1475" s="8">
        <f t="shared" si="22"/>
        <v>2.8048497839222648</v>
      </c>
    </row>
    <row r="1476" spans="1:31" x14ac:dyDescent="0.25">
      <c r="A1476" s="1">
        <v>1</v>
      </c>
      <c r="B1476" s="1">
        <v>135</v>
      </c>
      <c r="C1476" s="1">
        <v>2</v>
      </c>
      <c r="D1476" s="1">
        <v>0.01</v>
      </c>
      <c r="E1476" s="7">
        <v>1.576409172</v>
      </c>
      <c r="F1476" s="7">
        <v>94</v>
      </c>
      <c r="G1476" s="1">
        <v>59</v>
      </c>
      <c r="H1476" s="1">
        <v>59.9</v>
      </c>
      <c r="I1476" s="1">
        <v>2</v>
      </c>
      <c r="J1476" s="1">
        <v>94</v>
      </c>
      <c r="K1476" s="1">
        <v>5.57</v>
      </c>
      <c r="L1476" s="1">
        <v>94</v>
      </c>
      <c r="M1476" s="1">
        <v>0.1</v>
      </c>
      <c r="N1476" s="7">
        <v>12.277329999999999</v>
      </c>
      <c r="O1476" s="1">
        <v>1998979</v>
      </c>
      <c r="P1476" s="1">
        <v>2.6</v>
      </c>
      <c r="Q1476" s="1">
        <v>2.8</v>
      </c>
      <c r="R1476" s="1">
        <v>0.79700000000000004</v>
      </c>
      <c r="S1476" s="1">
        <v>14.7</v>
      </c>
      <c r="T1476" s="1">
        <v>0</v>
      </c>
      <c r="U1476" s="1">
        <v>0</v>
      </c>
      <c r="V1476" s="1">
        <v>0</v>
      </c>
      <c r="W1476" s="1">
        <v>0</v>
      </c>
      <c r="X1476" s="1">
        <v>1</v>
      </c>
      <c r="Y1476" s="1">
        <v>1</v>
      </c>
      <c r="Z1476" s="1">
        <v>74.8</v>
      </c>
      <c r="AA1476" s="7">
        <f>SUMPRODUCT($A$19:$Y$19,A1476:Y1476)</f>
        <v>77.068354709916491</v>
      </c>
      <c r="AB1476" s="7">
        <f>(Z1476-AA1476)^2</f>
        <v>5.145433090000342</v>
      </c>
      <c r="AC1476" s="7">
        <f>ABS(Z1476-AA1476)</f>
        <v>2.268354709916494</v>
      </c>
      <c r="AD1476" s="7">
        <f>(Z1476-$AC$10)^2</f>
        <v>33.220104957049969</v>
      </c>
      <c r="AE1476" s="8">
        <f t="shared" si="22"/>
        <v>-2.268354709916494</v>
      </c>
    </row>
    <row r="1477" spans="1:31" x14ac:dyDescent="0.25">
      <c r="A1477" s="1">
        <v>1</v>
      </c>
      <c r="B1477" s="1">
        <v>123</v>
      </c>
      <c r="C1477" s="1">
        <v>38</v>
      </c>
      <c r="D1477" s="1">
        <v>5.35</v>
      </c>
      <c r="E1477" s="7">
        <v>105.7476131</v>
      </c>
      <c r="F1477" s="7">
        <v>98</v>
      </c>
      <c r="G1477" s="1">
        <v>0</v>
      </c>
      <c r="H1477" s="1">
        <v>57.9</v>
      </c>
      <c r="I1477" s="1">
        <v>45</v>
      </c>
      <c r="J1477" s="1">
        <v>98</v>
      </c>
      <c r="K1477" s="1">
        <v>5.92</v>
      </c>
      <c r="L1477" s="1">
        <v>98</v>
      </c>
      <c r="M1477" s="1">
        <v>0.1</v>
      </c>
      <c r="N1477" s="7">
        <v>933.34168699999998</v>
      </c>
      <c r="O1477" s="1">
        <v>111836346</v>
      </c>
      <c r="P1477" s="1">
        <v>1.7</v>
      </c>
      <c r="Q1477" s="1">
        <v>1.7</v>
      </c>
      <c r="R1477" s="1">
        <v>0.73099999999999998</v>
      </c>
      <c r="S1477" s="1">
        <v>12.3</v>
      </c>
      <c r="T1477" s="1">
        <v>0</v>
      </c>
      <c r="U1477" s="1">
        <v>0</v>
      </c>
      <c r="V1477" s="1">
        <v>0</v>
      </c>
      <c r="W1477" s="1">
        <v>0</v>
      </c>
      <c r="X1477" s="1">
        <v>0</v>
      </c>
      <c r="Y1477" s="1">
        <v>0</v>
      </c>
      <c r="Z1477" s="1">
        <v>76</v>
      </c>
      <c r="AA1477" s="7">
        <f>SUMPRODUCT($A$19:$Y$19,A1477:Y1477)</f>
        <v>74.983853365262746</v>
      </c>
      <c r="AB1477" s="7">
        <f>(Z1477-AA1477)^2</f>
        <v>1.0325539832878461</v>
      </c>
      <c r="AC1477" s="7">
        <f>ABS(Z1477-AA1477)</f>
        <v>1.0161466347372539</v>
      </c>
      <c r="AD1477" s="7">
        <f>(Z1477-$AC$10)^2</f>
        <v>48.492957322076094</v>
      </c>
      <c r="AE1477" s="8">
        <f t="shared" si="22"/>
        <v>1.0161466347372539</v>
      </c>
    </row>
    <row r="1478" spans="1:31" x14ac:dyDescent="0.25">
      <c r="A1478" s="1">
        <v>1</v>
      </c>
      <c r="B1478" s="1">
        <v>68</v>
      </c>
      <c r="C1478" s="1">
        <v>0</v>
      </c>
      <c r="D1478" s="1">
        <v>11.68</v>
      </c>
      <c r="E1478" s="7">
        <v>1128.050886</v>
      </c>
      <c r="F1478" s="7">
        <v>88</v>
      </c>
      <c r="G1478" s="1">
        <v>0</v>
      </c>
      <c r="H1478" s="1">
        <v>53.8</v>
      </c>
      <c r="I1478" s="1">
        <v>0</v>
      </c>
      <c r="J1478" s="1">
        <v>98</v>
      </c>
      <c r="K1478" s="1">
        <v>6.12</v>
      </c>
      <c r="L1478" s="1">
        <v>98</v>
      </c>
      <c r="M1478" s="1">
        <v>0.1</v>
      </c>
      <c r="N1478" s="7">
        <v>16372.291520000001</v>
      </c>
      <c r="O1478" s="1">
        <v>976966</v>
      </c>
      <c r="P1478" s="1">
        <v>0.9</v>
      </c>
      <c r="Q1478" s="1">
        <v>1</v>
      </c>
      <c r="R1478" s="1">
        <v>0.80500000000000005</v>
      </c>
      <c r="S1478" s="1">
        <v>12.5</v>
      </c>
      <c r="T1478" s="1">
        <v>0</v>
      </c>
      <c r="U1478" s="1">
        <v>1</v>
      </c>
      <c r="V1478" s="1">
        <v>0</v>
      </c>
      <c r="W1478" s="1">
        <v>0</v>
      </c>
      <c r="X1478" s="1">
        <v>0</v>
      </c>
      <c r="Y1478" s="1">
        <v>1</v>
      </c>
      <c r="Z1478" s="1">
        <v>78.400000000000006</v>
      </c>
      <c r="AA1478" s="7">
        <f>SUMPRODUCT($A$19:$Y$19,A1478:Y1478)</f>
        <v>77.669924001390271</v>
      </c>
      <c r="AB1478" s="7">
        <f>(Z1478-AA1478)^2</f>
        <v>0.53301096374600132</v>
      </c>
      <c r="AC1478" s="7">
        <f>ABS(Z1478-AA1478)</f>
        <v>0.73007599860973471</v>
      </c>
      <c r="AD1478" s="7">
        <f>(Z1478-$AC$10)^2</f>
        <v>87.678662052128388</v>
      </c>
      <c r="AE1478" s="8">
        <f t="shared" si="22"/>
        <v>0.73007599860973471</v>
      </c>
    </row>
    <row r="1479" spans="1:31" x14ac:dyDescent="0.25">
      <c r="A1479" s="1">
        <v>1</v>
      </c>
      <c r="B1479" s="1">
        <v>282</v>
      </c>
      <c r="C1479" s="1">
        <v>57</v>
      </c>
      <c r="D1479" s="1">
        <v>0.1</v>
      </c>
      <c r="E1479" s="7">
        <v>17.587227179999999</v>
      </c>
      <c r="F1479" s="7">
        <v>92</v>
      </c>
      <c r="G1479" s="1">
        <v>31584</v>
      </c>
      <c r="H1479" s="1">
        <v>14.3</v>
      </c>
      <c r="I1479" s="1">
        <v>124</v>
      </c>
      <c r="J1479" s="1">
        <v>43</v>
      </c>
      <c r="K1479" s="1">
        <v>6.55</v>
      </c>
      <c r="L1479" s="1">
        <v>39</v>
      </c>
      <c r="M1479" s="1">
        <v>1.6</v>
      </c>
      <c r="N1479" s="7">
        <v>177.828384</v>
      </c>
      <c r="O1479" s="1">
        <v>12262</v>
      </c>
      <c r="P1479" s="1">
        <v>12.5</v>
      </c>
      <c r="Q1479" s="1">
        <v>12.5</v>
      </c>
      <c r="R1479" s="1">
        <v>0.26100000000000001</v>
      </c>
      <c r="S1479" s="1">
        <v>2.9</v>
      </c>
      <c r="T1479" s="1">
        <v>1</v>
      </c>
      <c r="U1479" s="1">
        <v>0</v>
      </c>
      <c r="V1479" s="1">
        <v>0</v>
      </c>
      <c r="W1479" s="1">
        <v>0</v>
      </c>
      <c r="X1479" s="1">
        <v>0</v>
      </c>
      <c r="Y1479" s="1">
        <v>0</v>
      </c>
      <c r="Z1479" s="1">
        <v>51.4</v>
      </c>
      <c r="AA1479" s="7">
        <f>SUMPRODUCT($A$19:$Y$19,A1479:Y1479)</f>
        <v>50.165435502517134</v>
      </c>
      <c r="AB1479" s="7">
        <f>(Z1479-AA1479)^2</f>
        <v>1.5241494984451176</v>
      </c>
      <c r="AC1479" s="7">
        <f>ABS(Z1479-AA1479)</f>
        <v>1.2345644974828645</v>
      </c>
      <c r="AD1479" s="7">
        <f>(Z1479-$AC$10)^2</f>
        <v>311.03948383904122</v>
      </c>
      <c r="AE1479" s="8">
        <f t="shared" si="22"/>
        <v>1.2345644974828645</v>
      </c>
    </row>
    <row r="1480" spans="1:31" x14ac:dyDescent="0.25">
      <c r="A1480" s="1">
        <v>1</v>
      </c>
      <c r="B1480" s="1">
        <v>234</v>
      </c>
      <c r="C1480" s="1">
        <v>11</v>
      </c>
      <c r="D1480" s="1">
        <v>5</v>
      </c>
      <c r="E1480" s="7">
        <v>0</v>
      </c>
      <c r="F1480" s="7">
        <v>5</v>
      </c>
      <c r="G1480" s="1">
        <v>1678</v>
      </c>
      <c r="H1480" s="1">
        <v>16.100000000000001</v>
      </c>
      <c r="I1480" s="1">
        <v>15</v>
      </c>
      <c r="J1480" s="1">
        <v>46</v>
      </c>
      <c r="K1480" s="1">
        <v>4.1399999999999997</v>
      </c>
      <c r="L1480" s="1">
        <v>5</v>
      </c>
      <c r="M1480" s="1">
        <v>0.2</v>
      </c>
      <c r="N1480" s="7">
        <v>1653.2390500000001</v>
      </c>
      <c r="O1480" s="1">
        <v>1315372</v>
      </c>
      <c r="P1480" s="1">
        <v>9.6999999999999993</v>
      </c>
      <c r="Q1480" s="1">
        <v>9.8000000000000007</v>
      </c>
      <c r="R1480" s="1">
        <v>0.50900000000000001</v>
      </c>
      <c r="S1480" s="1">
        <v>9</v>
      </c>
      <c r="T1480" s="1">
        <v>0</v>
      </c>
      <c r="U1480" s="1">
        <v>1</v>
      </c>
      <c r="V1480" s="1">
        <v>0</v>
      </c>
      <c r="W1480" s="1">
        <v>0</v>
      </c>
      <c r="X1480" s="1">
        <v>0</v>
      </c>
      <c r="Y1480" s="1">
        <v>0</v>
      </c>
      <c r="Z1480" s="1">
        <v>62.1</v>
      </c>
      <c r="AA1480" s="7">
        <f>SUMPRODUCT($A$19:$Y$19,A1480:Y1480)</f>
        <v>62.913042472807746</v>
      </c>
      <c r="AB1480" s="7">
        <f>(Z1480-AA1480)^2</f>
        <v>0.66103806258933173</v>
      </c>
      <c r="AC1480" s="7">
        <f>ABS(Z1480-AA1480)</f>
        <v>0.81304247280774433</v>
      </c>
      <c r="AD1480" s="7">
        <f>(Z1480-$AC$10)^2</f>
        <v>48.112417427190486</v>
      </c>
      <c r="AE1480" s="8">
        <f t="shared" si="22"/>
        <v>-0.81304247280774433</v>
      </c>
    </row>
    <row r="1481" spans="1:31" x14ac:dyDescent="0.25">
      <c r="A1481" s="1">
        <v>1</v>
      </c>
      <c r="B1481" s="1">
        <v>121</v>
      </c>
      <c r="C1481" s="1">
        <v>6</v>
      </c>
      <c r="D1481" s="1">
        <v>3.82</v>
      </c>
      <c r="E1481" s="7">
        <v>79.116263410000002</v>
      </c>
      <c r="F1481" s="7">
        <v>83</v>
      </c>
      <c r="G1481" s="1">
        <v>0</v>
      </c>
      <c r="H1481" s="1">
        <v>53.5</v>
      </c>
      <c r="I1481" s="1">
        <v>7</v>
      </c>
      <c r="J1481" s="1">
        <v>84</v>
      </c>
      <c r="K1481" s="1">
        <v>9.16</v>
      </c>
      <c r="L1481" s="1">
        <v>83</v>
      </c>
      <c r="M1481" s="1">
        <v>0.1</v>
      </c>
      <c r="N1481" s="7">
        <v>6432.2165370000002</v>
      </c>
      <c r="O1481" s="1">
        <v>1593112</v>
      </c>
      <c r="P1481" s="1">
        <v>1.2</v>
      </c>
      <c r="Q1481" s="1">
        <v>1.1000000000000001</v>
      </c>
      <c r="R1481" s="1">
        <v>0.73699999999999999</v>
      </c>
      <c r="S1481" s="1">
        <v>14</v>
      </c>
      <c r="T1481" s="1">
        <v>0</v>
      </c>
      <c r="U1481" s="1">
        <v>0</v>
      </c>
      <c r="V1481" s="1">
        <v>0</v>
      </c>
      <c r="W1481" s="1">
        <v>1</v>
      </c>
      <c r="X1481" s="1">
        <v>0</v>
      </c>
      <c r="Y1481" s="1">
        <v>0</v>
      </c>
      <c r="Z1481" s="1">
        <v>76</v>
      </c>
      <c r="AA1481" s="7">
        <f>SUMPRODUCT($A$19:$Y$19,A1481:Y1481)</f>
        <v>74.479025720077757</v>
      </c>
      <c r="AB1481" s="7">
        <f>(Z1481-AA1481)^2</f>
        <v>2.3133627601849844</v>
      </c>
      <c r="AC1481" s="7">
        <f>ABS(Z1481-AA1481)</f>
        <v>1.5209742799222425</v>
      </c>
      <c r="AD1481" s="7">
        <f>(Z1481-$AC$10)^2</f>
        <v>48.492957322076094</v>
      </c>
      <c r="AE1481" s="8">
        <f t="shared" si="22"/>
        <v>1.5209742799222425</v>
      </c>
    </row>
    <row r="1482" spans="1:31" x14ac:dyDescent="0.25">
      <c r="A1482" s="1">
        <v>1</v>
      </c>
      <c r="B1482" s="1">
        <v>34</v>
      </c>
      <c r="C1482" s="1">
        <v>3</v>
      </c>
      <c r="D1482" s="1">
        <v>7.97</v>
      </c>
      <c r="E1482" s="7">
        <v>115.0692415</v>
      </c>
      <c r="F1482" s="7">
        <v>92</v>
      </c>
      <c r="G1482" s="1">
        <v>78</v>
      </c>
      <c r="H1482" s="1">
        <v>21.7</v>
      </c>
      <c r="I1482" s="1">
        <v>4</v>
      </c>
      <c r="J1482" s="1">
        <v>57</v>
      </c>
      <c r="K1482" s="1">
        <v>5.32</v>
      </c>
      <c r="L1482" s="1">
        <v>43</v>
      </c>
      <c r="M1482" s="1">
        <v>7.3</v>
      </c>
      <c r="N1482" s="7">
        <v>1653.2936999999999</v>
      </c>
      <c r="O1482" s="1">
        <v>99111</v>
      </c>
      <c r="P1482" s="1">
        <v>9.1999999999999993</v>
      </c>
      <c r="Q1482" s="1">
        <v>9.1999999999999993</v>
      </c>
      <c r="R1482" s="1">
        <v>0.59</v>
      </c>
      <c r="S1482" s="1">
        <v>9.1</v>
      </c>
      <c r="T1482" s="1">
        <v>1</v>
      </c>
      <c r="U1482" s="1">
        <v>0</v>
      </c>
      <c r="V1482" s="1">
        <v>0</v>
      </c>
      <c r="W1482" s="1">
        <v>0</v>
      </c>
      <c r="X1482" s="1">
        <v>0</v>
      </c>
      <c r="Y1482" s="1">
        <v>0</v>
      </c>
      <c r="Z1482" s="1">
        <v>55.7</v>
      </c>
      <c r="AA1482" s="7">
        <f>SUMPRODUCT($A$19:$Y$19,A1482:Y1482)</f>
        <v>60.199952656470671</v>
      </c>
      <c r="AB1482" s="7">
        <f>(Z1482-AA1482)^2</f>
        <v>20.249573910477427</v>
      </c>
      <c r="AC1482" s="7">
        <f>ABS(Z1482-AA1482)</f>
        <v>4.4999526564706684</v>
      </c>
      <c r="AD1482" s="7">
        <f>(Z1482-$AC$10)^2</f>
        <v>177.85720481371791</v>
      </c>
      <c r="AE1482" s="8">
        <f t="shared" si="22"/>
        <v>-4.4999526564706684</v>
      </c>
    </row>
    <row r="1483" spans="1:31" x14ac:dyDescent="0.25">
      <c r="A1483" s="1">
        <v>1</v>
      </c>
      <c r="B1483" s="1">
        <v>221</v>
      </c>
      <c r="C1483" s="1">
        <v>0</v>
      </c>
      <c r="D1483" s="1">
        <v>7.52</v>
      </c>
      <c r="E1483" s="7">
        <v>48.028594409999997</v>
      </c>
      <c r="F1483" s="7">
        <v>95</v>
      </c>
      <c r="G1483" s="1">
        <v>0</v>
      </c>
      <c r="H1483" s="1">
        <v>42.4</v>
      </c>
      <c r="I1483" s="1">
        <v>1</v>
      </c>
      <c r="J1483" s="1">
        <v>95</v>
      </c>
      <c r="K1483" s="1">
        <v>6.6</v>
      </c>
      <c r="L1483" s="1">
        <v>95</v>
      </c>
      <c r="M1483" s="1">
        <v>0.4</v>
      </c>
      <c r="N1483" s="7">
        <v>326.28121199999998</v>
      </c>
      <c r="O1483" s="1">
        <v>746556</v>
      </c>
      <c r="P1483" s="1">
        <v>5.6</v>
      </c>
      <c r="Q1483" s="1">
        <v>5.3</v>
      </c>
      <c r="R1483" s="1">
        <v>0.61799999999999999</v>
      </c>
      <c r="S1483" s="1">
        <v>10.199999999999999</v>
      </c>
      <c r="T1483" s="1">
        <v>0</v>
      </c>
      <c r="U1483" s="1">
        <v>0</v>
      </c>
      <c r="V1483" s="1">
        <v>0</v>
      </c>
      <c r="W1483" s="1">
        <v>1</v>
      </c>
      <c r="X1483" s="1">
        <v>0</v>
      </c>
      <c r="Y1483" s="1">
        <v>0</v>
      </c>
      <c r="Z1483" s="1">
        <v>65.900000000000006</v>
      </c>
      <c r="AA1483" s="7">
        <f>SUMPRODUCT($A$19:$Y$19,A1483:Y1483)</f>
        <v>69.30583545615427</v>
      </c>
      <c r="AB1483" s="7">
        <f>(Z1483-AA1483)^2</f>
        <v>11.599715154397526</v>
      </c>
      <c r="AC1483" s="7">
        <f>ABS(Z1483-AA1483)</f>
        <v>3.4058354561542643</v>
      </c>
      <c r="AD1483" s="7">
        <f>(Z1483-$AC$10)^2</f>
        <v>9.8364499164397667</v>
      </c>
      <c r="AE1483" s="8">
        <f t="shared" si="22"/>
        <v>-3.4058354561542643</v>
      </c>
    </row>
    <row r="1484" spans="1:31" x14ac:dyDescent="0.25">
      <c r="A1484" s="1">
        <v>1</v>
      </c>
      <c r="B1484" s="1">
        <v>168</v>
      </c>
      <c r="C1484" s="1">
        <v>9</v>
      </c>
      <c r="D1484" s="1">
        <v>8.18</v>
      </c>
      <c r="E1484" s="7">
        <v>0</v>
      </c>
      <c r="F1484" s="7">
        <v>53</v>
      </c>
      <c r="G1484" s="1">
        <v>0</v>
      </c>
      <c r="H1484" s="1">
        <v>58.2</v>
      </c>
      <c r="I1484" s="1">
        <v>10</v>
      </c>
      <c r="J1484" s="1">
        <v>76</v>
      </c>
      <c r="K1484" s="1">
        <v>3.98</v>
      </c>
      <c r="L1484" s="1">
        <v>5</v>
      </c>
      <c r="M1484" s="1">
        <v>0.1</v>
      </c>
      <c r="N1484" s="7">
        <v>1653.2390500000001</v>
      </c>
      <c r="O1484" s="1">
        <v>1315372</v>
      </c>
      <c r="P1484" s="1">
        <v>1.6</v>
      </c>
      <c r="Q1484" s="1">
        <v>1.5</v>
      </c>
      <c r="R1484" s="1">
        <v>0.745</v>
      </c>
      <c r="S1484" s="1">
        <v>13.4</v>
      </c>
      <c r="T1484" s="1">
        <v>0</v>
      </c>
      <c r="U1484" s="1">
        <v>0</v>
      </c>
      <c r="V1484" s="1">
        <v>0</v>
      </c>
      <c r="W1484" s="1">
        <v>1</v>
      </c>
      <c r="X1484" s="1">
        <v>0</v>
      </c>
      <c r="Y1484" s="1">
        <v>0</v>
      </c>
      <c r="Z1484" s="1">
        <v>73.2</v>
      </c>
      <c r="AA1484" s="7">
        <f>SUMPRODUCT($A$19:$Y$19,A1484:Y1484)</f>
        <v>69.936094970005612</v>
      </c>
      <c r="AB1484" s="7">
        <f>(Z1484-AA1484)^2</f>
        <v>10.653076044822683</v>
      </c>
      <c r="AC1484" s="7">
        <f>ABS(Z1484-AA1484)</f>
        <v>3.2639050299943904</v>
      </c>
      <c r="AD1484" s="7">
        <f>(Z1484-$AC$10)^2</f>
        <v>17.336301803681902</v>
      </c>
      <c r="AE1484" s="8">
        <f t="shared" si="22"/>
        <v>3.2639050299943904</v>
      </c>
    </row>
    <row r="1485" spans="1:31" x14ac:dyDescent="0.25">
      <c r="A1485" s="1">
        <v>1</v>
      </c>
      <c r="B1485" s="1">
        <v>426</v>
      </c>
      <c r="C1485" s="1">
        <v>34</v>
      </c>
      <c r="D1485" s="1">
        <v>7.13</v>
      </c>
      <c r="E1485" s="7">
        <v>18.41791804</v>
      </c>
      <c r="F1485" s="7">
        <v>92</v>
      </c>
      <c r="G1485" s="1">
        <v>2095</v>
      </c>
      <c r="H1485" s="1">
        <v>13.2</v>
      </c>
      <c r="I1485" s="1">
        <v>57</v>
      </c>
      <c r="J1485" s="1">
        <v>9</v>
      </c>
      <c r="K1485" s="1">
        <v>4.22</v>
      </c>
      <c r="L1485" s="1">
        <v>9</v>
      </c>
      <c r="M1485" s="1">
        <v>8.5</v>
      </c>
      <c r="N1485" s="7">
        <v>216.17274699999999</v>
      </c>
      <c r="O1485" s="1">
        <v>82573</v>
      </c>
      <c r="P1485" s="1">
        <v>7.6</v>
      </c>
      <c r="Q1485" s="1">
        <v>7.7</v>
      </c>
      <c r="R1485" s="1">
        <v>0.318</v>
      </c>
      <c r="S1485" s="1">
        <v>6.6</v>
      </c>
      <c r="T1485" s="1">
        <v>1</v>
      </c>
      <c r="U1485" s="1">
        <v>0</v>
      </c>
      <c r="V1485" s="1">
        <v>0</v>
      </c>
      <c r="W1485" s="1">
        <v>0</v>
      </c>
      <c r="X1485" s="1">
        <v>0</v>
      </c>
      <c r="Y1485" s="1">
        <v>0</v>
      </c>
      <c r="Z1485" s="1">
        <v>48.3</v>
      </c>
      <c r="AA1485" s="7">
        <f>SUMPRODUCT($A$19:$Y$19,A1485:Y1485)</f>
        <v>47.471832268019391</v>
      </c>
      <c r="AB1485" s="7">
        <f>(Z1485-AA1485)^2</f>
        <v>0.68586179229390154</v>
      </c>
      <c r="AC1485" s="7">
        <f>ABS(Z1485-AA1485)</f>
        <v>0.82816773198060645</v>
      </c>
      <c r="AD1485" s="7">
        <f>(Z1485-$AC$10)^2</f>
        <v>429.99461522939055</v>
      </c>
      <c r="AE1485" s="8">
        <f t="shared" si="22"/>
        <v>0.82816773198060645</v>
      </c>
    </row>
    <row r="1486" spans="1:31" x14ac:dyDescent="0.25">
      <c r="A1486" s="1">
        <v>1</v>
      </c>
      <c r="B1486" s="1">
        <v>113</v>
      </c>
      <c r="C1486" s="1">
        <v>1</v>
      </c>
      <c r="D1486" s="1">
        <v>0.56999999999999995</v>
      </c>
      <c r="E1486" s="7">
        <v>88.450380109999998</v>
      </c>
      <c r="F1486" s="7">
        <v>99</v>
      </c>
      <c r="G1486" s="1">
        <v>24</v>
      </c>
      <c r="H1486" s="1">
        <v>5.6</v>
      </c>
      <c r="I1486" s="1">
        <v>1</v>
      </c>
      <c r="J1486" s="1">
        <v>97</v>
      </c>
      <c r="K1486" s="1">
        <v>2.4300000000000002</v>
      </c>
      <c r="L1486" s="1">
        <v>99</v>
      </c>
      <c r="M1486" s="1">
        <v>0.1</v>
      </c>
      <c r="N1486" s="7">
        <v>1585.1322600000001</v>
      </c>
      <c r="O1486" s="1">
        <v>1315372</v>
      </c>
      <c r="P1486" s="1">
        <v>7</v>
      </c>
      <c r="Q1486" s="1">
        <v>6.8</v>
      </c>
      <c r="R1486" s="1">
        <v>0.753</v>
      </c>
      <c r="S1486" s="1">
        <v>11.5</v>
      </c>
      <c r="T1486" s="1">
        <v>0</v>
      </c>
      <c r="U1486" s="1">
        <v>1</v>
      </c>
      <c r="V1486" s="1">
        <v>0</v>
      </c>
      <c r="W1486" s="1">
        <v>0</v>
      </c>
      <c r="X1486" s="1">
        <v>0</v>
      </c>
      <c r="Y1486" s="1">
        <v>0</v>
      </c>
      <c r="Z1486" s="1">
        <v>74.900000000000006</v>
      </c>
      <c r="AA1486" s="7">
        <f>SUMPRODUCT($A$19:$Y$19,A1486:Y1486)</f>
        <v>71.294729056851665</v>
      </c>
      <c r="AB1486" s="7">
        <f>(Z1486-AA1486)^2</f>
        <v>12.997978573509727</v>
      </c>
      <c r="AC1486" s="7">
        <f>ABS(Z1486-AA1486)</f>
        <v>3.6052709431483407</v>
      </c>
      <c r="AD1486" s="7">
        <f>(Z1486-$AC$10)^2</f>
        <v>34.38284265413558</v>
      </c>
      <c r="AE1486" s="8">
        <f t="shared" si="22"/>
        <v>3.6052709431483407</v>
      </c>
    </row>
    <row r="1487" spans="1:31" x14ac:dyDescent="0.25">
      <c r="A1487" s="1">
        <v>1</v>
      </c>
      <c r="B1487" s="1">
        <v>216</v>
      </c>
      <c r="C1487" s="1">
        <v>0</v>
      </c>
      <c r="D1487" s="1">
        <v>0.01</v>
      </c>
      <c r="E1487" s="7">
        <v>209.3921344</v>
      </c>
      <c r="F1487" s="7">
        <v>99</v>
      </c>
      <c r="G1487" s="1">
        <v>0</v>
      </c>
      <c r="H1487" s="1">
        <v>23.6</v>
      </c>
      <c r="I1487" s="1">
        <v>1</v>
      </c>
      <c r="J1487" s="1">
        <v>98</v>
      </c>
      <c r="K1487" s="1">
        <v>3.57</v>
      </c>
      <c r="L1487" s="1">
        <v>99</v>
      </c>
      <c r="M1487" s="1">
        <v>0.5</v>
      </c>
      <c r="N1487" s="7">
        <v>2522.7968000000001</v>
      </c>
      <c r="O1487" s="1">
        <v>776448</v>
      </c>
      <c r="P1487" s="1">
        <v>15.7</v>
      </c>
      <c r="Q1487" s="1">
        <v>16.2</v>
      </c>
      <c r="R1487" s="1">
        <v>0.59599999999999997</v>
      </c>
      <c r="S1487" s="1">
        <v>12.5</v>
      </c>
      <c r="T1487" s="1">
        <v>0</v>
      </c>
      <c r="U1487" s="1">
        <v>1</v>
      </c>
      <c r="V1487" s="1">
        <v>0</v>
      </c>
      <c r="W1487" s="1">
        <v>0</v>
      </c>
      <c r="X1487" s="1">
        <v>0</v>
      </c>
      <c r="Y1487" s="1">
        <v>0</v>
      </c>
      <c r="Z1487" s="1">
        <v>69.400000000000006</v>
      </c>
      <c r="AA1487" s="7">
        <f>SUMPRODUCT($A$19:$Y$19,A1487:Y1487)</f>
        <v>69.112004534439819</v>
      </c>
      <c r="AB1487" s="7">
        <f>(Z1487-AA1487)^2</f>
        <v>8.2941388183228507E-2</v>
      </c>
      <c r="AC1487" s="7">
        <f>ABS(Z1487-AA1487)</f>
        <v>0.2879954655601864</v>
      </c>
      <c r="AD1487" s="7">
        <f>(Z1487-$AC$10)^2</f>
        <v>0.13226931443258166</v>
      </c>
      <c r="AE1487" s="8">
        <f t="shared" si="22"/>
        <v>0.2879954655601864</v>
      </c>
    </row>
    <row r="1488" spans="1:31" x14ac:dyDescent="0.25">
      <c r="A1488" s="1">
        <v>1</v>
      </c>
      <c r="B1488" s="1">
        <v>98</v>
      </c>
      <c r="C1488" s="1">
        <v>1</v>
      </c>
      <c r="D1488" s="1">
        <v>1.67</v>
      </c>
      <c r="E1488" s="7">
        <v>69.139248620000004</v>
      </c>
      <c r="F1488" s="7">
        <v>81</v>
      </c>
      <c r="G1488" s="1">
        <v>24</v>
      </c>
      <c r="H1488" s="1">
        <v>62.5</v>
      </c>
      <c r="I1488" s="1">
        <v>1</v>
      </c>
      <c r="J1488" s="1">
        <v>75</v>
      </c>
      <c r="K1488" s="1">
        <v>8.6999999999999993</v>
      </c>
      <c r="L1488" s="1">
        <v>81</v>
      </c>
      <c r="M1488" s="1">
        <v>0.1</v>
      </c>
      <c r="N1488" s="7">
        <v>712.77575899999999</v>
      </c>
      <c r="O1488" s="1">
        <v>411147</v>
      </c>
      <c r="P1488" s="1">
        <v>4.7</v>
      </c>
      <c r="Q1488" s="1">
        <v>4.7</v>
      </c>
      <c r="R1488" s="1">
        <v>0.74</v>
      </c>
      <c r="S1488" s="1">
        <v>13.1</v>
      </c>
      <c r="T1488" s="1">
        <v>0</v>
      </c>
      <c r="U1488" s="1">
        <v>1</v>
      </c>
      <c r="V1488" s="1">
        <v>0</v>
      </c>
      <c r="W1488" s="1">
        <v>0</v>
      </c>
      <c r="X1488" s="1">
        <v>0</v>
      </c>
      <c r="Y1488" s="1">
        <v>0</v>
      </c>
      <c r="Z1488" s="1">
        <v>74.5</v>
      </c>
      <c r="AA1488" s="7">
        <f>SUMPRODUCT($A$19:$Y$19,A1488:Y1488)</f>
        <v>73.400375773978922</v>
      </c>
      <c r="AB1488" s="7">
        <f>(Z1488-AA1488)^2</f>
        <v>1.2091734384524544</v>
      </c>
      <c r="AC1488" s="7">
        <f>ABS(Z1488-AA1488)</f>
        <v>1.0996242260210778</v>
      </c>
      <c r="AD1488" s="7">
        <f>(Z1488-$AC$10)^2</f>
        <v>29.85189186579348</v>
      </c>
      <c r="AE1488" s="8">
        <f t="shared" si="22"/>
        <v>1.0996242260210778</v>
      </c>
    </row>
    <row r="1489" spans="1:31" x14ac:dyDescent="0.25">
      <c r="A1489" s="1">
        <v>1</v>
      </c>
      <c r="B1489" s="1">
        <v>73</v>
      </c>
      <c r="C1489" s="1">
        <v>0</v>
      </c>
      <c r="D1489" s="1">
        <v>7.53</v>
      </c>
      <c r="E1489" s="7">
        <v>2163.0434140000002</v>
      </c>
      <c r="F1489" s="7">
        <v>96</v>
      </c>
      <c r="G1489" s="1">
        <v>1</v>
      </c>
      <c r="H1489" s="1">
        <v>66</v>
      </c>
      <c r="I1489" s="1">
        <v>0</v>
      </c>
      <c r="J1489" s="1">
        <v>99</v>
      </c>
      <c r="K1489" s="1">
        <v>8.8000000000000007</v>
      </c>
      <c r="L1489" s="1">
        <v>99</v>
      </c>
      <c r="M1489" s="1">
        <v>0.1</v>
      </c>
      <c r="N1489" s="7">
        <v>21673.7817</v>
      </c>
      <c r="O1489" s="1">
        <v>1892413</v>
      </c>
      <c r="P1489" s="1">
        <v>0.8</v>
      </c>
      <c r="Q1489" s="1">
        <v>0.7</v>
      </c>
      <c r="R1489" s="1">
        <v>0.86199999999999999</v>
      </c>
      <c r="S1489" s="1">
        <v>17.2</v>
      </c>
      <c r="T1489" s="1">
        <v>0</v>
      </c>
      <c r="U1489" s="1">
        <v>0</v>
      </c>
      <c r="V1489" s="1">
        <v>0</v>
      </c>
      <c r="W1489" s="1">
        <v>0</v>
      </c>
      <c r="X1489" s="1">
        <v>1</v>
      </c>
      <c r="Y1489" s="1">
        <v>0</v>
      </c>
      <c r="Z1489" s="1">
        <v>88</v>
      </c>
      <c r="AA1489" s="7">
        <f>SUMPRODUCT($A$19:$Y$19,A1489:Y1489)</f>
        <v>79.025440521401109</v>
      </c>
      <c r="AB1489" s="7">
        <f>(Z1489-AA1489)^2</f>
        <v>80.542717834909212</v>
      </c>
      <c r="AC1489" s="7">
        <f>ABS(Z1489-AA1489)</f>
        <v>8.9745594785988914</v>
      </c>
      <c r="AD1489" s="7">
        <f>(Z1489-$AC$10)^2</f>
        <v>359.62148097233705</v>
      </c>
      <c r="AE1489" s="8">
        <f t="shared" si="22"/>
        <v>8.9745594785988914</v>
      </c>
    </row>
    <row r="1490" spans="1:31" x14ac:dyDescent="0.25">
      <c r="A1490" s="1">
        <v>1</v>
      </c>
      <c r="B1490" s="1">
        <v>84</v>
      </c>
      <c r="C1490" s="1">
        <v>0</v>
      </c>
      <c r="D1490" s="1">
        <v>4.76</v>
      </c>
      <c r="E1490" s="7">
        <v>430.87697850000001</v>
      </c>
      <c r="F1490" s="7">
        <v>99</v>
      </c>
      <c r="G1490" s="1">
        <v>0</v>
      </c>
      <c r="H1490" s="1">
        <v>56.5</v>
      </c>
      <c r="I1490" s="1">
        <v>1</v>
      </c>
      <c r="J1490" s="1">
        <v>99</v>
      </c>
      <c r="K1490" s="1">
        <v>5.66</v>
      </c>
      <c r="L1490" s="1">
        <v>99</v>
      </c>
      <c r="M1490" s="1">
        <v>0.1</v>
      </c>
      <c r="N1490" s="7">
        <v>4414.7231400000001</v>
      </c>
      <c r="O1490" s="1">
        <v>289592</v>
      </c>
      <c r="P1490" s="1">
        <v>1.3</v>
      </c>
      <c r="Q1490" s="1">
        <v>1.4</v>
      </c>
      <c r="R1490" s="1">
        <v>0.75900000000000001</v>
      </c>
      <c r="S1490" s="1">
        <v>14.2</v>
      </c>
      <c r="T1490" s="1">
        <v>0</v>
      </c>
      <c r="U1490" s="1">
        <v>0</v>
      </c>
      <c r="V1490" s="1">
        <v>0</v>
      </c>
      <c r="W1490" s="1">
        <v>0</v>
      </c>
      <c r="X1490" s="1">
        <v>1</v>
      </c>
      <c r="Y1490" s="1">
        <v>0</v>
      </c>
      <c r="Z1490" s="1">
        <v>77.2</v>
      </c>
      <c r="AA1490" s="7">
        <f>SUMPRODUCT($A$19:$Y$19,A1490:Y1490)</f>
        <v>75.269583490746854</v>
      </c>
      <c r="AB1490" s="7">
        <f>(Z1490-AA1490)^2</f>
        <v>3.7265078991971134</v>
      </c>
      <c r="AC1490" s="7">
        <f>ABS(Z1490-AA1490)</f>
        <v>1.9304165092531491</v>
      </c>
      <c r="AD1490" s="7">
        <f>(Z1490-$AC$10)^2</f>
        <v>66.645809687102243</v>
      </c>
      <c r="AE1490" s="8">
        <f t="shared" si="22"/>
        <v>1.9304165092531491</v>
      </c>
    </row>
    <row r="1491" spans="1:31" x14ac:dyDescent="0.25">
      <c r="A1491" s="1">
        <v>1</v>
      </c>
      <c r="B1491" s="1">
        <v>95</v>
      </c>
      <c r="C1491" s="1">
        <v>1</v>
      </c>
      <c r="D1491" s="1">
        <v>1.62</v>
      </c>
      <c r="E1491" s="7">
        <v>8.1403736149999997</v>
      </c>
      <c r="F1491" s="7">
        <v>81</v>
      </c>
      <c r="G1491" s="1">
        <v>22</v>
      </c>
      <c r="H1491" s="1">
        <v>63</v>
      </c>
      <c r="I1491" s="1">
        <v>1</v>
      </c>
      <c r="J1491" s="1">
        <v>75</v>
      </c>
      <c r="K1491" s="1">
        <v>7.42</v>
      </c>
      <c r="L1491" s="1">
        <v>81</v>
      </c>
      <c r="M1491" s="1">
        <v>0.1</v>
      </c>
      <c r="N1491" s="7">
        <v>84.268878000000001</v>
      </c>
      <c r="O1491" s="1">
        <v>4183156</v>
      </c>
      <c r="P1491" s="1">
        <v>4.7</v>
      </c>
      <c r="Q1491" s="1">
        <v>4.7</v>
      </c>
      <c r="R1491" s="1">
        <v>0.746</v>
      </c>
      <c r="S1491" s="1">
        <v>13.2</v>
      </c>
      <c r="T1491" s="1">
        <v>0</v>
      </c>
      <c r="U1491" s="1">
        <v>1</v>
      </c>
      <c r="V1491" s="1">
        <v>0</v>
      </c>
      <c r="W1491" s="1">
        <v>0</v>
      </c>
      <c r="X1491" s="1">
        <v>0</v>
      </c>
      <c r="Y1491" s="1">
        <v>0</v>
      </c>
      <c r="Z1491" s="1">
        <v>74.7</v>
      </c>
      <c r="AA1491" s="7">
        <f>SUMPRODUCT($A$19:$Y$19,A1491:Y1491)</f>
        <v>73.399182323706981</v>
      </c>
      <c r="AB1491" s="7">
        <f>(Z1491-AA1491)^2</f>
        <v>1.6921266269563771</v>
      </c>
      <c r="AC1491" s="7">
        <f>ABS(Z1491-AA1491)</f>
        <v>1.3008176762930219</v>
      </c>
      <c r="AD1491" s="7">
        <f>(Z1491-$AC$10)^2</f>
        <v>32.077367259964525</v>
      </c>
      <c r="AE1491" s="8">
        <f t="shared" si="22"/>
        <v>1.3008176762930219</v>
      </c>
    </row>
    <row r="1492" spans="1:31" x14ac:dyDescent="0.25">
      <c r="A1492" s="1">
        <v>1</v>
      </c>
      <c r="B1492" s="1">
        <v>211</v>
      </c>
      <c r="C1492" s="1">
        <v>52</v>
      </c>
      <c r="D1492" s="1">
        <v>0.28000000000000003</v>
      </c>
      <c r="E1492" s="7">
        <v>11.052479030000001</v>
      </c>
      <c r="F1492" s="7">
        <v>91</v>
      </c>
      <c r="G1492" s="1">
        <v>329</v>
      </c>
      <c r="H1492" s="1">
        <v>19.100000000000001</v>
      </c>
      <c r="I1492" s="1">
        <v>69</v>
      </c>
      <c r="J1492" s="1">
        <v>9</v>
      </c>
      <c r="K1492" s="1">
        <v>2.5</v>
      </c>
      <c r="L1492" s="1">
        <v>9</v>
      </c>
      <c r="M1492" s="1">
        <v>0.6</v>
      </c>
      <c r="N1492" s="7">
        <v>741.77711599999998</v>
      </c>
      <c r="O1492" s="1">
        <v>49869</v>
      </c>
      <c r="P1492" s="1">
        <v>13.1</v>
      </c>
      <c r="Q1492" s="1">
        <v>13.4</v>
      </c>
      <c r="R1492" s="1">
        <v>0.504</v>
      </c>
      <c r="S1492" s="1">
        <v>8.5</v>
      </c>
      <c r="T1492" s="1">
        <v>0</v>
      </c>
      <c r="U1492" s="1">
        <v>1</v>
      </c>
      <c r="V1492" s="1">
        <v>0</v>
      </c>
      <c r="W1492" s="1">
        <v>0</v>
      </c>
      <c r="X1492" s="1">
        <v>0</v>
      </c>
      <c r="Y1492" s="1">
        <v>0</v>
      </c>
      <c r="Z1492" s="1">
        <v>65.2</v>
      </c>
      <c r="AA1492" s="7">
        <f>SUMPRODUCT($A$19:$Y$19,A1492:Y1492)</f>
        <v>60.410352733811379</v>
      </c>
      <c r="AB1492" s="7">
        <f>(Z1492-AA1492)^2</f>
        <v>22.940720934508157</v>
      </c>
      <c r="AC1492" s="7">
        <f>ABS(Z1492-AA1492)</f>
        <v>4.7896472661886236</v>
      </c>
      <c r="AD1492" s="7">
        <f>(Z1492-$AC$10)^2</f>
        <v>14.717286036841225</v>
      </c>
      <c r="AE1492" s="8">
        <f t="shared" si="22"/>
        <v>4.7896472661886236</v>
      </c>
    </row>
    <row r="1493" spans="1:31" x14ac:dyDescent="0.25">
      <c r="A1493" s="1">
        <v>1</v>
      </c>
      <c r="B1493" s="1">
        <v>79</v>
      </c>
      <c r="C1493" s="1">
        <v>0</v>
      </c>
      <c r="D1493" s="1">
        <v>2.1</v>
      </c>
      <c r="E1493" s="7">
        <v>170.73740269999999</v>
      </c>
      <c r="F1493" s="7">
        <v>98</v>
      </c>
      <c r="G1493" s="1">
        <v>3</v>
      </c>
      <c r="H1493" s="1">
        <v>56.8</v>
      </c>
      <c r="I1493" s="1">
        <v>0</v>
      </c>
      <c r="J1493" s="1">
        <v>98</v>
      </c>
      <c r="K1493" s="1">
        <v>3.8</v>
      </c>
      <c r="L1493" s="1">
        <v>98</v>
      </c>
      <c r="M1493" s="1">
        <v>0.1</v>
      </c>
      <c r="N1493" s="7">
        <v>1937.99549</v>
      </c>
      <c r="O1493" s="1">
        <v>1315372</v>
      </c>
      <c r="P1493" s="1">
        <v>6.1</v>
      </c>
      <c r="Q1493" s="1">
        <v>5.9</v>
      </c>
      <c r="R1493" s="1">
        <v>0.81</v>
      </c>
      <c r="S1493" s="1">
        <v>14.2</v>
      </c>
      <c r="T1493" s="1">
        <v>0</v>
      </c>
      <c r="U1493" s="1">
        <v>1</v>
      </c>
      <c r="V1493" s="1">
        <v>0</v>
      </c>
      <c r="W1493" s="1">
        <v>0</v>
      </c>
      <c r="X1493" s="1">
        <v>0</v>
      </c>
      <c r="Y1493" s="1">
        <v>0</v>
      </c>
      <c r="Z1493" s="1">
        <v>75.5</v>
      </c>
      <c r="AA1493" s="7">
        <f>SUMPRODUCT($A$19:$Y$19,A1493:Y1493)</f>
        <v>75.059625957207544</v>
      </c>
      <c r="AB1493" s="7">
        <f>(Z1493-AA1493)^2</f>
        <v>0.19392929756537192</v>
      </c>
      <c r="AC1493" s="7">
        <f>ABS(Z1493-AA1493)</f>
        <v>0.44037404279245607</v>
      </c>
      <c r="AD1493" s="7">
        <f>(Z1493-$AC$10)^2</f>
        <v>41.779268836648555</v>
      </c>
      <c r="AE1493" s="8">
        <f t="shared" si="22"/>
        <v>0.44037404279245607</v>
      </c>
    </row>
    <row r="1494" spans="1:31" x14ac:dyDescent="0.25">
      <c r="A1494" s="1">
        <v>1</v>
      </c>
      <c r="B1494" s="1">
        <v>177</v>
      </c>
      <c r="C1494" s="1">
        <v>0</v>
      </c>
      <c r="D1494" s="1">
        <v>6.04</v>
      </c>
      <c r="E1494" s="7">
        <v>0</v>
      </c>
      <c r="F1494" s="7">
        <v>99</v>
      </c>
      <c r="G1494" s="1">
        <v>0</v>
      </c>
      <c r="H1494" s="1">
        <v>44.7</v>
      </c>
      <c r="I1494" s="1">
        <v>0</v>
      </c>
      <c r="J1494" s="1">
        <v>93</v>
      </c>
      <c r="K1494" s="1">
        <v>3.66</v>
      </c>
      <c r="L1494" s="1">
        <v>99</v>
      </c>
      <c r="M1494" s="1">
        <v>0.2</v>
      </c>
      <c r="N1494" s="7">
        <v>1653.2390500000001</v>
      </c>
      <c r="O1494" s="1">
        <v>1315372</v>
      </c>
      <c r="P1494" s="1">
        <v>3.7</v>
      </c>
      <c r="Q1494" s="1">
        <v>3.7</v>
      </c>
      <c r="R1494" s="1">
        <v>0.69199999999999995</v>
      </c>
      <c r="S1494" s="1">
        <v>13.3</v>
      </c>
      <c r="T1494" s="1">
        <v>0</v>
      </c>
      <c r="U1494" s="1">
        <v>0</v>
      </c>
      <c r="V1494" s="1">
        <v>0</v>
      </c>
      <c r="W1494" s="1">
        <v>0</v>
      </c>
      <c r="X1494" s="1">
        <v>0</v>
      </c>
      <c r="Y1494" s="1">
        <v>0</v>
      </c>
      <c r="Z1494" s="1">
        <v>71.400000000000006</v>
      </c>
      <c r="AA1494" s="7">
        <f>SUMPRODUCT($A$19:$Y$19,A1494:Y1494)</f>
        <v>73.342859758611255</v>
      </c>
      <c r="AB1494" s="7">
        <f>(Z1494-AA1494)^2</f>
        <v>3.7747040416309598</v>
      </c>
      <c r="AC1494" s="7">
        <f>ABS(Z1494-AA1494)</f>
        <v>1.9428597586112488</v>
      </c>
      <c r="AD1494" s="7">
        <f>(Z1494-$AC$10)^2</f>
        <v>5.5870232561427615</v>
      </c>
      <c r="AE1494" s="8">
        <f t="shared" ref="AE1494:AE1557" si="23">Z1494-AA1494</f>
        <v>-1.9428597586112488</v>
      </c>
    </row>
    <row r="1495" spans="1:31" x14ac:dyDescent="0.25">
      <c r="A1495" s="1">
        <v>1</v>
      </c>
      <c r="B1495" s="1">
        <v>311</v>
      </c>
      <c r="C1495" s="1">
        <v>6</v>
      </c>
      <c r="D1495" s="1">
        <v>0.63</v>
      </c>
      <c r="E1495" s="7">
        <v>1.5751601959999999</v>
      </c>
      <c r="F1495" s="7">
        <v>92</v>
      </c>
      <c r="G1495" s="1">
        <v>82</v>
      </c>
      <c r="H1495" s="1">
        <v>15.5</v>
      </c>
      <c r="I1495" s="1">
        <v>9</v>
      </c>
      <c r="J1495" s="1">
        <v>92</v>
      </c>
      <c r="K1495" s="1">
        <v>3.3</v>
      </c>
      <c r="L1495" s="1">
        <v>92</v>
      </c>
      <c r="M1495" s="1">
        <v>1</v>
      </c>
      <c r="N1495" s="7">
        <v>43.754449899999997</v>
      </c>
      <c r="O1495" s="1">
        <v>431334</v>
      </c>
      <c r="P1495" s="1">
        <v>9</v>
      </c>
      <c r="Q1495" s="1">
        <v>8.9</v>
      </c>
      <c r="R1495" s="1">
        <v>0.40200000000000002</v>
      </c>
      <c r="S1495" s="1">
        <v>5.2</v>
      </c>
      <c r="T1495" s="1">
        <v>1</v>
      </c>
      <c r="U1495" s="1">
        <v>0</v>
      </c>
      <c r="V1495" s="1">
        <v>0</v>
      </c>
      <c r="W1495" s="1">
        <v>0</v>
      </c>
      <c r="X1495" s="1">
        <v>0</v>
      </c>
      <c r="Y1495" s="1">
        <v>0</v>
      </c>
      <c r="Z1495" s="1">
        <v>61.4</v>
      </c>
      <c r="AA1495" s="7">
        <f>SUMPRODUCT($A$19:$Y$19,A1495:Y1495)</f>
        <v>58.082953962142966</v>
      </c>
      <c r="AB1495" s="7">
        <f>(Z1495-AA1495)^2</f>
        <v>11.002794417263038</v>
      </c>
      <c r="AC1495" s="7">
        <f>ABS(Z1495-AA1495)</f>
        <v>3.3170460378570326</v>
      </c>
      <c r="AD1495" s="7">
        <f>(Z1495-$AC$10)^2</f>
        <v>58.31325354759197</v>
      </c>
      <c r="AE1495" s="8">
        <f t="shared" si="23"/>
        <v>3.3170460378570326</v>
      </c>
    </row>
    <row r="1496" spans="1:31" x14ac:dyDescent="0.25">
      <c r="A1496" s="1">
        <v>1</v>
      </c>
      <c r="B1496" s="1">
        <v>125</v>
      </c>
      <c r="C1496" s="1">
        <v>1</v>
      </c>
      <c r="D1496" s="1">
        <v>5.72</v>
      </c>
      <c r="E1496" s="7">
        <v>631.12517109999999</v>
      </c>
      <c r="F1496" s="7">
        <v>88</v>
      </c>
      <c r="G1496" s="1">
        <v>0</v>
      </c>
      <c r="H1496" s="1">
        <v>51.1</v>
      </c>
      <c r="I1496" s="1">
        <v>2</v>
      </c>
      <c r="J1496" s="1">
        <v>98</v>
      </c>
      <c r="K1496" s="1">
        <v>7</v>
      </c>
      <c r="L1496" s="1">
        <v>88</v>
      </c>
      <c r="M1496" s="1">
        <v>0.1</v>
      </c>
      <c r="N1496" s="7">
        <v>5348.5183989999996</v>
      </c>
      <c r="O1496" s="1">
        <v>339195</v>
      </c>
      <c r="P1496" s="1">
        <v>2.1</v>
      </c>
      <c r="Q1496" s="1">
        <v>2</v>
      </c>
      <c r="R1496" s="1">
        <v>0.74399999999999999</v>
      </c>
      <c r="S1496" s="1">
        <v>12.9</v>
      </c>
      <c r="T1496" s="1">
        <v>0</v>
      </c>
      <c r="U1496" s="1">
        <v>0</v>
      </c>
      <c r="V1496" s="1">
        <v>0</v>
      </c>
      <c r="W1496" s="1">
        <v>0</v>
      </c>
      <c r="X1496" s="1">
        <v>0</v>
      </c>
      <c r="Y1496" s="1">
        <v>0</v>
      </c>
      <c r="Z1496" s="1">
        <v>76.2</v>
      </c>
      <c r="AA1496" s="7">
        <f>SUMPRODUCT($A$19:$Y$19,A1496:Y1496)</f>
        <v>74.899355636275146</v>
      </c>
      <c r="AB1496" s="7">
        <f>(Z1496-AA1496)^2</f>
        <v>1.691675760889237</v>
      </c>
      <c r="AC1496" s="7">
        <f>ABS(Z1496-AA1496)</f>
        <v>1.3006443637248566</v>
      </c>
      <c r="AD1496" s="7">
        <f>(Z1496-$AC$10)^2</f>
        <v>51.318432716247152</v>
      </c>
      <c r="AE1496" s="8">
        <f t="shared" si="23"/>
        <v>1.3006443637248566</v>
      </c>
    </row>
    <row r="1497" spans="1:31" x14ac:dyDescent="0.25">
      <c r="A1497" s="1">
        <v>1</v>
      </c>
      <c r="B1497" s="1">
        <v>238</v>
      </c>
      <c r="C1497" s="1">
        <v>6</v>
      </c>
      <c r="D1497" s="1">
        <v>2.86</v>
      </c>
      <c r="E1497" s="7">
        <v>186.10139720000001</v>
      </c>
      <c r="F1497" s="7">
        <v>96</v>
      </c>
      <c r="G1497" s="1">
        <v>1</v>
      </c>
      <c r="H1497" s="1">
        <v>4</v>
      </c>
      <c r="I1497" s="1">
        <v>8</v>
      </c>
      <c r="J1497" s="1">
        <v>98</v>
      </c>
      <c r="K1497" s="1">
        <v>4.3</v>
      </c>
      <c r="L1497" s="1">
        <v>97</v>
      </c>
      <c r="M1497" s="1">
        <v>0.1</v>
      </c>
      <c r="N1497" s="7">
        <v>1453.917166</v>
      </c>
      <c r="O1497" s="1">
        <v>473398</v>
      </c>
      <c r="P1497" s="1">
        <v>3.4</v>
      </c>
      <c r="Q1497" s="1">
        <v>3.4</v>
      </c>
      <c r="R1497" s="1">
        <v>0</v>
      </c>
      <c r="S1497" s="1">
        <v>10.3</v>
      </c>
      <c r="T1497" s="1">
        <v>0</v>
      </c>
      <c r="U1497" s="1">
        <v>1</v>
      </c>
      <c r="V1497" s="1">
        <v>0</v>
      </c>
      <c r="W1497" s="1">
        <v>0</v>
      </c>
      <c r="X1497" s="1">
        <v>0</v>
      </c>
      <c r="Y1497" s="1">
        <v>0</v>
      </c>
      <c r="Z1497" s="1">
        <v>63.5</v>
      </c>
      <c r="AA1497" s="7">
        <f>SUMPRODUCT($A$19:$Y$19,A1497:Y1497)</f>
        <v>65.733921173753302</v>
      </c>
      <c r="AB1497" s="7">
        <f>(Z1497-AA1497)^2</f>
        <v>4.9904038105433308</v>
      </c>
      <c r="AC1497" s="7">
        <f>ABS(Z1497-AA1497)</f>
        <v>2.233921173753302</v>
      </c>
      <c r="AD1497" s="7">
        <f>(Z1497-$AC$10)^2</f>
        <v>30.650745186387613</v>
      </c>
      <c r="AE1497" s="8">
        <f t="shared" si="23"/>
        <v>-2.233921173753302</v>
      </c>
    </row>
    <row r="1498" spans="1:31" x14ac:dyDescent="0.25">
      <c r="A1498" s="1">
        <v>1</v>
      </c>
      <c r="B1498" s="1">
        <v>168</v>
      </c>
      <c r="C1498" s="1">
        <v>0</v>
      </c>
      <c r="D1498" s="1">
        <v>3.94</v>
      </c>
      <c r="E1498" s="7">
        <v>479.92340769999998</v>
      </c>
      <c r="F1498" s="7">
        <v>97</v>
      </c>
      <c r="G1498" s="1">
        <v>7</v>
      </c>
      <c r="H1498" s="1">
        <v>28</v>
      </c>
      <c r="I1498" s="1">
        <v>0</v>
      </c>
      <c r="J1498" s="1">
        <v>97</v>
      </c>
      <c r="K1498" s="1">
        <v>4.47</v>
      </c>
      <c r="L1498" s="1">
        <v>97</v>
      </c>
      <c r="M1498" s="1">
        <v>0.1</v>
      </c>
      <c r="N1498" s="7">
        <v>5116.45424</v>
      </c>
      <c r="O1498" s="1">
        <v>1228254</v>
      </c>
      <c r="P1498" s="1">
        <v>7.7</v>
      </c>
      <c r="Q1498" s="1">
        <v>7.6</v>
      </c>
      <c r="R1498" s="1">
        <v>0.70399999999999996</v>
      </c>
      <c r="S1498" s="1">
        <v>13</v>
      </c>
      <c r="T1498" s="1">
        <v>1</v>
      </c>
      <c r="U1498" s="1">
        <v>0</v>
      </c>
      <c r="V1498" s="1">
        <v>0</v>
      </c>
      <c r="W1498" s="1">
        <v>0</v>
      </c>
      <c r="X1498" s="1">
        <v>0</v>
      </c>
      <c r="Y1498" s="1">
        <v>0</v>
      </c>
      <c r="Z1498" s="1">
        <v>72.099999999999994</v>
      </c>
      <c r="AA1498" s="7">
        <f>SUMPRODUCT($A$19:$Y$19,A1498:Y1498)</f>
        <v>67.405709028803926</v>
      </c>
      <c r="AB1498" s="7">
        <f>(Z1498-AA1498)^2</f>
        <v>22.036367722252923</v>
      </c>
      <c r="AC1498" s="7">
        <f>ABS(Z1498-AA1498)</f>
        <v>4.6942909711960681</v>
      </c>
      <c r="AD1498" s="7">
        <f>(Z1498-$AC$10)^2</f>
        <v>9.3861871357412561</v>
      </c>
      <c r="AE1498" s="8">
        <f t="shared" si="23"/>
        <v>4.6942909711960681</v>
      </c>
    </row>
    <row r="1499" spans="1:31" x14ac:dyDescent="0.25">
      <c r="A1499" s="1">
        <v>1</v>
      </c>
      <c r="B1499" s="1">
        <v>13</v>
      </c>
      <c r="C1499" s="1">
        <v>2</v>
      </c>
      <c r="D1499" s="1">
        <v>6.24</v>
      </c>
      <c r="E1499" s="7">
        <v>74.148429460000003</v>
      </c>
      <c r="F1499" s="7">
        <v>92</v>
      </c>
      <c r="G1499" s="1">
        <v>0</v>
      </c>
      <c r="H1499" s="1">
        <v>54</v>
      </c>
      <c r="I1499" s="1">
        <v>3</v>
      </c>
      <c r="J1499" s="1">
        <v>91</v>
      </c>
      <c r="K1499" s="1">
        <v>6.4</v>
      </c>
      <c r="L1499" s="1">
        <v>91</v>
      </c>
      <c r="M1499" s="1">
        <v>0.1</v>
      </c>
      <c r="N1499" s="7">
        <v>511.36847899999998</v>
      </c>
      <c r="O1499" s="1">
        <v>15262754</v>
      </c>
      <c r="P1499" s="1">
        <v>1.1000000000000001</v>
      </c>
      <c r="Q1499" s="1">
        <v>1.1000000000000001</v>
      </c>
      <c r="R1499" s="1">
        <v>0.755</v>
      </c>
      <c r="S1499" s="1">
        <v>13.5</v>
      </c>
      <c r="T1499" s="1">
        <v>0</v>
      </c>
      <c r="U1499" s="1">
        <v>0</v>
      </c>
      <c r="V1499" s="1">
        <v>0</v>
      </c>
      <c r="W1499" s="1">
        <v>1</v>
      </c>
      <c r="X1499" s="1">
        <v>0</v>
      </c>
      <c r="Y1499" s="1">
        <v>0</v>
      </c>
      <c r="Z1499" s="1">
        <v>77.3</v>
      </c>
      <c r="AA1499" s="7">
        <f>SUMPRODUCT($A$19:$Y$19,A1499:Y1499)</f>
        <v>75.70325227662758</v>
      </c>
      <c r="AB1499" s="7">
        <f>(Z1499-AA1499)^2</f>
        <v>2.549603292094996</v>
      </c>
      <c r="AC1499" s="7">
        <f>ABS(Z1499-AA1499)</f>
        <v>1.5967477233724168</v>
      </c>
      <c r="AD1499" s="7">
        <f>(Z1499-$AC$10)^2</f>
        <v>68.288547384187652</v>
      </c>
      <c r="AE1499" s="8">
        <f t="shared" si="23"/>
        <v>1.5967477233724168</v>
      </c>
    </row>
    <row r="1500" spans="1:31" x14ac:dyDescent="0.25">
      <c r="A1500" s="1">
        <v>1</v>
      </c>
      <c r="B1500" s="1">
        <v>139</v>
      </c>
      <c r="C1500" s="1">
        <v>0</v>
      </c>
      <c r="D1500" s="1">
        <v>2.15</v>
      </c>
      <c r="E1500" s="7">
        <v>558.7206486</v>
      </c>
      <c r="F1500" s="7">
        <v>58</v>
      </c>
      <c r="G1500" s="1">
        <v>0</v>
      </c>
      <c r="H1500" s="1">
        <v>72.900000000000006</v>
      </c>
      <c r="I1500" s="1">
        <v>0</v>
      </c>
      <c r="J1500" s="1">
        <v>6</v>
      </c>
      <c r="K1500" s="1">
        <v>5.8</v>
      </c>
      <c r="L1500" s="1">
        <v>65</v>
      </c>
      <c r="M1500" s="1">
        <v>0.1</v>
      </c>
      <c r="N1500" s="7">
        <v>3942.9827</v>
      </c>
      <c r="O1500" s="1">
        <v>187665</v>
      </c>
      <c r="P1500" s="1">
        <v>0.2</v>
      </c>
      <c r="Q1500" s="1">
        <v>0.1</v>
      </c>
      <c r="R1500" s="1">
        <v>0.69299999999999995</v>
      </c>
      <c r="S1500" s="1">
        <v>12.9</v>
      </c>
      <c r="T1500" s="1">
        <v>0</v>
      </c>
      <c r="U1500" s="1">
        <v>0</v>
      </c>
      <c r="V1500" s="1">
        <v>1</v>
      </c>
      <c r="W1500" s="1">
        <v>0</v>
      </c>
      <c r="X1500" s="1">
        <v>0</v>
      </c>
      <c r="Y1500" s="1">
        <v>0</v>
      </c>
      <c r="Z1500" s="1">
        <v>73</v>
      </c>
      <c r="AA1500" s="7">
        <f>SUMPRODUCT($A$19:$Y$19,A1500:Y1500)</f>
        <v>69.096286641547067</v>
      </c>
      <c r="AB1500" s="7">
        <f>(Z1500-AA1500)^2</f>
        <v>15.238977984963876</v>
      </c>
      <c r="AC1500" s="7">
        <f>ABS(Z1500-AA1500)</f>
        <v>3.9037133584529329</v>
      </c>
      <c r="AD1500" s="7">
        <f>(Z1500-$AC$10)^2</f>
        <v>15.710826409510862</v>
      </c>
      <c r="AE1500" s="8">
        <f t="shared" si="23"/>
        <v>3.9037133584529329</v>
      </c>
    </row>
    <row r="1501" spans="1:31" x14ac:dyDescent="0.25">
      <c r="A1501" s="1">
        <v>1</v>
      </c>
      <c r="B1501" s="1">
        <v>334</v>
      </c>
      <c r="C1501" s="1">
        <v>3</v>
      </c>
      <c r="D1501" s="1">
        <v>5.07</v>
      </c>
      <c r="E1501" s="7">
        <v>197.78395520000001</v>
      </c>
      <c r="F1501" s="7">
        <v>92</v>
      </c>
      <c r="G1501" s="1">
        <v>1339</v>
      </c>
      <c r="H1501" s="1">
        <v>18.7</v>
      </c>
      <c r="I1501" s="1">
        <v>4</v>
      </c>
      <c r="J1501" s="1">
        <v>43</v>
      </c>
      <c r="K1501" s="1">
        <v>1.78</v>
      </c>
      <c r="L1501" s="1">
        <v>35</v>
      </c>
      <c r="M1501" s="1">
        <v>2.2999999999999998</v>
      </c>
      <c r="N1501" s="7">
        <v>2283.8793900000001</v>
      </c>
      <c r="O1501" s="1">
        <v>639762</v>
      </c>
      <c r="P1501" s="1">
        <v>1.6</v>
      </c>
      <c r="Q1501" s="1">
        <v>1.4</v>
      </c>
      <c r="R1501" s="1">
        <v>0.52700000000000002</v>
      </c>
      <c r="S1501" s="1">
        <v>8</v>
      </c>
      <c r="T1501" s="1">
        <v>1</v>
      </c>
      <c r="U1501" s="1">
        <v>0</v>
      </c>
      <c r="V1501" s="1">
        <v>0</v>
      </c>
      <c r="W1501" s="1">
        <v>0</v>
      </c>
      <c r="X1501" s="1">
        <v>0</v>
      </c>
      <c r="Y1501" s="1">
        <v>0</v>
      </c>
      <c r="Z1501" s="1">
        <v>53.1</v>
      </c>
      <c r="AA1501" s="7">
        <f>SUMPRODUCT($A$19:$Y$19,A1501:Y1501)</f>
        <v>56.365600074455322</v>
      </c>
      <c r="AB1501" s="7">
        <f>(Z1501-AA1501)^2</f>
        <v>10.664143846282599</v>
      </c>
      <c r="AC1501" s="7">
        <f>ABS(Z1501-AA1501)</f>
        <v>3.2656000744553211</v>
      </c>
      <c r="AD1501" s="7">
        <f>(Z1501-$AC$10)^2</f>
        <v>253.96602468949476</v>
      </c>
      <c r="AE1501" s="8">
        <f t="shared" si="23"/>
        <v>-3.2656000744553211</v>
      </c>
    </row>
    <row r="1502" spans="1:31" x14ac:dyDescent="0.25">
      <c r="A1502" s="1">
        <v>1</v>
      </c>
      <c r="B1502" s="1">
        <v>258</v>
      </c>
      <c r="C1502" s="1">
        <v>58</v>
      </c>
      <c r="D1502" s="1">
        <v>1.84</v>
      </c>
      <c r="E1502" s="7">
        <v>165.93049769999999</v>
      </c>
      <c r="F1502" s="7">
        <v>93</v>
      </c>
      <c r="G1502" s="1">
        <v>190</v>
      </c>
      <c r="H1502" s="1">
        <v>2.7</v>
      </c>
      <c r="I1502" s="1">
        <v>81</v>
      </c>
      <c r="J1502" s="1">
        <v>94</v>
      </c>
      <c r="K1502" s="1">
        <v>5.57</v>
      </c>
      <c r="L1502" s="1">
        <v>87</v>
      </c>
      <c r="M1502" s="1">
        <v>3</v>
      </c>
      <c r="N1502" s="7">
        <v>1229.1147980000001</v>
      </c>
      <c r="O1502" s="1">
        <v>44826849</v>
      </c>
      <c r="P1502" s="1">
        <v>7.9</v>
      </c>
      <c r="Q1502" s="1">
        <v>7.7</v>
      </c>
      <c r="R1502" s="1">
        <v>0.54100000000000004</v>
      </c>
      <c r="S1502" s="1">
        <v>11.1</v>
      </c>
      <c r="T1502" s="1">
        <v>1</v>
      </c>
      <c r="U1502" s="1">
        <v>0</v>
      </c>
      <c r="V1502" s="1">
        <v>0</v>
      </c>
      <c r="W1502" s="1">
        <v>0</v>
      </c>
      <c r="X1502" s="1">
        <v>0</v>
      </c>
      <c r="Y1502" s="1">
        <v>0</v>
      </c>
      <c r="Z1502" s="1">
        <v>62.6</v>
      </c>
      <c r="AA1502" s="7">
        <f>SUMPRODUCT($A$19:$Y$19,A1502:Y1502)</f>
        <v>61.797829436010971</v>
      </c>
      <c r="AB1502" s="7">
        <f>(Z1502-AA1502)^2</f>
        <v>0.6434776137304784</v>
      </c>
      <c r="AC1502" s="7">
        <f>ABS(Z1502-AA1502)</f>
        <v>0.80217056398902997</v>
      </c>
      <c r="AD1502" s="7">
        <f>(Z1502-$AC$10)^2</f>
        <v>41.426105912618027</v>
      </c>
      <c r="AE1502" s="8">
        <f t="shared" si="23"/>
        <v>0.80217056398902997</v>
      </c>
    </row>
    <row r="1503" spans="1:31" x14ac:dyDescent="0.25">
      <c r="A1503" s="1">
        <v>1</v>
      </c>
      <c r="B1503" s="1">
        <v>229</v>
      </c>
      <c r="C1503" s="1">
        <v>7</v>
      </c>
      <c r="D1503" s="1">
        <v>2.33</v>
      </c>
      <c r="E1503" s="7">
        <v>130.37848289999999</v>
      </c>
      <c r="F1503" s="7">
        <v>96</v>
      </c>
      <c r="G1503" s="1">
        <v>11</v>
      </c>
      <c r="H1503" s="1">
        <v>38.700000000000003</v>
      </c>
      <c r="I1503" s="1">
        <v>8</v>
      </c>
      <c r="J1503" s="1">
        <v>99</v>
      </c>
      <c r="K1503" s="1">
        <v>3.34</v>
      </c>
      <c r="L1503" s="1">
        <v>98</v>
      </c>
      <c r="M1503" s="1">
        <v>0.1</v>
      </c>
      <c r="N1503" s="7">
        <v>967.91746799999999</v>
      </c>
      <c r="O1503" s="1">
        <v>4612</v>
      </c>
      <c r="P1503" s="1">
        <v>3.5</v>
      </c>
      <c r="Q1503" s="1">
        <v>3.5</v>
      </c>
      <c r="R1503" s="1">
        <v>0</v>
      </c>
      <c r="S1503" s="1">
        <v>10.199999999999999</v>
      </c>
      <c r="T1503" s="1">
        <v>0</v>
      </c>
      <c r="U1503" s="1">
        <v>1</v>
      </c>
      <c r="V1503" s="1">
        <v>0</v>
      </c>
      <c r="W1503" s="1">
        <v>0</v>
      </c>
      <c r="X1503" s="1">
        <v>0</v>
      </c>
      <c r="Y1503" s="1">
        <v>0</v>
      </c>
      <c r="Z1503" s="1">
        <v>63.3</v>
      </c>
      <c r="AA1503" s="7">
        <f>SUMPRODUCT($A$19:$Y$19,A1503:Y1503)</f>
        <v>66.719064290129865</v>
      </c>
      <c r="AB1503" s="7">
        <f>(Z1503-AA1503)^2</f>
        <v>11.690000620041253</v>
      </c>
      <c r="AC1503" s="7">
        <f>ABS(Z1503-AA1503)</f>
        <v>3.4190642901298673</v>
      </c>
      <c r="AD1503" s="7">
        <f>(Z1503-$AC$10)^2</f>
        <v>32.905269792216629</v>
      </c>
      <c r="AE1503" s="8">
        <f t="shared" si="23"/>
        <v>-3.4190642901298673</v>
      </c>
    </row>
    <row r="1504" spans="1:31" x14ac:dyDescent="0.25">
      <c r="A1504" s="1">
        <v>1</v>
      </c>
      <c r="B1504" s="1">
        <v>122</v>
      </c>
      <c r="C1504" s="1">
        <v>1</v>
      </c>
      <c r="D1504" s="1">
        <v>5.53</v>
      </c>
      <c r="E1504" s="7">
        <v>623.91005029999997</v>
      </c>
      <c r="F1504" s="7">
        <v>92</v>
      </c>
      <c r="G1504" s="1">
        <v>0</v>
      </c>
      <c r="H1504" s="1">
        <v>5.3</v>
      </c>
      <c r="I1504" s="1">
        <v>2</v>
      </c>
      <c r="J1504" s="1">
        <v>88</v>
      </c>
      <c r="K1504" s="1">
        <v>7.48</v>
      </c>
      <c r="L1504" s="1">
        <v>92</v>
      </c>
      <c r="M1504" s="1">
        <v>0.1</v>
      </c>
      <c r="N1504" s="7">
        <v>4916.5488599999999</v>
      </c>
      <c r="O1504" s="1">
        <v>333465</v>
      </c>
      <c r="P1504" s="1">
        <v>2.1</v>
      </c>
      <c r="Q1504" s="1">
        <v>2.1</v>
      </c>
      <c r="R1504" s="1">
        <v>0.74</v>
      </c>
      <c r="S1504" s="1">
        <v>12.9</v>
      </c>
      <c r="T1504" s="1">
        <v>0</v>
      </c>
      <c r="U1504" s="1">
        <v>0</v>
      </c>
      <c r="V1504" s="1">
        <v>0</v>
      </c>
      <c r="W1504" s="1">
        <v>0</v>
      </c>
      <c r="X1504" s="1">
        <v>0</v>
      </c>
      <c r="Y1504" s="1">
        <v>0</v>
      </c>
      <c r="Z1504" s="1">
        <v>75.8</v>
      </c>
      <c r="AA1504" s="7">
        <f>SUMPRODUCT($A$19:$Y$19,A1504:Y1504)</f>
        <v>73.589423580679863</v>
      </c>
      <c r="AB1504" s="7">
        <f>(Z1504-AA1504)^2</f>
        <v>4.8866481056542241</v>
      </c>
      <c r="AC1504" s="7">
        <f>ABS(Z1504-AA1504)</f>
        <v>2.2105764193201338</v>
      </c>
      <c r="AD1504" s="7">
        <f>(Z1504-$AC$10)^2</f>
        <v>45.747481927905042</v>
      </c>
      <c r="AE1504" s="8">
        <f t="shared" si="23"/>
        <v>2.2105764193201338</v>
      </c>
    </row>
    <row r="1505" spans="1:31" x14ac:dyDescent="0.25">
      <c r="A1505" s="1">
        <v>1</v>
      </c>
      <c r="B1505" s="1">
        <v>288</v>
      </c>
      <c r="C1505" s="1">
        <v>28</v>
      </c>
      <c r="D1505" s="1">
        <v>0.01</v>
      </c>
      <c r="E1505" s="7">
        <v>4.344930862</v>
      </c>
      <c r="F1505" s="7">
        <v>62</v>
      </c>
      <c r="G1505" s="1">
        <v>6</v>
      </c>
      <c r="H1505" s="1">
        <v>21.7</v>
      </c>
      <c r="I1505" s="1">
        <v>42</v>
      </c>
      <c r="J1505" s="1">
        <v>63</v>
      </c>
      <c r="K1505" s="1">
        <v>5.39</v>
      </c>
      <c r="L1505" s="1">
        <v>62</v>
      </c>
      <c r="M1505" s="1">
        <v>1.9</v>
      </c>
      <c r="N1505" s="7">
        <v>52.348564600000003</v>
      </c>
      <c r="O1505" s="1">
        <v>11281469</v>
      </c>
      <c r="P1505" s="1">
        <v>7.8</v>
      </c>
      <c r="Q1505" s="1">
        <v>7.8</v>
      </c>
      <c r="R1505" s="1">
        <v>0.39600000000000002</v>
      </c>
      <c r="S1505" s="1">
        <v>8.5</v>
      </c>
      <c r="T1505" s="1">
        <v>1</v>
      </c>
      <c r="U1505" s="1">
        <v>0</v>
      </c>
      <c r="V1505" s="1">
        <v>0</v>
      </c>
      <c r="W1505" s="1">
        <v>0</v>
      </c>
      <c r="X1505" s="1">
        <v>0</v>
      </c>
      <c r="Y1505" s="1">
        <v>0</v>
      </c>
      <c r="Z1505" s="1">
        <v>58.4</v>
      </c>
      <c r="AA1505" s="7">
        <f>SUMPRODUCT($A$19:$Y$19,A1505:Y1505)</f>
        <v>58.616869653860178</v>
      </c>
      <c r="AB1505" s="7">
        <f>(Z1505-AA1505)^2</f>
        <v>4.7032446765433986E-2</v>
      </c>
      <c r="AC1505" s="7">
        <f>ABS(Z1505-AA1505)</f>
        <v>0.21686965386017931</v>
      </c>
      <c r="AD1505" s="7">
        <f>(Z1505-$AC$10)^2</f>
        <v>113.13112263502674</v>
      </c>
      <c r="AE1505" s="8">
        <f t="shared" si="23"/>
        <v>-0.21686965386017931</v>
      </c>
    </row>
    <row r="1506" spans="1:31" x14ac:dyDescent="0.25">
      <c r="A1506" s="1">
        <v>1</v>
      </c>
      <c r="B1506" s="1">
        <v>376</v>
      </c>
      <c r="C1506" s="1">
        <v>527</v>
      </c>
      <c r="D1506" s="1">
        <v>9.0500000000000007</v>
      </c>
      <c r="E1506" s="7">
        <v>14.5676468</v>
      </c>
      <c r="F1506" s="7">
        <v>63</v>
      </c>
      <c r="G1506" s="1">
        <v>1272</v>
      </c>
      <c r="H1506" s="1">
        <v>21.6</v>
      </c>
      <c r="I1506" s="1">
        <v>832</v>
      </c>
      <c r="J1506" s="1">
        <v>66</v>
      </c>
      <c r="K1506" s="1">
        <v>4.24</v>
      </c>
      <c r="L1506" s="1">
        <v>63</v>
      </c>
      <c r="M1506" s="1">
        <v>4.9000000000000004</v>
      </c>
      <c r="N1506" s="7">
        <v>197.66142199999999</v>
      </c>
      <c r="O1506" s="1">
        <v>15442181</v>
      </c>
      <c r="P1506" s="1">
        <v>11.7</v>
      </c>
      <c r="Q1506" s="1">
        <v>11.6</v>
      </c>
      <c r="R1506" s="1">
        <v>0.48699999999999999</v>
      </c>
      <c r="S1506" s="1">
        <v>9.3000000000000007</v>
      </c>
      <c r="T1506" s="1">
        <v>1</v>
      </c>
      <c r="U1506" s="1">
        <v>0</v>
      </c>
      <c r="V1506" s="1">
        <v>0</v>
      </c>
      <c r="W1506" s="1">
        <v>0</v>
      </c>
      <c r="X1506" s="1">
        <v>0</v>
      </c>
      <c r="Y1506" s="1">
        <v>0</v>
      </c>
      <c r="Z1506" s="1">
        <v>51.6</v>
      </c>
      <c r="AA1506" s="7">
        <f>SUMPRODUCT($A$19:$Y$19,A1506:Y1506)</f>
        <v>49.476891368748355</v>
      </c>
      <c r="AB1506" s="7">
        <f>(Z1506-AA1506)^2</f>
        <v>4.5075902600952409</v>
      </c>
      <c r="AC1506" s="7">
        <f>ABS(Z1506-AA1506)</f>
        <v>2.1231086312516467</v>
      </c>
      <c r="AD1506" s="7">
        <f>(Z1506-$AC$10)^2</f>
        <v>304.02495923321214</v>
      </c>
      <c r="AE1506" s="8">
        <f t="shared" si="23"/>
        <v>2.1231086312516467</v>
      </c>
    </row>
    <row r="1507" spans="1:31" x14ac:dyDescent="0.25">
      <c r="A1507" s="1">
        <v>1</v>
      </c>
      <c r="B1507" s="1">
        <v>78</v>
      </c>
      <c r="C1507" s="1">
        <v>0</v>
      </c>
      <c r="D1507" s="1">
        <v>13.31</v>
      </c>
      <c r="E1507" s="7">
        <v>973.681333</v>
      </c>
      <c r="F1507" s="7">
        <v>92</v>
      </c>
      <c r="G1507" s="1">
        <v>95</v>
      </c>
      <c r="H1507" s="1">
        <v>55.1</v>
      </c>
      <c r="I1507" s="1">
        <v>0</v>
      </c>
      <c r="J1507" s="1">
        <v>9</v>
      </c>
      <c r="K1507" s="1">
        <v>7.27</v>
      </c>
      <c r="L1507" s="1">
        <v>9</v>
      </c>
      <c r="M1507" s="1">
        <v>0.1</v>
      </c>
      <c r="N1507" s="7">
        <v>5886.8278899999996</v>
      </c>
      <c r="O1507" s="1">
        <v>4159914</v>
      </c>
      <c r="P1507" s="1">
        <v>0.3</v>
      </c>
      <c r="Q1507" s="1">
        <v>0.2</v>
      </c>
      <c r="R1507" s="1">
        <v>0.88900000000000001</v>
      </c>
      <c r="S1507" s="1">
        <v>17.5</v>
      </c>
      <c r="T1507" s="1">
        <v>0</v>
      </c>
      <c r="U1507" s="1">
        <v>0</v>
      </c>
      <c r="V1507" s="1">
        <v>0</v>
      </c>
      <c r="W1507" s="1">
        <v>0</v>
      </c>
      <c r="X1507" s="1">
        <v>1</v>
      </c>
      <c r="Y1507" s="1">
        <v>1</v>
      </c>
      <c r="Z1507" s="1">
        <v>78.7</v>
      </c>
      <c r="AA1507" s="7">
        <f>SUMPRODUCT($A$19:$Y$19,A1507:Y1507)</f>
        <v>74.182737960694055</v>
      </c>
      <c r="AB1507" s="7">
        <f>(Z1507-AA1507)^2</f>
        <v>20.405656331754528</v>
      </c>
      <c r="AC1507" s="7">
        <f>ABS(Z1507-AA1507)</f>
        <v>4.5172620393059475</v>
      </c>
      <c r="AD1507" s="7">
        <f>(Z1507-$AC$10)^2</f>
        <v>93.38687514338487</v>
      </c>
      <c r="AE1507" s="8">
        <f t="shared" si="23"/>
        <v>4.5172620393059475</v>
      </c>
    </row>
    <row r="1508" spans="1:31" x14ac:dyDescent="0.25">
      <c r="A1508" s="1">
        <v>1</v>
      </c>
      <c r="B1508" s="1">
        <v>47</v>
      </c>
      <c r="C1508" s="1">
        <v>563</v>
      </c>
      <c r="D1508" s="1">
        <v>9.76</v>
      </c>
      <c r="E1508" s="7">
        <v>57.225558149999998</v>
      </c>
      <c r="F1508" s="7">
        <v>92</v>
      </c>
      <c r="G1508" s="1">
        <v>31521</v>
      </c>
      <c r="H1508" s="1">
        <v>18.8</v>
      </c>
      <c r="I1508" s="1">
        <v>907</v>
      </c>
      <c r="J1508" s="1">
        <v>43</v>
      </c>
      <c r="K1508" s="1">
        <v>4.33</v>
      </c>
      <c r="L1508" s="1">
        <v>33</v>
      </c>
      <c r="M1508" s="1">
        <v>5.4</v>
      </c>
      <c r="N1508" s="7">
        <v>648.81585199999995</v>
      </c>
      <c r="O1508" s="1">
        <v>135393616</v>
      </c>
      <c r="P1508" s="1">
        <v>13.2</v>
      </c>
      <c r="Q1508" s="1">
        <v>13.2</v>
      </c>
      <c r="R1508" s="1">
        <v>0.44500000000000001</v>
      </c>
      <c r="S1508" s="1">
        <v>8.5</v>
      </c>
      <c r="T1508" s="1">
        <v>1</v>
      </c>
      <c r="U1508" s="1">
        <v>0</v>
      </c>
      <c r="V1508" s="1">
        <v>0</v>
      </c>
      <c r="W1508" s="1">
        <v>0</v>
      </c>
      <c r="X1508" s="1">
        <v>0</v>
      </c>
      <c r="Y1508" s="1">
        <v>0</v>
      </c>
      <c r="Z1508" s="1">
        <v>48.5</v>
      </c>
      <c r="AA1508" s="7">
        <f>SUMPRODUCT($A$19:$Y$19,A1508:Y1508)</f>
        <v>49.721965038481315</v>
      </c>
      <c r="AB1508" s="7">
        <f>(Z1508-AA1508)^2</f>
        <v>1.4931985552706417</v>
      </c>
      <c r="AC1508" s="7">
        <f>ABS(Z1508-AA1508)</f>
        <v>1.221965038481315</v>
      </c>
      <c r="AD1508" s="7">
        <f>(Z1508-$AC$10)^2</f>
        <v>421.74009062356146</v>
      </c>
      <c r="AE1508" s="8">
        <f t="shared" si="23"/>
        <v>-1.221965038481315</v>
      </c>
    </row>
    <row r="1509" spans="1:31" x14ac:dyDescent="0.25">
      <c r="A1509" s="1">
        <v>1</v>
      </c>
      <c r="B1509" s="1">
        <v>219</v>
      </c>
      <c r="C1509" s="1">
        <v>69</v>
      </c>
      <c r="D1509" s="1">
        <v>4.7300000000000004</v>
      </c>
      <c r="E1509" s="7">
        <v>11.697044630000001</v>
      </c>
      <c r="F1509" s="7">
        <v>7</v>
      </c>
      <c r="G1509" s="1">
        <v>7120</v>
      </c>
      <c r="H1509" s="1">
        <v>17.8</v>
      </c>
      <c r="I1509" s="1">
        <v>90</v>
      </c>
      <c r="J1509" s="1">
        <v>74</v>
      </c>
      <c r="K1509" s="1">
        <v>3.21</v>
      </c>
      <c r="L1509" s="1">
        <v>78</v>
      </c>
      <c r="M1509" s="1">
        <v>0.1</v>
      </c>
      <c r="N1509" s="7">
        <v>138.91977</v>
      </c>
      <c r="O1509" s="1">
        <v>77991569</v>
      </c>
      <c r="P1509" s="1">
        <v>1</v>
      </c>
      <c r="Q1509" s="1">
        <v>9.6</v>
      </c>
      <c r="R1509" s="1">
        <v>0.61799999999999999</v>
      </c>
      <c r="S1509" s="1">
        <v>11.4</v>
      </c>
      <c r="T1509" s="1">
        <v>0</v>
      </c>
      <c r="U1509" s="1">
        <v>1</v>
      </c>
      <c r="V1509" s="1">
        <v>0</v>
      </c>
      <c r="W1509" s="1">
        <v>0</v>
      </c>
      <c r="X1509" s="1">
        <v>0</v>
      </c>
      <c r="Y1509" s="1">
        <v>0</v>
      </c>
      <c r="Z1509" s="1">
        <v>66.8</v>
      </c>
      <c r="AA1509" s="7">
        <f>SUMPRODUCT($A$19:$Y$19,A1509:Y1509)</f>
        <v>68.748497050613281</v>
      </c>
      <c r="AB1509" s="7">
        <f>(Z1509-AA1509)^2</f>
        <v>3.7966407562486664</v>
      </c>
      <c r="AC1509" s="7">
        <f>ABS(Z1509-AA1509)</f>
        <v>1.9484970506132839</v>
      </c>
      <c r="AD1509" s="7">
        <f>(Z1509-$AC$10)^2</f>
        <v>5.0010891902093855</v>
      </c>
      <c r="AE1509" s="8">
        <f t="shared" si="23"/>
        <v>-1.9484970506132839</v>
      </c>
    </row>
    <row r="1510" spans="1:31" x14ac:dyDescent="0.25">
      <c r="A1510" s="1">
        <v>1</v>
      </c>
      <c r="B1510" s="1">
        <v>134</v>
      </c>
      <c r="C1510" s="1">
        <v>1</v>
      </c>
      <c r="D1510" s="1">
        <v>7.25</v>
      </c>
      <c r="E1510" s="7">
        <v>389.75152120000001</v>
      </c>
      <c r="F1510" s="7">
        <v>92</v>
      </c>
      <c r="G1510" s="1">
        <v>15</v>
      </c>
      <c r="H1510" s="1">
        <v>52.8</v>
      </c>
      <c r="I1510" s="1">
        <v>1</v>
      </c>
      <c r="J1510" s="1">
        <v>89</v>
      </c>
      <c r="K1510" s="1">
        <v>8.1300000000000008</v>
      </c>
      <c r="L1510" s="1">
        <v>89</v>
      </c>
      <c r="M1510" s="1">
        <v>0.1</v>
      </c>
      <c r="N1510" s="7">
        <v>2832.4965200000001</v>
      </c>
      <c r="O1510" s="1">
        <v>748591</v>
      </c>
      <c r="P1510" s="1">
        <v>2.7</v>
      </c>
      <c r="Q1510" s="1">
        <v>2.7</v>
      </c>
      <c r="R1510" s="1">
        <v>0.71499999999999997</v>
      </c>
      <c r="S1510" s="1">
        <v>13</v>
      </c>
      <c r="T1510" s="1">
        <v>0</v>
      </c>
      <c r="U1510" s="1">
        <v>0</v>
      </c>
      <c r="V1510" s="1">
        <v>0</v>
      </c>
      <c r="W1510" s="1">
        <v>0</v>
      </c>
      <c r="X1510" s="1">
        <v>1</v>
      </c>
      <c r="Y1510" s="1">
        <v>0</v>
      </c>
      <c r="Z1510" s="1">
        <v>73</v>
      </c>
      <c r="AA1510" s="7">
        <f>SUMPRODUCT($A$19:$Y$19,A1510:Y1510)</f>
        <v>72.908661726346139</v>
      </c>
      <c r="AB1510" s="7">
        <f>(Z1510-AA1510)^2</f>
        <v>8.3426802340675656E-3</v>
      </c>
      <c r="AC1510" s="7">
        <f>ABS(Z1510-AA1510)</f>
        <v>9.1338273653860824E-2</v>
      </c>
      <c r="AD1510" s="7">
        <f>(Z1510-$AC$10)^2</f>
        <v>15.710826409510862</v>
      </c>
      <c r="AE1510" s="8">
        <f t="shared" si="23"/>
        <v>9.1338273653860824E-2</v>
      </c>
    </row>
    <row r="1511" spans="1:31" x14ac:dyDescent="0.25">
      <c r="A1511" s="1">
        <v>1</v>
      </c>
      <c r="B1511" s="1">
        <v>135</v>
      </c>
      <c r="C1511" s="1">
        <v>3</v>
      </c>
      <c r="D1511" s="1">
        <v>0.46</v>
      </c>
      <c r="E1511" s="7">
        <v>297.59138330000002</v>
      </c>
      <c r="F1511" s="7">
        <v>96</v>
      </c>
      <c r="G1511" s="1">
        <v>1407</v>
      </c>
      <c r="H1511" s="1">
        <v>3.7</v>
      </c>
      <c r="I1511" s="1">
        <v>4</v>
      </c>
      <c r="J1511" s="1">
        <v>96</v>
      </c>
      <c r="K1511" s="1">
        <v>3.29</v>
      </c>
      <c r="L1511" s="1">
        <v>96</v>
      </c>
      <c r="M1511" s="1">
        <v>0.1</v>
      </c>
      <c r="N1511" s="7">
        <v>5593.8229950000004</v>
      </c>
      <c r="O1511" s="1">
        <v>25659393</v>
      </c>
      <c r="P1511" s="1">
        <v>9</v>
      </c>
      <c r="Q1511" s="1">
        <v>8.8000000000000007</v>
      </c>
      <c r="R1511" s="1">
        <v>0.73399999999999999</v>
      </c>
      <c r="S1511" s="1">
        <v>12.9</v>
      </c>
      <c r="T1511" s="1">
        <v>0</v>
      </c>
      <c r="U1511" s="1">
        <v>1</v>
      </c>
      <c r="V1511" s="1">
        <v>0</v>
      </c>
      <c r="W1511" s="1">
        <v>0</v>
      </c>
      <c r="X1511" s="1">
        <v>0</v>
      </c>
      <c r="Y1511" s="1">
        <v>0</v>
      </c>
      <c r="Z1511" s="1">
        <v>73.400000000000006</v>
      </c>
      <c r="AA1511" s="7">
        <f>SUMPRODUCT($A$19:$Y$19,A1511:Y1511)</f>
        <v>71.571740512451981</v>
      </c>
      <c r="AB1511" s="7">
        <f>(Z1511-AA1511)^2</f>
        <v>3.3425327538093641</v>
      </c>
      <c r="AC1511" s="7">
        <f>ABS(Z1511-AA1511)</f>
        <v>1.8282594875480243</v>
      </c>
      <c r="AD1511" s="7">
        <f>(Z1511-$AC$10)^2</f>
        <v>19.041777197852941</v>
      </c>
      <c r="AE1511" s="8">
        <f t="shared" si="23"/>
        <v>1.8282594875480243</v>
      </c>
    </row>
    <row r="1512" spans="1:31" x14ac:dyDescent="0.25">
      <c r="A1512" s="1">
        <v>1</v>
      </c>
      <c r="B1512" s="1">
        <v>228</v>
      </c>
      <c r="C1512" s="1">
        <v>7</v>
      </c>
      <c r="D1512" s="1">
        <v>0.02</v>
      </c>
      <c r="E1512" s="7">
        <v>4.1131907410000004</v>
      </c>
      <c r="F1512" s="7">
        <v>92</v>
      </c>
      <c r="G1512" s="1">
        <v>883</v>
      </c>
      <c r="H1512" s="1">
        <v>22.3</v>
      </c>
      <c r="I1512" s="1">
        <v>12</v>
      </c>
      <c r="J1512" s="1">
        <v>91</v>
      </c>
      <c r="K1512" s="1">
        <v>5.31</v>
      </c>
      <c r="L1512" s="1">
        <v>89</v>
      </c>
      <c r="M1512" s="1">
        <v>1.2</v>
      </c>
      <c r="N1512" s="7">
        <v>46.9542322</v>
      </c>
      <c r="O1512" s="1">
        <v>2873228</v>
      </c>
      <c r="P1512" s="1">
        <v>1.5</v>
      </c>
      <c r="Q1512" s="1">
        <v>1.3</v>
      </c>
      <c r="R1512" s="1">
        <v>0.44600000000000001</v>
      </c>
      <c r="S1512" s="1">
        <v>6.5</v>
      </c>
      <c r="T1512" s="1">
        <v>1</v>
      </c>
      <c r="U1512" s="1">
        <v>0</v>
      </c>
      <c r="V1512" s="1">
        <v>0</v>
      </c>
      <c r="W1512" s="1">
        <v>0</v>
      </c>
      <c r="X1512" s="1">
        <v>0</v>
      </c>
      <c r="Y1512" s="1">
        <v>0</v>
      </c>
      <c r="Z1512" s="1">
        <v>62</v>
      </c>
      <c r="AA1512" s="7">
        <f>SUMPRODUCT($A$19:$Y$19,A1512:Y1512)</f>
        <v>61.132742630291659</v>
      </c>
      <c r="AB1512" s="7">
        <f>(Z1512-AA1512)^2</f>
        <v>0.75213534531342963</v>
      </c>
      <c r="AC1512" s="7">
        <f>ABS(Z1512-AA1512)</f>
        <v>0.86725736970834078</v>
      </c>
      <c r="AD1512" s="7">
        <f>(Z1512-$AC$10)^2</f>
        <v>49.509679730104992</v>
      </c>
      <c r="AE1512" s="8">
        <f t="shared" si="23"/>
        <v>0.86725736970834078</v>
      </c>
    </row>
    <row r="1513" spans="1:31" x14ac:dyDescent="0.25">
      <c r="A1513" s="1">
        <v>1</v>
      </c>
      <c r="B1513" s="1">
        <v>58</v>
      </c>
      <c r="C1513" s="1">
        <v>1</v>
      </c>
      <c r="D1513" s="1">
        <v>0.01</v>
      </c>
      <c r="E1513" s="7">
        <v>1491.7036049999999</v>
      </c>
      <c r="F1513" s="7">
        <v>92</v>
      </c>
      <c r="G1513" s="1">
        <v>140</v>
      </c>
      <c r="H1513" s="1">
        <v>61.6</v>
      </c>
      <c r="I1513" s="1">
        <v>1</v>
      </c>
      <c r="J1513" s="1">
        <v>96</v>
      </c>
      <c r="K1513" s="1">
        <v>1.9</v>
      </c>
      <c r="L1513" s="1">
        <v>96</v>
      </c>
      <c r="M1513" s="1">
        <v>0.1</v>
      </c>
      <c r="N1513" s="7">
        <v>52157.468699999998</v>
      </c>
      <c r="O1513" s="1">
        <v>168658</v>
      </c>
      <c r="P1513" s="1">
        <v>1</v>
      </c>
      <c r="Q1513" s="1">
        <v>0.9</v>
      </c>
      <c r="R1513" s="1">
        <v>0.92300000000000004</v>
      </c>
      <c r="S1513" s="1">
        <v>18.100000000000001</v>
      </c>
      <c r="T1513" s="1">
        <v>0</v>
      </c>
      <c r="U1513" s="1">
        <v>0</v>
      </c>
      <c r="V1513" s="1">
        <v>0</v>
      </c>
      <c r="W1513" s="1">
        <v>0</v>
      </c>
      <c r="X1513" s="1">
        <v>1</v>
      </c>
      <c r="Y1513" s="1">
        <v>1</v>
      </c>
      <c r="Z1513" s="1">
        <v>81.7</v>
      </c>
      <c r="AA1513" s="7">
        <f>SUMPRODUCT($A$19:$Y$19,A1513:Y1513)</f>
        <v>83.111158392374819</v>
      </c>
      <c r="AB1513" s="7">
        <f>(Z1513-AA1513)^2</f>
        <v>1.9913680083698742</v>
      </c>
      <c r="AC1513" s="7">
        <f>ABS(Z1513-AA1513)</f>
        <v>1.4111583923748157</v>
      </c>
      <c r="AD1513" s="7">
        <f>(Z1513-$AC$10)^2</f>
        <v>160.36900605595011</v>
      </c>
      <c r="AE1513" s="8">
        <f t="shared" si="23"/>
        <v>-1.4111583923748157</v>
      </c>
    </row>
    <row r="1514" spans="1:31" x14ac:dyDescent="0.25">
      <c r="A1514" s="1">
        <v>1</v>
      </c>
      <c r="B1514" s="1">
        <v>189</v>
      </c>
      <c r="C1514" s="1">
        <v>149</v>
      </c>
      <c r="D1514" s="1">
        <v>7.0000000000000007E-2</v>
      </c>
      <c r="E1514" s="7">
        <v>10.263411079999999</v>
      </c>
      <c r="F1514" s="7">
        <v>82</v>
      </c>
      <c r="G1514" s="1">
        <v>15369</v>
      </c>
      <c r="H1514" s="1">
        <v>21.3</v>
      </c>
      <c r="I1514" s="1">
        <v>181</v>
      </c>
      <c r="J1514" s="1">
        <v>83</v>
      </c>
      <c r="K1514" s="1">
        <v>2.81</v>
      </c>
      <c r="L1514" s="1">
        <v>77</v>
      </c>
      <c r="M1514" s="1">
        <v>0.2</v>
      </c>
      <c r="N1514" s="7">
        <v>216.52766</v>
      </c>
      <c r="O1514" s="1">
        <v>236159276</v>
      </c>
      <c r="P1514" s="1">
        <v>1.7</v>
      </c>
      <c r="Q1514" s="1">
        <v>1.7</v>
      </c>
      <c r="R1514" s="1">
        <v>0.64100000000000001</v>
      </c>
      <c r="S1514" s="1">
        <v>11.7</v>
      </c>
      <c r="T1514" s="1">
        <v>0</v>
      </c>
      <c r="U1514" s="1">
        <v>1</v>
      </c>
      <c r="V1514" s="1">
        <v>0</v>
      </c>
      <c r="W1514" s="1">
        <v>0</v>
      </c>
      <c r="X1514" s="1">
        <v>0</v>
      </c>
      <c r="Y1514" s="1">
        <v>0</v>
      </c>
      <c r="Z1514" s="1">
        <v>67.7</v>
      </c>
      <c r="AA1514" s="7">
        <f>SUMPRODUCT($A$19:$Y$19,A1514:Y1514)</f>
        <v>70.144271215829647</v>
      </c>
      <c r="AB1514" s="7">
        <f>(Z1514-AA1514)^2</f>
        <v>5.9744617765333281</v>
      </c>
      <c r="AC1514" s="7">
        <f>ABS(Z1514-AA1514)</f>
        <v>2.4442712158296445</v>
      </c>
      <c r="AD1514" s="7">
        <f>(Z1514-$AC$10)^2</f>
        <v>1.7857284639789361</v>
      </c>
      <c r="AE1514" s="8">
        <f t="shared" si="23"/>
        <v>-2.4442712158296445</v>
      </c>
    </row>
    <row r="1515" spans="1:31" x14ac:dyDescent="0.25">
      <c r="A1515" s="1">
        <v>1</v>
      </c>
      <c r="B1515" s="1">
        <v>78</v>
      </c>
      <c r="C1515" s="1">
        <v>1</v>
      </c>
      <c r="D1515" s="1">
        <v>1.82</v>
      </c>
      <c r="E1515" s="7">
        <v>377.2009132</v>
      </c>
      <c r="F1515" s="7">
        <v>98</v>
      </c>
      <c r="G1515" s="1">
        <v>0</v>
      </c>
      <c r="H1515" s="1">
        <v>6.5</v>
      </c>
      <c r="I1515" s="1">
        <v>1</v>
      </c>
      <c r="J1515" s="1">
        <v>98</v>
      </c>
      <c r="K1515" s="1">
        <v>3.49</v>
      </c>
      <c r="L1515" s="1">
        <v>98</v>
      </c>
      <c r="M1515" s="1">
        <v>0.1</v>
      </c>
      <c r="N1515" s="7">
        <v>4335.6426799999999</v>
      </c>
      <c r="O1515" s="1">
        <v>1315372</v>
      </c>
      <c r="P1515" s="1">
        <v>5.2</v>
      </c>
      <c r="Q1515" s="1">
        <v>5</v>
      </c>
      <c r="R1515" s="1">
        <v>0.82899999999999996</v>
      </c>
      <c r="S1515" s="1">
        <v>13.3</v>
      </c>
      <c r="T1515" s="1">
        <v>0</v>
      </c>
      <c r="U1515" s="1">
        <v>1</v>
      </c>
      <c r="V1515" s="1">
        <v>0</v>
      </c>
      <c r="W1515" s="1">
        <v>0</v>
      </c>
      <c r="X1515" s="1">
        <v>0</v>
      </c>
      <c r="Y1515" s="1">
        <v>0</v>
      </c>
      <c r="Z1515" s="1">
        <v>76.7</v>
      </c>
      <c r="AA1515" s="7">
        <f>SUMPRODUCT($A$19:$Y$19,A1515:Y1515)</f>
        <v>73.585742141270416</v>
      </c>
      <c r="AB1515" s="7">
        <f>(Z1515-AA1515)^2</f>
        <v>9.6986020106589947</v>
      </c>
      <c r="AC1515" s="7">
        <f>ABS(Z1515-AA1515)</f>
        <v>3.1142578587295873</v>
      </c>
      <c r="AD1515" s="7">
        <f>(Z1515-$AC$10)^2</f>
        <v>58.732121201674694</v>
      </c>
      <c r="AE1515" s="8">
        <f t="shared" si="23"/>
        <v>3.1142578587295873</v>
      </c>
    </row>
    <row r="1516" spans="1:31" x14ac:dyDescent="0.25">
      <c r="A1516" s="1">
        <v>1</v>
      </c>
      <c r="B1516" s="1">
        <v>387</v>
      </c>
      <c r="C1516" s="1">
        <v>24</v>
      </c>
      <c r="D1516" s="1">
        <v>5.84</v>
      </c>
      <c r="E1516" s="7">
        <v>6.5452636340000003</v>
      </c>
      <c r="F1516" s="7">
        <v>92</v>
      </c>
      <c r="G1516" s="1">
        <v>224</v>
      </c>
      <c r="H1516" s="1">
        <v>13.5</v>
      </c>
      <c r="I1516" s="1">
        <v>38</v>
      </c>
      <c r="J1516" s="1">
        <v>75</v>
      </c>
      <c r="K1516" s="1">
        <v>5.25</v>
      </c>
      <c r="L1516" s="1">
        <v>82</v>
      </c>
      <c r="M1516" s="1">
        <v>5.0999999999999996</v>
      </c>
      <c r="N1516" s="7">
        <v>112.849373</v>
      </c>
      <c r="O1516" s="1">
        <v>6953113</v>
      </c>
      <c r="P1516" s="1">
        <v>8.5</v>
      </c>
      <c r="Q1516" s="1">
        <v>8.5</v>
      </c>
      <c r="R1516" s="1">
        <v>0.27600000000000002</v>
      </c>
      <c r="S1516" s="1">
        <v>4.7</v>
      </c>
      <c r="T1516" s="1">
        <v>1</v>
      </c>
      <c r="U1516" s="1">
        <v>0</v>
      </c>
      <c r="V1516" s="1">
        <v>0</v>
      </c>
      <c r="W1516" s="1">
        <v>0</v>
      </c>
      <c r="X1516" s="1">
        <v>0</v>
      </c>
      <c r="Y1516" s="1">
        <v>0</v>
      </c>
      <c r="Z1516" s="1">
        <v>51.9</v>
      </c>
      <c r="AA1516" s="7">
        <f>SUMPRODUCT($A$19:$Y$19,A1516:Y1516)</f>
        <v>53.262481634701672</v>
      </c>
      <c r="AB1516" s="7">
        <f>(Z1516-AA1516)^2</f>
        <v>1.8563562048993438</v>
      </c>
      <c r="AC1516" s="7">
        <f>ABS(Z1516-AA1516)</f>
        <v>1.3624816347016733</v>
      </c>
      <c r="AD1516" s="7">
        <f>(Z1516-$AC$10)^2</f>
        <v>293.65317232446876</v>
      </c>
      <c r="AE1516" s="8">
        <f t="shared" si="23"/>
        <v>-1.3624816347016733</v>
      </c>
    </row>
    <row r="1517" spans="1:31" x14ac:dyDescent="0.25">
      <c r="A1517" s="1">
        <v>1</v>
      </c>
      <c r="B1517" s="1">
        <v>22</v>
      </c>
      <c r="C1517" s="1">
        <v>0</v>
      </c>
      <c r="D1517" s="1">
        <v>5.46</v>
      </c>
      <c r="E1517" s="7">
        <v>47.089311430000002</v>
      </c>
      <c r="F1517" s="7">
        <v>75</v>
      </c>
      <c r="G1517" s="1">
        <v>0</v>
      </c>
      <c r="H1517" s="1">
        <v>24</v>
      </c>
      <c r="I1517" s="1">
        <v>0</v>
      </c>
      <c r="J1517" s="1">
        <v>97</v>
      </c>
      <c r="K1517" s="1">
        <v>7.84</v>
      </c>
      <c r="L1517" s="1">
        <v>97</v>
      </c>
      <c r="M1517" s="1">
        <v>1.2</v>
      </c>
      <c r="N1517" s="7">
        <v>843.89446999999996</v>
      </c>
      <c r="O1517" s="1">
        <v>159328</v>
      </c>
      <c r="P1517" s="1">
        <v>6.9</v>
      </c>
      <c r="Q1517" s="1">
        <v>6.8</v>
      </c>
      <c r="R1517" s="1">
        <v>0.52100000000000002</v>
      </c>
      <c r="S1517" s="1">
        <v>10.199999999999999</v>
      </c>
      <c r="T1517" s="1">
        <v>1</v>
      </c>
      <c r="U1517" s="1">
        <v>0</v>
      </c>
      <c r="V1517" s="1">
        <v>0</v>
      </c>
      <c r="W1517" s="1">
        <v>0</v>
      </c>
      <c r="X1517" s="1">
        <v>0</v>
      </c>
      <c r="Y1517" s="1">
        <v>0</v>
      </c>
      <c r="Z1517" s="1">
        <v>64.7</v>
      </c>
      <c r="AA1517" s="7">
        <f>SUMPRODUCT($A$19:$Y$19,A1517:Y1517)</f>
        <v>67.143144049920693</v>
      </c>
      <c r="AB1517" s="7">
        <f>(Z1517-AA1517)^2</f>
        <v>5.9689528486628713</v>
      </c>
      <c r="AC1517" s="7">
        <f>ABS(Z1517-AA1517)</f>
        <v>2.44314404992069</v>
      </c>
      <c r="AD1517" s="7">
        <f>(Z1517-$AC$10)^2</f>
        <v>18.803597551413684</v>
      </c>
      <c r="AE1517" s="8">
        <f t="shared" si="23"/>
        <v>-2.44314404992069</v>
      </c>
    </row>
    <row r="1518" spans="1:31" x14ac:dyDescent="0.25">
      <c r="A1518" s="1">
        <v>1</v>
      </c>
      <c r="B1518" s="1">
        <v>69</v>
      </c>
      <c r="C1518" s="1">
        <v>2</v>
      </c>
      <c r="D1518" s="1">
        <v>11.03</v>
      </c>
      <c r="E1518" s="7">
        <v>941.75629089999995</v>
      </c>
      <c r="F1518" s="7">
        <v>88</v>
      </c>
      <c r="G1518" s="1">
        <v>443</v>
      </c>
      <c r="H1518" s="1">
        <v>61.9</v>
      </c>
      <c r="I1518" s="1">
        <v>3</v>
      </c>
      <c r="J1518" s="1">
        <v>94</v>
      </c>
      <c r="K1518" s="1">
        <v>11.3</v>
      </c>
      <c r="L1518" s="1">
        <v>95</v>
      </c>
      <c r="M1518" s="1">
        <v>0.1</v>
      </c>
      <c r="N1518" s="7">
        <v>4792.6528799999996</v>
      </c>
      <c r="O1518" s="1">
        <v>89825</v>
      </c>
      <c r="P1518" s="1">
        <v>1.1000000000000001</v>
      </c>
      <c r="Q1518" s="1">
        <v>1.1000000000000001</v>
      </c>
      <c r="R1518" s="1">
        <v>0.92</v>
      </c>
      <c r="S1518" s="1">
        <v>17</v>
      </c>
      <c r="T1518" s="1">
        <v>0</v>
      </c>
      <c r="U1518" s="1">
        <v>0</v>
      </c>
      <c r="V1518" s="1">
        <v>0</v>
      </c>
      <c r="W1518" s="1">
        <v>0</v>
      </c>
      <c r="X1518" s="1">
        <v>1</v>
      </c>
      <c r="Y1518" s="1">
        <v>1</v>
      </c>
      <c r="Z1518" s="1">
        <v>89</v>
      </c>
      <c r="AA1518" s="7">
        <f>SUMPRODUCT($A$19:$Y$19,A1518:Y1518)</f>
        <v>80.528080348347004</v>
      </c>
      <c r="AB1518" s="7">
        <f>(Z1518-AA1518)^2</f>
        <v>71.773422584064221</v>
      </c>
      <c r="AC1518" s="7">
        <f>ABS(Z1518-AA1518)</f>
        <v>8.4719196516529962</v>
      </c>
      <c r="AD1518" s="7">
        <f>(Z1518-$AC$10)^2</f>
        <v>398.5488579431921</v>
      </c>
      <c r="AE1518" s="8">
        <f t="shared" si="23"/>
        <v>8.4719196516529962</v>
      </c>
    </row>
    <row r="1519" spans="1:31" x14ac:dyDescent="0.25">
      <c r="A1519" s="1">
        <v>1</v>
      </c>
      <c r="B1519" s="1">
        <v>263</v>
      </c>
      <c r="C1519" s="1">
        <v>40</v>
      </c>
      <c r="D1519" s="1">
        <v>1.64</v>
      </c>
      <c r="E1519" s="7">
        <v>225.2219474</v>
      </c>
      <c r="F1519" s="7">
        <v>91</v>
      </c>
      <c r="G1519" s="1">
        <v>120</v>
      </c>
      <c r="H1519" s="1">
        <v>26.1</v>
      </c>
      <c r="I1519" s="1">
        <v>58</v>
      </c>
      <c r="J1519" s="1">
        <v>91</v>
      </c>
      <c r="K1519" s="1">
        <v>4.8099999999999996</v>
      </c>
      <c r="L1519" s="1">
        <v>91</v>
      </c>
      <c r="M1519" s="1">
        <v>1.3</v>
      </c>
      <c r="N1519" s="7">
        <v>1574.9786529999999</v>
      </c>
      <c r="O1519" s="1">
        <v>25121796</v>
      </c>
      <c r="P1519" s="1">
        <v>6.9</v>
      </c>
      <c r="Q1519" s="1">
        <v>6.8</v>
      </c>
      <c r="R1519" s="1">
        <v>0.55400000000000005</v>
      </c>
      <c r="S1519" s="1">
        <v>10.9</v>
      </c>
      <c r="T1519" s="1">
        <v>1</v>
      </c>
      <c r="U1519" s="1">
        <v>0</v>
      </c>
      <c r="V1519" s="1">
        <v>0</v>
      </c>
      <c r="W1519" s="1">
        <v>0</v>
      </c>
      <c r="X1519" s="1">
        <v>0</v>
      </c>
      <c r="Y1519" s="1">
        <v>0</v>
      </c>
      <c r="Z1519" s="1">
        <v>61.2</v>
      </c>
      <c r="AA1519" s="7">
        <f>SUMPRODUCT($A$19:$Y$19,A1519:Y1519)</f>
        <v>63.011185950053658</v>
      </c>
      <c r="AB1519" s="7">
        <f>(Z1519-AA1519)^2</f>
        <v>3.2803945456717623</v>
      </c>
      <c r="AC1519" s="7">
        <f>ABS(Z1519-AA1519)</f>
        <v>1.8111859500536553</v>
      </c>
      <c r="AD1519" s="7">
        <f>(Z1519-$AC$10)^2</f>
        <v>61.407778153420885</v>
      </c>
      <c r="AE1519" s="8">
        <f t="shared" si="23"/>
        <v>-1.8111859500536553</v>
      </c>
    </row>
    <row r="1520" spans="1:31" x14ac:dyDescent="0.25">
      <c r="A1520" s="1">
        <v>1</v>
      </c>
      <c r="B1520" s="1">
        <v>24</v>
      </c>
      <c r="C1520" s="1">
        <v>16</v>
      </c>
      <c r="D1520" s="1">
        <v>2.08</v>
      </c>
      <c r="E1520" s="7">
        <v>57.735167109999999</v>
      </c>
      <c r="F1520" s="7">
        <v>82</v>
      </c>
      <c r="G1520" s="1">
        <v>394</v>
      </c>
      <c r="H1520" s="1">
        <v>14.8</v>
      </c>
      <c r="I1520" s="1">
        <v>20</v>
      </c>
      <c r="J1520" s="1">
        <v>82</v>
      </c>
      <c r="K1520" s="1">
        <v>3.75</v>
      </c>
      <c r="L1520" s="1">
        <v>82</v>
      </c>
      <c r="M1520" s="1">
        <v>0.9</v>
      </c>
      <c r="N1520" s="7">
        <v>631.67578900000001</v>
      </c>
      <c r="O1520" s="1">
        <v>13676693</v>
      </c>
      <c r="P1520" s="1">
        <v>11.3</v>
      </c>
      <c r="Q1520" s="1">
        <v>11.5</v>
      </c>
      <c r="R1520" s="1">
        <v>0.495</v>
      </c>
      <c r="S1520" s="1">
        <v>10.3</v>
      </c>
      <c r="T1520" s="1">
        <v>0</v>
      </c>
      <c r="U1520" s="1">
        <v>1</v>
      </c>
      <c r="V1520" s="1">
        <v>0</v>
      </c>
      <c r="W1520" s="1">
        <v>0</v>
      </c>
      <c r="X1520" s="1">
        <v>0</v>
      </c>
      <c r="Y1520" s="1">
        <v>0</v>
      </c>
      <c r="Z1520" s="1">
        <v>65</v>
      </c>
      <c r="AA1520" s="7">
        <f>SUMPRODUCT($A$19:$Y$19,A1520:Y1520)</f>
        <v>69.49850246583695</v>
      </c>
      <c r="AB1520" s="7">
        <f>(Z1520-AA1520)^2</f>
        <v>20.236524435141117</v>
      </c>
      <c r="AC1520" s="7">
        <f>ABS(Z1520-AA1520)</f>
        <v>4.4985024658369497</v>
      </c>
      <c r="AD1520" s="7">
        <f>(Z1520-$AC$10)^2</f>
        <v>16.291810642670232</v>
      </c>
      <c r="AE1520" s="8">
        <f t="shared" si="23"/>
        <v>-4.4985024658369497</v>
      </c>
    </row>
    <row r="1521" spans="1:31" x14ac:dyDescent="0.25">
      <c r="A1521" s="1">
        <v>1</v>
      </c>
      <c r="B1521" s="1">
        <v>292</v>
      </c>
      <c r="C1521" s="1">
        <v>9</v>
      </c>
      <c r="D1521" s="1">
        <v>6</v>
      </c>
      <c r="E1521" s="7">
        <v>112.541157</v>
      </c>
      <c r="F1521" s="7">
        <v>99</v>
      </c>
      <c r="G1521" s="1">
        <v>245</v>
      </c>
      <c r="H1521" s="1">
        <v>43.9</v>
      </c>
      <c r="I1521" s="1">
        <v>10</v>
      </c>
      <c r="J1521" s="1">
        <v>96</v>
      </c>
      <c r="K1521" s="1">
        <v>4.16</v>
      </c>
      <c r="L1521" s="1">
        <v>97</v>
      </c>
      <c r="M1521" s="1">
        <v>0.1</v>
      </c>
      <c r="N1521" s="7">
        <v>1229.9580000000001</v>
      </c>
      <c r="O1521" s="1">
        <v>14883626</v>
      </c>
      <c r="P1521" s="1">
        <v>2.7</v>
      </c>
      <c r="Q1521" s="1">
        <v>2.7</v>
      </c>
      <c r="R1521" s="1">
        <v>0.67600000000000005</v>
      </c>
      <c r="S1521" s="1">
        <v>12.1</v>
      </c>
      <c r="T1521" s="1">
        <v>0</v>
      </c>
      <c r="U1521" s="1">
        <v>1</v>
      </c>
      <c r="V1521" s="1">
        <v>0</v>
      </c>
      <c r="W1521" s="1">
        <v>0</v>
      </c>
      <c r="X1521" s="1">
        <v>0</v>
      </c>
      <c r="Y1521" s="1">
        <v>0</v>
      </c>
      <c r="Z1521" s="1">
        <v>63.9</v>
      </c>
      <c r="AA1521" s="7">
        <f>SUMPRODUCT($A$19:$Y$19,A1521:Y1521)</f>
        <v>69.768524543000751</v>
      </c>
      <c r="AB1521" s="7">
        <f>(Z1521-AA1521)^2</f>
        <v>34.439580311802196</v>
      </c>
      <c r="AC1521" s="7">
        <f>ABS(Z1521-AA1521)</f>
        <v>5.8685245430007527</v>
      </c>
      <c r="AD1521" s="7">
        <f>(Z1521-$AC$10)^2</f>
        <v>26.381695974729659</v>
      </c>
      <c r="AE1521" s="8">
        <f t="shared" si="23"/>
        <v>-5.8685245430007527</v>
      </c>
    </row>
    <row r="1522" spans="1:31" x14ac:dyDescent="0.25">
      <c r="A1522" s="1">
        <v>1</v>
      </c>
      <c r="B1522" s="1">
        <v>249</v>
      </c>
      <c r="C1522" s="1">
        <v>37</v>
      </c>
      <c r="D1522" s="1">
        <v>3.76</v>
      </c>
      <c r="E1522" s="7">
        <v>0</v>
      </c>
      <c r="F1522" s="7">
        <v>88</v>
      </c>
      <c r="G1522" s="1">
        <v>23</v>
      </c>
      <c r="H1522" s="1">
        <v>28.6</v>
      </c>
      <c r="I1522" s="1">
        <v>52</v>
      </c>
      <c r="J1522" s="1">
        <v>88</v>
      </c>
      <c r="K1522" s="1">
        <v>5.72</v>
      </c>
      <c r="L1522" s="1">
        <v>88</v>
      </c>
      <c r="M1522" s="1">
        <v>0.7</v>
      </c>
      <c r="N1522" s="7">
        <v>1361.1139499999999</v>
      </c>
      <c r="O1522" s="1">
        <v>27582821</v>
      </c>
      <c r="P1522" s="1">
        <v>6.2</v>
      </c>
      <c r="Q1522" s="1">
        <v>6.1</v>
      </c>
      <c r="R1522" s="1">
        <v>0.57499999999999996</v>
      </c>
      <c r="S1522" s="1">
        <v>11.4</v>
      </c>
      <c r="T1522" s="1">
        <v>1</v>
      </c>
      <c r="U1522" s="1">
        <v>0</v>
      </c>
      <c r="V1522" s="1">
        <v>0</v>
      </c>
      <c r="W1522" s="1">
        <v>0</v>
      </c>
      <c r="X1522" s="1">
        <v>0</v>
      </c>
      <c r="Y1522" s="1">
        <v>0</v>
      </c>
      <c r="Z1522" s="1">
        <v>62.4</v>
      </c>
      <c r="AA1522" s="7">
        <f>SUMPRODUCT($A$19:$Y$19,A1522:Y1522)</f>
        <v>63.868147480502884</v>
      </c>
      <c r="AB1522" s="7">
        <f>(Z1522-AA1522)^2</f>
        <v>2.1554570245069709</v>
      </c>
      <c r="AC1522" s="7">
        <f>ABS(Z1522-AA1522)</f>
        <v>1.4681474805028856</v>
      </c>
      <c r="AD1522" s="7">
        <f>(Z1522-$AC$10)^2</f>
        <v>44.040630518447045</v>
      </c>
      <c r="AE1522" s="8">
        <f t="shared" si="23"/>
        <v>-1.4681474805028856</v>
      </c>
    </row>
    <row r="1523" spans="1:31" x14ac:dyDescent="0.25">
      <c r="A1523" s="1">
        <v>1</v>
      </c>
      <c r="B1523" s="1">
        <v>83</v>
      </c>
      <c r="C1523" s="1">
        <v>2</v>
      </c>
      <c r="D1523" s="1">
        <v>7.16</v>
      </c>
      <c r="E1523" s="7">
        <v>2352.9995909999998</v>
      </c>
      <c r="F1523" s="7">
        <v>95</v>
      </c>
      <c r="G1523" s="1">
        <v>0</v>
      </c>
      <c r="H1523" s="1">
        <v>63.1</v>
      </c>
      <c r="I1523" s="1">
        <v>2</v>
      </c>
      <c r="J1523" s="1">
        <v>95</v>
      </c>
      <c r="K1523" s="1">
        <v>7.79</v>
      </c>
      <c r="L1523" s="1">
        <v>95</v>
      </c>
      <c r="M1523" s="1">
        <v>0.1</v>
      </c>
      <c r="N1523" s="7">
        <v>14817.377780000001</v>
      </c>
      <c r="O1523" s="1">
        <v>17613798</v>
      </c>
      <c r="P1523" s="1">
        <v>0.8</v>
      </c>
      <c r="Q1523" s="1">
        <v>0.8</v>
      </c>
      <c r="R1523" s="1">
        <v>0.84099999999999997</v>
      </c>
      <c r="S1523" s="1">
        <v>16.2</v>
      </c>
      <c r="T1523" s="1">
        <v>0</v>
      </c>
      <c r="U1523" s="1">
        <v>0</v>
      </c>
      <c r="V1523" s="1">
        <v>0</v>
      </c>
      <c r="W1523" s="1">
        <v>1</v>
      </c>
      <c r="X1523" s="1">
        <v>0</v>
      </c>
      <c r="Y1523" s="1">
        <v>0</v>
      </c>
      <c r="Z1523" s="1">
        <v>83</v>
      </c>
      <c r="AA1523" s="7">
        <f>SUMPRODUCT($A$19:$Y$19,A1523:Y1523)</f>
        <v>77.949021086707916</v>
      </c>
      <c r="AB1523" s="7">
        <f>(Z1523-AA1523)^2</f>
        <v>25.512387982521286</v>
      </c>
      <c r="AC1523" s="7">
        <f>ABS(Z1523-AA1523)</f>
        <v>5.0509789132920844</v>
      </c>
      <c r="AD1523" s="7">
        <f>(Z1523-$AC$10)^2</f>
        <v>194.98459611806166</v>
      </c>
      <c r="AE1523" s="8">
        <f t="shared" si="23"/>
        <v>5.0509789132920844</v>
      </c>
    </row>
    <row r="1524" spans="1:31" x14ac:dyDescent="0.25">
      <c r="A1524" s="1">
        <v>1</v>
      </c>
      <c r="B1524" s="1">
        <v>16</v>
      </c>
      <c r="C1524" s="1">
        <v>0</v>
      </c>
      <c r="D1524" s="1">
        <v>12.32</v>
      </c>
      <c r="E1524" s="7">
        <v>0</v>
      </c>
      <c r="F1524" s="7">
        <v>95</v>
      </c>
      <c r="G1524" s="1">
        <v>0</v>
      </c>
      <c r="H1524" s="1">
        <v>39.6</v>
      </c>
      <c r="I1524" s="1">
        <v>0</v>
      </c>
      <c r="J1524" s="1">
        <v>95</v>
      </c>
      <c r="K1524" s="1">
        <v>6.25</v>
      </c>
      <c r="L1524" s="1">
        <v>95</v>
      </c>
      <c r="M1524" s="1">
        <v>0.2</v>
      </c>
      <c r="N1524" s="7">
        <v>1653.2390500000001</v>
      </c>
      <c r="O1524" s="1">
        <v>1315372</v>
      </c>
      <c r="P1524" s="1">
        <v>4.4000000000000004</v>
      </c>
      <c r="Q1524" s="1">
        <v>4.4000000000000004</v>
      </c>
      <c r="R1524" s="1">
        <v>0.68899999999999995</v>
      </c>
      <c r="S1524" s="1">
        <v>12.2</v>
      </c>
      <c r="T1524" s="1">
        <v>0</v>
      </c>
      <c r="U1524" s="1">
        <v>0</v>
      </c>
      <c r="V1524" s="1">
        <v>0</v>
      </c>
      <c r="W1524" s="1">
        <v>0</v>
      </c>
      <c r="X1524" s="1">
        <v>0</v>
      </c>
      <c r="Y1524" s="1">
        <v>0</v>
      </c>
      <c r="Z1524" s="1">
        <v>73.099999999999994</v>
      </c>
      <c r="AA1524" s="7">
        <f>SUMPRODUCT($A$19:$Y$19,A1524:Y1524)</f>
        <v>74.926687160168242</v>
      </c>
      <c r="AB1524" s="7">
        <f>(Z1524-AA1524)^2</f>
        <v>3.3367859811235392</v>
      </c>
      <c r="AC1524" s="7">
        <f>ABS(Z1524-AA1524)</f>
        <v>1.8266871601682482</v>
      </c>
      <c r="AD1524" s="7">
        <f>(Z1524-$AC$10)^2</f>
        <v>16.513564106596323</v>
      </c>
      <c r="AE1524" s="8">
        <f t="shared" si="23"/>
        <v>-1.8266871601682482</v>
      </c>
    </row>
    <row r="1525" spans="1:31" x14ac:dyDescent="0.25">
      <c r="A1525" s="1">
        <v>1</v>
      </c>
      <c r="B1525" s="1">
        <v>135</v>
      </c>
      <c r="C1525" s="1">
        <v>24</v>
      </c>
      <c r="D1525" s="1">
        <v>0.02</v>
      </c>
      <c r="E1525" s="7">
        <v>0</v>
      </c>
      <c r="F1525" s="7">
        <v>99</v>
      </c>
      <c r="G1525" s="1">
        <v>127</v>
      </c>
      <c r="H1525" s="1">
        <v>51.4</v>
      </c>
      <c r="I1525" s="1">
        <v>28</v>
      </c>
      <c r="J1525" s="1">
        <v>99</v>
      </c>
      <c r="K1525" s="1">
        <v>6.28</v>
      </c>
      <c r="L1525" s="1">
        <v>99</v>
      </c>
      <c r="M1525" s="1">
        <v>0.1</v>
      </c>
      <c r="N1525" s="7">
        <v>1653.2390500000001</v>
      </c>
      <c r="O1525" s="1">
        <v>1315372</v>
      </c>
      <c r="P1525" s="1">
        <v>7.6</v>
      </c>
      <c r="Q1525" s="1">
        <v>7.8</v>
      </c>
      <c r="R1525" s="1">
        <v>0.71599999999999997</v>
      </c>
      <c r="S1525" s="1">
        <v>12.1</v>
      </c>
      <c r="T1525" s="1">
        <v>0</v>
      </c>
      <c r="U1525" s="1">
        <v>1</v>
      </c>
      <c r="V1525" s="1">
        <v>0</v>
      </c>
      <c r="W1525" s="1">
        <v>0</v>
      </c>
      <c r="X1525" s="1">
        <v>0</v>
      </c>
      <c r="Y1525" s="1">
        <v>0</v>
      </c>
      <c r="Z1525" s="1">
        <v>72.7</v>
      </c>
      <c r="AA1525" s="7">
        <f>SUMPRODUCT($A$19:$Y$19,A1525:Y1525)</f>
        <v>72.765710265258434</v>
      </c>
      <c r="AB1525" s="7">
        <f>(Z1525-AA1525)^2</f>
        <v>4.3178389603334135E-3</v>
      </c>
      <c r="AC1525" s="7">
        <f>ABS(Z1525-AA1525)</f>
        <v>6.5710265258431377E-2</v>
      </c>
      <c r="AD1525" s="7">
        <f>(Z1525-$AC$10)^2</f>
        <v>13.422613318254358</v>
      </c>
      <c r="AE1525" s="8">
        <f t="shared" si="23"/>
        <v>-6.5710265258431377E-2</v>
      </c>
    </row>
    <row r="1526" spans="1:31" x14ac:dyDescent="0.25">
      <c r="A1526" s="1">
        <v>1</v>
      </c>
      <c r="B1526" s="1">
        <v>665</v>
      </c>
      <c r="C1526" s="1">
        <v>24</v>
      </c>
      <c r="D1526" s="1">
        <v>1.68</v>
      </c>
      <c r="E1526" s="7">
        <v>0</v>
      </c>
      <c r="F1526" s="7">
        <v>79</v>
      </c>
      <c r="G1526" s="1">
        <v>1483</v>
      </c>
      <c r="H1526" s="1">
        <v>25.5</v>
      </c>
      <c r="I1526" s="1">
        <v>39</v>
      </c>
      <c r="J1526" s="1">
        <v>78</v>
      </c>
      <c r="K1526" s="1">
        <v>7.1</v>
      </c>
      <c r="L1526" s="1">
        <v>78</v>
      </c>
      <c r="M1526" s="1">
        <v>43.5</v>
      </c>
      <c r="N1526" s="7">
        <v>547.35887849999995</v>
      </c>
      <c r="O1526" s="1">
        <v>12222251</v>
      </c>
      <c r="P1526" s="1">
        <v>11</v>
      </c>
      <c r="Q1526" s="1">
        <v>11.2</v>
      </c>
      <c r="R1526" s="1">
        <v>0.434</v>
      </c>
      <c r="S1526" s="1">
        <v>9.8000000000000007</v>
      </c>
      <c r="T1526" s="1">
        <v>1</v>
      </c>
      <c r="U1526" s="1">
        <v>0</v>
      </c>
      <c r="V1526" s="1">
        <v>0</v>
      </c>
      <c r="W1526" s="1">
        <v>0</v>
      </c>
      <c r="X1526" s="1">
        <v>0</v>
      </c>
      <c r="Y1526" s="1">
        <v>0</v>
      </c>
      <c r="Z1526" s="1">
        <v>46</v>
      </c>
      <c r="AA1526" s="7">
        <f>SUMPRODUCT($A$19:$Y$19,A1526:Y1526)</f>
        <v>38.138512760925863</v>
      </c>
      <c r="AB1526" s="7">
        <f>(Z1526-AA1526)^2</f>
        <v>61.802981610125492</v>
      </c>
      <c r="AC1526" s="7">
        <f>ABS(Z1526-AA1526)</f>
        <v>7.8614872390741368</v>
      </c>
      <c r="AD1526" s="7">
        <f>(Z1526-$AC$10)^2</f>
        <v>530.67164819642369</v>
      </c>
      <c r="AE1526" s="8">
        <f t="shared" si="23"/>
        <v>7.8614872390741368</v>
      </c>
    </row>
    <row r="1527" spans="1:31" x14ac:dyDescent="0.25">
      <c r="A1527" s="1">
        <v>1</v>
      </c>
      <c r="B1527" s="1">
        <v>288</v>
      </c>
      <c r="C1527" s="1">
        <v>41</v>
      </c>
      <c r="D1527" s="1">
        <v>1.7</v>
      </c>
      <c r="E1527" s="7">
        <v>129.02633639999999</v>
      </c>
      <c r="F1527" s="7">
        <v>84</v>
      </c>
      <c r="G1527" s="1">
        <v>420</v>
      </c>
      <c r="H1527" s="1">
        <v>23</v>
      </c>
      <c r="I1527" s="1">
        <v>62</v>
      </c>
      <c r="J1527" s="1">
        <v>84</v>
      </c>
      <c r="K1527" s="1">
        <v>4.6399999999999997</v>
      </c>
      <c r="L1527" s="1">
        <v>84</v>
      </c>
      <c r="M1527" s="1">
        <v>2.9</v>
      </c>
      <c r="N1527" s="7">
        <v>922.93516769999997</v>
      </c>
      <c r="O1527" s="1">
        <v>22113425</v>
      </c>
      <c r="P1527" s="1">
        <v>7.9</v>
      </c>
      <c r="Q1527" s="1">
        <v>7.9</v>
      </c>
      <c r="R1527" s="1">
        <v>0.51</v>
      </c>
      <c r="S1527" s="1">
        <v>8.6999999999999993</v>
      </c>
      <c r="T1527" s="1">
        <v>1</v>
      </c>
      <c r="U1527" s="1">
        <v>0</v>
      </c>
      <c r="V1527" s="1">
        <v>0</v>
      </c>
      <c r="W1527" s="1">
        <v>0</v>
      </c>
      <c r="X1527" s="1">
        <v>0</v>
      </c>
      <c r="Y1527" s="1">
        <v>0</v>
      </c>
      <c r="Z1527" s="1">
        <v>59.4</v>
      </c>
      <c r="AA1527" s="7">
        <f>SUMPRODUCT($A$19:$Y$19,A1527:Y1527)</f>
        <v>59.800921953468091</v>
      </c>
      <c r="AB1527" s="7">
        <f>(Z1527-AA1527)^2</f>
        <v>0.1607384127726712</v>
      </c>
      <c r="AC1527" s="7">
        <f>ABS(Z1527-AA1527)</f>
        <v>0.40092195346809234</v>
      </c>
      <c r="AD1527" s="7">
        <f>(Z1527-$AC$10)^2</f>
        <v>92.858499605881818</v>
      </c>
      <c r="AE1527" s="8">
        <f t="shared" si="23"/>
        <v>-0.40092195346809234</v>
      </c>
    </row>
    <row r="1528" spans="1:31" x14ac:dyDescent="0.25">
      <c r="A1528" s="1">
        <v>1</v>
      </c>
      <c r="B1528" s="1">
        <v>193</v>
      </c>
      <c r="C1528" s="1">
        <v>11</v>
      </c>
      <c r="D1528" s="1">
        <v>2.16</v>
      </c>
      <c r="E1528" s="7">
        <v>457.7745845</v>
      </c>
      <c r="F1528" s="7">
        <v>88</v>
      </c>
      <c r="G1528" s="1">
        <v>0</v>
      </c>
      <c r="H1528" s="1">
        <v>47.9</v>
      </c>
      <c r="I1528" s="1">
        <v>14</v>
      </c>
      <c r="J1528" s="1">
        <v>88</v>
      </c>
      <c r="K1528" s="1">
        <v>6.28</v>
      </c>
      <c r="L1528" s="1">
        <v>88</v>
      </c>
      <c r="M1528" s="1">
        <v>0.4</v>
      </c>
      <c r="N1528" s="7">
        <v>3187.845296</v>
      </c>
      <c r="O1528" s="1">
        <v>14948919</v>
      </c>
      <c r="P1528" s="1">
        <v>1.2</v>
      </c>
      <c r="Q1528" s="1">
        <v>1.2</v>
      </c>
      <c r="R1528" s="1">
        <v>0.60899999999999999</v>
      </c>
      <c r="S1528" s="1">
        <v>10.5</v>
      </c>
      <c r="T1528" s="1">
        <v>0</v>
      </c>
      <c r="U1528" s="1">
        <v>0</v>
      </c>
      <c r="V1528" s="1">
        <v>0</v>
      </c>
      <c r="W1528" s="1">
        <v>0</v>
      </c>
      <c r="X1528" s="1">
        <v>0</v>
      </c>
      <c r="Y1528" s="1">
        <v>0</v>
      </c>
      <c r="Z1528" s="1">
        <v>71.099999999999994</v>
      </c>
      <c r="AA1528" s="7">
        <f>SUMPRODUCT($A$19:$Y$19,A1528:Y1528)</f>
        <v>71.50761056507956</v>
      </c>
      <c r="AB1528" s="7">
        <f>(Z1528-AA1528)^2</f>
        <v>0.1661463727644826</v>
      </c>
      <c r="AC1528" s="7">
        <f>ABS(Z1528-AA1528)</f>
        <v>0.40761056507956539</v>
      </c>
      <c r="AD1528" s="7">
        <f>(Z1528-$AC$10)^2</f>
        <v>4.2588101648861878</v>
      </c>
      <c r="AE1528" s="8">
        <f t="shared" si="23"/>
        <v>-0.40761056507956539</v>
      </c>
    </row>
    <row r="1529" spans="1:31" x14ac:dyDescent="0.25">
      <c r="A1529" s="1">
        <v>1</v>
      </c>
      <c r="B1529" s="1">
        <v>12</v>
      </c>
      <c r="C1529" s="1">
        <v>0</v>
      </c>
      <c r="D1529" s="1">
        <v>2.0699999999999998</v>
      </c>
      <c r="E1529" s="7">
        <v>0</v>
      </c>
      <c r="F1529" s="7">
        <v>92</v>
      </c>
      <c r="G1529" s="1">
        <v>9</v>
      </c>
      <c r="H1529" s="1">
        <v>54.5</v>
      </c>
      <c r="I1529" s="1">
        <v>0</v>
      </c>
      <c r="J1529" s="1">
        <v>95</v>
      </c>
      <c r="K1529" s="1">
        <v>8.64</v>
      </c>
      <c r="L1529" s="1">
        <v>94</v>
      </c>
      <c r="M1529" s="1">
        <v>0.1</v>
      </c>
      <c r="N1529" s="7">
        <v>1653.2390500000001</v>
      </c>
      <c r="O1529" s="1">
        <v>1315372</v>
      </c>
      <c r="P1529" s="1">
        <v>2.6</v>
      </c>
      <c r="Q1529" s="1">
        <v>2.6</v>
      </c>
      <c r="R1529" s="1">
        <v>0</v>
      </c>
      <c r="S1529" s="1">
        <v>11.9</v>
      </c>
      <c r="T1529" s="1">
        <v>0</v>
      </c>
      <c r="U1529" s="1">
        <v>0</v>
      </c>
      <c r="V1529" s="1">
        <v>0</v>
      </c>
      <c r="W1529" s="1">
        <v>0</v>
      </c>
      <c r="X1529" s="1">
        <v>1</v>
      </c>
      <c r="Y1529" s="1">
        <v>0</v>
      </c>
      <c r="Z1529" s="1">
        <v>73.5</v>
      </c>
      <c r="AA1529" s="7">
        <f>SUMPRODUCT($A$19:$Y$19,A1529:Y1529)</f>
        <v>71.666168825679719</v>
      </c>
      <c r="AB1529" s="7">
        <f>(Z1529-AA1529)^2</f>
        <v>3.3629367759089002</v>
      </c>
      <c r="AC1529" s="7">
        <f>ABS(Z1529-AA1529)</f>
        <v>1.8338311743202809</v>
      </c>
      <c r="AD1529" s="7">
        <f>(Z1529-$AC$10)^2</f>
        <v>19.924514894938401</v>
      </c>
      <c r="AE1529" s="8">
        <f t="shared" si="23"/>
        <v>1.8338311743202809</v>
      </c>
    </row>
    <row r="1530" spans="1:31" x14ac:dyDescent="0.25">
      <c r="A1530" s="1">
        <v>1</v>
      </c>
      <c r="B1530" s="1">
        <v>142</v>
      </c>
      <c r="C1530" s="1">
        <v>0</v>
      </c>
      <c r="D1530" s="1">
        <v>9.99</v>
      </c>
      <c r="E1530" s="7">
        <v>0</v>
      </c>
      <c r="F1530" s="7">
        <v>98</v>
      </c>
      <c r="G1530" s="1">
        <v>0</v>
      </c>
      <c r="H1530" s="1">
        <v>45.2</v>
      </c>
      <c r="I1530" s="1">
        <v>0</v>
      </c>
      <c r="J1530" s="1">
        <v>98</v>
      </c>
      <c r="K1530" s="1">
        <v>8.35</v>
      </c>
      <c r="L1530" s="1">
        <v>98</v>
      </c>
      <c r="M1530" s="1">
        <v>0.1</v>
      </c>
      <c r="N1530" s="7">
        <v>1653.2390500000001</v>
      </c>
      <c r="O1530" s="1">
        <v>1315372</v>
      </c>
      <c r="P1530" s="1">
        <v>4.3</v>
      </c>
      <c r="Q1530" s="1">
        <v>4.3</v>
      </c>
      <c r="R1530" s="1">
        <v>0.73499999999999999</v>
      </c>
      <c r="S1530" s="1">
        <v>13</v>
      </c>
      <c r="T1530" s="1">
        <v>0</v>
      </c>
      <c r="U1530" s="1">
        <v>0</v>
      </c>
      <c r="V1530" s="1">
        <v>0</v>
      </c>
      <c r="W1530" s="1">
        <v>0</v>
      </c>
      <c r="X1530" s="1">
        <v>0</v>
      </c>
      <c r="Y1530" s="1">
        <v>0</v>
      </c>
      <c r="Z1530" s="1">
        <v>74.7</v>
      </c>
      <c r="AA1530" s="7">
        <f>SUMPRODUCT($A$19:$Y$19,A1530:Y1530)</f>
        <v>74.277289592312044</v>
      </c>
      <c r="AB1530" s="7">
        <f>(Z1530-AA1530)^2</f>
        <v>0.17868408876772002</v>
      </c>
      <c r="AC1530" s="7">
        <f>ABS(Z1530-AA1530)</f>
        <v>0.42271040768795842</v>
      </c>
      <c r="AD1530" s="7">
        <f>(Z1530-$AC$10)^2</f>
        <v>32.077367259964525</v>
      </c>
      <c r="AE1530" s="8">
        <f t="shared" si="23"/>
        <v>0.42271040768795842</v>
      </c>
    </row>
    <row r="1531" spans="1:31" x14ac:dyDescent="0.25">
      <c r="A1531" s="1">
        <v>1</v>
      </c>
      <c r="B1531" s="1">
        <v>191</v>
      </c>
      <c r="C1531" s="1">
        <v>0</v>
      </c>
      <c r="D1531" s="1">
        <v>0.01</v>
      </c>
      <c r="E1531" s="7">
        <v>225.73077509999999</v>
      </c>
      <c r="F1531" s="7">
        <v>95</v>
      </c>
      <c r="G1531" s="1">
        <v>0</v>
      </c>
      <c r="H1531" s="1">
        <v>3.1</v>
      </c>
      <c r="I1531" s="1">
        <v>0</v>
      </c>
      <c r="J1531" s="1">
        <v>95</v>
      </c>
      <c r="K1531" s="1">
        <v>8.35</v>
      </c>
      <c r="L1531" s="1">
        <v>95</v>
      </c>
      <c r="M1531" s="1">
        <v>0.2</v>
      </c>
      <c r="N1531" s="7">
        <v>1821.8787339999999</v>
      </c>
      <c r="O1531" s="1">
        <v>191266</v>
      </c>
      <c r="P1531" s="1">
        <v>5.6</v>
      </c>
      <c r="Q1531" s="1">
        <v>5.4</v>
      </c>
      <c r="R1531" s="1">
        <v>0.56200000000000006</v>
      </c>
      <c r="S1531" s="1">
        <v>11.1</v>
      </c>
      <c r="T1531" s="1">
        <v>1</v>
      </c>
      <c r="U1531" s="1">
        <v>0</v>
      </c>
      <c r="V1531" s="1">
        <v>0</v>
      </c>
      <c r="W1531" s="1">
        <v>0</v>
      </c>
      <c r="X1531" s="1">
        <v>0</v>
      </c>
      <c r="Y1531" s="1">
        <v>0</v>
      </c>
      <c r="Z1531" s="1">
        <v>67.3</v>
      </c>
      <c r="AA1531" s="7">
        <f>SUMPRODUCT($A$19:$Y$19,A1531:Y1531)</f>
        <v>65.156784030093476</v>
      </c>
      <c r="AB1531" s="7">
        <f>(Z1531-AA1531)^2</f>
        <v>4.5933746936623496</v>
      </c>
      <c r="AC1531" s="7">
        <f>ABS(Z1531-AA1531)</f>
        <v>2.143215969906521</v>
      </c>
      <c r="AD1531" s="7">
        <f>(Z1531-$AC$10)^2</f>
        <v>3.014777675636922</v>
      </c>
      <c r="AE1531" s="8">
        <f t="shared" si="23"/>
        <v>2.143215969906521</v>
      </c>
    </row>
    <row r="1532" spans="1:31" x14ac:dyDescent="0.25">
      <c r="A1532" s="1">
        <v>1</v>
      </c>
      <c r="B1532" s="1">
        <v>327</v>
      </c>
      <c r="C1532" s="1">
        <v>18</v>
      </c>
      <c r="D1532" s="1">
        <v>11.57</v>
      </c>
      <c r="E1532" s="7">
        <v>625.50818049999998</v>
      </c>
      <c r="F1532" s="7">
        <v>97</v>
      </c>
      <c r="G1532" s="1">
        <v>454</v>
      </c>
      <c r="H1532" s="1">
        <v>55.3</v>
      </c>
      <c r="I1532" s="1">
        <v>20</v>
      </c>
      <c r="J1532" s="1">
        <v>98</v>
      </c>
      <c r="K1532" s="1">
        <v>5.21</v>
      </c>
      <c r="L1532" s="1">
        <v>98</v>
      </c>
      <c r="M1532" s="1">
        <v>0.3</v>
      </c>
      <c r="N1532" s="7">
        <v>5323.4738770000004</v>
      </c>
      <c r="O1532" s="1">
        <v>143518523</v>
      </c>
      <c r="P1532" s="1">
        <v>2.4</v>
      </c>
      <c r="Q1532" s="1">
        <v>2.7</v>
      </c>
      <c r="R1532" s="1">
        <v>0.748</v>
      </c>
      <c r="S1532" s="1">
        <v>13.7</v>
      </c>
      <c r="T1532" s="1">
        <v>0</v>
      </c>
      <c r="U1532" s="1">
        <v>0</v>
      </c>
      <c r="V1532" s="1">
        <v>0</v>
      </c>
      <c r="W1532" s="1">
        <v>0</v>
      </c>
      <c r="X1532" s="1">
        <v>1</v>
      </c>
      <c r="Y1532" s="1">
        <v>0</v>
      </c>
      <c r="Z1532" s="1">
        <v>65</v>
      </c>
      <c r="AA1532" s="7">
        <f>SUMPRODUCT($A$19:$Y$19,A1532:Y1532)</f>
        <v>70.905365404148924</v>
      </c>
      <c r="AB1532" s="7">
        <f>(Z1532-AA1532)^2</f>
        <v>34.873340556518983</v>
      </c>
      <c r="AC1532" s="7">
        <f>ABS(Z1532-AA1532)</f>
        <v>5.9053654041489239</v>
      </c>
      <c r="AD1532" s="7">
        <f>(Z1532-$AC$10)^2</f>
        <v>16.291810642670232</v>
      </c>
      <c r="AE1532" s="8">
        <f t="shared" si="23"/>
        <v>-5.9053654041489239</v>
      </c>
    </row>
    <row r="1533" spans="1:31" x14ac:dyDescent="0.25">
      <c r="A1533" s="1">
        <v>1</v>
      </c>
      <c r="B1533" s="1">
        <v>121</v>
      </c>
      <c r="C1533" s="1">
        <v>25</v>
      </c>
      <c r="D1533" s="1">
        <v>1.39</v>
      </c>
      <c r="E1533" s="7">
        <v>22.67271848</v>
      </c>
      <c r="F1533" s="7">
        <v>92</v>
      </c>
      <c r="G1533" s="1">
        <v>0</v>
      </c>
      <c r="H1533" s="1">
        <v>6.2</v>
      </c>
      <c r="I1533" s="1">
        <v>29</v>
      </c>
      <c r="J1533" s="1">
        <v>96</v>
      </c>
      <c r="K1533" s="1">
        <v>6.7</v>
      </c>
      <c r="L1533" s="1">
        <v>96</v>
      </c>
      <c r="M1533" s="1">
        <v>0.1</v>
      </c>
      <c r="N1533" s="7">
        <v>185.68975</v>
      </c>
      <c r="O1533" s="1">
        <v>74432</v>
      </c>
      <c r="P1533" s="1">
        <v>5</v>
      </c>
      <c r="Q1533" s="1">
        <v>4.8</v>
      </c>
      <c r="R1533" s="1">
        <v>0.70499999999999996</v>
      </c>
      <c r="S1533" s="1">
        <v>12.5</v>
      </c>
      <c r="T1533" s="1">
        <v>0</v>
      </c>
      <c r="U1533" s="1">
        <v>1</v>
      </c>
      <c r="V1533" s="1">
        <v>0</v>
      </c>
      <c r="W1533" s="1">
        <v>0</v>
      </c>
      <c r="X1533" s="1">
        <v>0</v>
      </c>
      <c r="Y1533" s="1">
        <v>0</v>
      </c>
      <c r="Z1533" s="1">
        <v>73.5</v>
      </c>
      <c r="AA1533" s="7">
        <f>SUMPRODUCT($A$19:$Y$19,A1533:Y1533)</f>
        <v>72.132998751976587</v>
      </c>
      <c r="AB1533" s="7">
        <f>(Z1533-AA1533)^2</f>
        <v>1.8686924120975701</v>
      </c>
      <c r="AC1533" s="7">
        <f>ABS(Z1533-AA1533)</f>
        <v>1.3670012480234135</v>
      </c>
      <c r="AD1533" s="7">
        <f>(Z1533-$AC$10)^2</f>
        <v>19.924514894938401</v>
      </c>
      <c r="AE1533" s="8">
        <f t="shared" si="23"/>
        <v>1.3670012480234135</v>
      </c>
    </row>
    <row r="1534" spans="1:31" x14ac:dyDescent="0.25">
      <c r="A1534" s="1">
        <v>1</v>
      </c>
      <c r="B1534" s="1">
        <v>144</v>
      </c>
      <c r="C1534" s="1">
        <v>0</v>
      </c>
      <c r="D1534" s="1">
        <v>8.64</v>
      </c>
      <c r="E1534" s="7">
        <v>257.96653079999999</v>
      </c>
      <c r="F1534" s="7">
        <v>97</v>
      </c>
      <c r="G1534" s="1">
        <v>0</v>
      </c>
      <c r="H1534" s="1">
        <v>42.6</v>
      </c>
      <c r="I1534" s="1">
        <v>0</v>
      </c>
      <c r="J1534" s="1">
        <v>98</v>
      </c>
      <c r="K1534" s="1">
        <v>4.2699999999999996</v>
      </c>
      <c r="L1534" s="1">
        <v>99</v>
      </c>
      <c r="M1534" s="1">
        <v>0.1</v>
      </c>
      <c r="N1534" s="7">
        <v>14252.294519999999</v>
      </c>
      <c r="O1534" s="1">
        <v>1315372</v>
      </c>
      <c r="P1534" s="1">
        <v>3.4</v>
      </c>
      <c r="Q1534" s="1">
        <v>3.3</v>
      </c>
      <c r="R1534" s="1">
        <v>0.78100000000000003</v>
      </c>
      <c r="S1534" s="1">
        <v>14.5</v>
      </c>
      <c r="T1534" s="1">
        <v>0</v>
      </c>
      <c r="U1534" s="1">
        <v>0</v>
      </c>
      <c r="V1534" s="1">
        <v>0</v>
      </c>
      <c r="W1534" s="1">
        <v>0</v>
      </c>
      <c r="X1534" s="1">
        <v>0</v>
      </c>
      <c r="Y1534" s="1">
        <v>0</v>
      </c>
      <c r="Z1534" s="1">
        <v>75</v>
      </c>
      <c r="AA1534" s="7">
        <f>SUMPRODUCT($A$19:$Y$19,A1534:Y1534)</f>
        <v>75.624405971923423</v>
      </c>
      <c r="AB1534" s="7">
        <f>(Z1534-AA1534)^2</f>
        <v>0.38988281777363443</v>
      </c>
      <c r="AC1534" s="7">
        <f>ABS(Z1534-AA1534)</f>
        <v>0.62440597192342295</v>
      </c>
      <c r="AD1534" s="7">
        <f>(Z1534-$AC$10)^2</f>
        <v>35.565580351221016</v>
      </c>
      <c r="AE1534" s="8">
        <f t="shared" si="23"/>
        <v>-0.62440597192342295</v>
      </c>
    </row>
    <row r="1535" spans="1:31" x14ac:dyDescent="0.25">
      <c r="A1535" s="1">
        <v>1</v>
      </c>
      <c r="B1535" s="1">
        <v>76</v>
      </c>
      <c r="C1535" s="1">
        <v>0</v>
      </c>
      <c r="D1535" s="1">
        <v>9.34</v>
      </c>
      <c r="E1535" s="7">
        <v>496.22280069999999</v>
      </c>
      <c r="F1535" s="7">
        <v>87</v>
      </c>
      <c r="G1535" s="1">
        <v>20</v>
      </c>
      <c r="H1535" s="1">
        <v>62.6</v>
      </c>
      <c r="I1535" s="1">
        <v>0</v>
      </c>
      <c r="J1535" s="1">
        <v>89</v>
      </c>
      <c r="K1535" s="1">
        <v>8.65</v>
      </c>
      <c r="L1535" s="1">
        <v>89</v>
      </c>
      <c r="M1535" s="1">
        <v>0.1</v>
      </c>
      <c r="N1535" s="7">
        <v>2667.8645200000001</v>
      </c>
      <c r="O1535" s="1">
        <v>1315372</v>
      </c>
      <c r="P1535" s="1">
        <v>0.3</v>
      </c>
      <c r="Q1535" s="1">
        <v>0.3</v>
      </c>
      <c r="R1535" s="1">
        <v>0.88800000000000001</v>
      </c>
      <c r="S1535" s="1">
        <v>19.100000000000001</v>
      </c>
      <c r="T1535" s="1">
        <v>0</v>
      </c>
      <c r="U1535" s="1">
        <v>0</v>
      </c>
      <c r="V1535" s="1">
        <v>1</v>
      </c>
      <c r="W1535" s="1">
        <v>0</v>
      </c>
      <c r="X1535" s="1">
        <v>0</v>
      </c>
      <c r="Y1535" s="1">
        <v>1</v>
      </c>
      <c r="Z1535" s="1">
        <v>79.900000000000006</v>
      </c>
      <c r="AA1535" s="7">
        <f>SUMPRODUCT($A$19:$Y$19,A1535:Y1535)</f>
        <v>79.552059412663354</v>
      </c>
      <c r="AB1535" s="7">
        <f>(Z1535-AA1535)^2</f>
        <v>0.12106265231617414</v>
      </c>
      <c r="AC1535" s="7">
        <f>ABS(Z1535-AA1535)</f>
        <v>0.34794058733665167</v>
      </c>
      <c r="AD1535" s="7">
        <f>(Z1535-$AC$10)^2</f>
        <v>118.01972750841102</v>
      </c>
      <c r="AE1535" s="8">
        <f t="shared" si="23"/>
        <v>0.34794058733665167</v>
      </c>
    </row>
    <row r="1536" spans="1:31" x14ac:dyDescent="0.25">
      <c r="A1536" s="1">
        <v>1</v>
      </c>
      <c r="B1536" s="1">
        <v>152</v>
      </c>
      <c r="C1536" s="1">
        <v>164</v>
      </c>
      <c r="D1536" s="1">
        <v>0.01</v>
      </c>
      <c r="E1536" s="7">
        <v>42.330454899999999</v>
      </c>
      <c r="F1536" s="7">
        <v>86</v>
      </c>
      <c r="G1536" s="1">
        <v>6192</v>
      </c>
      <c r="H1536" s="1">
        <v>13</v>
      </c>
      <c r="I1536" s="1">
        <v>215</v>
      </c>
      <c r="J1536" s="1">
        <v>95</v>
      </c>
      <c r="K1536" s="1">
        <v>2.8</v>
      </c>
      <c r="L1536" s="1">
        <v>94</v>
      </c>
      <c r="M1536" s="1">
        <v>0.1</v>
      </c>
      <c r="N1536" s="7">
        <v>494.51465999999999</v>
      </c>
      <c r="O1536" s="1">
        <v>1453684</v>
      </c>
      <c r="P1536" s="1">
        <v>19.7</v>
      </c>
      <c r="Q1536" s="1">
        <v>2.2999999999999998</v>
      </c>
      <c r="R1536" s="1">
        <v>0.50600000000000001</v>
      </c>
      <c r="S1536" s="1">
        <v>8.4</v>
      </c>
      <c r="T1536" s="1">
        <v>0</v>
      </c>
      <c r="U1536" s="1">
        <v>1</v>
      </c>
      <c r="V1536" s="1">
        <v>0</v>
      </c>
      <c r="W1536" s="1">
        <v>0</v>
      </c>
      <c r="X1536" s="1">
        <v>0</v>
      </c>
      <c r="Y1536" s="1">
        <v>0</v>
      </c>
      <c r="Z1536" s="1">
        <v>68.2</v>
      </c>
      <c r="AA1536" s="7">
        <f>SUMPRODUCT($A$19:$Y$19,A1536:Y1536)</f>
        <v>67.755381826843703</v>
      </c>
      <c r="AB1536" s="7">
        <f>(Z1536-AA1536)^2</f>
        <v>0.1976853199008457</v>
      </c>
      <c r="AC1536" s="7">
        <f>ABS(Z1536-AA1536)</f>
        <v>0.44461817315630014</v>
      </c>
      <c r="AD1536" s="7">
        <f>(Z1536-$AC$10)^2</f>
        <v>0.69941694940647825</v>
      </c>
      <c r="AE1536" s="8">
        <f t="shared" si="23"/>
        <v>0.44461817315630014</v>
      </c>
    </row>
    <row r="1537" spans="1:31" x14ac:dyDescent="0.25">
      <c r="A1537" s="1">
        <v>1</v>
      </c>
      <c r="B1537" s="1">
        <v>92</v>
      </c>
      <c r="C1537" s="1">
        <v>1</v>
      </c>
      <c r="D1537" s="1">
        <v>3.76</v>
      </c>
      <c r="E1537" s="7">
        <v>0</v>
      </c>
      <c r="F1537" s="7">
        <v>99</v>
      </c>
      <c r="G1537" s="1">
        <v>0</v>
      </c>
      <c r="H1537" s="1">
        <v>61.4</v>
      </c>
      <c r="I1537" s="1">
        <v>1</v>
      </c>
      <c r="J1537" s="1">
        <v>99</v>
      </c>
      <c r="K1537" s="1">
        <v>5.72</v>
      </c>
      <c r="L1537" s="1">
        <v>99</v>
      </c>
      <c r="M1537" s="1">
        <v>0.1</v>
      </c>
      <c r="N1537" s="7">
        <v>762.26121799999999</v>
      </c>
      <c r="O1537" s="1">
        <v>1315372</v>
      </c>
      <c r="P1537" s="1">
        <v>3.5</v>
      </c>
      <c r="Q1537" s="1">
        <v>3.3</v>
      </c>
      <c r="R1537" s="1">
        <v>0.77300000000000002</v>
      </c>
      <c r="S1537" s="1">
        <v>13.9</v>
      </c>
      <c r="T1537" s="1">
        <v>0</v>
      </c>
      <c r="U1537" s="1">
        <v>0</v>
      </c>
      <c r="V1537" s="1">
        <v>0</v>
      </c>
      <c r="W1537" s="1">
        <v>0</v>
      </c>
      <c r="X1537" s="1">
        <v>0</v>
      </c>
      <c r="Y1537" s="1">
        <v>0</v>
      </c>
      <c r="Z1537" s="1">
        <v>79.099999999999994</v>
      </c>
      <c r="AA1537" s="7">
        <f>SUMPRODUCT($A$19:$Y$19,A1537:Y1537)</f>
        <v>76.30327360764295</v>
      </c>
      <c r="AB1537" s="7">
        <f>(Z1537-AA1537)^2</f>
        <v>7.8216785137064475</v>
      </c>
      <c r="AC1537" s="7">
        <f>ABS(Z1537-AA1537)</f>
        <v>2.7967263923570442</v>
      </c>
      <c r="AD1537" s="7">
        <f>(Z1537-$AC$10)^2</f>
        <v>101.27782593172672</v>
      </c>
      <c r="AE1537" s="8">
        <f t="shared" si="23"/>
        <v>2.7967263923570442</v>
      </c>
    </row>
    <row r="1538" spans="1:31" x14ac:dyDescent="0.25">
      <c r="A1538" s="1">
        <v>1</v>
      </c>
      <c r="B1538" s="1">
        <v>126</v>
      </c>
      <c r="C1538" s="1">
        <v>42</v>
      </c>
      <c r="D1538" s="1">
        <v>4.93</v>
      </c>
      <c r="E1538" s="7">
        <v>998.34980489999998</v>
      </c>
      <c r="F1538" s="7">
        <v>98</v>
      </c>
      <c r="G1538" s="1">
        <v>6</v>
      </c>
      <c r="H1538" s="1">
        <v>56.4</v>
      </c>
      <c r="I1538" s="1">
        <v>49</v>
      </c>
      <c r="J1538" s="1">
        <v>98</v>
      </c>
      <c r="K1538" s="1">
        <v>6.4</v>
      </c>
      <c r="L1538" s="1">
        <v>98</v>
      </c>
      <c r="M1538" s="1">
        <v>0.1</v>
      </c>
      <c r="N1538" s="7">
        <v>7986.7984390000001</v>
      </c>
      <c r="O1538" s="1">
        <v>18472228</v>
      </c>
      <c r="P1538" s="1">
        <v>1.8</v>
      </c>
      <c r="Q1538" s="1">
        <v>1.7</v>
      </c>
      <c r="R1538" s="1">
        <v>0.71899999999999997</v>
      </c>
      <c r="S1538" s="1">
        <v>12.2</v>
      </c>
      <c r="T1538" s="1">
        <v>0</v>
      </c>
      <c r="U1538" s="1">
        <v>0</v>
      </c>
      <c r="V1538" s="1">
        <v>0</v>
      </c>
      <c r="W1538" s="1">
        <v>0</v>
      </c>
      <c r="X1538" s="1">
        <v>0</v>
      </c>
      <c r="Y1538" s="1">
        <v>0</v>
      </c>
      <c r="Z1538" s="1">
        <v>75.3</v>
      </c>
      <c r="AA1538" s="7">
        <f>SUMPRODUCT($A$19:$Y$19,A1538:Y1538)</f>
        <v>75.209048681853773</v>
      </c>
      <c r="AB1538" s="7">
        <f>(Z1538-AA1538)^2</f>
        <v>8.2721422725357419E-3</v>
      </c>
      <c r="AC1538" s="7">
        <f>ABS(Z1538-AA1538)</f>
        <v>9.095131814622448E-2</v>
      </c>
      <c r="AD1538" s="7">
        <f>(Z1538-$AC$10)^2</f>
        <v>39.233793442477506</v>
      </c>
      <c r="AE1538" s="8">
        <f t="shared" si="23"/>
        <v>9.095131814622448E-2</v>
      </c>
    </row>
    <row r="1539" spans="1:31" x14ac:dyDescent="0.25">
      <c r="A1539" s="1">
        <v>1</v>
      </c>
      <c r="B1539" s="1">
        <v>188</v>
      </c>
      <c r="C1539" s="1">
        <v>0</v>
      </c>
      <c r="D1539" s="1">
        <v>6.35</v>
      </c>
      <c r="E1539" s="7">
        <v>103.3710689</v>
      </c>
      <c r="F1539" s="7">
        <v>89</v>
      </c>
      <c r="G1539" s="1">
        <v>0</v>
      </c>
      <c r="H1539" s="1">
        <v>38.4</v>
      </c>
      <c r="I1539" s="1">
        <v>0</v>
      </c>
      <c r="J1539" s="1">
        <v>89</v>
      </c>
      <c r="K1539" s="1">
        <v>4.49</v>
      </c>
      <c r="L1539" s="1">
        <v>92</v>
      </c>
      <c r="M1539" s="1">
        <v>0.6</v>
      </c>
      <c r="N1539" s="7">
        <v>1495.9633699999999</v>
      </c>
      <c r="O1539" s="1">
        <v>133144</v>
      </c>
      <c r="P1539" s="1">
        <v>6.2</v>
      </c>
      <c r="Q1539" s="1">
        <v>6.6</v>
      </c>
      <c r="R1539" s="1">
        <v>0.751</v>
      </c>
      <c r="S1539" s="1">
        <v>12.3</v>
      </c>
      <c r="T1539" s="1">
        <v>0</v>
      </c>
      <c r="U1539" s="1">
        <v>0</v>
      </c>
      <c r="V1539" s="1">
        <v>0</v>
      </c>
      <c r="W1539" s="1">
        <v>0</v>
      </c>
      <c r="X1539" s="1">
        <v>0</v>
      </c>
      <c r="Y1539" s="1">
        <v>0</v>
      </c>
      <c r="Z1539" s="1">
        <v>69.599999999999994</v>
      </c>
      <c r="AA1539" s="7">
        <f>SUMPRODUCT($A$19:$Y$19,A1539:Y1539)</f>
        <v>72.078642998705831</v>
      </c>
      <c r="AB1539" s="7">
        <f>(Z1539-AA1539)^2</f>
        <v>6.143671115033464</v>
      </c>
      <c r="AC1539" s="7">
        <f>ABS(Z1539-AA1539)</f>
        <v>2.4786429987058369</v>
      </c>
      <c r="AD1539" s="7">
        <f>(Z1539-$AC$10)^2</f>
        <v>0.31774470860358689</v>
      </c>
      <c r="AE1539" s="8">
        <f t="shared" si="23"/>
        <v>-2.4786429987058369</v>
      </c>
    </row>
    <row r="1540" spans="1:31" x14ac:dyDescent="0.25">
      <c r="A1540" s="1">
        <v>1</v>
      </c>
      <c r="B1540" s="1">
        <v>177</v>
      </c>
      <c r="C1540" s="1">
        <v>63</v>
      </c>
      <c r="D1540" s="1">
        <v>0.14000000000000001</v>
      </c>
      <c r="E1540" s="7">
        <v>0</v>
      </c>
      <c r="F1540" s="7">
        <v>99</v>
      </c>
      <c r="G1540" s="1">
        <v>2150</v>
      </c>
      <c r="H1540" s="1">
        <v>51.2</v>
      </c>
      <c r="I1540" s="1">
        <v>78</v>
      </c>
      <c r="J1540" s="1">
        <v>99</v>
      </c>
      <c r="K1540" s="1">
        <v>5.75</v>
      </c>
      <c r="L1540" s="1">
        <v>99</v>
      </c>
      <c r="M1540" s="1">
        <v>0.1</v>
      </c>
      <c r="N1540" s="7">
        <v>1653.2390500000001</v>
      </c>
      <c r="O1540" s="1">
        <v>1315372</v>
      </c>
      <c r="P1540" s="1">
        <v>3.5</v>
      </c>
      <c r="Q1540" s="1">
        <v>3.4</v>
      </c>
      <c r="R1540" s="1">
        <v>0.61199999999999999</v>
      </c>
      <c r="S1540" s="1">
        <v>11.1</v>
      </c>
      <c r="T1540" s="1">
        <v>1</v>
      </c>
      <c r="U1540" s="1">
        <v>0</v>
      </c>
      <c r="V1540" s="1">
        <v>0</v>
      </c>
      <c r="W1540" s="1">
        <v>0</v>
      </c>
      <c r="X1540" s="1">
        <v>0</v>
      </c>
      <c r="Y1540" s="1">
        <v>0</v>
      </c>
      <c r="Z1540" s="1">
        <v>68.599999999999994</v>
      </c>
      <c r="AA1540" s="7">
        <f>SUMPRODUCT($A$19:$Y$19,A1540:Y1540)</f>
        <v>67.149041599275279</v>
      </c>
      <c r="AB1540" s="7">
        <f>(Z1540-AA1540)^2</f>
        <v>2.1052802806336244</v>
      </c>
      <c r="AC1540" s="7">
        <f>ABS(Z1540-AA1540)</f>
        <v>1.4509584007247156</v>
      </c>
      <c r="AD1540" s="7">
        <f>(Z1540-$AC$10)^2</f>
        <v>0.19036773774851948</v>
      </c>
      <c r="AE1540" s="8">
        <f t="shared" si="23"/>
        <v>1.4509584007247156</v>
      </c>
    </row>
    <row r="1541" spans="1:31" x14ac:dyDescent="0.25">
      <c r="A1541" s="1">
        <v>1</v>
      </c>
      <c r="B1541" s="1">
        <v>171</v>
      </c>
      <c r="C1541" s="1">
        <v>10</v>
      </c>
      <c r="D1541" s="1">
        <v>0.32</v>
      </c>
      <c r="E1541" s="7">
        <v>43.340999580000002</v>
      </c>
      <c r="F1541" s="7">
        <v>93</v>
      </c>
      <c r="G1541" s="1">
        <v>0</v>
      </c>
      <c r="H1541" s="1">
        <v>36.6</v>
      </c>
      <c r="I1541" s="1">
        <v>12</v>
      </c>
      <c r="J1541" s="1">
        <v>95</v>
      </c>
      <c r="K1541" s="1">
        <v>6.4</v>
      </c>
      <c r="L1541" s="1">
        <v>93</v>
      </c>
      <c r="M1541" s="1">
        <v>0.2</v>
      </c>
      <c r="N1541" s="7">
        <v>738.34752270000001</v>
      </c>
      <c r="O1541" s="1">
        <v>764163</v>
      </c>
      <c r="P1541" s="1">
        <v>3.7</v>
      </c>
      <c r="Q1541" s="1">
        <v>3.8</v>
      </c>
      <c r="R1541" s="1">
        <v>0.60299999999999998</v>
      </c>
      <c r="S1541" s="1">
        <v>11.1</v>
      </c>
      <c r="T1541" s="1">
        <v>0</v>
      </c>
      <c r="U1541" s="1">
        <v>1</v>
      </c>
      <c r="V1541" s="1">
        <v>0</v>
      </c>
      <c r="W1541" s="1">
        <v>0</v>
      </c>
      <c r="X1541" s="1">
        <v>0</v>
      </c>
      <c r="Y1541" s="1">
        <v>0</v>
      </c>
      <c r="Z1541" s="1">
        <v>67.3</v>
      </c>
      <c r="AA1541" s="7">
        <f>SUMPRODUCT($A$19:$Y$19,A1541:Y1541)</f>
        <v>70.720771126396571</v>
      </c>
      <c r="AB1541" s="7">
        <f>(Z1541-AA1541)^2</f>
        <v>11.701675099188481</v>
      </c>
      <c r="AC1541" s="7">
        <f>ABS(Z1541-AA1541)</f>
        <v>3.4207711263965734</v>
      </c>
      <c r="AD1541" s="7">
        <f>(Z1541-$AC$10)^2</f>
        <v>3.014777675636922</v>
      </c>
      <c r="AE1541" s="8">
        <f t="shared" si="23"/>
        <v>-3.4207711263965734</v>
      </c>
    </row>
    <row r="1542" spans="1:31" x14ac:dyDescent="0.25">
      <c r="A1542" s="1">
        <v>1</v>
      </c>
      <c r="B1542" s="1">
        <v>189</v>
      </c>
      <c r="C1542" s="1">
        <v>14</v>
      </c>
      <c r="D1542" s="1">
        <v>6.17</v>
      </c>
      <c r="E1542" s="7">
        <v>301.35977910000003</v>
      </c>
      <c r="F1542" s="7">
        <v>96</v>
      </c>
      <c r="G1542" s="1">
        <v>4165</v>
      </c>
      <c r="H1542" s="1">
        <v>21.7</v>
      </c>
      <c r="I1542" s="1">
        <v>16</v>
      </c>
      <c r="J1542" s="1">
        <v>98</v>
      </c>
      <c r="K1542" s="1">
        <v>3.51</v>
      </c>
      <c r="L1542" s="1">
        <v>98</v>
      </c>
      <c r="M1542" s="1">
        <v>0.5</v>
      </c>
      <c r="N1542" s="7">
        <v>2659.8391799999999</v>
      </c>
      <c r="O1542" s="1">
        <v>652231</v>
      </c>
      <c r="P1542" s="1">
        <v>9</v>
      </c>
      <c r="Q1542" s="1">
        <v>9.1999999999999993</v>
      </c>
      <c r="R1542" s="1">
        <v>0.67400000000000004</v>
      </c>
      <c r="S1542" s="1">
        <v>11.9</v>
      </c>
      <c r="T1542" s="1">
        <v>0</v>
      </c>
      <c r="U1542" s="1">
        <v>1</v>
      </c>
      <c r="V1542" s="1">
        <v>0</v>
      </c>
      <c r="W1542" s="1">
        <v>0</v>
      </c>
      <c r="X1542" s="1">
        <v>0</v>
      </c>
      <c r="Y1542" s="1">
        <v>0</v>
      </c>
      <c r="Z1542" s="1">
        <v>71.599999999999994</v>
      </c>
      <c r="AA1542" s="7">
        <f>SUMPRODUCT($A$19:$Y$19,A1542:Y1542)</f>
        <v>70.005104766322958</v>
      </c>
      <c r="AB1542" s="7">
        <f>(Z1542-AA1542)^2</f>
        <v>2.5436908064057278</v>
      </c>
      <c r="AC1542" s="7">
        <f>ABS(Z1542-AA1542)</f>
        <v>1.5948952336770361</v>
      </c>
      <c r="AD1542" s="7">
        <f>(Z1542-$AC$10)^2</f>
        <v>6.5724986503137215</v>
      </c>
      <c r="AE1542" s="8">
        <f t="shared" si="23"/>
        <v>1.5948952336770361</v>
      </c>
    </row>
    <row r="1543" spans="1:31" x14ac:dyDescent="0.25">
      <c r="A1543" s="1">
        <v>1</v>
      </c>
      <c r="B1543" s="1">
        <v>266</v>
      </c>
      <c r="C1543" s="1">
        <v>52</v>
      </c>
      <c r="D1543" s="1">
        <v>3.76</v>
      </c>
      <c r="E1543" s="7">
        <v>0</v>
      </c>
      <c r="F1543" s="7">
        <v>64</v>
      </c>
      <c r="G1543" s="1">
        <v>215</v>
      </c>
      <c r="H1543" s="1">
        <v>23.8</v>
      </c>
      <c r="I1543" s="1">
        <v>84</v>
      </c>
      <c r="J1543" s="1">
        <v>66</v>
      </c>
      <c r="K1543" s="1">
        <v>5.72</v>
      </c>
      <c r="L1543" s="1">
        <v>64</v>
      </c>
      <c r="M1543" s="1">
        <v>1.5</v>
      </c>
      <c r="N1543" s="7">
        <v>729.72533799999997</v>
      </c>
      <c r="O1543" s="1">
        <v>1746795</v>
      </c>
      <c r="P1543" s="1">
        <v>7.7</v>
      </c>
      <c r="Q1543" s="1">
        <v>7.5</v>
      </c>
      <c r="R1543" s="1">
        <v>0.438</v>
      </c>
      <c r="S1543" s="1">
        <v>8.4</v>
      </c>
      <c r="T1543" s="1">
        <v>1</v>
      </c>
      <c r="U1543" s="1">
        <v>0</v>
      </c>
      <c r="V1543" s="1">
        <v>0</v>
      </c>
      <c r="W1543" s="1">
        <v>0</v>
      </c>
      <c r="X1543" s="1">
        <v>0</v>
      </c>
      <c r="Y1543" s="1">
        <v>0</v>
      </c>
      <c r="Z1543" s="1">
        <v>58.2</v>
      </c>
      <c r="AA1543" s="7">
        <f>SUMPRODUCT($A$19:$Y$19,A1543:Y1543)</f>
        <v>58.828704424050912</v>
      </c>
      <c r="AB1543" s="7">
        <f>(Z1543-AA1543)^2</f>
        <v>0.39526925282118519</v>
      </c>
      <c r="AC1543" s="7">
        <f>ABS(Z1543-AA1543)</f>
        <v>0.62870442405090898</v>
      </c>
      <c r="AD1543" s="7">
        <f>(Z1543-$AC$10)^2</f>
        <v>117.42564724085564</v>
      </c>
      <c r="AE1543" s="8">
        <f t="shared" si="23"/>
        <v>-0.62870442405090898</v>
      </c>
    </row>
    <row r="1544" spans="1:31" x14ac:dyDescent="0.25">
      <c r="A1544" s="1">
        <v>1</v>
      </c>
      <c r="B1544" s="1">
        <v>163</v>
      </c>
      <c r="C1544" s="1">
        <v>2</v>
      </c>
      <c r="D1544" s="1">
        <v>0.1</v>
      </c>
      <c r="E1544" s="7">
        <v>38.583766449999999</v>
      </c>
      <c r="F1544" s="7">
        <v>72</v>
      </c>
      <c r="G1544" s="1">
        <v>50</v>
      </c>
      <c r="H1544" s="1">
        <v>15.5</v>
      </c>
      <c r="I1544" s="1">
        <v>3</v>
      </c>
      <c r="J1544" s="1">
        <v>72</v>
      </c>
      <c r="K1544" s="1">
        <v>0.92</v>
      </c>
      <c r="L1544" s="1">
        <v>72</v>
      </c>
      <c r="M1544" s="1">
        <v>0.1</v>
      </c>
      <c r="N1544" s="7">
        <v>849.86269719999996</v>
      </c>
      <c r="O1544" s="1">
        <v>119591</v>
      </c>
      <c r="P1544" s="1">
        <v>11.5</v>
      </c>
      <c r="Q1544" s="1">
        <v>11.5</v>
      </c>
      <c r="R1544" s="1">
        <v>0.59899999999999998</v>
      </c>
      <c r="S1544" s="1">
        <v>12.4</v>
      </c>
      <c r="T1544" s="1">
        <v>0</v>
      </c>
      <c r="U1544" s="1">
        <v>1</v>
      </c>
      <c r="V1544" s="1">
        <v>0</v>
      </c>
      <c r="W1544" s="1">
        <v>0</v>
      </c>
      <c r="X1544" s="1">
        <v>0</v>
      </c>
      <c r="Y1544" s="1">
        <v>0</v>
      </c>
      <c r="Z1544" s="1">
        <v>66.900000000000006</v>
      </c>
      <c r="AA1544" s="7">
        <f>SUMPRODUCT($A$19:$Y$19,A1544:Y1544)</f>
        <v>68.538789932380126</v>
      </c>
      <c r="AB1544" s="7">
        <f>(Z1544-AA1544)^2</f>
        <v>2.6856324424704408</v>
      </c>
      <c r="AC1544" s="7">
        <f>ABS(Z1544-AA1544)</f>
        <v>1.6387899323801207</v>
      </c>
      <c r="AD1544" s="7">
        <f>(Z1544-$AC$10)^2</f>
        <v>4.563826887294856</v>
      </c>
      <c r="AE1544" s="8">
        <f t="shared" si="23"/>
        <v>-1.6387899323801207</v>
      </c>
    </row>
    <row r="1545" spans="1:31" x14ac:dyDescent="0.25">
      <c r="A1545" s="1">
        <v>1</v>
      </c>
      <c r="B1545" s="1">
        <v>58</v>
      </c>
      <c r="C1545" s="1">
        <v>17</v>
      </c>
      <c r="D1545" s="1">
        <v>1.47</v>
      </c>
      <c r="E1545" s="7">
        <v>31.594158700000001</v>
      </c>
      <c r="F1545" s="7">
        <v>92</v>
      </c>
      <c r="G1545" s="1">
        <v>938</v>
      </c>
      <c r="H1545" s="1">
        <v>17.2</v>
      </c>
      <c r="I1545" s="1">
        <v>25</v>
      </c>
      <c r="J1545" s="1">
        <v>42</v>
      </c>
      <c r="K1545" s="1">
        <v>4.16</v>
      </c>
      <c r="L1545" s="1">
        <v>44</v>
      </c>
      <c r="M1545" s="1">
        <v>13.4</v>
      </c>
      <c r="N1545" s="7">
        <v>253.76834299999999</v>
      </c>
      <c r="O1545" s="1">
        <v>397612</v>
      </c>
      <c r="P1545" s="1">
        <v>1.2</v>
      </c>
      <c r="Q1545" s="1">
        <v>1.2</v>
      </c>
      <c r="R1545" s="1">
        <v>0.315</v>
      </c>
      <c r="S1545" s="1">
        <v>5.4</v>
      </c>
      <c r="T1545" s="1">
        <v>1</v>
      </c>
      <c r="U1545" s="1">
        <v>0</v>
      </c>
      <c r="V1545" s="1">
        <v>0</v>
      </c>
      <c r="W1545" s="1">
        <v>0</v>
      </c>
      <c r="X1545" s="1">
        <v>0</v>
      </c>
      <c r="Y1545" s="1">
        <v>0</v>
      </c>
      <c r="Z1545" s="1">
        <v>45.6</v>
      </c>
      <c r="AA1545" s="7">
        <f>SUMPRODUCT($A$19:$Y$19,A1545:Y1545)</f>
        <v>54.387313119848443</v>
      </c>
      <c r="AB1545" s="7">
        <f>(Z1545-AA1545)^2</f>
        <v>77.216871866260547</v>
      </c>
      <c r="AC1545" s="7">
        <f>ABS(Z1545-AA1545)</f>
        <v>8.7873131198484415</v>
      </c>
      <c r="AD1545" s="7">
        <f>(Z1545-$AC$10)^2</f>
        <v>549.26069740808168</v>
      </c>
      <c r="AE1545" s="8">
        <f t="shared" si="23"/>
        <v>-8.7873131198484415</v>
      </c>
    </row>
    <row r="1546" spans="1:31" x14ac:dyDescent="0.25">
      <c r="A1546" s="1">
        <v>1</v>
      </c>
      <c r="B1546" s="1">
        <v>647</v>
      </c>
      <c r="C1546" s="1">
        <v>2</v>
      </c>
      <c r="D1546" s="1">
        <v>5.37</v>
      </c>
      <c r="E1546" s="7">
        <v>250.89164840000001</v>
      </c>
      <c r="F1546" s="7">
        <v>86</v>
      </c>
      <c r="G1546" s="1">
        <v>2672</v>
      </c>
      <c r="H1546" s="1">
        <v>29.9</v>
      </c>
      <c r="I1546" s="1">
        <v>4</v>
      </c>
      <c r="J1546" s="1">
        <v>97</v>
      </c>
      <c r="K1546" s="1">
        <v>4.6399999999999997</v>
      </c>
      <c r="L1546" s="1">
        <v>97</v>
      </c>
      <c r="M1546" s="1">
        <v>38.799999999999997</v>
      </c>
      <c r="N1546" s="7">
        <v>3349.6882300000002</v>
      </c>
      <c r="O1546" s="1">
        <v>172834</v>
      </c>
      <c r="P1546" s="1">
        <v>12.3</v>
      </c>
      <c r="Q1546" s="1">
        <v>12.2</v>
      </c>
      <c r="R1546" s="1">
        <v>0.55900000000000005</v>
      </c>
      <c r="S1546" s="1">
        <v>11.7</v>
      </c>
      <c r="T1546" s="1">
        <v>1</v>
      </c>
      <c r="U1546" s="1">
        <v>0</v>
      </c>
      <c r="V1546" s="1">
        <v>0</v>
      </c>
      <c r="W1546" s="1">
        <v>0</v>
      </c>
      <c r="X1546" s="1">
        <v>0</v>
      </c>
      <c r="Y1546" s="1">
        <v>0</v>
      </c>
      <c r="Z1546" s="1">
        <v>47.8</v>
      </c>
      <c r="AA1546" s="7">
        <f>SUMPRODUCT($A$19:$Y$19,A1546:Y1546)</f>
        <v>43.100425429923007</v>
      </c>
      <c r="AB1546" s="7">
        <f>(Z1546-AA1546)^2</f>
        <v>22.086001139714327</v>
      </c>
      <c r="AC1546" s="7">
        <f>ABS(Z1546-AA1546)</f>
        <v>4.6995745700769902</v>
      </c>
      <c r="AD1546" s="7">
        <f>(Z1546-$AC$10)^2</f>
        <v>450.98092674396298</v>
      </c>
      <c r="AE1546" s="8">
        <f t="shared" si="23"/>
        <v>4.6995745700769902</v>
      </c>
    </row>
    <row r="1547" spans="1:31" x14ac:dyDescent="0.25">
      <c r="A1547" s="1">
        <v>1</v>
      </c>
      <c r="B1547" s="1">
        <v>262</v>
      </c>
      <c r="C1547" s="1">
        <v>2</v>
      </c>
      <c r="D1547" s="1">
        <v>0.25</v>
      </c>
      <c r="E1547" s="7">
        <v>77.028395799999998</v>
      </c>
      <c r="F1547" s="7">
        <v>69</v>
      </c>
      <c r="G1547" s="1">
        <v>85</v>
      </c>
      <c r="H1547" s="1">
        <v>19.600000000000001</v>
      </c>
      <c r="I1547" s="1">
        <v>2</v>
      </c>
      <c r="J1547" s="1">
        <v>69</v>
      </c>
      <c r="K1547" s="1">
        <v>4.57</v>
      </c>
      <c r="L1547" s="1">
        <v>69</v>
      </c>
      <c r="M1547" s="1">
        <v>0.1</v>
      </c>
      <c r="N1547" s="7">
        <v>648.38716999999997</v>
      </c>
      <c r="O1547" s="1">
        <v>626425</v>
      </c>
      <c r="P1547" s="1">
        <v>7.4</v>
      </c>
      <c r="Q1547" s="1">
        <v>7.3</v>
      </c>
      <c r="R1547" s="1">
        <v>0.45100000000000001</v>
      </c>
      <c r="S1547" s="1">
        <v>9.9</v>
      </c>
      <c r="T1547" s="1">
        <v>1</v>
      </c>
      <c r="U1547" s="1">
        <v>0</v>
      </c>
      <c r="V1547" s="1">
        <v>0</v>
      </c>
      <c r="W1547" s="1">
        <v>0</v>
      </c>
      <c r="X1547" s="1">
        <v>0</v>
      </c>
      <c r="Y1547" s="1">
        <v>0</v>
      </c>
      <c r="Z1547" s="1">
        <v>63</v>
      </c>
      <c r="AA1547" s="7">
        <f>SUMPRODUCT($A$19:$Y$19,A1547:Y1547)</f>
        <v>61.333998707231714</v>
      </c>
      <c r="AB1547" s="7">
        <f>(Z1547-AA1547)^2</f>
        <v>2.7755603075055992</v>
      </c>
      <c r="AC1547" s="7">
        <f>ABS(Z1547-AA1547)</f>
        <v>1.6660012927682857</v>
      </c>
      <c r="AD1547" s="7">
        <f>(Z1547-$AC$10)^2</f>
        <v>36.437056700960071</v>
      </c>
      <c r="AE1547" s="8">
        <f t="shared" si="23"/>
        <v>1.6660012927682857</v>
      </c>
    </row>
    <row r="1548" spans="1:31" x14ac:dyDescent="0.25">
      <c r="A1548" s="1">
        <v>1</v>
      </c>
      <c r="B1548" s="1">
        <v>137</v>
      </c>
      <c r="C1548" s="1">
        <v>7</v>
      </c>
      <c r="D1548" s="1">
        <v>3.87</v>
      </c>
      <c r="E1548" s="7">
        <v>282.14400660000001</v>
      </c>
      <c r="F1548" s="7">
        <v>91</v>
      </c>
      <c r="G1548" s="1">
        <v>0</v>
      </c>
      <c r="H1548" s="1">
        <v>5</v>
      </c>
      <c r="I1548" s="1">
        <v>8</v>
      </c>
      <c r="J1548" s="1">
        <v>91</v>
      </c>
      <c r="K1548" s="1">
        <v>5.58</v>
      </c>
      <c r="L1548" s="1">
        <v>94</v>
      </c>
      <c r="M1548" s="1">
        <v>0.1</v>
      </c>
      <c r="N1548" s="7">
        <v>4255.5657099999999</v>
      </c>
      <c r="O1548" s="1">
        <v>14691275</v>
      </c>
      <c r="P1548" s="1">
        <v>1.3</v>
      </c>
      <c r="Q1548" s="1">
        <v>1.2</v>
      </c>
      <c r="R1548" s="1">
        <v>0.70199999999999996</v>
      </c>
      <c r="S1548" s="1">
        <v>13.1</v>
      </c>
      <c r="T1548" s="1">
        <v>0</v>
      </c>
      <c r="U1548" s="1">
        <v>0</v>
      </c>
      <c r="V1548" s="1">
        <v>0</v>
      </c>
      <c r="W1548" s="1">
        <v>1</v>
      </c>
      <c r="X1548" s="1">
        <v>0</v>
      </c>
      <c r="Y1548" s="1">
        <v>0</v>
      </c>
      <c r="Z1548" s="1">
        <v>75.099999999999994</v>
      </c>
      <c r="AA1548" s="7">
        <f>SUMPRODUCT($A$19:$Y$19,A1548:Y1548)</f>
        <v>72.474255906048882</v>
      </c>
      <c r="AB1548" s="7">
        <f>(Z1548-AA1548)^2</f>
        <v>6.8945320469191502</v>
      </c>
      <c r="AC1548" s="7">
        <f>ABS(Z1548-AA1548)</f>
        <v>2.6257440939511127</v>
      </c>
      <c r="AD1548" s="7">
        <f>(Z1548-$AC$10)^2</f>
        <v>36.768318048306455</v>
      </c>
      <c r="AE1548" s="8">
        <f t="shared" si="23"/>
        <v>2.6257440939511127</v>
      </c>
    </row>
    <row r="1549" spans="1:31" x14ac:dyDescent="0.25">
      <c r="A1549" s="1">
        <v>1</v>
      </c>
      <c r="B1549" s="1">
        <v>67</v>
      </c>
      <c r="C1549" s="1">
        <v>0</v>
      </c>
      <c r="D1549" s="1">
        <v>10.49</v>
      </c>
      <c r="E1549" s="7">
        <v>703.55273320000003</v>
      </c>
      <c r="F1549" s="7">
        <v>95</v>
      </c>
      <c r="G1549" s="1">
        <v>51</v>
      </c>
      <c r="H1549" s="1">
        <v>61.3</v>
      </c>
      <c r="I1549" s="1">
        <v>0</v>
      </c>
      <c r="J1549" s="1">
        <v>96</v>
      </c>
      <c r="K1549" s="1">
        <v>8.1</v>
      </c>
      <c r="L1549" s="1">
        <v>96</v>
      </c>
      <c r="M1549" s="1">
        <v>0.1</v>
      </c>
      <c r="N1549" s="7">
        <v>5234.7673599999998</v>
      </c>
      <c r="O1549" s="1">
        <v>4598294</v>
      </c>
      <c r="P1549" s="1">
        <v>0.3</v>
      </c>
      <c r="Q1549" s="1">
        <v>0.2</v>
      </c>
      <c r="R1549" s="1">
        <v>0.90200000000000002</v>
      </c>
      <c r="S1549" s="1">
        <v>18.600000000000001</v>
      </c>
      <c r="T1549" s="1">
        <v>0</v>
      </c>
      <c r="U1549" s="1">
        <v>0</v>
      </c>
      <c r="V1549" s="1">
        <v>0</v>
      </c>
      <c r="W1549" s="1">
        <v>0</v>
      </c>
      <c r="X1549" s="1">
        <v>1</v>
      </c>
      <c r="Y1549" s="1">
        <v>1</v>
      </c>
      <c r="Z1549" s="1">
        <v>81</v>
      </c>
      <c r="AA1549" s="7">
        <f>SUMPRODUCT($A$19:$Y$19,A1549:Y1549)</f>
        <v>81.229602063699758</v>
      </c>
      <c r="AB1549" s="7">
        <f>(Z1549-AA1549)^2</f>
        <v>5.2717107655187834E-2</v>
      </c>
      <c r="AC1549" s="7">
        <f>ABS(Z1549-AA1549)</f>
        <v>0.22960206369975822</v>
      </c>
      <c r="AD1549" s="7">
        <f>(Z1549-$AC$10)^2</f>
        <v>143.1298421763515</v>
      </c>
      <c r="AE1549" s="8">
        <f t="shared" si="23"/>
        <v>-0.22960206369975822</v>
      </c>
    </row>
    <row r="1550" spans="1:31" x14ac:dyDescent="0.25">
      <c r="A1550" s="1">
        <v>1</v>
      </c>
      <c r="B1550" s="1">
        <v>158</v>
      </c>
      <c r="C1550" s="1">
        <v>185</v>
      </c>
      <c r="D1550" s="1">
        <v>0.01</v>
      </c>
      <c r="E1550" s="7">
        <v>4.1146966699999998</v>
      </c>
      <c r="F1550" s="7">
        <v>11</v>
      </c>
      <c r="G1550" s="1">
        <v>9743</v>
      </c>
      <c r="H1550" s="1">
        <v>12</v>
      </c>
      <c r="I1550" s="1">
        <v>247</v>
      </c>
      <c r="J1550" s="1">
        <v>88</v>
      </c>
      <c r="K1550" s="1">
        <v>2.62</v>
      </c>
      <c r="L1550" s="1">
        <v>99</v>
      </c>
      <c r="M1550" s="1">
        <v>0.1</v>
      </c>
      <c r="N1550" s="7">
        <v>46.757916700000003</v>
      </c>
      <c r="O1550" s="1">
        <v>14137489</v>
      </c>
      <c r="P1550" s="1">
        <v>2.1</v>
      </c>
      <c r="Q1550" s="1">
        <v>2.7</v>
      </c>
      <c r="R1550" s="1">
        <v>0.49099999999999999</v>
      </c>
      <c r="S1550" s="1">
        <v>8.1</v>
      </c>
      <c r="T1550" s="1">
        <v>0</v>
      </c>
      <c r="U1550" s="1">
        <v>1</v>
      </c>
      <c r="V1550" s="1">
        <v>0</v>
      </c>
      <c r="W1550" s="1">
        <v>0</v>
      </c>
      <c r="X1550" s="1">
        <v>0</v>
      </c>
      <c r="Y1550" s="1">
        <v>0</v>
      </c>
      <c r="Z1550" s="1">
        <v>67.3</v>
      </c>
      <c r="AA1550" s="7">
        <f>SUMPRODUCT($A$19:$Y$19,A1550:Y1550)</f>
        <v>68.516630385725193</v>
      </c>
      <c r="AB1550" s="7">
        <f>(Z1550-AA1550)^2</f>
        <v>1.4801894954698394</v>
      </c>
      <c r="AC1550" s="7">
        <f>ABS(Z1550-AA1550)</f>
        <v>1.2166303857251961</v>
      </c>
      <c r="AD1550" s="7">
        <f>(Z1550-$AC$10)^2</f>
        <v>3.014777675636922</v>
      </c>
      <c r="AE1550" s="8">
        <f t="shared" si="23"/>
        <v>-1.2166303857251961</v>
      </c>
    </row>
    <row r="1551" spans="1:31" x14ac:dyDescent="0.25">
      <c r="A1551" s="1">
        <v>1</v>
      </c>
      <c r="B1551" s="1">
        <v>14</v>
      </c>
      <c r="C1551" s="1">
        <v>6</v>
      </c>
      <c r="D1551" s="1">
        <v>1.02</v>
      </c>
      <c r="E1551" s="7">
        <v>176.01071060000001</v>
      </c>
      <c r="F1551" s="7">
        <v>62</v>
      </c>
      <c r="G1551" s="1">
        <v>0</v>
      </c>
      <c r="H1551" s="1">
        <v>45.9</v>
      </c>
      <c r="I1551" s="1">
        <v>7</v>
      </c>
      <c r="J1551" s="1">
        <v>81</v>
      </c>
      <c r="K1551" s="1">
        <v>5.0999999999999996</v>
      </c>
      <c r="L1551" s="1">
        <v>79</v>
      </c>
      <c r="M1551" s="1">
        <v>0.1</v>
      </c>
      <c r="N1551" s="7">
        <v>3851.4378689999999</v>
      </c>
      <c r="O1551" s="1">
        <v>85813</v>
      </c>
      <c r="P1551" s="1">
        <v>2.8</v>
      </c>
      <c r="Q1551" s="1">
        <v>2.9</v>
      </c>
      <c r="R1551" s="1">
        <v>0.70799999999999996</v>
      </c>
      <c r="S1551" s="1">
        <v>11.6</v>
      </c>
      <c r="T1551" s="1">
        <v>0</v>
      </c>
      <c r="U1551" s="1">
        <v>1</v>
      </c>
      <c r="V1551" s="1">
        <v>0</v>
      </c>
      <c r="W1551" s="1">
        <v>0</v>
      </c>
      <c r="X1551" s="1">
        <v>0</v>
      </c>
      <c r="Y1551" s="1">
        <v>0</v>
      </c>
      <c r="Z1551" s="1">
        <v>73</v>
      </c>
      <c r="AA1551" s="7">
        <f>SUMPRODUCT($A$19:$Y$19,A1551:Y1551)</f>
        <v>73.699423285237643</v>
      </c>
      <c r="AB1551" s="7">
        <f>(Z1551-AA1551)^2</f>
        <v>0.48919293193261698</v>
      </c>
      <c r="AC1551" s="7">
        <f>ABS(Z1551-AA1551)</f>
        <v>0.69942328523764274</v>
      </c>
      <c r="AD1551" s="7">
        <f>(Z1551-$AC$10)^2</f>
        <v>15.710826409510862</v>
      </c>
      <c r="AE1551" s="8">
        <f t="shared" si="23"/>
        <v>-0.69942328523764274</v>
      </c>
    </row>
    <row r="1552" spans="1:31" x14ac:dyDescent="0.25">
      <c r="A1552" s="1">
        <v>1</v>
      </c>
      <c r="B1552" s="1">
        <v>249</v>
      </c>
      <c r="C1552" s="1">
        <v>54</v>
      </c>
      <c r="D1552" s="1">
        <v>3.76</v>
      </c>
      <c r="E1552" s="7">
        <v>0</v>
      </c>
      <c r="F1552" s="7">
        <v>89</v>
      </c>
      <c r="G1552" s="1">
        <v>95</v>
      </c>
      <c r="H1552" s="1">
        <v>22</v>
      </c>
      <c r="I1552" s="1">
        <v>75</v>
      </c>
      <c r="J1552" s="1">
        <v>83</v>
      </c>
      <c r="K1552" s="1">
        <v>5.72</v>
      </c>
      <c r="L1552" s="1">
        <v>89</v>
      </c>
      <c r="M1552" s="1">
        <v>2.8</v>
      </c>
      <c r="N1552" s="7">
        <v>1349.97144</v>
      </c>
      <c r="O1552" s="1">
        <v>47236259</v>
      </c>
      <c r="P1552" s="1">
        <v>7.8</v>
      </c>
      <c r="Q1552" s="1">
        <v>7.6</v>
      </c>
      <c r="R1552" s="1">
        <v>0.55000000000000004</v>
      </c>
      <c r="S1552" s="1">
        <v>11.1</v>
      </c>
      <c r="T1552" s="1">
        <v>1</v>
      </c>
      <c r="U1552" s="1">
        <v>0</v>
      </c>
      <c r="V1552" s="1">
        <v>0</v>
      </c>
      <c r="W1552" s="1">
        <v>0</v>
      </c>
      <c r="X1552" s="1">
        <v>0</v>
      </c>
      <c r="Y1552" s="1">
        <v>0</v>
      </c>
      <c r="Z1552" s="1">
        <v>63.4</v>
      </c>
      <c r="AA1552" s="7">
        <f>SUMPRODUCT($A$19:$Y$19,A1552:Y1552)</f>
        <v>62.295920359265224</v>
      </c>
      <c r="AB1552" s="7">
        <f>(Z1552-AA1552)^2</f>
        <v>1.2189918530850279</v>
      </c>
      <c r="AC1552" s="7">
        <f>ABS(Z1552-AA1552)</f>
        <v>1.1040796407347742</v>
      </c>
      <c r="AD1552" s="7">
        <f>(Z1552-$AC$10)^2</f>
        <v>31.768007489302121</v>
      </c>
      <c r="AE1552" s="8">
        <f t="shared" si="23"/>
        <v>1.1040796407347742</v>
      </c>
    </row>
    <row r="1553" spans="1:31" x14ac:dyDescent="0.25">
      <c r="A1553" s="1">
        <v>1</v>
      </c>
      <c r="B1553" s="1">
        <v>82</v>
      </c>
      <c r="C1553" s="1">
        <v>1</v>
      </c>
      <c r="D1553" s="1">
        <v>9.9499999999999993</v>
      </c>
      <c r="E1553" s="7">
        <v>3054.515582</v>
      </c>
      <c r="F1553" s="7">
        <v>92</v>
      </c>
      <c r="G1553" s="1">
        <v>0</v>
      </c>
      <c r="H1553" s="1">
        <v>52.6</v>
      </c>
      <c r="I1553" s="1">
        <v>1</v>
      </c>
      <c r="J1553" s="1">
        <v>97</v>
      </c>
      <c r="K1553" s="1">
        <v>7.79</v>
      </c>
      <c r="L1553" s="1">
        <v>97</v>
      </c>
      <c r="M1553" s="1">
        <v>0.1</v>
      </c>
      <c r="N1553" s="7">
        <v>26584.12169</v>
      </c>
      <c r="O1553" s="1">
        <v>164618</v>
      </c>
      <c r="P1553" s="1">
        <v>1.1000000000000001</v>
      </c>
      <c r="Q1553" s="1">
        <v>1.1000000000000001</v>
      </c>
      <c r="R1553" s="1">
        <v>0.878</v>
      </c>
      <c r="S1553" s="1">
        <v>16.7</v>
      </c>
      <c r="T1553" s="1">
        <v>0</v>
      </c>
      <c r="U1553" s="1">
        <v>0</v>
      </c>
      <c r="V1553" s="1">
        <v>0</v>
      </c>
      <c r="W1553" s="1">
        <v>0</v>
      </c>
      <c r="X1553" s="1">
        <v>1</v>
      </c>
      <c r="Y1553" s="1">
        <v>1</v>
      </c>
      <c r="Z1553" s="1">
        <v>78.3</v>
      </c>
      <c r="AA1553" s="7">
        <f>SUMPRODUCT($A$19:$Y$19,A1553:Y1553)</f>
        <v>80.712886796129183</v>
      </c>
      <c r="AB1553" s="7">
        <f>(Z1553-AA1553)^2</f>
        <v>5.8220226909345678</v>
      </c>
      <c r="AC1553" s="7">
        <f>ABS(Z1553-AA1553)</f>
        <v>2.412886796129186</v>
      </c>
      <c r="AD1553" s="7">
        <f>(Z1553-$AC$10)^2</f>
        <v>85.815924355042725</v>
      </c>
      <c r="AE1553" s="8">
        <f t="shared" si="23"/>
        <v>-2.412886796129186</v>
      </c>
    </row>
    <row r="1554" spans="1:31" x14ac:dyDescent="0.25">
      <c r="A1554" s="1">
        <v>1</v>
      </c>
      <c r="B1554" s="1">
        <v>66</v>
      </c>
      <c r="C1554" s="1">
        <v>0</v>
      </c>
      <c r="D1554" s="1">
        <v>12.32</v>
      </c>
      <c r="E1554" s="7">
        <v>8350.1935229999999</v>
      </c>
      <c r="F1554" s="7">
        <v>98</v>
      </c>
      <c r="G1554" s="1">
        <v>117</v>
      </c>
      <c r="H1554" s="1">
        <v>57.1</v>
      </c>
      <c r="I1554" s="1">
        <v>0</v>
      </c>
      <c r="J1554" s="1">
        <v>98</v>
      </c>
      <c r="K1554" s="1">
        <v>11.21</v>
      </c>
      <c r="L1554" s="1">
        <v>98</v>
      </c>
      <c r="M1554" s="1">
        <v>0.1</v>
      </c>
      <c r="N1554" s="7">
        <v>51322.639969999997</v>
      </c>
      <c r="O1554" s="1">
        <v>8541575</v>
      </c>
      <c r="P1554" s="1">
        <v>1.8</v>
      </c>
      <c r="Q1554" s="1">
        <v>2</v>
      </c>
      <c r="R1554" s="1">
        <v>0.89200000000000002</v>
      </c>
      <c r="S1554" s="1">
        <v>15.9</v>
      </c>
      <c r="T1554" s="1">
        <v>0</v>
      </c>
      <c r="U1554" s="1">
        <v>0</v>
      </c>
      <c r="V1554" s="1">
        <v>0</v>
      </c>
      <c r="W1554" s="1">
        <v>0</v>
      </c>
      <c r="X1554" s="1">
        <v>1</v>
      </c>
      <c r="Y1554" s="1">
        <v>1</v>
      </c>
      <c r="Z1554" s="1">
        <v>81.400000000000006</v>
      </c>
      <c r="AA1554" s="7">
        <f>SUMPRODUCT($A$19:$Y$19,A1554:Y1554)</f>
        <v>82.26286018047557</v>
      </c>
      <c r="AB1554" s="7">
        <f>(Z1554-AA1554)^2</f>
        <v>0.74452769105032401</v>
      </c>
      <c r="AC1554" s="7">
        <f>ABS(Z1554-AA1554)</f>
        <v>0.86286018047556468</v>
      </c>
      <c r="AD1554" s="7">
        <f>(Z1554-$AC$10)^2</f>
        <v>152.86079296469367</v>
      </c>
      <c r="AE1554" s="8">
        <f t="shared" si="23"/>
        <v>-0.86286018047556468</v>
      </c>
    </row>
    <row r="1555" spans="1:31" x14ac:dyDescent="0.25">
      <c r="A1555" s="1">
        <v>1</v>
      </c>
      <c r="B1555" s="1">
        <v>14</v>
      </c>
      <c r="C1555" s="1">
        <v>2</v>
      </c>
      <c r="D1555" s="1">
        <v>11.4</v>
      </c>
      <c r="E1555" s="7">
        <v>15.714748370000001</v>
      </c>
      <c r="F1555" s="7">
        <v>98</v>
      </c>
      <c r="G1555" s="1">
        <v>0</v>
      </c>
      <c r="H1555" s="1">
        <v>57.2</v>
      </c>
      <c r="I1555" s="1">
        <v>3</v>
      </c>
      <c r="J1555" s="1">
        <v>96</v>
      </c>
      <c r="K1555" s="1">
        <v>6.88</v>
      </c>
      <c r="L1555" s="1">
        <v>99</v>
      </c>
      <c r="M1555" s="1">
        <v>0.1</v>
      </c>
      <c r="N1555" s="7">
        <v>141.44687999999999</v>
      </c>
      <c r="O1555" s="1">
        <v>38125759</v>
      </c>
      <c r="P1555" s="1">
        <v>2.2000000000000002</v>
      </c>
      <c r="Q1555" s="1">
        <v>2.2999999999999998</v>
      </c>
      <c r="R1555" s="1">
        <v>0.81299999999999994</v>
      </c>
      <c r="S1555" s="1">
        <v>15</v>
      </c>
      <c r="T1555" s="1">
        <v>0</v>
      </c>
      <c r="U1555" s="1">
        <v>0</v>
      </c>
      <c r="V1555" s="1">
        <v>0</v>
      </c>
      <c r="W1555" s="1">
        <v>0</v>
      </c>
      <c r="X1555" s="1">
        <v>1</v>
      </c>
      <c r="Y1555" s="1">
        <v>1</v>
      </c>
      <c r="Z1555" s="1">
        <v>75.5</v>
      </c>
      <c r="AA1555" s="7">
        <f>SUMPRODUCT($A$19:$Y$19,A1555:Y1555)</f>
        <v>78.959827340382716</v>
      </c>
      <c r="AB1555" s="7">
        <f>(Z1555-AA1555)^2</f>
        <v>11.970405225259741</v>
      </c>
      <c r="AC1555" s="7">
        <f>ABS(Z1555-AA1555)</f>
        <v>3.4598273403827164</v>
      </c>
      <c r="AD1555" s="7">
        <f>(Z1555-$AC$10)^2</f>
        <v>41.779268836648555</v>
      </c>
      <c r="AE1555" s="8">
        <f t="shared" si="23"/>
        <v>-3.4598273403827164</v>
      </c>
    </row>
    <row r="1556" spans="1:31" x14ac:dyDescent="0.25">
      <c r="A1556" s="1">
        <v>1</v>
      </c>
      <c r="B1556" s="1">
        <v>34</v>
      </c>
      <c r="C1556" s="1">
        <v>52</v>
      </c>
      <c r="D1556" s="1">
        <v>0.01</v>
      </c>
      <c r="E1556" s="7">
        <v>0</v>
      </c>
      <c r="F1556" s="7">
        <v>92</v>
      </c>
      <c r="G1556" s="1">
        <v>1149</v>
      </c>
      <c r="H1556" s="1">
        <v>2.7</v>
      </c>
      <c r="I1556" s="1">
        <v>84</v>
      </c>
      <c r="J1556" s="1">
        <v>4</v>
      </c>
      <c r="K1556" s="1">
        <v>5.72</v>
      </c>
      <c r="L1556" s="1">
        <v>4</v>
      </c>
      <c r="M1556" s="1">
        <v>0.9</v>
      </c>
      <c r="N1556" s="7">
        <v>1653.2390500000001</v>
      </c>
      <c r="O1556" s="1">
        <v>1315372</v>
      </c>
      <c r="P1556" s="1">
        <v>7.3</v>
      </c>
      <c r="Q1556" s="1">
        <v>7.1</v>
      </c>
      <c r="R1556" s="1">
        <v>0.67300000000000004</v>
      </c>
      <c r="S1556" s="1">
        <v>12.3</v>
      </c>
      <c r="T1556" s="1">
        <v>1</v>
      </c>
      <c r="U1556" s="1">
        <v>0</v>
      </c>
      <c r="V1556" s="1">
        <v>0</v>
      </c>
      <c r="W1556" s="1">
        <v>0</v>
      </c>
      <c r="X1556" s="1">
        <v>0</v>
      </c>
      <c r="Y1556" s="1">
        <v>0</v>
      </c>
      <c r="Z1556" s="1">
        <v>51.5</v>
      </c>
      <c r="AA1556" s="7">
        <f>SUMPRODUCT($A$19:$Y$19,A1556:Y1556)</f>
        <v>61.102728266746027</v>
      </c>
      <c r="AB1556" s="7">
        <f>(Z1556-AA1556)^2</f>
        <v>92.212390164963153</v>
      </c>
      <c r="AC1556" s="7">
        <f>ABS(Z1556-AA1556)</f>
        <v>9.602728266746027</v>
      </c>
      <c r="AD1556" s="7">
        <f>(Z1556-$AC$10)^2</f>
        <v>307.52222153612666</v>
      </c>
      <c r="AE1556" s="8">
        <f t="shared" si="23"/>
        <v>-9.602728266746027</v>
      </c>
    </row>
    <row r="1557" spans="1:31" x14ac:dyDescent="0.25">
      <c r="A1557" s="1">
        <v>1</v>
      </c>
      <c r="B1557" s="1">
        <v>369</v>
      </c>
      <c r="C1557" s="1">
        <v>81</v>
      </c>
      <c r="D1557" s="1">
        <v>7.01</v>
      </c>
      <c r="E1557" s="7">
        <v>212.9229325</v>
      </c>
      <c r="F1557" s="7">
        <v>61</v>
      </c>
      <c r="G1557" s="1">
        <v>2807</v>
      </c>
      <c r="H1557" s="1">
        <v>19.8</v>
      </c>
      <c r="I1557" s="1">
        <v>127</v>
      </c>
      <c r="J1557" s="1">
        <v>63</v>
      </c>
      <c r="K1557" s="1">
        <v>4.37</v>
      </c>
      <c r="L1557" s="1">
        <v>6</v>
      </c>
      <c r="M1557" s="1">
        <v>2.5</v>
      </c>
      <c r="N1557" s="7">
        <v>3347.84485</v>
      </c>
      <c r="O1557" s="1">
        <v>22549547</v>
      </c>
      <c r="P1557" s="1">
        <v>9.3000000000000007</v>
      </c>
      <c r="Q1557" s="1">
        <v>9.1999999999999993</v>
      </c>
      <c r="R1557" s="1">
        <v>0.48</v>
      </c>
      <c r="S1557" s="1">
        <v>8.5</v>
      </c>
      <c r="T1557" s="1">
        <v>1</v>
      </c>
      <c r="U1557" s="1">
        <v>0</v>
      </c>
      <c r="V1557" s="1">
        <v>0</v>
      </c>
      <c r="W1557" s="1">
        <v>0</v>
      </c>
      <c r="X1557" s="1">
        <v>0</v>
      </c>
      <c r="Y1557" s="1">
        <v>0</v>
      </c>
      <c r="Z1557" s="1">
        <v>49.1</v>
      </c>
      <c r="AA1557" s="7">
        <f>SUMPRODUCT($A$19:$Y$19,A1557:Y1557)</f>
        <v>54.201914120466967</v>
      </c>
      <c r="AB1557" s="7">
        <f>(Z1557-AA1557)^2</f>
        <v>26.029527692620206</v>
      </c>
      <c r="AC1557" s="7">
        <f>ABS(Z1557-AA1557)</f>
        <v>5.1019141204669651</v>
      </c>
      <c r="AD1557" s="7">
        <f>(Z1557-$AC$10)^2</f>
        <v>397.45651680607443</v>
      </c>
      <c r="AE1557" s="8">
        <f t="shared" si="23"/>
        <v>-5.1019141204669651</v>
      </c>
    </row>
    <row r="1558" spans="1:31" x14ac:dyDescent="0.25">
      <c r="A1558" s="1">
        <v>1</v>
      </c>
      <c r="B1558" s="1">
        <v>157</v>
      </c>
      <c r="C1558" s="1">
        <v>2</v>
      </c>
      <c r="D1558" s="1">
        <v>3.63</v>
      </c>
      <c r="E1558" s="7">
        <v>334.81742459999998</v>
      </c>
      <c r="F1558" s="7">
        <v>98</v>
      </c>
      <c r="G1558" s="1">
        <v>0</v>
      </c>
      <c r="H1558" s="1">
        <v>51.7</v>
      </c>
      <c r="I1558" s="1">
        <v>3</v>
      </c>
      <c r="J1558" s="1">
        <v>99</v>
      </c>
      <c r="K1558" s="1">
        <v>8.4</v>
      </c>
      <c r="L1558" s="1">
        <v>98</v>
      </c>
      <c r="M1558" s="1">
        <v>0.1</v>
      </c>
      <c r="N1558" s="7">
        <v>1792.3844999999999</v>
      </c>
      <c r="O1558" s="1">
        <v>587718</v>
      </c>
      <c r="P1558" s="1">
        <v>1.8</v>
      </c>
      <c r="Q1558" s="1">
        <v>1.7</v>
      </c>
      <c r="R1558" s="1">
        <v>0.625</v>
      </c>
      <c r="S1558" s="1">
        <v>11.5</v>
      </c>
      <c r="T1558" s="1">
        <v>0</v>
      </c>
      <c r="U1558" s="1">
        <v>0</v>
      </c>
      <c r="V1558" s="1">
        <v>0</v>
      </c>
      <c r="W1558" s="1">
        <v>0</v>
      </c>
      <c r="X1558" s="1">
        <v>0</v>
      </c>
      <c r="Y1558" s="1">
        <v>0</v>
      </c>
      <c r="Z1558" s="1">
        <v>73.900000000000006</v>
      </c>
      <c r="AA1558" s="7">
        <f>SUMPRODUCT($A$19:$Y$19,A1558:Y1558)</f>
        <v>73.462478689188345</v>
      </c>
      <c r="AB1558" s="7">
        <f>(Z1558-AA1558)^2</f>
        <v>0.19142489741435417</v>
      </c>
      <c r="AC1558" s="7">
        <f>ABS(Z1558-AA1558)</f>
        <v>0.43752131081166112</v>
      </c>
      <c r="AD1558" s="7">
        <f>(Z1558-$AC$10)^2</f>
        <v>23.655465683280486</v>
      </c>
      <c r="AE1558" s="8">
        <f t="shared" ref="AE1558:AE1621" si="24">Z1558-AA1558</f>
        <v>0.43752131081166112</v>
      </c>
    </row>
    <row r="1559" spans="1:31" x14ac:dyDescent="0.25">
      <c r="A1559" s="1">
        <v>1</v>
      </c>
      <c r="B1559" s="1">
        <v>139</v>
      </c>
      <c r="C1559" s="1">
        <v>7</v>
      </c>
      <c r="D1559" s="1">
        <v>3.76</v>
      </c>
      <c r="E1559" s="7">
        <v>197.93030769999999</v>
      </c>
      <c r="F1559" s="7">
        <v>93</v>
      </c>
      <c r="G1559" s="1">
        <v>1</v>
      </c>
      <c r="H1559" s="1">
        <v>49.3</v>
      </c>
      <c r="I1559" s="1">
        <v>9</v>
      </c>
      <c r="J1559" s="1">
        <v>94</v>
      </c>
      <c r="K1559" s="1">
        <v>5.66</v>
      </c>
      <c r="L1559" s="1">
        <v>96</v>
      </c>
      <c r="M1559" s="1">
        <v>0.1</v>
      </c>
      <c r="N1559" s="7">
        <v>4274.9526500000002</v>
      </c>
      <c r="O1559" s="1">
        <v>14447562</v>
      </c>
      <c r="P1559" s="1">
        <v>1.3</v>
      </c>
      <c r="Q1559" s="1">
        <v>1.2</v>
      </c>
      <c r="R1559" s="1">
        <v>0.69799999999999995</v>
      </c>
      <c r="S1559" s="1">
        <v>13</v>
      </c>
      <c r="T1559" s="1">
        <v>0</v>
      </c>
      <c r="U1559" s="1">
        <v>0</v>
      </c>
      <c r="V1559" s="1">
        <v>0</v>
      </c>
      <c r="W1559" s="1">
        <v>1</v>
      </c>
      <c r="X1559" s="1">
        <v>0</v>
      </c>
      <c r="Y1559" s="1">
        <v>0</v>
      </c>
      <c r="Z1559" s="1">
        <v>74.599999999999994</v>
      </c>
      <c r="AA1559" s="7">
        <f>SUMPRODUCT($A$19:$Y$19,A1559:Y1559)</f>
        <v>73.582604766330064</v>
      </c>
      <c r="AB1559" s="7">
        <f>(Z1559-AA1559)^2</f>
        <v>1.0350930614942917</v>
      </c>
      <c r="AC1559" s="7">
        <f>ABS(Z1559-AA1559)</f>
        <v>1.0173952336699301</v>
      </c>
      <c r="AD1559" s="7">
        <f>(Z1559-$AC$10)^2</f>
        <v>30.954629562878925</v>
      </c>
      <c r="AE1559" s="8">
        <f t="shared" si="24"/>
        <v>1.0173952336699301</v>
      </c>
    </row>
    <row r="1560" spans="1:31" x14ac:dyDescent="0.25">
      <c r="A1560" s="1">
        <v>1</v>
      </c>
      <c r="B1560" s="1">
        <v>219</v>
      </c>
      <c r="C1560" s="1">
        <v>4</v>
      </c>
      <c r="D1560" s="1">
        <v>2.88</v>
      </c>
      <c r="E1560" s="7">
        <v>332.10565860000003</v>
      </c>
      <c r="F1560" s="7">
        <v>75</v>
      </c>
      <c r="G1560" s="1">
        <v>2</v>
      </c>
      <c r="H1560" s="1">
        <v>46.2</v>
      </c>
      <c r="I1560" s="1">
        <v>4</v>
      </c>
      <c r="J1560" s="1">
        <v>94</v>
      </c>
      <c r="K1560" s="1">
        <v>8.1999999999999993</v>
      </c>
      <c r="L1560" s="1">
        <v>92</v>
      </c>
      <c r="M1560" s="1">
        <v>0.4</v>
      </c>
      <c r="N1560" s="7">
        <v>2338.7722439999998</v>
      </c>
      <c r="O1560" s="1">
        <v>595962</v>
      </c>
      <c r="P1560" s="1">
        <v>2.1</v>
      </c>
      <c r="Q1560" s="1">
        <v>2</v>
      </c>
      <c r="R1560" s="1">
        <v>0.61499999999999999</v>
      </c>
      <c r="S1560" s="1">
        <v>11.6</v>
      </c>
      <c r="T1560" s="1">
        <v>0</v>
      </c>
      <c r="U1560" s="1">
        <v>0</v>
      </c>
      <c r="V1560" s="1">
        <v>0</v>
      </c>
      <c r="W1560" s="1">
        <v>0</v>
      </c>
      <c r="X1560" s="1">
        <v>0</v>
      </c>
      <c r="Y1560" s="1">
        <v>0</v>
      </c>
      <c r="Z1560" s="1">
        <v>68.900000000000006</v>
      </c>
      <c r="AA1560" s="7">
        <f>SUMPRODUCT($A$19:$Y$19,A1560:Y1560)</f>
        <v>72.266131971996316</v>
      </c>
      <c r="AB1560" s="7">
        <f>(Z1560-AA1560)^2</f>
        <v>11.33084445289577</v>
      </c>
      <c r="AC1560" s="7">
        <f>ABS(Z1560-AA1560)</f>
        <v>3.3661319719963103</v>
      </c>
      <c r="AD1560" s="7">
        <f>(Z1560-$AC$10)^2</f>
        <v>1.8580829005036596E-2</v>
      </c>
      <c r="AE1560" s="8">
        <f t="shared" si="24"/>
        <v>-3.3661319719963103</v>
      </c>
    </row>
    <row r="1561" spans="1:31" x14ac:dyDescent="0.25">
      <c r="A1561" s="1">
        <v>1</v>
      </c>
      <c r="B1561" s="1">
        <v>139</v>
      </c>
      <c r="C1561" s="1">
        <v>0</v>
      </c>
      <c r="D1561" s="1">
        <v>10.88</v>
      </c>
      <c r="E1561" s="7">
        <v>155.1952076</v>
      </c>
      <c r="F1561" s="7">
        <v>92</v>
      </c>
      <c r="G1561" s="1">
        <v>1</v>
      </c>
      <c r="H1561" s="1">
        <v>63.6</v>
      </c>
      <c r="I1561" s="1">
        <v>1</v>
      </c>
      <c r="J1561" s="1">
        <v>99</v>
      </c>
      <c r="K1561" s="1">
        <v>7.53</v>
      </c>
      <c r="L1561" s="1">
        <v>99</v>
      </c>
      <c r="M1561" s="1">
        <v>0.1</v>
      </c>
      <c r="N1561" s="7">
        <v>13613.6147</v>
      </c>
      <c r="O1561" s="1">
        <v>989382</v>
      </c>
      <c r="P1561" s="1">
        <v>1.7</v>
      </c>
      <c r="Q1561" s="1">
        <v>1.7</v>
      </c>
      <c r="R1561" s="1">
        <v>0.82399999999999995</v>
      </c>
      <c r="S1561" s="1">
        <v>15.4</v>
      </c>
      <c r="T1561" s="1">
        <v>0</v>
      </c>
      <c r="U1561" s="1">
        <v>0</v>
      </c>
      <c r="V1561" s="1">
        <v>0</v>
      </c>
      <c r="W1561" s="1">
        <v>0</v>
      </c>
      <c r="X1561" s="1">
        <v>1</v>
      </c>
      <c r="Y1561" s="1">
        <v>1</v>
      </c>
      <c r="Z1561" s="1">
        <v>75.5</v>
      </c>
      <c r="AA1561" s="7">
        <f>SUMPRODUCT($A$19:$Y$19,A1561:Y1561)</f>
        <v>78.29190634131939</v>
      </c>
      <c r="AB1561" s="7">
        <f>(Z1561-AA1561)^2</f>
        <v>7.7947410186994199</v>
      </c>
      <c r="AC1561" s="7">
        <f>ABS(Z1561-AA1561)</f>
        <v>2.7919063413193896</v>
      </c>
      <c r="AD1561" s="7">
        <f>(Z1561-$AC$10)^2</f>
        <v>41.779268836648555</v>
      </c>
      <c r="AE1561" s="8">
        <f t="shared" si="24"/>
        <v>-2.7919063413193896</v>
      </c>
    </row>
    <row r="1562" spans="1:31" x14ac:dyDescent="0.25">
      <c r="A1562" s="1">
        <v>1</v>
      </c>
      <c r="B1562" s="1">
        <v>159</v>
      </c>
      <c r="C1562" s="1">
        <v>65</v>
      </c>
      <c r="D1562" s="1">
        <v>7.19</v>
      </c>
      <c r="E1562" s="7">
        <v>394.93212990000001</v>
      </c>
      <c r="F1562" s="7">
        <v>99</v>
      </c>
      <c r="G1562" s="1">
        <v>0</v>
      </c>
      <c r="H1562" s="1">
        <v>49.4</v>
      </c>
      <c r="I1562" s="1">
        <v>73</v>
      </c>
      <c r="J1562" s="1">
        <v>99</v>
      </c>
      <c r="K1562" s="1">
        <v>8.2799999999999994</v>
      </c>
      <c r="L1562" s="1">
        <v>99</v>
      </c>
      <c r="M1562" s="1">
        <v>0.1</v>
      </c>
      <c r="N1562" s="7">
        <v>7313.5579619999999</v>
      </c>
      <c r="O1562" s="1">
        <v>19126637</v>
      </c>
      <c r="P1562" s="1">
        <v>3.1</v>
      </c>
      <c r="Q1562" s="1">
        <v>3</v>
      </c>
      <c r="R1562" s="1">
        <v>0.7</v>
      </c>
      <c r="S1562" s="1">
        <v>13.5</v>
      </c>
      <c r="T1562" s="1">
        <v>0</v>
      </c>
      <c r="U1562" s="1">
        <v>0</v>
      </c>
      <c r="V1562" s="1">
        <v>0</v>
      </c>
      <c r="W1562" s="1">
        <v>1</v>
      </c>
      <c r="X1562" s="1">
        <v>0</v>
      </c>
      <c r="Y1562" s="1">
        <v>0</v>
      </c>
      <c r="Z1562" s="1">
        <v>73.3</v>
      </c>
      <c r="AA1562" s="7">
        <f>SUMPRODUCT($A$19:$Y$19,A1562:Y1562)</f>
        <v>74.34528369242669</v>
      </c>
      <c r="AB1562" s="7">
        <f>(Z1562-AA1562)^2</f>
        <v>1.092617997653182</v>
      </c>
      <c r="AC1562" s="7">
        <f>ABS(Z1562-AA1562)</f>
        <v>1.0452836924266933</v>
      </c>
      <c r="AD1562" s="7">
        <f>(Z1562-$AC$10)^2</f>
        <v>18.17903950076736</v>
      </c>
      <c r="AE1562" s="8">
        <f t="shared" si="24"/>
        <v>-1.0452836924266933</v>
      </c>
    </row>
    <row r="1563" spans="1:31" x14ac:dyDescent="0.25">
      <c r="A1563" s="1">
        <v>1</v>
      </c>
      <c r="B1563" s="1">
        <v>66</v>
      </c>
      <c r="C1563" s="1">
        <v>0</v>
      </c>
      <c r="D1563" s="1">
        <v>10.15</v>
      </c>
      <c r="E1563" s="7">
        <v>10055.34981</v>
      </c>
      <c r="F1563" s="7">
        <v>92</v>
      </c>
      <c r="G1563" s="1">
        <v>60</v>
      </c>
      <c r="H1563" s="1">
        <v>53.2</v>
      </c>
      <c r="I1563" s="1">
        <v>0</v>
      </c>
      <c r="J1563" s="1">
        <v>94</v>
      </c>
      <c r="K1563" s="1">
        <v>1.86</v>
      </c>
      <c r="L1563" s="1">
        <v>94</v>
      </c>
      <c r="M1563" s="1">
        <v>0.1</v>
      </c>
      <c r="N1563" s="7">
        <v>54797.546629999903</v>
      </c>
      <c r="O1563" s="1">
        <v>7437115</v>
      </c>
      <c r="P1563" s="1">
        <v>0.6</v>
      </c>
      <c r="Q1563" s="1">
        <v>0.4</v>
      </c>
      <c r="R1563" s="1">
        <v>0.89900000000000002</v>
      </c>
      <c r="S1563" s="1">
        <v>15.2</v>
      </c>
      <c r="T1563" s="1">
        <v>0</v>
      </c>
      <c r="U1563" s="1">
        <v>0</v>
      </c>
      <c r="V1563" s="1">
        <v>0</v>
      </c>
      <c r="W1563" s="1">
        <v>0</v>
      </c>
      <c r="X1563" s="1">
        <v>1</v>
      </c>
      <c r="Y1563" s="1">
        <v>1</v>
      </c>
      <c r="Z1563" s="1">
        <v>81.099999999999994</v>
      </c>
      <c r="AA1563" s="7">
        <f>SUMPRODUCT($A$19:$Y$19,A1563:Y1563)</f>
        <v>81.279796918115295</v>
      </c>
      <c r="AB1563" s="7">
        <f>(Z1563-AA1563)^2</f>
        <v>3.2326931763760162E-2</v>
      </c>
      <c r="AC1563" s="7">
        <f>ABS(Z1563-AA1563)</f>
        <v>0.17979691811530074</v>
      </c>
      <c r="AD1563" s="7">
        <f>(Z1563-$AC$10)^2</f>
        <v>145.53257987343687</v>
      </c>
      <c r="AE1563" s="8">
        <f t="shared" si="24"/>
        <v>-0.17979691811530074</v>
      </c>
    </row>
    <row r="1564" spans="1:31" x14ac:dyDescent="0.25">
      <c r="A1564" s="1">
        <v>1</v>
      </c>
      <c r="B1564" s="1">
        <v>68</v>
      </c>
      <c r="C1564" s="1">
        <v>1</v>
      </c>
      <c r="D1564" s="1">
        <v>9.5299999999999994</v>
      </c>
      <c r="E1564" s="7">
        <v>9689.7327839999998</v>
      </c>
      <c r="F1564" s="7">
        <v>92</v>
      </c>
      <c r="G1564" s="1">
        <v>10</v>
      </c>
      <c r="H1564" s="1">
        <v>57.3</v>
      </c>
      <c r="I1564" s="1">
        <v>1</v>
      </c>
      <c r="J1564" s="1">
        <v>97</v>
      </c>
      <c r="K1564" s="1">
        <v>9.36</v>
      </c>
      <c r="L1564" s="1">
        <v>97</v>
      </c>
      <c r="M1564" s="1">
        <v>0.1</v>
      </c>
      <c r="N1564" s="7">
        <v>51241.315620000001</v>
      </c>
      <c r="O1564" s="1">
        <v>16381696</v>
      </c>
      <c r="P1564" s="1">
        <v>1</v>
      </c>
      <c r="Q1564" s="1">
        <v>1</v>
      </c>
      <c r="R1564" s="1">
        <v>0.89900000000000002</v>
      </c>
      <c r="S1564" s="1">
        <v>16.600000000000001</v>
      </c>
      <c r="T1564" s="1">
        <v>0</v>
      </c>
      <c r="U1564" s="1">
        <v>0</v>
      </c>
      <c r="V1564" s="1">
        <v>0</v>
      </c>
      <c r="W1564" s="1">
        <v>0</v>
      </c>
      <c r="X1564" s="1">
        <v>1</v>
      </c>
      <c r="Y1564" s="1">
        <v>1</v>
      </c>
      <c r="Z1564" s="1">
        <v>82</v>
      </c>
      <c r="AA1564" s="7">
        <f>SUMPRODUCT($A$19:$Y$19,A1564:Y1564)</f>
        <v>82.854447205641904</v>
      </c>
      <c r="AB1564" s="7">
        <f>(Z1564-AA1564)^2</f>
        <v>0.73008002722925802</v>
      </c>
      <c r="AC1564" s="7">
        <f>ABS(Z1564-AA1564)</f>
        <v>0.85444720564190391</v>
      </c>
      <c r="AD1564" s="7">
        <f>(Z1564-$AC$10)^2</f>
        <v>168.05721914720658</v>
      </c>
      <c r="AE1564" s="8">
        <f t="shared" si="24"/>
        <v>-0.85444720564190391</v>
      </c>
    </row>
    <row r="1565" spans="1:31" x14ac:dyDescent="0.25">
      <c r="A1565" s="1">
        <v>1</v>
      </c>
      <c r="B1565" s="1">
        <v>253</v>
      </c>
      <c r="C1565" s="1">
        <v>19</v>
      </c>
      <c r="D1565" s="1">
        <v>1.38</v>
      </c>
      <c r="E1565" s="7">
        <v>8.3861192399999993</v>
      </c>
      <c r="F1565" s="7">
        <v>92</v>
      </c>
      <c r="G1565" s="1">
        <v>352</v>
      </c>
      <c r="H1565" s="1">
        <v>13.5</v>
      </c>
      <c r="I1565" s="1">
        <v>24</v>
      </c>
      <c r="J1565" s="1">
        <v>86</v>
      </c>
      <c r="K1565" s="1">
        <v>6.43</v>
      </c>
      <c r="L1565" s="1">
        <v>85</v>
      </c>
      <c r="M1565" s="1">
        <v>1.7</v>
      </c>
      <c r="N1565" s="7">
        <v>48.615183999999999</v>
      </c>
      <c r="O1565" s="1">
        <v>1363377</v>
      </c>
      <c r="P1565" s="1">
        <v>11.6</v>
      </c>
      <c r="Q1565" s="1">
        <v>11.7</v>
      </c>
      <c r="R1565" s="1">
        <v>0.45800000000000002</v>
      </c>
      <c r="S1565" s="1">
        <v>9.6999999999999993</v>
      </c>
      <c r="T1565" s="1">
        <v>0</v>
      </c>
      <c r="U1565" s="1">
        <v>1</v>
      </c>
      <c r="V1565" s="1">
        <v>0</v>
      </c>
      <c r="W1565" s="1">
        <v>0</v>
      </c>
      <c r="X1565" s="1">
        <v>0</v>
      </c>
      <c r="Y1565" s="1">
        <v>0</v>
      </c>
      <c r="Z1565" s="1">
        <v>61.5</v>
      </c>
      <c r="AA1565" s="7">
        <f>SUMPRODUCT($A$19:$Y$19,A1565:Y1565)</f>
        <v>65.412186219730998</v>
      </c>
      <c r="AB1565" s="7">
        <f>(Z1565-AA1565)^2</f>
        <v>15.305201017853117</v>
      </c>
      <c r="AC1565" s="7">
        <f>ABS(Z1565-AA1565)</f>
        <v>3.912186219730998</v>
      </c>
      <c r="AD1565" s="7">
        <f>(Z1565-$AC$10)^2</f>
        <v>56.795991244677452</v>
      </c>
      <c r="AE1565" s="8">
        <f t="shared" si="24"/>
        <v>-3.912186219730998</v>
      </c>
    </row>
    <row r="1566" spans="1:31" x14ac:dyDescent="0.25">
      <c r="A1566" s="1">
        <v>1</v>
      </c>
      <c r="B1566" s="1">
        <v>226</v>
      </c>
      <c r="C1566" s="1">
        <v>0</v>
      </c>
      <c r="D1566" s="1">
        <v>14.09</v>
      </c>
      <c r="E1566" s="7">
        <v>434.79850249999998</v>
      </c>
      <c r="F1566" s="7">
        <v>98</v>
      </c>
      <c r="G1566" s="1">
        <v>0</v>
      </c>
      <c r="H1566" s="1">
        <v>58.7</v>
      </c>
      <c r="I1566" s="1">
        <v>1</v>
      </c>
      <c r="J1566" s="1">
        <v>98</v>
      </c>
      <c r="K1566" s="1">
        <v>6.9</v>
      </c>
      <c r="L1566" s="1">
        <v>96</v>
      </c>
      <c r="M1566" s="1">
        <v>0.1</v>
      </c>
      <c r="N1566" s="7">
        <v>5176.1726490000001</v>
      </c>
      <c r="O1566" s="1">
        <v>956765</v>
      </c>
      <c r="P1566" s="1">
        <v>2.1</v>
      </c>
      <c r="Q1566" s="1">
        <v>2.2000000000000002</v>
      </c>
      <c r="R1566" s="1">
        <v>0.77100000000000002</v>
      </c>
      <c r="S1566" s="1">
        <v>15.4</v>
      </c>
      <c r="T1566" s="1">
        <v>0</v>
      </c>
      <c r="U1566" s="1">
        <v>0</v>
      </c>
      <c r="V1566" s="1">
        <v>0</v>
      </c>
      <c r="W1566" s="1">
        <v>0</v>
      </c>
      <c r="X1566" s="1">
        <v>1</v>
      </c>
      <c r="Y1566" s="1">
        <v>0</v>
      </c>
      <c r="Z1566" s="1">
        <v>70</v>
      </c>
      <c r="AA1566" s="7">
        <f>SUMPRODUCT($A$19:$Y$19,A1566:Y1566)</f>
        <v>73.377215318138894</v>
      </c>
      <c r="AB1566" s="7">
        <f>(Z1566-AA1566)^2</f>
        <v>11.405583305071994</v>
      </c>
      <c r="AC1566" s="7">
        <f>ABS(Z1566-AA1566)</f>
        <v>3.3772153181388944</v>
      </c>
      <c r="AD1566" s="7">
        <f>(Z1566-$AC$10)^2</f>
        <v>0.92869549694562481</v>
      </c>
      <c r="AE1566" s="8">
        <f t="shared" si="24"/>
        <v>-3.3772153181388944</v>
      </c>
    </row>
    <row r="1567" spans="1:31" x14ac:dyDescent="0.25">
      <c r="A1567" s="1">
        <v>1</v>
      </c>
      <c r="B1567" s="1">
        <v>375</v>
      </c>
      <c r="C1567" s="1">
        <v>513</v>
      </c>
      <c r="D1567" s="1">
        <v>8.75</v>
      </c>
      <c r="E1567" s="7">
        <v>187.57331869999999</v>
      </c>
      <c r="F1567" s="7">
        <v>46</v>
      </c>
      <c r="G1567" s="1">
        <v>18843</v>
      </c>
      <c r="H1567" s="1">
        <v>22.8</v>
      </c>
      <c r="I1567" s="1">
        <v>802</v>
      </c>
      <c r="J1567" s="1">
        <v>48</v>
      </c>
      <c r="K1567" s="1">
        <v>3.69</v>
      </c>
      <c r="L1567" s="1">
        <v>48</v>
      </c>
      <c r="M1567" s="1">
        <v>4.7</v>
      </c>
      <c r="N1567" s="7">
        <v>2527.9423000000002</v>
      </c>
      <c r="O1567" s="1">
        <v>16287776</v>
      </c>
      <c r="P1567" s="1">
        <v>11</v>
      </c>
      <c r="Q1567" s="1">
        <v>1.9</v>
      </c>
      <c r="R1567" s="1">
        <v>0.5</v>
      </c>
      <c r="S1567" s="1">
        <v>9.6</v>
      </c>
      <c r="T1567" s="1">
        <v>1</v>
      </c>
      <c r="U1567" s="1">
        <v>0</v>
      </c>
      <c r="V1567" s="1">
        <v>0</v>
      </c>
      <c r="W1567" s="1">
        <v>0</v>
      </c>
      <c r="X1567" s="1">
        <v>0</v>
      </c>
      <c r="Y1567" s="1">
        <v>0</v>
      </c>
      <c r="Z1567" s="1">
        <v>52.3</v>
      </c>
      <c r="AA1567" s="7">
        <f>SUMPRODUCT($A$19:$Y$19,A1567:Y1567)</f>
        <v>50.079594114117043</v>
      </c>
      <c r="AB1567" s="7">
        <f>(Z1567-AA1567)^2</f>
        <v>4.9302022980636657</v>
      </c>
      <c r="AC1567" s="7">
        <f>ABS(Z1567-AA1567)</f>
        <v>2.2204058858829541</v>
      </c>
      <c r="AD1567" s="7">
        <f>(Z1567-$AC$10)^2</f>
        <v>280.10412311281084</v>
      </c>
      <c r="AE1567" s="8">
        <f t="shared" si="24"/>
        <v>2.2204058858829541</v>
      </c>
    </row>
    <row r="1568" spans="1:31" x14ac:dyDescent="0.25">
      <c r="A1568" s="1">
        <v>1</v>
      </c>
      <c r="B1568" s="1">
        <v>168</v>
      </c>
      <c r="C1568" s="1">
        <v>0</v>
      </c>
      <c r="D1568" s="1">
        <v>3.76</v>
      </c>
      <c r="E1568" s="7">
        <v>0</v>
      </c>
      <c r="F1568" s="7">
        <v>98</v>
      </c>
      <c r="G1568" s="1">
        <v>0</v>
      </c>
      <c r="H1568" s="1">
        <v>37.4</v>
      </c>
      <c r="I1568" s="1">
        <v>0</v>
      </c>
      <c r="J1568" s="1">
        <v>97</v>
      </c>
      <c r="K1568" s="1">
        <v>5.72</v>
      </c>
      <c r="L1568" s="1">
        <v>97</v>
      </c>
      <c r="M1568" s="1">
        <v>0.1</v>
      </c>
      <c r="N1568" s="7">
        <v>1539.4639999999999</v>
      </c>
      <c r="O1568" s="1">
        <v>93419</v>
      </c>
      <c r="P1568" s="1">
        <v>5.7</v>
      </c>
      <c r="Q1568" s="1">
        <v>6</v>
      </c>
      <c r="R1568" s="1">
        <v>0.78100000000000003</v>
      </c>
      <c r="S1568" s="1">
        <v>14.1</v>
      </c>
      <c r="T1568" s="1">
        <v>1</v>
      </c>
      <c r="U1568" s="1">
        <v>0</v>
      </c>
      <c r="V1568" s="1">
        <v>0</v>
      </c>
      <c r="W1568" s="1">
        <v>0</v>
      </c>
      <c r="X1568" s="1">
        <v>0</v>
      </c>
      <c r="Y1568" s="1">
        <v>0</v>
      </c>
      <c r="Z1568" s="1">
        <v>73.2</v>
      </c>
      <c r="AA1568" s="7">
        <f>SUMPRODUCT($A$19:$Y$19,A1568:Y1568)</f>
        <v>68.693019232911169</v>
      </c>
      <c r="AB1568" s="7">
        <f>(Z1568-AA1568)^2</f>
        <v>20.312875634908654</v>
      </c>
      <c r="AC1568" s="7">
        <f>ABS(Z1568-AA1568)</f>
        <v>4.5069807670888338</v>
      </c>
      <c r="AD1568" s="7">
        <f>(Z1568-$AC$10)^2</f>
        <v>17.336301803681902</v>
      </c>
      <c r="AE1568" s="8">
        <f t="shared" si="24"/>
        <v>4.5069807670888338</v>
      </c>
    </row>
    <row r="1569" spans="1:31" x14ac:dyDescent="0.25">
      <c r="A1569" s="1">
        <v>1</v>
      </c>
      <c r="B1569" s="1">
        <v>232</v>
      </c>
      <c r="C1569" s="1">
        <v>3</v>
      </c>
      <c r="D1569" s="1">
        <v>0.01</v>
      </c>
      <c r="E1569" s="7">
        <v>760.65505529999996</v>
      </c>
      <c r="F1569" s="7">
        <v>89</v>
      </c>
      <c r="G1569" s="1">
        <v>1028</v>
      </c>
      <c r="H1569" s="1">
        <v>34.1</v>
      </c>
      <c r="I1569" s="1">
        <v>3</v>
      </c>
      <c r="J1569" s="1">
        <v>89</v>
      </c>
      <c r="K1569" s="1">
        <v>8.5299999999999994</v>
      </c>
      <c r="L1569" s="1">
        <v>89</v>
      </c>
      <c r="M1569" s="1">
        <v>2.5</v>
      </c>
      <c r="N1569" s="7">
        <v>5488.1317120000003</v>
      </c>
      <c r="O1569" s="1">
        <v>231652</v>
      </c>
      <c r="P1569" s="1">
        <v>9</v>
      </c>
      <c r="Q1569" s="1">
        <v>8.9</v>
      </c>
      <c r="R1569" s="1">
        <v>0.625</v>
      </c>
      <c r="S1569" s="1">
        <v>11.6</v>
      </c>
      <c r="T1569" s="1">
        <v>1</v>
      </c>
      <c r="U1569" s="1">
        <v>0</v>
      </c>
      <c r="V1569" s="1">
        <v>0</v>
      </c>
      <c r="W1569" s="1">
        <v>0</v>
      </c>
      <c r="X1569" s="1">
        <v>0</v>
      </c>
      <c r="Y1569" s="1">
        <v>0</v>
      </c>
      <c r="Z1569" s="1">
        <v>66.099999999999994</v>
      </c>
      <c r="AA1569" s="7">
        <f>SUMPRODUCT($A$19:$Y$19,A1569:Y1569)</f>
        <v>64.539116280537584</v>
      </c>
      <c r="AB1569" s="7">
        <f>(Z1569-AA1569)^2</f>
        <v>2.4363579856828079</v>
      </c>
      <c r="AC1569" s="7">
        <f>ABS(Z1569-AA1569)</f>
        <v>1.5608837194624101</v>
      </c>
      <c r="AD1569" s="7">
        <f>(Z1569-$AC$10)^2</f>
        <v>8.6219253106108518</v>
      </c>
      <c r="AE1569" s="8">
        <f t="shared" si="24"/>
        <v>1.5608837194624101</v>
      </c>
    </row>
    <row r="1570" spans="1:31" x14ac:dyDescent="0.25">
      <c r="A1570" s="1">
        <v>1</v>
      </c>
      <c r="B1570" s="1">
        <v>144</v>
      </c>
      <c r="C1570" s="1">
        <v>32</v>
      </c>
      <c r="D1570" s="1">
        <v>0.17</v>
      </c>
      <c r="E1570" s="7">
        <v>285.11972600000001</v>
      </c>
      <c r="F1570" s="7">
        <v>77</v>
      </c>
      <c r="G1570" s="1">
        <v>15</v>
      </c>
      <c r="H1570" s="1">
        <v>56.5</v>
      </c>
      <c r="I1570" s="1">
        <v>39</v>
      </c>
      <c r="J1570" s="1">
        <v>8</v>
      </c>
      <c r="K1570" s="1">
        <v>3.32</v>
      </c>
      <c r="L1570" s="1">
        <v>79</v>
      </c>
      <c r="M1570" s="1">
        <v>0.1</v>
      </c>
      <c r="N1570" s="7">
        <v>5854.6144969999996</v>
      </c>
      <c r="O1570" s="1">
        <v>3172753</v>
      </c>
      <c r="P1570" s="1">
        <v>5.3</v>
      </c>
      <c r="Q1570" s="1">
        <v>5.0999999999999996</v>
      </c>
      <c r="R1570" s="1">
        <v>0.64900000000000002</v>
      </c>
      <c r="S1570" s="1">
        <v>10.4</v>
      </c>
      <c r="T1570" s="1">
        <v>0</v>
      </c>
      <c r="U1570" s="1">
        <v>1</v>
      </c>
      <c r="V1570" s="1">
        <v>0</v>
      </c>
      <c r="W1570" s="1">
        <v>0</v>
      </c>
      <c r="X1570" s="1">
        <v>0</v>
      </c>
      <c r="Y1570" s="1">
        <v>0</v>
      </c>
      <c r="Z1570" s="1">
        <v>77</v>
      </c>
      <c r="AA1570" s="7">
        <f>SUMPRODUCT($A$19:$Y$19,A1570:Y1570)</f>
        <v>68.376766415273323</v>
      </c>
      <c r="AB1570" s="7">
        <f>(Z1570-AA1570)^2</f>
        <v>74.360157456758088</v>
      </c>
      <c r="AC1570" s="7">
        <f>ABS(Z1570-AA1570)</f>
        <v>8.6232335847266768</v>
      </c>
      <c r="AD1570" s="7">
        <f>(Z1570-$AC$10)^2</f>
        <v>63.420334292931173</v>
      </c>
      <c r="AE1570" s="8">
        <f t="shared" si="24"/>
        <v>8.6232335847266768</v>
      </c>
    </row>
    <row r="1571" spans="1:31" x14ac:dyDescent="0.25">
      <c r="A1571" s="1">
        <v>1</v>
      </c>
      <c r="B1571" s="1">
        <v>176</v>
      </c>
      <c r="C1571" s="1">
        <v>7</v>
      </c>
      <c r="D1571" s="1">
        <v>6.58</v>
      </c>
      <c r="E1571" s="7">
        <v>44.792478119999998</v>
      </c>
      <c r="F1571" s="7">
        <v>68</v>
      </c>
      <c r="G1571" s="1">
        <v>253</v>
      </c>
      <c r="H1571" s="1">
        <v>43.1</v>
      </c>
      <c r="I1571" s="1">
        <v>9</v>
      </c>
      <c r="J1571" s="1">
        <v>71</v>
      </c>
      <c r="K1571" s="1">
        <v>5.9</v>
      </c>
      <c r="L1571" s="1">
        <v>78</v>
      </c>
      <c r="M1571" s="1">
        <v>2.5</v>
      </c>
      <c r="N1571" s="7">
        <v>282.42419999999998</v>
      </c>
      <c r="O1571" s="1">
        <v>8562622</v>
      </c>
      <c r="P1571" s="1">
        <v>3.8</v>
      </c>
      <c r="Q1571" s="1">
        <v>3.7</v>
      </c>
      <c r="R1571" s="1">
        <v>0.65100000000000002</v>
      </c>
      <c r="S1571" s="1">
        <v>12.2</v>
      </c>
      <c r="T1571" s="1">
        <v>0</v>
      </c>
      <c r="U1571" s="1">
        <v>0</v>
      </c>
      <c r="V1571" s="1">
        <v>0</v>
      </c>
      <c r="W1571" s="1">
        <v>0</v>
      </c>
      <c r="X1571" s="1">
        <v>0</v>
      </c>
      <c r="Y1571" s="1">
        <v>0</v>
      </c>
      <c r="Z1571" s="1">
        <v>72</v>
      </c>
      <c r="AA1571" s="7">
        <f>SUMPRODUCT($A$19:$Y$19,A1571:Y1571)</f>
        <v>70.697490138312332</v>
      </c>
      <c r="AB1571" s="7">
        <f>(Z1571-AA1571)^2</f>
        <v>1.6965319397936269</v>
      </c>
      <c r="AC1571" s="7">
        <f>ABS(Z1571-AA1571)</f>
        <v>1.3025098616876676</v>
      </c>
      <c r="AD1571" s="7">
        <f>(Z1571-$AC$10)^2</f>
        <v>8.7834494386557829</v>
      </c>
      <c r="AE1571" s="8">
        <f t="shared" si="24"/>
        <v>1.3025098616876676</v>
      </c>
    </row>
    <row r="1572" spans="1:31" x14ac:dyDescent="0.25">
      <c r="A1572" s="1">
        <v>1</v>
      </c>
      <c r="B1572" s="1">
        <v>112</v>
      </c>
      <c r="C1572" s="1">
        <v>21</v>
      </c>
      <c r="D1572" s="1">
        <v>0.53</v>
      </c>
      <c r="E1572" s="7">
        <v>544.45074320000003</v>
      </c>
      <c r="F1572" s="7">
        <v>95</v>
      </c>
      <c r="G1572" s="1">
        <v>25</v>
      </c>
      <c r="H1572" s="1">
        <v>57.2</v>
      </c>
      <c r="I1572" s="1">
        <v>24</v>
      </c>
      <c r="J1572" s="1">
        <v>95</v>
      </c>
      <c r="K1572" s="1">
        <v>7.12</v>
      </c>
      <c r="L1572" s="1">
        <v>95</v>
      </c>
      <c r="M1572" s="1">
        <v>0.1</v>
      </c>
      <c r="N1572" s="7">
        <v>5471.8667660000001</v>
      </c>
      <c r="O1572" s="1">
        <v>38338562</v>
      </c>
      <c r="P1572" s="1">
        <v>5.9</v>
      </c>
      <c r="Q1572" s="1">
        <v>5.8</v>
      </c>
      <c r="R1572" s="1">
        <v>0.73699999999999999</v>
      </c>
      <c r="S1572" s="1">
        <v>14.4</v>
      </c>
      <c r="T1572" s="1">
        <v>1</v>
      </c>
      <c r="U1572" s="1">
        <v>0</v>
      </c>
      <c r="V1572" s="1">
        <v>0</v>
      </c>
      <c r="W1572" s="1">
        <v>0</v>
      </c>
      <c r="X1572" s="1">
        <v>0</v>
      </c>
      <c r="Y1572" s="1">
        <v>0</v>
      </c>
      <c r="Z1572" s="1">
        <v>75.3</v>
      </c>
      <c r="AA1572" s="7">
        <f>SUMPRODUCT($A$19:$Y$19,A1572:Y1572)</f>
        <v>70.6172999196219</v>
      </c>
      <c r="AB1572" s="7">
        <f>(Z1572-AA1572)^2</f>
        <v>21.927680042773041</v>
      </c>
      <c r="AC1572" s="7">
        <f>ABS(Z1572-AA1572)</f>
        <v>4.6827000803780976</v>
      </c>
      <c r="AD1572" s="7">
        <f>(Z1572-$AC$10)^2</f>
        <v>39.233793442477506</v>
      </c>
      <c r="AE1572" s="8">
        <f t="shared" si="24"/>
        <v>4.6827000803780976</v>
      </c>
    </row>
    <row r="1573" spans="1:31" x14ac:dyDescent="0.25">
      <c r="A1573" s="1">
        <v>1</v>
      </c>
      <c r="B1573" s="1">
        <v>298</v>
      </c>
      <c r="C1573" s="1">
        <v>3</v>
      </c>
      <c r="D1573" s="1">
        <v>2.08</v>
      </c>
      <c r="E1573" s="7">
        <v>0</v>
      </c>
      <c r="F1573" s="7">
        <v>92</v>
      </c>
      <c r="G1573" s="1">
        <v>32</v>
      </c>
      <c r="H1573" s="1">
        <v>19.100000000000001</v>
      </c>
      <c r="I1573" s="1">
        <v>6</v>
      </c>
      <c r="J1573" s="1">
        <v>86</v>
      </c>
      <c r="K1573" s="1">
        <v>3.75</v>
      </c>
      <c r="L1573" s="1">
        <v>87</v>
      </c>
      <c r="M1573" s="1">
        <v>2.5</v>
      </c>
      <c r="N1573" s="7">
        <v>1653.2390500000001</v>
      </c>
      <c r="O1573" s="1">
        <v>1315372</v>
      </c>
      <c r="P1573" s="1">
        <v>9.8000000000000007</v>
      </c>
      <c r="Q1573" s="1">
        <v>9.8000000000000007</v>
      </c>
      <c r="R1573" s="1">
        <v>0.39200000000000002</v>
      </c>
      <c r="S1573" s="1">
        <v>7</v>
      </c>
      <c r="T1573" s="1">
        <v>1</v>
      </c>
      <c r="U1573" s="1">
        <v>0</v>
      </c>
      <c r="V1573" s="1">
        <v>0</v>
      </c>
      <c r="W1573" s="1">
        <v>0</v>
      </c>
      <c r="X1573" s="1">
        <v>0</v>
      </c>
      <c r="Y1573" s="1">
        <v>0</v>
      </c>
      <c r="Z1573" s="1">
        <v>56.6</v>
      </c>
      <c r="AA1573" s="7">
        <f>SUMPRODUCT($A$19:$Y$19,A1573:Y1573)</f>
        <v>58.322371174338443</v>
      </c>
      <c r="AB1573" s="7">
        <f>(Z1573-AA1573)^2</f>
        <v>2.9665624621919813</v>
      </c>
      <c r="AC1573" s="7">
        <f>ABS(Z1573-AA1573)</f>
        <v>1.7223711743384413</v>
      </c>
      <c r="AD1573" s="7">
        <f>(Z1573-$AC$10)^2</f>
        <v>154.66184408748754</v>
      </c>
      <c r="AE1573" s="8">
        <f t="shared" si="24"/>
        <v>-1.7223711743384413</v>
      </c>
    </row>
    <row r="1574" spans="1:31" x14ac:dyDescent="0.25">
      <c r="A1574" s="1">
        <v>1</v>
      </c>
      <c r="B1574" s="1">
        <v>186</v>
      </c>
      <c r="C1574" s="1">
        <v>0</v>
      </c>
      <c r="D1574" s="1">
        <v>0.99</v>
      </c>
      <c r="E1574" s="7">
        <v>229.6687488</v>
      </c>
      <c r="F1574" s="7">
        <v>99</v>
      </c>
      <c r="G1574" s="1">
        <v>0</v>
      </c>
      <c r="H1574" s="1">
        <v>47.2</v>
      </c>
      <c r="I1574" s="1">
        <v>0</v>
      </c>
      <c r="J1574" s="1">
        <v>99</v>
      </c>
      <c r="K1574" s="1">
        <v>5.8</v>
      </c>
      <c r="L1574" s="1">
        <v>99</v>
      </c>
      <c r="M1574" s="1">
        <v>0.1</v>
      </c>
      <c r="N1574" s="7">
        <v>1642.837974</v>
      </c>
      <c r="O1574" s="1">
        <v>539614</v>
      </c>
      <c r="P1574" s="1">
        <v>1.2</v>
      </c>
      <c r="Q1574" s="1">
        <v>1.2</v>
      </c>
      <c r="R1574" s="1">
        <v>0.497</v>
      </c>
      <c r="S1574" s="1">
        <v>9.4</v>
      </c>
      <c r="T1574" s="1">
        <v>0</v>
      </c>
      <c r="U1574" s="1">
        <v>0</v>
      </c>
      <c r="V1574" s="1">
        <v>1</v>
      </c>
      <c r="W1574" s="1">
        <v>0</v>
      </c>
      <c r="X1574" s="1">
        <v>0</v>
      </c>
      <c r="Y1574" s="1">
        <v>0</v>
      </c>
      <c r="Z1574" s="1">
        <v>68.5</v>
      </c>
      <c r="AA1574" s="7">
        <f>SUMPRODUCT($A$19:$Y$19,A1574:Y1574)</f>
        <v>68.294921402305121</v>
      </c>
      <c r="AB1574" s="7">
        <f>(Z1574-AA1574)^2</f>
        <v>4.2057231232497945E-2</v>
      </c>
      <c r="AC1574" s="7">
        <f>ABS(Z1574-AA1574)</f>
        <v>0.20507859769487879</v>
      </c>
      <c r="AD1574" s="7">
        <f>(Z1574-$AC$10)^2</f>
        <v>0.28763004066300663</v>
      </c>
      <c r="AE1574" s="8">
        <f t="shared" si="24"/>
        <v>0.20507859769487879</v>
      </c>
    </row>
    <row r="1575" spans="1:31" x14ac:dyDescent="0.25">
      <c r="A1575" s="1">
        <v>1</v>
      </c>
      <c r="B1575" s="1">
        <v>67</v>
      </c>
      <c r="C1575" s="1">
        <v>46</v>
      </c>
      <c r="D1575" s="1">
        <v>1.1000000000000001</v>
      </c>
      <c r="E1575" s="7">
        <v>3.8853947419999999</v>
      </c>
      <c r="F1575" s="7">
        <v>64</v>
      </c>
      <c r="G1575" s="1">
        <v>92</v>
      </c>
      <c r="H1575" s="1">
        <v>14.8</v>
      </c>
      <c r="I1575" s="1">
        <v>75</v>
      </c>
      <c r="J1575" s="1">
        <v>79</v>
      </c>
      <c r="K1575" s="1">
        <v>4.82</v>
      </c>
      <c r="L1575" s="1">
        <v>64</v>
      </c>
      <c r="M1575" s="1">
        <v>24.7</v>
      </c>
      <c r="N1575" s="7">
        <v>29.979897699999999</v>
      </c>
      <c r="O1575" s="1">
        <v>1213711</v>
      </c>
      <c r="P1575" s="1">
        <v>7.7</v>
      </c>
      <c r="Q1575" s="1">
        <v>7.6</v>
      </c>
      <c r="R1575" s="1">
        <v>0.38800000000000001</v>
      </c>
      <c r="S1575" s="1">
        <v>10.4</v>
      </c>
      <c r="T1575" s="1">
        <v>1</v>
      </c>
      <c r="U1575" s="1">
        <v>0</v>
      </c>
      <c r="V1575" s="1">
        <v>0</v>
      </c>
      <c r="W1575" s="1">
        <v>0</v>
      </c>
      <c r="X1575" s="1">
        <v>0</v>
      </c>
      <c r="Y1575" s="1">
        <v>0</v>
      </c>
      <c r="Z1575" s="1">
        <v>44</v>
      </c>
      <c r="AA1575" s="7">
        <f>SUMPRODUCT($A$19:$Y$19,A1575:Y1575)</f>
        <v>54.090153256972265</v>
      </c>
      <c r="AB1575" s="7">
        <f>(Z1575-AA1575)^2</f>
        <v>101.811192749188</v>
      </c>
      <c r="AC1575" s="7">
        <f>ABS(Z1575-AA1575)</f>
        <v>10.090153256972265</v>
      </c>
      <c r="AD1575" s="7">
        <f>(Z1575-$AC$10)^2</f>
        <v>626.81689425471359</v>
      </c>
      <c r="AE1575" s="8">
        <f t="shared" si="24"/>
        <v>-10.090153256972265</v>
      </c>
    </row>
    <row r="1576" spans="1:31" x14ac:dyDescent="0.25">
      <c r="A1576" s="1">
        <v>1</v>
      </c>
      <c r="B1576" s="1">
        <v>12</v>
      </c>
      <c r="C1576" s="1">
        <v>0</v>
      </c>
      <c r="D1576" s="1">
        <v>13.47</v>
      </c>
      <c r="E1576" s="7">
        <v>0</v>
      </c>
      <c r="F1576" s="7">
        <v>86</v>
      </c>
      <c r="G1576" s="1">
        <v>4</v>
      </c>
      <c r="H1576" s="1">
        <v>59.9</v>
      </c>
      <c r="I1576" s="1">
        <v>0</v>
      </c>
      <c r="J1576" s="1">
        <v>97</v>
      </c>
      <c r="K1576" s="1">
        <v>6.8</v>
      </c>
      <c r="L1576" s="1">
        <v>98</v>
      </c>
      <c r="M1576" s="1">
        <v>0.1</v>
      </c>
      <c r="N1576" s="7">
        <v>1653.2390500000001</v>
      </c>
      <c r="O1576" s="1">
        <v>1315372</v>
      </c>
      <c r="P1576" s="1">
        <v>2.2000000000000002</v>
      </c>
      <c r="Q1576" s="1">
        <v>2.2999999999999998</v>
      </c>
      <c r="R1576" s="1">
        <v>0.67300000000000004</v>
      </c>
      <c r="S1576" s="1">
        <v>12.3</v>
      </c>
      <c r="T1576" s="1">
        <v>0</v>
      </c>
      <c r="U1576" s="1">
        <v>0</v>
      </c>
      <c r="V1576" s="1">
        <v>0</v>
      </c>
      <c r="W1576" s="1">
        <v>0</v>
      </c>
      <c r="X1576" s="1">
        <v>1</v>
      </c>
      <c r="Y1576" s="1">
        <v>1</v>
      </c>
      <c r="Z1576" s="1">
        <v>75.3</v>
      </c>
      <c r="AA1576" s="7">
        <f>SUMPRODUCT($A$19:$Y$19,A1576:Y1576)</f>
        <v>77.014667147787378</v>
      </c>
      <c r="AB1576" s="7">
        <f>(Z1576-AA1576)^2</f>
        <v>2.9400834277013121</v>
      </c>
      <c r="AC1576" s="7">
        <f>ABS(Z1576-AA1576)</f>
        <v>1.7146671477873809</v>
      </c>
      <c r="AD1576" s="7">
        <f>(Z1576-$AC$10)^2</f>
        <v>39.233793442477506</v>
      </c>
      <c r="AE1576" s="8">
        <f t="shared" si="24"/>
        <v>-1.7146671477873809</v>
      </c>
    </row>
    <row r="1577" spans="1:31" x14ac:dyDescent="0.25">
      <c r="A1577" s="1">
        <v>1</v>
      </c>
      <c r="B1577" s="1">
        <v>189</v>
      </c>
      <c r="C1577" s="1">
        <v>7</v>
      </c>
      <c r="D1577" s="1">
        <v>6.43</v>
      </c>
      <c r="E1577" s="7">
        <v>4.6735922700000003</v>
      </c>
      <c r="F1577" s="7">
        <v>63</v>
      </c>
      <c r="G1577" s="1">
        <v>0</v>
      </c>
      <c r="H1577" s="1">
        <v>45.1</v>
      </c>
      <c r="I1577" s="1">
        <v>8</v>
      </c>
      <c r="J1577" s="1">
        <v>74</v>
      </c>
      <c r="K1577" s="1">
        <v>5.79</v>
      </c>
      <c r="L1577" s="1">
        <v>82</v>
      </c>
      <c r="M1577" s="1">
        <v>2.4</v>
      </c>
      <c r="N1577" s="7">
        <v>38.465780000000002</v>
      </c>
      <c r="O1577" s="1">
        <v>8832285</v>
      </c>
      <c r="P1577" s="1">
        <v>3.7</v>
      </c>
      <c r="Q1577" s="1">
        <v>3.6</v>
      </c>
      <c r="R1577" s="1">
        <v>0.66</v>
      </c>
      <c r="S1577" s="1">
        <v>12.3</v>
      </c>
      <c r="T1577" s="1">
        <v>0</v>
      </c>
      <c r="U1577" s="1">
        <v>0</v>
      </c>
      <c r="V1577" s="1">
        <v>0</v>
      </c>
      <c r="W1577" s="1">
        <v>0</v>
      </c>
      <c r="X1577" s="1">
        <v>0</v>
      </c>
      <c r="Y1577" s="1">
        <v>0</v>
      </c>
      <c r="Z1577" s="1">
        <v>71.400000000000006</v>
      </c>
      <c r="AA1577" s="7">
        <f>SUMPRODUCT($A$19:$Y$19,A1577:Y1577)</f>
        <v>71.031059223801336</v>
      </c>
      <c r="AB1577" s="7">
        <f>(Z1577-AA1577)^2</f>
        <v>0.13611729634207714</v>
      </c>
      <c r="AC1577" s="7">
        <f>ABS(Z1577-AA1577)</f>
        <v>0.36894077619867005</v>
      </c>
      <c r="AD1577" s="7">
        <f>(Z1577-$AC$10)^2</f>
        <v>5.5870232561427615</v>
      </c>
      <c r="AE1577" s="8">
        <f t="shared" si="24"/>
        <v>0.36894077619867005</v>
      </c>
    </row>
    <row r="1578" spans="1:31" x14ac:dyDescent="0.25">
      <c r="A1578" s="1">
        <v>1</v>
      </c>
      <c r="B1578" s="1">
        <v>86</v>
      </c>
      <c r="C1578" s="1">
        <v>0</v>
      </c>
      <c r="D1578" s="1">
        <v>10.08</v>
      </c>
      <c r="E1578" s="7">
        <v>9765.616994</v>
      </c>
      <c r="F1578" s="7">
        <v>92</v>
      </c>
      <c r="G1578" s="1">
        <v>6</v>
      </c>
      <c r="H1578" s="1">
        <v>56.6</v>
      </c>
      <c r="I1578" s="1">
        <v>0</v>
      </c>
      <c r="J1578" s="1">
        <v>89</v>
      </c>
      <c r="K1578" s="1">
        <v>11.47</v>
      </c>
      <c r="L1578" s="1">
        <v>89</v>
      </c>
      <c r="M1578" s="1">
        <v>0.1</v>
      </c>
      <c r="N1578" s="7">
        <v>58163.293590000001</v>
      </c>
      <c r="O1578" s="1">
        <v>552395</v>
      </c>
      <c r="P1578" s="1">
        <v>1.1000000000000001</v>
      </c>
      <c r="Q1578" s="1">
        <v>0.9</v>
      </c>
      <c r="R1578" s="1">
        <v>0.90600000000000003</v>
      </c>
      <c r="S1578" s="1">
        <v>16.8</v>
      </c>
      <c r="T1578" s="1">
        <v>0</v>
      </c>
      <c r="U1578" s="1">
        <v>0</v>
      </c>
      <c r="V1578" s="1">
        <v>0</v>
      </c>
      <c r="W1578" s="1">
        <v>0</v>
      </c>
      <c r="X1578" s="1">
        <v>1</v>
      </c>
      <c r="Y1578" s="1">
        <v>1</v>
      </c>
      <c r="Z1578" s="1">
        <v>78.900000000000006</v>
      </c>
      <c r="AA1578" s="7">
        <f>SUMPRODUCT($A$19:$Y$19,A1578:Y1578)</f>
        <v>82.602931263033526</v>
      </c>
      <c r="AB1578" s="7">
        <f>(Z1578-AA1578)^2</f>
        <v>13.711699938751018</v>
      </c>
      <c r="AC1578" s="7">
        <f>ABS(Z1578-AA1578)</f>
        <v>3.7029312630335198</v>
      </c>
      <c r="AD1578" s="7">
        <f>(Z1578-$AC$10)^2</f>
        <v>97.292350537555933</v>
      </c>
      <c r="AE1578" s="8">
        <f t="shared" si="24"/>
        <v>-3.7029312630335198</v>
      </c>
    </row>
    <row r="1579" spans="1:31" x14ac:dyDescent="0.25">
      <c r="A1579" s="1">
        <v>1</v>
      </c>
      <c r="B1579" s="1">
        <v>12</v>
      </c>
      <c r="C1579" s="1">
        <v>1</v>
      </c>
      <c r="D1579" s="1">
        <v>4.26</v>
      </c>
      <c r="E1579" s="7">
        <v>708.61579659999995</v>
      </c>
      <c r="F1579" s="7">
        <v>95</v>
      </c>
      <c r="G1579" s="1">
        <v>0</v>
      </c>
      <c r="H1579" s="1">
        <v>56.2</v>
      </c>
      <c r="I1579" s="1">
        <v>1</v>
      </c>
      <c r="J1579" s="1">
        <v>99</v>
      </c>
      <c r="K1579" s="1">
        <v>1.79</v>
      </c>
      <c r="L1579" s="1">
        <v>95</v>
      </c>
      <c r="M1579" s="1">
        <v>0.1</v>
      </c>
      <c r="N1579" s="7">
        <v>5376.4476219999997</v>
      </c>
      <c r="O1579" s="1">
        <v>1315372</v>
      </c>
      <c r="P1579" s="1">
        <v>3.4</v>
      </c>
      <c r="Q1579" s="1">
        <v>3.2</v>
      </c>
      <c r="R1579" s="1">
        <v>0.77100000000000002</v>
      </c>
      <c r="S1579" s="1">
        <v>17.100000000000001</v>
      </c>
      <c r="T1579" s="1">
        <v>0</v>
      </c>
      <c r="U1579" s="1">
        <v>0</v>
      </c>
      <c r="V1579" s="1">
        <v>0</v>
      </c>
      <c r="W1579" s="1">
        <v>0</v>
      </c>
      <c r="X1579" s="1">
        <v>0</v>
      </c>
      <c r="Y1579" s="1">
        <v>0</v>
      </c>
      <c r="Z1579" s="1">
        <v>77.900000000000006</v>
      </c>
      <c r="AA1579" s="7">
        <f>SUMPRODUCT($A$19:$Y$19,A1579:Y1579)</f>
        <v>79.016362262297775</v>
      </c>
      <c r="AB1579" s="7">
        <f>(Z1579-AA1579)^2</f>
        <v>1.2462647006825947</v>
      </c>
      <c r="AC1579" s="7">
        <f>ABS(Z1579-AA1579)</f>
        <v>1.1163622622977698</v>
      </c>
      <c r="AD1579" s="7">
        <f>(Z1579-$AC$10)^2</f>
        <v>78.564973566700843</v>
      </c>
      <c r="AE1579" s="8">
        <f t="shared" si="24"/>
        <v>-1.1163622622977698</v>
      </c>
    </row>
    <row r="1580" spans="1:31" x14ac:dyDescent="0.25">
      <c r="A1580" s="1">
        <v>1</v>
      </c>
      <c r="B1580" s="1">
        <v>93</v>
      </c>
      <c r="C1580" s="1">
        <v>1</v>
      </c>
      <c r="D1580" s="1">
        <v>1.57</v>
      </c>
      <c r="E1580" s="7">
        <v>835.06268269999998</v>
      </c>
      <c r="F1580" s="7">
        <v>81</v>
      </c>
      <c r="G1580" s="1">
        <v>9</v>
      </c>
      <c r="H1580" s="1">
        <v>64</v>
      </c>
      <c r="I1580" s="1">
        <v>1</v>
      </c>
      <c r="J1580" s="1">
        <v>75</v>
      </c>
      <c r="K1580" s="1">
        <v>7.12</v>
      </c>
      <c r="L1580" s="1">
        <v>81</v>
      </c>
      <c r="M1580" s="1">
        <v>0.1</v>
      </c>
      <c r="N1580" s="7">
        <v>8734.9652999999998</v>
      </c>
      <c r="O1580" s="1">
        <v>4588368</v>
      </c>
      <c r="P1580" s="1">
        <v>4.7</v>
      </c>
      <c r="Q1580" s="1">
        <v>4.7</v>
      </c>
      <c r="R1580" s="1">
        <v>0.75800000000000001</v>
      </c>
      <c r="S1580" s="1">
        <v>13.2</v>
      </c>
      <c r="T1580" s="1">
        <v>0</v>
      </c>
      <c r="U1580" s="1">
        <v>1</v>
      </c>
      <c r="V1580" s="1">
        <v>0</v>
      </c>
      <c r="W1580" s="1">
        <v>0</v>
      </c>
      <c r="X1580" s="1">
        <v>0</v>
      </c>
      <c r="Y1580" s="1">
        <v>0</v>
      </c>
      <c r="Z1580" s="1">
        <v>75</v>
      </c>
      <c r="AA1580" s="7">
        <f>SUMPRODUCT($A$19:$Y$19,A1580:Y1580)</f>
        <v>73.916391311950733</v>
      </c>
      <c r="AB1580" s="7">
        <f>(Z1580-AA1580)^2</f>
        <v>1.1742077888158542</v>
      </c>
      <c r="AC1580" s="7">
        <f>ABS(Z1580-AA1580)</f>
        <v>1.0836086880492672</v>
      </c>
      <c r="AD1580" s="7">
        <f>(Z1580-$AC$10)^2</f>
        <v>35.565580351221016</v>
      </c>
      <c r="AE1580" s="8">
        <f t="shared" si="24"/>
        <v>1.0836086880492672</v>
      </c>
    </row>
    <row r="1581" spans="1:31" x14ac:dyDescent="0.25">
      <c r="A1581" s="1">
        <v>1</v>
      </c>
      <c r="B1581" s="1">
        <v>166</v>
      </c>
      <c r="C1581" s="1">
        <v>9</v>
      </c>
      <c r="D1581" s="1">
        <v>7.59</v>
      </c>
      <c r="E1581" s="7">
        <v>0</v>
      </c>
      <c r="F1581" s="7">
        <v>84</v>
      </c>
      <c r="G1581" s="1">
        <v>0</v>
      </c>
      <c r="H1581" s="1">
        <v>58.8</v>
      </c>
      <c r="I1581" s="1">
        <v>10</v>
      </c>
      <c r="J1581" s="1">
        <v>75</v>
      </c>
      <c r="K1581" s="1">
        <v>5.81</v>
      </c>
      <c r="L1581" s="1">
        <v>84</v>
      </c>
      <c r="M1581" s="1">
        <v>0.1</v>
      </c>
      <c r="N1581" s="7">
        <v>1653.2390500000001</v>
      </c>
      <c r="O1581" s="1">
        <v>1315372</v>
      </c>
      <c r="P1581" s="1">
        <v>1.6</v>
      </c>
      <c r="Q1581" s="1">
        <v>1.5</v>
      </c>
      <c r="R1581" s="1">
        <v>0.754</v>
      </c>
      <c r="S1581" s="1">
        <v>14</v>
      </c>
      <c r="T1581" s="1">
        <v>0</v>
      </c>
      <c r="U1581" s="1">
        <v>0</v>
      </c>
      <c r="V1581" s="1">
        <v>0</v>
      </c>
      <c r="W1581" s="1">
        <v>1</v>
      </c>
      <c r="X1581" s="1">
        <v>0</v>
      </c>
      <c r="Y1581" s="1">
        <v>0</v>
      </c>
      <c r="Z1581" s="1">
        <v>73.599999999999994</v>
      </c>
      <c r="AA1581" s="7">
        <f>SUMPRODUCT($A$19:$Y$19,A1581:Y1581)</f>
        <v>73.052310706030866</v>
      </c>
      <c r="AB1581" s="7">
        <f>(Z1581-AA1581)^2</f>
        <v>0.29996356272840219</v>
      </c>
      <c r="AC1581" s="7">
        <f>ABS(Z1581-AA1581)</f>
        <v>0.54768929396912824</v>
      </c>
      <c r="AD1581" s="7">
        <f>(Z1581-$AC$10)^2</f>
        <v>20.827252592023857</v>
      </c>
      <c r="AE1581" s="8">
        <f t="shared" si="24"/>
        <v>0.54768929396912824</v>
      </c>
    </row>
    <row r="1582" spans="1:31" x14ac:dyDescent="0.25">
      <c r="A1582" s="1">
        <v>1</v>
      </c>
      <c r="B1582" s="1">
        <v>85</v>
      </c>
      <c r="C1582" s="1">
        <v>3</v>
      </c>
      <c r="D1582" s="1">
        <v>11.67</v>
      </c>
      <c r="E1582" s="7">
        <v>6012.9258399999999</v>
      </c>
      <c r="F1582" s="7">
        <v>9</v>
      </c>
      <c r="G1582" s="1">
        <v>778</v>
      </c>
      <c r="H1582" s="1">
        <v>57.6</v>
      </c>
      <c r="I1582" s="1">
        <v>3</v>
      </c>
      <c r="J1582" s="1">
        <v>95</v>
      </c>
      <c r="K1582" s="1">
        <v>1.52</v>
      </c>
      <c r="L1582" s="1">
        <v>96</v>
      </c>
      <c r="M1582" s="1">
        <v>0.1</v>
      </c>
      <c r="N1582" s="7">
        <v>34696.629200000003</v>
      </c>
      <c r="O1582" s="1">
        <v>82469422</v>
      </c>
      <c r="P1582" s="1">
        <v>1.1000000000000001</v>
      </c>
      <c r="Q1582" s="1">
        <v>1.1000000000000001</v>
      </c>
      <c r="R1582" s="1">
        <v>0.88400000000000001</v>
      </c>
      <c r="S1582" s="1">
        <v>16.399999999999999</v>
      </c>
      <c r="T1582" s="1">
        <v>0</v>
      </c>
      <c r="U1582" s="1">
        <v>0</v>
      </c>
      <c r="V1582" s="1">
        <v>0</v>
      </c>
      <c r="W1582" s="1">
        <v>0</v>
      </c>
      <c r="X1582" s="1">
        <v>1</v>
      </c>
      <c r="Y1582" s="1">
        <v>1</v>
      </c>
      <c r="Z1582" s="1">
        <v>79.2</v>
      </c>
      <c r="AA1582" s="7">
        <f>SUMPRODUCT($A$19:$Y$19,A1582:Y1582)</f>
        <v>81.651678372674553</v>
      </c>
      <c r="AB1582" s="7">
        <f>(Z1582-AA1582)^2</f>
        <v>6.0107268430401302</v>
      </c>
      <c r="AC1582" s="7">
        <f>ABS(Z1582-AA1582)</f>
        <v>2.4516783726745501</v>
      </c>
      <c r="AD1582" s="7">
        <f>(Z1582-$AC$10)^2</f>
        <v>103.30056362881241</v>
      </c>
      <c r="AE1582" s="8">
        <f t="shared" si="24"/>
        <v>-2.4516783726745501</v>
      </c>
    </row>
    <row r="1583" spans="1:31" x14ac:dyDescent="0.25">
      <c r="A1583" s="1">
        <v>1</v>
      </c>
      <c r="B1583" s="1">
        <v>16</v>
      </c>
      <c r="C1583" s="1">
        <v>1</v>
      </c>
      <c r="D1583" s="1">
        <v>4.1500000000000004</v>
      </c>
      <c r="E1583" s="7">
        <v>1185.4123460000001</v>
      </c>
      <c r="F1583" s="7">
        <v>88</v>
      </c>
      <c r="G1583" s="1">
        <v>0</v>
      </c>
      <c r="H1583" s="1">
        <v>51.4</v>
      </c>
      <c r="I1583" s="1">
        <v>1</v>
      </c>
      <c r="J1583" s="1">
        <v>89</v>
      </c>
      <c r="K1583" s="1">
        <v>7.82</v>
      </c>
      <c r="L1583" s="1">
        <v>89</v>
      </c>
      <c r="M1583" s="1">
        <v>0.1</v>
      </c>
      <c r="N1583" s="7">
        <v>5245.1873720000003</v>
      </c>
      <c r="O1583" s="1">
        <v>438794</v>
      </c>
      <c r="P1583" s="1">
        <v>2</v>
      </c>
      <c r="Q1583" s="1">
        <v>1.9</v>
      </c>
      <c r="R1583" s="1">
        <v>0.72699999999999998</v>
      </c>
      <c r="S1583" s="1">
        <v>12.6</v>
      </c>
      <c r="T1583" s="1">
        <v>0</v>
      </c>
      <c r="U1583" s="1">
        <v>0</v>
      </c>
      <c r="V1583" s="1">
        <v>0</v>
      </c>
      <c r="W1583" s="1">
        <v>0</v>
      </c>
      <c r="X1583" s="1">
        <v>0</v>
      </c>
      <c r="Y1583" s="1">
        <v>0</v>
      </c>
      <c r="Z1583" s="1">
        <v>78</v>
      </c>
      <c r="AA1583" s="7">
        <f>SUMPRODUCT($A$19:$Y$19,A1583:Y1583)</f>
        <v>76.35627626539349</v>
      </c>
      <c r="AB1583" s="7">
        <f>(Z1583-AA1583)^2</f>
        <v>2.7018277157087738</v>
      </c>
      <c r="AC1583" s="7">
        <f>ABS(Z1583-AA1583)</f>
        <v>1.6437237346065103</v>
      </c>
      <c r="AD1583" s="7">
        <f>(Z1583-$AC$10)^2</f>
        <v>80.347711263786252</v>
      </c>
      <c r="AE1583" s="8">
        <f t="shared" si="24"/>
        <v>1.6437237346065103</v>
      </c>
    </row>
    <row r="1584" spans="1:31" x14ac:dyDescent="0.25">
      <c r="A1584" s="1">
        <v>1</v>
      </c>
      <c r="B1584" s="1">
        <v>135</v>
      </c>
      <c r="C1584" s="1">
        <v>1</v>
      </c>
      <c r="D1584" s="1">
        <v>7.53</v>
      </c>
      <c r="E1584" s="7">
        <v>222.50657050000001</v>
      </c>
      <c r="F1584" s="7">
        <v>92</v>
      </c>
      <c r="G1584" s="1">
        <v>35</v>
      </c>
      <c r="H1584" s="1">
        <v>51.7</v>
      </c>
      <c r="I1584" s="1">
        <v>1</v>
      </c>
      <c r="J1584" s="1">
        <v>93</v>
      </c>
      <c r="K1584" s="1">
        <v>6.89</v>
      </c>
      <c r="L1584" s="1">
        <v>93</v>
      </c>
      <c r="M1584" s="1">
        <v>0.1</v>
      </c>
      <c r="N1584" s="7">
        <v>1634.8756100000001</v>
      </c>
      <c r="O1584" s="1">
        <v>753433</v>
      </c>
      <c r="P1584" s="1">
        <v>2.8</v>
      </c>
      <c r="Q1584" s="1">
        <v>2.8</v>
      </c>
      <c r="R1584" s="1">
        <v>0.70899999999999996</v>
      </c>
      <c r="S1584" s="1">
        <v>13.1</v>
      </c>
      <c r="T1584" s="1">
        <v>0</v>
      </c>
      <c r="U1584" s="1">
        <v>0</v>
      </c>
      <c r="V1584" s="1">
        <v>0</v>
      </c>
      <c r="W1584" s="1">
        <v>0</v>
      </c>
      <c r="X1584" s="1">
        <v>1</v>
      </c>
      <c r="Y1584" s="1">
        <v>0</v>
      </c>
      <c r="Z1584" s="1">
        <v>73.099999999999994</v>
      </c>
      <c r="AA1584" s="7">
        <f>SUMPRODUCT($A$19:$Y$19,A1584:Y1584)</f>
        <v>72.968274095586324</v>
      </c>
      <c r="AB1584" s="7">
        <f>(Z1584-AA1584)^2</f>
        <v>1.7351713893599456E-2</v>
      </c>
      <c r="AC1584" s="7">
        <f>ABS(Z1584-AA1584)</f>
        <v>0.13172590441367049</v>
      </c>
      <c r="AD1584" s="7">
        <f>(Z1584-$AC$10)^2</f>
        <v>16.513564106596323</v>
      </c>
      <c r="AE1584" s="8">
        <f t="shared" si="24"/>
        <v>0.13172590441367049</v>
      </c>
    </row>
    <row r="1585" spans="1:31" x14ac:dyDescent="0.25">
      <c r="A1585" s="1">
        <v>1</v>
      </c>
      <c r="B1585" s="1">
        <v>113</v>
      </c>
      <c r="C1585" s="1">
        <v>0</v>
      </c>
      <c r="D1585" s="1">
        <v>3.85</v>
      </c>
      <c r="E1585" s="7">
        <v>143.29474870000001</v>
      </c>
      <c r="F1585" s="7">
        <v>92</v>
      </c>
      <c r="G1585" s="1">
        <v>0</v>
      </c>
      <c r="H1585" s="1">
        <v>48.2</v>
      </c>
      <c r="I1585" s="1">
        <v>0</v>
      </c>
      <c r="J1585" s="1">
        <v>92</v>
      </c>
      <c r="K1585" s="1">
        <v>7.16</v>
      </c>
      <c r="L1585" s="1">
        <v>91</v>
      </c>
      <c r="M1585" s="1">
        <v>0.1</v>
      </c>
      <c r="N1585" s="7">
        <v>1524.4122199999999</v>
      </c>
      <c r="O1585" s="1">
        <v>3771284</v>
      </c>
      <c r="P1585" s="1">
        <v>3.2</v>
      </c>
      <c r="Q1585" s="1">
        <v>3.2</v>
      </c>
      <c r="R1585" s="1">
        <v>0</v>
      </c>
      <c r="S1585" s="1">
        <v>11.6</v>
      </c>
      <c r="T1585" s="1">
        <v>0</v>
      </c>
      <c r="U1585" s="1">
        <v>0</v>
      </c>
      <c r="V1585" s="1">
        <v>0</v>
      </c>
      <c r="W1585" s="1">
        <v>0</v>
      </c>
      <c r="X1585" s="1">
        <v>1</v>
      </c>
      <c r="Y1585" s="1">
        <v>0</v>
      </c>
      <c r="Z1585" s="1">
        <v>74.900000000000006</v>
      </c>
      <c r="AA1585" s="7">
        <f>SUMPRODUCT($A$19:$Y$19,A1585:Y1585)</f>
        <v>69.297868084951645</v>
      </c>
      <c r="AB1585" s="7">
        <f>(Z1585-AA1585)^2</f>
        <v>31.383881993603413</v>
      </c>
      <c r="AC1585" s="7">
        <f>ABS(Z1585-AA1585)</f>
        <v>5.6021319150483606</v>
      </c>
      <c r="AD1585" s="7">
        <f>(Z1585-$AC$10)^2</f>
        <v>34.38284265413558</v>
      </c>
      <c r="AE1585" s="8">
        <f t="shared" si="24"/>
        <v>5.6021319150483606</v>
      </c>
    </row>
    <row r="1586" spans="1:31" x14ac:dyDescent="0.25">
      <c r="A1586" s="1">
        <v>1</v>
      </c>
      <c r="B1586" s="1">
        <v>124</v>
      </c>
      <c r="C1586" s="1">
        <v>1</v>
      </c>
      <c r="D1586" s="1">
        <v>6.67</v>
      </c>
      <c r="E1586" s="7">
        <v>14.473058740000001</v>
      </c>
      <c r="F1586" s="7">
        <v>94</v>
      </c>
      <c r="G1586" s="1">
        <v>0</v>
      </c>
      <c r="H1586" s="1">
        <v>59.5</v>
      </c>
      <c r="I1586" s="1">
        <v>1</v>
      </c>
      <c r="J1586" s="1">
        <v>94</v>
      </c>
      <c r="K1586" s="1">
        <v>8.23</v>
      </c>
      <c r="L1586" s="1">
        <v>94</v>
      </c>
      <c r="M1586" s="1">
        <v>0.1</v>
      </c>
      <c r="N1586" s="7">
        <v>79.697460000000007</v>
      </c>
      <c r="O1586" s="1">
        <v>3339741</v>
      </c>
      <c r="P1586" s="1">
        <v>1.6</v>
      </c>
      <c r="Q1586" s="1">
        <v>1.5</v>
      </c>
      <c r="R1586" s="1">
        <v>0.76</v>
      </c>
      <c r="S1586" s="1">
        <v>15.3</v>
      </c>
      <c r="T1586" s="1">
        <v>0</v>
      </c>
      <c r="U1586" s="1">
        <v>0</v>
      </c>
      <c r="V1586" s="1">
        <v>0</v>
      </c>
      <c r="W1586" s="1">
        <v>1</v>
      </c>
      <c r="X1586" s="1">
        <v>0</v>
      </c>
      <c r="Y1586" s="1">
        <v>0</v>
      </c>
      <c r="Z1586" s="1">
        <v>75.400000000000006</v>
      </c>
      <c r="AA1586" s="7">
        <f>SUMPRODUCT($A$19:$Y$19,A1586:Y1586)</f>
        <v>75.450831940645699</v>
      </c>
      <c r="AB1586" s="7">
        <f>(Z1586-AA1586)^2</f>
        <v>2.5838861898072976E-3</v>
      </c>
      <c r="AC1586" s="7">
        <f>ABS(Z1586-AA1586)</f>
        <v>5.0831940645693408E-2</v>
      </c>
      <c r="AD1586" s="7">
        <f>(Z1586-$AC$10)^2</f>
        <v>40.496531139563125</v>
      </c>
      <c r="AE1586" s="8">
        <f t="shared" si="24"/>
        <v>-5.0831940645693408E-2</v>
      </c>
    </row>
    <row r="1587" spans="1:31" x14ac:dyDescent="0.25">
      <c r="A1587" s="1">
        <v>1</v>
      </c>
      <c r="B1587" s="1">
        <v>161</v>
      </c>
      <c r="C1587" s="1">
        <v>2</v>
      </c>
      <c r="D1587" s="1">
        <v>0.5</v>
      </c>
      <c r="E1587" s="7">
        <v>2.7265706019999998</v>
      </c>
      <c r="F1587" s="7">
        <v>67</v>
      </c>
      <c r="G1587" s="1">
        <v>763</v>
      </c>
      <c r="H1587" s="1">
        <v>15.8</v>
      </c>
      <c r="I1587" s="1">
        <v>3</v>
      </c>
      <c r="J1587" s="1">
        <v>66</v>
      </c>
      <c r="K1587" s="1">
        <v>0.76</v>
      </c>
      <c r="L1587" s="1">
        <v>67</v>
      </c>
      <c r="M1587" s="1">
        <v>0.1</v>
      </c>
      <c r="N1587" s="7">
        <v>114.56179</v>
      </c>
      <c r="O1587" s="1">
        <v>1131523</v>
      </c>
      <c r="P1587" s="1">
        <v>11.3</v>
      </c>
      <c r="Q1587" s="1">
        <v>11.4</v>
      </c>
      <c r="R1587" s="1">
        <v>0.60699999999999998</v>
      </c>
      <c r="S1587" s="1">
        <v>12.5</v>
      </c>
      <c r="T1587" s="1">
        <v>0</v>
      </c>
      <c r="U1587" s="1">
        <v>1</v>
      </c>
      <c r="V1587" s="1">
        <v>0</v>
      </c>
      <c r="W1587" s="1">
        <v>0</v>
      </c>
      <c r="X1587" s="1">
        <v>0</v>
      </c>
      <c r="Y1587" s="1">
        <v>0</v>
      </c>
      <c r="Z1587" s="1">
        <v>67.2</v>
      </c>
      <c r="AA1587" s="7">
        <f>SUMPRODUCT($A$19:$Y$19,A1587:Y1587)</f>
        <v>68.302061047450692</v>
      </c>
      <c r="AB1587" s="7">
        <f>(Z1587-AA1587)^2</f>
        <v>1.2145385523081109</v>
      </c>
      <c r="AC1587" s="7">
        <f>ABS(Z1587-AA1587)</f>
        <v>1.1020610474506896</v>
      </c>
      <c r="AD1587" s="7">
        <f>(Z1587-$AC$10)^2</f>
        <v>3.3720399785513937</v>
      </c>
      <c r="AE1587" s="8">
        <f t="shared" si="24"/>
        <v>-1.1020610474506896</v>
      </c>
    </row>
    <row r="1588" spans="1:31" x14ac:dyDescent="0.25">
      <c r="A1588" s="1">
        <v>1</v>
      </c>
      <c r="B1588" s="1">
        <v>25</v>
      </c>
      <c r="C1588" s="1">
        <v>44</v>
      </c>
      <c r="D1588" s="1">
        <v>0.55000000000000004</v>
      </c>
      <c r="E1588" s="7">
        <v>38.427908299999999</v>
      </c>
      <c r="F1588" s="7">
        <v>58</v>
      </c>
      <c r="G1588" s="1">
        <v>2175</v>
      </c>
      <c r="H1588" s="1">
        <v>21.3</v>
      </c>
      <c r="I1588" s="1">
        <v>58</v>
      </c>
      <c r="J1588" s="1">
        <v>87</v>
      </c>
      <c r="K1588" s="1">
        <v>2.2200000000000002</v>
      </c>
      <c r="L1588" s="1">
        <v>84</v>
      </c>
      <c r="M1588" s="1">
        <v>0.5</v>
      </c>
      <c r="N1588" s="7">
        <v>1171.58257</v>
      </c>
      <c r="O1588" s="1">
        <v>5986514</v>
      </c>
      <c r="P1588" s="1">
        <v>13</v>
      </c>
      <c r="Q1588" s="1">
        <v>13.2</v>
      </c>
      <c r="R1588" s="1">
        <v>0.53300000000000003</v>
      </c>
      <c r="S1588" s="1">
        <v>9.1</v>
      </c>
      <c r="T1588" s="1">
        <v>0</v>
      </c>
      <c r="U1588" s="1">
        <v>1</v>
      </c>
      <c r="V1588" s="1">
        <v>0</v>
      </c>
      <c r="W1588" s="1">
        <v>0</v>
      </c>
      <c r="X1588" s="1">
        <v>0</v>
      </c>
      <c r="Y1588" s="1">
        <v>0</v>
      </c>
      <c r="Z1588" s="1">
        <v>65.900000000000006</v>
      </c>
      <c r="AA1588" s="7">
        <f>SUMPRODUCT($A$19:$Y$19,A1588:Y1588)</f>
        <v>69.503533477983581</v>
      </c>
      <c r="AB1588" s="7">
        <f>(Z1588-AA1588)^2</f>
        <v>12.985453526948401</v>
      </c>
      <c r="AC1588" s="7">
        <f>ABS(Z1588-AA1588)</f>
        <v>3.603533477983575</v>
      </c>
      <c r="AD1588" s="7">
        <f>(Z1588-$AC$10)^2</f>
        <v>9.8364499164397667</v>
      </c>
      <c r="AE1588" s="8">
        <f t="shared" si="24"/>
        <v>-3.603533477983575</v>
      </c>
    </row>
    <row r="1589" spans="1:31" x14ac:dyDescent="0.25">
      <c r="A1589" s="1">
        <v>1</v>
      </c>
      <c r="B1589" s="1">
        <v>141</v>
      </c>
      <c r="C1589" s="1">
        <v>6</v>
      </c>
      <c r="D1589" s="1">
        <v>1.18</v>
      </c>
      <c r="E1589" s="7">
        <v>206.26161339999999</v>
      </c>
      <c r="F1589" s="7">
        <v>68</v>
      </c>
      <c r="G1589" s="1">
        <v>5</v>
      </c>
      <c r="H1589" s="1">
        <v>46.6</v>
      </c>
      <c r="I1589" s="1">
        <v>6</v>
      </c>
      <c r="J1589" s="1">
        <v>85</v>
      </c>
      <c r="K1589" s="1">
        <v>4.37</v>
      </c>
      <c r="L1589" s="1">
        <v>81</v>
      </c>
      <c r="M1589" s="1">
        <v>0.1</v>
      </c>
      <c r="N1589" s="7">
        <v>5574.6382000000003</v>
      </c>
      <c r="O1589" s="1">
        <v>87634</v>
      </c>
      <c r="P1589" s="1">
        <v>2.8</v>
      </c>
      <c r="Q1589" s="1">
        <v>2.9</v>
      </c>
      <c r="R1589" s="1">
        <v>0.71899999999999997</v>
      </c>
      <c r="S1589" s="1">
        <v>11.6</v>
      </c>
      <c r="T1589" s="1">
        <v>0</v>
      </c>
      <c r="U1589" s="1">
        <v>1</v>
      </c>
      <c r="V1589" s="1">
        <v>0</v>
      </c>
      <c r="W1589" s="1">
        <v>0</v>
      </c>
      <c r="X1589" s="1">
        <v>0</v>
      </c>
      <c r="Y1589" s="1">
        <v>0</v>
      </c>
      <c r="Z1589" s="1">
        <v>73</v>
      </c>
      <c r="AA1589" s="7">
        <f>SUMPRODUCT($A$19:$Y$19,A1589:Y1589)</f>
        <v>71.96079228696091</v>
      </c>
      <c r="AB1589" s="7">
        <f>(Z1589-AA1589)^2</f>
        <v>1.0799526708399361</v>
      </c>
      <c r="AC1589" s="7">
        <f>ABS(Z1589-AA1589)</f>
        <v>1.0392077130390902</v>
      </c>
      <c r="AD1589" s="7">
        <f>(Z1589-$AC$10)^2</f>
        <v>15.710826409510862</v>
      </c>
      <c r="AE1589" s="8">
        <f t="shared" si="24"/>
        <v>1.0392077130390902</v>
      </c>
    </row>
    <row r="1590" spans="1:31" x14ac:dyDescent="0.25">
      <c r="A1590" s="1">
        <v>1</v>
      </c>
      <c r="B1590" s="1">
        <v>287</v>
      </c>
      <c r="C1590" s="1">
        <v>3</v>
      </c>
      <c r="D1590" s="1">
        <v>2.79</v>
      </c>
      <c r="E1590" s="7">
        <v>0</v>
      </c>
      <c r="F1590" s="7">
        <v>98</v>
      </c>
      <c r="G1590" s="1">
        <v>0</v>
      </c>
      <c r="H1590" s="1">
        <v>22.8</v>
      </c>
      <c r="I1590" s="1">
        <v>6</v>
      </c>
      <c r="J1590" s="1">
        <v>96</v>
      </c>
      <c r="K1590" s="1">
        <v>5.95</v>
      </c>
      <c r="L1590" s="1">
        <v>96</v>
      </c>
      <c r="M1590" s="1">
        <v>3</v>
      </c>
      <c r="N1590" s="7">
        <v>1653.2390500000001</v>
      </c>
      <c r="O1590" s="1">
        <v>1315372</v>
      </c>
      <c r="P1590" s="1">
        <v>8.6</v>
      </c>
      <c r="Q1590" s="1">
        <v>8.5</v>
      </c>
      <c r="R1590" s="1">
        <v>0.42599999999999999</v>
      </c>
      <c r="S1590" s="1">
        <v>8.6</v>
      </c>
      <c r="T1590" s="1">
        <v>1</v>
      </c>
      <c r="U1590" s="1">
        <v>0</v>
      </c>
      <c r="V1590" s="1">
        <v>0</v>
      </c>
      <c r="W1590" s="1">
        <v>0</v>
      </c>
      <c r="X1590" s="1">
        <v>0</v>
      </c>
      <c r="Y1590" s="1">
        <v>0</v>
      </c>
      <c r="Z1590" s="1">
        <v>58.7</v>
      </c>
      <c r="AA1590" s="7">
        <f>SUMPRODUCT($A$19:$Y$19,A1590:Y1590)</f>
        <v>60.314422523704465</v>
      </c>
      <c r="AB1590" s="7">
        <f>(Z1590-AA1590)^2</f>
        <v>2.606360085044285</v>
      </c>
      <c r="AC1590" s="7">
        <f>ABS(Z1590-AA1590)</f>
        <v>1.6144225237044623</v>
      </c>
      <c r="AD1590" s="7">
        <f>(Z1590-$AC$10)^2</f>
        <v>106.83933572628318</v>
      </c>
      <c r="AE1590" s="8">
        <f t="shared" si="24"/>
        <v>-1.6144225237044623</v>
      </c>
    </row>
    <row r="1591" spans="1:31" x14ac:dyDescent="0.25">
      <c r="A1591" s="1">
        <v>1</v>
      </c>
      <c r="B1591" s="1">
        <v>47</v>
      </c>
      <c r="C1591" s="1">
        <v>58</v>
      </c>
      <c r="D1591" s="1">
        <v>0.01</v>
      </c>
      <c r="E1591" s="7">
        <v>0</v>
      </c>
      <c r="F1591" s="7">
        <v>76</v>
      </c>
      <c r="G1591" s="1">
        <v>50</v>
      </c>
      <c r="H1591" s="1">
        <v>27.4</v>
      </c>
      <c r="I1591" s="1">
        <v>80</v>
      </c>
      <c r="J1591" s="1">
        <v>76</v>
      </c>
      <c r="K1591" s="1">
        <v>5.72</v>
      </c>
      <c r="L1591" s="1">
        <v>76</v>
      </c>
      <c r="M1591" s="1">
        <v>2</v>
      </c>
      <c r="N1591" s="7">
        <v>1653.2390500000001</v>
      </c>
      <c r="O1591" s="1">
        <v>1315372</v>
      </c>
      <c r="P1591" s="1">
        <v>5.6</v>
      </c>
      <c r="Q1591" s="1">
        <v>5.6</v>
      </c>
      <c r="R1591" s="1">
        <v>0.67300000000000004</v>
      </c>
      <c r="S1591" s="1">
        <v>12.3</v>
      </c>
      <c r="T1591" s="1">
        <v>1</v>
      </c>
      <c r="U1591" s="1">
        <v>0</v>
      </c>
      <c r="V1591" s="1">
        <v>0</v>
      </c>
      <c r="W1591" s="1">
        <v>0</v>
      </c>
      <c r="X1591" s="1">
        <v>0</v>
      </c>
      <c r="Y1591" s="1">
        <v>0</v>
      </c>
      <c r="Z1591" s="1">
        <v>52.8</v>
      </c>
      <c r="AA1591" s="7">
        <f>SUMPRODUCT($A$19:$Y$19,A1591:Y1591)</f>
        <v>66.930522622466611</v>
      </c>
      <c r="AB1591" s="7">
        <f>(Z1591-AA1591)^2</f>
        <v>199.67166958404076</v>
      </c>
      <c r="AC1591" s="7">
        <f>ABS(Z1591-AA1591)</f>
        <v>14.130522622466614</v>
      </c>
      <c r="AD1591" s="7">
        <f>(Z1591-$AC$10)^2</f>
        <v>263.61781159823835</v>
      </c>
      <c r="AE1591" s="8">
        <f t="shared" si="24"/>
        <v>-14.130522622466614</v>
      </c>
    </row>
    <row r="1592" spans="1:31" x14ac:dyDescent="0.25">
      <c r="A1592" s="1">
        <v>1</v>
      </c>
      <c r="B1592" s="1">
        <v>491</v>
      </c>
      <c r="C1592" s="1">
        <v>36</v>
      </c>
      <c r="D1592" s="1">
        <v>1.1599999999999999</v>
      </c>
      <c r="E1592" s="7">
        <v>7.9150712480000003</v>
      </c>
      <c r="F1592" s="7">
        <v>93</v>
      </c>
      <c r="G1592" s="1">
        <v>21</v>
      </c>
      <c r="H1592" s="1">
        <v>17.3</v>
      </c>
      <c r="I1592" s="1">
        <v>56</v>
      </c>
      <c r="J1592" s="1">
        <v>93</v>
      </c>
      <c r="K1592" s="1">
        <v>1.18</v>
      </c>
      <c r="L1592" s="1">
        <v>93</v>
      </c>
      <c r="M1592" s="1">
        <v>14.9</v>
      </c>
      <c r="N1592" s="7">
        <v>42.737965699999997</v>
      </c>
      <c r="O1592" s="1">
        <v>1471462</v>
      </c>
      <c r="P1592" s="1">
        <v>6.9</v>
      </c>
      <c r="Q1592" s="1">
        <v>6.8</v>
      </c>
      <c r="R1592" s="1">
        <v>0.41499999999999998</v>
      </c>
      <c r="S1592" s="1">
        <v>9.9</v>
      </c>
      <c r="T1592" s="1">
        <v>1</v>
      </c>
      <c r="U1592" s="1">
        <v>0</v>
      </c>
      <c r="V1592" s="1">
        <v>0</v>
      </c>
      <c r="W1592" s="1">
        <v>0</v>
      </c>
      <c r="X1592" s="1">
        <v>0</v>
      </c>
      <c r="Y1592" s="1">
        <v>0</v>
      </c>
      <c r="Z1592" s="1">
        <v>51.5</v>
      </c>
      <c r="AA1592" s="7">
        <f>SUMPRODUCT($A$19:$Y$19,A1592:Y1592)</f>
        <v>52.356266252298632</v>
      </c>
      <c r="AB1592" s="7">
        <f>(Z1592-AA1592)^2</f>
        <v>0.7331918948255437</v>
      </c>
      <c r="AC1592" s="7">
        <f>ABS(Z1592-AA1592)</f>
        <v>0.85626625229863151</v>
      </c>
      <c r="AD1592" s="7">
        <f>(Z1592-$AC$10)^2</f>
        <v>307.52222153612666</v>
      </c>
      <c r="AE1592" s="8">
        <f t="shared" si="24"/>
        <v>-0.85626625229863151</v>
      </c>
    </row>
    <row r="1593" spans="1:31" x14ac:dyDescent="0.25">
      <c r="A1593" s="1">
        <v>1</v>
      </c>
      <c r="B1593" s="1">
        <v>293</v>
      </c>
      <c r="C1593" s="1">
        <v>6</v>
      </c>
      <c r="D1593" s="1">
        <v>3.76</v>
      </c>
      <c r="E1593" s="7">
        <v>0</v>
      </c>
      <c r="F1593" s="7">
        <v>41</v>
      </c>
      <c r="G1593" s="1">
        <v>45</v>
      </c>
      <c r="H1593" s="1">
        <v>57.1</v>
      </c>
      <c r="I1593" s="1">
        <v>8</v>
      </c>
      <c r="J1593" s="1">
        <v>5</v>
      </c>
      <c r="K1593" s="1">
        <v>5.72</v>
      </c>
      <c r="L1593" s="1">
        <v>41</v>
      </c>
      <c r="M1593" s="1">
        <v>0.1</v>
      </c>
      <c r="N1593" s="7">
        <v>1653.2390500000001</v>
      </c>
      <c r="O1593" s="1">
        <v>18734987</v>
      </c>
      <c r="P1593" s="1">
        <v>6.3</v>
      </c>
      <c r="Q1593" s="1">
        <v>6.1</v>
      </c>
      <c r="R1593" s="1">
        <v>0.55300000000000005</v>
      </c>
      <c r="S1593" s="1">
        <v>9</v>
      </c>
      <c r="T1593" s="1">
        <v>0</v>
      </c>
      <c r="U1593" s="1">
        <v>1</v>
      </c>
      <c r="V1593" s="1">
        <v>0</v>
      </c>
      <c r="W1593" s="1">
        <v>0</v>
      </c>
      <c r="X1593" s="1">
        <v>0</v>
      </c>
      <c r="Y1593" s="1">
        <v>0</v>
      </c>
      <c r="Z1593" s="1">
        <v>64.5</v>
      </c>
      <c r="AA1593" s="7">
        <f>SUMPRODUCT($A$19:$Y$19,A1593:Y1593)</f>
        <v>63.468997758965884</v>
      </c>
      <c r="AB1593" s="7">
        <f>(Z1593-AA1593)^2</f>
        <v>1.0629656210173699</v>
      </c>
      <c r="AC1593" s="7">
        <f>ABS(Z1593-AA1593)</f>
        <v>1.0310022410341162</v>
      </c>
      <c r="AD1593" s="7">
        <f>(Z1593-$AC$10)^2</f>
        <v>20.578122157242692</v>
      </c>
      <c r="AE1593" s="8">
        <f t="shared" si="24"/>
        <v>1.0310022410341162</v>
      </c>
    </row>
    <row r="1594" spans="1:31" x14ac:dyDescent="0.25">
      <c r="A1594" s="1">
        <v>1</v>
      </c>
      <c r="B1594" s="1">
        <v>172</v>
      </c>
      <c r="C1594" s="1">
        <v>372</v>
      </c>
      <c r="D1594" s="1">
        <v>0.04</v>
      </c>
      <c r="E1594" s="7">
        <v>0.66751505</v>
      </c>
      <c r="F1594" s="7">
        <v>82</v>
      </c>
      <c r="G1594" s="1">
        <v>4321</v>
      </c>
      <c r="H1594" s="1">
        <v>21.9</v>
      </c>
      <c r="I1594" s="1">
        <v>461</v>
      </c>
      <c r="J1594" s="1">
        <v>82</v>
      </c>
      <c r="K1594" s="1">
        <v>3.2</v>
      </c>
      <c r="L1594" s="1">
        <v>82</v>
      </c>
      <c r="M1594" s="1">
        <v>0.1</v>
      </c>
      <c r="N1594" s="7">
        <v>14.142268</v>
      </c>
      <c r="O1594" s="1">
        <v>1756182</v>
      </c>
      <c r="P1594" s="1">
        <v>2.2000000000000002</v>
      </c>
      <c r="Q1594" s="1">
        <v>2.7</v>
      </c>
      <c r="R1594" s="1">
        <v>0.52100000000000002</v>
      </c>
      <c r="S1594" s="1">
        <v>7.5</v>
      </c>
      <c r="T1594" s="1">
        <v>0</v>
      </c>
      <c r="U1594" s="1">
        <v>1</v>
      </c>
      <c r="V1594" s="1">
        <v>0</v>
      </c>
      <c r="W1594" s="1">
        <v>0</v>
      </c>
      <c r="X1594" s="1">
        <v>0</v>
      </c>
      <c r="Y1594" s="1">
        <v>0</v>
      </c>
      <c r="Z1594" s="1">
        <v>65.099999999999994</v>
      </c>
      <c r="AA1594" s="7">
        <f>SUMPRODUCT($A$19:$Y$19,A1594:Y1594)</f>
        <v>68.05275350403835</v>
      </c>
      <c r="AB1594" s="7">
        <f>(Z1594-AA1594)^2</f>
        <v>8.7187532556107872</v>
      </c>
      <c r="AC1594" s="7">
        <f>ABS(Z1594-AA1594)</f>
        <v>2.9527535040383555</v>
      </c>
      <c r="AD1594" s="7">
        <f>(Z1594-$AC$10)^2</f>
        <v>15.494548339755784</v>
      </c>
      <c r="AE1594" s="8">
        <f t="shared" si="24"/>
        <v>-2.9527535040383555</v>
      </c>
    </row>
    <row r="1595" spans="1:31" x14ac:dyDescent="0.25">
      <c r="A1595" s="1">
        <v>1</v>
      </c>
      <c r="B1595" s="1">
        <v>172</v>
      </c>
      <c r="C1595" s="1">
        <v>4</v>
      </c>
      <c r="D1595" s="1">
        <v>2.1</v>
      </c>
      <c r="E1595" s="7">
        <v>17.814243439999998</v>
      </c>
      <c r="F1595" s="7">
        <v>98</v>
      </c>
      <c r="G1595" s="1">
        <v>33</v>
      </c>
      <c r="H1595" s="1">
        <v>18.5</v>
      </c>
      <c r="I1595" s="1">
        <v>4</v>
      </c>
      <c r="J1595" s="1">
        <v>98</v>
      </c>
      <c r="K1595" s="1">
        <v>3.44</v>
      </c>
      <c r="L1595" s="1">
        <v>98</v>
      </c>
      <c r="M1595" s="1">
        <v>0.1</v>
      </c>
      <c r="N1595" s="7">
        <v>254.489192</v>
      </c>
      <c r="O1595" s="1">
        <v>19817</v>
      </c>
      <c r="P1595" s="1">
        <v>15.4</v>
      </c>
      <c r="Q1595" s="1">
        <v>15.4</v>
      </c>
      <c r="R1595" s="1">
        <v>0.73099999999999998</v>
      </c>
      <c r="S1595" s="1">
        <v>13.3</v>
      </c>
      <c r="T1595" s="1">
        <v>0</v>
      </c>
      <c r="U1595" s="1">
        <v>1</v>
      </c>
      <c r="V1595" s="1">
        <v>0</v>
      </c>
      <c r="W1595" s="1">
        <v>0</v>
      </c>
      <c r="X1595" s="1">
        <v>0</v>
      </c>
      <c r="Y1595" s="1">
        <v>0</v>
      </c>
      <c r="Z1595" s="1">
        <v>72.3</v>
      </c>
      <c r="AA1595" s="7">
        <f>SUMPRODUCT($A$19:$Y$19,A1595:Y1595)</f>
        <v>70.793892672625717</v>
      </c>
      <c r="AB1595" s="7">
        <f>(Z1595-AA1595)^2</f>
        <v>2.2683592815704987</v>
      </c>
      <c r="AC1595" s="7">
        <f>ABS(Z1595-AA1595)</f>
        <v>1.5061073273742807</v>
      </c>
      <c r="AD1595" s="7">
        <f>(Z1595-$AC$10)^2</f>
        <v>10.651662529912288</v>
      </c>
      <c r="AE1595" s="8">
        <f t="shared" si="24"/>
        <v>1.5061073273742807</v>
      </c>
    </row>
    <row r="1596" spans="1:31" x14ac:dyDescent="0.25">
      <c r="A1596" s="1">
        <v>1</v>
      </c>
      <c r="B1596" s="1">
        <v>161</v>
      </c>
      <c r="C1596" s="1">
        <v>9</v>
      </c>
      <c r="D1596" s="1">
        <v>3.35</v>
      </c>
      <c r="E1596" s="7">
        <v>0</v>
      </c>
      <c r="F1596" s="7">
        <v>93</v>
      </c>
      <c r="G1596" s="1">
        <v>0</v>
      </c>
      <c r="H1596" s="1">
        <v>29.7</v>
      </c>
      <c r="I1596" s="1">
        <v>11</v>
      </c>
      <c r="J1596" s="1">
        <v>98</v>
      </c>
      <c r="K1596" s="1">
        <v>5.72</v>
      </c>
      <c r="L1596" s="1">
        <v>93</v>
      </c>
      <c r="M1596" s="1">
        <v>0.1</v>
      </c>
      <c r="N1596" s="7">
        <v>1653.2390500000001</v>
      </c>
      <c r="O1596" s="1">
        <v>1315372</v>
      </c>
      <c r="P1596" s="1">
        <v>5.3</v>
      </c>
      <c r="Q1596" s="1">
        <v>5.3</v>
      </c>
      <c r="R1596" s="1">
        <v>0.67300000000000004</v>
      </c>
      <c r="S1596" s="1">
        <v>12.3</v>
      </c>
      <c r="T1596" s="1">
        <v>0</v>
      </c>
      <c r="U1596" s="1">
        <v>1</v>
      </c>
      <c r="V1596" s="1">
        <v>0</v>
      </c>
      <c r="W1596" s="1">
        <v>0</v>
      </c>
      <c r="X1596" s="1">
        <v>0</v>
      </c>
      <c r="Y1596" s="1">
        <v>0</v>
      </c>
      <c r="Z1596" s="1">
        <v>68.7</v>
      </c>
      <c r="AA1596" s="7">
        <f>SUMPRODUCT($A$19:$Y$19,A1596:Y1596)</f>
        <v>71.495432970184268</v>
      </c>
      <c r="AB1596" s="7">
        <f>(Z1596-AA1596)^2</f>
        <v>7.814445490793223</v>
      </c>
      <c r="AC1596" s="7">
        <f>ABS(Z1596-AA1596)</f>
        <v>2.7954329701842653</v>
      </c>
      <c r="AD1596" s="7">
        <f>(Z1596-$AC$10)^2</f>
        <v>0.11310543483402048</v>
      </c>
      <c r="AE1596" s="8">
        <f t="shared" si="24"/>
        <v>-2.7954329701842653</v>
      </c>
    </row>
    <row r="1597" spans="1:31" x14ac:dyDescent="0.25">
      <c r="A1597" s="1">
        <v>1</v>
      </c>
      <c r="B1597" s="1">
        <v>526</v>
      </c>
      <c r="C1597" s="1">
        <v>33</v>
      </c>
      <c r="D1597" s="1">
        <v>2.25</v>
      </c>
      <c r="E1597" s="7">
        <v>1.8600037389999999</v>
      </c>
      <c r="F1597" s="7">
        <v>81</v>
      </c>
      <c r="G1597" s="1">
        <v>459</v>
      </c>
      <c r="H1597" s="1">
        <v>18.8</v>
      </c>
      <c r="I1597" s="1">
        <v>52</v>
      </c>
      <c r="J1597" s="1">
        <v>83</v>
      </c>
      <c r="K1597" s="1">
        <v>6.11</v>
      </c>
      <c r="L1597" s="1">
        <v>81</v>
      </c>
      <c r="M1597" s="1">
        <v>15.9</v>
      </c>
      <c r="N1597" s="7">
        <v>13.154199</v>
      </c>
      <c r="O1597" s="1">
        <v>12383446</v>
      </c>
      <c r="P1597" s="1">
        <v>7</v>
      </c>
      <c r="Q1597" s="1">
        <v>6.9</v>
      </c>
      <c r="R1597" s="1">
        <v>0.47899999999999998</v>
      </c>
      <c r="S1597" s="1">
        <v>10.9</v>
      </c>
      <c r="T1597" s="1">
        <v>1</v>
      </c>
      <c r="U1597" s="1">
        <v>0</v>
      </c>
      <c r="V1597" s="1">
        <v>0</v>
      </c>
      <c r="W1597" s="1">
        <v>0</v>
      </c>
      <c r="X1597" s="1">
        <v>0</v>
      </c>
      <c r="Y1597" s="1">
        <v>0</v>
      </c>
      <c r="Z1597" s="1">
        <v>58</v>
      </c>
      <c r="AA1597" s="7">
        <f>SUMPRODUCT($A$19:$Y$19,A1597:Y1597)</f>
        <v>52.112646112165891</v>
      </c>
      <c r="AB1597" s="7">
        <f>(Z1597-AA1597)^2</f>
        <v>34.660935800595404</v>
      </c>
      <c r="AC1597" s="7">
        <f>ABS(Z1597-AA1597)</f>
        <v>5.8873538878341094</v>
      </c>
      <c r="AD1597" s="7">
        <f>(Z1597-$AC$10)^2</f>
        <v>121.80017184668468</v>
      </c>
      <c r="AE1597" s="8">
        <f t="shared" si="24"/>
        <v>5.8873538878341094</v>
      </c>
    </row>
    <row r="1598" spans="1:31" x14ac:dyDescent="0.25">
      <c r="A1598" s="1">
        <v>1</v>
      </c>
      <c r="B1598" s="1">
        <v>173</v>
      </c>
      <c r="C1598" s="1">
        <v>0</v>
      </c>
      <c r="D1598" s="1">
        <v>9.75</v>
      </c>
      <c r="E1598" s="7">
        <v>77.9454329</v>
      </c>
      <c r="F1598" s="7">
        <v>97</v>
      </c>
      <c r="G1598" s="1">
        <v>0</v>
      </c>
      <c r="H1598" s="1">
        <v>39.4</v>
      </c>
      <c r="I1598" s="1">
        <v>0</v>
      </c>
      <c r="J1598" s="1">
        <v>98</v>
      </c>
      <c r="K1598" s="1">
        <v>5.89</v>
      </c>
      <c r="L1598" s="1">
        <v>97</v>
      </c>
      <c r="M1598" s="1">
        <v>0.1</v>
      </c>
      <c r="N1598" s="7">
        <v>5773.7357700000002</v>
      </c>
      <c r="O1598" s="1">
        <v>1315372</v>
      </c>
      <c r="P1598" s="1">
        <v>4</v>
      </c>
      <c r="Q1598" s="1">
        <v>4.0999999999999996</v>
      </c>
      <c r="R1598" s="1">
        <v>0</v>
      </c>
      <c r="S1598" s="1">
        <v>14.6</v>
      </c>
      <c r="T1598" s="1">
        <v>0</v>
      </c>
      <c r="U1598" s="1">
        <v>0</v>
      </c>
      <c r="V1598" s="1">
        <v>0</v>
      </c>
      <c r="W1598" s="1">
        <v>0</v>
      </c>
      <c r="X1598" s="1">
        <v>0</v>
      </c>
      <c r="Y1598" s="1">
        <v>0</v>
      </c>
      <c r="Z1598" s="1">
        <v>71.099999999999994</v>
      </c>
      <c r="AA1598" s="7">
        <f>SUMPRODUCT($A$19:$Y$19,A1598:Y1598)</f>
        <v>71.323977972484201</v>
      </c>
      <c r="AB1598" s="7">
        <f>(Z1598-AA1598)^2</f>
        <v>5.0166132158136006E-2</v>
      </c>
      <c r="AC1598" s="7">
        <f>ABS(Z1598-AA1598)</f>
        <v>0.22397797248420659</v>
      </c>
      <c r="AD1598" s="7">
        <f>(Z1598-$AC$10)^2</f>
        <v>4.2588101648861878</v>
      </c>
      <c r="AE1598" s="8">
        <f t="shared" si="24"/>
        <v>-0.22397797248420659</v>
      </c>
    </row>
    <row r="1599" spans="1:31" x14ac:dyDescent="0.25">
      <c r="A1599" s="1">
        <v>1</v>
      </c>
      <c r="B1599" s="1">
        <v>139</v>
      </c>
      <c r="C1599" s="1">
        <v>2</v>
      </c>
      <c r="D1599" s="1">
        <v>9.1</v>
      </c>
      <c r="E1599" s="7">
        <v>10.325888620000001</v>
      </c>
      <c r="F1599" s="7">
        <v>96</v>
      </c>
      <c r="G1599" s="1">
        <v>4189</v>
      </c>
      <c r="H1599" s="1">
        <v>57.7</v>
      </c>
      <c r="I1599" s="1">
        <v>2</v>
      </c>
      <c r="J1599" s="1">
        <v>89</v>
      </c>
      <c r="K1599" s="1">
        <v>5.53</v>
      </c>
      <c r="L1599" s="1">
        <v>89</v>
      </c>
      <c r="M1599" s="1">
        <v>0.1</v>
      </c>
      <c r="N1599" s="7">
        <v>92.277825000000007</v>
      </c>
      <c r="O1599" s="1">
        <v>2147528</v>
      </c>
      <c r="P1599" s="1">
        <v>2.9</v>
      </c>
      <c r="Q1599" s="1">
        <v>3.1</v>
      </c>
      <c r="R1599" s="1">
        <v>0.79800000000000004</v>
      </c>
      <c r="S1599" s="1">
        <v>15.7</v>
      </c>
      <c r="T1599" s="1">
        <v>0</v>
      </c>
      <c r="U1599" s="1">
        <v>0</v>
      </c>
      <c r="V1599" s="1">
        <v>0</v>
      </c>
      <c r="W1599" s="1">
        <v>0</v>
      </c>
      <c r="X1599" s="1">
        <v>1</v>
      </c>
      <c r="Y1599" s="1">
        <v>1</v>
      </c>
      <c r="Z1599" s="1">
        <v>74.3</v>
      </c>
      <c r="AA1599" s="7">
        <f>SUMPRODUCT($A$19:$Y$19,A1599:Y1599)</f>
        <v>76.675053168719614</v>
      </c>
      <c r="AB1599" s="7">
        <f>(Z1599-AA1599)^2</f>
        <v>5.6408775542450948</v>
      </c>
      <c r="AC1599" s="7">
        <f>ABS(Z1599-AA1599)</f>
        <v>2.3750531687196172</v>
      </c>
      <c r="AD1599" s="7">
        <f>(Z1599-$AC$10)^2</f>
        <v>27.706416471622433</v>
      </c>
      <c r="AE1599" s="8">
        <f t="shared" si="24"/>
        <v>-2.3750531687196172</v>
      </c>
    </row>
    <row r="1600" spans="1:31" x14ac:dyDescent="0.25">
      <c r="A1600" s="1">
        <v>1</v>
      </c>
      <c r="B1600" s="1">
        <v>2</v>
      </c>
      <c r="C1600" s="1">
        <v>0</v>
      </c>
      <c r="D1600" s="1">
        <v>0.01</v>
      </c>
      <c r="E1600" s="7">
        <v>97.871933189999993</v>
      </c>
      <c r="F1600" s="7">
        <v>75</v>
      </c>
      <c r="G1600" s="1">
        <v>0</v>
      </c>
      <c r="H1600" s="1">
        <v>77.099999999999994</v>
      </c>
      <c r="I1600" s="1">
        <v>0</v>
      </c>
      <c r="J1600" s="1">
        <v>79</v>
      </c>
      <c r="K1600" s="1">
        <v>1.21</v>
      </c>
      <c r="L1600" s="1">
        <v>75</v>
      </c>
      <c r="M1600" s="1">
        <v>0.1</v>
      </c>
      <c r="N1600" s="7">
        <v>1684.5427400000001</v>
      </c>
      <c r="O1600" s="1">
        <v>11458</v>
      </c>
      <c r="P1600" s="1">
        <v>0.1</v>
      </c>
      <c r="Q1600" s="1">
        <v>0.1</v>
      </c>
      <c r="R1600" s="1">
        <v>0.59699999999999998</v>
      </c>
      <c r="S1600" s="1">
        <v>11.9</v>
      </c>
      <c r="T1600" s="1">
        <v>0</v>
      </c>
      <c r="U1600" s="1">
        <v>0</v>
      </c>
      <c r="V1600" s="1">
        <v>1</v>
      </c>
      <c r="W1600" s="1">
        <v>0</v>
      </c>
      <c r="X1600" s="1">
        <v>0</v>
      </c>
      <c r="Y1600" s="1">
        <v>0</v>
      </c>
      <c r="Z1600" s="1">
        <v>66.099999999999994</v>
      </c>
      <c r="AA1600" s="7">
        <f>SUMPRODUCT($A$19:$Y$19,A1600:Y1600)</f>
        <v>72.294295488730782</v>
      </c>
      <c r="AB1600" s="7">
        <f>(Z1600-AA1600)^2</f>
        <v>38.369296601710587</v>
      </c>
      <c r="AC1600" s="7">
        <f>ABS(Z1600-AA1600)</f>
        <v>6.1942954887307877</v>
      </c>
      <c r="AD1600" s="7">
        <f>(Z1600-$AC$10)^2</f>
        <v>8.6219253106108518</v>
      </c>
      <c r="AE1600" s="8">
        <f t="shared" si="24"/>
        <v>-6.1942954887307877</v>
      </c>
    </row>
    <row r="1601" spans="1:31" x14ac:dyDescent="0.25">
      <c r="A1601" s="1">
        <v>1</v>
      </c>
      <c r="B1601" s="1">
        <v>211</v>
      </c>
      <c r="C1601" s="1">
        <v>16</v>
      </c>
      <c r="D1601" s="1">
        <v>2.5299999999999998</v>
      </c>
      <c r="E1601" s="7">
        <v>225.06199559999999</v>
      </c>
      <c r="F1601" s="7">
        <v>92</v>
      </c>
      <c r="G1601" s="1">
        <v>0</v>
      </c>
      <c r="H1601" s="1">
        <v>41.1</v>
      </c>
      <c r="I1601" s="1">
        <v>20</v>
      </c>
      <c r="J1601" s="1">
        <v>78</v>
      </c>
      <c r="K1601" s="1">
        <v>6.76</v>
      </c>
      <c r="L1601" s="1">
        <v>77</v>
      </c>
      <c r="M1601" s="1">
        <v>0.3</v>
      </c>
      <c r="N1601" s="7">
        <v>1568.376276</v>
      </c>
      <c r="O1601" s="1">
        <v>11924946</v>
      </c>
      <c r="P1601" s="1">
        <v>1.5</v>
      </c>
      <c r="Q1601" s="1">
        <v>1.5</v>
      </c>
      <c r="R1601" s="1">
        <v>0.54600000000000004</v>
      </c>
      <c r="S1601" s="1">
        <v>8.5</v>
      </c>
      <c r="T1601" s="1">
        <v>0</v>
      </c>
      <c r="U1601" s="1">
        <v>0</v>
      </c>
      <c r="V1601" s="1">
        <v>0</v>
      </c>
      <c r="W1601" s="1">
        <v>0</v>
      </c>
      <c r="X1601" s="1">
        <v>0</v>
      </c>
      <c r="Y1601" s="1">
        <v>0</v>
      </c>
      <c r="Z1601" s="1">
        <v>68.400000000000006</v>
      </c>
      <c r="AA1601" s="7">
        <f>SUMPRODUCT($A$19:$Y$19,A1601:Y1601)</f>
        <v>68.841471592135633</v>
      </c>
      <c r="AB1601" s="7">
        <f>(Z1601-AA1601)^2</f>
        <v>0.19489716666276591</v>
      </c>
      <c r="AC1601" s="7">
        <f>ABS(Z1601-AA1601)</f>
        <v>0.44147159213562759</v>
      </c>
      <c r="AD1601" s="7">
        <f>(Z1601-$AC$10)^2</f>
        <v>0.40489234357749154</v>
      </c>
      <c r="AE1601" s="8">
        <f t="shared" si="24"/>
        <v>-0.44147159213562759</v>
      </c>
    </row>
    <row r="1602" spans="1:31" x14ac:dyDescent="0.25">
      <c r="A1602" s="1">
        <v>1</v>
      </c>
      <c r="B1602" s="1">
        <v>275</v>
      </c>
      <c r="C1602" s="1">
        <v>41</v>
      </c>
      <c r="D1602" s="1">
        <v>1.78</v>
      </c>
      <c r="E1602" s="7">
        <v>161.01064349999999</v>
      </c>
      <c r="F1602" s="7">
        <v>93</v>
      </c>
      <c r="G1602" s="1">
        <v>82</v>
      </c>
      <c r="H1602" s="1">
        <v>24.2</v>
      </c>
      <c r="I1602" s="1">
        <v>61</v>
      </c>
      <c r="J1602" s="1">
        <v>92</v>
      </c>
      <c r="K1602" s="1">
        <v>4.8499999999999996</v>
      </c>
      <c r="L1602" s="1">
        <v>93</v>
      </c>
      <c r="M1602" s="1">
        <v>2.2000000000000002</v>
      </c>
      <c r="N1602" s="7">
        <v>1224.41554</v>
      </c>
      <c r="O1602" s="1">
        <v>2329864</v>
      </c>
      <c r="P1602" s="1">
        <v>7.5</v>
      </c>
      <c r="Q1602" s="1">
        <v>7.4</v>
      </c>
      <c r="R1602" s="1">
        <v>0.53</v>
      </c>
      <c r="S1602" s="1">
        <v>9.8000000000000007</v>
      </c>
      <c r="T1602" s="1">
        <v>1</v>
      </c>
      <c r="U1602" s="1">
        <v>0</v>
      </c>
      <c r="V1602" s="1">
        <v>0</v>
      </c>
      <c r="W1602" s="1">
        <v>0</v>
      </c>
      <c r="X1602" s="1">
        <v>0</v>
      </c>
      <c r="Y1602" s="1">
        <v>0</v>
      </c>
      <c r="Z1602" s="1">
        <v>63</v>
      </c>
      <c r="AA1602" s="7">
        <f>SUMPRODUCT($A$19:$Y$19,A1602:Y1602)</f>
        <v>61.596762280785356</v>
      </c>
      <c r="AB1602" s="7">
        <f>(Z1602-AA1602)^2</f>
        <v>1.9690760966267165</v>
      </c>
      <c r="AC1602" s="7">
        <f>ABS(Z1602-AA1602)</f>
        <v>1.4032377192146441</v>
      </c>
      <c r="AD1602" s="7">
        <f>(Z1602-$AC$10)^2</f>
        <v>36.437056700960071</v>
      </c>
      <c r="AE1602" s="8">
        <f t="shared" si="24"/>
        <v>1.4032377192146441</v>
      </c>
    </row>
    <row r="1603" spans="1:31" x14ac:dyDescent="0.25">
      <c r="A1603" s="1">
        <v>1</v>
      </c>
      <c r="B1603" s="1">
        <v>323</v>
      </c>
      <c r="C1603" s="1">
        <v>14</v>
      </c>
      <c r="D1603" s="1">
        <v>1.21</v>
      </c>
      <c r="E1603" s="7">
        <v>41.96145465</v>
      </c>
      <c r="F1603" s="7">
        <v>83</v>
      </c>
      <c r="G1603" s="1">
        <v>120</v>
      </c>
      <c r="H1603" s="1">
        <v>21.4</v>
      </c>
      <c r="I1603" s="1">
        <v>21</v>
      </c>
      <c r="J1603" s="1">
        <v>83</v>
      </c>
      <c r="K1603" s="1">
        <v>5.37</v>
      </c>
      <c r="L1603" s="1">
        <v>83</v>
      </c>
      <c r="M1603" s="1">
        <v>3.8</v>
      </c>
      <c r="N1603" s="7">
        <v>487.92389129999998</v>
      </c>
      <c r="O1603" s="1">
        <v>652952</v>
      </c>
      <c r="P1603" s="1">
        <v>7.3</v>
      </c>
      <c r="Q1603" s="1">
        <v>7.2</v>
      </c>
      <c r="R1603" s="1">
        <v>0.44900000000000001</v>
      </c>
      <c r="S1603" s="1">
        <v>11</v>
      </c>
      <c r="T1603" s="1">
        <v>1</v>
      </c>
      <c r="U1603" s="1">
        <v>0</v>
      </c>
      <c r="V1603" s="1">
        <v>0</v>
      </c>
      <c r="W1603" s="1">
        <v>0</v>
      </c>
      <c r="X1603" s="1">
        <v>0</v>
      </c>
      <c r="Y1603" s="1">
        <v>0</v>
      </c>
      <c r="Z1603" s="1">
        <v>57.4</v>
      </c>
      <c r="AA1603" s="7">
        <f>SUMPRODUCT($A$19:$Y$19,A1603:Y1603)</f>
        <v>60.256440139494373</v>
      </c>
      <c r="AB1603" s="7">
        <f>(Z1603-AA1603)^2</f>
        <v>8.1592502705146401</v>
      </c>
      <c r="AC1603" s="7">
        <f>ABS(Z1603-AA1603)</f>
        <v>2.8564401394943744</v>
      </c>
      <c r="AD1603" s="7">
        <f>(Z1603-$AC$10)^2</f>
        <v>135.40374566417165</v>
      </c>
      <c r="AE1603" s="8">
        <f t="shared" si="24"/>
        <v>-2.8564401394943744</v>
      </c>
    </row>
    <row r="1604" spans="1:31" x14ac:dyDescent="0.25">
      <c r="A1604" s="1">
        <v>1</v>
      </c>
      <c r="B1604" s="1">
        <v>344</v>
      </c>
      <c r="C1604" s="1">
        <v>48</v>
      </c>
      <c r="D1604" s="1">
        <v>4.5599999999999996</v>
      </c>
      <c r="E1604" s="7">
        <v>23.1016899</v>
      </c>
      <c r="F1604" s="7">
        <v>92</v>
      </c>
      <c r="G1604" s="1">
        <v>4174</v>
      </c>
      <c r="H1604" s="1">
        <v>12.5</v>
      </c>
      <c r="I1604" s="1">
        <v>93</v>
      </c>
      <c r="J1604" s="1">
        <v>62</v>
      </c>
      <c r="K1604" s="1">
        <v>4.8499999999999996</v>
      </c>
      <c r="L1604" s="1">
        <v>62</v>
      </c>
      <c r="M1604" s="1">
        <v>3.6</v>
      </c>
      <c r="N1604" s="7">
        <v>235.4912324</v>
      </c>
      <c r="O1604" s="1">
        <v>11944587</v>
      </c>
      <c r="P1604" s="1">
        <v>11.2</v>
      </c>
      <c r="Q1604" s="1">
        <v>1.8</v>
      </c>
      <c r="R1604" s="1">
        <v>0</v>
      </c>
      <c r="S1604" s="1">
        <v>3.5</v>
      </c>
      <c r="T1604" s="1">
        <v>1</v>
      </c>
      <c r="U1604" s="1">
        <v>0</v>
      </c>
      <c r="V1604" s="1">
        <v>0</v>
      </c>
      <c r="W1604" s="1">
        <v>0</v>
      </c>
      <c r="X1604" s="1">
        <v>0</v>
      </c>
      <c r="Y1604" s="1">
        <v>0</v>
      </c>
      <c r="Z1604" s="1">
        <v>56</v>
      </c>
      <c r="AA1604" s="7">
        <f>SUMPRODUCT($A$19:$Y$19,A1604:Y1604)</f>
        <v>50.722317754205648</v>
      </c>
      <c r="AB1604" s="7">
        <f>(Z1604-AA1604)^2</f>
        <v>27.853929887572921</v>
      </c>
      <c r="AC1604" s="7">
        <f>ABS(Z1604-AA1604)</f>
        <v>5.2776822457943524</v>
      </c>
      <c r="AD1604" s="7">
        <f>(Z1604-$AC$10)^2</f>
        <v>169.94541790497453</v>
      </c>
      <c r="AE1604" s="8">
        <f t="shared" si="24"/>
        <v>5.2776822457943524</v>
      </c>
    </row>
    <row r="1605" spans="1:31" x14ac:dyDescent="0.25">
      <c r="A1605" s="1">
        <v>1</v>
      </c>
      <c r="B1605" s="1">
        <v>276</v>
      </c>
      <c r="C1605" s="1">
        <v>2</v>
      </c>
      <c r="D1605" s="1">
        <v>8.3000000000000007</v>
      </c>
      <c r="E1605" s="7">
        <v>805.39252839999995</v>
      </c>
      <c r="F1605" s="7">
        <v>82</v>
      </c>
      <c r="G1605" s="1">
        <v>2</v>
      </c>
      <c r="H1605" s="1">
        <v>34.6</v>
      </c>
      <c r="I1605" s="1">
        <v>3</v>
      </c>
      <c r="J1605" s="1">
        <v>8</v>
      </c>
      <c r="K1605" s="1">
        <v>3.13</v>
      </c>
      <c r="L1605" s="1">
        <v>82</v>
      </c>
      <c r="M1605" s="1">
        <v>4.9000000000000004</v>
      </c>
      <c r="N1605" s="7">
        <v>9774.1811699999998</v>
      </c>
      <c r="O1605" s="1">
        <v>1756817</v>
      </c>
      <c r="P1605" s="1">
        <v>6.3</v>
      </c>
      <c r="Q1605" s="1">
        <v>6.2</v>
      </c>
      <c r="R1605" s="1">
        <v>0.66900000000000004</v>
      </c>
      <c r="S1605" s="1">
        <v>12.5</v>
      </c>
      <c r="T1605" s="1">
        <v>1</v>
      </c>
      <c r="U1605" s="1">
        <v>0</v>
      </c>
      <c r="V1605" s="1">
        <v>0</v>
      </c>
      <c r="W1605" s="1">
        <v>0</v>
      </c>
      <c r="X1605" s="1">
        <v>0</v>
      </c>
      <c r="Y1605" s="1">
        <v>0</v>
      </c>
      <c r="Z1605" s="1">
        <v>63.5</v>
      </c>
      <c r="AA1605" s="7">
        <f>SUMPRODUCT($A$19:$Y$19,A1605:Y1605)</f>
        <v>60.509522820209227</v>
      </c>
      <c r="AB1605" s="7">
        <f>(Z1605-AA1605)^2</f>
        <v>8.942953762849374</v>
      </c>
      <c r="AC1605" s="7">
        <f>ABS(Z1605-AA1605)</f>
        <v>2.9904771797907728</v>
      </c>
      <c r="AD1605" s="7">
        <f>(Z1605-$AC$10)^2</f>
        <v>30.650745186387613</v>
      </c>
      <c r="AE1605" s="8">
        <f t="shared" si="24"/>
        <v>2.9904771797907728</v>
      </c>
    </row>
    <row r="1606" spans="1:31" x14ac:dyDescent="0.25">
      <c r="A1606" s="1">
        <v>1</v>
      </c>
      <c r="B1606" s="1">
        <v>26</v>
      </c>
      <c r="C1606" s="1">
        <v>0</v>
      </c>
      <c r="D1606" s="1">
        <v>1.95</v>
      </c>
      <c r="E1606" s="7">
        <v>81.046561109999999</v>
      </c>
      <c r="F1606" s="7">
        <v>99</v>
      </c>
      <c r="G1606" s="1">
        <v>0</v>
      </c>
      <c r="H1606" s="1">
        <v>57.3</v>
      </c>
      <c r="I1606" s="1">
        <v>0</v>
      </c>
      <c r="J1606" s="1">
        <v>99</v>
      </c>
      <c r="K1606" s="1">
        <v>3.68</v>
      </c>
      <c r="L1606" s="1">
        <v>99</v>
      </c>
      <c r="M1606" s="1">
        <v>0.1</v>
      </c>
      <c r="N1606" s="7">
        <v>4177.6577889999999</v>
      </c>
      <c r="O1606" s="1">
        <v>84334</v>
      </c>
      <c r="P1606" s="1">
        <v>4</v>
      </c>
      <c r="Q1606" s="1">
        <v>3.7</v>
      </c>
      <c r="R1606" s="1">
        <v>0.7</v>
      </c>
      <c r="S1606" s="1">
        <v>14.3</v>
      </c>
      <c r="T1606" s="1">
        <v>0</v>
      </c>
      <c r="U1606" s="1">
        <v>0</v>
      </c>
      <c r="V1606" s="1">
        <v>1</v>
      </c>
      <c r="W1606" s="1">
        <v>0</v>
      </c>
      <c r="X1606" s="1">
        <v>0</v>
      </c>
      <c r="Y1606" s="1">
        <v>0</v>
      </c>
      <c r="Z1606" s="1">
        <v>68.7</v>
      </c>
      <c r="AA1606" s="7">
        <f>SUMPRODUCT($A$19:$Y$19,A1606:Y1606)</f>
        <v>74.313324444702047</v>
      </c>
      <c r="AB1606" s="7">
        <f>(Z1606-AA1606)^2</f>
        <v>31.509411321489516</v>
      </c>
      <c r="AC1606" s="7">
        <f>ABS(Z1606-AA1606)</f>
        <v>5.6133244447020445</v>
      </c>
      <c r="AD1606" s="7">
        <f>(Z1606-$AC$10)^2</f>
        <v>0.11310543483402048</v>
      </c>
      <c r="AE1606" s="8">
        <f t="shared" si="24"/>
        <v>-5.6133244447020445</v>
      </c>
    </row>
    <row r="1607" spans="1:31" x14ac:dyDescent="0.25">
      <c r="A1607" s="1">
        <v>1</v>
      </c>
      <c r="B1607" s="1">
        <v>16</v>
      </c>
      <c r="C1607" s="1">
        <v>0</v>
      </c>
      <c r="D1607" s="1">
        <v>7.02</v>
      </c>
      <c r="E1607" s="7">
        <v>0</v>
      </c>
      <c r="F1607" s="7">
        <v>96</v>
      </c>
      <c r="G1607" s="1">
        <v>0</v>
      </c>
      <c r="H1607" s="1">
        <v>5.3</v>
      </c>
      <c r="I1607" s="1">
        <v>0</v>
      </c>
      <c r="J1607" s="1">
        <v>96</v>
      </c>
      <c r="K1607" s="1">
        <v>4.99</v>
      </c>
      <c r="L1607" s="1">
        <v>96</v>
      </c>
      <c r="M1607" s="1">
        <v>0.1</v>
      </c>
      <c r="N1607" s="7">
        <v>1653.2390500000001</v>
      </c>
      <c r="O1607" s="1">
        <v>1315372</v>
      </c>
      <c r="P1607" s="1">
        <v>3.5</v>
      </c>
      <c r="Q1607" s="1">
        <v>3.5</v>
      </c>
      <c r="R1607" s="1">
        <v>0.71199999999999997</v>
      </c>
      <c r="S1607" s="1">
        <v>13.3</v>
      </c>
      <c r="T1607" s="1">
        <v>0</v>
      </c>
      <c r="U1607" s="1">
        <v>0</v>
      </c>
      <c r="V1607" s="1">
        <v>0</v>
      </c>
      <c r="W1607" s="1">
        <v>0</v>
      </c>
      <c r="X1607" s="1">
        <v>0</v>
      </c>
      <c r="Y1607" s="1">
        <v>0</v>
      </c>
      <c r="Z1607" s="1">
        <v>72.7</v>
      </c>
      <c r="AA1607" s="7">
        <f>SUMPRODUCT($A$19:$Y$19,A1607:Y1607)</f>
        <v>75.096371272913117</v>
      </c>
      <c r="AB1607" s="7">
        <f>(Z1607-AA1607)^2</f>
        <v>5.742595277643221</v>
      </c>
      <c r="AC1607" s="7">
        <f>ABS(Z1607-AA1607)</f>
        <v>2.3963712729131146</v>
      </c>
      <c r="AD1607" s="7">
        <f>(Z1607-$AC$10)^2</f>
        <v>13.422613318254358</v>
      </c>
      <c r="AE1607" s="8">
        <f t="shared" si="24"/>
        <v>-2.3963712729131146</v>
      </c>
    </row>
    <row r="1608" spans="1:31" x14ac:dyDescent="0.25">
      <c r="A1608" s="1">
        <v>1</v>
      </c>
      <c r="B1608" s="1">
        <v>55</v>
      </c>
      <c r="C1608" s="1">
        <v>2</v>
      </c>
      <c r="D1608" s="1">
        <v>3.76</v>
      </c>
      <c r="E1608" s="7">
        <v>0</v>
      </c>
      <c r="F1608" s="7">
        <v>92</v>
      </c>
      <c r="G1608" s="1">
        <v>35</v>
      </c>
      <c r="H1608" s="1">
        <v>29</v>
      </c>
      <c r="I1608" s="1">
        <v>3</v>
      </c>
      <c r="J1608" s="1">
        <v>99</v>
      </c>
      <c r="K1608" s="1">
        <v>5.72</v>
      </c>
      <c r="L1608" s="1">
        <v>96</v>
      </c>
      <c r="M1608" s="1">
        <v>0.1</v>
      </c>
      <c r="N1608" s="7">
        <v>34474.137360000001</v>
      </c>
      <c r="O1608" s="1">
        <v>127141</v>
      </c>
      <c r="P1608" s="1">
        <v>2.1</v>
      </c>
      <c r="Q1608" s="1">
        <v>1.8</v>
      </c>
      <c r="R1608" s="1">
        <v>0.90200000000000002</v>
      </c>
      <c r="S1608" s="1">
        <v>15.3</v>
      </c>
      <c r="T1608" s="1">
        <v>0</v>
      </c>
      <c r="U1608" s="1">
        <v>1</v>
      </c>
      <c r="V1608" s="1">
        <v>0</v>
      </c>
      <c r="W1608" s="1">
        <v>0</v>
      </c>
      <c r="X1608" s="1">
        <v>0</v>
      </c>
      <c r="Y1608" s="1">
        <v>1</v>
      </c>
      <c r="Z1608" s="1">
        <v>83.7</v>
      </c>
      <c r="AA1608" s="7">
        <f>SUMPRODUCT($A$19:$Y$19,A1608:Y1608)</f>
        <v>80.05028660312837</v>
      </c>
      <c r="AB1608" s="7">
        <f>(Z1608-AA1608)^2</f>
        <v>13.320407879304272</v>
      </c>
      <c r="AC1608" s="7">
        <f>ABS(Z1608-AA1608)</f>
        <v>3.6497133968716327</v>
      </c>
      <c r="AD1608" s="7">
        <f>(Z1608-$AC$10)^2</f>
        <v>215.02375999766028</v>
      </c>
      <c r="AE1608" s="8">
        <f t="shared" si="24"/>
        <v>3.6497133968716327</v>
      </c>
    </row>
    <row r="1609" spans="1:31" x14ac:dyDescent="0.25">
      <c r="A1609" s="1">
        <v>1</v>
      </c>
      <c r="B1609" s="1">
        <v>184</v>
      </c>
      <c r="C1609" s="1">
        <v>957</v>
      </c>
      <c r="D1609" s="1">
        <v>3.07</v>
      </c>
      <c r="E1609" s="7">
        <v>86.521538949999993</v>
      </c>
      <c r="F1609" s="7">
        <v>79</v>
      </c>
      <c r="G1609" s="1">
        <v>79563</v>
      </c>
      <c r="H1609" s="1">
        <v>18.100000000000001</v>
      </c>
      <c r="I1609" s="1">
        <v>1200</v>
      </c>
      <c r="J1609" s="1">
        <v>84</v>
      </c>
      <c r="K1609" s="1">
        <v>4.6900000000000004</v>
      </c>
      <c r="L1609" s="1">
        <v>85</v>
      </c>
      <c r="M1609" s="1">
        <v>0.2</v>
      </c>
      <c r="N1609" s="7">
        <v>1573.11889</v>
      </c>
      <c r="O1609" s="1">
        <v>1293859294</v>
      </c>
      <c r="P1609" s="1">
        <v>26.8</v>
      </c>
      <c r="Q1609" s="1">
        <v>27.4</v>
      </c>
      <c r="R1609" s="1">
        <v>0.60699999999999998</v>
      </c>
      <c r="S1609" s="1">
        <v>11.6</v>
      </c>
      <c r="T1609" s="1">
        <v>0</v>
      </c>
      <c r="U1609" s="1">
        <v>1</v>
      </c>
      <c r="V1609" s="1">
        <v>0</v>
      </c>
      <c r="W1609" s="1">
        <v>0</v>
      </c>
      <c r="X1609" s="1">
        <v>0</v>
      </c>
      <c r="Y1609" s="1">
        <v>0</v>
      </c>
      <c r="Z1609" s="1">
        <v>68</v>
      </c>
      <c r="AA1609" s="7">
        <f>SUMPRODUCT($A$19:$Y$19,A1609:Y1609)</f>
        <v>69.327794962634911</v>
      </c>
      <c r="AB1609" s="7">
        <f>(Z1609-AA1609)^2</f>
        <v>1.7630394627986454</v>
      </c>
      <c r="AC1609" s="7">
        <f>ABS(Z1609-AA1609)</f>
        <v>1.3277949626349113</v>
      </c>
      <c r="AD1609" s="7">
        <f>(Z1609-$AC$10)^2</f>
        <v>1.0739415552354672</v>
      </c>
      <c r="AE1609" s="8">
        <f t="shared" si="24"/>
        <v>-1.3277949626349113</v>
      </c>
    </row>
    <row r="1610" spans="1:31" x14ac:dyDescent="0.25">
      <c r="A1610" s="1">
        <v>1</v>
      </c>
      <c r="B1610" s="1">
        <v>15</v>
      </c>
      <c r="C1610" s="1">
        <v>4</v>
      </c>
      <c r="D1610" s="1">
        <v>3.11</v>
      </c>
      <c r="E1610" s="7">
        <v>311.7553193</v>
      </c>
      <c r="F1610" s="7">
        <v>97</v>
      </c>
      <c r="G1610" s="1">
        <v>0</v>
      </c>
      <c r="H1610" s="1">
        <v>49.3</v>
      </c>
      <c r="I1610" s="1">
        <v>4</v>
      </c>
      <c r="J1610" s="1">
        <v>97</v>
      </c>
      <c r="K1610" s="1">
        <v>9.15</v>
      </c>
      <c r="L1610" s="1">
        <v>97</v>
      </c>
      <c r="M1610" s="1">
        <v>0.4</v>
      </c>
      <c r="N1610" s="7">
        <v>2136.7739499999998</v>
      </c>
      <c r="O1610" s="1">
        <v>8657785</v>
      </c>
      <c r="P1610" s="1">
        <v>2.2000000000000002</v>
      </c>
      <c r="Q1610" s="1">
        <v>2.1</v>
      </c>
      <c r="R1610" s="1">
        <v>0.61399999999999999</v>
      </c>
      <c r="S1610" s="1">
        <v>11.6</v>
      </c>
      <c r="T1610" s="1">
        <v>0</v>
      </c>
      <c r="U1610" s="1">
        <v>0</v>
      </c>
      <c r="V1610" s="1">
        <v>0</v>
      </c>
      <c r="W1610" s="1">
        <v>0</v>
      </c>
      <c r="X1610" s="1">
        <v>0</v>
      </c>
      <c r="Y1610" s="1">
        <v>0</v>
      </c>
      <c r="Z1610" s="1">
        <v>74.3</v>
      </c>
      <c r="AA1610" s="7">
        <f>SUMPRODUCT($A$19:$Y$19,A1610:Y1610)</f>
        <v>75.559958457133519</v>
      </c>
      <c r="AB1610" s="7">
        <f>(Z1610-AA1610)^2</f>
        <v>1.5874953137022836</v>
      </c>
      <c r="AC1610" s="7">
        <f>ABS(Z1610-AA1610)</f>
        <v>1.2599584571335214</v>
      </c>
      <c r="AD1610" s="7">
        <f>(Z1610-$AC$10)^2</f>
        <v>27.706416471622433</v>
      </c>
      <c r="AE1610" s="8">
        <f t="shared" si="24"/>
        <v>-1.2599584571335214</v>
      </c>
    </row>
    <row r="1611" spans="1:31" x14ac:dyDescent="0.25">
      <c r="A1611" s="1">
        <v>1</v>
      </c>
      <c r="B1611" s="1">
        <v>47</v>
      </c>
      <c r="C1611" s="1">
        <v>23</v>
      </c>
      <c r="D1611" s="1">
        <v>0.01</v>
      </c>
      <c r="E1611" s="7">
        <v>1.321464076</v>
      </c>
      <c r="F1611" s="7">
        <v>92</v>
      </c>
      <c r="G1611" s="1">
        <v>15</v>
      </c>
      <c r="H1611" s="1">
        <v>23.3</v>
      </c>
      <c r="I1611" s="1">
        <v>33</v>
      </c>
      <c r="J1611" s="1">
        <v>92</v>
      </c>
      <c r="K1611" s="1">
        <v>11.59</v>
      </c>
      <c r="L1611" s="1">
        <v>92</v>
      </c>
      <c r="M1611" s="1">
        <v>0.8</v>
      </c>
      <c r="N1611" s="7">
        <v>71.818699800000005</v>
      </c>
      <c r="O1611" s="1">
        <v>692279</v>
      </c>
      <c r="P1611" s="1">
        <v>7.7</v>
      </c>
      <c r="Q1611" s="1">
        <v>7.6</v>
      </c>
      <c r="R1611" s="1">
        <v>0.41299999999999998</v>
      </c>
      <c r="S1611" s="1">
        <v>9.3000000000000007</v>
      </c>
      <c r="T1611" s="1">
        <v>1</v>
      </c>
      <c r="U1611" s="1">
        <v>0</v>
      </c>
      <c r="V1611" s="1">
        <v>0</v>
      </c>
      <c r="W1611" s="1">
        <v>0</v>
      </c>
      <c r="X1611" s="1">
        <v>0</v>
      </c>
      <c r="Y1611" s="1">
        <v>0</v>
      </c>
      <c r="Z1611" s="1">
        <v>54</v>
      </c>
      <c r="AA1611" s="7">
        <f>SUMPRODUCT($A$19:$Y$19,A1611:Y1611)</f>
        <v>65.668387582079603</v>
      </c>
      <c r="AB1611" s="7">
        <f>(Z1611-AA1611)^2</f>
        <v>136.15126876562948</v>
      </c>
      <c r="AC1611" s="7">
        <f>ABS(Z1611-AA1611)</f>
        <v>11.668387582079603</v>
      </c>
      <c r="AD1611" s="7">
        <f>(Z1611-$AC$10)^2</f>
        <v>226.09066396326438</v>
      </c>
      <c r="AE1611" s="8">
        <f t="shared" si="24"/>
        <v>-11.668387582079603</v>
      </c>
    </row>
    <row r="1612" spans="1:31" x14ac:dyDescent="0.25">
      <c r="A1612" s="1">
        <v>1</v>
      </c>
      <c r="B1612" s="1">
        <v>24</v>
      </c>
      <c r="C1612" s="1">
        <v>0</v>
      </c>
      <c r="D1612" s="1">
        <v>5.58</v>
      </c>
      <c r="E1612" s="7">
        <v>63.040326819999997</v>
      </c>
      <c r="F1612" s="7">
        <v>98</v>
      </c>
      <c r="G1612" s="1">
        <v>0</v>
      </c>
      <c r="H1612" s="1">
        <v>26.9</v>
      </c>
      <c r="I1612" s="1">
        <v>0</v>
      </c>
      <c r="J1612" s="1">
        <v>98</v>
      </c>
      <c r="K1612" s="1">
        <v>5.24</v>
      </c>
      <c r="L1612" s="1">
        <v>98</v>
      </c>
      <c r="M1612" s="1">
        <v>0.5</v>
      </c>
      <c r="N1612" s="7">
        <v>1129.7549610000001</v>
      </c>
      <c r="O1612" s="1">
        <v>174776</v>
      </c>
      <c r="P1612" s="1">
        <v>6.1</v>
      </c>
      <c r="Q1612" s="1">
        <v>6</v>
      </c>
      <c r="R1612" s="1">
        <v>0.54200000000000004</v>
      </c>
      <c r="S1612" s="1">
        <v>10.6</v>
      </c>
      <c r="T1612" s="1">
        <v>1</v>
      </c>
      <c r="U1612" s="1">
        <v>0</v>
      </c>
      <c r="V1612" s="1">
        <v>0</v>
      </c>
      <c r="W1612" s="1">
        <v>0</v>
      </c>
      <c r="X1612" s="1">
        <v>0</v>
      </c>
      <c r="Y1612" s="1">
        <v>0</v>
      </c>
      <c r="Z1612" s="1">
        <v>66.2</v>
      </c>
      <c r="AA1612" s="7">
        <f>SUMPRODUCT($A$19:$Y$19,A1612:Y1612)</f>
        <v>67.392337606576049</v>
      </c>
      <c r="AB1612" s="7">
        <f>(Z1612-AA1612)^2</f>
        <v>1.421668968055495</v>
      </c>
      <c r="AC1612" s="7">
        <f>ABS(Z1612-AA1612)</f>
        <v>1.1923376065760465</v>
      </c>
      <c r="AD1612" s="7">
        <f>(Z1612-$AC$10)^2</f>
        <v>8.0446630076963093</v>
      </c>
      <c r="AE1612" s="8">
        <f t="shared" si="24"/>
        <v>-1.1923376065760465</v>
      </c>
    </row>
    <row r="1613" spans="1:31" x14ac:dyDescent="0.25">
      <c r="A1613" s="1">
        <v>1</v>
      </c>
      <c r="B1613" s="1">
        <v>247</v>
      </c>
      <c r="C1613" s="1">
        <v>1</v>
      </c>
      <c r="D1613" s="1">
        <v>12.05</v>
      </c>
      <c r="E1613" s="7">
        <v>42.334439009999997</v>
      </c>
      <c r="F1613" s="7">
        <v>99</v>
      </c>
      <c r="G1613" s="1">
        <v>2</v>
      </c>
      <c r="H1613" s="1">
        <v>56.2</v>
      </c>
      <c r="I1613" s="1">
        <v>1</v>
      </c>
      <c r="J1613" s="1">
        <v>99</v>
      </c>
      <c r="K1613" s="1">
        <v>6.59</v>
      </c>
      <c r="L1613" s="1">
        <v>99</v>
      </c>
      <c r="M1613" s="1">
        <v>0.1</v>
      </c>
      <c r="N1613" s="7">
        <v>2378.3392699999999</v>
      </c>
      <c r="O1613" s="1">
        <v>973146</v>
      </c>
      <c r="P1613" s="1">
        <v>2.4</v>
      </c>
      <c r="Q1613" s="1">
        <v>2.5</v>
      </c>
      <c r="R1613" s="1">
        <v>0.70299999999999996</v>
      </c>
      <c r="S1613" s="1">
        <v>14.1</v>
      </c>
      <c r="T1613" s="1">
        <v>0</v>
      </c>
      <c r="U1613" s="1">
        <v>0</v>
      </c>
      <c r="V1613" s="1">
        <v>0</v>
      </c>
      <c r="W1613" s="1">
        <v>0</v>
      </c>
      <c r="X1613" s="1">
        <v>1</v>
      </c>
      <c r="Y1613" s="1">
        <v>0</v>
      </c>
      <c r="Z1613" s="1">
        <v>68.2</v>
      </c>
      <c r="AA1613" s="7">
        <f>SUMPRODUCT($A$19:$Y$19,A1613:Y1613)</f>
        <v>72.023462459366272</v>
      </c>
      <c r="AB1613" s="7">
        <f>(Z1613-AA1613)^2</f>
        <v>14.618865178183157</v>
      </c>
      <c r="AC1613" s="7">
        <f>ABS(Z1613-AA1613)</f>
        <v>3.8234624593662687</v>
      </c>
      <c r="AD1613" s="7">
        <f>(Z1613-$AC$10)^2</f>
        <v>0.69941694940647825</v>
      </c>
      <c r="AE1613" s="8">
        <f t="shared" si="24"/>
        <v>-3.8234624593662687</v>
      </c>
    </row>
    <row r="1614" spans="1:31" x14ac:dyDescent="0.25">
      <c r="A1614" s="1">
        <v>1</v>
      </c>
      <c r="B1614" s="1">
        <v>111</v>
      </c>
      <c r="C1614" s="1">
        <v>0</v>
      </c>
      <c r="D1614" s="1">
        <v>8.9499999999999993</v>
      </c>
      <c r="E1614" s="7">
        <v>25.522771120000002</v>
      </c>
      <c r="F1614" s="7">
        <v>85</v>
      </c>
      <c r="G1614" s="1">
        <v>0</v>
      </c>
      <c r="H1614" s="1">
        <v>49.2</v>
      </c>
      <c r="I1614" s="1">
        <v>0</v>
      </c>
      <c r="J1614" s="1">
        <v>85</v>
      </c>
      <c r="K1614" s="1">
        <v>6.1</v>
      </c>
      <c r="L1614" s="1">
        <v>85</v>
      </c>
      <c r="M1614" s="1">
        <v>0.1</v>
      </c>
      <c r="N1614" s="7">
        <v>1657.3227999999999</v>
      </c>
      <c r="O1614" s="1">
        <v>1315372</v>
      </c>
      <c r="P1614" s="1">
        <v>3.9</v>
      </c>
      <c r="Q1614" s="1">
        <v>3.9</v>
      </c>
      <c r="R1614" s="1">
        <v>0.77500000000000002</v>
      </c>
      <c r="S1614" s="1">
        <v>15.3</v>
      </c>
      <c r="T1614" s="1">
        <v>0</v>
      </c>
      <c r="U1614" s="1">
        <v>0</v>
      </c>
      <c r="V1614" s="1">
        <v>0</v>
      </c>
      <c r="W1614" s="1">
        <v>0</v>
      </c>
      <c r="X1614" s="1">
        <v>0</v>
      </c>
      <c r="Y1614" s="1">
        <v>0</v>
      </c>
      <c r="Z1614" s="1">
        <v>74.400000000000006</v>
      </c>
      <c r="AA1614" s="7">
        <f>SUMPRODUCT($A$19:$Y$19,A1614:Y1614)</f>
        <v>75.513426227660347</v>
      </c>
      <c r="AB1614" s="7">
        <f>(Z1614-AA1614)^2</f>
        <v>1.2397179644419372</v>
      </c>
      <c r="AC1614" s="7">
        <f>ABS(Z1614-AA1614)</f>
        <v>1.1134262276603408</v>
      </c>
      <c r="AD1614" s="7">
        <f>(Z1614-$AC$10)^2</f>
        <v>28.769154168708031</v>
      </c>
      <c r="AE1614" s="8">
        <f t="shared" si="24"/>
        <v>-1.1134262276603408</v>
      </c>
    </row>
    <row r="1615" spans="1:31" x14ac:dyDescent="0.25">
      <c r="A1615" s="1">
        <v>1</v>
      </c>
      <c r="B1615" s="1">
        <v>86</v>
      </c>
      <c r="C1615" s="1">
        <v>0</v>
      </c>
      <c r="D1615" s="1">
        <v>3.76</v>
      </c>
      <c r="E1615" s="7">
        <v>0</v>
      </c>
      <c r="F1615" s="7">
        <v>97</v>
      </c>
      <c r="G1615" s="1">
        <v>9</v>
      </c>
      <c r="H1615" s="1">
        <v>66.099999999999994</v>
      </c>
      <c r="I1615" s="1">
        <v>0</v>
      </c>
      <c r="J1615" s="1">
        <v>97</v>
      </c>
      <c r="K1615" s="1">
        <v>5.72</v>
      </c>
      <c r="L1615" s="1">
        <v>97</v>
      </c>
      <c r="M1615" s="1">
        <v>0.1</v>
      </c>
      <c r="N1615" s="7">
        <v>1653.2390500000001</v>
      </c>
      <c r="O1615" s="1">
        <v>1315372</v>
      </c>
      <c r="P1615" s="1">
        <v>1.8</v>
      </c>
      <c r="Q1615" s="1">
        <v>1.8</v>
      </c>
      <c r="R1615" s="1">
        <v>0.67300000000000004</v>
      </c>
      <c r="S1615" s="1">
        <v>12.3</v>
      </c>
      <c r="T1615" s="1">
        <v>0</v>
      </c>
      <c r="U1615" s="1">
        <v>0</v>
      </c>
      <c r="V1615" s="1">
        <v>0</v>
      </c>
      <c r="W1615" s="1">
        <v>0</v>
      </c>
      <c r="X1615" s="1">
        <v>1</v>
      </c>
      <c r="Y1615" s="1">
        <v>1</v>
      </c>
      <c r="Z1615" s="1">
        <v>78.8</v>
      </c>
      <c r="AA1615" s="7">
        <f>SUMPRODUCT($A$19:$Y$19,A1615:Y1615)</f>
        <v>76.222238052080016</v>
      </c>
      <c r="AB1615" s="7">
        <f>(Z1615-AA1615)^2</f>
        <v>6.6448566601442165</v>
      </c>
      <c r="AC1615" s="7">
        <f>ABS(Z1615-AA1615)</f>
        <v>2.5777619479199814</v>
      </c>
      <c r="AD1615" s="7">
        <f>(Z1615-$AC$10)^2</f>
        <v>95.329612840470261</v>
      </c>
      <c r="AE1615" s="8">
        <f t="shared" si="24"/>
        <v>2.5777619479199814</v>
      </c>
    </row>
    <row r="1616" spans="1:31" x14ac:dyDescent="0.25">
      <c r="A1616" s="1">
        <v>1</v>
      </c>
      <c r="B1616" s="1">
        <v>298</v>
      </c>
      <c r="C1616" s="1">
        <v>7</v>
      </c>
      <c r="D1616" s="1">
        <v>3.53</v>
      </c>
      <c r="E1616" s="7">
        <v>0</v>
      </c>
      <c r="F1616" s="7">
        <v>74</v>
      </c>
      <c r="G1616" s="1">
        <v>4</v>
      </c>
      <c r="H1616" s="1">
        <v>24.5</v>
      </c>
      <c r="I1616" s="1">
        <v>10</v>
      </c>
      <c r="J1616" s="1">
        <v>72</v>
      </c>
      <c r="K1616" s="1">
        <v>2.29</v>
      </c>
      <c r="L1616" s="1">
        <v>74</v>
      </c>
      <c r="M1616" s="1">
        <v>3.8</v>
      </c>
      <c r="N1616" s="7">
        <v>1653.2390500000001</v>
      </c>
      <c r="O1616" s="1">
        <v>1315372</v>
      </c>
      <c r="P1616" s="1">
        <v>8.1</v>
      </c>
      <c r="Q1616" s="1">
        <v>7.7</v>
      </c>
      <c r="R1616" s="1">
        <v>0.54800000000000004</v>
      </c>
      <c r="S1616" s="1">
        <v>10.5</v>
      </c>
      <c r="T1616" s="1">
        <v>1</v>
      </c>
      <c r="U1616" s="1">
        <v>0</v>
      </c>
      <c r="V1616" s="1">
        <v>0</v>
      </c>
      <c r="W1616" s="1">
        <v>0</v>
      </c>
      <c r="X1616" s="1">
        <v>0</v>
      </c>
      <c r="Y1616" s="1">
        <v>0</v>
      </c>
      <c r="Z1616" s="1">
        <v>62</v>
      </c>
      <c r="AA1616" s="7">
        <f>SUMPRODUCT($A$19:$Y$19,A1616:Y1616)</f>
        <v>60.006664927264012</v>
      </c>
      <c r="AB1616" s="7">
        <f>(Z1616-AA1616)^2</f>
        <v>3.9733847121993864</v>
      </c>
      <c r="AC1616" s="7">
        <f>ABS(Z1616-AA1616)</f>
        <v>1.993335072735988</v>
      </c>
      <c r="AD1616" s="7">
        <f>(Z1616-$AC$10)^2</f>
        <v>49.509679730104992</v>
      </c>
      <c r="AE1616" s="8">
        <f t="shared" si="24"/>
        <v>1.993335072735988</v>
      </c>
    </row>
    <row r="1617" spans="1:31" x14ac:dyDescent="0.25">
      <c r="A1617" s="1">
        <v>1</v>
      </c>
      <c r="B1617" s="1">
        <v>219</v>
      </c>
      <c r="C1617" s="1">
        <v>0</v>
      </c>
      <c r="D1617" s="1">
        <v>7.44</v>
      </c>
      <c r="E1617" s="7">
        <v>376.4570185</v>
      </c>
      <c r="F1617" s="7">
        <v>98</v>
      </c>
      <c r="G1617" s="1">
        <v>0</v>
      </c>
      <c r="H1617" s="1">
        <v>56</v>
      </c>
      <c r="I1617" s="1">
        <v>0</v>
      </c>
      <c r="J1617" s="1">
        <v>98</v>
      </c>
      <c r="K1617" s="1">
        <v>6.29</v>
      </c>
      <c r="L1617" s="1">
        <v>97</v>
      </c>
      <c r="M1617" s="1">
        <v>0.1</v>
      </c>
      <c r="N1617" s="7">
        <v>4132.3492699999997</v>
      </c>
      <c r="O1617" s="1">
        <v>231173</v>
      </c>
      <c r="P1617" s="1">
        <v>2.7</v>
      </c>
      <c r="Q1617" s="1">
        <v>2.7</v>
      </c>
      <c r="R1617" s="1">
        <v>0.746</v>
      </c>
      <c r="S1617" s="1">
        <v>14.8</v>
      </c>
      <c r="T1617" s="1">
        <v>0</v>
      </c>
      <c r="U1617" s="1">
        <v>0</v>
      </c>
      <c r="V1617" s="1">
        <v>0</v>
      </c>
      <c r="W1617" s="1">
        <v>0</v>
      </c>
      <c r="X1617" s="1">
        <v>1</v>
      </c>
      <c r="Y1617" s="1">
        <v>1</v>
      </c>
      <c r="Z1617" s="1">
        <v>73</v>
      </c>
      <c r="AA1617" s="7">
        <f>SUMPRODUCT($A$19:$Y$19,A1617:Y1617)</f>
        <v>75.59777659340817</v>
      </c>
      <c r="AB1617" s="7">
        <f>(Z1617-AA1617)^2</f>
        <v>6.7484432292593581</v>
      </c>
      <c r="AC1617" s="7">
        <f>ABS(Z1617-AA1617)</f>
        <v>2.5977765934081702</v>
      </c>
      <c r="AD1617" s="7">
        <f>(Z1617-$AC$10)^2</f>
        <v>15.710826409510862</v>
      </c>
      <c r="AE1617" s="8">
        <f t="shared" si="24"/>
        <v>-2.5977765934081702</v>
      </c>
    </row>
    <row r="1618" spans="1:31" x14ac:dyDescent="0.25">
      <c r="A1618" s="1">
        <v>1</v>
      </c>
      <c r="B1618" s="1">
        <v>12</v>
      </c>
      <c r="C1618" s="1">
        <v>0</v>
      </c>
      <c r="D1618" s="1">
        <v>1.75</v>
      </c>
      <c r="E1618" s="7">
        <v>0</v>
      </c>
      <c r="F1618" s="7">
        <v>53</v>
      </c>
      <c r="G1618" s="1">
        <v>5</v>
      </c>
      <c r="H1618" s="1">
        <v>54.9</v>
      </c>
      <c r="I1618" s="1">
        <v>0</v>
      </c>
      <c r="J1618" s="1">
        <v>98</v>
      </c>
      <c r="K1618" s="1">
        <v>7.95</v>
      </c>
      <c r="L1618" s="1">
        <v>97</v>
      </c>
      <c r="M1618" s="1">
        <v>0.1</v>
      </c>
      <c r="N1618" s="7">
        <v>1653.2390500000001</v>
      </c>
      <c r="O1618" s="1">
        <v>1315372</v>
      </c>
      <c r="P1618" s="1">
        <v>2.5</v>
      </c>
      <c r="Q1618" s="1">
        <v>2.6</v>
      </c>
      <c r="R1618" s="1">
        <v>0</v>
      </c>
      <c r="S1618" s="1">
        <v>11.9</v>
      </c>
      <c r="T1618" s="1">
        <v>0</v>
      </c>
      <c r="U1618" s="1">
        <v>0</v>
      </c>
      <c r="V1618" s="1">
        <v>0</v>
      </c>
      <c r="W1618" s="1">
        <v>0</v>
      </c>
      <c r="X1618" s="1">
        <v>1</v>
      </c>
      <c r="Y1618" s="1">
        <v>0</v>
      </c>
      <c r="Z1618" s="1">
        <v>73.599999999999994</v>
      </c>
      <c r="AA1618" s="7">
        <f>SUMPRODUCT($A$19:$Y$19,A1618:Y1618)</f>
        <v>72.34565249243731</v>
      </c>
      <c r="AB1618" s="7">
        <f>(Z1618-AA1618)^2</f>
        <v>1.5733876697287186</v>
      </c>
      <c r="AC1618" s="7">
        <f>ABS(Z1618-AA1618)</f>
        <v>1.2543475075626844</v>
      </c>
      <c r="AD1618" s="7">
        <f>(Z1618-$AC$10)^2</f>
        <v>20.827252592023857</v>
      </c>
      <c r="AE1618" s="8">
        <f t="shared" si="24"/>
        <v>1.2543475075626844</v>
      </c>
    </row>
    <row r="1619" spans="1:31" x14ac:dyDescent="0.25">
      <c r="A1619" s="1">
        <v>1</v>
      </c>
      <c r="B1619" s="1">
        <v>235</v>
      </c>
      <c r="C1619" s="1">
        <v>36</v>
      </c>
      <c r="D1619" s="1">
        <v>0.03</v>
      </c>
      <c r="E1619" s="7">
        <v>0</v>
      </c>
      <c r="F1619" s="7">
        <v>76</v>
      </c>
      <c r="G1619" s="1">
        <v>130</v>
      </c>
      <c r="H1619" s="1">
        <v>36.4</v>
      </c>
      <c r="I1619" s="1">
        <v>46</v>
      </c>
      <c r="J1619" s="1">
        <v>76</v>
      </c>
      <c r="K1619" s="1">
        <v>5.32</v>
      </c>
      <c r="L1619" s="1">
        <v>76</v>
      </c>
      <c r="M1619" s="1">
        <v>0.1</v>
      </c>
      <c r="N1619" s="7">
        <v>1653.2390500000001</v>
      </c>
      <c r="O1619" s="1">
        <v>1315372</v>
      </c>
      <c r="P1619" s="1">
        <v>13.8</v>
      </c>
      <c r="Q1619" s="1">
        <v>13.7</v>
      </c>
      <c r="R1619" s="1">
        <v>0.48299999999999998</v>
      </c>
      <c r="S1619" s="1">
        <v>8.4</v>
      </c>
      <c r="T1619" s="1">
        <v>0</v>
      </c>
      <c r="U1619" s="1">
        <v>1</v>
      </c>
      <c r="V1619" s="1">
        <v>0</v>
      </c>
      <c r="W1619" s="1">
        <v>0</v>
      </c>
      <c r="X1619" s="1">
        <v>0</v>
      </c>
      <c r="Y1619" s="1">
        <v>0</v>
      </c>
      <c r="Z1619" s="1">
        <v>64.099999999999994</v>
      </c>
      <c r="AA1619" s="7">
        <f>SUMPRODUCT($A$19:$Y$19,A1619:Y1619)</f>
        <v>65.648944143124837</v>
      </c>
      <c r="AB1619" s="7">
        <f>(Z1619-AA1619)^2</f>
        <v>2.3992279585207519</v>
      </c>
      <c r="AC1619" s="7">
        <f>ABS(Z1619-AA1619)</f>
        <v>1.5489441431248423</v>
      </c>
      <c r="AD1619" s="7">
        <f>(Z1619-$AC$10)^2</f>
        <v>24.367171368900717</v>
      </c>
      <c r="AE1619" s="8">
        <f t="shared" si="24"/>
        <v>-1.5489441431248423</v>
      </c>
    </row>
    <row r="1620" spans="1:31" x14ac:dyDescent="0.25">
      <c r="A1620" s="1">
        <v>1</v>
      </c>
      <c r="B1620" s="1">
        <v>72</v>
      </c>
      <c r="C1620" s="1">
        <v>2</v>
      </c>
      <c r="D1620" s="1">
        <v>9.34</v>
      </c>
      <c r="E1620" s="7">
        <v>0</v>
      </c>
      <c r="F1620" s="7">
        <v>99</v>
      </c>
      <c r="G1620" s="1">
        <v>42</v>
      </c>
      <c r="H1620" s="1">
        <v>3</v>
      </c>
      <c r="I1620" s="1">
        <v>2</v>
      </c>
      <c r="J1620" s="1">
        <v>98</v>
      </c>
      <c r="K1620" s="1">
        <v>6.83</v>
      </c>
      <c r="L1620" s="1">
        <v>99</v>
      </c>
      <c r="M1620" s="1">
        <v>0.1</v>
      </c>
      <c r="N1620" s="7">
        <v>1653.2390500000001</v>
      </c>
      <c r="O1620" s="1">
        <v>1315372</v>
      </c>
      <c r="P1620" s="1">
        <v>1.5</v>
      </c>
      <c r="Q1620" s="1">
        <v>1</v>
      </c>
      <c r="R1620" s="1">
        <v>0.67300000000000004</v>
      </c>
      <c r="S1620" s="1">
        <v>12.3</v>
      </c>
      <c r="T1620" s="1">
        <v>0</v>
      </c>
      <c r="U1620" s="1">
        <v>1</v>
      </c>
      <c r="V1620" s="1">
        <v>0</v>
      </c>
      <c r="W1620" s="1">
        <v>0</v>
      </c>
      <c r="X1620" s="1">
        <v>0</v>
      </c>
      <c r="Y1620" s="1">
        <v>0</v>
      </c>
      <c r="Z1620" s="1">
        <v>81.099999999999994</v>
      </c>
      <c r="AA1620" s="7">
        <f>SUMPRODUCT($A$19:$Y$19,A1620:Y1620)</f>
        <v>72.592810712952328</v>
      </c>
      <c r="AB1620" s="7">
        <f>(Z1620-AA1620)^2</f>
        <v>72.37226956565857</v>
      </c>
      <c r="AC1620" s="7">
        <f>ABS(Z1620-AA1620)</f>
        <v>8.507189287047666</v>
      </c>
      <c r="AD1620" s="7">
        <f>(Z1620-$AC$10)^2</f>
        <v>145.53257987343687</v>
      </c>
      <c r="AE1620" s="8">
        <f t="shared" si="24"/>
        <v>8.507189287047666</v>
      </c>
    </row>
    <row r="1621" spans="1:31" x14ac:dyDescent="0.25">
      <c r="A1621" s="1">
        <v>1</v>
      </c>
      <c r="B1621" s="1">
        <v>165</v>
      </c>
      <c r="C1621" s="1">
        <v>11</v>
      </c>
      <c r="D1621" s="1">
        <v>3.13</v>
      </c>
      <c r="E1621" s="7">
        <v>0</v>
      </c>
      <c r="F1621" s="7">
        <v>98</v>
      </c>
      <c r="G1621" s="1">
        <v>0</v>
      </c>
      <c r="H1621" s="1">
        <v>27.2</v>
      </c>
      <c r="I1621" s="1">
        <v>14</v>
      </c>
      <c r="J1621" s="1">
        <v>99</v>
      </c>
      <c r="K1621" s="1">
        <v>5.72</v>
      </c>
      <c r="L1621" s="1">
        <v>72</v>
      </c>
      <c r="M1621" s="1">
        <v>0.1</v>
      </c>
      <c r="N1621" s="7">
        <v>1653.2390500000001</v>
      </c>
      <c r="O1621" s="1">
        <v>1315372</v>
      </c>
      <c r="P1621" s="1">
        <v>5.7</v>
      </c>
      <c r="Q1621" s="1">
        <v>5.7</v>
      </c>
      <c r="R1621" s="1">
        <v>0.67300000000000004</v>
      </c>
      <c r="S1621" s="1">
        <v>12.3</v>
      </c>
      <c r="T1621" s="1">
        <v>0</v>
      </c>
      <c r="U1621" s="1">
        <v>1</v>
      </c>
      <c r="V1621" s="1">
        <v>0</v>
      </c>
      <c r="W1621" s="1">
        <v>0</v>
      </c>
      <c r="X1621" s="1">
        <v>0</v>
      </c>
      <c r="Y1621" s="1">
        <v>0</v>
      </c>
      <c r="Z1621" s="1">
        <v>68.400000000000006</v>
      </c>
      <c r="AA1621" s="7">
        <f>SUMPRODUCT($A$19:$Y$19,A1621:Y1621)</f>
        <v>70.50748369056079</v>
      </c>
      <c r="AB1621" s="7">
        <f>(Z1621-AA1621)^2</f>
        <v>4.4414875059797021</v>
      </c>
      <c r="AC1621" s="7">
        <f>ABS(Z1621-AA1621)</f>
        <v>2.1074836905607839</v>
      </c>
      <c r="AD1621" s="7">
        <f>(Z1621-$AC$10)^2</f>
        <v>0.40489234357749154</v>
      </c>
      <c r="AE1621" s="8">
        <f t="shared" si="24"/>
        <v>-2.1074836905607839</v>
      </c>
    </row>
    <row r="1622" spans="1:31" x14ac:dyDescent="0.25">
      <c r="A1622" s="1">
        <v>1</v>
      </c>
      <c r="B1622" s="1">
        <v>262</v>
      </c>
      <c r="C1622" s="1">
        <v>3</v>
      </c>
      <c r="D1622" s="1">
        <v>3.76</v>
      </c>
      <c r="E1622" s="7">
        <v>0</v>
      </c>
      <c r="F1622" s="7">
        <v>97</v>
      </c>
      <c r="G1622" s="1">
        <v>71</v>
      </c>
      <c r="H1622" s="1">
        <v>27.3</v>
      </c>
      <c r="I1622" s="1">
        <v>5</v>
      </c>
      <c r="J1622" s="1">
        <v>96</v>
      </c>
      <c r="K1622" s="1">
        <v>5.72</v>
      </c>
      <c r="L1622" s="1">
        <v>97</v>
      </c>
      <c r="M1622" s="1">
        <v>1.7</v>
      </c>
      <c r="N1622" s="7">
        <v>1653.2390500000001</v>
      </c>
      <c r="O1622" s="1">
        <v>1315372</v>
      </c>
      <c r="P1622" s="1">
        <v>7.3</v>
      </c>
      <c r="Q1622" s="1">
        <v>7.2</v>
      </c>
      <c r="R1622" s="1">
        <v>0.45</v>
      </c>
      <c r="S1622" s="1">
        <v>8.9</v>
      </c>
      <c r="T1622" s="1">
        <v>1</v>
      </c>
      <c r="U1622" s="1">
        <v>0</v>
      </c>
      <c r="V1622" s="1">
        <v>0</v>
      </c>
      <c r="W1622" s="1">
        <v>0</v>
      </c>
      <c r="X1622" s="1">
        <v>0</v>
      </c>
      <c r="Y1622" s="1">
        <v>0</v>
      </c>
      <c r="Z1622" s="1">
        <v>61.1</v>
      </c>
      <c r="AA1622" s="7">
        <f>SUMPRODUCT($A$19:$Y$19,A1622:Y1622)</f>
        <v>61.756408682955211</v>
      </c>
      <c r="AB1622" s="7">
        <f>(Z1622-AA1622)^2</f>
        <v>0.43087235905899285</v>
      </c>
      <c r="AC1622" s="7">
        <f>ABS(Z1622-AA1622)</f>
        <v>0.6564086829552096</v>
      </c>
      <c r="AD1622" s="7">
        <f>(Z1622-$AC$10)^2</f>
        <v>62.985040456335405</v>
      </c>
      <c r="AE1622" s="8">
        <f t="shared" ref="AE1622:AE1685" si="25">Z1622-AA1622</f>
        <v>-0.6564086829552096</v>
      </c>
    </row>
    <row r="1623" spans="1:31" x14ac:dyDescent="0.25">
      <c r="A1623" s="1">
        <v>1</v>
      </c>
      <c r="B1623" s="1">
        <v>77</v>
      </c>
      <c r="C1623" s="1">
        <v>1</v>
      </c>
      <c r="D1623" s="1">
        <v>9.56</v>
      </c>
      <c r="E1623" s="7">
        <v>5170.1307029999998</v>
      </c>
      <c r="F1623" s="7">
        <v>92</v>
      </c>
      <c r="G1623" s="1">
        <v>11</v>
      </c>
      <c r="H1623" s="1">
        <v>55</v>
      </c>
      <c r="I1623" s="1">
        <v>1</v>
      </c>
      <c r="J1623" s="1">
        <v>98</v>
      </c>
      <c r="K1623" s="1">
        <v>8.52</v>
      </c>
      <c r="L1623" s="1">
        <v>98</v>
      </c>
      <c r="M1623" s="1">
        <v>0.1</v>
      </c>
      <c r="N1623" s="7">
        <v>39954.642220000002</v>
      </c>
      <c r="O1623" s="1">
        <v>16281779</v>
      </c>
      <c r="P1623" s="1">
        <v>1</v>
      </c>
      <c r="Q1623" s="1">
        <v>1</v>
      </c>
      <c r="R1623" s="1">
        <v>0.88500000000000001</v>
      </c>
      <c r="S1623" s="1">
        <v>16.5</v>
      </c>
      <c r="T1623" s="1">
        <v>0</v>
      </c>
      <c r="U1623" s="1">
        <v>0</v>
      </c>
      <c r="V1623" s="1">
        <v>0</v>
      </c>
      <c r="W1623" s="1">
        <v>0</v>
      </c>
      <c r="X1623" s="1">
        <v>1</v>
      </c>
      <c r="Y1623" s="1">
        <v>1</v>
      </c>
      <c r="Z1623" s="1">
        <v>79.2</v>
      </c>
      <c r="AA1623" s="7">
        <f>SUMPRODUCT($A$19:$Y$19,A1623:Y1623)</f>
        <v>81.6800747439828</v>
      </c>
      <c r="AB1623" s="7">
        <f>(Z1623-AA1623)^2</f>
        <v>6.1507707357413377</v>
      </c>
      <c r="AC1623" s="7">
        <f>ABS(Z1623-AA1623)</f>
        <v>2.4800747439827973</v>
      </c>
      <c r="AD1623" s="7">
        <f>(Z1623-$AC$10)^2</f>
        <v>103.30056362881241</v>
      </c>
      <c r="AE1623" s="8">
        <f t="shared" si="25"/>
        <v>-2.4800747439827973</v>
      </c>
    </row>
    <row r="1624" spans="1:31" x14ac:dyDescent="0.25">
      <c r="A1624" s="1">
        <v>1</v>
      </c>
      <c r="B1624" s="1">
        <v>285</v>
      </c>
      <c r="C1624" s="1">
        <v>13</v>
      </c>
      <c r="D1624" s="1">
        <v>0.01</v>
      </c>
      <c r="E1624" s="7">
        <v>4.8773501389999998</v>
      </c>
      <c r="F1624" s="7">
        <v>87</v>
      </c>
      <c r="G1624" s="1">
        <v>577</v>
      </c>
      <c r="H1624" s="1">
        <v>23.7</v>
      </c>
      <c r="I1624" s="1">
        <v>20</v>
      </c>
      <c r="J1624" s="1">
        <v>85</v>
      </c>
      <c r="K1624" s="1">
        <v>5.25</v>
      </c>
      <c r="L1624" s="1">
        <v>87</v>
      </c>
      <c r="M1624" s="1">
        <v>1</v>
      </c>
      <c r="N1624" s="7">
        <v>62.131848900000001</v>
      </c>
      <c r="O1624" s="1">
        <v>7228915</v>
      </c>
      <c r="P1624" s="1">
        <v>6.6</v>
      </c>
      <c r="Q1624" s="1">
        <v>6.4</v>
      </c>
      <c r="R1624" s="1">
        <v>0.47499999999999998</v>
      </c>
      <c r="S1624" s="1">
        <v>12</v>
      </c>
      <c r="T1624" s="1">
        <v>1</v>
      </c>
      <c r="U1624" s="1">
        <v>0</v>
      </c>
      <c r="V1624" s="1">
        <v>0</v>
      </c>
      <c r="W1624" s="1">
        <v>0</v>
      </c>
      <c r="X1624" s="1">
        <v>0</v>
      </c>
      <c r="Y1624" s="1">
        <v>0</v>
      </c>
      <c r="Z1624" s="1">
        <v>59.7</v>
      </c>
      <c r="AA1624" s="7">
        <f>SUMPRODUCT($A$19:$Y$19,A1624:Y1624)</f>
        <v>62.914119837760538</v>
      </c>
      <c r="AB1624" s="7">
        <f>(Z1624-AA1624)^2</f>
        <v>10.330566331485807</v>
      </c>
      <c r="AC1624" s="7">
        <f>ABS(Z1624-AA1624)</f>
        <v>3.2141198377605349</v>
      </c>
      <c r="AD1624" s="7">
        <f>(Z1624-$AC$10)^2</f>
        <v>87.166712697138266</v>
      </c>
      <c r="AE1624" s="8">
        <f t="shared" si="25"/>
        <v>-3.2141198377605349</v>
      </c>
    </row>
    <row r="1625" spans="1:31" x14ac:dyDescent="0.25">
      <c r="A1625" s="1">
        <v>1</v>
      </c>
      <c r="B1625" s="1">
        <v>33</v>
      </c>
      <c r="C1625" s="1">
        <v>30</v>
      </c>
      <c r="D1625" s="1">
        <v>0.21</v>
      </c>
      <c r="E1625" s="7">
        <v>19.685102570000002</v>
      </c>
      <c r="F1625" s="7">
        <v>57</v>
      </c>
      <c r="G1625" s="1">
        <v>89</v>
      </c>
      <c r="H1625" s="1">
        <v>19.8</v>
      </c>
      <c r="I1625" s="1">
        <v>47</v>
      </c>
      <c r="J1625" s="1">
        <v>59</v>
      </c>
      <c r="K1625" s="1">
        <v>3.21</v>
      </c>
      <c r="L1625" s="1">
        <v>6</v>
      </c>
      <c r="M1625" s="1">
        <v>2.2999999999999998</v>
      </c>
      <c r="N1625" s="7">
        <v>437.44672379999997</v>
      </c>
      <c r="O1625" s="1">
        <v>1323142</v>
      </c>
      <c r="P1625" s="1">
        <v>8.6</v>
      </c>
      <c r="Q1625" s="1">
        <v>8.6</v>
      </c>
      <c r="R1625" s="1">
        <v>0.371</v>
      </c>
      <c r="S1625" s="1">
        <v>7.9</v>
      </c>
      <c r="T1625" s="1">
        <v>1</v>
      </c>
      <c r="U1625" s="1">
        <v>0</v>
      </c>
      <c r="V1625" s="1">
        <v>0</v>
      </c>
      <c r="W1625" s="1">
        <v>0</v>
      </c>
      <c r="X1625" s="1">
        <v>0</v>
      </c>
      <c r="Y1625" s="1">
        <v>0</v>
      </c>
      <c r="Z1625" s="1">
        <v>56.8</v>
      </c>
      <c r="AA1625" s="7">
        <f>SUMPRODUCT($A$19:$Y$19,A1625:Y1625)</f>
        <v>59.394101696127663</v>
      </c>
      <c r="AB1625" s="7">
        <f>(Z1625-AA1625)^2</f>
        <v>6.7293636098524336</v>
      </c>
      <c r="AC1625" s="7">
        <f>ABS(Z1625-AA1625)</f>
        <v>2.5941016961276659</v>
      </c>
      <c r="AD1625" s="7">
        <f>(Z1625-$AC$10)^2</f>
        <v>149.72731948165867</v>
      </c>
      <c r="AE1625" s="8">
        <f t="shared" si="25"/>
        <v>-2.5941016961276659</v>
      </c>
    </row>
    <row r="1626" spans="1:31" x14ac:dyDescent="0.25">
      <c r="A1626" s="1">
        <v>1</v>
      </c>
      <c r="B1626" s="1">
        <v>146</v>
      </c>
      <c r="C1626" s="1">
        <v>6</v>
      </c>
      <c r="D1626" s="1">
        <v>3.35</v>
      </c>
      <c r="E1626" s="7">
        <v>0</v>
      </c>
      <c r="F1626" s="7">
        <v>93</v>
      </c>
      <c r="G1626" s="1">
        <v>0</v>
      </c>
      <c r="H1626" s="1">
        <v>31.8</v>
      </c>
      <c r="I1626" s="1">
        <v>8</v>
      </c>
      <c r="J1626" s="1">
        <v>99</v>
      </c>
      <c r="K1626" s="1">
        <v>5.72</v>
      </c>
      <c r="L1626" s="1">
        <v>93</v>
      </c>
      <c r="M1626" s="1">
        <v>0.1</v>
      </c>
      <c r="N1626" s="7">
        <v>1653.2390500000001</v>
      </c>
      <c r="O1626" s="1">
        <v>1315372</v>
      </c>
      <c r="P1626" s="1">
        <v>5</v>
      </c>
      <c r="Q1626" s="1">
        <v>5</v>
      </c>
      <c r="R1626" s="1">
        <v>0.67300000000000004</v>
      </c>
      <c r="S1626" s="1">
        <v>12.3</v>
      </c>
      <c r="T1626" s="1">
        <v>0</v>
      </c>
      <c r="U1626" s="1">
        <v>1</v>
      </c>
      <c r="V1626" s="1">
        <v>0</v>
      </c>
      <c r="W1626" s="1">
        <v>0</v>
      </c>
      <c r="X1626" s="1">
        <v>0</v>
      </c>
      <c r="Y1626" s="1">
        <v>0</v>
      </c>
      <c r="Z1626" s="1">
        <v>71</v>
      </c>
      <c r="AA1626" s="7">
        <f>SUMPRODUCT($A$19:$Y$19,A1626:Y1626)</f>
        <v>71.799711055074724</v>
      </c>
      <c r="AB1626" s="7">
        <f>(Z1626-AA1626)^2</f>
        <v>0.63953777160872782</v>
      </c>
      <c r="AC1626" s="7">
        <f>ABS(Z1626-AA1626)</f>
        <v>0.79971105507472373</v>
      </c>
      <c r="AD1626" s="7">
        <f>(Z1626-$AC$10)^2</f>
        <v>3.8560724678007037</v>
      </c>
      <c r="AE1626" s="8">
        <f t="shared" si="25"/>
        <v>-0.79971105507472373</v>
      </c>
    </row>
    <row r="1627" spans="1:31" x14ac:dyDescent="0.25">
      <c r="A1627" s="1">
        <v>1</v>
      </c>
      <c r="B1627" s="1">
        <v>97</v>
      </c>
      <c r="C1627" s="1">
        <v>18</v>
      </c>
      <c r="D1627" s="1">
        <v>0.45</v>
      </c>
      <c r="E1627" s="7">
        <v>179.8598949</v>
      </c>
      <c r="F1627" s="7">
        <v>99</v>
      </c>
      <c r="G1627" s="1">
        <v>92</v>
      </c>
      <c r="H1627" s="1">
        <v>56.5</v>
      </c>
      <c r="I1627" s="1">
        <v>21</v>
      </c>
      <c r="J1627" s="1">
        <v>99</v>
      </c>
      <c r="K1627" s="1">
        <v>5.94</v>
      </c>
      <c r="L1627" s="1">
        <v>99</v>
      </c>
      <c r="M1627" s="1">
        <v>0.1</v>
      </c>
      <c r="N1627" s="7">
        <v>3111.7628869999999</v>
      </c>
      <c r="O1627" s="1">
        <v>33824769</v>
      </c>
      <c r="P1627" s="1">
        <v>6.4</v>
      </c>
      <c r="Q1627" s="1">
        <v>6.2</v>
      </c>
      <c r="R1627" s="1">
        <v>0.63400000000000001</v>
      </c>
      <c r="S1627" s="1">
        <v>12.1</v>
      </c>
      <c r="T1627" s="1">
        <v>1</v>
      </c>
      <c r="U1627" s="1">
        <v>0</v>
      </c>
      <c r="V1627" s="1">
        <v>0</v>
      </c>
      <c r="W1627" s="1">
        <v>0</v>
      </c>
      <c r="X1627" s="1">
        <v>0</v>
      </c>
      <c r="Y1627" s="1">
        <v>0</v>
      </c>
      <c r="Z1627" s="1">
        <v>73.900000000000006</v>
      </c>
      <c r="AA1627" s="7">
        <f>SUMPRODUCT($A$19:$Y$19,A1627:Y1627)</f>
        <v>68.969147378058068</v>
      </c>
      <c r="AB1627" s="7">
        <f>(Z1627-AA1627)^2</f>
        <v>24.313307579311683</v>
      </c>
      <c r="AC1627" s="7">
        <f>ABS(Z1627-AA1627)</f>
        <v>4.9308526219419377</v>
      </c>
      <c r="AD1627" s="7">
        <f>(Z1627-$AC$10)^2</f>
        <v>23.655465683280486</v>
      </c>
      <c r="AE1627" s="8">
        <f t="shared" si="25"/>
        <v>4.9308526219419377</v>
      </c>
    </row>
    <row r="1628" spans="1:31" x14ac:dyDescent="0.25">
      <c r="A1628" s="1">
        <v>1</v>
      </c>
      <c r="B1628" s="1">
        <v>25</v>
      </c>
      <c r="C1628" s="1">
        <v>8</v>
      </c>
      <c r="D1628" s="1">
        <v>3.76</v>
      </c>
      <c r="E1628" s="7">
        <v>0</v>
      </c>
      <c r="F1628" s="7">
        <v>73</v>
      </c>
      <c r="G1628" s="1">
        <v>1</v>
      </c>
      <c r="H1628" s="1">
        <v>3.8</v>
      </c>
      <c r="I1628" s="1">
        <v>12</v>
      </c>
      <c r="J1628" s="1">
        <v>67</v>
      </c>
      <c r="K1628" s="1">
        <v>5.72</v>
      </c>
      <c r="L1628" s="1">
        <v>73</v>
      </c>
      <c r="M1628" s="1">
        <v>0.9</v>
      </c>
      <c r="N1628" s="7">
        <v>1158.2564689999999</v>
      </c>
      <c r="O1628" s="1">
        <v>4182341</v>
      </c>
      <c r="P1628" s="1">
        <v>7.8</v>
      </c>
      <c r="Q1628" s="1">
        <v>7.5</v>
      </c>
      <c r="R1628" s="1">
        <v>0.51300000000000001</v>
      </c>
      <c r="S1628" s="1">
        <v>8.5</v>
      </c>
      <c r="T1628" s="1">
        <v>1</v>
      </c>
      <c r="U1628" s="1">
        <v>0</v>
      </c>
      <c r="V1628" s="1">
        <v>0</v>
      </c>
      <c r="W1628" s="1">
        <v>0</v>
      </c>
      <c r="X1628" s="1">
        <v>0</v>
      </c>
      <c r="Y1628" s="1">
        <v>0</v>
      </c>
      <c r="Z1628" s="1">
        <v>63.1</v>
      </c>
      <c r="AA1628" s="7">
        <f>SUMPRODUCT($A$19:$Y$19,A1628:Y1628)</f>
        <v>63.650660578304908</v>
      </c>
      <c r="AB1628" s="7">
        <f>(Z1628-AA1628)^2</f>
        <v>0.30322707249909436</v>
      </c>
      <c r="AC1628" s="7">
        <f>ABS(Z1628-AA1628)</f>
        <v>0.55066057830490678</v>
      </c>
      <c r="AD1628" s="7">
        <f>(Z1628-$AC$10)^2</f>
        <v>35.239794398045568</v>
      </c>
      <c r="AE1628" s="8">
        <f t="shared" si="25"/>
        <v>-0.55066057830490678</v>
      </c>
    </row>
    <row r="1629" spans="1:31" x14ac:dyDescent="0.25">
      <c r="A1629" s="1">
        <v>1</v>
      </c>
      <c r="B1629" s="1">
        <v>85</v>
      </c>
      <c r="C1629" s="1">
        <v>21</v>
      </c>
      <c r="D1629" s="1">
        <v>0.01</v>
      </c>
      <c r="E1629" s="7">
        <v>0</v>
      </c>
      <c r="F1629" s="7">
        <v>98</v>
      </c>
      <c r="G1629" s="1">
        <v>332</v>
      </c>
      <c r="H1629" s="1">
        <v>56</v>
      </c>
      <c r="I1629" s="1">
        <v>24</v>
      </c>
      <c r="J1629" s="1">
        <v>99</v>
      </c>
      <c r="K1629" s="1">
        <v>6.98</v>
      </c>
      <c r="L1629" s="1">
        <v>99</v>
      </c>
      <c r="M1629" s="1">
        <v>0.1</v>
      </c>
      <c r="N1629" s="7">
        <v>1653.2390500000001</v>
      </c>
      <c r="O1629" s="1">
        <v>1315372</v>
      </c>
      <c r="P1629" s="1">
        <v>8</v>
      </c>
      <c r="Q1629" s="1">
        <v>8.1999999999999993</v>
      </c>
      <c r="R1629" s="1">
        <v>0.755</v>
      </c>
      <c r="S1629" s="1">
        <v>13.6</v>
      </c>
      <c r="T1629" s="1">
        <v>0</v>
      </c>
      <c r="U1629" s="1">
        <v>1</v>
      </c>
      <c r="V1629" s="1">
        <v>0</v>
      </c>
      <c r="W1629" s="1">
        <v>0</v>
      </c>
      <c r="X1629" s="1">
        <v>0</v>
      </c>
      <c r="Y1629" s="1">
        <v>0</v>
      </c>
      <c r="Z1629" s="1">
        <v>75.099999999999994</v>
      </c>
      <c r="AA1629" s="7">
        <f>SUMPRODUCT($A$19:$Y$19,A1629:Y1629)</f>
        <v>74.723370016843703</v>
      </c>
      <c r="AB1629" s="7">
        <f>(Z1629-AA1629)^2</f>
        <v>0.14185014421230865</v>
      </c>
      <c r="AC1629" s="7">
        <f>ABS(Z1629-AA1629)</f>
        <v>0.37662998315629181</v>
      </c>
      <c r="AD1629" s="7">
        <f>(Z1629-$AC$10)^2</f>
        <v>36.768318048306455</v>
      </c>
      <c r="AE1629" s="8">
        <f t="shared" si="25"/>
        <v>0.37662998315629181</v>
      </c>
    </row>
    <row r="1630" spans="1:31" x14ac:dyDescent="0.25">
      <c r="A1630" s="1">
        <v>1</v>
      </c>
      <c r="B1630" s="1">
        <v>151</v>
      </c>
      <c r="C1630" s="1">
        <v>0</v>
      </c>
      <c r="D1630" s="1">
        <v>12.68</v>
      </c>
      <c r="E1630" s="7">
        <v>0</v>
      </c>
      <c r="F1630" s="7">
        <v>99</v>
      </c>
      <c r="G1630" s="1">
        <v>0</v>
      </c>
      <c r="H1630" s="1">
        <v>41.3</v>
      </c>
      <c r="I1630" s="1">
        <v>0</v>
      </c>
      <c r="J1630" s="1">
        <v>99</v>
      </c>
      <c r="K1630" s="1">
        <v>6.81</v>
      </c>
      <c r="L1630" s="1">
        <v>99</v>
      </c>
      <c r="M1630" s="1">
        <v>0.1</v>
      </c>
      <c r="N1630" s="7">
        <v>1653.2390500000001</v>
      </c>
      <c r="O1630" s="1">
        <v>1315372</v>
      </c>
      <c r="P1630" s="1">
        <v>4.3</v>
      </c>
      <c r="Q1630" s="1">
        <v>4.4000000000000004</v>
      </c>
      <c r="R1630" s="1">
        <v>0.70699999999999996</v>
      </c>
      <c r="S1630" s="1">
        <v>12.8</v>
      </c>
      <c r="T1630" s="1">
        <v>0</v>
      </c>
      <c r="U1630" s="1">
        <v>0</v>
      </c>
      <c r="V1630" s="1">
        <v>0</v>
      </c>
      <c r="W1630" s="1">
        <v>0</v>
      </c>
      <c r="X1630" s="1">
        <v>0</v>
      </c>
      <c r="Y1630" s="1">
        <v>0</v>
      </c>
      <c r="Z1630" s="1">
        <v>73.900000000000006</v>
      </c>
      <c r="AA1630" s="7">
        <f>SUMPRODUCT($A$19:$Y$19,A1630:Y1630)</f>
        <v>73.590211168550482</v>
      </c>
      <c r="AB1630" s="7">
        <f>(Z1630-AA1630)^2</f>
        <v>9.5969120090861365E-2</v>
      </c>
      <c r="AC1630" s="7">
        <f>ABS(Z1630-AA1630)</f>
        <v>0.30978883144952363</v>
      </c>
      <c r="AD1630" s="7">
        <f>(Z1630-$AC$10)^2</f>
        <v>23.655465683280486</v>
      </c>
      <c r="AE1630" s="8">
        <f t="shared" si="25"/>
        <v>0.30978883144952363</v>
      </c>
    </row>
    <row r="1631" spans="1:31" x14ac:dyDescent="0.25">
      <c r="A1631" s="1">
        <v>1</v>
      </c>
      <c r="B1631" s="1">
        <v>158</v>
      </c>
      <c r="C1631" s="1">
        <v>18</v>
      </c>
      <c r="D1631" s="1">
        <v>0.01</v>
      </c>
      <c r="E1631" s="7">
        <v>8.5234864029999997</v>
      </c>
      <c r="F1631" s="7">
        <v>92</v>
      </c>
      <c r="G1631" s="1">
        <v>1279</v>
      </c>
      <c r="H1631" s="1">
        <v>18.5</v>
      </c>
      <c r="I1631" s="1">
        <v>22</v>
      </c>
      <c r="J1631" s="1">
        <v>92</v>
      </c>
      <c r="K1631" s="1">
        <v>5.8</v>
      </c>
      <c r="L1631" s="1">
        <v>92</v>
      </c>
      <c r="M1631" s="1">
        <v>0.1</v>
      </c>
      <c r="N1631" s="7">
        <v>76.238697700000003</v>
      </c>
      <c r="O1631" s="1">
        <v>28323241</v>
      </c>
      <c r="P1631" s="1">
        <v>15.9</v>
      </c>
      <c r="Q1631" s="1">
        <v>16.3</v>
      </c>
      <c r="R1631" s="1">
        <v>0.55100000000000005</v>
      </c>
      <c r="S1631" s="1">
        <v>12.4</v>
      </c>
      <c r="T1631" s="1">
        <v>0</v>
      </c>
      <c r="U1631" s="1">
        <v>1</v>
      </c>
      <c r="V1631" s="1">
        <v>0</v>
      </c>
      <c r="W1631" s="1">
        <v>0</v>
      </c>
      <c r="X1631" s="1">
        <v>0</v>
      </c>
      <c r="Y1631" s="1">
        <v>0</v>
      </c>
      <c r="Z1631" s="1">
        <v>69.599999999999994</v>
      </c>
      <c r="AA1631" s="7">
        <f>SUMPRODUCT($A$19:$Y$19,A1631:Y1631)</f>
        <v>69.620968693956158</v>
      </c>
      <c r="AB1631" s="7">
        <f>(Z1631-AA1631)^2</f>
        <v>4.3968612622724855E-4</v>
      </c>
      <c r="AC1631" s="7">
        <f>ABS(Z1631-AA1631)</f>
        <v>2.096869395616352E-2</v>
      </c>
      <c r="AD1631" s="7">
        <f>(Z1631-$AC$10)^2</f>
        <v>0.31774470860358689</v>
      </c>
      <c r="AE1631" s="8">
        <f t="shared" si="25"/>
        <v>-2.096869395616352E-2</v>
      </c>
    </row>
    <row r="1632" spans="1:31" x14ac:dyDescent="0.25">
      <c r="A1632" s="1">
        <v>1</v>
      </c>
      <c r="B1632" s="1">
        <v>88</v>
      </c>
      <c r="C1632" s="1">
        <v>1</v>
      </c>
      <c r="D1632" s="1">
        <v>0.03</v>
      </c>
      <c r="E1632" s="7">
        <v>2078.3927480000002</v>
      </c>
      <c r="F1632" s="7">
        <v>99</v>
      </c>
      <c r="G1632" s="1">
        <v>0</v>
      </c>
      <c r="H1632" s="1">
        <v>67.5</v>
      </c>
      <c r="I1632" s="1">
        <v>1</v>
      </c>
      <c r="J1632" s="1">
        <v>99</v>
      </c>
      <c r="K1632" s="1">
        <v>1.93</v>
      </c>
      <c r="L1632" s="1">
        <v>99</v>
      </c>
      <c r="M1632" s="1">
        <v>0.1</v>
      </c>
      <c r="N1632" s="7">
        <v>55571.998599999999</v>
      </c>
      <c r="O1632" s="1">
        <v>1315372</v>
      </c>
      <c r="P1632" s="1">
        <v>3.3</v>
      </c>
      <c r="Q1632" s="1">
        <v>3.1</v>
      </c>
      <c r="R1632" s="1">
        <v>0.78700000000000003</v>
      </c>
      <c r="S1632" s="1">
        <v>13.8</v>
      </c>
      <c r="T1632" s="1">
        <v>0</v>
      </c>
      <c r="U1632" s="1">
        <v>1</v>
      </c>
      <c r="V1632" s="1">
        <v>0</v>
      </c>
      <c r="W1632" s="1">
        <v>0</v>
      </c>
      <c r="X1632" s="1">
        <v>0</v>
      </c>
      <c r="Y1632" s="1">
        <v>0</v>
      </c>
      <c r="Z1632" s="1">
        <v>73.8</v>
      </c>
      <c r="AA1632" s="7">
        <f>SUMPRODUCT($A$19:$Y$19,A1632:Y1632)</f>
        <v>77.552178202113012</v>
      </c>
      <c r="AB1632" s="7">
        <f>(Z1632-AA1632)^2</f>
        <v>14.078841260412057</v>
      </c>
      <c r="AC1632" s="7">
        <f>ABS(Z1632-AA1632)</f>
        <v>3.752178202113015</v>
      </c>
      <c r="AD1632" s="7">
        <f>(Z1632-$AC$10)^2</f>
        <v>22.692727986194896</v>
      </c>
      <c r="AE1632" s="8">
        <f t="shared" si="25"/>
        <v>-3.752178202113015</v>
      </c>
    </row>
    <row r="1633" spans="1:31" x14ac:dyDescent="0.25">
      <c r="A1633" s="1">
        <v>1</v>
      </c>
      <c r="B1633" s="1">
        <v>149</v>
      </c>
      <c r="C1633" s="1">
        <v>0</v>
      </c>
      <c r="D1633" s="1">
        <v>12.09</v>
      </c>
      <c r="E1633" s="7">
        <v>0</v>
      </c>
      <c r="F1633" s="7">
        <v>96</v>
      </c>
      <c r="G1633" s="1">
        <v>0</v>
      </c>
      <c r="H1633" s="1">
        <v>42.2</v>
      </c>
      <c r="I1633" s="1">
        <v>0</v>
      </c>
      <c r="J1633" s="1">
        <v>96</v>
      </c>
      <c r="K1633" s="1">
        <v>7.43</v>
      </c>
      <c r="L1633" s="1">
        <v>96</v>
      </c>
      <c r="M1633" s="1">
        <v>0.1</v>
      </c>
      <c r="N1633" s="7">
        <v>1653.2390500000001</v>
      </c>
      <c r="O1633" s="1">
        <v>1315372</v>
      </c>
      <c r="P1633" s="1">
        <v>4.3</v>
      </c>
      <c r="Q1633" s="1">
        <v>4.4000000000000004</v>
      </c>
      <c r="R1633" s="1">
        <v>0.71</v>
      </c>
      <c r="S1633" s="1">
        <v>12.6</v>
      </c>
      <c r="T1633" s="1">
        <v>0</v>
      </c>
      <c r="U1633" s="1">
        <v>0</v>
      </c>
      <c r="V1633" s="1">
        <v>0</v>
      </c>
      <c r="W1633" s="1">
        <v>0</v>
      </c>
      <c r="X1633" s="1">
        <v>0</v>
      </c>
      <c r="Y1633" s="1">
        <v>0</v>
      </c>
      <c r="Z1633" s="1">
        <v>74.099999999999994</v>
      </c>
      <c r="AA1633" s="7">
        <f>SUMPRODUCT($A$19:$Y$19,A1633:Y1633)</f>
        <v>73.461050553823839</v>
      </c>
      <c r="AB1633" s="7">
        <f>(Z1633-AA1633)^2</f>
        <v>0.4082563947688162</v>
      </c>
      <c r="AC1633" s="7">
        <f>ABS(Z1633-AA1633)</f>
        <v>0.63894944617615579</v>
      </c>
      <c r="AD1633" s="7">
        <f>(Z1633-$AC$10)^2</f>
        <v>25.640941077451391</v>
      </c>
      <c r="AE1633" s="8">
        <f t="shared" si="25"/>
        <v>0.63894944617615579</v>
      </c>
    </row>
    <row r="1634" spans="1:31" x14ac:dyDescent="0.25">
      <c r="A1634" s="1">
        <v>1</v>
      </c>
      <c r="B1634" s="1">
        <v>6</v>
      </c>
      <c r="C1634" s="1">
        <v>1</v>
      </c>
      <c r="D1634" s="1">
        <v>2.78</v>
      </c>
      <c r="E1634" s="7">
        <v>3830.1845870000002</v>
      </c>
      <c r="F1634" s="7">
        <v>97</v>
      </c>
      <c r="G1634" s="1">
        <v>211</v>
      </c>
      <c r="H1634" s="1">
        <v>63.8</v>
      </c>
      <c r="I1634" s="1">
        <v>1</v>
      </c>
      <c r="J1634" s="1">
        <v>94</v>
      </c>
      <c r="K1634" s="1">
        <v>7.73</v>
      </c>
      <c r="L1634" s="1">
        <v>94</v>
      </c>
      <c r="M1634" s="1">
        <v>0.1</v>
      </c>
      <c r="N1634" s="7">
        <v>32569.596829999999</v>
      </c>
      <c r="O1634" s="1">
        <v>7915</v>
      </c>
      <c r="P1634" s="1">
        <v>1.2</v>
      </c>
      <c r="Q1634" s="1">
        <v>1.1000000000000001</v>
      </c>
      <c r="R1634" s="1">
        <v>0.88900000000000001</v>
      </c>
      <c r="S1634" s="1">
        <v>15.9</v>
      </c>
      <c r="T1634" s="1">
        <v>0</v>
      </c>
      <c r="U1634" s="1">
        <v>1</v>
      </c>
      <c r="V1634" s="1">
        <v>0</v>
      </c>
      <c r="W1634" s="1">
        <v>0</v>
      </c>
      <c r="X1634" s="1">
        <v>0</v>
      </c>
      <c r="Y1634" s="1">
        <v>0</v>
      </c>
      <c r="Z1634" s="1">
        <v>81.8</v>
      </c>
      <c r="AA1634" s="7">
        <f>SUMPRODUCT($A$19:$Y$19,A1634:Y1634)</f>
        <v>79.838350449638369</v>
      </c>
      <c r="AB1634" s="7">
        <f>(Z1634-AA1634)^2</f>
        <v>3.8480689584339767</v>
      </c>
      <c r="AC1634" s="7">
        <f>ABS(Z1634-AA1634)</f>
        <v>1.9616495503616278</v>
      </c>
      <c r="AD1634" s="7">
        <f>(Z1634-$AC$10)^2</f>
        <v>162.91174375303549</v>
      </c>
      <c r="AE1634" s="8">
        <f t="shared" si="25"/>
        <v>1.9616495503616278</v>
      </c>
    </row>
    <row r="1635" spans="1:31" x14ac:dyDescent="0.25">
      <c r="A1635" s="1">
        <v>1</v>
      </c>
      <c r="B1635" s="1">
        <v>219</v>
      </c>
      <c r="C1635" s="1">
        <v>59</v>
      </c>
      <c r="D1635" s="1">
        <v>4.42</v>
      </c>
      <c r="E1635" s="7">
        <v>159.53484889999999</v>
      </c>
      <c r="F1635" s="7">
        <v>85</v>
      </c>
      <c r="G1635" s="1">
        <v>1469</v>
      </c>
      <c r="H1635" s="1">
        <v>22.1</v>
      </c>
      <c r="I1635" s="1">
        <v>76</v>
      </c>
      <c r="J1635" s="1">
        <v>86</v>
      </c>
      <c r="K1635" s="1">
        <v>4.41</v>
      </c>
      <c r="L1635" s="1">
        <v>87</v>
      </c>
      <c r="M1635" s="1">
        <v>0.1</v>
      </c>
      <c r="N1635" s="7">
        <v>1825.3415210000001</v>
      </c>
      <c r="O1635" s="1">
        <v>9222879</v>
      </c>
      <c r="P1635" s="1">
        <v>1</v>
      </c>
      <c r="Q1635" s="1">
        <v>9.6999999999999993</v>
      </c>
      <c r="R1635" s="1">
        <v>0.66100000000000003</v>
      </c>
      <c r="S1635" s="1">
        <v>11.7</v>
      </c>
      <c r="T1635" s="1">
        <v>0</v>
      </c>
      <c r="U1635" s="1">
        <v>1</v>
      </c>
      <c r="V1635" s="1">
        <v>0</v>
      </c>
      <c r="W1635" s="1">
        <v>0</v>
      </c>
      <c r="X1635" s="1">
        <v>0</v>
      </c>
      <c r="Y1635" s="1">
        <v>0</v>
      </c>
      <c r="Z1635" s="1">
        <v>68</v>
      </c>
      <c r="AA1635" s="7">
        <f>SUMPRODUCT($A$19:$Y$19,A1635:Y1635)</f>
        <v>69.161481729946303</v>
      </c>
      <c r="AB1635" s="7">
        <f>(Z1635-AA1635)^2</f>
        <v>1.3490398089990561</v>
      </c>
      <c r="AC1635" s="7">
        <f>ABS(Z1635-AA1635)</f>
        <v>1.1614817299463027</v>
      </c>
      <c r="AD1635" s="7">
        <f>(Z1635-$AC$10)^2</f>
        <v>1.0739415552354672</v>
      </c>
      <c r="AE1635" s="8">
        <f t="shared" si="25"/>
        <v>-1.1614817299463027</v>
      </c>
    </row>
    <row r="1636" spans="1:31" x14ac:dyDescent="0.25">
      <c r="A1636" s="1">
        <v>1</v>
      </c>
      <c r="B1636" s="1">
        <v>92</v>
      </c>
      <c r="C1636" s="1">
        <v>0</v>
      </c>
      <c r="D1636" s="1">
        <v>2.15</v>
      </c>
      <c r="E1636" s="7">
        <v>167.7270642</v>
      </c>
      <c r="F1636" s="7">
        <v>97</v>
      </c>
      <c r="G1636" s="1">
        <v>6</v>
      </c>
      <c r="H1636" s="1">
        <v>54.5</v>
      </c>
      <c r="I1636" s="1">
        <v>0</v>
      </c>
      <c r="J1636" s="1">
        <v>97</v>
      </c>
      <c r="K1636" s="1">
        <v>3.51</v>
      </c>
      <c r="L1636" s="1">
        <v>97</v>
      </c>
      <c r="M1636" s="1">
        <v>0.1</v>
      </c>
      <c r="N1636" s="7">
        <v>13636.346680000001</v>
      </c>
      <c r="O1636" s="1">
        <v>1315372</v>
      </c>
      <c r="P1636" s="1">
        <v>6.2</v>
      </c>
      <c r="Q1636" s="1">
        <v>6</v>
      </c>
      <c r="R1636" s="1">
        <v>0.78600000000000003</v>
      </c>
      <c r="S1636" s="1">
        <v>13.2</v>
      </c>
      <c r="T1636" s="1">
        <v>0</v>
      </c>
      <c r="U1636" s="1">
        <v>1</v>
      </c>
      <c r="V1636" s="1">
        <v>0</v>
      </c>
      <c r="W1636" s="1">
        <v>0</v>
      </c>
      <c r="X1636" s="1">
        <v>0</v>
      </c>
      <c r="Y1636" s="1">
        <v>0</v>
      </c>
      <c r="Z1636" s="1">
        <v>74.5</v>
      </c>
      <c r="AA1636" s="7">
        <f>SUMPRODUCT($A$19:$Y$19,A1636:Y1636)</f>
        <v>74.525262160376485</v>
      </c>
      <c r="AB1636" s="7">
        <f>(Z1636-AA1636)^2</f>
        <v>6.3817674688725371E-4</v>
      </c>
      <c r="AC1636" s="7">
        <f>ABS(Z1636-AA1636)</f>
        <v>2.5262160376485099E-2</v>
      </c>
      <c r="AD1636" s="7">
        <f>(Z1636-$AC$10)^2</f>
        <v>29.85189186579348</v>
      </c>
      <c r="AE1636" s="8">
        <f t="shared" si="25"/>
        <v>-2.5262160376485099E-2</v>
      </c>
    </row>
    <row r="1637" spans="1:31" x14ac:dyDescent="0.25">
      <c r="A1637" s="1">
        <v>1</v>
      </c>
      <c r="B1637" s="1">
        <v>118</v>
      </c>
      <c r="C1637" s="1">
        <v>0</v>
      </c>
      <c r="D1637" s="1">
        <v>5.77</v>
      </c>
      <c r="E1637" s="7">
        <v>339.71904929999999</v>
      </c>
      <c r="F1637" s="7">
        <v>95</v>
      </c>
      <c r="G1637" s="1">
        <v>0</v>
      </c>
      <c r="H1637" s="1">
        <v>62.3</v>
      </c>
      <c r="I1637" s="1">
        <v>0</v>
      </c>
      <c r="J1637" s="1">
        <v>95</v>
      </c>
      <c r="K1637" s="1">
        <v>8.74</v>
      </c>
      <c r="L1637" s="1">
        <v>95</v>
      </c>
      <c r="M1637" s="1">
        <v>0.1</v>
      </c>
      <c r="N1637" s="7">
        <v>1592.6819</v>
      </c>
      <c r="O1637" s="1">
        <v>3396777</v>
      </c>
      <c r="P1637" s="1">
        <v>1.5</v>
      </c>
      <c r="Q1637" s="1">
        <v>1.5</v>
      </c>
      <c r="R1637" s="1">
        <v>0.78400000000000003</v>
      </c>
      <c r="S1637" s="1">
        <v>15.5</v>
      </c>
      <c r="T1637" s="1">
        <v>0</v>
      </c>
      <c r="U1637" s="1">
        <v>0</v>
      </c>
      <c r="V1637" s="1">
        <v>0</v>
      </c>
      <c r="W1637" s="1">
        <v>1</v>
      </c>
      <c r="X1637" s="1">
        <v>0</v>
      </c>
      <c r="Y1637" s="1">
        <v>0</v>
      </c>
      <c r="Z1637" s="1">
        <v>76.5</v>
      </c>
      <c r="AA1637" s="7">
        <f>SUMPRODUCT($A$19:$Y$19,A1637:Y1637)</f>
        <v>76.054255076996967</v>
      </c>
      <c r="AB1637" s="7">
        <f>(Z1637-AA1637)^2</f>
        <v>0.19868853638298023</v>
      </c>
      <c r="AC1637" s="7">
        <f>ABS(Z1637-AA1637)</f>
        <v>0.44574492300303348</v>
      </c>
      <c r="AD1637" s="7">
        <f>(Z1637-$AC$10)^2</f>
        <v>55.706645807503634</v>
      </c>
      <c r="AE1637" s="8">
        <f t="shared" si="25"/>
        <v>0.44574492300303348</v>
      </c>
    </row>
    <row r="1638" spans="1:31" x14ac:dyDescent="0.25">
      <c r="A1638" s="1">
        <v>1</v>
      </c>
      <c r="B1638" s="1">
        <v>164</v>
      </c>
      <c r="C1638" s="1">
        <v>10</v>
      </c>
      <c r="D1638" s="1">
        <v>0.01</v>
      </c>
      <c r="E1638" s="7">
        <v>71.508921450000003</v>
      </c>
      <c r="F1638" s="7">
        <v>94</v>
      </c>
      <c r="G1638" s="1">
        <v>16</v>
      </c>
      <c r="H1638" s="1">
        <v>38.200000000000003</v>
      </c>
      <c r="I1638" s="1">
        <v>12</v>
      </c>
      <c r="J1638" s="1">
        <v>96</v>
      </c>
      <c r="K1638" s="1">
        <v>6.39</v>
      </c>
      <c r="L1638" s="1">
        <v>94</v>
      </c>
      <c r="M1638" s="1">
        <v>0.2</v>
      </c>
      <c r="N1638" s="7">
        <v>954.72525299999995</v>
      </c>
      <c r="O1638" s="1">
        <v>799562</v>
      </c>
      <c r="P1638" s="1">
        <v>3.6</v>
      </c>
      <c r="Q1638" s="1">
        <v>3.7</v>
      </c>
      <c r="R1638" s="1">
        <v>0.61299999999999999</v>
      </c>
      <c r="S1638" s="1">
        <v>11.1</v>
      </c>
      <c r="T1638" s="1">
        <v>0</v>
      </c>
      <c r="U1638" s="1">
        <v>1</v>
      </c>
      <c r="V1638" s="1">
        <v>0</v>
      </c>
      <c r="W1638" s="1">
        <v>0</v>
      </c>
      <c r="X1638" s="1">
        <v>0</v>
      </c>
      <c r="Y1638" s="1">
        <v>0</v>
      </c>
      <c r="Z1638" s="1">
        <v>68.8</v>
      </c>
      <c r="AA1638" s="7">
        <f>SUMPRODUCT($A$19:$Y$19,A1638:Y1638)</f>
        <v>71.002438812041149</v>
      </c>
      <c r="AB1638" s="7">
        <f>(Z1638-AA1638)^2</f>
        <v>4.850736720785239</v>
      </c>
      <c r="AC1638" s="7">
        <f>ABS(Z1638-AA1638)</f>
        <v>2.2024388120411516</v>
      </c>
      <c r="AD1638" s="7">
        <f>(Z1638-$AC$10)^2</f>
        <v>5.5843131919531615E-2</v>
      </c>
      <c r="AE1638" s="8">
        <f t="shared" si="25"/>
        <v>-2.2024388120411516</v>
      </c>
    </row>
    <row r="1639" spans="1:31" x14ac:dyDescent="0.25">
      <c r="A1639" s="1">
        <v>1</v>
      </c>
      <c r="B1639" s="1">
        <v>76</v>
      </c>
      <c r="C1639" s="1">
        <v>0</v>
      </c>
      <c r="D1639" s="1">
        <v>3.76</v>
      </c>
      <c r="E1639" s="7">
        <v>0</v>
      </c>
      <c r="F1639" s="7">
        <v>98</v>
      </c>
      <c r="G1639" s="1">
        <v>8</v>
      </c>
      <c r="H1639" s="1">
        <v>61.6</v>
      </c>
      <c r="I1639" s="1">
        <v>0</v>
      </c>
      <c r="J1639" s="1">
        <v>98</v>
      </c>
      <c r="K1639" s="1">
        <v>5.72</v>
      </c>
      <c r="L1639" s="1">
        <v>98</v>
      </c>
      <c r="M1639" s="1">
        <v>0.1</v>
      </c>
      <c r="N1639" s="7">
        <v>1922.681</v>
      </c>
      <c r="O1639" s="1">
        <v>135876</v>
      </c>
      <c r="P1639" s="1">
        <v>0.7</v>
      </c>
      <c r="Q1639" s="1">
        <v>0.5</v>
      </c>
      <c r="R1639" s="1">
        <v>0.84099999999999997</v>
      </c>
      <c r="S1639" s="1">
        <v>16.600000000000001</v>
      </c>
      <c r="T1639" s="1">
        <v>0</v>
      </c>
      <c r="U1639" s="1">
        <v>0</v>
      </c>
      <c r="V1639" s="1">
        <v>0</v>
      </c>
      <c r="W1639" s="1">
        <v>0</v>
      </c>
      <c r="X1639" s="1">
        <v>1</v>
      </c>
      <c r="Y1639" s="1">
        <v>1</v>
      </c>
      <c r="Z1639" s="1">
        <v>81.099999999999994</v>
      </c>
      <c r="AA1639" s="7">
        <f>SUMPRODUCT($A$19:$Y$19,A1639:Y1639)</f>
        <v>79.637858038609451</v>
      </c>
      <c r="AB1639" s="7">
        <f>(Z1639-AA1639)^2</f>
        <v>2.1378591152589843</v>
      </c>
      <c r="AC1639" s="7">
        <f>ABS(Z1639-AA1639)</f>
        <v>1.4621419613905431</v>
      </c>
      <c r="AD1639" s="7">
        <f>(Z1639-$AC$10)^2</f>
        <v>145.53257987343687</v>
      </c>
      <c r="AE1639" s="8">
        <f t="shared" si="25"/>
        <v>1.4621419613905431</v>
      </c>
    </row>
    <row r="1640" spans="1:31" x14ac:dyDescent="0.25">
      <c r="A1640" s="1">
        <v>1</v>
      </c>
      <c r="B1640" s="1">
        <v>115</v>
      </c>
      <c r="C1640" s="1">
        <v>4</v>
      </c>
      <c r="D1640" s="1">
        <v>0.41</v>
      </c>
      <c r="E1640" s="7">
        <v>67.701710640000002</v>
      </c>
      <c r="F1640" s="7">
        <v>98</v>
      </c>
      <c r="G1640" s="1">
        <v>3</v>
      </c>
      <c r="H1640" s="1">
        <v>63.2</v>
      </c>
      <c r="I1640" s="1">
        <v>4</v>
      </c>
      <c r="J1640" s="1">
        <v>98</v>
      </c>
      <c r="K1640" s="1">
        <v>8</v>
      </c>
      <c r="L1640" s="1">
        <v>98</v>
      </c>
      <c r="M1640" s="1">
        <v>0.1</v>
      </c>
      <c r="N1640" s="7">
        <v>387.75321100000002</v>
      </c>
      <c r="O1640" s="1">
        <v>7992573</v>
      </c>
      <c r="P1640" s="1">
        <v>3.9</v>
      </c>
      <c r="Q1640" s="1">
        <v>3.9</v>
      </c>
      <c r="R1640" s="1">
        <v>0.73499999999999999</v>
      </c>
      <c r="S1640" s="1">
        <v>12.9</v>
      </c>
      <c r="T1640" s="1">
        <v>0</v>
      </c>
      <c r="U1640" s="1">
        <v>1</v>
      </c>
      <c r="V1640" s="1">
        <v>0</v>
      </c>
      <c r="W1640" s="1">
        <v>0</v>
      </c>
      <c r="X1640" s="1">
        <v>0</v>
      </c>
      <c r="Y1640" s="1">
        <v>0</v>
      </c>
      <c r="Z1640" s="1">
        <v>73.7</v>
      </c>
      <c r="AA1640" s="7">
        <f>SUMPRODUCT($A$19:$Y$19,A1640:Y1640)</f>
        <v>74.24448633603798</v>
      </c>
      <c r="AB1640" s="7">
        <f>(Z1640-AA1640)^2</f>
        <v>0.29646537013206081</v>
      </c>
      <c r="AC1640" s="7">
        <f>ABS(Z1640-AA1640)</f>
        <v>0.54448633603797703</v>
      </c>
      <c r="AD1640" s="7">
        <f>(Z1640-$AC$10)^2</f>
        <v>21.749990289109444</v>
      </c>
      <c r="AE1640" s="8">
        <f t="shared" si="25"/>
        <v>-0.54448633603797703</v>
      </c>
    </row>
    <row r="1641" spans="1:31" x14ac:dyDescent="0.25">
      <c r="A1641" s="1">
        <v>1</v>
      </c>
      <c r="B1641" s="1">
        <v>268</v>
      </c>
      <c r="C1641" s="1">
        <v>40</v>
      </c>
      <c r="D1641" s="1">
        <v>0.93</v>
      </c>
      <c r="E1641" s="7">
        <v>37.128947869999998</v>
      </c>
      <c r="F1641" s="7">
        <v>61</v>
      </c>
      <c r="G1641" s="1">
        <v>62233</v>
      </c>
      <c r="H1641" s="1">
        <v>15</v>
      </c>
      <c r="I1641" s="1">
        <v>60</v>
      </c>
      <c r="J1641" s="1">
        <v>65</v>
      </c>
      <c r="K1641" s="1">
        <v>4.8099999999999996</v>
      </c>
      <c r="L1641" s="1">
        <v>66</v>
      </c>
      <c r="M1641" s="1">
        <v>0.7</v>
      </c>
      <c r="N1641" s="7">
        <v>316.79989649999999</v>
      </c>
      <c r="O1641" s="1">
        <v>17279141</v>
      </c>
      <c r="P1641" s="1">
        <v>8.3000000000000007</v>
      </c>
      <c r="Q1641" s="1">
        <v>8.3000000000000007</v>
      </c>
      <c r="R1641" s="1">
        <v>0.45700000000000002</v>
      </c>
      <c r="S1641" s="1">
        <v>8.5</v>
      </c>
      <c r="T1641" s="1">
        <v>1</v>
      </c>
      <c r="U1641" s="1">
        <v>0</v>
      </c>
      <c r="V1641" s="1">
        <v>0</v>
      </c>
      <c r="W1641" s="1">
        <v>0</v>
      </c>
      <c r="X1641" s="1">
        <v>0</v>
      </c>
      <c r="Y1641" s="1">
        <v>0</v>
      </c>
      <c r="Z1641" s="1">
        <v>59.9</v>
      </c>
      <c r="AA1641" s="7">
        <f>SUMPRODUCT($A$19:$Y$19,A1641:Y1641)</f>
        <v>58.743550824049962</v>
      </c>
      <c r="AB1641" s="7">
        <f>(Z1641-AA1641)^2</f>
        <v>1.3373746965555198</v>
      </c>
      <c r="AC1641" s="7">
        <f>ABS(Z1641-AA1641)</f>
        <v>1.156449175950037</v>
      </c>
      <c r="AD1641" s="7">
        <f>(Z1641-$AC$10)^2</f>
        <v>83.472188091309349</v>
      </c>
      <c r="AE1641" s="8">
        <f t="shared" si="25"/>
        <v>1.156449175950037</v>
      </c>
    </row>
    <row r="1642" spans="1:31" x14ac:dyDescent="0.25">
      <c r="A1642" s="1">
        <v>1</v>
      </c>
      <c r="B1642" s="1">
        <v>251</v>
      </c>
      <c r="C1642" s="1">
        <v>25</v>
      </c>
      <c r="D1642" s="1">
        <v>0.01</v>
      </c>
      <c r="E1642" s="7">
        <v>9.8040746700000003</v>
      </c>
      <c r="F1642" s="7">
        <v>8</v>
      </c>
      <c r="G1642" s="1">
        <v>288</v>
      </c>
      <c r="H1642" s="1">
        <v>24.1</v>
      </c>
      <c r="I1642" s="1">
        <v>39</v>
      </c>
      <c r="J1642" s="1">
        <v>8</v>
      </c>
      <c r="K1642" s="1">
        <v>4.8600000000000003</v>
      </c>
      <c r="L1642" s="1">
        <v>8</v>
      </c>
      <c r="M1642" s="1">
        <v>1.3</v>
      </c>
      <c r="N1642" s="7">
        <v>837.95510000000002</v>
      </c>
      <c r="O1642" s="1">
        <v>972916</v>
      </c>
      <c r="P1642" s="1">
        <v>7.4</v>
      </c>
      <c r="Q1642" s="1">
        <v>7.3</v>
      </c>
      <c r="R1642" s="1">
        <v>0.45800000000000002</v>
      </c>
      <c r="S1642" s="1">
        <v>10</v>
      </c>
      <c r="T1642" s="1">
        <v>1</v>
      </c>
      <c r="U1642" s="1">
        <v>0</v>
      </c>
      <c r="V1642" s="1">
        <v>0</v>
      </c>
      <c r="W1642" s="1">
        <v>0</v>
      </c>
      <c r="X1642" s="1">
        <v>0</v>
      </c>
      <c r="Y1642" s="1">
        <v>0</v>
      </c>
      <c r="Z1642" s="1">
        <v>59.3</v>
      </c>
      <c r="AA1642" s="7">
        <f>SUMPRODUCT($A$19:$Y$19,A1642:Y1642)</f>
        <v>57.589454170443865</v>
      </c>
      <c r="AB1642" s="7">
        <f>(Z1642-AA1642)^2</f>
        <v>2.9259670350118756</v>
      </c>
      <c r="AC1642" s="7">
        <f>ABS(Z1642-AA1642)</f>
        <v>1.710545829556132</v>
      </c>
      <c r="AD1642" s="7">
        <f>(Z1642-$AC$10)^2</f>
        <v>94.795761908796337</v>
      </c>
      <c r="AE1642" s="8">
        <f t="shared" si="25"/>
        <v>1.710545829556132</v>
      </c>
    </row>
    <row r="1643" spans="1:31" x14ac:dyDescent="0.25">
      <c r="A1643" s="1">
        <v>1</v>
      </c>
      <c r="B1643" s="1">
        <v>31</v>
      </c>
      <c r="C1643" s="1">
        <v>60</v>
      </c>
      <c r="D1643" s="1">
        <v>0.53</v>
      </c>
      <c r="E1643" s="7">
        <v>3.6764657600000001</v>
      </c>
      <c r="F1643" s="7">
        <v>92</v>
      </c>
      <c r="G1643" s="1">
        <v>717</v>
      </c>
      <c r="H1643" s="1">
        <v>16.5</v>
      </c>
      <c r="I1643" s="1">
        <v>108</v>
      </c>
      <c r="J1643" s="1">
        <v>65</v>
      </c>
      <c r="K1643" s="1">
        <v>6.32</v>
      </c>
      <c r="L1643" s="1">
        <v>61</v>
      </c>
      <c r="M1643" s="1">
        <v>2.2999999999999998</v>
      </c>
      <c r="N1643" s="7">
        <v>334.22415999999998</v>
      </c>
      <c r="O1643" s="1">
        <v>11638929</v>
      </c>
      <c r="P1643" s="1">
        <v>1.5</v>
      </c>
      <c r="Q1643" s="1">
        <v>1.5</v>
      </c>
      <c r="R1643" s="1">
        <v>0.308</v>
      </c>
      <c r="S1643" s="1">
        <v>4.9000000000000004</v>
      </c>
      <c r="T1643" s="1">
        <v>1</v>
      </c>
      <c r="U1643" s="1">
        <v>0</v>
      </c>
      <c r="V1643" s="1">
        <v>0</v>
      </c>
      <c r="W1643" s="1">
        <v>0</v>
      </c>
      <c r="X1643" s="1">
        <v>0</v>
      </c>
      <c r="Y1643" s="1">
        <v>0</v>
      </c>
      <c r="Z1643" s="1">
        <v>51.2</v>
      </c>
      <c r="AA1643" s="7">
        <f>SUMPRODUCT($A$19:$Y$19,A1643:Y1643)</f>
        <v>59.057732486349821</v>
      </c>
      <c r="AB1643" s="7">
        <f>(Z1643-AA1643)^2</f>
        <v>61.743959827037287</v>
      </c>
      <c r="AC1643" s="7">
        <f>ABS(Z1643-AA1643)</f>
        <v>7.8577324863498177</v>
      </c>
      <c r="AD1643" s="7">
        <f>(Z1643-$AC$10)^2</f>
        <v>318.13400844487006</v>
      </c>
      <c r="AE1643" s="8">
        <f t="shared" si="25"/>
        <v>-7.8577324863498177</v>
      </c>
    </row>
    <row r="1644" spans="1:31" x14ac:dyDescent="0.25">
      <c r="A1644" s="1">
        <v>1</v>
      </c>
      <c r="B1644" s="1">
        <v>163</v>
      </c>
      <c r="C1644" s="1">
        <v>3</v>
      </c>
      <c r="D1644" s="1">
        <v>3.36</v>
      </c>
      <c r="E1644" s="7">
        <v>292.75310100000002</v>
      </c>
      <c r="F1644" s="7">
        <v>98</v>
      </c>
      <c r="G1644" s="1">
        <v>0</v>
      </c>
      <c r="H1644" s="1">
        <v>49.4</v>
      </c>
      <c r="I1644" s="1">
        <v>3</v>
      </c>
      <c r="J1644" s="1">
        <v>99</v>
      </c>
      <c r="K1644" s="1">
        <v>6.82</v>
      </c>
      <c r="L1644" s="1">
        <v>98</v>
      </c>
      <c r="M1644" s="1">
        <v>0.2</v>
      </c>
      <c r="N1644" s="7">
        <v>1464.497754</v>
      </c>
      <c r="O1644" s="1">
        <v>5666581</v>
      </c>
      <c r="P1644" s="1">
        <v>1.9</v>
      </c>
      <c r="Q1644" s="1">
        <v>1.8</v>
      </c>
      <c r="R1644" s="1">
        <v>0.61299999999999999</v>
      </c>
      <c r="S1644" s="1">
        <v>11.3</v>
      </c>
      <c r="T1644" s="1">
        <v>0</v>
      </c>
      <c r="U1644" s="1">
        <v>0</v>
      </c>
      <c r="V1644" s="1">
        <v>0</v>
      </c>
      <c r="W1644" s="1">
        <v>0</v>
      </c>
      <c r="X1644" s="1">
        <v>0</v>
      </c>
      <c r="Y1644" s="1">
        <v>0</v>
      </c>
      <c r="Z1644" s="1">
        <v>73.2</v>
      </c>
      <c r="AA1644" s="7">
        <f>SUMPRODUCT($A$19:$Y$19,A1644:Y1644)</f>
        <v>73.011719294188339</v>
      </c>
      <c r="AB1644" s="7">
        <f>(Z1644-AA1644)^2</f>
        <v>3.5449624180938367E-2</v>
      </c>
      <c r="AC1644" s="7">
        <f>ABS(Z1644-AA1644)</f>
        <v>0.18828070581166401</v>
      </c>
      <c r="AD1644" s="7">
        <f>(Z1644-$AC$10)^2</f>
        <v>17.336301803681902</v>
      </c>
      <c r="AE1644" s="8">
        <f t="shared" si="25"/>
        <v>0.18828070581166401</v>
      </c>
    </row>
    <row r="1645" spans="1:31" x14ac:dyDescent="0.25">
      <c r="A1645" s="1">
        <v>1</v>
      </c>
      <c r="B1645" s="1">
        <v>12</v>
      </c>
      <c r="C1645" s="1">
        <v>0</v>
      </c>
      <c r="D1645" s="1">
        <v>1.1299999999999999</v>
      </c>
      <c r="E1645" s="7">
        <v>0</v>
      </c>
      <c r="F1645" s="7">
        <v>97</v>
      </c>
      <c r="G1645" s="1">
        <v>116</v>
      </c>
      <c r="H1645" s="1">
        <v>59.7</v>
      </c>
      <c r="I1645" s="1">
        <v>0</v>
      </c>
      <c r="J1645" s="1">
        <v>96</v>
      </c>
      <c r="K1645" s="1">
        <v>6.48</v>
      </c>
      <c r="L1645" s="1">
        <v>95</v>
      </c>
      <c r="M1645" s="1">
        <v>0.1</v>
      </c>
      <c r="N1645" s="7">
        <v>1653.2390500000001</v>
      </c>
      <c r="O1645" s="1">
        <v>1315372</v>
      </c>
      <c r="P1645" s="1">
        <v>2.2000000000000002</v>
      </c>
      <c r="Q1645" s="1">
        <v>2.2000000000000002</v>
      </c>
      <c r="R1645" s="1">
        <v>0.74299999999999999</v>
      </c>
      <c r="S1645" s="1">
        <v>12.9</v>
      </c>
      <c r="T1645" s="1">
        <v>0</v>
      </c>
      <c r="U1645" s="1">
        <v>0</v>
      </c>
      <c r="V1645" s="1">
        <v>0</v>
      </c>
      <c r="W1645" s="1">
        <v>0</v>
      </c>
      <c r="X1645" s="1">
        <v>1</v>
      </c>
      <c r="Y1645" s="1">
        <v>0</v>
      </c>
      <c r="Z1645" s="1">
        <v>75.5</v>
      </c>
      <c r="AA1645" s="7">
        <f>SUMPRODUCT($A$19:$Y$19,A1645:Y1645)</f>
        <v>75.491133606759121</v>
      </c>
      <c r="AB1645" s="7">
        <f>(Z1645-AA1645)^2</f>
        <v>7.861292910190896E-5</v>
      </c>
      <c r="AC1645" s="7">
        <f>ABS(Z1645-AA1645)</f>
        <v>8.8663932408792334E-3</v>
      </c>
      <c r="AD1645" s="7">
        <f>(Z1645-$AC$10)^2</f>
        <v>41.779268836648555</v>
      </c>
      <c r="AE1645" s="8">
        <f t="shared" si="25"/>
        <v>8.8663932408792334E-3</v>
      </c>
    </row>
    <row r="1646" spans="1:31" x14ac:dyDescent="0.25">
      <c r="A1646" s="1">
        <v>1</v>
      </c>
      <c r="B1646" s="1">
        <v>142</v>
      </c>
      <c r="C1646" s="1">
        <v>126</v>
      </c>
      <c r="D1646" s="1">
        <v>0.01</v>
      </c>
      <c r="E1646" s="7">
        <v>62.659454320000002</v>
      </c>
      <c r="F1646" s="7">
        <v>94</v>
      </c>
      <c r="G1646" s="1">
        <v>788</v>
      </c>
      <c r="H1646" s="1">
        <v>15.2</v>
      </c>
      <c r="I1646" s="1">
        <v>161</v>
      </c>
      <c r="J1646" s="1">
        <v>94</v>
      </c>
      <c r="K1646" s="1">
        <v>3.6</v>
      </c>
      <c r="L1646" s="1">
        <v>94</v>
      </c>
      <c r="M1646" s="1">
        <v>0.1</v>
      </c>
      <c r="N1646" s="7">
        <v>757.6717572</v>
      </c>
      <c r="O1646" s="1">
        <v>15214912</v>
      </c>
      <c r="P1646" s="1">
        <v>18.899999999999999</v>
      </c>
      <c r="Q1646" s="1">
        <v>19.399999999999999</v>
      </c>
      <c r="R1646" s="1">
        <v>0.53500000000000003</v>
      </c>
      <c r="S1646" s="1">
        <v>8.9</v>
      </c>
      <c r="T1646" s="1">
        <v>0</v>
      </c>
      <c r="U1646" s="1">
        <v>1</v>
      </c>
      <c r="V1646" s="1">
        <v>0</v>
      </c>
      <c r="W1646" s="1">
        <v>0</v>
      </c>
      <c r="X1646" s="1">
        <v>0</v>
      </c>
      <c r="Y1646" s="1">
        <v>0</v>
      </c>
      <c r="Z1646" s="1">
        <v>69.900000000000006</v>
      </c>
      <c r="AA1646" s="7">
        <f>SUMPRODUCT($A$19:$Y$19,A1646:Y1646)</f>
        <v>67.413848200667218</v>
      </c>
      <c r="AB1646" s="7">
        <f>(Z1646-AA1646)^2</f>
        <v>6.1809507693256593</v>
      </c>
      <c r="AC1646" s="7">
        <f>ABS(Z1646-AA1646)</f>
        <v>2.486151799332788</v>
      </c>
      <c r="AD1646" s="7">
        <f>(Z1646-$AC$10)^2</f>
        <v>0.74595779986012667</v>
      </c>
      <c r="AE1646" s="8">
        <f t="shared" si="25"/>
        <v>2.486151799332788</v>
      </c>
    </row>
    <row r="1647" spans="1:31" x14ac:dyDescent="0.25">
      <c r="A1647" s="1">
        <v>1</v>
      </c>
      <c r="B1647" s="1">
        <v>98</v>
      </c>
      <c r="C1647" s="1">
        <v>1</v>
      </c>
      <c r="D1647" s="1">
        <v>4.34</v>
      </c>
      <c r="E1647" s="7">
        <v>94.178194579999996</v>
      </c>
      <c r="F1647" s="7">
        <v>89</v>
      </c>
      <c r="G1647" s="1">
        <v>0</v>
      </c>
      <c r="H1647" s="1">
        <v>45.4</v>
      </c>
      <c r="I1647" s="1">
        <v>1</v>
      </c>
      <c r="J1647" s="1">
        <v>8</v>
      </c>
      <c r="K1647" s="1">
        <v>7.12</v>
      </c>
      <c r="L1647" s="1">
        <v>88</v>
      </c>
      <c r="M1647" s="1">
        <v>0.1</v>
      </c>
      <c r="N1647" s="7">
        <v>388.36368900000002</v>
      </c>
      <c r="O1647" s="1">
        <v>3925443</v>
      </c>
      <c r="P1647" s="1">
        <v>2.4</v>
      </c>
      <c r="Q1647" s="1">
        <v>2.2999999999999998</v>
      </c>
      <c r="R1647" s="1">
        <v>0.70199999999999996</v>
      </c>
      <c r="S1647" s="1">
        <v>11.6</v>
      </c>
      <c r="T1647" s="1">
        <v>0</v>
      </c>
      <c r="U1647" s="1">
        <v>0</v>
      </c>
      <c r="V1647" s="1">
        <v>0</v>
      </c>
      <c r="W1647" s="1">
        <v>0</v>
      </c>
      <c r="X1647" s="1">
        <v>0</v>
      </c>
      <c r="Y1647" s="1">
        <v>0</v>
      </c>
      <c r="Z1647" s="1">
        <v>77.599999999999994</v>
      </c>
      <c r="AA1647" s="7">
        <f>SUMPRODUCT($A$19:$Y$19,A1647:Y1647)</f>
        <v>71.290454767355754</v>
      </c>
      <c r="AB1647" s="7">
        <f>(Z1647-AA1647)^2</f>
        <v>39.810361042783654</v>
      </c>
      <c r="AC1647" s="7">
        <f>ABS(Z1647-AA1647)</f>
        <v>6.3095452326442398</v>
      </c>
      <c r="AD1647" s="7">
        <f>(Z1647-$AC$10)^2</f>
        <v>73.336760475444123</v>
      </c>
      <c r="AE1647" s="8">
        <f t="shared" si="25"/>
        <v>6.3095452326442398</v>
      </c>
    </row>
    <row r="1648" spans="1:31" x14ac:dyDescent="0.25">
      <c r="A1648" s="1">
        <v>1</v>
      </c>
      <c r="B1648" s="1">
        <v>362</v>
      </c>
      <c r="C1648" s="1">
        <v>46</v>
      </c>
      <c r="D1648" s="1">
        <v>0.01</v>
      </c>
      <c r="E1648" s="7">
        <v>11.3020668</v>
      </c>
      <c r="F1648" s="7">
        <v>37</v>
      </c>
      <c r="G1648" s="1">
        <v>1275</v>
      </c>
      <c r="H1648" s="1">
        <v>18.7</v>
      </c>
      <c r="I1648" s="1">
        <v>78</v>
      </c>
      <c r="J1648" s="1">
        <v>44</v>
      </c>
      <c r="K1648" s="1">
        <v>3.62</v>
      </c>
      <c r="L1648" s="1">
        <v>37</v>
      </c>
      <c r="M1648" s="1">
        <v>2.9</v>
      </c>
      <c r="N1648" s="7">
        <v>125.998515</v>
      </c>
      <c r="O1648" s="1">
        <v>13569438</v>
      </c>
      <c r="P1648" s="1">
        <v>8.6999999999999993</v>
      </c>
      <c r="Q1648" s="1">
        <v>8.5</v>
      </c>
      <c r="R1648" s="1">
        <v>0.39</v>
      </c>
      <c r="S1648" s="1">
        <v>7.3</v>
      </c>
      <c r="T1648" s="1">
        <v>1</v>
      </c>
      <c r="U1648" s="1">
        <v>0</v>
      </c>
      <c r="V1648" s="1">
        <v>0</v>
      </c>
      <c r="W1648" s="1">
        <v>0</v>
      </c>
      <c r="X1648" s="1">
        <v>0</v>
      </c>
      <c r="Y1648" s="1">
        <v>0</v>
      </c>
      <c r="Z1648" s="1">
        <v>52.6</v>
      </c>
      <c r="AA1648" s="7">
        <f>SUMPRODUCT($A$19:$Y$19,A1648:Y1648)</f>
        <v>54.264992729634614</v>
      </c>
      <c r="AB1648" s="7">
        <f>(Z1648-AA1648)^2</f>
        <v>2.7722007897361163</v>
      </c>
      <c r="AC1648" s="7">
        <f>ABS(Z1648-AA1648)</f>
        <v>1.6649927296346121</v>
      </c>
      <c r="AD1648" s="7">
        <f>(Z1648-$AC$10)^2</f>
        <v>270.15233620406718</v>
      </c>
      <c r="AE1648" s="8">
        <f t="shared" si="25"/>
        <v>-1.6649927296346121</v>
      </c>
    </row>
    <row r="1649" spans="1:31" x14ac:dyDescent="0.25">
      <c r="A1649" s="1">
        <v>1</v>
      </c>
      <c r="B1649" s="1">
        <v>153</v>
      </c>
      <c r="C1649" s="1">
        <v>0</v>
      </c>
      <c r="D1649" s="1">
        <v>7.21</v>
      </c>
      <c r="E1649" s="7">
        <v>927.40758549999998</v>
      </c>
      <c r="F1649" s="7">
        <v>99</v>
      </c>
      <c r="G1649" s="1">
        <v>0</v>
      </c>
      <c r="H1649" s="1">
        <v>39.5</v>
      </c>
      <c r="I1649" s="1">
        <v>0</v>
      </c>
      <c r="J1649" s="1">
        <v>93</v>
      </c>
      <c r="K1649" s="1">
        <v>4.41</v>
      </c>
      <c r="L1649" s="1">
        <v>98</v>
      </c>
      <c r="M1649" s="1">
        <v>0.1</v>
      </c>
      <c r="N1649" s="7">
        <v>9386.7164520000006</v>
      </c>
      <c r="O1649" s="1">
        <v>1315372</v>
      </c>
      <c r="P1649" s="1">
        <v>3.6</v>
      </c>
      <c r="Q1649" s="1">
        <v>3.5</v>
      </c>
      <c r="R1649" s="1">
        <v>0</v>
      </c>
      <c r="S1649" s="1">
        <v>0</v>
      </c>
      <c r="T1649" s="1">
        <v>0</v>
      </c>
      <c r="U1649" s="1">
        <v>0</v>
      </c>
      <c r="V1649" s="1">
        <v>0</v>
      </c>
      <c r="W1649" s="1">
        <v>0</v>
      </c>
      <c r="X1649" s="1">
        <v>0</v>
      </c>
      <c r="Y1649" s="1">
        <v>0</v>
      </c>
      <c r="Z1649" s="1">
        <v>74</v>
      </c>
      <c r="AA1649" s="7">
        <f>SUMPRODUCT($A$19:$Y$19,A1649:Y1649)</f>
        <v>63.422470048687586</v>
      </c>
      <c r="AB1649" s="7">
        <f>(Z1649-AA1649)^2</f>
        <v>111.8841398709112</v>
      </c>
      <c r="AC1649" s="7">
        <f>ABS(Z1649-AA1649)</f>
        <v>10.577529951312414</v>
      </c>
      <c r="AD1649" s="7">
        <f>(Z1649-$AC$10)^2</f>
        <v>24.63820338036594</v>
      </c>
      <c r="AE1649" s="8">
        <f t="shared" si="25"/>
        <v>10.577529951312414</v>
      </c>
    </row>
    <row r="1650" spans="1:31" x14ac:dyDescent="0.25">
      <c r="A1650" s="1">
        <v>1</v>
      </c>
      <c r="B1650" s="1">
        <v>137</v>
      </c>
      <c r="C1650" s="1">
        <v>11</v>
      </c>
      <c r="D1650" s="1">
        <v>7.62</v>
      </c>
      <c r="E1650" s="7">
        <v>57.584673520000003</v>
      </c>
      <c r="F1650" s="7">
        <v>73</v>
      </c>
      <c r="G1650" s="1">
        <v>0</v>
      </c>
      <c r="H1650" s="1">
        <v>55.7</v>
      </c>
      <c r="I1650" s="1">
        <v>13</v>
      </c>
      <c r="J1650" s="1">
        <v>95</v>
      </c>
      <c r="K1650" s="1">
        <v>8.2200000000000006</v>
      </c>
      <c r="L1650" s="1">
        <v>96</v>
      </c>
      <c r="M1650" s="1">
        <v>0.1</v>
      </c>
      <c r="N1650" s="7">
        <v>333.43759999999997</v>
      </c>
      <c r="O1650" s="1">
        <v>3839379</v>
      </c>
      <c r="P1650" s="1">
        <v>1.2</v>
      </c>
      <c r="Q1650" s="1">
        <v>1</v>
      </c>
      <c r="R1650" s="1">
        <v>0.77</v>
      </c>
      <c r="S1650" s="1">
        <v>16.399999999999999</v>
      </c>
      <c r="T1650" s="1">
        <v>0</v>
      </c>
      <c r="U1650" s="1">
        <v>0</v>
      </c>
      <c r="V1650" s="1">
        <v>0</v>
      </c>
      <c r="W1650" s="1">
        <v>1</v>
      </c>
      <c r="X1650" s="1">
        <v>0</v>
      </c>
      <c r="Y1650" s="1">
        <v>0</v>
      </c>
      <c r="Z1650" s="1">
        <v>74.099999999999994</v>
      </c>
      <c r="AA1650" s="7">
        <f>SUMPRODUCT($A$19:$Y$19,A1650:Y1650)</f>
        <v>76.269515334802023</v>
      </c>
      <c r="AB1650" s="7">
        <f>(Z1650-AA1650)^2</f>
        <v>4.7067967879411574</v>
      </c>
      <c r="AC1650" s="7">
        <f>ABS(Z1650-AA1650)</f>
        <v>2.1695153348020284</v>
      </c>
      <c r="AD1650" s="7">
        <f>(Z1650-$AC$10)^2</f>
        <v>25.640941077451391</v>
      </c>
      <c r="AE1650" s="8">
        <f t="shared" si="25"/>
        <v>-2.1695153348020284</v>
      </c>
    </row>
    <row r="1651" spans="1:31" x14ac:dyDescent="0.25">
      <c r="A1651" s="1">
        <v>1</v>
      </c>
      <c r="B1651" s="1">
        <v>152</v>
      </c>
      <c r="C1651" s="1">
        <v>51</v>
      </c>
      <c r="D1651" s="1">
        <v>7.58</v>
      </c>
      <c r="E1651" s="7">
        <v>1084.9997659999999</v>
      </c>
      <c r="F1651" s="7">
        <v>98</v>
      </c>
      <c r="G1651" s="1">
        <v>43</v>
      </c>
      <c r="H1651" s="1">
        <v>52.8</v>
      </c>
      <c r="I1651" s="1">
        <v>57</v>
      </c>
      <c r="J1651" s="1">
        <v>98</v>
      </c>
      <c r="K1651" s="1">
        <v>8.9</v>
      </c>
      <c r="L1651" s="1">
        <v>99</v>
      </c>
      <c r="M1651" s="1">
        <v>0.1</v>
      </c>
      <c r="N1651" s="7">
        <v>13167.472889999999</v>
      </c>
      <c r="O1651" s="1">
        <v>198686688</v>
      </c>
      <c r="P1651" s="1">
        <v>2.9</v>
      </c>
      <c r="Q1651" s="1">
        <v>2.8</v>
      </c>
      <c r="R1651" s="1">
        <v>0.72399999999999998</v>
      </c>
      <c r="S1651" s="1">
        <v>14</v>
      </c>
      <c r="T1651" s="1">
        <v>0</v>
      </c>
      <c r="U1651" s="1">
        <v>0</v>
      </c>
      <c r="V1651" s="1">
        <v>0</v>
      </c>
      <c r="W1651" s="1">
        <v>1</v>
      </c>
      <c r="X1651" s="1">
        <v>0</v>
      </c>
      <c r="Y1651" s="1">
        <v>0</v>
      </c>
      <c r="Z1651" s="1">
        <v>74.099999999999994</v>
      </c>
      <c r="AA1651" s="7">
        <f>SUMPRODUCT($A$19:$Y$19,A1651:Y1651)</f>
        <v>75.303197567864444</v>
      </c>
      <c r="AB1651" s="7">
        <f>(Z1651-AA1651)^2</f>
        <v>1.4476843873149277</v>
      </c>
      <c r="AC1651" s="7">
        <f>ABS(Z1651-AA1651)</f>
        <v>1.20319756786445</v>
      </c>
      <c r="AD1651" s="7">
        <f>(Z1651-$AC$10)^2</f>
        <v>25.640941077451391</v>
      </c>
      <c r="AE1651" s="8">
        <f t="shared" si="25"/>
        <v>-1.20319756786445</v>
      </c>
    </row>
    <row r="1652" spans="1:31" x14ac:dyDescent="0.25">
      <c r="A1652" s="1">
        <v>1</v>
      </c>
      <c r="B1652" s="1">
        <v>487</v>
      </c>
      <c r="C1652" s="1">
        <v>32</v>
      </c>
      <c r="D1652" s="1">
        <v>2.08</v>
      </c>
      <c r="E1652" s="7">
        <v>10.85148218</v>
      </c>
      <c r="F1652" s="7">
        <v>8</v>
      </c>
      <c r="G1652" s="1">
        <v>535</v>
      </c>
      <c r="H1652" s="1">
        <v>19.2</v>
      </c>
      <c r="I1652" s="1">
        <v>51</v>
      </c>
      <c r="J1652" s="1">
        <v>77</v>
      </c>
      <c r="K1652" s="1">
        <v>4.37</v>
      </c>
      <c r="L1652" s="1">
        <v>8</v>
      </c>
      <c r="M1652" s="1">
        <v>13.6</v>
      </c>
      <c r="N1652" s="7">
        <v>114.587985</v>
      </c>
      <c r="O1652" s="1">
        <v>12725974</v>
      </c>
      <c r="P1652" s="1">
        <v>6.9</v>
      </c>
      <c r="Q1652" s="1">
        <v>6.8</v>
      </c>
      <c r="R1652" s="1">
        <v>0.49199999999999999</v>
      </c>
      <c r="S1652" s="1">
        <v>11.1</v>
      </c>
      <c r="T1652" s="1">
        <v>1</v>
      </c>
      <c r="U1652" s="1">
        <v>0</v>
      </c>
      <c r="V1652" s="1">
        <v>0</v>
      </c>
      <c r="W1652" s="1">
        <v>0</v>
      </c>
      <c r="X1652" s="1">
        <v>0</v>
      </c>
      <c r="Y1652" s="1">
        <v>0</v>
      </c>
      <c r="Z1652" s="1">
        <v>52.6</v>
      </c>
      <c r="AA1652" s="7">
        <f>SUMPRODUCT($A$19:$Y$19,A1652:Y1652)</f>
        <v>51.700015876053769</v>
      </c>
      <c r="AB1652" s="7">
        <f>(Z1652-AA1652)^2</f>
        <v>0.80997142335526795</v>
      </c>
      <c r="AC1652" s="7">
        <f>ABS(Z1652-AA1652)</f>
        <v>0.89998412394623273</v>
      </c>
      <c r="AD1652" s="7">
        <f>(Z1652-$AC$10)^2</f>
        <v>270.15233620406718</v>
      </c>
      <c r="AE1652" s="8">
        <f t="shared" si="25"/>
        <v>0.89998412394623273</v>
      </c>
    </row>
    <row r="1653" spans="1:31" x14ac:dyDescent="0.25">
      <c r="A1653" s="1">
        <v>1</v>
      </c>
      <c r="B1653" s="1">
        <v>229</v>
      </c>
      <c r="C1653" s="1">
        <v>0</v>
      </c>
      <c r="D1653" s="1">
        <v>12.7</v>
      </c>
      <c r="E1653" s="7">
        <v>116.50496099999999</v>
      </c>
      <c r="F1653" s="7">
        <v>95</v>
      </c>
      <c r="G1653" s="1">
        <v>1</v>
      </c>
      <c r="H1653" s="1">
        <v>58.7</v>
      </c>
      <c r="I1653" s="1">
        <v>0</v>
      </c>
      <c r="J1653" s="1">
        <v>94</v>
      </c>
      <c r="K1653" s="1">
        <v>6.2</v>
      </c>
      <c r="L1653" s="1">
        <v>94</v>
      </c>
      <c r="M1653" s="1">
        <v>0.1</v>
      </c>
      <c r="N1653" s="7">
        <v>924.64254800000003</v>
      </c>
      <c r="O1653" s="1">
        <v>326999</v>
      </c>
      <c r="P1653" s="1">
        <v>3</v>
      </c>
      <c r="Q1653" s="1">
        <v>3</v>
      </c>
      <c r="R1653" s="1">
        <v>0.80700000000000005</v>
      </c>
      <c r="S1653" s="1">
        <v>16.399999999999999</v>
      </c>
      <c r="T1653" s="1">
        <v>0</v>
      </c>
      <c r="U1653" s="1">
        <v>0</v>
      </c>
      <c r="V1653" s="1">
        <v>0</v>
      </c>
      <c r="W1653" s="1">
        <v>0</v>
      </c>
      <c r="X1653" s="1">
        <v>1</v>
      </c>
      <c r="Y1653" s="1">
        <v>1</v>
      </c>
      <c r="Z1653" s="1">
        <v>76</v>
      </c>
      <c r="AA1653" s="7">
        <f>SUMPRODUCT($A$19:$Y$19,A1653:Y1653)</f>
        <v>76.062901680353818</v>
      </c>
      <c r="AB1653" s="7">
        <f>(Z1653-AA1653)^2</f>
        <v>3.9566213913338711E-3</v>
      </c>
      <c r="AC1653" s="7">
        <f>ABS(Z1653-AA1653)</f>
        <v>6.2901680353817824E-2</v>
      </c>
      <c r="AD1653" s="7">
        <f>(Z1653-$AC$10)^2</f>
        <v>48.492957322076094</v>
      </c>
      <c r="AE1653" s="8">
        <f t="shared" si="25"/>
        <v>-6.2901680353817824E-2</v>
      </c>
    </row>
    <row r="1654" spans="1:31" x14ac:dyDescent="0.25">
      <c r="A1654" s="1">
        <v>1</v>
      </c>
      <c r="B1654" s="1">
        <v>126</v>
      </c>
      <c r="C1654" s="1">
        <v>52</v>
      </c>
      <c r="D1654" s="1">
        <v>4.8600000000000003</v>
      </c>
      <c r="E1654" s="7">
        <v>13.31109532</v>
      </c>
      <c r="F1654" s="7">
        <v>97</v>
      </c>
      <c r="G1654" s="1">
        <v>3</v>
      </c>
      <c r="H1654" s="1">
        <v>53.2</v>
      </c>
      <c r="I1654" s="1">
        <v>62</v>
      </c>
      <c r="J1654" s="1">
        <v>97</v>
      </c>
      <c r="K1654" s="1">
        <v>5.35</v>
      </c>
      <c r="L1654" s="1">
        <v>97</v>
      </c>
      <c r="M1654" s="1">
        <v>0.1</v>
      </c>
      <c r="N1654" s="7">
        <v>731.37886400000002</v>
      </c>
      <c r="O1654" s="1">
        <v>136768</v>
      </c>
      <c r="P1654" s="1">
        <v>1.9</v>
      </c>
      <c r="Q1654" s="1">
        <v>1.9</v>
      </c>
      <c r="R1654" s="1">
        <v>0.7</v>
      </c>
      <c r="S1654" s="1">
        <v>11.6</v>
      </c>
      <c r="T1654" s="1">
        <v>0</v>
      </c>
      <c r="U1654" s="1">
        <v>0</v>
      </c>
      <c r="V1654" s="1">
        <v>0</v>
      </c>
      <c r="W1654" s="1">
        <v>0</v>
      </c>
      <c r="X1654" s="1">
        <v>0</v>
      </c>
      <c r="Y1654" s="1">
        <v>0</v>
      </c>
      <c r="Z1654" s="1">
        <v>75</v>
      </c>
      <c r="AA1654" s="7">
        <f>SUMPRODUCT($A$19:$Y$19,A1654:Y1654)</f>
        <v>74.137184769566403</v>
      </c>
      <c r="AB1654" s="7">
        <f>(Z1654-AA1654)^2</f>
        <v>0.74445012186818105</v>
      </c>
      <c r="AC1654" s="7">
        <f>ABS(Z1654-AA1654)</f>
        <v>0.86281523043359698</v>
      </c>
      <c r="AD1654" s="7">
        <f>(Z1654-$AC$10)^2</f>
        <v>35.565580351221016</v>
      </c>
      <c r="AE1654" s="8">
        <f t="shared" si="25"/>
        <v>0.86281523043359698</v>
      </c>
    </row>
    <row r="1655" spans="1:31" x14ac:dyDescent="0.25">
      <c r="A1655" s="1">
        <v>1</v>
      </c>
      <c r="B1655" s="1">
        <v>72</v>
      </c>
      <c r="C1655" s="1">
        <v>0</v>
      </c>
      <c r="D1655" s="1">
        <v>11.5</v>
      </c>
      <c r="E1655" s="7">
        <v>17028.527979999999</v>
      </c>
      <c r="F1655" s="7">
        <v>95</v>
      </c>
      <c r="G1655" s="1">
        <v>6</v>
      </c>
      <c r="H1655" s="1">
        <v>59.6</v>
      </c>
      <c r="I1655" s="1">
        <v>0</v>
      </c>
      <c r="J1655" s="1">
        <v>96</v>
      </c>
      <c r="K1655" s="1">
        <v>7.34</v>
      </c>
      <c r="L1655" s="1">
        <v>99</v>
      </c>
      <c r="M1655" s="1">
        <v>0.1</v>
      </c>
      <c r="N1655" s="7">
        <v>115761.577</v>
      </c>
      <c r="O1655" s="1">
        <v>518347</v>
      </c>
      <c r="P1655" s="1">
        <v>0.9</v>
      </c>
      <c r="Q1655" s="1">
        <v>0.9</v>
      </c>
      <c r="R1655" s="1">
        <v>0.89400000000000002</v>
      </c>
      <c r="S1655" s="1">
        <v>13.9</v>
      </c>
      <c r="T1655" s="1">
        <v>0</v>
      </c>
      <c r="U1655" s="1">
        <v>0</v>
      </c>
      <c r="V1655" s="1">
        <v>0</v>
      </c>
      <c r="W1655" s="1">
        <v>0</v>
      </c>
      <c r="X1655" s="1">
        <v>1</v>
      </c>
      <c r="Y1655" s="1">
        <v>1</v>
      </c>
      <c r="Z1655" s="1">
        <v>88</v>
      </c>
      <c r="AA1655" s="7">
        <f>SUMPRODUCT($A$19:$Y$19,A1655:Y1655)</f>
        <v>84.333395302395132</v>
      </c>
      <c r="AB1655" s="7">
        <f>(Z1655-AA1655)^2</f>
        <v>13.443990008498083</v>
      </c>
      <c r="AC1655" s="7">
        <f>ABS(Z1655-AA1655)</f>
        <v>3.6666046976048676</v>
      </c>
      <c r="AD1655" s="7">
        <f>(Z1655-$AC$10)^2</f>
        <v>359.62148097233705</v>
      </c>
      <c r="AE1655" s="8">
        <f t="shared" si="25"/>
        <v>3.6666046976048676</v>
      </c>
    </row>
    <row r="1656" spans="1:31" x14ac:dyDescent="0.25">
      <c r="A1656" s="1">
        <v>1</v>
      </c>
      <c r="B1656" s="1">
        <v>35</v>
      </c>
      <c r="C1656" s="1">
        <v>23</v>
      </c>
      <c r="D1656" s="1">
        <v>4.33</v>
      </c>
      <c r="E1656" s="7">
        <v>15.99415192</v>
      </c>
      <c r="F1656" s="7">
        <v>92</v>
      </c>
      <c r="G1656" s="1">
        <v>173</v>
      </c>
      <c r="H1656" s="1">
        <v>15.2</v>
      </c>
      <c r="I1656" s="1">
        <v>35</v>
      </c>
      <c r="J1656" s="1">
        <v>89</v>
      </c>
      <c r="K1656" s="1">
        <v>7.86</v>
      </c>
      <c r="L1656" s="1">
        <v>92</v>
      </c>
      <c r="M1656" s="1">
        <v>2.9</v>
      </c>
      <c r="N1656" s="7">
        <v>196.24726279999999</v>
      </c>
      <c r="O1656" s="1">
        <v>8212264</v>
      </c>
      <c r="P1656" s="1">
        <v>7.9</v>
      </c>
      <c r="Q1656" s="1">
        <v>7.9</v>
      </c>
      <c r="R1656" s="1">
        <v>0.31900000000000001</v>
      </c>
      <c r="S1656" s="1">
        <v>7.9</v>
      </c>
      <c r="T1656" s="1">
        <v>1</v>
      </c>
      <c r="U1656" s="1">
        <v>0</v>
      </c>
      <c r="V1656" s="1">
        <v>0</v>
      </c>
      <c r="W1656" s="1">
        <v>0</v>
      </c>
      <c r="X1656" s="1">
        <v>0</v>
      </c>
      <c r="Y1656" s="1">
        <v>0</v>
      </c>
      <c r="Z1656" s="1">
        <v>55.3</v>
      </c>
      <c r="AA1656" s="7">
        <f>SUMPRODUCT($A$19:$Y$19,A1656:Y1656)</f>
        <v>62.891661142629559</v>
      </c>
      <c r="AB1656" s="7">
        <f>(Z1656-AA1656)^2</f>
        <v>57.633318904511583</v>
      </c>
      <c r="AC1656" s="7">
        <f>ABS(Z1656-AA1656)</f>
        <v>7.5916611426295617</v>
      </c>
      <c r="AD1656" s="7">
        <f>(Z1656-$AC$10)^2</f>
        <v>188.68625402537606</v>
      </c>
      <c r="AE1656" s="8">
        <f t="shared" si="25"/>
        <v>-7.5916611426295617</v>
      </c>
    </row>
    <row r="1657" spans="1:31" x14ac:dyDescent="0.25">
      <c r="A1657" s="1">
        <v>1</v>
      </c>
      <c r="B1657" s="1">
        <v>194</v>
      </c>
      <c r="C1657" s="1">
        <v>13</v>
      </c>
      <c r="D1657" s="1">
        <v>0.86</v>
      </c>
      <c r="E1657" s="7">
        <v>1.142003812</v>
      </c>
      <c r="F1657" s="7">
        <v>92</v>
      </c>
      <c r="G1657" s="1">
        <v>38</v>
      </c>
      <c r="H1657" s="1">
        <v>31.6</v>
      </c>
      <c r="I1657" s="1">
        <v>16</v>
      </c>
      <c r="J1657" s="1">
        <v>84</v>
      </c>
      <c r="K1657" s="1">
        <v>4.59</v>
      </c>
      <c r="L1657" s="1">
        <v>85</v>
      </c>
      <c r="M1657" s="1">
        <v>0.3</v>
      </c>
      <c r="N1657" s="7">
        <v>17.8159721</v>
      </c>
      <c r="O1657" s="1">
        <v>6327125</v>
      </c>
      <c r="P1657" s="1">
        <v>4.0999999999999996</v>
      </c>
      <c r="Q1657" s="1">
        <v>4.0999999999999996</v>
      </c>
      <c r="R1657" s="1">
        <v>0.53500000000000003</v>
      </c>
      <c r="S1657" s="1">
        <v>9.6999999999999993</v>
      </c>
      <c r="T1657" s="1">
        <v>0</v>
      </c>
      <c r="U1657" s="1">
        <v>1</v>
      </c>
      <c r="V1657" s="1">
        <v>0</v>
      </c>
      <c r="W1657" s="1">
        <v>0</v>
      </c>
      <c r="X1657" s="1">
        <v>0</v>
      </c>
      <c r="Y1657" s="1">
        <v>0</v>
      </c>
      <c r="Z1657" s="1">
        <v>64</v>
      </c>
      <c r="AA1657" s="7">
        <f>SUMPRODUCT($A$19:$Y$19,A1657:Y1657)</f>
        <v>68.222766915412365</v>
      </c>
      <c r="AB1657" s="7">
        <f>(Z1657-AA1657)^2</f>
        <v>17.831760421901258</v>
      </c>
      <c r="AC1657" s="7">
        <f>ABS(Z1657-AA1657)</f>
        <v>4.2227669154123646</v>
      </c>
      <c r="AD1657" s="7">
        <f>(Z1657-$AC$10)^2</f>
        <v>25.364433671815153</v>
      </c>
      <c r="AE1657" s="8">
        <f t="shared" si="25"/>
        <v>-4.2227669154123646</v>
      </c>
    </row>
    <row r="1658" spans="1:31" x14ac:dyDescent="0.25">
      <c r="A1658" s="1">
        <v>1</v>
      </c>
      <c r="B1658" s="1">
        <v>278</v>
      </c>
      <c r="C1658" s="1">
        <v>69</v>
      </c>
      <c r="D1658" s="1">
        <v>1.74</v>
      </c>
      <c r="E1658" s="7">
        <v>35.35264737</v>
      </c>
      <c r="F1658" s="7">
        <v>92</v>
      </c>
      <c r="G1658" s="1">
        <v>4381</v>
      </c>
      <c r="H1658" s="1">
        <v>42.1</v>
      </c>
      <c r="I1658" s="1">
        <v>104</v>
      </c>
      <c r="J1658" s="1">
        <v>69</v>
      </c>
      <c r="K1658" s="1">
        <v>3.18</v>
      </c>
      <c r="L1658" s="1">
        <v>69</v>
      </c>
      <c r="M1658" s="1">
        <v>0.2</v>
      </c>
      <c r="N1658" s="7">
        <v>477.73847799999999</v>
      </c>
      <c r="O1658" s="1">
        <v>29435944</v>
      </c>
      <c r="P1658" s="1">
        <v>3.4</v>
      </c>
      <c r="Q1658" s="1">
        <v>3.4</v>
      </c>
      <c r="R1658" s="1">
        <v>0.40899999999999997</v>
      </c>
      <c r="S1658" s="1">
        <v>5.6</v>
      </c>
      <c r="T1658" s="1">
        <v>1</v>
      </c>
      <c r="U1658" s="1">
        <v>0</v>
      </c>
      <c r="V1658" s="1">
        <v>0</v>
      </c>
      <c r="W1658" s="1">
        <v>0</v>
      </c>
      <c r="X1658" s="1">
        <v>0</v>
      </c>
      <c r="Y1658" s="1">
        <v>0</v>
      </c>
      <c r="Z1658" s="1">
        <v>59.6</v>
      </c>
      <c r="AA1658" s="7">
        <f>SUMPRODUCT($A$19:$Y$19,A1658:Y1658)</f>
        <v>58.127694117883301</v>
      </c>
      <c r="AB1658" s="7">
        <f>(Z1658-AA1658)^2</f>
        <v>2.1676846105154346</v>
      </c>
      <c r="AC1658" s="7">
        <f>ABS(Z1658-AA1658)</f>
        <v>1.4723058821167001</v>
      </c>
      <c r="AD1658" s="7">
        <f>(Z1658-$AC$10)^2</f>
        <v>89.043975000052782</v>
      </c>
      <c r="AE1658" s="8">
        <f t="shared" si="25"/>
        <v>1.4723058821167001</v>
      </c>
    </row>
    <row r="1659" spans="1:31" x14ac:dyDescent="0.25">
      <c r="A1659" s="1">
        <v>1</v>
      </c>
      <c r="B1659" s="1">
        <v>1</v>
      </c>
      <c r="C1659" s="1">
        <v>0</v>
      </c>
      <c r="D1659" s="1">
        <v>8.82</v>
      </c>
      <c r="E1659" s="7">
        <v>294.90565839999999</v>
      </c>
      <c r="F1659" s="7">
        <v>94</v>
      </c>
      <c r="G1659" s="1">
        <v>0</v>
      </c>
      <c r="H1659" s="1">
        <v>53.7</v>
      </c>
      <c r="I1659" s="1">
        <v>0</v>
      </c>
      <c r="J1659" s="1">
        <v>95</v>
      </c>
      <c r="K1659" s="1">
        <v>7.47</v>
      </c>
      <c r="L1659" s="1">
        <v>94</v>
      </c>
      <c r="M1659" s="1">
        <v>0.1</v>
      </c>
      <c r="N1659" s="7">
        <v>15359.66971</v>
      </c>
      <c r="O1659" s="1">
        <v>1315372</v>
      </c>
      <c r="P1659" s="1">
        <v>3.8</v>
      </c>
      <c r="Q1659" s="1">
        <v>3.7</v>
      </c>
      <c r="R1659" s="1">
        <v>0.79300000000000004</v>
      </c>
      <c r="S1659" s="1">
        <v>15.3</v>
      </c>
      <c r="T1659" s="1">
        <v>0</v>
      </c>
      <c r="U1659" s="1">
        <v>0</v>
      </c>
      <c r="V1659" s="1">
        <v>0</v>
      </c>
      <c r="W1659" s="1">
        <v>0</v>
      </c>
      <c r="X1659" s="1">
        <v>0</v>
      </c>
      <c r="Y1659" s="1">
        <v>0</v>
      </c>
      <c r="Z1659" s="1">
        <v>75.400000000000006</v>
      </c>
      <c r="AA1659" s="7">
        <f>SUMPRODUCT($A$19:$Y$19,A1659:Y1659)</f>
        <v>78.687928424265024</v>
      </c>
      <c r="AB1659" s="7">
        <f>(Z1659-AA1659)^2</f>
        <v>10.810473323089848</v>
      </c>
      <c r="AC1659" s="7">
        <f>ABS(Z1659-AA1659)</f>
        <v>3.2879284242650186</v>
      </c>
      <c r="AD1659" s="7">
        <f>(Z1659-$AC$10)^2</f>
        <v>40.496531139563125</v>
      </c>
      <c r="AE1659" s="8">
        <f t="shared" si="25"/>
        <v>-3.2879284242650186</v>
      </c>
    </row>
    <row r="1660" spans="1:31" x14ac:dyDescent="0.25">
      <c r="A1660" s="1">
        <v>1</v>
      </c>
      <c r="B1660" s="1">
        <v>69</v>
      </c>
      <c r="C1660" s="1">
        <v>1</v>
      </c>
      <c r="D1660" s="1">
        <v>9.56</v>
      </c>
      <c r="E1660" s="7">
        <v>0</v>
      </c>
      <c r="F1660" s="7">
        <v>99</v>
      </c>
      <c r="G1660" s="1">
        <v>2</v>
      </c>
      <c r="H1660" s="1">
        <v>3.4</v>
      </c>
      <c r="I1660" s="1">
        <v>2</v>
      </c>
      <c r="J1660" s="1">
        <v>99</v>
      </c>
      <c r="K1660" s="1">
        <v>7.1</v>
      </c>
      <c r="L1660" s="1">
        <v>99</v>
      </c>
      <c r="M1660" s="1">
        <v>0.1</v>
      </c>
      <c r="N1660" s="7">
        <v>1653.2390500000001</v>
      </c>
      <c r="O1660" s="1">
        <v>1315372</v>
      </c>
      <c r="P1660" s="1">
        <v>1.5</v>
      </c>
      <c r="Q1660" s="1">
        <v>1</v>
      </c>
      <c r="R1660" s="1">
        <v>0.67300000000000004</v>
      </c>
      <c r="S1660" s="1">
        <v>12.3</v>
      </c>
      <c r="T1660" s="1">
        <v>0</v>
      </c>
      <c r="U1660" s="1">
        <v>1</v>
      </c>
      <c r="V1660" s="1">
        <v>0</v>
      </c>
      <c r="W1660" s="1">
        <v>0</v>
      </c>
      <c r="X1660" s="1">
        <v>0</v>
      </c>
      <c r="Y1660" s="1">
        <v>0</v>
      </c>
      <c r="Z1660" s="1">
        <v>81.2</v>
      </c>
      <c r="AA1660" s="7">
        <f>SUMPRODUCT($A$19:$Y$19,A1660:Y1660)</f>
        <v>72.634525851560994</v>
      </c>
      <c r="AB1660" s="7">
        <f>(Z1660-AA1660)^2</f>
        <v>73.367347387576956</v>
      </c>
      <c r="AC1660" s="7">
        <f>ABS(Z1660-AA1660)</f>
        <v>8.5654741484390087</v>
      </c>
      <c r="AD1660" s="7">
        <f>(Z1660-$AC$10)^2</f>
        <v>147.95531757052257</v>
      </c>
      <c r="AE1660" s="8">
        <f t="shared" si="25"/>
        <v>8.5654741484390087</v>
      </c>
    </row>
    <row r="1661" spans="1:31" x14ac:dyDescent="0.25">
      <c r="A1661" s="1">
        <v>1</v>
      </c>
      <c r="B1661" s="1">
        <v>132</v>
      </c>
      <c r="C1661" s="1">
        <v>2</v>
      </c>
      <c r="D1661" s="1">
        <v>0.01</v>
      </c>
      <c r="E1661" s="7">
        <v>532.67000050000001</v>
      </c>
      <c r="F1661" s="7">
        <v>98</v>
      </c>
      <c r="G1661" s="1">
        <v>8</v>
      </c>
      <c r="H1661" s="1">
        <v>58.2</v>
      </c>
      <c r="I1661" s="1">
        <v>2</v>
      </c>
      <c r="J1661" s="1">
        <v>98</v>
      </c>
      <c r="K1661" s="1">
        <v>2.4</v>
      </c>
      <c r="L1661" s="1">
        <v>98</v>
      </c>
      <c r="M1661" s="1">
        <v>0.1</v>
      </c>
      <c r="N1661" s="7">
        <v>14396.486500000001</v>
      </c>
      <c r="O1661" s="1">
        <v>1315372</v>
      </c>
      <c r="P1661" s="1">
        <v>5.5</v>
      </c>
      <c r="Q1661" s="1">
        <v>5.4</v>
      </c>
      <c r="R1661" s="1">
        <v>0.75700000000000001</v>
      </c>
      <c r="S1661" s="1">
        <v>14.8</v>
      </c>
      <c r="T1661" s="1">
        <v>1</v>
      </c>
      <c r="U1661" s="1">
        <v>0</v>
      </c>
      <c r="V1661" s="1">
        <v>0</v>
      </c>
      <c r="W1661" s="1">
        <v>0</v>
      </c>
      <c r="X1661" s="1">
        <v>0</v>
      </c>
      <c r="Y1661" s="1">
        <v>0</v>
      </c>
      <c r="Z1661" s="1">
        <v>72.599999999999994</v>
      </c>
      <c r="AA1661" s="7">
        <f>SUMPRODUCT($A$19:$Y$19,A1661:Y1661)</f>
        <v>70.666386307883826</v>
      </c>
      <c r="AB1661" s="7">
        <f>(Z1661-AA1661)^2</f>
        <v>3.7388619103391196</v>
      </c>
      <c r="AC1661" s="7">
        <f>ABS(Z1661-AA1661)</f>
        <v>1.9336136921161682</v>
      </c>
      <c r="AD1661" s="7">
        <f>(Z1661-$AC$10)^2</f>
        <v>12.69987562116879</v>
      </c>
      <c r="AE1661" s="8">
        <f t="shared" si="25"/>
        <v>1.9336136921161682</v>
      </c>
    </row>
    <row r="1662" spans="1:31" x14ac:dyDescent="0.25">
      <c r="A1662" s="1">
        <v>1</v>
      </c>
      <c r="B1662" s="1">
        <v>87</v>
      </c>
      <c r="C1662" s="1">
        <v>0</v>
      </c>
      <c r="D1662" s="1">
        <v>1.99</v>
      </c>
      <c r="E1662" s="7">
        <v>106.4303336</v>
      </c>
      <c r="F1662" s="7">
        <v>98</v>
      </c>
      <c r="G1662" s="1">
        <v>8</v>
      </c>
      <c r="H1662" s="1">
        <v>55</v>
      </c>
      <c r="I1662" s="1">
        <v>0</v>
      </c>
      <c r="J1662" s="1">
        <v>98</v>
      </c>
      <c r="K1662" s="1">
        <v>3.89</v>
      </c>
      <c r="L1662" s="1">
        <v>98</v>
      </c>
      <c r="M1662" s="1">
        <v>0.1</v>
      </c>
      <c r="N1662" s="7">
        <v>1312.33457</v>
      </c>
      <c r="O1662" s="1">
        <v>1315372</v>
      </c>
      <c r="P1662" s="1">
        <v>6.2</v>
      </c>
      <c r="Q1662" s="1">
        <v>5.9</v>
      </c>
      <c r="R1662" s="1">
        <v>0.79600000000000004</v>
      </c>
      <c r="S1662" s="1">
        <v>13.5</v>
      </c>
      <c r="T1662" s="1">
        <v>0</v>
      </c>
      <c r="U1662" s="1">
        <v>1</v>
      </c>
      <c r="V1662" s="1">
        <v>0</v>
      </c>
      <c r="W1662" s="1">
        <v>0</v>
      </c>
      <c r="X1662" s="1">
        <v>0</v>
      </c>
      <c r="Y1662" s="1">
        <v>0</v>
      </c>
      <c r="Z1662" s="1">
        <v>74.900000000000006</v>
      </c>
      <c r="AA1662" s="7">
        <f>SUMPRODUCT($A$19:$Y$19,A1662:Y1662)</f>
        <v>74.408542220552576</v>
      </c>
      <c r="AB1662" s="7">
        <f>(Z1662-AA1662)^2</f>
        <v>0.2415307489793985</v>
      </c>
      <c r="AC1662" s="7">
        <f>ABS(Z1662-AA1662)</f>
        <v>0.49145777944742974</v>
      </c>
      <c r="AD1662" s="7">
        <f>(Z1662-$AC$10)^2</f>
        <v>34.38284265413558</v>
      </c>
      <c r="AE1662" s="8">
        <f t="shared" si="25"/>
        <v>0.49145777944742974</v>
      </c>
    </row>
    <row r="1663" spans="1:31" x14ac:dyDescent="0.25">
      <c r="A1663" s="1">
        <v>1</v>
      </c>
      <c r="B1663" s="1">
        <v>15</v>
      </c>
      <c r="C1663" s="1">
        <v>16</v>
      </c>
      <c r="D1663" s="1">
        <v>4.25</v>
      </c>
      <c r="E1663" s="7">
        <v>417.80388979999998</v>
      </c>
      <c r="F1663" s="7">
        <v>92</v>
      </c>
      <c r="G1663" s="1">
        <v>0</v>
      </c>
      <c r="H1663" s="1">
        <v>49</v>
      </c>
      <c r="I1663" s="1">
        <v>19</v>
      </c>
      <c r="J1663" s="1">
        <v>92</v>
      </c>
      <c r="K1663" s="1">
        <v>5.92</v>
      </c>
      <c r="L1663" s="1">
        <v>92</v>
      </c>
      <c r="M1663" s="1">
        <v>0.1</v>
      </c>
      <c r="N1663" s="7">
        <v>2246.2574719999998</v>
      </c>
      <c r="O1663" s="1">
        <v>42152151</v>
      </c>
      <c r="P1663" s="1">
        <v>2.5</v>
      </c>
      <c r="Q1663" s="1">
        <v>2.2000000000000002</v>
      </c>
      <c r="R1663" s="1">
        <v>0.65900000000000003</v>
      </c>
      <c r="S1663" s="1">
        <v>11.6</v>
      </c>
      <c r="T1663" s="1">
        <v>0</v>
      </c>
      <c r="U1663" s="1">
        <v>0</v>
      </c>
      <c r="V1663" s="1">
        <v>0</v>
      </c>
      <c r="W1663" s="1">
        <v>1</v>
      </c>
      <c r="X1663" s="1">
        <v>0</v>
      </c>
      <c r="Y1663" s="1">
        <v>0</v>
      </c>
      <c r="Z1663" s="1">
        <v>72.400000000000006</v>
      </c>
      <c r="AA1663" s="7">
        <f>SUMPRODUCT($A$19:$Y$19,A1663:Y1663)</f>
        <v>74.264274830716644</v>
      </c>
      <c r="AB1663" s="7">
        <f>(Z1663-AA1663)^2</f>
        <v>3.4755206444435514</v>
      </c>
      <c r="AC1663" s="7">
        <f>ABS(Z1663-AA1663)</f>
        <v>1.8642748307166386</v>
      </c>
      <c r="AD1663" s="7">
        <f>(Z1663-$AC$10)^2</f>
        <v>11.314400226997853</v>
      </c>
      <c r="AE1663" s="8">
        <f t="shared" si="25"/>
        <v>-1.8642748307166386</v>
      </c>
    </row>
    <row r="1664" spans="1:31" x14ac:dyDescent="0.25">
      <c r="A1664" s="1">
        <v>1</v>
      </c>
      <c r="B1664" s="1">
        <v>58</v>
      </c>
      <c r="C1664" s="1">
        <v>1</v>
      </c>
      <c r="D1664" s="1">
        <v>0.01</v>
      </c>
      <c r="E1664" s="7">
        <v>42.988476249999998</v>
      </c>
      <c r="F1664" s="7">
        <v>96</v>
      </c>
      <c r="G1664" s="1">
        <v>154</v>
      </c>
      <c r="H1664" s="1">
        <v>66</v>
      </c>
      <c r="I1664" s="1">
        <v>1</v>
      </c>
      <c r="J1664" s="1">
        <v>97</v>
      </c>
      <c r="K1664" s="1">
        <v>9.3000000000000007</v>
      </c>
      <c r="L1664" s="1">
        <v>97</v>
      </c>
      <c r="M1664" s="1">
        <v>0.1</v>
      </c>
      <c r="N1664" s="7">
        <v>296.47224999999997</v>
      </c>
      <c r="O1664" s="1">
        <v>4648882</v>
      </c>
      <c r="P1664" s="1">
        <v>0.6</v>
      </c>
      <c r="Q1664" s="1">
        <v>0.5</v>
      </c>
      <c r="R1664" s="1">
        <v>0.877</v>
      </c>
      <c r="S1664" s="1">
        <v>17.600000000000001</v>
      </c>
      <c r="T1664" s="1">
        <v>0</v>
      </c>
      <c r="U1664" s="1">
        <v>0</v>
      </c>
      <c r="V1664" s="1">
        <v>0</v>
      </c>
      <c r="W1664" s="1">
        <v>0</v>
      </c>
      <c r="X1664" s="1">
        <v>1</v>
      </c>
      <c r="Y1664" s="1">
        <v>1</v>
      </c>
      <c r="Z1664" s="1">
        <v>82.6</v>
      </c>
      <c r="AA1664" s="7">
        <f>SUMPRODUCT($A$19:$Y$19,A1664:Y1664)</f>
        <v>81.161369729314941</v>
      </c>
      <c r="AB1664" s="7">
        <f>(Z1664-AA1664)^2</f>
        <v>2.0696570557313487</v>
      </c>
      <c r="AC1664" s="7">
        <f>ABS(Z1664-AA1664)</f>
        <v>1.4386302706850529</v>
      </c>
      <c r="AD1664" s="7">
        <f>(Z1664-$AC$10)^2</f>
        <v>183.97364532971946</v>
      </c>
      <c r="AE1664" s="8">
        <f t="shared" si="25"/>
        <v>1.4386302706850529</v>
      </c>
    </row>
    <row r="1665" spans="1:31" x14ac:dyDescent="0.25">
      <c r="A1665" s="1">
        <v>1</v>
      </c>
      <c r="B1665" s="1">
        <v>12</v>
      </c>
      <c r="C1665" s="1">
        <v>2</v>
      </c>
      <c r="D1665" s="1">
        <v>11.63</v>
      </c>
      <c r="E1665" s="7">
        <v>23.435334869999998</v>
      </c>
      <c r="F1665" s="7">
        <v>96</v>
      </c>
      <c r="G1665" s="1">
        <v>84</v>
      </c>
      <c r="H1665" s="1">
        <v>6.4</v>
      </c>
      <c r="I1665" s="1">
        <v>2</v>
      </c>
      <c r="J1665" s="1">
        <v>95</v>
      </c>
      <c r="K1665" s="1">
        <v>6.4</v>
      </c>
      <c r="L1665" s="1">
        <v>99</v>
      </c>
      <c r="M1665" s="1">
        <v>0.1</v>
      </c>
      <c r="N1665" s="7">
        <v>1378.5491099999999</v>
      </c>
      <c r="O1665" s="1">
        <v>384196</v>
      </c>
      <c r="P1665" s="1">
        <v>2</v>
      </c>
      <c r="Q1665" s="1">
        <v>2.1</v>
      </c>
      <c r="R1665" s="1">
        <v>0.83799999999999997</v>
      </c>
      <c r="S1665" s="1">
        <v>15.4</v>
      </c>
      <c r="T1665" s="1">
        <v>0</v>
      </c>
      <c r="U1665" s="1">
        <v>0</v>
      </c>
      <c r="V1665" s="1">
        <v>0</v>
      </c>
      <c r="W1665" s="1">
        <v>0</v>
      </c>
      <c r="X1665" s="1">
        <v>1</v>
      </c>
      <c r="Y1665" s="1">
        <v>1</v>
      </c>
      <c r="Z1665" s="1">
        <v>77.099999999999994</v>
      </c>
      <c r="AA1665" s="7">
        <f>SUMPRODUCT($A$19:$Y$19,A1665:Y1665)</f>
        <v>78.082557993635859</v>
      </c>
      <c r="AB1665" s="7">
        <f>(Z1665-AA1665)^2</f>
        <v>0.96542021085773666</v>
      </c>
      <c r="AC1665" s="7">
        <f>ABS(Z1665-AA1665)</f>
        <v>0.98255799363586505</v>
      </c>
      <c r="AD1665" s="7">
        <f>(Z1665-$AC$10)^2</f>
        <v>65.023071990016589</v>
      </c>
      <c r="AE1665" s="8">
        <f t="shared" si="25"/>
        <v>-0.98255799363586505</v>
      </c>
    </row>
    <row r="1666" spans="1:31" x14ac:dyDescent="0.25">
      <c r="A1666" s="1">
        <v>1</v>
      </c>
      <c r="B1666" s="1">
        <v>74</v>
      </c>
      <c r="C1666" s="1">
        <v>0</v>
      </c>
      <c r="D1666" s="1">
        <v>10.85</v>
      </c>
      <c r="E1666" s="7">
        <v>6853.6284939999996</v>
      </c>
      <c r="F1666" s="7">
        <v>92</v>
      </c>
      <c r="G1666" s="1">
        <v>0</v>
      </c>
      <c r="H1666" s="1">
        <v>51.8</v>
      </c>
      <c r="I1666" s="1">
        <v>0</v>
      </c>
      <c r="J1666" s="1">
        <v>95</v>
      </c>
      <c r="K1666" s="1">
        <v>1.61</v>
      </c>
      <c r="L1666" s="1">
        <v>93</v>
      </c>
      <c r="M1666" s="1">
        <v>0.1</v>
      </c>
      <c r="N1666" s="7">
        <v>41336.721920000004</v>
      </c>
      <c r="O1666" s="1">
        <v>7284753</v>
      </c>
      <c r="P1666" s="1">
        <v>0.6</v>
      </c>
      <c r="Q1666" s="1">
        <v>0.5</v>
      </c>
      <c r="R1666" s="1">
        <v>0.89</v>
      </c>
      <c r="S1666" s="1">
        <v>15.2</v>
      </c>
      <c r="T1666" s="1">
        <v>0</v>
      </c>
      <c r="U1666" s="1">
        <v>0</v>
      </c>
      <c r="V1666" s="1">
        <v>0</v>
      </c>
      <c r="W1666" s="1">
        <v>0</v>
      </c>
      <c r="X1666" s="1">
        <v>1</v>
      </c>
      <c r="Y1666" s="1">
        <v>1</v>
      </c>
      <c r="Z1666" s="1">
        <v>84</v>
      </c>
      <c r="AA1666" s="7">
        <f>SUMPRODUCT($A$19:$Y$19,A1666:Y1666)</f>
        <v>80.18225316960681</v>
      </c>
      <c r="AB1666" s="7">
        <f>(Z1666-AA1666)^2</f>
        <v>14.575190860977251</v>
      </c>
      <c r="AC1666" s="7">
        <f>ABS(Z1666-AA1666)</f>
        <v>3.8177468303931903</v>
      </c>
      <c r="AD1666" s="7">
        <f>(Z1666-$AC$10)^2</f>
        <v>223.91197308891674</v>
      </c>
      <c r="AE1666" s="8">
        <f t="shared" si="25"/>
        <v>3.8177468303931903</v>
      </c>
    </row>
    <row r="1667" spans="1:31" x14ac:dyDescent="0.25">
      <c r="A1667" s="1">
        <v>1</v>
      </c>
      <c r="B1667" s="1">
        <v>191</v>
      </c>
      <c r="C1667" s="1">
        <v>159</v>
      </c>
      <c r="D1667" s="1">
        <v>0.06</v>
      </c>
      <c r="E1667" s="7">
        <v>72.015931600000002</v>
      </c>
      <c r="F1667" s="7">
        <v>66</v>
      </c>
      <c r="G1667" s="1">
        <v>20422</v>
      </c>
      <c r="H1667" s="1">
        <v>19.7</v>
      </c>
      <c r="I1667" s="1">
        <v>194</v>
      </c>
      <c r="J1667" s="1">
        <v>78</v>
      </c>
      <c r="K1667" s="1">
        <v>2.91</v>
      </c>
      <c r="L1667" s="1">
        <v>72</v>
      </c>
      <c r="M1667" s="1">
        <v>0.1</v>
      </c>
      <c r="N1667" s="7">
        <v>1586.2539999999999</v>
      </c>
      <c r="O1667" s="1">
        <v>22983822</v>
      </c>
      <c r="P1667" s="1">
        <v>1.8</v>
      </c>
      <c r="Q1667" s="1">
        <v>1.8</v>
      </c>
      <c r="R1667" s="1">
        <v>0.63200000000000001</v>
      </c>
      <c r="S1667" s="1">
        <v>10.9</v>
      </c>
      <c r="T1667" s="1">
        <v>0</v>
      </c>
      <c r="U1667" s="1">
        <v>1</v>
      </c>
      <c r="V1667" s="1">
        <v>0</v>
      </c>
      <c r="W1667" s="1">
        <v>0</v>
      </c>
      <c r="X1667" s="1">
        <v>0</v>
      </c>
      <c r="Y1667" s="1">
        <v>0</v>
      </c>
      <c r="Z1667" s="1">
        <v>67.3</v>
      </c>
      <c r="AA1667" s="7">
        <f>SUMPRODUCT($A$19:$Y$19,A1667:Y1667)</f>
        <v>69.331545865610508</v>
      </c>
      <c r="AB1667" s="7">
        <f>(Z1667-AA1667)^2</f>
        <v>4.1271786040791598</v>
      </c>
      <c r="AC1667" s="7">
        <f>ABS(Z1667-AA1667)</f>
        <v>2.0315458656105108</v>
      </c>
      <c r="AD1667" s="7">
        <f>(Z1667-$AC$10)^2</f>
        <v>3.014777675636922</v>
      </c>
      <c r="AE1667" s="8">
        <f t="shared" si="25"/>
        <v>-2.0315458656105108</v>
      </c>
    </row>
    <row r="1668" spans="1:31" x14ac:dyDescent="0.25">
      <c r="A1668" s="1">
        <v>1</v>
      </c>
      <c r="B1668" s="1">
        <v>38</v>
      </c>
      <c r="C1668" s="1">
        <v>21</v>
      </c>
      <c r="D1668" s="1">
        <v>10.47</v>
      </c>
      <c r="E1668" s="7">
        <v>2.6425271480000001</v>
      </c>
      <c r="F1668" s="7">
        <v>43</v>
      </c>
      <c r="G1668" s="1">
        <v>2072</v>
      </c>
      <c r="H1668" s="1">
        <v>54.2</v>
      </c>
      <c r="I1668" s="1">
        <v>25</v>
      </c>
      <c r="J1668" s="1">
        <v>97</v>
      </c>
      <c r="K1668" s="1">
        <v>5.67</v>
      </c>
      <c r="L1668" s="1">
        <v>96</v>
      </c>
      <c r="M1668" s="1">
        <v>0.3</v>
      </c>
      <c r="N1668" s="7">
        <v>21.362386000000001</v>
      </c>
      <c r="O1668" s="1">
        <v>14597683</v>
      </c>
      <c r="P1668" s="1">
        <v>2.8</v>
      </c>
      <c r="Q1668" s="1">
        <v>3</v>
      </c>
      <c r="R1668" s="1">
        <v>0.72</v>
      </c>
      <c r="S1668" s="1">
        <v>12.5</v>
      </c>
      <c r="T1668" s="1">
        <v>0</v>
      </c>
      <c r="U1668" s="1">
        <v>0</v>
      </c>
      <c r="V1668" s="1">
        <v>0</v>
      </c>
      <c r="W1668" s="1">
        <v>0</v>
      </c>
      <c r="X1668" s="1">
        <v>1</v>
      </c>
      <c r="Y1668" s="1">
        <v>0</v>
      </c>
      <c r="Z1668" s="1">
        <v>65.099999999999994</v>
      </c>
      <c r="AA1668" s="7">
        <f>SUMPRODUCT($A$19:$Y$19,A1668:Y1668)</f>
        <v>74.779133895794885</v>
      </c>
      <c r="AB1668" s="7">
        <f>(Z1668-AA1668)^2</f>
        <v>93.685632972725585</v>
      </c>
      <c r="AC1668" s="7">
        <f>ABS(Z1668-AA1668)</f>
        <v>9.6791338957948909</v>
      </c>
      <c r="AD1668" s="7">
        <f>(Z1668-$AC$10)^2</f>
        <v>15.494548339755784</v>
      </c>
      <c r="AE1668" s="8">
        <f t="shared" si="25"/>
        <v>-9.6791338957948909</v>
      </c>
    </row>
    <row r="1669" spans="1:31" x14ac:dyDescent="0.25">
      <c r="A1669" s="1">
        <v>1</v>
      </c>
      <c r="B1669" s="1">
        <v>217</v>
      </c>
      <c r="C1669" s="1">
        <v>58</v>
      </c>
      <c r="D1669" s="1">
        <v>0.26</v>
      </c>
      <c r="E1669" s="7">
        <v>0.53057279999999996</v>
      </c>
      <c r="F1669" s="7">
        <v>85</v>
      </c>
      <c r="G1669" s="1">
        <v>1088</v>
      </c>
      <c r="H1669" s="1">
        <v>17.600000000000001</v>
      </c>
      <c r="I1669" s="1">
        <v>78</v>
      </c>
      <c r="J1669" s="1">
        <v>84</v>
      </c>
      <c r="K1669" s="1">
        <v>1.68</v>
      </c>
      <c r="L1669" s="1">
        <v>86</v>
      </c>
      <c r="M1669" s="1">
        <v>0.6</v>
      </c>
      <c r="N1669" s="7">
        <v>41.451000000000001</v>
      </c>
      <c r="O1669" s="1">
        <v>49171586</v>
      </c>
      <c r="P1669" s="1">
        <v>13.2</v>
      </c>
      <c r="Q1669" s="1">
        <v>13.5</v>
      </c>
      <c r="R1669" s="1">
        <v>0.48399999999999999</v>
      </c>
      <c r="S1669" s="1">
        <v>8.1</v>
      </c>
      <c r="T1669" s="1">
        <v>0</v>
      </c>
      <c r="U1669" s="1">
        <v>1</v>
      </c>
      <c r="V1669" s="1">
        <v>0</v>
      </c>
      <c r="W1669" s="1">
        <v>0</v>
      </c>
      <c r="X1669" s="1">
        <v>0</v>
      </c>
      <c r="Y1669" s="1">
        <v>0</v>
      </c>
      <c r="Z1669" s="1">
        <v>64.5</v>
      </c>
      <c r="AA1669" s="7">
        <f>SUMPRODUCT($A$19:$Y$19,A1669:Y1669)</f>
        <v>65.078672989331082</v>
      </c>
      <c r="AB1669" s="7">
        <f>(Z1669-AA1669)^2</f>
        <v>0.33486242858137055</v>
      </c>
      <c r="AC1669" s="7">
        <f>ABS(Z1669-AA1669)</f>
        <v>0.57867298933108202</v>
      </c>
      <c r="AD1669" s="7">
        <f>(Z1669-$AC$10)^2</f>
        <v>20.578122157242692</v>
      </c>
      <c r="AE1669" s="8">
        <f t="shared" si="25"/>
        <v>-0.57867298933108202</v>
      </c>
    </row>
    <row r="1670" spans="1:31" x14ac:dyDescent="0.25">
      <c r="A1670" s="1">
        <v>1</v>
      </c>
      <c r="B1670" s="1">
        <v>33</v>
      </c>
      <c r="C1670" s="1">
        <v>3</v>
      </c>
      <c r="D1670" s="1">
        <v>2.1800000000000002</v>
      </c>
      <c r="E1670" s="7">
        <v>0</v>
      </c>
      <c r="F1670" s="7">
        <v>91</v>
      </c>
      <c r="G1670" s="1">
        <v>336</v>
      </c>
      <c r="H1670" s="1">
        <v>18</v>
      </c>
      <c r="I1670" s="1">
        <v>6</v>
      </c>
      <c r="J1670" s="1">
        <v>84</v>
      </c>
      <c r="K1670" s="1">
        <v>3.61</v>
      </c>
      <c r="L1670" s="1">
        <v>8</v>
      </c>
      <c r="M1670" s="1">
        <v>2</v>
      </c>
      <c r="N1670" s="7">
        <v>1653.2390500000001</v>
      </c>
      <c r="O1670" s="1">
        <v>1315372</v>
      </c>
      <c r="P1670" s="1">
        <v>1.2</v>
      </c>
      <c r="Q1670" s="1">
        <v>1.2</v>
      </c>
      <c r="R1670" s="1">
        <v>0.377</v>
      </c>
      <c r="S1670" s="1">
        <v>6.5</v>
      </c>
      <c r="T1670" s="1">
        <v>1</v>
      </c>
      <c r="U1670" s="1">
        <v>0</v>
      </c>
      <c r="V1670" s="1">
        <v>0</v>
      </c>
      <c r="W1670" s="1">
        <v>0</v>
      </c>
      <c r="X1670" s="1">
        <v>0</v>
      </c>
      <c r="Y1670" s="1">
        <v>0</v>
      </c>
      <c r="Z1670" s="1">
        <v>55.9</v>
      </c>
      <c r="AA1670" s="7">
        <f>SUMPRODUCT($A$19:$Y$19,A1670:Y1670)</f>
        <v>60.106119124929521</v>
      </c>
      <c r="AB1670" s="7">
        <f>(Z1670-AA1670)^2</f>
        <v>17.691438093097887</v>
      </c>
      <c r="AC1670" s="7">
        <f>ABS(Z1670-AA1670)</f>
        <v>4.206119124929522</v>
      </c>
      <c r="AD1670" s="7">
        <f>(Z1670-$AC$10)^2</f>
        <v>172.56268020788906</v>
      </c>
      <c r="AE1670" s="8">
        <f t="shared" si="25"/>
        <v>-4.206119124929522</v>
      </c>
    </row>
    <row r="1671" spans="1:31" x14ac:dyDescent="0.25">
      <c r="A1671" s="1">
        <v>1</v>
      </c>
      <c r="B1671" s="1">
        <v>17</v>
      </c>
      <c r="C1671" s="1">
        <v>81</v>
      </c>
      <c r="D1671" s="1">
        <v>6.85</v>
      </c>
      <c r="E1671" s="7">
        <v>186.6090485</v>
      </c>
      <c r="F1671" s="7">
        <v>96</v>
      </c>
      <c r="G1671" s="1">
        <v>0</v>
      </c>
      <c r="H1671" s="1">
        <v>46.9</v>
      </c>
      <c r="I1671" s="1">
        <v>93</v>
      </c>
      <c r="J1671" s="1">
        <v>99</v>
      </c>
      <c r="K1671" s="1">
        <v>7.7</v>
      </c>
      <c r="L1671" s="1">
        <v>99</v>
      </c>
      <c r="M1671" s="1">
        <v>0.1</v>
      </c>
      <c r="N1671" s="7">
        <v>3623.47667</v>
      </c>
      <c r="O1671" s="1">
        <v>184738458</v>
      </c>
      <c r="P1671" s="1">
        <v>3.2</v>
      </c>
      <c r="Q1671" s="1">
        <v>3.2</v>
      </c>
      <c r="R1671" s="1">
        <v>0.69499999999999995</v>
      </c>
      <c r="S1671" s="1">
        <v>14</v>
      </c>
      <c r="T1671" s="1">
        <v>0</v>
      </c>
      <c r="U1671" s="1">
        <v>0</v>
      </c>
      <c r="V1671" s="1">
        <v>0</v>
      </c>
      <c r="W1671" s="1">
        <v>1</v>
      </c>
      <c r="X1671" s="1">
        <v>0</v>
      </c>
      <c r="Y1671" s="1">
        <v>0</v>
      </c>
      <c r="Z1671" s="1">
        <v>72</v>
      </c>
      <c r="AA1671" s="7">
        <f>SUMPRODUCT($A$19:$Y$19,A1671:Y1671)</f>
        <v>76.720795210308339</v>
      </c>
      <c r="AB1671" s="7">
        <f>(Z1671-AA1671)^2</f>
        <v>22.285907417670153</v>
      </c>
      <c r="AC1671" s="7">
        <f>ABS(Z1671-AA1671)</f>
        <v>4.7207952103083386</v>
      </c>
      <c r="AD1671" s="7">
        <f>(Z1671-$AC$10)^2</f>
        <v>8.7834494386557829</v>
      </c>
      <c r="AE1671" s="8">
        <f t="shared" si="25"/>
        <v>-4.7207952103083386</v>
      </c>
    </row>
    <row r="1672" spans="1:31" x14ac:dyDescent="0.25">
      <c r="A1672" s="1">
        <v>1</v>
      </c>
      <c r="B1672" s="1">
        <v>125</v>
      </c>
      <c r="C1672" s="1">
        <v>0</v>
      </c>
      <c r="D1672" s="1">
        <v>3.76</v>
      </c>
      <c r="E1672" s="7">
        <v>0</v>
      </c>
      <c r="F1672" s="7">
        <v>59</v>
      </c>
      <c r="G1672" s="1">
        <v>0</v>
      </c>
      <c r="H1672" s="1">
        <v>74.7</v>
      </c>
      <c r="I1672" s="1">
        <v>0</v>
      </c>
      <c r="J1672" s="1">
        <v>61</v>
      </c>
      <c r="K1672" s="1">
        <v>5.72</v>
      </c>
      <c r="L1672" s="1">
        <v>66</v>
      </c>
      <c r="M1672" s="1">
        <v>0.1</v>
      </c>
      <c r="N1672" s="7">
        <v>4149.3634439999996</v>
      </c>
      <c r="O1672" s="1">
        <v>193759</v>
      </c>
      <c r="P1672" s="1">
        <v>0.2</v>
      </c>
      <c r="Q1672" s="1">
        <v>0.1</v>
      </c>
      <c r="R1672" s="1">
        <v>0.70199999999999996</v>
      </c>
      <c r="S1672" s="1">
        <v>12.9</v>
      </c>
      <c r="T1672" s="1">
        <v>0</v>
      </c>
      <c r="U1672" s="1">
        <v>0</v>
      </c>
      <c r="V1672" s="1">
        <v>1</v>
      </c>
      <c r="W1672" s="1">
        <v>0</v>
      </c>
      <c r="X1672" s="1">
        <v>0</v>
      </c>
      <c r="Y1672" s="1">
        <v>0</v>
      </c>
      <c r="Z1672" s="1">
        <v>74</v>
      </c>
      <c r="AA1672" s="7">
        <f>SUMPRODUCT($A$19:$Y$19,A1672:Y1672)</f>
        <v>71.008364000338261</v>
      </c>
      <c r="AB1672" s="7">
        <f>(Z1672-AA1672)^2</f>
        <v>8.9498859544720908</v>
      </c>
      <c r="AC1672" s="7">
        <f>ABS(Z1672-AA1672)</f>
        <v>2.9916359996617388</v>
      </c>
      <c r="AD1672" s="7">
        <f>(Z1672-$AC$10)^2</f>
        <v>24.63820338036594</v>
      </c>
      <c r="AE1672" s="8">
        <f t="shared" si="25"/>
        <v>2.9916359996617388</v>
      </c>
    </row>
    <row r="1673" spans="1:31" x14ac:dyDescent="0.25">
      <c r="A1673" s="1">
        <v>1</v>
      </c>
      <c r="B1673" s="1">
        <v>129</v>
      </c>
      <c r="C1673" s="1">
        <v>28</v>
      </c>
      <c r="D1673" s="1">
        <v>4</v>
      </c>
      <c r="E1673" s="7">
        <v>0</v>
      </c>
      <c r="F1673" s="7">
        <v>59</v>
      </c>
      <c r="G1673" s="1">
        <v>1123</v>
      </c>
      <c r="H1673" s="1">
        <v>16</v>
      </c>
      <c r="I1673" s="1">
        <v>35</v>
      </c>
      <c r="J1673" s="1">
        <v>93</v>
      </c>
      <c r="K1673" s="1">
        <v>7.17</v>
      </c>
      <c r="L1673" s="1">
        <v>59</v>
      </c>
      <c r="M1673" s="1">
        <v>0.1</v>
      </c>
      <c r="N1673" s="7">
        <v>1653.2390500000001</v>
      </c>
      <c r="O1673" s="1">
        <v>1315372</v>
      </c>
      <c r="P1673" s="1">
        <v>14.3</v>
      </c>
      <c r="Q1673" s="1">
        <v>14.9</v>
      </c>
      <c r="R1673" s="1">
        <v>0.66800000000000004</v>
      </c>
      <c r="S1673" s="1">
        <v>12.3</v>
      </c>
      <c r="T1673" s="1">
        <v>0</v>
      </c>
      <c r="U1673" s="1">
        <v>1</v>
      </c>
      <c r="V1673" s="1">
        <v>0</v>
      </c>
      <c r="W1673" s="1">
        <v>0</v>
      </c>
      <c r="X1673" s="1">
        <v>0</v>
      </c>
      <c r="Y1673" s="1">
        <v>0</v>
      </c>
      <c r="Z1673" s="1">
        <v>75.7</v>
      </c>
      <c r="AA1673" s="7">
        <f>SUMPRODUCT($A$19:$Y$19,A1673:Y1673)</f>
        <v>69.838956929072353</v>
      </c>
      <c r="AB1673" s="7">
        <f>(Z1673-AA1673)^2</f>
        <v>34.351825879269015</v>
      </c>
      <c r="AC1673" s="7">
        <f>ABS(Z1673-AA1673)</f>
        <v>5.86104307092765</v>
      </c>
      <c r="AD1673" s="7">
        <f>(Z1673-$AC$10)^2</f>
        <v>44.40474423081961</v>
      </c>
      <c r="AE1673" s="8">
        <f t="shared" si="25"/>
        <v>5.86104307092765</v>
      </c>
    </row>
    <row r="1674" spans="1:31" x14ac:dyDescent="0.25">
      <c r="A1674" s="1">
        <v>1</v>
      </c>
      <c r="B1674" s="1">
        <v>588</v>
      </c>
      <c r="C1674" s="1">
        <v>51</v>
      </c>
      <c r="D1674" s="1">
        <v>1.18</v>
      </c>
      <c r="E1674" s="7">
        <v>13.76270195</v>
      </c>
      <c r="F1674" s="7">
        <v>92</v>
      </c>
      <c r="G1674" s="1">
        <v>304</v>
      </c>
      <c r="H1674" s="1">
        <v>14.1</v>
      </c>
      <c r="I1674" s="1">
        <v>84</v>
      </c>
      <c r="J1674" s="1">
        <v>73</v>
      </c>
      <c r="K1674" s="1">
        <v>6.7</v>
      </c>
      <c r="L1674" s="1">
        <v>75</v>
      </c>
      <c r="M1674" s="1">
        <v>25.5</v>
      </c>
      <c r="N1674" s="7">
        <v>153.2594872</v>
      </c>
      <c r="O1674" s="1">
        <v>11376172</v>
      </c>
      <c r="P1674" s="1">
        <v>8</v>
      </c>
      <c r="Q1674" s="1">
        <v>7.9</v>
      </c>
      <c r="R1674" s="1">
        <v>0.39100000000000001</v>
      </c>
      <c r="S1674" s="1">
        <v>10.7</v>
      </c>
      <c r="T1674" s="1">
        <v>1</v>
      </c>
      <c r="U1674" s="1">
        <v>0</v>
      </c>
      <c r="V1674" s="1">
        <v>0</v>
      </c>
      <c r="W1674" s="1">
        <v>0</v>
      </c>
      <c r="X1674" s="1">
        <v>0</v>
      </c>
      <c r="Y1674" s="1">
        <v>0</v>
      </c>
      <c r="Z1674" s="1">
        <v>43.1</v>
      </c>
      <c r="AA1674" s="7">
        <f>SUMPRODUCT($A$19:$Y$19,A1674:Y1674)</f>
        <v>45.743630371950168</v>
      </c>
      <c r="AB1674" s="7">
        <f>(Z1674-AA1674)^2</f>
        <v>6.9887815434973763</v>
      </c>
      <c r="AC1674" s="7">
        <f>ABS(Z1674-AA1674)</f>
        <v>2.6436303719501666</v>
      </c>
      <c r="AD1674" s="7">
        <f>(Z1674-$AC$10)^2</f>
        <v>672.69225498094397</v>
      </c>
      <c r="AE1674" s="8">
        <f t="shared" si="25"/>
        <v>-2.6436303719501666</v>
      </c>
    </row>
    <row r="1675" spans="1:31" x14ac:dyDescent="0.25">
      <c r="A1675" s="1">
        <v>1</v>
      </c>
      <c r="B1675" s="1">
        <v>89</v>
      </c>
      <c r="C1675" s="1">
        <v>0</v>
      </c>
      <c r="D1675" s="1">
        <v>9.7200000000000006</v>
      </c>
      <c r="E1675" s="7">
        <v>591.66914050000003</v>
      </c>
      <c r="F1675" s="7">
        <v>92</v>
      </c>
      <c r="G1675" s="1">
        <v>5</v>
      </c>
      <c r="H1675" s="1">
        <v>6.2</v>
      </c>
      <c r="I1675" s="1">
        <v>0</v>
      </c>
      <c r="J1675" s="1">
        <v>99</v>
      </c>
      <c r="K1675" s="1">
        <v>9.5</v>
      </c>
      <c r="L1675" s="1">
        <v>99</v>
      </c>
      <c r="M1675" s="1">
        <v>0.1</v>
      </c>
      <c r="N1675" s="7">
        <v>4622.4151599999996</v>
      </c>
      <c r="O1675" s="1">
        <v>5363352</v>
      </c>
      <c r="P1675" s="1">
        <v>0.9</v>
      </c>
      <c r="Q1675" s="1">
        <v>0.8</v>
      </c>
      <c r="R1675" s="1">
        <v>0.874</v>
      </c>
      <c r="S1675" s="1">
        <v>16.8</v>
      </c>
      <c r="T1675" s="1">
        <v>0</v>
      </c>
      <c r="U1675" s="1">
        <v>0</v>
      </c>
      <c r="V1675" s="1">
        <v>0</v>
      </c>
      <c r="W1675" s="1">
        <v>0</v>
      </c>
      <c r="X1675" s="1">
        <v>1</v>
      </c>
      <c r="Y1675" s="1">
        <v>0</v>
      </c>
      <c r="Z1675" s="1">
        <v>79.900000000000006</v>
      </c>
      <c r="AA1675" s="7">
        <f>SUMPRODUCT($A$19:$Y$19,A1675:Y1675)</f>
        <v>76.258795689253446</v>
      </c>
      <c r="AB1675" s="7">
        <f>(Z1675-AA1675)^2</f>
        <v>13.258368832599325</v>
      </c>
      <c r="AC1675" s="7">
        <f>ABS(Z1675-AA1675)</f>
        <v>3.6412043107465593</v>
      </c>
      <c r="AD1675" s="7">
        <f>(Z1675-$AC$10)^2</f>
        <v>118.01972750841102</v>
      </c>
      <c r="AE1675" s="8">
        <f t="shared" si="25"/>
        <v>3.6412043107465593</v>
      </c>
    </row>
    <row r="1676" spans="1:31" x14ac:dyDescent="0.25">
      <c r="A1676" s="1">
        <v>1</v>
      </c>
      <c r="B1676" s="1">
        <v>216</v>
      </c>
      <c r="C1676" s="1">
        <v>1700</v>
      </c>
      <c r="D1676" s="1">
        <v>1.19</v>
      </c>
      <c r="E1676" s="7">
        <v>19.4808682</v>
      </c>
      <c r="F1676" s="7">
        <v>92</v>
      </c>
      <c r="G1676" s="1">
        <v>47147</v>
      </c>
      <c r="H1676" s="1">
        <v>12.6</v>
      </c>
      <c r="I1676" s="1">
        <v>2200</v>
      </c>
      <c r="J1676" s="1">
        <v>57</v>
      </c>
      <c r="K1676" s="1">
        <v>4.3</v>
      </c>
      <c r="L1676" s="1">
        <v>61</v>
      </c>
      <c r="M1676" s="1">
        <v>0.3</v>
      </c>
      <c r="N1676" s="7">
        <v>541.13522790000002</v>
      </c>
      <c r="O1676" s="1">
        <v>11827848</v>
      </c>
      <c r="P1676" s="1">
        <v>27.3</v>
      </c>
      <c r="Q1676" s="1">
        <v>28.3</v>
      </c>
      <c r="R1676" s="1">
        <v>0.505</v>
      </c>
      <c r="S1676" s="1">
        <v>8.6</v>
      </c>
      <c r="T1676" s="1">
        <v>0</v>
      </c>
      <c r="U1676" s="1">
        <v>1</v>
      </c>
      <c r="V1676" s="1">
        <v>0</v>
      </c>
      <c r="W1676" s="1">
        <v>0</v>
      </c>
      <c r="X1676" s="1">
        <v>0</v>
      </c>
      <c r="Y1676" s="1">
        <v>0</v>
      </c>
      <c r="Z1676" s="1">
        <v>63.7</v>
      </c>
      <c r="AA1676" s="7">
        <f>SUMPRODUCT($A$19:$Y$19,A1676:Y1676)</f>
        <v>62.313900151174266</v>
      </c>
      <c r="AB1676" s="7">
        <f>(Z1676-AA1676)^2</f>
        <v>1.9212727909147298</v>
      </c>
      <c r="AC1676" s="7">
        <f>ABS(Z1676-AA1676)</f>
        <v>1.3860998488257366</v>
      </c>
      <c r="AD1676" s="7">
        <f>(Z1676-$AC$10)^2</f>
        <v>28.4762205805586</v>
      </c>
      <c r="AE1676" s="8">
        <f t="shared" si="25"/>
        <v>1.3860998488257366</v>
      </c>
    </row>
    <row r="1677" spans="1:31" x14ac:dyDescent="0.25">
      <c r="A1677" s="1">
        <v>1</v>
      </c>
      <c r="B1677" s="1">
        <v>221</v>
      </c>
      <c r="C1677" s="1">
        <v>17</v>
      </c>
      <c r="D1677" s="1">
        <v>2.63</v>
      </c>
      <c r="E1677" s="7">
        <v>238.7369808</v>
      </c>
      <c r="F1677" s="7">
        <v>92</v>
      </c>
      <c r="G1677" s="1">
        <v>0</v>
      </c>
      <c r="H1677" s="1">
        <v>4.4000000000000004</v>
      </c>
      <c r="I1677" s="1">
        <v>21</v>
      </c>
      <c r="J1677" s="1">
        <v>8</v>
      </c>
      <c r="K1677" s="1">
        <v>5.25</v>
      </c>
      <c r="L1677" s="1">
        <v>81</v>
      </c>
      <c r="M1677" s="1">
        <v>0.2</v>
      </c>
      <c r="N1677" s="7">
        <v>1655.5962609999999</v>
      </c>
      <c r="O1677" s="1">
        <v>1165743</v>
      </c>
      <c r="P1677" s="1">
        <v>1.6</v>
      </c>
      <c r="Q1677" s="1">
        <v>1.6</v>
      </c>
      <c r="R1677" s="1">
        <v>0.53900000000000003</v>
      </c>
      <c r="S1677" s="1">
        <v>8.1999999999999993</v>
      </c>
      <c r="T1677" s="1">
        <v>0</v>
      </c>
      <c r="U1677" s="1">
        <v>0</v>
      </c>
      <c r="V1677" s="1">
        <v>0</v>
      </c>
      <c r="W1677" s="1">
        <v>0</v>
      </c>
      <c r="X1677" s="1">
        <v>0</v>
      </c>
      <c r="Y1677" s="1">
        <v>0</v>
      </c>
      <c r="Z1677" s="1">
        <v>67.7</v>
      </c>
      <c r="AA1677" s="7">
        <f>SUMPRODUCT($A$19:$Y$19,A1677:Y1677)</f>
        <v>65.440309759315824</v>
      </c>
      <c r="AB1677" s="7">
        <f>(Z1677-AA1677)^2</f>
        <v>5.1061999838433243</v>
      </c>
      <c r="AC1677" s="7">
        <f>ABS(Z1677-AA1677)</f>
        <v>2.2596902406841792</v>
      </c>
      <c r="AD1677" s="7">
        <f>(Z1677-$AC$10)^2</f>
        <v>1.7857284639789361</v>
      </c>
      <c r="AE1677" s="8">
        <f t="shared" si="25"/>
        <v>2.2596902406841792</v>
      </c>
    </row>
    <row r="1678" spans="1:31" x14ac:dyDescent="0.25">
      <c r="A1678" s="1">
        <v>1</v>
      </c>
      <c r="B1678" s="1">
        <v>215</v>
      </c>
      <c r="C1678" s="1">
        <v>0</v>
      </c>
      <c r="D1678" s="1">
        <v>1.18</v>
      </c>
      <c r="E1678" s="7">
        <v>16.83170578</v>
      </c>
      <c r="F1678" s="7">
        <v>79</v>
      </c>
      <c r="G1678" s="1">
        <v>0</v>
      </c>
      <c r="H1678" s="1">
        <v>4.4000000000000004</v>
      </c>
      <c r="I1678" s="1">
        <v>0</v>
      </c>
      <c r="J1678" s="1">
        <v>84</v>
      </c>
      <c r="K1678" s="1">
        <v>6</v>
      </c>
      <c r="L1678" s="1">
        <v>84</v>
      </c>
      <c r="M1678" s="1">
        <v>0.1</v>
      </c>
      <c r="N1678" s="7">
        <v>744.76574230000006</v>
      </c>
      <c r="O1678" s="1">
        <v>446769</v>
      </c>
      <c r="P1678" s="1">
        <v>1.3</v>
      </c>
      <c r="Q1678" s="1">
        <v>1.3</v>
      </c>
      <c r="R1678" s="1">
        <v>0.45300000000000001</v>
      </c>
      <c r="S1678" s="1">
        <v>8</v>
      </c>
      <c r="T1678" s="1">
        <v>0</v>
      </c>
      <c r="U1678" s="1">
        <v>0</v>
      </c>
      <c r="V1678" s="1">
        <v>1</v>
      </c>
      <c r="W1678" s="1">
        <v>0</v>
      </c>
      <c r="X1678" s="1">
        <v>0</v>
      </c>
      <c r="Y1678" s="1">
        <v>0</v>
      </c>
      <c r="Z1678" s="1">
        <v>66.8</v>
      </c>
      <c r="AA1678" s="7">
        <f>SUMPRODUCT($A$19:$Y$19,A1678:Y1678)</f>
        <v>64.963384239632958</v>
      </c>
      <c r="AB1678" s="7">
        <f>(Z1678-AA1678)^2</f>
        <v>3.3731574512285958</v>
      </c>
      <c r="AC1678" s="7">
        <f>ABS(Z1678-AA1678)</f>
        <v>1.8366157603670388</v>
      </c>
      <c r="AD1678" s="7">
        <f>(Z1678-$AC$10)^2</f>
        <v>5.0010891902093855</v>
      </c>
      <c r="AE1678" s="8">
        <f t="shared" si="25"/>
        <v>1.8366157603670388</v>
      </c>
    </row>
    <row r="1679" spans="1:31" x14ac:dyDescent="0.25">
      <c r="A1679" s="1">
        <v>1</v>
      </c>
      <c r="B1679" s="1">
        <v>394</v>
      </c>
      <c r="C1679" s="1">
        <v>8</v>
      </c>
      <c r="D1679" s="1">
        <v>2.0299999999999998</v>
      </c>
      <c r="E1679" s="7">
        <v>0</v>
      </c>
      <c r="F1679" s="7">
        <v>92</v>
      </c>
      <c r="G1679" s="1">
        <v>146</v>
      </c>
      <c r="H1679" s="1">
        <v>21.7</v>
      </c>
      <c r="I1679" s="1">
        <v>13</v>
      </c>
      <c r="J1679" s="1">
        <v>62</v>
      </c>
      <c r="K1679" s="1">
        <v>2.42</v>
      </c>
      <c r="L1679" s="1">
        <v>62</v>
      </c>
      <c r="M1679" s="1">
        <v>5.9</v>
      </c>
      <c r="N1679" s="7">
        <v>1653.2390500000001</v>
      </c>
      <c r="O1679" s="1">
        <v>1315372</v>
      </c>
      <c r="P1679" s="1">
        <v>8.8000000000000007</v>
      </c>
      <c r="Q1679" s="1">
        <v>8.5</v>
      </c>
      <c r="R1679" s="1">
        <v>0.496</v>
      </c>
      <c r="S1679" s="1">
        <v>9.4</v>
      </c>
      <c r="T1679" s="1">
        <v>1</v>
      </c>
      <c r="U1679" s="1">
        <v>0</v>
      </c>
      <c r="V1679" s="1">
        <v>0</v>
      </c>
      <c r="W1679" s="1">
        <v>0</v>
      </c>
      <c r="X1679" s="1">
        <v>0</v>
      </c>
      <c r="Y1679" s="1">
        <v>0</v>
      </c>
      <c r="Z1679" s="1">
        <v>55.3</v>
      </c>
      <c r="AA1679" s="7">
        <f>SUMPRODUCT($A$19:$Y$19,A1679:Y1679)</f>
        <v>55.707668170469205</v>
      </c>
      <c r="AB1679" s="7">
        <f>(Z1679-AA1679)^2</f>
        <v>0.16619333721371105</v>
      </c>
      <c r="AC1679" s="7">
        <f>ABS(Z1679-AA1679)</f>
        <v>0.40766817046920778</v>
      </c>
      <c r="AD1679" s="7">
        <f>(Z1679-$AC$10)^2</f>
        <v>188.68625402537606</v>
      </c>
      <c r="AE1679" s="8">
        <f t="shared" si="25"/>
        <v>-0.40766817046920778</v>
      </c>
    </row>
    <row r="1680" spans="1:31" x14ac:dyDescent="0.25">
      <c r="A1680" s="1">
        <v>1</v>
      </c>
      <c r="B1680" s="1">
        <v>75</v>
      </c>
      <c r="C1680" s="1">
        <v>0</v>
      </c>
      <c r="D1680" s="1">
        <v>12.66</v>
      </c>
      <c r="E1680" s="7">
        <v>9528.2305739999993</v>
      </c>
      <c r="F1680" s="7">
        <v>92</v>
      </c>
      <c r="G1680" s="1">
        <v>57</v>
      </c>
      <c r="H1680" s="1">
        <v>57.4</v>
      </c>
      <c r="I1680" s="1">
        <v>0</v>
      </c>
      <c r="J1680" s="1">
        <v>93</v>
      </c>
      <c r="K1680" s="1">
        <v>8.64</v>
      </c>
      <c r="L1680" s="1">
        <v>93</v>
      </c>
      <c r="M1680" s="1">
        <v>0.1</v>
      </c>
      <c r="N1680" s="7">
        <v>61235.415000000001</v>
      </c>
      <c r="O1680" s="1">
        <v>4489544</v>
      </c>
      <c r="P1680" s="1">
        <v>0.3</v>
      </c>
      <c r="Q1680" s="1">
        <v>0.2</v>
      </c>
      <c r="R1680" s="1">
        <v>0.90800000000000003</v>
      </c>
      <c r="S1680" s="1">
        <v>17.899999999999999</v>
      </c>
      <c r="T1680" s="1">
        <v>0</v>
      </c>
      <c r="U1680" s="1">
        <v>0</v>
      </c>
      <c r="V1680" s="1">
        <v>0</v>
      </c>
      <c r="W1680" s="1">
        <v>0</v>
      </c>
      <c r="X1680" s="1">
        <v>1</v>
      </c>
      <c r="Y1680" s="1">
        <v>1</v>
      </c>
      <c r="Z1680" s="1">
        <v>79.8</v>
      </c>
      <c r="AA1680" s="7">
        <f>SUMPRODUCT($A$19:$Y$19,A1680:Y1680)</f>
        <v>83.51312390849786</v>
      </c>
      <c r="AB1680" s="7">
        <f>(Z1680-AA1680)^2</f>
        <v>13.787289159858448</v>
      </c>
      <c r="AC1680" s="7">
        <f>ABS(Z1680-AA1680)</f>
        <v>3.7131239084978631</v>
      </c>
      <c r="AD1680" s="7">
        <f>(Z1680-$AC$10)^2</f>
        <v>115.85698981132533</v>
      </c>
      <c r="AE1680" s="8">
        <f t="shared" si="25"/>
        <v>-3.7131239084978631</v>
      </c>
    </row>
    <row r="1681" spans="1:31" x14ac:dyDescent="0.25">
      <c r="A1681" s="1">
        <v>1</v>
      </c>
      <c r="B1681" s="1">
        <v>396</v>
      </c>
      <c r="C1681" s="1">
        <v>549</v>
      </c>
      <c r="D1681" s="1">
        <v>9.66</v>
      </c>
      <c r="E1681" s="7">
        <v>10.35779424</v>
      </c>
      <c r="F1681" s="7">
        <v>27</v>
      </c>
      <c r="G1681" s="1">
        <v>704</v>
      </c>
      <c r="H1681" s="1">
        <v>19.899999999999999</v>
      </c>
      <c r="I1681" s="1">
        <v>879</v>
      </c>
      <c r="J1681" s="1">
        <v>46</v>
      </c>
      <c r="K1681" s="1">
        <v>3.66</v>
      </c>
      <c r="L1681" s="1">
        <v>4</v>
      </c>
      <c r="M1681" s="1">
        <v>5.3</v>
      </c>
      <c r="N1681" s="7">
        <v>119.743286</v>
      </c>
      <c r="O1681" s="1">
        <v>14261494</v>
      </c>
      <c r="P1681" s="1">
        <v>12.6</v>
      </c>
      <c r="Q1681" s="1">
        <v>12.6</v>
      </c>
      <c r="R1681" s="1">
        <v>0.46600000000000003</v>
      </c>
      <c r="S1681" s="1">
        <v>9</v>
      </c>
      <c r="T1681" s="1">
        <v>1</v>
      </c>
      <c r="U1681" s="1">
        <v>0</v>
      </c>
      <c r="V1681" s="1">
        <v>0</v>
      </c>
      <c r="W1681" s="1">
        <v>0</v>
      </c>
      <c r="X1681" s="1">
        <v>0</v>
      </c>
      <c r="Y1681" s="1">
        <v>0</v>
      </c>
      <c r="Z1681" s="1">
        <v>49.8</v>
      </c>
      <c r="AA1681" s="7">
        <f>SUMPRODUCT($A$19:$Y$19,A1681:Y1681)</f>
        <v>45.325789756307437</v>
      </c>
      <c r="AB1681" s="7">
        <f>(Z1681-AA1681)^2</f>
        <v>20.018557304763444</v>
      </c>
      <c r="AC1681" s="7">
        <f>ABS(Z1681-AA1681)</f>
        <v>4.4742102436925606</v>
      </c>
      <c r="AD1681" s="7">
        <f>(Z1681-$AC$10)^2</f>
        <v>370.03568068567313</v>
      </c>
      <c r="AE1681" s="8">
        <f t="shared" si="25"/>
        <v>4.4742102436925606</v>
      </c>
    </row>
    <row r="1682" spans="1:31" x14ac:dyDescent="0.25">
      <c r="A1682" s="1">
        <v>1</v>
      </c>
      <c r="B1682" s="1">
        <v>214</v>
      </c>
      <c r="C1682" s="1">
        <v>0</v>
      </c>
      <c r="D1682" s="1">
        <v>4.55</v>
      </c>
      <c r="E1682" s="7">
        <v>4.2325766800000002</v>
      </c>
      <c r="F1682" s="7">
        <v>92</v>
      </c>
      <c r="G1682" s="1">
        <v>0</v>
      </c>
      <c r="H1682" s="1">
        <v>5.4</v>
      </c>
      <c r="I1682" s="1">
        <v>0</v>
      </c>
      <c r="J1682" s="1">
        <v>84</v>
      </c>
      <c r="K1682" s="1">
        <v>6.88</v>
      </c>
      <c r="L1682" s="1">
        <v>85</v>
      </c>
      <c r="M1682" s="1">
        <v>0.9</v>
      </c>
      <c r="N1682" s="7">
        <v>36.487729999999999</v>
      </c>
      <c r="O1682" s="1">
        <v>49363</v>
      </c>
      <c r="P1682" s="1">
        <v>3.5</v>
      </c>
      <c r="Q1682" s="1">
        <v>3.5</v>
      </c>
      <c r="R1682" s="1">
        <v>0</v>
      </c>
      <c r="S1682" s="1">
        <v>11.1</v>
      </c>
      <c r="T1682" s="1">
        <v>0</v>
      </c>
      <c r="U1682" s="1">
        <v>0</v>
      </c>
      <c r="V1682" s="1">
        <v>0</v>
      </c>
      <c r="W1682" s="1">
        <v>1</v>
      </c>
      <c r="X1682" s="1">
        <v>0</v>
      </c>
      <c r="Y1682" s="1">
        <v>0</v>
      </c>
      <c r="Z1682" s="1">
        <v>68.3</v>
      </c>
      <c r="AA1682" s="7">
        <f>SUMPRODUCT($A$19:$Y$19,A1682:Y1682)</f>
        <v>65.813991344826093</v>
      </c>
      <c r="AB1682" s="7">
        <f>(Z1682-AA1682)^2</f>
        <v>6.1802390335995652</v>
      </c>
      <c r="AC1682" s="7">
        <f>ABS(Z1682-AA1682)</f>
        <v>2.4860086551739045</v>
      </c>
      <c r="AD1682" s="7">
        <f>(Z1682-$AC$10)^2</f>
        <v>0.54215464649199507</v>
      </c>
      <c r="AE1682" s="8">
        <f t="shared" si="25"/>
        <v>2.4860086551739045</v>
      </c>
    </row>
    <row r="1683" spans="1:31" x14ac:dyDescent="0.25">
      <c r="A1683" s="1">
        <v>1</v>
      </c>
      <c r="B1683" s="1">
        <v>327</v>
      </c>
      <c r="C1683" s="1">
        <v>3</v>
      </c>
      <c r="D1683" s="1">
        <v>10.72</v>
      </c>
      <c r="E1683" s="7">
        <v>156.39076850000001</v>
      </c>
      <c r="F1683" s="7">
        <v>92</v>
      </c>
      <c r="G1683" s="1">
        <v>321</v>
      </c>
      <c r="H1683" s="1">
        <v>23.5</v>
      </c>
      <c r="I1683" s="1">
        <v>4</v>
      </c>
      <c r="J1683" s="1">
        <v>3</v>
      </c>
      <c r="K1683" s="1">
        <v>3.73</v>
      </c>
      <c r="L1683" s="1">
        <v>3</v>
      </c>
      <c r="M1683" s="1">
        <v>5.7</v>
      </c>
      <c r="N1683" s="7">
        <v>2246.9938000000002</v>
      </c>
      <c r="O1683" s="1">
        <v>183746</v>
      </c>
      <c r="P1683" s="1">
        <v>8.6</v>
      </c>
      <c r="Q1683" s="1">
        <v>8.6</v>
      </c>
      <c r="R1683" s="1">
        <v>0.58599999999999997</v>
      </c>
      <c r="S1683" s="1">
        <v>9.1999999999999993</v>
      </c>
      <c r="T1683" s="1">
        <v>1</v>
      </c>
      <c r="U1683" s="1">
        <v>0</v>
      </c>
      <c r="V1683" s="1">
        <v>0</v>
      </c>
      <c r="W1683" s="1">
        <v>0</v>
      </c>
      <c r="X1683" s="1">
        <v>0</v>
      </c>
      <c r="Y1683" s="1">
        <v>0</v>
      </c>
      <c r="Z1683" s="1">
        <v>57.4</v>
      </c>
      <c r="AA1683" s="7">
        <f>SUMPRODUCT($A$19:$Y$19,A1683:Y1683)</f>
        <v>53.015479937645232</v>
      </c>
      <c r="AB1683" s="7">
        <f>(Z1683-AA1683)^2</f>
        <v>19.224016177191448</v>
      </c>
      <c r="AC1683" s="7">
        <f>ABS(Z1683-AA1683)</f>
        <v>4.3845200623547669</v>
      </c>
      <c r="AD1683" s="7">
        <f>(Z1683-$AC$10)^2</f>
        <v>135.40374566417165</v>
      </c>
      <c r="AE1683" s="8">
        <f t="shared" si="25"/>
        <v>4.3845200623547669</v>
      </c>
    </row>
    <row r="1684" spans="1:31" x14ac:dyDescent="0.25">
      <c r="A1684" s="1">
        <v>1</v>
      </c>
      <c r="B1684" s="1">
        <v>245</v>
      </c>
      <c r="C1684" s="1">
        <v>1</v>
      </c>
      <c r="D1684" s="1">
        <v>0.28999999999999998</v>
      </c>
      <c r="E1684" s="7">
        <v>169.2023968</v>
      </c>
      <c r="F1684" s="7">
        <v>95</v>
      </c>
      <c r="G1684" s="1">
        <v>2</v>
      </c>
      <c r="H1684" s="1">
        <v>17.399999999999999</v>
      </c>
      <c r="I1684" s="1">
        <v>1</v>
      </c>
      <c r="J1684" s="1">
        <v>96</v>
      </c>
      <c r="K1684" s="1">
        <v>5.27</v>
      </c>
      <c r="L1684" s="1">
        <v>95</v>
      </c>
      <c r="M1684" s="1">
        <v>0.3</v>
      </c>
      <c r="N1684" s="7">
        <v>1335.45696</v>
      </c>
      <c r="O1684" s="1">
        <v>672228</v>
      </c>
      <c r="P1684" s="1">
        <v>17.5</v>
      </c>
      <c r="Q1684" s="1">
        <v>18.3</v>
      </c>
      <c r="R1684" s="1">
        <v>0</v>
      </c>
      <c r="S1684" s="1">
        <v>9.6</v>
      </c>
      <c r="T1684" s="1">
        <v>0</v>
      </c>
      <c r="U1684" s="1">
        <v>1</v>
      </c>
      <c r="V1684" s="1">
        <v>0</v>
      </c>
      <c r="W1684" s="1">
        <v>0</v>
      </c>
      <c r="X1684" s="1">
        <v>0</v>
      </c>
      <c r="Y1684" s="1">
        <v>0</v>
      </c>
      <c r="Z1684" s="1">
        <v>65.8</v>
      </c>
      <c r="AA1684" s="7">
        <f>SUMPRODUCT($A$19:$Y$19,A1684:Y1684)</f>
        <v>64.123894625990246</v>
      </c>
      <c r="AB1684" s="7">
        <f>(Z1684-AA1684)^2</f>
        <v>2.8093292247843671</v>
      </c>
      <c r="AC1684" s="7">
        <f>ABS(Z1684-AA1684)</f>
        <v>1.6761053740097509</v>
      </c>
      <c r="AD1684" s="7">
        <f>(Z1684-$AC$10)^2</f>
        <v>10.473712219354313</v>
      </c>
      <c r="AE1684" s="8">
        <f t="shared" si="25"/>
        <v>1.6761053740097509</v>
      </c>
    </row>
    <row r="1685" spans="1:31" x14ac:dyDescent="0.25">
      <c r="A1685" s="1">
        <v>1</v>
      </c>
      <c r="B1685" s="1">
        <v>1</v>
      </c>
      <c r="C1685" s="1">
        <v>3</v>
      </c>
      <c r="D1685" s="1">
        <v>3.76</v>
      </c>
      <c r="E1685" s="7">
        <v>0</v>
      </c>
      <c r="F1685" s="7">
        <v>98</v>
      </c>
      <c r="G1685" s="1">
        <v>16</v>
      </c>
      <c r="H1685" s="1">
        <v>61.2</v>
      </c>
      <c r="I1685" s="1">
        <v>3</v>
      </c>
      <c r="J1685" s="1">
        <v>98</v>
      </c>
      <c r="K1685" s="1">
        <v>5.72</v>
      </c>
      <c r="L1685" s="1">
        <v>98</v>
      </c>
      <c r="M1685" s="1">
        <v>0.1</v>
      </c>
      <c r="N1685" s="7">
        <v>3828.9158900000002</v>
      </c>
      <c r="O1685" s="1">
        <v>11273661</v>
      </c>
      <c r="P1685" s="1">
        <v>6.5</v>
      </c>
      <c r="Q1685" s="1">
        <v>6.4</v>
      </c>
      <c r="R1685" s="1">
        <v>0.72299999999999998</v>
      </c>
      <c r="S1685" s="1">
        <v>14.6</v>
      </c>
      <c r="T1685" s="1">
        <v>1</v>
      </c>
      <c r="U1685" s="1">
        <v>0</v>
      </c>
      <c r="V1685" s="1">
        <v>0</v>
      </c>
      <c r="W1685" s="1">
        <v>0</v>
      </c>
      <c r="X1685" s="1">
        <v>0</v>
      </c>
      <c r="Y1685" s="1">
        <v>0</v>
      </c>
      <c r="Z1685" s="1">
        <v>75.3</v>
      </c>
      <c r="AA1685" s="7">
        <f>SUMPRODUCT($A$19:$Y$19,A1685:Y1685)</f>
        <v>72.081371800464922</v>
      </c>
      <c r="AB1685" s="7">
        <f>(Z1685-AA1685)^2</f>
        <v>10.359567486842401</v>
      </c>
      <c r="AC1685" s="7">
        <f>ABS(Z1685-AA1685)</f>
        <v>3.2186281995350754</v>
      </c>
      <c r="AD1685" s="7">
        <f>(Z1685-$AC$10)^2</f>
        <v>39.233793442477506</v>
      </c>
      <c r="AE1685" s="8">
        <f t="shared" si="25"/>
        <v>3.2186281995350754</v>
      </c>
    </row>
    <row r="1686" spans="1:31" x14ac:dyDescent="0.25">
      <c r="A1686" s="1">
        <v>1</v>
      </c>
      <c r="B1686" s="1">
        <v>145</v>
      </c>
      <c r="C1686" s="1">
        <v>0</v>
      </c>
      <c r="D1686" s="1">
        <v>0.91</v>
      </c>
      <c r="E1686" s="7">
        <v>471.86265250000002</v>
      </c>
      <c r="F1686" s="7">
        <v>62</v>
      </c>
      <c r="G1686" s="1">
        <v>0</v>
      </c>
      <c r="H1686" s="1">
        <v>49.1</v>
      </c>
      <c r="I1686" s="1">
        <v>0</v>
      </c>
      <c r="J1686" s="1">
        <v>66</v>
      </c>
      <c r="K1686" s="1">
        <v>4.71</v>
      </c>
      <c r="L1686" s="1">
        <v>65</v>
      </c>
      <c r="M1686" s="1">
        <v>0.1</v>
      </c>
      <c r="N1686" s="7">
        <v>2965.8243400000001</v>
      </c>
      <c r="O1686" s="1">
        <v>236295</v>
      </c>
      <c r="P1686" s="1">
        <v>1.5</v>
      </c>
      <c r="Q1686" s="1">
        <v>1.4</v>
      </c>
      <c r="R1686" s="1">
        <v>0.59</v>
      </c>
      <c r="S1686" s="1">
        <v>10.8</v>
      </c>
      <c r="T1686" s="1">
        <v>0</v>
      </c>
      <c r="U1686" s="1">
        <v>0</v>
      </c>
      <c r="V1686" s="1">
        <v>1</v>
      </c>
      <c r="W1686" s="1">
        <v>0</v>
      </c>
      <c r="X1686" s="1">
        <v>0</v>
      </c>
      <c r="Y1686" s="1">
        <v>0</v>
      </c>
      <c r="Z1686" s="1">
        <v>71</v>
      </c>
      <c r="AA1686" s="7">
        <f>SUMPRODUCT($A$19:$Y$19,A1686:Y1686)</f>
        <v>68.341240254066406</v>
      </c>
      <c r="AB1686" s="7">
        <f>(Z1686-AA1686)^2</f>
        <v>7.0690033865968687</v>
      </c>
      <c r="AC1686" s="7">
        <f>ABS(Z1686-AA1686)</f>
        <v>2.6587597459335939</v>
      </c>
      <c r="AD1686" s="7">
        <f>(Z1686-$AC$10)^2</f>
        <v>3.8560724678007037</v>
      </c>
      <c r="AE1686" s="8">
        <f t="shared" ref="AE1686:AE1749" si="26">Z1686-AA1686</f>
        <v>2.6587597459335939</v>
      </c>
    </row>
    <row r="1687" spans="1:31" x14ac:dyDescent="0.25">
      <c r="A1687" s="1">
        <v>1</v>
      </c>
      <c r="B1687" s="1">
        <v>61</v>
      </c>
      <c r="C1687" s="1">
        <v>1</v>
      </c>
      <c r="D1687" s="1">
        <v>2.63</v>
      </c>
      <c r="E1687" s="7">
        <v>409.4109292</v>
      </c>
      <c r="F1687" s="7">
        <v>97</v>
      </c>
      <c r="G1687" s="1">
        <v>23</v>
      </c>
      <c r="H1687" s="1">
        <v>63</v>
      </c>
      <c r="I1687" s="1">
        <v>1</v>
      </c>
      <c r="J1687" s="1">
        <v>95</v>
      </c>
      <c r="K1687" s="1">
        <v>7.36</v>
      </c>
      <c r="L1687" s="1">
        <v>95</v>
      </c>
      <c r="M1687" s="1">
        <v>0.1</v>
      </c>
      <c r="N1687" s="7">
        <v>3661.9940000000001</v>
      </c>
      <c r="O1687" s="1">
        <v>76236</v>
      </c>
      <c r="P1687" s="1">
        <v>1.2</v>
      </c>
      <c r="Q1687" s="1">
        <v>1.1000000000000001</v>
      </c>
      <c r="R1687" s="1">
        <v>0.878</v>
      </c>
      <c r="S1687" s="1">
        <v>15.7</v>
      </c>
      <c r="T1687" s="1">
        <v>0</v>
      </c>
      <c r="U1687" s="1">
        <v>1</v>
      </c>
      <c r="V1687" s="1">
        <v>0</v>
      </c>
      <c r="W1687" s="1">
        <v>0</v>
      </c>
      <c r="X1687" s="1">
        <v>0</v>
      </c>
      <c r="Y1687" s="1">
        <v>0</v>
      </c>
      <c r="Z1687" s="1">
        <v>81.7</v>
      </c>
      <c r="AA1687" s="7">
        <f>SUMPRODUCT($A$19:$Y$19,A1687:Y1687)</f>
        <v>77.342914027808888</v>
      </c>
      <c r="AB1687" s="7">
        <f>(Z1687-AA1687)^2</f>
        <v>18.984198169064591</v>
      </c>
      <c r="AC1687" s="7">
        <f>ABS(Z1687-AA1687)</f>
        <v>4.3570859721911148</v>
      </c>
      <c r="AD1687" s="7">
        <f>(Z1687-$AC$10)^2</f>
        <v>160.36900605595011</v>
      </c>
      <c r="AE1687" s="8">
        <f t="shared" si="26"/>
        <v>4.3570859721911148</v>
      </c>
    </row>
    <row r="1688" spans="1:31" x14ac:dyDescent="0.25">
      <c r="A1688" s="1">
        <v>1</v>
      </c>
      <c r="B1688" s="1">
        <v>233</v>
      </c>
      <c r="C1688" s="1">
        <v>12</v>
      </c>
      <c r="D1688" s="1">
        <v>0.01</v>
      </c>
      <c r="E1688" s="7">
        <v>11.710906550000001</v>
      </c>
      <c r="F1688" s="7">
        <v>98</v>
      </c>
      <c r="G1688" s="1">
        <v>17</v>
      </c>
      <c r="H1688" s="1">
        <v>2.1</v>
      </c>
      <c r="I1688" s="1">
        <v>17</v>
      </c>
      <c r="J1688" s="1">
        <v>98</v>
      </c>
      <c r="K1688" s="1">
        <v>7.69</v>
      </c>
      <c r="L1688" s="1">
        <v>98</v>
      </c>
      <c r="M1688" s="1">
        <v>0.5</v>
      </c>
      <c r="N1688" s="7">
        <v>688.87685569999996</v>
      </c>
      <c r="O1688" s="1">
        <v>1165151</v>
      </c>
      <c r="P1688" s="1">
        <v>5.9</v>
      </c>
      <c r="Q1688" s="1">
        <v>5.9</v>
      </c>
      <c r="R1688" s="1">
        <v>0.48499999999999999</v>
      </c>
      <c r="S1688" s="1">
        <v>10.8</v>
      </c>
      <c r="T1688" s="1">
        <v>1</v>
      </c>
      <c r="U1688" s="1">
        <v>0</v>
      </c>
      <c r="V1688" s="1">
        <v>0</v>
      </c>
      <c r="W1688" s="1">
        <v>0</v>
      </c>
      <c r="X1688" s="1">
        <v>0</v>
      </c>
      <c r="Y1688" s="1">
        <v>0</v>
      </c>
      <c r="Z1688" s="1">
        <v>65.2</v>
      </c>
      <c r="AA1688" s="7">
        <f>SUMPRODUCT($A$19:$Y$19,A1688:Y1688)</f>
        <v>63.785428027341254</v>
      </c>
      <c r="AB1688" s="7">
        <f>(Z1688-AA1688)^2</f>
        <v>2.0010138658316636</v>
      </c>
      <c r="AC1688" s="7">
        <f>ABS(Z1688-AA1688)</f>
        <v>1.4145719726587487</v>
      </c>
      <c r="AD1688" s="7">
        <f>(Z1688-$AC$10)^2</f>
        <v>14.717286036841225</v>
      </c>
      <c r="AE1688" s="8">
        <f t="shared" si="26"/>
        <v>1.4145719726587487</v>
      </c>
    </row>
    <row r="1689" spans="1:31" x14ac:dyDescent="0.25">
      <c r="A1689" s="1">
        <v>1</v>
      </c>
      <c r="B1689" s="1">
        <v>184</v>
      </c>
      <c r="C1689" s="1">
        <v>16</v>
      </c>
      <c r="D1689" s="1">
        <v>0.01</v>
      </c>
      <c r="E1689" s="7">
        <v>0.44280240399999998</v>
      </c>
      <c r="F1689" s="7">
        <v>99</v>
      </c>
      <c r="G1689" s="1">
        <v>8</v>
      </c>
      <c r="H1689" s="1">
        <v>43.9</v>
      </c>
      <c r="I1689" s="1">
        <v>18</v>
      </c>
      <c r="J1689" s="1">
        <v>99</v>
      </c>
      <c r="K1689" s="1">
        <v>5.84</v>
      </c>
      <c r="L1689" s="1">
        <v>99</v>
      </c>
      <c r="M1689" s="1">
        <v>0.1</v>
      </c>
      <c r="N1689" s="7">
        <v>25.448414</v>
      </c>
      <c r="O1689" s="1">
        <v>37577</v>
      </c>
      <c r="P1689" s="1">
        <v>3</v>
      </c>
      <c r="Q1689" s="1">
        <v>3.1</v>
      </c>
      <c r="R1689" s="1">
        <v>0.69</v>
      </c>
      <c r="S1689" s="1">
        <v>12.1</v>
      </c>
      <c r="T1689" s="1">
        <v>0</v>
      </c>
      <c r="U1689" s="1">
        <v>1</v>
      </c>
      <c r="V1689" s="1">
        <v>0</v>
      </c>
      <c r="W1689" s="1">
        <v>0</v>
      </c>
      <c r="X1689" s="1">
        <v>0</v>
      </c>
      <c r="Y1689" s="1">
        <v>0</v>
      </c>
      <c r="Z1689" s="1">
        <v>69.2</v>
      </c>
      <c r="AA1689" s="7">
        <f>SUMPRODUCT($A$19:$Y$19,A1689:Y1689)</f>
        <v>72.04107479678369</v>
      </c>
      <c r="AB1689" s="7">
        <f>(Z1689-AA1689)^2</f>
        <v>8.0717060009194679</v>
      </c>
      <c r="AC1689" s="7">
        <f>ABS(Z1689-AA1689)</f>
        <v>2.8410747967836869</v>
      </c>
      <c r="AD1689" s="7">
        <f>(Z1689-$AC$10)^2</f>
        <v>2.6793920261562701E-2</v>
      </c>
      <c r="AE1689" s="8">
        <f t="shared" si="26"/>
        <v>-2.8410747967836869</v>
      </c>
    </row>
    <row r="1690" spans="1:31" x14ac:dyDescent="0.25">
      <c r="A1690" s="1">
        <v>1</v>
      </c>
      <c r="B1690" s="1">
        <v>259</v>
      </c>
      <c r="C1690" s="1">
        <v>15</v>
      </c>
      <c r="D1690" s="1">
        <v>5.68</v>
      </c>
      <c r="E1690" s="7">
        <v>4.1064843169999996</v>
      </c>
      <c r="F1690" s="7">
        <v>92</v>
      </c>
      <c r="G1690" s="1">
        <v>0</v>
      </c>
      <c r="H1690" s="1">
        <v>45.3</v>
      </c>
      <c r="I1690" s="1">
        <v>20</v>
      </c>
      <c r="J1690" s="1">
        <v>67</v>
      </c>
      <c r="K1690" s="1">
        <v>1.41</v>
      </c>
      <c r="L1690" s="1">
        <v>68</v>
      </c>
      <c r="M1690" s="1">
        <v>1.5</v>
      </c>
      <c r="N1690" s="7">
        <v>74.935845200000003</v>
      </c>
      <c r="O1690" s="1">
        <v>114554</v>
      </c>
      <c r="P1690" s="1">
        <v>4</v>
      </c>
      <c r="Q1690" s="1">
        <v>4</v>
      </c>
      <c r="R1690" s="1">
        <v>0.47</v>
      </c>
      <c r="S1690" s="1">
        <v>8.6999999999999993</v>
      </c>
      <c r="T1690" s="1">
        <v>0</v>
      </c>
      <c r="U1690" s="1">
        <v>0</v>
      </c>
      <c r="V1690" s="1">
        <v>0</v>
      </c>
      <c r="W1690" s="1">
        <v>0</v>
      </c>
      <c r="X1690" s="1">
        <v>0</v>
      </c>
      <c r="Y1690" s="1">
        <v>0</v>
      </c>
      <c r="Z1690" s="1">
        <v>62.3</v>
      </c>
      <c r="AA1690" s="7">
        <f>SUMPRODUCT($A$19:$Y$19,A1690:Y1690)</f>
        <v>65.81568869427187</v>
      </c>
      <c r="AB1690" s="7">
        <f>(Z1690-AA1690)^2</f>
        <v>12.360066995031065</v>
      </c>
      <c r="AC1690" s="7">
        <f>ABS(Z1690-AA1690)</f>
        <v>3.5156886942718728</v>
      </c>
      <c r="AD1690" s="7">
        <f>(Z1690-$AC$10)^2</f>
        <v>45.377892821361556</v>
      </c>
      <c r="AE1690" s="8">
        <f t="shared" si="26"/>
        <v>-3.5156886942718728</v>
      </c>
    </row>
    <row r="1691" spans="1:31" x14ac:dyDescent="0.25">
      <c r="A1691" s="1">
        <v>1</v>
      </c>
      <c r="B1691" s="1">
        <v>249</v>
      </c>
      <c r="C1691" s="1">
        <v>43</v>
      </c>
      <c r="D1691" s="1">
        <v>0.04</v>
      </c>
      <c r="E1691" s="7">
        <v>0</v>
      </c>
      <c r="F1691" s="7">
        <v>38</v>
      </c>
      <c r="G1691" s="1">
        <v>8536</v>
      </c>
      <c r="H1691" s="1">
        <v>32.700000000000003</v>
      </c>
      <c r="I1691" s="1">
        <v>58</v>
      </c>
      <c r="J1691" s="1">
        <v>61</v>
      </c>
      <c r="K1691" s="1">
        <v>5</v>
      </c>
      <c r="L1691" s="1">
        <v>61</v>
      </c>
      <c r="M1691" s="1">
        <v>0.1</v>
      </c>
      <c r="N1691" s="7">
        <v>1653.2390500000001</v>
      </c>
      <c r="O1691" s="1">
        <v>1315372</v>
      </c>
      <c r="P1691" s="1">
        <v>14</v>
      </c>
      <c r="Q1691" s="1">
        <v>13.9</v>
      </c>
      <c r="R1691" s="1">
        <v>0.45700000000000002</v>
      </c>
      <c r="S1691" s="1">
        <v>8.1999999999999993</v>
      </c>
      <c r="T1691" s="1">
        <v>0</v>
      </c>
      <c r="U1691" s="1">
        <v>1</v>
      </c>
      <c r="V1691" s="1">
        <v>0</v>
      </c>
      <c r="W1691" s="1">
        <v>0</v>
      </c>
      <c r="X1691" s="1">
        <v>0</v>
      </c>
      <c r="Y1691" s="1">
        <v>0</v>
      </c>
      <c r="Z1691" s="1">
        <v>61.9</v>
      </c>
      <c r="AA1691" s="7">
        <f>SUMPRODUCT($A$19:$Y$19,A1691:Y1691)</f>
        <v>64.302795555800785</v>
      </c>
      <c r="AB1691" s="7">
        <f>(Z1691-AA1691)^2</f>
        <v>5.7734264829760082</v>
      </c>
      <c r="AC1691" s="7">
        <f>ABS(Z1691-AA1691)</f>
        <v>2.4027955558007861</v>
      </c>
      <c r="AD1691" s="7">
        <f>(Z1691-$AC$10)^2</f>
        <v>50.926942033019508</v>
      </c>
      <c r="AE1691" s="8">
        <f t="shared" si="26"/>
        <v>-2.4027955558007861</v>
      </c>
    </row>
    <row r="1692" spans="1:31" x14ac:dyDescent="0.25">
      <c r="A1692" s="1">
        <v>1</v>
      </c>
      <c r="B1692" s="1">
        <v>87</v>
      </c>
      <c r="C1692" s="1">
        <v>1</v>
      </c>
      <c r="D1692" s="1">
        <v>0.1</v>
      </c>
      <c r="E1692" s="7">
        <v>3001.6282369999999</v>
      </c>
      <c r="F1692" s="7">
        <v>99</v>
      </c>
      <c r="G1692" s="1">
        <v>0</v>
      </c>
      <c r="H1692" s="1">
        <v>67.900000000000006</v>
      </c>
      <c r="I1692" s="1">
        <v>1</v>
      </c>
      <c r="J1692" s="1">
        <v>99</v>
      </c>
      <c r="K1692" s="1">
        <v>3.87</v>
      </c>
      <c r="L1692" s="1">
        <v>99</v>
      </c>
      <c r="M1692" s="1">
        <v>0.1</v>
      </c>
      <c r="N1692" s="7">
        <v>37567.312100000003</v>
      </c>
      <c r="O1692" s="1">
        <v>1315372</v>
      </c>
      <c r="P1692" s="1">
        <v>3.3</v>
      </c>
      <c r="Q1692" s="1">
        <v>3.2</v>
      </c>
      <c r="R1692" s="1">
        <v>0.78800000000000003</v>
      </c>
      <c r="S1692" s="1">
        <v>13.6</v>
      </c>
      <c r="T1692" s="1">
        <v>0</v>
      </c>
      <c r="U1692" s="1">
        <v>1</v>
      </c>
      <c r="V1692" s="1">
        <v>0</v>
      </c>
      <c r="W1692" s="1">
        <v>0</v>
      </c>
      <c r="X1692" s="1">
        <v>0</v>
      </c>
      <c r="Y1692" s="1">
        <v>0</v>
      </c>
      <c r="Z1692" s="1">
        <v>73.900000000000006</v>
      </c>
      <c r="AA1692" s="7">
        <f>SUMPRODUCT($A$19:$Y$19,A1692:Y1692)</f>
        <v>76.950540169835818</v>
      </c>
      <c r="AB1692" s="7">
        <f>(Z1692-AA1692)^2</f>
        <v>9.3057953277819099</v>
      </c>
      <c r="AC1692" s="7">
        <f>ABS(Z1692-AA1692)</f>
        <v>3.0505401698358128</v>
      </c>
      <c r="AD1692" s="7">
        <f>(Z1692-$AC$10)^2</f>
        <v>23.655465683280486</v>
      </c>
      <c r="AE1692" s="8">
        <f t="shared" si="26"/>
        <v>-3.0505401698358128</v>
      </c>
    </row>
    <row r="1693" spans="1:31" x14ac:dyDescent="0.25">
      <c r="A1693" s="1">
        <v>1</v>
      </c>
      <c r="B1693" s="1">
        <v>7</v>
      </c>
      <c r="C1693" s="1">
        <v>3</v>
      </c>
      <c r="D1693" s="1">
        <v>7.83</v>
      </c>
      <c r="E1693" s="7">
        <v>578.72542729999998</v>
      </c>
      <c r="F1693" s="7">
        <v>92</v>
      </c>
      <c r="G1693" s="1">
        <v>8286</v>
      </c>
      <c r="H1693" s="1">
        <v>23.4</v>
      </c>
      <c r="I1693" s="1">
        <v>5</v>
      </c>
      <c r="J1693" s="1">
        <v>97</v>
      </c>
      <c r="K1693" s="1">
        <v>8</v>
      </c>
      <c r="L1693" s="1">
        <v>97</v>
      </c>
      <c r="M1693" s="1">
        <v>0.1</v>
      </c>
      <c r="N1693" s="7">
        <v>3488.3991999999998</v>
      </c>
      <c r="O1693" s="1">
        <v>127718</v>
      </c>
      <c r="P1693" s="1">
        <v>1.7</v>
      </c>
      <c r="Q1693" s="1">
        <v>1.4</v>
      </c>
      <c r="R1693" s="1">
        <v>0.86299999999999999</v>
      </c>
      <c r="S1693" s="1">
        <v>14.8</v>
      </c>
      <c r="T1693" s="1">
        <v>0</v>
      </c>
      <c r="U1693" s="1">
        <v>1</v>
      </c>
      <c r="V1693" s="1">
        <v>0</v>
      </c>
      <c r="W1693" s="1">
        <v>0</v>
      </c>
      <c r="X1693" s="1">
        <v>0</v>
      </c>
      <c r="Y1693" s="1">
        <v>1</v>
      </c>
      <c r="Z1693" s="1">
        <v>81.900000000000006</v>
      </c>
      <c r="AA1693" s="7">
        <f>SUMPRODUCT($A$19:$Y$19,A1693:Y1693)</f>
        <v>78.85017360115981</v>
      </c>
      <c r="AB1693" s="7">
        <f>(Z1693-AA1693)^2</f>
        <v>9.3014410630625584</v>
      </c>
      <c r="AC1693" s="7">
        <f>ABS(Z1693-AA1693)</f>
        <v>3.0498263988401959</v>
      </c>
      <c r="AD1693" s="7">
        <f>(Z1693-$AC$10)^2</f>
        <v>165.4744814501212</v>
      </c>
      <c r="AE1693" s="8">
        <f t="shared" si="26"/>
        <v>3.0498263988401959</v>
      </c>
    </row>
    <row r="1694" spans="1:31" x14ac:dyDescent="0.25">
      <c r="A1694" s="1">
        <v>1</v>
      </c>
      <c r="B1694" s="1">
        <v>188</v>
      </c>
      <c r="C1694" s="1">
        <v>187</v>
      </c>
      <c r="D1694" s="1">
        <v>0.06</v>
      </c>
      <c r="E1694" s="7">
        <v>3.4333436399999999</v>
      </c>
      <c r="F1694" s="7">
        <v>65</v>
      </c>
      <c r="G1694" s="1">
        <v>3344</v>
      </c>
      <c r="H1694" s="1">
        <v>15.4</v>
      </c>
      <c r="I1694" s="1">
        <v>237</v>
      </c>
      <c r="J1694" s="1">
        <v>72</v>
      </c>
      <c r="K1694" s="1">
        <v>1.98</v>
      </c>
      <c r="L1694" s="1">
        <v>75</v>
      </c>
      <c r="M1694" s="1">
        <v>0.1</v>
      </c>
      <c r="N1694" s="7">
        <v>78.927440000000004</v>
      </c>
      <c r="O1694" s="1">
        <v>21154429</v>
      </c>
      <c r="P1694" s="1">
        <v>11</v>
      </c>
      <c r="Q1694" s="1">
        <v>11.2</v>
      </c>
      <c r="R1694" s="1">
        <v>0.59699999999999998</v>
      </c>
      <c r="S1694" s="1">
        <v>10.7</v>
      </c>
      <c r="T1694" s="1">
        <v>0</v>
      </c>
      <c r="U1694" s="1">
        <v>1</v>
      </c>
      <c r="V1694" s="1">
        <v>0</v>
      </c>
      <c r="W1694" s="1">
        <v>0</v>
      </c>
      <c r="X1694" s="1">
        <v>0</v>
      </c>
      <c r="Y1694" s="1">
        <v>0</v>
      </c>
      <c r="Z1694" s="1">
        <v>66.3</v>
      </c>
      <c r="AA1694" s="7">
        <f>SUMPRODUCT($A$19:$Y$19,A1694:Y1694)</f>
        <v>67.745077268320685</v>
      </c>
      <c r="AB1694" s="7">
        <f>(Z1694-AA1694)^2</f>
        <v>2.088248311417181</v>
      </c>
      <c r="AC1694" s="7">
        <f>ABS(Z1694-AA1694)</f>
        <v>1.4450772683206878</v>
      </c>
      <c r="AD1694" s="7">
        <f>(Z1694-$AC$10)^2</f>
        <v>7.4874007047818489</v>
      </c>
      <c r="AE1694" s="8">
        <f t="shared" si="26"/>
        <v>-1.4450772683206878</v>
      </c>
    </row>
    <row r="1695" spans="1:31" x14ac:dyDescent="0.25">
      <c r="A1695" s="1">
        <v>1</v>
      </c>
      <c r="B1695" s="1">
        <v>359</v>
      </c>
      <c r="C1695" s="1">
        <v>27</v>
      </c>
      <c r="D1695" s="1">
        <v>3.76</v>
      </c>
      <c r="E1695" s="7">
        <v>0</v>
      </c>
      <c r="F1695" s="7">
        <v>92</v>
      </c>
      <c r="G1695" s="1">
        <v>0</v>
      </c>
      <c r="H1695" s="1">
        <v>42.1</v>
      </c>
      <c r="I1695" s="1">
        <v>41</v>
      </c>
      <c r="J1695" s="1">
        <v>93</v>
      </c>
      <c r="K1695" s="1">
        <v>5.72</v>
      </c>
      <c r="L1695" s="1">
        <v>93</v>
      </c>
      <c r="M1695" s="1">
        <v>4</v>
      </c>
      <c r="N1695" s="7">
        <v>1562.2393460000001</v>
      </c>
      <c r="O1695" s="1">
        <v>167192</v>
      </c>
      <c r="P1695" s="1">
        <v>3.4</v>
      </c>
      <c r="Q1695" s="1">
        <v>3.4</v>
      </c>
      <c r="R1695" s="1">
        <v>0</v>
      </c>
      <c r="S1695" s="1">
        <v>0</v>
      </c>
      <c r="T1695" s="1">
        <v>1</v>
      </c>
      <c r="U1695" s="1">
        <v>0</v>
      </c>
      <c r="V1695" s="1">
        <v>0</v>
      </c>
      <c r="W1695" s="1">
        <v>0</v>
      </c>
      <c r="X1695" s="1">
        <v>0</v>
      </c>
      <c r="Y1695" s="1">
        <v>0</v>
      </c>
      <c r="Z1695" s="1">
        <v>55</v>
      </c>
      <c r="AA1695" s="7">
        <f>SUMPRODUCT($A$19:$Y$19,A1695:Y1695)</f>
        <v>52.668730804590169</v>
      </c>
      <c r="AB1695" s="7">
        <f>(Z1695-AA1695)^2</f>
        <v>5.434816061466802</v>
      </c>
      <c r="AC1695" s="7">
        <f>ABS(Z1695-AA1695)</f>
        <v>2.3312691954098312</v>
      </c>
      <c r="AD1695" s="7">
        <f>(Z1695-$AC$10)^2</f>
        <v>197.01804093411945</v>
      </c>
      <c r="AE1695" s="8">
        <f t="shared" si="26"/>
        <v>2.3312691954098312</v>
      </c>
    </row>
    <row r="1696" spans="1:31" x14ac:dyDescent="0.25">
      <c r="A1696" s="1">
        <v>1</v>
      </c>
      <c r="B1696" s="1">
        <v>322</v>
      </c>
      <c r="C1696" s="1">
        <v>2</v>
      </c>
      <c r="D1696" s="1">
        <v>8.1300000000000008</v>
      </c>
      <c r="E1696" s="7">
        <v>443.47506340000001</v>
      </c>
      <c r="F1696" s="7">
        <v>92</v>
      </c>
      <c r="G1696" s="1">
        <v>63</v>
      </c>
      <c r="H1696" s="1">
        <v>3.3</v>
      </c>
      <c r="I1696" s="1">
        <v>3</v>
      </c>
      <c r="J1696" s="1">
        <v>44</v>
      </c>
      <c r="K1696" s="1">
        <v>3.26</v>
      </c>
      <c r="L1696" s="1">
        <v>45</v>
      </c>
      <c r="M1696" s="1">
        <v>11.1</v>
      </c>
      <c r="N1696" s="7">
        <v>5685.5777360000002</v>
      </c>
      <c r="O1696" s="1">
        <v>136425</v>
      </c>
      <c r="P1696" s="1">
        <v>7.4</v>
      </c>
      <c r="Q1696" s="1">
        <v>7.2</v>
      </c>
      <c r="R1696" s="1">
        <v>0.64</v>
      </c>
      <c r="S1696" s="1">
        <v>12.3</v>
      </c>
      <c r="T1696" s="1">
        <v>1</v>
      </c>
      <c r="U1696" s="1">
        <v>0</v>
      </c>
      <c r="V1696" s="1">
        <v>0</v>
      </c>
      <c r="W1696" s="1">
        <v>0</v>
      </c>
      <c r="X1696" s="1">
        <v>0</v>
      </c>
      <c r="Y1696" s="1">
        <v>0</v>
      </c>
      <c r="Z1696" s="1">
        <v>59.7</v>
      </c>
      <c r="AA1696" s="7">
        <f>SUMPRODUCT($A$19:$Y$19,A1696:Y1696)</f>
        <v>55.689224064005082</v>
      </c>
      <c r="AB1696" s="7">
        <f>(Z1696-AA1696)^2</f>
        <v>16.086323608755936</v>
      </c>
      <c r="AC1696" s="7">
        <f>ABS(Z1696-AA1696)</f>
        <v>4.0107759359949213</v>
      </c>
      <c r="AD1696" s="7">
        <f>(Z1696-$AC$10)^2</f>
        <v>87.166712697138266</v>
      </c>
      <c r="AE1696" s="8">
        <f t="shared" si="26"/>
        <v>4.0107759359949213</v>
      </c>
    </row>
    <row r="1697" spans="1:31" x14ac:dyDescent="0.25">
      <c r="A1697" s="1">
        <v>1</v>
      </c>
      <c r="B1697" s="1">
        <v>232</v>
      </c>
      <c r="C1697" s="1">
        <v>1</v>
      </c>
      <c r="D1697" s="1">
        <v>0.17</v>
      </c>
      <c r="E1697" s="7">
        <v>27.489070479999999</v>
      </c>
      <c r="F1697" s="7">
        <v>93</v>
      </c>
      <c r="G1697" s="1">
        <v>6</v>
      </c>
      <c r="H1697" s="1">
        <v>19.5</v>
      </c>
      <c r="I1697" s="1">
        <v>1</v>
      </c>
      <c r="J1697" s="1">
        <v>93</v>
      </c>
      <c r="K1697" s="1">
        <v>6.3</v>
      </c>
      <c r="L1697" s="1">
        <v>93</v>
      </c>
      <c r="M1697" s="1">
        <v>0.4</v>
      </c>
      <c r="N1697" s="7">
        <v>177.234497</v>
      </c>
      <c r="O1697" s="1">
        <v>714458</v>
      </c>
      <c r="P1697" s="1">
        <v>16.8</v>
      </c>
      <c r="Q1697" s="1">
        <v>17.5</v>
      </c>
      <c r="R1697" s="1">
        <v>0</v>
      </c>
      <c r="S1697" s="1">
        <v>10.9</v>
      </c>
      <c r="T1697" s="1">
        <v>0</v>
      </c>
      <c r="U1697" s="1">
        <v>1</v>
      </c>
      <c r="V1697" s="1">
        <v>0</v>
      </c>
      <c r="W1697" s="1">
        <v>0</v>
      </c>
      <c r="X1697" s="1">
        <v>0</v>
      </c>
      <c r="Y1697" s="1">
        <v>0</v>
      </c>
      <c r="Z1697" s="1">
        <v>67.400000000000006</v>
      </c>
      <c r="AA1697" s="7">
        <f>SUMPRODUCT($A$19:$Y$19,A1697:Y1697)</f>
        <v>65.055971101977093</v>
      </c>
      <c r="AB1697" s="7">
        <f>(Z1697-AA1697)^2</f>
        <v>5.4944714747665104</v>
      </c>
      <c r="AC1697" s="7">
        <f>ABS(Z1697-AA1697)</f>
        <v>2.3440288980229127</v>
      </c>
      <c r="AD1697" s="7">
        <f>(Z1697-$AC$10)^2</f>
        <v>2.6775153727224015</v>
      </c>
      <c r="AE1697" s="8">
        <f t="shared" si="26"/>
        <v>2.3440288980229127</v>
      </c>
    </row>
    <row r="1698" spans="1:31" x14ac:dyDescent="0.25">
      <c r="A1698" s="1">
        <v>1</v>
      </c>
      <c r="B1698" s="1">
        <v>158</v>
      </c>
      <c r="C1698" s="1">
        <v>10</v>
      </c>
      <c r="D1698" s="1">
        <v>5.95</v>
      </c>
      <c r="E1698" s="7">
        <v>71.685091299999996</v>
      </c>
      <c r="F1698" s="7">
        <v>98</v>
      </c>
      <c r="G1698" s="1">
        <v>2583</v>
      </c>
      <c r="H1698" s="1">
        <v>27.9</v>
      </c>
      <c r="I1698" s="1">
        <v>12</v>
      </c>
      <c r="J1698" s="1">
        <v>99</v>
      </c>
      <c r="K1698" s="1">
        <v>3.81</v>
      </c>
      <c r="L1698" s="1">
        <v>99</v>
      </c>
      <c r="M1698" s="1">
        <v>0.2</v>
      </c>
      <c r="N1698" s="7">
        <v>575.32176000000004</v>
      </c>
      <c r="O1698" s="1">
        <v>672888</v>
      </c>
      <c r="P1698" s="1">
        <v>8.1999999999999993</v>
      </c>
      <c r="Q1698" s="1">
        <v>8.3000000000000007</v>
      </c>
      <c r="R1698" s="1">
        <v>0.71099999999999997</v>
      </c>
      <c r="S1698" s="1">
        <v>13.1</v>
      </c>
      <c r="T1698" s="1">
        <v>0</v>
      </c>
      <c r="U1698" s="1">
        <v>1</v>
      </c>
      <c r="V1698" s="1">
        <v>0</v>
      </c>
      <c r="W1698" s="1">
        <v>0</v>
      </c>
      <c r="X1698" s="1">
        <v>0</v>
      </c>
      <c r="Y1698" s="1">
        <v>0</v>
      </c>
      <c r="Z1698" s="1">
        <v>73.900000000000006</v>
      </c>
      <c r="AA1698" s="7">
        <f>SUMPRODUCT($A$19:$Y$19,A1698:Y1698)</f>
        <v>71.625305266873625</v>
      </c>
      <c r="AB1698" s="7">
        <f>(Z1698-AA1698)^2</f>
        <v>5.1742361289128986</v>
      </c>
      <c r="AC1698" s="7">
        <f>ABS(Z1698-AA1698)</f>
        <v>2.2746947331263812</v>
      </c>
      <c r="AD1698" s="7">
        <f>(Z1698-$AC$10)^2</f>
        <v>23.655465683280486</v>
      </c>
      <c r="AE1698" s="8">
        <f t="shared" si="26"/>
        <v>2.2746947331263812</v>
      </c>
    </row>
    <row r="1699" spans="1:31" x14ac:dyDescent="0.25">
      <c r="A1699" s="1">
        <v>1</v>
      </c>
      <c r="B1699" s="1">
        <v>154</v>
      </c>
      <c r="C1699" s="1">
        <v>18</v>
      </c>
      <c r="D1699" s="1">
        <v>4.59</v>
      </c>
      <c r="E1699" s="7">
        <v>297.51123369999999</v>
      </c>
      <c r="F1699" s="7">
        <v>92</v>
      </c>
      <c r="G1699" s="1">
        <v>1</v>
      </c>
      <c r="H1699" s="1">
        <v>45.4</v>
      </c>
      <c r="I1699" s="1">
        <v>24</v>
      </c>
      <c r="J1699" s="1">
        <v>93</v>
      </c>
      <c r="K1699" s="1">
        <v>4.83</v>
      </c>
      <c r="L1699" s="1">
        <v>98</v>
      </c>
      <c r="M1699" s="1">
        <v>0.5</v>
      </c>
      <c r="N1699" s="7">
        <v>1996.719689</v>
      </c>
      <c r="O1699" s="1">
        <v>25914879</v>
      </c>
      <c r="P1699" s="1">
        <v>1.4</v>
      </c>
      <c r="Q1699" s="1">
        <v>1.4</v>
      </c>
      <c r="R1699" s="1">
        <v>0.67400000000000004</v>
      </c>
      <c r="S1699" s="1">
        <v>13.5</v>
      </c>
      <c r="T1699" s="1">
        <v>0</v>
      </c>
      <c r="U1699" s="1">
        <v>0</v>
      </c>
      <c r="V1699" s="1">
        <v>0</v>
      </c>
      <c r="W1699" s="1">
        <v>1</v>
      </c>
      <c r="X1699" s="1">
        <v>0</v>
      </c>
      <c r="Y1699" s="1">
        <v>0</v>
      </c>
      <c r="Z1699" s="1">
        <v>71.400000000000006</v>
      </c>
      <c r="AA1699" s="7">
        <f>SUMPRODUCT($A$19:$Y$19,A1699:Y1699)</f>
        <v>73.090347358804834</v>
      </c>
      <c r="AB1699" s="7">
        <f>(Z1699-AA1699)^2</f>
        <v>2.8572741934184598</v>
      </c>
      <c r="AC1699" s="7">
        <f>ABS(Z1699-AA1699)</f>
        <v>1.6903473588048286</v>
      </c>
      <c r="AD1699" s="7">
        <f>(Z1699-$AC$10)^2</f>
        <v>5.5870232561427615</v>
      </c>
      <c r="AE1699" s="8">
        <f t="shared" si="26"/>
        <v>-1.6903473588048286</v>
      </c>
    </row>
    <row r="1700" spans="1:31" x14ac:dyDescent="0.25">
      <c r="A1700" s="1">
        <v>1</v>
      </c>
      <c r="B1700" s="1">
        <v>65</v>
      </c>
      <c r="C1700" s="1">
        <v>2</v>
      </c>
      <c r="D1700" s="1">
        <v>8.44</v>
      </c>
      <c r="E1700" s="7">
        <v>473.19154509999998</v>
      </c>
      <c r="F1700" s="7">
        <v>96</v>
      </c>
      <c r="G1700" s="1">
        <v>439</v>
      </c>
      <c r="H1700" s="1">
        <v>58.8</v>
      </c>
      <c r="I1700" s="1">
        <v>2</v>
      </c>
      <c r="J1700" s="1">
        <v>97</v>
      </c>
      <c r="K1700" s="1">
        <v>8.82</v>
      </c>
      <c r="L1700" s="1">
        <v>96</v>
      </c>
      <c r="M1700" s="1">
        <v>0.1</v>
      </c>
      <c r="N1700" s="7">
        <v>3341.7482</v>
      </c>
      <c r="O1700" s="1">
        <v>58143979</v>
      </c>
      <c r="P1700" s="1">
        <v>0.5</v>
      </c>
      <c r="Q1700" s="1">
        <v>0.5</v>
      </c>
      <c r="R1700" s="1">
        <v>0.85599999999999998</v>
      </c>
      <c r="S1700" s="1">
        <v>16</v>
      </c>
      <c r="T1700" s="1">
        <v>0</v>
      </c>
      <c r="U1700" s="1">
        <v>0</v>
      </c>
      <c r="V1700" s="1">
        <v>0</v>
      </c>
      <c r="W1700" s="1">
        <v>0</v>
      </c>
      <c r="X1700" s="1">
        <v>1</v>
      </c>
      <c r="Y1700" s="1">
        <v>1</v>
      </c>
      <c r="Z1700" s="1">
        <v>81.2</v>
      </c>
      <c r="AA1700" s="7">
        <f>SUMPRODUCT($A$19:$Y$19,A1700:Y1700)</f>
        <v>79.626932846250384</v>
      </c>
      <c r="AB1700" s="7">
        <f>(Z1700-AA1700)^2</f>
        <v>2.474540270205928</v>
      </c>
      <c r="AC1700" s="7">
        <f>ABS(Z1700-AA1700)</f>
        <v>1.5730671537496193</v>
      </c>
      <c r="AD1700" s="7">
        <f>(Z1700-$AC$10)^2</f>
        <v>147.95531757052257</v>
      </c>
      <c r="AE1700" s="8">
        <f t="shared" si="26"/>
        <v>1.5730671537496193</v>
      </c>
    </row>
    <row r="1701" spans="1:31" x14ac:dyDescent="0.25">
      <c r="A1701" s="1">
        <v>1</v>
      </c>
      <c r="B1701" s="1">
        <v>513</v>
      </c>
      <c r="C1701" s="1">
        <v>4</v>
      </c>
      <c r="D1701" s="1">
        <v>0.01</v>
      </c>
      <c r="E1701" s="7">
        <v>168.13489920000001</v>
      </c>
      <c r="F1701" s="7">
        <v>95</v>
      </c>
      <c r="G1701" s="1">
        <v>179</v>
      </c>
      <c r="H1701" s="1">
        <v>3.8</v>
      </c>
      <c r="I1701" s="1">
        <v>6</v>
      </c>
      <c r="J1701" s="1">
        <v>93</v>
      </c>
      <c r="K1701" s="1">
        <v>11.14</v>
      </c>
      <c r="L1701" s="1">
        <v>95</v>
      </c>
      <c r="M1701" s="1">
        <v>9</v>
      </c>
      <c r="N1701" s="7">
        <v>1281.5160000000001</v>
      </c>
      <c r="O1701" s="1">
        <v>289928</v>
      </c>
      <c r="P1701" s="1">
        <v>6.4</v>
      </c>
      <c r="Q1701" s="1">
        <v>6.2</v>
      </c>
      <c r="R1701" s="1">
        <v>0.47899999999999998</v>
      </c>
      <c r="S1701" s="1">
        <v>11</v>
      </c>
      <c r="T1701" s="1">
        <v>1</v>
      </c>
      <c r="U1701" s="1">
        <v>0</v>
      </c>
      <c r="V1701" s="1">
        <v>0</v>
      </c>
      <c r="W1701" s="1">
        <v>0</v>
      </c>
      <c r="X1701" s="1">
        <v>0</v>
      </c>
      <c r="Y1701" s="1">
        <v>0</v>
      </c>
      <c r="Z1701" s="1">
        <v>52.2</v>
      </c>
      <c r="AA1701" s="7">
        <f>SUMPRODUCT($A$19:$Y$19,A1701:Y1701)</f>
        <v>56.393340346399498</v>
      </c>
      <c r="AB1701" s="7">
        <f>(Z1701-AA1701)^2</f>
        <v>17.584103260741838</v>
      </c>
      <c r="AC1701" s="7">
        <f>ABS(Z1701-AA1701)</f>
        <v>4.1933403463994949</v>
      </c>
      <c r="AD1701" s="7">
        <f>(Z1701-$AC$10)^2</f>
        <v>283.46138541572515</v>
      </c>
      <c r="AE1701" s="8">
        <f t="shared" si="26"/>
        <v>-4.1933403463994949</v>
      </c>
    </row>
    <row r="1702" spans="1:31" x14ac:dyDescent="0.25">
      <c r="A1702" s="1">
        <v>1</v>
      </c>
      <c r="B1702" s="1">
        <v>277</v>
      </c>
      <c r="C1702" s="1">
        <v>70</v>
      </c>
      <c r="D1702" s="1">
        <v>1.59</v>
      </c>
      <c r="E1702" s="7">
        <v>30.622875480000001</v>
      </c>
      <c r="F1702" s="7">
        <v>92</v>
      </c>
      <c r="G1702" s="1">
        <v>4529</v>
      </c>
      <c r="H1702" s="1">
        <v>42.1</v>
      </c>
      <c r="I1702" s="1">
        <v>106</v>
      </c>
      <c r="J1702" s="1">
        <v>6</v>
      </c>
      <c r="K1702" s="1">
        <v>2.95</v>
      </c>
      <c r="L1702" s="1">
        <v>6</v>
      </c>
      <c r="M1702" s="1">
        <v>0.2</v>
      </c>
      <c r="N1702" s="7">
        <v>412.1517561</v>
      </c>
      <c r="O1702" s="1">
        <v>28679565</v>
      </c>
      <c r="P1702" s="1">
        <v>3.4</v>
      </c>
      <c r="Q1702" s="1">
        <v>3.4</v>
      </c>
      <c r="R1702" s="1">
        <v>0.40300000000000002</v>
      </c>
      <c r="S1702" s="1">
        <v>5.6</v>
      </c>
      <c r="T1702" s="1">
        <v>1</v>
      </c>
      <c r="U1702" s="1">
        <v>0</v>
      </c>
      <c r="V1702" s="1">
        <v>0</v>
      </c>
      <c r="W1702" s="1">
        <v>0</v>
      </c>
      <c r="X1702" s="1">
        <v>0</v>
      </c>
      <c r="Y1702" s="1">
        <v>0</v>
      </c>
      <c r="Z1702" s="1">
        <v>59.4</v>
      </c>
      <c r="AA1702" s="7">
        <f>SUMPRODUCT($A$19:$Y$19,A1702:Y1702)</f>
        <v>53.775489819231943</v>
      </c>
      <c r="AB1702" s="7">
        <f>(Z1702-AA1702)^2</f>
        <v>31.635114773563505</v>
      </c>
      <c r="AC1702" s="7">
        <f>ABS(Z1702-AA1702)</f>
        <v>5.6245101807680555</v>
      </c>
      <c r="AD1702" s="7">
        <f>(Z1702-$AC$10)^2</f>
        <v>92.858499605881818</v>
      </c>
      <c r="AE1702" s="8">
        <f t="shared" si="26"/>
        <v>5.6245101807680555</v>
      </c>
    </row>
    <row r="1703" spans="1:31" x14ac:dyDescent="0.25">
      <c r="A1703" s="1">
        <v>1</v>
      </c>
      <c r="B1703" s="1">
        <v>78</v>
      </c>
      <c r="C1703" s="1">
        <v>0</v>
      </c>
      <c r="D1703" s="1">
        <v>2.0299999999999998</v>
      </c>
      <c r="E1703" s="7">
        <v>1855.828806</v>
      </c>
      <c r="F1703" s="7">
        <v>97</v>
      </c>
      <c r="G1703" s="1">
        <v>141</v>
      </c>
      <c r="H1703" s="1">
        <v>28.5</v>
      </c>
      <c r="I1703" s="1">
        <v>0</v>
      </c>
      <c r="J1703" s="1">
        <v>98</v>
      </c>
      <c r="K1703" s="1">
        <v>2.71</v>
      </c>
      <c r="L1703" s="1">
        <v>98</v>
      </c>
      <c r="M1703" s="1">
        <v>0.1</v>
      </c>
      <c r="N1703" s="7">
        <v>23792.677</v>
      </c>
      <c r="O1703" s="1">
        <v>1315372</v>
      </c>
      <c r="P1703" s="1">
        <v>2.1</v>
      </c>
      <c r="Q1703" s="1">
        <v>2</v>
      </c>
      <c r="R1703" s="1">
        <v>0.81</v>
      </c>
      <c r="S1703" s="1">
        <v>12.5</v>
      </c>
      <c r="T1703" s="1">
        <v>0</v>
      </c>
      <c r="U1703" s="1">
        <v>1</v>
      </c>
      <c r="V1703" s="1">
        <v>0</v>
      </c>
      <c r="W1703" s="1">
        <v>0</v>
      </c>
      <c r="X1703" s="1">
        <v>0</v>
      </c>
      <c r="Y1703" s="1">
        <v>1</v>
      </c>
      <c r="Z1703" s="1">
        <v>78.3</v>
      </c>
      <c r="AA1703" s="7">
        <f>SUMPRODUCT($A$19:$Y$19,A1703:Y1703)</f>
        <v>77.168562328279549</v>
      </c>
      <c r="AB1703" s="7">
        <f>(Z1703-AA1703)^2</f>
        <v>1.2801512049881887</v>
      </c>
      <c r="AC1703" s="7">
        <f>ABS(Z1703-AA1703)</f>
        <v>1.1314376717204482</v>
      </c>
      <c r="AD1703" s="7">
        <f>(Z1703-$AC$10)^2</f>
        <v>85.815924355042725</v>
      </c>
      <c r="AE1703" s="8">
        <f t="shared" si="26"/>
        <v>1.1314376717204482</v>
      </c>
    </row>
    <row r="1704" spans="1:31" x14ac:dyDescent="0.25">
      <c r="A1704" s="1">
        <v>1</v>
      </c>
      <c r="B1704" s="1">
        <v>125</v>
      </c>
      <c r="C1704" s="1">
        <v>0</v>
      </c>
      <c r="D1704" s="1">
        <v>2.86</v>
      </c>
      <c r="E1704" s="7">
        <v>0</v>
      </c>
      <c r="F1704" s="7">
        <v>92</v>
      </c>
      <c r="G1704" s="1">
        <v>36</v>
      </c>
      <c r="H1704" s="1">
        <v>52.7</v>
      </c>
      <c r="I1704" s="1">
        <v>0</v>
      </c>
      <c r="J1704" s="1">
        <v>96</v>
      </c>
      <c r="K1704" s="1">
        <v>8.52</v>
      </c>
      <c r="L1704" s="1">
        <v>95</v>
      </c>
      <c r="M1704" s="1">
        <v>0.1</v>
      </c>
      <c r="N1704" s="7">
        <v>1653.2390500000001</v>
      </c>
      <c r="O1704" s="1">
        <v>1315372</v>
      </c>
      <c r="P1704" s="1">
        <v>2.8</v>
      </c>
      <c r="Q1704" s="1">
        <v>2.8</v>
      </c>
      <c r="R1704" s="1">
        <v>0</v>
      </c>
      <c r="S1704" s="1">
        <v>11.7</v>
      </c>
      <c r="T1704" s="1">
        <v>0</v>
      </c>
      <c r="U1704" s="1">
        <v>0</v>
      </c>
      <c r="V1704" s="1">
        <v>0</v>
      </c>
      <c r="W1704" s="1">
        <v>0</v>
      </c>
      <c r="X1704" s="1">
        <v>1</v>
      </c>
      <c r="Y1704" s="1">
        <v>0</v>
      </c>
      <c r="Z1704" s="1">
        <v>72.599999999999994</v>
      </c>
      <c r="AA1704" s="7">
        <f>SUMPRODUCT($A$19:$Y$19,A1704:Y1704)</f>
        <v>69.75377398345492</v>
      </c>
      <c r="AB1704" s="7">
        <f>(Z1704-AA1704)^2</f>
        <v>8.1010025372580419</v>
      </c>
      <c r="AC1704" s="7">
        <f>ABS(Z1704-AA1704)</f>
        <v>2.8462260165450743</v>
      </c>
      <c r="AD1704" s="7">
        <f>(Z1704-$AC$10)^2</f>
        <v>12.69987562116879</v>
      </c>
      <c r="AE1704" s="8">
        <f t="shared" si="26"/>
        <v>2.8462260165450743</v>
      </c>
    </row>
    <row r="1705" spans="1:31" x14ac:dyDescent="0.25">
      <c r="A1705" s="1">
        <v>1</v>
      </c>
      <c r="B1705" s="1">
        <v>265</v>
      </c>
      <c r="C1705" s="1">
        <v>37</v>
      </c>
      <c r="D1705" s="1">
        <v>0.72</v>
      </c>
      <c r="E1705" s="7">
        <v>33.747861980000003</v>
      </c>
      <c r="F1705" s="7">
        <v>81</v>
      </c>
      <c r="G1705" s="1">
        <v>0</v>
      </c>
      <c r="H1705" s="1">
        <v>15.8</v>
      </c>
      <c r="I1705" s="1">
        <v>56</v>
      </c>
      <c r="J1705" s="1">
        <v>8</v>
      </c>
      <c r="K1705" s="1">
        <v>5.3</v>
      </c>
      <c r="L1705" s="1">
        <v>85</v>
      </c>
      <c r="M1705" s="1">
        <v>0.6</v>
      </c>
      <c r="N1705" s="7">
        <v>274.81972300000001</v>
      </c>
      <c r="O1705" s="1">
        <v>18336724</v>
      </c>
      <c r="P1705" s="1">
        <v>8.1</v>
      </c>
      <c r="Q1705" s="1">
        <v>8</v>
      </c>
      <c r="R1705" s="1">
        <v>0.47299999999999998</v>
      </c>
      <c r="S1705" s="1">
        <v>8.9</v>
      </c>
      <c r="T1705" s="1">
        <v>1</v>
      </c>
      <c r="U1705" s="1">
        <v>0</v>
      </c>
      <c r="V1705" s="1">
        <v>0</v>
      </c>
      <c r="W1705" s="1">
        <v>0</v>
      </c>
      <c r="X1705" s="1">
        <v>0</v>
      </c>
      <c r="Y1705" s="1">
        <v>0</v>
      </c>
      <c r="Z1705" s="1">
        <v>69</v>
      </c>
      <c r="AA1705" s="7">
        <f>SUMPRODUCT($A$19:$Y$19,A1705:Y1705)</f>
        <v>58.640469884891814</v>
      </c>
      <c r="AB1705" s="7">
        <f>(Z1705-AA1705)^2</f>
        <v>107.31986420583341</v>
      </c>
      <c r="AC1705" s="7">
        <f>ABS(Z1705-AA1705)</f>
        <v>10.359530115108186</v>
      </c>
      <c r="AD1705" s="7">
        <f>(Z1705-$AC$10)^2</f>
        <v>1.3185260905460203E-3</v>
      </c>
      <c r="AE1705" s="8">
        <f t="shared" si="26"/>
        <v>10.359530115108186</v>
      </c>
    </row>
    <row r="1706" spans="1:31" x14ac:dyDescent="0.25">
      <c r="A1706" s="1">
        <v>1</v>
      </c>
      <c r="B1706" s="1">
        <v>177</v>
      </c>
      <c r="C1706" s="1">
        <v>11</v>
      </c>
      <c r="D1706" s="1">
        <v>0.38</v>
      </c>
      <c r="E1706" s="7">
        <v>2.093721752</v>
      </c>
      <c r="F1706" s="7">
        <v>81</v>
      </c>
      <c r="G1706" s="1">
        <v>4</v>
      </c>
      <c r="H1706" s="1">
        <v>33</v>
      </c>
      <c r="I1706" s="1">
        <v>13</v>
      </c>
      <c r="J1706" s="1">
        <v>82</v>
      </c>
      <c r="K1706" s="1">
        <v>5.7</v>
      </c>
      <c r="L1706" s="1">
        <v>86</v>
      </c>
      <c r="M1706" s="1">
        <v>0.3</v>
      </c>
      <c r="N1706" s="7">
        <v>39.281834000000003</v>
      </c>
      <c r="O1706" s="1">
        <v>6712841</v>
      </c>
      <c r="P1706" s="1">
        <v>3.9</v>
      </c>
      <c r="Q1706" s="1">
        <v>3.9</v>
      </c>
      <c r="R1706" s="1">
        <v>0.56299999999999994</v>
      </c>
      <c r="S1706" s="1">
        <v>10.5</v>
      </c>
      <c r="T1706" s="1">
        <v>0</v>
      </c>
      <c r="U1706" s="1">
        <v>1</v>
      </c>
      <c r="V1706" s="1">
        <v>0</v>
      </c>
      <c r="W1706" s="1">
        <v>0</v>
      </c>
      <c r="X1706" s="1">
        <v>0</v>
      </c>
      <c r="Y1706" s="1">
        <v>0</v>
      </c>
      <c r="Z1706" s="1">
        <v>65.900000000000006</v>
      </c>
      <c r="AA1706" s="7">
        <f>SUMPRODUCT($A$19:$Y$19,A1706:Y1706)</f>
        <v>69.38297334395557</v>
      </c>
      <c r="AB1706" s="7">
        <f>(Z1706-AA1706)^2</f>
        <v>12.131103314705003</v>
      </c>
      <c r="AC1706" s="7">
        <f>ABS(Z1706-AA1706)</f>
        <v>3.4829733439555639</v>
      </c>
      <c r="AD1706" s="7">
        <f>(Z1706-$AC$10)^2</f>
        <v>9.8364499164397667</v>
      </c>
      <c r="AE1706" s="8">
        <f t="shared" si="26"/>
        <v>-3.4829733439555639</v>
      </c>
    </row>
    <row r="1707" spans="1:31" x14ac:dyDescent="0.25">
      <c r="A1707" s="1">
        <v>1</v>
      </c>
      <c r="B1707" s="1">
        <v>158</v>
      </c>
      <c r="C1707" s="1">
        <v>9</v>
      </c>
      <c r="D1707" s="1">
        <v>6.74</v>
      </c>
      <c r="E1707" s="7">
        <v>0</v>
      </c>
      <c r="F1707" s="7">
        <v>78</v>
      </c>
      <c r="G1707" s="1">
        <v>0</v>
      </c>
      <c r="H1707" s="1">
        <v>59.9</v>
      </c>
      <c r="I1707" s="1">
        <v>10</v>
      </c>
      <c r="J1707" s="1">
        <v>78</v>
      </c>
      <c r="K1707" s="1">
        <v>5.24</v>
      </c>
      <c r="L1707" s="1">
        <v>78</v>
      </c>
      <c r="M1707" s="1">
        <v>0.1</v>
      </c>
      <c r="N1707" s="7">
        <v>1653.2390500000001</v>
      </c>
      <c r="O1707" s="1">
        <v>1315372</v>
      </c>
      <c r="P1707" s="1">
        <v>1.6</v>
      </c>
      <c r="Q1707" s="1">
        <v>1.5</v>
      </c>
      <c r="R1707" s="1">
        <v>0.75600000000000001</v>
      </c>
      <c r="S1707" s="1">
        <v>14.1</v>
      </c>
      <c r="T1707" s="1">
        <v>0</v>
      </c>
      <c r="U1707" s="1">
        <v>0</v>
      </c>
      <c r="V1707" s="1">
        <v>0</v>
      </c>
      <c r="W1707" s="1">
        <v>1</v>
      </c>
      <c r="X1707" s="1">
        <v>0</v>
      </c>
      <c r="Y1707" s="1">
        <v>0</v>
      </c>
      <c r="Z1707" s="1">
        <v>73.8</v>
      </c>
      <c r="AA1707" s="7">
        <f>SUMPRODUCT($A$19:$Y$19,A1707:Y1707)</f>
        <v>73.204623140224015</v>
      </c>
      <c r="AB1707" s="7">
        <f>(Z1707-AA1707)^2</f>
        <v>0.35447360515670917</v>
      </c>
      <c r="AC1707" s="7">
        <f>ABS(Z1707-AA1707)</f>
        <v>0.59537685977598187</v>
      </c>
      <c r="AD1707" s="7">
        <f>(Z1707-$AC$10)^2</f>
        <v>22.692727986194896</v>
      </c>
      <c r="AE1707" s="8">
        <f t="shared" si="26"/>
        <v>0.59537685977598187</v>
      </c>
    </row>
    <row r="1708" spans="1:31" x14ac:dyDescent="0.25">
      <c r="A1708" s="1">
        <v>1</v>
      </c>
      <c r="B1708" s="1">
        <v>134</v>
      </c>
      <c r="C1708" s="1">
        <v>12</v>
      </c>
      <c r="D1708" s="1">
        <v>4.22</v>
      </c>
      <c r="E1708" s="7">
        <v>448.76704619999998</v>
      </c>
      <c r="F1708" s="7">
        <v>94</v>
      </c>
      <c r="G1708" s="1">
        <v>0</v>
      </c>
      <c r="H1708" s="1">
        <v>49.5</v>
      </c>
      <c r="I1708" s="1">
        <v>15</v>
      </c>
      <c r="J1708" s="1">
        <v>94</v>
      </c>
      <c r="K1708" s="1">
        <v>4.47</v>
      </c>
      <c r="L1708" s="1">
        <v>94</v>
      </c>
      <c r="M1708" s="1">
        <v>0.4</v>
      </c>
      <c r="N1708" s="7">
        <v>3171.49856</v>
      </c>
      <c r="O1708" s="1">
        <v>27949944</v>
      </c>
      <c r="P1708" s="1">
        <v>1.2</v>
      </c>
      <c r="Q1708" s="1">
        <v>1.2</v>
      </c>
      <c r="R1708" s="1">
        <v>0.69299999999999995</v>
      </c>
      <c r="S1708" s="1">
        <v>13</v>
      </c>
      <c r="T1708" s="1">
        <v>0</v>
      </c>
      <c r="U1708" s="1">
        <v>0</v>
      </c>
      <c r="V1708" s="1">
        <v>0</v>
      </c>
      <c r="W1708" s="1">
        <v>1</v>
      </c>
      <c r="X1708" s="1">
        <v>0</v>
      </c>
      <c r="Y1708" s="1">
        <v>0</v>
      </c>
      <c r="Z1708" s="1">
        <v>74.2</v>
      </c>
      <c r="AA1708" s="7">
        <f>SUMPRODUCT($A$19:$Y$19,A1708:Y1708)</f>
        <v>73.320667831532944</v>
      </c>
      <c r="AB1708" s="7">
        <f>(Z1708-AA1708)^2</f>
        <v>0.77322506250097978</v>
      </c>
      <c r="AC1708" s="7">
        <f>ABS(Z1708-AA1708)</f>
        <v>0.87933216846705875</v>
      </c>
      <c r="AD1708" s="7">
        <f>(Z1708-$AC$10)^2</f>
        <v>26.663678774536987</v>
      </c>
      <c r="AE1708" s="8">
        <f t="shared" si="26"/>
        <v>0.87933216846705875</v>
      </c>
    </row>
    <row r="1709" spans="1:31" x14ac:dyDescent="0.25">
      <c r="A1709" s="1">
        <v>1</v>
      </c>
      <c r="B1709" s="1">
        <v>91</v>
      </c>
      <c r="C1709" s="1">
        <v>0</v>
      </c>
      <c r="D1709" s="1">
        <v>0.02</v>
      </c>
      <c r="E1709" s="7">
        <v>1731.0735279999999</v>
      </c>
      <c r="F1709" s="7">
        <v>94</v>
      </c>
      <c r="G1709" s="1">
        <v>23</v>
      </c>
      <c r="H1709" s="1">
        <v>65.900000000000006</v>
      </c>
      <c r="I1709" s="1">
        <v>1</v>
      </c>
      <c r="J1709" s="1">
        <v>98</v>
      </c>
      <c r="K1709" s="1">
        <v>2.76</v>
      </c>
      <c r="L1709" s="1">
        <v>98</v>
      </c>
      <c r="M1709" s="1">
        <v>0.1</v>
      </c>
      <c r="N1709" s="7">
        <v>26921.827799999999</v>
      </c>
      <c r="O1709" s="1">
        <v>1315372</v>
      </c>
      <c r="P1709" s="1">
        <v>3.2</v>
      </c>
      <c r="Q1709" s="1">
        <v>3</v>
      </c>
      <c r="R1709" s="1">
        <v>0.79100000000000004</v>
      </c>
      <c r="S1709" s="1">
        <v>14.4</v>
      </c>
      <c r="T1709" s="1">
        <v>0</v>
      </c>
      <c r="U1709" s="1">
        <v>1</v>
      </c>
      <c r="V1709" s="1">
        <v>0</v>
      </c>
      <c r="W1709" s="1">
        <v>0</v>
      </c>
      <c r="X1709" s="1">
        <v>0</v>
      </c>
      <c r="Y1709" s="1">
        <v>0</v>
      </c>
      <c r="Z1709" s="1">
        <v>73.5</v>
      </c>
      <c r="AA1709" s="7">
        <f>SUMPRODUCT($A$19:$Y$19,A1709:Y1709)</f>
        <v>76.608427675625151</v>
      </c>
      <c r="AB1709" s="7">
        <f>(Z1709-AA1709)^2</f>
        <v>9.6623226145923802</v>
      </c>
      <c r="AC1709" s="7">
        <f>ABS(Z1709-AA1709)</f>
        <v>3.1084276756251512</v>
      </c>
      <c r="AD1709" s="7">
        <f>(Z1709-$AC$10)^2</f>
        <v>19.924514894938401</v>
      </c>
      <c r="AE1709" s="8">
        <f t="shared" si="26"/>
        <v>-3.1084276756251512</v>
      </c>
    </row>
    <row r="1710" spans="1:31" x14ac:dyDescent="0.25">
      <c r="A1710" s="1">
        <v>1</v>
      </c>
      <c r="B1710" s="1">
        <v>17</v>
      </c>
      <c r="C1710" s="1">
        <v>3</v>
      </c>
      <c r="D1710" s="1">
        <v>0.01</v>
      </c>
      <c r="E1710" s="7">
        <v>0</v>
      </c>
      <c r="F1710" s="7">
        <v>96</v>
      </c>
      <c r="G1710" s="1">
        <v>318</v>
      </c>
      <c r="H1710" s="1">
        <v>43.9</v>
      </c>
      <c r="I1710" s="1">
        <v>4</v>
      </c>
      <c r="J1710" s="1">
        <v>95</v>
      </c>
      <c r="K1710" s="1">
        <v>6.48</v>
      </c>
      <c r="L1710" s="1">
        <v>96</v>
      </c>
      <c r="M1710" s="1">
        <v>0.1</v>
      </c>
      <c r="N1710" s="7">
        <v>1653.2390500000001</v>
      </c>
      <c r="O1710" s="1">
        <v>1315372</v>
      </c>
      <c r="P1710" s="1">
        <v>3.3</v>
      </c>
      <c r="Q1710" s="1">
        <v>3.4</v>
      </c>
      <c r="R1710" s="1">
        <v>0.65600000000000003</v>
      </c>
      <c r="S1710" s="1">
        <v>12.8</v>
      </c>
      <c r="T1710" s="1">
        <v>0</v>
      </c>
      <c r="U1710" s="1">
        <v>1</v>
      </c>
      <c r="V1710" s="1">
        <v>0</v>
      </c>
      <c r="W1710" s="1">
        <v>0</v>
      </c>
      <c r="X1710" s="1">
        <v>0</v>
      </c>
      <c r="Y1710" s="1">
        <v>0</v>
      </c>
      <c r="Z1710" s="1">
        <v>78</v>
      </c>
      <c r="AA1710" s="7">
        <f>SUMPRODUCT($A$19:$Y$19,A1710:Y1710)</f>
        <v>74.648105023715715</v>
      </c>
      <c r="AB1710" s="7">
        <f>(Z1710-AA1710)^2</f>
        <v>11.235199932039828</v>
      </c>
      <c r="AC1710" s="7">
        <f>ABS(Z1710-AA1710)</f>
        <v>3.3518949762842851</v>
      </c>
      <c r="AD1710" s="7">
        <f>(Z1710-$AC$10)^2</f>
        <v>80.347711263786252</v>
      </c>
      <c r="AE1710" s="8">
        <f t="shared" si="26"/>
        <v>3.3518949762842851</v>
      </c>
    </row>
    <row r="1711" spans="1:31" x14ac:dyDescent="0.25">
      <c r="A1711" s="1">
        <v>1</v>
      </c>
      <c r="B1711" s="1">
        <v>97</v>
      </c>
      <c r="C1711" s="1">
        <v>0</v>
      </c>
      <c r="D1711" s="1">
        <v>12.14</v>
      </c>
      <c r="E1711" s="7">
        <v>1884.0988110000001</v>
      </c>
      <c r="F1711" s="7">
        <v>95</v>
      </c>
      <c r="G1711" s="1">
        <v>0</v>
      </c>
      <c r="H1711" s="1">
        <v>63.1</v>
      </c>
      <c r="I1711" s="1">
        <v>0</v>
      </c>
      <c r="J1711" s="1">
        <v>95</v>
      </c>
      <c r="K1711" s="1">
        <v>7.8</v>
      </c>
      <c r="L1711" s="1">
        <v>95</v>
      </c>
      <c r="M1711" s="1">
        <v>0.1</v>
      </c>
      <c r="N1711" s="7">
        <v>13467.468269999999</v>
      </c>
      <c r="O1711" s="1">
        <v>4238389</v>
      </c>
      <c r="P1711" s="1">
        <v>1.5</v>
      </c>
      <c r="Q1711" s="1">
        <v>1.5</v>
      </c>
      <c r="R1711" s="1">
        <v>0.82</v>
      </c>
      <c r="S1711" s="1">
        <v>15.1</v>
      </c>
      <c r="T1711" s="1">
        <v>0</v>
      </c>
      <c r="U1711" s="1">
        <v>0</v>
      </c>
      <c r="V1711" s="1">
        <v>0</v>
      </c>
      <c r="W1711" s="1">
        <v>0</v>
      </c>
      <c r="X1711" s="1">
        <v>1</v>
      </c>
      <c r="Y1711" s="1">
        <v>1</v>
      </c>
      <c r="Z1711" s="1">
        <v>77.8</v>
      </c>
      <c r="AA1711" s="7">
        <f>SUMPRODUCT($A$19:$Y$19,A1711:Y1711)</f>
        <v>78.605258647943629</v>
      </c>
      <c r="AB1711" s="7">
        <f>(Z1711-AA1711)^2</f>
        <v>0.64844149008800533</v>
      </c>
      <c r="AC1711" s="7">
        <f>ABS(Z1711-AA1711)</f>
        <v>0.80525864794363144</v>
      </c>
      <c r="AD1711" s="7">
        <f>(Z1711-$AC$10)^2</f>
        <v>76.802235869615188</v>
      </c>
      <c r="AE1711" s="8">
        <f t="shared" si="26"/>
        <v>-0.80525864794363144</v>
      </c>
    </row>
    <row r="1712" spans="1:31" x14ac:dyDescent="0.25">
      <c r="A1712" s="1">
        <v>1</v>
      </c>
      <c r="B1712" s="1">
        <v>273</v>
      </c>
      <c r="C1712" s="1">
        <v>23</v>
      </c>
      <c r="D1712" s="1">
        <v>1.43</v>
      </c>
      <c r="E1712" s="7">
        <v>30.910605539999999</v>
      </c>
      <c r="F1712" s="7">
        <v>92</v>
      </c>
      <c r="G1712" s="1">
        <v>1361</v>
      </c>
      <c r="H1712" s="1">
        <v>12.8</v>
      </c>
      <c r="I1712" s="1">
        <v>29</v>
      </c>
      <c r="J1712" s="1">
        <v>54</v>
      </c>
      <c r="K1712" s="1">
        <v>5.95</v>
      </c>
      <c r="L1712" s="1">
        <v>54</v>
      </c>
      <c r="M1712" s="1">
        <v>2.1</v>
      </c>
      <c r="N1712" s="7">
        <v>339.676984</v>
      </c>
      <c r="O1712" s="1">
        <v>12634729</v>
      </c>
      <c r="P1712" s="1">
        <v>11.6</v>
      </c>
      <c r="Q1712" s="1">
        <v>11.8</v>
      </c>
      <c r="R1712" s="1">
        <v>0.42699999999999999</v>
      </c>
      <c r="S1712" s="1">
        <v>8.1999999999999993</v>
      </c>
      <c r="T1712" s="1">
        <v>0</v>
      </c>
      <c r="U1712" s="1">
        <v>1</v>
      </c>
      <c r="V1712" s="1">
        <v>0</v>
      </c>
      <c r="W1712" s="1">
        <v>0</v>
      </c>
      <c r="X1712" s="1">
        <v>0</v>
      </c>
      <c r="Y1712" s="1">
        <v>0</v>
      </c>
      <c r="Z1712" s="1">
        <v>59.3</v>
      </c>
      <c r="AA1712" s="7">
        <f>SUMPRODUCT($A$19:$Y$19,A1712:Y1712)</f>
        <v>61.763842028366298</v>
      </c>
      <c r="AB1712" s="7">
        <f>(Z1712-AA1712)^2</f>
        <v>6.0705175407441683</v>
      </c>
      <c r="AC1712" s="7">
        <f>ABS(Z1712-AA1712)</f>
        <v>2.463842028366301</v>
      </c>
      <c r="AD1712" s="7">
        <f>(Z1712-$AC$10)^2</f>
        <v>94.795761908796337</v>
      </c>
      <c r="AE1712" s="8">
        <f t="shared" si="26"/>
        <v>-2.463842028366301</v>
      </c>
    </row>
    <row r="1713" spans="1:31" x14ac:dyDescent="0.25">
      <c r="A1713" s="1">
        <v>1</v>
      </c>
      <c r="B1713" s="1">
        <v>77</v>
      </c>
      <c r="C1713" s="1">
        <v>3</v>
      </c>
      <c r="D1713" s="1">
        <v>10.88</v>
      </c>
      <c r="E1713" s="7">
        <v>0</v>
      </c>
      <c r="F1713" s="7">
        <v>92</v>
      </c>
      <c r="G1713" s="1">
        <v>443</v>
      </c>
      <c r="H1713" s="1">
        <v>63.6</v>
      </c>
      <c r="I1713" s="1">
        <v>4</v>
      </c>
      <c r="J1713" s="1">
        <v>94</v>
      </c>
      <c r="K1713" s="1">
        <v>9.51</v>
      </c>
      <c r="L1713" s="1">
        <v>94</v>
      </c>
      <c r="M1713" s="1">
        <v>0.1</v>
      </c>
      <c r="N1713" s="7">
        <v>1653.2390500000001</v>
      </c>
      <c r="O1713" s="1">
        <v>1315372</v>
      </c>
      <c r="P1713" s="1">
        <v>0.8</v>
      </c>
      <c r="Q1713" s="1">
        <v>0.5</v>
      </c>
      <c r="R1713" s="1">
        <v>0.67300000000000004</v>
      </c>
      <c r="S1713" s="1">
        <v>12.3</v>
      </c>
      <c r="T1713" s="1">
        <v>0</v>
      </c>
      <c r="U1713" s="1">
        <v>0</v>
      </c>
      <c r="V1713" s="1">
        <v>0</v>
      </c>
      <c r="W1713" s="1">
        <v>0</v>
      </c>
      <c r="X1713" s="1">
        <v>1</v>
      </c>
      <c r="Y1713" s="1">
        <v>1</v>
      </c>
      <c r="Z1713" s="1">
        <v>82</v>
      </c>
      <c r="AA1713" s="7">
        <f>SUMPRODUCT($A$19:$Y$19,A1713:Y1713)</f>
        <v>76.29976170115323</v>
      </c>
      <c r="AB1713" s="7">
        <f>(Z1713-AA1713)^2</f>
        <v>32.49271666363952</v>
      </c>
      <c r="AC1713" s="7">
        <f>ABS(Z1713-AA1713)</f>
        <v>5.7002382988467701</v>
      </c>
      <c r="AD1713" s="7">
        <f>(Z1713-$AC$10)^2</f>
        <v>168.05721914720658</v>
      </c>
      <c r="AE1713" s="8">
        <f t="shared" si="26"/>
        <v>5.7002382988467701</v>
      </c>
    </row>
    <row r="1714" spans="1:31" x14ac:dyDescent="0.25">
      <c r="A1714" s="1">
        <v>1</v>
      </c>
      <c r="B1714" s="1">
        <v>153</v>
      </c>
      <c r="C1714" s="1">
        <v>4</v>
      </c>
      <c r="D1714" s="1">
        <v>3.1</v>
      </c>
      <c r="E1714" s="7">
        <v>32.164079940000001</v>
      </c>
      <c r="F1714" s="7">
        <v>97</v>
      </c>
      <c r="G1714" s="1">
        <v>0</v>
      </c>
      <c r="H1714" s="1">
        <v>47.6</v>
      </c>
      <c r="I1714" s="1">
        <v>5</v>
      </c>
      <c r="J1714" s="1">
        <v>97</v>
      </c>
      <c r="K1714" s="1">
        <v>8.57</v>
      </c>
      <c r="L1714" s="1">
        <v>97</v>
      </c>
      <c r="M1714" s="1">
        <v>0.4</v>
      </c>
      <c r="N1714" s="7">
        <v>212.58479800000001</v>
      </c>
      <c r="O1714" s="1">
        <v>83516</v>
      </c>
      <c r="P1714" s="1">
        <v>2.2000000000000002</v>
      </c>
      <c r="Q1714" s="1">
        <v>2.2000000000000002</v>
      </c>
      <c r="R1714" s="1">
        <v>0.61099999999999999</v>
      </c>
      <c r="S1714" s="1">
        <v>11.7</v>
      </c>
      <c r="T1714" s="1">
        <v>0</v>
      </c>
      <c r="U1714" s="1">
        <v>0</v>
      </c>
      <c r="V1714" s="1">
        <v>0</v>
      </c>
      <c r="W1714" s="1">
        <v>0</v>
      </c>
      <c r="X1714" s="1">
        <v>0</v>
      </c>
      <c r="Y1714" s="1">
        <v>0</v>
      </c>
      <c r="Z1714" s="1">
        <v>73.900000000000006</v>
      </c>
      <c r="AA1714" s="7">
        <f>SUMPRODUCT($A$19:$Y$19,A1714:Y1714)</f>
        <v>73.200809728860577</v>
      </c>
      <c r="AB1714" s="7">
        <f>(Z1714-AA1714)^2</f>
        <v>0.48886703525602809</v>
      </c>
      <c r="AC1714" s="7">
        <f>ABS(Z1714-AA1714)</f>
        <v>0.69919027113942889</v>
      </c>
      <c r="AD1714" s="7">
        <f>(Z1714-$AC$10)^2</f>
        <v>23.655465683280486</v>
      </c>
      <c r="AE1714" s="8">
        <f t="shared" si="26"/>
        <v>0.69919027113942889</v>
      </c>
    </row>
    <row r="1715" spans="1:31" x14ac:dyDescent="0.25">
      <c r="A1715" s="1">
        <v>1</v>
      </c>
      <c r="B1715" s="1">
        <v>222</v>
      </c>
      <c r="C1715" s="1">
        <v>1800</v>
      </c>
      <c r="D1715" s="1">
        <v>1</v>
      </c>
      <c r="E1715" s="7">
        <v>19.00340606</v>
      </c>
      <c r="F1715" s="7">
        <v>92</v>
      </c>
      <c r="G1715" s="1">
        <v>51780</v>
      </c>
      <c r="H1715" s="1">
        <v>11.8</v>
      </c>
      <c r="I1715" s="1">
        <v>2400</v>
      </c>
      <c r="J1715" s="1">
        <v>58</v>
      </c>
      <c r="K1715" s="1">
        <v>4.5</v>
      </c>
      <c r="L1715" s="1">
        <v>59</v>
      </c>
      <c r="M1715" s="1">
        <v>0.3</v>
      </c>
      <c r="N1715" s="7">
        <v>447.13896599999998</v>
      </c>
      <c r="O1715" s="1">
        <v>171477855</v>
      </c>
      <c r="P1715" s="1">
        <v>27.5</v>
      </c>
      <c r="Q1715" s="1">
        <v>28.5</v>
      </c>
      <c r="R1715" s="1">
        <v>0.49399999999999999</v>
      </c>
      <c r="S1715" s="1">
        <v>8.3000000000000007</v>
      </c>
      <c r="T1715" s="1">
        <v>0</v>
      </c>
      <c r="U1715" s="1">
        <v>1</v>
      </c>
      <c r="V1715" s="1">
        <v>0</v>
      </c>
      <c r="W1715" s="1">
        <v>0</v>
      </c>
      <c r="X1715" s="1">
        <v>0</v>
      </c>
      <c r="Y1715" s="1">
        <v>0</v>
      </c>
      <c r="Z1715" s="1">
        <v>62.9</v>
      </c>
      <c r="AA1715" s="7">
        <f>SUMPRODUCT($A$19:$Y$19,A1715:Y1715)</f>
        <v>58.700552920516863</v>
      </c>
      <c r="AB1715" s="7">
        <f>(Z1715-AA1715)^2</f>
        <v>17.635355773379437</v>
      </c>
      <c r="AC1715" s="7">
        <f>ABS(Z1715-AA1715)</f>
        <v>4.1994470794831358</v>
      </c>
      <c r="AD1715" s="7">
        <f>(Z1715-$AC$10)^2</f>
        <v>37.654319003874583</v>
      </c>
      <c r="AE1715" s="8">
        <f t="shared" si="26"/>
        <v>4.1994470794831358</v>
      </c>
    </row>
    <row r="1716" spans="1:31" x14ac:dyDescent="0.25">
      <c r="A1716" s="1">
        <v>1</v>
      </c>
      <c r="B1716" s="1">
        <v>46</v>
      </c>
      <c r="C1716" s="1">
        <v>106</v>
      </c>
      <c r="D1716" s="1">
        <v>3.37</v>
      </c>
      <c r="E1716" s="7">
        <v>0</v>
      </c>
      <c r="F1716" s="7">
        <v>89</v>
      </c>
      <c r="G1716" s="1">
        <v>5131</v>
      </c>
      <c r="H1716" s="1">
        <v>16.8</v>
      </c>
      <c r="I1716" s="1">
        <v>166</v>
      </c>
      <c r="J1716" s="1">
        <v>91</v>
      </c>
      <c r="K1716" s="1">
        <v>3.59</v>
      </c>
      <c r="L1716" s="1">
        <v>89</v>
      </c>
      <c r="M1716" s="1">
        <v>12.1</v>
      </c>
      <c r="N1716" s="7">
        <v>1653.2390500000001</v>
      </c>
      <c r="O1716" s="1">
        <v>1315372</v>
      </c>
      <c r="P1716" s="1">
        <v>8</v>
      </c>
      <c r="Q1716" s="1">
        <v>8</v>
      </c>
      <c r="R1716" s="1">
        <v>0.67300000000000004</v>
      </c>
      <c r="S1716" s="1">
        <v>12.3</v>
      </c>
      <c r="T1716" s="1">
        <v>1</v>
      </c>
      <c r="U1716" s="1">
        <v>0</v>
      </c>
      <c r="V1716" s="1">
        <v>0</v>
      </c>
      <c r="W1716" s="1">
        <v>0</v>
      </c>
      <c r="X1716" s="1">
        <v>0</v>
      </c>
      <c r="Y1716" s="1">
        <v>0</v>
      </c>
      <c r="Z1716" s="1">
        <v>52</v>
      </c>
      <c r="AA1716" s="7">
        <f>SUMPRODUCT($A$19:$Y$19,A1716:Y1716)</f>
        <v>61.786552156897756</v>
      </c>
      <c r="AB1716" s="7">
        <f>(Z1716-AA1716)^2</f>
        <v>95.776603119680118</v>
      </c>
      <c r="AC1716" s="7">
        <f>ABS(Z1716-AA1716)</f>
        <v>9.7865521568977556</v>
      </c>
      <c r="AD1716" s="7">
        <f>(Z1716-$AC$10)^2</f>
        <v>290.23591002155422</v>
      </c>
      <c r="AE1716" s="8">
        <f t="shared" si="26"/>
        <v>-9.7865521568977556</v>
      </c>
    </row>
    <row r="1717" spans="1:31" x14ac:dyDescent="0.25">
      <c r="A1717" s="1">
        <v>1</v>
      </c>
      <c r="B1717" s="1">
        <v>199</v>
      </c>
      <c r="C1717" s="1">
        <v>4</v>
      </c>
      <c r="D1717" s="1">
        <v>2.73</v>
      </c>
      <c r="E1717" s="7">
        <v>0</v>
      </c>
      <c r="F1717" s="7">
        <v>96</v>
      </c>
      <c r="G1717" s="1">
        <v>0</v>
      </c>
      <c r="H1717" s="1">
        <v>4.7</v>
      </c>
      <c r="I1717" s="1">
        <v>4</v>
      </c>
      <c r="J1717" s="1">
        <v>88</v>
      </c>
      <c r="K1717" s="1">
        <v>6.66</v>
      </c>
      <c r="L1717" s="1">
        <v>96</v>
      </c>
      <c r="M1717" s="1">
        <v>0.1</v>
      </c>
      <c r="N1717" s="7">
        <v>1653.2390500000001</v>
      </c>
      <c r="O1717" s="1">
        <v>1315372</v>
      </c>
      <c r="P1717" s="1">
        <v>3.2</v>
      </c>
      <c r="Q1717" s="1">
        <v>3.3</v>
      </c>
      <c r="R1717" s="1">
        <v>0.63100000000000001</v>
      </c>
      <c r="S1717" s="1">
        <v>12.2</v>
      </c>
      <c r="T1717" s="1">
        <v>0</v>
      </c>
      <c r="U1717" s="1">
        <v>1</v>
      </c>
      <c r="V1717" s="1">
        <v>0</v>
      </c>
      <c r="W1717" s="1">
        <v>0</v>
      </c>
      <c r="X1717" s="1">
        <v>0</v>
      </c>
      <c r="Y1717" s="1">
        <v>0</v>
      </c>
      <c r="Z1717" s="1">
        <v>68.8</v>
      </c>
      <c r="AA1717" s="7">
        <f>SUMPRODUCT($A$19:$Y$19,A1717:Y1717)</f>
        <v>70.138087872132374</v>
      </c>
      <c r="AB1717" s="7">
        <f>(Z1717-AA1717)^2</f>
        <v>1.790479153547752</v>
      </c>
      <c r="AC1717" s="7">
        <f>ABS(Z1717-AA1717)</f>
        <v>1.3380878721323768</v>
      </c>
      <c r="AD1717" s="7">
        <f>(Z1717-$AC$10)^2</f>
        <v>5.5843131919531615E-2</v>
      </c>
      <c r="AE1717" s="8">
        <f t="shared" si="26"/>
        <v>-1.3380878721323768</v>
      </c>
    </row>
    <row r="1718" spans="1:31" x14ac:dyDescent="0.25">
      <c r="A1718" s="1">
        <v>1</v>
      </c>
      <c r="B1718" s="1">
        <v>263</v>
      </c>
      <c r="C1718" s="1">
        <v>51</v>
      </c>
      <c r="D1718" s="1">
        <v>0.11</v>
      </c>
      <c r="E1718" s="7">
        <v>5.6654050659999999</v>
      </c>
      <c r="F1718" s="7">
        <v>71</v>
      </c>
      <c r="G1718" s="1">
        <v>801</v>
      </c>
      <c r="H1718" s="1">
        <v>16.899999999999999</v>
      </c>
      <c r="I1718" s="1">
        <v>99</v>
      </c>
      <c r="J1718" s="1">
        <v>71</v>
      </c>
      <c r="K1718" s="1">
        <v>6.98</v>
      </c>
      <c r="L1718" s="1">
        <v>71</v>
      </c>
      <c r="M1718" s="1">
        <v>1.1000000000000001</v>
      </c>
      <c r="N1718" s="7">
        <v>341.28946180000003</v>
      </c>
      <c r="O1718" s="1">
        <v>15813913</v>
      </c>
      <c r="P1718" s="1">
        <v>11</v>
      </c>
      <c r="Q1718" s="1">
        <v>1.8</v>
      </c>
      <c r="R1718" s="1">
        <v>0.307</v>
      </c>
      <c r="S1718" s="1">
        <v>4.2</v>
      </c>
      <c r="T1718" s="1">
        <v>1</v>
      </c>
      <c r="U1718" s="1">
        <v>0</v>
      </c>
      <c r="V1718" s="1">
        <v>0</v>
      </c>
      <c r="W1718" s="1">
        <v>0</v>
      </c>
      <c r="X1718" s="1">
        <v>0</v>
      </c>
      <c r="Y1718" s="1">
        <v>0</v>
      </c>
      <c r="Z1718" s="1">
        <v>57.1</v>
      </c>
      <c r="AA1718" s="7">
        <f>SUMPRODUCT($A$19:$Y$19,A1718:Y1718)</f>
        <v>56.029512585929389</v>
      </c>
      <c r="AB1718" s="7">
        <f>(Z1718-AA1718)^2</f>
        <v>1.1459433036835869</v>
      </c>
      <c r="AC1718" s="7">
        <f>ABS(Z1718-AA1718)</f>
        <v>1.0704874140706124</v>
      </c>
      <c r="AD1718" s="7">
        <f>(Z1718-$AC$10)^2</f>
        <v>142.47553257291509</v>
      </c>
      <c r="AE1718" s="8">
        <f t="shared" si="26"/>
        <v>1.0704874140706124</v>
      </c>
    </row>
    <row r="1719" spans="1:31" x14ac:dyDescent="0.25">
      <c r="A1719" s="1">
        <v>1</v>
      </c>
      <c r="B1719" s="1">
        <v>328</v>
      </c>
      <c r="C1719" s="1">
        <v>37</v>
      </c>
      <c r="D1719" s="1">
        <v>0.17</v>
      </c>
      <c r="E1719" s="7">
        <v>2.2159861360000002</v>
      </c>
      <c r="F1719" s="7">
        <v>92</v>
      </c>
      <c r="G1719" s="1">
        <v>11294</v>
      </c>
      <c r="H1719" s="1">
        <v>16.600000000000001</v>
      </c>
      <c r="I1719" s="1">
        <v>60</v>
      </c>
      <c r="J1719" s="1">
        <v>47</v>
      </c>
      <c r="K1719" s="1">
        <v>3.46</v>
      </c>
      <c r="L1719" s="1">
        <v>46</v>
      </c>
      <c r="M1719" s="1">
        <v>3</v>
      </c>
      <c r="N1719" s="7">
        <v>34.516917999999997</v>
      </c>
      <c r="O1719" s="1">
        <v>888546</v>
      </c>
      <c r="P1719" s="1">
        <v>1.3</v>
      </c>
      <c r="Q1719" s="1">
        <v>1.3</v>
      </c>
      <c r="R1719" s="1">
        <v>0.316</v>
      </c>
      <c r="S1719" s="1">
        <v>4.8</v>
      </c>
      <c r="T1719" s="1">
        <v>1</v>
      </c>
      <c r="U1719" s="1">
        <v>0</v>
      </c>
      <c r="V1719" s="1">
        <v>0</v>
      </c>
      <c r="W1719" s="1">
        <v>0</v>
      </c>
      <c r="X1719" s="1">
        <v>0</v>
      </c>
      <c r="Y1719" s="1">
        <v>0</v>
      </c>
      <c r="Z1719" s="1">
        <v>52.5</v>
      </c>
      <c r="AA1719" s="7">
        <f>SUMPRODUCT($A$19:$Y$19,A1719:Y1719)</f>
        <v>53.524969265268304</v>
      </c>
      <c r="AB1719" s="7">
        <f>(Z1719-AA1719)^2</f>
        <v>1.0505619947446465</v>
      </c>
      <c r="AC1719" s="7">
        <f>ABS(Z1719-AA1719)</f>
        <v>1.0249692652683038</v>
      </c>
      <c r="AD1719" s="7">
        <f>(Z1719-$AC$10)^2</f>
        <v>273.44959850698177</v>
      </c>
      <c r="AE1719" s="8">
        <f t="shared" si="26"/>
        <v>-1.0249692652683038</v>
      </c>
    </row>
    <row r="1720" spans="1:31" x14ac:dyDescent="0.25">
      <c r="A1720" s="1">
        <v>1</v>
      </c>
      <c r="B1720" s="1">
        <v>132</v>
      </c>
      <c r="C1720" s="1">
        <v>3</v>
      </c>
      <c r="D1720" s="1">
        <v>0.47</v>
      </c>
      <c r="E1720" s="7">
        <v>438.4519214</v>
      </c>
      <c r="F1720" s="7">
        <v>97</v>
      </c>
      <c r="G1720" s="1">
        <v>334</v>
      </c>
      <c r="H1720" s="1">
        <v>33.4</v>
      </c>
      <c r="I1720" s="1">
        <v>4</v>
      </c>
      <c r="J1720" s="1">
        <v>97</v>
      </c>
      <c r="K1720" s="1">
        <v>3.47</v>
      </c>
      <c r="L1720" s="1">
        <v>97</v>
      </c>
      <c r="M1720" s="1">
        <v>0.1</v>
      </c>
      <c r="N1720" s="7">
        <v>8513.6295410000002</v>
      </c>
      <c r="O1720" s="1">
        <v>2711169</v>
      </c>
      <c r="P1720" s="1">
        <v>8.5</v>
      </c>
      <c r="Q1720" s="1">
        <v>8.3000000000000007</v>
      </c>
      <c r="R1720" s="1">
        <v>0.747</v>
      </c>
      <c r="S1720" s="1">
        <v>12.5</v>
      </c>
      <c r="T1720" s="1">
        <v>0</v>
      </c>
      <c r="U1720" s="1">
        <v>1</v>
      </c>
      <c r="V1720" s="1">
        <v>0</v>
      </c>
      <c r="W1720" s="1">
        <v>0</v>
      </c>
      <c r="X1720" s="1">
        <v>0</v>
      </c>
      <c r="Y1720" s="1">
        <v>0</v>
      </c>
      <c r="Z1720" s="1">
        <v>73.8</v>
      </c>
      <c r="AA1720" s="7">
        <f>SUMPRODUCT($A$19:$Y$19,A1720:Y1720)</f>
        <v>72.445183454037405</v>
      </c>
      <c r="AB1720" s="7">
        <f>(Z1720-AA1720)^2</f>
        <v>1.8355278732140083</v>
      </c>
      <c r="AC1720" s="7">
        <f>ABS(Z1720-AA1720)</f>
        <v>1.354816545962592</v>
      </c>
      <c r="AD1720" s="7">
        <f>(Z1720-$AC$10)^2</f>
        <v>22.692727986194896</v>
      </c>
      <c r="AE1720" s="8">
        <f t="shared" si="26"/>
        <v>1.354816545962592</v>
      </c>
    </row>
    <row r="1721" spans="1:31" x14ac:dyDescent="0.25">
      <c r="A1721" s="1">
        <v>1</v>
      </c>
      <c r="B1721" s="1">
        <v>24</v>
      </c>
      <c r="C1721" s="1">
        <v>3</v>
      </c>
      <c r="D1721" s="1">
        <v>2.97</v>
      </c>
      <c r="E1721" s="7">
        <v>29.68529375</v>
      </c>
      <c r="F1721" s="7">
        <v>81</v>
      </c>
      <c r="G1721" s="1">
        <v>0</v>
      </c>
      <c r="H1721" s="1">
        <v>47</v>
      </c>
      <c r="I1721" s="1">
        <v>4</v>
      </c>
      <c r="J1721" s="1">
        <v>81</v>
      </c>
      <c r="K1721" s="1">
        <v>7.9</v>
      </c>
      <c r="L1721" s="1">
        <v>81</v>
      </c>
      <c r="M1721" s="1">
        <v>0.4</v>
      </c>
      <c r="N1721" s="7">
        <v>248.41249999999999</v>
      </c>
      <c r="O1721" s="1">
        <v>59433</v>
      </c>
      <c r="P1721" s="1">
        <v>2</v>
      </c>
      <c r="Q1721" s="1">
        <v>1.9</v>
      </c>
      <c r="R1721" s="1">
        <v>0.621</v>
      </c>
      <c r="S1721" s="1">
        <v>11.8</v>
      </c>
      <c r="T1721" s="1">
        <v>0</v>
      </c>
      <c r="U1721" s="1">
        <v>0</v>
      </c>
      <c r="V1721" s="1">
        <v>0</v>
      </c>
      <c r="W1721" s="1">
        <v>0</v>
      </c>
      <c r="X1721" s="1">
        <v>0</v>
      </c>
      <c r="Y1721" s="1">
        <v>0</v>
      </c>
      <c r="Z1721" s="1">
        <v>73</v>
      </c>
      <c r="AA1721" s="7">
        <f>SUMPRODUCT($A$19:$Y$19,A1721:Y1721)</f>
        <v>74.368801160800885</v>
      </c>
      <c r="AB1721" s="7">
        <f>(Z1721-AA1721)^2</f>
        <v>1.8736166178098501</v>
      </c>
      <c r="AC1721" s="7">
        <f>ABS(Z1721-AA1721)</f>
        <v>1.368801160800885</v>
      </c>
      <c r="AD1721" s="7">
        <f>(Z1721-$AC$10)^2</f>
        <v>15.710826409510862</v>
      </c>
      <c r="AE1721" s="8">
        <f t="shared" si="26"/>
        <v>-1.368801160800885</v>
      </c>
    </row>
    <row r="1722" spans="1:31" x14ac:dyDescent="0.25">
      <c r="A1722" s="1">
        <v>1</v>
      </c>
      <c r="B1722" s="1">
        <v>222</v>
      </c>
      <c r="C1722" s="1">
        <v>1</v>
      </c>
      <c r="D1722" s="1">
        <v>3.76</v>
      </c>
      <c r="E1722" s="7">
        <v>0</v>
      </c>
      <c r="F1722" s="7">
        <v>99</v>
      </c>
      <c r="G1722" s="1">
        <v>20359</v>
      </c>
      <c r="H1722" s="1">
        <v>52.7</v>
      </c>
      <c r="I1722" s="1">
        <v>1</v>
      </c>
      <c r="J1722" s="1">
        <v>99</v>
      </c>
      <c r="K1722" s="1">
        <v>5.72</v>
      </c>
      <c r="L1722" s="1">
        <v>99</v>
      </c>
      <c r="M1722" s="1">
        <v>0.1</v>
      </c>
      <c r="N1722" s="7">
        <v>3944.1839</v>
      </c>
      <c r="O1722" s="1">
        <v>2976877</v>
      </c>
      <c r="P1722" s="1">
        <v>2.2000000000000002</v>
      </c>
      <c r="Q1722" s="1">
        <v>2.2999999999999998</v>
      </c>
      <c r="R1722" s="1">
        <v>0.73299999999999998</v>
      </c>
      <c r="S1722" s="1">
        <v>14.8</v>
      </c>
      <c r="T1722" s="1">
        <v>0</v>
      </c>
      <c r="U1722" s="1">
        <v>1</v>
      </c>
      <c r="V1722" s="1">
        <v>0</v>
      </c>
      <c r="W1722" s="1">
        <v>0</v>
      </c>
      <c r="X1722" s="1">
        <v>0</v>
      </c>
      <c r="Y1722" s="1">
        <v>0</v>
      </c>
      <c r="Z1722" s="1">
        <v>68.8</v>
      </c>
      <c r="AA1722" s="7">
        <f>SUMPRODUCT($A$19:$Y$19,A1722:Y1722)</f>
        <v>73.112266507464057</v>
      </c>
      <c r="AB1722" s="7">
        <f>(Z1722-AA1722)^2</f>
        <v>18.595642431396275</v>
      </c>
      <c r="AC1722" s="7">
        <f>ABS(Z1722-AA1722)</f>
        <v>4.3122665074640594</v>
      </c>
      <c r="AD1722" s="7">
        <f>(Z1722-$AC$10)^2</f>
        <v>5.5843131919531615E-2</v>
      </c>
      <c r="AE1722" s="8">
        <f t="shared" si="26"/>
        <v>-4.3122665074640594</v>
      </c>
    </row>
    <row r="1723" spans="1:31" x14ac:dyDescent="0.25">
      <c r="A1723" s="1">
        <v>1</v>
      </c>
      <c r="B1723" s="1">
        <v>275</v>
      </c>
      <c r="C1723" s="1">
        <v>7</v>
      </c>
      <c r="D1723" s="1">
        <v>0.01</v>
      </c>
      <c r="E1723" s="7">
        <v>0</v>
      </c>
      <c r="F1723" s="7">
        <v>9</v>
      </c>
      <c r="G1723" s="1">
        <v>71</v>
      </c>
      <c r="H1723" s="1">
        <v>26.8</v>
      </c>
      <c r="I1723" s="1">
        <v>10</v>
      </c>
      <c r="J1723" s="1">
        <v>9</v>
      </c>
      <c r="K1723" s="1">
        <v>5.15</v>
      </c>
      <c r="L1723" s="1">
        <v>9</v>
      </c>
      <c r="M1723" s="1">
        <v>3</v>
      </c>
      <c r="N1723" s="7">
        <v>1653.2390500000001</v>
      </c>
      <c r="O1723" s="1">
        <v>1315372</v>
      </c>
      <c r="P1723" s="1">
        <v>7.6</v>
      </c>
      <c r="Q1723" s="1">
        <v>7.3</v>
      </c>
      <c r="R1723" s="1">
        <v>0.58099999999999996</v>
      </c>
      <c r="S1723" s="1">
        <v>11.1</v>
      </c>
      <c r="T1723" s="1">
        <v>1</v>
      </c>
      <c r="U1723" s="1">
        <v>0</v>
      </c>
      <c r="V1723" s="1">
        <v>0</v>
      </c>
      <c r="W1723" s="1">
        <v>0</v>
      </c>
      <c r="X1723" s="1">
        <v>0</v>
      </c>
      <c r="Y1723" s="1">
        <v>0</v>
      </c>
      <c r="Z1723" s="1">
        <v>64.2</v>
      </c>
      <c r="AA1723" s="7">
        <f>SUMPRODUCT($A$19:$Y$19,A1723:Y1723)</f>
        <v>58.16682303569668</v>
      </c>
      <c r="AB1723" s="7">
        <f>(Z1723-AA1723)^2</f>
        <v>36.399224282600258</v>
      </c>
      <c r="AC1723" s="7">
        <f>ABS(Z1723-AA1723)</f>
        <v>6.0331769643033226</v>
      </c>
      <c r="AD1723" s="7">
        <f>(Z1723-$AC$10)^2</f>
        <v>23.389909065986142</v>
      </c>
      <c r="AE1723" s="8">
        <f t="shared" si="26"/>
        <v>6.0331769643033226</v>
      </c>
    </row>
    <row r="1724" spans="1:31" x14ac:dyDescent="0.25">
      <c r="A1724" s="1">
        <v>1</v>
      </c>
      <c r="B1724" s="1">
        <v>37</v>
      </c>
      <c r="C1724" s="1">
        <v>5</v>
      </c>
      <c r="D1724" s="1">
        <v>3.1</v>
      </c>
      <c r="E1724" s="7">
        <v>22.097579840000002</v>
      </c>
      <c r="F1724" s="7">
        <v>92</v>
      </c>
      <c r="G1724" s="1">
        <v>0</v>
      </c>
      <c r="H1724" s="1">
        <v>2.1</v>
      </c>
      <c r="I1724" s="1">
        <v>8</v>
      </c>
      <c r="J1724" s="1">
        <v>73</v>
      </c>
      <c r="K1724" s="1">
        <v>5.72</v>
      </c>
      <c r="L1724" s="1">
        <v>68</v>
      </c>
      <c r="M1724" s="1">
        <v>5.4</v>
      </c>
      <c r="N1724" s="7">
        <v>424.95345850000001</v>
      </c>
      <c r="O1724" s="1">
        <v>138838</v>
      </c>
      <c r="P1724" s="1">
        <v>9.1999999999999993</v>
      </c>
      <c r="Q1724" s="1">
        <v>9</v>
      </c>
      <c r="R1724" s="1">
        <v>0</v>
      </c>
      <c r="S1724" s="1">
        <v>8</v>
      </c>
      <c r="T1724" s="1">
        <v>1</v>
      </c>
      <c r="U1724" s="1">
        <v>0</v>
      </c>
      <c r="V1724" s="1">
        <v>0</v>
      </c>
      <c r="W1724" s="1">
        <v>0</v>
      </c>
      <c r="X1724" s="1">
        <v>0</v>
      </c>
      <c r="Y1724" s="1">
        <v>0</v>
      </c>
      <c r="Z1724" s="1">
        <v>53.9</v>
      </c>
      <c r="AA1724" s="7">
        <f>SUMPRODUCT($A$19:$Y$19,A1724:Y1724)</f>
        <v>58.764677704108536</v>
      </c>
      <c r="AB1724" s="7">
        <f>(Z1724-AA1724)^2</f>
        <v>23.665089164850709</v>
      </c>
      <c r="AC1724" s="7">
        <f>ABS(Z1724-AA1724)</f>
        <v>4.8646777041085372</v>
      </c>
      <c r="AD1724" s="7">
        <f>(Z1724-$AC$10)^2</f>
        <v>229.10792626617891</v>
      </c>
      <c r="AE1724" s="8">
        <f t="shared" si="26"/>
        <v>-4.8646777041085372</v>
      </c>
    </row>
    <row r="1725" spans="1:31" x14ac:dyDescent="0.25">
      <c r="A1725" s="1">
        <v>1</v>
      </c>
      <c r="B1725" s="1">
        <v>97</v>
      </c>
      <c r="C1725" s="1">
        <v>8</v>
      </c>
      <c r="D1725" s="1">
        <v>0.09</v>
      </c>
      <c r="E1725" s="7">
        <v>117.92279980000001</v>
      </c>
      <c r="F1725" s="7">
        <v>98</v>
      </c>
      <c r="G1725" s="1">
        <v>82</v>
      </c>
      <c r="H1725" s="1">
        <v>63.1</v>
      </c>
      <c r="I1725" s="1">
        <v>10</v>
      </c>
      <c r="J1725" s="1">
        <v>98</v>
      </c>
      <c r="K1725" s="1">
        <v>4.9000000000000004</v>
      </c>
      <c r="L1725" s="1">
        <v>98</v>
      </c>
      <c r="M1725" s="1">
        <v>0.1</v>
      </c>
      <c r="N1725" s="7">
        <v>1694.2931000000001</v>
      </c>
      <c r="O1725" s="1">
        <v>1315372</v>
      </c>
      <c r="P1725" s="1">
        <v>7.3</v>
      </c>
      <c r="Q1725" s="1">
        <v>7.3</v>
      </c>
      <c r="R1725" s="1">
        <v>0.78700000000000003</v>
      </c>
      <c r="S1725" s="1">
        <v>13</v>
      </c>
      <c r="T1725" s="1">
        <v>0</v>
      </c>
      <c r="U1725" s="1">
        <v>1</v>
      </c>
      <c r="V1725" s="1">
        <v>0</v>
      </c>
      <c r="W1725" s="1">
        <v>0</v>
      </c>
      <c r="X1725" s="1">
        <v>0</v>
      </c>
      <c r="Y1725" s="1">
        <v>0</v>
      </c>
      <c r="Z1725" s="1">
        <v>73.400000000000006</v>
      </c>
      <c r="AA1725" s="7">
        <f>SUMPRODUCT($A$19:$Y$19,A1725:Y1725)</f>
        <v>74.213534566045581</v>
      </c>
      <c r="AB1725" s="7">
        <f>(Z1725-AA1725)^2</f>
        <v>0.66183849015096285</v>
      </c>
      <c r="AC1725" s="7">
        <f>ABS(Z1725-AA1725)</f>
        <v>0.8135345660455755</v>
      </c>
      <c r="AD1725" s="7">
        <f>(Z1725-$AC$10)^2</f>
        <v>19.041777197852941</v>
      </c>
      <c r="AE1725" s="8">
        <f t="shared" si="26"/>
        <v>-0.8135345660455755</v>
      </c>
    </row>
    <row r="1726" spans="1:31" x14ac:dyDescent="0.25">
      <c r="A1726" s="1">
        <v>1</v>
      </c>
      <c r="B1726" s="1">
        <v>148</v>
      </c>
      <c r="C1726" s="1">
        <v>16</v>
      </c>
      <c r="D1726" s="1">
        <v>4.26</v>
      </c>
      <c r="E1726" s="7">
        <v>42.17956418</v>
      </c>
      <c r="F1726" s="7">
        <v>89</v>
      </c>
      <c r="G1726" s="1">
        <v>0</v>
      </c>
      <c r="H1726" s="1">
        <v>49.8</v>
      </c>
      <c r="I1726" s="1">
        <v>19</v>
      </c>
      <c r="J1726" s="1">
        <v>89</v>
      </c>
      <c r="K1726" s="1">
        <v>5.37</v>
      </c>
      <c r="L1726" s="1">
        <v>89</v>
      </c>
      <c r="M1726" s="1">
        <v>0.1</v>
      </c>
      <c r="N1726" s="7">
        <v>274.24944199999999</v>
      </c>
      <c r="O1726" s="1">
        <v>42724163</v>
      </c>
      <c r="P1726" s="1">
        <v>2.4</v>
      </c>
      <c r="Q1726" s="1">
        <v>2.2000000000000002</v>
      </c>
      <c r="R1726" s="1">
        <v>0.65800000000000003</v>
      </c>
      <c r="S1726" s="1">
        <v>11.3</v>
      </c>
      <c r="T1726" s="1">
        <v>0</v>
      </c>
      <c r="U1726" s="1">
        <v>0</v>
      </c>
      <c r="V1726" s="1">
        <v>0</v>
      </c>
      <c r="W1726" s="1">
        <v>1</v>
      </c>
      <c r="X1726" s="1">
        <v>0</v>
      </c>
      <c r="Y1726" s="1">
        <v>0</v>
      </c>
      <c r="Z1726" s="1">
        <v>72.8</v>
      </c>
      <c r="AA1726" s="7">
        <f>SUMPRODUCT($A$19:$Y$19,A1726:Y1726)</f>
        <v>71.717077123686806</v>
      </c>
      <c r="AB1726" s="7">
        <f>(Z1726-AA1726)^2</f>
        <v>1.1727219560424345</v>
      </c>
      <c r="AC1726" s="7">
        <f>ABS(Z1726-AA1726)</f>
        <v>1.0829228763131908</v>
      </c>
      <c r="AD1726" s="7">
        <f>(Z1726-$AC$10)^2</f>
        <v>14.165351015339825</v>
      </c>
      <c r="AE1726" s="8">
        <f t="shared" si="26"/>
        <v>1.0829228763131908</v>
      </c>
    </row>
    <row r="1727" spans="1:31" x14ac:dyDescent="0.25">
      <c r="A1727" s="1">
        <v>1</v>
      </c>
      <c r="B1727" s="1">
        <v>165</v>
      </c>
      <c r="C1727" s="1">
        <v>5</v>
      </c>
      <c r="D1727" s="1">
        <v>3.02</v>
      </c>
      <c r="E1727" s="7">
        <v>188.24992080000001</v>
      </c>
      <c r="F1727" s="7">
        <v>93</v>
      </c>
      <c r="G1727" s="1">
        <v>0</v>
      </c>
      <c r="H1727" s="1">
        <v>42</v>
      </c>
      <c r="I1727" s="1">
        <v>7</v>
      </c>
      <c r="J1727" s="1">
        <v>94</v>
      </c>
      <c r="K1727" s="1">
        <v>7.89</v>
      </c>
      <c r="L1727" s="1">
        <v>94</v>
      </c>
      <c r="M1727" s="1">
        <v>1.2</v>
      </c>
      <c r="N1727" s="7">
        <v>1217.6579609999999</v>
      </c>
      <c r="O1727" s="1">
        <v>724153</v>
      </c>
      <c r="P1727" s="1">
        <v>2.6</v>
      </c>
      <c r="Q1727" s="1">
        <v>2.5</v>
      </c>
      <c r="R1727" s="1">
        <v>0.57099999999999995</v>
      </c>
      <c r="S1727" s="1">
        <v>10.4</v>
      </c>
      <c r="T1727" s="1">
        <v>0</v>
      </c>
      <c r="U1727" s="1">
        <v>0</v>
      </c>
      <c r="V1727" s="1">
        <v>0</v>
      </c>
      <c r="W1727" s="1">
        <v>0</v>
      </c>
      <c r="X1727" s="1">
        <v>0</v>
      </c>
      <c r="Y1727" s="1">
        <v>0</v>
      </c>
      <c r="Z1727" s="1">
        <v>72.2</v>
      </c>
      <c r="AA1727" s="7">
        <f>SUMPRODUCT($A$19:$Y$19,A1727:Y1727)</f>
        <v>71.427887957568245</v>
      </c>
      <c r="AB1727" s="7">
        <f>(Z1727-AA1727)^2</f>
        <v>0.59615700606814026</v>
      </c>
      <c r="AC1727" s="7">
        <f>ABS(Z1727-AA1727)</f>
        <v>0.77211204243175757</v>
      </c>
      <c r="AD1727" s="7">
        <f>(Z1727-$AC$10)^2</f>
        <v>10.008924832826816</v>
      </c>
      <c r="AE1727" s="8">
        <f t="shared" si="26"/>
        <v>0.77211204243175757</v>
      </c>
    </row>
    <row r="1728" spans="1:31" x14ac:dyDescent="0.25">
      <c r="A1728" s="1">
        <v>1</v>
      </c>
      <c r="B1728" s="1">
        <v>341</v>
      </c>
      <c r="C1728" s="1">
        <v>49</v>
      </c>
      <c r="D1728" s="1">
        <v>0.01</v>
      </c>
      <c r="E1728" s="7">
        <v>0</v>
      </c>
      <c r="F1728" s="7">
        <v>92</v>
      </c>
      <c r="G1728" s="1">
        <v>12008</v>
      </c>
      <c r="H1728" s="1">
        <v>19.399999999999999</v>
      </c>
      <c r="I1728" s="1">
        <v>80</v>
      </c>
      <c r="J1728" s="1">
        <v>3</v>
      </c>
      <c r="K1728" s="1">
        <v>5.72</v>
      </c>
      <c r="L1728" s="1">
        <v>3</v>
      </c>
      <c r="M1728" s="1">
        <v>0.9</v>
      </c>
      <c r="N1728" s="7">
        <v>1653.2390500000001</v>
      </c>
      <c r="O1728" s="1">
        <v>1315372</v>
      </c>
      <c r="P1728" s="1">
        <v>7.6</v>
      </c>
      <c r="Q1728" s="1">
        <v>7.4</v>
      </c>
      <c r="R1728" s="1">
        <v>0.67300000000000004</v>
      </c>
      <c r="S1728" s="1">
        <v>12.3</v>
      </c>
      <c r="T1728" s="1">
        <v>1</v>
      </c>
      <c r="U1728" s="1">
        <v>0</v>
      </c>
      <c r="V1728" s="1">
        <v>0</v>
      </c>
      <c r="W1728" s="1">
        <v>0</v>
      </c>
      <c r="X1728" s="1">
        <v>0</v>
      </c>
      <c r="Y1728" s="1">
        <v>0</v>
      </c>
      <c r="Z1728" s="1">
        <v>51.2</v>
      </c>
      <c r="AA1728" s="7">
        <f>SUMPRODUCT($A$19:$Y$19,A1728:Y1728)</f>
        <v>56.535129984354597</v>
      </c>
      <c r="AB1728" s="7">
        <f>(Z1728-AA1728)^2</f>
        <v>28.463611949959457</v>
      </c>
      <c r="AC1728" s="7">
        <f>ABS(Z1728-AA1728)</f>
        <v>5.3351299843545945</v>
      </c>
      <c r="AD1728" s="7">
        <f>(Z1728-$AC$10)^2</f>
        <v>318.13400844487006</v>
      </c>
      <c r="AE1728" s="8">
        <f t="shared" si="26"/>
        <v>-5.3351299843545945</v>
      </c>
    </row>
    <row r="1729" spans="1:31" x14ac:dyDescent="0.25">
      <c r="A1729" s="1">
        <v>1</v>
      </c>
      <c r="B1729" s="1">
        <v>559</v>
      </c>
      <c r="C1729" s="1">
        <v>37</v>
      </c>
      <c r="D1729" s="1">
        <v>1.18</v>
      </c>
      <c r="E1729" s="7">
        <v>4.269511381</v>
      </c>
      <c r="F1729" s="7">
        <v>87</v>
      </c>
      <c r="G1729" s="1">
        <v>143</v>
      </c>
      <c r="H1729" s="1">
        <v>16.600000000000001</v>
      </c>
      <c r="I1729" s="1">
        <v>59</v>
      </c>
      <c r="J1729" s="1">
        <v>88</v>
      </c>
      <c r="K1729" s="1">
        <v>9.31</v>
      </c>
      <c r="L1729" s="1">
        <v>87</v>
      </c>
      <c r="M1729" s="1">
        <v>19.3</v>
      </c>
      <c r="N1729" s="7">
        <v>32.222727399999997</v>
      </c>
      <c r="O1729" s="1">
        <v>1384969</v>
      </c>
      <c r="P1729" s="1">
        <v>7.1</v>
      </c>
      <c r="Q1729" s="1">
        <v>7</v>
      </c>
      <c r="R1729" s="1">
        <v>0.38700000000000001</v>
      </c>
      <c r="S1729" s="1">
        <v>9.6999999999999993</v>
      </c>
      <c r="T1729" s="1">
        <v>1</v>
      </c>
      <c r="U1729" s="1">
        <v>0</v>
      </c>
      <c r="V1729" s="1">
        <v>0</v>
      </c>
      <c r="W1729" s="1">
        <v>0</v>
      </c>
      <c r="X1729" s="1">
        <v>0</v>
      </c>
      <c r="Y1729" s="1">
        <v>0</v>
      </c>
      <c r="Z1729" s="1">
        <v>48.5</v>
      </c>
      <c r="AA1729" s="7">
        <f>SUMPRODUCT($A$19:$Y$19,A1729:Y1729)</f>
        <v>49.683591300668702</v>
      </c>
      <c r="AB1729" s="7">
        <f>(Z1729-AA1729)^2</f>
        <v>1.4008883670186303</v>
      </c>
      <c r="AC1729" s="7">
        <f>ABS(Z1729-AA1729)</f>
        <v>1.1835913006687022</v>
      </c>
      <c r="AD1729" s="7">
        <f>(Z1729-$AC$10)^2</f>
        <v>421.74009062356146</v>
      </c>
      <c r="AE1729" s="8">
        <f t="shared" si="26"/>
        <v>-1.1835913006687022</v>
      </c>
    </row>
    <row r="1730" spans="1:31" x14ac:dyDescent="0.25">
      <c r="A1730" s="1">
        <v>1</v>
      </c>
      <c r="B1730" s="1">
        <v>11</v>
      </c>
      <c r="C1730" s="1">
        <v>0</v>
      </c>
      <c r="D1730" s="1">
        <v>11.54</v>
      </c>
      <c r="E1730" s="7">
        <v>650.98135439999999</v>
      </c>
      <c r="F1730" s="7">
        <v>92</v>
      </c>
      <c r="G1730" s="1">
        <v>0</v>
      </c>
      <c r="H1730" s="1">
        <v>53.9</v>
      </c>
      <c r="I1730" s="1">
        <v>0</v>
      </c>
      <c r="J1730" s="1">
        <v>96</v>
      </c>
      <c r="K1730" s="1">
        <v>9.51</v>
      </c>
      <c r="L1730" s="1">
        <v>96</v>
      </c>
      <c r="M1730" s="1">
        <v>0.1</v>
      </c>
      <c r="N1730" s="7">
        <v>4458.7763999999997</v>
      </c>
      <c r="O1730" s="1">
        <v>539574</v>
      </c>
      <c r="P1730" s="1">
        <v>1.2</v>
      </c>
      <c r="Q1730" s="1">
        <v>1</v>
      </c>
      <c r="R1730" s="1">
        <v>0.88200000000000001</v>
      </c>
      <c r="S1730" s="1">
        <v>16.3</v>
      </c>
      <c r="T1730" s="1">
        <v>0</v>
      </c>
      <c r="U1730" s="1">
        <v>0</v>
      </c>
      <c r="V1730" s="1">
        <v>0</v>
      </c>
      <c r="W1730" s="1">
        <v>0</v>
      </c>
      <c r="X1730" s="1">
        <v>1</v>
      </c>
      <c r="Y1730" s="1">
        <v>1</v>
      </c>
      <c r="Z1730" s="1">
        <v>77.3</v>
      </c>
      <c r="AA1730" s="7">
        <f>SUMPRODUCT($A$19:$Y$19,A1730:Y1730)</f>
        <v>80.513806739336019</v>
      </c>
      <c r="AB1730" s="7">
        <f>(Z1730-AA1730)^2</f>
        <v>10.328553757801632</v>
      </c>
      <c r="AC1730" s="7">
        <f>ABS(Z1730-AA1730)</f>
        <v>3.2138067393360217</v>
      </c>
      <c r="AD1730" s="7">
        <f>(Z1730-$AC$10)^2</f>
        <v>68.288547384187652</v>
      </c>
      <c r="AE1730" s="8">
        <f t="shared" si="26"/>
        <v>-3.2138067393360217</v>
      </c>
    </row>
    <row r="1731" spans="1:31" x14ac:dyDescent="0.25">
      <c r="A1731" s="1">
        <v>1</v>
      </c>
      <c r="B1731" s="1">
        <v>174</v>
      </c>
      <c r="C1731" s="1">
        <v>3</v>
      </c>
      <c r="D1731" s="1">
        <v>0.01</v>
      </c>
      <c r="E1731" s="7">
        <v>0</v>
      </c>
      <c r="F1731" s="7">
        <v>97</v>
      </c>
      <c r="G1731" s="1">
        <v>1</v>
      </c>
      <c r="H1731" s="1">
        <v>43</v>
      </c>
      <c r="I1731" s="1">
        <v>4</v>
      </c>
      <c r="J1731" s="1">
        <v>97</v>
      </c>
      <c r="K1731" s="1">
        <v>6.68</v>
      </c>
      <c r="L1731" s="1">
        <v>97</v>
      </c>
      <c r="M1731" s="1">
        <v>0.1</v>
      </c>
      <c r="N1731" s="7">
        <v>1653.2390500000001</v>
      </c>
      <c r="O1731" s="1">
        <v>1315372</v>
      </c>
      <c r="P1731" s="1">
        <v>3.3</v>
      </c>
      <c r="Q1731" s="1">
        <v>3.3</v>
      </c>
      <c r="R1731" s="1">
        <v>0.64700000000000002</v>
      </c>
      <c r="S1731" s="1">
        <v>12.5</v>
      </c>
      <c r="T1731" s="1">
        <v>0</v>
      </c>
      <c r="U1731" s="1">
        <v>1</v>
      </c>
      <c r="V1731" s="1">
        <v>0</v>
      </c>
      <c r="W1731" s="1">
        <v>0</v>
      </c>
      <c r="X1731" s="1">
        <v>0</v>
      </c>
      <c r="Y1731" s="1">
        <v>0</v>
      </c>
      <c r="Z1731" s="1">
        <v>77</v>
      </c>
      <c r="AA1731" s="7">
        <f>SUMPRODUCT($A$19:$Y$19,A1731:Y1731)</f>
        <v>72.092360908144713</v>
      </c>
      <c r="AB1731" s="7">
        <f>(Z1731-AA1731)^2</f>
        <v>24.084921455906191</v>
      </c>
      <c r="AC1731" s="7">
        <f>ABS(Z1731-AA1731)</f>
        <v>4.9076390918552875</v>
      </c>
      <c r="AD1731" s="7">
        <f>(Z1731-$AC$10)^2</f>
        <v>63.420334292931173</v>
      </c>
      <c r="AE1731" s="8">
        <f t="shared" si="26"/>
        <v>4.9076390918552875</v>
      </c>
    </row>
    <row r="1732" spans="1:31" x14ac:dyDescent="0.25">
      <c r="A1732" s="1">
        <v>1</v>
      </c>
      <c r="B1732" s="1">
        <v>131</v>
      </c>
      <c r="C1732" s="1">
        <v>0</v>
      </c>
      <c r="D1732" s="1">
        <v>10.63</v>
      </c>
      <c r="E1732" s="7">
        <v>0</v>
      </c>
      <c r="F1732" s="7">
        <v>99</v>
      </c>
      <c r="G1732" s="1">
        <v>0</v>
      </c>
      <c r="H1732" s="1">
        <v>55.3</v>
      </c>
      <c r="I1732" s="1">
        <v>0</v>
      </c>
      <c r="J1732" s="1">
        <v>99</v>
      </c>
      <c r="K1732" s="1">
        <v>9.15</v>
      </c>
      <c r="L1732" s="1">
        <v>99</v>
      </c>
      <c r="M1732" s="1">
        <v>0.1</v>
      </c>
      <c r="N1732" s="7">
        <v>1653.2390500000001</v>
      </c>
      <c r="O1732" s="1">
        <v>1315372</v>
      </c>
      <c r="P1732" s="1">
        <v>1.3</v>
      </c>
      <c r="Q1732" s="1">
        <v>1.4</v>
      </c>
      <c r="R1732" s="1">
        <v>0.82</v>
      </c>
      <c r="S1732" s="1">
        <v>14.9</v>
      </c>
      <c r="T1732" s="1">
        <v>0</v>
      </c>
      <c r="U1732" s="1">
        <v>0</v>
      </c>
      <c r="V1732" s="1">
        <v>0</v>
      </c>
      <c r="W1732" s="1">
        <v>0</v>
      </c>
      <c r="X1732" s="1">
        <v>1</v>
      </c>
      <c r="Y1732" s="1">
        <v>1</v>
      </c>
      <c r="Z1732" s="1">
        <v>75</v>
      </c>
      <c r="AA1732" s="7">
        <f>SUMPRODUCT($A$19:$Y$19,A1732:Y1732)</f>
        <v>77.534324511037255</v>
      </c>
      <c r="AB1732" s="7">
        <f>(Z1732-AA1732)^2</f>
        <v>6.4228007272442218</v>
      </c>
      <c r="AC1732" s="7">
        <f>ABS(Z1732-AA1732)</f>
        <v>2.534324511037255</v>
      </c>
      <c r="AD1732" s="7">
        <f>(Z1732-$AC$10)^2</f>
        <v>35.565580351221016</v>
      </c>
      <c r="AE1732" s="8">
        <f t="shared" si="26"/>
        <v>-2.534324511037255</v>
      </c>
    </row>
    <row r="1733" spans="1:31" x14ac:dyDescent="0.25">
      <c r="A1733" s="1">
        <v>1</v>
      </c>
      <c r="B1733" s="1">
        <v>82</v>
      </c>
      <c r="C1733" s="1">
        <v>0</v>
      </c>
      <c r="D1733" s="1">
        <v>13.24</v>
      </c>
      <c r="E1733" s="7">
        <v>675.21347249999997</v>
      </c>
      <c r="F1733" s="7">
        <v>92</v>
      </c>
      <c r="G1733" s="1">
        <v>584</v>
      </c>
      <c r="H1733" s="1">
        <v>53.6</v>
      </c>
      <c r="I1733" s="1">
        <v>0</v>
      </c>
      <c r="J1733" s="1">
        <v>86</v>
      </c>
      <c r="K1733" s="1">
        <v>7.5</v>
      </c>
      <c r="L1733" s="1">
        <v>86</v>
      </c>
      <c r="M1733" s="1">
        <v>0.1</v>
      </c>
      <c r="N1733" s="7">
        <v>4117.1553199999998</v>
      </c>
      <c r="O1733" s="1">
        <v>3996521</v>
      </c>
      <c r="P1733" s="1">
        <v>0.3</v>
      </c>
      <c r="Q1733" s="1">
        <v>0.2</v>
      </c>
      <c r="R1733" s="1">
        <v>0.87</v>
      </c>
      <c r="S1733" s="1">
        <v>16.8</v>
      </c>
      <c r="T1733" s="1">
        <v>0</v>
      </c>
      <c r="U1733" s="1">
        <v>0</v>
      </c>
      <c r="V1733" s="1">
        <v>0</v>
      </c>
      <c r="W1733" s="1">
        <v>0</v>
      </c>
      <c r="X1733" s="1">
        <v>1</v>
      </c>
      <c r="Y1733" s="1">
        <v>1</v>
      </c>
      <c r="Z1733" s="1">
        <v>78</v>
      </c>
      <c r="AA1733" s="7">
        <f>SUMPRODUCT($A$19:$Y$19,A1733:Y1733)</f>
        <v>78.761735409906734</v>
      </c>
      <c r="AB1733" s="7">
        <f>(Z1733-AA1733)^2</f>
        <v>0.58024083470578036</v>
      </c>
      <c r="AC1733" s="7">
        <f>ABS(Z1733-AA1733)</f>
        <v>0.76173540990673416</v>
      </c>
      <c r="AD1733" s="7">
        <f>(Z1733-$AC$10)^2</f>
        <v>80.347711263786252</v>
      </c>
      <c r="AE1733" s="8">
        <f t="shared" si="26"/>
        <v>-0.76173540990673416</v>
      </c>
    </row>
    <row r="1734" spans="1:31" x14ac:dyDescent="0.25">
      <c r="A1734" s="1">
        <v>1</v>
      </c>
      <c r="B1734" s="1">
        <v>97</v>
      </c>
      <c r="C1734" s="1">
        <v>0</v>
      </c>
      <c r="D1734" s="1">
        <v>12.39</v>
      </c>
      <c r="E1734" s="7">
        <v>1899.107385</v>
      </c>
      <c r="F1734" s="7">
        <v>96</v>
      </c>
      <c r="G1734" s="1">
        <v>0</v>
      </c>
      <c r="H1734" s="1">
        <v>62.5</v>
      </c>
      <c r="I1734" s="1">
        <v>0</v>
      </c>
      <c r="J1734" s="1">
        <v>96</v>
      </c>
      <c r="K1734" s="1">
        <v>7.83</v>
      </c>
      <c r="L1734" s="1">
        <v>96</v>
      </c>
      <c r="M1734" s="1">
        <v>0.1</v>
      </c>
      <c r="N1734" s="7">
        <v>13574.749</v>
      </c>
      <c r="O1734" s="1">
        <v>4255689</v>
      </c>
      <c r="P1734" s="1">
        <v>1.5</v>
      </c>
      <c r="Q1734" s="1">
        <v>1.5</v>
      </c>
      <c r="R1734" s="1">
        <v>0.81699999999999995</v>
      </c>
      <c r="S1734" s="1">
        <v>14.9</v>
      </c>
      <c r="T1734" s="1">
        <v>0</v>
      </c>
      <c r="U1734" s="1">
        <v>0</v>
      </c>
      <c r="V1734" s="1">
        <v>0</v>
      </c>
      <c r="W1734" s="1">
        <v>0</v>
      </c>
      <c r="X1734" s="1">
        <v>1</v>
      </c>
      <c r="Y1734" s="1">
        <v>1</v>
      </c>
      <c r="Z1734" s="1">
        <v>77.7</v>
      </c>
      <c r="AA1734" s="7">
        <f>SUMPRODUCT($A$19:$Y$19,A1734:Y1734)</f>
        <v>78.515365260534494</v>
      </c>
      <c r="AB1734" s="7">
        <f>(Z1734-AA1734)^2</f>
        <v>0.66482050808647941</v>
      </c>
      <c r="AC1734" s="7">
        <f>ABS(Z1734-AA1734)</f>
        <v>0.81536526053449165</v>
      </c>
      <c r="AD1734" s="7">
        <f>(Z1734-$AC$10)^2</f>
        <v>75.059498172529786</v>
      </c>
      <c r="AE1734" s="8">
        <f t="shared" si="26"/>
        <v>-0.81536526053449165</v>
      </c>
    </row>
    <row r="1735" spans="1:31" x14ac:dyDescent="0.25">
      <c r="A1735" s="1">
        <v>1</v>
      </c>
      <c r="B1735" s="1">
        <v>74</v>
      </c>
      <c r="C1735" s="1">
        <v>1</v>
      </c>
      <c r="D1735" s="1">
        <v>2.4700000000000002</v>
      </c>
      <c r="E1735" s="7">
        <v>1701.1957870000001</v>
      </c>
      <c r="F1735" s="7">
        <v>98</v>
      </c>
      <c r="G1735" s="1">
        <v>2</v>
      </c>
      <c r="H1735" s="1">
        <v>59.2</v>
      </c>
      <c r="I1735" s="1">
        <v>1</v>
      </c>
      <c r="J1735" s="1">
        <v>91</v>
      </c>
      <c r="K1735" s="1">
        <v>7.49</v>
      </c>
      <c r="L1735" s="1">
        <v>9</v>
      </c>
      <c r="M1735" s="1">
        <v>0.1</v>
      </c>
      <c r="N1735" s="7">
        <v>18431.15696</v>
      </c>
      <c r="O1735" s="1">
        <v>657</v>
      </c>
      <c r="P1735" s="1">
        <v>1.1000000000000001</v>
      </c>
      <c r="Q1735" s="1">
        <v>1.1000000000000001</v>
      </c>
      <c r="R1735" s="1">
        <v>0.85499999999999998</v>
      </c>
      <c r="S1735" s="1">
        <v>15.3</v>
      </c>
      <c r="T1735" s="1">
        <v>0</v>
      </c>
      <c r="U1735" s="1">
        <v>1</v>
      </c>
      <c r="V1735" s="1">
        <v>0</v>
      </c>
      <c r="W1735" s="1">
        <v>0</v>
      </c>
      <c r="X1735" s="1">
        <v>0</v>
      </c>
      <c r="Y1735" s="1">
        <v>0</v>
      </c>
      <c r="Z1735" s="1">
        <v>79.3</v>
      </c>
      <c r="AA1735" s="7">
        <f>SUMPRODUCT($A$19:$Y$19,A1735:Y1735)</f>
        <v>74.140146733587173</v>
      </c>
      <c r="AB1735" s="7">
        <f>(Z1735-AA1735)^2</f>
        <v>26.624085730911091</v>
      </c>
      <c r="AC1735" s="7">
        <f>ABS(Z1735-AA1735)</f>
        <v>5.1598532664128243</v>
      </c>
      <c r="AD1735" s="7">
        <f>(Z1735-$AC$10)^2</f>
        <v>105.3433013258978</v>
      </c>
      <c r="AE1735" s="8">
        <f t="shared" si="26"/>
        <v>5.1598532664128243</v>
      </c>
    </row>
    <row r="1736" spans="1:31" x14ac:dyDescent="0.25">
      <c r="A1736" s="1">
        <v>1</v>
      </c>
      <c r="B1736" s="1">
        <v>321</v>
      </c>
      <c r="C1736" s="1">
        <v>22</v>
      </c>
      <c r="D1736" s="1">
        <v>4.16</v>
      </c>
      <c r="E1736" s="7">
        <v>3.595980333</v>
      </c>
      <c r="F1736" s="7">
        <v>96</v>
      </c>
      <c r="G1736" s="1">
        <v>129</v>
      </c>
      <c r="H1736" s="1">
        <v>16.600000000000001</v>
      </c>
      <c r="I1736" s="1">
        <v>33</v>
      </c>
      <c r="J1736" s="1">
        <v>95</v>
      </c>
      <c r="K1736" s="1">
        <v>8.58</v>
      </c>
      <c r="L1736" s="1">
        <v>96</v>
      </c>
      <c r="M1736" s="1">
        <v>1.5</v>
      </c>
      <c r="N1736" s="7">
        <v>26.479973000000001</v>
      </c>
      <c r="O1736" s="1">
        <v>94358</v>
      </c>
      <c r="P1736" s="1">
        <v>7.6</v>
      </c>
      <c r="Q1736" s="1">
        <v>7.6</v>
      </c>
      <c r="R1736" s="1">
        <v>0.38500000000000001</v>
      </c>
      <c r="S1736" s="1">
        <v>9.9</v>
      </c>
      <c r="T1736" s="1">
        <v>1</v>
      </c>
      <c r="U1736" s="1">
        <v>0</v>
      </c>
      <c r="V1736" s="1">
        <v>0</v>
      </c>
      <c r="W1736" s="1">
        <v>0</v>
      </c>
      <c r="X1736" s="1">
        <v>0</v>
      </c>
      <c r="Y1736" s="1">
        <v>0</v>
      </c>
      <c r="Z1736" s="1">
        <v>57.4</v>
      </c>
      <c r="AA1736" s="7">
        <f>SUMPRODUCT($A$19:$Y$19,A1736:Y1736)</f>
        <v>60.86060764199091</v>
      </c>
      <c r="AB1736" s="7">
        <f>(Z1736-AA1736)^2</f>
        <v>11.975805251805896</v>
      </c>
      <c r="AC1736" s="7">
        <f>ABS(Z1736-AA1736)</f>
        <v>3.4606076419909115</v>
      </c>
      <c r="AD1736" s="7">
        <f>(Z1736-$AC$10)^2</f>
        <v>135.40374566417165</v>
      </c>
      <c r="AE1736" s="8">
        <f t="shared" si="26"/>
        <v>-3.4606076419909115</v>
      </c>
    </row>
    <row r="1737" spans="1:31" x14ac:dyDescent="0.25">
      <c r="A1737" s="1">
        <v>1</v>
      </c>
      <c r="B1737" s="1">
        <v>23</v>
      </c>
      <c r="C1737" s="1">
        <v>12</v>
      </c>
      <c r="D1737" s="1">
        <v>0.01</v>
      </c>
      <c r="E1737" s="7">
        <v>7.549797238</v>
      </c>
      <c r="F1737" s="7">
        <v>98</v>
      </c>
      <c r="G1737" s="1">
        <v>10</v>
      </c>
      <c r="H1737" s="1">
        <v>2.8</v>
      </c>
      <c r="I1737" s="1">
        <v>16</v>
      </c>
      <c r="J1737" s="1">
        <v>98</v>
      </c>
      <c r="K1737" s="1">
        <v>7.53</v>
      </c>
      <c r="L1737" s="1">
        <v>98</v>
      </c>
      <c r="M1737" s="1">
        <v>0.4</v>
      </c>
      <c r="N1737" s="7">
        <v>76.569951700000004</v>
      </c>
      <c r="O1737" s="1">
        <v>11345357</v>
      </c>
      <c r="P1737" s="1">
        <v>5.8</v>
      </c>
      <c r="Q1737" s="1">
        <v>5.8</v>
      </c>
      <c r="R1737" s="1">
        <v>0.48799999999999999</v>
      </c>
      <c r="S1737" s="1">
        <v>10.8</v>
      </c>
      <c r="T1737" s="1">
        <v>1</v>
      </c>
      <c r="U1737" s="1">
        <v>0</v>
      </c>
      <c r="V1737" s="1">
        <v>0</v>
      </c>
      <c r="W1737" s="1">
        <v>0</v>
      </c>
      <c r="X1737" s="1">
        <v>0</v>
      </c>
      <c r="Y1737" s="1">
        <v>0</v>
      </c>
      <c r="Z1737" s="1">
        <v>65.7</v>
      </c>
      <c r="AA1737" s="7">
        <f>SUMPRODUCT($A$19:$Y$19,A1737:Y1737)</f>
        <v>67.139557232682819</v>
      </c>
      <c r="AB1737" s="7">
        <f>(Z1737-AA1737)^2</f>
        <v>2.0723250261694068</v>
      </c>
      <c r="AC1737" s="7">
        <f>ABS(Z1737-AA1737)</f>
        <v>1.4395572326828159</v>
      </c>
      <c r="AD1737" s="7">
        <f>(Z1737-$AC$10)^2</f>
        <v>11.130974522268767</v>
      </c>
      <c r="AE1737" s="8">
        <f t="shared" si="26"/>
        <v>-1.4395572326828159</v>
      </c>
    </row>
    <row r="1738" spans="1:31" x14ac:dyDescent="0.25">
      <c r="A1738" s="1">
        <v>1</v>
      </c>
      <c r="B1738" s="1">
        <v>168</v>
      </c>
      <c r="C1738" s="1">
        <v>2</v>
      </c>
      <c r="D1738" s="1">
        <v>0.06</v>
      </c>
      <c r="E1738" s="7">
        <v>36.691989270000001</v>
      </c>
      <c r="F1738" s="7">
        <v>79</v>
      </c>
      <c r="G1738" s="1">
        <v>0</v>
      </c>
      <c r="H1738" s="1">
        <v>14.7</v>
      </c>
      <c r="I1738" s="1">
        <v>3</v>
      </c>
      <c r="J1738" s="1">
        <v>79</v>
      </c>
      <c r="K1738" s="1">
        <v>0.74</v>
      </c>
      <c r="L1738" s="1">
        <v>79</v>
      </c>
      <c r="M1738" s="1">
        <v>0.1</v>
      </c>
      <c r="N1738" s="7">
        <v>643.71911</v>
      </c>
      <c r="O1738" s="1">
        <v>17811</v>
      </c>
      <c r="P1738" s="1">
        <v>11.7</v>
      </c>
      <c r="Q1738" s="1">
        <v>11.7</v>
      </c>
      <c r="R1738" s="1">
        <v>0.56599999999999995</v>
      </c>
      <c r="S1738" s="1">
        <v>11.7</v>
      </c>
      <c r="T1738" s="1">
        <v>0</v>
      </c>
      <c r="U1738" s="1">
        <v>1</v>
      </c>
      <c r="V1738" s="1">
        <v>0</v>
      </c>
      <c r="W1738" s="1">
        <v>0</v>
      </c>
      <c r="X1738" s="1">
        <v>0</v>
      </c>
      <c r="Y1738" s="1">
        <v>0</v>
      </c>
      <c r="Z1738" s="1">
        <v>66.2</v>
      </c>
      <c r="AA1738" s="7">
        <f>SUMPRODUCT($A$19:$Y$19,A1738:Y1738)</f>
        <v>68.239908398779832</v>
      </c>
      <c r="AB1738" s="7">
        <f>(Z1738-AA1738)^2</f>
        <v>4.1612262754124867</v>
      </c>
      <c r="AC1738" s="7">
        <f>ABS(Z1738-AA1738)</f>
        <v>2.0399083987798292</v>
      </c>
      <c r="AD1738" s="7">
        <f>(Z1738-$AC$10)^2</f>
        <v>8.0446630076963093</v>
      </c>
      <c r="AE1738" s="8">
        <f t="shared" si="26"/>
        <v>-2.0399083987798292</v>
      </c>
    </row>
    <row r="1739" spans="1:31" x14ac:dyDescent="0.25">
      <c r="A1739" s="1">
        <v>1</v>
      </c>
      <c r="B1739" s="1">
        <v>18</v>
      </c>
      <c r="C1739" s="1">
        <v>0</v>
      </c>
      <c r="D1739" s="1">
        <v>6.56</v>
      </c>
      <c r="E1739" s="7">
        <v>629.20185909999998</v>
      </c>
      <c r="F1739" s="7">
        <v>95</v>
      </c>
      <c r="G1739" s="1">
        <v>0</v>
      </c>
      <c r="H1739" s="1">
        <v>49.3</v>
      </c>
      <c r="I1739" s="1">
        <v>0</v>
      </c>
      <c r="J1739" s="1">
        <v>95</v>
      </c>
      <c r="K1739" s="1">
        <v>5.79</v>
      </c>
      <c r="L1739" s="1">
        <v>95</v>
      </c>
      <c r="M1739" s="1">
        <v>0.2</v>
      </c>
      <c r="N1739" s="7">
        <v>4688.5384430000004</v>
      </c>
      <c r="O1739" s="1">
        <v>344181</v>
      </c>
      <c r="P1739" s="1">
        <v>3.4</v>
      </c>
      <c r="Q1739" s="1">
        <v>3.4</v>
      </c>
      <c r="R1739" s="1">
        <v>0.70599999999999996</v>
      </c>
      <c r="S1739" s="1">
        <v>12.9</v>
      </c>
      <c r="T1739" s="1">
        <v>0</v>
      </c>
      <c r="U1739" s="1">
        <v>0</v>
      </c>
      <c r="V1739" s="1">
        <v>0</v>
      </c>
      <c r="W1739" s="1">
        <v>0</v>
      </c>
      <c r="X1739" s="1">
        <v>0</v>
      </c>
      <c r="Y1739" s="1">
        <v>0</v>
      </c>
      <c r="Z1739" s="1">
        <v>69.8</v>
      </c>
      <c r="AA1739" s="7">
        <f>SUMPRODUCT($A$19:$Y$19,A1739:Y1739)</f>
        <v>76.106867497630603</v>
      </c>
      <c r="AB1739" s="7">
        <f>(Z1739-AA1739)^2</f>
        <v>39.776577632669337</v>
      </c>
      <c r="AC1739" s="7">
        <f>ABS(Z1739-AA1739)</f>
        <v>6.3068674976306056</v>
      </c>
      <c r="AD1739" s="7">
        <f>(Z1739-$AC$10)^2</f>
        <v>0.58322010277460468</v>
      </c>
      <c r="AE1739" s="8">
        <f t="shared" si="26"/>
        <v>-6.3068674976306056</v>
      </c>
    </row>
    <row r="1740" spans="1:31" x14ac:dyDescent="0.25">
      <c r="A1740" s="1">
        <v>1</v>
      </c>
      <c r="B1740" s="1">
        <v>162</v>
      </c>
      <c r="C1740" s="1">
        <v>1</v>
      </c>
      <c r="D1740" s="1">
        <v>9.99</v>
      </c>
      <c r="E1740" s="7">
        <v>0</v>
      </c>
      <c r="F1740" s="7">
        <v>92</v>
      </c>
      <c r="G1740" s="1">
        <v>2</v>
      </c>
      <c r="H1740" s="1">
        <v>52.7</v>
      </c>
      <c r="I1740" s="1">
        <v>1</v>
      </c>
      <c r="J1740" s="1">
        <v>92</v>
      </c>
      <c r="K1740" s="1">
        <v>1.32</v>
      </c>
      <c r="L1740" s="1">
        <v>9</v>
      </c>
      <c r="M1740" s="1">
        <v>0.1</v>
      </c>
      <c r="N1740" s="7">
        <v>1653.2390500000001</v>
      </c>
      <c r="O1740" s="1">
        <v>1315372</v>
      </c>
      <c r="P1740" s="1">
        <v>2.7</v>
      </c>
      <c r="Q1740" s="1">
        <v>2.8</v>
      </c>
      <c r="R1740" s="1">
        <v>0.67300000000000004</v>
      </c>
      <c r="S1740" s="1">
        <v>12.3</v>
      </c>
      <c r="T1740" s="1">
        <v>0</v>
      </c>
      <c r="U1740" s="1">
        <v>0</v>
      </c>
      <c r="V1740" s="1">
        <v>0</v>
      </c>
      <c r="W1740" s="1">
        <v>0</v>
      </c>
      <c r="X1740" s="1">
        <v>1</v>
      </c>
      <c r="Y1740" s="1">
        <v>0</v>
      </c>
      <c r="Z1740" s="1">
        <v>71.8</v>
      </c>
      <c r="AA1740" s="7">
        <f>SUMPRODUCT($A$19:$Y$19,A1740:Y1740)</f>
        <v>68.179203320485712</v>
      </c>
      <c r="AB1740" s="7">
        <f>(Z1740-AA1740)^2</f>
        <v>13.110168594381673</v>
      </c>
      <c r="AC1740" s="7">
        <f>ABS(Z1740-AA1740)</f>
        <v>3.6207966795142852</v>
      </c>
      <c r="AD1740" s="7">
        <f>(Z1740-$AC$10)^2</f>
        <v>7.6379740444847508</v>
      </c>
      <c r="AE1740" s="8">
        <f t="shared" si="26"/>
        <v>3.6207966795142852</v>
      </c>
    </row>
    <row r="1741" spans="1:31" x14ac:dyDescent="0.25">
      <c r="A1741" s="1">
        <v>1</v>
      </c>
      <c r="B1741" s="1">
        <v>162</v>
      </c>
      <c r="C1741" s="1">
        <v>0</v>
      </c>
      <c r="D1741" s="1">
        <v>7</v>
      </c>
      <c r="E1741" s="7">
        <v>0</v>
      </c>
      <c r="F1741" s="7">
        <v>99</v>
      </c>
      <c r="G1741" s="1">
        <v>0</v>
      </c>
      <c r="H1741" s="1">
        <v>49.3</v>
      </c>
      <c r="I1741" s="1">
        <v>0</v>
      </c>
      <c r="J1741" s="1">
        <v>99</v>
      </c>
      <c r="K1741" s="1">
        <v>4.71</v>
      </c>
      <c r="L1741" s="1">
        <v>99</v>
      </c>
      <c r="M1741" s="1">
        <v>0.1</v>
      </c>
      <c r="N1741" s="7">
        <v>1653.2390500000001</v>
      </c>
      <c r="O1741" s="1">
        <v>1315372</v>
      </c>
      <c r="P1741" s="1">
        <v>3.5</v>
      </c>
      <c r="Q1741" s="1">
        <v>3.5</v>
      </c>
      <c r="R1741" s="1">
        <v>0.71099999999999997</v>
      </c>
      <c r="S1741" s="1">
        <v>13.3</v>
      </c>
      <c r="T1741" s="1">
        <v>0</v>
      </c>
      <c r="U1741" s="1">
        <v>0</v>
      </c>
      <c r="V1741" s="1">
        <v>0</v>
      </c>
      <c r="W1741" s="1">
        <v>0</v>
      </c>
      <c r="X1741" s="1">
        <v>0</v>
      </c>
      <c r="Y1741" s="1">
        <v>0</v>
      </c>
      <c r="Z1741" s="1">
        <v>72.5</v>
      </c>
      <c r="AA1741" s="7">
        <f>SUMPRODUCT($A$19:$Y$19,A1741:Y1741)</f>
        <v>74.071730117511379</v>
      </c>
      <c r="AB1741" s="7">
        <f>(Z1741-AA1741)^2</f>
        <v>2.4703355622923331</v>
      </c>
      <c r="AC1741" s="7">
        <f>ABS(Z1741-AA1741)</f>
        <v>1.5717301175113789</v>
      </c>
      <c r="AD1741" s="7">
        <f>(Z1741-$AC$10)^2</f>
        <v>11.997137924083322</v>
      </c>
      <c r="AE1741" s="8">
        <f t="shared" si="26"/>
        <v>-1.5717301175113789</v>
      </c>
    </row>
    <row r="1742" spans="1:31" x14ac:dyDescent="0.25">
      <c r="A1742" s="1">
        <v>1</v>
      </c>
      <c r="B1742" s="1">
        <v>229</v>
      </c>
      <c r="C1742" s="1">
        <v>59</v>
      </c>
      <c r="D1742" s="1">
        <v>0.01</v>
      </c>
      <c r="E1742" s="7">
        <v>253.60865079999999</v>
      </c>
      <c r="F1742" s="7">
        <v>94</v>
      </c>
      <c r="G1742" s="1">
        <v>676</v>
      </c>
      <c r="H1742" s="1">
        <v>42.1</v>
      </c>
      <c r="I1742" s="1">
        <v>86</v>
      </c>
      <c r="J1742" s="1">
        <v>94</v>
      </c>
      <c r="K1742" s="1">
        <v>8.43</v>
      </c>
      <c r="L1742" s="1">
        <v>94</v>
      </c>
      <c r="M1742" s="1">
        <v>0.3</v>
      </c>
      <c r="N1742" s="7">
        <v>2176.8982900000001</v>
      </c>
      <c r="O1742" s="1">
        <v>37737913</v>
      </c>
      <c r="P1742" s="1">
        <v>3.4</v>
      </c>
      <c r="Q1742" s="1">
        <v>3.4</v>
      </c>
      <c r="R1742" s="1">
        <v>0.48499999999999999</v>
      </c>
      <c r="S1742" s="1">
        <v>7.2</v>
      </c>
      <c r="T1742" s="1">
        <v>1</v>
      </c>
      <c r="U1742" s="1">
        <v>0</v>
      </c>
      <c r="V1742" s="1">
        <v>0</v>
      </c>
      <c r="W1742" s="1">
        <v>0</v>
      </c>
      <c r="X1742" s="1">
        <v>0</v>
      </c>
      <c r="Y1742" s="1">
        <v>0</v>
      </c>
      <c r="Z1742" s="1">
        <v>63.8</v>
      </c>
      <c r="AA1742" s="7">
        <f>SUMPRODUCT($A$19:$Y$19,A1742:Y1742)</f>
        <v>62.701744349935908</v>
      </c>
      <c r="AB1742" s="7">
        <f>(Z1742-AA1742)^2</f>
        <v>1.206165472897696</v>
      </c>
      <c r="AC1742" s="7">
        <f>ABS(Z1742-AA1742)</f>
        <v>1.0982556500640897</v>
      </c>
      <c r="AD1742" s="7">
        <f>(Z1742-$AC$10)^2</f>
        <v>27.418958277644165</v>
      </c>
      <c r="AE1742" s="8">
        <f t="shared" si="26"/>
        <v>1.0982556500640897</v>
      </c>
    </row>
    <row r="1743" spans="1:31" x14ac:dyDescent="0.25">
      <c r="A1743" s="1">
        <v>1</v>
      </c>
      <c r="B1743" s="1">
        <v>81</v>
      </c>
      <c r="C1743" s="1">
        <v>1</v>
      </c>
      <c r="D1743" s="1">
        <v>1.73</v>
      </c>
      <c r="E1743" s="7">
        <v>387.774991</v>
      </c>
      <c r="F1743" s="7">
        <v>95</v>
      </c>
      <c r="G1743" s="1">
        <v>0</v>
      </c>
      <c r="H1743" s="1">
        <v>57.1</v>
      </c>
      <c r="I1743" s="1">
        <v>1</v>
      </c>
      <c r="J1743" s="1">
        <v>95</v>
      </c>
      <c r="K1743" s="1">
        <v>3.7</v>
      </c>
      <c r="L1743" s="1">
        <v>95</v>
      </c>
      <c r="M1743" s="1">
        <v>0.1</v>
      </c>
      <c r="N1743" s="7">
        <v>4462.3128999999999</v>
      </c>
      <c r="O1743" s="1">
        <v>1315372</v>
      </c>
      <c r="P1743" s="1">
        <v>5.0999999999999996</v>
      </c>
      <c r="Q1743" s="1">
        <v>4.9000000000000004</v>
      </c>
      <c r="R1743" s="1">
        <v>0.82399999999999995</v>
      </c>
      <c r="S1743" s="1">
        <v>13.3</v>
      </c>
      <c r="T1743" s="1">
        <v>0</v>
      </c>
      <c r="U1743" s="1">
        <v>1</v>
      </c>
      <c r="V1743" s="1">
        <v>0</v>
      </c>
      <c r="W1743" s="1">
        <v>0</v>
      </c>
      <c r="X1743" s="1">
        <v>0</v>
      </c>
      <c r="Y1743" s="1">
        <v>0</v>
      </c>
      <c r="Z1743" s="1">
        <v>76.3</v>
      </c>
      <c r="AA1743" s="7">
        <f>SUMPRODUCT($A$19:$Y$19,A1743:Y1743)</f>
        <v>74.664449591244761</v>
      </c>
      <c r="AB1743" s="7">
        <f>(Z1743-AA1743)^2</f>
        <v>2.6750251395794202</v>
      </c>
      <c r="AC1743" s="7">
        <f>ABS(Z1743-AA1743)</f>
        <v>1.6355504087552362</v>
      </c>
      <c r="AD1743" s="7">
        <f>(Z1743-$AC$10)^2</f>
        <v>52.761170413332579</v>
      </c>
      <c r="AE1743" s="8">
        <f t="shared" si="26"/>
        <v>1.6355504087552362</v>
      </c>
    </row>
    <row r="1744" spans="1:31" x14ac:dyDescent="0.25">
      <c r="A1744" s="1">
        <v>1</v>
      </c>
      <c r="B1744" s="1">
        <v>16</v>
      </c>
      <c r="C1744" s="1">
        <v>23</v>
      </c>
      <c r="D1744" s="1">
        <v>8.82</v>
      </c>
      <c r="E1744" s="7">
        <v>0</v>
      </c>
      <c r="F1744" s="7">
        <v>91</v>
      </c>
      <c r="G1744" s="1">
        <v>187</v>
      </c>
      <c r="H1744" s="1">
        <v>68.599999999999994</v>
      </c>
      <c r="I1744" s="1">
        <v>27</v>
      </c>
      <c r="J1744" s="1">
        <v>93</v>
      </c>
      <c r="K1744" s="1">
        <v>16.899999999999999</v>
      </c>
      <c r="L1744" s="1">
        <v>94</v>
      </c>
      <c r="M1744" s="1">
        <v>0.1</v>
      </c>
      <c r="N1744" s="7">
        <v>1653.2390500000001</v>
      </c>
      <c r="O1744" s="1">
        <v>1315372</v>
      </c>
      <c r="P1744" s="1">
        <v>0.7</v>
      </c>
      <c r="Q1744" s="1">
        <v>0.6</v>
      </c>
      <c r="R1744" s="1">
        <v>0.67300000000000004</v>
      </c>
      <c r="S1744" s="1">
        <v>12.3</v>
      </c>
      <c r="T1744" s="1">
        <v>0</v>
      </c>
      <c r="U1744" s="1">
        <v>0</v>
      </c>
      <c r="V1744" s="1">
        <v>0</v>
      </c>
      <c r="W1744" s="1">
        <v>0</v>
      </c>
      <c r="X1744" s="1">
        <v>0</v>
      </c>
      <c r="Y1744" s="1">
        <v>1</v>
      </c>
      <c r="Z1744" s="1">
        <v>78.900000000000006</v>
      </c>
      <c r="AA1744" s="7">
        <f>SUMPRODUCT($A$19:$Y$19,A1744:Y1744)</f>
        <v>79.680863217906605</v>
      </c>
      <c r="AB1744" s="7">
        <f>(Z1744-AA1744)^2</f>
        <v>0.60974736507944949</v>
      </c>
      <c r="AC1744" s="7">
        <f>ABS(Z1744-AA1744)</f>
        <v>0.78086321790659952</v>
      </c>
      <c r="AD1744" s="7">
        <f>(Z1744-$AC$10)^2</f>
        <v>97.292350537555933</v>
      </c>
      <c r="AE1744" s="8">
        <f t="shared" si="26"/>
        <v>-0.78086321790659952</v>
      </c>
    </row>
    <row r="1745" spans="1:31" x14ac:dyDescent="0.25">
      <c r="A1745" s="1">
        <v>1</v>
      </c>
      <c r="B1745" s="1">
        <v>199</v>
      </c>
      <c r="C1745" s="1">
        <v>0</v>
      </c>
      <c r="D1745" s="1">
        <v>4.5199999999999996</v>
      </c>
      <c r="E1745" s="7">
        <v>72.800167999999999</v>
      </c>
      <c r="F1745" s="7">
        <v>84</v>
      </c>
      <c r="G1745" s="1">
        <v>0</v>
      </c>
      <c r="H1745" s="1">
        <v>51.8</v>
      </c>
      <c r="I1745" s="1">
        <v>0</v>
      </c>
      <c r="J1745" s="1">
        <v>84</v>
      </c>
      <c r="K1745" s="1">
        <v>6.22</v>
      </c>
      <c r="L1745" s="1">
        <v>84</v>
      </c>
      <c r="M1745" s="1">
        <v>0.6</v>
      </c>
      <c r="N1745" s="7">
        <v>527.91999999999996</v>
      </c>
      <c r="O1745" s="1">
        <v>5437</v>
      </c>
      <c r="P1745" s="1">
        <v>3.5</v>
      </c>
      <c r="Q1745" s="1">
        <v>3.4</v>
      </c>
      <c r="R1745" s="1">
        <v>0.67800000000000005</v>
      </c>
      <c r="S1745" s="1">
        <v>11.5</v>
      </c>
      <c r="T1745" s="1">
        <v>0</v>
      </c>
      <c r="U1745" s="1">
        <v>0</v>
      </c>
      <c r="V1745" s="1">
        <v>0</v>
      </c>
      <c r="W1745" s="1">
        <v>1</v>
      </c>
      <c r="X1745" s="1">
        <v>0</v>
      </c>
      <c r="Y1745" s="1">
        <v>0</v>
      </c>
      <c r="Z1745" s="1">
        <v>69.3</v>
      </c>
      <c r="AA1745" s="7">
        <f>SUMPRODUCT($A$19:$Y$19,A1745:Y1745)</f>
        <v>70.555483623474856</v>
      </c>
      <c r="AB1745" s="7">
        <f>(Z1745-AA1745)^2</f>
        <v>1.576239128813562</v>
      </c>
      <c r="AC1745" s="7">
        <f>ABS(Z1745-AA1745)</f>
        <v>1.2554836234748592</v>
      </c>
      <c r="AD1745" s="7">
        <f>(Z1745-$AC$10)^2</f>
        <v>6.9531617347068142E-2</v>
      </c>
      <c r="AE1745" s="8">
        <f t="shared" si="26"/>
        <v>-1.2554836234748592</v>
      </c>
    </row>
    <row r="1746" spans="1:31" x14ac:dyDescent="0.25">
      <c r="A1746" s="1">
        <v>1</v>
      </c>
      <c r="B1746" s="1">
        <v>14</v>
      </c>
      <c r="C1746" s="1">
        <v>1</v>
      </c>
      <c r="D1746" s="1">
        <v>4.13</v>
      </c>
      <c r="E1746" s="7">
        <v>750.71476410000002</v>
      </c>
      <c r="F1746" s="7">
        <v>93</v>
      </c>
      <c r="G1746" s="1">
        <v>0</v>
      </c>
      <c r="H1746" s="1">
        <v>55.4</v>
      </c>
      <c r="I1746" s="1">
        <v>1</v>
      </c>
      <c r="J1746" s="1">
        <v>99</v>
      </c>
      <c r="K1746" s="1">
        <v>1.42</v>
      </c>
      <c r="L1746" s="1">
        <v>93</v>
      </c>
      <c r="M1746" s="1">
        <v>0.1</v>
      </c>
      <c r="N1746" s="7">
        <v>5184.4942270000001</v>
      </c>
      <c r="O1746" s="1">
        <v>1315372</v>
      </c>
      <c r="P1746" s="1">
        <v>3.4</v>
      </c>
      <c r="Q1746" s="1">
        <v>3.2</v>
      </c>
      <c r="R1746" s="1">
        <v>0.754</v>
      </c>
      <c r="S1746" s="1">
        <v>16</v>
      </c>
      <c r="T1746" s="1">
        <v>0</v>
      </c>
      <c r="U1746" s="1">
        <v>0</v>
      </c>
      <c r="V1746" s="1">
        <v>0</v>
      </c>
      <c r="W1746" s="1">
        <v>0</v>
      </c>
      <c r="X1746" s="1">
        <v>0</v>
      </c>
      <c r="Y1746" s="1">
        <v>0</v>
      </c>
      <c r="Z1746" s="1">
        <v>78.099999999999994</v>
      </c>
      <c r="AA1746" s="7">
        <f>SUMPRODUCT($A$19:$Y$19,A1746:Y1746)</f>
        <v>78.183146904376002</v>
      </c>
      <c r="AB1746" s="7">
        <f>(Z1746-AA1746)^2</f>
        <v>6.9134077073130223E-3</v>
      </c>
      <c r="AC1746" s="7">
        <f>ABS(Z1746-AA1746)</f>
        <v>8.3146904376008024E-2</v>
      </c>
      <c r="AD1746" s="7">
        <f>(Z1746-$AC$10)^2</f>
        <v>82.150448960871657</v>
      </c>
      <c r="AE1746" s="8">
        <f t="shared" si="26"/>
        <v>-8.3146904376008024E-2</v>
      </c>
    </row>
    <row r="1747" spans="1:31" x14ac:dyDescent="0.25">
      <c r="A1747" s="1">
        <v>1</v>
      </c>
      <c r="B1747" s="1">
        <v>218</v>
      </c>
      <c r="C1747" s="1">
        <v>10</v>
      </c>
      <c r="D1747" s="1">
        <v>5.95</v>
      </c>
      <c r="E1747" s="7">
        <v>0</v>
      </c>
      <c r="F1747" s="7">
        <v>74</v>
      </c>
      <c r="G1747" s="1">
        <v>153</v>
      </c>
      <c r="H1747" s="1">
        <v>18</v>
      </c>
      <c r="I1747" s="1">
        <v>13</v>
      </c>
      <c r="J1747" s="1">
        <v>76</v>
      </c>
      <c r="K1747" s="1">
        <v>2.75</v>
      </c>
      <c r="L1747" s="1">
        <v>74</v>
      </c>
      <c r="M1747" s="1">
        <v>0.3</v>
      </c>
      <c r="N1747" s="7">
        <v>1653.2390500000001</v>
      </c>
      <c r="O1747" s="1">
        <v>1315372</v>
      </c>
      <c r="P1747" s="1">
        <v>9.3000000000000007</v>
      </c>
      <c r="Q1747" s="1">
        <v>9.5</v>
      </c>
      <c r="R1747" s="1">
        <v>0.53500000000000003</v>
      </c>
      <c r="S1747" s="1">
        <v>9.6</v>
      </c>
      <c r="T1747" s="1">
        <v>0</v>
      </c>
      <c r="U1747" s="1">
        <v>1</v>
      </c>
      <c r="V1747" s="1">
        <v>0</v>
      </c>
      <c r="W1747" s="1">
        <v>0</v>
      </c>
      <c r="X1747" s="1">
        <v>0</v>
      </c>
      <c r="Y1747" s="1">
        <v>0</v>
      </c>
      <c r="Z1747" s="1">
        <v>63.6</v>
      </c>
      <c r="AA1747" s="7">
        <f>SUMPRODUCT($A$19:$Y$19,A1747:Y1747)</f>
        <v>66.125579039538053</v>
      </c>
      <c r="AB1747" s="7">
        <f>(Z1747-AA1747)^2</f>
        <v>6.3785494849539468</v>
      </c>
      <c r="AC1747" s="7">
        <f>ABS(Z1747-AA1747)</f>
        <v>2.5255790395380515</v>
      </c>
      <c r="AD1747" s="7">
        <f>(Z1747-$AC$10)^2</f>
        <v>29.553482883473105</v>
      </c>
      <c r="AE1747" s="8">
        <f t="shared" si="26"/>
        <v>-2.5255790395380515</v>
      </c>
    </row>
    <row r="1748" spans="1:31" x14ac:dyDescent="0.25">
      <c r="A1748" s="1">
        <v>1</v>
      </c>
      <c r="B1748" s="1">
        <v>314</v>
      </c>
      <c r="C1748" s="1">
        <v>11</v>
      </c>
      <c r="D1748" s="1">
        <v>0.57999999999999996</v>
      </c>
      <c r="E1748" s="7">
        <v>158.001946</v>
      </c>
      <c r="F1748" s="7">
        <v>6</v>
      </c>
      <c r="G1748" s="1">
        <v>1385</v>
      </c>
      <c r="H1748" s="1">
        <v>4.4000000000000004</v>
      </c>
      <c r="I1748" s="1">
        <v>15</v>
      </c>
      <c r="J1748" s="1">
        <v>59</v>
      </c>
      <c r="K1748" s="1">
        <v>8.39</v>
      </c>
      <c r="L1748" s="1">
        <v>62</v>
      </c>
      <c r="M1748" s="1">
        <v>1.5</v>
      </c>
      <c r="N1748" s="7">
        <v>637.36162149999996</v>
      </c>
      <c r="O1748" s="1">
        <v>6161517</v>
      </c>
      <c r="P1748" s="1">
        <v>1.5</v>
      </c>
      <c r="Q1748" s="1">
        <v>1.4</v>
      </c>
      <c r="R1748" s="1">
        <v>0.439</v>
      </c>
      <c r="S1748" s="1">
        <v>7.6</v>
      </c>
      <c r="T1748" s="1">
        <v>0</v>
      </c>
      <c r="U1748" s="1">
        <v>0</v>
      </c>
      <c r="V1748" s="1">
        <v>1</v>
      </c>
      <c r="W1748" s="1">
        <v>0</v>
      </c>
      <c r="X1748" s="1">
        <v>0</v>
      </c>
      <c r="Y1748" s="1">
        <v>0</v>
      </c>
      <c r="Z1748" s="1">
        <v>59.9</v>
      </c>
      <c r="AA1748" s="7">
        <f>SUMPRODUCT($A$19:$Y$19,A1748:Y1748)</f>
        <v>62.155020928515441</v>
      </c>
      <c r="AB1748" s="7">
        <f>(Z1748-AA1748)^2</f>
        <v>5.0851193880426475</v>
      </c>
      <c r="AC1748" s="7">
        <f>ABS(Z1748-AA1748)</f>
        <v>2.2550209285154423</v>
      </c>
      <c r="AD1748" s="7">
        <f>(Z1748-$AC$10)^2</f>
        <v>83.472188091309349</v>
      </c>
      <c r="AE1748" s="8">
        <f t="shared" si="26"/>
        <v>-2.2550209285154423</v>
      </c>
    </row>
    <row r="1749" spans="1:31" x14ac:dyDescent="0.25">
      <c r="A1749" s="1">
        <v>1</v>
      </c>
      <c r="B1749" s="1">
        <v>37</v>
      </c>
      <c r="C1749" s="1">
        <v>24</v>
      </c>
      <c r="D1749" s="1">
        <v>7.01</v>
      </c>
      <c r="E1749" s="7">
        <v>39.446667150000003</v>
      </c>
      <c r="F1749" s="7">
        <v>95</v>
      </c>
      <c r="G1749" s="1">
        <v>129</v>
      </c>
      <c r="H1749" s="1">
        <v>15.4</v>
      </c>
      <c r="I1749" s="1">
        <v>38</v>
      </c>
      <c r="J1749" s="1">
        <v>95</v>
      </c>
      <c r="K1749" s="1">
        <v>6.83</v>
      </c>
      <c r="L1749" s="1">
        <v>95</v>
      </c>
      <c r="M1749" s="1">
        <v>7.1</v>
      </c>
      <c r="N1749" s="7">
        <v>287.93187699999999</v>
      </c>
      <c r="O1749" s="1">
        <v>8991735</v>
      </c>
      <c r="P1749" s="1">
        <v>6.8</v>
      </c>
      <c r="Q1749" s="1">
        <v>7</v>
      </c>
      <c r="R1749" s="1">
        <v>0.38800000000000001</v>
      </c>
      <c r="S1749" s="1">
        <v>8.8000000000000007</v>
      </c>
      <c r="T1749" s="1">
        <v>1</v>
      </c>
      <c r="U1749" s="1">
        <v>0</v>
      </c>
      <c r="V1749" s="1">
        <v>0</v>
      </c>
      <c r="W1749" s="1">
        <v>0</v>
      </c>
      <c r="X1749" s="1">
        <v>0</v>
      </c>
      <c r="Y1749" s="1">
        <v>0</v>
      </c>
      <c r="Z1749" s="1">
        <v>55.3</v>
      </c>
      <c r="AA1749" s="7">
        <f>SUMPRODUCT($A$19:$Y$19,A1749:Y1749)</f>
        <v>62.118585487145282</v>
      </c>
      <c r="AB1749" s="7">
        <f>(Z1749-AA1749)^2</f>
        <v>46.493108045508301</v>
      </c>
      <c r="AC1749" s="7">
        <f>ABS(Z1749-AA1749)</f>
        <v>6.8185854871452847</v>
      </c>
      <c r="AD1749" s="7">
        <f>(Z1749-$AC$10)^2</f>
        <v>188.68625402537606</v>
      </c>
      <c r="AE1749" s="8">
        <f t="shared" si="26"/>
        <v>-6.8185854871452847</v>
      </c>
    </row>
    <row r="1750" spans="1:31" x14ac:dyDescent="0.25">
      <c r="A1750" s="1">
        <v>1</v>
      </c>
      <c r="B1750" s="1">
        <v>397</v>
      </c>
      <c r="C1750" s="1">
        <v>51</v>
      </c>
      <c r="D1750" s="1">
        <v>7.3</v>
      </c>
      <c r="E1750" s="7">
        <v>45.963808389999997</v>
      </c>
      <c r="F1750" s="7">
        <v>73</v>
      </c>
      <c r="G1750" s="1">
        <v>1459</v>
      </c>
      <c r="H1750" s="1">
        <v>4.0999999999999996</v>
      </c>
      <c r="I1750" s="1">
        <v>73</v>
      </c>
      <c r="J1750" s="1">
        <v>71</v>
      </c>
      <c r="K1750" s="1">
        <v>8.6999999999999993</v>
      </c>
      <c r="L1750" s="1">
        <v>73</v>
      </c>
      <c r="M1750" s="1">
        <v>21.3</v>
      </c>
      <c r="N1750" s="7">
        <v>337.2253</v>
      </c>
      <c r="O1750" s="1">
        <v>44896856</v>
      </c>
      <c r="P1750" s="1">
        <v>16.3</v>
      </c>
      <c r="Q1750" s="1">
        <v>19.100000000000001</v>
      </c>
      <c r="R1750" s="1">
        <v>0.63500000000000001</v>
      </c>
      <c r="S1750" s="1">
        <v>13</v>
      </c>
      <c r="T1750" s="1">
        <v>1</v>
      </c>
      <c r="U1750" s="1">
        <v>0</v>
      </c>
      <c r="V1750" s="1">
        <v>0</v>
      </c>
      <c r="W1750" s="1">
        <v>0</v>
      </c>
      <c r="X1750" s="1">
        <v>0</v>
      </c>
      <c r="Y1750" s="1">
        <v>0</v>
      </c>
      <c r="Z1750" s="1">
        <v>57.3</v>
      </c>
      <c r="AA1750" s="7">
        <f>SUMPRODUCT($A$19:$Y$19,A1750:Y1750)</f>
        <v>51.988067499184282</v>
      </c>
      <c r="AB1750" s="7">
        <f>(Z1750-AA1750)^2</f>
        <v>28.216626893222294</v>
      </c>
      <c r="AC1750" s="7">
        <f>ABS(Z1750-AA1750)</f>
        <v>5.3119325008157148</v>
      </c>
      <c r="AD1750" s="7">
        <f>(Z1750-$AC$10)^2</f>
        <v>137.7410079670862</v>
      </c>
      <c r="AE1750" s="8">
        <f t="shared" ref="AE1750:AE1813" si="27">Z1750-AA1750</f>
        <v>5.3119325008157148</v>
      </c>
    </row>
    <row r="1751" spans="1:31" x14ac:dyDescent="0.25">
      <c r="A1751" s="1">
        <v>1</v>
      </c>
      <c r="B1751" s="1">
        <v>161</v>
      </c>
      <c r="C1751" s="1">
        <v>6</v>
      </c>
      <c r="D1751" s="1">
        <v>6.12</v>
      </c>
      <c r="E1751" s="7">
        <v>49.09241952</v>
      </c>
      <c r="F1751" s="7">
        <v>81</v>
      </c>
      <c r="G1751" s="1">
        <v>0</v>
      </c>
      <c r="H1751" s="1">
        <v>51.5</v>
      </c>
      <c r="I1751" s="1">
        <v>8</v>
      </c>
      <c r="J1751" s="1">
        <v>86</v>
      </c>
      <c r="K1751" s="1">
        <v>4.2</v>
      </c>
      <c r="L1751" s="1">
        <v>82</v>
      </c>
      <c r="M1751" s="1">
        <v>1.4</v>
      </c>
      <c r="N1751" s="7">
        <v>511.37936999999999</v>
      </c>
      <c r="O1751" s="1">
        <v>963652</v>
      </c>
      <c r="P1751" s="1">
        <v>3.4</v>
      </c>
      <c r="Q1751" s="1">
        <v>3.3</v>
      </c>
      <c r="R1751" s="1">
        <v>0.69199999999999995</v>
      </c>
      <c r="S1751" s="1">
        <v>12.8</v>
      </c>
      <c r="T1751" s="1">
        <v>0</v>
      </c>
      <c r="U1751" s="1">
        <v>0</v>
      </c>
      <c r="V1751" s="1">
        <v>0</v>
      </c>
      <c r="W1751" s="1">
        <v>0</v>
      </c>
      <c r="X1751" s="1">
        <v>0</v>
      </c>
      <c r="Y1751" s="1">
        <v>0</v>
      </c>
      <c r="Z1751" s="1">
        <v>73.3</v>
      </c>
      <c r="AA1751" s="7">
        <f>SUMPRODUCT($A$19:$Y$19,A1751:Y1751)</f>
        <v>72.429267870780237</v>
      </c>
      <c r="AB1751" s="7">
        <f>(Z1751-AA1751)^2</f>
        <v>0.75817444085557772</v>
      </c>
      <c r="AC1751" s="7">
        <f>ABS(Z1751-AA1751)</f>
        <v>0.87073212921976051</v>
      </c>
      <c r="AD1751" s="7">
        <f>(Z1751-$AC$10)^2</f>
        <v>18.17903950076736</v>
      </c>
      <c r="AE1751" s="8">
        <f t="shared" si="27"/>
        <v>0.87073212921976051</v>
      </c>
    </row>
    <row r="1752" spans="1:31" x14ac:dyDescent="0.25">
      <c r="A1752" s="1">
        <v>1</v>
      </c>
      <c r="B1752" s="1">
        <v>13</v>
      </c>
      <c r="C1752" s="1">
        <v>0</v>
      </c>
      <c r="D1752" s="1">
        <v>3.76</v>
      </c>
      <c r="E1752" s="7">
        <v>0</v>
      </c>
      <c r="F1752" s="7">
        <v>64</v>
      </c>
      <c r="G1752" s="1">
        <v>39</v>
      </c>
      <c r="H1752" s="1">
        <v>53.3</v>
      </c>
      <c r="I1752" s="1">
        <v>0</v>
      </c>
      <c r="J1752" s="1">
        <v>65</v>
      </c>
      <c r="K1752" s="1">
        <v>5.72</v>
      </c>
      <c r="L1752" s="1">
        <v>64</v>
      </c>
      <c r="M1752" s="1">
        <v>0.1</v>
      </c>
      <c r="N1752" s="7">
        <v>285.83413999999999</v>
      </c>
      <c r="O1752" s="1">
        <v>26463</v>
      </c>
      <c r="P1752" s="1">
        <v>1.5</v>
      </c>
      <c r="Q1752" s="1">
        <v>1.4</v>
      </c>
      <c r="R1752" s="1">
        <v>0.59799999999999998</v>
      </c>
      <c r="S1752" s="1">
        <v>10.8</v>
      </c>
      <c r="T1752" s="1">
        <v>0</v>
      </c>
      <c r="U1752" s="1">
        <v>0</v>
      </c>
      <c r="V1752" s="1">
        <v>1</v>
      </c>
      <c r="W1752" s="1">
        <v>0</v>
      </c>
      <c r="X1752" s="1">
        <v>0</v>
      </c>
      <c r="Y1752" s="1">
        <v>0</v>
      </c>
      <c r="Z1752" s="1">
        <v>72</v>
      </c>
      <c r="AA1752" s="7">
        <f>SUMPRODUCT($A$19:$Y$19,A1752:Y1752)</f>
        <v>70.249512447340663</v>
      </c>
      <c r="AB1752" s="7">
        <f>(Z1752-AA1752)^2</f>
        <v>3.0642066720152741</v>
      </c>
      <c r="AC1752" s="7">
        <f>ABS(Z1752-AA1752)</f>
        <v>1.7504875526593366</v>
      </c>
      <c r="AD1752" s="7">
        <f>(Z1752-$AC$10)^2</f>
        <v>8.7834494386557829</v>
      </c>
      <c r="AE1752" s="8">
        <f t="shared" si="27"/>
        <v>1.7504875526593366</v>
      </c>
    </row>
    <row r="1753" spans="1:31" x14ac:dyDescent="0.25">
      <c r="A1753" s="1">
        <v>1</v>
      </c>
      <c r="B1753" s="1">
        <v>188</v>
      </c>
      <c r="C1753" s="1">
        <v>0</v>
      </c>
      <c r="D1753" s="1">
        <v>16.579999999999998</v>
      </c>
      <c r="E1753" s="7">
        <v>244.35108009999999</v>
      </c>
      <c r="F1753" s="7">
        <v>95</v>
      </c>
      <c r="G1753" s="1">
        <v>27</v>
      </c>
      <c r="H1753" s="1">
        <v>55.9</v>
      </c>
      <c r="I1753" s="1">
        <v>0</v>
      </c>
      <c r="J1753" s="1">
        <v>95</v>
      </c>
      <c r="K1753" s="1">
        <v>5.0999999999999996</v>
      </c>
      <c r="L1753" s="1">
        <v>95</v>
      </c>
      <c r="M1753" s="1">
        <v>0.1</v>
      </c>
      <c r="N1753" s="7">
        <v>12595.416499999999</v>
      </c>
      <c r="O1753" s="1">
        <v>134681</v>
      </c>
      <c r="P1753" s="1">
        <v>2.1</v>
      </c>
      <c r="Q1753" s="1">
        <v>2.2000000000000002</v>
      </c>
      <c r="R1753" s="1">
        <v>0.82199999999999995</v>
      </c>
      <c r="S1753" s="1">
        <v>16.100000000000001</v>
      </c>
      <c r="T1753" s="1">
        <v>0</v>
      </c>
      <c r="U1753" s="1">
        <v>0</v>
      </c>
      <c r="V1753" s="1">
        <v>0</v>
      </c>
      <c r="W1753" s="1">
        <v>0</v>
      </c>
      <c r="X1753" s="1">
        <v>1</v>
      </c>
      <c r="Y1753" s="1">
        <v>0</v>
      </c>
      <c r="Z1753" s="1">
        <v>73</v>
      </c>
      <c r="AA1753" s="7">
        <f>SUMPRODUCT($A$19:$Y$19,A1753:Y1753)</f>
        <v>74.495786562415631</v>
      </c>
      <c r="AB1753" s="7">
        <f>(Z1753-AA1753)^2</f>
        <v>2.2373774403031712</v>
      </c>
      <c r="AC1753" s="7">
        <f>ABS(Z1753-AA1753)</f>
        <v>1.4957865624156312</v>
      </c>
      <c r="AD1753" s="7">
        <f>(Z1753-$AC$10)^2</f>
        <v>15.710826409510862</v>
      </c>
      <c r="AE1753" s="8">
        <f t="shared" si="27"/>
        <v>-1.4957865624156312</v>
      </c>
    </row>
    <row r="1754" spans="1:31" x14ac:dyDescent="0.25">
      <c r="A1754" s="1">
        <v>1</v>
      </c>
      <c r="B1754" s="1">
        <v>296</v>
      </c>
      <c r="C1754" s="1">
        <v>1</v>
      </c>
      <c r="D1754" s="1">
        <v>0.45</v>
      </c>
      <c r="E1754" s="7">
        <v>20.868787090000001</v>
      </c>
      <c r="F1754" s="7">
        <v>25</v>
      </c>
      <c r="G1754" s="1">
        <v>24</v>
      </c>
      <c r="H1754" s="1">
        <v>3.9</v>
      </c>
      <c r="I1754" s="1">
        <v>2</v>
      </c>
      <c r="J1754" s="1">
        <v>88</v>
      </c>
      <c r="K1754" s="1">
        <v>7.72</v>
      </c>
      <c r="L1754" s="1">
        <v>88</v>
      </c>
      <c r="M1754" s="1">
        <v>3.5</v>
      </c>
      <c r="N1754" s="7">
        <v>147.586896</v>
      </c>
      <c r="O1754" s="1">
        <v>8942</v>
      </c>
      <c r="P1754" s="1">
        <v>5.8</v>
      </c>
      <c r="Q1754" s="1">
        <v>5.7</v>
      </c>
      <c r="R1754" s="1">
        <v>0.41599999999999998</v>
      </c>
      <c r="S1754" s="1">
        <v>4.5</v>
      </c>
      <c r="T1754" s="1">
        <v>1</v>
      </c>
      <c r="U1754" s="1">
        <v>0</v>
      </c>
      <c r="V1754" s="1">
        <v>0</v>
      </c>
      <c r="W1754" s="1">
        <v>0</v>
      </c>
      <c r="X1754" s="1">
        <v>0</v>
      </c>
      <c r="Y1754" s="1">
        <v>0</v>
      </c>
      <c r="Z1754" s="1">
        <v>59.8</v>
      </c>
      <c r="AA1754" s="7">
        <f>SUMPRODUCT($A$19:$Y$19,A1754:Y1754)</f>
        <v>58.084006199950352</v>
      </c>
      <c r="AB1754" s="7">
        <f>(Z1754-AA1754)^2</f>
        <v>2.9446347218088222</v>
      </c>
      <c r="AC1754" s="7">
        <f>ABS(Z1754-AA1754)</f>
        <v>1.7159938000496453</v>
      </c>
      <c r="AD1754" s="7">
        <f>(Z1754-$AC$10)^2</f>
        <v>85.309450394223873</v>
      </c>
      <c r="AE1754" s="8">
        <f t="shared" si="27"/>
        <v>1.7159938000496453</v>
      </c>
    </row>
    <row r="1755" spans="1:31" x14ac:dyDescent="0.25">
      <c r="A1755" s="1">
        <v>1</v>
      </c>
      <c r="B1755" s="1">
        <v>22</v>
      </c>
      <c r="C1755" s="1">
        <v>0</v>
      </c>
      <c r="D1755" s="1">
        <v>11</v>
      </c>
      <c r="E1755" s="7">
        <v>561.91686419999996</v>
      </c>
      <c r="F1755" s="7">
        <v>94</v>
      </c>
      <c r="G1755" s="1">
        <v>103</v>
      </c>
      <c r="H1755" s="1">
        <v>57.5</v>
      </c>
      <c r="I1755" s="1">
        <v>0</v>
      </c>
      <c r="J1755" s="1">
        <v>97</v>
      </c>
      <c r="K1755" s="1">
        <v>6.4</v>
      </c>
      <c r="L1755" s="1">
        <v>95</v>
      </c>
      <c r="M1755" s="1">
        <v>0.1</v>
      </c>
      <c r="N1755" s="7">
        <v>4146.9879279999996</v>
      </c>
      <c r="O1755" s="1">
        <v>344367</v>
      </c>
      <c r="P1755" s="1">
        <v>3.3</v>
      </c>
      <c r="Q1755" s="1">
        <v>3.3</v>
      </c>
      <c r="R1755" s="1">
        <v>0.77</v>
      </c>
      <c r="S1755" s="1">
        <v>15.3</v>
      </c>
      <c r="T1755" s="1">
        <v>0</v>
      </c>
      <c r="U1755" s="1">
        <v>0</v>
      </c>
      <c r="V1755" s="1">
        <v>0</v>
      </c>
      <c r="W1755" s="1">
        <v>0</v>
      </c>
      <c r="X1755" s="1">
        <v>1</v>
      </c>
      <c r="Y1755" s="1">
        <v>1</v>
      </c>
      <c r="Z1755" s="1">
        <v>71.400000000000006</v>
      </c>
      <c r="AA1755" s="7">
        <f>SUMPRODUCT($A$19:$Y$19,A1755:Y1755)</f>
        <v>78.837586047732529</v>
      </c>
      <c r="AB1755" s="7">
        <f>(Z1755-AA1755)^2</f>
        <v>55.317686217425496</v>
      </c>
      <c r="AC1755" s="7">
        <f>ABS(Z1755-AA1755)</f>
        <v>7.4375860477325233</v>
      </c>
      <c r="AD1755" s="7">
        <f>(Z1755-$AC$10)^2</f>
        <v>5.5870232561427615</v>
      </c>
      <c r="AE1755" s="8">
        <f t="shared" si="27"/>
        <v>-7.4375860477325233</v>
      </c>
    </row>
    <row r="1756" spans="1:31" x14ac:dyDescent="0.25">
      <c r="A1756" s="1">
        <v>1</v>
      </c>
      <c r="B1756" s="1">
        <v>124</v>
      </c>
      <c r="C1756" s="1">
        <v>1</v>
      </c>
      <c r="D1756" s="1">
        <v>5.86</v>
      </c>
      <c r="E1756" s="7">
        <v>27.468809650000001</v>
      </c>
      <c r="F1756" s="7">
        <v>95</v>
      </c>
      <c r="G1756" s="1">
        <v>0</v>
      </c>
      <c r="H1756" s="1">
        <v>56.3</v>
      </c>
      <c r="I1756" s="1">
        <v>1</v>
      </c>
      <c r="J1756" s="1">
        <v>93</v>
      </c>
      <c r="K1756" s="1">
        <v>7.18</v>
      </c>
      <c r="L1756" s="1">
        <v>95</v>
      </c>
      <c r="M1756" s="1">
        <v>0.1</v>
      </c>
      <c r="N1756" s="7">
        <v>488.76885499999997</v>
      </c>
      <c r="O1756" s="1">
        <v>3327773</v>
      </c>
      <c r="P1756" s="1">
        <v>1.7</v>
      </c>
      <c r="Q1756" s="1">
        <v>1.7</v>
      </c>
      <c r="R1756" s="1">
        <v>0.746</v>
      </c>
      <c r="S1756" s="1">
        <v>14.7</v>
      </c>
      <c r="T1756" s="1">
        <v>0</v>
      </c>
      <c r="U1756" s="1">
        <v>0</v>
      </c>
      <c r="V1756" s="1">
        <v>0</v>
      </c>
      <c r="W1756" s="1">
        <v>1</v>
      </c>
      <c r="X1756" s="1">
        <v>0</v>
      </c>
      <c r="Y1756" s="1">
        <v>0</v>
      </c>
      <c r="Z1756" s="1">
        <v>75.400000000000006</v>
      </c>
      <c r="AA1756" s="7">
        <f>SUMPRODUCT($A$19:$Y$19,A1756:Y1756)</f>
        <v>74.901670491971899</v>
      </c>
      <c r="AB1756" s="7">
        <f>(Z1756-AA1756)^2</f>
        <v>0.24833229857153488</v>
      </c>
      <c r="AC1756" s="7">
        <f>ABS(Z1756-AA1756)</f>
        <v>0.49832950802810672</v>
      </c>
      <c r="AD1756" s="7">
        <f>(Z1756-$AC$10)^2</f>
        <v>40.496531139563125</v>
      </c>
      <c r="AE1756" s="8">
        <f t="shared" si="27"/>
        <v>0.49832950802810672</v>
      </c>
    </row>
    <row r="1757" spans="1:31" x14ac:dyDescent="0.25">
      <c r="A1757" s="1">
        <v>1</v>
      </c>
      <c r="B1757" s="1">
        <v>133</v>
      </c>
      <c r="C1757" s="1">
        <v>4</v>
      </c>
      <c r="D1757" s="1">
        <v>0.49</v>
      </c>
      <c r="E1757" s="7">
        <v>227.296617</v>
      </c>
      <c r="F1757" s="7">
        <v>93</v>
      </c>
      <c r="G1757" s="1">
        <v>32</v>
      </c>
      <c r="H1757" s="1">
        <v>54</v>
      </c>
      <c r="I1757" s="1">
        <v>4</v>
      </c>
      <c r="J1757" s="1">
        <v>94</v>
      </c>
      <c r="K1757" s="1">
        <v>9.65</v>
      </c>
      <c r="L1757" s="1">
        <v>91</v>
      </c>
      <c r="M1757" s="1">
        <v>0.1</v>
      </c>
      <c r="N1757" s="7">
        <v>1657.8892559999999</v>
      </c>
      <c r="O1757" s="1">
        <v>51313</v>
      </c>
      <c r="P1757" s="1">
        <v>4</v>
      </c>
      <c r="Q1757" s="1">
        <v>4</v>
      </c>
      <c r="R1757" s="1">
        <v>0.7</v>
      </c>
      <c r="S1757" s="1">
        <v>12.6</v>
      </c>
      <c r="T1757" s="1">
        <v>0</v>
      </c>
      <c r="U1757" s="1">
        <v>1</v>
      </c>
      <c r="V1757" s="1">
        <v>0</v>
      </c>
      <c r="W1757" s="1">
        <v>0</v>
      </c>
      <c r="X1757" s="1">
        <v>0</v>
      </c>
      <c r="Y1757" s="1">
        <v>0</v>
      </c>
      <c r="Z1757" s="1">
        <v>71.7</v>
      </c>
      <c r="AA1757" s="7">
        <f>SUMPRODUCT($A$19:$Y$19,A1757:Y1757)</f>
        <v>73.289745091358924</v>
      </c>
      <c r="AB1757" s="7">
        <f>(Z1757-AA1757)^2</f>
        <v>2.5272894554997842</v>
      </c>
      <c r="AC1757" s="7">
        <f>ABS(Z1757-AA1757)</f>
        <v>1.5897450913589211</v>
      </c>
      <c r="AD1757" s="7">
        <f>(Z1757-$AC$10)^2</f>
        <v>7.0952363473992737</v>
      </c>
      <c r="AE1757" s="8">
        <f t="shared" si="27"/>
        <v>-1.5897450913589211</v>
      </c>
    </row>
    <row r="1758" spans="1:31" x14ac:dyDescent="0.25">
      <c r="A1758" s="1">
        <v>1</v>
      </c>
      <c r="B1758" s="1">
        <v>44</v>
      </c>
      <c r="C1758" s="1">
        <v>41</v>
      </c>
      <c r="D1758" s="1">
        <v>0.25</v>
      </c>
      <c r="E1758" s="7">
        <v>21.527016159999999</v>
      </c>
      <c r="F1758" s="7">
        <v>92</v>
      </c>
      <c r="G1758" s="1">
        <v>3546</v>
      </c>
      <c r="H1758" s="1">
        <v>13.9</v>
      </c>
      <c r="I1758" s="1">
        <v>74</v>
      </c>
      <c r="J1758" s="1">
        <v>3</v>
      </c>
      <c r="K1758" s="1">
        <v>6.28</v>
      </c>
      <c r="L1758" s="1">
        <v>36</v>
      </c>
      <c r="M1758" s="1">
        <v>4.5999999999999996</v>
      </c>
      <c r="N1758" s="7">
        <v>166.231785</v>
      </c>
      <c r="O1758" s="1">
        <v>8342559</v>
      </c>
      <c r="P1758" s="1">
        <v>11.5</v>
      </c>
      <c r="Q1758" s="1">
        <v>11.4</v>
      </c>
      <c r="R1758" s="1">
        <v>0</v>
      </c>
      <c r="S1758" s="1">
        <v>4.7</v>
      </c>
      <c r="T1758" s="1">
        <v>1</v>
      </c>
      <c r="U1758" s="1">
        <v>0</v>
      </c>
      <c r="V1758" s="1">
        <v>0</v>
      </c>
      <c r="W1758" s="1">
        <v>0</v>
      </c>
      <c r="X1758" s="1">
        <v>0</v>
      </c>
      <c r="Y1758" s="1">
        <v>0</v>
      </c>
      <c r="Z1758" s="1">
        <v>47.6</v>
      </c>
      <c r="AA1758" s="7">
        <f>SUMPRODUCT($A$19:$Y$19,A1758:Y1758)</f>
        <v>53.01541802527791</v>
      </c>
      <c r="AB1758" s="7">
        <f>(Z1758-AA1758)^2</f>
        <v>29.326752388504882</v>
      </c>
      <c r="AC1758" s="7">
        <f>ABS(Z1758-AA1758)</f>
        <v>5.4154180252779085</v>
      </c>
      <c r="AD1758" s="7">
        <f>(Z1758-$AC$10)^2</f>
        <v>459.51545134979182</v>
      </c>
      <c r="AE1758" s="8">
        <f t="shared" si="27"/>
        <v>-5.4154180252779085</v>
      </c>
    </row>
    <row r="1759" spans="1:31" x14ac:dyDescent="0.25">
      <c r="A1759" s="1">
        <v>1</v>
      </c>
      <c r="B1759" s="1">
        <v>54</v>
      </c>
      <c r="C1759" s="1">
        <v>0</v>
      </c>
      <c r="D1759" s="1">
        <v>3.76</v>
      </c>
      <c r="E1759" s="7">
        <v>0</v>
      </c>
      <c r="F1759" s="7">
        <v>95</v>
      </c>
      <c r="G1759" s="1">
        <v>2</v>
      </c>
      <c r="H1759" s="1">
        <v>69.599999999999994</v>
      </c>
      <c r="I1759" s="1">
        <v>0</v>
      </c>
      <c r="J1759" s="1">
        <v>97</v>
      </c>
      <c r="K1759" s="1">
        <v>5.72</v>
      </c>
      <c r="L1759" s="1">
        <v>97</v>
      </c>
      <c r="M1759" s="1">
        <v>0.1</v>
      </c>
      <c r="N1759" s="7">
        <v>23819.463599999999</v>
      </c>
      <c r="O1759" s="1">
        <v>431874</v>
      </c>
      <c r="P1759" s="1">
        <v>0.8</v>
      </c>
      <c r="Q1759" s="1">
        <v>0.8</v>
      </c>
      <c r="R1759" s="1">
        <v>0.85299999999999998</v>
      </c>
      <c r="S1759" s="1">
        <v>14.6</v>
      </c>
      <c r="T1759" s="1">
        <v>0</v>
      </c>
      <c r="U1759" s="1">
        <v>0</v>
      </c>
      <c r="V1759" s="1">
        <v>0</v>
      </c>
      <c r="W1759" s="1">
        <v>0</v>
      </c>
      <c r="X1759" s="1">
        <v>1</v>
      </c>
      <c r="Y1759" s="1">
        <v>1</v>
      </c>
      <c r="Z1759" s="1">
        <v>81.7</v>
      </c>
      <c r="AA1759" s="7">
        <f>SUMPRODUCT($A$19:$Y$19,A1759:Y1759)</f>
        <v>79.964623349720569</v>
      </c>
      <c r="AB1759" s="7">
        <f>(Z1759-AA1759)^2</f>
        <v>3.0115321183350701</v>
      </c>
      <c r="AC1759" s="7">
        <f>ABS(Z1759-AA1759)</f>
        <v>1.7353766502794343</v>
      </c>
      <c r="AD1759" s="7">
        <f>(Z1759-$AC$10)^2</f>
        <v>160.36900605595011</v>
      </c>
      <c r="AE1759" s="8">
        <f t="shared" si="27"/>
        <v>1.7353766502794343</v>
      </c>
    </row>
    <row r="1760" spans="1:31" x14ac:dyDescent="0.25">
      <c r="A1760" s="1">
        <v>1</v>
      </c>
      <c r="B1760" s="1">
        <v>75</v>
      </c>
      <c r="C1760" s="1">
        <v>0</v>
      </c>
      <c r="D1760" s="1">
        <v>9.49</v>
      </c>
      <c r="E1760" s="7">
        <v>6761.2889660000001</v>
      </c>
      <c r="F1760" s="7">
        <v>9</v>
      </c>
      <c r="G1760" s="1">
        <v>0</v>
      </c>
      <c r="H1760" s="1">
        <v>63.8</v>
      </c>
      <c r="I1760" s="1">
        <v>0</v>
      </c>
      <c r="J1760" s="1">
        <v>89</v>
      </c>
      <c r="K1760" s="1">
        <v>1.7</v>
      </c>
      <c r="L1760" s="1">
        <v>89</v>
      </c>
      <c r="M1760" s="1">
        <v>0.1</v>
      </c>
      <c r="N1760" s="7">
        <v>31287.77865</v>
      </c>
      <c r="O1760" s="1">
        <v>1315372</v>
      </c>
      <c r="P1760" s="1">
        <v>0.3</v>
      </c>
      <c r="Q1760" s="1">
        <v>0.3</v>
      </c>
      <c r="R1760" s="1">
        <v>0.89400000000000002</v>
      </c>
      <c r="S1760" s="1">
        <v>19.5</v>
      </c>
      <c r="T1760" s="1">
        <v>0</v>
      </c>
      <c r="U1760" s="1">
        <v>0</v>
      </c>
      <c r="V1760" s="1">
        <v>1</v>
      </c>
      <c r="W1760" s="1">
        <v>0</v>
      </c>
      <c r="X1760" s="1">
        <v>0</v>
      </c>
      <c r="Y1760" s="1">
        <v>1</v>
      </c>
      <c r="Z1760" s="1">
        <v>81</v>
      </c>
      <c r="AA1760" s="7">
        <f>SUMPRODUCT($A$19:$Y$19,A1760:Y1760)</f>
        <v>81.956984720913667</v>
      </c>
      <c r="AB1760" s="7">
        <f>(Z1760-AA1760)^2</f>
        <v>0.91581975606220878</v>
      </c>
      <c r="AC1760" s="7">
        <f>ABS(Z1760-AA1760)</f>
        <v>0.95698472091366682</v>
      </c>
      <c r="AD1760" s="7">
        <f>(Z1760-$AC$10)^2</f>
        <v>143.1298421763515</v>
      </c>
      <c r="AE1760" s="8">
        <f t="shared" si="27"/>
        <v>-0.95698472091366682</v>
      </c>
    </row>
    <row r="1761" spans="1:31" x14ac:dyDescent="0.25">
      <c r="A1761" s="1">
        <v>1</v>
      </c>
      <c r="B1761" s="1">
        <v>227</v>
      </c>
      <c r="C1761" s="1">
        <v>0</v>
      </c>
      <c r="D1761" s="1">
        <v>0.7</v>
      </c>
      <c r="E1761" s="7">
        <v>325.11147460000001</v>
      </c>
      <c r="F1761" s="7">
        <v>83</v>
      </c>
      <c r="G1761" s="1">
        <v>0</v>
      </c>
      <c r="H1761" s="1">
        <v>38.700000000000003</v>
      </c>
      <c r="I1761" s="1">
        <v>0</v>
      </c>
      <c r="J1761" s="1">
        <v>88</v>
      </c>
      <c r="K1761" s="1">
        <v>6.44</v>
      </c>
      <c r="L1761" s="1">
        <v>84</v>
      </c>
      <c r="M1761" s="1">
        <v>0.1</v>
      </c>
      <c r="N1761" s="7">
        <v>944.81683999999996</v>
      </c>
      <c r="O1761" s="1">
        <v>423853</v>
      </c>
      <c r="P1761" s="1">
        <v>1.4</v>
      </c>
      <c r="Q1761" s="1">
        <v>1.4</v>
      </c>
      <c r="R1761" s="1">
        <v>0.442</v>
      </c>
      <c r="S1761" s="1">
        <v>6.6</v>
      </c>
      <c r="T1761" s="1">
        <v>0</v>
      </c>
      <c r="U1761" s="1">
        <v>0</v>
      </c>
      <c r="V1761" s="1">
        <v>1</v>
      </c>
      <c r="W1761" s="1">
        <v>0</v>
      </c>
      <c r="X1761" s="1">
        <v>0</v>
      </c>
      <c r="Y1761" s="1">
        <v>0</v>
      </c>
      <c r="Z1761" s="1">
        <v>66.2</v>
      </c>
      <c r="AA1761" s="7">
        <f>SUMPRODUCT($A$19:$Y$19,A1761:Y1761)</f>
        <v>64.950340400686684</v>
      </c>
      <c r="AB1761" s="7">
        <f>(Z1761-AA1761)^2</f>
        <v>1.5616491141559234</v>
      </c>
      <c r="AC1761" s="7">
        <f>ABS(Z1761-AA1761)</f>
        <v>1.2496595993133184</v>
      </c>
      <c r="AD1761" s="7">
        <f>(Z1761-$AC$10)^2</f>
        <v>8.0446630076963093</v>
      </c>
      <c r="AE1761" s="8">
        <f t="shared" si="27"/>
        <v>1.2496595993133184</v>
      </c>
    </row>
    <row r="1762" spans="1:31" x14ac:dyDescent="0.25">
      <c r="A1762" s="1">
        <v>1</v>
      </c>
      <c r="B1762" s="1">
        <v>161</v>
      </c>
      <c r="C1762" s="1">
        <v>10</v>
      </c>
      <c r="D1762" s="1">
        <v>7.55</v>
      </c>
      <c r="E1762" s="7">
        <v>0</v>
      </c>
      <c r="F1762" s="7">
        <v>82</v>
      </c>
      <c r="G1762" s="1">
        <v>0</v>
      </c>
      <c r="H1762" s="1">
        <v>55.9</v>
      </c>
      <c r="I1762" s="1">
        <v>11</v>
      </c>
      <c r="J1762" s="1">
        <v>83</v>
      </c>
      <c r="K1762" s="1">
        <v>4.78</v>
      </c>
      <c r="L1762" s="1">
        <v>86</v>
      </c>
      <c r="M1762" s="1">
        <v>0.1</v>
      </c>
      <c r="N1762" s="7">
        <v>1653.2390500000001</v>
      </c>
      <c r="O1762" s="1">
        <v>1315372</v>
      </c>
      <c r="P1762" s="1">
        <v>1.7</v>
      </c>
      <c r="Q1762" s="1">
        <v>1.6</v>
      </c>
      <c r="R1762" s="1">
        <v>0.68700000000000006</v>
      </c>
      <c r="S1762" s="1">
        <v>11.6</v>
      </c>
      <c r="T1762" s="1">
        <v>0</v>
      </c>
      <c r="U1762" s="1">
        <v>0</v>
      </c>
      <c r="V1762" s="1">
        <v>0</v>
      </c>
      <c r="W1762" s="1">
        <v>1</v>
      </c>
      <c r="X1762" s="1">
        <v>0</v>
      </c>
      <c r="Y1762" s="1">
        <v>0</v>
      </c>
      <c r="Z1762" s="1">
        <v>73.3</v>
      </c>
      <c r="AA1762" s="7">
        <f>SUMPRODUCT($A$19:$Y$19,A1762:Y1762)</f>
        <v>71.656309915651008</v>
      </c>
      <c r="AB1762" s="7">
        <f>(Z1762-AA1762)^2</f>
        <v>2.7017170933871881</v>
      </c>
      <c r="AC1762" s="7">
        <f>ABS(Z1762-AA1762)</f>
        <v>1.6436900843489894</v>
      </c>
      <c r="AD1762" s="7">
        <f>(Z1762-$AC$10)^2</f>
        <v>18.17903950076736</v>
      </c>
      <c r="AE1762" s="8">
        <f t="shared" si="27"/>
        <v>1.6436900843489894</v>
      </c>
    </row>
    <row r="1763" spans="1:31" x14ac:dyDescent="0.25">
      <c r="A1763" s="1">
        <v>1</v>
      </c>
      <c r="B1763" s="1">
        <v>189</v>
      </c>
      <c r="C1763" s="1">
        <v>11</v>
      </c>
      <c r="D1763" s="1">
        <v>2.02</v>
      </c>
      <c r="E1763" s="7">
        <v>484.7187892</v>
      </c>
      <c r="F1763" s="7">
        <v>96</v>
      </c>
      <c r="G1763" s="1">
        <v>0</v>
      </c>
      <c r="H1763" s="1">
        <v>48.6</v>
      </c>
      <c r="I1763" s="1">
        <v>13</v>
      </c>
      <c r="J1763" s="1">
        <v>94</v>
      </c>
      <c r="K1763" s="1">
        <v>6.33</v>
      </c>
      <c r="L1763" s="1">
        <v>96</v>
      </c>
      <c r="M1763" s="1">
        <v>0.4</v>
      </c>
      <c r="N1763" s="7">
        <v>3299.65139</v>
      </c>
      <c r="O1763" s="1">
        <v>1527156</v>
      </c>
      <c r="P1763" s="1">
        <v>1.2</v>
      </c>
      <c r="Q1763" s="1">
        <v>1.2</v>
      </c>
      <c r="R1763" s="1">
        <v>0.61599999999999999</v>
      </c>
      <c r="S1763" s="1">
        <v>10.6</v>
      </c>
      <c r="T1763" s="1">
        <v>0</v>
      </c>
      <c r="U1763" s="1">
        <v>0</v>
      </c>
      <c r="V1763" s="1">
        <v>0</v>
      </c>
      <c r="W1763" s="1">
        <v>0</v>
      </c>
      <c r="X1763" s="1">
        <v>0</v>
      </c>
      <c r="Y1763" s="1">
        <v>0</v>
      </c>
      <c r="Z1763" s="1">
        <v>71.3</v>
      </c>
      <c r="AA1763" s="7">
        <f>SUMPRODUCT($A$19:$Y$19,A1763:Y1763)</f>
        <v>72.107711764227446</v>
      </c>
      <c r="AB1763" s="7">
        <f>(Z1763-AA1763)^2</f>
        <v>0.65239829407141769</v>
      </c>
      <c r="AC1763" s="7">
        <f>ABS(Z1763-AA1763)</f>
        <v>0.80771176422744873</v>
      </c>
      <c r="AD1763" s="7">
        <f>(Z1763-$AC$10)^2</f>
        <v>5.1242855590572143</v>
      </c>
      <c r="AE1763" s="8">
        <f t="shared" si="27"/>
        <v>-0.80771176422744873</v>
      </c>
    </row>
    <row r="1764" spans="1:31" x14ac:dyDescent="0.25">
      <c r="A1764" s="1">
        <v>1</v>
      </c>
      <c r="B1764" s="1">
        <v>117</v>
      </c>
      <c r="C1764" s="1">
        <v>4</v>
      </c>
      <c r="D1764" s="1">
        <v>0.51</v>
      </c>
      <c r="E1764" s="7">
        <v>715.97090920000005</v>
      </c>
      <c r="F1764" s="7">
        <v>98</v>
      </c>
      <c r="G1764" s="1">
        <v>0</v>
      </c>
      <c r="H1764" s="1">
        <v>61.7</v>
      </c>
      <c r="I1764" s="1">
        <v>4</v>
      </c>
      <c r="J1764" s="1">
        <v>98</v>
      </c>
      <c r="K1764" s="1">
        <v>8.42</v>
      </c>
      <c r="L1764" s="1">
        <v>98</v>
      </c>
      <c r="M1764" s="1">
        <v>0.1</v>
      </c>
      <c r="N1764" s="7">
        <v>3679.1927500000002</v>
      </c>
      <c r="O1764" s="1">
        <v>718239</v>
      </c>
      <c r="P1764" s="1">
        <v>3.8</v>
      </c>
      <c r="Q1764" s="1">
        <v>3.8</v>
      </c>
      <c r="R1764" s="1">
        <v>0.73899999999999999</v>
      </c>
      <c r="S1764" s="1">
        <v>13.2</v>
      </c>
      <c r="T1764" s="1">
        <v>0</v>
      </c>
      <c r="U1764" s="1">
        <v>1</v>
      </c>
      <c r="V1764" s="1">
        <v>0</v>
      </c>
      <c r="W1764" s="1">
        <v>0</v>
      </c>
      <c r="X1764" s="1">
        <v>0</v>
      </c>
      <c r="Y1764" s="1">
        <v>0</v>
      </c>
      <c r="Z1764" s="1">
        <v>73.400000000000006</v>
      </c>
      <c r="AA1764" s="7">
        <f>SUMPRODUCT($A$19:$Y$19,A1764:Y1764)</f>
        <v>74.595127108830795</v>
      </c>
      <c r="AB1764" s="7">
        <f>(Z1764-AA1764)^2</f>
        <v>1.4283288062622408</v>
      </c>
      <c r="AC1764" s="7">
        <f>ABS(Z1764-AA1764)</f>
        <v>1.1951271088307891</v>
      </c>
      <c r="AD1764" s="7">
        <f>(Z1764-$AC$10)^2</f>
        <v>19.041777197852941</v>
      </c>
      <c r="AE1764" s="8">
        <f t="shared" si="27"/>
        <v>-1.1951271088307891</v>
      </c>
    </row>
    <row r="1765" spans="1:31" x14ac:dyDescent="0.25">
      <c r="A1765" s="1">
        <v>1</v>
      </c>
      <c r="B1765" s="1">
        <v>96</v>
      </c>
      <c r="C1765" s="1">
        <v>1</v>
      </c>
      <c r="D1765" s="1">
        <v>4.18</v>
      </c>
      <c r="E1765" s="7">
        <v>95.675711759999999</v>
      </c>
      <c r="F1765" s="7">
        <v>96</v>
      </c>
      <c r="G1765" s="1">
        <v>0</v>
      </c>
      <c r="H1765" s="1">
        <v>59.9</v>
      </c>
      <c r="I1765" s="1">
        <v>1</v>
      </c>
      <c r="J1765" s="1">
        <v>99</v>
      </c>
      <c r="K1765" s="1">
        <v>9.48</v>
      </c>
      <c r="L1765" s="1">
        <v>99</v>
      </c>
      <c r="M1765" s="1">
        <v>0.1</v>
      </c>
      <c r="N1765" s="7">
        <v>676.15344000000005</v>
      </c>
      <c r="O1765" s="1">
        <v>1315372</v>
      </c>
      <c r="P1765" s="1">
        <v>3.4</v>
      </c>
      <c r="Q1765" s="1">
        <v>3.3</v>
      </c>
      <c r="R1765" s="1">
        <v>0.77300000000000002</v>
      </c>
      <c r="S1765" s="1">
        <v>14.7</v>
      </c>
      <c r="T1765" s="1">
        <v>0</v>
      </c>
      <c r="U1765" s="1">
        <v>0</v>
      </c>
      <c r="V1765" s="1">
        <v>0</v>
      </c>
      <c r="W1765" s="1">
        <v>0</v>
      </c>
      <c r="X1765" s="1">
        <v>0</v>
      </c>
      <c r="Y1765" s="1">
        <v>0</v>
      </c>
      <c r="Z1765" s="1">
        <v>78.7</v>
      </c>
      <c r="AA1765" s="7">
        <f>SUMPRODUCT($A$19:$Y$19,A1765:Y1765)</f>
        <v>77.030852039888046</v>
      </c>
      <c r="AB1765" s="7">
        <f>(Z1765-AA1765)^2</f>
        <v>2.7860549127459064</v>
      </c>
      <c r="AC1765" s="7">
        <f>ABS(Z1765-AA1765)</f>
        <v>1.6691479601119568</v>
      </c>
      <c r="AD1765" s="7">
        <f>(Z1765-$AC$10)^2</f>
        <v>93.38687514338487</v>
      </c>
      <c r="AE1765" s="8">
        <f t="shared" si="27"/>
        <v>1.6691479601119568</v>
      </c>
    </row>
    <row r="1766" spans="1:31" x14ac:dyDescent="0.25">
      <c r="A1766" s="1">
        <v>1</v>
      </c>
      <c r="B1766" s="1">
        <v>7</v>
      </c>
      <c r="C1766" s="1">
        <v>0</v>
      </c>
      <c r="D1766" s="1">
        <v>6.61</v>
      </c>
      <c r="E1766" s="7">
        <v>5948.0967769999997</v>
      </c>
      <c r="F1766" s="7">
        <v>92</v>
      </c>
      <c r="G1766" s="1">
        <v>0</v>
      </c>
      <c r="H1766" s="1">
        <v>55.4</v>
      </c>
      <c r="I1766" s="1">
        <v>0</v>
      </c>
      <c r="J1766" s="1">
        <v>95</v>
      </c>
      <c r="K1766" s="1">
        <v>9.86</v>
      </c>
      <c r="L1766" s="1">
        <v>95</v>
      </c>
      <c r="M1766" s="1">
        <v>0.1</v>
      </c>
      <c r="N1766" s="7">
        <v>31996.217199999999</v>
      </c>
      <c r="O1766" s="1">
        <v>287523</v>
      </c>
      <c r="P1766" s="1">
        <v>1</v>
      </c>
      <c r="Q1766" s="1">
        <v>0.9</v>
      </c>
      <c r="R1766" s="1">
        <v>0.85899999999999999</v>
      </c>
      <c r="S1766" s="1">
        <v>17.2</v>
      </c>
      <c r="T1766" s="1">
        <v>0</v>
      </c>
      <c r="U1766" s="1">
        <v>0</v>
      </c>
      <c r="V1766" s="1">
        <v>0</v>
      </c>
      <c r="W1766" s="1">
        <v>0</v>
      </c>
      <c r="X1766" s="1">
        <v>1</v>
      </c>
      <c r="Y1766" s="1">
        <v>1</v>
      </c>
      <c r="Z1766" s="1">
        <v>84</v>
      </c>
      <c r="AA1766" s="7">
        <f>SUMPRODUCT($A$19:$Y$19,A1766:Y1766)</f>
        <v>82.822317769727647</v>
      </c>
      <c r="AB1766" s="7">
        <f>(Z1766-AA1766)^2</f>
        <v>1.3869354354992636</v>
      </c>
      <c r="AC1766" s="7">
        <f>ABS(Z1766-AA1766)</f>
        <v>1.1776822302723531</v>
      </c>
      <c r="AD1766" s="7">
        <f>(Z1766-$AC$10)^2</f>
        <v>223.91197308891674</v>
      </c>
      <c r="AE1766" s="8">
        <f t="shared" si="27"/>
        <v>1.1776822302723531</v>
      </c>
    </row>
    <row r="1767" spans="1:31" x14ac:dyDescent="0.25">
      <c r="A1767" s="1">
        <v>1</v>
      </c>
      <c r="B1767" s="1">
        <v>157</v>
      </c>
      <c r="C1767" s="1">
        <v>0</v>
      </c>
      <c r="D1767" s="1">
        <v>1.01</v>
      </c>
      <c r="E1767" s="7">
        <v>342.49085559999997</v>
      </c>
      <c r="F1767" s="7">
        <v>6</v>
      </c>
      <c r="G1767" s="1">
        <v>0</v>
      </c>
      <c r="H1767" s="1">
        <v>46.6</v>
      </c>
      <c r="I1767" s="1">
        <v>0</v>
      </c>
      <c r="J1767" s="1">
        <v>67</v>
      </c>
      <c r="K1767" s="1">
        <v>3.67</v>
      </c>
      <c r="L1767" s="1">
        <v>67</v>
      </c>
      <c r="M1767" s="1">
        <v>0.1</v>
      </c>
      <c r="N1767" s="7">
        <v>2393.3672649999999</v>
      </c>
      <c r="O1767" s="1">
        <v>219953</v>
      </c>
      <c r="P1767" s="1">
        <v>1.6</v>
      </c>
      <c r="Q1767" s="1">
        <v>1.5</v>
      </c>
      <c r="R1767" s="1">
        <v>0.57899999999999996</v>
      </c>
      <c r="S1767" s="1">
        <v>10.7</v>
      </c>
      <c r="T1767" s="1">
        <v>0</v>
      </c>
      <c r="U1767" s="1">
        <v>0</v>
      </c>
      <c r="V1767" s="1">
        <v>1</v>
      </c>
      <c r="W1767" s="1">
        <v>0</v>
      </c>
      <c r="X1767" s="1">
        <v>0</v>
      </c>
      <c r="Y1767" s="1">
        <v>0</v>
      </c>
      <c r="Z1767" s="1">
        <v>73</v>
      </c>
      <c r="AA1767" s="7">
        <f>SUMPRODUCT($A$19:$Y$19,A1767:Y1767)</f>
        <v>68.681914777306432</v>
      </c>
      <c r="AB1767" s="7">
        <f>(Z1767-AA1767)^2</f>
        <v>18.645859990444563</v>
      </c>
      <c r="AC1767" s="7">
        <f>ABS(Z1767-AA1767)</f>
        <v>4.3180852226935684</v>
      </c>
      <c r="AD1767" s="7">
        <f>(Z1767-$AC$10)^2</f>
        <v>15.710826409510862</v>
      </c>
      <c r="AE1767" s="8">
        <f t="shared" si="27"/>
        <v>4.3180852226935684</v>
      </c>
    </row>
    <row r="1768" spans="1:31" x14ac:dyDescent="0.25">
      <c r="A1768" s="1">
        <v>1</v>
      </c>
      <c r="B1768" s="1">
        <v>191</v>
      </c>
      <c r="C1768" s="1">
        <v>2</v>
      </c>
      <c r="D1768" s="1">
        <v>2.36</v>
      </c>
      <c r="E1768" s="7">
        <v>469.39041930000002</v>
      </c>
      <c r="F1768" s="7">
        <v>89</v>
      </c>
      <c r="G1768" s="1">
        <v>0</v>
      </c>
      <c r="H1768" s="1">
        <v>52.8</v>
      </c>
      <c r="I1768" s="1">
        <v>2</v>
      </c>
      <c r="J1768" s="1">
        <v>89</v>
      </c>
      <c r="K1768" s="1">
        <v>6.91</v>
      </c>
      <c r="L1768" s="1">
        <v>89</v>
      </c>
      <c r="M1768" s="1">
        <v>0.3</v>
      </c>
      <c r="N1768" s="7">
        <v>3474.392445</v>
      </c>
      <c r="O1768" s="1">
        <v>6164626</v>
      </c>
      <c r="P1768" s="1">
        <v>1.7</v>
      </c>
      <c r="Q1768" s="1">
        <v>1.6</v>
      </c>
      <c r="R1768" s="1">
        <v>0.66200000000000003</v>
      </c>
      <c r="S1768" s="1">
        <v>12.9</v>
      </c>
      <c r="T1768" s="1">
        <v>0</v>
      </c>
      <c r="U1768" s="1">
        <v>0</v>
      </c>
      <c r="V1768" s="1">
        <v>0</v>
      </c>
      <c r="W1768" s="1">
        <v>0</v>
      </c>
      <c r="X1768" s="1">
        <v>0</v>
      </c>
      <c r="Y1768" s="1">
        <v>0</v>
      </c>
      <c r="Z1768" s="1">
        <v>72</v>
      </c>
      <c r="AA1768" s="7">
        <f>SUMPRODUCT($A$19:$Y$19,A1768:Y1768)</f>
        <v>73.382490659671817</v>
      </c>
      <c r="AB1768" s="7">
        <f>(Z1768-AA1768)^2</f>
        <v>1.9112804240798145</v>
      </c>
      <c r="AC1768" s="7">
        <f>ABS(Z1768-AA1768)</f>
        <v>1.3824906596718165</v>
      </c>
      <c r="AD1768" s="7">
        <f>(Z1768-$AC$10)^2</f>
        <v>8.7834494386557829</v>
      </c>
      <c r="AE1768" s="8">
        <f t="shared" si="27"/>
        <v>-1.3824906596718165</v>
      </c>
    </row>
    <row r="1769" spans="1:31" x14ac:dyDescent="0.25">
      <c r="A1769" s="1">
        <v>1</v>
      </c>
      <c r="B1769" s="1">
        <v>225</v>
      </c>
      <c r="C1769" s="1">
        <v>0</v>
      </c>
      <c r="D1769" s="1">
        <v>6.54</v>
      </c>
      <c r="E1769" s="7">
        <v>86.427440559999994</v>
      </c>
      <c r="F1769" s="7">
        <v>43</v>
      </c>
      <c r="G1769" s="1">
        <v>0</v>
      </c>
      <c r="H1769" s="1">
        <v>22.2</v>
      </c>
      <c r="I1769" s="1">
        <v>0</v>
      </c>
      <c r="J1769" s="1">
        <v>94</v>
      </c>
      <c r="K1769" s="1">
        <v>11.12</v>
      </c>
      <c r="L1769" s="1">
        <v>94</v>
      </c>
      <c r="M1769" s="1">
        <v>1.6</v>
      </c>
      <c r="N1769" s="7">
        <v>649.34215300000005</v>
      </c>
      <c r="O1769" s="1">
        <v>148372</v>
      </c>
      <c r="P1769" s="1">
        <v>7.4</v>
      </c>
      <c r="Q1769" s="1">
        <v>7.4</v>
      </c>
      <c r="R1769" s="1">
        <v>0.504</v>
      </c>
      <c r="S1769" s="1">
        <v>9.6999999999999993</v>
      </c>
      <c r="T1769" s="1">
        <v>1</v>
      </c>
      <c r="U1769" s="1">
        <v>0</v>
      </c>
      <c r="V1769" s="1">
        <v>0</v>
      </c>
      <c r="W1769" s="1">
        <v>0</v>
      </c>
      <c r="X1769" s="1">
        <v>0</v>
      </c>
      <c r="Y1769" s="1">
        <v>0</v>
      </c>
      <c r="Z1769" s="1">
        <v>63.4</v>
      </c>
      <c r="AA1769" s="7">
        <f>SUMPRODUCT($A$19:$Y$19,A1769:Y1769)</f>
        <v>63.836355083292617</v>
      </c>
      <c r="AB1769" s="7">
        <f>(Z1769-AA1769)^2</f>
        <v>0.19040575871530757</v>
      </c>
      <c r="AC1769" s="7">
        <f>ABS(Z1769-AA1769)</f>
        <v>0.43635508329261796</v>
      </c>
      <c r="AD1769" s="7">
        <f>(Z1769-$AC$10)^2</f>
        <v>31.768007489302121</v>
      </c>
      <c r="AE1769" s="8">
        <f t="shared" si="27"/>
        <v>-0.43635508329261796</v>
      </c>
    </row>
    <row r="1770" spans="1:31" x14ac:dyDescent="0.25">
      <c r="A1770" s="1">
        <v>1</v>
      </c>
      <c r="B1770" s="1">
        <v>232</v>
      </c>
      <c r="C1770" s="1">
        <v>49</v>
      </c>
      <c r="D1770" s="1">
        <v>0.01</v>
      </c>
      <c r="E1770" s="7">
        <v>29.755179819999999</v>
      </c>
      <c r="F1770" s="7">
        <v>71</v>
      </c>
      <c r="G1770" s="1">
        <v>272</v>
      </c>
      <c r="H1770" s="1">
        <v>18.100000000000001</v>
      </c>
      <c r="I1770" s="1">
        <v>90</v>
      </c>
      <c r="J1770" s="1">
        <v>71</v>
      </c>
      <c r="K1770" s="1">
        <v>6.11</v>
      </c>
      <c r="L1770" s="1">
        <v>71</v>
      </c>
      <c r="M1770" s="1">
        <v>0.7</v>
      </c>
      <c r="N1770" s="7">
        <v>391.51552400000003</v>
      </c>
      <c r="O1770" s="1">
        <v>17731634</v>
      </c>
      <c r="P1770" s="1">
        <v>1.3</v>
      </c>
      <c r="Q1770" s="1">
        <v>1.1000000000000001</v>
      </c>
      <c r="R1770" s="1">
        <v>0.33100000000000002</v>
      </c>
      <c r="S1770" s="1">
        <v>5.0999999999999996</v>
      </c>
      <c r="T1770" s="1">
        <v>1</v>
      </c>
      <c r="U1770" s="1">
        <v>0</v>
      </c>
      <c r="V1770" s="1">
        <v>0</v>
      </c>
      <c r="W1770" s="1">
        <v>0</v>
      </c>
      <c r="X1770" s="1">
        <v>0</v>
      </c>
      <c r="Y1770" s="1">
        <v>0</v>
      </c>
      <c r="Z1770" s="1">
        <v>63</v>
      </c>
      <c r="AA1770" s="7">
        <f>SUMPRODUCT($A$19:$Y$19,A1770:Y1770)</f>
        <v>57.870440331731544</v>
      </c>
      <c r="AB1770" s="7">
        <f>(Z1770-AA1770)^2</f>
        <v>26.312382390326395</v>
      </c>
      <c r="AC1770" s="7">
        <f>ABS(Z1770-AA1770)</f>
        <v>5.1295596682684561</v>
      </c>
      <c r="AD1770" s="7">
        <f>(Z1770-$AC$10)^2</f>
        <v>36.437056700960071</v>
      </c>
      <c r="AE1770" s="8">
        <f t="shared" si="27"/>
        <v>5.1295596682684561</v>
      </c>
    </row>
    <row r="1771" spans="1:31" x14ac:dyDescent="0.25">
      <c r="A1771" s="1">
        <v>1</v>
      </c>
      <c r="B1771" s="1">
        <v>512</v>
      </c>
      <c r="C1771" s="1">
        <v>17</v>
      </c>
      <c r="D1771" s="1">
        <v>1.5</v>
      </c>
      <c r="E1771" s="7">
        <v>41.501117350000001</v>
      </c>
      <c r="F1771" s="7">
        <v>92</v>
      </c>
      <c r="G1771" s="1">
        <v>1233</v>
      </c>
      <c r="H1771" s="1">
        <v>17.899999999999999</v>
      </c>
      <c r="I1771" s="1">
        <v>26</v>
      </c>
      <c r="J1771" s="1">
        <v>45</v>
      </c>
      <c r="K1771" s="1">
        <v>4.0999999999999996</v>
      </c>
      <c r="L1771" s="1">
        <v>51</v>
      </c>
      <c r="M1771" s="1">
        <v>12</v>
      </c>
      <c r="N1771" s="7">
        <v>313.21598</v>
      </c>
      <c r="O1771" s="1">
        <v>45536</v>
      </c>
      <c r="P1771" s="1">
        <v>9.9</v>
      </c>
      <c r="Q1771" s="1">
        <v>9.9</v>
      </c>
      <c r="R1771" s="1">
        <v>0.315</v>
      </c>
      <c r="S1771" s="1">
        <v>5.7</v>
      </c>
      <c r="T1771" s="1">
        <v>1</v>
      </c>
      <c r="U1771" s="1">
        <v>0</v>
      </c>
      <c r="V1771" s="1">
        <v>0</v>
      </c>
      <c r="W1771" s="1">
        <v>0</v>
      </c>
      <c r="X1771" s="1">
        <v>0</v>
      </c>
      <c r="Y1771" s="1">
        <v>0</v>
      </c>
      <c r="Z1771" s="1">
        <v>45.7</v>
      </c>
      <c r="AA1771" s="7">
        <f>SUMPRODUCT($A$19:$Y$19,A1771:Y1771)</f>
        <v>47.501572626178508</v>
      </c>
      <c r="AB1771" s="7">
        <f>(Z1771-AA1771)^2</f>
        <v>3.2456639273957144</v>
      </c>
      <c r="AC1771" s="7">
        <f>ABS(Z1771-AA1771)</f>
        <v>1.8015726261785048</v>
      </c>
      <c r="AD1771" s="7">
        <f>(Z1771-$AC$10)^2</f>
        <v>544.58343510516704</v>
      </c>
      <c r="AE1771" s="8">
        <f t="shared" si="27"/>
        <v>-1.8015726261785048</v>
      </c>
    </row>
    <row r="1772" spans="1:31" x14ac:dyDescent="0.25">
      <c r="A1772" s="1">
        <v>1</v>
      </c>
      <c r="B1772" s="1">
        <v>35</v>
      </c>
      <c r="C1772" s="1">
        <v>19</v>
      </c>
      <c r="D1772" s="1">
        <v>6.22</v>
      </c>
      <c r="E1772" s="7">
        <v>60.778158679999997</v>
      </c>
      <c r="F1772" s="7">
        <v>92</v>
      </c>
      <c r="G1772" s="1">
        <v>159</v>
      </c>
      <c r="H1772" s="1">
        <v>34.799999999999997</v>
      </c>
      <c r="I1772" s="1">
        <v>27</v>
      </c>
      <c r="J1772" s="1">
        <v>52</v>
      </c>
      <c r="K1772" s="1">
        <v>5.63</v>
      </c>
      <c r="L1772" s="1">
        <v>45</v>
      </c>
      <c r="M1772" s="1">
        <v>5</v>
      </c>
      <c r="N1772" s="7">
        <v>413.73831639999997</v>
      </c>
      <c r="O1772" s="1">
        <v>8692567</v>
      </c>
      <c r="P1772" s="1">
        <v>4.7</v>
      </c>
      <c r="Q1772" s="1">
        <v>4.7</v>
      </c>
      <c r="R1772" s="1">
        <v>0.443</v>
      </c>
      <c r="S1772" s="1">
        <v>7.9</v>
      </c>
      <c r="T1772" s="1">
        <v>0</v>
      </c>
      <c r="U1772" s="1">
        <v>0</v>
      </c>
      <c r="V1772" s="1">
        <v>0</v>
      </c>
      <c r="W1772" s="1">
        <v>0</v>
      </c>
      <c r="X1772" s="1">
        <v>0</v>
      </c>
      <c r="Y1772" s="1">
        <v>0</v>
      </c>
      <c r="Z1772" s="1">
        <v>58.9</v>
      </c>
      <c r="AA1772" s="7">
        <f>SUMPRODUCT($A$19:$Y$19,A1772:Y1772)</f>
        <v>66.012769964279556</v>
      </c>
      <c r="AB1772" s="7">
        <f>(Z1772-AA1772)^2</f>
        <v>50.591496564757421</v>
      </c>
      <c r="AC1772" s="7">
        <f>ABS(Z1772-AA1772)</f>
        <v>7.1127699642795577</v>
      </c>
      <c r="AD1772" s="7">
        <f>(Z1772-$AC$10)^2</f>
        <v>102.74481112045427</v>
      </c>
      <c r="AE1772" s="8">
        <f t="shared" si="27"/>
        <v>-7.1127699642795577</v>
      </c>
    </row>
    <row r="1773" spans="1:31" x14ac:dyDescent="0.25">
      <c r="A1773" s="1">
        <v>1</v>
      </c>
      <c r="B1773" s="1">
        <v>355</v>
      </c>
      <c r="C1773" s="1">
        <v>69</v>
      </c>
      <c r="D1773" s="1">
        <v>8.1</v>
      </c>
      <c r="E1773" s="7">
        <v>35.958572789999998</v>
      </c>
      <c r="F1773" s="7">
        <v>77</v>
      </c>
      <c r="G1773" s="1">
        <v>8523</v>
      </c>
      <c r="H1773" s="1">
        <v>22.1</v>
      </c>
      <c r="I1773" s="1">
        <v>105</v>
      </c>
      <c r="J1773" s="1">
        <v>67</v>
      </c>
      <c r="K1773" s="1">
        <v>4.26</v>
      </c>
      <c r="L1773" s="1">
        <v>77</v>
      </c>
      <c r="M1773" s="1">
        <v>2.2999999999999998</v>
      </c>
      <c r="N1773" s="7">
        <v>484.61688400000003</v>
      </c>
      <c r="O1773" s="1">
        <v>2599834</v>
      </c>
      <c r="P1773" s="1">
        <v>8.6</v>
      </c>
      <c r="Q1773" s="1">
        <v>8.5</v>
      </c>
      <c r="R1773" s="1">
        <v>0.52300000000000002</v>
      </c>
      <c r="S1773" s="1">
        <v>11.4</v>
      </c>
      <c r="T1773" s="1">
        <v>1</v>
      </c>
      <c r="U1773" s="1">
        <v>0</v>
      </c>
      <c r="V1773" s="1">
        <v>0</v>
      </c>
      <c r="W1773" s="1">
        <v>0</v>
      </c>
      <c r="X1773" s="1">
        <v>0</v>
      </c>
      <c r="Y1773" s="1">
        <v>0</v>
      </c>
      <c r="Z1773" s="1">
        <v>51.1</v>
      </c>
      <c r="AA1773" s="7">
        <f>SUMPRODUCT($A$19:$Y$19,A1773:Y1773)</f>
        <v>59.041059607427655</v>
      </c>
      <c r="AB1773" s="7">
        <f>(Z1773-AA1773)^2</f>
        <v>63.060427688719045</v>
      </c>
      <c r="AC1773" s="7">
        <f>ABS(Z1773-AA1773)</f>
        <v>7.941059607427654</v>
      </c>
      <c r="AD1773" s="7">
        <f>(Z1773-$AC$10)^2</f>
        <v>321.71127074778457</v>
      </c>
      <c r="AE1773" s="8">
        <f t="shared" si="27"/>
        <v>-7.941059607427654</v>
      </c>
    </row>
    <row r="1774" spans="1:31" x14ac:dyDescent="0.25">
      <c r="A1774" s="1">
        <v>1</v>
      </c>
      <c r="B1774" s="1">
        <v>89</v>
      </c>
      <c r="C1774" s="1">
        <v>2</v>
      </c>
      <c r="D1774" s="1">
        <v>7.93</v>
      </c>
      <c r="E1774" s="7">
        <v>177.49251430000001</v>
      </c>
      <c r="F1774" s="7">
        <v>92</v>
      </c>
      <c r="G1774" s="1">
        <v>0</v>
      </c>
      <c r="H1774" s="1">
        <v>6.6</v>
      </c>
      <c r="I1774" s="1">
        <v>2</v>
      </c>
      <c r="J1774" s="1">
        <v>92</v>
      </c>
      <c r="K1774" s="1">
        <v>6.97</v>
      </c>
      <c r="L1774" s="1">
        <v>92</v>
      </c>
      <c r="M1774" s="1">
        <v>0.1</v>
      </c>
      <c r="N1774" s="7">
        <v>1286.1776400000001</v>
      </c>
      <c r="O1774" s="1">
        <v>16993354</v>
      </c>
      <c r="P1774" s="1">
        <v>0.8</v>
      </c>
      <c r="Q1774" s="1">
        <v>0.9</v>
      </c>
      <c r="R1774" s="1">
        <v>0.81499999999999995</v>
      </c>
      <c r="S1774" s="1">
        <v>15.2</v>
      </c>
      <c r="T1774" s="1">
        <v>0</v>
      </c>
      <c r="U1774" s="1">
        <v>0</v>
      </c>
      <c r="V1774" s="1">
        <v>0</v>
      </c>
      <c r="W1774" s="1">
        <v>1</v>
      </c>
      <c r="X1774" s="1">
        <v>0</v>
      </c>
      <c r="Y1774" s="1">
        <v>0</v>
      </c>
      <c r="Z1774" s="1">
        <v>79.099999999999994</v>
      </c>
      <c r="AA1774" s="7">
        <f>SUMPRODUCT($A$19:$Y$19,A1774:Y1774)</f>
        <v>74.718849851767487</v>
      </c>
      <c r="AB1774" s="7">
        <f>(Z1774-AA1774)^2</f>
        <v>19.194476621357719</v>
      </c>
      <c r="AC1774" s="7">
        <f>ABS(Z1774-AA1774)</f>
        <v>4.381150148232507</v>
      </c>
      <c r="AD1774" s="7">
        <f>(Z1774-$AC$10)^2</f>
        <v>101.27782593172672</v>
      </c>
      <c r="AE1774" s="8">
        <f t="shared" si="27"/>
        <v>4.381150148232507</v>
      </c>
    </row>
    <row r="1775" spans="1:31" x14ac:dyDescent="0.25">
      <c r="A1775" s="1">
        <v>1</v>
      </c>
      <c r="B1775" s="1">
        <v>38</v>
      </c>
      <c r="C1775" s="1">
        <v>68</v>
      </c>
      <c r="D1775" s="1">
        <v>0.01</v>
      </c>
      <c r="E1775" s="7">
        <v>14.167701579999999</v>
      </c>
      <c r="F1775" s="7">
        <v>78</v>
      </c>
      <c r="G1775" s="1">
        <v>314</v>
      </c>
      <c r="H1775" s="1">
        <v>18.100000000000001</v>
      </c>
      <c r="I1775" s="1">
        <v>97</v>
      </c>
      <c r="J1775" s="1">
        <v>82</v>
      </c>
      <c r="K1775" s="1">
        <v>7.22</v>
      </c>
      <c r="L1775" s="1">
        <v>78</v>
      </c>
      <c r="M1775" s="1">
        <v>3.2</v>
      </c>
      <c r="N1775" s="7">
        <v>719.17266900000004</v>
      </c>
      <c r="O1775" s="1">
        <v>38833338</v>
      </c>
      <c r="P1775" s="1">
        <v>5.7</v>
      </c>
      <c r="Q1775" s="1">
        <v>5.6</v>
      </c>
      <c r="R1775" s="1">
        <v>0.48299999999999998</v>
      </c>
      <c r="S1775" s="1">
        <v>10</v>
      </c>
      <c r="T1775" s="1">
        <v>1</v>
      </c>
      <c r="U1775" s="1">
        <v>0</v>
      </c>
      <c r="V1775" s="1">
        <v>0</v>
      </c>
      <c r="W1775" s="1">
        <v>0</v>
      </c>
      <c r="X1775" s="1">
        <v>0</v>
      </c>
      <c r="Y1775" s="1">
        <v>0</v>
      </c>
      <c r="Z1775" s="1">
        <v>61.5</v>
      </c>
      <c r="AA1775" s="7">
        <f>SUMPRODUCT($A$19:$Y$19,A1775:Y1775)</f>
        <v>64.397271370601345</v>
      </c>
      <c r="AB1775" s="7">
        <f>(Z1775-AA1775)^2</f>
        <v>8.3941813949061963</v>
      </c>
      <c r="AC1775" s="7">
        <f>ABS(Z1775-AA1775)</f>
        <v>2.8972713706013451</v>
      </c>
      <c r="AD1775" s="7">
        <f>(Z1775-$AC$10)^2</f>
        <v>56.795991244677452</v>
      </c>
      <c r="AE1775" s="8">
        <f t="shared" si="27"/>
        <v>-2.8972713706013451</v>
      </c>
    </row>
    <row r="1776" spans="1:31" x14ac:dyDescent="0.25">
      <c r="A1776" s="1">
        <v>1</v>
      </c>
      <c r="B1776" s="1">
        <v>64</v>
      </c>
      <c r="C1776" s="1">
        <v>0</v>
      </c>
      <c r="D1776" s="1">
        <v>0.01</v>
      </c>
      <c r="E1776" s="7">
        <v>1626.5911860000001</v>
      </c>
      <c r="F1776" s="7">
        <v>99</v>
      </c>
      <c r="G1776" s="1">
        <v>0</v>
      </c>
      <c r="H1776" s="1">
        <v>25.1</v>
      </c>
      <c r="I1776" s="1">
        <v>0</v>
      </c>
      <c r="J1776" s="1">
        <v>99</v>
      </c>
      <c r="K1776" s="1">
        <v>11.16</v>
      </c>
      <c r="L1776" s="1">
        <v>99</v>
      </c>
      <c r="M1776" s="1">
        <v>0.1</v>
      </c>
      <c r="N1776" s="7">
        <v>7112.3357500000002</v>
      </c>
      <c r="O1776" s="1">
        <v>393</v>
      </c>
      <c r="P1776" s="1">
        <v>13.7</v>
      </c>
      <c r="Q1776" s="1">
        <v>13.8</v>
      </c>
      <c r="R1776" s="1">
        <v>0.68300000000000005</v>
      </c>
      <c r="S1776" s="1">
        <v>12.4</v>
      </c>
      <c r="T1776" s="1">
        <v>0</v>
      </c>
      <c r="U1776" s="1">
        <v>1</v>
      </c>
      <c r="V1776" s="1">
        <v>0</v>
      </c>
      <c r="W1776" s="1">
        <v>0</v>
      </c>
      <c r="X1776" s="1">
        <v>0</v>
      </c>
      <c r="Y1776" s="1">
        <v>0</v>
      </c>
      <c r="Z1776" s="1">
        <v>77.900000000000006</v>
      </c>
      <c r="AA1776" s="7">
        <f>SUMPRODUCT($A$19:$Y$19,A1776:Y1776)</f>
        <v>73.296423380366406</v>
      </c>
      <c r="AB1776" s="7">
        <f>(Z1776-AA1776)^2</f>
        <v>21.192917692837121</v>
      </c>
      <c r="AC1776" s="7">
        <f>ABS(Z1776-AA1776)</f>
        <v>4.6035766196335999</v>
      </c>
      <c r="AD1776" s="7">
        <f>(Z1776-$AC$10)^2</f>
        <v>78.564973566700843</v>
      </c>
      <c r="AE1776" s="8">
        <f t="shared" si="27"/>
        <v>4.6035766196335999</v>
      </c>
    </row>
    <row r="1777" spans="1:31" x14ac:dyDescent="0.25">
      <c r="A1777" s="1">
        <v>1</v>
      </c>
      <c r="B1777" s="1">
        <v>219</v>
      </c>
      <c r="C1777" s="1">
        <v>0</v>
      </c>
      <c r="D1777" s="1">
        <v>4.2300000000000004</v>
      </c>
      <c r="E1777" s="7">
        <v>191.21350440000001</v>
      </c>
      <c r="F1777" s="7">
        <v>92</v>
      </c>
      <c r="G1777" s="1">
        <v>0</v>
      </c>
      <c r="H1777" s="1">
        <v>48.3</v>
      </c>
      <c r="I1777" s="1">
        <v>0</v>
      </c>
      <c r="J1777" s="1">
        <v>65</v>
      </c>
      <c r="K1777" s="1">
        <v>8.3800000000000008</v>
      </c>
      <c r="L1777" s="1">
        <v>68</v>
      </c>
      <c r="M1777" s="1">
        <v>1.8</v>
      </c>
      <c r="N1777" s="7">
        <v>1598.77512</v>
      </c>
      <c r="O1777" s="1">
        <v>47774</v>
      </c>
      <c r="P1777" s="1">
        <v>3.6</v>
      </c>
      <c r="Q1777" s="1">
        <v>3.5</v>
      </c>
      <c r="R1777" s="1">
        <v>0</v>
      </c>
      <c r="S1777" s="1">
        <v>11</v>
      </c>
      <c r="T1777" s="1">
        <v>0</v>
      </c>
      <c r="U1777" s="1">
        <v>0</v>
      </c>
      <c r="V1777" s="1">
        <v>0</v>
      </c>
      <c r="W1777" s="1">
        <v>1</v>
      </c>
      <c r="X1777" s="1">
        <v>0</v>
      </c>
      <c r="Y1777" s="1">
        <v>0</v>
      </c>
      <c r="Z1777" s="1">
        <v>67.7</v>
      </c>
      <c r="AA1777" s="7">
        <f>SUMPRODUCT($A$19:$Y$19,A1777:Y1777)</f>
        <v>65.420514114228979</v>
      </c>
      <c r="AB1777" s="7">
        <f>(Z1777-AA1777)^2</f>
        <v>5.1960559034293095</v>
      </c>
      <c r="AC1777" s="7">
        <f>ABS(Z1777-AA1777)</f>
        <v>2.2794858857710238</v>
      </c>
      <c r="AD1777" s="7">
        <f>(Z1777-$AC$10)^2</f>
        <v>1.7857284639789361</v>
      </c>
      <c r="AE1777" s="8">
        <f t="shared" si="27"/>
        <v>2.2794858857710238</v>
      </c>
    </row>
    <row r="1778" spans="1:31" x14ac:dyDescent="0.25">
      <c r="A1778" s="1">
        <v>1</v>
      </c>
      <c r="B1778" s="1">
        <v>89</v>
      </c>
      <c r="C1778" s="1">
        <v>4</v>
      </c>
      <c r="D1778" s="1">
        <v>10.59</v>
      </c>
      <c r="E1778" s="7">
        <v>0</v>
      </c>
      <c r="F1778" s="7">
        <v>92</v>
      </c>
      <c r="G1778" s="1">
        <v>104</v>
      </c>
      <c r="H1778" s="1">
        <v>57.5</v>
      </c>
      <c r="I1778" s="1">
        <v>5</v>
      </c>
      <c r="J1778" s="1">
        <v>91</v>
      </c>
      <c r="K1778" s="1">
        <v>6.94</v>
      </c>
      <c r="L1778" s="1">
        <v>91</v>
      </c>
      <c r="M1778" s="1">
        <v>0.1</v>
      </c>
      <c r="N1778" s="7">
        <v>1653.2390500000001</v>
      </c>
      <c r="O1778" s="1">
        <v>1315372</v>
      </c>
      <c r="P1778" s="1">
        <v>0.7</v>
      </c>
      <c r="Q1778" s="1">
        <v>0.5</v>
      </c>
      <c r="R1778" s="1">
        <v>0.67300000000000004</v>
      </c>
      <c r="S1778" s="1">
        <v>12.3</v>
      </c>
      <c r="T1778" s="1">
        <v>0</v>
      </c>
      <c r="U1778" s="1">
        <v>0</v>
      </c>
      <c r="V1778" s="1">
        <v>0</v>
      </c>
      <c r="W1778" s="1">
        <v>0</v>
      </c>
      <c r="X1778" s="1">
        <v>1</v>
      </c>
      <c r="Y1778" s="1">
        <v>1</v>
      </c>
      <c r="Z1778" s="1">
        <v>77.8</v>
      </c>
      <c r="AA1778" s="7">
        <f>SUMPRODUCT($A$19:$Y$19,A1778:Y1778)</f>
        <v>75.55465972391643</v>
      </c>
      <c r="AB1778" s="7">
        <f>(Z1778-AA1778)^2</f>
        <v>5.0415529554030298</v>
      </c>
      <c r="AC1778" s="7">
        <f>ABS(Z1778-AA1778)</f>
        <v>2.2453402760835672</v>
      </c>
      <c r="AD1778" s="7">
        <f>(Z1778-$AC$10)^2</f>
        <v>76.802235869615188</v>
      </c>
      <c r="AE1778" s="8">
        <f t="shared" si="27"/>
        <v>2.2453402760835672</v>
      </c>
    </row>
    <row r="1779" spans="1:31" x14ac:dyDescent="0.25">
      <c r="A1779" s="1">
        <v>1</v>
      </c>
      <c r="B1779" s="1">
        <v>312</v>
      </c>
      <c r="C1779" s="1">
        <v>22</v>
      </c>
      <c r="D1779" s="1">
        <v>0.01</v>
      </c>
      <c r="E1779" s="7">
        <v>38.731705050000002</v>
      </c>
      <c r="F1779" s="7">
        <v>96</v>
      </c>
      <c r="G1779" s="1">
        <v>49</v>
      </c>
      <c r="H1779" s="1">
        <v>17.100000000000001</v>
      </c>
      <c r="I1779" s="1">
        <v>33</v>
      </c>
      <c r="J1779" s="1">
        <v>96</v>
      </c>
      <c r="K1779" s="1">
        <v>8.2100000000000009</v>
      </c>
      <c r="L1779" s="1">
        <v>96</v>
      </c>
      <c r="M1779" s="1">
        <v>1.2</v>
      </c>
      <c r="N1779" s="7">
        <v>265.28565099999997</v>
      </c>
      <c r="O1779" s="1">
        <v>931971</v>
      </c>
      <c r="P1779" s="1">
        <v>7.5</v>
      </c>
      <c r="Q1779" s="1">
        <v>7.5</v>
      </c>
      <c r="R1779" s="1">
        <v>0.39300000000000002</v>
      </c>
      <c r="S1779" s="1">
        <v>10.3</v>
      </c>
      <c r="T1779" s="1">
        <v>1</v>
      </c>
      <c r="U1779" s="1">
        <v>0</v>
      </c>
      <c r="V1779" s="1">
        <v>0</v>
      </c>
      <c r="W1779" s="1">
        <v>0</v>
      </c>
      <c r="X1779" s="1">
        <v>0</v>
      </c>
      <c r="Y1779" s="1">
        <v>0</v>
      </c>
      <c r="Z1779" s="1">
        <v>58</v>
      </c>
      <c r="AA1779" s="7">
        <f>SUMPRODUCT($A$19:$Y$19,A1779:Y1779)</f>
        <v>61.599121123160629</v>
      </c>
      <c r="AB1779" s="7">
        <f>(Z1779-AA1779)^2</f>
        <v>12.953672859181024</v>
      </c>
      <c r="AC1779" s="7">
        <f>ABS(Z1779-AA1779)</f>
        <v>3.5991211231606286</v>
      </c>
      <c r="AD1779" s="7">
        <f>(Z1779-$AC$10)^2</f>
        <v>121.80017184668468</v>
      </c>
      <c r="AE1779" s="8">
        <f t="shared" si="27"/>
        <v>-3.5991211231606286</v>
      </c>
    </row>
    <row r="1780" spans="1:31" x14ac:dyDescent="0.25">
      <c r="A1780" s="1">
        <v>1</v>
      </c>
      <c r="B1780" s="1">
        <v>322</v>
      </c>
      <c r="C1780" s="1">
        <v>6</v>
      </c>
      <c r="D1780" s="1">
        <v>0.49</v>
      </c>
      <c r="E1780" s="7">
        <v>11.76572311</v>
      </c>
      <c r="F1780" s="7">
        <v>94</v>
      </c>
      <c r="G1780" s="1">
        <v>0</v>
      </c>
      <c r="H1780" s="1">
        <v>15.1</v>
      </c>
      <c r="I1780" s="1">
        <v>9</v>
      </c>
      <c r="J1780" s="1">
        <v>94</v>
      </c>
      <c r="K1780" s="1">
        <v>3.69</v>
      </c>
      <c r="L1780" s="1">
        <v>94</v>
      </c>
      <c r="M1780" s="1">
        <v>1.1000000000000001</v>
      </c>
      <c r="N1780" s="7">
        <v>326.82564200000002</v>
      </c>
      <c r="O1780" s="1">
        <v>4232636</v>
      </c>
      <c r="P1780" s="1">
        <v>9.1</v>
      </c>
      <c r="Q1780" s="1">
        <v>9.1</v>
      </c>
      <c r="R1780" s="1">
        <v>0.40600000000000003</v>
      </c>
      <c r="S1780" s="1">
        <v>5.2</v>
      </c>
      <c r="T1780" s="1">
        <v>1</v>
      </c>
      <c r="U1780" s="1">
        <v>0</v>
      </c>
      <c r="V1780" s="1">
        <v>0</v>
      </c>
      <c r="W1780" s="1">
        <v>0</v>
      </c>
      <c r="X1780" s="1">
        <v>0</v>
      </c>
      <c r="Y1780" s="1">
        <v>0</v>
      </c>
      <c r="Z1780" s="1">
        <v>67</v>
      </c>
      <c r="AA1780" s="7">
        <f>SUMPRODUCT($A$19:$Y$19,A1780:Y1780)</f>
        <v>58.032054203776738</v>
      </c>
      <c r="AB1780" s="7">
        <f>(Z1780-AA1780)^2</f>
        <v>80.424051803998466</v>
      </c>
      <c r="AC1780" s="7">
        <f>ABS(Z1780-AA1780)</f>
        <v>8.9679457962232618</v>
      </c>
      <c r="AD1780" s="7">
        <f>(Z1780-$AC$10)^2</f>
        <v>4.1465645843803882</v>
      </c>
      <c r="AE1780" s="8">
        <f t="shared" si="27"/>
        <v>8.9679457962232618</v>
      </c>
    </row>
    <row r="1781" spans="1:31" x14ac:dyDescent="0.25">
      <c r="A1781" s="1">
        <v>1</v>
      </c>
      <c r="B1781" s="1">
        <v>23</v>
      </c>
      <c r="C1781" s="1">
        <v>7</v>
      </c>
      <c r="D1781" s="1">
        <v>0.03</v>
      </c>
      <c r="E1781" s="7">
        <v>8.5945702320000006</v>
      </c>
      <c r="F1781" s="7">
        <v>92</v>
      </c>
      <c r="G1781" s="1">
        <v>0</v>
      </c>
      <c r="H1781" s="1">
        <v>21.1</v>
      </c>
      <c r="I1781" s="1">
        <v>11</v>
      </c>
      <c r="J1781" s="1">
        <v>58</v>
      </c>
      <c r="K1781" s="1">
        <v>5.26</v>
      </c>
      <c r="L1781" s="1">
        <v>51</v>
      </c>
      <c r="M1781" s="1">
        <v>1.1000000000000001</v>
      </c>
      <c r="N1781" s="7">
        <v>477.47612400000003</v>
      </c>
      <c r="O1781" s="1">
        <v>279359</v>
      </c>
      <c r="P1781" s="1">
        <v>1.9</v>
      </c>
      <c r="Q1781" s="1">
        <v>1.7</v>
      </c>
      <c r="R1781" s="1">
        <v>0.443</v>
      </c>
      <c r="S1781" s="1">
        <v>6.4</v>
      </c>
      <c r="T1781" s="1">
        <v>1</v>
      </c>
      <c r="U1781" s="1">
        <v>0</v>
      </c>
      <c r="V1781" s="1">
        <v>0</v>
      </c>
      <c r="W1781" s="1">
        <v>0</v>
      </c>
      <c r="X1781" s="1">
        <v>0</v>
      </c>
      <c r="Y1781" s="1">
        <v>0</v>
      </c>
      <c r="Z1781" s="1">
        <v>60</v>
      </c>
      <c r="AA1781" s="7">
        <f>SUMPRODUCT($A$19:$Y$19,A1781:Y1781)</f>
        <v>61.85170394360631</v>
      </c>
      <c r="AB1781" s="7">
        <f>(Z1781-AA1781)^2</f>
        <v>3.428807494767161</v>
      </c>
      <c r="AC1781" s="7">
        <f>ABS(Z1781-AA1781)</f>
        <v>1.8517039436063101</v>
      </c>
      <c r="AD1781" s="7">
        <f>(Z1781-$AC$10)^2</f>
        <v>81.654925788394834</v>
      </c>
      <c r="AE1781" s="8">
        <f t="shared" si="27"/>
        <v>-1.8517039436063101</v>
      </c>
    </row>
    <row r="1782" spans="1:31" x14ac:dyDescent="0.25">
      <c r="A1782" s="1">
        <v>1</v>
      </c>
      <c r="B1782" s="1">
        <v>144</v>
      </c>
      <c r="C1782" s="1">
        <v>0</v>
      </c>
      <c r="D1782" s="1">
        <v>4.16</v>
      </c>
      <c r="E1782" s="7">
        <v>209.0865</v>
      </c>
      <c r="F1782" s="7">
        <v>66</v>
      </c>
      <c r="G1782" s="1">
        <v>0</v>
      </c>
      <c r="H1782" s="1">
        <v>23.2</v>
      </c>
      <c r="I1782" s="1">
        <v>0</v>
      </c>
      <c r="J1782" s="1">
        <v>93</v>
      </c>
      <c r="K1782" s="1">
        <v>5</v>
      </c>
      <c r="L1782" s="1">
        <v>92</v>
      </c>
      <c r="M1782" s="1">
        <v>0.9</v>
      </c>
      <c r="N1782" s="7">
        <v>1768.9213199999999</v>
      </c>
      <c r="O1782" s="1">
        <v>46147</v>
      </c>
      <c r="P1782" s="1">
        <v>8.9</v>
      </c>
      <c r="Q1782" s="1">
        <v>8.9</v>
      </c>
      <c r="R1782" s="1">
        <v>0.57199999999999995</v>
      </c>
      <c r="S1782" s="1">
        <v>11.3</v>
      </c>
      <c r="T1782" s="1">
        <v>1</v>
      </c>
      <c r="U1782" s="1">
        <v>0</v>
      </c>
      <c r="V1782" s="1">
        <v>0</v>
      </c>
      <c r="W1782" s="1">
        <v>0</v>
      </c>
      <c r="X1782" s="1">
        <v>0</v>
      </c>
      <c r="Y1782" s="1">
        <v>0</v>
      </c>
      <c r="Z1782" s="1">
        <v>71.099999999999994</v>
      </c>
      <c r="AA1782" s="7">
        <f>SUMPRODUCT($A$19:$Y$19,A1782:Y1782)</f>
        <v>65.647601205561585</v>
      </c>
      <c r="AB1782" s="7">
        <f>(Z1782-AA1782)^2</f>
        <v>29.728652613593415</v>
      </c>
      <c r="AC1782" s="7">
        <f>ABS(Z1782-AA1782)</f>
        <v>5.4523987944384089</v>
      </c>
      <c r="AD1782" s="7">
        <f>(Z1782-$AC$10)^2</f>
        <v>4.2588101648861878</v>
      </c>
      <c r="AE1782" s="8">
        <f t="shared" si="27"/>
        <v>5.4523987944384089</v>
      </c>
    </row>
    <row r="1783" spans="1:31" x14ac:dyDescent="0.25">
      <c r="A1783" s="1">
        <v>1</v>
      </c>
      <c r="B1783" s="1">
        <v>8</v>
      </c>
      <c r="C1783" s="1">
        <v>0</v>
      </c>
      <c r="D1783" s="1">
        <v>0.01</v>
      </c>
      <c r="E1783" s="7">
        <v>269.14327839999999</v>
      </c>
      <c r="F1783" s="7">
        <v>99</v>
      </c>
      <c r="G1783" s="1">
        <v>1</v>
      </c>
      <c r="H1783" s="1">
        <v>4.2</v>
      </c>
      <c r="I1783" s="1">
        <v>0</v>
      </c>
      <c r="J1783" s="1">
        <v>99</v>
      </c>
      <c r="K1783" s="1">
        <v>2.65</v>
      </c>
      <c r="L1783" s="1">
        <v>99</v>
      </c>
      <c r="M1783" s="1">
        <v>0.1</v>
      </c>
      <c r="N1783" s="7">
        <v>4159.8652000000002</v>
      </c>
      <c r="O1783" s="1">
        <v>1315372</v>
      </c>
      <c r="P1783" s="1">
        <v>5.7</v>
      </c>
      <c r="Q1783" s="1">
        <v>5.2</v>
      </c>
      <c r="R1783" s="1">
        <v>0.86299999999999999</v>
      </c>
      <c r="S1783" s="1">
        <v>15</v>
      </c>
      <c r="T1783" s="1">
        <v>0</v>
      </c>
      <c r="U1783" s="1">
        <v>1</v>
      </c>
      <c r="V1783" s="1">
        <v>0</v>
      </c>
      <c r="W1783" s="1">
        <v>0</v>
      </c>
      <c r="X1783" s="1">
        <v>0</v>
      </c>
      <c r="Y1783" s="1">
        <v>0</v>
      </c>
      <c r="Z1783" s="1">
        <v>77.599999999999994</v>
      </c>
      <c r="AA1783" s="7">
        <f>SUMPRODUCT($A$19:$Y$19,A1783:Y1783)</f>
        <v>75.732935087269766</v>
      </c>
      <c r="AB1783" s="7">
        <f>(Z1783-AA1783)^2</f>
        <v>3.4859313883483352</v>
      </c>
      <c r="AC1783" s="7">
        <f>ABS(Z1783-AA1783)</f>
        <v>1.8670649127302283</v>
      </c>
      <c r="AD1783" s="7">
        <f>(Z1783-$AC$10)^2</f>
        <v>73.336760475444123</v>
      </c>
      <c r="AE1783" s="8">
        <f t="shared" si="27"/>
        <v>1.8670649127302283</v>
      </c>
    </row>
    <row r="1784" spans="1:31" x14ac:dyDescent="0.25">
      <c r="A1784" s="1">
        <v>1</v>
      </c>
      <c r="B1784" s="1">
        <v>329</v>
      </c>
      <c r="C1784" s="1">
        <v>8</v>
      </c>
      <c r="D1784" s="1">
        <v>0.01</v>
      </c>
      <c r="E1784" s="7">
        <v>54.37396957</v>
      </c>
      <c r="F1784" s="7">
        <v>5</v>
      </c>
      <c r="G1784" s="1">
        <v>34</v>
      </c>
      <c r="H1784" s="1">
        <v>26.7</v>
      </c>
      <c r="I1784" s="1">
        <v>11</v>
      </c>
      <c r="J1784" s="1">
        <v>49</v>
      </c>
      <c r="K1784" s="1">
        <v>1.4</v>
      </c>
      <c r="L1784" s="1">
        <v>5</v>
      </c>
      <c r="M1784" s="1">
        <v>0.9</v>
      </c>
      <c r="N1784" s="7">
        <v>458.46517340000003</v>
      </c>
      <c r="O1784" s="1">
        <v>439737</v>
      </c>
      <c r="P1784" s="1">
        <v>6.7</v>
      </c>
      <c r="Q1784" s="1">
        <v>6.5</v>
      </c>
      <c r="R1784" s="1">
        <v>0.42599999999999999</v>
      </c>
      <c r="S1784" s="1">
        <v>9.9</v>
      </c>
      <c r="T1784" s="1">
        <v>1</v>
      </c>
      <c r="U1784" s="1">
        <v>0</v>
      </c>
      <c r="V1784" s="1">
        <v>0</v>
      </c>
      <c r="W1784" s="1">
        <v>0</v>
      </c>
      <c r="X1784" s="1">
        <v>0</v>
      </c>
      <c r="Y1784" s="1">
        <v>0</v>
      </c>
      <c r="Z1784" s="1">
        <v>58.1</v>
      </c>
      <c r="AA1784" s="7">
        <f>SUMPRODUCT($A$19:$Y$19,A1784:Y1784)</f>
        <v>57.628981134460695</v>
      </c>
      <c r="AB1784" s="7">
        <f>(Z1784-AA1784)^2</f>
        <v>0.22185877169393561</v>
      </c>
      <c r="AC1784" s="7">
        <f>ABS(Z1784-AA1784)</f>
        <v>0.47101886553930683</v>
      </c>
      <c r="AD1784" s="7">
        <f>(Z1784-$AC$10)^2</f>
        <v>119.60290954377015</v>
      </c>
      <c r="AE1784" s="8">
        <f t="shared" si="27"/>
        <v>0.47101886553930683</v>
      </c>
    </row>
    <row r="1785" spans="1:31" x14ac:dyDescent="0.25">
      <c r="A1785" s="1">
        <v>1</v>
      </c>
      <c r="B1785" s="1">
        <v>27</v>
      </c>
      <c r="C1785" s="1">
        <v>10</v>
      </c>
      <c r="D1785" s="1">
        <v>3.87</v>
      </c>
      <c r="E1785" s="7">
        <v>0</v>
      </c>
      <c r="F1785" s="7">
        <v>93</v>
      </c>
      <c r="G1785" s="1">
        <v>0</v>
      </c>
      <c r="H1785" s="1">
        <v>48.6</v>
      </c>
      <c r="I1785" s="1">
        <v>12</v>
      </c>
      <c r="J1785" s="1">
        <v>92</v>
      </c>
      <c r="K1785" s="1">
        <v>5.76</v>
      </c>
      <c r="L1785" s="1">
        <v>93</v>
      </c>
      <c r="M1785" s="1">
        <v>0.2</v>
      </c>
      <c r="N1785" s="7">
        <v>1653.2390500000001</v>
      </c>
      <c r="O1785" s="1">
        <v>1315372</v>
      </c>
      <c r="P1785" s="1">
        <v>1.2</v>
      </c>
      <c r="Q1785" s="1">
        <v>1.1000000000000001</v>
      </c>
      <c r="R1785" s="1">
        <v>0.63600000000000001</v>
      </c>
      <c r="S1785" s="1">
        <v>13.8</v>
      </c>
      <c r="T1785" s="1">
        <v>0</v>
      </c>
      <c r="U1785" s="1">
        <v>0</v>
      </c>
      <c r="V1785" s="1">
        <v>0</v>
      </c>
      <c r="W1785" s="1">
        <v>1</v>
      </c>
      <c r="X1785" s="1">
        <v>0</v>
      </c>
      <c r="Y1785" s="1">
        <v>0</v>
      </c>
      <c r="Z1785" s="1">
        <v>68</v>
      </c>
      <c r="AA1785" s="7">
        <f>SUMPRODUCT($A$19:$Y$19,A1785:Y1785)</f>
        <v>75.197874831123727</v>
      </c>
      <c r="AB1785" s="7">
        <f>(Z1785-AA1785)^2</f>
        <v>51.809402084524422</v>
      </c>
      <c r="AC1785" s="7">
        <f>ABS(Z1785-AA1785)</f>
        <v>7.1978748311237268</v>
      </c>
      <c r="AD1785" s="7">
        <f>(Z1785-$AC$10)^2</f>
        <v>1.0739415552354672</v>
      </c>
      <c r="AE1785" s="8">
        <f t="shared" si="27"/>
        <v>-7.1978748311237268</v>
      </c>
    </row>
    <row r="1786" spans="1:31" x14ac:dyDescent="0.25">
      <c r="A1786" s="1">
        <v>1</v>
      </c>
      <c r="B1786" s="1">
        <v>253</v>
      </c>
      <c r="C1786" s="1">
        <v>14</v>
      </c>
      <c r="D1786" s="1">
        <v>5.68</v>
      </c>
      <c r="E1786" s="7">
        <v>4.9897123219999999</v>
      </c>
      <c r="F1786" s="7">
        <v>68</v>
      </c>
      <c r="G1786" s="1">
        <v>0</v>
      </c>
      <c r="H1786" s="1">
        <v>47.7</v>
      </c>
      <c r="I1786" s="1">
        <v>19</v>
      </c>
      <c r="J1786" s="1">
        <v>67</v>
      </c>
      <c r="K1786" s="1">
        <v>8.1</v>
      </c>
      <c r="L1786" s="1">
        <v>68</v>
      </c>
      <c r="M1786" s="1">
        <v>0.5</v>
      </c>
      <c r="N1786" s="7">
        <v>81.265673000000007</v>
      </c>
      <c r="O1786" s="1">
        <v>1431776</v>
      </c>
      <c r="P1786" s="1">
        <v>3.9</v>
      </c>
      <c r="Q1786" s="1">
        <v>3.9</v>
      </c>
      <c r="R1786" s="1">
        <v>0.48299999999999998</v>
      </c>
      <c r="S1786" s="1">
        <v>9.1</v>
      </c>
      <c r="T1786" s="1">
        <v>0</v>
      </c>
      <c r="U1786" s="1">
        <v>0</v>
      </c>
      <c r="V1786" s="1">
        <v>0</v>
      </c>
      <c r="W1786" s="1">
        <v>0</v>
      </c>
      <c r="X1786" s="1">
        <v>0</v>
      </c>
      <c r="Y1786" s="1">
        <v>0</v>
      </c>
      <c r="Z1786" s="1">
        <v>62.7</v>
      </c>
      <c r="AA1786" s="7">
        <f>SUMPRODUCT($A$19:$Y$19,A1786:Y1786)</f>
        <v>67.564478887512266</v>
      </c>
      <c r="AB1786" s="7">
        <f>(Z1786-AA1786)^2</f>
        <v>23.663154847052542</v>
      </c>
      <c r="AC1786" s="7">
        <f>ABS(Z1786-AA1786)</f>
        <v>4.8644788875122629</v>
      </c>
      <c r="AD1786" s="7">
        <f>(Z1786-$AC$10)^2</f>
        <v>40.148843609703512</v>
      </c>
      <c r="AE1786" s="8">
        <f t="shared" si="27"/>
        <v>-4.8644788875122629</v>
      </c>
    </row>
    <row r="1787" spans="1:31" x14ac:dyDescent="0.25">
      <c r="A1787" s="1">
        <v>1</v>
      </c>
      <c r="B1787" s="1">
        <v>165</v>
      </c>
      <c r="C1787" s="1">
        <v>1</v>
      </c>
      <c r="D1787" s="1">
        <v>3.67</v>
      </c>
      <c r="E1787" s="7">
        <v>192.3226305</v>
      </c>
      <c r="F1787" s="7">
        <v>98</v>
      </c>
      <c r="G1787" s="1">
        <v>0</v>
      </c>
      <c r="H1787" s="1">
        <v>45.4</v>
      </c>
      <c r="I1787" s="1">
        <v>1</v>
      </c>
      <c r="J1787" s="1">
        <v>97</v>
      </c>
      <c r="K1787" s="1">
        <v>4.8</v>
      </c>
      <c r="L1787" s="1">
        <v>98</v>
      </c>
      <c r="M1787" s="1">
        <v>2.2999999999999998</v>
      </c>
      <c r="N1787" s="7">
        <v>3719.9735099999998</v>
      </c>
      <c r="O1787" s="1">
        <v>2728777</v>
      </c>
      <c r="P1787" s="1">
        <v>1.9</v>
      </c>
      <c r="Q1787" s="1">
        <v>1.8</v>
      </c>
      <c r="R1787" s="1">
        <v>0.68899999999999995</v>
      </c>
      <c r="S1787" s="1">
        <v>11.1</v>
      </c>
      <c r="T1787" s="1">
        <v>0</v>
      </c>
      <c r="U1787" s="1">
        <v>0</v>
      </c>
      <c r="V1787" s="1">
        <v>0</v>
      </c>
      <c r="W1787" s="1">
        <v>0</v>
      </c>
      <c r="X1787" s="1">
        <v>0</v>
      </c>
      <c r="Y1787" s="1">
        <v>0</v>
      </c>
      <c r="Z1787" s="1">
        <v>73.3</v>
      </c>
      <c r="AA1787" s="7">
        <f>SUMPRODUCT($A$19:$Y$19,A1787:Y1787)</f>
        <v>72.080200727349165</v>
      </c>
      <c r="AB1787" s="7">
        <f>(Z1787-AA1787)^2</f>
        <v>1.4879102655594982</v>
      </c>
      <c r="AC1787" s="7">
        <f>ABS(Z1787-AA1787)</f>
        <v>1.2197992726508318</v>
      </c>
      <c r="AD1787" s="7">
        <f>(Z1787-$AC$10)^2</f>
        <v>18.17903950076736</v>
      </c>
      <c r="AE1787" s="8">
        <f t="shared" si="27"/>
        <v>1.2197992726508318</v>
      </c>
    </row>
    <row r="1788" spans="1:31" x14ac:dyDescent="0.25">
      <c r="A1788" s="1">
        <v>1</v>
      </c>
      <c r="B1788" s="1">
        <v>169</v>
      </c>
      <c r="C1788" s="1">
        <v>3</v>
      </c>
      <c r="D1788" s="1">
        <v>3.64</v>
      </c>
      <c r="E1788" s="7">
        <v>275.06443400000001</v>
      </c>
      <c r="F1788" s="7">
        <v>97</v>
      </c>
      <c r="G1788" s="1">
        <v>0</v>
      </c>
      <c r="H1788" s="1">
        <v>48.6</v>
      </c>
      <c r="I1788" s="1">
        <v>3</v>
      </c>
      <c r="J1788" s="1">
        <v>97</v>
      </c>
      <c r="K1788" s="1">
        <v>6.98</v>
      </c>
      <c r="L1788" s="1">
        <v>97</v>
      </c>
      <c r="M1788" s="1">
        <v>0.2</v>
      </c>
      <c r="N1788" s="7">
        <v>1518.8538599999999</v>
      </c>
      <c r="O1788" s="1">
        <v>559456</v>
      </c>
      <c r="P1788" s="1">
        <v>1.9</v>
      </c>
      <c r="Q1788" s="1">
        <v>1.8</v>
      </c>
      <c r="R1788" s="1">
        <v>0.60699999999999998</v>
      </c>
      <c r="S1788" s="1">
        <v>11.1</v>
      </c>
      <c r="T1788" s="1">
        <v>0</v>
      </c>
      <c r="U1788" s="1">
        <v>0</v>
      </c>
      <c r="V1788" s="1">
        <v>0</v>
      </c>
      <c r="W1788" s="1">
        <v>0</v>
      </c>
      <c r="X1788" s="1">
        <v>0</v>
      </c>
      <c r="Y1788" s="1">
        <v>0</v>
      </c>
      <c r="Z1788" s="1">
        <v>72.5</v>
      </c>
      <c r="AA1788" s="7">
        <f>SUMPRODUCT($A$19:$Y$19,A1788:Y1788)</f>
        <v>72.671502002488012</v>
      </c>
      <c r="AB1788" s="7">
        <f>(Z1788-AA1788)^2</f>
        <v>2.9412936857398018E-2</v>
      </c>
      <c r="AC1788" s="7">
        <f>ABS(Z1788-AA1788)</f>
        <v>0.17150200248801184</v>
      </c>
      <c r="AD1788" s="7">
        <f>(Z1788-$AC$10)^2</f>
        <v>11.997137924083322</v>
      </c>
      <c r="AE1788" s="8">
        <f t="shared" si="27"/>
        <v>-0.17150200248801184</v>
      </c>
    </row>
    <row r="1789" spans="1:31" x14ac:dyDescent="0.25">
      <c r="A1789" s="1">
        <v>1</v>
      </c>
      <c r="B1789" s="1">
        <v>144</v>
      </c>
      <c r="C1789" s="1">
        <v>0</v>
      </c>
      <c r="D1789" s="1">
        <v>0.01</v>
      </c>
      <c r="E1789" s="7">
        <v>274.54726049999999</v>
      </c>
      <c r="F1789" s="7">
        <v>92</v>
      </c>
      <c r="G1789" s="1">
        <v>0</v>
      </c>
      <c r="H1789" s="1">
        <v>51.9</v>
      </c>
      <c r="I1789" s="1">
        <v>0</v>
      </c>
      <c r="J1789" s="1">
        <v>93</v>
      </c>
      <c r="K1789" s="1">
        <v>7.32</v>
      </c>
      <c r="L1789" s="1">
        <v>93</v>
      </c>
      <c r="M1789" s="1">
        <v>0.1</v>
      </c>
      <c r="N1789" s="7">
        <v>1627.42893</v>
      </c>
      <c r="O1789" s="1">
        <v>6495</v>
      </c>
      <c r="P1789" s="1">
        <v>2.6</v>
      </c>
      <c r="Q1789" s="1">
        <v>2.7</v>
      </c>
      <c r="R1789" s="1">
        <v>0</v>
      </c>
      <c r="S1789" s="1">
        <v>0</v>
      </c>
      <c r="T1789" s="1">
        <v>0</v>
      </c>
      <c r="U1789" s="1">
        <v>0</v>
      </c>
      <c r="V1789" s="1">
        <v>0</v>
      </c>
      <c r="W1789" s="1">
        <v>0</v>
      </c>
      <c r="X1789" s="1">
        <v>1</v>
      </c>
      <c r="Y1789" s="1">
        <v>0</v>
      </c>
      <c r="Z1789" s="1">
        <v>73</v>
      </c>
      <c r="AA1789" s="7">
        <f>SUMPRODUCT($A$19:$Y$19,A1789:Y1789)</f>
        <v>62.650975987964202</v>
      </c>
      <c r="AB1789" s="7">
        <f>(Z1789-AA1789)^2</f>
        <v>107.10229800169353</v>
      </c>
      <c r="AC1789" s="7">
        <f>ABS(Z1789-AA1789)</f>
        <v>10.349024012035798</v>
      </c>
      <c r="AD1789" s="7">
        <f>(Z1789-$AC$10)^2</f>
        <v>15.710826409510862</v>
      </c>
      <c r="AE1789" s="8">
        <f t="shared" si="27"/>
        <v>10.349024012035798</v>
      </c>
    </row>
    <row r="1790" spans="1:31" x14ac:dyDescent="0.25">
      <c r="A1790" s="1">
        <v>1</v>
      </c>
      <c r="B1790" s="1">
        <v>146</v>
      </c>
      <c r="C1790" s="1">
        <v>0</v>
      </c>
      <c r="D1790" s="1">
        <v>11.27</v>
      </c>
      <c r="E1790" s="7">
        <v>164.27934070000001</v>
      </c>
      <c r="F1790" s="7">
        <v>92</v>
      </c>
      <c r="G1790" s="1">
        <v>2</v>
      </c>
      <c r="H1790" s="1">
        <v>63</v>
      </c>
      <c r="I1790" s="1">
        <v>1</v>
      </c>
      <c r="J1790" s="1">
        <v>99</v>
      </c>
      <c r="K1790" s="1">
        <v>7.74</v>
      </c>
      <c r="L1790" s="1">
        <v>99</v>
      </c>
      <c r="M1790" s="1">
        <v>0.1</v>
      </c>
      <c r="N1790" s="7">
        <v>12834.323490000001</v>
      </c>
      <c r="O1790" s="1">
        <v>992362</v>
      </c>
      <c r="P1790" s="1">
        <v>1.7</v>
      </c>
      <c r="Q1790" s="1">
        <v>1.7</v>
      </c>
      <c r="R1790" s="1">
        <v>0.82299999999999995</v>
      </c>
      <c r="S1790" s="1">
        <v>15.4</v>
      </c>
      <c r="T1790" s="1">
        <v>0</v>
      </c>
      <c r="U1790" s="1">
        <v>0</v>
      </c>
      <c r="V1790" s="1">
        <v>0</v>
      </c>
      <c r="W1790" s="1">
        <v>0</v>
      </c>
      <c r="X1790" s="1">
        <v>1</v>
      </c>
      <c r="Y1790" s="1">
        <v>1</v>
      </c>
      <c r="Z1790" s="1">
        <v>75</v>
      </c>
      <c r="AA1790" s="7">
        <f>SUMPRODUCT($A$19:$Y$19,A1790:Y1790)</f>
        <v>78.133351703892757</v>
      </c>
      <c r="AB1790" s="7">
        <f>(Z1790-AA1790)^2</f>
        <v>9.8178929002876423</v>
      </c>
      <c r="AC1790" s="7">
        <f>ABS(Z1790-AA1790)</f>
        <v>3.1333517038927567</v>
      </c>
      <c r="AD1790" s="7">
        <f>(Z1790-$AC$10)^2</f>
        <v>35.565580351221016</v>
      </c>
      <c r="AE1790" s="8">
        <f t="shared" si="27"/>
        <v>-3.1333517038927567</v>
      </c>
    </row>
    <row r="1791" spans="1:31" x14ac:dyDescent="0.25">
      <c r="A1791" s="1">
        <v>1</v>
      </c>
      <c r="B1791" s="1">
        <v>27</v>
      </c>
      <c r="C1791" s="1">
        <v>0</v>
      </c>
      <c r="D1791" s="1">
        <v>0.48</v>
      </c>
      <c r="E1791" s="7">
        <v>18.21661422</v>
      </c>
      <c r="F1791" s="7">
        <v>91</v>
      </c>
      <c r="G1791" s="1">
        <v>0</v>
      </c>
      <c r="H1791" s="1">
        <v>75.2</v>
      </c>
      <c r="I1791" s="1">
        <v>0</v>
      </c>
      <c r="J1791" s="1">
        <v>95</v>
      </c>
      <c r="K1791" s="1">
        <v>1.52</v>
      </c>
      <c r="L1791" s="1">
        <v>91</v>
      </c>
      <c r="M1791" s="1">
        <v>0.1</v>
      </c>
      <c r="N1791" s="7">
        <v>1493.1650999999999</v>
      </c>
      <c r="O1791" s="1">
        <v>12652</v>
      </c>
      <c r="P1791" s="1">
        <v>0.1</v>
      </c>
      <c r="Q1791" s="1">
        <v>0.1</v>
      </c>
      <c r="R1791" s="1">
        <v>0.58399999999999996</v>
      </c>
      <c r="S1791" s="1">
        <v>11.9</v>
      </c>
      <c r="T1791" s="1">
        <v>0</v>
      </c>
      <c r="U1791" s="1">
        <v>0</v>
      </c>
      <c r="V1791" s="1">
        <v>1</v>
      </c>
      <c r="W1791" s="1">
        <v>0</v>
      </c>
      <c r="X1791" s="1">
        <v>0</v>
      </c>
      <c r="Y1791" s="1">
        <v>0</v>
      </c>
      <c r="Z1791" s="1">
        <v>65.3</v>
      </c>
      <c r="AA1791" s="7">
        <f>SUMPRODUCT($A$19:$Y$19,A1791:Y1791)</f>
        <v>72.673852501248305</v>
      </c>
      <c r="AB1791" s="7">
        <f>(Z1791-AA1791)^2</f>
        <v>54.373700710165927</v>
      </c>
      <c r="AC1791" s="7">
        <f>ABS(Z1791-AA1791)</f>
        <v>7.373852501248308</v>
      </c>
      <c r="AD1791" s="7">
        <f>(Z1791-$AC$10)^2</f>
        <v>13.960023733926777</v>
      </c>
      <c r="AE1791" s="8">
        <f t="shared" si="27"/>
        <v>-7.373852501248308</v>
      </c>
    </row>
    <row r="1792" spans="1:31" x14ac:dyDescent="0.25">
      <c r="A1792" s="1">
        <v>1</v>
      </c>
      <c r="B1792" s="1">
        <v>41</v>
      </c>
      <c r="C1792" s="1">
        <v>567</v>
      </c>
      <c r="D1792" s="1">
        <v>9.75</v>
      </c>
      <c r="E1792" s="7">
        <v>30.195508490000002</v>
      </c>
      <c r="F1792" s="7">
        <v>92</v>
      </c>
      <c r="G1792" s="1">
        <v>141258</v>
      </c>
      <c r="H1792" s="1">
        <v>18.3</v>
      </c>
      <c r="I1792" s="1">
        <v>918</v>
      </c>
      <c r="J1792" s="1">
        <v>42</v>
      </c>
      <c r="K1792" s="1">
        <v>4.5</v>
      </c>
      <c r="L1792" s="1">
        <v>29</v>
      </c>
      <c r="M1792" s="1">
        <v>5.4</v>
      </c>
      <c r="N1792" s="7">
        <v>512.65719000000001</v>
      </c>
      <c r="O1792" s="1">
        <v>131972533</v>
      </c>
      <c r="P1792" s="1">
        <v>13.5</v>
      </c>
      <c r="Q1792" s="1">
        <v>13.6</v>
      </c>
      <c r="R1792" s="1">
        <v>0</v>
      </c>
      <c r="S1792" s="1">
        <v>8.1</v>
      </c>
      <c r="T1792" s="1">
        <v>1</v>
      </c>
      <c r="U1792" s="1">
        <v>0</v>
      </c>
      <c r="V1792" s="1">
        <v>0</v>
      </c>
      <c r="W1792" s="1">
        <v>0</v>
      </c>
      <c r="X1792" s="1">
        <v>0</v>
      </c>
      <c r="Y1792" s="1">
        <v>0</v>
      </c>
      <c r="Z1792" s="1">
        <v>48.1</v>
      </c>
      <c r="AA1792" s="7">
        <f>SUMPRODUCT($A$19:$Y$19,A1792:Y1792)</f>
        <v>45.862771490585359</v>
      </c>
      <c r="AB1792" s="7">
        <f>(Z1792-AA1792)^2</f>
        <v>5.005191403337661</v>
      </c>
      <c r="AC1792" s="7">
        <f>ABS(Z1792-AA1792)</f>
        <v>2.237228509414642</v>
      </c>
      <c r="AD1792" s="7">
        <f>(Z1792-$AC$10)^2</f>
        <v>438.32913983521934</v>
      </c>
      <c r="AE1792" s="8">
        <f t="shared" si="27"/>
        <v>2.237228509414642</v>
      </c>
    </row>
    <row r="1793" spans="1:31" x14ac:dyDescent="0.25">
      <c r="A1793" s="1">
        <v>1</v>
      </c>
      <c r="B1793" s="1">
        <v>366</v>
      </c>
      <c r="C1793" s="1">
        <v>47</v>
      </c>
      <c r="D1793" s="1">
        <v>0.01</v>
      </c>
      <c r="E1793" s="7">
        <v>61.392636420000002</v>
      </c>
      <c r="F1793" s="7">
        <v>87</v>
      </c>
      <c r="G1793" s="1">
        <v>831</v>
      </c>
      <c r="H1793" s="1">
        <v>28.4</v>
      </c>
      <c r="I1793" s="1">
        <v>71</v>
      </c>
      <c r="J1793" s="1">
        <v>86</v>
      </c>
      <c r="K1793" s="1">
        <v>4.0999999999999996</v>
      </c>
      <c r="L1793" s="1">
        <v>87</v>
      </c>
      <c r="M1793" s="1">
        <v>3.7</v>
      </c>
      <c r="N1793" s="7">
        <v>1441.1416999999999</v>
      </c>
      <c r="O1793" s="1">
        <v>2223994</v>
      </c>
      <c r="P1793" s="1">
        <v>5.7</v>
      </c>
      <c r="Q1793" s="1">
        <v>5.7</v>
      </c>
      <c r="R1793" s="1">
        <v>0.50700000000000001</v>
      </c>
      <c r="S1793" s="1">
        <v>10.4</v>
      </c>
      <c r="T1793" s="1">
        <v>1</v>
      </c>
      <c r="U1793" s="1">
        <v>0</v>
      </c>
      <c r="V1793" s="1">
        <v>0</v>
      </c>
      <c r="W1793" s="1">
        <v>0</v>
      </c>
      <c r="X1793" s="1">
        <v>0</v>
      </c>
      <c r="Y1793" s="1">
        <v>0</v>
      </c>
      <c r="Z1793" s="1">
        <v>56.7</v>
      </c>
      <c r="AA1793" s="7">
        <f>SUMPRODUCT($A$19:$Y$19,A1793:Y1793)</f>
        <v>59.690937376827421</v>
      </c>
      <c r="AB1793" s="7">
        <f>(Z1793-AA1793)^2</f>
        <v>8.9457063921032756</v>
      </c>
      <c r="AC1793" s="7">
        <f>ABS(Z1793-AA1793)</f>
        <v>2.9909373768274179</v>
      </c>
      <c r="AD1793" s="7">
        <f>(Z1793-$AC$10)^2</f>
        <v>152.184581784573</v>
      </c>
      <c r="AE1793" s="8">
        <f t="shared" si="27"/>
        <v>-2.9909373768274179</v>
      </c>
    </row>
    <row r="1794" spans="1:31" x14ac:dyDescent="0.25">
      <c r="A1794" s="1">
        <v>1</v>
      </c>
      <c r="B1794" s="1">
        <v>86</v>
      </c>
      <c r="C1794" s="1">
        <v>0</v>
      </c>
      <c r="D1794" s="1">
        <v>12.1</v>
      </c>
      <c r="E1794" s="7">
        <v>5316.8774560000002</v>
      </c>
      <c r="F1794" s="7">
        <v>83</v>
      </c>
      <c r="G1794" s="1">
        <v>15</v>
      </c>
      <c r="H1794" s="1">
        <v>52.2</v>
      </c>
      <c r="I1794" s="1">
        <v>0</v>
      </c>
      <c r="J1794" s="1">
        <v>83</v>
      </c>
      <c r="K1794" s="1">
        <v>1.56</v>
      </c>
      <c r="L1794" s="1">
        <v>83</v>
      </c>
      <c r="M1794" s="1">
        <v>0.1</v>
      </c>
      <c r="N1794" s="7">
        <v>36693.426200000002</v>
      </c>
      <c r="O1794" s="1">
        <v>8171966</v>
      </c>
      <c r="P1794" s="1">
        <v>1.7</v>
      </c>
      <c r="Q1794" s="1">
        <v>1.9</v>
      </c>
      <c r="R1794" s="1">
        <v>0.84099999999999997</v>
      </c>
      <c r="S1794" s="1">
        <v>14.7</v>
      </c>
      <c r="T1794" s="1">
        <v>0</v>
      </c>
      <c r="U1794" s="1">
        <v>0</v>
      </c>
      <c r="V1794" s="1">
        <v>0</v>
      </c>
      <c r="W1794" s="1">
        <v>0</v>
      </c>
      <c r="X1794" s="1">
        <v>1</v>
      </c>
      <c r="Y1794" s="1">
        <v>1</v>
      </c>
      <c r="Z1794" s="1">
        <v>79.3</v>
      </c>
      <c r="AA1794" s="7">
        <f>SUMPRODUCT($A$19:$Y$19,A1794:Y1794)</f>
        <v>78.369125193214373</v>
      </c>
      <c r="AB1794" s="7">
        <f>(Z1794-AA1794)^2</f>
        <v>0.8665279059081733</v>
      </c>
      <c r="AC1794" s="7">
        <f>ABS(Z1794-AA1794)</f>
        <v>0.93087480678562429</v>
      </c>
      <c r="AD1794" s="7">
        <f>(Z1794-$AC$10)^2</f>
        <v>105.3433013258978</v>
      </c>
      <c r="AE1794" s="8">
        <f t="shared" si="27"/>
        <v>0.93087480678562429</v>
      </c>
    </row>
    <row r="1795" spans="1:31" x14ac:dyDescent="0.25">
      <c r="A1795" s="1">
        <v>1</v>
      </c>
      <c r="B1795" s="1">
        <v>28</v>
      </c>
      <c r="C1795" s="1">
        <v>1500</v>
      </c>
      <c r="D1795" s="1">
        <v>1.37</v>
      </c>
      <c r="E1795" s="7">
        <v>34.859426710000001</v>
      </c>
      <c r="F1795" s="7">
        <v>6</v>
      </c>
      <c r="G1795" s="1">
        <v>64185</v>
      </c>
      <c r="H1795" s="1">
        <v>13.9</v>
      </c>
      <c r="I1795" s="1">
        <v>2000</v>
      </c>
      <c r="J1795" s="1">
        <v>66</v>
      </c>
      <c r="K1795" s="1">
        <v>4.25</v>
      </c>
      <c r="L1795" s="1">
        <v>65</v>
      </c>
      <c r="M1795" s="1">
        <v>0.3</v>
      </c>
      <c r="N1795" s="7">
        <v>792.25969799999996</v>
      </c>
      <c r="O1795" s="1">
        <v>1161977719</v>
      </c>
      <c r="P1795" s="1">
        <v>27.1</v>
      </c>
      <c r="Q1795" s="1">
        <v>28</v>
      </c>
      <c r="R1795" s="1">
        <v>0.53600000000000003</v>
      </c>
      <c r="S1795" s="1">
        <v>9.6999999999999993</v>
      </c>
      <c r="T1795" s="1">
        <v>0</v>
      </c>
      <c r="U1795" s="1">
        <v>1</v>
      </c>
      <c r="V1795" s="1">
        <v>0</v>
      </c>
      <c r="W1795" s="1">
        <v>0</v>
      </c>
      <c r="X1795" s="1">
        <v>0</v>
      </c>
      <c r="Y1795" s="1">
        <v>0</v>
      </c>
      <c r="Z1795" s="1">
        <v>64.8</v>
      </c>
      <c r="AA1795" s="7">
        <f>SUMPRODUCT($A$19:$Y$19,A1795:Y1795)</f>
        <v>65.438197373860376</v>
      </c>
      <c r="AB1795" s="7">
        <f>(Z1795-AA1795)^2</f>
        <v>0.40729588800228439</v>
      </c>
      <c r="AC1795" s="7">
        <f>ABS(Z1795-AA1795)</f>
        <v>0.638197373860379</v>
      </c>
      <c r="AD1795" s="7">
        <f>(Z1795-$AC$10)^2</f>
        <v>17.946335248499238</v>
      </c>
      <c r="AE1795" s="8">
        <f t="shared" si="27"/>
        <v>-0.638197373860379</v>
      </c>
    </row>
    <row r="1796" spans="1:31" x14ac:dyDescent="0.25">
      <c r="A1796" s="1">
        <v>1</v>
      </c>
      <c r="B1796" s="1">
        <v>7</v>
      </c>
      <c r="C1796" s="1">
        <v>2</v>
      </c>
      <c r="D1796" s="1">
        <v>10.24</v>
      </c>
      <c r="E1796" s="7">
        <v>5596.5352030000004</v>
      </c>
      <c r="F1796" s="7">
        <v>97</v>
      </c>
      <c r="G1796" s="1">
        <v>297</v>
      </c>
      <c r="H1796" s="1">
        <v>62.3</v>
      </c>
      <c r="I1796" s="1">
        <v>2</v>
      </c>
      <c r="J1796" s="1">
        <v>97</v>
      </c>
      <c r="K1796" s="1">
        <v>8.8000000000000007</v>
      </c>
      <c r="L1796" s="1">
        <v>97</v>
      </c>
      <c r="M1796" s="1">
        <v>0.1</v>
      </c>
      <c r="N1796" s="7">
        <v>35578.736190000003</v>
      </c>
      <c r="O1796" s="1">
        <v>4595416</v>
      </c>
      <c r="P1796" s="1">
        <v>0.6</v>
      </c>
      <c r="Q1796" s="1">
        <v>0.5</v>
      </c>
      <c r="R1796" s="1">
        <v>0.85399999999999998</v>
      </c>
      <c r="S1796" s="1">
        <v>16.100000000000001</v>
      </c>
      <c r="T1796" s="1">
        <v>0</v>
      </c>
      <c r="U1796" s="1">
        <v>0</v>
      </c>
      <c r="V1796" s="1">
        <v>0</v>
      </c>
      <c r="W1796" s="1">
        <v>0</v>
      </c>
      <c r="X1796" s="1">
        <v>1</v>
      </c>
      <c r="Y1796" s="1">
        <v>1</v>
      </c>
      <c r="Z1796" s="1">
        <v>81.3</v>
      </c>
      <c r="AA1796" s="7">
        <f>SUMPRODUCT($A$19:$Y$19,A1796:Y1796)</f>
        <v>82.348378856698375</v>
      </c>
      <c r="AB1796" s="7">
        <f>(Z1796-AA1796)^2</f>
        <v>1.0990982271721974</v>
      </c>
      <c r="AC1796" s="7">
        <f>ABS(Z1796-AA1796)</f>
        <v>1.0483788566983776</v>
      </c>
      <c r="AD1796" s="7">
        <f>(Z1796-$AC$10)^2</f>
        <v>150.39805526760796</v>
      </c>
      <c r="AE1796" s="8">
        <f t="shared" si="27"/>
        <v>-1.0483788566983776</v>
      </c>
    </row>
    <row r="1797" spans="1:31" x14ac:dyDescent="0.25">
      <c r="A1797" s="1">
        <v>1</v>
      </c>
      <c r="B1797" s="1">
        <v>19</v>
      </c>
      <c r="C1797" s="1">
        <v>0</v>
      </c>
      <c r="D1797" s="1">
        <v>3.76</v>
      </c>
      <c r="E1797" s="7">
        <v>0</v>
      </c>
      <c r="F1797" s="7">
        <v>96</v>
      </c>
      <c r="G1797" s="1">
        <v>1</v>
      </c>
      <c r="H1797" s="1">
        <v>59.1</v>
      </c>
      <c r="I1797" s="1">
        <v>0</v>
      </c>
      <c r="J1797" s="1">
        <v>96</v>
      </c>
      <c r="K1797" s="1">
        <v>5.72</v>
      </c>
      <c r="L1797" s="1">
        <v>96</v>
      </c>
      <c r="M1797" s="1">
        <v>0.1</v>
      </c>
      <c r="N1797" s="7">
        <v>1653.2390500000001</v>
      </c>
      <c r="O1797" s="1">
        <v>1315372</v>
      </c>
      <c r="P1797" s="1">
        <v>1.2</v>
      </c>
      <c r="Q1797" s="1">
        <v>1.2</v>
      </c>
      <c r="R1797" s="1">
        <v>0.84199999999999997</v>
      </c>
      <c r="S1797" s="1">
        <v>15</v>
      </c>
      <c r="T1797" s="1">
        <v>0</v>
      </c>
      <c r="U1797" s="1">
        <v>0</v>
      </c>
      <c r="V1797" s="1">
        <v>0</v>
      </c>
      <c r="W1797" s="1">
        <v>0</v>
      </c>
      <c r="X1797" s="1">
        <v>1</v>
      </c>
      <c r="Y1797" s="1">
        <v>1</v>
      </c>
      <c r="Z1797" s="1">
        <v>76.7</v>
      </c>
      <c r="AA1797" s="7">
        <f>SUMPRODUCT($A$19:$Y$19,A1797:Y1797)</f>
        <v>79.367595820810578</v>
      </c>
      <c r="AB1797" s="7">
        <f>(Z1797-AA1797)^2</f>
        <v>7.1160674632060479</v>
      </c>
      <c r="AC1797" s="7">
        <f>ABS(Z1797-AA1797)</f>
        <v>2.6675958208105754</v>
      </c>
      <c r="AD1797" s="7">
        <f>(Z1797-$AC$10)^2</f>
        <v>58.732121201674694</v>
      </c>
      <c r="AE1797" s="8">
        <f t="shared" si="27"/>
        <v>-2.6675958208105754</v>
      </c>
    </row>
    <row r="1798" spans="1:31" x14ac:dyDescent="0.25">
      <c r="A1798" s="1">
        <v>1</v>
      </c>
      <c r="B1798" s="1">
        <v>223</v>
      </c>
      <c r="C1798" s="1">
        <v>8</v>
      </c>
      <c r="D1798" s="1">
        <v>0.01</v>
      </c>
      <c r="E1798" s="7">
        <v>55.121870710000003</v>
      </c>
      <c r="F1798" s="7">
        <v>42</v>
      </c>
      <c r="G1798" s="1">
        <v>127</v>
      </c>
      <c r="H1798" s="1">
        <v>24.2</v>
      </c>
      <c r="I1798" s="1">
        <v>12</v>
      </c>
      <c r="J1798" s="1">
        <v>71</v>
      </c>
      <c r="K1798" s="1">
        <v>4.21</v>
      </c>
      <c r="L1798" s="1">
        <v>71</v>
      </c>
      <c r="M1798" s="1">
        <v>1.3</v>
      </c>
      <c r="N1798" s="7">
        <v>697.74519889999999</v>
      </c>
      <c r="O1798" s="1">
        <v>31372</v>
      </c>
      <c r="P1798" s="1">
        <v>9.8000000000000007</v>
      </c>
      <c r="Q1798" s="1">
        <v>9.6</v>
      </c>
      <c r="R1798" s="1">
        <v>0.46100000000000002</v>
      </c>
      <c r="S1798" s="1">
        <v>7.2</v>
      </c>
      <c r="T1798" s="1">
        <v>1</v>
      </c>
      <c r="U1798" s="1">
        <v>0</v>
      </c>
      <c r="V1798" s="1">
        <v>0</v>
      </c>
      <c r="W1798" s="1">
        <v>0</v>
      </c>
      <c r="X1798" s="1">
        <v>0</v>
      </c>
      <c r="Y1798" s="1">
        <v>0</v>
      </c>
      <c r="Z1798" s="1">
        <v>66</v>
      </c>
      <c r="AA1798" s="7">
        <f>SUMPRODUCT($A$19:$Y$19,A1798:Y1798)</f>
        <v>60.226172505148796</v>
      </c>
      <c r="AB1798" s="7">
        <f>(Z1798-AA1798)^2</f>
        <v>33.337083940299735</v>
      </c>
      <c r="AC1798" s="7">
        <f>ABS(Z1798-AA1798)</f>
        <v>5.7738274948512043</v>
      </c>
      <c r="AD1798" s="7">
        <f>(Z1798-$AC$10)^2</f>
        <v>9.2191876135253104</v>
      </c>
      <c r="AE1798" s="8">
        <f t="shared" si="27"/>
        <v>5.7738274948512043</v>
      </c>
    </row>
    <row r="1799" spans="1:31" x14ac:dyDescent="0.25">
      <c r="A1799" s="1">
        <v>1</v>
      </c>
      <c r="B1799" s="1">
        <v>138</v>
      </c>
      <c r="C1799" s="1">
        <v>3</v>
      </c>
      <c r="D1799" s="1">
        <v>0.48</v>
      </c>
      <c r="E1799" s="7">
        <v>264.24961289999999</v>
      </c>
      <c r="F1799" s="7">
        <v>95</v>
      </c>
      <c r="G1799" s="1">
        <v>632</v>
      </c>
      <c r="H1799" s="1">
        <v>28.8</v>
      </c>
      <c r="I1799" s="1">
        <v>4</v>
      </c>
      <c r="J1799" s="1">
        <v>96</v>
      </c>
      <c r="K1799" s="1">
        <v>3.95</v>
      </c>
      <c r="L1799" s="1">
        <v>96</v>
      </c>
      <c r="M1799" s="1">
        <v>0.1</v>
      </c>
      <c r="N1799" s="7">
        <v>4463.6758929999996</v>
      </c>
      <c r="O1799" s="1">
        <v>2468873</v>
      </c>
      <c r="P1799" s="1">
        <v>9.3000000000000007</v>
      </c>
      <c r="Q1799" s="1">
        <v>9.1</v>
      </c>
      <c r="R1799" s="1">
        <v>0.72399999999999998</v>
      </c>
      <c r="S1799" s="1">
        <v>12.1</v>
      </c>
      <c r="T1799" s="1">
        <v>0</v>
      </c>
      <c r="U1799" s="1">
        <v>1</v>
      </c>
      <c r="V1799" s="1">
        <v>0</v>
      </c>
      <c r="W1799" s="1">
        <v>0</v>
      </c>
      <c r="X1799" s="1">
        <v>0</v>
      </c>
      <c r="Y1799" s="1">
        <v>0</v>
      </c>
      <c r="Z1799" s="1">
        <v>73.099999999999994</v>
      </c>
      <c r="AA1799" s="7">
        <f>SUMPRODUCT($A$19:$Y$19,A1799:Y1799)</f>
        <v>71.640908777313854</v>
      </c>
      <c r="AB1799" s="7">
        <f>(Z1799-AA1799)^2</f>
        <v>2.1289471961197366</v>
      </c>
      <c r="AC1799" s="7">
        <f>ABS(Z1799-AA1799)</f>
        <v>1.4590912226861406</v>
      </c>
      <c r="AD1799" s="7">
        <f>(Z1799-$AC$10)^2</f>
        <v>16.513564106596323</v>
      </c>
      <c r="AE1799" s="8">
        <f t="shared" si="27"/>
        <v>1.4590912226861406</v>
      </c>
    </row>
    <row r="1800" spans="1:31" x14ac:dyDescent="0.25">
      <c r="A1800" s="1">
        <v>1</v>
      </c>
      <c r="B1800" s="1">
        <v>183</v>
      </c>
      <c r="C1800" s="1">
        <v>0</v>
      </c>
      <c r="D1800" s="1">
        <v>0.01</v>
      </c>
      <c r="E1800" s="7">
        <v>3.7184387989999999</v>
      </c>
      <c r="F1800" s="7">
        <v>88</v>
      </c>
      <c r="G1800" s="1">
        <v>0</v>
      </c>
      <c r="H1800" s="1">
        <v>49.7</v>
      </c>
      <c r="I1800" s="1">
        <v>0</v>
      </c>
      <c r="J1800" s="1">
        <v>94</v>
      </c>
      <c r="K1800" s="1">
        <v>5.5</v>
      </c>
      <c r="L1800" s="1">
        <v>88</v>
      </c>
      <c r="M1800" s="1">
        <v>0.1</v>
      </c>
      <c r="N1800" s="7">
        <v>29.652622000000001</v>
      </c>
      <c r="O1800" s="1">
        <v>57554</v>
      </c>
      <c r="P1800" s="1">
        <v>1.1000000000000001</v>
      </c>
      <c r="Q1800" s="1">
        <v>1.2</v>
      </c>
      <c r="R1800" s="1">
        <v>0.51200000000000001</v>
      </c>
      <c r="S1800" s="1">
        <v>9.6</v>
      </c>
      <c r="T1800" s="1">
        <v>0</v>
      </c>
      <c r="U1800" s="1">
        <v>0</v>
      </c>
      <c r="V1800" s="1">
        <v>1</v>
      </c>
      <c r="W1800" s="1">
        <v>0</v>
      </c>
      <c r="X1800" s="1">
        <v>0</v>
      </c>
      <c r="Y1800" s="1">
        <v>0</v>
      </c>
      <c r="Z1800" s="1">
        <v>68.8</v>
      </c>
      <c r="AA1800" s="7">
        <f>SUMPRODUCT($A$19:$Y$19,A1800:Y1800)</f>
        <v>68.096933040050445</v>
      </c>
      <c r="AB1800" s="7">
        <f>(Z1800-AA1800)^2</f>
        <v>0.49430315017270565</v>
      </c>
      <c r="AC1800" s="7">
        <f>ABS(Z1800-AA1800)</f>
        <v>0.70306695994955248</v>
      </c>
      <c r="AD1800" s="7">
        <f>(Z1800-$AC$10)^2</f>
        <v>5.5843131919531615E-2</v>
      </c>
      <c r="AE1800" s="8">
        <f t="shared" si="27"/>
        <v>0.70306695994955248</v>
      </c>
    </row>
    <row r="1801" spans="1:31" x14ac:dyDescent="0.25">
      <c r="A1801" s="1">
        <v>1</v>
      </c>
      <c r="B1801" s="1">
        <v>186</v>
      </c>
      <c r="C1801" s="1">
        <v>0</v>
      </c>
      <c r="D1801" s="1">
        <v>4.9400000000000004</v>
      </c>
      <c r="E1801" s="7">
        <v>0</v>
      </c>
      <c r="F1801" s="7">
        <v>92</v>
      </c>
      <c r="G1801" s="1">
        <v>0</v>
      </c>
      <c r="H1801" s="1">
        <v>42</v>
      </c>
      <c r="I1801" s="1">
        <v>0</v>
      </c>
      <c r="J1801" s="1">
        <v>99</v>
      </c>
      <c r="K1801" s="1">
        <v>3.93</v>
      </c>
      <c r="L1801" s="1">
        <v>99</v>
      </c>
      <c r="M1801" s="1">
        <v>0.4</v>
      </c>
      <c r="N1801" s="7">
        <v>1653.2390500000001</v>
      </c>
      <c r="O1801" s="1">
        <v>1315372</v>
      </c>
      <c r="P1801" s="1">
        <v>3.9</v>
      </c>
      <c r="Q1801" s="1">
        <v>3.8</v>
      </c>
      <c r="R1801" s="1">
        <v>0.67700000000000005</v>
      </c>
      <c r="S1801" s="1">
        <v>12.9</v>
      </c>
      <c r="T1801" s="1">
        <v>0</v>
      </c>
      <c r="U1801" s="1">
        <v>0</v>
      </c>
      <c r="V1801" s="1">
        <v>0</v>
      </c>
      <c r="W1801" s="1">
        <v>0</v>
      </c>
      <c r="X1801" s="1">
        <v>0</v>
      </c>
      <c r="Y1801" s="1">
        <v>0</v>
      </c>
      <c r="Z1801" s="1">
        <v>79</v>
      </c>
      <c r="AA1801" s="7">
        <f>SUMPRODUCT($A$19:$Y$19,A1801:Y1801)</f>
        <v>73.102873866948656</v>
      </c>
      <c r="AB1801" s="7">
        <f>(Z1801-AA1801)^2</f>
        <v>34.776096629117099</v>
      </c>
      <c r="AC1801" s="7">
        <f>ABS(Z1801-AA1801)</f>
        <v>5.8971261330513443</v>
      </c>
      <c r="AD1801" s="7">
        <f>(Z1801-$AC$10)^2</f>
        <v>99.275088234641331</v>
      </c>
      <c r="AE1801" s="8">
        <f t="shared" si="27"/>
        <v>5.8971261330513443</v>
      </c>
    </row>
    <row r="1802" spans="1:31" x14ac:dyDescent="0.25">
      <c r="A1802" s="1">
        <v>1</v>
      </c>
      <c r="B1802" s="1">
        <v>87</v>
      </c>
      <c r="C1802" s="1">
        <v>0</v>
      </c>
      <c r="D1802" s="1">
        <v>8.91</v>
      </c>
      <c r="E1802" s="7">
        <v>2143.0210830000001</v>
      </c>
      <c r="F1802" s="7">
        <v>9</v>
      </c>
      <c r="G1802" s="1">
        <v>65</v>
      </c>
      <c r="H1802" s="1">
        <v>58.9</v>
      </c>
      <c r="I1802" s="1">
        <v>0</v>
      </c>
      <c r="J1802" s="1">
        <v>82</v>
      </c>
      <c r="K1802" s="1">
        <v>7.47</v>
      </c>
      <c r="L1802" s="1">
        <v>9</v>
      </c>
      <c r="M1802" s="1">
        <v>0.1</v>
      </c>
      <c r="N1802" s="7">
        <v>13641.127200000001</v>
      </c>
      <c r="O1802" s="1">
        <v>1315372</v>
      </c>
      <c r="P1802" s="1">
        <v>0.3</v>
      </c>
      <c r="Q1802" s="1">
        <v>0.3</v>
      </c>
      <c r="R1802" s="1">
        <v>0.86399999999999999</v>
      </c>
      <c r="S1802" s="1">
        <v>17.2</v>
      </c>
      <c r="T1802" s="1">
        <v>0</v>
      </c>
      <c r="U1802" s="1">
        <v>0</v>
      </c>
      <c r="V1802" s="1">
        <v>1</v>
      </c>
      <c r="W1802" s="1">
        <v>0</v>
      </c>
      <c r="X1802" s="1">
        <v>0</v>
      </c>
      <c r="Y1802" s="1">
        <v>1</v>
      </c>
      <c r="Z1802" s="1">
        <v>78.599999999999994</v>
      </c>
      <c r="AA1802" s="7">
        <f>SUMPRODUCT($A$19:$Y$19,A1802:Y1802)</f>
        <v>76.446113871017218</v>
      </c>
      <c r="AB1802" s="7">
        <f>(Z1802-AA1802)^2</f>
        <v>4.6392254566244091</v>
      </c>
      <c r="AC1802" s="7">
        <f>ABS(Z1802-AA1802)</f>
        <v>2.1538861289827764</v>
      </c>
      <c r="AD1802" s="7">
        <f>(Z1802-$AC$10)^2</f>
        <v>91.464137446299191</v>
      </c>
      <c r="AE1802" s="8">
        <f t="shared" si="27"/>
        <v>2.1538861289827764</v>
      </c>
    </row>
    <row r="1803" spans="1:31" x14ac:dyDescent="0.25">
      <c r="A1803" s="1">
        <v>1</v>
      </c>
      <c r="B1803" s="1">
        <v>169</v>
      </c>
      <c r="C1803" s="1">
        <v>0</v>
      </c>
      <c r="D1803" s="1">
        <v>15.19</v>
      </c>
      <c r="E1803" s="7">
        <v>2211.7441779999999</v>
      </c>
      <c r="F1803" s="7">
        <v>94</v>
      </c>
      <c r="G1803" s="1">
        <v>11</v>
      </c>
      <c r="H1803" s="1">
        <v>61.9</v>
      </c>
      <c r="I1803" s="1">
        <v>0</v>
      </c>
      <c r="J1803" s="1">
        <v>93</v>
      </c>
      <c r="K1803" s="1">
        <v>6.55</v>
      </c>
      <c r="L1803" s="1">
        <v>93</v>
      </c>
      <c r="M1803" s="1">
        <v>0.1</v>
      </c>
      <c r="N1803" s="7">
        <v>16554.971389999999</v>
      </c>
      <c r="O1803" s="1">
        <v>2932367</v>
      </c>
      <c r="P1803" s="1">
        <v>2.6</v>
      </c>
      <c r="Q1803" s="1">
        <v>2.7</v>
      </c>
      <c r="R1803" s="1">
        <v>0.84099999999999997</v>
      </c>
      <c r="S1803" s="1">
        <v>16.5</v>
      </c>
      <c r="T1803" s="1">
        <v>0</v>
      </c>
      <c r="U1803" s="1">
        <v>0</v>
      </c>
      <c r="V1803" s="1">
        <v>0</v>
      </c>
      <c r="W1803" s="1">
        <v>0</v>
      </c>
      <c r="X1803" s="1">
        <v>1</v>
      </c>
      <c r="Y1803" s="1">
        <v>1</v>
      </c>
      <c r="Z1803" s="1">
        <v>73.400000000000006</v>
      </c>
      <c r="AA1803" s="7">
        <f>SUMPRODUCT($A$19:$Y$19,A1803:Y1803)</f>
        <v>78.013059851407647</v>
      </c>
      <c r="AB1803" s="7">
        <f>(Z1803-AA1803)^2</f>
        <v>21.280321192669089</v>
      </c>
      <c r="AC1803" s="7">
        <f>ABS(Z1803-AA1803)</f>
        <v>4.6130598514076411</v>
      </c>
      <c r="AD1803" s="7">
        <f>(Z1803-$AC$10)^2</f>
        <v>19.041777197852941</v>
      </c>
      <c r="AE1803" s="8">
        <f t="shared" si="27"/>
        <v>-4.6130598514076411</v>
      </c>
    </row>
    <row r="1804" spans="1:31" x14ac:dyDescent="0.25">
      <c r="A1804" s="1">
        <v>1</v>
      </c>
      <c r="B1804" s="1">
        <v>89</v>
      </c>
      <c r="C1804" s="1">
        <v>0</v>
      </c>
      <c r="D1804" s="1">
        <v>4.03</v>
      </c>
      <c r="E1804" s="7">
        <v>732.8662491</v>
      </c>
      <c r="F1804" s="7">
        <v>89</v>
      </c>
      <c r="G1804" s="1">
        <v>3000</v>
      </c>
      <c r="H1804" s="1">
        <v>55.3</v>
      </c>
      <c r="I1804" s="1">
        <v>0</v>
      </c>
      <c r="J1804" s="1">
        <v>86</v>
      </c>
      <c r="K1804" s="1">
        <v>9.57</v>
      </c>
      <c r="L1804" s="1">
        <v>86</v>
      </c>
      <c r="M1804" s="1">
        <v>0.1</v>
      </c>
      <c r="N1804" s="7">
        <v>5193.9493199999997</v>
      </c>
      <c r="O1804" s="1">
        <v>35662</v>
      </c>
      <c r="P1804" s="1">
        <v>2.4</v>
      </c>
      <c r="Q1804" s="1">
        <v>2.4</v>
      </c>
      <c r="R1804" s="1">
        <v>0.74199999999999999</v>
      </c>
      <c r="S1804" s="1">
        <v>14.2</v>
      </c>
      <c r="T1804" s="1">
        <v>0</v>
      </c>
      <c r="U1804" s="1">
        <v>0</v>
      </c>
      <c r="V1804" s="1">
        <v>0</v>
      </c>
      <c r="W1804" s="1">
        <v>0</v>
      </c>
      <c r="X1804" s="1">
        <v>1</v>
      </c>
      <c r="Y1804" s="1">
        <v>0</v>
      </c>
      <c r="Z1804" s="1">
        <v>77.2</v>
      </c>
      <c r="AA1804" s="7">
        <f>SUMPRODUCT($A$19:$Y$19,A1804:Y1804)</f>
        <v>74.691022124585331</v>
      </c>
      <c r="AB1804" s="7">
        <f>(Z1804-AA1804)^2</f>
        <v>6.2949699793203218</v>
      </c>
      <c r="AC1804" s="7">
        <f>ABS(Z1804-AA1804)</f>
        <v>2.5089778754146721</v>
      </c>
      <c r="AD1804" s="7">
        <f>(Z1804-$AC$10)^2</f>
        <v>66.645809687102243</v>
      </c>
      <c r="AE1804" s="8">
        <f t="shared" si="27"/>
        <v>2.5089778754146721</v>
      </c>
    </row>
    <row r="1805" spans="1:31" x14ac:dyDescent="0.25">
      <c r="A1805" s="1">
        <v>1</v>
      </c>
      <c r="B1805" s="1">
        <v>452</v>
      </c>
      <c r="C1805" s="1">
        <v>3</v>
      </c>
      <c r="D1805" s="1">
        <v>5.09</v>
      </c>
      <c r="E1805" s="7">
        <v>203.73228929999999</v>
      </c>
      <c r="F1805" s="7">
        <v>92</v>
      </c>
      <c r="G1805" s="1">
        <v>1278</v>
      </c>
      <c r="H1805" s="1">
        <v>25.8</v>
      </c>
      <c r="I1805" s="1">
        <v>4</v>
      </c>
      <c r="J1805" s="1">
        <v>78</v>
      </c>
      <c r="K1805" s="1">
        <v>6.17</v>
      </c>
      <c r="L1805" s="1">
        <v>77</v>
      </c>
      <c r="M1805" s="1">
        <v>24.6</v>
      </c>
      <c r="N1805" s="7">
        <v>1713.47594</v>
      </c>
      <c r="O1805" s="1">
        <v>1962147</v>
      </c>
      <c r="P1805" s="1">
        <v>14.7</v>
      </c>
      <c r="Q1805" s="1">
        <v>14.8</v>
      </c>
      <c r="R1805" s="1">
        <v>0.55600000000000005</v>
      </c>
      <c r="S1805" s="1">
        <v>11.8</v>
      </c>
      <c r="T1805" s="1">
        <v>1</v>
      </c>
      <c r="U1805" s="1">
        <v>0</v>
      </c>
      <c r="V1805" s="1">
        <v>0</v>
      </c>
      <c r="W1805" s="1">
        <v>0</v>
      </c>
      <c r="X1805" s="1">
        <v>0</v>
      </c>
      <c r="Y1805" s="1">
        <v>0</v>
      </c>
      <c r="Z1805" s="1">
        <v>55.7</v>
      </c>
      <c r="AA1805" s="7">
        <f>SUMPRODUCT($A$19:$Y$19,A1805:Y1805)</f>
        <v>50.064920918866164</v>
      </c>
      <c r="AB1805" s="7">
        <f>(Z1805-AA1805)^2</f>
        <v>31.754116250632187</v>
      </c>
      <c r="AC1805" s="7">
        <f>ABS(Z1805-AA1805)</f>
        <v>5.6350790811338385</v>
      </c>
      <c r="AD1805" s="7">
        <f>(Z1805-$AC$10)^2</f>
        <v>177.85720481371791</v>
      </c>
      <c r="AE1805" s="8">
        <f t="shared" si="27"/>
        <v>5.6350790811338385</v>
      </c>
    </row>
    <row r="1806" spans="1:31" x14ac:dyDescent="0.25">
      <c r="A1806" s="1">
        <v>1</v>
      </c>
      <c r="B1806" s="1">
        <v>371</v>
      </c>
      <c r="C1806" s="1">
        <v>23</v>
      </c>
      <c r="D1806" s="1">
        <v>6.5</v>
      </c>
      <c r="E1806" s="7">
        <v>10.82259524</v>
      </c>
      <c r="F1806" s="7">
        <v>91</v>
      </c>
      <c r="G1806" s="1">
        <v>0</v>
      </c>
      <c r="H1806" s="1">
        <v>31.3</v>
      </c>
      <c r="I1806" s="1">
        <v>34</v>
      </c>
      <c r="J1806" s="1">
        <v>92</v>
      </c>
      <c r="K1806" s="1">
        <v>6.44</v>
      </c>
      <c r="L1806" s="1">
        <v>91</v>
      </c>
      <c r="M1806" s="1">
        <v>6.3</v>
      </c>
      <c r="N1806" s="7">
        <v>127.47462</v>
      </c>
      <c r="O1806" s="1">
        <v>15411675</v>
      </c>
      <c r="P1806" s="1">
        <v>5.9</v>
      </c>
      <c r="Q1806" s="1">
        <v>5.7</v>
      </c>
      <c r="R1806" s="1">
        <v>0.498</v>
      </c>
      <c r="S1806" s="1">
        <v>10.3</v>
      </c>
      <c r="T1806" s="1">
        <v>1</v>
      </c>
      <c r="U1806" s="1">
        <v>0</v>
      </c>
      <c r="V1806" s="1">
        <v>0</v>
      </c>
      <c r="W1806" s="1">
        <v>0</v>
      </c>
      <c r="X1806" s="1">
        <v>0</v>
      </c>
      <c r="Y1806" s="1">
        <v>0</v>
      </c>
      <c r="Z1806" s="1">
        <v>59.2</v>
      </c>
      <c r="AA1806" s="7">
        <f>SUMPRODUCT($A$19:$Y$19,A1806:Y1806)</f>
        <v>59.017546161265244</v>
      </c>
      <c r="AB1806" s="7">
        <f>(Z1806-AA1806)^2</f>
        <v>3.3289403269049347E-2</v>
      </c>
      <c r="AC1806" s="7">
        <f>ABS(Z1806-AA1806)</f>
        <v>0.18245383873475873</v>
      </c>
      <c r="AD1806" s="7">
        <f>(Z1806-$AC$10)^2</f>
        <v>96.753024211710724</v>
      </c>
      <c r="AE1806" s="8">
        <f t="shared" si="27"/>
        <v>0.18245383873475873</v>
      </c>
    </row>
    <row r="1807" spans="1:31" x14ac:dyDescent="0.25">
      <c r="A1807" s="1">
        <v>1</v>
      </c>
      <c r="B1807" s="1">
        <v>295</v>
      </c>
      <c r="C1807" s="1">
        <v>8</v>
      </c>
      <c r="D1807" s="1">
        <v>7.08</v>
      </c>
      <c r="E1807" s="7">
        <v>76.198689360000003</v>
      </c>
      <c r="F1807" s="7">
        <v>99</v>
      </c>
      <c r="G1807" s="1">
        <v>109</v>
      </c>
      <c r="H1807" s="1">
        <v>46.8</v>
      </c>
      <c r="I1807" s="1">
        <v>9</v>
      </c>
      <c r="J1807" s="1">
        <v>99</v>
      </c>
      <c r="K1807" s="1">
        <v>3.73</v>
      </c>
      <c r="L1807" s="1">
        <v>99</v>
      </c>
      <c r="M1807" s="1">
        <v>0.1</v>
      </c>
      <c r="N1807" s="7">
        <v>5291.5756499999998</v>
      </c>
      <c r="O1807" s="1">
        <v>153884</v>
      </c>
      <c r="P1807" s="1">
        <v>2.4</v>
      </c>
      <c r="Q1807" s="1">
        <v>2.5</v>
      </c>
      <c r="R1807" s="1">
        <v>0.747</v>
      </c>
      <c r="S1807" s="1">
        <v>14.3</v>
      </c>
      <c r="T1807" s="1">
        <v>0</v>
      </c>
      <c r="U1807" s="1">
        <v>1</v>
      </c>
      <c r="V1807" s="1">
        <v>0</v>
      </c>
      <c r="W1807" s="1">
        <v>0</v>
      </c>
      <c r="X1807" s="1">
        <v>0</v>
      </c>
      <c r="Y1807" s="1">
        <v>0</v>
      </c>
      <c r="Z1807" s="1">
        <v>65</v>
      </c>
      <c r="AA1807" s="7">
        <f>SUMPRODUCT($A$19:$Y$19,A1807:Y1807)</f>
        <v>71.6063126552135</v>
      </c>
      <c r="AB1807" s="7">
        <f>(Z1807-AA1807)^2</f>
        <v>43.643366898434046</v>
      </c>
      <c r="AC1807" s="7">
        <f>ABS(Z1807-AA1807)</f>
        <v>6.6063126552135003</v>
      </c>
      <c r="AD1807" s="7">
        <f>(Z1807-$AC$10)^2</f>
        <v>16.291810642670232</v>
      </c>
      <c r="AE1807" s="8">
        <f t="shared" si="27"/>
        <v>-6.6063126552135003</v>
      </c>
    </row>
    <row r="1808" spans="1:31" x14ac:dyDescent="0.25">
      <c r="A1808" s="1">
        <v>1</v>
      </c>
      <c r="B1808" s="1">
        <v>15</v>
      </c>
      <c r="C1808" s="1">
        <v>25</v>
      </c>
      <c r="D1808" s="1">
        <v>0.46</v>
      </c>
      <c r="E1808" s="7">
        <v>66.729338709999993</v>
      </c>
      <c r="F1808" s="7">
        <v>92</v>
      </c>
      <c r="G1808" s="1">
        <v>6000</v>
      </c>
      <c r="H1808" s="1">
        <v>46.5</v>
      </c>
      <c r="I1808" s="1">
        <v>29</v>
      </c>
      <c r="J1808" s="1">
        <v>94</v>
      </c>
      <c r="K1808" s="1">
        <v>5.31</v>
      </c>
      <c r="L1808" s="1">
        <v>94</v>
      </c>
      <c r="M1808" s="1">
        <v>0.1</v>
      </c>
      <c r="N1808" s="7">
        <v>1413.7571760000001</v>
      </c>
      <c r="O1808" s="1">
        <v>29512368</v>
      </c>
      <c r="P1808" s="1">
        <v>6.6</v>
      </c>
      <c r="Q1808" s="1">
        <v>6.5</v>
      </c>
      <c r="R1808" s="1">
        <v>0.54</v>
      </c>
      <c r="S1808" s="1">
        <v>8.8000000000000007</v>
      </c>
      <c r="T1808" s="1">
        <v>1</v>
      </c>
      <c r="U1808" s="1">
        <v>0</v>
      </c>
      <c r="V1808" s="1">
        <v>0</v>
      </c>
      <c r="W1808" s="1">
        <v>0</v>
      </c>
      <c r="X1808" s="1">
        <v>0</v>
      </c>
      <c r="Y1808" s="1">
        <v>0</v>
      </c>
      <c r="Z1808" s="1">
        <v>69.5</v>
      </c>
      <c r="AA1808" s="7">
        <f>SUMPRODUCT($A$19:$Y$19,A1808:Y1808)</f>
        <v>67.263658524792348</v>
      </c>
      <c r="AB1808" s="7">
        <f>(Z1808-AA1808)^2</f>
        <v>5.0012231937339386</v>
      </c>
      <c r="AC1808" s="7">
        <f>ABS(Z1808-AA1808)</f>
        <v>2.2363414752076523</v>
      </c>
      <c r="AD1808" s="7">
        <f>(Z1808-$AC$10)^2</f>
        <v>0.21500701151808541</v>
      </c>
      <c r="AE1808" s="8">
        <f t="shared" si="27"/>
        <v>2.2363414752076523</v>
      </c>
    </row>
    <row r="1809" spans="1:31" x14ac:dyDescent="0.25">
      <c r="A1809" s="1">
        <v>1</v>
      </c>
      <c r="B1809" s="1">
        <v>185</v>
      </c>
      <c r="C1809" s="1">
        <v>0</v>
      </c>
      <c r="D1809" s="1">
        <v>7.82</v>
      </c>
      <c r="E1809" s="7">
        <v>21.465313200000001</v>
      </c>
      <c r="F1809" s="7">
        <v>99</v>
      </c>
      <c r="G1809" s="1">
        <v>0</v>
      </c>
      <c r="H1809" s="1">
        <v>3.1</v>
      </c>
      <c r="I1809" s="1">
        <v>0</v>
      </c>
      <c r="J1809" s="1">
        <v>99</v>
      </c>
      <c r="K1809" s="1">
        <v>3.91</v>
      </c>
      <c r="L1809" s="1">
        <v>99</v>
      </c>
      <c r="M1809" s="1">
        <v>0.1</v>
      </c>
      <c r="N1809" s="7">
        <v>1192.5174</v>
      </c>
      <c r="O1809" s="1">
        <v>82858</v>
      </c>
      <c r="P1809" s="1">
        <v>6</v>
      </c>
      <c r="Q1809" s="1">
        <v>6.4</v>
      </c>
      <c r="R1809" s="1">
        <v>0.71199999999999997</v>
      </c>
      <c r="S1809" s="1">
        <v>12.1</v>
      </c>
      <c r="T1809" s="1">
        <v>1</v>
      </c>
      <c r="U1809" s="1">
        <v>0</v>
      </c>
      <c r="V1809" s="1">
        <v>0</v>
      </c>
      <c r="W1809" s="1">
        <v>0</v>
      </c>
      <c r="X1809" s="1">
        <v>0</v>
      </c>
      <c r="Y1809" s="1">
        <v>0</v>
      </c>
      <c r="Z1809" s="1">
        <v>72.2</v>
      </c>
      <c r="AA1809" s="7">
        <f>SUMPRODUCT($A$19:$Y$19,A1809:Y1809)</f>
        <v>65.851466904939272</v>
      </c>
      <c r="AB1809" s="7">
        <f>(Z1809-AA1809)^2</f>
        <v>40.303872459081383</v>
      </c>
      <c r="AC1809" s="7">
        <f>ABS(Z1809-AA1809)</f>
        <v>6.3485330950607306</v>
      </c>
      <c r="AD1809" s="7">
        <f>(Z1809-$AC$10)^2</f>
        <v>10.008924832826816</v>
      </c>
      <c r="AE1809" s="8">
        <f t="shared" si="27"/>
        <v>6.3485330950607306</v>
      </c>
    </row>
    <row r="1810" spans="1:31" x14ac:dyDescent="0.25">
      <c r="A1810" s="1">
        <v>1</v>
      </c>
      <c r="B1810" s="1">
        <v>219</v>
      </c>
      <c r="C1810" s="1">
        <v>1</v>
      </c>
      <c r="D1810" s="1">
        <v>8.25</v>
      </c>
      <c r="E1810" s="7">
        <v>0</v>
      </c>
      <c r="F1810" s="7">
        <v>98</v>
      </c>
      <c r="G1810" s="1">
        <v>0</v>
      </c>
      <c r="H1810" s="1">
        <v>5.4</v>
      </c>
      <c r="I1810" s="1">
        <v>1</v>
      </c>
      <c r="J1810" s="1">
        <v>97</v>
      </c>
      <c r="K1810" s="1">
        <v>12.8</v>
      </c>
      <c r="L1810" s="1">
        <v>9</v>
      </c>
      <c r="M1810" s="1">
        <v>0.1</v>
      </c>
      <c r="N1810" s="7">
        <v>1653.2390500000001</v>
      </c>
      <c r="O1810" s="1">
        <v>1315372</v>
      </c>
      <c r="P1810" s="1">
        <v>2.8</v>
      </c>
      <c r="Q1810" s="1">
        <v>3</v>
      </c>
      <c r="R1810" s="1">
        <v>0.67300000000000004</v>
      </c>
      <c r="S1810" s="1">
        <v>12.3</v>
      </c>
      <c r="T1810" s="1">
        <v>0</v>
      </c>
      <c r="U1810" s="1">
        <v>0</v>
      </c>
      <c r="V1810" s="1">
        <v>0</v>
      </c>
      <c r="W1810" s="1">
        <v>0</v>
      </c>
      <c r="X1810" s="1">
        <v>1</v>
      </c>
      <c r="Y1810" s="1">
        <v>0</v>
      </c>
      <c r="Z1810" s="1">
        <v>68.8</v>
      </c>
      <c r="AA1810" s="7">
        <f>SUMPRODUCT($A$19:$Y$19,A1810:Y1810)</f>
        <v>67.290555728027527</v>
      </c>
      <c r="AB1810" s="7">
        <f>(Z1810-AA1810)^2</f>
        <v>2.2784220101904991</v>
      </c>
      <c r="AC1810" s="7">
        <f>ABS(Z1810-AA1810)</f>
        <v>1.5094442719724697</v>
      </c>
      <c r="AD1810" s="7">
        <f>(Z1810-$AC$10)^2</f>
        <v>5.5843131919531615E-2</v>
      </c>
      <c r="AE1810" s="8">
        <f t="shared" si="27"/>
        <v>1.5094442719724697</v>
      </c>
    </row>
    <row r="1811" spans="1:31" x14ac:dyDescent="0.25">
      <c r="A1811" s="1">
        <v>1</v>
      </c>
      <c r="B1811" s="1">
        <v>199</v>
      </c>
      <c r="C1811" s="1">
        <v>39</v>
      </c>
      <c r="D1811" s="1">
        <v>3.76</v>
      </c>
      <c r="E1811" s="7">
        <v>0</v>
      </c>
      <c r="F1811" s="7">
        <v>89</v>
      </c>
      <c r="G1811" s="1">
        <v>6</v>
      </c>
      <c r="H1811" s="1">
        <v>23.8</v>
      </c>
      <c r="I1811" s="1">
        <v>50</v>
      </c>
      <c r="J1811" s="1">
        <v>89</v>
      </c>
      <c r="K1811" s="1">
        <v>5.72</v>
      </c>
      <c r="L1811" s="1">
        <v>89</v>
      </c>
      <c r="M1811" s="1">
        <v>0.3</v>
      </c>
      <c r="N1811" s="7">
        <v>1194.5913700000001</v>
      </c>
      <c r="O1811" s="1">
        <v>5243669</v>
      </c>
      <c r="P1811" s="1">
        <v>12.8</v>
      </c>
      <c r="Q1811" s="1">
        <v>13</v>
      </c>
      <c r="R1811" s="1">
        <v>0.55200000000000005</v>
      </c>
      <c r="S1811" s="1">
        <v>9.1</v>
      </c>
      <c r="T1811" s="1">
        <v>0</v>
      </c>
      <c r="U1811" s="1">
        <v>1</v>
      </c>
      <c r="V1811" s="1">
        <v>0</v>
      </c>
      <c r="W1811" s="1">
        <v>0</v>
      </c>
      <c r="X1811" s="1">
        <v>0</v>
      </c>
      <c r="Y1811" s="1">
        <v>0</v>
      </c>
      <c r="Z1811" s="1">
        <v>66.599999999999994</v>
      </c>
      <c r="AA1811" s="7">
        <f>SUMPRODUCT($A$19:$Y$19,A1811:Y1811)</f>
        <v>67.156022371188399</v>
      </c>
      <c r="AB1811" s="7">
        <f>(Z1811-AA1811)^2</f>
        <v>0.30916087726197633</v>
      </c>
      <c r="AC1811" s="7">
        <f>ABS(Z1811-AA1811)</f>
        <v>0.55602237118840492</v>
      </c>
      <c r="AD1811" s="7">
        <f>(Z1811-$AC$10)^2</f>
        <v>5.9356137960383846</v>
      </c>
      <c r="AE1811" s="8">
        <f t="shared" si="27"/>
        <v>-0.55602237118840492</v>
      </c>
    </row>
    <row r="1812" spans="1:31" x14ac:dyDescent="0.25">
      <c r="A1812" s="1">
        <v>1</v>
      </c>
      <c r="B1812" s="1">
        <v>172</v>
      </c>
      <c r="C1812" s="1">
        <v>0</v>
      </c>
      <c r="D1812" s="1">
        <v>2.06</v>
      </c>
      <c r="E1812" s="7">
        <v>0</v>
      </c>
      <c r="F1812" s="7">
        <v>89</v>
      </c>
      <c r="G1812" s="1">
        <v>0</v>
      </c>
      <c r="H1812" s="1">
        <v>65.8</v>
      </c>
      <c r="I1812" s="1">
        <v>0</v>
      </c>
      <c r="J1812" s="1">
        <v>81</v>
      </c>
      <c r="K1812" s="1">
        <v>13.44</v>
      </c>
      <c r="L1812" s="1">
        <v>91</v>
      </c>
      <c r="M1812" s="1">
        <v>0.1</v>
      </c>
      <c r="N1812" s="7">
        <v>1653.2390500000001</v>
      </c>
      <c r="O1812" s="1">
        <v>1315372</v>
      </c>
      <c r="P1812" s="1">
        <v>0.2</v>
      </c>
      <c r="Q1812" s="1">
        <v>0.2</v>
      </c>
      <c r="R1812" s="1">
        <v>0.629</v>
      </c>
      <c r="S1812" s="1">
        <v>11.4</v>
      </c>
      <c r="T1812" s="1">
        <v>0</v>
      </c>
      <c r="U1812" s="1">
        <v>0</v>
      </c>
      <c r="V1812" s="1">
        <v>1</v>
      </c>
      <c r="W1812" s="1">
        <v>0</v>
      </c>
      <c r="X1812" s="1">
        <v>0</v>
      </c>
      <c r="Y1812" s="1">
        <v>0</v>
      </c>
      <c r="Z1812" s="1">
        <v>68.5</v>
      </c>
      <c r="AA1812" s="7">
        <f>SUMPRODUCT($A$19:$Y$19,A1812:Y1812)</f>
        <v>70.704859768190786</v>
      </c>
      <c r="AB1812" s="7">
        <f>(Z1812-AA1812)^2</f>
        <v>4.8614065973863285</v>
      </c>
      <c r="AC1812" s="7">
        <f>ABS(Z1812-AA1812)</f>
        <v>2.2048597681907864</v>
      </c>
      <c r="AD1812" s="7">
        <f>(Z1812-$AC$10)^2</f>
        <v>0.28763004066300663</v>
      </c>
      <c r="AE1812" s="8">
        <f t="shared" si="27"/>
        <v>-2.2048597681907864</v>
      </c>
    </row>
    <row r="1813" spans="1:31" x14ac:dyDescent="0.25">
      <c r="A1813" s="1">
        <v>1</v>
      </c>
      <c r="B1813" s="1">
        <v>383</v>
      </c>
      <c r="C1813" s="1">
        <v>29</v>
      </c>
      <c r="D1813" s="1">
        <v>3.76</v>
      </c>
      <c r="E1813" s="7">
        <v>0</v>
      </c>
      <c r="F1813" s="7">
        <v>92</v>
      </c>
      <c r="G1813" s="1">
        <v>0</v>
      </c>
      <c r="H1813" s="1">
        <v>42.1</v>
      </c>
      <c r="I1813" s="1">
        <v>46</v>
      </c>
      <c r="J1813" s="1">
        <v>93</v>
      </c>
      <c r="K1813" s="1">
        <v>5.72</v>
      </c>
      <c r="L1813" s="1">
        <v>93</v>
      </c>
      <c r="M1813" s="1">
        <v>3.5</v>
      </c>
      <c r="N1813" s="7">
        <v>1653.2390500000001</v>
      </c>
      <c r="O1813" s="1">
        <v>751642</v>
      </c>
      <c r="P1813" s="1">
        <v>3.4</v>
      </c>
      <c r="Q1813" s="1">
        <v>3.4</v>
      </c>
      <c r="R1813" s="1">
        <v>0</v>
      </c>
      <c r="S1813" s="1">
        <v>0</v>
      </c>
      <c r="T1813" s="1">
        <v>1</v>
      </c>
      <c r="U1813" s="1">
        <v>0</v>
      </c>
      <c r="V1813" s="1">
        <v>0</v>
      </c>
      <c r="W1813" s="1">
        <v>0</v>
      </c>
      <c r="X1813" s="1">
        <v>0</v>
      </c>
      <c r="Y1813" s="1">
        <v>0</v>
      </c>
      <c r="Z1813" s="1">
        <v>58</v>
      </c>
      <c r="AA1813" s="7">
        <f>SUMPRODUCT($A$19:$Y$19,A1813:Y1813)</f>
        <v>52.380783864063318</v>
      </c>
      <c r="AB1813" s="7">
        <f>(Z1813-AA1813)^2</f>
        <v>31.575589982371177</v>
      </c>
      <c r="AC1813" s="7">
        <f>ABS(Z1813-AA1813)</f>
        <v>5.6192161359366821</v>
      </c>
      <c r="AD1813" s="7">
        <f>(Z1813-$AC$10)^2</f>
        <v>121.80017184668468</v>
      </c>
      <c r="AE1813" s="8">
        <f t="shared" si="27"/>
        <v>5.6192161359366821</v>
      </c>
    </row>
    <row r="1814" spans="1:31" x14ac:dyDescent="0.25">
      <c r="A1814" s="1">
        <v>1</v>
      </c>
      <c r="B1814" s="1">
        <v>464</v>
      </c>
      <c r="C1814" s="1">
        <v>30</v>
      </c>
      <c r="D1814" s="1">
        <v>3.8</v>
      </c>
      <c r="E1814" s="7">
        <v>38.000757880000002</v>
      </c>
      <c r="F1814" s="7">
        <v>92</v>
      </c>
      <c r="G1814" s="1">
        <v>33</v>
      </c>
      <c r="H1814" s="1">
        <v>19.7</v>
      </c>
      <c r="I1814" s="1">
        <v>46</v>
      </c>
      <c r="J1814" s="1">
        <v>65</v>
      </c>
      <c r="K1814" s="1">
        <v>1.68</v>
      </c>
      <c r="L1814" s="1">
        <v>64</v>
      </c>
      <c r="M1814" s="1">
        <v>2.2000000000000002</v>
      </c>
      <c r="N1814" s="7">
        <v>322.313468</v>
      </c>
      <c r="O1814" s="1">
        <v>5848692</v>
      </c>
      <c r="P1814" s="1">
        <v>9.1</v>
      </c>
      <c r="Q1814" s="1">
        <v>9.1</v>
      </c>
      <c r="R1814" s="1">
        <v>0.34799999999999998</v>
      </c>
      <c r="S1814" s="1">
        <v>8</v>
      </c>
      <c r="T1814" s="1">
        <v>1</v>
      </c>
      <c r="U1814" s="1">
        <v>0</v>
      </c>
      <c r="V1814" s="1">
        <v>0</v>
      </c>
      <c r="W1814" s="1">
        <v>0</v>
      </c>
      <c r="X1814" s="1">
        <v>0</v>
      </c>
      <c r="Y1814" s="1">
        <v>0</v>
      </c>
      <c r="Z1814" s="1">
        <v>44.3</v>
      </c>
      <c r="AA1814" s="7">
        <f>SUMPRODUCT($A$19:$Y$19,A1814:Y1814)</f>
        <v>54.272124126170617</v>
      </c>
      <c r="AB1814" s="7">
        <f>(Z1814-AA1814)^2</f>
        <v>99.443259587754142</v>
      </c>
      <c r="AC1814" s="7">
        <f>ABS(Z1814-AA1814)</f>
        <v>9.9721241261706197</v>
      </c>
      <c r="AD1814" s="7">
        <f>(Z1814-$AC$10)^2</f>
        <v>611.88510734597025</v>
      </c>
      <c r="AE1814" s="8">
        <f t="shared" ref="AE1814:AE1877" si="28">Z1814-AA1814</f>
        <v>-9.9721241261706197</v>
      </c>
    </row>
    <row r="1815" spans="1:31" x14ac:dyDescent="0.25">
      <c r="A1815" s="1">
        <v>1</v>
      </c>
      <c r="B1815" s="1">
        <v>338</v>
      </c>
      <c r="C1815" s="1">
        <v>3</v>
      </c>
      <c r="D1815" s="1">
        <v>8.34</v>
      </c>
      <c r="E1815" s="7">
        <v>1705.678619</v>
      </c>
      <c r="F1815" s="7">
        <v>92</v>
      </c>
      <c r="G1815" s="1">
        <v>436</v>
      </c>
      <c r="H1815" s="1">
        <v>21.3</v>
      </c>
      <c r="I1815" s="1">
        <v>4</v>
      </c>
      <c r="J1815" s="1">
        <v>55</v>
      </c>
      <c r="K1815" s="1">
        <v>2.31</v>
      </c>
      <c r="L1815" s="1">
        <v>42</v>
      </c>
      <c r="M1815" s="1">
        <v>6.3</v>
      </c>
      <c r="N1815" s="7">
        <v>22742.381590000001</v>
      </c>
      <c r="O1815" s="1">
        <v>868418</v>
      </c>
      <c r="P1815" s="1">
        <v>9.3000000000000007</v>
      </c>
      <c r="Q1815" s="1">
        <v>9.3000000000000007</v>
      </c>
      <c r="R1815" s="1">
        <v>0.59199999999999997</v>
      </c>
      <c r="S1815" s="1">
        <v>9.1</v>
      </c>
      <c r="T1815" s="1">
        <v>1</v>
      </c>
      <c r="U1815" s="1">
        <v>0</v>
      </c>
      <c r="V1815" s="1">
        <v>0</v>
      </c>
      <c r="W1815" s="1">
        <v>0</v>
      </c>
      <c r="X1815" s="1">
        <v>0</v>
      </c>
      <c r="Y1815" s="1">
        <v>0</v>
      </c>
      <c r="Z1815" s="1">
        <v>55.4</v>
      </c>
      <c r="AA1815" s="7">
        <f>SUMPRODUCT($A$19:$Y$19,A1815:Y1815)</f>
        <v>56.482753191717833</v>
      </c>
      <c r="AB1815" s="7">
        <f>(Z1815-AA1815)^2</f>
        <v>1.1723544741751584</v>
      </c>
      <c r="AC1815" s="7">
        <f>ABS(Z1815-AA1815)</f>
        <v>1.0827531917178348</v>
      </c>
      <c r="AD1815" s="7">
        <f>(Z1815-$AC$10)^2</f>
        <v>185.9489917224615</v>
      </c>
      <c r="AE1815" s="8">
        <f t="shared" si="28"/>
        <v>-1.0827531917178348</v>
      </c>
    </row>
    <row r="1816" spans="1:31" x14ac:dyDescent="0.25">
      <c r="A1816" s="1">
        <v>1</v>
      </c>
      <c r="B1816" s="1">
        <v>122</v>
      </c>
      <c r="C1816" s="1">
        <v>0</v>
      </c>
      <c r="D1816" s="1">
        <v>13.01</v>
      </c>
      <c r="E1816" s="7">
        <v>0</v>
      </c>
      <c r="F1816" s="7">
        <v>92</v>
      </c>
      <c r="G1816" s="1">
        <v>30</v>
      </c>
      <c r="H1816" s="1">
        <v>6.4</v>
      </c>
      <c r="I1816" s="1">
        <v>0</v>
      </c>
      <c r="J1816" s="1">
        <v>97</v>
      </c>
      <c r="K1816" s="1">
        <v>7.13</v>
      </c>
      <c r="L1816" s="1">
        <v>97</v>
      </c>
      <c r="M1816" s="1">
        <v>0.1</v>
      </c>
      <c r="N1816" s="7">
        <v>1653.2390500000001</v>
      </c>
      <c r="O1816" s="1">
        <v>1315372</v>
      </c>
      <c r="P1816" s="1">
        <v>2.2000000000000002</v>
      </c>
      <c r="Q1816" s="1">
        <v>2.2000000000000002</v>
      </c>
      <c r="R1816" s="1">
        <v>0.67300000000000004</v>
      </c>
      <c r="S1816" s="1">
        <v>12.3</v>
      </c>
      <c r="T1816" s="1">
        <v>0</v>
      </c>
      <c r="U1816" s="1">
        <v>0</v>
      </c>
      <c r="V1816" s="1">
        <v>0</v>
      </c>
      <c r="W1816" s="1">
        <v>0</v>
      </c>
      <c r="X1816" s="1">
        <v>1</v>
      </c>
      <c r="Y1816" s="1">
        <v>1</v>
      </c>
      <c r="Z1816" s="1">
        <v>75.2</v>
      </c>
      <c r="AA1816" s="7">
        <f>SUMPRODUCT($A$19:$Y$19,A1816:Y1816)</f>
        <v>73.902857891164871</v>
      </c>
      <c r="AB1816" s="7">
        <f>(Z1816-AA1816)^2</f>
        <v>1.6825776505132535</v>
      </c>
      <c r="AC1816" s="7">
        <f>ABS(Z1816-AA1816)</f>
        <v>1.297142108835132</v>
      </c>
      <c r="AD1816" s="7">
        <f>(Z1816-$AC$10)^2</f>
        <v>37.991055745392067</v>
      </c>
      <c r="AE1816" s="8">
        <f t="shared" si="28"/>
        <v>1.297142108835132</v>
      </c>
    </row>
    <row r="1817" spans="1:31" x14ac:dyDescent="0.25">
      <c r="A1817" s="1">
        <v>1</v>
      </c>
      <c r="B1817" s="1">
        <v>59</v>
      </c>
      <c r="C1817" s="1">
        <v>0</v>
      </c>
      <c r="D1817" s="1">
        <v>6.91</v>
      </c>
      <c r="E1817" s="7">
        <v>3601.2874569999999</v>
      </c>
      <c r="F1817" s="7">
        <v>82</v>
      </c>
      <c r="G1817" s="1">
        <v>3</v>
      </c>
      <c r="H1817" s="1">
        <v>68</v>
      </c>
      <c r="I1817" s="1">
        <v>0</v>
      </c>
      <c r="J1817" s="1">
        <v>96</v>
      </c>
      <c r="K1817" s="1">
        <v>9.6</v>
      </c>
      <c r="L1817" s="1">
        <v>96</v>
      </c>
      <c r="M1817" s="1">
        <v>0.1</v>
      </c>
      <c r="N1817" s="7">
        <v>22821.847000000002</v>
      </c>
      <c r="O1817" s="1">
        <v>416268</v>
      </c>
      <c r="P1817" s="1">
        <v>0.8</v>
      </c>
      <c r="Q1817" s="1">
        <v>0.7</v>
      </c>
      <c r="R1817" s="1">
        <v>0.82599999999999996</v>
      </c>
      <c r="S1817" s="1">
        <v>14.8</v>
      </c>
      <c r="T1817" s="1">
        <v>0</v>
      </c>
      <c r="U1817" s="1">
        <v>0</v>
      </c>
      <c r="V1817" s="1">
        <v>0</v>
      </c>
      <c r="W1817" s="1">
        <v>0</v>
      </c>
      <c r="X1817" s="1">
        <v>1</v>
      </c>
      <c r="Y1817" s="1">
        <v>1</v>
      </c>
      <c r="Z1817" s="1">
        <v>87</v>
      </c>
      <c r="AA1817" s="7">
        <f>SUMPRODUCT($A$19:$Y$19,A1817:Y1817)</f>
        <v>80.420650886761379</v>
      </c>
      <c r="AB1817" s="7">
        <f>(Z1817-AA1817)^2</f>
        <v>43.287834753873824</v>
      </c>
      <c r="AC1817" s="7">
        <f>ABS(Z1817-AA1817)</f>
        <v>6.5793491132386208</v>
      </c>
      <c r="AD1817" s="7">
        <f>(Z1817-$AC$10)^2</f>
        <v>322.69410400148195</v>
      </c>
      <c r="AE1817" s="8">
        <f t="shared" si="28"/>
        <v>6.5793491132386208</v>
      </c>
    </row>
    <row r="1818" spans="1:31" x14ac:dyDescent="0.25">
      <c r="A1818" s="1">
        <v>1</v>
      </c>
      <c r="B1818" s="1">
        <v>148</v>
      </c>
      <c r="C1818" s="1">
        <v>3</v>
      </c>
      <c r="D1818" s="1">
        <v>5.36</v>
      </c>
      <c r="E1818" s="7">
        <v>441.84462439999999</v>
      </c>
      <c r="F1818" s="7">
        <v>87</v>
      </c>
      <c r="G1818" s="1">
        <v>0</v>
      </c>
      <c r="H1818" s="1">
        <v>47.9</v>
      </c>
      <c r="I1818" s="1">
        <v>3</v>
      </c>
      <c r="J1818" s="1">
        <v>83</v>
      </c>
      <c r="K1818" s="1">
        <v>1.33</v>
      </c>
      <c r="L1818" s="1">
        <v>87</v>
      </c>
      <c r="M1818" s="1">
        <v>0.1</v>
      </c>
      <c r="N1818" s="7">
        <v>3855.5377349999999</v>
      </c>
      <c r="O1818" s="1">
        <v>6379219</v>
      </c>
      <c r="P1818" s="1">
        <v>2</v>
      </c>
      <c r="Q1818" s="1">
        <v>2</v>
      </c>
      <c r="R1818" s="1">
        <v>0.67900000000000005</v>
      </c>
      <c r="S1818" s="1">
        <v>12.3</v>
      </c>
      <c r="T1818" s="1">
        <v>0</v>
      </c>
      <c r="U1818" s="1">
        <v>0</v>
      </c>
      <c r="V1818" s="1">
        <v>0</v>
      </c>
      <c r="W1818" s="1">
        <v>1</v>
      </c>
      <c r="X1818" s="1">
        <v>0</v>
      </c>
      <c r="Y1818" s="1">
        <v>0</v>
      </c>
      <c r="Z1818" s="1">
        <v>73.599999999999994</v>
      </c>
      <c r="AA1818" s="7">
        <f>SUMPRODUCT($A$19:$Y$19,A1818:Y1818)</f>
        <v>71.819988165793006</v>
      </c>
      <c r="AB1818" s="7">
        <f>(Z1818-AA1818)^2</f>
        <v>3.1684421299169254</v>
      </c>
      <c r="AC1818" s="7">
        <f>ABS(Z1818-AA1818)</f>
        <v>1.7800118342069879</v>
      </c>
      <c r="AD1818" s="7">
        <f>(Z1818-$AC$10)^2</f>
        <v>20.827252592023857</v>
      </c>
      <c r="AE1818" s="8">
        <f t="shared" si="28"/>
        <v>1.7800118342069879</v>
      </c>
    </row>
    <row r="1819" spans="1:31" x14ac:dyDescent="0.25">
      <c r="A1819" s="1">
        <v>1</v>
      </c>
      <c r="B1819" s="1">
        <v>345</v>
      </c>
      <c r="C1819" s="1">
        <v>15</v>
      </c>
      <c r="D1819" s="1">
        <v>1.37</v>
      </c>
      <c r="E1819" s="7">
        <v>6.2260487849999997</v>
      </c>
      <c r="F1819" s="7">
        <v>92</v>
      </c>
      <c r="G1819" s="1">
        <v>26</v>
      </c>
      <c r="H1819" s="1">
        <v>19.3</v>
      </c>
      <c r="I1819" s="1">
        <v>22</v>
      </c>
      <c r="J1819" s="1">
        <v>85</v>
      </c>
      <c r="K1819" s="1">
        <v>5.56</v>
      </c>
      <c r="L1819" s="1">
        <v>84</v>
      </c>
      <c r="M1819" s="1">
        <v>5</v>
      </c>
      <c r="N1819" s="7">
        <v>377.33629000000002</v>
      </c>
      <c r="O1819" s="1">
        <v>5837792</v>
      </c>
      <c r="P1819" s="1">
        <v>8.1</v>
      </c>
      <c r="Q1819" s="1">
        <v>8</v>
      </c>
      <c r="R1819" s="1">
        <v>0.436</v>
      </c>
      <c r="S1819" s="1">
        <v>10.199999999999999</v>
      </c>
      <c r="T1819" s="1">
        <v>1</v>
      </c>
      <c r="U1819" s="1">
        <v>0</v>
      </c>
      <c r="V1819" s="1">
        <v>0</v>
      </c>
      <c r="W1819" s="1">
        <v>0</v>
      </c>
      <c r="X1819" s="1">
        <v>0</v>
      </c>
      <c r="Y1819" s="1">
        <v>0</v>
      </c>
      <c r="Z1819" s="1">
        <v>55.7</v>
      </c>
      <c r="AA1819" s="7">
        <f>SUMPRODUCT($A$19:$Y$19,A1819:Y1819)</f>
        <v>58.807511056500587</v>
      </c>
      <c r="AB1819" s="7">
        <f>(Z1819-AA1819)^2</f>
        <v>9.6566249662733785</v>
      </c>
      <c r="AC1819" s="7">
        <f>ABS(Z1819-AA1819)</f>
        <v>3.1075110565005843</v>
      </c>
      <c r="AD1819" s="7">
        <f>(Z1819-$AC$10)^2</f>
        <v>177.85720481371791</v>
      </c>
      <c r="AE1819" s="8">
        <f t="shared" si="28"/>
        <v>-3.1075110565005843</v>
      </c>
    </row>
    <row r="1820" spans="1:31" x14ac:dyDescent="0.25">
      <c r="A1820" s="1">
        <v>1</v>
      </c>
      <c r="B1820" s="1">
        <v>197</v>
      </c>
      <c r="C1820" s="1">
        <v>0</v>
      </c>
      <c r="D1820" s="1">
        <v>6.2</v>
      </c>
      <c r="E1820" s="7">
        <v>325.68074619999999</v>
      </c>
      <c r="F1820" s="7">
        <v>97</v>
      </c>
      <c r="G1820" s="1">
        <v>0</v>
      </c>
      <c r="H1820" s="1">
        <v>43.2</v>
      </c>
      <c r="I1820" s="1">
        <v>0</v>
      </c>
      <c r="J1820" s="1">
        <v>97</v>
      </c>
      <c r="K1820" s="1">
        <v>4.3899999999999997</v>
      </c>
      <c r="L1820" s="1">
        <v>97</v>
      </c>
      <c r="M1820" s="1">
        <v>0.8</v>
      </c>
      <c r="N1820" s="7">
        <v>3831.5381900000002</v>
      </c>
      <c r="O1820" s="1">
        <v>27689</v>
      </c>
      <c r="P1820" s="1">
        <v>3.6</v>
      </c>
      <c r="Q1820" s="1">
        <v>3.5</v>
      </c>
      <c r="R1820" s="1">
        <v>0.69099999999999995</v>
      </c>
      <c r="S1820" s="1">
        <v>12.5</v>
      </c>
      <c r="T1820" s="1">
        <v>0</v>
      </c>
      <c r="U1820" s="1">
        <v>0</v>
      </c>
      <c r="V1820" s="1">
        <v>0</v>
      </c>
      <c r="W1820" s="1">
        <v>0</v>
      </c>
      <c r="X1820" s="1">
        <v>0</v>
      </c>
      <c r="Y1820" s="1">
        <v>0</v>
      </c>
      <c r="Z1820" s="1">
        <v>68.7</v>
      </c>
      <c r="AA1820" s="7">
        <f>SUMPRODUCT($A$19:$Y$19,A1820:Y1820)</f>
        <v>72.57200500777536</v>
      </c>
      <c r="AB1820" s="7">
        <f>(Z1820-AA1820)^2</f>
        <v>14.992422780237442</v>
      </c>
      <c r="AC1820" s="7">
        <f>ABS(Z1820-AA1820)</f>
        <v>3.8720050077753569</v>
      </c>
      <c r="AD1820" s="7">
        <f>(Z1820-$AC$10)^2</f>
        <v>0.11310543483402048</v>
      </c>
      <c r="AE1820" s="8">
        <f t="shared" si="28"/>
        <v>-3.8720050077753569</v>
      </c>
    </row>
    <row r="1821" spans="1:31" x14ac:dyDescent="0.25">
      <c r="A1821" s="1">
        <v>1</v>
      </c>
      <c r="B1821" s="1">
        <v>117</v>
      </c>
      <c r="C1821" s="1">
        <v>0</v>
      </c>
      <c r="D1821" s="1">
        <v>6.45</v>
      </c>
      <c r="E1821" s="7">
        <v>489.68186989999998</v>
      </c>
      <c r="F1821" s="7">
        <v>87</v>
      </c>
      <c r="G1821" s="1">
        <v>0</v>
      </c>
      <c r="H1821" s="1">
        <v>58.5</v>
      </c>
      <c r="I1821" s="1">
        <v>0</v>
      </c>
      <c r="J1821" s="1">
        <v>91</v>
      </c>
      <c r="K1821" s="1">
        <v>6.7</v>
      </c>
      <c r="L1821" s="1">
        <v>92</v>
      </c>
      <c r="M1821" s="1">
        <v>0.1</v>
      </c>
      <c r="N1821" s="7">
        <v>6698.79439</v>
      </c>
      <c r="O1821" s="1">
        <v>618294</v>
      </c>
      <c r="P1821" s="1">
        <v>2</v>
      </c>
      <c r="Q1821" s="1">
        <v>2.1</v>
      </c>
      <c r="R1821" s="1">
        <v>0.78500000000000003</v>
      </c>
      <c r="S1821" s="1">
        <v>14.6</v>
      </c>
      <c r="T1821" s="1">
        <v>0</v>
      </c>
      <c r="U1821" s="1">
        <v>0</v>
      </c>
      <c r="V1821" s="1">
        <v>0</v>
      </c>
      <c r="W1821" s="1">
        <v>0</v>
      </c>
      <c r="X1821" s="1">
        <v>1</v>
      </c>
      <c r="Y1821" s="1">
        <v>0</v>
      </c>
      <c r="Z1821" s="1">
        <v>75</v>
      </c>
      <c r="AA1821" s="7">
        <f>SUMPRODUCT($A$19:$Y$19,A1821:Y1821)</f>
        <v>74.897278479087262</v>
      </c>
      <c r="AB1821" s="7">
        <f>(Z1821-AA1821)^2</f>
        <v>1.0551710858626002E-2</v>
      </c>
      <c r="AC1821" s="7">
        <f>ABS(Z1821-AA1821)</f>
        <v>0.10272152091273767</v>
      </c>
      <c r="AD1821" s="7">
        <f>(Z1821-$AC$10)^2</f>
        <v>35.565580351221016</v>
      </c>
      <c r="AE1821" s="8">
        <f t="shared" si="28"/>
        <v>0.10272152091273767</v>
      </c>
    </row>
    <row r="1822" spans="1:31" x14ac:dyDescent="0.25">
      <c r="A1822" s="1">
        <v>1</v>
      </c>
      <c r="B1822" s="1">
        <v>125</v>
      </c>
      <c r="C1822" s="1">
        <v>8</v>
      </c>
      <c r="D1822" s="1">
        <v>5.38</v>
      </c>
      <c r="E1822" s="7">
        <v>946.65211650000003</v>
      </c>
      <c r="F1822" s="7">
        <v>88</v>
      </c>
      <c r="G1822" s="1">
        <v>0</v>
      </c>
      <c r="H1822" s="1">
        <v>54.2</v>
      </c>
      <c r="I1822" s="1">
        <v>11</v>
      </c>
      <c r="J1822" s="1">
        <v>71</v>
      </c>
      <c r="K1822" s="1">
        <v>5.23</v>
      </c>
      <c r="L1822" s="1">
        <v>88</v>
      </c>
      <c r="M1822" s="1">
        <v>0.1</v>
      </c>
      <c r="N1822" s="7">
        <v>6583.1162480000003</v>
      </c>
      <c r="O1822" s="1">
        <v>3565716</v>
      </c>
      <c r="P1822" s="1">
        <v>1.1000000000000001</v>
      </c>
      <c r="Q1822" s="1">
        <v>1.1000000000000001</v>
      </c>
      <c r="R1822" s="1">
        <v>0.73099999999999998</v>
      </c>
      <c r="S1822" s="1">
        <v>13.4</v>
      </c>
      <c r="T1822" s="1">
        <v>0</v>
      </c>
      <c r="U1822" s="1">
        <v>0</v>
      </c>
      <c r="V1822" s="1">
        <v>0</v>
      </c>
      <c r="W1822" s="1">
        <v>1</v>
      </c>
      <c r="X1822" s="1">
        <v>0</v>
      </c>
      <c r="Y1822" s="1">
        <v>0</v>
      </c>
      <c r="Z1822" s="1">
        <v>75.3</v>
      </c>
      <c r="AA1822" s="7">
        <f>SUMPRODUCT($A$19:$Y$19,A1822:Y1822)</f>
        <v>73.370819183905311</v>
      </c>
      <c r="AB1822" s="7">
        <f>(Z1822-AA1822)^2</f>
        <v>3.7217386211877574</v>
      </c>
      <c r="AC1822" s="7">
        <f>ABS(Z1822-AA1822)</f>
        <v>1.9291808160946857</v>
      </c>
      <c r="AD1822" s="7">
        <f>(Z1822-$AC$10)^2</f>
        <v>39.233793442477506</v>
      </c>
      <c r="AE1822" s="8">
        <f t="shared" si="28"/>
        <v>1.9291808160946857</v>
      </c>
    </row>
    <row r="1823" spans="1:31" x14ac:dyDescent="0.25">
      <c r="A1823" s="1">
        <v>1</v>
      </c>
      <c r="B1823" s="1">
        <v>483</v>
      </c>
      <c r="C1823" s="1">
        <v>3</v>
      </c>
      <c r="D1823" s="1">
        <v>4.8</v>
      </c>
      <c r="E1823" s="7">
        <v>368.28482580000002</v>
      </c>
      <c r="F1823" s="7">
        <v>92</v>
      </c>
      <c r="G1823" s="1">
        <v>4</v>
      </c>
      <c r="H1823" s="1">
        <v>27.2</v>
      </c>
      <c r="I1823" s="1">
        <v>4</v>
      </c>
      <c r="J1823" s="1">
        <v>81</v>
      </c>
      <c r="K1823" s="1">
        <v>6.47</v>
      </c>
      <c r="L1823" s="1">
        <v>81</v>
      </c>
      <c r="M1823" s="1">
        <v>24</v>
      </c>
      <c r="N1823" s="7">
        <v>3288.2573729999999</v>
      </c>
      <c r="O1823" s="1">
        <v>29228</v>
      </c>
      <c r="P1823" s="1">
        <v>13.7</v>
      </c>
      <c r="Q1823" s="1">
        <v>13.7</v>
      </c>
      <c r="R1823" s="1">
        <v>0.55900000000000005</v>
      </c>
      <c r="S1823" s="1">
        <v>11.7</v>
      </c>
      <c r="T1823" s="1">
        <v>1</v>
      </c>
      <c r="U1823" s="1">
        <v>0</v>
      </c>
      <c r="V1823" s="1">
        <v>0</v>
      </c>
      <c r="W1823" s="1">
        <v>0</v>
      </c>
      <c r="X1823" s="1">
        <v>0</v>
      </c>
      <c r="Y1823" s="1">
        <v>0</v>
      </c>
      <c r="Z1823" s="1">
        <v>54.7</v>
      </c>
      <c r="AA1823" s="7">
        <f>SUMPRODUCT($A$19:$Y$19,A1823:Y1823)</f>
        <v>50.289130458874112</v>
      </c>
      <c r="AB1823" s="7">
        <f>(Z1823-AA1823)^2</f>
        <v>19.455770108832127</v>
      </c>
      <c r="AC1823" s="7">
        <f>ABS(Z1823-AA1823)</f>
        <v>4.4108695411258907</v>
      </c>
      <c r="AD1823" s="7">
        <f>(Z1823-$AC$10)^2</f>
        <v>205.52982784286283</v>
      </c>
      <c r="AE1823" s="8">
        <f t="shared" si="28"/>
        <v>4.4108695411258907</v>
      </c>
    </row>
    <row r="1824" spans="1:31" x14ac:dyDescent="0.25">
      <c r="A1824" s="1">
        <v>1</v>
      </c>
      <c r="B1824" s="1">
        <v>119</v>
      </c>
      <c r="C1824" s="1">
        <v>0</v>
      </c>
      <c r="D1824" s="1">
        <v>7.68</v>
      </c>
      <c r="E1824" s="7">
        <v>166.0083443</v>
      </c>
      <c r="F1824" s="7">
        <v>93</v>
      </c>
      <c r="G1824" s="1">
        <v>0</v>
      </c>
      <c r="H1824" s="1">
        <v>46.2</v>
      </c>
      <c r="I1824" s="1">
        <v>0</v>
      </c>
      <c r="J1824" s="1">
        <v>93</v>
      </c>
      <c r="K1824" s="1">
        <v>5.71</v>
      </c>
      <c r="L1824" s="1">
        <v>93</v>
      </c>
      <c r="M1824" s="1">
        <v>0.2</v>
      </c>
      <c r="N1824" s="7">
        <v>12868.8639</v>
      </c>
      <c r="O1824" s="1">
        <v>1315372</v>
      </c>
      <c r="P1824" s="1">
        <v>4.0999999999999996</v>
      </c>
      <c r="Q1824" s="1">
        <v>4</v>
      </c>
      <c r="R1824" s="1">
        <v>0.75700000000000001</v>
      </c>
      <c r="S1824" s="1">
        <v>14.4</v>
      </c>
      <c r="T1824" s="1">
        <v>0</v>
      </c>
      <c r="U1824" s="1">
        <v>0</v>
      </c>
      <c r="V1824" s="1">
        <v>0</v>
      </c>
      <c r="W1824" s="1">
        <v>0</v>
      </c>
      <c r="X1824" s="1">
        <v>0</v>
      </c>
      <c r="Y1824" s="1">
        <v>0</v>
      </c>
      <c r="Z1824" s="1">
        <v>73.8</v>
      </c>
      <c r="AA1824" s="7">
        <f>SUMPRODUCT($A$19:$Y$19,A1824:Y1824)</f>
        <v>75.616615838352431</v>
      </c>
      <c r="AB1824" s="7">
        <f>(Z1824-AA1824)^2</f>
        <v>3.3000931041529142</v>
      </c>
      <c r="AC1824" s="7">
        <f>ABS(Z1824-AA1824)</f>
        <v>1.8166158383524333</v>
      </c>
      <c r="AD1824" s="7">
        <f>(Z1824-$AC$10)^2</f>
        <v>22.692727986194896</v>
      </c>
      <c r="AE1824" s="8">
        <f t="shared" si="28"/>
        <v>-1.8166158383524333</v>
      </c>
    </row>
    <row r="1825" spans="1:31" x14ac:dyDescent="0.25">
      <c r="A1825" s="1">
        <v>1</v>
      </c>
      <c r="B1825" s="1">
        <v>43</v>
      </c>
      <c r="C1825" s="1">
        <v>43</v>
      </c>
      <c r="D1825" s="1">
        <v>0.36</v>
      </c>
      <c r="E1825" s="7">
        <v>3.0396911929999999</v>
      </c>
      <c r="F1825" s="7">
        <v>92</v>
      </c>
      <c r="G1825" s="1">
        <v>7277</v>
      </c>
      <c r="H1825" s="1">
        <v>14.4</v>
      </c>
      <c r="I1825" s="1">
        <v>76</v>
      </c>
      <c r="J1825" s="1">
        <v>31</v>
      </c>
      <c r="K1825" s="1">
        <v>8.33</v>
      </c>
      <c r="L1825" s="1">
        <v>25</v>
      </c>
      <c r="M1825" s="1">
        <v>5</v>
      </c>
      <c r="N1825" s="7">
        <v>22.854821000000001</v>
      </c>
      <c r="O1825" s="1">
        <v>91689</v>
      </c>
      <c r="P1825" s="1">
        <v>11.1</v>
      </c>
      <c r="Q1825" s="1">
        <v>11</v>
      </c>
      <c r="R1825" s="1">
        <v>0.30299999999999999</v>
      </c>
      <c r="S1825" s="1">
        <v>5.0999999999999996</v>
      </c>
      <c r="T1825" s="1">
        <v>1</v>
      </c>
      <c r="U1825" s="1">
        <v>0</v>
      </c>
      <c r="V1825" s="1">
        <v>0</v>
      </c>
      <c r="W1825" s="1">
        <v>0</v>
      </c>
      <c r="X1825" s="1">
        <v>0</v>
      </c>
      <c r="Y1825" s="1">
        <v>0</v>
      </c>
      <c r="Z1825" s="1">
        <v>48.1</v>
      </c>
      <c r="AA1825" s="7">
        <f>SUMPRODUCT($A$19:$Y$19,A1825:Y1825)</f>
        <v>55.088787866604349</v>
      </c>
      <c r="AB1825" s="7">
        <f>(Z1825-AA1825)^2</f>
        <v>48.843155844396151</v>
      </c>
      <c r="AC1825" s="7">
        <f>ABS(Z1825-AA1825)</f>
        <v>6.9887878666043477</v>
      </c>
      <c r="AD1825" s="7">
        <f>(Z1825-$AC$10)^2</f>
        <v>438.32913983521934</v>
      </c>
      <c r="AE1825" s="8">
        <f t="shared" si="28"/>
        <v>-6.9887878666043477</v>
      </c>
    </row>
    <row r="1826" spans="1:31" x14ac:dyDescent="0.25">
      <c r="A1826" s="1">
        <v>1</v>
      </c>
      <c r="B1826" s="1">
        <v>225</v>
      </c>
      <c r="C1826" s="1">
        <v>4</v>
      </c>
      <c r="D1826" s="1">
        <v>2.13</v>
      </c>
      <c r="E1826" s="7">
        <v>0</v>
      </c>
      <c r="F1826" s="7">
        <v>44</v>
      </c>
      <c r="G1826" s="1">
        <v>16</v>
      </c>
      <c r="H1826" s="1">
        <v>35.6</v>
      </c>
      <c r="I1826" s="1">
        <v>5</v>
      </c>
      <c r="J1826" s="1">
        <v>99</v>
      </c>
      <c r="K1826" s="1">
        <v>4.68</v>
      </c>
      <c r="L1826" s="1">
        <v>99</v>
      </c>
      <c r="M1826" s="1">
        <v>0.1</v>
      </c>
      <c r="N1826" s="7">
        <v>1653.2390500000001</v>
      </c>
      <c r="O1826" s="1">
        <v>1315372</v>
      </c>
      <c r="P1826" s="1">
        <v>3.6</v>
      </c>
      <c r="Q1826" s="1">
        <v>3.6</v>
      </c>
      <c r="R1826" s="1">
        <v>0.58599999999999997</v>
      </c>
      <c r="S1826" s="1">
        <v>11.4</v>
      </c>
      <c r="T1826" s="1">
        <v>0</v>
      </c>
      <c r="U1826" s="1">
        <v>1</v>
      </c>
      <c r="V1826" s="1">
        <v>0</v>
      </c>
      <c r="W1826" s="1">
        <v>0</v>
      </c>
      <c r="X1826" s="1">
        <v>0</v>
      </c>
      <c r="Y1826" s="1">
        <v>0</v>
      </c>
      <c r="Z1826" s="1">
        <v>66.599999999999994</v>
      </c>
      <c r="AA1826" s="7">
        <f>SUMPRODUCT($A$19:$Y$19,A1826:Y1826)</f>
        <v>70.758534647593848</v>
      </c>
      <c r="AB1826" s="7">
        <f>(Z1826-AA1826)^2</f>
        <v>17.293410415238537</v>
      </c>
      <c r="AC1826" s="7">
        <f>ABS(Z1826-AA1826)</f>
        <v>4.1585346475938536</v>
      </c>
      <c r="AD1826" s="7">
        <f>(Z1826-$AC$10)^2</f>
        <v>5.9356137960383846</v>
      </c>
      <c r="AE1826" s="8">
        <f t="shared" si="28"/>
        <v>-4.1585346475938536</v>
      </c>
    </row>
    <row r="1827" spans="1:31" x14ac:dyDescent="0.25">
      <c r="A1827" s="1">
        <v>1</v>
      </c>
      <c r="B1827" s="1">
        <v>145</v>
      </c>
      <c r="C1827" s="1">
        <v>11</v>
      </c>
      <c r="D1827" s="1">
        <v>4.41</v>
      </c>
      <c r="E1827" s="7">
        <v>15.16255482</v>
      </c>
      <c r="F1827" s="7">
        <v>91</v>
      </c>
      <c r="G1827" s="1">
        <v>1</v>
      </c>
      <c r="H1827" s="1">
        <v>56.4</v>
      </c>
      <c r="I1827" s="1">
        <v>13</v>
      </c>
      <c r="J1827" s="1">
        <v>91</v>
      </c>
      <c r="K1827" s="1">
        <v>6.84</v>
      </c>
      <c r="L1827" s="1">
        <v>91</v>
      </c>
      <c r="M1827" s="1">
        <v>0.1</v>
      </c>
      <c r="N1827" s="7">
        <v>83.586299999999994</v>
      </c>
      <c r="O1827" s="1">
        <v>47342981</v>
      </c>
      <c r="P1827" s="1">
        <v>2.1</v>
      </c>
      <c r="Q1827" s="1">
        <v>1.9</v>
      </c>
      <c r="R1827" s="1">
        <v>0.71199999999999997</v>
      </c>
      <c r="S1827" s="1">
        <v>13.3</v>
      </c>
      <c r="T1827" s="1">
        <v>0</v>
      </c>
      <c r="U1827" s="1">
        <v>0</v>
      </c>
      <c r="V1827" s="1">
        <v>0</v>
      </c>
      <c r="W1827" s="1">
        <v>1</v>
      </c>
      <c r="X1827" s="1">
        <v>0</v>
      </c>
      <c r="Y1827" s="1">
        <v>0</v>
      </c>
      <c r="Z1827" s="1">
        <v>74.400000000000006</v>
      </c>
      <c r="AA1827" s="7">
        <f>SUMPRODUCT($A$19:$Y$19,A1827:Y1827)</f>
        <v>73.542737554375506</v>
      </c>
      <c r="AB1827" s="7">
        <f>(Z1827-AA1827)^2</f>
        <v>0.73489890067809793</v>
      </c>
      <c r="AC1827" s="7">
        <f>ABS(Z1827-AA1827)</f>
        <v>0.85726244562449949</v>
      </c>
      <c r="AD1827" s="7">
        <f>(Z1827-$AC$10)^2</f>
        <v>28.769154168708031</v>
      </c>
      <c r="AE1827" s="8">
        <f t="shared" si="28"/>
        <v>0.85726244562449949</v>
      </c>
    </row>
    <row r="1828" spans="1:31" x14ac:dyDescent="0.25">
      <c r="A1828" s="1">
        <v>1</v>
      </c>
      <c r="B1828" s="1">
        <v>15</v>
      </c>
      <c r="C1828" s="1">
        <v>25</v>
      </c>
      <c r="D1828" s="1">
        <v>8.5500000000000007</v>
      </c>
      <c r="E1828" s="7">
        <v>0</v>
      </c>
      <c r="F1828" s="7">
        <v>92</v>
      </c>
      <c r="G1828" s="1">
        <v>63</v>
      </c>
      <c r="H1828" s="1">
        <v>66.900000000000006</v>
      </c>
      <c r="I1828" s="1">
        <v>30</v>
      </c>
      <c r="J1828" s="1">
        <v>93</v>
      </c>
      <c r="K1828" s="1">
        <v>17.2</v>
      </c>
      <c r="L1828" s="1">
        <v>95</v>
      </c>
      <c r="M1828" s="1">
        <v>0.1</v>
      </c>
      <c r="N1828" s="7">
        <v>1653.2390500000001</v>
      </c>
      <c r="O1828" s="1">
        <v>1315372</v>
      </c>
      <c r="P1828" s="1">
        <v>0.7</v>
      </c>
      <c r="Q1828" s="1">
        <v>0.6</v>
      </c>
      <c r="R1828" s="1">
        <v>0.67300000000000004</v>
      </c>
      <c r="S1828" s="1">
        <v>12.3</v>
      </c>
      <c r="T1828" s="1">
        <v>0</v>
      </c>
      <c r="U1828" s="1">
        <v>0</v>
      </c>
      <c r="V1828" s="1">
        <v>0</v>
      </c>
      <c r="W1828" s="1">
        <v>0</v>
      </c>
      <c r="X1828" s="1">
        <v>0</v>
      </c>
      <c r="Y1828" s="1">
        <v>1</v>
      </c>
      <c r="Z1828" s="1">
        <v>78.7</v>
      </c>
      <c r="AA1828" s="7">
        <f>SUMPRODUCT($A$19:$Y$19,A1828:Y1828)</f>
        <v>79.69963284758137</v>
      </c>
      <c r="AB1828" s="7">
        <f>(Z1828-AA1828)^2</f>
        <v>0.99926582996363245</v>
      </c>
      <c r="AC1828" s="7">
        <f>ABS(Z1828-AA1828)</f>
        <v>0.99963284758136695</v>
      </c>
      <c r="AD1828" s="7">
        <f>(Z1828-$AC$10)^2</f>
        <v>93.38687514338487</v>
      </c>
      <c r="AE1828" s="8">
        <f t="shared" si="28"/>
        <v>-0.99963284758136695</v>
      </c>
    </row>
    <row r="1829" spans="1:31" x14ac:dyDescent="0.25">
      <c r="A1829" s="1">
        <v>1</v>
      </c>
      <c r="B1829" s="1">
        <v>177</v>
      </c>
      <c r="C1829" s="1">
        <v>61</v>
      </c>
      <c r="D1829" s="1">
        <v>0.15</v>
      </c>
      <c r="E1829" s="7">
        <v>0</v>
      </c>
      <c r="F1829" s="7">
        <v>97</v>
      </c>
      <c r="G1829" s="1">
        <v>653</v>
      </c>
      <c r="H1829" s="1">
        <v>51.8</v>
      </c>
      <c r="I1829" s="1">
        <v>75</v>
      </c>
      <c r="J1829" s="1">
        <v>97</v>
      </c>
      <c r="K1829" s="1">
        <v>5.97</v>
      </c>
      <c r="L1829" s="1">
        <v>97</v>
      </c>
      <c r="M1829" s="1">
        <v>0.1</v>
      </c>
      <c r="N1829" s="7">
        <v>1653.2390500000001</v>
      </c>
      <c r="O1829" s="1">
        <v>1315372</v>
      </c>
      <c r="P1829" s="1">
        <v>3.4</v>
      </c>
      <c r="Q1829" s="1">
        <v>3.4</v>
      </c>
      <c r="R1829" s="1">
        <v>0.61699999999999999</v>
      </c>
      <c r="S1829" s="1">
        <v>11.2</v>
      </c>
      <c r="T1829" s="1">
        <v>1</v>
      </c>
      <c r="U1829" s="1">
        <v>0</v>
      </c>
      <c r="V1829" s="1">
        <v>0</v>
      </c>
      <c r="W1829" s="1">
        <v>0</v>
      </c>
      <c r="X1829" s="1">
        <v>0</v>
      </c>
      <c r="Y1829" s="1">
        <v>0</v>
      </c>
      <c r="Z1829" s="1">
        <v>68.7</v>
      </c>
      <c r="AA1829" s="7">
        <f>SUMPRODUCT($A$19:$Y$19,A1829:Y1829)</f>
        <v>67.191954117980615</v>
      </c>
      <c r="AB1829" s="7">
        <f>(Z1829-AA1829)^2</f>
        <v>2.2742023822756345</v>
      </c>
      <c r="AC1829" s="7">
        <f>ABS(Z1829-AA1829)</f>
        <v>1.5080458820193883</v>
      </c>
      <c r="AD1829" s="7">
        <f>(Z1829-$AC$10)^2</f>
        <v>0.11310543483402048</v>
      </c>
      <c r="AE1829" s="8">
        <f t="shared" si="28"/>
        <v>1.5080458820193883</v>
      </c>
    </row>
    <row r="1830" spans="1:31" x14ac:dyDescent="0.25">
      <c r="A1830" s="1">
        <v>1</v>
      </c>
      <c r="B1830" s="1">
        <v>24</v>
      </c>
      <c r="C1830" s="1">
        <v>0</v>
      </c>
      <c r="D1830" s="1">
        <v>0.01</v>
      </c>
      <c r="E1830" s="7">
        <v>147.45497549999999</v>
      </c>
      <c r="F1830" s="7">
        <v>94</v>
      </c>
      <c r="G1830" s="1">
        <v>0</v>
      </c>
      <c r="H1830" s="1">
        <v>76.2</v>
      </c>
      <c r="I1830" s="1">
        <v>0</v>
      </c>
      <c r="J1830" s="1">
        <v>92</v>
      </c>
      <c r="K1830" s="1">
        <v>1.37</v>
      </c>
      <c r="L1830" s="1">
        <v>94</v>
      </c>
      <c r="M1830" s="1">
        <v>0.1</v>
      </c>
      <c r="N1830" s="7">
        <v>1763.8154970000001</v>
      </c>
      <c r="O1830" s="1">
        <v>16613</v>
      </c>
      <c r="P1830" s="1">
        <v>0.1</v>
      </c>
      <c r="Q1830" s="1">
        <v>0.1</v>
      </c>
      <c r="R1830" s="1">
        <v>0.58099999999999996</v>
      </c>
      <c r="S1830" s="1">
        <v>11.9</v>
      </c>
      <c r="T1830" s="1">
        <v>0</v>
      </c>
      <c r="U1830" s="1">
        <v>0</v>
      </c>
      <c r="V1830" s="1">
        <v>1</v>
      </c>
      <c r="W1830" s="1">
        <v>0</v>
      </c>
      <c r="X1830" s="1">
        <v>0</v>
      </c>
      <c r="Y1830" s="1">
        <v>0</v>
      </c>
      <c r="Z1830" s="1">
        <v>65.7</v>
      </c>
      <c r="AA1830" s="7">
        <f>SUMPRODUCT($A$19:$Y$19,A1830:Y1830)</f>
        <v>72.741030920549477</v>
      </c>
      <c r="AB1830" s="7">
        <f>(Z1830-AA1830)^2</f>
        <v>49.576116424133772</v>
      </c>
      <c r="AC1830" s="7">
        <f>ABS(Z1830-AA1830)</f>
        <v>7.0410309205494741</v>
      </c>
      <c r="AD1830" s="7">
        <f>(Z1830-$AC$10)^2</f>
        <v>11.130974522268767</v>
      </c>
      <c r="AE1830" s="8">
        <f t="shared" si="28"/>
        <v>-7.0410309205494741</v>
      </c>
    </row>
    <row r="1831" spans="1:31" x14ac:dyDescent="0.25">
      <c r="A1831" s="1">
        <v>1</v>
      </c>
      <c r="B1831" s="1">
        <v>141</v>
      </c>
      <c r="C1831" s="1">
        <v>1</v>
      </c>
      <c r="D1831" s="1">
        <v>4.01</v>
      </c>
      <c r="E1831" s="7">
        <v>244.5352767</v>
      </c>
      <c r="F1831" s="7">
        <v>78</v>
      </c>
      <c r="G1831" s="1">
        <v>137</v>
      </c>
      <c r="H1831" s="1">
        <v>49.2</v>
      </c>
      <c r="I1831" s="1">
        <v>1</v>
      </c>
      <c r="J1831" s="1">
        <v>87</v>
      </c>
      <c r="K1831" s="1">
        <v>4.58</v>
      </c>
      <c r="L1831" s="1">
        <v>87</v>
      </c>
      <c r="M1831" s="1">
        <v>0.1</v>
      </c>
      <c r="N1831" s="7">
        <v>2158.299</v>
      </c>
      <c r="O1831" s="1">
        <v>29585</v>
      </c>
      <c r="P1831" s="1">
        <v>2</v>
      </c>
      <c r="Q1831" s="1">
        <v>2.1</v>
      </c>
      <c r="R1831" s="1">
        <v>0.69199999999999995</v>
      </c>
      <c r="S1831" s="1">
        <v>11.2</v>
      </c>
      <c r="T1831" s="1">
        <v>0</v>
      </c>
      <c r="U1831" s="1">
        <v>1</v>
      </c>
      <c r="V1831" s="1">
        <v>0</v>
      </c>
      <c r="W1831" s="1">
        <v>0</v>
      </c>
      <c r="X1831" s="1">
        <v>0</v>
      </c>
      <c r="Y1831" s="1">
        <v>0</v>
      </c>
      <c r="Z1831" s="1">
        <v>72.900000000000006</v>
      </c>
      <c r="AA1831" s="7">
        <f>SUMPRODUCT($A$19:$Y$19,A1831:Y1831)</f>
        <v>71.593115905324524</v>
      </c>
      <c r="AB1831" s="7">
        <f>(Z1831-AA1831)^2</f>
        <v>1.7079460369157538</v>
      </c>
      <c r="AC1831" s="7">
        <f>ABS(Z1831-AA1831)</f>
        <v>1.3068840946754818</v>
      </c>
      <c r="AD1831" s="7">
        <f>(Z1831-$AC$10)^2</f>
        <v>14.928088712425398</v>
      </c>
      <c r="AE1831" s="8">
        <f t="shared" si="28"/>
        <v>1.3068840946754818</v>
      </c>
    </row>
    <row r="1832" spans="1:31" x14ac:dyDescent="0.25">
      <c r="A1832" s="1">
        <v>1</v>
      </c>
      <c r="B1832" s="1">
        <v>144</v>
      </c>
      <c r="C1832" s="1">
        <v>0</v>
      </c>
      <c r="D1832" s="1">
        <v>9.85</v>
      </c>
      <c r="E1832" s="7">
        <v>0</v>
      </c>
      <c r="F1832" s="7">
        <v>99</v>
      </c>
      <c r="G1832" s="1">
        <v>1</v>
      </c>
      <c r="H1832" s="1">
        <v>52.1</v>
      </c>
      <c r="I1832" s="1">
        <v>0</v>
      </c>
      <c r="J1832" s="1">
        <v>98</v>
      </c>
      <c r="K1832" s="1">
        <v>5.82</v>
      </c>
      <c r="L1832" s="1">
        <v>99</v>
      </c>
      <c r="M1832" s="1">
        <v>0.1</v>
      </c>
      <c r="N1832" s="7">
        <v>1653.2390500000001</v>
      </c>
      <c r="O1832" s="1">
        <v>1315372</v>
      </c>
      <c r="P1832" s="1">
        <v>1.5</v>
      </c>
      <c r="Q1832" s="1">
        <v>1.6</v>
      </c>
      <c r="R1832" s="1">
        <v>0.77100000000000002</v>
      </c>
      <c r="S1832" s="1">
        <v>13.6</v>
      </c>
      <c r="T1832" s="1">
        <v>0</v>
      </c>
      <c r="U1832" s="1">
        <v>0</v>
      </c>
      <c r="V1832" s="1">
        <v>0</v>
      </c>
      <c r="W1832" s="1">
        <v>0</v>
      </c>
      <c r="X1832" s="1">
        <v>1</v>
      </c>
      <c r="Y1832" s="1">
        <v>1</v>
      </c>
      <c r="Z1832" s="1">
        <v>73.8</v>
      </c>
      <c r="AA1832" s="7">
        <f>SUMPRODUCT($A$19:$Y$19,A1832:Y1832)</f>
        <v>75.976721211653413</v>
      </c>
      <c r="AB1832" s="7">
        <f>(Z1832-AA1832)^2</f>
        <v>4.7381152332619125</v>
      </c>
      <c r="AC1832" s="7">
        <f>ABS(Z1832-AA1832)</f>
        <v>2.1767212116534154</v>
      </c>
      <c r="AD1832" s="7">
        <f>(Z1832-$AC$10)^2</f>
        <v>22.692727986194896</v>
      </c>
      <c r="AE1832" s="8">
        <f t="shared" si="28"/>
        <v>-2.1767212116534154</v>
      </c>
    </row>
    <row r="1833" spans="1:31" x14ac:dyDescent="0.25">
      <c r="A1833" s="1">
        <v>1</v>
      </c>
      <c r="B1833" s="1">
        <v>332</v>
      </c>
      <c r="C1833" s="1">
        <v>231</v>
      </c>
      <c r="D1833" s="1">
        <v>1.83</v>
      </c>
      <c r="E1833" s="7">
        <v>0</v>
      </c>
      <c r="F1833" s="7">
        <v>92</v>
      </c>
      <c r="G1833" s="1">
        <v>21956</v>
      </c>
      <c r="H1833" s="1">
        <v>16.100000000000001</v>
      </c>
      <c r="I1833" s="1">
        <v>331</v>
      </c>
      <c r="J1833" s="1">
        <v>47</v>
      </c>
      <c r="K1833" s="1">
        <v>3.2</v>
      </c>
      <c r="L1833" s="1">
        <v>41</v>
      </c>
      <c r="M1833" s="1">
        <v>2.2000000000000002</v>
      </c>
      <c r="N1833" s="7">
        <v>1653.2390500000001</v>
      </c>
      <c r="O1833" s="1">
        <v>1315372</v>
      </c>
      <c r="P1833" s="1">
        <v>11.9</v>
      </c>
      <c r="Q1833" s="1">
        <v>11.7</v>
      </c>
      <c r="R1833" s="1">
        <v>0.67300000000000004</v>
      </c>
      <c r="S1833" s="1">
        <v>12.3</v>
      </c>
      <c r="T1833" s="1">
        <v>1</v>
      </c>
      <c r="U1833" s="1">
        <v>0</v>
      </c>
      <c r="V1833" s="1">
        <v>0</v>
      </c>
      <c r="W1833" s="1">
        <v>0</v>
      </c>
      <c r="X1833" s="1">
        <v>0</v>
      </c>
      <c r="Y1833" s="1">
        <v>0</v>
      </c>
      <c r="Z1833" s="1">
        <v>52.8</v>
      </c>
      <c r="AA1833" s="7">
        <f>SUMPRODUCT($A$19:$Y$19,A1833:Y1833)</f>
        <v>57.316956569753998</v>
      </c>
      <c r="AB1833" s="7">
        <f>(Z1833-AA1833)^2</f>
        <v>20.402896653043829</v>
      </c>
      <c r="AC1833" s="7">
        <f>ABS(Z1833-AA1833)</f>
        <v>4.5169565697540008</v>
      </c>
      <c r="AD1833" s="7">
        <f>(Z1833-$AC$10)^2</f>
        <v>263.61781159823835</v>
      </c>
      <c r="AE1833" s="8">
        <f t="shared" si="28"/>
        <v>-4.5169565697540008</v>
      </c>
    </row>
    <row r="1834" spans="1:31" x14ac:dyDescent="0.25">
      <c r="A1834" s="1">
        <v>1</v>
      </c>
      <c r="B1834" s="1">
        <v>441</v>
      </c>
      <c r="C1834" s="1">
        <v>32</v>
      </c>
      <c r="D1834" s="1">
        <v>1.23</v>
      </c>
      <c r="E1834" s="7">
        <v>13.77617463</v>
      </c>
      <c r="F1834" s="7">
        <v>97</v>
      </c>
      <c r="G1834" s="1">
        <v>26</v>
      </c>
      <c r="H1834" s="1">
        <v>18</v>
      </c>
      <c r="I1834" s="1">
        <v>50</v>
      </c>
      <c r="J1834" s="1">
        <v>97</v>
      </c>
      <c r="K1834" s="1">
        <v>11.67</v>
      </c>
      <c r="L1834" s="1">
        <v>97</v>
      </c>
      <c r="M1834" s="1">
        <v>11.2</v>
      </c>
      <c r="N1834" s="7">
        <v>512.125451</v>
      </c>
      <c r="O1834" s="1">
        <v>15627618</v>
      </c>
      <c r="P1834" s="1">
        <v>6.7</v>
      </c>
      <c r="Q1834" s="1">
        <v>6.6</v>
      </c>
      <c r="R1834" s="1">
        <v>0.44400000000000001</v>
      </c>
      <c r="S1834" s="1">
        <v>10.6</v>
      </c>
      <c r="T1834" s="1">
        <v>1</v>
      </c>
      <c r="U1834" s="1">
        <v>0</v>
      </c>
      <c r="V1834" s="1">
        <v>0</v>
      </c>
      <c r="W1834" s="1">
        <v>0</v>
      </c>
      <c r="X1834" s="1">
        <v>0</v>
      </c>
      <c r="Y1834" s="1">
        <v>0</v>
      </c>
      <c r="Z1834" s="1">
        <v>54.1</v>
      </c>
      <c r="AA1834" s="7">
        <f>SUMPRODUCT($A$19:$Y$19,A1834:Y1834)</f>
        <v>56.372866784914144</v>
      </c>
      <c r="AB1834" s="7">
        <f>(Z1834-AA1834)^2</f>
        <v>5.1659234219659531</v>
      </c>
      <c r="AC1834" s="7">
        <f>ABS(Z1834-AA1834)</f>
        <v>2.2728667849141431</v>
      </c>
      <c r="AD1834" s="7">
        <f>(Z1834-$AC$10)^2</f>
        <v>223.09340166034983</v>
      </c>
      <c r="AE1834" s="8">
        <f t="shared" si="28"/>
        <v>-2.2728667849141431</v>
      </c>
    </row>
    <row r="1835" spans="1:31" x14ac:dyDescent="0.25">
      <c r="A1835" s="1">
        <v>1</v>
      </c>
      <c r="B1835" s="1">
        <v>16</v>
      </c>
      <c r="C1835" s="1">
        <v>0</v>
      </c>
      <c r="D1835" s="1">
        <v>5.16</v>
      </c>
      <c r="E1835" s="7">
        <v>8.2403558669999999</v>
      </c>
      <c r="F1835" s="7">
        <v>94</v>
      </c>
      <c r="G1835" s="1">
        <v>166</v>
      </c>
      <c r="H1835" s="1">
        <v>51.5</v>
      </c>
      <c r="I1835" s="1">
        <v>0</v>
      </c>
      <c r="J1835" s="1">
        <v>95</v>
      </c>
      <c r="K1835" s="1">
        <v>8.3699999999999992</v>
      </c>
      <c r="L1835" s="1">
        <v>95</v>
      </c>
      <c r="M1835" s="1">
        <v>0.1</v>
      </c>
      <c r="N1835" s="7">
        <v>418.29217599999998</v>
      </c>
      <c r="O1835" s="1">
        <v>3774</v>
      </c>
      <c r="P1835" s="1">
        <v>2.8</v>
      </c>
      <c r="Q1835" s="1">
        <v>2.8</v>
      </c>
      <c r="R1835" s="1">
        <v>0.70299999999999996</v>
      </c>
      <c r="S1835" s="1">
        <v>12.9</v>
      </c>
      <c r="T1835" s="1">
        <v>0</v>
      </c>
      <c r="U1835" s="1">
        <v>0</v>
      </c>
      <c r="V1835" s="1">
        <v>0</v>
      </c>
      <c r="W1835" s="1">
        <v>0</v>
      </c>
      <c r="X1835" s="1">
        <v>1</v>
      </c>
      <c r="Y1835" s="1">
        <v>0</v>
      </c>
      <c r="Z1835" s="1">
        <v>75.400000000000006</v>
      </c>
      <c r="AA1835" s="7">
        <f>SUMPRODUCT($A$19:$Y$19,A1835:Y1835)</f>
        <v>74.936802791657712</v>
      </c>
      <c r="AB1835" s="7">
        <f>(Z1835-AA1835)^2</f>
        <v>0.21455165381609426</v>
      </c>
      <c r="AC1835" s="7">
        <f>ABS(Z1835-AA1835)</f>
        <v>0.46319720834229372</v>
      </c>
      <c r="AD1835" s="7">
        <f>(Z1835-$AC$10)^2</f>
        <v>40.496531139563125</v>
      </c>
      <c r="AE1835" s="8">
        <f t="shared" si="28"/>
        <v>0.46319720834229372</v>
      </c>
    </row>
    <row r="1836" spans="1:31" x14ac:dyDescent="0.25">
      <c r="A1836" s="1">
        <v>1</v>
      </c>
      <c r="B1836" s="1">
        <v>165</v>
      </c>
      <c r="C1836" s="1">
        <v>12</v>
      </c>
      <c r="D1836" s="1">
        <v>6.2</v>
      </c>
      <c r="E1836" s="7">
        <v>520.7639087</v>
      </c>
      <c r="F1836" s="7">
        <v>96</v>
      </c>
      <c r="G1836" s="1">
        <v>3893</v>
      </c>
      <c r="H1836" s="1">
        <v>24.6</v>
      </c>
      <c r="I1836" s="1">
        <v>14</v>
      </c>
      <c r="J1836" s="1">
        <v>98</v>
      </c>
      <c r="K1836" s="1">
        <v>3.56</v>
      </c>
      <c r="L1836" s="1">
        <v>98</v>
      </c>
      <c r="M1836" s="1">
        <v>0.4</v>
      </c>
      <c r="N1836" s="7">
        <v>3972.2647499999998</v>
      </c>
      <c r="O1836" s="1">
        <v>66195615</v>
      </c>
      <c r="P1836" s="1">
        <v>8.6</v>
      </c>
      <c r="Q1836" s="1">
        <v>8.8000000000000007</v>
      </c>
      <c r="R1836" s="1">
        <v>0.68700000000000006</v>
      </c>
      <c r="S1836" s="1">
        <v>12.3</v>
      </c>
      <c r="T1836" s="1">
        <v>0</v>
      </c>
      <c r="U1836" s="1">
        <v>1</v>
      </c>
      <c r="V1836" s="1">
        <v>0</v>
      </c>
      <c r="W1836" s="1">
        <v>0</v>
      </c>
      <c r="X1836" s="1">
        <v>0</v>
      </c>
      <c r="Y1836" s="1">
        <v>0</v>
      </c>
      <c r="Z1836" s="1">
        <v>73.3</v>
      </c>
      <c r="AA1836" s="7">
        <f>SUMPRODUCT($A$19:$Y$19,A1836:Y1836)</f>
        <v>70.913943026050433</v>
      </c>
      <c r="AB1836" s="7">
        <f>(Z1836-AA1836)^2</f>
        <v>5.6932678829333527</v>
      </c>
      <c r="AC1836" s="7">
        <f>ABS(Z1836-AA1836)</f>
        <v>2.3860569739495645</v>
      </c>
      <c r="AD1836" s="7">
        <f>(Z1836-$AC$10)^2</f>
        <v>18.17903950076736</v>
      </c>
      <c r="AE1836" s="8">
        <f t="shared" si="28"/>
        <v>2.3860569739495645</v>
      </c>
    </row>
    <row r="1837" spans="1:31" x14ac:dyDescent="0.25">
      <c r="A1837" s="1">
        <v>1</v>
      </c>
      <c r="B1837" s="1">
        <v>177</v>
      </c>
      <c r="C1837" s="1">
        <v>1</v>
      </c>
      <c r="D1837" s="1">
        <v>13.16</v>
      </c>
      <c r="E1837" s="7">
        <v>1299.459306</v>
      </c>
      <c r="F1837" s="7">
        <v>92</v>
      </c>
      <c r="G1837" s="1">
        <v>1</v>
      </c>
      <c r="H1837" s="1">
        <v>59.3</v>
      </c>
      <c r="I1837" s="1">
        <v>1</v>
      </c>
      <c r="J1837" s="1">
        <v>99</v>
      </c>
      <c r="K1837" s="1">
        <v>8.1</v>
      </c>
      <c r="L1837" s="1">
        <v>99</v>
      </c>
      <c r="M1837" s="1">
        <v>0.1</v>
      </c>
      <c r="N1837" s="7">
        <v>11398.76584</v>
      </c>
      <c r="O1837" s="1">
        <v>17137</v>
      </c>
      <c r="P1837" s="1">
        <v>2</v>
      </c>
      <c r="Q1837" s="1">
        <v>2</v>
      </c>
      <c r="R1837" s="1">
        <v>0.80200000000000005</v>
      </c>
      <c r="S1837" s="1">
        <v>15.2</v>
      </c>
      <c r="T1837" s="1">
        <v>0</v>
      </c>
      <c r="U1837" s="1">
        <v>0</v>
      </c>
      <c r="V1837" s="1">
        <v>0</v>
      </c>
      <c r="W1837" s="1">
        <v>0</v>
      </c>
      <c r="X1837" s="1">
        <v>1</v>
      </c>
      <c r="Y1837" s="1">
        <v>1</v>
      </c>
      <c r="Z1837" s="1">
        <v>73.400000000000006</v>
      </c>
      <c r="AA1837" s="7">
        <f>SUMPRODUCT($A$19:$Y$19,A1837:Y1837)</f>
        <v>77.365238308313366</v>
      </c>
      <c r="AB1837" s="7">
        <f>(Z1837-AA1837)^2</f>
        <v>15.723114841715796</v>
      </c>
      <c r="AC1837" s="7">
        <f>ABS(Z1837-AA1837)</f>
        <v>3.96523830831336</v>
      </c>
      <c r="AD1837" s="7">
        <f>(Z1837-$AC$10)^2</f>
        <v>19.041777197852941</v>
      </c>
      <c r="AE1837" s="8">
        <f t="shared" si="28"/>
        <v>-3.96523830831336</v>
      </c>
    </row>
    <row r="1838" spans="1:31" x14ac:dyDescent="0.25">
      <c r="A1838" s="1">
        <v>1</v>
      </c>
      <c r="B1838" s="1">
        <v>334</v>
      </c>
      <c r="C1838" s="1">
        <v>50</v>
      </c>
      <c r="D1838" s="1">
        <v>0.01</v>
      </c>
      <c r="E1838" s="7">
        <v>0</v>
      </c>
      <c r="F1838" s="7">
        <v>92</v>
      </c>
      <c r="G1838" s="1">
        <v>0</v>
      </c>
      <c r="H1838" s="1">
        <v>19.8</v>
      </c>
      <c r="I1838" s="1">
        <v>82</v>
      </c>
      <c r="J1838" s="1">
        <v>35</v>
      </c>
      <c r="K1838" s="1">
        <v>5.72</v>
      </c>
      <c r="L1838" s="1">
        <v>35</v>
      </c>
      <c r="M1838" s="1">
        <v>0.9</v>
      </c>
      <c r="N1838" s="7">
        <v>1653.2390500000001</v>
      </c>
      <c r="O1838" s="1">
        <v>1315372</v>
      </c>
      <c r="P1838" s="1">
        <v>7.5</v>
      </c>
      <c r="Q1838" s="1">
        <v>7.3</v>
      </c>
      <c r="R1838" s="1">
        <v>0.67300000000000004</v>
      </c>
      <c r="S1838" s="1">
        <v>12.3</v>
      </c>
      <c r="T1838" s="1">
        <v>1</v>
      </c>
      <c r="U1838" s="1">
        <v>0</v>
      </c>
      <c r="V1838" s="1">
        <v>0</v>
      </c>
      <c r="W1838" s="1">
        <v>0</v>
      </c>
      <c r="X1838" s="1">
        <v>0</v>
      </c>
      <c r="Y1838" s="1">
        <v>0</v>
      </c>
      <c r="Z1838" s="1">
        <v>51.6</v>
      </c>
      <c r="AA1838" s="7">
        <f>SUMPRODUCT($A$19:$Y$19,A1838:Y1838)</f>
        <v>58.950128725196336</v>
      </c>
      <c r="AB1838" s="7">
        <f>(Z1838-AA1838)^2</f>
        <v>54.024392276956299</v>
      </c>
      <c r="AC1838" s="7">
        <f>ABS(Z1838-AA1838)</f>
        <v>7.3501287251963348</v>
      </c>
      <c r="AD1838" s="7">
        <f>(Z1838-$AC$10)^2</f>
        <v>304.02495923321214</v>
      </c>
      <c r="AE1838" s="8">
        <f t="shared" si="28"/>
        <v>-7.3501287251963348</v>
      </c>
    </row>
    <row r="1839" spans="1:31" x14ac:dyDescent="0.25">
      <c r="A1839" s="1">
        <v>1</v>
      </c>
      <c r="B1839" s="1">
        <v>68</v>
      </c>
      <c r="C1839" s="1">
        <v>0</v>
      </c>
      <c r="D1839" s="1">
        <v>11.02</v>
      </c>
      <c r="E1839" s="7">
        <v>15515.752339999999</v>
      </c>
      <c r="F1839" s="7">
        <v>94</v>
      </c>
      <c r="G1839" s="1">
        <v>0</v>
      </c>
      <c r="H1839" s="1">
        <v>6.5</v>
      </c>
      <c r="I1839" s="1">
        <v>0</v>
      </c>
      <c r="J1839" s="1">
        <v>99</v>
      </c>
      <c r="K1839" s="1">
        <v>7.1</v>
      </c>
      <c r="L1839" s="1">
        <v>99</v>
      </c>
      <c r="M1839" s="1">
        <v>0.1</v>
      </c>
      <c r="N1839" s="7">
        <v>113751.85</v>
      </c>
      <c r="O1839" s="1">
        <v>54336</v>
      </c>
      <c r="P1839" s="1">
        <v>0.9</v>
      </c>
      <c r="Q1839" s="1">
        <v>0.9</v>
      </c>
      <c r="R1839" s="1">
        <v>0.89200000000000002</v>
      </c>
      <c r="S1839" s="1">
        <v>13.9</v>
      </c>
      <c r="T1839" s="1">
        <v>0</v>
      </c>
      <c r="U1839" s="1">
        <v>0</v>
      </c>
      <c r="V1839" s="1">
        <v>0</v>
      </c>
      <c r="W1839" s="1">
        <v>0</v>
      </c>
      <c r="X1839" s="1">
        <v>1</v>
      </c>
      <c r="Y1839" s="1">
        <v>1</v>
      </c>
      <c r="Z1839" s="1">
        <v>81.400000000000006</v>
      </c>
      <c r="AA1839" s="7">
        <f>SUMPRODUCT($A$19:$Y$19,A1839:Y1839)</f>
        <v>82.947164618755494</v>
      </c>
      <c r="AB1839" s="7">
        <f>(Z1839-AA1839)^2</f>
        <v>2.3937183575288152</v>
      </c>
      <c r="AC1839" s="7">
        <f>ABS(Z1839-AA1839)</f>
        <v>1.5471646187554882</v>
      </c>
      <c r="AD1839" s="7">
        <f>(Z1839-$AC$10)^2</f>
        <v>152.86079296469367</v>
      </c>
      <c r="AE1839" s="8">
        <f t="shared" si="28"/>
        <v>-1.5471646187554882</v>
      </c>
    </row>
    <row r="1840" spans="1:31" x14ac:dyDescent="0.25">
      <c r="A1840" s="1">
        <v>1</v>
      </c>
      <c r="B1840" s="1">
        <v>168</v>
      </c>
      <c r="C1840" s="1">
        <v>11</v>
      </c>
      <c r="D1840" s="1">
        <v>8.01</v>
      </c>
      <c r="E1840" s="7">
        <v>0</v>
      </c>
      <c r="F1840" s="7">
        <v>5</v>
      </c>
      <c r="G1840" s="1">
        <v>22</v>
      </c>
      <c r="H1840" s="1">
        <v>53.4</v>
      </c>
      <c r="I1840" s="1">
        <v>13</v>
      </c>
      <c r="J1840" s="1">
        <v>86</v>
      </c>
      <c r="K1840" s="1">
        <v>4.91</v>
      </c>
      <c r="L1840" s="1">
        <v>77</v>
      </c>
      <c r="M1840" s="1">
        <v>0.1</v>
      </c>
      <c r="N1840" s="7">
        <v>1653.2390500000001</v>
      </c>
      <c r="O1840" s="1">
        <v>1315372</v>
      </c>
      <c r="P1840" s="1">
        <v>1.8</v>
      </c>
      <c r="Q1840" s="1">
        <v>1.7</v>
      </c>
      <c r="R1840" s="1">
        <v>0.67</v>
      </c>
      <c r="S1840" s="1">
        <v>10.6</v>
      </c>
      <c r="T1840" s="1">
        <v>0</v>
      </c>
      <c r="U1840" s="1">
        <v>0</v>
      </c>
      <c r="V1840" s="1">
        <v>0</v>
      </c>
      <c r="W1840" s="1">
        <v>1</v>
      </c>
      <c r="X1840" s="1">
        <v>0</v>
      </c>
      <c r="Y1840" s="1">
        <v>0</v>
      </c>
      <c r="Z1840" s="1">
        <v>72.5</v>
      </c>
      <c r="AA1840" s="7">
        <f>SUMPRODUCT($A$19:$Y$19,A1840:Y1840)</f>
        <v>71.556505774922371</v>
      </c>
      <c r="AB1840" s="7">
        <f>(Z1840-AA1840)^2</f>
        <v>0.89018135275483534</v>
      </c>
      <c r="AC1840" s="7">
        <f>ABS(Z1840-AA1840)</f>
        <v>0.94349422507762881</v>
      </c>
      <c r="AD1840" s="7">
        <f>(Z1840-$AC$10)^2</f>
        <v>11.997137924083322</v>
      </c>
      <c r="AE1840" s="8">
        <f t="shared" si="28"/>
        <v>0.94349422507762881</v>
      </c>
    </row>
    <row r="1841" spans="1:31" x14ac:dyDescent="0.25">
      <c r="A1841" s="1">
        <v>1</v>
      </c>
      <c r="B1841" s="1">
        <v>15</v>
      </c>
      <c r="C1841" s="1">
        <v>1</v>
      </c>
      <c r="D1841" s="1">
        <v>2.19</v>
      </c>
      <c r="E1841" s="7">
        <v>527.91766180000002</v>
      </c>
      <c r="F1841" s="7">
        <v>74</v>
      </c>
      <c r="G1841" s="1">
        <v>526</v>
      </c>
      <c r="H1841" s="1">
        <v>59.7</v>
      </c>
      <c r="I1841" s="1">
        <v>1</v>
      </c>
      <c r="J1841" s="1">
        <v>74</v>
      </c>
      <c r="K1841" s="1">
        <v>9.3000000000000007</v>
      </c>
      <c r="L1841" s="1">
        <v>74</v>
      </c>
      <c r="M1841" s="1">
        <v>0.1</v>
      </c>
      <c r="N1841" s="7">
        <v>5425.6697000000004</v>
      </c>
      <c r="O1841" s="1">
        <v>371464</v>
      </c>
      <c r="P1841" s="1">
        <v>4.8</v>
      </c>
      <c r="Q1841" s="1">
        <v>4.7</v>
      </c>
      <c r="R1841" s="1">
        <v>0</v>
      </c>
      <c r="S1841" s="1">
        <v>14.8</v>
      </c>
      <c r="T1841" s="1">
        <v>0</v>
      </c>
      <c r="U1841" s="1">
        <v>1</v>
      </c>
      <c r="V1841" s="1">
        <v>0</v>
      </c>
      <c r="W1841" s="1">
        <v>0</v>
      </c>
      <c r="X1841" s="1">
        <v>0</v>
      </c>
      <c r="Y1841" s="1">
        <v>0</v>
      </c>
      <c r="Z1841" s="1">
        <v>73.5</v>
      </c>
      <c r="AA1841" s="7">
        <f>SUMPRODUCT($A$19:$Y$19,A1841:Y1841)</f>
        <v>72.423682598986971</v>
      </c>
      <c r="AB1841" s="7">
        <f>(Z1841-AA1841)^2</f>
        <v>1.1584591477234405</v>
      </c>
      <c r="AC1841" s="7">
        <f>ABS(Z1841-AA1841)</f>
        <v>1.0763174010130285</v>
      </c>
      <c r="AD1841" s="7">
        <f>(Z1841-$AC$10)^2</f>
        <v>19.924514894938401</v>
      </c>
      <c r="AE1841" s="8">
        <f t="shared" si="28"/>
        <v>1.0763174010130285</v>
      </c>
    </row>
    <row r="1842" spans="1:31" x14ac:dyDescent="0.25">
      <c r="A1842" s="1">
        <v>1</v>
      </c>
      <c r="B1842" s="1">
        <v>279</v>
      </c>
      <c r="C1842" s="1">
        <v>56</v>
      </c>
      <c r="D1842" s="1">
        <v>0.11</v>
      </c>
      <c r="E1842" s="7">
        <v>20.86118432</v>
      </c>
      <c r="F1842" s="7">
        <v>92</v>
      </c>
      <c r="G1842" s="1">
        <v>63057</v>
      </c>
      <c r="H1842" s="1">
        <v>15</v>
      </c>
      <c r="I1842" s="1">
        <v>118</v>
      </c>
      <c r="J1842" s="1">
        <v>45</v>
      </c>
      <c r="K1842" s="1">
        <v>6.61</v>
      </c>
      <c r="L1842" s="1">
        <v>43</v>
      </c>
      <c r="M1842" s="1">
        <v>1.6</v>
      </c>
      <c r="N1842" s="7">
        <v>232.56615740000001</v>
      </c>
      <c r="O1842" s="1">
        <v>1312712</v>
      </c>
      <c r="P1842" s="1">
        <v>12.1</v>
      </c>
      <c r="Q1842" s="1">
        <v>12</v>
      </c>
      <c r="R1842" s="1">
        <v>0.27</v>
      </c>
      <c r="S1842" s="1">
        <v>3.1</v>
      </c>
      <c r="T1842" s="1">
        <v>1</v>
      </c>
      <c r="U1842" s="1">
        <v>0</v>
      </c>
      <c r="V1842" s="1">
        <v>0</v>
      </c>
      <c r="W1842" s="1">
        <v>0</v>
      </c>
      <c r="X1842" s="1">
        <v>0</v>
      </c>
      <c r="Y1842" s="1">
        <v>0</v>
      </c>
      <c r="Z1842" s="1">
        <v>52.9</v>
      </c>
      <c r="AA1842" s="7">
        <f>SUMPRODUCT($A$19:$Y$19,A1842:Y1842)</f>
        <v>50.501022630733289</v>
      </c>
      <c r="AB1842" s="7">
        <f>(Z1842-AA1842)^2</f>
        <v>5.7550924182538248</v>
      </c>
      <c r="AC1842" s="7">
        <f>ABS(Z1842-AA1842)</f>
        <v>2.39897736926671</v>
      </c>
      <c r="AD1842" s="7">
        <f>(Z1842-$AC$10)^2</f>
        <v>260.38054929532382</v>
      </c>
      <c r="AE1842" s="8">
        <f t="shared" si="28"/>
        <v>2.39897736926671</v>
      </c>
    </row>
    <row r="1843" spans="1:31" x14ac:dyDescent="0.25">
      <c r="A1843" s="1">
        <v>1</v>
      </c>
      <c r="B1843" s="1">
        <v>133</v>
      </c>
      <c r="C1843" s="1">
        <v>3</v>
      </c>
      <c r="D1843" s="1">
        <v>0.43</v>
      </c>
      <c r="E1843" s="7">
        <v>409.98125229999999</v>
      </c>
      <c r="F1843" s="7">
        <v>96</v>
      </c>
      <c r="G1843" s="1">
        <v>394</v>
      </c>
      <c r="H1843" s="1">
        <v>32.5</v>
      </c>
      <c r="I1843" s="1">
        <v>4</v>
      </c>
      <c r="J1843" s="1">
        <v>97</v>
      </c>
      <c r="K1843" s="1">
        <v>3.61</v>
      </c>
      <c r="L1843" s="1">
        <v>97</v>
      </c>
      <c r="M1843" s="1">
        <v>0.1</v>
      </c>
      <c r="N1843" s="7">
        <v>7269.1711400000004</v>
      </c>
      <c r="O1843" s="1">
        <v>26625845</v>
      </c>
      <c r="P1843" s="1">
        <v>8.6999999999999993</v>
      </c>
      <c r="Q1843" s="1">
        <v>8.5</v>
      </c>
      <c r="R1843" s="1">
        <v>0.73599999999999999</v>
      </c>
      <c r="S1843" s="1">
        <v>12.3</v>
      </c>
      <c r="T1843" s="1">
        <v>0</v>
      </c>
      <c r="U1843" s="1">
        <v>1</v>
      </c>
      <c r="V1843" s="1">
        <v>0</v>
      </c>
      <c r="W1843" s="1">
        <v>0</v>
      </c>
      <c r="X1843" s="1">
        <v>0</v>
      </c>
      <c r="Y1843" s="1">
        <v>0</v>
      </c>
      <c r="Z1843" s="1">
        <v>73.7</v>
      </c>
      <c r="AA1843" s="7">
        <f>SUMPRODUCT($A$19:$Y$19,A1843:Y1843)</f>
        <v>72.214809941286262</v>
      </c>
      <c r="AB1843" s="7">
        <f>(Z1843-AA1843)^2</f>
        <v>2.2057895105021248</v>
      </c>
      <c r="AC1843" s="7">
        <f>ABS(Z1843-AA1843)</f>
        <v>1.4851900587137408</v>
      </c>
      <c r="AD1843" s="7">
        <f>(Z1843-$AC$10)^2</f>
        <v>21.749990289109444</v>
      </c>
      <c r="AE1843" s="8">
        <f t="shared" si="28"/>
        <v>1.4851900587137408</v>
      </c>
    </row>
    <row r="1844" spans="1:31" x14ac:dyDescent="0.25">
      <c r="A1844" s="1">
        <v>1</v>
      </c>
      <c r="B1844" s="1">
        <v>157</v>
      </c>
      <c r="C1844" s="1">
        <v>6</v>
      </c>
      <c r="D1844" s="1">
        <v>5.93</v>
      </c>
      <c r="E1844" s="7">
        <v>97.522115380000002</v>
      </c>
      <c r="F1844" s="7">
        <v>8</v>
      </c>
      <c r="G1844" s="1">
        <v>0</v>
      </c>
      <c r="H1844" s="1">
        <v>56.8</v>
      </c>
      <c r="I1844" s="1">
        <v>7</v>
      </c>
      <c r="J1844" s="1">
        <v>82</v>
      </c>
      <c r="K1844" s="1">
        <v>4.12</v>
      </c>
      <c r="L1844" s="1">
        <v>83</v>
      </c>
      <c r="M1844" s="1">
        <v>0.3</v>
      </c>
      <c r="N1844" s="7">
        <v>627.55543999999998</v>
      </c>
      <c r="O1844" s="1">
        <v>1281296</v>
      </c>
      <c r="P1844" s="1">
        <v>3.3</v>
      </c>
      <c r="Q1844" s="1">
        <v>3.2</v>
      </c>
      <c r="R1844" s="1">
        <v>0.70899999999999996</v>
      </c>
      <c r="S1844" s="1">
        <v>13.2</v>
      </c>
      <c r="T1844" s="1">
        <v>0</v>
      </c>
      <c r="U1844" s="1">
        <v>0</v>
      </c>
      <c r="V1844" s="1">
        <v>0</v>
      </c>
      <c r="W1844" s="1">
        <v>0</v>
      </c>
      <c r="X1844" s="1">
        <v>0</v>
      </c>
      <c r="Y1844" s="1">
        <v>0</v>
      </c>
      <c r="Z1844" s="1">
        <v>73.400000000000006</v>
      </c>
      <c r="AA1844" s="7">
        <f>SUMPRODUCT($A$19:$Y$19,A1844:Y1844)</f>
        <v>74.290335833181246</v>
      </c>
      <c r="AB1844" s="7">
        <f>(Z1844-AA1844)^2</f>
        <v>0.79269789584653261</v>
      </c>
      <c r="AC1844" s="7">
        <f>ABS(Z1844-AA1844)</f>
        <v>0.89033583318123988</v>
      </c>
      <c r="AD1844" s="7">
        <f>(Z1844-$AC$10)^2</f>
        <v>19.041777197852941</v>
      </c>
      <c r="AE1844" s="8">
        <f t="shared" si="28"/>
        <v>-0.89033583318123988</v>
      </c>
    </row>
    <row r="1845" spans="1:31" x14ac:dyDescent="0.25">
      <c r="A1845" s="1">
        <v>1</v>
      </c>
      <c r="B1845" s="1">
        <v>166</v>
      </c>
      <c r="C1845" s="1">
        <v>10</v>
      </c>
      <c r="D1845" s="1">
        <v>0.32</v>
      </c>
      <c r="E1845" s="7">
        <v>51.991922700000003</v>
      </c>
      <c r="F1845" s="7">
        <v>96</v>
      </c>
      <c r="G1845" s="1">
        <v>1</v>
      </c>
      <c r="H1845" s="1">
        <v>37.4</v>
      </c>
      <c r="I1845" s="1">
        <v>12</v>
      </c>
      <c r="J1845" s="1">
        <v>97</v>
      </c>
      <c r="K1845" s="1">
        <v>5.98</v>
      </c>
      <c r="L1845" s="1">
        <v>96</v>
      </c>
      <c r="M1845" s="1">
        <v>0.2</v>
      </c>
      <c r="N1845" s="7">
        <v>834.5412953</v>
      </c>
      <c r="O1845" s="1">
        <v>7815949</v>
      </c>
      <c r="P1845" s="1">
        <v>3.7</v>
      </c>
      <c r="Q1845" s="1">
        <v>3.7</v>
      </c>
      <c r="R1845" s="1">
        <v>0.60799999999999998</v>
      </c>
      <c r="S1845" s="1">
        <v>11.1</v>
      </c>
      <c r="T1845" s="1">
        <v>0</v>
      </c>
      <c r="U1845" s="1">
        <v>1</v>
      </c>
      <c r="V1845" s="1">
        <v>0</v>
      </c>
      <c r="W1845" s="1">
        <v>0</v>
      </c>
      <c r="X1845" s="1">
        <v>0</v>
      </c>
      <c r="Y1845" s="1">
        <v>0</v>
      </c>
      <c r="Z1845" s="1">
        <v>68.099999999999994</v>
      </c>
      <c r="AA1845" s="7">
        <f>SUMPRODUCT($A$19:$Y$19,A1845:Y1845)</f>
        <v>70.953018722096488</v>
      </c>
      <c r="AB1845" s="7">
        <f>(Z1845-AA1845)^2</f>
        <v>8.1397158286331077</v>
      </c>
      <c r="AC1845" s="7">
        <f>ABS(Z1845-AA1845)</f>
        <v>2.8530187220964933</v>
      </c>
      <c r="AD1845" s="7">
        <f>(Z1845-$AC$10)^2</f>
        <v>0.87667925232098576</v>
      </c>
      <c r="AE1845" s="8">
        <f t="shared" si="28"/>
        <v>-2.8530187220964933</v>
      </c>
    </row>
    <row r="1846" spans="1:31" x14ac:dyDescent="0.25">
      <c r="A1846" s="1">
        <v>1</v>
      </c>
      <c r="B1846" s="1">
        <v>397</v>
      </c>
      <c r="C1846" s="1">
        <v>15</v>
      </c>
      <c r="D1846" s="1">
        <v>3.76</v>
      </c>
      <c r="E1846" s="7">
        <v>0</v>
      </c>
      <c r="F1846" s="7">
        <v>47</v>
      </c>
      <c r="G1846" s="1">
        <v>150</v>
      </c>
      <c r="H1846" s="1">
        <v>22.7</v>
      </c>
      <c r="I1846" s="1">
        <v>21</v>
      </c>
      <c r="J1846" s="1">
        <v>47</v>
      </c>
      <c r="K1846" s="1">
        <v>5.72</v>
      </c>
      <c r="L1846" s="1">
        <v>47</v>
      </c>
      <c r="M1846" s="1">
        <v>4.4000000000000004</v>
      </c>
      <c r="N1846" s="7">
        <v>348.381417</v>
      </c>
      <c r="O1846" s="1">
        <v>45461</v>
      </c>
      <c r="P1846" s="1">
        <v>8.1999999999999993</v>
      </c>
      <c r="Q1846" s="1">
        <v>8.1999999999999993</v>
      </c>
      <c r="R1846" s="1">
        <v>0.34699999999999998</v>
      </c>
      <c r="S1846" s="1">
        <v>7.1</v>
      </c>
      <c r="T1846" s="1">
        <v>1</v>
      </c>
      <c r="U1846" s="1">
        <v>0</v>
      </c>
      <c r="V1846" s="1">
        <v>0</v>
      </c>
      <c r="W1846" s="1">
        <v>0</v>
      </c>
      <c r="X1846" s="1">
        <v>0</v>
      </c>
      <c r="Y1846" s="1">
        <v>0</v>
      </c>
      <c r="Z1846" s="1">
        <v>52.5</v>
      </c>
      <c r="AA1846" s="7">
        <f>SUMPRODUCT($A$19:$Y$19,A1846:Y1846)</f>
        <v>54.132708302940408</v>
      </c>
      <c r="AB1846" s="7">
        <f>(Z1846-AA1846)^2</f>
        <v>2.665736402490547</v>
      </c>
      <c r="AC1846" s="7">
        <f>ABS(Z1846-AA1846)</f>
        <v>1.6327083029404079</v>
      </c>
      <c r="AD1846" s="7">
        <f>(Z1846-$AC$10)^2</f>
        <v>273.44959850698177</v>
      </c>
      <c r="AE1846" s="8">
        <f t="shared" si="28"/>
        <v>-1.6327083029404079</v>
      </c>
    </row>
    <row r="1847" spans="1:31" x14ac:dyDescent="0.25">
      <c r="A1847" s="1">
        <v>1</v>
      </c>
      <c r="B1847" s="1">
        <v>26</v>
      </c>
      <c r="C1847" s="1">
        <v>1400</v>
      </c>
      <c r="D1847" s="1">
        <v>1.59</v>
      </c>
      <c r="E1847" s="7">
        <v>5.2347703240000003</v>
      </c>
      <c r="F1847" s="7">
        <v>6</v>
      </c>
      <c r="G1847" s="1">
        <v>41144</v>
      </c>
      <c r="H1847" s="1">
        <v>14.4</v>
      </c>
      <c r="I1847" s="1">
        <v>1900</v>
      </c>
      <c r="J1847" s="1">
        <v>67</v>
      </c>
      <c r="K1847" s="1">
        <v>4.2300000000000004</v>
      </c>
      <c r="L1847" s="1">
        <v>64</v>
      </c>
      <c r="M1847" s="1">
        <v>0.3</v>
      </c>
      <c r="N1847" s="7">
        <v>118.16637299999999</v>
      </c>
      <c r="O1847" s="1">
        <v>1179681239</v>
      </c>
      <c r="P1847" s="1">
        <v>27.1</v>
      </c>
      <c r="Q1847" s="1">
        <v>28</v>
      </c>
      <c r="R1847" s="1">
        <v>0.54600000000000004</v>
      </c>
      <c r="S1847" s="1">
        <v>9.9</v>
      </c>
      <c r="T1847" s="1">
        <v>0</v>
      </c>
      <c r="U1847" s="1">
        <v>1</v>
      </c>
      <c r="V1847" s="1">
        <v>0</v>
      </c>
      <c r="W1847" s="1">
        <v>0</v>
      </c>
      <c r="X1847" s="1">
        <v>0</v>
      </c>
      <c r="Y1847" s="1">
        <v>0</v>
      </c>
      <c r="Z1847" s="1">
        <v>65.2</v>
      </c>
      <c r="AA1847" s="7">
        <f>SUMPRODUCT($A$19:$Y$19,A1847:Y1847)</f>
        <v>64.46571030093169</v>
      </c>
      <c r="AB1847" s="7">
        <f>(Z1847-AA1847)^2</f>
        <v>0.53918136215783363</v>
      </c>
      <c r="AC1847" s="7">
        <f>ABS(Z1847-AA1847)</f>
        <v>0.73428969906831298</v>
      </c>
      <c r="AD1847" s="7">
        <f>(Z1847-$AC$10)^2</f>
        <v>14.717286036841225</v>
      </c>
      <c r="AE1847" s="8">
        <f t="shared" si="28"/>
        <v>0.73428969906831298</v>
      </c>
    </row>
    <row r="1848" spans="1:31" x14ac:dyDescent="0.25">
      <c r="A1848" s="1">
        <v>1</v>
      </c>
      <c r="B1848" s="1">
        <v>113</v>
      </c>
      <c r="C1848" s="1">
        <v>21</v>
      </c>
      <c r="D1848" s="1">
        <v>0.66</v>
      </c>
      <c r="E1848" s="7">
        <v>555.92608340000004</v>
      </c>
      <c r="F1848" s="7">
        <v>95</v>
      </c>
      <c r="G1848" s="1">
        <v>18</v>
      </c>
      <c r="H1848" s="1">
        <v>56.1</v>
      </c>
      <c r="I1848" s="1">
        <v>24</v>
      </c>
      <c r="J1848" s="1">
        <v>95</v>
      </c>
      <c r="K1848" s="1">
        <v>6.14</v>
      </c>
      <c r="L1848" s="1">
        <v>95</v>
      </c>
      <c r="M1848" s="1">
        <v>0.1</v>
      </c>
      <c r="N1848" s="7">
        <v>5564.8256600000004</v>
      </c>
      <c r="O1848" s="1">
        <v>37565847</v>
      </c>
      <c r="P1848" s="1">
        <v>5.9</v>
      </c>
      <c r="Q1848" s="1">
        <v>5.8</v>
      </c>
      <c r="R1848" s="1">
        <v>0.73199999999999998</v>
      </c>
      <c r="S1848" s="1">
        <v>14.4</v>
      </c>
      <c r="T1848" s="1">
        <v>1</v>
      </c>
      <c r="U1848" s="1">
        <v>0</v>
      </c>
      <c r="V1848" s="1">
        <v>0</v>
      </c>
      <c r="W1848" s="1">
        <v>0</v>
      </c>
      <c r="X1848" s="1">
        <v>0</v>
      </c>
      <c r="Y1848" s="1">
        <v>0</v>
      </c>
      <c r="Z1848" s="1">
        <v>75.099999999999994</v>
      </c>
      <c r="AA1848" s="7">
        <f>SUMPRODUCT($A$19:$Y$19,A1848:Y1848)</f>
        <v>70.461317240141753</v>
      </c>
      <c r="AB1848" s="7">
        <f>(Z1848-AA1848)^2</f>
        <v>21.517377746606073</v>
      </c>
      <c r="AC1848" s="7">
        <f>ABS(Z1848-AA1848)</f>
        <v>4.6386827598582414</v>
      </c>
      <c r="AD1848" s="7">
        <f>(Z1848-$AC$10)^2</f>
        <v>36.768318048306455</v>
      </c>
      <c r="AE1848" s="8">
        <f t="shared" si="28"/>
        <v>4.6386827598582414</v>
      </c>
    </row>
    <row r="1849" spans="1:31" x14ac:dyDescent="0.25">
      <c r="A1849" s="1">
        <v>1</v>
      </c>
      <c r="B1849" s="1">
        <v>278</v>
      </c>
      <c r="C1849" s="1">
        <v>5</v>
      </c>
      <c r="D1849" s="1">
        <v>7.31</v>
      </c>
      <c r="E1849" s="7">
        <v>217.43452569999999</v>
      </c>
      <c r="F1849" s="7">
        <v>97</v>
      </c>
      <c r="G1849" s="1">
        <v>2392</v>
      </c>
      <c r="H1849" s="1">
        <v>56.4</v>
      </c>
      <c r="I1849" s="1">
        <v>6</v>
      </c>
      <c r="J1849" s="1">
        <v>95</v>
      </c>
      <c r="K1849" s="1">
        <v>6.41</v>
      </c>
      <c r="L1849" s="1">
        <v>96</v>
      </c>
      <c r="M1849" s="1">
        <v>0.9</v>
      </c>
      <c r="N1849" s="7">
        <v>1828.7176260000001</v>
      </c>
      <c r="O1849" s="1">
        <v>471515</v>
      </c>
      <c r="P1849" s="1">
        <v>2.7</v>
      </c>
      <c r="Q1849" s="1">
        <v>2.8</v>
      </c>
      <c r="R1849" s="1">
        <v>0.70699999999999996</v>
      </c>
      <c r="S1849" s="1">
        <v>14.5</v>
      </c>
      <c r="T1849" s="1">
        <v>0</v>
      </c>
      <c r="U1849" s="1">
        <v>0</v>
      </c>
      <c r="V1849" s="1">
        <v>0</v>
      </c>
      <c r="W1849" s="1">
        <v>0</v>
      </c>
      <c r="X1849" s="1">
        <v>1</v>
      </c>
      <c r="Y1849" s="1">
        <v>0</v>
      </c>
      <c r="Z1849" s="1">
        <v>67</v>
      </c>
      <c r="AA1849" s="7">
        <f>SUMPRODUCT($A$19:$Y$19,A1849:Y1849)</f>
        <v>71.411315674086822</v>
      </c>
      <c r="AB1849" s="7">
        <f>(Z1849-AA1849)^2</f>
        <v>19.459705976444074</v>
      </c>
      <c r="AC1849" s="7">
        <f>ABS(Z1849-AA1849)</f>
        <v>4.411315674086822</v>
      </c>
      <c r="AD1849" s="7">
        <f>(Z1849-$AC$10)^2</f>
        <v>4.1465645843803882</v>
      </c>
      <c r="AE1849" s="8">
        <f t="shared" si="28"/>
        <v>-4.411315674086822</v>
      </c>
    </row>
    <row r="1850" spans="1:31" x14ac:dyDescent="0.25">
      <c r="A1850" s="1">
        <v>1</v>
      </c>
      <c r="B1850" s="1">
        <v>92</v>
      </c>
      <c r="C1850" s="1">
        <v>0</v>
      </c>
      <c r="D1850" s="1">
        <v>0.16</v>
      </c>
      <c r="E1850" s="7">
        <v>179.71478139999999</v>
      </c>
      <c r="F1850" s="7">
        <v>99</v>
      </c>
      <c r="G1850" s="1">
        <v>9</v>
      </c>
      <c r="H1850" s="1">
        <v>31.2</v>
      </c>
      <c r="I1850" s="1">
        <v>0</v>
      </c>
      <c r="J1850" s="1">
        <v>93</v>
      </c>
      <c r="K1850" s="1">
        <v>2.62</v>
      </c>
      <c r="L1850" s="1">
        <v>94</v>
      </c>
      <c r="M1850" s="1">
        <v>0.1</v>
      </c>
      <c r="N1850" s="7">
        <v>2612.1334499999998</v>
      </c>
      <c r="O1850" s="1">
        <v>1315372</v>
      </c>
      <c r="P1850" s="1">
        <v>6.4</v>
      </c>
      <c r="Q1850" s="1">
        <v>5.9</v>
      </c>
      <c r="R1850" s="1">
        <v>0.83399999999999996</v>
      </c>
      <c r="S1850" s="1">
        <v>14.1</v>
      </c>
      <c r="T1850" s="1">
        <v>0</v>
      </c>
      <c r="U1850" s="1">
        <v>1</v>
      </c>
      <c r="V1850" s="1">
        <v>0</v>
      </c>
      <c r="W1850" s="1">
        <v>0</v>
      </c>
      <c r="X1850" s="1">
        <v>0</v>
      </c>
      <c r="Y1850" s="1">
        <v>0</v>
      </c>
      <c r="Z1850" s="1">
        <v>76.2</v>
      </c>
      <c r="AA1850" s="7">
        <f>SUMPRODUCT($A$19:$Y$19,A1850:Y1850)</f>
        <v>73.944795993272805</v>
      </c>
      <c r="AB1850" s="7">
        <f>(Z1850-AA1850)^2</f>
        <v>5.0859451119584049</v>
      </c>
      <c r="AC1850" s="7">
        <f>ABS(Z1850-AA1850)</f>
        <v>2.2552040067271975</v>
      </c>
      <c r="AD1850" s="7">
        <f>(Z1850-$AC$10)^2</f>
        <v>51.318432716247152</v>
      </c>
      <c r="AE1850" s="8">
        <f t="shared" si="28"/>
        <v>2.2552040067271975</v>
      </c>
    </row>
    <row r="1851" spans="1:31" x14ac:dyDescent="0.25">
      <c r="A1851" s="1">
        <v>1</v>
      </c>
      <c r="B1851" s="1">
        <v>84</v>
      </c>
      <c r="C1851" s="1">
        <v>2</v>
      </c>
      <c r="D1851" s="1">
        <v>9.0299999999999994</v>
      </c>
      <c r="E1851" s="7">
        <v>0</v>
      </c>
      <c r="F1851" s="7">
        <v>99</v>
      </c>
      <c r="G1851" s="1">
        <v>7</v>
      </c>
      <c r="H1851" s="1">
        <v>27.2</v>
      </c>
      <c r="I1851" s="1">
        <v>3</v>
      </c>
      <c r="J1851" s="1">
        <v>96</v>
      </c>
      <c r="K1851" s="1">
        <v>5.33</v>
      </c>
      <c r="L1851" s="1">
        <v>96</v>
      </c>
      <c r="M1851" s="1">
        <v>0.1</v>
      </c>
      <c r="N1851" s="7">
        <v>1653.2390500000001</v>
      </c>
      <c r="O1851" s="1">
        <v>1315372</v>
      </c>
      <c r="P1851" s="1">
        <v>1.6</v>
      </c>
      <c r="Q1851" s="1">
        <v>1</v>
      </c>
      <c r="R1851" s="1">
        <v>0.67300000000000004</v>
      </c>
      <c r="S1851" s="1">
        <v>12.3</v>
      </c>
      <c r="T1851" s="1">
        <v>0</v>
      </c>
      <c r="U1851" s="1">
        <v>1</v>
      </c>
      <c r="V1851" s="1">
        <v>0</v>
      </c>
      <c r="W1851" s="1">
        <v>0</v>
      </c>
      <c r="X1851" s="1">
        <v>0</v>
      </c>
      <c r="Y1851" s="1">
        <v>0</v>
      </c>
      <c r="Z1851" s="1">
        <v>78.7</v>
      </c>
      <c r="AA1851" s="7">
        <f>SUMPRODUCT($A$19:$Y$19,A1851:Y1851)</f>
        <v>72.669117699224529</v>
      </c>
      <c r="AB1851" s="7">
        <f>(Z1851-AA1851)^2</f>
        <v>36.371541325806874</v>
      </c>
      <c r="AC1851" s="7">
        <f>ABS(Z1851-AA1851)</f>
        <v>6.0308823007754739</v>
      </c>
      <c r="AD1851" s="7">
        <f>(Z1851-$AC$10)^2</f>
        <v>93.38687514338487</v>
      </c>
      <c r="AE1851" s="8">
        <f t="shared" si="28"/>
        <v>6.0308823007754739</v>
      </c>
    </row>
    <row r="1852" spans="1:31" x14ac:dyDescent="0.25">
      <c r="A1852" s="1">
        <v>1</v>
      </c>
      <c r="B1852" s="1">
        <v>114</v>
      </c>
      <c r="C1852" s="1">
        <v>4</v>
      </c>
      <c r="D1852" s="1">
        <v>0.4</v>
      </c>
      <c r="E1852" s="7">
        <v>546.62351560000002</v>
      </c>
      <c r="F1852" s="7">
        <v>98</v>
      </c>
      <c r="G1852" s="1">
        <v>120</v>
      </c>
      <c r="H1852" s="1">
        <v>64</v>
      </c>
      <c r="I1852" s="1">
        <v>4</v>
      </c>
      <c r="J1852" s="1">
        <v>98</v>
      </c>
      <c r="K1852" s="1">
        <v>7.23</v>
      </c>
      <c r="L1852" s="1">
        <v>98</v>
      </c>
      <c r="M1852" s="1">
        <v>0.1</v>
      </c>
      <c r="N1852" s="7">
        <v>3992.86717</v>
      </c>
      <c r="O1852" s="1">
        <v>8413464</v>
      </c>
      <c r="P1852" s="1">
        <v>3.9</v>
      </c>
      <c r="Q1852" s="1">
        <v>3.9</v>
      </c>
      <c r="R1852" s="1">
        <v>0.73699999999999999</v>
      </c>
      <c r="S1852" s="1">
        <v>13.1</v>
      </c>
      <c r="T1852" s="1">
        <v>0</v>
      </c>
      <c r="U1852" s="1">
        <v>1</v>
      </c>
      <c r="V1852" s="1">
        <v>0</v>
      </c>
      <c r="W1852" s="1">
        <v>0</v>
      </c>
      <c r="X1852" s="1">
        <v>0</v>
      </c>
      <c r="Y1852" s="1">
        <v>0</v>
      </c>
      <c r="Z1852" s="1">
        <v>73.900000000000006</v>
      </c>
      <c r="AA1852" s="7">
        <f>SUMPRODUCT($A$19:$Y$19,A1852:Y1852)</f>
        <v>74.523587109696663</v>
      </c>
      <c r="AB1852" s="7">
        <f>(Z1852-AA1852)^2</f>
        <v>0.38886088337983132</v>
      </c>
      <c r="AC1852" s="7">
        <f>ABS(Z1852-AA1852)</f>
        <v>0.62358710969665765</v>
      </c>
      <c r="AD1852" s="7">
        <f>(Z1852-$AC$10)^2</f>
        <v>23.655465683280486</v>
      </c>
      <c r="AE1852" s="8">
        <f t="shared" si="28"/>
        <v>-0.62358710969665765</v>
      </c>
    </row>
    <row r="1853" spans="1:31" x14ac:dyDescent="0.25">
      <c r="A1853" s="1">
        <v>1</v>
      </c>
      <c r="B1853" s="1">
        <v>225</v>
      </c>
      <c r="C1853" s="1">
        <v>136</v>
      </c>
      <c r="D1853" s="1">
        <v>3.76</v>
      </c>
      <c r="E1853" s="7">
        <v>0</v>
      </c>
      <c r="F1853" s="7">
        <v>77</v>
      </c>
      <c r="G1853" s="1">
        <v>17745</v>
      </c>
      <c r="H1853" s="1">
        <v>17.600000000000001</v>
      </c>
      <c r="I1853" s="1">
        <v>194</v>
      </c>
      <c r="J1853" s="1">
        <v>75</v>
      </c>
      <c r="K1853" s="1">
        <v>5.72</v>
      </c>
      <c r="L1853" s="1">
        <v>77</v>
      </c>
      <c r="M1853" s="1">
        <v>0.6</v>
      </c>
      <c r="N1853" s="7">
        <v>645.46376269999996</v>
      </c>
      <c r="O1853" s="1">
        <v>9987333</v>
      </c>
      <c r="P1853" s="1">
        <v>1.4</v>
      </c>
      <c r="Q1853" s="1">
        <v>1.2</v>
      </c>
      <c r="R1853" s="1">
        <v>0.441</v>
      </c>
      <c r="S1853" s="1">
        <v>8.4</v>
      </c>
      <c r="T1853" s="1">
        <v>1</v>
      </c>
      <c r="U1853" s="1">
        <v>0</v>
      </c>
      <c r="V1853" s="1">
        <v>0</v>
      </c>
      <c r="W1853" s="1">
        <v>0</v>
      </c>
      <c r="X1853" s="1">
        <v>0</v>
      </c>
      <c r="Y1853" s="1">
        <v>0</v>
      </c>
      <c r="Z1853" s="1">
        <v>64.8</v>
      </c>
      <c r="AA1853" s="7">
        <f>SUMPRODUCT($A$19:$Y$19,A1853:Y1853)</f>
        <v>60.643095681252973</v>
      </c>
      <c r="AB1853" s="7">
        <f>(Z1853-AA1853)^2</f>
        <v>17.279853515217663</v>
      </c>
      <c r="AC1853" s="7">
        <f>ABS(Z1853-AA1853)</f>
        <v>4.1569043187470243</v>
      </c>
      <c r="AD1853" s="7">
        <f>(Z1853-$AC$10)^2</f>
        <v>17.946335248499238</v>
      </c>
      <c r="AE1853" s="8">
        <f t="shared" si="28"/>
        <v>4.1569043187470243</v>
      </c>
    </row>
    <row r="1854" spans="1:31" x14ac:dyDescent="0.25">
      <c r="A1854" s="1">
        <v>1</v>
      </c>
      <c r="B1854" s="1">
        <v>152</v>
      </c>
      <c r="C1854" s="1">
        <v>1</v>
      </c>
      <c r="D1854" s="1">
        <v>10.93</v>
      </c>
      <c r="E1854" s="7">
        <v>661.51443340000003</v>
      </c>
      <c r="F1854" s="7">
        <v>96</v>
      </c>
      <c r="G1854" s="1">
        <v>2249</v>
      </c>
      <c r="H1854" s="1">
        <v>62.1</v>
      </c>
      <c r="I1854" s="1">
        <v>1</v>
      </c>
      <c r="J1854" s="1">
        <v>94</v>
      </c>
      <c r="K1854" s="1">
        <v>6.78</v>
      </c>
      <c r="L1854" s="1">
        <v>94</v>
      </c>
      <c r="M1854" s="1">
        <v>0.1</v>
      </c>
      <c r="N1854" s="7">
        <v>6955.9877329999999</v>
      </c>
      <c r="O1854" s="1">
        <v>7444443</v>
      </c>
      <c r="P1854" s="1">
        <v>2</v>
      </c>
      <c r="Q1854" s="1">
        <v>2.1</v>
      </c>
      <c r="R1854" s="1">
        <v>0.76800000000000002</v>
      </c>
      <c r="S1854" s="1">
        <v>13.8</v>
      </c>
      <c r="T1854" s="1">
        <v>0</v>
      </c>
      <c r="U1854" s="1">
        <v>0</v>
      </c>
      <c r="V1854" s="1">
        <v>0</v>
      </c>
      <c r="W1854" s="1">
        <v>0</v>
      </c>
      <c r="X1854" s="1">
        <v>1</v>
      </c>
      <c r="Y1854" s="1">
        <v>1</v>
      </c>
      <c r="Z1854" s="1">
        <v>73.2</v>
      </c>
      <c r="AA1854" s="7">
        <f>SUMPRODUCT($A$19:$Y$19,A1854:Y1854)</f>
        <v>76.19526634787627</v>
      </c>
      <c r="AB1854" s="7">
        <f>(Z1854-AA1854)^2</f>
        <v>8.9716204947200318</v>
      </c>
      <c r="AC1854" s="7">
        <f>ABS(Z1854-AA1854)</f>
        <v>2.9952663478762673</v>
      </c>
      <c r="AD1854" s="7">
        <f>(Z1854-$AC$10)^2</f>
        <v>17.336301803681902</v>
      </c>
      <c r="AE1854" s="8">
        <f t="shared" si="28"/>
        <v>-2.9952663478762673</v>
      </c>
    </row>
    <row r="1855" spans="1:31" x14ac:dyDescent="0.25">
      <c r="A1855" s="1">
        <v>1</v>
      </c>
      <c r="B1855" s="1">
        <v>283</v>
      </c>
      <c r="C1855" s="1">
        <v>25</v>
      </c>
      <c r="D1855" s="1">
        <v>1.23</v>
      </c>
      <c r="E1855" s="7">
        <v>40.488152329999998</v>
      </c>
      <c r="F1855" s="7">
        <v>15</v>
      </c>
      <c r="G1855" s="1">
        <v>1588</v>
      </c>
      <c r="H1855" s="1">
        <v>19.2</v>
      </c>
      <c r="I1855" s="1">
        <v>40</v>
      </c>
      <c r="J1855" s="1">
        <v>76</v>
      </c>
      <c r="K1855" s="1">
        <v>4.2699999999999996</v>
      </c>
      <c r="L1855" s="1">
        <v>75</v>
      </c>
      <c r="M1855" s="1">
        <v>2.1</v>
      </c>
      <c r="N1855" s="7">
        <v>418.69857630000001</v>
      </c>
      <c r="O1855" s="1">
        <v>7295394</v>
      </c>
      <c r="P1855" s="1">
        <v>9.3000000000000007</v>
      </c>
      <c r="Q1855" s="1">
        <v>9.1999999999999993</v>
      </c>
      <c r="R1855" s="1">
        <v>0.40699999999999997</v>
      </c>
      <c r="S1855" s="1">
        <v>7.3</v>
      </c>
      <c r="T1855" s="1">
        <v>1</v>
      </c>
      <c r="U1855" s="1">
        <v>0</v>
      </c>
      <c r="V1855" s="1">
        <v>0</v>
      </c>
      <c r="W1855" s="1">
        <v>0</v>
      </c>
      <c r="X1855" s="1">
        <v>0</v>
      </c>
      <c r="Y1855" s="1">
        <v>0</v>
      </c>
      <c r="Z1855" s="1">
        <v>55.6</v>
      </c>
      <c r="AA1855" s="7">
        <f>SUMPRODUCT($A$19:$Y$19,A1855:Y1855)</f>
        <v>59.027524881847242</v>
      </c>
      <c r="AB1855" s="7">
        <f>(Z1855-AA1855)^2</f>
        <v>11.747926815681941</v>
      </c>
      <c r="AC1855" s="7">
        <f>ABS(Z1855-AA1855)</f>
        <v>3.4275248818472406</v>
      </c>
      <c r="AD1855" s="7">
        <f>(Z1855-$AC$10)^2</f>
        <v>180.53446711663244</v>
      </c>
      <c r="AE1855" s="8">
        <f t="shared" si="28"/>
        <v>-3.4275248818472406</v>
      </c>
    </row>
    <row r="1856" spans="1:31" x14ac:dyDescent="0.25">
      <c r="A1856" s="1">
        <v>1</v>
      </c>
      <c r="B1856" s="1">
        <v>125</v>
      </c>
      <c r="C1856" s="1">
        <v>5</v>
      </c>
      <c r="D1856" s="1">
        <v>1.98</v>
      </c>
      <c r="E1856" s="7">
        <v>263.14269899999999</v>
      </c>
      <c r="F1856" s="7">
        <v>84</v>
      </c>
      <c r="G1856" s="1">
        <v>0</v>
      </c>
      <c r="H1856" s="1">
        <v>48.8</v>
      </c>
      <c r="I1856" s="1">
        <v>6</v>
      </c>
      <c r="J1856" s="1">
        <v>91</v>
      </c>
      <c r="K1856" s="1">
        <v>5.0999999999999996</v>
      </c>
      <c r="L1856" s="1">
        <v>87</v>
      </c>
      <c r="M1856" s="1">
        <v>0.1</v>
      </c>
      <c r="N1856" s="7">
        <v>7189.691229</v>
      </c>
      <c r="O1856" s="1">
        <v>917382</v>
      </c>
      <c r="P1856" s="1">
        <v>2.8</v>
      </c>
      <c r="Q1856" s="1">
        <v>2.9</v>
      </c>
      <c r="R1856" s="1">
        <v>0.74099999999999999</v>
      </c>
      <c r="S1856" s="1">
        <v>11.7</v>
      </c>
      <c r="T1856" s="1">
        <v>0</v>
      </c>
      <c r="U1856" s="1">
        <v>1</v>
      </c>
      <c r="V1856" s="1">
        <v>0</v>
      </c>
      <c r="W1856" s="1">
        <v>0</v>
      </c>
      <c r="X1856" s="1">
        <v>0</v>
      </c>
      <c r="Y1856" s="1">
        <v>0</v>
      </c>
      <c r="Z1856" s="1">
        <v>71.599999999999994</v>
      </c>
      <c r="AA1856" s="7">
        <f>SUMPRODUCT($A$19:$Y$19,A1856:Y1856)</f>
        <v>72.659575224010553</v>
      </c>
      <c r="AB1856" s="7">
        <f>(Z1856-AA1856)^2</f>
        <v>1.1226996553370248</v>
      </c>
      <c r="AC1856" s="7">
        <f>ABS(Z1856-AA1856)</f>
        <v>1.0595752240105583</v>
      </c>
      <c r="AD1856" s="7">
        <f>(Z1856-$AC$10)^2</f>
        <v>6.5724986503137215</v>
      </c>
      <c r="AE1856" s="8">
        <f t="shared" si="28"/>
        <v>-1.0595752240105583</v>
      </c>
    </row>
    <row r="1857" spans="1:31" x14ac:dyDescent="0.25">
      <c r="A1857" s="1">
        <v>1</v>
      </c>
      <c r="B1857" s="1">
        <v>73</v>
      </c>
      <c r="C1857" s="1">
        <v>0</v>
      </c>
      <c r="D1857" s="1">
        <v>6.6</v>
      </c>
      <c r="E1857" s="7">
        <v>3554.5464339999999</v>
      </c>
      <c r="F1857" s="7">
        <v>92</v>
      </c>
      <c r="G1857" s="1">
        <v>5</v>
      </c>
      <c r="H1857" s="1">
        <v>53.4</v>
      </c>
      <c r="I1857" s="1">
        <v>0</v>
      </c>
      <c r="J1857" s="1">
        <v>99</v>
      </c>
      <c r="K1857" s="1">
        <v>8.86</v>
      </c>
      <c r="L1857" s="1">
        <v>99</v>
      </c>
      <c r="M1857" s="1">
        <v>0.1</v>
      </c>
      <c r="N1857" s="7">
        <v>26969.244569999999</v>
      </c>
      <c r="O1857" s="1">
        <v>889596</v>
      </c>
      <c r="P1857" s="1">
        <v>1.3</v>
      </c>
      <c r="Q1857" s="1">
        <v>1.3</v>
      </c>
      <c r="R1857" s="1">
        <v>0.877</v>
      </c>
      <c r="S1857" s="1">
        <v>15.9</v>
      </c>
      <c r="T1857" s="1">
        <v>0</v>
      </c>
      <c r="U1857" s="1">
        <v>0</v>
      </c>
      <c r="V1857" s="1">
        <v>0</v>
      </c>
      <c r="W1857" s="1">
        <v>0</v>
      </c>
      <c r="X1857" s="1">
        <v>1</v>
      </c>
      <c r="Y1857" s="1">
        <v>1</v>
      </c>
      <c r="Z1857" s="1">
        <v>79.8</v>
      </c>
      <c r="AA1857" s="7">
        <f>SUMPRODUCT($A$19:$Y$19,A1857:Y1857)</f>
        <v>80.819737552585423</v>
      </c>
      <c r="AB1857" s="7">
        <f>(Z1857-AA1857)^2</f>
        <v>1.0398646761529136</v>
      </c>
      <c r="AC1857" s="7">
        <f>ABS(Z1857-AA1857)</f>
        <v>1.0197375525854255</v>
      </c>
      <c r="AD1857" s="7">
        <f>(Z1857-$AC$10)^2</f>
        <v>115.85698981132533</v>
      </c>
      <c r="AE1857" s="8">
        <f t="shared" si="28"/>
        <v>-1.0197375525854255</v>
      </c>
    </row>
    <row r="1858" spans="1:31" x14ac:dyDescent="0.25">
      <c r="A1858" s="1">
        <v>1</v>
      </c>
      <c r="B1858" s="1">
        <v>137</v>
      </c>
      <c r="C1858" s="1">
        <v>0</v>
      </c>
      <c r="D1858" s="1">
        <v>3.76</v>
      </c>
      <c r="E1858" s="7">
        <v>0</v>
      </c>
      <c r="F1858" s="7">
        <v>92</v>
      </c>
      <c r="G1858" s="1">
        <v>0</v>
      </c>
      <c r="H1858" s="1">
        <v>65.7</v>
      </c>
      <c r="I1858" s="1">
        <v>1</v>
      </c>
      <c r="J1858" s="1">
        <v>91</v>
      </c>
      <c r="K1858" s="1">
        <v>5.72</v>
      </c>
      <c r="L1858" s="1">
        <v>91</v>
      </c>
      <c r="M1858" s="1">
        <v>0.1</v>
      </c>
      <c r="N1858" s="7">
        <v>6993.4773599999999</v>
      </c>
      <c r="O1858" s="1">
        <v>7177991</v>
      </c>
      <c r="P1858" s="1">
        <v>1.9</v>
      </c>
      <c r="Q1858" s="1">
        <v>1.8</v>
      </c>
      <c r="R1858" s="1">
        <v>0.79200000000000004</v>
      </c>
      <c r="S1858" s="1">
        <v>15</v>
      </c>
      <c r="T1858" s="1">
        <v>0</v>
      </c>
      <c r="U1858" s="1">
        <v>0</v>
      </c>
      <c r="V1858" s="1">
        <v>0</v>
      </c>
      <c r="W1858" s="1">
        <v>0</v>
      </c>
      <c r="X1858" s="1">
        <v>1</v>
      </c>
      <c r="Y1858" s="1">
        <v>1</v>
      </c>
      <c r="Z1858" s="1">
        <v>74.5</v>
      </c>
      <c r="AA1858" s="7">
        <f>SUMPRODUCT($A$19:$Y$19,A1858:Y1858)</f>
        <v>77.315732358988555</v>
      </c>
      <c r="AB1858" s="7">
        <f>(Z1858-AA1858)^2</f>
        <v>7.9283487174552532</v>
      </c>
      <c r="AC1858" s="7">
        <f>ABS(Z1858-AA1858)</f>
        <v>2.815732358988555</v>
      </c>
      <c r="AD1858" s="7">
        <f>(Z1858-$AC$10)^2</f>
        <v>29.85189186579348</v>
      </c>
      <c r="AE1858" s="8">
        <f t="shared" si="28"/>
        <v>-2.815732358988555</v>
      </c>
    </row>
    <row r="1859" spans="1:31" x14ac:dyDescent="0.25">
      <c r="A1859" s="1">
        <v>1</v>
      </c>
      <c r="B1859" s="1">
        <v>393</v>
      </c>
      <c r="C1859" s="1">
        <v>2</v>
      </c>
      <c r="D1859" s="1">
        <v>5.01</v>
      </c>
      <c r="E1859" s="7">
        <v>426.78556620000001</v>
      </c>
      <c r="F1859" s="7">
        <v>94</v>
      </c>
      <c r="G1859" s="1">
        <v>184</v>
      </c>
      <c r="H1859" s="1">
        <v>34.700000000000003</v>
      </c>
      <c r="I1859" s="1">
        <v>3</v>
      </c>
      <c r="J1859" s="1">
        <v>96</v>
      </c>
      <c r="K1859" s="1">
        <v>6.39</v>
      </c>
      <c r="L1859" s="1">
        <v>96</v>
      </c>
      <c r="M1859" s="1">
        <v>9</v>
      </c>
      <c r="N1859" s="7">
        <v>5185.7298449999998</v>
      </c>
      <c r="O1859" s="1">
        <v>1979882</v>
      </c>
      <c r="P1859" s="1">
        <v>8.4</v>
      </c>
      <c r="Q1859" s="1">
        <v>8.1999999999999993</v>
      </c>
      <c r="R1859" s="1">
        <v>0.66100000000000003</v>
      </c>
      <c r="S1859" s="1">
        <v>12.2</v>
      </c>
      <c r="T1859" s="1">
        <v>1</v>
      </c>
      <c r="U1859" s="1">
        <v>0</v>
      </c>
      <c r="V1859" s="1">
        <v>0</v>
      </c>
      <c r="W1859" s="1">
        <v>0</v>
      </c>
      <c r="X1859" s="1">
        <v>0</v>
      </c>
      <c r="Y1859" s="1">
        <v>0</v>
      </c>
      <c r="Z1859" s="1">
        <v>59.2</v>
      </c>
      <c r="AA1859" s="7">
        <f>SUMPRODUCT($A$19:$Y$19,A1859:Y1859)</f>
        <v>60.004370112704621</v>
      </c>
      <c r="AB1859" s="7">
        <f>(Z1859-AA1859)^2</f>
        <v>0.64701127821243931</v>
      </c>
      <c r="AC1859" s="7">
        <f>ABS(Z1859-AA1859)</f>
        <v>0.80437011270461767</v>
      </c>
      <c r="AD1859" s="7">
        <f>(Z1859-$AC$10)^2</f>
        <v>96.753024211710724</v>
      </c>
      <c r="AE1859" s="8">
        <f t="shared" si="28"/>
        <v>-0.80437011270461767</v>
      </c>
    </row>
    <row r="1860" spans="1:31" x14ac:dyDescent="0.25">
      <c r="A1860" s="1">
        <v>1</v>
      </c>
      <c r="B1860" s="1">
        <v>325</v>
      </c>
      <c r="C1860" s="1">
        <v>2</v>
      </c>
      <c r="D1860" s="1">
        <v>1.02</v>
      </c>
      <c r="E1860" s="7">
        <v>94.133028749999994</v>
      </c>
      <c r="F1860" s="7">
        <v>92</v>
      </c>
      <c r="G1860" s="1">
        <v>37</v>
      </c>
      <c r="H1860" s="1">
        <v>29.4</v>
      </c>
      <c r="I1860" s="1">
        <v>2</v>
      </c>
      <c r="J1860" s="1">
        <v>68</v>
      </c>
      <c r="K1860" s="1">
        <v>6.22</v>
      </c>
      <c r="L1860" s="1">
        <v>68</v>
      </c>
      <c r="M1860" s="1">
        <v>4.2</v>
      </c>
      <c r="N1860" s="7">
        <v>819.97411799999998</v>
      </c>
      <c r="O1860" s="1">
        <v>758615</v>
      </c>
      <c r="P1860" s="1">
        <v>6.1</v>
      </c>
      <c r="Q1860" s="1">
        <v>5.9</v>
      </c>
      <c r="R1860" s="1">
        <v>0.378</v>
      </c>
      <c r="S1860" s="1">
        <v>3.5</v>
      </c>
      <c r="T1860" s="1">
        <v>1</v>
      </c>
      <c r="U1860" s="1">
        <v>0</v>
      </c>
      <c r="V1860" s="1">
        <v>0</v>
      </c>
      <c r="W1860" s="1">
        <v>0</v>
      </c>
      <c r="X1860" s="1">
        <v>0</v>
      </c>
      <c r="Y1860" s="1">
        <v>0</v>
      </c>
      <c r="Z1860" s="1">
        <v>58</v>
      </c>
      <c r="AA1860" s="7">
        <f>SUMPRODUCT($A$19:$Y$19,A1860:Y1860)</f>
        <v>54.939208427885575</v>
      </c>
      <c r="AB1860" s="7">
        <f>(Z1860-AA1860)^2</f>
        <v>9.368445047926695</v>
      </c>
      <c r="AC1860" s="7">
        <f>ABS(Z1860-AA1860)</f>
        <v>3.0607915721144252</v>
      </c>
      <c r="AD1860" s="7">
        <f>(Z1860-$AC$10)^2</f>
        <v>121.80017184668468</v>
      </c>
      <c r="AE1860" s="8">
        <f t="shared" si="28"/>
        <v>3.0607915721144252</v>
      </c>
    </row>
    <row r="1861" spans="1:31" x14ac:dyDescent="0.25">
      <c r="A1861" s="1">
        <v>1</v>
      </c>
      <c r="B1861" s="1">
        <v>383</v>
      </c>
      <c r="C1861" s="1">
        <v>28</v>
      </c>
      <c r="D1861" s="1">
        <v>3.76</v>
      </c>
      <c r="E1861" s="7">
        <v>0</v>
      </c>
      <c r="F1861" s="7">
        <v>92</v>
      </c>
      <c r="G1861" s="1">
        <v>0</v>
      </c>
      <c r="H1861" s="1">
        <v>42.1</v>
      </c>
      <c r="I1861" s="1">
        <v>44</v>
      </c>
      <c r="J1861" s="1">
        <v>93</v>
      </c>
      <c r="K1861" s="1">
        <v>5.72</v>
      </c>
      <c r="L1861" s="1">
        <v>93</v>
      </c>
      <c r="M1861" s="1">
        <v>3.9</v>
      </c>
      <c r="N1861" s="7">
        <v>1653.2390500000001</v>
      </c>
      <c r="O1861" s="1">
        <v>818877</v>
      </c>
      <c r="P1861" s="1">
        <v>3.4</v>
      </c>
      <c r="Q1861" s="1">
        <v>3.4</v>
      </c>
      <c r="R1861" s="1">
        <v>0</v>
      </c>
      <c r="S1861" s="1">
        <v>0</v>
      </c>
      <c r="T1861" s="1">
        <v>1</v>
      </c>
      <c r="U1861" s="1">
        <v>0</v>
      </c>
      <c r="V1861" s="1">
        <v>0</v>
      </c>
      <c r="W1861" s="1">
        <v>0</v>
      </c>
      <c r="X1861" s="1">
        <v>0</v>
      </c>
      <c r="Y1861" s="1">
        <v>0</v>
      </c>
      <c r="Z1861" s="1">
        <v>51.9</v>
      </c>
      <c r="AA1861" s="7">
        <f>SUMPRODUCT($A$19:$Y$19,A1861:Y1861)</f>
        <v>52.258950032481607</v>
      </c>
      <c r="AB1861" s="7">
        <f>(Z1861-AA1861)^2</f>
        <v>0.12884512581854787</v>
      </c>
      <c r="AC1861" s="7">
        <f>ABS(Z1861-AA1861)</f>
        <v>0.35895003248160862</v>
      </c>
      <c r="AD1861" s="7">
        <f>(Z1861-$AC$10)^2</f>
        <v>293.65317232446876</v>
      </c>
      <c r="AE1861" s="8">
        <f t="shared" si="28"/>
        <v>-0.35895003248160862</v>
      </c>
    </row>
    <row r="1862" spans="1:31" x14ac:dyDescent="0.25">
      <c r="A1862" s="1">
        <v>1</v>
      </c>
      <c r="B1862" s="1">
        <v>12</v>
      </c>
      <c r="C1862" s="1">
        <v>2</v>
      </c>
      <c r="D1862" s="1">
        <v>10.71</v>
      </c>
      <c r="E1862" s="7">
        <v>243.80847499999999</v>
      </c>
      <c r="F1862" s="7">
        <v>96</v>
      </c>
      <c r="G1862" s="1">
        <v>0</v>
      </c>
      <c r="H1862" s="1">
        <v>61.1</v>
      </c>
      <c r="I1862" s="1">
        <v>2</v>
      </c>
      <c r="J1862" s="1">
        <v>94</v>
      </c>
      <c r="K1862" s="1">
        <v>6.35</v>
      </c>
      <c r="L1862" s="1">
        <v>98</v>
      </c>
      <c r="M1862" s="1">
        <v>0.1</v>
      </c>
      <c r="N1862" s="7">
        <v>14341.674999999999</v>
      </c>
      <c r="O1862" s="1">
        <v>3811735</v>
      </c>
      <c r="P1862" s="1">
        <v>1.9</v>
      </c>
      <c r="Q1862" s="1">
        <v>2.1</v>
      </c>
      <c r="R1862" s="1">
        <v>0.85</v>
      </c>
      <c r="S1862" s="1">
        <v>16.399999999999999</v>
      </c>
      <c r="T1862" s="1">
        <v>0</v>
      </c>
      <c r="U1862" s="1">
        <v>0</v>
      </c>
      <c r="V1862" s="1">
        <v>0</v>
      </c>
      <c r="W1862" s="1">
        <v>0</v>
      </c>
      <c r="X1862" s="1">
        <v>1</v>
      </c>
      <c r="Y1862" s="1">
        <v>1</v>
      </c>
      <c r="Z1862" s="1">
        <v>77.3</v>
      </c>
      <c r="AA1862" s="7">
        <f>SUMPRODUCT($A$19:$Y$19,A1862:Y1862)</f>
        <v>80.62124387892483</v>
      </c>
      <c r="AB1862" s="7">
        <f>(Z1862-AA1862)^2</f>
        <v>11.030660903295667</v>
      </c>
      <c r="AC1862" s="7">
        <f>ABS(Z1862-AA1862)</f>
        <v>3.3212438789248324</v>
      </c>
      <c r="AD1862" s="7">
        <f>(Z1862-$AC$10)^2</f>
        <v>68.288547384187652</v>
      </c>
      <c r="AE1862" s="8">
        <f t="shared" si="28"/>
        <v>-3.3212438789248324</v>
      </c>
    </row>
    <row r="1863" spans="1:31" x14ac:dyDescent="0.25">
      <c r="A1863" s="1">
        <v>1</v>
      </c>
      <c r="B1863" s="1">
        <v>127</v>
      </c>
      <c r="C1863" s="1">
        <v>1</v>
      </c>
      <c r="D1863" s="1">
        <v>8.14</v>
      </c>
      <c r="E1863" s="7">
        <v>198.94875999999999</v>
      </c>
      <c r="F1863" s="7">
        <v>89</v>
      </c>
      <c r="G1863" s="1">
        <v>64</v>
      </c>
      <c r="H1863" s="1">
        <v>52.8</v>
      </c>
      <c r="I1863" s="1">
        <v>1</v>
      </c>
      <c r="J1863" s="1">
        <v>88</v>
      </c>
      <c r="K1863" s="1">
        <v>9.3800000000000008</v>
      </c>
      <c r="L1863" s="1">
        <v>94</v>
      </c>
      <c r="M1863" s="1">
        <v>0.1</v>
      </c>
      <c r="N1863" s="7">
        <v>3725.6322100000002</v>
      </c>
      <c r="O1863" s="1">
        <v>3875</v>
      </c>
      <c r="P1863" s="1">
        <v>2.6</v>
      </c>
      <c r="Q1863" s="1">
        <v>2.8</v>
      </c>
      <c r="R1863" s="1">
        <v>0.74199999999999999</v>
      </c>
      <c r="S1863" s="1">
        <v>13.3</v>
      </c>
      <c r="T1863" s="1">
        <v>0</v>
      </c>
      <c r="U1863" s="1">
        <v>1</v>
      </c>
      <c r="V1863" s="1">
        <v>0</v>
      </c>
      <c r="W1863" s="1">
        <v>0</v>
      </c>
      <c r="X1863" s="1">
        <v>0</v>
      </c>
      <c r="Y1863" s="1">
        <v>0</v>
      </c>
      <c r="Z1863" s="1">
        <v>73.900000000000006</v>
      </c>
      <c r="AA1863" s="7">
        <f>SUMPRODUCT($A$19:$Y$19,A1863:Y1863)</f>
        <v>73.713740608154723</v>
      </c>
      <c r="AB1863" s="7">
        <f>(Z1863-AA1863)^2</f>
        <v>3.4692561050574701E-2</v>
      </c>
      <c r="AC1863" s="7">
        <f>ABS(Z1863-AA1863)</f>
        <v>0.18625939184528306</v>
      </c>
      <c r="AD1863" s="7">
        <f>(Z1863-$AC$10)^2</f>
        <v>23.655465683280486</v>
      </c>
      <c r="AE1863" s="8">
        <f t="shared" si="28"/>
        <v>0.18625939184528306</v>
      </c>
    </row>
    <row r="1864" spans="1:31" x14ac:dyDescent="0.25">
      <c r="A1864" s="1">
        <v>1</v>
      </c>
      <c r="B1864" s="1">
        <v>61</v>
      </c>
      <c r="C1864" s="1">
        <v>0</v>
      </c>
      <c r="D1864" s="1">
        <v>1.84</v>
      </c>
      <c r="E1864" s="7">
        <v>4540.5437519999996</v>
      </c>
      <c r="F1864" s="7">
        <v>96</v>
      </c>
      <c r="G1864" s="1">
        <v>50</v>
      </c>
      <c r="H1864" s="1">
        <v>31.8</v>
      </c>
      <c r="I1864" s="1">
        <v>0</v>
      </c>
      <c r="J1864" s="1">
        <v>96</v>
      </c>
      <c r="K1864" s="1">
        <v>3.96</v>
      </c>
      <c r="L1864" s="1">
        <v>96</v>
      </c>
      <c r="M1864" s="1">
        <v>0.1</v>
      </c>
      <c r="N1864" s="7">
        <v>46569.679510000002</v>
      </c>
      <c r="O1864" s="1">
        <v>1315372</v>
      </c>
      <c r="P1864" s="1">
        <v>2.1</v>
      </c>
      <c r="Q1864" s="1">
        <v>2.1</v>
      </c>
      <c r="R1864" s="1">
        <v>0.88900000000000001</v>
      </c>
      <c r="S1864" s="1">
        <v>14.5</v>
      </c>
      <c r="T1864" s="1">
        <v>0</v>
      </c>
      <c r="U1864" s="1">
        <v>1</v>
      </c>
      <c r="V1864" s="1">
        <v>0</v>
      </c>
      <c r="W1864" s="1">
        <v>0</v>
      </c>
      <c r="X1864" s="1">
        <v>0</v>
      </c>
      <c r="Y1864" s="1">
        <v>1</v>
      </c>
      <c r="Z1864" s="1">
        <v>82</v>
      </c>
      <c r="AA1864" s="7">
        <f>SUMPRODUCT($A$19:$Y$19,A1864:Y1864)</f>
        <v>80.176898532631057</v>
      </c>
      <c r="AB1864" s="7">
        <f>(Z1864-AA1864)^2</f>
        <v>3.3236989603227931</v>
      </c>
      <c r="AC1864" s="7">
        <f>ABS(Z1864-AA1864)</f>
        <v>1.823101467368943</v>
      </c>
      <c r="AD1864" s="7">
        <f>(Z1864-$AC$10)^2</f>
        <v>168.05721914720658</v>
      </c>
      <c r="AE1864" s="8">
        <f t="shared" si="28"/>
        <v>1.823101467368943</v>
      </c>
    </row>
    <row r="1865" spans="1:31" x14ac:dyDescent="0.25">
      <c r="A1865" s="1">
        <v>1</v>
      </c>
      <c r="B1865" s="1">
        <v>75</v>
      </c>
      <c r="C1865" s="1">
        <v>1</v>
      </c>
      <c r="D1865" s="1">
        <v>9.5299999999999994</v>
      </c>
      <c r="E1865" s="7">
        <v>3064.301144</v>
      </c>
      <c r="F1865" s="7">
        <v>94</v>
      </c>
      <c r="G1865" s="1">
        <v>141</v>
      </c>
      <c r="H1865" s="1">
        <v>59</v>
      </c>
      <c r="I1865" s="1">
        <v>2</v>
      </c>
      <c r="J1865" s="1">
        <v>91</v>
      </c>
      <c r="K1865" s="1">
        <v>8.18</v>
      </c>
      <c r="L1865" s="1">
        <v>92</v>
      </c>
      <c r="M1865" s="1">
        <v>0.1</v>
      </c>
      <c r="N1865" s="7">
        <v>19517.841680000001</v>
      </c>
      <c r="O1865" s="1">
        <v>19413</v>
      </c>
      <c r="P1865" s="1">
        <v>0.7</v>
      </c>
      <c r="Q1865" s="1">
        <v>0.7</v>
      </c>
      <c r="R1865" s="1">
        <v>0.89900000000000002</v>
      </c>
      <c r="S1865" s="1">
        <v>20.5</v>
      </c>
      <c r="T1865" s="1">
        <v>0</v>
      </c>
      <c r="U1865" s="1">
        <v>0</v>
      </c>
      <c r="V1865" s="1">
        <v>1</v>
      </c>
      <c r="W1865" s="1">
        <v>0</v>
      </c>
      <c r="X1865" s="1">
        <v>0</v>
      </c>
      <c r="Y1865" s="1">
        <v>1</v>
      </c>
      <c r="Z1865" s="1">
        <v>79.900000000000006</v>
      </c>
      <c r="AA1865" s="7">
        <f>SUMPRODUCT($A$19:$Y$19,A1865:Y1865)</f>
        <v>81.201243015271984</v>
      </c>
      <c r="AB1865" s="7">
        <f>(Z1865-AA1865)^2</f>
        <v>1.693233384794111</v>
      </c>
      <c r="AC1865" s="7">
        <f>ABS(Z1865-AA1865)</f>
        <v>1.3012430152719787</v>
      </c>
      <c r="AD1865" s="7">
        <f>(Z1865-$AC$10)^2</f>
        <v>118.01972750841102</v>
      </c>
      <c r="AE1865" s="8">
        <f t="shared" si="28"/>
        <v>-1.3012430152719787</v>
      </c>
    </row>
    <row r="1866" spans="1:31" x14ac:dyDescent="0.25">
      <c r="A1866" s="1">
        <v>1</v>
      </c>
      <c r="B1866" s="1">
        <v>348</v>
      </c>
      <c r="C1866" s="1">
        <v>47</v>
      </c>
      <c r="D1866" s="1">
        <v>0.01</v>
      </c>
      <c r="E1866" s="7">
        <v>0</v>
      </c>
      <c r="F1866" s="7">
        <v>92</v>
      </c>
      <c r="G1866" s="1">
        <v>9559</v>
      </c>
      <c r="H1866" s="1">
        <v>18.600000000000001</v>
      </c>
      <c r="I1866" s="1">
        <v>77</v>
      </c>
      <c r="J1866" s="1">
        <v>4</v>
      </c>
      <c r="K1866" s="1">
        <v>5.72</v>
      </c>
      <c r="L1866" s="1">
        <v>4</v>
      </c>
      <c r="M1866" s="1">
        <v>0.9</v>
      </c>
      <c r="N1866" s="7">
        <v>1653.2390500000001</v>
      </c>
      <c r="O1866" s="1">
        <v>1315372</v>
      </c>
      <c r="P1866" s="1">
        <v>7.8</v>
      </c>
      <c r="Q1866" s="1">
        <v>7.6</v>
      </c>
      <c r="R1866" s="1">
        <v>0.67300000000000004</v>
      </c>
      <c r="S1866" s="1">
        <v>12.3</v>
      </c>
      <c r="T1866" s="1">
        <v>1</v>
      </c>
      <c r="U1866" s="1">
        <v>0</v>
      </c>
      <c r="V1866" s="1">
        <v>0</v>
      </c>
      <c r="W1866" s="1">
        <v>0</v>
      </c>
      <c r="X1866" s="1">
        <v>0</v>
      </c>
      <c r="Y1866" s="1">
        <v>0</v>
      </c>
      <c r="Z1866" s="1">
        <v>58</v>
      </c>
      <c r="AA1866" s="7">
        <f>SUMPRODUCT($A$19:$Y$19,A1866:Y1866)</f>
        <v>56.502189350640343</v>
      </c>
      <c r="AB1866" s="7">
        <f>(Z1866-AA1866)^2</f>
        <v>2.2434367413351972</v>
      </c>
      <c r="AC1866" s="7">
        <f>ABS(Z1866-AA1866)</f>
        <v>1.497810649359657</v>
      </c>
      <c r="AD1866" s="7">
        <f>(Z1866-$AC$10)^2</f>
        <v>121.80017184668468</v>
      </c>
      <c r="AE1866" s="8">
        <f t="shared" si="28"/>
        <v>1.497810649359657</v>
      </c>
    </row>
    <row r="1867" spans="1:31" x14ac:dyDescent="0.25">
      <c r="A1867" s="1">
        <v>1</v>
      </c>
      <c r="B1867" s="1">
        <v>246</v>
      </c>
      <c r="C1867" s="1">
        <v>11</v>
      </c>
      <c r="D1867" s="1">
        <v>3.68</v>
      </c>
      <c r="E1867" s="7">
        <v>0</v>
      </c>
      <c r="F1867" s="7">
        <v>49</v>
      </c>
      <c r="G1867" s="1">
        <v>295</v>
      </c>
      <c r="H1867" s="1">
        <v>14.9</v>
      </c>
      <c r="I1867" s="1">
        <v>16</v>
      </c>
      <c r="J1867" s="1">
        <v>5</v>
      </c>
      <c r="K1867" s="1">
        <v>4.32</v>
      </c>
      <c r="L1867" s="1">
        <v>49</v>
      </c>
      <c r="M1867" s="1">
        <v>0.2</v>
      </c>
      <c r="N1867" s="7">
        <v>1653.2390500000001</v>
      </c>
      <c r="O1867" s="1">
        <v>1315372</v>
      </c>
      <c r="P1867" s="1">
        <v>1</v>
      </c>
      <c r="Q1867" s="1">
        <v>1.1000000000000001</v>
      </c>
      <c r="R1867" s="1">
        <v>0.49399999999999999</v>
      </c>
      <c r="S1867" s="1">
        <v>8.6999999999999993</v>
      </c>
      <c r="T1867" s="1">
        <v>0</v>
      </c>
      <c r="U1867" s="1">
        <v>1</v>
      </c>
      <c r="V1867" s="1">
        <v>0</v>
      </c>
      <c r="W1867" s="1">
        <v>0</v>
      </c>
      <c r="X1867" s="1">
        <v>0</v>
      </c>
      <c r="Y1867" s="1">
        <v>0</v>
      </c>
      <c r="Z1867" s="1">
        <v>61</v>
      </c>
      <c r="AA1867" s="7">
        <f>SUMPRODUCT($A$19:$Y$19,A1867:Y1867)</f>
        <v>63.157079792919546</v>
      </c>
      <c r="AB1867" s="7">
        <f>(Z1867-AA1867)^2</f>
        <v>4.6529932330218333</v>
      </c>
      <c r="AC1867" s="7">
        <f>ABS(Z1867-AA1867)</f>
        <v>2.1570797929195464</v>
      </c>
      <c r="AD1867" s="7">
        <f>(Z1867-$AC$10)^2</f>
        <v>64.582302759249913</v>
      </c>
      <c r="AE1867" s="8">
        <f t="shared" si="28"/>
        <v>-2.1570797929195464</v>
      </c>
    </row>
    <row r="1868" spans="1:31" x14ac:dyDescent="0.25">
      <c r="A1868" s="1">
        <v>1</v>
      </c>
      <c r="B1868" s="1">
        <v>339</v>
      </c>
      <c r="C1868" s="1">
        <v>3</v>
      </c>
      <c r="D1868" s="1">
        <v>9.93</v>
      </c>
      <c r="E1868" s="7">
        <v>1192.6966190000001</v>
      </c>
      <c r="F1868" s="7">
        <v>92</v>
      </c>
      <c r="G1868" s="1">
        <v>0</v>
      </c>
      <c r="H1868" s="1">
        <v>22.1</v>
      </c>
      <c r="I1868" s="1">
        <v>4</v>
      </c>
      <c r="J1868" s="1">
        <v>59</v>
      </c>
      <c r="K1868" s="1">
        <v>3.84</v>
      </c>
      <c r="L1868" s="1">
        <v>44</v>
      </c>
      <c r="M1868" s="1">
        <v>7.2</v>
      </c>
      <c r="N1868" s="7">
        <v>17136.445680000001</v>
      </c>
      <c r="O1868" s="1">
        <v>95114</v>
      </c>
      <c r="P1868" s="1">
        <v>9</v>
      </c>
      <c r="Q1868" s="1">
        <v>9</v>
      </c>
      <c r="R1868" s="1">
        <v>0.58899999999999997</v>
      </c>
      <c r="S1868" s="1">
        <v>9.1999999999999993</v>
      </c>
      <c r="T1868" s="1">
        <v>1</v>
      </c>
      <c r="U1868" s="1">
        <v>0</v>
      </c>
      <c r="V1868" s="1">
        <v>0</v>
      </c>
      <c r="W1868" s="1">
        <v>0</v>
      </c>
      <c r="X1868" s="1">
        <v>0</v>
      </c>
      <c r="Y1868" s="1">
        <v>0</v>
      </c>
      <c r="Z1868" s="1">
        <v>56.1</v>
      </c>
      <c r="AA1868" s="7">
        <f>SUMPRODUCT($A$19:$Y$19,A1868:Y1868)</f>
        <v>56.20498092672883</v>
      </c>
      <c r="AB1868" s="7">
        <f>(Z1868-AA1868)^2</f>
        <v>1.1020994976843595E-2</v>
      </c>
      <c r="AC1868" s="7">
        <f>ABS(Z1868-AA1868)</f>
        <v>0.10498092672882819</v>
      </c>
      <c r="AD1868" s="7">
        <f>(Z1868-$AC$10)^2</f>
        <v>167.34815560205999</v>
      </c>
      <c r="AE1868" s="8">
        <f t="shared" si="28"/>
        <v>-0.10498092672882819</v>
      </c>
    </row>
    <row r="1869" spans="1:31" x14ac:dyDescent="0.25">
      <c r="A1869" s="1">
        <v>1</v>
      </c>
      <c r="B1869" s="1">
        <v>222</v>
      </c>
      <c r="C1869" s="1">
        <v>0</v>
      </c>
      <c r="D1869" s="1">
        <v>12.3</v>
      </c>
      <c r="E1869" s="7">
        <v>913.69952899999998</v>
      </c>
      <c r="F1869" s="7">
        <v>95</v>
      </c>
      <c r="G1869" s="1">
        <v>1</v>
      </c>
      <c r="H1869" s="1">
        <v>58.4</v>
      </c>
      <c r="I1869" s="1">
        <v>0</v>
      </c>
      <c r="J1869" s="1">
        <v>93</v>
      </c>
      <c r="K1869" s="1">
        <v>5.83</v>
      </c>
      <c r="L1869" s="1">
        <v>94</v>
      </c>
      <c r="M1869" s="1">
        <v>0.1</v>
      </c>
      <c r="N1869" s="7">
        <v>7863.1629000000003</v>
      </c>
      <c r="O1869" s="1">
        <v>3322528</v>
      </c>
      <c r="P1869" s="1">
        <v>3</v>
      </c>
      <c r="Q1869" s="1">
        <v>3.1</v>
      </c>
      <c r="R1869" s="1">
        <v>0.79800000000000004</v>
      </c>
      <c r="S1869" s="1">
        <v>16.2</v>
      </c>
      <c r="T1869" s="1">
        <v>0</v>
      </c>
      <c r="U1869" s="1">
        <v>0</v>
      </c>
      <c r="V1869" s="1">
        <v>0</v>
      </c>
      <c r="W1869" s="1">
        <v>0</v>
      </c>
      <c r="X1869" s="1">
        <v>1</v>
      </c>
      <c r="Y1869" s="1">
        <v>1</v>
      </c>
      <c r="Z1869" s="1">
        <v>78</v>
      </c>
      <c r="AA1869" s="7">
        <f>SUMPRODUCT($A$19:$Y$19,A1869:Y1869)</f>
        <v>76.317565790049684</v>
      </c>
      <c r="AB1869" s="7">
        <f>(Z1869-AA1869)^2</f>
        <v>2.8305848708111423</v>
      </c>
      <c r="AC1869" s="7">
        <f>ABS(Z1869-AA1869)</f>
        <v>1.6824342099503156</v>
      </c>
      <c r="AD1869" s="7">
        <f>(Z1869-$AC$10)^2</f>
        <v>80.347711263786252</v>
      </c>
      <c r="AE1869" s="8">
        <f t="shared" si="28"/>
        <v>1.6824342099503156</v>
      </c>
    </row>
    <row r="1870" spans="1:31" x14ac:dyDescent="0.25">
      <c r="A1870" s="1">
        <v>1</v>
      </c>
      <c r="B1870" s="1">
        <v>99</v>
      </c>
      <c r="C1870" s="1">
        <v>19</v>
      </c>
      <c r="D1870" s="1">
        <v>0.55000000000000004</v>
      </c>
      <c r="E1870" s="7">
        <v>19.158537320000001</v>
      </c>
      <c r="F1870" s="7">
        <v>99</v>
      </c>
      <c r="G1870" s="1">
        <v>668</v>
      </c>
      <c r="H1870" s="1">
        <v>55.5</v>
      </c>
      <c r="I1870" s="1">
        <v>22</v>
      </c>
      <c r="J1870" s="1">
        <v>99</v>
      </c>
      <c r="K1870" s="1">
        <v>6.15</v>
      </c>
      <c r="L1870" s="1">
        <v>99</v>
      </c>
      <c r="M1870" s="1">
        <v>0.1</v>
      </c>
      <c r="N1870" s="7">
        <v>294.74672800000002</v>
      </c>
      <c r="O1870" s="1">
        <v>33333789</v>
      </c>
      <c r="P1870" s="1">
        <v>6.3</v>
      </c>
      <c r="Q1870" s="1">
        <v>6.2</v>
      </c>
      <c r="R1870" s="1">
        <v>0.623</v>
      </c>
      <c r="S1870" s="1">
        <v>11.6</v>
      </c>
      <c r="T1870" s="1">
        <v>1</v>
      </c>
      <c r="U1870" s="1">
        <v>0</v>
      </c>
      <c r="V1870" s="1">
        <v>0</v>
      </c>
      <c r="W1870" s="1">
        <v>0</v>
      </c>
      <c r="X1870" s="1">
        <v>0</v>
      </c>
      <c r="Y1870" s="1">
        <v>0</v>
      </c>
      <c r="Z1870" s="1">
        <v>73.599999999999994</v>
      </c>
      <c r="AA1870" s="7">
        <f>SUMPRODUCT($A$19:$Y$19,A1870:Y1870)</f>
        <v>68.472118529757694</v>
      </c>
      <c r="AB1870" s="7">
        <f>(Z1870-AA1870)^2</f>
        <v>26.295168372854338</v>
      </c>
      <c r="AC1870" s="7">
        <f>ABS(Z1870-AA1870)</f>
        <v>5.1278814702423006</v>
      </c>
      <c r="AD1870" s="7">
        <f>(Z1870-$AC$10)^2</f>
        <v>20.827252592023857</v>
      </c>
      <c r="AE1870" s="8">
        <f t="shared" si="28"/>
        <v>5.1278814702423006</v>
      </c>
    </row>
    <row r="1871" spans="1:31" x14ac:dyDescent="0.25">
      <c r="A1871" s="1">
        <v>1</v>
      </c>
      <c r="B1871" s="1">
        <v>173</v>
      </c>
      <c r="C1871" s="1">
        <v>231</v>
      </c>
      <c r="D1871" s="1">
        <v>0.01</v>
      </c>
      <c r="E1871" s="7">
        <v>3.6963305100000001</v>
      </c>
      <c r="F1871" s="7">
        <v>92</v>
      </c>
      <c r="G1871" s="1">
        <v>5098</v>
      </c>
      <c r="H1871" s="1">
        <v>1.4</v>
      </c>
      <c r="I1871" s="1">
        <v>316</v>
      </c>
      <c r="J1871" s="1">
        <v>83</v>
      </c>
      <c r="K1871" s="1">
        <v>2.33</v>
      </c>
      <c r="L1871" s="1">
        <v>82</v>
      </c>
      <c r="M1871" s="1">
        <v>0.1</v>
      </c>
      <c r="N1871" s="7">
        <v>45.633710000000001</v>
      </c>
      <c r="O1871" s="1">
        <v>131581243</v>
      </c>
      <c r="P1871" s="1">
        <v>2.9</v>
      </c>
      <c r="Q1871" s="1">
        <v>21.5</v>
      </c>
      <c r="R1871" s="1">
        <v>0.45900000000000002</v>
      </c>
      <c r="S1871" s="1">
        <v>7.3</v>
      </c>
      <c r="T1871" s="1">
        <v>0</v>
      </c>
      <c r="U1871" s="1">
        <v>1</v>
      </c>
      <c r="V1871" s="1">
        <v>0</v>
      </c>
      <c r="W1871" s="1">
        <v>0</v>
      </c>
      <c r="X1871" s="1">
        <v>0</v>
      </c>
      <c r="Y1871" s="1">
        <v>0</v>
      </c>
      <c r="Z1871" s="1">
        <v>65.3</v>
      </c>
      <c r="AA1871" s="7">
        <f>SUMPRODUCT($A$19:$Y$19,A1871:Y1871)</f>
        <v>63.880079945644255</v>
      </c>
      <c r="AB1871" s="7">
        <f>(Z1871-AA1871)^2</f>
        <v>2.0161729607616143</v>
      </c>
      <c r="AC1871" s="7">
        <f>ABS(Z1871-AA1871)</f>
        <v>1.4199200543557424</v>
      </c>
      <c r="AD1871" s="7">
        <f>(Z1871-$AC$10)^2</f>
        <v>13.960023733926777</v>
      </c>
      <c r="AE1871" s="8">
        <f t="shared" si="28"/>
        <v>1.4199200543557424</v>
      </c>
    </row>
    <row r="1872" spans="1:31" x14ac:dyDescent="0.25">
      <c r="A1872" s="1">
        <v>1</v>
      </c>
      <c r="B1872" s="1">
        <v>194</v>
      </c>
      <c r="C1872" s="1">
        <v>2</v>
      </c>
      <c r="D1872" s="1">
        <v>2.68</v>
      </c>
      <c r="E1872" s="7">
        <v>53.959498770000003</v>
      </c>
      <c r="F1872" s="7">
        <v>98</v>
      </c>
      <c r="G1872" s="1">
        <v>0</v>
      </c>
      <c r="H1872" s="1">
        <v>51.4</v>
      </c>
      <c r="I1872" s="1">
        <v>3</v>
      </c>
      <c r="J1872" s="1">
        <v>98</v>
      </c>
      <c r="K1872" s="1">
        <v>6.21</v>
      </c>
      <c r="L1872" s="1">
        <v>98</v>
      </c>
      <c r="M1872" s="1">
        <v>0.3</v>
      </c>
      <c r="N1872" s="7">
        <v>357.34767399999998</v>
      </c>
      <c r="O1872" s="1">
        <v>61131</v>
      </c>
      <c r="P1872" s="1">
        <v>1.8</v>
      </c>
      <c r="Q1872" s="1">
        <v>1.7</v>
      </c>
      <c r="R1872" s="1">
        <v>0.65900000000000003</v>
      </c>
      <c r="S1872" s="1">
        <v>13.4</v>
      </c>
      <c r="T1872" s="1">
        <v>0</v>
      </c>
      <c r="U1872" s="1">
        <v>0</v>
      </c>
      <c r="V1872" s="1">
        <v>0</v>
      </c>
      <c r="W1872" s="1">
        <v>0</v>
      </c>
      <c r="X1872" s="1">
        <v>0</v>
      </c>
      <c r="Y1872" s="1">
        <v>0</v>
      </c>
      <c r="Z1872" s="1">
        <v>71.7</v>
      </c>
      <c r="AA1872" s="7">
        <f>SUMPRODUCT($A$19:$Y$19,A1872:Y1872)</f>
        <v>73.76178757848156</v>
      </c>
      <c r="AB1872" s="7">
        <f>(Z1872-AA1872)^2</f>
        <v>4.2509680187808412</v>
      </c>
      <c r="AC1872" s="7">
        <f>ABS(Z1872-AA1872)</f>
        <v>2.0617875784815567</v>
      </c>
      <c r="AD1872" s="7">
        <f>(Z1872-$AC$10)^2</f>
        <v>7.0952363473992737</v>
      </c>
      <c r="AE1872" s="8">
        <f t="shared" si="28"/>
        <v>-2.0617875784815567</v>
      </c>
    </row>
    <row r="1873" spans="1:31" x14ac:dyDescent="0.25">
      <c r="A1873" s="1">
        <v>1</v>
      </c>
      <c r="B1873" s="1">
        <v>74</v>
      </c>
      <c r="C1873" s="1">
        <v>3</v>
      </c>
      <c r="D1873" s="1">
        <v>10.68</v>
      </c>
      <c r="E1873" s="7">
        <v>0</v>
      </c>
      <c r="F1873" s="7">
        <v>92</v>
      </c>
      <c r="G1873" s="1">
        <v>1112</v>
      </c>
      <c r="H1873" s="1">
        <v>64.2</v>
      </c>
      <c r="I1873" s="1">
        <v>4</v>
      </c>
      <c r="J1873" s="1">
        <v>95</v>
      </c>
      <c r="K1873" s="1">
        <v>9.34</v>
      </c>
      <c r="L1873" s="1">
        <v>95</v>
      </c>
      <c r="M1873" s="1">
        <v>0.1</v>
      </c>
      <c r="N1873" s="7">
        <v>1653.2390500000001</v>
      </c>
      <c r="O1873" s="1">
        <v>1315372</v>
      </c>
      <c r="P1873" s="1">
        <v>0.8</v>
      </c>
      <c r="Q1873" s="1">
        <v>0.5</v>
      </c>
      <c r="R1873" s="1">
        <v>0.67300000000000004</v>
      </c>
      <c r="S1873" s="1">
        <v>12.3</v>
      </c>
      <c r="T1873" s="1">
        <v>0</v>
      </c>
      <c r="U1873" s="1">
        <v>0</v>
      </c>
      <c r="V1873" s="1">
        <v>0</v>
      </c>
      <c r="W1873" s="1">
        <v>0</v>
      </c>
      <c r="X1873" s="1">
        <v>1</v>
      </c>
      <c r="Y1873" s="1">
        <v>1</v>
      </c>
      <c r="Z1873" s="1">
        <v>86</v>
      </c>
      <c r="AA1873" s="7">
        <f>SUMPRODUCT($A$19:$Y$19,A1873:Y1873)</f>
        <v>76.415058959606</v>
      </c>
      <c r="AB1873" s="7">
        <f>(Z1873-AA1873)^2</f>
        <v>91.871094747829218</v>
      </c>
      <c r="AC1873" s="7">
        <f>ABS(Z1873-AA1873)</f>
        <v>9.5849410403939999</v>
      </c>
      <c r="AD1873" s="7">
        <f>(Z1873-$AC$10)^2</f>
        <v>287.7667270306269</v>
      </c>
      <c r="AE1873" s="8">
        <f t="shared" si="28"/>
        <v>9.5849410403939999</v>
      </c>
    </row>
    <row r="1874" spans="1:31" x14ac:dyDescent="0.25">
      <c r="A1874" s="1">
        <v>1</v>
      </c>
      <c r="B1874" s="1">
        <v>136</v>
      </c>
      <c r="C1874" s="1">
        <v>0</v>
      </c>
      <c r="D1874" s="1">
        <v>11.37</v>
      </c>
      <c r="E1874" s="7">
        <v>0</v>
      </c>
      <c r="F1874" s="7">
        <v>99</v>
      </c>
      <c r="G1874" s="1">
        <v>0</v>
      </c>
      <c r="H1874" s="1">
        <v>54.8</v>
      </c>
      <c r="I1874" s="1">
        <v>0</v>
      </c>
      <c r="J1874" s="1">
        <v>99</v>
      </c>
      <c r="K1874" s="1">
        <v>8.1999999999999993</v>
      </c>
      <c r="L1874" s="1">
        <v>99</v>
      </c>
      <c r="M1874" s="1">
        <v>0.1</v>
      </c>
      <c r="N1874" s="7">
        <v>1653.2390500000001</v>
      </c>
      <c r="O1874" s="1">
        <v>1315372</v>
      </c>
      <c r="P1874" s="1">
        <v>1.3</v>
      </c>
      <c r="Q1874" s="1">
        <v>1.4</v>
      </c>
      <c r="R1874" s="1">
        <v>0.81299999999999994</v>
      </c>
      <c r="S1874" s="1">
        <v>14.8</v>
      </c>
      <c r="T1874" s="1">
        <v>0</v>
      </c>
      <c r="U1874" s="1">
        <v>0</v>
      </c>
      <c r="V1874" s="1">
        <v>0</v>
      </c>
      <c r="W1874" s="1">
        <v>0</v>
      </c>
      <c r="X1874" s="1">
        <v>1</v>
      </c>
      <c r="Y1874" s="1">
        <v>1</v>
      </c>
      <c r="Z1874" s="1">
        <v>74.7</v>
      </c>
      <c r="AA1874" s="7">
        <f>SUMPRODUCT($A$19:$Y$19,A1874:Y1874)</f>
        <v>77.236682519378931</v>
      </c>
      <c r="AB1874" s="7">
        <f>(Z1874-AA1874)^2</f>
        <v>6.4347582041226268</v>
      </c>
      <c r="AC1874" s="7">
        <f>ABS(Z1874-AA1874)</f>
        <v>2.5366825193789282</v>
      </c>
      <c r="AD1874" s="7">
        <f>(Z1874-$AC$10)^2</f>
        <v>32.077367259964525</v>
      </c>
      <c r="AE1874" s="8">
        <f t="shared" si="28"/>
        <v>-2.5366825193789282</v>
      </c>
    </row>
    <row r="1875" spans="1:31" x14ac:dyDescent="0.25">
      <c r="A1875" s="1">
        <v>1</v>
      </c>
      <c r="B1875" s="1">
        <v>252</v>
      </c>
      <c r="C1875" s="1">
        <v>25</v>
      </c>
      <c r="D1875" s="1">
        <v>0.36</v>
      </c>
      <c r="E1875" s="7">
        <v>49.73511396</v>
      </c>
      <c r="F1875" s="7">
        <v>92</v>
      </c>
      <c r="G1875" s="1">
        <v>18184</v>
      </c>
      <c r="H1875" s="1">
        <v>18.3</v>
      </c>
      <c r="I1875" s="1">
        <v>47</v>
      </c>
      <c r="J1875" s="1">
        <v>6</v>
      </c>
      <c r="K1875" s="1">
        <v>5.6</v>
      </c>
      <c r="L1875" s="1">
        <v>6</v>
      </c>
      <c r="M1875" s="1">
        <v>0.7</v>
      </c>
      <c r="N1875" s="7">
        <v>513.26226999999994</v>
      </c>
      <c r="O1875" s="1">
        <v>1396861</v>
      </c>
      <c r="P1875" s="1">
        <v>12</v>
      </c>
      <c r="Q1875" s="1">
        <v>11.9</v>
      </c>
      <c r="R1875" s="1">
        <v>0.39700000000000002</v>
      </c>
      <c r="S1875" s="1">
        <v>5.7</v>
      </c>
      <c r="T1875" s="1">
        <v>1</v>
      </c>
      <c r="U1875" s="1">
        <v>0</v>
      </c>
      <c r="V1875" s="1">
        <v>0</v>
      </c>
      <c r="W1875" s="1">
        <v>0</v>
      </c>
      <c r="X1875" s="1">
        <v>0</v>
      </c>
      <c r="Y1875" s="1">
        <v>0</v>
      </c>
      <c r="Z1875" s="1">
        <v>58.4</v>
      </c>
      <c r="AA1875" s="7">
        <f>SUMPRODUCT($A$19:$Y$19,A1875:Y1875)</f>
        <v>52.70285349324076</v>
      </c>
      <c r="AB1875" s="7">
        <f>(Z1875-AA1875)^2</f>
        <v>32.457478319479002</v>
      </c>
      <c r="AC1875" s="7">
        <f>ABS(Z1875-AA1875)</f>
        <v>5.6971465067592391</v>
      </c>
      <c r="AD1875" s="7">
        <f>(Z1875-$AC$10)^2</f>
        <v>113.13112263502674</v>
      </c>
      <c r="AE1875" s="8">
        <f t="shared" si="28"/>
        <v>5.6971465067592391</v>
      </c>
    </row>
    <row r="1876" spans="1:31" x14ac:dyDescent="0.25">
      <c r="A1876" s="1">
        <v>1</v>
      </c>
      <c r="B1876" s="1">
        <v>278</v>
      </c>
      <c r="C1876" s="1">
        <v>14</v>
      </c>
      <c r="D1876" s="1">
        <v>5.16</v>
      </c>
      <c r="E1876" s="7">
        <v>0</v>
      </c>
      <c r="F1876" s="7">
        <v>92</v>
      </c>
      <c r="G1876" s="1">
        <v>332</v>
      </c>
      <c r="H1876" s="1">
        <v>12.3</v>
      </c>
      <c r="I1876" s="1">
        <v>20</v>
      </c>
      <c r="J1876" s="1">
        <v>57</v>
      </c>
      <c r="K1876" s="1">
        <v>3.41</v>
      </c>
      <c r="L1876" s="1">
        <v>51</v>
      </c>
      <c r="M1876" s="1">
        <v>0.1</v>
      </c>
      <c r="N1876" s="7">
        <v>1653.2390500000001</v>
      </c>
      <c r="O1876" s="1">
        <v>1315372</v>
      </c>
      <c r="P1876" s="1">
        <v>1.5</v>
      </c>
      <c r="Q1876" s="1">
        <v>1.5</v>
      </c>
      <c r="R1876" s="1">
        <v>0.45900000000000002</v>
      </c>
      <c r="S1876" s="1">
        <v>8</v>
      </c>
      <c r="T1876" s="1">
        <v>0</v>
      </c>
      <c r="U1876" s="1">
        <v>1</v>
      </c>
      <c r="V1876" s="1">
        <v>0</v>
      </c>
      <c r="W1876" s="1">
        <v>0</v>
      </c>
      <c r="X1876" s="1">
        <v>0</v>
      </c>
      <c r="Y1876" s="1">
        <v>0</v>
      </c>
      <c r="Z1876" s="1">
        <v>58.1</v>
      </c>
      <c r="AA1876" s="7">
        <f>SUMPRODUCT($A$19:$Y$19,A1876:Y1876)</f>
        <v>63.005106593578688</v>
      </c>
      <c r="AB1876" s="7">
        <f>(Z1876-AA1876)^2</f>
        <v>24.060070694369106</v>
      </c>
      <c r="AC1876" s="7">
        <f>ABS(Z1876-AA1876)</f>
        <v>4.9051065935786866</v>
      </c>
      <c r="AD1876" s="7">
        <f>(Z1876-$AC$10)^2</f>
        <v>119.60290954377015</v>
      </c>
      <c r="AE1876" s="8">
        <f t="shared" si="28"/>
        <v>-4.9051065935786866</v>
      </c>
    </row>
    <row r="1877" spans="1:31" x14ac:dyDescent="0.25">
      <c r="A1877" s="1">
        <v>1</v>
      </c>
      <c r="B1877" s="1">
        <v>17</v>
      </c>
      <c r="C1877" s="1">
        <v>1</v>
      </c>
      <c r="D1877" s="1">
        <v>1.64</v>
      </c>
      <c r="E1877" s="7">
        <v>262.95895780000001</v>
      </c>
      <c r="F1877" s="7">
        <v>92</v>
      </c>
      <c r="G1877" s="1">
        <v>69</v>
      </c>
      <c r="H1877" s="1">
        <v>54.1</v>
      </c>
      <c r="I1877" s="1">
        <v>1</v>
      </c>
      <c r="J1877" s="1">
        <v>94</v>
      </c>
      <c r="K1877" s="1">
        <v>2.38</v>
      </c>
      <c r="L1877" s="1">
        <v>94</v>
      </c>
      <c r="M1877" s="1">
        <v>0.1</v>
      </c>
      <c r="N1877" s="7">
        <v>3371.2686899999999</v>
      </c>
      <c r="O1877" s="1">
        <v>1315372</v>
      </c>
      <c r="P1877" s="1">
        <v>5.4</v>
      </c>
      <c r="Q1877" s="1">
        <v>5.0999999999999996</v>
      </c>
      <c r="R1877" s="1">
        <v>0.79100000000000004</v>
      </c>
      <c r="S1877" s="1">
        <v>11.8</v>
      </c>
      <c r="T1877" s="1">
        <v>0</v>
      </c>
      <c r="U1877" s="1">
        <v>1</v>
      </c>
      <c r="V1877" s="1">
        <v>0</v>
      </c>
      <c r="W1877" s="1">
        <v>0</v>
      </c>
      <c r="X1877" s="1">
        <v>0</v>
      </c>
      <c r="Y1877" s="1">
        <v>0</v>
      </c>
      <c r="Z1877" s="1">
        <v>74.2</v>
      </c>
      <c r="AA1877" s="7">
        <f>SUMPRODUCT($A$19:$Y$19,A1877:Y1877)</f>
        <v>74.358404534773669</v>
      </c>
      <c r="AB1877" s="7">
        <f>(Z1877-AA1877)^2</f>
        <v>2.5091996636861635E-2</v>
      </c>
      <c r="AC1877" s="7">
        <f>ABS(Z1877-AA1877)</f>
        <v>0.15840453477366623</v>
      </c>
      <c r="AD1877" s="7">
        <f>(Z1877-$AC$10)^2</f>
        <v>26.663678774536987</v>
      </c>
      <c r="AE1877" s="8">
        <f t="shared" si="28"/>
        <v>-0.15840453477366623</v>
      </c>
    </row>
    <row r="1878" spans="1:31" x14ac:dyDescent="0.25">
      <c r="A1878" s="1">
        <v>1</v>
      </c>
      <c r="B1878" s="1">
        <v>166</v>
      </c>
      <c r="C1878" s="1">
        <v>0</v>
      </c>
      <c r="D1878" s="1">
        <v>2.83</v>
      </c>
      <c r="E1878" s="7">
        <v>624.23618280000005</v>
      </c>
      <c r="F1878" s="7">
        <v>99</v>
      </c>
      <c r="G1878" s="1">
        <v>15</v>
      </c>
      <c r="H1878" s="1">
        <v>3.2</v>
      </c>
      <c r="I1878" s="1">
        <v>0</v>
      </c>
      <c r="J1878" s="1">
        <v>99</v>
      </c>
      <c r="K1878" s="1">
        <v>4.97</v>
      </c>
      <c r="L1878" s="1">
        <v>99</v>
      </c>
      <c r="M1878" s="1">
        <v>0.1</v>
      </c>
      <c r="N1878" s="7">
        <v>7318.1264099999999</v>
      </c>
      <c r="O1878" s="1">
        <v>1247429</v>
      </c>
      <c r="P1878" s="1">
        <v>7.3</v>
      </c>
      <c r="Q1878" s="1">
        <v>7.3</v>
      </c>
      <c r="R1878" s="1">
        <v>0.73399999999999999</v>
      </c>
      <c r="S1878" s="1">
        <v>13.8</v>
      </c>
      <c r="T1878" s="1">
        <v>1</v>
      </c>
      <c r="U1878" s="1">
        <v>0</v>
      </c>
      <c r="V1878" s="1">
        <v>0</v>
      </c>
      <c r="W1878" s="1">
        <v>0</v>
      </c>
      <c r="X1878" s="1">
        <v>0</v>
      </c>
      <c r="Y1878" s="1">
        <v>0</v>
      </c>
      <c r="Z1878" s="1">
        <v>72.8</v>
      </c>
      <c r="AA1878" s="7">
        <f>SUMPRODUCT($A$19:$Y$19,A1878:Y1878)</f>
        <v>67.742603205694124</v>
      </c>
      <c r="AB1878" s="7">
        <f>(Z1878-AA1878)^2</f>
        <v>25.577262335055323</v>
      </c>
      <c r="AC1878" s="7">
        <f>ABS(Z1878-AA1878)</f>
        <v>5.0573967943058733</v>
      </c>
      <c r="AD1878" s="7">
        <f>(Z1878-$AC$10)^2</f>
        <v>14.165351015339825</v>
      </c>
      <c r="AE1878" s="8">
        <f t="shared" ref="AE1878:AE1941" si="29">Z1878-AA1878</f>
        <v>5.0573967943058733</v>
      </c>
    </row>
    <row r="1879" spans="1:31" x14ac:dyDescent="0.25">
      <c r="A1879" s="1">
        <v>1</v>
      </c>
      <c r="B1879" s="1">
        <v>78</v>
      </c>
      <c r="C1879" s="1">
        <v>0</v>
      </c>
      <c r="D1879" s="1">
        <v>9.5299999999999994</v>
      </c>
      <c r="E1879" s="7">
        <v>259.77867850000001</v>
      </c>
      <c r="F1879" s="7">
        <v>92</v>
      </c>
      <c r="G1879" s="1">
        <v>1</v>
      </c>
      <c r="H1879" s="1">
        <v>58.9</v>
      </c>
      <c r="I1879" s="1">
        <v>0</v>
      </c>
      <c r="J1879" s="1">
        <v>95</v>
      </c>
      <c r="K1879" s="1">
        <v>9.2899999999999991</v>
      </c>
      <c r="L1879" s="1">
        <v>95</v>
      </c>
      <c r="M1879" s="1">
        <v>0.1</v>
      </c>
      <c r="N1879" s="7">
        <v>2315.31799</v>
      </c>
      <c r="O1879" s="1">
        <v>259953</v>
      </c>
      <c r="P1879" s="1">
        <v>1.4</v>
      </c>
      <c r="Q1879" s="1">
        <v>1.4</v>
      </c>
      <c r="R1879" s="1">
        <v>0.878</v>
      </c>
      <c r="S1879" s="1">
        <v>16.8</v>
      </c>
      <c r="T1879" s="1">
        <v>0</v>
      </c>
      <c r="U1879" s="1">
        <v>0</v>
      </c>
      <c r="V1879" s="1">
        <v>0</v>
      </c>
      <c r="W1879" s="1">
        <v>0</v>
      </c>
      <c r="X1879" s="1">
        <v>1</v>
      </c>
      <c r="Y1879" s="1">
        <v>1</v>
      </c>
      <c r="Z1879" s="1">
        <v>85</v>
      </c>
      <c r="AA1879" s="7">
        <f>SUMPRODUCT($A$19:$Y$19,A1879:Y1879)</f>
        <v>79.711282067191107</v>
      </c>
      <c r="AB1879" s="7">
        <f>(Z1879-AA1879)^2</f>
        <v>27.970537372814373</v>
      </c>
      <c r="AC1879" s="7">
        <f>ABS(Z1879-AA1879)</f>
        <v>5.2887179328088934</v>
      </c>
      <c r="AD1879" s="7">
        <f>(Z1879-$AC$10)^2</f>
        <v>254.83935005977182</v>
      </c>
      <c r="AE1879" s="8">
        <f t="shared" si="29"/>
        <v>5.2887179328088934</v>
      </c>
    </row>
    <row r="1880" spans="1:31" x14ac:dyDescent="0.25">
      <c r="A1880" s="1">
        <v>1</v>
      </c>
      <c r="B1880" s="1">
        <v>135</v>
      </c>
      <c r="C1880" s="1">
        <v>28</v>
      </c>
      <c r="D1880" s="1">
        <v>3.58</v>
      </c>
      <c r="E1880" s="7">
        <v>0</v>
      </c>
      <c r="F1880" s="7">
        <v>87</v>
      </c>
      <c r="G1880" s="1">
        <v>352</v>
      </c>
      <c r="H1880" s="1">
        <v>12.9</v>
      </c>
      <c r="I1880" s="1">
        <v>35</v>
      </c>
      <c r="J1880" s="1">
        <v>93</v>
      </c>
      <c r="K1880" s="1">
        <v>5.53</v>
      </c>
      <c r="L1880" s="1">
        <v>93</v>
      </c>
      <c r="M1880" s="1">
        <v>0.2</v>
      </c>
      <c r="N1880" s="7">
        <v>1653.2390500000001</v>
      </c>
      <c r="O1880" s="1">
        <v>1315372</v>
      </c>
      <c r="P1880" s="1">
        <v>14.7</v>
      </c>
      <c r="Q1880" s="1">
        <v>15.7</v>
      </c>
      <c r="R1880" s="1">
        <v>0.63300000000000001</v>
      </c>
      <c r="S1880" s="1">
        <v>11.6</v>
      </c>
      <c r="T1880" s="1">
        <v>0</v>
      </c>
      <c r="U1880" s="1">
        <v>1</v>
      </c>
      <c r="V1880" s="1">
        <v>0</v>
      </c>
      <c r="W1880" s="1">
        <v>0</v>
      </c>
      <c r="X1880" s="1">
        <v>0</v>
      </c>
      <c r="Y1880" s="1">
        <v>0</v>
      </c>
      <c r="Z1880" s="1">
        <v>74.900000000000006</v>
      </c>
      <c r="AA1880" s="7">
        <f>SUMPRODUCT($A$19:$Y$19,A1880:Y1880)</f>
        <v>69.781815104989889</v>
      </c>
      <c r="AB1880" s="7">
        <f>(Z1880-AA1880)^2</f>
        <v>26.195816619509721</v>
      </c>
      <c r="AC1880" s="7">
        <f>ABS(Z1880-AA1880)</f>
        <v>5.118184895010117</v>
      </c>
      <c r="AD1880" s="7">
        <f>(Z1880-$AC$10)^2</f>
        <v>34.38284265413558</v>
      </c>
      <c r="AE1880" s="8">
        <f t="shared" si="29"/>
        <v>5.118184895010117</v>
      </c>
    </row>
    <row r="1881" spans="1:31" x14ac:dyDescent="0.25">
      <c r="A1881" s="1">
        <v>1</v>
      </c>
      <c r="B1881" s="1">
        <v>387</v>
      </c>
      <c r="C1881" s="1">
        <v>24</v>
      </c>
      <c r="D1881" s="1">
        <v>5.98</v>
      </c>
      <c r="E1881" s="7">
        <v>9.660010196</v>
      </c>
      <c r="F1881" s="7">
        <v>92</v>
      </c>
      <c r="G1881" s="1">
        <v>1016</v>
      </c>
      <c r="H1881" s="1">
        <v>13.3</v>
      </c>
      <c r="I1881" s="1">
        <v>39</v>
      </c>
      <c r="J1881" s="1">
        <v>74</v>
      </c>
      <c r="K1881" s="1">
        <v>5.15</v>
      </c>
      <c r="L1881" s="1">
        <v>81</v>
      </c>
      <c r="M1881" s="1">
        <v>5.2</v>
      </c>
      <c r="N1881" s="7">
        <v>122.43358929999999</v>
      </c>
      <c r="O1881" s="1">
        <v>6741569</v>
      </c>
      <c r="P1881" s="1">
        <v>8.6999999999999993</v>
      </c>
      <c r="Q1881" s="1">
        <v>8.6999999999999993</v>
      </c>
      <c r="R1881" s="1">
        <v>0.26800000000000002</v>
      </c>
      <c r="S1881" s="1">
        <v>4.4000000000000004</v>
      </c>
      <c r="T1881" s="1">
        <v>1</v>
      </c>
      <c r="U1881" s="1">
        <v>0</v>
      </c>
      <c r="V1881" s="1">
        <v>0</v>
      </c>
      <c r="W1881" s="1">
        <v>0</v>
      </c>
      <c r="X1881" s="1">
        <v>0</v>
      </c>
      <c r="Y1881" s="1">
        <v>0</v>
      </c>
      <c r="Z1881" s="1">
        <v>51.5</v>
      </c>
      <c r="AA1881" s="7">
        <f>SUMPRODUCT($A$19:$Y$19,A1881:Y1881)</f>
        <v>52.85351033872891</v>
      </c>
      <c r="AB1881" s="7">
        <f>(Z1881-AA1881)^2</f>
        <v>1.8319902370460481</v>
      </c>
      <c r="AC1881" s="7">
        <f>ABS(Z1881-AA1881)</f>
        <v>1.3535103387289098</v>
      </c>
      <c r="AD1881" s="7">
        <f>(Z1881-$AC$10)^2</f>
        <v>307.52222153612666</v>
      </c>
      <c r="AE1881" s="8">
        <f t="shared" si="29"/>
        <v>-1.3535103387289098</v>
      </c>
    </row>
    <row r="1882" spans="1:31" x14ac:dyDescent="0.25">
      <c r="A1882" s="1">
        <v>1</v>
      </c>
      <c r="B1882" s="1">
        <v>187</v>
      </c>
      <c r="C1882" s="1">
        <v>1000</v>
      </c>
      <c r="D1882" s="1">
        <v>3.11</v>
      </c>
      <c r="E1882" s="7">
        <v>67.67230438</v>
      </c>
      <c r="F1882" s="7">
        <v>7</v>
      </c>
      <c r="G1882" s="1">
        <v>13822</v>
      </c>
      <c r="H1882" s="1">
        <v>17.5</v>
      </c>
      <c r="I1882" s="1">
        <v>1300</v>
      </c>
      <c r="J1882" s="1">
        <v>82</v>
      </c>
      <c r="K1882" s="1">
        <v>4.53</v>
      </c>
      <c r="L1882" s="1">
        <v>83</v>
      </c>
      <c r="M1882" s="1">
        <v>0.2</v>
      </c>
      <c r="N1882" s="7">
        <v>1452.195373</v>
      </c>
      <c r="O1882" s="1">
        <v>127856227</v>
      </c>
      <c r="P1882" s="1">
        <v>26.8</v>
      </c>
      <c r="Q1882" s="1">
        <v>27.5</v>
      </c>
      <c r="R1882" s="1">
        <v>0.59899999999999998</v>
      </c>
      <c r="S1882" s="1">
        <v>11.5</v>
      </c>
      <c r="T1882" s="1">
        <v>0</v>
      </c>
      <c r="U1882" s="1">
        <v>1</v>
      </c>
      <c r="V1882" s="1">
        <v>0</v>
      </c>
      <c r="W1882" s="1">
        <v>0</v>
      </c>
      <c r="X1882" s="1">
        <v>0</v>
      </c>
      <c r="Y1882" s="1">
        <v>0</v>
      </c>
      <c r="Z1882" s="1">
        <v>67.599999999999994</v>
      </c>
      <c r="AA1882" s="7">
        <f>SUMPRODUCT($A$19:$Y$19,A1882:Y1882)</f>
        <v>67.784858756031085</v>
      </c>
      <c r="AB1882" s="7">
        <f>(Z1882-AA1882)^2</f>
        <v>3.4172759681362186E-2</v>
      </c>
      <c r="AC1882" s="7">
        <f>ABS(Z1882-AA1882)</f>
        <v>0.18485875603109037</v>
      </c>
      <c r="AD1882" s="7">
        <f>(Z1882-$AC$10)^2</f>
        <v>2.062990766893452</v>
      </c>
      <c r="AE1882" s="8">
        <f t="shared" si="29"/>
        <v>-0.18485875603109037</v>
      </c>
    </row>
    <row r="1883" spans="1:31" x14ac:dyDescent="0.25">
      <c r="A1883" s="1">
        <v>1</v>
      </c>
      <c r="B1883" s="1">
        <v>366</v>
      </c>
      <c r="C1883" s="1">
        <v>46</v>
      </c>
      <c r="D1883" s="1">
        <v>0.64</v>
      </c>
      <c r="E1883" s="7">
        <v>76.523825349999996</v>
      </c>
      <c r="F1883" s="7">
        <v>39</v>
      </c>
      <c r="G1883" s="1">
        <v>226</v>
      </c>
      <c r="H1883" s="1">
        <v>18.2</v>
      </c>
      <c r="I1883" s="1">
        <v>78</v>
      </c>
      <c r="J1883" s="1">
        <v>46</v>
      </c>
      <c r="K1883" s="1">
        <v>3.42</v>
      </c>
      <c r="L1883" s="1">
        <v>39</v>
      </c>
      <c r="M1883" s="1">
        <v>3.1</v>
      </c>
      <c r="N1883" s="7">
        <v>986.13176999999996</v>
      </c>
      <c r="O1883" s="1">
        <v>13133589</v>
      </c>
      <c r="P1883" s="1">
        <v>8.8000000000000007</v>
      </c>
      <c r="Q1883" s="1">
        <v>8.6999999999999993</v>
      </c>
      <c r="R1883" s="1">
        <v>0.38700000000000001</v>
      </c>
      <c r="S1883" s="1">
        <v>7.3</v>
      </c>
      <c r="T1883" s="1">
        <v>1</v>
      </c>
      <c r="U1883" s="1">
        <v>0</v>
      </c>
      <c r="V1883" s="1">
        <v>0</v>
      </c>
      <c r="W1883" s="1">
        <v>0</v>
      </c>
      <c r="X1883" s="1">
        <v>0</v>
      </c>
      <c r="Y1883" s="1">
        <v>0</v>
      </c>
      <c r="Z1883" s="1">
        <v>52.2</v>
      </c>
      <c r="AA1883" s="7">
        <f>SUMPRODUCT($A$19:$Y$19,A1883:Y1883)</f>
        <v>54.199840152221647</v>
      </c>
      <c r="AB1883" s="7">
        <f>(Z1883-AA1883)^2</f>
        <v>3.9993606344378883</v>
      </c>
      <c r="AC1883" s="7">
        <f>ABS(Z1883-AA1883)</f>
        <v>1.999840152221644</v>
      </c>
      <c r="AD1883" s="7">
        <f>(Z1883-$AC$10)^2</f>
        <v>283.46138541572515</v>
      </c>
      <c r="AE1883" s="8">
        <f t="shared" si="29"/>
        <v>-1.999840152221644</v>
      </c>
    </row>
    <row r="1884" spans="1:31" x14ac:dyDescent="0.25">
      <c r="A1884" s="1">
        <v>1</v>
      </c>
      <c r="B1884" s="1">
        <v>88</v>
      </c>
      <c r="C1884" s="1">
        <v>0</v>
      </c>
      <c r="D1884" s="1">
        <v>0.5</v>
      </c>
      <c r="E1884" s="7">
        <v>1559.2871580000001</v>
      </c>
      <c r="F1884" s="7">
        <v>89</v>
      </c>
      <c r="G1884" s="1">
        <v>46</v>
      </c>
      <c r="H1884" s="1">
        <v>62.4</v>
      </c>
      <c r="I1884" s="1">
        <v>0</v>
      </c>
      <c r="J1884" s="1">
        <v>91</v>
      </c>
      <c r="K1884" s="1">
        <v>2.1800000000000002</v>
      </c>
      <c r="L1884" s="1">
        <v>8</v>
      </c>
      <c r="M1884" s="1">
        <v>0.1</v>
      </c>
      <c r="N1884" s="7">
        <v>29986.291499999999</v>
      </c>
      <c r="O1884" s="1">
        <v>1315372</v>
      </c>
      <c r="P1884" s="1">
        <v>4.8</v>
      </c>
      <c r="Q1884" s="1">
        <v>4.5</v>
      </c>
      <c r="R1884" s="1">
        <v>0.80800000000000005</v>
      </c>
      <c r="S1884" s="1">
        <v>13</v>
      </c>
      <c r="T1884" s="1">
        <v>0</v>
      </c>
      <c r="U1884" s="1">
        <v>1</v>
      </c>
      <c r="V1884" s="1">
        <v>0</v>
      </c>
      <c r="W1884" s="1">
        <v>0</v>
      </c>
      <c r="X1884" s="1">
        <v>0</v>
      </c>
      <c r="Y1884" s="1">
        <v>0</v>
      </c>
      <c r="Z1884" s="1">
        <v>76.2</v>
      </c>
      <c r="AA1884" s="7">
        <f>SUMPRODUCT($A$19:$Y$19,A1884:Y1884)</f>
        <v>72.286694494118294</v>
      </c>
      <c r="AB1884" s="7">
        <f>(Z1884-AA1884)^2</f>
        <v>15.3139599823641</v>
      </c>
      <c r="AC1884" s="7">
        <f>ABS(Z1884-AA1884)</f>
        <v>3.9133055058817092</v>
      </c>
      <c r="AD1884" s="7">
        <f>(Z1884-$AC$10)^2</f>
        <v>51.318432716247152</v>
      </c>
      <c r="AE1884" s="8">
        <f t="shared" si="29"/>
        <v>3.9133055058817092</v>
      </c>
    </row>
    <row r="1885" spans="1:31" x14ac:dyDescent="0.25">
      <c r="A1885" s="1">
        <v>1</v>
      </c>
      <c r="B1885" s="1">
        <v>231</v>
      </c>
      <c r="C1885" s="1">
        <v>7</v>
      </c>
      <c r="D1885" s="1">
        <v>2.88</v>
      </c>
      <c r="E1885" s="7">
        <v>179.61564820000001</v>
      </c>
      <c r="F1885" s="7">
        <v>97</v>
      </c>
      <c r="G1885" s="1">
        <v>1</v>
      </c>
      <c r="H1885" s="1">
        <v>39.4</v>
      </c>
      <c r="I1885" s="1">
        <v>8</v>
      </c>
      <c r="J1885" s="1">
        <v>66</v>
      </c>
      <c r="K1885" s="1">
        <v>3.85</v>
      </c>
      <c r="L1885" s="1">
        <v>83</v>
      </c>
      <c r="M1885" s="1">
        <v>0.1</v>
      </c>
      <c r="N1885" s="7">
        <v>1283.8859769999999</v>
      </c>
      <c r="O1885" s="1">
        <v>4655741</v>
      </c>
      <c r="P1885" s="1">
        <v>3.5</v>
      </c>
      <c r="Q1885" s="1">
        <v>3.4</v>
      </c>
      <c r="R1885" s="1">
        <v>0</v>
      </c>
      <c r="S1885" s="1">
        <v>10.3</v>
      </c>
      <c r="T1885" s="1">
        <v>0</v>
      </c>
      <c r="U1885" s="1">
        <v>1</v>
      </c>
      <c r="V1885" s="1">
        <v>0</v>
      </c>
      <c r="W1885" s="1">
        <v>0</v>
      </c>
      <c r="X1885" s="1">
        <v>0</v>
      </c>
      <c r="Y1885" s="1">
        <v>0</v>
      </c>
      <c r="Z1885" s="1">
        <v>63.4</v>
      </c>
      <c r="AA1885" s="7">
        <f>SUMPRODUCT($A$19:$Y$19,A1885:Y1885)</f>
        <v>65.221319007785084</v>
      </c>
      <c r="AB1885" s="7">
        <f>(Z1885-AA1885)^2</f>
        <v>3.3172029281192477</v>
      </c>
      <c r="AC1885" s="7">
        <f>ABS(Z1885-AA1885)</f>
        <v>1.8213190077850854</v>
      </c>
      <c r="AD1885" s="7">
        <f>(Z1885-$AC$10)^2</f>
        <v>31.768007489302121</v>
      </c>
      <c r="AE1885" s="8">
        <f t="shared" si="29"/>
        <v>-1.8213190077850854</v>
      </c>
    </row>
    <row r="1886" spans="1:31" x14ac:dyDescent="0.25">
      <c r="A1886" s="1">
        <v>1</v>
      </c>
      <c r="B1886" s="1">
        <v>91</v>
      </c>
      <c r="C1886" s="1">
        <v>215</v>
      </c>
      <c r="D1886" s="1">
        <v>5.63</v>
      </c>
      <c r="E1886" s="7">
        <v>91.267497789999993</v>
      </c>
      <c r="F1886" s="7">
        <v>99</v>
      </c>
      <c r="G1886" s="1">
        <v>9943</v>
      </c>
      <c r="H1886" s="1">
        <v>29</v>
      </c>
      <c r="I1886" s="1">
        <v>251</v>
      </c>
      <c r="J1886" s="1">
        <v>99</v>
      </c>
      <c r="K1886" s="1">
        <v>5.3</v>
      </c>
      <c r="L1886" s="1">
        <v>99</v>
      </c>
      <c r="M1886" s="1">
        <v>0.1</v>
      </c>
      <c r="N1886" s="7">
        <v>5633.7961599999999</v>
      </c>
      <c r="O1886" s="1">
        <v>134413</v>
      </c>
      <c r="P1886" s="1">
        <v>4.0999999999999996</v>
      </c>
      <c r="Q1886" s="1">
        <v>3.5</v>
      </c>
      <c r="R1886" s="1">
        <v>0.7</v>
      </c>
      <c r="S1886" s="1">
        <v>12.8</v>
      </c>
      <c r="T1886" s="1">
        <v>0</v>
      </c>
      <c r="U1886" s="1">
        <v>1</v>
      </c>
      <c r="V1886" s="1">
        <v>0</v>
      </c>
      <c r="W1886" s="1">
        <v>0</v>
      </c>
      <c r="X1886" s="1">
        <v>0</v>
      </c>
      <c r="Y1886" s="1">
        <v>0</v>
      </c>
      <c r="Z1886" s="1">
        <v>75.2</v>
      </c>
      <c r="AA1886" s="7">
        <f>SUMPRODUCT($A$19:$Y$19,A1886:Y1886)</f>
        <v>74.522131273002728</v>
      </c>
      <c r="AB1886" s="7">
        <f>(Z1886-AA1886)^2</f>
        <v>0.4595060110409061</v>
      </c>
      <c r="AC1886" s="7">
        <f>ABS(Z1886-AA1886)</f>
        <v>0.67786872699727496</v>
      </c>
      <c r="AD1886" s="7">
        <f>(Z1886-$AC$10)^2</f>
        <v>37.991055745392067</v>
      </c>
      <c r="AE1886" s="8">
        <f t="shared" si="29"/>
        <v>0.67786872699727496</v>
      </c>
    </row>
    <row r="1887" spans="1:31" x14ac:dyDescent="0.25">
      <c r="A1887" s="1">
        <v>1</v>
      </c>
      <c r="B1887" s="1">
        <v>19</v>
      </c>
      <c r="C1887" s="1">
        <v>21</v>
      </c>
      <c r="D1887" s="1">
        <v>3.76</v>
      </c>
      <c r="E1887" s="7">
        <v>0</v>
      </c>
      <c r="F1887" s="7">
        <v>95</v>
      </c>
      <c r="G1887" s="1">
        <v>63</v>
      </c>
      <c r="H1887" s="1">
        <v>59.5</v>
      </c>
      <c r="I1887" s="1">
        <v>24</v>
      </c>
      <c r="J1887" s="1">
        <v>95</v>
      </c>
      <c r="K1887" s="1">
        <v>5.72</v>
      </c>
      <c r="L1887" s="1">
        <v>95</v>
      </c>
      <c r="M1887" s="1">
        <v>0.1</v>
      </c>
      <c r="N1887" s="7">
        <v>4132.7629200000001</v>
      </c>
      <c r="O1887" s="1">
        <v>39871528</v>
      </c>
      <c r="P1887" s="1">
        <v>6</v>
      </c>
      <c r="Q1887" s="1">
        <v>5.8</v>
      </c>
      <c r="R1887" s="1">
        <v>0.74299999999999999</v>
      </c>
      <c r="S1887" s="1">
        <v>14.4</v>
      </c>
      <c r="T1887" s="1">
        <v>1</v>
      </c>
      <c r="U1887" s="1">
        <v>0</v>
      </c>
      <c r="V1887" s="1">
        <v>0</v>
      </c>
      <c r="W1887" s="1">
        <v>0</v>
      </c>
      <c r="X1887" s="1">
        <v>0</v>
      </c>
      <c r="Y1887" s="1">
        <v>0</v>
      </c>
      <c r="Z1887" s="1">
        <v>75.599999999999994</v>
      </c>
      <c r="AA1887" s="7">
        <f>SUMPRODUCT($A$19:$Y$19,A1887:Y1887)</f>
        <v>71.769702724353877</v>
      </c>
      <c r="AB1887" s="7">
        <f>(Z1887-AA1887)^2</f>
        <v>14.671177219822068</v>
      </c>
      <c r="AC1887" s="7">
        <f>ABS(Z1887-AA1887)</f>
        <v>3.8302972756461173</v>
      </c>
      <c r="AD1887" s="7">
        <f>(Z1887-$AC$10)^2</f>
        <v>43.082006533733988</v>
      </c>
      <c r="AE1887" s="8">
        <f t="shared" si="29"/>
        <v>3.8302972756461173</v>
      </c>
    </row>
    <row r="1888" spans="1:31" x14ac:dyDescent="0.25">
      <c r="A1888" s="1">
        <v>1</v>
      </c>
      <c r="B1888" s="1">
        <v>189</v>
      </c>
      <c r="C1888" s="1">
        <v>0</v>
      </c>
      <c r="D1888" s="1">
        <v>17.87</v>
      </c>
      <c r="E1888" s="7">
        <v>1904.1246900000001</v>
      </c>
      <c r="F1888" s="7">
        <v>95</v>
      </c>
      <c r="G1888" s="1">
        <v>1</v>
      </c>
      <c r="H1888" s="1">
        <v>56.3</v>
      </c>
      <c r="I1888" s="1">
        <v>0</v>
      </c>
      <c r="J1888" s="1">
        <v>95</v>
      </c>
      <c r="K1888" s="1">
        <v>5.16</v>
      </c>
      <c r="L1888" s="1">
        <v>95</v>
      </c>
      <c r="M1888" s="1">
        <v>0.1</v>
      </c>
      <c r="N1888" s="7">
        <v>16586.452000000001</v>
      </c>
      <c r="O1888" s="1">
        <v>13468</v>
      </c>
      <c r="P1888" s="1">
        <v>2</v>
      </c>
      <c r="Q1888" s="1">
        <v>2.1</v>
      </c>
      <c r="R1888" s="1">
        <v>0.82899999999999996</v>
      </c>
      <c r="S1888" s="1">
        <v>16.100000000000001</v>
      </c>
      <c r="T1888" s="1">
        <v>0</v>
      </c>
      <c r="U1888" s="1">
        <v>0</v>
      </c>
      <c r="V1888" s="1">
        <v>0</v>
      </c>
      <c r="W1888" s="1">
        <v>0</v>
      </c>
      <c r="X1888" s="1">
        <v>1</v>
      </c>
      <c r="Y1888" s="1">
        <v>0</v>
      </c>
      <c r="Z1888" s="1">
        <v>73</v>
      </c>
      <c r="AA1888" s="7">
        <f>SUMPRODUCT($A$19:$Y$19,A1888:Y1888)</f>
        <v>74.783979273217525</v>
      </c>
      <c r="AB1888" s="7">
        <f>(Z1888-AA1888)^2</f>
        <v>3.1825820472697304</v>
      </c>
      <c r="AC1888" s="7">
        <f>ABS(Z1888-AA1888)</f>
        <v>1.7839792732175255</v>
      </c>
      <c r="AD1888" s="7">
        <f>(Z1888-$AC$10)^2</f>
        <v>15.710826409510862</v>
      </c>
      <c r="AE1888" s="8">
        <f t="shared" si="29"/>
        <v>-1.7839792732175255</v>
      </c>
    </row>
    <row r="1889" spans="1:31" x14ac:dyDescent="0.25">
      <c r="A1889" s="1">
        <v>1</v>
      </c>
      <c r="B1889" s="1">
        <v>47</v>
      </c>
      <c r="C1889" s="1">
        <v>60</v>
      </c>
      <c r="D1889" s="1">
        <v>4.58</v>
      </c>
      <c r="E1889" s="7">
        <v>53.70597428</v>
      </c>
      <c r="F1889" s="7">
        <v>92</v>
      </c>
      <c r="G1889" s="1">
        <v>1448</v>
      </c>
      <c r="H1889" s="1">
        <v>21.8</v>
      </c>
      <c r="I1889" s="1">
        <v>97</v>
      </c>
      <c r="J1889" s="1">
        <v>66</v>
      </c>
      <c r="K1889" s="1">
        <v>4.8600000000000003</v>
      </c>
      <c r="L1889" s="1">
        <v>66</v>
      </c>
      <c r="M1889" s="1">
        <v>7.8</v>
      </c>
      <c r="N1889" s="7">
        <v>676.39766099999997</v>
      </c>
      <c r="O1889" s="1">
        <v>1684886</v>
      </c>
      <c r="P1889" s="1">
        <v>7.4</v>
      </c>
      <c r="Q1889" s="1">
        <v>7.5</v>
      </c>
      <c r="R1889" s="1">
        <v>0.45200000000000001</v>
      </c>
      <c r="S1889" s="1">
        <v>8.4</v>
      </c>
      <c r="T1889" s="1">
        <v>1</v>
      </c>
      <c r="U1889" s="1">
        <v>0</v>
      </c>
      <c r="V1889" s="1">
        <v>0</v>
      </c>
      <c r="W1889" s="1">
        <v>0</v>
      </c>
      <c r="X1889" s="1">
        <v>0</v>
      </c>
      <c r="Y1889" s="1">
        <v>0</v>
      </c>
      <c r="Z1889" s="1">
        <v>51.6</v>
      </c>
      <c r="AA1889" s="7">
        <f>SUMPRODUCT($A$19:$Y$19,A1889:Y1889)</f>
        <v>59.265107360895811</v>
      </c>
      <c r="AB1889" s="7">
        <f>(Z1889-AA1889)^2</f>
        <v>58.75387085405913</v>
      </c>
      <c r="AC1889" s="7">
        <f>ABS(Z1889-AA1889)</f>
        <v>7.66510736089581</v>
      </c>
      <c r="AD1889" s="7">
        <f>(Z1889-$AC$10)^2</f>
        <v>304.02495923321214</v>
      </c>
      <c r="AE1889" s="8">
        <f t="shared" si="29"/>
        <v>-7.66510736089581</v>
      </c>
    </row>
    <row r="1890" spans="1:31" x14ac:dyDescent="0.25">
      <c r="A1890" s="1">
        <v>1</v>
      </c>
      <c r="B1890" s="1">
        <v>155</v>
      </c>
      <c r="C1890" s="1">
        <v>1</v>
      </c>
      <c r="D1890" s="1">
        <v>10.98</v>
      </c>
      <c r="E1890" s="7">
        <v>107.9826127</v>
      </c>
      <c r="F1890" s="7">
        <v>96</v>
      </c>
      <c r="G1890" s="1">
        <v>1</v>
      </c>
      <c r="H1890" s="1">
        <v>61.5</v>
      </c>
      <c r="I1890" s="1">
        <v>1</v>
      </c>
      <c r="J1890" s="1">
        <v>96</v>
      </c>
      <c r="K1890" s="1">
        <v>6.61</v>
      </c>
      <c r="L1890" s="1">
        <v>95</v>
      </c>
      <c r="M1890" s="1">
        <v>0.1</v>
      </c>
      <c r="N1890" s="7">
        <v>7296.1224789999997</v>
      </c>
      <c r="O1890" s="1">
        <v>7492561</v>
      </c>
      <c r="P1890" s="1">
        <v>2.1</v>
      </c>
      <c r="Q1890" s="1">
        <v>2.1</v>
      </c>
      <c r="R1890" s="1">
        <v>0.76100000000000001</v>
      </c>
      <c r="S1890" s="1">
        <v>13.8</v>
      </c>
      <c r="T1890" s="1">
        <v>0</v>
      </c>
      <c r="U1890" s="1">
        <v>0</v>
      </c>
      <c r="V1890" s="1">
        <v>0</v>
      </c>
      <c r="W1890" s="1">
        <v>0</v>
      </c>
      <c r="X1890" s="1">
        <v>1</v>
      </c>
      <c r="Y1890" s="1">
        <v>1</v>
      </c>
      <c r="Z1890" s="1">
        <v>72.900000000000006</v>
      </c>
      <c r="AA1890" s="7">
        <f>SUMPRODUCT($A$19:$Y$19,A1890:Y1890)</f>
        <v>76.176819774290962</v>
      </c>
      <c r="AB1890" s="7">
        <f>(Z1890-AA1890)^2</f>
        <v>10.737547833184234</v>
      </c>
      <c r="AC1890" s="7">
        <f>ABS(Z1890-AA1890)</f>
        <v>3.2768197742909564</v>
      </c>
      <c r="AD1890" s="7">
        <f>(Z1890-$AC$10)^2</f>
        <v>14.928088712425398</v>
      </c>
      <c r="AE1890" s="8">
        <f t="shared" si="29"/>
        <v>-3.2768197742909564</v>
      </c>
    </row>
    <row r="1891" spans="1:31" x14ac:dyDescent="0.25">
      <c r="A1891" s="1">
        <v>1</v>
      </c>
      <c r="B1891" s="1">
        <v>92</v>
      </c>
      <c r="C1891" s="1">
        <v>1</v>
      </c>
      <c r="D1891" s="1">
        <v>4.1399999999999997</v>
      </c>
      <c r="E1891" s="7">
        <v>102.0645784</v>
      </c>
      <c r="F1891" s="7">
        <v>96</v>
      </c>
      <c r="G1891" s="1">
        <v>0</v>
      </c>
      <c r="H1891" s="1">
        <v>58.4</v>
      </c>
      <c r="I1891" s="1">
        <v>1</v>
      </c>
      <c r="J1891" s="1">
        <v>99</v>
      </c>
      <c r="K1891" s="1">
        <v>1.6</v>
      </c>
      <c r="L1891" s="1">
        <v>97</v>
      </c>
      <c r="M1891" s="1">
        <v>0.1</v>
      </c>
      <c r="N1891" s="7">
        <v>675.92435999999998</v>
      </c>
      <c r="O1891" s="1">
        <v>1315372</v>
      </c>
      <c r="P1891" s="1">
        <v>3.4</v>
      </c>
      <c r="Q1891" s="1">
        <v>3.2</v>
      </c>
      <c r="R1891" s="1">
        <v>0.78</v>
      </c>
      <c r="S1891" s="1">
        <v>16.5</v>
      </c>
      <c r="T1891" s="1">
        <v>0</v>
      </c>
      <c r="U1891" s="1">
        <v>0</v>
      </c>
      <c r="V1891" s="1">
        <v>0</v>
      </c>
      <c r="W1891" s="1">
        <v>0</v>
      </c>
      <c r="X1891" s="1">
        <v>0</v>
      </c>
      <c r="Y1891" s="1">
        <v>0</v>
      </c>
      <c r="Z1891" s="1">
        <v>78.8</v>
      </c>
      <c r="AA1891" s="7">
        <f>SUMPRODUCT($A$19:$Y$19,A1891:Y1891)</f>
        <v>77.32719309141045</v>
      </c>
      <c r="AB1891" s="7">
        <f>(Z1891-AA1891)^2</f>
        <v>2.1691601899890984</v>
      </c>
      <c r="AC1891" s="7">
        <f>ABS(Z1891-AA1891)</f>
        <v>1.472806908589547</v>
      </c>
      <c r="AD1891" s="7">
        <f>(Z1891-$AC$10)^2</f>
        <v>95.329612840470261</v>
      </c>
      <c r="AE1891" s="8">
        <f t="shared" si="29"/>
        <v>1.472806908589547</v>
      </c>
    </row>
    <row r="1892" spans="1:31" x14ac:dyDescent="0.25">
      <c r="A1892" s="1">
        <v>1</v>
      </c>
      <c r="B1892" s="1">
        <v>274</v>
      </c>
      <c r="C1892" s="1">
        <v>27</v>
      </c>
      <c r="D1892" s="1">
        <v>1.51</v>
      </c>
      <c r="E1892" s="7">
        <v>0.32841805600000001</v>
      </c>
      <c r="F1892" s="7">
        <v>92</v>
      </c>
      <c r="G1892" s="1">
        <v>12237</v>
      </c>
      <c r="H1892" s="1">
        <v>12.1</v>
      </c>
      <c r="I1892" s="1">
        <v>36</v>
      </c>
      <c r="J1892" s="1">
        <v>62</v>
      </c>
      <c r="K1892" s="1">
        <v>5.87</v>
      </c>
      <c r="L1892" s="1">
        <v>59</v>
      </c>
      <c r="M1892" s="1">
        <v>2.1</v>
      </c>
      <c r="N1892" s="7">
        <v>3.6859489999999999</v>
      </c>
      <c r="O1892" s="1">
        <v>12152354</v>
      </c>
      <c r="P1892" s="1">
        <v>11.6</v>
      </c>
      <c r="Q1892" s="1">
        <v>11.9</v>
      </c>
      <c r="R1892" s="1">
        <v>0.40100000000000002</v>
      </c>
      <c r="S1892" s="1">
        <v>7.2</v>
      </c>
      <c r="T1892" s="1">
        <v>0</v>
      </c>
      <c r="U1892" s="1">
        <v>1</v>
      </c>
      <c r="V1892" s="1">
        <v>0</v>
      </c>
      <c r="W1892" s="1">
        <v>0</v>
      </c>
      <c r="X1892" s="1">
        <v>0</v>
      </c>
      <c r="Y1892" s="1">
        <v>0</v>
      </c>
      <c r="Z1892" s="1">
        <v>57.7</v>
      </c>
      <c r="AA1892" s="7">
        <f>SUMPRODUCT($A$19:$Y$19,A1892:Y1892)</f>
        <v>61.232612483728509</v>
      </c>
      <c r="AB1892" s="7">
        <f>(Z1892-AA1892)^2</f>
        <v>12.479350960194488</v>
      </c>
      <c r="AC1892" s="7">
        <f>ABS(Z1892-AA1892)</f>
        <v>3.5326124837285064</v>
      </c>
      <c r="AD1892" s="7">
        <f>(Z1892-$AC$10)^2</f>
        <v>128.51195875542808</v>
      </c>
      <c r="AE1892" s="8">
        <f t="shared" si="29"/>
        <v>-3.5326124837285064</v>
      </c>
    </row>
    <row r="1893" spans="1:31" x14ac:dyDescent="0.25">
      <c r="A1893" s="1">
        <v>1</v>
      </c>
      <c r="B1893" s="1">
        <v>98</v>
      </c>
      <c r="C1893" s="1">
        <v>0</v>
      </c>
      <c r="D1893" s="1">
        <v>9.25</v>
      </c>
      <c r="E1893" s="7">
        <v>3099.3573190000002</v>
      </c>
      <c r="F1893" s="7">
        <v>92</v>
      </c>
      <c r="G1893" s="1">
        <v>0</v>
      </c>
      <c r="H1893" s="1">
        <v>56.6</v>
      </c>
      <c r="I1893" s="1">
        <v>0</v>
      </c>
      <c r="J1893" s="1">
        <v>95</v>
      </c>
      <c r="K1893" s="1">
        <v>7.81</v>
      </c>
      <c r="L1893" s="1">
        <v>98</v>
      </c>
      <c r="M1893" s="1">
        <v>0.1</v>
      </c>
      <c r="N1893" s="7">
        <v>26834.262500000001</v>
      </c>
      <c r="O1893" s="1">
        <v>52598</v>
      </c>
      <c r="P1893" s="1">
        <v>0.9</v>
      </c>
      <c r="Q1893" s="1">
        <v>0.8</v>
      </c>
      <c r="R1893" s="1">
        <v>0.86299999999999999</v>
      </c>
      <c r="S1893" s="1">
        <v>18</v>
      </c>
      <c r="T1893" s="1">
        <v>0</v>
      </c>
      <c r="U1893" s="1">
        <v>0</v>
      </c>
      <c r="V1893" s="1">
        <v>0</v>
      </c>
      <c r="W1893" s="1">
        <v>0</v>
      </c>
      <c r="X1893" s="1">
        <v>1</v>
      </c>
      <c r="Y1893" s="1">
        <v>0</v>
      </c>
      <c r="Z1893" s="1">
        <v>78.099999999999994</v>
      </c>
      <c r="AA1893" s="7">
        <f>SUMPRODUCT($A$19:$Y$19,A1893:Y1893)</f>
        <v>78.869247396119775</v>
      </c>
      <c r="AB1893" s="7">
        <f>(Z1893-AA1893)^2</f>
        <v>0.59174155643706261</v>
      </c>
      <c r="AC1893" s="7">
        <f>ABS(Z1893-AA1893)</f>
        <v>0.76924739611978055</v>
      </c>
      <c r="AD1893" s="7">
        <f>(Z1893-$AC$10)^2</f>
        <v>82.150448960871657</v>
      </c>
      <c r="AE1893" s="8">
        <f t="shared" si="29"/>
        <v>-0.76924739611978055</v>
      </c>
    </row>
    <row r="1894" spans="1:31" x14ac:dyDescent="0.25">
      <c r="A1894" s="1">
        <v>1</v>
      </c>
      <c r="B1894" s="1">
        <v>66</v>
      </c>
      <c r="C1894" s="1">
        <v>0</v>
      </c>
      <c r="D1894" s="1">
        <v>6.5</v>
      </c>
      <c r="E1894" s="7">
        <v>599.03924029999996</v>
      </c>
      <c r="F1894" s="7">
        <v>92</v>
      </c>
      <c r="G1894" s="1">
        <v>13</v>
      </c>
      <c r="H1894" s="1">
        <v>55.3</v>
      </c>
      <c r="I1894" s="1">
        <v>0</v>
      </c>
      <c r="J1894" s="1">
        <v>98</v>
      </c>
      <c r="K1894" s="1">
        <v>9.6</v>
      </c>
      <c r="L1894" s="1">
        <v>98</v>
      </c>
      <c r="M1894" s="1">
        <v>0.1</v>
      </c>
      <c r="N1894" s="7">
        <v>4385.3531499999999</v>
      </c>
      <c r="O1894" s="1">
        <v>929572</v>
      </c>
      <c r="P1894" s="1">
        <v>1.3</v>
      </c>
      <c r="Q1894" s="1">
        <v>1.3</v>
      </c>
      <c r="R1894" s="1">
        <v>0.89</v>
      </c>
      <c r="S1894" s="1">
        <v>16</v>
      </c>
      <c r="T1894" s="1">
        <v>0</v>
      </c>
      <c r="U1894" s="1">
        <v>0</v>
      </c>
      <c r="V1894" s="1">
        <v>0</v>
      </c>
      <c r="W1894" s="1">
        <v>0</v>
      </c>
      <c r="X1894" s="1">
        <v>1</v>
      </c>
      <c r="Y1894" s="1">
        <v>1</v>
      </c>
      <c r="Z1894" s="1">
        <v>85</v>
      </c>
      <c r="AA1894" s="7">
        <f>SUMPRODUCT($A$19:$Y$19,A1894:Y1894)</f>
        <v>79.896767146137222</v>
      </c>
      <c r="AB1894" s="7">
        <f>(Z1894-AA1894)^2</f>
        <v>26.042985560744434</v>
      </c>
      <c r="AC1894" s="7">
        <f>ABS(Z1894-AA1894)</f>
        <v>5.103232853862778</v>
      </c>
      <c r="AD1894" s="7">
        <f>(Z1894-$AC$10)^2</f>
        <v>254.83935005977182</v>
      </c>
      <c r="AE1894" s="8">
        <f t="shared" si="29"/>
        <v>5.103232853862778</v>
      </c>
    </row>
    <row r="1895" spans="1:31" x14ac:dyDescent="0.25">
      <c r="A1895" s="1">
        <v>1</v>
      </c>
      <c r="B1895" s="1">
        <v>23</v>
      </c>
      <c r="C1895" s="1">
        <v>0</v>
      </c>
      <c r="D1895" s="1">
        <v>2.31</v>
      </c>
      <c r="E1895" s="7">
        <v>60.650684460000001</v>
      </c>
      <c r="F1895" s="7">
        <v>99</v>
      </c>
      <c r="G1895" s="1">
        <v>1</v>
      </c>
      <c r="H1895" s="1">
        <v>58</v>
      </c>
      <c r="I1895" s="1">
        <v>0</v>
      </c>
      <c r="J1895" s="1">
        <v>99</v>
      </c>
      <c r="K1895" s="1">
        <v>4.26</v>
      </c>
      <c r="L1895" s="1">
        <v>99</v>
      </c>
      <c r="M1895" s="1">
        <v>0.1</v>
      </c>
      <c r="N1895" s="7">
        <v>3369.4824699999999</v>
      </c>
      <c r="O1895" s="1">
        <v>851967</v>
      </c>
      <c r="P1895" s="1">
        <v>4</v>
      </c>
      <c r="Q1895" s="1">
        <v>3.7</v>
      </c>
      <c r="R1895" s="1">
        <v>0.70399999999999996</v>
      </c>
      <c r="S1895" s="1">
        <v>14.5</v>
      </c>
      <c r="T1895" s="1">
        <v>0</v>
      </c>
      <c r="U1895" s="1">
        <v>0</v>
      </c>
      <c r="V1895" s="1">
        <v>1</v>
      </c>
      <c r="W1895" s="1">
        <v>0</v>
      </c>
      <c r="X1895" s="1">
        <v>0</v>
      </c>
      <c r="Y1895" s="1">
        <v>0</v>
      </c>
      <c r="Z1895" s="1">
        <v>68.900000000000006</v>
      </c>
      <c r="AA1895" s="7">
        <f>SUMPRODUCT($A$19:$Y$19,A1895:Y1895)</f>
        <v>74.510663346260245</v>
      </c>
      <c r="AB1895" s="7">
        <f>(Z1895-AA1895)^2</f>
        <v>31.479543185068142</v>
      </c>
      <c r="AC1895" s="7">
        <f>ABS(Z1895-AA1895)</f>
        <v>5.6106633462602389</v>
      </c>
      <c r="AD1895" s="7">
        <f>(Z1895-$AC$10)^2</f>
        <v>1.8580829005036596E-2</v>
      </c>
      <c r="AE1895" s="8">
        <f t="shared" si="29"/>
        <v>-5.6106633462602389</v>
      </c>
    </row>
    <row r="1896" spans="1:31" x14ac:dyDescent="0.25">
      <c r="A1896" s="1">
        <v>1</v>
      </c>
      <c r="B1896" s="1">
        <v>31</v>
      </c>
      <c r="C1896" s="1">
        <v>2</v>
      </c>
      <c r="D1896" s="1">
        <v>8.64</v>
      </c>
      <c r="E1896" s="7">
        <v>52.310862759999999</v>
      </c>
      <c r="F1896" s="7">
        <v>79</v>
      </c>
      <c r="G1896" s="1">
        <v>0</v>
      </c>
      <c r="H1896" s="1">
        <v>33</v>
      </c>
      <c r="I1896" s="1">
        <v>3</v>
      </c>
      <c r="J1896" s="1">
        <v>74</v>
      </c>
      <c r="K1896" s="1">
        <v>3.43</v>
      </c>
      <c r="L1896" s="1">
        <v>76</v>
      </c>
      <c r="M1896" s="1">
        <v>8</v>
      </c>
      <c r="N1896" s="7">
        <v>763.66223000000002</v>
      </c>
      <c r="O1896" s="1">
        <v>1586754</v>
      </c>
      <c r="P1896" s="1">
        <v>6.7</v>
      </c>
      <c r="Q1896" s="1">
        <v>6.5</v>
      </c>
      <c r="R1896" s="1">
        <v>0.65200000000000002</v>
      </c>
      <c r="S1896" s="1">
        <v>12.4</v>
      </c>
      <c r="T1896" s="1">
        <v>1</v>
      </c>
      <c r="U1896" s="1">
        <v>0</v>
      </c>
      <c r="V1896" s="1">
        <v>0</v>
      </c>
      <c r="W1896" s="1">
        <v>0</v>
      </c>
      <c r="X1896" s="1">
        <v>0</v>
      </c>
      <c r="Y1896" s="1">
        <v>0</v>
      </c>
      <c r="Z1896" s="1">
        <v>61.7</v>
      </c>
      <c r="AA1896" s="7">
        <f>SUMPRODUCT($A$19:$Y$19,A1896:Y1896)</f>
        <v>64.338707953545551</v>
      </c>
      <c r="AB1896" s="7">
        <f>(Z1896-AA1896)^2</f>
        <v>6.9627796641045361</v>
      </c>
      <c r="AC1896" s="7">
        <f>ABS(Z1896-AA1896)</f>
        <v>2.6387079535455484</v>
      </c>
      <c r="AD1896" s="7">
        <f>(Z1896-$AC$10)^2</f>
        <v>53.821466638848428</v>
      </c>
      <c r="AE1896" s="8">
        <f t="shared" si="29"/>
        <v>-2.6387079535455484</v>
      </c>
    </row>
    <row r="1897" spans="1:31" x14ac:dyDescent="0.25">
      <c r="A1897" s="1">
        <v>1</v>
      </c>
      <c r="B1897" s="1">
        <v>221</v>
      </c>
      <c r="C1897" s="1">
        <v>0</v>
      </c>
      <c r="D1897" s="1">
        <v>2.0499999999999998</v>
      </c>
      <c r="E1897" s="7">
        <v>31.258346159999999</v>
      </c>
      <c r="F1897" s="7">
        <v>98</v>
      </c>
      <c r="G1897" s="1">
        <v>0</v>
      </c>
      <c r="H1897" s="1">
        <v>5.2</v>
      </c>
      <c r="I1897" s="1">
        <v>0</v>
      </c>
      <c r="J1897" s="1">
        <v>91</v>
      </c>
      <c r="K1897" s="1">
        <v>3.87</v>
      </c>
      <c r="L1897" s="1">
        <v>9</v>
      </c>
      <c r="M1897" s="1">
        <v>0.1</v>
      </c>
      <c r="N1897" s="7">
        <v>276.13380000000001</v>
      </c>
      <c r="O1897" s="1">
        <v>811223</v>
      </c>
      <c r="P1897" s="1">
        <v>4.3</v>
      </c>
      <c r="Q1897" s="1">
        <v>4</v>
      </c>
      <c r="R1897" s="1">
        <v>0.68100000000000005</v>
      </c>
      <c r="S1897" s="1">
        <v>13.1</v>
      </c>
      <c r="T1897" s="1">
        <v>0</v>
      </c>
      <c r="U1897" s="1">
        <v>0</v>
      </c>
      <c r="V1897" s="1">
        <v>1</v>
      </c>
      <c r="W1897" s="1">
        <v>0</v>
      </c>
      <c r="X1897" s="1">
        <v>0</v>
      </c>
      <c r="Y1897" s="1">
        <v>0</v>
      </c>
      <c r="Z1897" s="1">
        <v>67.7</v>
      </c>
      <c r="AA1897" s="7">
        <f>SUMPRODUCT($A$19:$Y$19,A1897:Y1897)</f>
        <v>65.447412893067622</v>
      </c>
      <c r="AB1897" s="7">
        <f>(Z1897-AA1897)^2</f>
        <v>5.0741486743179953</v>
      </c>
      <c r="AC1897" s="7">
        <f>ABS(Z1897-AA1897)</f>
        <v>2.2525871069323813</v>
      </c>
      <c r="AD1897" s="7">
        <f>(Z1897-$AC$10)^2</f>
        <v>1.7857284639789361</v>
      </c>
      <c r="AE1897" s="8">
        <f t="shared" si="29"/>
        <v>2.2525871069323813</v>
      </c>
    </row>
    <row r="1898" spans="1:31" x14ac:dyDescent="0.25">
      <c r="A1898" s="1">
        <v>1</v>
      </c>
      <c r="B1898" s="1">
        <v>71</v>
      </c>
      <c r="C1898" s="1">
        <v>0</v>
      </c>
      <c r="D1898" s="1">
        <v>6.9</v>
      </c>
      <c r="E1898" s="7">
        <v>3998.09987</v>
      </c>
      <c r="F1898" s="7">
        <v>92</v>
      </c>
      <c r="G1898" s="1">
        <v>9</v>
      </c>
      <c r="H1898" s="1">
        <v>53.9</v>
      </c>
      <c r="I1898" s="1">
        <v>0</v>
      </c>
      <c r="J1898" s="1">
        <v>99</v>
      </c>
      <c r="K1898" s="1">
        <v>9.23</v>
      </c>
      <c r="L1898" s="1">
        <v>99</v>
      </c>
      <c r="M1898" s="1">
        <v>0.1</v>
      </c>
      <c r="N1898" s="7">
        <v>29571.744600000002</v>
      </c>
      <c r="O1898" s="1">
        <v>8924958</v>
      </c>
      <c r="P1898" s="1">
        <v>1.3</v>
      </c>
      <c r="Q1898" s="1">
        <v>1.3</v>
      </c>
      <c r="R1898" s="1">
        <v>0.88</v>
      </c>
      <c r="S1898" s="1">
        <v>15.9</v>
      </c>
      <c r="T1898" s="1">
        <v>0</v>
      </c>
      <c r="U1898" s="1">
        <v>0</v>
      </c>
      <c r="V1898" s="1">
        <v>0</v>
      </c>
      <c r="W1898" s="1">
        <v>0</v>
      </c>
      <c r="X1898" s="1">
        <v>1</v>
      </c>
      <c r="Y1898" s="1">
        <v>1</v>
      </c>
      <c r="Z1898" s="1">
        <v>79.900000000000006</v>
      </c>
      <c r="AA1898" s="7">
        <f>SUMPRODUCT($A$19:$Y$19,A1898:Y1898)</f>
        <v>81.049146345030593</v>
      </c>
      <c r="AB1898" s="7">
        <f>(Z1898-AA1898)^2</f>
        <v>1.3205373222971575</v>
      </c>
      <c r="AC1898" s="7">
        <f>ABS(Z1898-AA1898)</f>
        <v>1.1491463450305872</v>
      </c>
      <c r="AD1898" s="7">
        <f>(Z1898-$AC$10)^2</f>
        <v>118.01972750841102</v>
      </c>
      <c r="AE1898" s="8">
        <f t="shared" si="29"/>
        <v>-1.1491463450305872</v>
      </c>
    </row>
    <row r="1899" spans="1:31" x14ac:dyDescent="0.25">
      <c r="A1899" s="1">
        <v>1</v>
      </c>
      <c r="B1899" s="1">
        <v>116</v>
      </c>
      <c r="C1899" s="1">
        <v>0</v>
      </c>
      <c r="D1899" s="1">
        <v>3.64</v>
      </c>
      <c r="E1899" s="7">
        <v>165.61686420000001</v>
      </c>
      <c r="F1899" s="7">
        <v>92</v>
      </c>
      <c r="G1899" s="1">
        <v>43</v>
      </c>
      <c r="H1899" s="1">
        <v>47.6</v>
      </c>
      <c r="I1899" s="1">
        <v>0</v>
      </c>
      <c r="J1899" s="1">
        <v>87</v>
      </c>
      <c r="K1899" s="1">
        <v>7.9</v>
      </c>
      <c r="L1899" s="1">
        <v>85</v>
      </c>
      <c r="M1899" s="1">
        <v>0.1</v>
      </c>
      <c r="N1899" s="7">
        <v>1461.7552000000001</v>
      </c>
      <c r="O1899" s="1">
        <v>376676</v>
      </c>
      <c r="P1899" s="1">
        <v>3.3</v>
      </c>
      <c r="Q1899" s="1">
        <v>3.2</v>
      </c>
      <c r="R1899" s="1">
        <v>0</v>
      </c>
      <c r="S1899" s="1">
        <v>0</v>
      </c>
      <c r="T1899" s="1">
        <v>0</v>
      </c>
      <c r="U1899" s="1">
        <v>0</v>
      </c>
      <c r="V1899" s="1">
        <v>0</v>
      </c>
      <c r="W1899" s="1">
        <v>0</v>
      </c>
      <c r="X1899" s="1">
        <v>1</v>
      </c>
      <c r="Y1899" s="1">
        <v>0</v>
      </c>
      <c r="Z1899" s="1">
        <v>74.599999999999994</v>
      </c>
      <c r="AA1899" s="7">
        <f>SUMPRODUCT($A$19:$Y$19,A1899:Y1899)</f>
        <v>62.314314944778239</v>
      </c>
      <c r="AB1899" s="7">
        <f>(Z1899-AA1899)^2</f>
        <v>150.93805727609919</v>
      </c>
      <c r="AC1899" s="7">
        <f>ABS(Z1899-AA1899)</f>
        <v>12.285685055221755</v>
      </c>
      <c r="AD1899" s="7">
        <f>(Z1899-$AC$10)^2</f>
        <v>30.954629562878925</v>
      </c>
      <c r="AE1899" s="8">
        <f t="shared" si="29"/>
        <v>12.285685055221755</v>
      </c>
    </row>
    <row r="1900" spans="1:31" x14ac:dyDescent="0.25">
      <c r="A1900" s="1">
        <v>1</v>
      </c>
      <c r="B1900" s="1">
        <v>318</v>
      </c>
      <c r="C1900" s="1">
        <v>2</v>
      </c>
      <c r="D1900" s="1">
        <v>1.23</v>
      </c>
      <c r="E1900" s="7">
        <v>12.70325933</v>
      </c>
      <c r="F1900" s="7">
        <v>92</v>
      </c>
      <c r="G1900" s="1">
        <v>298</v>
      </c>
      <c r="H1900" s="1">
        <v>3.2</v>
      </c>
      <c r="I1900" s="1">
        <v>2</v>
      </c>
      <c r="J1900" s="1">
        <v>71</v>
      </c>
      <c r="K1900" s="1">
        <v>7.21</v>
      </c>
      <c r="L1900" s="1">
        <v>71</v>
      </c>
      <c r="M1900" s="1">
        <v>3.9</v>
      </c>
      <c r="N1900" s="7">
        <v>94.729748900000004</v>
      </c>
      <c r="O1900" s="1">
        <v>783254</v>
      </c>
      <c r="P1900" s="1">
        <v>5.9</v>
      </c>
      <c r="Q1900" s="1">
        <v>5.8</v>
      </c>
      <c r="R1900" s="1">
        <v>0.39600000000000002</v>
      </c>
      <c r="S1900" s="1">
        <v>4</v>
      </c>
      <c r="T1900" s="1">
        <v>1</v>
      </c>
      <c r="U1900" s="1">
        <v>0</v>
      </c>
      <c r="V1900" s="1">
        <v>0</v>
      </c>
      <c r="W1900" s="1">
        <v>0</v>
      </c>
      <c r="X1900" s="1">
        <v>0</v>
      </c>
      <c r="Y1900" s="1">
        <v>0</v>
      </c>
      <c r="Z1900" s="1">
        <v>58.6</v>
      </c>
      <c r="AA1900" s="7">
        <f>SUMPRODUCT($A$19:$Y$19,A1900:Y1900)</f>
        <v>55.126390221936198</v>
      </c>
      <c r="AB1900" s="7">
        <f>(Z1900-AA1900)^2</f>
        <v>12.065964890260465</v>
      </c>
      <c r="AC1900" s="7">
        <f>ABS(Z1900-AA1900)</f>
        <v>3.4736097780638033</v>
      </c>
      <c r="AD1900" s="7">
        <f>(Z1900-$AC$10)^2</f>
        <v>108.9165980291977</v>
      </c>
      <c r="AE1900" s="8">
        <f t="shared" si="29"/>
        <v>3.4736097780638033</v>
      </c>
    </row>
    <row r="1901" spans="1:31" x14ac:dyDescent="0.25">
      <c r="A1901" s="1">
        <v>1</v>
      </c>
      <c r="B1901" s="1">
        <v>215</v>
      </c>
      <c r="C1901" s="1">
        <v>0</v>
      </c>
      <c r="D1901" s="1">
        <v>4.3600000000000003</v>
      </c>
      <c r="E1901" s="7">
        <v>62.856586299999996</v>
      </c>
      <c r="F1901" s="7">
        <v>99</v>
      </c>
      <c r="G1901" s="1">
        <v>0</v>
      </c>
      <c r="H1901" s="1">
        <v>25.4</v>
      </c>
      <c r="I1901" s="1">
        <v>0</v>
      </c>
      <c r="J1901" s="1">
        <v>99</v>
      </c>
      <c r="K1901" s="1">
        <v>5.66</v>
      </c>
      <c r="L1901" s="1">
        <v>99</v>
      </c>
      <c r="M1901" s="1">
        <v>0.9</v>
      </c>
      <c r="N1901" s="7">
        <v>1126.4621199999999</v>
      </c>
      <c r="O1901" s="1">
        <v>166913</v>
      </c>
      <c r="P1901" s="1">
        <v>6.5</v>
      </c>
      <c r="Q1901" s="1">
        <v>6.4</v>
      </c>
      <c r="R1901" s="1">
        <v>0.53100000000000003</v>
      </c>
      <c r="S1901" s="1">
        <v>10.4</v>
      </c>
      <c r="T1901" s="1">
        <v>1</v>
      </c>
      <c r="U1901" s="1">
        <v>0</v>
      </c>
      <c r="V1901" s="1">
        <v>0</v>
      </c>
      <c r="W1901" s="1">
        <v>0</v>
      </c>
      <c r="X1901" s="1">
        <v>0</v>
      </c>
      <c r="Y1901" s="1">
        <v>0</v>
      </c>
      <c r="Z1901" s="1">
        <v>65.400000000000006</v>
      </c>
      <c r="AA1901" s="7">
        <f>SUMPRODUCT($A$19:$Y$19,A1901:Y1901)</f>
        <v>64.179748662769256</v>
      </c>
      <c r="AB1901" s="7">
        <f>(Z1901-AA1901)^2</f>
        <v>1.4890133260134319</v>
      </c>
      <c r="AC1901" s="7">
        <f>ABS(Z1901-AA1901)</f>
        <v>1.2202513372307493</v>
      </c>
      <c r="AD1901" s="7">
        <f>(Z1901-$AC$10)^2</f>
        <v>13.222761431012222</v>
      </c>
      <c r="AE1901" s="8">
        <f t="shared" si="29"/>
        <v>1.2202513372307493</v>
      </c>
    </row>
    <row r="1902" spans="1:31" x14ac:dyDescent="0.25">
      <c r="A1902" s="1">
        <v>1</v>
      </c>
      <c r="B1902" s="1">
        <v>271</v>
      </c>
      <c r="C1902" s="1">
        <v>41</v>
      </c>
      <c r="D1902" s="1">
        <v>4.75</v>
      </c>
      <c r="E1902" s="7">
        <v>78.769873630000006</v>
      </c>
      <c r="F1902" s="7">
        <v>9</v>
      </c>
      <c r="G1902" s="1">
        <v>7362</v>
      </c>
      <c r="H1902" s="1">
        <v>17.7</v>
      </c>
      <c r="I1902" s="1">
        <v>68</v>
      </c>
      <c r="J1902" s="1">
        <v>9</v>
      </c>
      <c r="K1902" s="1">
        <v>5.33</v>
      </c>
      <c r="L1902" s="1">
        <v>9</v>
      </c>
      <c r="M1902" s="1">
        <v>0.8</v>
      </c>
      <c r="N1902" s="7">
        <v>673.82270000000005</v>
      </c>
      <c r="O1902" s="1">
        <v>16571216</v>
      </c>
      <c r="P1902" s="1">
        <v>8.6</v>
      </c>
      <c r="Q1902" s="1">
        <v>8.1</v>
      </c>
      <c r="R1902" s="1">
        <v>0.38400000000000001</v>
      </c>
      <c r="S1902" s="1">
        <v>7.2</v>
      </c>
      <c r="T1902" s="1">
        <v>1</v>
      </c>
      <c r="U1902" s="1">
        <v>0</v>
      </c>
      <c r="V1902" s="1">
        <v>0</v>
      </c>
      <c r="W1902" s="1">
        <v>0</v>
      </c>
      <c r="X1902" s="1">
        <v>0</v>
      </c>
      <c r="Y1902" s="1">
        <v>0</v>
      </c>
      <c r="Z1902" s="1">
        <v>58.6</v>
      </c>
      <c r="AA1902" s="7">
        <f>SUMPRODUCT($A$19:$Y$19,A1902:Y1902)</f>
        <v>54.727892403087097</v>
      </c>
      <c r="AB1902" s="7">
        <f>(Z1902-AA1902)^2</f>
        <v>14.99321724207063</v>
      </c>
      <c r="AC1902" s="7">
        <f>ABS(Z1902-AA1902)</f>
        <v>3.8721075969129046</v>
      </c>
      <c r="AD1902" s="7">
        <f>(Z1902-$AC$10)^2</f>
        <v>108.9165980291977</v>
      </c>
      <c r="AE1902" s="8">
        <f t="shared" si="29"/>
        <v>3.8721075969129046</v>
      </c>
    </row>
    <row r="1903" spans="1:31" x14ac:dyDescent="0.25">
      <c r="A1903" s="1">
        <v>1</v>
      </c>
      <c r="B1903" s="1">
        <v>64</v>
      </c>
      <c r="C1903" s="1">
        <v>1</v>
      </c>
      <c r="D1903" s="1">
        <v>3.76</v>
      </c>
      <c r="E1903" s="7">
        <v>0</v>
      </c>
      <c r="F1903" s="7">
        <v>98</v>
      </c>
      <c r="G1903" s="1">
        <v>7</v>
      </c>
      <c r="H1903" s="1">
        <v>31.7</v>
      </c>
      <c r="I1903" s="1">
        <v>2</v>
      </c>
      <c r="J1903" s="1">
        <v>98</v>
      </c>
      <c r="K1903" s="1">
        <v>5.72</v>
      </c>
      <c r="L1903" s="1">
        <v>98</v>
      </c>
      <c r="M1903" s="1">
        <v>0.1</v>
      </c>
      <c r="N1903" s="7">
        <v>1653.2390500000001</v>
      </c>
      <c r="O1903" s="1">
        <v>1315372</v>
      </c>
      <c r="P1903" s="1">
        <v>1.5</v>
      </c>
      <c r="Q1903" s="1">
        <v>1</v>
      </c>
      <c r="R1903" s="1">
        <v>0.67300000000000004</v>
      </c>
      <c r="S1903" s="1">
        <v>12.3</v>
      </c>
      <c r="T1903" s="1">
        <v>0</v>
      </c>
      <c r="U1903" s="1">
        <v>1</v>
      </c>
      <c r="V1903" s="1">
        <v>0</v>
      </c>
      <c r="W1903" s="1">
        <v>0</v>
      </c>
      <c r="X1903" s="1">
        <v>0</v>
      </c>
      <c r="Y1903" s="1">
        <v>0</v>
      </c>
      <c r="Z1903" s="1">
        <v>82.3</v>
      </c>
      <c r="AA1903" s="7">
        <f>SUMPRODUCT($A$19:$Y$19,A1903:Y1903)</f>
        <v>73.501892659644184</v>
      </c>
      <c r="AB1903" s="7">
        <f>(Z1903-AA1903)^2</f>
        <v>77.406692772422829</v>
      </c>
      <c r="AC1903" s="7">
        <f>ABS(Z1903-AA1903)</f>
        <v>8.7981073403558128</v>
      </c>
      <c r="AD1903" s="7">
        <f>(Z1903-$AC$10)^2</f>
        <v>175.92543223846303</v>
      </c>
      <c r="AE1903" s="8">
        <f t="shared" si="29"/>
        <v>8.7981073403558128</v>
      </c>
    </row>
    <row r="1904" spans="1:31" x14ac:dyDescent="0.25">
      <c r="A1904" s="1">
        <v>1</v>
      </c>
      <c r="B1904" s="1">
        <v>91</v>
      </c>
      <c r="C1904" s="1">
        <v>2</v>
      </c>
      <c r="D1904" s="1">
        <v>7.33</v>
      </c>
      <c r="E1904" s="7">
        <v>1275.689625</v>
      </c>
      <c r="F1904" s="7">
        <v>95</v>
      </c>
      <c r="G1904" s="1">
        <v>0</v>
      </c>
      <c r="H1904" s="1">
        <v>58.1</v>
      </c>
      <c r="I1904" s="1">
        <v>2</v>
      </c>
      <c r="J1904" s="1">
        <v>94</v>
      </c>
      <c r="K1904" s="1">
        <v>6.18</v>
      </c>
      <c r="L1904" s="1">
        <v>94</v>
      </c>
      <c r="M1904" s="1">
        <v>0.1</v>
      </c>
      <c r="N1904" s="7">
        <v>9484.6812269999991</v>
      </c>
      <c r="O1904" s="1">
        <v>16319792</v>
      </c>
      <c r="P1904" s="1">
        <v>0.9</v>
      </c>
      <c r="Q1904" s="1">
        <v>0.9</v>
      </c>
      <c r="R1904" s="1">
        <v>0.79600000000000004</v>
      </c>
      <c r="S1904" s="1">
        <v>14.9</v>
      </c>
      <c r="T1904" s="1">
        <v>0</v>
      </c>
      <c r="U1904" s="1">
        <v>0</v>
      </c>
      <c r="V1904" s="1">
        <v>0</v>
      </c>
      <c r="W1904" s="1">
        <v>1</v>
      </c>
      <c r="X1904" s="1">
        <v>0</v>
      </c>
      <c r="Y1904" s="1">
        <v>0</v>
      </c>
      <c r="Z1904" s="1">
        <v>78.900000000000006</v>
      </c>
      <c r="AA1904" s="7">
        <f>SUMPRODUCT($A$19:$Y$19,A1904:Y1904)</f>
        <v>76.213986214080236</v>
      </c>
      <c r="AB1904" s="7">
        <f>(Z1904-AA1904)^2</f>
        <v>7.2146700581510519</v>
      </c>
      <c r="AC1904" s="7">
        <f>ABS(Z1904-AA1904)</f>
        <v>2.6860137859197692</v>
      </c>
      <c r="AD1904" s="7">
        <f>(Z1904-$AC$10)^2</f>
        <v>97.292350537555933</v>
      </c>
      <c r="AE1904" s="8">
        <f t="shared" si="29"/>
        <v>2.6860137859197692</v>
      </c>
    </row>
    <row r="1905" spans="1:31" x14ac:dyDescent="0.25">
      <c r="A1905" s="1">
        <v>1</v>
      </c>
      <c r="B1905" s="1">
        <v>299</v>
      </c>
      <c r="C1905" s="1">
        <v>27</v>
      </c>
      <c r="D1905" s="1">
        <v>0.01</v>
      </c>
      <c r="E1905" s="7">
        <v>50.579764830000002</v>
      </c>
      <c r="F1905" s="7">
        <v>51</v>
      </c>
      <c r="G1905" s="1">
        <v>175</v>
      </c>
      <c r="H1905" s="1">
        <v>22.7</v>
      </c>
      <c r="I1905" s="1">
        <v>41</v>
      </c>
      <c r="J1905" s="1">
        <v>42</v>
      </c>
      <c r="K1905" s="1">
        <v>5.64</v>
      </c>
      <c r="L1905" s="1">
        <v>51</v>
      </c>
      <c r="M1905" s="1">
        <v>0.5</v>
      </c>
      <c r="N1905" s="7">
        <v>561.997387</v>
      </c>
      <c r="O1905" s="1">
        <v>118559</v>
      </c>
      <c r="P1905" s="1">
        <v>7.5</v>
      </c>
      <c r="Q1905" s="1">
        <v>7.4</v>
      </c>
      <c r="R1905" s="1">
        <v>0.41199999999999998</v>
      </c>
      <c r="S1905" s="1">
        <v>8.6</v>
      </c>
      <c r="T1905" s="1">
        <v>1</v>
      </c>
      <c r="U1905" s="1">
        <v>0</v>
      </c>
      <c r="V1905" s="1">
        <v>0</v>
      </c>
      <c r="W1905" s="1">
        <v>0</v>
      </c>
      <c r="X1905" s="1">
        <v>0</v>
      </c>
      <c r="Y1905" s="1">
        <v>0</v>
      </c>
      <c r="Z1905" s="1">
        <v>58.1</v>
      </c>
      <c r="AA1905" s="7">
        <f>SUMPRODUCT($A$19:$Y$19,A1905:Y1905)</f>
        <v>58.286873789402769</v>
      </c>
      <c r="AB1905" s="7">
        <f>(Z1905-AA1905)^2</f>
        <v>3.4921813165749875E-2</v>
      </c>
      <c r="AC1905" s="7">
        <f>ABS(Z1905-AA1905)</f>
        <v>0.18687378940276744</v>
      </c>
      <c r="AD1905" s="7">
        <f>(Z1905-$AC$10)^2</f>
        <v>119.60290954377015</v>
      </c>
      <c r="AE1905" s="8">
        <f t="shared" si="29"/>
        <v>-0.18687378940276744</v>
      </c>
    </row>
    <row r="1906" spans="1:31" x14ac:dyDescent="0.25">
      <c r="A1906" s="1">
        <v>1</v>
      </c>
      <c r="B1906" s="1">
        <v>12</v>
      </c>
      <c r="C1906" s="1">
        <v>1</v>
      </c>
      <c r="D1906" s="1">
        <v>8.65</v>
      </c>
      <c r="E1906" s="7">
        <v>106.164686</v>
      </c>
      <c r="F1906" s="7">
        <v>94</v>
      </c>
      <c r="G1906" s="1">
        <v>44</v>
      </c>
      <c r="H1906" s="1">
        <v>49.9</v>
      </c>
      <c r="I1906" s="1">
        <v>1</v>
      </c>
      <c r="J1906" s="1">
        <v>88</v>
      </c>
      <c r="K1906" s="1">
        <v>8.17</v>
      </c>
      <c r="L1906" s="1">
        <v>98</v>
      </c>
      <c r="M1906" s="1">
        <v>0.1</v>
      </c>
      <c r="N1906" s="7">
        <v>2492.12878</v>
      </c>
      <c r="O1906" s="1">
        <v>482</v>
      </c>
      <c r="P1906" s="1">
        <v>2.7</v>
      </c>
      <c r="Q1906" s="1">
        <v>2.9</v>
      </c>
      <c r="R1906" s="1">
        <v>0.72199999999999998</v>
      </c>
      <c r="S1906" s="1">
        <v>12.5</v>
      </c>
      <c r="T1906" s="1">
        <v>0</v>
      </c>
      <c r="U1906" s="1">
        <v>1</v>
      </c>
      <c r="V1906" s="1">
        <v>0</v>
      </c>
      <c r="W1906" s="1">
        <v>0</v>
      </c>
      <c r="X1906" s="1">
        <v>0</v>
      </c>
      <c r="Y1906" s="1">
        <v>0</v>
      </c>
      <c r="Z1906" s="1">
        <v>74.400000000000006</v>
      </c>
      <c r="AA1906" s="7">
        <f>SUMPRODUCT($A$19:$Y$19,A1906:Y1906)</f>
        <v>74.763287246319678</v>
      </c>
      <c r="AB1906" s="7">
        <f>(Z1906-AA1906)^2</f>
        <v>0.13197762333852997</v>
      </c>
      <c r="AC1906" s="7">
        <f>ABS(Z1906-AA1906)</f>
        <v>0.36328724631967191</v>
      </c>
      <c r="AD1906" s="7">
        <f>(Z1906-$AC$10)^2</f>
        <v>28.769154168708031</v>
      </c>
      <c r="AE1906" s="8">
        <f t="shared" si="29"/>
        <v>-0.36328724631967191</v>
      </c>
    </row>
    <row r="1907" spans="1:31" x14ac:dyDescent="0.25">
      <c r="A1907" s="1">
        <v>1</v>
      </c>
      <c r="B1907" s="1">
        <v>715</v>
      </c>
      <c r="C1907" s="1">
        <v>26</v>
      </c>
      <c r="D1907" s="1">
        <v>4.0599999999999996</v>
      </c>
      <c r="E1907" s="7">
        <v>0</v>
      </c>
      <c r="F1907" s="7">
        <v>7</v>
      </c>
      <c r="G1907" s="1">
        <v>998</v>
      </c>
      <c r="H1907" s="1">
        <v>26.7</v>
      </c>
      <c r="I1907" s="1">
        <v>41</v>
      </c>
      <c r="J1907" s="1">
        <v>7</v>
      </c>
      <c r="K1907" s="1">
        <v>6.52</v>
      </c>
      <c r="L1907" s="1">
        <v>68</v>
      </c>
      <c r="M1907" s="1">
        <v>36.700000000000003</v>
      </c>
      <c r="N1907" s="7">
        <v>453.35115519999999</v>
      </c>
      <c r="O1907" s="1">
        <v>12633897</v>
      </c>
      <c r="P1907" s="1">
        <v>9.8000000000000007</v>
      </c>
      <c r="Q1907" s="1">
        <v>9.9</v>
      </c>
      <c r="R1907" s="1">
        <v>0.41799999999999998</v>
      </c>
      <c r="S1907" s="1">
        <v>9.5</v>
      </c>
      <c r="T1907" s="1">
        <v>1</v>
      </c>
      <c r="U1907" s="1">
        <v>0</v>
      </c>
      <c r="V1907" s="1">
        <v>0</v>
      </c>
      <c r="W1907" s="1">
        <v>0</v>
      </c>
      <c r="X1907" s="1">
        <v>0</v>
      </c>
      <c r="Y1907" s="1">
        <v>0</v>
      </c>
      <c r="Z1907" s="1">
        <v>44.5</v>
      </c>
      <c r="AA1907" s="7">
        <f>SUMPRODUCT($A$19:$Y$19,A1907:Y1907)</f>
        <v>38.156998398251623</v>
      </c>
      <c r="AB1907" s="7">
        <f>(Z1907-AA1907)^2</f>
        <v>40.233669319782472</v>
      </c>
      <c r="AC1907" s="7">
        <f>ABS(Z1907-AA1907)</f>
        <v>6.3430016017483766</v>
      </c>
      <c r="AD1907" s="7">
        <f>(Z1907-$AC$10)^2</f>
        <v>602.03058274014109</v>
      </c>
      <c r="AE1907" s="8">
        <f t="shared" si="29"/>
        <v>6.3430016017483766</v>
      </c>
    </row>
    <row r="1908" spans="1:31" x14ac:dyDescent="0.25">
      <c r="A1908" s="1">
        <v>1</v>
      </c>
      <c r="B1908" s="1">
        <v>275</v>
      </c>
      <c r="C1908" s="1">
        <v>53</v>
      </c>
      <c r="D1908" s="1">
        <v>0.01</v>
      </c>
      <c r="E1908" s="7">
        <v>36.861043189999997</v>
      </c>
      <c r="F1908" s="7">
        <v>69</v>
      </c>
      <c r="G1908" s="1">
        <v>221</v>
      </c>
      <c r="H1908" s="1">
        <v>22.5</v>
      </c>
      <c r="I1908" s="1">
        <v>86</v>
      </c>
      <c r="J1908" s="1">
        <v>7</v>
      </c>
      <c r="K1908" s="1">
        <v>6.58</v>
      </c>
      <c r="L1908" s="1">
        <v>69</v>
      </c>
      <c r="M1908" s="1">
        <v>1.6</v>
      </c>
      <c r="N1908" s="7">
        <v>777.65913899999998</v>
      </c>
      <c r="O1908" s="1">
        <v>16477818</v>
      </c>
      <c r="P1908" s="1">
        <v>8.1</v>
      </c>
      <c r="Q1908" s="1">
        <v>7.9</v>
      </c>
      <c r="R1908" s="1">
        <v>0.42099999999999999</v>
      </c>
      <c r="S1908" s="1">
        <v>8</v>
      </c>
      <c r="T1908" s="1">
        <v>1</v>
      </c>
      <c r="U1908" s="1">
        <v>0</v>
      </c>
      <c r="V1908" s="1">
        <v>0</v>
      </c>
      <c r="W1908" s="1">
        <v>0</v>
      </c>
      <c r="X1908" s="1">
        <v>0</v>
      </c>
      <c r="Y1908" s="1">
        <v>0</v>
      </c>
      <c r="Z1908" s="1">
        <v>57.3</v>
      </c>
      <c r="AA1908" s="7">
        <f>SUMPRODUCT($A$19:$Y$19,A1908:Y1908)</f>
        <v>56.798049268769532</v>
      </c>
      <c r="AB1908" s="7">
        <f>(Z1908-AA1908)^2</f>
        <v>0.25195453658279893</v>
      </c>
      <c r="AC1908" s="7">
        <f>ABS(Z1908-AA1908)</f>
        <v>0.50195073123046541</v>
      </c>
      <c r="AD1908" s="7">
        <f>(Z1908-$AC$10)^2</f>
        <v>137.7410079670862</v>
      </c>
      <c r="AE1908" s="8">
        <f t="shared" si="29"/>
        <v>0.50195073123046541</v>
      </c>
    </row>
    <row r="1909" spans="1:31" x14ac:dyDescent="0.25">
      <c r="A1909" s="1">
        <v>1</v>
      </c>
      <c r="B1909" s="1">
        <v>157</v>
      </c>
      <c r="C1909" s="1">
        <v>3</v>
      </c>
      <c r="D1909" s="1">
        <v>8.51</v>
      </c>
      <c r="E1909" s="7">
        <v>665.64275459999999</v>
      </c>
      <c r="F1909" s="7">
        <v>99</v>
      </c>
      <c r="G1909" s="1">
        <v>3196</v>
      </c>
      <c r="H1909" s="1">
        <v>54.4</v>
      </c>
      <c r="I1909" s="1">
        <v>4</v>
      </c>
      <c r="J1909" s="1">
        <v>97</v>
      </c>
      <c r="K1909" s="1">
        <v>5.6</v>
      </c>
      <c r="L1909" s="1">
        <v>97</v>
      </c>
      <c r="M1909" s="1">
        <v>0.1</v>
      </c>
      <c r="N1909" s="7">
        <v>5828.7456620000003</v>
      </c>
      <c r="O1909" s="1">
        <v>2119376</v>
      </c>
      <c r="P1909" s="1">
        <v>3.2</v>
      </c>
      <c r="Q1909" s="1">
        <v>3.7</v>
      </c>
      <c r="R1909" s="1">
        <v>0.755</v>
      </c>
      <c r="S1909" s="1">
        <v>13.7</v>
      </c>
      <c r="T1909" s="1">
        <v>0</v>
      </c>
      <c r="U1909" s="1">
        <v>0</v>
      </c>
      <c r="V1909" s="1">
        <v>0</v>
      </c>
      <c r="W1909" s="1">
        <v>0</v>
      </c>
      <c r="X1909" s="1">
        <v>1</v>
      </c>
      <c r="Y1909" s="1">
        <v>1</v>
      </c>
      <c r="Z1909" s="1">
        <v>72.5</v>
      </c>
      <c r="AA1909" s="7">
        <f>SUMPRODUCT($A$19:$Y$19,A1909:Y1909)</f>
        <v>75.746131107948642</v>
      </c>
      <c r="AB1909" s="7">
        <f>(Z1909-AA1909)^2</f>
        <v>10.537367169991878</v>
      </c>
      <c r="AC1909" s="7">
        <f>ABS(Z1909-AA1909)</f>
        <v>3.2461311079486421</v>
      </c>
      <c r="AD1909" s="7">
        <f>(Z1909-$AC$10)^2</f>
        <v>11.997137924083322</v>
      </c>
      <c r="AE1909" s="8">
        <f t="shared" si="29"/>
        <v>-3.2461311079486421</v>
      </c>
    </row>
    <row r="1910" spans="1:31" x14ac:dyDescent="0.25">
      <c r="A1910" s="1">
        <v>1</v>
      </c>
      <c r="B1910" s="1">
        <v>117</v>
      </c>
      <c r="C1910" s="1">
        <v>0</v>
      </c>
      <c r="D1910" s="1">
        <v>0.01</v>
      </c>
      <c r="E1910" s="7">
        <v>414.02424180000003</v>
      </c>
      <c r="F1910" s="7">
        <v>97</v>
      </c>
      <c r="G1910" s="1">
        <v>0</v>
      </c>
      <c r="H1910" s="1">
        <v>3.5</v>
      </c>
      <c r="I1910" s="1">
        <v>0</v>
      </c>
      <c r="J1910" s="1">
        <v>95</v>
      </c>
      <c r="K1910" s="1">
        <v>4.76</v>
      </c>
      <c r="L1910" s="1">
        <v>95</v>
      </c>
      <c r="M1910" s="1">
        <v>0.2</v>
      </c>
      <c r="N1910" s="7">
        <v>3529.61843</v>
      </c>
      <c r="O1910" s="1">
        <v>526437</v>
      </c>
      <c r="P1910" s="1">
        <v>6.8</v>
      </c>
      <c r="Q1910" s="1">
        <v>6.7</v>
      </c>
      <c r="R1910" s="1">
        <v>0.64300000000000002</v>
      </c>
      <c r="S1910" s="1">
        <v>13.5</v>
      </c>
      <c r="T1910" s="1">
        <v>1</v>
      </c>
      <c r="U1910" s="1">
        <v>0</v>
      </c>
      <c r="V1910" s="1">
        <v>0</v>
      </c>
      <c r="W1910" s="1">
        <v>0</v>
      </c>
      <c r="X1910" s="1">
        <v>0</v>
      </c>
      <c r="Y1910" s="1">
        <v>0</v>
      </c>
      <c r="Z1910" s="1">
        <v>73</v>
      </c>
      <c r="AA1910" s="7">
        <f>SUMPRODUCT($A$19:$Y$19,A1910:Y1910)</f>
        <v>67.644549135942341</v>
      </c>
      <c r="AB1910" s="7">
        <f>(Z1910-AA1910)^2</f>
        <v>28.680853957335923</v>
      </c>
      <c r="AC1910" s="7">
        <f>ABS(Z1910-AA1910)</f>
        <v>5.3554508640576586</v>
      </c>
      <c r="AD1910" s="7">
        <f>(Z1910-$AC$10)^2</f>
        <v>15.710826409510862</v>
      </c>
      <c r="AE1910" s="8">
        <f t="shared" si="29"/>
        <v>5.3554508640576586</v>
      </c>
    </row>
    <row r="1911" spans="1:31" x14ac:dyDescent="0.25">
      <c r="A1911" s="1">
        <v>1</v>
      </c>
      <c r="B1911" s="1">
        <v>325</v>
      </c>
      <c r="C1911" s="1">
        <v>71</v>
      </c>
      <c r="D1911" s="1">
        <v>0.01</v>
      </c>
      <c r="E1911" s="7">
        <v>90.761444139999995</v>
      </c>
      <c r="F1911" s="7">
        <v>78</v>
      </c>
      <c r="G1911" s="1">
        <v>7878</v>
      </c>
      <c r="H1911" s="1">
        <v>17.600000000000001</v>
      </c>
      <c r="I1911" s="1">
        <v>103</v>
      </c>
      <c r="J1911" s="1">
        <v>82</v>
      </c>
      <c r="K1911" s="1">
        <v>7.47</v>
      </c>
      <c r="L1911" s="1">
        <v>78</v>
      </c>
      <c r="M1911" s="1">
        <v>4</v>
      </c>
      <c r="N1911" s="7">
        <v>662.49229300000002</v>
      </c>
      <c r="O1911" s="1">
        <v>37553726</v>
      </c>
      <c r="P1911" s="1">
        <v>5.7</v>
      </c>
      <c r="Q1911" s="1">
        <v>5.7</v>
      </c>
      <c r="R1911" s="1">
        <v>0.47799999999999998</v>
      </c>
      <c r="S1911" s="1">
        <v>10</v>
      </c>
      <c r="T1911" s="1">
        <v>1</v>
      </c>
      <c r="U1911" s="1">
        <v>0</v>
      </c>
      <c r="V1911" s="1">
        <v>0</v>
      </c>
      <c r="W1911" s="1">
        <v>0</v>
      </c>
      <c r="X1911" s="1">
        <v>0</v>
      </c>
      <c r="Y1911" s="1">
        <v>0</v>
      </c>
      <c r="Z1911" s="1">
        <v>67</v>
      </c>
      <c r="AA1911" s="7">
        <f>SUMPRODUCT($A$19:$Y$19,A1911:Y1911)</f>
        <v>59.427247288990827</v>
      </c>
      <c r="AB1911" s="7">
        <f>(Z1911-AA1911)^2</f>
        <v>57.346583622096773</v>
      </c>
      <c r="AC1911" s="7">
        <f>ABS(Z1911-AA1911)</f>
        <v>7.5727527110091728</v>
      </c>
      <c r="AD1911" s="7">
        <f>(Z1911-$AC$10)^2</f>
        <v>4.1465645843803882</v>
      </c>
      <c r="AE1911" s="8">
        <f t="shared" si="29"/>
        <v>7.5727527110091728</v>
      </c>
    </row>
    <row r="1912" spans="1:31" x14ac:dyDescent="0.25">
      <c r="A1912" s="1">
        <v>1</v>
      </c>
      <c r="B1912" s="1">
        <v>12</v>
      </c>
      <c r="C1912" s="1">
        <v>0</v>
      </c>
      <c r="D1912" s="1">
        <v>1.75</v>
      </c>
      <c r="E1912" s="7">
        <v>0</v>
      </c>
      <c r="F1912" s="7">
        <v>96</v>
      </c>
      <c r="G1912" s="1">
        <v>1</v>
      </c>
      <c r="H1912" s="1">
        <v>55.9</v>
      </c>
      <c r="I1912" s="1">
        <v>0</v>
      </c>
      <c r="J1912" s="1">
        <v>96</v>
      </c>
      <c r="K1912" s="1">
        <v>6.9</v>
      </c>
      <c r="L1912" s="1">
        <v>95</v>
      </c>
      <c r="M1912" s="1">
        <v>0.1</v>
      </c>
      <c r="N1912" s="7">
        <v>1653.2390500000001</v>
      </c>
      <c r="O1912" s="1">
        <v>1315372</v>
      </c>
      <c r="P1912" s="1">
        <v>2.4</v>
      </c>
      <c r="Q1912" s="1">
        <v>2.5</v>
      </c>
      <c r="R1912" s="1">
        <v>0.70899999999999996</v>
      </c>
      <c r="S1912" s="1">
        <v>12.2</v>
      </c>
      <c r="T1912" s="1">
        <v>0</v>
      </c>
      <c r="U1912" s="1">
        <v>0</v>
      </c>
      <c r="V1912" s="1">
        <v>0</v>
      </c>
      <c r="W1912" s="1">
        <v>0</v>
      </c>
      <c r="X1912" s="1">
        <v>1</v>
      </c>
      <c r="Y1912" s="1">
        <v>0</v>
      </c>
      <c r="Z1912" s="1">
        <v>73.5</v>
      </c>
      <c r="AA1912" s="7">
        <f>SUMPRODUCT($A$19:$Y$19,A1912:Y1912)</f>
        <v>74.84627756950448</v>
      </c>
      <c r="AB1912" s="7">
        <f>(Z1912-AA1912)^2</f>
        <v>1.8124632941508894</v>
      </c>
      <c r="AC1912" s="7">
        <f>ABS(Z1912-AA1912)</f>
        <v>1.3462775695044797</v>
      </c>
      <c r="AD1912" s="7">
        <f>(Z1912-$AC$10)^2</f>
        <v>19.924514894938401</v>
      </c>
      <c r="AE1912" s="8">
        <f t="shared" si="29"/>
        <v>-1.3462775695044797</v>
      </c>
    </row>
    <row r="1913" spans="1:31" x14ac:dyDescent="0.25">
      <c r="A1913" s="1">
        <v>1</v>
      </c>
      <c r="B1913" s="1">
        <v>233</v>
      </c>
      <c r="C1913" s="1">
        <v>35</v>
      </c>
      <c r="D1913" s="1">
        <v>0.06</v>
      </c>
      <c r="E1913" s="7">
        <v>0</v>
      </c>
      <c r="F1913" s="7">
        <v>76</v>
      </c>
      <c r="G1913" s="1">
        <v>510</v>
      </c>
      <c r="H1913" s="1">
        <v>37.200000000000003</v>
      </c>
      <c r="I1913" s="1">
        <v>45</v>
      </c>
      <c r="J1913" s="1">
        <v>77</v>
      </c>
      <c r="K1913" s="1">
        <v>5.17</v>
      </c>
      <c r="L1913" s="1">
        <v>76</v>
      </c>
      <c r="M1913" s="1">
        <v>0.1</v>
      </c>
      <c r="N1913" s="7">
        <v>1653.2390500000001</v>
      </c>
      <c r="O1913" s="1">
        <v>1315372</v>
      </c>
      <c r="P1913" s="1">
        <v>13.7</v>
      </c>
      <c r="Q1913" s="1">
        <v>13.7</v>
      </c>
      <c r="R1913" s="1">
        <v>0.48799999999999999</v>
      </c>
      <c r="S1913" s="1">
        <v>8.5</v>
      </c>
      <c r="T1913" s="1">
        <v>0</v>
      </c>
      <c r="U1913" s="1">
        <v>1</v>
      </c>
      <c r="V1913" s="1">
        <v>0</v>
      </c>
      <c r="W1913" s="1">
        <v>0</v>
      </c>
      <c r="X1913" s="1">
        <v>0</v>
      </c>
      <c r="Y1913" s="1">
        <v>0</v>
      </c>
      <c r="Z1913" s="1">
        <v>64.400000000000006</v>
      </c>
      <c r="AA1913" s="7">
        <f>SUMPRODUCT($A$19:$Y$19,A1913:Y1913)</f>
        <v>65.779063759921442</v>
      </c>
      <c r="AB1913" s="7">
        <f>(Z1913-AA1913)^2</f>
        <v>1.9018168539286491</v>
      </c>
      <c r="AC1913" s="7">
        <f>ABS(Z1913-AA1913)</f>
        <v>1.3790637599214364</v>
      </c>
      <c r="AD1913" s="7">
        <f>(Z1913-$AC$10)^2</f>
        <v>21.49538446015713</v>
      </c>
      <c r="AE1913" s="8">
        <f t="shared" si="29"/>
        <v>-1.3790637599214364</v>
      </c>
    </row>
    <row r="1914" spans="1:31" x14ac:dyDescent="0.25">
      <c r="A1914" s="1">
        <v>1</v>
      </c>
      <c r="B1914" s="1">
        <v>12</v>
      </c>
      <c r="C1914" s="1">
        <v>3</v>
      </c>
      <c r="D1914" s="1">
        <v>1.46</v>
      </c>
      <c r="E1914" s="7">
        <v>420.11535379999998</v>
      </c>
      <c r="F1914" s="7">
        <v>99</v>
      </c>
      <c r="G1914" s="1">
        <v>3</v>
      </c>
      <c r="H1914" s="1">
        <v>53.1</v>
      </c>
      <c r="I1914" s="1">
        <v>4</v>
      </c>
      <c r="J1914" s="1">
        <v>99</v>
      </c>
      <c r="K1914" s="1">
        <v>5.64</v>
      </c>
      <c r="L1914" s="1">
        <v>99</v>
      </c>
      <c r="M1914" s="1">
        <v>0.1</v>
      </c>
      <c r="N1914" s="7">
        <v>3371.7123099999999</v>
      </c>
      <c r="O1914" s="1">
        <v>1196136</v>
      </c>
      <c r="P1914" s="1">
        <v>6.3</v>
      </c>
      <c r="Q1914" s="1">
        <v>6.3</v>
      </c>
      <c r="R1914" s="1">
        <v>0.68899999999999995</v>
      </c>
      <c r="S1914" s="1">
        <v>14.2</v>
      </c>
      <c r="T1914" s="1">
        <v>1</v>
      </c>
      <c r="U1914" s="1">
        <v>0</v>
      </c>
      <c r="V1914" s="1">
        <v>0</v>
      </c>
      <c r="W1914" s="1">
        <v>0</v>
      </c>
      <c r="X1914" s="1">
        <v>0</v>
      </c>
      <c r="Y1914" s="1">
        <v>0</v>
      </c>
      <c r="Z1914" s="1">
        <v>74.400000000000006</v>
      </c>
      <c r="AA1914" s="7">
        <f>SUMPRODUCT($A$19:$Y$19,A1914:Y1914)</f>
        <v>71.45455590989701</v>
      </c>
      <c r="AB1914" s="7">
        <f>(Z1914-AA1914)^2</f>
        <v>8.675640887922663</v>
      </c>
      <c r="AC1914" s="7">
        <f>ABS(Z1914-AA1914)</f>
        <v>2.9454440901029955</v>
      </c>
      <c r="AD1914" s="7">
        <f>(Z1914-$AC$10)^2</f>
        <v>28.769154168708031</v>
      </c>
      <c r="AE1914" s="8">
        <f t="shared" si="29"/>
        <v>2.9454440901029955</v>
      </c>
    </row>
    <row r="1915" spans="1:31" x14ac:dyDescent="0.25">
      <c r="A1915" s="1">
        <v>1</v>
      </c>
      <c r="B1915" s="1">
        <v>285</v>
      </c>
      <c r="C1915" s="1">
        <v>25</v>
      </c>
      <c r="D1915" s="1">
        <v>1.1299999999999999</v>
      </c>
      <c r="E1915" s="7">
        <v>7.1069973549999998</v>
      </c>
      <c r="F1915" s="7">
        <v>7</v>
      </c>
      <c r="G1915" s="1">
        <v>210</v>
      </c>
      <c r="H1915" s="1">
        <v>2.5</v>
      </c>
      <c r="I1915" s="1">
        <v>39</v>
      </c>
      <c r="J1915" s="1">
        <v>73</v>
      </c>
      <c r="K1915" s="1">
        <v>4.7300000000000004</v>
      </c>
      <c r="L1915" s="1">
        <v>7</v>
      </c>
      <c r="M1915" s="1">
        <v>2.1</v>
      </c>
      <c r="N1915" s="7">
        <v>61.799976999999998</v>
      </c>
      <c r="O1915" s="1">
        <v>7982225</v>
      </c>
      <c r="P1915" s="1">
        <v>8.6999999999999993</v>
      </c>
      <c r="Q1915" s="1">
        <v>8.6</v>
      </c>
      <c r="R1915" s="1">
        <v>0.43</v>
      </c>
      <c r="S1915" s="1">
        <v>8.5</v>
      </c>
      <c r="T1915" s="1">
        <v>1</v>
      </c>
      <c r="U1915" s="1">
        <v>0</v>
      </c>
      <c r="V1915" s="1">
        <v>0</v>
      </c>
      <c r="W1915" s="1">
        <v>0</v>
      </c>
      <c r="X1915" s="1">
        <v>0</v>
      </c>
      <c r="Y1915" s="1">
        <v>0</v>
      </c>
      <c r="Z1915" s="1">
        <v>56.5</v>
      </c>
      <c r="AA1915" s="7">
        <f>SUMPRODUCT($A$19:$Y$19,A1915:Y1915)</f>
        <v>57.001096020532167</v>
      </c>
      <c r="AB1915" s="7">
        <f>(Z1915-AA1915)^2</f>
        <v>0.25109722179317356</v>
      </c>
      <c r="AC1915" s="7">
        <f>ABS(Z1915-AA1915)</f>
        <v>0.50109602053216662</v>
      </c>
      <c r="AD1915" s="7">
        <f>(Z1915-$AC$10)^2</f>
        <v>157.15910639040206</v>
      </c>
      <c r="AE1915" s="8">
        <f t="shared" si="29"/>
        <v>-0.50109602053216662</v>
      </c>
    </row>
    <row r="1916" spans="1:31" x14ac:dyDescent="0.25">
      <c r="A1916" s="1">
        <v>1</v>
      </c>
      <c r="B1916" s="1">
        <v>69</v>
      </c>
      <c r="C1916" s="1">
        <v>3</v>
      </c>
      <c r="D1916" s="1">
        <v>5.78</v>
      </c>
      <c r="E1916" s="7">
        <v>37.438576640000001</v>
      </c>
      <c r="F1916" s="7">
        <v>93</v>
      </c>
      <c r="G1916" s="1">
        <v>0</v>
      </c>
      <c r="H1916" s="1">
        <v>27.4</v>
      </c>
      <c r="I1916" s="1">
        <v>4</v>
      </c>
      <c r="J1916" s="1">
        <v>88</v>
      </c>
      <c r="K1916" s="1">
        <v>5.88</v>
      </c>
      <c r="L1916" s="1">
        <v>86</v>
      </c>
      <c r="M1916" s="1">
        <v>50.3</v>
      </c>
      <c r="N1916" s="7">
        <v>2529.6335570000001</v>
      </c>
      <c r="O1916" s="1">
        <v>19553</v>
      </c>
      <c r="P1916" s="1">
        <v>7.7</v>
      </c>
      <c r="Q1916" s="1">
        <v>7.9</v>
      </c>
      <c r="R1916" s="1">
        <v>0.49199999999999999</v>
      </c>
      <c r="S1916" s="1">
        <v>9.4</v>
      </c>
      <c r="T1916" s="1">
        <v>1</v>
      </c>
      <c r="U1916" s="1">
        <v>0</v>
      </c>
      <c r="V1916" s="1">
        <v>0</v>
      </c>
      <c r="W1916" s="1">
        <v>0</v>
      </c>
      <c r="X1916" s="1">
        <v>0</v>
      </c>
      <c r="Y1916" s="1">
        <v>0</v>
      </c>
      <c r="Z1916" s="1">
        <v>45.6</v>
      </c>
      <c r="AA1916" s="7">
        <f>SUMPRODUCT($A$19:$Y$19,A1916:Y1916)</f>
        <v>45.747810699973066</v>
      </c>
      <c r="AB1916" s="7">
        <f>(Z1916-AA1916)^2</f>
        <v>2.1848003026527195E-2</v>
      </c>
      <c r="AC1916" s="7">
        <f>ABS(Z1916-AA1916)</f>
        <v>0.14781069997306417</v>
      </c>
      <c r="AD1916" s="7">
        <f>(Z1916-$AC$10)^2</f>
        <v>549.26069740808168</v>
      </c>
      <c r="AE1916" s="8">
        <f t="shared" si="29"/>
        <v>-0.14781069997306417</v>
      </c>
    </row>
    <row r="1917" spans="1:31" x14ac:dyDescent="0.25">
      <c r="A1917" s="1">
        <v>1</v>
      </c>
      <c r="B1917" s="1">
        <v>74</v>
      </c>
      <c r="C1917" s="1">
        <v>2</v>
      </c>
      <c r="D1917" s="1">
        <v>11.2</v>
      </c>
      <c r="E1917" s="7">
        <v>869.79073500000004</v>
      </c>
      <c r="F1917" s="7">
        <v>88</v>
      </c>
      <c r="G1917" s="1">
        <v>1607</v>
      </c>
      <c r="H1917" s="1">
        <v>6.4</v>
      </c>
      <c r="I1917" s="1">
        <v>3</v>
      </c>
      <c r="J1917" s="1">
        <v>94</v>
      </c>
      <c r="K1917" s="1">
        <v>1.93</v>
      </c>
      <c r="L1917" s="1">
        <v>95</v>
      </c>
      <c r="M1917" s="1">
        <v>0.1</v>
      </c>
      <c r="N1917" s="7">
        <v>4681.3279599999996</v>
      </c>
      <c r="O1917" s="1">
        <v>8274983</v>
      </c>
      <c r="P1917" s="1">
        <v>1.1000000000000001</v>
      </c>
      <c r="Q1917" s="1">
        <v>1.1000000000000001</v>
      </c>
      <c r="R1917" s="1">
        <v>0.91200000000000003</v>
      </c>
      <c r="S1917" s="1">
        <v>16.8</v>
      </c>
      <c r="T1917" s="1">
        <v>0</v>
      </c>
      <c r="U1917" s="1">
        <v>0</v>
      </c>
      <c r="V1917" s="1">
        <v>0</v>
      </c>
      <c r="W1917" s="1">
        <v>0</v>
      </c>
      <c r="X1917" s="1">
        <v>1</v>
      </c>
      <c r="Y1917" s="1">
        <v>1</v>
      </c>
      <c r="Z1917" s="1">
        <v>85</v>
      </c>
      <c r="AA1917" s="7">
        <f>SUMPRODUCT($A$19:$Y$19,A1917:Y1917)</f>
        <v>78.023389502879667</v>
      </c>
      <c r="AB1917" s="7">
        <f>(Z1917-AA1917)^2</f>
        <v>48.673094028529626</v>
      </c>
      <c r="AC1917" s="7">
        <f>ABS(Z1917-AA1917)</f>
        <v>6.9766104971203333</v>
      </c>
      <c r="AD1917" s="7">
        <f>(Z1917-$AC$10)^2</f>
        <v>254.83935005977182</v>
      </c>
      <c r="AE1917" s="8">
        <f t="shared" si="29"/>
        <v>6.9766104971203333</v>
      </c>
    </row>
    <row r="1918" spans="1:31" x14ac:dyDescent="0.25">
      <c r="A1918" s="1">
        <v>1</v>
      </c>
      <c r="B1918" s="1">
        <v>131</v>
      </c>
      <c r="C1918" s="1">
        <v>3</v>
      </c>
      <c r="D1918" s="1">
        <v>0.47</v>
      </c>
      <c r="E1918" s="7">
        <v>431.54524720000001</v>
      </c>
      <c r="F1918" s="7">
        <v>96</v>
      </c>
      <c r="G1918" s="1">
        <v>153</v>
      </c>
      <c r="H1918" s="1">
        <v>34.4</v>
      </c>
      <c r="I1918" s="1">
        <v>4</v>
      </c>
      <c r="J1918" s="1">
        <v>97</v>
      </c>
      <c r="K1918" s="1">
        <v>3.97</v>
      </c>
      <c r="L1918" s="1">
        <v>97</v>
      </c>
      <c r="M1918" s="1">
        <v>0.1</v>
      </c>
      <c r="N1918" s="7">
        <v>7326.7444349999996</v>
      </c>
      <c r="O1918" s="1">
        <v>2765383</v>
      </c>
      <c r="P1918" s="1">
        <v>8.3000000000000007</v>
      </c>
      <c r="Q1918" s="1">
        <v>8.1999999999999993</v>
      </c>
      <c r="R1918" s="1">
        <v>0.75600000000000001</v>
      </c>
      <c r="S1918" s="1">
        <v>12.6</v>
      </c>
      <c r="T1918" s="1">
        <v>0</v>
      </c>
      <c r="U1918" s="1">
        <v>1</v>
      </c>
      <c r="V1918" s="1">
        <v>0</v>
      </c>
      <c r="W1918" s="1">
        <v>0</v>
      </c>
      <c r="X1918" s="1">
        <v>0</v>
      </c>
      <c r="Y1918" s="1">
        <v>0</v>
      </c>
      <c r="Z1918" s="1">
        <v>74</v>
      </c>
      <c r="AA1918" s="7">
        <f>SUMPRODUCT($A$19:$Y$19,A1918:Y1918)</f>
        <v>72.605089657336819</v>
      </c>
      <c r="AB1918" s="7">
        <f>(Z1918-AA1918)^2</f>
        <v>1.9457748640687125</v>
      </c>
      <c r="AC1918" s="7">
        <f>ABS(Z1918-AA1918)</f>
        <v>1.3949103426631808</v>
      </c>
      <c r="AD1918" s="7">
        <f>(Z1918-$AC$10)^2</f>
        <v>24.63820338036594</v>
      </c>
      <c r="AE1918" s="8">
        <f t="shared" si="29"/>
        <v>1.3949103426631808</v>
      </c>
    </row>
    <row r="1919" spans="1:31" x14ac:dyDescent="0.25">
      <c r="A1919" s="1">
        <v>1</v>
      </c>
      <c r="B1919" s="1">
        <v>451</v>
      </c>
      <c r="C1919" s="1">
        <v>16</v>
      </c>
      <c r="D1919" s="1">
        <v>0.01</v>
      </c>
      <c r="E1919" s="7">
        <v>52.377666009999999</v>
      </c>
      <c r="F1919" s="7">
        <v>23</v>
      </c>
      <c r="G1919" s="1">
        <v>596</v>
      </c>
      <c r="H1919" s="1">
        <v>21.6</v>
      </c>
      <c r="I1919" s="1">
        <v>23</v>
      </c>
      <c r="J1919" s="1">
        <v>23</v>
      </c>
      <c r="K1919" s="1">
        <v>3.82</v>
      </c>
      <c r="L1919" s="1">
        <v>23</v>
      </c>
      <c r="M1919" s="1">
        <v>5.0999999999999996</v>
      </c>
      <c r="N1919" s="7">
        <v>337.48496139999997</v>
      </c>
      <c r="O1919" s="1">
        <v>4499653</v>
      </c>
      <c r="P1919" s="1">
        <v>8.5</v>
      </c>
      <c r="Q1919" s="1">
        <v>8.5</v>
      </c>
      <c r="R1919" s="1">
        <v>0.37</v>
      </c>
      <c r="S1919" s="1">
        <v>7.1</v>
      </c>
      <c r="T1919" s="1">
        <v>1</v>
      </c>
      <c r="U1919" s="1">
        <v>0</v>
      </c>
      <c r="V1919" s="1">
        <v>0</v>
      </c>
      <c r="W1919" s="1">
        <v>0</v>
      </c>
      <c r="X1919" s="1">
        <v>0</v>
      </c>
      <c r="Y1919" s="1">
        <v>0</v>
      </c>
      <c r="Z1919" s="1">
        <v>49.9</v>
      </c>
      <c r="AA1919" s="7">
        <f>SUMPRODUCT($A$19:$Y$19,A1919:Y1919)</f>
        <v>51.709295000543271</v>
      </c>
      <c r="AB1919" s="7">
        <f>(Z1919-AA1919)^2</f>
        <v>3.2735483989908811</v>
      </c>
      <c r="AC1919" s="7">
        <f>ABS(Z1919-AA1919)</f>
        <v>1.8092950005432726</v>
      </c>
      <c r="AD1919" s="7">
        <f>(Z1919-$AC$10)^2</f>
        <v>366.19841838275858</v>
      </c>
      <c r="AE1919" s="8">
        <f t="shared" si="29"/>
        <v>-1.8092950005432726</v>
      </c>
    </row>
    <row r="1920" spans="1:31" x14ac:dyDescent="0.25">
      <c r="A1920" s="1">
        <v>1</v>
      </c>
      <c r="B1920" s="1">
        <v>76</v>
      </c>
      <c r="C1920" s="1">
        <v>0</v>
      </c>
      <c r="D1920" s="1">
        <v>9.26</v>
      </c>
      <c r="E1920" s="7">
        <v>928.4170785</v>
      </c>
      <c r="F1920" s="7">
        <v>92</v>
      </c>
      <c r="G1920" s="1">
        <v>2</v>
      </c>
      <c r="H1920" s="1">
        <v>57.7</v>
      </c>
      <c r="I1920" s="1">
        <v>0</v>
      </c>
      <c r="J1920" s="1">
        <v>94</v>
      </c>
      <c r="K1920" s="1">
        <v>1.98</v>
      </c>
      <c r="L1920" s="1">
        <v>94</v>
      </c>
      <c r="M1920" s="1">
        <v>0.1</v>
      </c>
      <c r="N1920" s="7">
        <v>5857.5209999999997</v>
      </c>
      <c r="O1920" s="1">
        <v>5591572</v>
      </c>
      <c r="P1920" s="1">
        <v>1.1000000000000001</v>
      </c>
      <c r="Q1920" s="1">
        <v>0.9</v>
      </c>
      <c r="R1920" s="1">
        <v>0.92200000000000004</v>
      </c>
      <c r="S1920" s="1">
        <v>18.399999999999999</v>
      </c>
      <c r="T1920" s="1">
        <v>0</v>
      </c>
      <c r="U1920" s="1">
        <v>0</v>
      </c>
      <c r="V1920" s="1">
        <v>0</v>
      </c>
      <c r="W1920" s="1">
        <v>0</v>
      </c>
      <c r="X1920" s="1">
        <v>1</v>
      </c>
      <c r="Y1920" s="1">
        <v>1</v>
      </c>
      <c r="Z1920" s="1">
        <v>80</v>
      </c>
      <c r="AA1920" s="7">
        <f>SUMPRODUCT($A$19:$Y$19,A1920:Y1920)</f>
        <v>80.344906068065143</v>
      </c>
      <c r="AB1920" s="7">
        <f>(Z1920-AA1920)^2</f>
        <v>0.11896019578815691</v>
      </c>
      <c r="AC1920" s="7">
        <f>ABS(Z1920-AA1920)</f>
        <v>0.34490606806514279</v>
      </c>
      <c r="AD1920" s="7">
        <f>(Z1920-$AC$10)^2</f>
        <v>120.20246520549641</v>
      </c>
      <c r="AE1920" s="8">
        <f t="shared" si="29"/>
        <v>-0.34490606806514279</v>
      </c>
    </row>
    <row r="1921" spans="1:31" x14ac:dyDescent="0.25">
      <c r="A1921" s="1">
        <v>1</v>
      </c>
      <c r="B1921" s="1">
        <v>336</v>
      </c>
      <c r="C1921" s="1">
        <v>3</v>
      </c>
      <c r="D1921" s="1">
        <v>6.28</v>
      </c>
      <c r="E1921" s="7">
        <v>44.547683050000003</v>
      </c>
      <c r="F1921" s="7">
        <v>92</v>
      </c>
      <c r="G1921" s="1">
        <v>38</v>
      </c>
      <c r="H1921" s="1">
        <v>19.8</v>
      </c>
      <c r="I1921" s="1">
        <v>4</v>
      </c>
      <c r="J1921" s="1">
        <v>48</v>
      </c>
      <c r="K1921" s="1">
        <v>2.4</v>
      </c>
      <c r="L1921" s="1">
        <v>38</v>
      </c>
      <c r="M1921" s="1">
        <v>4.4000000000000004</v>
      </c>
      <c r="N1921" s="7">
        <v>685.34897000000001</v>
      </c>
      <c r="O1921" s="1">
        <v>724817</v>
      </c>
      <c r="P1921" s="1">
        <v>1</v>
      </c>
      <c r="Q1921" s="1">
        <v>1</v>
      </c>
      <c r="R1921" s="1">
        <v>0.55300000000000005</v>
      </c>
      <c r="S1921" s="1">
        <v>8.5</v>
      </c>
      <c r="T1921" s="1">
        <v>1</v>
      </c>
      <c r="U1921" s="1">
        <v>0</v>
      </c>
      <c r="V1921" s="1">
        <v>0</v>
      </c>
      <c r="W1921" s="1">
        <v>0</v>
      </c>
      <c r="X1921" s="1">
        <v>0</v>
      </c>
      <c r="Y1921" s="1">
        <v>0</v>
      </c>
      <c r="Z1921" s="1">
        <v>54.1</v>
      </c>
      <c r="AA1921" s="7">
        <f>SUMPRODUCT($A$19:$Y$19,A1921:Y1921)</f>
        <v>56.196575236698948</v>
      </c>
      <c r="AB1921" s="7">
        <f>(Z1921-AA1921)^2</f>
        <v>4.3956277231392429</v>
      </c>
      <c r="AC1921" s="7">
        <f>ABS(Z1921-AA1921)</f>
        <v>2.0965752366989463</v>
      </c>
      <c r="AD1921" s="7">
        <f>(Z1921-$AC$10)^2</f>
        <v>223.09340166034983</v>
      </c>
      <c r="AE1921" s="8">
        <f t="shared" si="29"/>
        <v>-2.0965752366989463</v>
      </c>
    </row>
    <row r="1922" spans="1:31" x14ac:dyDescent="0.25">
      <c r="A1922" s="1">
        <v>1</v>
      </c>
      <c r="B1922" s="1">
        <v>36</v>
      </c>
      <c r="C1922" s="1">
        <v>235</v>
      </c>
      <c r="D1922" s="1">
        <v>1.53</v>
      </c>
      <c r="E1922" s="7">
        <v>0</v>
      </c>
      <c r="F1922" s="7">
        <v>92</v>
      </c>
      <c r="G1922" s="1">
        <v>80123</v>
      </c>
      <c r="H1922" s="1">
        <v>17.3</v>
      </c>
      <c r="I1922" s="1">
        <v>327</v>
      </c>
      <c r="J1922" s="1">
        <v>62</v>
      </c>
      <c r="K1922" s="1">
        <v>3.39</v>
      </c>
      <c r="L1922" s="1">
        <v>62</v>
      </c>
      <c r="M1922" s="1">
        <v>2</v>
      </c>
      <c r="N1922" s="7">
        <v>1653.2390500000001</v>
      </c>
      <c r="O1922" s="1">
        <v>1315372</v>
      </c>
      <c r="P1922" s="1">
        <v>11.3</v>
      </c>
      <c r="Q1922" s="1">
        <v>11.1</v>
      </c>
      <c r="R1922" s="1">
        <v>0.67300000000000004</v>
      </c>
      <c r="S1922" s="1">
        <v>12.3</v>
      </c>
      <c r="T1922" s="1">
        <v>1</v>
      </c>
      <c r="U1922" s="1">
        <v>0</v>
      </c>
      <c r="V1922" s="1">
        <v>0</v>
      </c>
      <c r="W1922" s="1">
        <v>0</v>
      </c>
      <c r="X1922" s="1">
        <v>0</v>
      </c>
      <c r="Y1922" s="1">
        <v>0</v>
      </c>
      <c r="Z1922" s="1">
        <v>55</v>
      </c>
      <c r="AA1922" s="7">
        <f>SUMPRODUCT($A$19:$Y$19,A1922:Y1922)</f>
        <v>63.105950925812309</v>
      </c>
      <c r="AB1922" s="7">
        <f>(Z1922-AA1922)^2</f>
        <v>65.70644041167742</v>
      </c>
      <c r="AC1922" s="7">
        <f>ABS(Z1922-AA1922)</f>
        <v>8.1059509258123086</v>
      </c>
      <c r="AD1922" s="7">
        <f>(Z1922-$AC$10)^2</f>
        <v>197.01804093411945</v>
      </c>
      <c r="AE1922" s="8">
        <f t="shared" si="29"/>
        <v>-8.1059509258123086</v>
      </c>
    </row>
    <row r="1923" spans="1:31" x14ac:dyDescent="0.25">
      <c r="A1923" s="1">
        <v>1</v>
      </c>
      <c r="B1923" s="1">
        <v>181</v>
      </c>
      <c r="C1923" s="1">
        <v>910</v>
      </c>
      <c r="D1923" s="1">
        <v>3.76</v>
      </c>
      <c r="E1923" s="7">
        <v>0</v>
      </c>
      <c r="F1923" s="7">
        <v>87</v>
      </c>
      <c r="G1923" s="1">
        <v>90387</v>
      </c>
      <c r="H1923" s="1">
        <v>18.7</v>
      </c>
      <c r="I1923" s="1">
        <v>1100</v>
      </c>
      <c r="J1923" s="1">
        <v>86</v>
      </c>
      <c r="K1923" s="1">
        <v>5.72</v>
      </c>
      <c r="L1923" s="1">
        <v>87</v>
      </c>
      <c r="M1923" s="1">
        <v>0.2</v>
      </c>
      <c r="N1923" s="7">
        <v>1613.18878</v>
      </c>
      <c r="O1923" s="1">
        <v>1395398</v>
      </c>
      <c r="P1923" s="1">
        <v>26.7</v>
      </c>
      <c r="Q1923" s="1">
        <v>27.3</v>
      </c>
      <c r="R1923" s="1">
        <v>0.61499999999999999</v>
      </c>
      <c r="S1923" s="1">
        <v>11.6</v>
      </c>
      <c r="T1923" s="1">
        <v>0</v>
      </c>
      <c r="U1923" s="1">
        <v>1</v>
      </c>
      <c r="V1923" s="1">
        <v>0</v>
      </c>
      <c r="W1923" s="1">
        <v>0</v>
      </c>
      <c r="X1923" s="1">
        <v>0</v>
      </c>
      <c r="Y1923" s="1">
        <v>0</v>
      </c>
      <c r="Z1923" s="1">
        <v>68.3</v>
      </c>
      <c r="AA1923" s="7">
        <f>SUMPRODUCT($A$19:$Y$19,A1923:Y1923)</f>
        <v>70.281104069082588</v>
      </c>
      <c r="AB1923" s="7">
        <f>(Z1923-AA1923)^2</f>
        <v>3.9247733325355973</v>
      </c>
      <c r="AC1923" s="7">
        <f>ABS(Z1923-AA1923)</f>
        <v>1.9811040690825905</v>
      </c>
      <c r="AD1923" s="7">
        <f>(Z1923-$AC$10)^2</f>
        <v>0.54215464649199507</v>
      </c>
      <c r="AE1923" s="8">
        <f t="shared" si="29"/>
        <v>-1.9811040690825905</v>
      </c>
    </row>
    <row r="1924" spans="1:31" x14ac:dyDescent="0.25">
      <c r="A1924" s="1">
        <v>1</v>
      </c>
      <c r="B1924" s="1">
        <v>296</v>
      </c>
      <c r="C1924" s="1">
        <v>59</v>
      </c>
      <c r="D1924" s="1">
        <v>0.3</v>
      </c>
      <c r="E1924" s="7">
        <v>9.5304803200000006</v>
      </c>
      <c r="F1924" s="7">
        <v>85</v>
      </c>
      <c r="G1924" s="1">
        <v>333</v>
      </c>
      <c r="H1924" s="1">
        <v>18.3</v>
      </c>
      <c r="I1924" s="1">
        <v>96</v>
      </c>
      <c r="J1924" s="1">
        <v>85</v>
      </c>
      <c r="K1924" s="1">
        <v>1.87</v>
      </c>
      <c r="L1924" s="1">
        <v>85</v>
      </c>
      <c r="M1924" s="1">
        <v>0.6</v>
      </c>
      <c r="N1924" s="7">
        <v>643.95137299999999</v>
      </c>
      <c r="O1924" s="1">
        <v>49479752</v>
      </c>
      <c r="P1924" s="1">
        <v>13.2</v>
      </c>
      <c r="Q1924" s="1">
        <v>13.4</v>
      </c>
      <c r="R1924" s="1">
        <v>0.49299999999999999</v>
      </c>
      <c r="S1924" s="1">
        <v>8.1999999999999993</v>
      </c>
      <c r="T1924" s="1">
        <v>0</v>
      </c>
      <c r="U1924" s="1">
        <v>1</v>
      </c>
      <c r="V1924" s="1">
        <v>0</v>
      </c>
      <c r="W1924" s="1">
        <v>0</v>
      </c>
      <c r="X1924" s="1">
        <v>0</v>
      </c>
      <c r="Y1924" s="1">
        <v>0</v>
      </c>
      <c r="Z1924" s="1">
        <v>59.2</v>
      </c>
      <c r="AA1924" s="7">
        <f>SUMPRODUCT($A$19:$Y$19,A1924:Y1924)</f>
        <v>63.230701846916219</v>
      </c>
      <c r="AB1924" s="7">
        <f>(Z1924-AA1924)^2</f>
        <v>16.246557378733794</v>
      </c>
      <c r="AC1924" s="7">
        <f>ABS(Z1924-AA1924)</f>
        <v>4.0307018469162159</v>
      </c>
      <c r="AD1924" s="7">
        <f>(Z1924-$AC$10)^2</f>
        <v>96.753024211710724</v>
      </c>
      <c r="AE1924" s="8">
        <f t="shared" si="29"/>
        <v>-4.0307018469162159</v>
      </c>
    </row>
    <row r="1925" spans="1:31" x14ac:dyDescent="0.25">
      <c r="A1925" s="1">
        <v>1</v>
      </c>
      <c r="B1925" s="1">
        <v>224</v>
      </c>
      <c r="C1925" s="1">
        <v>1</v>
      </c>
      <c r="D1925" s="1">
        <v>14.67</v>
      </c>
      <c r="E1925" s="7">
        <v>501.80561410000001</v>
      </c>
      <c r="F1925" s="7">
        <v>98</v>
      </c>
      <c r="G1925" s="1">
        <v>0</v>
      </c>
      <c r="H1925" s="1">
        <v>58.2</v>
      </c>
      <c r="I1925" s="1">
        <v>1</v>
      </c>
      <c r="J1925" s="1">
        <v>98</v>
      </c>
      <c r="K1925" s="1">
        <v>5.95</v>
      </c>
      <c r="L1925" s="1">
        <v>97</v>
      </c>
      <c r="M1925" s="1">
        <v>0.1</v>
      </c>
      <c r="N1925" s="7">
        <v>6376.1831529999999</v>
      </c>
      <c r="O1925" s="1">
        <v>9527985</v>
      </c>
      <c r="P1925" s="1">
        <v>2.1</v>
      </c>
      <c r="Q1925" s="1">
        <v>2.2999999999999998</v>
      </c>
      <c r="R1925" s="1">
        <v>0.755</v>
      </c>
      <c r="S1925" s="1">
        <v>15.1</v>
      </c>
      <c r="T1925" s="1">
        <v>0</v>
      </c>
      <c r="U1925" s="1">
        <v>0</v>
      </c>
      <c r="V1925" s="1">
        <v>0</v>
      </c>
      <c r="W1925" s="1">
        <v>0</v>
      </c>
      <c r="X1925" s="1">
        <v>1</v>
      </c>
      <c r="Y1925" s="1">
        <v>0</v>
      </c>
      <c r="Z1925" s="1">
        <v>70</v>
      </c>
      <c r="AA1925" s="7">
        <f>SUMPRODUCT($A$19:$Y$19,A1925:Y1925)</f>
        <v>73.195792502366501</v>
      </c>
      <c r="AB1925" s="7">
        <f>(Z1925-AA1925)^2</f>
        <v>10.213089718181944</v>
      </c>
      <c r="AC1925" s="7">
        <f>ABS(Z1925-AA1925)</f>
        <v>3.1957925023665013</v>
      </c>
      <c r="AD1925" s="7">
        <f>(Z1925-$AC$10)^2</f>
        <v>0.92869549694562481</v>
      </c>
      <c r="AE1925" s="8">
        <f t="shared" si="29"/>
        <v>-3.1957925023665013</v>
      </c>
    </row>
    <row r="1926" spans="1:31" x14ac:dyDescent="0.25">
      <c r="A1926" s="1">
        <v>1</v>
      </c>
      <c r="B1926" s="1">
        <v>223</v>
      </c>
      <c r="C1926" s="1">
        <v>10</v>
      </c>
      <c r="D1926" s="1">
        <v>5.18</v>
      </c>
      <c r="E1926" s="7">
        <v>0</v>
      </c>
      <c r="F1926" s="7">
        <v>67</v>
      </c>
      <c r="G1926" s="1">
        <v>78</v>
      </c>
      <c r="H1926" s="1">
        <v>17.3</v>
      </c>
      <c r="I1926" s="1">
        <v>14</v>
      </c>
      <c r="J1926" s="1">
        <v>67</v>
      </c>
      <c r="K1926" s="1">
        <v>3.77</v>
      </c>
      <c r="L1926" s="1">
        <v>67</v>
      </c>
      <c r="M1926" s="1">
        <v>0.2</v>
      </c>
      <c r="N1926" s="7">
        <v>1653.2390500000001</v>
      </c>
      <c r="O1926" s="1">
        <v>1315372</v>
      </c>
      <c r="P1926" s="1">
        <v>9.4</v>
      </c>
      <c r="Q1926" s="1">
        <v>9.6</v>
      </c>
      <c r="R1926" s="1">
        <v>0.52500000000000002</v>
      </c>
      <c r="S1926" s="1">
        <v>9.4</v>
      </c>
      <c r="T1926" s="1">
        <v>0</v>
      </c>
      <c r="U1926" s="1">
        <v>1</v>
      </c>
      <c r="V1926" s="1">
        <v>0</v>
      </c>
      <c r="W1926" s="1">
        <v>0</v>
      </c>
      <c r="X1926" s="1">
        <v>0</v>
      </c>
      <c r="Y1926" s="1">
        <v>0</v>
      </c>
      <c r="Z1926" s="1">
        <v>63.1</v>
      </c>
      <c r="AA1926" s="7">
        <f>SUMPRODUCT($A$19:$Y$19,A1926:Y1926)</f>
        <v>65.536175806895486</v>
      </c>
      <c r="AB1926" s="7">
        <f>(Z1926-AA1926)^2</f>
        <v>5.9349525621028638</v>
      </c>
      <c r="AC1926" s="7">
        <f>ABS(Z1926-AA1926)</f>
        <v>2.4361758068954842</v>
      </c>
      <c r="AD1926" s="7">
        <f>(Z1926-$AC$10)^2</f>
        <v>35.239794398045568</v>
      </c>
      <c r="AE1926" s="8">
        <f t="shared" si="29"/>
        <v>-2.4361758068954842</v>
      </c>
    </row>
    <row r="1927" spans="1:31" x14ac:dyDescent="0.25">
      <c r="A1927" s="1">
        <v>1</v>
      </c>
      <c r="B1927" s="1">
        <v>82</v>
      </c>
      <c r="C1927" s="1">
        <v>0</v>
      </c>
      <c r="D1927" s="1">
        <v>0.01</v>
      </c>
      <c r="E1927" s="7">
        <v>2480.8969649999999</v>
      </c>
      <c r="F1927" s="7">
        <v>96</v>
      </c>
      <c r="G1927" s="1">
        <v>55</v>
      </c>
      <c r="H1927" s="1">
        <v>7.8</v>
      </c>
      <c r="I1927" s="1">
        <v>1</v>
      </c>
      <c r="J1927" s="1">
        <v>94</v>
      </c>
      <c r="K1927" s="1">
        <v>3.4</v>
      </c>
      <c r="L1927" s="1">
        <v>95</v>
      </c>
      <c r="M1927" s="1">
        <v>0.1</v>
      </c>
      <c r="N1927" s="7">
        <v>42996.481200000002</v>
      </c>
      <c r="O1927" s="1">
        <v>1315372</v>
      </c>
      <c r="P1927" s="1">
        <v>3.4</v>
      </c>
      <c r="Q1927" s="1">
        <v>3.4</v>
      </c>
      <c r="R1927" s="1">
        <v>0.78700000000000003</v>
      </c>
      <c r="S1927" s="1">
        <v>13</v>
      </c>
      <c r="T1927" s="1">
        <v>0</v>
      </c>
      <c r="U1927" s="1">
        <v>1</v>
      </c>
      <c r="V1927" s="1">
        <v>0</v>
      </c>
      <c r="W1927" s="1">
        <v>0</v>
      </c>
      <c r="X1927" s="1">
        <v>0</v>
      </c>
      <c r="Y1927" s="1">
        <v>0</v>
      </c>
      <c r="Z1927" s="1">
        <v>74.599999999999994</v>
      </c>
      <c r="AA1927" s="7">
        <f>SUMPRODUCT($A$19:$Y$19,A1927:Y1927)</f>
        <v>74.974760273318154</v>
      </c>
      <c r="AB1927" s="7">
        <f>(Z1927-AA1927)^2</f>
        <v>0.14044526245750155</v>
      </c>
      <c r="AC1927" s="7">
        <f>ABS(Z1927-AA1927)</f>
        <v>0.37476027331815942</v>
      </c>
      <c r="AD1927" s="7">
        <f>(Z1927-$AC$10)^2</f>
        <v>30.954629562878925</v>
      </c>
      <c r="AE1927" s="8">
        <f t="shared" si="29"/>
        <v>-0.37476027331815942</v>
      </c>
    </row>
    <row r="1928" spans="1:31" x14ac:dyDescent="0.25">
      <c r="A1928" s="1">
        <v>1</v>
      </c>
      <c r="B1928" s="1">
        <v>171</v>
      </c>
      <c r="C1928" s="1">
        <v>55</v>
      </c>
      <c r="D1928" s="1">
        <v>0.21</v>
      </c>
      <c r="E1928" s="7">
        <v>0</v>
      </c>
      <c r="F1928" s="7">
        <v>98</v>
      </c>
      <c r="G1928" s="1">
        <v>1684</v>
      </c>
      <c r="H1928" s="1">
        <v>54.8</v>
      </c>
      <c r="I1928" s="1">
        <v>65</v>
      </c>
      <c r="J1928" s="1">
        <v>98</v>
      </c>
      <c r="K1928" s="1">
        <v>4.95</v>
      </c>
      <c r="L1928" s="1">
        <v>98</v>
      </c>
      <c r="M1928" s="1">
        <v>0.1</v>
      </c>
      <c r="N1928" s="7">
        <v>1653.2390500000001</v>
      </c>
      <c r="O1928" s="1">
        <v>1315372</v>
      </c>
      <c r="P1928" s="1">
        <v>3.1</v>
      </c>
      <c r="Q1928" s="1">
        <v>3.1</v>
      </c>
      <c r="R1928" s="1">
        <v>0.64400000000000002</v>
      </c>
      <c r="S1928" s="1">
        <v>11.7</v>
      </c>
      <c r="T1928" s="1">
        <v>1</v>
      </c>
      <c r="U1928" s="1">
        <v>0</v>
      </c>
      <c r="V1928" s="1">
        <v>0</v>
      </c>
      <c r="W1928" s="1">
        <v>0</v>
      </c>
      <c r="X1928" s="1">
        <v>0</v>
      </c>
      <c r="Y1928" s="1">
        <v>0</v>
      </c>
      <c r="Z1928" s="1">
        <v>69.7</v>
      </c>
      <c r="AA1928" s="7">
        <f>SUMPRODUCT($A$19:$Y$19,A1928:Y1928)</f>
        <v>67.844149246061747</v>
      </c>
      <c r="AB1928" s="7">
        <f>(Z1928-AA1928)^2</f>
        <v>3.4441820208931935</v>
      </c>
      <c r="AC1928" s="7">
        <f>ABS(Z1928-AA1928)</f>
        <v>1.855850753938256</v>
      </c>
      <c r="AD1928" s="7">
        <f>(Z1928-$AC$10)^2</f>
        <v>0.44048240568910491</v>
      </c>
      <c r="AE1928" s="8">
        <f t="shared" si="29"/>
        <v>1.855850753938256</v>
      </c>
    </row>
    <row r="1929" spans="1:31" x14ac:dyDescent="0.25">
      <c r="A1929" s="1">
        <v>1</v>
      </c>
      <c r="B1929" s="1">
        <v>266</v>
      </c>
      <c r="C1929" s="1">
        <v>2</v>
      </c>
      <c r="D1929" s="1">
        <v>0.24</v>
      </c>
      <c r="E1929" s="7">
        <v>69.967543500000005</v>
      </c>
      <c r="F1929" s="7">
        <v>68</v>
      </c>
      <c r="G1929" s="1">
        <v>912</v>
      </c>
      <c r="H1929" s="1">
        <v>19.2</v>
      </c>
      <c r="I1929" s="1">
        <v>2</v>
      </c>
      <c r="J1929" s="1">
        <v>67</v>
      </c>
      <c r="K1929" s="1">
        <v>4.32</v>
      </c>
      <c r="L1929" s="1">
        <v>68</v>
      </c>
      <c r="M1929" s="1">
        <v>0.1</v>
      </c>
      <c r="N1929" s="7">
        <v>621.93371999999999</v>
      </c>
      <c r="O1929" s="1">
        <v>611627</v>
      </c>
      <c r="P1929" s="1">
        <v>7.5</v>
      </c>
      <c r="Q1929" s="1">
        <v>7.4</v>
      </c>
      <c r="R1929" s="1">
        <v>0.434</v>
      </c>
      <c r="S1929" s="1">
        <v>9.6999999999999993</v>
      </c>
      <c r="T1929" s="1">
        <v>1</v>
      </c>
      <c r="U1929" s="1">
        <v>0</v>
      </c>
      <c r="V1929" s="1">
        <v>0</v>
      </c>
      <c r="W1929" s="1">
        <v>0</v>
      </c>
      <c r="X1929" s="1">
        <v>0</v>
      </c>
      <c r="Y1929" s="1">
        <v>0</v>
      </c>
      <c r="Z1929" s="1">
        <v>60</v>
      </c>
      <c r="AA1929" s="7">
        <f>SUMPRODUCT($A$19:$Y$19,A1929:Y1929)</f>
        <v>60.943995046715969</v>
      </c>
      <c r="AB1929" s="7">
        <f>(Z1929-AA1929)^2</f>
        <v>0.89112664822428456</v>
      </c>
      <c r="AC1929" s="7">
        <f>ABS(Z1929-AA1929)</f>
        <v>0.94399504671596901</v>
      </c>
      <c r="AD1929" s="7">
        <f>(Z1929-$AC$10)^2</f>
        <v>81.654925788394834</v>
      </c>
      <c r="AE1929" s="8">
        <f t="shared" si="29"/>
        <v>-0.94399504671596901</v>
      </c>
    </row>
    <row r="1930" spans="1:31" x14ac:dyDescent="0.25">
      <c r="A1930" s="1">
        <v>1</v>
      </c>
      <c r="B1930" s="1">
        <v>24</v>
      </c>
      <c r="C1930" s="1">
        <v>15</v>
      </c>
      <c r="D1930" s="1">
        <v>2.4500000000000002</v>
      </c>
      <c r="E1930" s="7">
        <v>249.3262948</v>
      </c>
      <c r="F1930" s="7">
        <v>92</v>
      </c>
      <c r="G1930" s="1">
        <v>0</v>
      </c>
      <c r="H1930" s="1">
        <v>42.4</v>
      </c>
      <c r="I1930" s="1">
        <v>19</v>
      </c>
      <c r="J1930" s="1">
        <v>84</v>
      </c>
      <c r="K1930" s="1">
        <v>6.88</v>
      </c>
      <c r="L1930" s="1">
        <v>84</v>
      </c>
      <c r="M1930" s="1">
        <v>0.4</v>
      </c>
      <c r="N1930" s="7">
        <v>1753.349471</v>
      </c>
      <c r="O1930" s="1">
        <v>125478</v>
      </c>
      <c r="P1930" s="1">
        <v>1.4</v>
      </c>
      <c r="Q1930" s="1">
        <v>1.4</v>
      </c>
      <c r="R1930" s="1">
        <v>0.56000000000000005</v>
      </c>
      <c r="S1930" s="1">
        <v>9</v>
      </c>
      <c r="T1930" s="1">
        <v>0</v>
      </c>
      <c r="U1930" s="1">
        <v>0</v>
      </c>
      <c r="V1930" s="1">
        <v>0</v>
      </c>
      <c r="W1930" s="1">
        <v>0</v>
      </c>
      <c r="X1930" s="1">
        <v>0</v>
      </c>
      <c r="Y1930" s="1">
        <v>0</v>
      </c>
      <c r="Z1930" s="1">
        <v>69.400000000000006</v>
      </c>
      <c r="AA1930" s="7">
        <f>SUMPRODUCT($A$19:$Y$19,A1930:Y1930)</f>
        <v>72.542444807723399</v>
      </c>
      <c r="AB1930" s="7">
        <f>(Z1930-AA1930)^2</f>
        <v>9.8749593695877138</v>
      </c>
      <c r="AC1930" s="7">
        <f>ABS(Z1930-AA1930)</f>
        <v>3.1424448077233933</v>
      </c>
      <c r="AD1930" s="7">
        <f>(Z1930-$AC$10)^2</f>
        <v>0.13226931443258166</v>
      </c>
      <c r="AE1930" s="8">
        <f t="shared" si="29"/>
        <v>-3.1424448077233933</v>
      </c>
    </row>
    <row r="1931" spans="1:31" x14ac:dyDescent="0.25">
      <c r="A1931" s="1">
        <v>1</v>
      </c>
      <c r="B1931" s="1">
        <v>15</v>
      </c>
      <c r="C1931" s="1">
        <v>1</v>
      </c>
      <c r="D1931" s="1">
        <v>5.16</v>
      </c>
      <c r="E1931" s="7">
        <v>26.993121429999999</v>
      </c>
      <c r="F1931" s="7">
        <v>98</v>
      </c>
      <c r="G1931" s="1">
        <v>6</v>
      </c>
      <c r="H1931" s="1">
        <v>49.9</v>
      </c>
      <c r="I1931" s="1">
        <v>1</v>
      </c>
      <c r="J1931" s="1">
        <v>97</v>
      </c>
      <c r="K1931" s="1">
        <v>6.12</v>
      </c>
      <c r="L1931" s="1">
        <v>98</v>
      </c>
      <c r="M1931" s="1">
        <v>0.1</v>
      </c>
      <c r="N1931" s="7">
        <v>279.14293099999998</v>
      </c>
      <c r="O1931" s="1">
        <v>311487</v>
      </c>
      <c r="P1931" s="1">
        <v>1.8</v>
      </c>
      <c r="Q1931" s="1">
        <v>1.8</v>
      </c>
      <c r="R1931" s="1">
        <v>0.68500000000000005</v>
      </c>
      <c r="S1931" s="1">
        <v>10.8</v>
      </c>
      <c r="T1931" s="1">
        <v>0</v>
      </c>
      <c r="U1931" s="1">
        <v>0</v>
      </c>
      <c r="V1931" s="1">
        <v>0</v>
      </c>
      <c r="W1931" s="1">
        <v>0</v>
      </c>
      <c r="X1931" s="1">
        <v>1</v>
      </c>
      <c r="Y1931" s="1">
        <v>0</v>
      </c>
      <c r="Z1931" s="1">
        <v>73.5</v>
      </c>
      <c r="AA1931" s="7">
        <f>SUMPRODUCT($A$19:$Y$19,A1931:Y1931)</f>
        <v>73.66262191565751</v>
      </c>
      <c r="AB1931" s="7">
        <f>(Z1931-AA1931)^2</f>
        <v>2.644588745211842E-2</v>
      </c>
      <c r="AC1931" s="7">
        <f>ABS(Z1931-AA1931)</f>
        <v>0.16262191565751039</v>
      </c>
      <c r="AD1931" s="7">
        <f>(Z1931-$AC$10)^2</f>
        <v>19.924514894938401</v>
      </c>
      <c r="AE1931" s="8">
        <f t="shared" si="29"/>
        <v>-0.16262191565751039</v>
      </c>
    </row>
    <row r="1932" spans="1:31" x14ac:dyDescent="0.25">
      <c r="A1932" s="1">
        <v>1</v>
      </c>
      <c r="B1932" s="1">
        <v>74</v>
      </c>
      <c r="C1932" s="1">
        <v>1</v>
      </c>
      <c r="D1932" s="1">
        <v>2.5299999999999998</v>
      </c>
      <c r="E1932" s="7">
        <v>22.273326180000002</v>
      </c>
      <c r="F1932" s="7">
        <v>96</v>
      </c>
      <c r="G1932" s="1">
        <v>19</v>
      </c>
      <c r="H1932" s="1">
        <v>58.7</v>
      </c>
      <c r="I1932" s="1">
        <v>1</v>
      </c>
      <c r="J1932" s="1">
        <v>93</v>
      </c>
      <c r="K1932" s="1">
        <v>7.61</v>
      </c>
      <c r="L1932" s="1">
        <v>92</v>
      </c>
      <c r="M1932" s="1">
        <v>0.1</v>
      </c>
      <c r="N1932" s="7">
        <v>236.19646</v>
      </c>
      <c r="O1932" s="1">
        <v>6439</v>
      </c>
      <c r="P1932" s="1">
        <v>1.1000000000000001</v>
      </c>
      <c r="Q1932" s="1">
        <v>1.1000000000000001</v>
      </c>
      <c r="R1932" s="1">
        <v>0.85</v>
      </c>
      <c r="S1932" s="1">
        <v>15.1</v>
      </c>
      <c r="T1932" s="1">
        <v>0</v>
      </c>
      <c r="U1932" s="1">
        <v>1</v>
      </c>
      <c r="V1932" s="1">
        <v>0</v>
      </c>
      <c r="W1932" s="1">
        <v>0</v>
      </c>
      <c r="X1932" s="1">
        <v>0</v>
      </c>
      <c r="Y1932" s="1">
        <v>0</v>
      </c>
      <c r="Z1932" s="1">
        <v>79.3</v>
      </c>
      <c r="AA1932" s="7">
        <f>SUMPRODUCT($A$19:$Y$19,A1932:Y1932)</f>
        <v>76.262076914193614</v>
      </c>
      <c r="AB1932" s="7">
        <f>(Z1932-AA1932)^2</f>
        <v>9.2289766752753799</v>
      </c>
      <c r="AC1932" s="7">
        <f>ABS(Z1932-AA1932)</f>
        <v>3.0379230858063835</v>
      </c>
      <c r="AD1932" s="7">
        <f>(Z1932-$AC$10)^2</f>
        <v>105.3433013258978</v>
      </c>
      <c r="AE1932" s="8">
        <f t="shared" si="29"/>
        <v>3.0379230858063835</v>
      </c>
    </row>
    <row r="1933" spans="1:31" x14ac:dyDescent="0.25">
      <c r="A1933" s="1">
        <v>1</v>
      </c>
      <c r="B1933" s="1">
        <v>373</v>
      </c>
      <c r="C1933" s="1">
        <v>54</v>
      </c>
      <c r="D1933" s="1">
        <v>5.89</v>
      </c>
      <c r="E1933" s="7">
        <v>9.0425408919999999</v>
      </c>
      <c r="F1933" s="7">
        <v>8</v>
      </c>
      <c r="G1933" s="1">
        <v>251</v>
      </c>
      <c r="H1933" s="1">
        <v>25.4</v>
      </c>
      <c r="I1933" s="1">
        <v>85</v>
      </c>
      <c r="J1933" s="1">
        <v>79</v>
      </c>
      <c r="K1933" s="1">
        <v>5.7</v>
      </c>
      <c r="L1933" s="1">
        <v>8</v>
      </c>
      <c r="M1933" s="1">
        <v>6.3</v>
      </c>
      <c r="N1933" s="7">
        <v>123.19538</v>
      </c>
      <c r="O1933" s="1">
        <v>19432541</v>
      </c>
      <c r="P1933" s="1">
        <v>6.3</v>
      </c>
      <c r="Q1933" s="1">
        <v>6.3</v>
      </c>
      <c r="R1933" s="1">
        <v>0.47299999999999998</v>
      </c>
      <c r="S1933" s="1">
        <v>9.1999999999999993</v>
      </c>
      <c r="T1933" s="1">
        <v>1</v>
      </c>
      <c r="U1933" s="1">
        <v>0</v>
      </c>
      <c r="V1933" s="1">
        <v>0</v>
      </c>
      <c r="W1933" s="1">
        <v>0</v>
      </c>
      <c r="X1933" s="1">
        <v>0</v>
      </c>
      <c r="Y1933" s="1">
        <v>0</v>
      </c>
      <c r="Z1933" s="1">
        <v>54.8</v>
      </c>
      <c r="AA1933" s="7">
        <f>SUMPRODUCT($A$19:$Y$19,A1933:Y1933)</f>
        <v>55.10580526944397</v>
      </c>
      <c r="AB1933" s="7">
        <f>(Z1933-AA1933)^2</f>
        <v>9.3516862819700522E-2</v>
      </c>
      <c r="AC1933" s="7">
        <f>ABS(Z1933-AA1933)</f>
        <v>0.30580526944397235</v>
      </c>
      <c r="AD1933" s="7">
        <f>(Z1933-$AC$10)^2</f>
        <v>202.67256553994852</v>
      </c>
      <c r="AE1933" s="8">
        <f t="shared" si="29"/>
        <v>-0.30580526944397235</v>
      </c>
    </row>
    <row r="1934" spans="1:31" x14ac:dyDescent="0.25">
      <c r="A1934" s="1">
        <v>1</v>
      </c>
      <c r="B1934" s="1">
        <v>147</v>
      </c>
      <c r="C1934" s="1">
        <v>144</v>
      </c>
      <c r="D1934" s="1">
        <v>0.01</v>
      </c>
      <c r="E1934" s="7">
        <v>42.48865034</v>
      </c>
      <c r="F1934" s="7">
        <v>96</v>
      </c>
      <c r="G1934" s="1">
        <v>2660</v>
      </c>
      <c r="H1934" s="1">
        <v>14</v>
      </c>
      <c r="I1934" s="1">
        <v>186</v>
      </c>
      <c r="J1934" s="1">
        <v>96</v>
      </c>
      <c r="K1934" s="1">
        <v>2.85</v>
      </c>
      <c r="L1934" s="1">
        <v>96</v>
      </c>
      <c r="M1934" s="1">
        <v>0.1</v>
      </c>
      <c r="N1934" s="7">
        <v>615.77754110000001</v>
      </c>
      <c r="O1934" s="1">
        <v>14885814</v>
      </c>
      <c r="P1934" s="1">
        <v>19.3</v>
      </c>
      <c r="Q1934" s="1">
        <v>19.899999999999999</v>
      </c>
      <c r="R1934" s="1">
        <v>0.52</v>
      </c>
      <c r="S1934" s="1">
        <v>8.6</v>
      </c>
      <c r="T1934" s="1">
        <v>0</v>
      </c>
      <c r="U1934" s="1">
        <v>1</v>
      </c>
      <c r="V1934" s="1">
        <v>0</v>
      </c>
      <c r="W1934" s="1">
        <v>0</v>
      </c>
      <c r="X1934" s="1">
        <v>0</v>
      </c>
      <c r="Y1934" s="1">
        <v>0</v>
      </c>
      <c r="Z1934" s="1">
        <v>69.099999999999994</v>
      </c>
      <c r="AA1934" s="7">
        <f>SUMPRODUCT($A$19:$Y$19,A1934:Y1934)</f>
        <v>66.95780679296594</v>
      </c>
      <c r="AB1934" s="7">
        <f>(Z1934-AA1934)^2</f>
        <v>4.5889917362628481</v>
      </c>
      <c r="AC1934" s="7">
        <f>ABS(Z1934-AA1934)</f>
        <v>2.1421932070340546</v>
      </c>
      <c r="AD1934" s="7">
        <f>(Z1934-$AC$10)^2</f>
        <v>4.0562231760531715E-3</v>
      </c>
      <c r="AE1934" s="8">
        <f t="shared" si="29"/>
        <v>2.1421932070340546</v>
      </c>
    </row>
    <row r="1935" spans="1:31" x14ac:dyDescent="0.25">
      <c r="A1935" s="1">
        <v>1</v>
      </c>
      <c r="B1935" s="1">
        <v>54</v>
      </c>
      <c r="C1935" s="1">
        <v>0</v>
      </c>
      <c r="D1935" s="1">
        <v>9.0399999999999991</v>
      </c>
      <c r="E1935" s="7">
        <v>212.08592590000001</v>
      </c>
      <c r="F1935" s="7">
        <v>96</v>
      </c>
      <c r="G1935" s="1">
        <v>0</v>
      </c>
      <c r="H1935" s="1">
        <v>59.2</v>
      </c>
      <c r="I1935" s="1">
        <v>0</v>
      </c>
      <c r="J1935" s="1">
        <v>99</v>
      </c>
      <c r="K1935" s="1">
        <v>7.46</v>
      </c>
      <c r="L1935" s="1">
        <v>99</v>
      </c>
      <c r="M1935" s="1">
        <v>0.1</v>
      </c>
      <c r="N1935" s="7">
        <v>2797.9673600000001</v>
      </c>
      <c r="O1935" s="1">
        <v>1143896</v>
      </c>
      <c r="P1935" s="1">
        <v>0.9</v>
      </c>
      <c r="Q1935" s="1">
        <v>1</v>
      </c>
      <c r="R1935" s="1">
        <v>0.85</v>
      </c>
      <c r="S1935" s="1">
        <v>13.8</v>
      </c>
      <c r="T1935" s="1">
        <v>0</v>
      </c>
      <c r="U1935" s="1">
        <v>1</v>
      </c>
      <c r="V1935" s="1">
        <v>0</v>
      </c>
      <c r="W1935" s="1">
        <v>0</v>
      </c>
      <c r="X1935" s="1">
        <v>0</v>
      </c>
      <c r="Y1935" s="1">
        <v>1</v>
      </c>
      <c r="Z1935" s="1">
        <v>81</v>
      </c>
      <c r="AA1935" s="7">
        <f>SUMPRODUCT($A$19:$Y$19,A1935:Y1935)</f>
        <v>78.515614295618235</v>
      </c>
      <c r="AB1935" s="7">
        <f>(Z1935-AA1935)^2</f>
        <v>6.1721723281364786</v>
      </c>
      <c r="AC1935" s="7">
        <f>ABS(Z1935-AA1935)</f>
        <v>2.484385704381765</v>
      </c>
      <c r="AD1935" s="7">
        <f>(Z1935-$AC$10)^2</f>
        <v>143.1298421763515</v>
      </c>
      <c r="AE1935" s="8">
        <f t="shared" si="29"/>
        <v>2.484385704381765</v>
      </c>
    </row>
    <row r="1936" spans="1:31" x14ac:dyDescent="0.25">
      <c r="A1936" s="1">
        <v>1</v>
      </c>
      <c r="B1936" s="1">
        <v>237</v>
      </c>
      <c r="C1936" s="1">
        <v>14</v>
      </c>
      <c r="D1936" s="1">
        <v>10.99</v>
      </c>
      <c r="E1936" s="7">
        <v>178.82259110000001</v>
      </c>
      <c r="F1936" s="7">
        <v>97</v>
      </c>
      <c r="G1936" s="1">
        <v>2123</v>
      </c>
      <c r="H1936" s="1">
        <v>58.7</v>
      </c>
      <c r="I1936" s="1">
        <v>16</v>
      </c>
      <c r="J1936" s="1">
        <v>98</v>
      </c>
      <c r="K1936" s="1">
        <v>6.88</v>
      </c>
      <c r="L1936" s="1">
        <v>97</v>
      </c>
      <c r="M1936" s="1">
        <v>0.3</v>
      </c>
      <c r="N1936" s="7">
        <v>15154.45687</v>
      </c>
      <c r="O1936" s="1">
        <v>14321676</v>
      </c>
      <c r="P1936" s="1">
        <v>2.2999999999999998</v>
      </c>
      <c r="Q1936" s="1">
        <v>2.4</v>
      </c>
      <c r="R1936" s="1">
        <v>0.79200000000000004</v>
      </c>
      <c r="S1936" s="1">
        <v>14.3</v>
      </c>
      <c r="T1936" s="1">
        <v>0</v>
      </c>
      <c r="U1936" s="1">
        <v>0</v>
      </c>
      <c r="V1936" s="1">
        <v>0</v>
      </c>
      <c r="W1936" s="1">
        <v>0</v>
      </c>
      <c r="X1936" s="1">
        <v>1</v>
      </c>
      <c r="Y1936" s="1">
        <v>0</v>
      </c>
      <c r="Z1936" s="1">
        <v>69.599999999999994</v>
      </c>
      <c r="AA1936" s="7">
        <f>SUMPRODUCT($A$19:$Y$19,A1936:Y1936)</f>
        <v>73.295604823138262</v>
      </c>
      <c r="AB1936" s="7">
        <f>(Z1936-AA1936)^2</f>
        <v>13.65749500880283</v>
      </c>
      <c r="AC1936" s="7">
        <f>ABS(Z1936-AA1936)</f>
        <v>3.6956048231382681</v>
      </c>
      <c r="AD1936" s="7">
        <f>(Z1936-$AC$10)^2</f>
        <v>0.31774470860358689</v>
      </c>
      <c r="AE1936" s="8">
        <f t="shared" si="29"/>
        <v>-3.6956048231382681</v>
      </c>
    </row>
    <row r="1937" spans="1:31" x14ac:dyDescent="0.25">
      <c r="A1937" s="1">
        <v>1</v>
      </c>
      <c r="B1937" s="1">
        <v>228</v>
      </c>
      <c r="C1937" s="1">
        <v>66</v>
      </c>
      <c r="D1937" s="1">
        <v>0.44</v>
      </c>
      <c r="E1937" s="7">
        <v>4.1545161400000001</v>
      </c>
      <c r="F1937" s="7">
        <v>39</v>
      </c>
      <c r="G1937" s="1">
        <v>1329</v>
      </c>
      <c r="H1937" s="1">
        <v>15.7</v>
      </c>
      <c r="I1937" s="1">
        <v>90</v>
      </c>
      <c r="J1937" s="1">
        <v>92</v>
      </c>
      <c r="K1937" s="1">
        <v>1.97</v>
      </c>
      <c r="L1937" s="1">
        <v>82</v>
      </c>
      <c r="M1937" s="1">
        <v>0.5</v>
      </c>
      <c r="N1937" s="7">
        <v>219.8156688</v>
      </c>
      <c r="O1937" s="1">
        <v>487377</v>
      </c>
      <c r="P1937" s="1">
        <v>13.3</v>
      </c>
      <c r="Q1937" s="1">
        <v>13.6</v>
      </c>
      <c r="R1937" s="1">
        <v>0.45500000000000002</v>
      </c>
      <c r="S1937" s="1">
        <v>7.8</v>
      </c>
      <c r="T1937" s="1">
        <v>0</v>
      </c>
      <c r="U1937" s="1">
        <v>1</v>
      </c>
      <c r="V1937" s="1">
        <v>0</v>
      </c>
      <c r="W1937" s="1">
        <v>0</v>
      </c>
      <c r="X1937" s="1">
        <v>0</v>
      </c>
      <c r="Y1937" s="1">
        <v>0</v>
      </c>
      <c r="Z1937" s="1">
        <v>63.5</v>
      </c>
      <c r="AA1937" s="7">
        <f>SUMPRODUCT($A$19:$Y$19,A1937:Y1937)</f>
        <v>65.205327475271048</v>
      </c>
      <c r="AB1937" s="7">
        <f>(Z1937-AA1937)^2</f>
        <v>2.9081417979143263</v>
      </c>
      <c r="AC1937" s="7">
        <f>ABS(Z1937-AA1937)</f>
        <v>1.7053274752710479</v>
      </c>
      <c r="AD1937" s="7">
        <f>(Z1937-$AC$10)^2</f>
        <v>30.650745186387613</v>
      </c>
      <c r="AE1937" s="8">
        <f t="shared" si="29"/>
        <v>-1.7053274752710479</v>
      </c>
    </row>
    <row r="1938" spans="1:31" x14ac:dyDescent="0.25">
      <c r="A1938" s="1">
        <v>1</v>
      </c>
      <c r="B1938" s="1">
        <v>239</v>
      </c>
      <c r="C1938" s="1">
        <v>72</v>
      </c>
      <c r="D1938" s="1">
        <v>0.38</v>
      </c>
      <c r="E1938" s="7">
        <v>1.9171640000000001</v>
      </c>
      <c r="F1938" s="7">
        <v>92</v>
      </c>
      <c r="G1938" s="1">
        <v>2519</v>
      </c>
      <c r="H1938" s="1">
        <v>14.1</v>
      </c>
      <c r="I1938" s="1">
        <v>98</v>
      </c>
      <c r="J1938" s="1">
        <v>77</v>
      </c>
      <c r="K1938" s="1">
        <v>1.8</v>
      </c>
      <c r="L1938" s="1">
        <v>73</v>
      </c>
      <c r="M1938" s="1">
        <v>0.4</v>
      </c>
      <c r="N1938" s="7">
        <v>138.9249275</v>
      </c>
      <c r="O1938" s="1">
        <v>46627994</v>
      </c>
      <c r="P1938" s="1">
        <v>13.3</v>
      </c>
      <c r="Q1938" s="1">
        <v>13.7</v>
      </c>
      <c r="R1938" s="1">
        <v>0.42699999999999999</v>
      </c>
      <c r="S1938" s="1">
        <v>7.6</v>
      </c>
      <c r="T1938" s="1">
        <v>0</v>
      </c>
      <c r="U1938" s="1">
        <v>1</v>
      </c>
      <c r="V1938" s="1">
        <v>0</v>
      </c>
      <c r="W1938" s="1">
        <v>0</v>
      </c>
      <c r="X1938" s="1">
        <v>0</v>
      </c>
      <c r="Y1938" s="1">
        <v>0</v>
      </c>
      <c r="Z1938" s="1">
        <v>62.5</v>
      </c>
      <c r="AA1938" s="7">
        <f>SUMPRODUCT($A$19:$Y$19,A1938:Y1938)</f>
        <v>63.290449553896039</v>
      </c>
      <c r="AB1938" s="7">
        <f>(Z1938-AA1938)^2</f>
        <v>0.62481049725444704</v>
      </c>
      <c r="AC1938" s="7">
        <f>ABS(Z1938-AA1938)</f>
        <v>0.79044955389603899</v>
      </c>
      <c r="AD1938" s="7">
        <f>(Z1938-$AC$10)^2</f>
        <v>42.723368215532531</v>
      </c>
      <c r="AE1938" s="8">
        <f t="shared" si="29"/>
        <v>-0.79044955389603899</v>
      </c>
    </row>
    <row r="1939" spans="1:31" x14ac:dyDescent="0.25">
      <c r="A1939" s="1">
        <v>1</v>
      </c>
      <c r="B1939" s="1">
        <v>347</v>
      </c>
      <c r="C1939" s="1">
        <v>26</v>
      </c>
      <c r="D1939" s="1">
        <v>3.76</v>
      </c>
      <c r="E1939" s="7">
        <v>38.338232400000003</v>
      </c>
      <c r="F1939" s="7">
        <v>92</v>
      </c>
      <c r="G1939" s="1">
        <v>1952</v>
      </c>
      <c r="H1939" s="1">
        <v>42.1</v>
      </c>
      <c r="I1939" s="1">
        <v>40</v>
      </c>
      <c r="J1939" s="1">
        <v>64</v>
      </c>
      <c r="K1939" s="1">
        <v>2.77</v>
      </c>
      <c r="L1939" s="1">
        <v>59</v>
      </c>
      <c r="M1939" s="1">
        <v>3.8</v>
      </c>
      <c r="N1939" s="7">
        <v>958.45581000000004</v>
      </c>
      <c r="O1939" s="1">
        <v>1818258</v>
      </c>
      <c r="P1939" s="1">
        <v>3.4</v>
      </c>
      <c r="Q1939" s="1">
        <v>3.4</v>
      </c>
      <c r="R1939" s="1">
        <v>0.41899999999999998</v>
      </c>
      <c r="S1939" s="1">
        <v>4.9000000000000004</v>
      </c>
      <c r="T1939" s="1">
        <v>1</v>
      </c>
      <c r="U1939" s="1">
        <v>0</v>
      </c>
      <c r="V1939" s="1">
        <v>0</v>
      </c>
      <c r="W1939" s="1">
        <v>0</v>
      </c>
      <c r="X1939" s="1">
        <v>0</v>
      </c>
      <c r="Y1939" s="1">
        <v>0</v>
      </c>
      <c r="Z1939" s="1">
        <v>56</v>
      </c>
      <c r="AA1939" s="7">
        <f>SUMPRODUCT($A$19:$Y$19,A1939:Y1939)</f>
        <v>55.065351983223096</v>
      </c>
      <c r="AB1939" s="7">
        <f>(Z1939-AA1939)^2</f>
        <v>0.87356691526500063</v>
      </c>
      <c r="AC1939" s="7">
        <f>ABS(Z1939-AA1939)</f>
        <v>0.93464801677690446</v>
      </c>
      <c r="AD1939" s="7">
        <f>(Z1939-$AC$10)^2</f>
        <v>169.94541790497453</v>
      </c>
      <c r="AE1939" s="8">
        <f t="shared" si="29"/>
        <v>0.93464801677690446</v>
      </c>
    </row>
    <row r="1940" spans="1:31" x14ac:dyDescent="0.25">
      <c r="A1940" s="1">
        <v>1</v>
      </c>
      <c r="B1940" s="1">
        <v>233</v>
      </c>
      <c r="C1940" s="1">
        <v>1</v>
      </c>
      <c r="D1940" s="1">
        <v>0.01</v>
      </c>
      <c r="E1940" s="7">
        <v>61.57443584</v>
      </c>
      <c r="F1940" s="7">
        <v>88</v>
      </c>
      <c r="G1940" s="1">
        <v>0</v>
      </c>
      <c r="H1940" s="1">
        <v>23.2</v>
      </c>
      <c r="I1940" s="1">
        <v>2</v>
      </c>
      <c r="J1940" s="1">
        <v>85</v>
      </c>
      <c r="K1940" s="1">
        <v>6.51</v>
      </c>
      <c r="L1940" s="1">
        <v>87</v>
      </c>
      <c r="M1940" s="1">
        <v>0.8</v>
      </c>
      <c r="N1940" s="7">
        <v>834.341949</v>
      </c>
      <c r="O1940" s="1">
        <v>7415</v>
      </c>
      <c r="P1940" s="1">
        <v>6.8</v>
      </c>
      <c r="Q1940" s="1">
        <v>6.6</v>
      </c>
      <c r="R1940" s="1">
        <v>0.49</v>
      </c>
      <c r="S1940" s="1">
        <v>10.9</v>
      </c>
      <c r="T1940" s="1">
        <v>1</v>
      </c>
      <c r="U1940" s="1">
        <v>0</v>
      </c>
      <c r="V1940" s="1">
        <v>0</v>
      </c>
      <c r="W1940" s="1">
        <v>0</v>
      </c>
      <c r="X1940" s="1">
        <v>0</v>
      </c>
      <c r="Y1940" s="1">
        <v>0</v>
      </c>
      <c r="Z1940" s="1">
        <v>62.9</v>
      </c>
      <c r="AA1940" s="7">
        <f>SUMPRODUCT($A$19:$Y$19,A1940:Y1940)</f>
        <v>63.459203841298702</v>
      </c>
      <c r="AB1940" s="7">
        <f>(Z1940-AA1940)^2</f>
        <v>0.31270893612322581</v>
      </c>
      <c r="AC1940" s="7">
        <f>ABS(Z1940-AA1940)</f>
        <v>0.55920384129870371</v>
      </c>
      <c r="AD1940" s="7">
        <f>(Z1940-$AC$10)^2</f>
        <v>37.654319003874583</v>
      </c>
      <c r="AE1940" s="8">
        <f t="shared" si="29"/>
        <v>-0.55920384129870371</v>
      </c>
    </row>
    <row r="1941" spans="1:31" x14ac:dyDescent="0.25">
      <c r="A1941" s="1">
        <v>1</v>
      </c>
      <c r="B1941" s="1">
        <v>176</v>
      </c>
      <c r="C1941" s="1">
        <v>0</v>
      </c>
      <c r="D1941" s="1">
        <v>10.71</v>
      </c>
      <c r="E1941" s="7">
        <v>513.34654079999996</v>
      </c>
      <c r="F1941" s="7">
        <v>98</v>
      </c>
      <c r="G1941" s="1">
        <v>0</v>
      </c>
      <c r="H1941" s="1">
        <v>38.799999999999997</v>
      </c>
      <c r="I1941" s="1">
        <v>0</v>
      </c>
      <c r="J1941" s="1">
        <v>98</v>
      </c>
      <c r="K1941" s="1">
        <v>6.67</v>
      </c>
      <c r="L1941" s="1">
        <v>98</v>
      </c>
      <c r="M1941" s="1">
        <v>0.1</v>
      </c>
      <c r="N1941" s="7">
        <v>5292.232379</v>
      </c>
      <c r="O1941" s="1">
        <v>1315372</v>
      </c>
      <c r="P1941" s="1">
        <v>4.0999999999999996</v>
      </c>
      <c r="Q1941" s="1">
        <v>4.0999999999999996</v>
      </c>
      <c r="R1941" s="1">
        <v>0</v>
      </c>
      <c r="S1941" s="1">
        <v>14.4</v>
      </c>
      <c r="T1941" s="1">
        <v>0</v>
      </c>
      <c r="U1941" s="1">
        <v>0</v>
      </c>
      <c r="V1941" s="1">
        <v>0</v>
      </c>
      <c r="W1941" s="1">
        <v>0</v>
      </c>
      <c r="X1941" s="1">
        <v>0</v>
      </c>
      <c r="Y1941" s="1">
        <v>0</v>
      </c>
      <c r="Z1941" s="1">
        <v>79</v>
      </c>
      <c r="AA1941" s="7">
        <f>SUMPRODUCT($A$19:$Y$19,A1941:Y1941)</f>
        <v>71.213390905373259</v>
      </c>
      <c r="AB1941" s="7">
        <f>(Z1941-AA1941)^2</f>
        <v>60.631281192523865</v>
      </c>
      <c r="AC1941" s="7">
        <f>ABS(Z1941-AA1941)</f>
        <v>7.7866090946267406</v>
      </c>
      <c r="AD1941" s="7">
        <f>(Z1941-$AC$10)^2</f>
        <v>99.275088234641331</v>
      </c>
      <c r="AE1941" s="8">
        <f t="shared" si="29"/>
        <v>7.7866090946267406</v>
      </c>
    </row>
    <row r="1942" spans="1:31" x14ac:dyDescent="0.25">
      <c r="A1942" s="1">
        <v>1</v>
      </c>
      <c r="B1942" s="1">
        <v>188</v>
      </c>
      <c r="C1942" s="1">
        <v>0</v>
      </c>
      <c r="D1942" s="1">
        <v>12.9</v>
      </c>
      <c r="E1942" s="7">
        <v>1423.8023860000001</v>
      </c>
      <c r="F1942" s="7">
        <v>94</v>
      </c>
      <c r="G1942" s="1">
        <v>2</v>
      </c>
      <c r="H1942" s="1">
        <v>6</v>
      </c>
      <c r="I1942" s="1">
        <v>0</v>
      </c>
      <c r="J1942" s="1">
        <v>95</v>
      </c>
      <c r="K1942" s="1">
        <v>7.9</v>
      </c>
      <c r="L1942" s="1">
        <v>95</v>
      </c>
      <c r="M1942" s="1">
        <v>0.1</v>
      </c>
      <c r="N1942" s="7">
        <v>11984.868570000001</v>
      </c>
      <c r="O1942" s="1">
        <v>397282</v>
      </c>
      <c r="P1942" s="1">
        <v>2.8</v>
      </c>
      <c r="Q1942" s="1">
        <v>2.8</v>
      </c>
      <c r="R1942" s="1">
        <v>0.82399999999999995</v>
      </c>
      <c r="S1942" s="1">
        <v>16.8</v>
      </c>
      <c r="T1942" s="1">
        <v>0</v>
      </c>
      <c r="U1942" s="1">
        <v>0</v>
      </c>
      <c r="V1942" s="1">
        <v>0</v>
      </c>
      <c r="W1942" s="1">
        <v>0</v>
      </c>
      <c r="X1942" s="1">
        <v>1</v>
      </c>
      <c r="Y1942" s="1">
        <v>1</v>
      </c>
      <c r="Z1942" s="1">
        <v>72.400000000000006</v>
      </c>
      <c r="AA1942" s="7">
        <f>SUMPRODUCT($A$19:$Y$19,A1942:Y1942)</f>
        <v>76.498617082506158</v>
      </c>
      <c r="AB1942" s="7">
        <f>(Z1942-AA1942)^2</f>
        <v>16.798661989011244</v>
      </c>
      <c r="AC1942" s="7">
        <f>ABS(Z1942-AA1942)</f>
        <v>4.0986170825061521</v>
      </c>
      <c r="AD1942" s="7">
        <f>(Z1942-$AC$10)^2</f>
        <v>11.314400226997853</v>
      </c>
      <c r="AE1942" s="8">
        <f t="shared" ref="AE1942:AE2005" si="30">Z1942-AA1942</f>
        <v>-4.0986170825061521</v>
      </c>
    </row>
    <row r="1943" spans="1:31" x14ac:dyDescent="0.25">
      <c r="A1943" s="1">
        <v>1</v>
      </c>
      <c r="B1943" s="1">
        <v>366</v>
      </c>
      <c r="C1943" s="1">
        <v>29</v>
      </c>
      <c r="D1943" s="1">
        <v>2.57</v>
      </c>
      <c r="E1943" s="7">
        <v>183.04616949999999</v>
      </c>
      <c r="F1943" s="7">
        <v>81</v>
      </c>
      <c r="G1943" s="1">
        <v>13234</v>
      </c>
      <c r="H1943" s="1">
        <v>21.2</v>
      </c>
      <c r="I1943" s="1">
        <v>44</v>
      </c>
      <c r="J1943" s="1">
        <v>83</v>
      </c>
      <c r="K1943" s="1">
        <v>4.26</v>
      </c>
      <c r="L1943" s="1">
        <v>81</v>
      </c>
      <c r="M1943" s="1">
        <v>6.3</v>
      </c>
      <c r="N1943" s="7">
        <v>1644.619672</v>
      </c>
      <c r="O1943" s="1">
        <v>14264756</v>
      </c>
      <c r="P1943" s="1">
        <v>6.6</v>
      </c>
      <c r="Q1943" s="1">
        <v>6.4</v>
      </c>
      <c r="R1943" s="1">
        <v>0.54300000000000004</v>
      </c>
      <c r="S1943" s="1">
        <v>12</v>
      </c>
      <c r="T1943" s="1">
        <v>1</v>
      </c>
      <c r="U1943" s="1">
        <v>0</v>
      </c>
      <c r="V1943" s="1">
        <v>0</v>
      </c>
      <c r="W1943" s="1">
        <v>0</v>
      </c>
      <c r="X1943" s="1">
        <v>0</v>
      </c>
      <c r="Y1943" s="1">
        <v>0</v>
      </c>
      <c r="Z1943" s="1">
        <v>58.2</v>
      </c>
      <c r="AA1943" s="7">
        <f>SUMPRODUCT($A$19:$Y$19,A1943:Y1943)</f>
        <v>59.212822650840849</v>
      </c>
      <c r="AB1943" s="7">
        <f>(Z1943-AA1943)^2</f>
        <v>1.0258097220562783</v>
      </c>
      <c r="AC1943" s="7">
        <f>ABS(Z1943-AA1943)</f>
        <v>1.012822650840846</v>
      </c>
      <c r="AD1943" s="7">
        <f>(Z1943-$AC$10)^2</f>
        <v>117.42564724085564</v>
      </c>
      <c r="AE1943" s="8">
        <f t="shared" si="30"/>
        <v>-1.012822650840846</v>
      </c>
    </row>
    <row r="1944" spans="1:31" x14ac:dyDescent="0.25">
      <c r="A1944" s="1">
        <v>1</v>
      </c>
      <c r="B1944" s="1">
        <v>114</v>
      </c>
      <c r="C1944" s="1">
        <v>0</v>
      </c>
      <c r="D1944" s="1">
        <v>12.56</v>
      </c>
      <c r="E1944" s="7">
        <v>2019.8127790000001</v>
      </c>
      <c r="F1944" s="7">
        <v>95</v>
      </c>
      <c r="G1944" s="1">
        <v>0</v>
      </c>
      <c r="H1944" s="1">
        <v>58.7</v>
      </c>
      <c r="I1944" s="1">
        <v>0</v>
      </c>
      <c r="J1944" s="1">
        <v>96</v>
      </c>
      <c r="K1944" s="1">
        <v>7.44</v>
      </c>
      <c r="L1944" s="1">
        <v>96</v>
      </c>
      <c r="M1944" s="1">
        <v>0.1</v>
      </c>
      <c r="N1944" s="7">
        <v>13546.69872</v>
      </c>
      <c r="O1944" s="1">
        <v>4436</v>
      </c>
      <c r="P1944" s="1">
        <v>1.8</v>
      </c>
      <c r="Q1944" s="1">
        <v>1.7</v>
      </c>
      <c r="R1944" s="1">
        <v>0.79300000000000004</v>
      </c>
      <c r="S1944" s="1">
        <v>14.3</v>
      </c>
      <c r="T1944" s="1">
        <v>0</v>
      </c>
      <c r="U1944" s="1">
        <v>0</v>
      </c>
      <c r="V1944" s="1">
        <v>0</v>
      </c>
      <c r="W1944" s="1">
        <v>0</v>
      </c>
      <c r="X1944" s="1">
        <v>1</v>
      </c>
      <c r="Y1944" s="1">
        <v>1</v>
      </c>
      <c r="Z1944" s="1">
        <v>75.8</v>
      </c>
      <c r="AA1944" s="7">
        <f>SUMPRODUCT($A$19:$Y$19,A1944:Y1944)</f>
        <v>77.66189788631155</v>
      </c>
      <c r="AB1944" s="7">
        <f>(Z1944-AA1944)^2</f>
        <v>3.4666637390514285</v>
      </c>
      <c r="AC1944" s="7">
        <f>ABS(Z1944-AA1944)</f>
        <v>1.861897886311553</v>
      </c>
      <c r="AD1944" s="7">
        <f>(Z1944-$AC$10)^2</f>
        <v>45.747481927905042</v>
      </c>
      <c r="AE1944" s="8">
        <f t="shared" si="30"/>
        <v>-1.861897886311553</v>
      </c>
    </row>
    <row r="1945" spans="1:31" x14ac:dyDescent="0.25">
      <c r="A1945" s="1">
        <v>1</v>
      </c>
      <c r="B1945" s="1">
        <v>19</v>
      </c>
      <c r="C1945" s="1">
        <v>163</v>
      </c>
      <c r="D1945" s="1">
        <v>0.06</v>
      </c>
      <c r="E1945" s="7">
        <v>5.3817825619999997</v>
      </c>
      <c r="F1945" s="7">
        <v>65</v>
      </c>
      <c r="G1945" s="1">
        <v>15853</v>
      </c>
      <c r="H1945" s="1">
        <v>19</v>
      </c>
      <c r="I1945" s="1">
        <v>201</v>
      </c>
      <c r="J1945" s="1">
        <v>79</v>
      </c>
      <c r="K1945" s="1">
        <v>2.79</v>
      </c>
      <c r="L1945" s="1">
        <v>72</v>
      </c>
      <c r="M1945" s="1">
        <v>0.1</v>
      </c>
      <c r="N1945" s="7">
        <v>126.92883399999999</v>
      </c>
      <c r="O1945" s="1">
        <v>22671273</v>
      </c>
      <c r="P1945" s="1">
        <v>1.9</v>
      </c>
      <c r="Q1945" s="1">
        <v>1.9</v>
      </c>
      <c r="R1945" s="1">
        <v>0.629</v>
      </c>
      <c r="S1945" s="1">
        <v>11.1</v>
      </c>
      <c r="T1945" s="1">
        <v>0</v>
      </c>
      <c r="U1945" s="1">
        <v>1</v>
      </c>
      <c r="V1945" s="1">
        <v>0</v>
      </c>
      <c r="W1945" s="1">
        <v>0</v>
      </c>
      <c r="X1945" s="1">
        <v>0</v>
      </c>
      <c r="Y1945" s="1">
        <v>0</v>
      </c>
      <c r="Z1945" s="1">
        <v>67.2</v>
      </c>
      <c r="AA1945" s="7">
        <f>SUMPRODUCT($A$19:$Y$19,A1945:Y1945)</f>
        <v>72.010141269860995</v>
      </c>
      <c r="AB1945" s="7">
        <f>(Z1945-AA1945)^2</f>
        <v>23.137459036019916</v>
      </c>
      <c r="AC1945" s="7">
        <f>ABS(Z1945-AA1945)</f>
        <v>4.810141269860992</v>
      </c>
      <c r="AD1945" s="7">
        <f>(Z1945-$AC$10)^2</f>
        <v>3.3720399785513937</v>
      </c>
      <c r="AE1945" s="8">
        <f t="shared" si="30"/>
        <v>-4.810141269860992</v>
      </c>
    </row>
    <row r="1946" spans="1:31" x14ac:dyDescent="0.25">
      <c r="A1946" s="1">
        <v>1</v>
      </c>
      <c r="B1946" s="1">
        <v>266</v>
      </c>
      <c r="C1946" s="1">
        <v>2</v>
      </c>
      <c r="D1946" s="1">
        <v>2.87</v>
      </c>
      <c r="E1946" s="7">
        <v>61.84921903</v>
      </c>
      <c r="F1946" s="7">
        <v>95</v>
      </c>
      <c r="G1946" s="1">
        <v>10677</v>
      </c>
      <c r="H1946" s="1">
        <v>39.1</v>
      </c>
      <c r="I1946" s="1">
        <v>3</v>
      </c>
      <c r="J1946" s="1">
        <v>95</v>
      </c>
      <c r="K1946" s="1">
        <v>5.45</v>
      </c>
      <c r="L1946" s="1">
        <v>95</v>
      </c>
      <c r="M1946" s="1">
        <v>0.1</v>
      </c>
      <c r="N1946" s="7">
        <v>524.14592400000004</v>
      </c>
      <c r="O1946" s="1">
        <v>2419776</v>
      </c>
      <c r="P1946" s="1">
        <v>2.5</v>
      </c>
      <c r="Q1946" s="1">
        <v>2.6</v>
      </c>
      <c r="R1946" s="1">
        <v>0.58799999999999997</v>
      </c>
      <c r="S1946" s="1">
        <v>9.4</v>
      </c>
      <c r="T1946" s="1">
        <v>0</v>
      </c>
      <c r="U1946" s="1">
        <v>1</v>
      </c>
      <c r="V1946" s="1">
        <v>0</v>
      </c>
      <c r="W1946" s="1">
        <v>0</v>
      </c>
      <c r="X1946" s="1">
        <v>0</v>
      </c>
      <c r="Y1946" s="1">
        <v>0</v>
      </c>
      <c r="Z1946" s="1">
        <v>63.2</v>
      </c>
      <c r="AA1946" s="7">
        <f>SUMPRODUCT($A$19:$Y$19,A1946:Y1946)</f>
        <v>68.081866713862269</v>
      </c>
      <c r="AB1946" s="7">
        <f>(Z1946-AA1946)^2</f>
        <v>23.832622611916356</v>
      </c>
      <c r="AC1946" s="7">
        <f>ABS(Z1946-AA1946)</f>
        <v>4.8818667138622658</v>
      </c>
      <c r="AD1946" s="7">
        <f>(Z1946-$AC$10)^2</f>
        <v>34.062532095131054</v>
      </c>
      <c r="AE1946" s="8">
        <f t="shared" si="30"/>
        <v>-4.8818667138622658</v>
      </c>
    </row>
    <row r="1947" spans="1:31" x14ac:dyDescent="0.25">
      <c r="A1947" s="1">
        <v>1</v>
      </c>
      <c r="B1947" s="1">
        <v>14</v>
      </c>
      <c r="C1947" s="1">
        <v>41</v>
      </c>
      <c r="D1947" s="1">
        <v>1.49</v>
      </c>
      <c r="E1947" s="7">
        <v>256.43417460000001</v>
      </c>
      <c r="F1947" s="7">
        <v>77</v>
      </c>
      <c r="G1947" s="1">
        <v>30509</v>
      </c>
      <c r="H1947" s="1">
        <v>54.3</v>
      </c>
      <c r="I1947" s="1">
        <v>50</v>
      </c>
      <c r="J1947" s="1">
        <v>88</v>
      </c>
      <c r="K1947" s="1">
        <v>5.16</v>
      </c>
      <c r="L1947" s="1">
        <v>88</v>
      </c>
      <c r="M1947" s="1">
        <v>0.1</v>
      </c>
      <c r="N1947" s="7">
        <v>3119.6371600000002</v>
      </c>
      <c r="O1947" s="1">
        <v>64191474</v>
      </c>
      <c r="P1947" s="1">
        <v>5.2</v>
      </c>
      <c r="Q1947" s="1">
        <v>5.0999999999999996</v>
      </c>
      <c r="R1947" s="1">
        <v>0.65300000000000002</v>
      </c>
      <c r="S1947" s="1">
        <v>11.1</v>
      </c>
      <c r="T1947" s="1">
        <v>0</v>
      </c>
      <c r="U1947" s="1">
        <v>1</v>
      </c>
      <c r="V1947" s="1">
        <v>0</v>
      </c>
      <c r="W1947" s="1">
        <v>0</v>
      </c>
      <c r="X1947" s="1">
        <v>0</v>
      </c>
      <c r="Y1947" s="1">
        <v>0</v>
      </c>
      <c r="Z1947" s="1">
        <v>78</v>
      </c>
      <c r="AA1947" s="7">
        <f>SUMPRODUCT($A$19:$Y$19,A1947:Y1947)</f>
        <v>73.281019138113876</v>
      </c>
      <c r="AB1947" s="7">
        <f>(Z1947-AA1947)^2</f>
        <v>22.268780374847502</v>
      </c>
      <c r="AC1947" s="7">
        <f>ABS(Z1947-AA1947)</f>
        <v>4.7189808618861235</v>
      </c>
      <c r="AD1947" s="7">
        <f>(Z1947-$AC$10)^2</f>
        <v>80.347711263786252</v>
      </c>
      <c r="AE1947" s="8">
        <f t="shared" si="30"/>
        <v>4.7189808618861235</v>
      </c>
    </row>
    <row r="1948" spans="1:31" x14ac:dyDescent="0.25">
      <c r="A1948" s="1">
        <v>1</v>
      </c>
      <c r="B1948" s="1">
        <v>19</v>
      </c>
      <c r="C1948" s="1">
        <v>0</v>
      </c>
      <c r="D1948" s="1">
        <v>3.76</v>
      </c>
      <c r="E1948" s="7">
        <v>0</v>
      </c>
      <c r="F1948" s="7">
        <v>96</v>
      </c>
      <c r="G1948" s="1">
        <v>0</v>
      </c>
      <c r="H1948" s="1">
        <v>3.9</v>
      </c>
      <c r="I1948" s="1">
        <v>0</v>
      </c>
      <c r="J1948" s="1">
        <v>96</v>
      </c>
      <c r="K1948" s="1">
        <v>5.72</v>
      </c>
      <c r="L1948" s="1">
        <v>96</v>
      </c>
      <c r="M1948" s="1">
        <v>0.2</v>
      </c>
      <c r="N1948" s="7">
        <v>1624.6396299999999</v>
      </c>
      <c r="O1948" s="1">
        <v>195553</v>
      </c>
      <c r="P1948" s="1">
        <v>5.5</v>
      </c>
      <c r="Q1948" s="1">
        <v>5.3</v>
      </c>
      <c r="R1948" s="1">
        <v>0.56499999999999995</v>
      </c>
      <c r="S1948" s="1">
        <v>11.2</v>
      </c>
      <c r="T1948" s="1">
        <v>1</v>
      </c>
      <c r="U1948" s="1">
        <v>0</v>
      </c>
      <c r="V1948" s="1">
        <v>0</v>
      </c>
      <c r="W1948" s="1">
        <v>0</v>
      </c>
      <c r="X1948" s="1">
        <v>0</v>
      </c>
      <c r="Y1948" s="1">
        <v>0</v>
      </c>
      <c r="Z1948" s="1">
        <v>67.5</v>
      </c>
      <c r="AA1948" s="7">
        <f>SUMPRODUCT($A$19:$Y$19,A1948:Y1948)</f>
        <v>67.547931526175461</v>
      </c>
      <c r="AB1948" s="7">
        <f>(Z1948-AA1948)^2</f>
        <v>2.2974312015088746E-3</v>
      </c>
      <c r="AC1948" s="7">
        <f>ABS(Z1948-AA1948)</f>
        <v>4.7931526175460704E-2</v>
      </c>
      <c r="AD1948" s="7">
        <f>(Z1948-$AC$10)^2</f>
        <v>2.360253069807928</v>
      </c>
      <c r="AE1948" s="8">
        <f t="shared" si="30"/>
        <v>-4.7931526175460704E-2</v>
      </c>
    </row>
    <row r="1949" spans="1:31" x14ac:dyDescent="0.25">
      <c r="A1949" s="1">
        <v>1</v>
      </c>
      <c r="B1949" s="1">
        <v>188</v>
      </c>
      <c r="C1949" s="1">
        <v>0</v>
      </c>
      <c r="D1949" s="1">
        <v>6.64</v>
      </c>
      <c r="E1949" s="7">
        <v>605.62868920000005</v>
      </c>
      <c r="F1949" s="7">
        <v>95</v>
      </c>
      <c r="G1949" s="1">
        <v>0</v>
      </c>
      <c r="H1949" s="1">
        <v>47.8</v>
      </c>
      <c r="I1949" s="1">
        <v>0</v>
      </c>
      <c r="J1949" s="1">
        <v>95</v>
      </c>
      <c r="K1949" s="1">
        <v>5.61</v>
      </c>
      <c r="L1949" s="1">
        <v>95</v>
      </c>
      <c r="M1949" s="1">
        <v>0.5</v>
      </c>
      <c r="N1949" s="7">
        <v>4516.2467500000002</v>
      </c>
      <c r="O1949" s="1">
        <v>329192</v>
      </c>
      <c r="P1949" s="1">
        <v>3.5</v>
      </c>
      <c r="Q1949" s="1">
        <v>3.4</v>
      </c>
      <c r="R1949" s="1">
        <v>0.7</v>
      </c>
      <c r="S1949" s="1">
        <v>12.4</v>
      </c>
      <c r="T1949" s="1">
        <v>0</v>
      </c>
      <c r="U1949" s="1">
        <v>0</v>
      </c>
      <c r="V1949" s="1">
        <v>0</v>
      </c>
      <c r="W1949" s="1">
        <v>0</v>
      </c>
      <c r="X1949" s="1">
        <v>0</v>
      </c>
      <c r="Y1949" s="1">
        <v>0</v>
      </c>
      <c r="Z1949" s="1">
        <v>69.400000000000006</v>
      </c>
      <c r="AA1949" s="7">
        <f>SUMPRODUCT($A$19:$Y$19,A1949:Y1949)</f>
        <v>72.969876919495576</v>
      </c>
      <c r="AB1949" s="7">
        <f>(Z1949-AA1949)^2</f>
        <v>12.744021220347182</v>
      </c>
      <c r="AC1949" s="7">
        <f>ABS(Z1949-AA1949)</f>
        <v>3.5698769194955702</v>
      </c>
      <c r="AD1949" s="7">
        <f>(Z1949-$AC$10)^2</f>
        <v>0.13226931443258166</v>
      </c>
      <c r="AE1949" s="8">
        <f t="shared" si="30"/>
        <v>-3.5698769194955702</v>
      </c>
    </row>
    <row r="1950" spans="1:31" x14ac:dyDescent="0.25">
      <c r="A1950" s="1">
        <v>1</v>
      </c>
      <c r="B1950" s="1">
        <v>198</v>
      </c>
      <c r="C1950" s="1">
        <v>14</v>
      </c>
      <c r="D1950" s="1">
        <v>0.37</v>
      </c>
      <c r="E1950" s="7">
        <v>8.9430064920000003</v>
      </c>
      <c r="F1950" s="7">
        <v>92</v>
      </c>
      <c r="G1950" s="1">
        <v>192</v>
      </c>
      <c r="H1950" s="1">
        <v>31.3</v>
      </c>
      <c r="I1950" s="1">
        <v>17</v>
      </c>
      <c r="J1950" s="1">
        <v>86</v>
      </c>
      <c r="K1950" s="1">
        <v>4.6399999999999997</v>
      </c>
      <c r="L1950" s="1">
        <v>83</v>
      </c>
      <c r="M1950" s="1">
        <v>0.3</v>
      </c>
      <c r="N1950" s="7">
        <v>138.436633</v>
      </c>
      <c r="O1950" s="1">
        <v>621625</v>
      </c>
      <c r="P1950" s="1">
        <v>4.2</v>
      </c>
      <c r="Q1950" s="1">
        <v>4.0999999999999996</v>
      </c>
      <c r="R1950" s="1">
        <v>0.52900000000000003</v>
      </c>
      <c r="S1950" s="1">
        <v>9.6</v>
      </c>
      <c r="T1950" s="1">
        <v>0</v>
      </c>
      <c r="U1950" s="1">
        <v>1</v>
      </c>
      <c r="V1950" s="1">
        <v>0</v>
      </c>
      <c r="W1950" s="1">
        <v>0</v>
      </c>
      <c r="X1950" s="1">
        <v>0</v>
      </c>
      <c r="Y1950" s="1">
        <v>0</v>
      </c>
      <c r="Z1950" s="1">
        <v>63.7</v>
      </c>
      <c r="AA1950" s="7">
        <f>SUMPRODUCT($A$19:$Y$19,A1950:Y1950)</f>
        <v>68.095128992386364</v>
      </c>
      <c r="AB1950" s="7">
        <f>(Z1950-AA1950)^2</f>
        <v>19.31715885971515</v>
      </c>
      <c r="AC1950" s="7">
        <f>ABS(Z1950-AA1950)</f>
        <v>4.3951289923863612</v>
      </c>
      <c r="AD1950" s="7">
        <f>(Z1950-$AC$10)^2</f>
        <v>28.4762205805586</v>
      </c>
      <c r="AE1950" s="8">
        <f t="shared" si="30"/>
        <v>-4.3951289923863612</v>
      </c>
    </row>
    <row r="1951" spans="1:31" x14ac:dyDescent="0.25">
      <c r="A1951" s="1">
        <v>1</v>
      </c>
      <c r="B1951" s="1">
        <v>185</v>
      </c>
      <c r="C1951" s="1">
        <v>0</v>
      </c>
      <c r="D1951" s="1">
        <v>2.23</v>
      </c>
      <c r="E1951" s="7">
        <v>0</v>
      </c>
      <c r="F1951" s="7">
        <v>87</v>
      </c>
      <c r="G1951" s="1">
        <v>0</v>
      </c>
      <c r="H1951" s="1">
        <v>61.5</v>
      </c>
      <c r="I1951" s="1">
        <v>0</v>
      </c>
      <c r="J1951" s="1">
        <v>85</v>
      </c>
      <c r="K1951" s="1">
        <v>7.88</v>
      </c>
      <c r="L1951" s="1">
        <v>85</v>
      </c>
      <c r="M1951" s="1">
        <v>0.1</v>
      </c>
      <c r="N1951" s="7">
        <v>1653.2390500000001</v>
      </c>
      <c r="O1951" s="1">
        <v>1315372</v>
      </c>
      <c r="P1951" s="1">
        <v>0.3</v>
      </c>
      <c r="Q1951" s="1">
        <v>0.3</v>
      </c>
      <c r="R1951" s="1">
        <v>0</v>
      </c>
      <c r="S1951" s="1">
        <v>0</v>
      </c>
      <c r="T1951" s="1">
        <v>0</v>
      </c>
      <c r="U1951" s="1">
        <v>0</v>
      </c>
      <c r="V1951" s="1">
        <v>1</v>
      </c>
      <c r="W1951" s="1">
        <v>0</v>
      </c>
      <c r="X1951" s="1">
        <v>0</v>
      </c>
      <c r="Y1951" s="1">
        <v>0</v>
      </c>
      <c r="Z1951" s="1">
        <v>67</v>
      </c>
      <c r="AA1951" s="7">
        <f>SUMPRODUCT($A$19:$Y$19,A1951:Y1951)</f>
        <v>60.554230720195292</v>
      </c>
      <c r="AB1951" s="7">
        <f>(Z1951-AA1951)^2</f>
        <v>41.547941608474098</v>
      </c>
      <c r="AC1951" s="7">
        <f>ABS(Z1951-AA1951)</f>
        <v>6.4457692798047077</v>
      </c>
      <c r="AD1951" s="7">
        <f>(Z1951-$AC$10)^2</f>
        <v>4.1465645843803882</v>
      </c>
      <c r="AE1951" s="8">
        <f t="shared" si="30"/>
        <v>6.4457692798047077</v>
      </c>
    </row>
    <row r="1952" spans="1:31" x14ac:dyDescent="0.25">
      <c r="A1952" s="1">
        <v>1</v>
      </c>
      <c r="B1952" s="1">
        <v>125</v>
      </c>
      <c r="C1952" s="1">
        <v>1</v>
      </c>
      <c r="D1952" s="1">
        <v>5.52</v>
      </c>
      <c r="E1952" s="7">
        <v>78.809402160000005</v>
      </c>
      <c r="F1952" s="7">
        <v>98</v>
      </c>
      <c r="G1952" s="1">
        <v>0</v>
      </c>
      <c r="H1952" s="1">
        <v>47.8</v>
      </c>
      <c r="I1952" s="1">
        <v>2</v>
      </c>
      <c r="J1952" s="1">
        <v>99</v>
      </c>
      <c r="K1952" s="1">
        <v>8.3000000000000007</v>
      </c>
      <c r="L1952" s="1">
        <v>99</v>
      </c>
      <c r="M1952" s="1">
        <v>0.2</v>
      </c>
      <c r="N1952" s="7">
        <v>4126.14671</v>
      </c>
      <c r="O1952" s="1">
        <v>3149265</v>
      </c>
      <c r="P1952" s="1">
        <v>2.2999999999999998</v>
      </c>
      <c r="Q1952" s="1">
        <v>2.2000000000000002</v>
      </c>
      <c r="R1952" s="1">
        <v>0.72499999999999998</v>
      </c>
      <c r="S1952" s="1">
        <v>12.6</v>
      </c>
      <c r="T1952" s="1">
        <v>0</v>
      </c>
      <c r="U1952" s="1">
        <v>0</v>
      </c>
      <c r="V1952" s="1">
        <v>0</v>
      </c>
      <c r="W1952" s="1">
        <v>0</v>
      </c>
      <c r="X1952" s="1">
        <v>0</v>
      </c>
      <c r="Y1952" s="1">
        <v>0</v>
      </c>
      <c r="Z1952" s="1">
        <v>75.7</v>
      </c>
      <c r="AA1952" s="7">
        <f>SUMPRODUCT($A$19:$Y$19,A1952:Y1952)</f>
        <v>74.844796737320735</v>
      </c>
      <c r="AB1952" s="7">
        <f>(Z1952-AA1952)^2</f>
        <v>0.73137262049726515</v>
      </c>
      <c r="AC1952" s="7">
        <f>ABS(Z1952-AA1952)</f>
        <v>0.85520326267926805</v>
      </c>
      <c r="AD1952" s="7">
        <f>(Z1952-$AC$10)^2</f>
        <v>44.40474423081961</v>
      </c>
      <c r="AE1952" s="8">
        <f t="shared" si="30"/>
        <v>0.85520326267926805</v>
      </c>
    </row>
    <row r="1953" spans="1:31" x14ac:dyDescent="0.25">
      <c r="A1953" s="1">
        <v>1</v>
      </c>
      <c r="B1953" s="1">
        <v>312</v>
      </c>
      <c r="C1953" s="1">
        <v>1</v>
      </c>
      <c r="D1953" s="1">
        <v>0.17</v>
      </c>
      <c r="E1953" s="7">
        <v>93.358728439999993</v>
      </c>
      <c r="F1953" s="7">
        <v>98</v>
      </c>
      <c r="G1953" s="1">
        <v>418</v>
      </c>
      <c r="H1953" s="1">
        <v>13.9</v>
      </c>
      <c r="I1953" s="1">
        <v>1</v>
      </c>
      <c r="J1953" s="1">
        <v>98</v>
      </c>
      <c r="K1953" s="1">
        <v>6.91</v>
      </c>
      <c r="L1953" s="1">
        <v>92</v>
      </c>
      <c r="M1953" s="1">
        <v>0.1</v>
      </c>
      <c r="N1953" s="7">
        <v>765.86323579999998</v>
      </c>
      <c r="O1953" s="1">
        <v>573416</v>
      </c>
      <c r="P1953" s="1">
        <v>19.2</v>
      </c>
      <c r="Q1953" s="1">
        <v>19.899999999999999</v>
      </c>
      <c r="R1953" s="1">
        <v>0</v>
      </c>
      <c r="S1953" s="1">
        <v>7.3</v>
      </c>
      <c r="T1953" s="1">
        <v>0</v>
      </c>
      <c r="U1953" s="1">
        <v>1</v>
      </c>
      <c r="V1953" s="1">
        <v>0</v>
      </c>
      <c r="W1953" s="1">
        <v>0</v>
      </c>
      <c r="X1953" s="1">
        <v>0</v>
      </c>
      <c r="Y1953" s="1">
        <v>0</v>
      </c>
      <c r="Z1953" s="1">
        <v>62</v>
      </c>
      <c r="AA1953" s="7">
        <f>SUMPRODUCT($A$19:$Y$19,A1953:Y1953)</f>
        <v>61.630744741116786</v>
      </c>
      <c r="AB1953" s="7">
        <f>(Z1953-AA1953)^2</f>
        <v>0.13634944621290962</v>
      </c>
      <c r="AC1953" s="7">
        <f>ABS(Z1953-AA1953)</f>
        <v>0.36925525888321431</v>
      </c>
      <c r="AD1953" s="7">
        <f>(Z1953-$AC$10)^2</f>
        <v>49.509679730104992</v>
      </c>
      <c r="AE1953" s="8">
        <f t="shared" si="30"/>
        <v>0.36925525888321431</v>
      </c>
    </row>
    <row r="1954" spans="1:31" x14ac:dyDescent="0.25">
      <c r="A1954" s="1">
        <v>1</v>
      </c>
      <c r="B1954" s="1">
        <v>64</v>
      </c>
      <c r="C1954" s="1">
        <v>0</v>
      </c>
      <c r="D1954" s="1">
        <v>6.5</v>
      </c>
      <c r="E1954" s="7">
        <v>6369.5161390000003</v>
      </c>
      <c r="F1954" s="7">
        <v>92</v>
      </c>
      <c r="G1954" s="1">
        <v>19</v>
      </c>
      <c r="H1954" s="1">
        <v>55.7</v>
      </c>
      <c r="I1954" s="1">
        <v>0</v>
      </c>
      <c r="J1954" s="1">
        <v>98</v>
      </c>
      <c r="K1954" s="1">
        <v>8.9499999999999993</v>
      </c>
      <c r="L1954" s="1">
        <v>98</v>
      </c>
      <c r="M1954" s="1">
        <v>0.1</v>
      </c>
      <c r="N1954" s="7">
        <v>46256.471599999997</v>
      </c>
      <c r="O1954" s="1">
        <v>9855</v>
      </c>
      <c r="P1954" s="1">
        <v>1.3</v>
      </c>
      <c r="Q1954" s="1">
        <v>1.3</v>
      </c>
      <c r="R1954" s="1">
        <v>0.89200000000000002</v>
      </c>
      <c r="S1954" s="1">
        <v>15.9</v>
      </c>
      <c r="T1954" s="1">
        <v>0</v>
      </c>
      <c r="U1954" s="1">
        <v>0</v>
      </c>
      <c r="V1954" s="1">
        <v>0</v>
      </c>
      <c r="W1954" s="1">
        <v>0</v>
      </c>
      <c r="X1954" s="1">
        <v>1</v>
      </c>
      <c r="Y1954" s="1">
        <v>1</v>
      </c>
      <c r="Z1954" s="1">
        <v>88</v>
      </c>
      <c r="AA1954" s="7">
        <f>SUMPRODUCT($A$19:$Y$19,A1954:Y1954)</f>
        <v>82.072809040261731</v>
      </c>
      <c r="AB1954" s="7">
        <f>(Z1954-AA1954)^2</f>
        <v>35.131592673203059</v>
      </c>
      <c r="AC1954" s="7">
        <f>ABS(Z1954-AA1954)</f>
        <v>5.9271909597382688</v>
      </c>
      <c r="AD1954" s="7">
        <f>(Z1954-$AC$10)^2</f>
        <v>359.62148097233705</v>
      </c>
      <c r="AE1954" s="8">
        <f t="shared" si="30"/>
        <v>5.9271909597382688</v>
      </c>
    </row>
    <row r="1955" spans="1:31" x14ac:dyDescent="0.25">
      <c r="A1955" s="1">
        <v>1</v>
      </c>
      <c r="B1955" s="1">
        <v>93</v>
      </c>
      <c r="C1955" s="1">
        <v>1</v>
      </c>
      <c r="D1955" s="1">
        <v>4.2</v>
      </c>
      <c r="E1955" s="7">
        <v>150.88914790000001</v>
      </c>
      <c r="F1955" s="7">
        <v>89</v>
      </c>
      <c r="G1955" s="1">
        <v>0</v>
      </c>
      <c r="H1955" s="1">
        <v>52.4</v>
      </c>
      <c r="I1955" s="1">
        <v>1</v>
      </c>
      <c r="J1955" s="1">
        <v>89</v>
      </c>
      <c r="K1955" s="1">
        <v>8.3699999999999992</v>
      </c>
      <c r="L1955" s="1">
        <v>89</v>
      </c>
      <c r="M1955" s="1">
        <v>0.1</v>
      </c>
      <c r="N1955" s="7">
        <v>612.62341800000002</v>
      </c>
      <c r="O1955" s="1">
        <v>4369469</v>
      </c>
      <c r="P1955" s="1">
        <v>1.9</v>
      </c>
      <c r="Q1955" s="1">
        <v>1.9</v>
      </c>
      <c r="R1955" s="1">
        <v>0.73399999999999999</v>
      </c>
      <c r="S1955" s="1">
        <v>12.8</v>
      </c>
      <c r="T1955" s="1">
        <v>0</v>
      </c>
      <c r="U1955" s="1">
        <v>0</v>
      </c>
      <c r="V1955" s="1">
        <v>0</v>
      </c>
      <c r="W1955" s="1">
        <v>0</v>
      </c>
      <c r="X1955" s="1">
        <v>0</v>
      </c>
      <c r="Y1955" s="1">
        <v>0</v>
      </c>
      <c r="Z1955" s="1">
        <v>78.900000000000006</v>
      </c>
      <c r="AA1955" s="7">
        <f>SUMPRODUCT($A$19:$Y$19,A1955:Y1955)</f>
        <v>75.090107204809385</v>
      </c>
      <c r="AB1955" s="7">
        <f>(Z1955-AA1955)^2</f>
        <v>14.515283110845399</v>
      </c>
      <c r="AC1955" s="7">
        <f>ABS(Z1955-AA1955)</f>
        <v>3.8098927951906205</v>
      </c>
      <c r="AD1955" s="7">
        <f>(Z1955-$AC$10)^2</f>
        <v>97.292350537555933</v>
      </c>
      <c r="AE1955" s="8">
        <f t="shared" si="30"/>
        <v>3.8098927951906205</v>
      </c>
    </row>
    <row r="1956" spans="1:31" x14ac:dyDescent="0.25">
      <c r="A1956" s="1">
        <v>1</v>
      </c>
      <c r="B1956" s="1">
        <v>98</v>
      </c>
      <c r="C1956" s="1">
        <v>0</v>
      </c>
      <c r="D1956" s="1">
        <v>13.14</v>
      </c>
      <c r="E1956" s="7">
        <v>8246.1304369999998</v>
      </c>
      <c r="F1956" s="7">
        <v>77</v>
      </c>
      <c r="G1956" s="1">
        <v>0</v>
      </c>
      <c r="H1956" s="1">
        <v>54</v>
      </c>
      <c r="I1956" s="1">
        <v>0</v>
      </c>
      <c r="J1956" s="1">
        <v>99</v>
      </c>
      <c r="K1956" s="1">
        <v>7.48</v>
      </c>
      <c r="L1956" s="1">
        <v>99</v>
      </c>
      <c r="M1956" s="1">
        <v>0.1</v>
      </c>
      <c r="N1956" s="7">
        <v>48735.995490000001</v>
      </c>
      <c r="O1956" s="1">
        <v>4363</v>
      </c>
      <c r="P1956" s="1">
        <v>1</v>
      </c>
      <c r="Q1956" s="1">
        <v>1</v>
      </c>
      <c r="R1956" s="1">
        <v>0.84799999999999998</v>
      </c>
      <c r="S1956" s="1">
        <v>13.5</v>
      </c>
      <c r="T1956" s="1">
        <v>0</v>
      </c>
      <c r="U1956" s="1">
        <v>0</v>
      </c>
      <c r="V1956" s="1">
        <v>0</v>
      </c>
      <c r="W1956" s="1">
        <v>0</v>
      </c>
      <c r="X1956" s="1">
        <v>1</v>
      </c>
      <c r="Y1956" s="1">
        <v>1</v>
      </c>
      <c r="Z1956" s="1">
        <v>77.8</v>
      </c>
      <c r="AA1956" s="7">
        <f>SUMPRODUCT($A$19:$Y$19,A1956:Y1956)</f>
        <v>80.064586449983381</v>
      </c>
      <c r="AB1956" s="7">
        <f>(Z1956-AA1956)^2</f>
        <v>5.1283517894483435</v>
      </c>
      <c r="AC1956" s="7">
        <f>ABS(Z1956-AA1956)</f>
        <v>2.2645864499833834</v>
      </c>
      <c r="AD1956" s="7">
        <f>(Z1956-$AC$10)^2</f>
        <v>76.802235869615188</v>
      </c>
      <c r="AE1956" s="8">
        <f t="shared" si="30"/>
        <v>-2.2645864499833834</v>
      </c>
    </row>
    <row r="1957" spans="1:31" x14ac:dyDescent="0.25">
      <c r="A1957" s="1">
        <v>1</v>
      </c>
      <c r="B1957" s="1">
        <v>317</v>
      </c>
      <c r="C1957" s="1">
        <v>62</v>
      </c>
      <c r="D1957" s="1">
        <v>1.86</v>
      </c>
      <c r="E1957" s="7">
        <v>7.1468514040000004</v>
      </c>
      <c r="F1957" s="7">
        <v>88</v>
      </c>
      <c r="G1957" s="1">
        <v>1218</v>
      </c>
      <c r="H1957" s="1">
        <v>18.399999999999999</v>
      </c>
      <c r="I1957" s="1">
        <v>91</v>
      </c>
      <c r="J1957" s="1">
        <v>89</v>
      </c>
      <c r="K1957" s="1">
        <v>4.17</v>
      </c>
      <c r="L1957" s="1">
        <v>88</v>
      </c>
      <c r="M1957" s="1">
        <v>5</v>
      </c>
      <c r="N1957" s="7">
        <v>92.816252000000006</v>
      </c>
      <c r="O1957" s="1">
        <v>423724</v>
      </c>
      <c r="P1957" s="1">
        <v>8.1999999999999993</v>
      </c>
      <c r="Q1957" s="1">
        <v>8.1</v>
      </c>
      <c r="R1957" s="1">
        <v>0.51400000000000001</v>
      </c>
      <c r="S1957" s="1">
        <v>10.7</v>
      </c>
      <c r="T1957" s="1">
        <v>1</v>
      </c>
      <c r="U1957" s="1">
        <v>0</v>
      </c>
      <c r="V1957" s="1">
        <v>0</v>
      </c>
      <c r="W1957" s="1">
        <v>0</v>
      </c>
      <c r="X1957" s="1">
        <v>0</v>
      </c>
      <c r="Y1957" s="1">
        <v>0</v>
      </c>
      <c r="Z1957" s="1">
        <v>59.1</v>
      </c>
      <c r="AA1957" s="7">
        <f>SUMPRODUCT($A$19:$Y$19,A1957:Y1957)</f>
        <v>59.605962183586783</v>
      </c>
      <c r="AB1957" s="7">
        <f>(Z1957-AA1957)^2</f>
        <v>0.25599773121990405</v>
      </c>
      <c r="AC1957" s="7">
        <f>ABS(Z1957-AA1957)</f>
        <v>0.50596218358678158</v>
      </c>
      <c r="AD1957" s="7">
        <f>(Z1957-$AC$10)^2</f>
        <v>98.730286514625234</v>
      </c>
      <c r="AE1957" s="8">
        <f t="shared" si="30"/>
        <v>-0.50596218358678158</v>
      </c>
    </row>
    <row r="1958" spans="1:31" x14ac:dyDescent="0.25">
      <c r="A1958" s="1">
        <v>1</v>
      </c>
      <c r="B1958" s="1">
        <v>251</v>
      </c>
      <c r="C1958" s="1">
        <v>26</v>
      </c>
      <c r="D1958" s="1">
        <v>0.34</v>
      </c>
      <c r="E1958" s="7">
        <v>6.0642212019999997</v>
      </c>
      <c r="F1958" s="7">
        <v>92</v>
      </c>
      <c r="G1958" s="1">
        <v>24789</v>
      </c>
      <c r="H1958" s="1">
        <v>17.899999999999999</v>
      </c>
      <c r="I1958" s="1">
        <v>49</v>
      </c>
      <c r="J1958" s="1">
        <v>49</v>
      </c>
      <c r="K1958" s="1">
        <v>4.9800000000000004</v>
      </c>
      <c r="L1958" s="1">
        <v>52</v>
      </c>
      <c r="M1958" s="1">
        <v>0.6</v>
      </c>
      <c r="N1958" s="7">
        <v>481.287397</v>
      </c>
      <c r="O1958" s="1">
        <v>1134497</v>
      </c>
      <c r="P1958" s="1">
        <v>12.1</v>
      </c>
      <c r="Q1958" s="1">
        <v>12.1</v>
      </c>
      <c r="R1958" s="1">
        <v>0.38100000000000001</v>
      </c>
      <c r="S1958" s="1">
        <v>5.4</v>
      </c>
      <c r="T1958" s="1">
        <v>1</v>
      </c>
      <c r="U1958" s="1">
        <v>0</v>
      </c>
      <c r="V1958" s="1">
        <v>0</v>
      </c>
      <c r="W1958" s="1">
        <v>0</v>
      </c>
      <c r="X1958" s="1">
        <v>0</v>
      </c>
      <c r="Y1958" s="1">
        <v>0</v>
      </c>
      <c r="Z1958" s="1">
        <v>57.9</v>
      </c>
      <c r="AA1958" s="7">
        <f>SUMPRODUCT($A$19:$Y$19,A1958:Y1958)</f>
        <v>55.356271195276001</v>
      </c>
      <c r="AB1958" s="7">
        <f>(Z1958-AA1958)^2</f>
        <v>6.4705562319825765</v>
      </c>
      <c r="AC1958" s="7">
        <f>ABS(Z1958-AA1958)</f>
        <v>2.5437288047239974</v>
      </c>
      <c r="AD1958" s="7">
        <f>(Z1958-$AC$10)^2</f>
        <v>124.0174341495992</v>
      </c>
      <c r="AE1958" s="8">
        <f t="shared" si="30"/>
        <v>2.5437288047239974</v>
      </c>
    </row>
    <row r="1959" spans="1:31" x14ac:dyDescent="0.25">
      <c r="A1959" s="1">
        <v>1</v>
      </c>
      <c r="B1959" s="1">
        <v>295</v>
      </c>
      <c r="C1959" s="1">
        <v>87</v>
      </c>
      <c r="D1959" s="1">
        <v>0.01</v>
      </c>
      <c r="E1959" s="7">
        <v>11.089052730000001</v>
      </c>
      <c r="F1959" s="7">
        <v>65</v>
      </c>
      <c r="G1959" s="1">
        <v>798</v>
      </c>
      <c r="H1959" s="1">
        <v>13.4</v>
      </c>
      <c r="I1959" s="1">
        <v>122</v>
      </c>
      <c r="J1959" s="1">
        <v>41</v>
      </c>
      <c r="K1959" s="1">
        <v>8.82</v>
      </c>
      <c r="L1959" s="1">
        <v>41</v>
      </c>
      <c r="M1959" s="1">
        <v>0.1</v>
      </c>
      <c r="N1959" s="7">
        <v>198.72854359999999</v>
      </c>
      <c r="O1959" s="1">
        <v>2364851</v>
      </c>
      <c r="P1959" s="1">
        <v>19.7</v>
      </c>
      <c r="Q1959" s="1">
        <v>19.899999999999999</v>
      </c>
      <c r="R1959" s="1">
        <v>0.373</v>
      </c>
      <c r="S1959" s="1">
        <v>6.5</v>
      </c>
      <c r="T1959" s="1">
        <v>0</v>
      </c>
      <c r="U1959" s="1">
        <v>1</v>
      </c>
      <c r="V1959" s="1">
        <v>0</v>
      </c>
      <c r="W1959" s="1">
        <v>0</v>
      </c>
      <c r="X1959" s="1">
        <v>0</v>
      </c>
      <c r="Y1959" s="1">
        <v>0</v>
      </c>
      <c r="Z1959" s="1">
        <v>56.7</v>
      </c>
      <c r="AA1959" s="7">
        <f>SUMPRODUCT($A$19:$Y$19,A1959:Y1959)</f>
        <v>59.522591290544284</v>
      </c>
      <c r="AB1959" s="7">
        <f>(Z1959-AA1959)^2</f>
        <v>7.9670215934564306</v>
      </c>
      <c r="AC1959" s="7">
        <f>ABS(Z1959-AA1959)</f>
        <v>2.8225912905442812</v>
      </c>
      <c r="AD1959" s="7">
        <f>(Z1959-$AC$10)^2</f>
        <v>152.184581784573</v>
      </c>
      <c r="AE1959" s="8">
        <f t="shared" si="30"/>
        <v>-2.8225912905442812</v>
      </c>
    </row>
    <row r="1960" spans="1:31" x14ac:dyDescent="0.25">
      <c r="A1960" s="1">
        <v>1</v>
      </c>
      <c r="B1960" s="1">
        <v>332</v>
      </c>
      <c r="C1960" s="1">
        <v>26</v>
      </c>
      <c r="D1960" s="1">
        <v>3.76</v>
      </c>
      <c r="E1960" s="7">
        <v>0</v>
      </c>
      <c r="F1960" s="7">
        <v>31</v>
      </c>
      <c r="G1960" s="1">
        <v>878</v>
      </c>
      <c r="H1960" s="1">
        <v>42.1</v>
      </c>
      <c r="I1960" s="1">
        <v>39</v>
      </c>
      <c r="J1960" s="1">
        <v>41</v>
      </c>
      <c r="K1960" s="1">
        <v>5.72</v>
      </c>
      <c r="L1960" s="1">
        <v>31</v>
      </c>
      <c r="M1960" s="1">
        <v>3.4</v>
      </c>
      <c r="N1960" s="7">
        <v>758.72578199999998</v>
      </c>
      <c r="O1960" s="1">
        <v>11882136</v>
      </c>
      <c r="P1960" s="1">
        <v>3.4</v>
      </c>
      <c r="Q1960" s="1">
        <v>3.4</v>
      </c>
      <c r="R1960" s="1">
        <v>0.42099999999999999</v>
      </c>
      <c r="S1960" s="1">
        <v>4.9000000000000004</v>
      </c>
      <c r="T1960" s="1">
        <v>1</v>
      </c>
      <c r="U1960" s="1">
        <v>0</v>
      </c>
      <c r="V1960" s="1">
        <v>0</v>
      </c>
      <c r="W1960" s="1">
        <v>0</v>
      </c>
      <c r="X1960" s="1">
        <v>0</v>
      </c>
      <c r="Y1960" s="1">
        <v>0</v>
      </c>
      <c r="Z1960" s="1">
        <v>57.3</v>
      </c>
      <c r="AA1960" s="7">
        <f>SUMPRODUCT($A$19:$Y$19,A1960:Y1960)</f>
        <v>54.83525085783608</v>
      </c>
      <c r="AB1960" s="7">
        <f>(Z1960-AA1960)^2</f>
        <v>6.0749883337977666</v>
      </c>
      <c r="AC1960" s="7">
        <f>ABS(Z1960-AA1960)</f>
        <v>2.4647491421639174</v>
      </c>
      <c r="AD1960" s="7">
        <f>(Z1960-$AC$10)^2</f>
        <v>137.7410079670862</v>
      </c>
      <c r="AE1960" s="8">
        <f t="shared" si="30"/>
        <v>2.4647491421639174</v>
      </c>
    </row>
    <row r="1961" spans="1:31" x14ac:dyDescent="0.25">
      <c r="A1961" s="1">
        <v>1</v>
      </c>
      <c r="B1961" s="1">
        <v>174</v>
      </c>
      <c r="C1961" s="1">
        <v>0</v>
      </c>
      <c r="D1961" s="1">
        <v>6.7</v>
      </c>
      <c r="E1961" s="7">
        <v>1486.236406</v>
      </c>
      <c r="F1961" s="7">
        <v>92</v>
      </c>
      <c r="G1961" s="1">
        <v>0</v>
      </c>
      <c r="H1961" s="1">
        <v>44</v>
      </c>
      <c r="I1961" s="1">
        <v>0</v>
      </c>
      <c r="J1961" s="1">
        <v>91</v>
      </c>
      <c r="K1961" s="1">
        <v>5.78</v>
      </c>
      <c r="L1961" s="1">
        <v>92</v>
      </c>
      <c r="M1961" s="1">
        <v>0.4</v>
      </c>
      <c r="N1961" s="7">
        <v>19152.530999999999</v>
      </c>
      <c r="O1961" s="1">
        <v>1341588</v>
      </c>
      <c r="P1961" s="1">
        <v>5.9</v>
      </c>
      <c r="Q1961" s="1">
        <v>6.1</v>
      </c>
      <c r="R1961" s="1">
        <v>0.77200000000000002</v>
      </c>
      <c r="S1961" s="1">
        <v>12.6</v>
      </c>
      <c r="T1961" s="1">
        <v>0</v>
      </c>
      <c r="U1961" s="1">
        <v>0</v>
      </c>
      <c r="V1961" s="1">
        <v>0</v>
      </c>
      <c r="W1961" s="1">
        <v>0</v>
      </c>
      <c r="X1961" s="1">
        <v>0</v>
      </c>
      <c r="Y1961" s="1">
        <v>0</v>
      </c>
      <c r="Z1961" s="1">
        <v>78</v>
      </c>
      <c r="AA1961" s="7">
        <f>SUMPRODUCT($A$19:$Y$19,A1961:Y1961)</f>
        <v>73.806474876353519</v>
      </c>
      <c r="AB1961" s="7">
        <f>(Z1961-AA1961)^2</f>
        <v>17.585652962654233</v>
      </c>
      <c r="AC1961" s="7">
        <f>ABS(Z1961-AA1961)</f>
        <v>4.1935251236464808</v>
      </c>
      <c r="AD1961" s="7">
        <f>(Z1961-$AC$10)^2</f>
        <v>80.347711263786252</v>
      </c>
      <c r="AE1961" s="8">
        <f t="shared" si="30"/>
        <v>4.1935251236464808</v>
      </c>
    </row>
    <row r="1962" spans="1:31" x14ac:dyDescent="0.25">
      <c r="A1962" s="1">
        <v>1</v>
      </c>
      <c r="B1962" s="1">
        <v>65</v>
      </c>
      <c r="C1962" s="1">
        <v>0</v>
      </c>
      <c r="D1962" s="1">
        <v>0.01</v>
      </c>
      <c r="E1962" s="7">
        <v>1259.940376</v>
      </c>
      <c r="F1962" s="7">
        <v>99</v>
      </c>
      <c r="G1962" s="1">
        <v>0</v>
      </c>
      <c r="H1962" s="1">
        <v>24.1</v>
      </c>
      <c r="I1962" s="1">
        <v>0</v>
      </c>
      <c r="J1962" s="1">
        <v>99</v>
      </c>
      <c r="K1962" s="1">
        <v>9.16</v>
      </c>
      <c r="L1962" s="1">
        <v>99</v>
      </c>
      <c r="M1962" s="1">
        <v>0.1</v>
      </c>
      <c r="N1962" s="7">
        <v>6541.7465000000002</v>
      </c>
      <c r="O1962" s="1">
        <v>385</v>
      </c>
      <c r="P1962" s="1">
        <v>13.8</v>
      </c>
      <c r="Q1962" s="1">
        <v>13.9</v>
      </c>
      <c r="R1962" s="1">
        <v>0.67500000000000004</v>
      </c>
      <c r="S1962" s="1">
        <v>12.1</v>
      </c>
      <c r="T1962" s="1">
        <v>0</v>
      </c>
      <c r="U1962" s="1">
        <v>1</v>
      </c>
      <c r="V1962" s="1">
        <v>0</v>
      </c>
      <c r="W1962" s="1">
        <v>0</v>
      </c>
      <c r="X1962" s="1">
        <v>0</v>
      </c>
      <c r="Y1962" s="1">
        <v>0</v>
      </c>
      <c r="Z1962" s="1">
        <v>77.599999999999994</v>
      </c>
      <c r="AA1962" s="7">
        <f>SUMPRODUCT($A$19:$Y$19,A1962:Y1962)</f>
        <v>72.802788258114447</v>
      </c>
      <c r="AB1962" s="7">
        <f>(Z1962-AA1962)^2</f>
        <v>23.01324049648457</v>
      </c>
      <c r="AC1962" s="7">
        <f>ABS(Z1962-AA1962)</f>
        <v>4.7972117418855476</v>
      </c>
      <c r="AD1962" s="7">
        <f>(Z1962-$AC$10)^2</f>
        <v>73.336760475444123</v>
      </c>
      <c r="AE1962" s="8">
        <f t="shared" si="30"/>
        <v>4.7972117418855476</v>
      </c>
    </row>
    <row r="1963" spans="1:31" x14ac:dyDescent="0.25">
      <c r="A1963" s="1">
        <v>1</v>
      </c>
      <c r="B1963" s="1">
        <v>165</v>
      </c>
      <c r="C1963" s="1">
        <v>369</v>
      </c>
      <c r="D1963" s="1">
        <v>0.04</v>
      </c>
      <c r="E1963" s="7">
        <v>59.65900139</v>
      </c>
      <c r="F1963" s="7">
        <v>72</v>
      </c>
      <c r="G1963" s="1">
        <v>8046</v>
      </c>
      <c r="H1963" s="1">
        <v>23.2</v>
      </c>
      <c r="I1963" s="1">
        <v>456</v>
      </c>
      <c r="J1963" s="1">
        <v>72</v>
      </c>
      <c r="K1963" s="1">
        <v>2.76</v>
      </c>
      <c r="L1963" s="1">
        <v>72</v>
      </c>
      <c r="M1963" s="1">
        <v>0.1</v>
      </c>
      <c r="N1963" s="7">
        <v>1261.2896699999999</v>
      </c>
      <c r="O1963" s="1">
        <v>177911533</v>
      </c>
      <c r="P1963" s="1">
        <v>19.8</v>
      </c>
      <c r="Q1963" s="1">
        <v>2.2000000000000002</v>
      </c>
      <c r="R1963" s="1">
        <v>0.52900000000000003</v>
      </c>
      <c r="S1963" s="1">
        <v>7.6</v>
      </c>
      <c r="T1963" s="1">
        <v>0</v>
      </c>
      <c r="U1963" s="1">
        <v>1</v>
      </c>
      <c r="V1963" s="1">
        <v>0</v>
      </c>
      <c r="W1963" s="1">
        <v>0</v>
      </c>
      <c r="X1963" s="1">
        <v>0</v>
      </c>
      <c r="Y1963" s="1">
        <v>0</v>
      </c>
      <c r="Z1963" s="1">
        <v>65.7</v>
      </c>
      <c r="AA1963" s="7">
        <f>SUMPRODUCT($A$19:$Y$19,A1963:Y1963)</f>
        <v>67.441163607584215</v>
      </c>
      <c r="AB1963" s="7">
        <f>(Z1963-AA1963)^2</f>
        <v>3.0316507083756696</v>
      </c>
      <c r="AC1963" s="7">
        <f>ABS(Z1963-AA1963)</f>
        <v>1.7411636075842125</v>
      </c>
      <c r="AD1963" s="7">
        <f>(Z1963-$AC$10)^2</f>
        <v>11.130974522268767</v>
      </c>
      <c r="AE1963" s="8">
        <f t="shared" si="30"/>
        <v>-1.7411636075842125</v>
      </c>
    </row>
    <row r="1964" spans="1:31" x14ac:dyDescent="0.25">
      <c r="A1964" s="1">
        <v>1</v>
      </c>
      <c r="B1964" s="1">
        <v>69</v>
      </c>
      <c r="C1964" s="1">
        <v>1</v>
      </c>
      <c r="D1964" s="1">
        <v>9.84</v>
      </c>
      <c r="E1964" s="7">
        <v>588.56837099999996</v>
      </c>
      <c r="F1964" s="7">
        <v>95</v>
      </c>
      <c r="G1964" s="1">
        <v>70</v>
      </c>
      <c r="H1964" s="1">
        <v>6.9</v>
      </c>
      <c r="I1964" s="1">
        <v>1</v>
      </c>
      <c r="J1964" s="1">
        <v>92</v>
      </c>
      <c r="K1964" s="1">
        <v>8.57</v>
      </c>
      <c r="L1964" s="1">
        <v>92</v>
      </c>
      <c r="M1964" s="1">
        <v>0.1</v>
      </c>
      <c r="N1964" s="7">
        <v>3472.37977</v>
      </c>
      <c r="O1964" s="1">
        <v>21274</v>
      </c>
      <c r="P1964" s="1">
        <v>0.7</v>
      </c>
      <c r="Q1964" s="1">
        <v>0.6</v>
      </c>
      <c r="R1964" s="1">
        <v>0.90800000000000003</v>
      </c>
      <c r="S1964" s="1">
        <v>20.7</v>
      </c>
      <c r="T1964" s="1">
        <v>0</v>
      </c>
      <c r="U1964" s="1">
        <v>0</v>
      </c>
      <c r="V1964" s="1">
        <v>1</v>
      </c>
      <c r="W1964" s="1">
        <v>0</v>
      </c>
      <c r="X1964" s="1">
        <v>0</v>
      </c>
      <c r="Y1964" s="1">
        <v>1</v>
      </c>
      <c r="Z1964" s="1">
        <v>86</v>
      </c>
      <c r="AA1964" s="7">
        <f>SUMPRODUCT($A$19:$Y$19,A1964:Y1964)</f>
        <v>79.350687946421715</v>
      </c>
      <c r="AB1964" s="7">
        <f>(Z1964-AA1964)^2</f>
        <v>44.213350785861472</v>
      </c>
      <c r="AC1964" s="7">
        <f>ABS(Z1964-AA1964)</f>
        <v>6.649312053578285</v>
      </c>
      <c r="AD1964" s="7">
        <f>(Z1964-$AC$10)^2</f>
        <v>287.7667270306269</v>
      </c>
      <c r="AE1964" s="8">
        <f t="shared" si="30"/>
        <v>6.649312053578285</v>
      </c>
    </row>
    <row r="1965" spans="1:31" x14ac:dyDescent="0.25">
      <c r="A1965" s="1">
        <v>1</v>
      </c>
      <c r="B1965" s="1">
        <v>382</v>
      </c>
      <c r="C1965" s="1">
        <v>56</v>
      </c>
      <c r="D1965" s="1">
        <v>5.9</v>
      </c>
      <c r="E1965" s="7">
        <v>68.707304399999998</v>
      </c>
      <c r="F1965" s="7">
        <v>84</v>
      </c>
      <c r="G1965" s="1">
        <v>495</v>
      </c>
      <c r="H1965" s="1">
        <v>24.9</v>
      </c>
      <c r="I1965" s="1">
        <v>87</v>
      </c>
      <c r="J1965" s="1">
        <v>82</v>
      </c>
      <c r="K1965" s="1">
        <v>5.18</v>
      </c>
      <c r="L1965" s="1">
        <v>84</v>
      </c>
      <c r="M1965" s="1">
        <v>6.7</v>
      </c>
      <c r="N1965" s="7">
        <v>1233.524316</v>
      </c>
      <c r="O1965" s="1">
        <v>18978</v>
      </c>
      <c r="P1965" s="1">
        <v>6.4</v>
      </c>
      <c r="Q1965" s="1">
        <v>6.5</v>
      </c>
      <c r="R1965" s="1">
        <v>0.46600000000000003</v>
      </c>
      <c r="S1965" s="1">
        <v>8.8000000000000007</v>
      </c>
      <c r="T1965" s="1">
        <v>1</v>
      </c>
      <c r="U1965" s="1">
        <v>0</v>
      </c>
      <c r="V1965" s="1">
        <v>0</v>
      </c>
      <c r="W1965" s="1">
        <v>0</v>
      </c>
      <c r="X1965" s="1">
        <v>0</v>
      </c>
      <c r="Y1965" s="1">
        <v>0</v>
      </c>
      <c r="Z1965" s="1">
        <v>54.2</v>
      </c>
      <c r="AA1965" s="7">
        <f>SUMPRODUCT($A$19:$Y$19,A1965:Y1965)</f>
        <v>56.455432302005995</v>
      </c>
      <c r="AB1965" s="7">
        <f>(Z1965-AA1965)^2</f>
        <v>5.0869748689320504</v>
      </c>
      <c r="AC1965" s="7">
        <f>ABS(Z1965-AA1965)</f>
        <v>2.2554323020059925</v>
      </c>
      <c r="AD1965" s="7">
        <f>(Z1965-$AC$10)^2</f>
        <v>220.11613935743529</v>
      </c>
      <c r="AE1965" s="8">
        <f t="shared" si="30"/>
        <v>-2.2554323020059925</v>
      </c>
    </row>
    <row r="1966" spans="1:31" x14ac:dyDescent="0.25">
      <c r="A1966" s="1">
        <v>1</v>
      </c>
      <c r="B1966" s="1">
        <v>519</v>
      </c>
      <c r="C1966" s="1">
        <v>30</v>
      </c>
      <c r="D1966" s="1">
        <v>4.21</v>
      </c>
      <c r="E1966" s="7">
        <v>33.346914550000001</v>
      </c>
      <c r="F1966" s="7">
        <v>92</v>
      </c>
      <c r="G1966" s="1">
        <v>649</v>
      </c>
      <c r="H1966" s="1">
        <v>17.5</v>
      </c>
      <c r="I1966" s="1">
        <v>48</v>
      </c>
      <c r="J1966" s="1">
        <v>38</v>
      </c>
      <c r="K1966" s="1">
        <v>11.83</v>
      </c>
      <c r="L1966" s="1">
        <v>38</v>
      </c>
      <c r="M1966" s="1">
        <v>1.5</v>
      </c>
      <c r="N1966" s="7">
        <v>227.779471</v>
      </c>
      <c r="O1966" s="1">
        <v>4739147</v>
      </c>
      <c r="P1966" s="1">
        <v>1.1000000000000001</v>
      </c>
      <c r="Q1966" s="1">
        <v>1.2</v>
      </c>
      <c r="R1966" s="1">
        <v>0.30199999999999999</v>
      </c>
      <c r="S1966" s="1">
        <v>7</v>
      </c>
      <c r="T1966" s="1">
        <v>1</v>
      </c>
      <c r="U1966" s="1">
        <v>0</v>
      </c>
      <c r="V1966" s="1">
        <v>0</v>
      </c>
      <c r="W1966" s="1">
        <v>0</v>
      </c>
      <c r="X1966" s="1">
        <v>0</v>
      </c>
      <c r="Y1966" s="1">
        <v>0</v>
      </c>
      <c r="Z1966" s="1">
        <v>41</v>
      </c>
      <c r="AA1966" s="7">
        <f>SUMPRODUCT($A$19:$Y$19,A1966:Y1966)</f>
        <v>52.653364088766182</v>
      </c>
      <c r="AB1966" s="7">
        <f>(Z1966-AA1966)^2</f>
        <v>135.80089458534528</v>
      </c>
      <c r="AC1966" s="7">
        <f>ABS(Z1966-AA1966)</f>
        <v>11.653364088766182</v>
      </c>
      <c r="AD1966" s="7">
        <f>(Z1966-$AC$10)^2</f>
        <v>786.03476334214838</v>
      </c>
      <c r="AE1966" s="8">
        <f t="shared" si="30"/>
        <v>-11.653364088766182</v>
      </c>
    </row>
    <row r="1967" spans="1:31" x14ac:dyDescent="0.25">
      <c r="A1967" s="1">
        <v>1</v>
      </c>
      <c r="B1967" s="1">
        <v>345</v>
      </c>
      <c r="C1967" s="1">
        <v>26</v>
      </c>
      <c r="D1967" s="1">
        <v>3.76</v>
      </c>
      <c r="E1967" s="7">
        <v>47.44453</v>
      </c>
      <c r="F1967" s="7">
        <v>92</v>
      </c>
      <c r="G1967" s="1">
        <v>525</v>
      </c>
      <c r="H1967" s="1">
        <v>42.1</v>
      </c>
      <c r="I1967" s="1">
        <v>40</v>
      </c>
      <c r="J1967" s="1">
        <v>5</v>
      </c>
      <c r="K1967" s="1">
        <v>2.62</v>
      </c>
      <c r="L1967" s="1">
        <v>45</v>
      </c>
      <c r="M1967" s="1">
        <v>3.6</v>
      </c>
      <c r="N1967" s="7">
        <v>1186.1132500000001</v>
      </c>
      <c r="O1967" s="1">
        <v>1117749</v>
      </c>
      <c r="P1967" s="1">
        <v>3.4</v>
      </c>
      <c r="Q1967" s="1">
        <v>3.4</v>
      </c>
      <c r="R1967" s="1">
        <v>0.41699999999999998</v>
      </c>
      <c r="S1967" s="1">
        <v>4.9000000000000004</v>
      </c>
      <c r="T1967" s="1">
        <v>1</v>
      </c>
      <c r="U1967" s="1">
        <v>0</v>
      </c>
      <c r="V1967" s="1">
        <v>0</v>
      </c>
      <c r="W1967" s="1">
        <v>0</v>
      </c>
      <c r="X1967" s="1">
        <v>0</v>
      </c>
      <c r="Y1967" s="1">
        <v>0</v>
      </c>
      <c r="Z1967" s="1">
        <v>56.4</v>
      </c>
      <c r="AA1967" s="7">
        <f>SUMPRODUCT($A$19:$Y$19,A1967:Y1967)</f>
        <v>52.831885394216428</v>
      </c>
      <c r="AB1967" s="7">
        <f>(Z1967-AA1967)^2</f>
        <v>12.731441840006044</v>
      </c>
      <c r="AC1967" s="7">
        <f>ABS(Z1967-AA1967)</f>
        <v>3.5681146057835704</v>
      </c>
      <c r="AD1967" s="7">
        <f>(Z1967-$AC$10)^2</f>
        <v>159.67636869331659</v>
      </c>
      <c r="AE1967" s="8">
        <f t="shared" si="30"/>
        <v>3.5681146057835704</v>
      </c>
    </row>
    <row r="1968" spans="1:31" x14ac:dyDescent="0.25">
      <c r="A1968" s="1">
        <v>1</v>
      </c>
      <c r="B1968" s="1">
        <v>93</v>
      </c>
      <c r="C1968" s="1">
        <v>0</v>
      </c>
      <c r="D1968" s="1">
        <v>11.02</v>
      </c>
      <c r="E1968" s="7">
        <v>850.95447830000001</v>
      </c>
      <c r="F1968" s="7">
        <v>92</v>
      </c>
      <c r="G1968" s="1">
        <v>27</v>
      </c>
      <c r="H1968" s="1">
        <v>55.4</v>
      </c>
      <c r="I1968" s="1">
        <v>0</v>
      </c>
      <c r="J1968" s="1">
        <v>93</v>
      </c>
      <c r="K1968" s="1">
        <v>9.92</v>
      </c>
      <c r="L1968" s="1">
        <v>93</v>
      </c>
      <c r="M1968" s="1">
        <v>0.1</v>
      </c>
      <c r="N1968" s="7">
        <v>5226.9931100000003</v>
      </c>
      <c r="O1968" s="1">
        <v>5437272</v>
      </c>
      <c r="P1968" s="1">
        <v>1.2</v>
      </c>
      <c r="Q1968" s="1">
        <v>0.9</v>
      </c>
      <c r="R1968" s="1">
        <v>0.90200000000000002</v>
      </c>
      <c r="S1968" s="1">
        <v>16.899999999999999</v>
      </c>
      <c r="T1968" s="1">
        <v>0</v>
      </c>
      <c r="U1968" s="1">
        <v>0</v>
      </c>
      <c r="V1968" s="1">
        <v>0</v>
      </c>
      <c r="W1968" s="1">
        <v>0</v>
      </c>
      <c r="X1968" s="1">
        <v>1</v>
      </c>
      <c r="Y1968" s="1">
        <v>1</v>
      </c>
      <c r="Z1968" s="1">
        <v>78.099999999999994</v>
      </c>
      <c r="AA1968" s="7">
        <f>SUMPRODUCT($A$19:$Y$19,A1968:Y1968)</f>
        <v>79.623389246455204</v>
      </c>
      <c r="AB1968" s="7">
        <f>(Z1968-AA1968)^2</f>
        <v>2.3207147962153725</v>
      </c>
      <c r="AC1968" s="7">
        <f>ABS(Z1968-AA1968)</f>
        <v>1.5233892464552099</v>
      </c>
      <c r="AD1968" s="7">
        <f>(Z1968-$AC$10)^2</f>
        <v>82.150448960871657</v>
      </c>
      <c r="AE1968" s="8">
        <f t="shared" si="30"/>
        <v>-1.5233892464552099</v>
      </c>
    </row>
    <row r="1969" spans="1:31" x14ac:dyDescent="0.25">
      <c r="A1969" s="1">
        <v>1</v>
      </c>
      <c r="B1969" s="1">
        <v>218</v>
      </c>
      <c r="C1969" s="1">
        <v>1</v>
      </c>
      <c r="D1969" s="1">
        <v>7.32</v>
      </c>
      <c r="E1969" s="7">
        <v>493.32792929999999</v>
      </c>
      <c r="F1969" s="7">
        <v>93</v>
      </c>
      <c r="G1969" s="1">
        <v>0</v>
      </c>
      <c r="H1969" s="1">
        <v>4.9000000000000004</v>
      </c>
      <c r="I1969" s="1">
        <v>1</v>
      </c>
      <c r="J1969" s="1">
        <v>93</v>
      </c>
      <c r="K1969" s="1">
        <v>7.46</v>
      </c>
      <c r="L1969" s="1">
        <v>93</v>
      </c>
      <c r="M1969" s="1">
        <v>0.8</v>
      </c>
      <c r="N1969" s="7">
        <v>2576.124957</v>
      </c>
      <c r="O1969" s="1">
        <v>746314</v>
      </c>
      <c r="P1969" s="1">
        <v>5.6</v>
      </c>
      <c r="Q1969" s="1">
        <v>5.4</v>
      </c>
      <c r="R1969" s="1">
        <v>0.61799999999999999</v>
      </c>
      <c r="S1969" s="1">
        <v>10.7</v>
      </c>
      <c r="T1969" s="1">
        <v>0</v>
      </c>
      <c r="U1969" s="1">
        <v>0</v>
      </c>
      <c r="V1969" s="1">
        <v>0</v>
      </c>
      <c r="W1969" s="1">
        <v>1</v>
      </c>
      <c r="X1969" s="1">
        <v>0</v>
      </c>
      <c r="Y1969" s="1">
        <v>0</v>
      </c>
      <c r="Z1969" s="1">
        <v>66.3</v>
      </c>
      <c r="AA1969" s="7">
        <f>SUMPRODUCT($A$19:$Y$19,A1969:Y1969)</f>
        <v>68.702776851013738</v>
      </c>
      <c r="AB1969" s="7">
        <f>(Z1969-AA1969)^2</f>
        <v>5.7733365957675078</v>
      </c>
      <c r="AC1969" s="7">
        <f>ABS(Z1969-AA1969)</f>
        <v>2.4027768510137406</v>
      </c>
      <c r="AD1969" s="7">
        <f>(Z1969-$AC$10)^2</f>
        <v>7.4874007047818489</v>
      </c>
      <c r="AE1969" s="8">
        <f t="shared" si="30"/>
        <v>-2.4027768510137406</v>
      </c>
    </row>
    <row r="1970" spans="1:31" x14ac:dyDescent="0.25">
      <c r="A1970" s="1">
        <v>1</v>
      </c>
      <c r="B1970" s="1">
        <v>64</v>
      </c>
      <c r="C1970" s="1">
        <v>1</v>
      </c>
      <c r="D1970" s="1">
        <v>9.7799999999999994</v>
      </c>
      <c r="E1970" s="7">
        <v>578.74171720000004</v>
      </c>
      <c r="F1970" s="7">
        <v>97</v>
      </c>
      <c r="G1970" s="1">
        <v>302</v>
      </c>
      <c r="H1970" s="1">
        <v>63.5</v>
      </c>
      <c r="I1970" s="1">
        <v>2</v>
      </c>
      <c r="J1970" s="1">
        <v>97</v>
      </c>
      <c r="K1970" s="1">
        <v>9.56</v>
      </c>
      <c r="L1970" s="1">
        <v>97</v>
      </c>
      <c r="M1970" s="1">
        <v>0.1</v>
      </c>
      <c r="N1970" s="7">
        <v>3736.2280000000001</v>
      </c>
      <c r="O1970" s="1">
        <v>46576897</v>
      </c>
      <c r="P1970" s="1">
        <v>0.6</v>
      </c>
      <c r="Q1970" s="1">
        <v>0.5</v>
      </c>
      <c r="R1970" s="1">
        <v>0.86</v>
      </c>
      <c r="S1970" s="1">
        <v>16.399999999999999</v>
      </c>
      <c r="T1970" s="1">
        <v>0</v>
      </c>
      <c r="U1970" s="1">
        <v>0</v>
      </c>
      <c r="V1970" s="1">
        <v>0</v>
      </c>
      <c r="W1970" s="1">
        <v>0</v>
      </c>
      <c r="X1970" s="1">
        <v>1</v>
      </c>
      <c r="Y1970" s="1">
        <v>1</v>
      </c>
      <c r="Z1970" s="1">
        <v>81.900000000000006</v>
      </c>
      <c r="AA1970" s="7">
        <f>SUMPRODUCT($A$19:$Y$19,A1970:Y1970)</f>
        <v>79.992455810824055</v>
      </c>
      <c r="AB1970" s="7">
        <f>(Z1970-AA1970)^2</f>
        <v>3.6387248336589364</v>
      </c>
      <c r="AC1970" s="7">
        <f>ABS(Z1970-AA1970)</f>
        <v>1.907544189175951</v>
      </c>
      <c r="AD1970" s="7">
        <f>(Z1970-$AC$10)^2</f>
        <v>165.4744814501212</v>
      </c>
      <c r="AE1970" s="8">
        <f t="shared" si="30"/>
        <v>1.907544189175951</v>
      </c>
    </row>
    <row r="1971" spans="1:31" x14ac:dyDescent="0.25">
      <c r="A1971" s="1">
        <v>1</v>
      </c>
      <c r="B1971" s="1">
        <v>48</v>
      </c>
      <c r="C1971" s="1">
        <v>97</v>
      </c>
      <c r="D1971" s="1">
        <v>1.85</v>
      </c>
      <c r="E1971" s="7">
        <v>15.88149254</v>
      </c>
      <c r="F1971" s="7">
        <v>92</v>
      </c>
      <c r="G1971" s="1">
        <v>2219</v>
      </c>
      <c r="H1971" s="1">
        <v>15.4</v>
      </c>
      <c r="I1971" s="1">
        <v>160</v>
      </c>
      <c r="J1971" s="1">
        <v>3</v>
      </c>
      <c r="K1971" s="1">
        <v>2.79</v>
      </c>
      <c r="L1971" s="1">
        <v>28</v>
      </c>
      <c r="M1971" s="1">
        <v>2</v>
      </c>
      <c r="N1971" s="7">
        <v>555.29694189999998</v>
      </c>
      <c r="O1971" s="1">
        <v>1644924</v>
      </c>
      <c r="P1971" s="1">
        <v>1.9</v>
      </c>
      <c r="Q1971" s="1">
        <v>1.9</v>
      </c>
      <c r="R1971" s="1">
        <v>0.38200000000000001</v>
      </c>
      <c r="S1971" s="1">
        <v>4.5999999999999996</v>
      </c>
      <c r="T1971" s="1">
        <v>1</v>
      </c>
      <c r="U1971" s="1">
        <v>0</v>
      </c>
      <c r="V1971" s="1">
        <v>0</v>
      </c>
      <c r="W1971" s="1">
        <v>0</v>
      </c>
      <c r="X1971" s="1">
        <v>0</v>
      </c>
      <c r="Y1971" s="1">
        <v>0</v>
      </c>
      <c r="Z1971" s="1">
        <v>45.3</v>
      </c>
      <c r="AA1971" s="7">
        <f>SUMPRODUCT($A$19:$Y$19,A1971:Y1971)</f>
        <v>55.267718322558295</v>
      </c>
      <c r="AB1971" s="7">
        <f>(Z1971-AA1971)^2</f>
        <v>99.355408557864408</v>
      </c>
      <c r="AC1971" s="7">
        <f>ABS(Z1971-AA1971)</f>
        <v>9.9677183225582979</v>
      </c>
      <c r="AD1971" s="7">
        <f>(Z1971-$AC$10)^2</f>
        <v>563.41248431682527</v>
      </c>
      <c r="AE1971" s="8">
        <f t="shared" si="30"/>
        <v>-9.9677183225582979</v>
      </c>
    </row>
    <row r="1972" spans="1:31" x14ac:dyDescent="0.25">
      <c r="A1972" s="1">
        <v>1</v>
      </c>
      <c r="B1972" s="1">
        <v>177</v>
      </c>
      <c r="C1972" s="1">
        <v>13</v>
      </c>
      <c r="D1972" s="1">
        <v>6.26</v>
      </c>
      <c r="E1972" s="7">
        <v>321.19530049999997</v>
      </c>
      <c r="F1972" s="7">
        <v>96</v>
      </c>
      <c r="G1972" s="1">
        <v>3526</v>
      </c>
      <c r="H1972" s="1">
        <v>22.6</v>
      </c>
      <c r="I1972" s="1">
        <v>15</v>
      </c>
      <c r="J1972" s="1">
        <v>98</v>
      </c>
      <c r="K1972" s="1">
        <v>3.55</v>
      </c>
      <c r="L1972" s="1">
        <v>98</v>
      </c>
      <c r="M1972" s="1">
        <v>0.5</v>
      </c>
      <c r="N1972" s="7">
        <v>2893.6513559999999</v>
      </c>
      <c r="O1972" s="1">
        <v>6542547</v>
      </c>
      <c r="P1972" s="1">
        <v>8.9</v>
      </c>
      <c r="Q1972" s="1">
        <v>9.1</v>
      </c>
      <c r="R1972" s="1">
        <v>0.68200000000000005</v>
      </c>
      <c r="S1972" s="1">
        <v>12</v>
      </c>
      <c r="T1972" s="1">
        <v>0</v>
      </c>
      <c r="U1972" s="1">
        <v>1</v>
      </c>
      <c r="V1972" s="1">
        <v>0</v>
      </c>
      <c r="W1972" s="1">
        <v>0</v>
      </c>
      <c r="X1972" s="1">
        <v>0</v>
      </c>
      <c r="Y1972" s="1">
        <v>0</v>
      </c>
      <c r="Z1972" s="1">
        <v>72.5</v>
      </c>
      <c r="AA1972" s="7">
        <f>SUMPRODUCT($A$19:$Y$19,A1972:Y1972)</f>
        <v>70.324805304981638</v>
      </c>
      <c r="AB1972" s="7">
        <f>(Z1972-AA1972)^2</f>
        <v>4.7314719612360259</v>
      </c>
      <c r="AC1972" s="7">
        <f>ABS(Z1972-AA1972)</f>
        <v>2.1751946950183623</v>
      </c>
      <c r="AD1972" s="7">
        <f>(Z1972-$AC$10)^2</f>
        <v>11.997137924083322</v>
      </c>
      <c r="AE1972" s="8">
        <f t="shared" si="30"/>
        <v>2.1751946950183623</v>
      </c>
    </row>
    <row r="1973" spans="1:31" x14ac:dyDescent="0.25">
      <c r="A1973" s="1">
        <v>1</v>
      </c>
      <c r="B1973" s="1">
        <v>66</v>
      </c>
      <c r="C1973" s="1">
        <v>2</v>
      </c>
      <c r="D1973" s="1">
        <v>8.65</v>
      </c>
      <c r="E1973" s="7">
        <v>4506.2559629999996</v>
      </c>
      <c r="F1973" s="7">
        <v>96</v>
      </c>
      <c r="G1973" s="1">
        <v>135</v>
      </c>
      <c r="H1973" s="1">
        <v>58.2</v>
      </c>
      <c r="I1973" s="1">
        <v>2</v>
      </c>
      <c r="J1973" s="1">
        <v>97</v>
      </c>
      <c r="K1973" s="1">
        <v>8.7100000000000009</v>
      </c>
      <c r="L1973" s="1">
        <v>95</v>
      </c>
      <c r="M1973" s="1">
        <v>0.1</v>
      </c>
      <c r="N1973" s="7">
        <v>31959.262149999999</v>
      </c>
      <c r="O1973" s="1">
        <v>57969484</v>
      </c>
      <c r="P1973" s="1">
        <v>0.5</v>
      </c>
      <c r="Q1973" s="1">
        <v>0.5</v>
      </c>
      <c r="R1973" s="1">
        <v>0.85099999999999998</v>
      </c>
      <c r="S1973" s="1">
        <v>15.8</v>
      </c>
      <c r="T1973" s="1">
        <v>0</v>
      </c>
      <c r="U1973" s="1">
        <v>0</v>
      </c>
      <c r="V1973" s="1">
        <v>0</v>
      </c>
      <c r="W1973" s="1">
        <v>0</v>
      </c>
      <c r="X1973" s="1">
        <v>1</v>
      </c>
      <c r="Y1973" s="1">
        <v>1</v>
      </c>
      <c r="Z1973" s="1">
        <v>88</v>
      </c>
      <c r="AA1973" s="7">
        <f>SUMPRODUCT($A$19:$Y$19,A1973:Y1973)</f>
        <v>80.94797474589609</v>
      </c>
      <c r="AB1973" s="7">
        <f>(Z1973-AA1973)^2</f>
        <v>49.731060184519315</v>
      </c>
      <c r="AC1973" s="7">
        <f>ABS(Z1973-AA1973)</f>
        <v>7.0520252541039099</v>
      </c>
      <c r="AD1973" s="7">
        <f>(Z1973-$AC$10)^2</f>
        <v>359.62148097233705</v>
      </c>
      <c r="AE1973" s="8">
        <f t="shared" si="30"/>
        <v>7.0520252541039099</v>
      </c>
    </row>
    <row r="1974" spans="1:31" x14ac:dyDescent="0.25">
      <c r="A1974" s="1">
        <v>1</v>
      </c>
      <c r="B1974" s="1">
        <v>434</v>
      </c>
      <c r="C1974" s="1">
        <v>80</v>
      </c>
      <c r="D1974" s="1">
        <v>1.23</v>
      </c>
      <c r="E1974" s="7">
        <v>67.333787349999994</v>
      </c>
      <c r="F1974" s="7">
        <v>75</v>
      </c>
      <c r="G1974" s="1">
        <v>12598</v>
      </c>
      <c r="H1974" s="1">
        <v>18.5</v>
      </c>
      <c r="I1974" s="1">
        <v>117</v>
      </c>
      <c r="J1974" s="1">
        <v>71</v>
      </c>
      <c r="K1974" s="1">
        <v>6.87</v>
      </c>
      <c r="L1974" s="1">
        <v>8</v>
      </c>
      <c r="M1974" s="1">
        <v>16.2</v>
      </c>
      <c r="N1974" s="7">
        <v>369.15453589999998</v>
      </c>
      <c r="O1974" s="1">
        <v>29237</v>
      </c>
      <c r="P1974" s="1">
        <v>3.9</v>
      </c>
      <c r="Q1974" s="1">
        <v>3.8</v>
      </c>
      <c r="R1974" s="1">
        <v>0.34100000000000003</v>
      </c>
      <c r="S1974" s="1">
        <v>7.3</v>
      </c>
      <c r="T1974" s="1">
        <v>1</v>
      </c>
      <c r="U1974" s="1">
        <v>0</v>
      </c>
      <c r="V1974" s="1">
        <v>0</v>
      </c>
      <c r="W1974" s="1">
        <v>0</v>
      </c>
      <c r="X1974" s="1">
        <v>0</v>
      </c>
      <c r="Y1974" s="1">
        <v>0</v>
      </c>
      <c r="Z1974" s="1">
        <v>58</v>
      </c>
      <c r="AA1974" s="7">
        <f>SUMPRODUCT($A$19:$Y$19,A1974:Y1974)</f>
        <v>47.866681656852123</v>
      </c>
      <c r="AB1974" s="7">
        <f>(Z1974-AA1974)^2</f>
        <v>102.68414064357724</v>
      </c>
      <c r="AC1974" s="7">
        <f>ABS(Z1974-AA1974)</f>
        <v>10.133318343147877</v>
      </c>
      <c r="AD1974" s="7">
        <f>(Z1974-$AC$10)^2</f>
        <v>121.80017184668468</v>
      </c>
      <c r="AE1974" s="8">
        <f t="shared" si="30"/>
        <v>10.133318343147877</v>
      </c>
    </row>
    <row r="1975" spans="1:31" x14ac:dyDescent="0.25">
      <c r="A1975" s="1">
        <v>1</v>
      </c>
      <c r="B1975" s="1">
        <v>252</v>
      </c>
      <c r="C1975" s="1">
        <v>50</v>
      </c>
      <c r="D1975" s="1">
        <v>0.12</v>
      </c>
      <c r="E1975" s="7">
        <v>5.8837605359999996</v>
      </c>
      <c r="F1975" s="7">
        <v>7</v>
      </c>
      <c r="G1975" s="1">
        <v>372</v>
      </c>
      <c r="H1975" s="1">
        <v>17.3</v>
      </c>
      <c r="I1975" s="1">
        <v>95</v>
      </c>
      <c r="J1975" s="1">
        <v>75</v>
      </c>
      <c r="K1975" s="1">
        <v>6.36</v>
      </c>
      <c r="L1975" s="1">
        <v>7</v>
      </c>
      <c r="M1975" s="1">
        <v>0.9</v>
      </c>
      <c r="N1975" s="7">
        <v>348.15151100000003</v>
      </c>
      <c r="O1975" s="1">
        <v>16425578</v>
      </c>
      <c r="P1975" s="1">
        <v>1.7</v>
      </c>
      <c r="Q1975" s="1">
        <v>1.6</v>
      </c>
      <c r="R1975" s="1">
        <v>0.312</v>
      </c>
      <c r="S1975" s="1">
        <v>4.5</v>
      </c>
      <c r="T1975" s="1">
        <v>1</v>
      </c>
      <c r="U1975" s="1">
        <v>0</v>
      </c>
      <c r="V1975" s="1">
        <v>0</v>
      </c>
      <c r="W1975" s="1">
        <v>0</v>
      </c>
      <c r="X1975" s="1">
        <v>0</v>
      </c>
      <c r="Y1975" s="1">
        <v>0</v>
      </c>
      <c r="Z1975" s="1">
        <v>58.2</v>
      </c>
      <c r="AA1975" s="7">
        <f>SUMPRODUCT($A$19:$Y$19,A1975:Y1975)</f>
        <v>55.415071765505864</v>
      </c>
      <c r="AB1975" s="7">
        <f>(Z1975-AA1975)^2</f>
        <v>7.7558252712826397</v>
      </c>
      <c r="AC1975" s="7">
        <f>ABS(Z1975-AA1975)</f>
        <v>2.7849282344941386</v>
      </c>
      <c r="AD1975" s="7">
        <f>(Z1975-$AC$10)^2</f>
        <v>117.42564724085564</v>
      </c>
      <c r="AE1975" s="8">
        <f t="shared" si="30"/>
        <v>2.7849282344941386</v>
      </c>
    </row>
    <row r="1976" spans="1:31" x14ac:dyDescent="0.25">
      <c r="A1976" s="1">
        <v>1</v>
      </c>
      <c r="B1976" s="1">
        <v>19</v>
      </c>
      <c r="C1976" s="1">
        <v>1100</v>
      </c>
      <c r="D1976" s="1">
        <v>3.1</v>
      </c>
      <c r="E1976" s="7">
        <v>64.96964491</v>
      </c>
      <c r="F1976" s="7">
        <v>73</v>
      </c>
      <c r="G1976" s="1">
        <v>18668</v>
      </c>
      <c r="H1976" s="1">
        <v>17</v>
      </c>
      <c r="I1976" s="1">
        <v>1400</v>
      </c>
      <c r="J1976" s="1">
        <v>79</v>
      </c>
      <c r="K1976" s="1">
        <v>4.3899999999999997</v>
      </c>
      <c r="L1976" s="1">
        <v>82</v>
      </c>
      <c r="M1976" s="1">
        <v>0.2</v>
      </c>
      <c r="N1976" s="7">
        <v>1446.98541</v>
      </c>
      <c r="O1976" s="1">
        <v>126365852</v>
      </c>
      <c r="P1976" s="1">
        <v>26.9</v>
      </c>
      <c r="Q1976" s="1">
        <v>27.6</v>
      </c>
      <c r="R1976" s="1">
        <v>0.59</v>
      </c>
      <c r="S1976" s="1">
        <v>11.3</v>
      </c>
      <c r="T1976" s="1">
        <v>0</v>
      </c>
      <c r="U1976" s="1">
        <v>1</v>
      </c>
      <c r="V1976" s="1">
        <v>0</v>
      </c>
      <c r="W1976" s="1">
        <v>0</v>
      </c>
      <c r="X1976" s="1">
        <v>0</v>
      </c>
      <c r="Y1976" s="1">
        <v>0</v>
      </c>
      <c r="Z1976" s="1">
        <v>67.3</v>
      </c>
      <c r="AA1976" s="7">
        <f>SUMPRODUCT($A$19:$Y$19,A1976:Y1976)</f>
        <v>70.560438903507801</v>
      </c>
      <c r="AB1976" s="7">
        <f>(Z1976-AA1976)^2</f>
        <v>10.630461843507174</v>
      </c>
      <c r="AC1976" s="7">
        <f>ABS(Z1976-AA1976)</f>
        <v>3.2604389035078043</v>
      </c>
      <c r="AD1976" s="7">
        <f>(Z1976-$AC$10)^2</f>
        <v>3.014777675636922</v>
      </c>
      <c r="AE1976" s="8">
        <f t="shared" si="30"/>
        <v>-3.2604389035078043</v>
      </c>
    </row>
    <row r="1977" spans="1:31" x14ac:dyDescent="0.25">
      <c r="A1977" s="1">
        <v>1</v>
      </c>
      <c r="B1977" s="1">
        <v>185</v>
      </c>
      <c r="C1977" s="1">
        <v>28</v>
      </c>
      <c r="D1977" s="1">
        <v>1.53</v>
      </c>
      <c r="E1977" s="7">
        <v>43.663855679999998</v>
      </c>
      <c r="F1977" s="7">
        <v>92</v>
      </c>
      <c r="G1977" s="1">
        <v>22</v>
      </c>
      <c r="H1977" s="1">
        <v>35.299999999999997</v>
      </c>
      <c r="I1977" s="1">
        <v>34</v>
      </c>
      <c r="J1977" s="1">
        <v>99</v>
      </c>
      <c r="K1977" s="1">
        <v>5.28</v>
      </c>
      <c r="L1977" s="1">
        <v>99</v>
      </c>
      <c r="M1977" s="1">
        <v>0.2</v>
      </c>
      <c r="N1977" s="7">
        <v>456.734892</v>
      </c>
      <c r="O1977" s="1">
        <v>2496445</v>
      </c>
      <c r="P1977" s="1">
        <v>3.4</v>
      </c>
      <c r="Q1977" s="1">
        <v>3.3</v>
      </c>
      <c r="R1977" s="1">
        <v>0.59399999999999997</v>
      </c>
      <c r="S1977" s="1">
        <v>10.7</v>
      </c>
      <c r="T1977" s="1">
        <v>0</v>
      </c>
      <c r="U1977" s="1">
        <v>1</v>
      </c>
      <c r="V1977" s="1">
        <v>0</v>
      </c>
      <c r="W1977" s="1">
        <v>0</v>
      </c>
      <c r="X1977" s="1">
        <v>0</v>
      </c>
      <c r="Y1977" s="1">
        <v>0</v>
      </c>
      <c r="Z1977" s="1">
        <v>67.400000000000006</v>
      </c>
      <c r="AA1977" s="7">
        <f>SUMPRODUCT($A$19:$Y$19,A1977:Y1977)</f>
        <v>70.504952717102498</v>
      </c>
      <c r="AB1977" s="7">
        <f>(Z1977-AA1977)^2</f>
        <v>9.6407313754421473</v>
      </c>
      <c r="AC1977" s="7">
        <f>ABS(Z1977-AA1977)</f>
        <v>3.104952717102492</v>
      </c>
      <c r="AD1977" s="7">
        <f>(Z1977-$AC$10)^2</f>
        <v>2.6775153727224015</v>
      </c>
      <c r="AE1977" s="8">
        <f t="shared" si="30"/>
        <v>-3.104952717102492</v>
      </c>
    </row>
    <row r="1978" spans="1:31" x14ac:dyDescent="0.25">
      <c r="A1978" s="1">
        <v>1</v>
      </c>
      <c r="B1978" s="1">
        <v>38</v>
      </c>
      <c r="C1978" s="1">
        <v>5</v>
      </c>
      <c r="D1978" s="1">
        <v>2.16</v>
      </c>
      <c r="E1978" s="7">
        <v>2.5271154220000001</v>
      </c>
      <c r="F1978" s="7">
        <v>92</v>
      </c>
      <c r="G1978" s="1">
        <v>1158</v>
      </c>
      <c r="H1978" s="1">
        <v>19</v>
      </c>
      <c r="I1978" s="1">
        <v>8</v>
      </c>
      <c r="J1978" s="1">
        <v>65</v>
      </c>
      <c r="K1978" s="1">
        <v>5.62</v>
      </c>
      <c r="L1978" s="1">
        <v>6</v>
      </c>
      <c r="M1978" s="1">
        <v>4.5999999999999996</v>
      </c>
      <c r="N1978" s="7">
        <v>36.571858499999998</v>
      </c>
      <c r="O1978" s="1">
        <v>132122</v>
      </c>
      <c r="P1978" s="1">
        <v>9.6</v>
      </c>
      <c r="Q1978" s="1">
        <v>9.5</v>
      </c>
      <c r="R1978" s="1">
        <v>0</v>
      </c>
      <c r="S1978" s="1">
        <v>7.4</v>
      </c>
      <c r="T1978" s="1">
        <v>1</v>
      </c>
      <c r="U1978" s="1">
        <v>0</v>
      </c>
      <c r="V1978" s="1">
        <v>0</v>
      </c>
      <c r="W1978" s="1">
        <v>0</v>
      </c>
      <c r="X1978" s="1">
        <v>0</v>
      </c>
      <c r="Y1978" s="1">
        <v>0</v>
      </c>
      <c r="Z1978" s="1">
        <v>53</v>
      </c>
      <c r="AA1978" s="7">
        <f>SUMPRODUCT($A$19:$Y$19,A1978:Y1978)</f>
        <v>56.547185443134282</v>
      </c>
      <c r="AB1978" s="7">
        <f>(Z1978-AA1978)^2</f>
        <v>12.582524567983752</v>
      </c>
      <c r="AC1978" s="7">
        <f>ABS(Z1978-AA1978)</f>
        <v>3.547185443134282</v>
      </c>
      <c r="AD1978" s="7">
        <f>(Z1978-$AC$10)^2</f>
        <v>257.16328699240927</v>
      </c>
      <c r="AE1978" s="8">
        <f t="shared" si="30"/>
        <v>-3.547185443134282</v>
      </c>
    </row>
    <row r="1979" spans="1:31" x14ac:dyDescent="0.25">
      <c r="A1979" s="1">
        <v>1</v>
      </c>
      <c r="B1979" s="1">
        <v>146</v>
      </c>
      <c r="C1979" s="1">
        <v>5</v>
      </c>
      <c r="D1979" s="1">
        <v>1.69</v>
      </c>
      <c r="E1979" s="7">
        <v>72.428089400000005</v>
      </c>
      <c r="F1979" s="7">
        <v>32</v>
      </c>
      <c r="G1979" s="1">
        <v>65</v>
      </c>
      <c r="H1979" s="1">
        <v>15.6</v>
      </c>
      <c r="I1979" s="1">
        <v>5</v>
      </c>
      <c r="J1979" s="1">
        <v>98</v>
      </c>
      <c r="K1979" s="1">
        <v>3.95</v>
      </c>
      <c r="L1979" s="1">
        <v>99</v>
      </c>
      <c r="M1979" s="1">
        <v>0.1</v>
      </c>
      <c r="N1979" s="7">
        <v>989.45477319999998</v>
      </c>
      <c r="O1979" s="1">
        <v>1983</v>
      </c>
      <c r="P1979" s="1">
        <v>15.4</v>
      </c>
      <c r="Q1979" s="1">
        <v>15.5</v>
      </c>
      <c r="R1979" s="1">
        <v>0.69699999999999995</v>
      </c>
      <c r="S1979" s="1">
        <v>12.7</v>
      </c>
      <c r="T1979" s="1">
        <v>0</v>
      </c>
      <c r="U1979" s="1">
        <v>1</v>
      </c>
      <c r="V1979" s="1">
        <v>0</v>
      </c>
      <c r="W1979" s="1">
        <v>0</v>
      </c>
      <c r="X1979" s="1">
        <v>0</v>
      </c>
      <c r="Y1979" s="1">
        <v>0</v>
      </c>
      <c r="Z1979" s="1">
        <v>73.900000000000006</v>
      </c>
      <c r="AA1979" s="7">
        <f>SUMPRODUCT($A$19:$Y$19,A1979:Y1979)</f>
        <v>71.64349217545535</v>
      </c>
      <c r="AB1979" s="7">
        <f>(Z1979-AA1979)^2</f>
        <v>5.0918275622312548</v>
      </c>
      <c r="AC1979" s="7">
        <f>ABS(Z1979-AA1979)</f>
        <v>2.2565078245446557</v>
      </c>
      <c r="AD1979" s="7">
        <f>(Z1979-$AC$10)^2</f>
        <v>23.655465683280486</v>
      </c>
      <c r="AE1979" s="8">
        <f t="shared" si="30"/>
        <v>2.2565078245446557</v>
      </c>
    </row>
    <row r="1980" spans="1:31" x14ac:dyDescent="0.25">
      <c r="A1980" s="1">
        <v>1</v>
      </c>
      <c r="B1980" s="1">
        <v>241</v>
      </c>
      <c r="C1980" s="1">
        <v>1</v>
      </c>
      <c r="D1980" s="1">
        <v>3.76</v>
      </c>
      <c r="E1980" s="7">
        <v>0</v>
      </c>
      <c r="F1980" s="7">
        <v>84</v>
      </c>
      <c r="G1980" s="1">
        <v>47</v>
      </c>
      <c r="H1980" s="1">
        <v>35</v>
      </c>
      <c r="I1980" s="1">
        <v>1</v>
      </c>
      <c r="J1980" s="1">
        <v>84</v>
      </c>
      <c r="K1980" s="1">
        <v>5.72</v>
      </c>
      <c r="L1980" s="1">
        <v>84</v>
      </c>
      <c r="M1980" s="1">
        <v>2.1</v>
      </c>
      <c r="N1980" s="7">
        <v>1862.1672739999999</v>
      </c>
      <c r="O1980" s="1">
        <v>927414</v>
      </c>
      <c r="P1980" s="1">
        <v>5.6</v>
      </c>
      <c r="Q1980" s="1">
        <v>5.4</v>
      </c>
      <c r="R1980" s="1">
        <v>0.47</v>
      </c>
      <c r="S1980" s="1">
        <v>6.3</v>
      </c>
      <c r="T1980" s="1">
        <v>1</v>
      </c>
      <c r="U1980" s="1">
        <v>0</v>
      </c>
      <c r="V1980" s="1">
        <v>0</v>
      </c>
      <c r="W1980" s="1">
        <v>0</v>
      </c>
      <c r="X1980" s="1">
        <v>0</v>
      </c>
      <c r="Y1980" s="1">
        <v>0</v>
      </c>
      <c r="Z1980" s="1">
        <v>63.5</v>
      </c>
      <c r="AA1980" s="7">
        <f>SUMPRODUCT($A$19:$Y$19,A1980:Y1980)</f>
        <v>60.293274653906593</v>
      </c>
      <c r="AB1980" s="7">
        <f>(Z1980-AA1980)^2</f>
        <v>10.28308744527788</v>
      </c>
      <c r="AC1980" s="7">
        <f>ABS(Z1980-AA1980)</f>
        <v>3.2067253460934069</v>
      </c>
      <c r="AD1980" s="7">
        <f>(Z1980-$AC$10)^2</f>
        <v>30.650745186387613</v>
      </c>
      <c r="AE1980" s="8">
        <f t="shared" si="30"/>
        <v>3.2067253460934069</v>
      </c>
    </row>
    <row r="1981" spans="1:31" x14ac:dyDescent="0.25">
      <c r="A1981" s="1">
        <v>1</v>
      </c>
      <c r="B1981" s="1">
        <v>18</v>
      </c>
      <c r="C1981" s="1">
        <v>0</v>
      </c>
      <c r="D1981" s="1">
        <v>1.21</v>
      </c>
      <c r="E1981" s="7">
        <v>21.900752319999999</v>
      </c>
      <c r="F1981" s="7">
        <v>7</v>
      </c>
      <c r="G1981" s="1">
        <v>9</v>
      </c>
      <c r="H1981" s="1">
        <v>41.1</v>
      </c>
      <c r="I1981" s="1">
        <v>0</v>
      </c>
      <c r="J1981" s="1">
        <v>67</v>
      </c>
      <c r="K1981" s="1">
        <v>3.28</v>
      </c>
      <c r="L1981" s="1">
        <v>71</v>
      </c>
      <c r="M1981" s="1">
        <v>0.1</v>
      </c>
      <c r="N1981" s="7">
        <v>1469.8491489999999</v>
      </c>
      <c r="O1981" s="1">
        <v>18563</v>
      </c>
      <c r="P1981" s="1">
        <v>1.7</v>
      </c>
      <c r="Q1981" s="1">
        <v>1.7</v>
      </c>
      <c r="R1981" s="1">
        <v>0</v>
      </c>
      <c r="S1981" s="1">
        <v>9.6</v>
      </c>
      <c r="T1981" s="1">
        <v>0</v>
      </c>
      <c r="U1981" s="1">
        <v>0</v>
      </c>
      <c r="V1981" s="1">
        <v>1</v>
      </c>
      <c r="W1981" s="1">
        <v>0</v>
      </c>
      <c r="X1981" s="1">
        <v>0</v>
      </c>
      <c r="Y1981" s="1">
        <v>0</v>
      </c>
      <c r="Z1981" s="1">
        <v>69</v>
      </c>
      <c r="AA1981" s="7">
        <f>SUMPRODUCT($A$19:$Y$19,A1981:Y1981)</f>
        <v>67.559227310038665</v>
      </c>
      <c r="AB1981" s="7">
        <f>(Z1981-AA1981)^2</f>
        <v>2.0758259441384217</v>
      </c>
      <c r="AC1981" s="7">
        <f>ABS(Z1981-AA1981)</f>
        <v>1.4407726899613351</v>
      </c>
      <c r="AD1981" s="7">
        <f>(Z1981-$AC$10)^2</f>
        <v>1.3185260905460203E-3</v>
      </c>
      <c r="AE1981" s="8">
        <f t="shared" si="30"/>
        <v>1.4407726899613351</v>
      </c>
    </row>
    <row r="1982" spans="1:31" x14ac:dyDescent="0.25">
      <c r="A1982" s="1">
        <v>1</v>
      </c>
      <c r="B1982" s="1">
        <v>272</v>
      </c>
      <c r="C1982" s="1">
        <v>1</v>
      </c>
      <c r="D1982" s="1">
        <v>0.09</v>
      </c>
      <c r="E1982" s="7">
        <v>35.029486239999997</v>
      </c>
      <c r="F1982" s="7">
        <v>92</v>
      </c>
      <c r="G1982" s="1">
        <v>0</v>
      </c>
      <c r="H1982" s="1">
        <v>17.3</v>
      </c>
      <c r="I1982" s="1">
        <v>2</v>
      </c>
      <c r="J1982" s="1">
        <v>7</v>
      </c>
      <c r="K1982" s="1">
        <v>3.56</v>
      </c>
      <c r="L1982" s="1">
        <v>7</v>
      </c>
      <c r="M1982" s="1">
        <v>0.1</v>
      </c>
      <c r="N1982" s="7">
        <v>375.8528566</v>
      </c>
      <c r="O1982" s="1">
        <v>542357</v>
      </c>
      <c r="P1982" s="1">
        <v>7.9</v>
      </c>
      <c r="Q1982" s="1">
        <v>7.9</v>
      </c>
      <c r="R1982" s="1">
        <v>0</v>
      </c>
      <c r="S1982" s="1">
        <v>8.1999999999999993</v>
      </c>
      <c r="T1982" s="1">
        <v>1</v>
      </c>
      <c r="U1982" s="1">
        <v>0</v>
      </c>
      <c r="V1982" s="1">
        <v>0</v>
      </c>
      <c r="W1982" s="1">
        <v>0</v>
      </c>
      <c r="X1982" s="1">
        <v>0</v>
      </c>
      <c r="Y1982" s="1">
        <v>0</v>
      </c>
      <c r="Z1982" s="1">
        <v>59.5</v>
      </c>
      <c r="AA1982" s="7">
        <f>SUMPRODUCT($A$19:$Y$19,A1982:Y1982)</f>
        <v>53.446354029467265</v>
      </c>
      <c r="AB1982" s="7">
        <f>(Z1982-AA1982)^2</f>
        <v>36.646629536547216</v>
      </c>
      <c r="AC1982" s="7">
        <f>ABS(Z1982-AA1982)</f>
        <v>6.0536459705327346</v>
      </c>
      <c r="AD1982" s="7">
        <f>(Z1982-$AC$10)^2</f>
        <v>90.941237302967295</v>
      </c>
      <c r="AE1982" s="8">
        <f t="shared" si="30"/>
        <v>6.0536459705327346</v>
      </c>
    </row>
    <row r="1983" spans="1:31" x14ac:dyDescent="0.25">
      <c r="A1983" s="1">
        <v>1</v>
      </c>
      <c r="B1983" s="1">
        <v>124</v>
      </c>
      <c r="C1983" s="1">
        <v>0</v>
      </c>
      <c r="D1983" s="1">
        <v>13.39</v>
      </c>
      <c r="E1983" s="7">
        <v>11.63615139</v>
      </c>
      <c r="F1983" s="7">
        <v>92</v>
      </c>
      <c r="G1983" s="1">
        <v>6</v>
      </c>
      <c r="H1983" s="1">
        <v>55.8</v>
      </c>
      <c r="I1983" s="1">
        <v>0</v>
      </c>
      <c r="J1983" s="1">
        <v>95</v>
      </c>
      <c r="K1983" s="1">
        <v>6.19</v>
      </c>
      <c r="L1983" s="1">
        <v>95</v>
      </c>
      <c r="M1983" s="1">
        <v>0.1</v>
      </c>
      <c r="N1983" s="7">
        <v>653.71636999999998</v>
      </c>
      <c r="O1983" s="1">
        <v>444</v>
      </c>
      <c r="P1983" s="1">
        <v>2</v>
      </c>
      <c r="Q1983" s="1">
        <v>2</v>
      </c>
      <c r="R1983" s="1">
        <v>0.75900000000000001</v>
      </c>
      <c r="S1983" s="1">
        <v>12.6</v>
      </c>
      <c r="T1983" s="1">
        <v>0</v>
      </c>
      <c r="U1983" s="1">
        <v>0</v>
      </c>
      <c r="V1983" s="1">
        <v>0</v>
      </c>
      <c r="W1983" s="1">
        <v>0</v>
      </c>
      <c r="X1983" s="1">
        <v>1</v>
      </c>
      <c r="Y1983" s="1">
        <v>1</v>
      </c>
      <c r="Z1983" s="1">
        <v>74.8</v>
      </c>
      <c r="AA1983" s="7">
        <f>SUMPRODUCT($A$19:$Y$19,A1983:Y1983)</f>
        <v>75.399024727406214</v>
      </c>
      <c r="AB1983" s="7">
        <f>(Z1983-AA1983)^2</f>
        <v>0.35883062404409261</v>
      </c>
      <c r="AC1983" s="7">
        <f>ABS(Z1983-AA1983)</f>
        <v>0.59902472740621704</v>
      </c>
      <c r="AD1983" s="7">
        <f>(Z1983-$AC$10)^2</f>
        <v>33.220104957049969</v>
      </c>
      <c r="AE1983" s="8">
        <f t="shared" si="30"/>
        <v>-0.59902472740621704</v>
      </c>
    </row>
    <row r="1984" spans="1:31" x14ac:dyDescent="0.25">
      <c r="A1984" s="1">
        <v>1</v>
      </c>
      <c r="B1984" s="1">
        <v>166</v>
      </c>
      <c r="C1984" s="1">
        <v>0</v>
      </c>
      <c r="D1984" s="1">
        <v>3.76</v>
      </c>
      <c r="E1984" s="7">
        <v>0</v>
      </c>
      <c r="F1984" s="7">
        <v>78</v>
      </c>
      <c r="G1984" s="1">
        <v>0</v>
      </c>
      <c r="H1984" s="1">
        <v>69.400000000000006</v>
      </c>
      <c r="I1984" s="1">
        <v>0</v>
      </c>
      <c r="J1984" s="1">
        <v>71</v>
      </c>
      <c r="K1984" s="1">
        <v>5.72</v>
      </c>
      <c r="L1984" s="1">
        <v>72</v>
      </c>
      <c r="M1984" s="1">
        <v>0.1</v>
      </c>
      <c r="N1984" s="7">
        <v>1653.2390500000001</v>
      </c>
      <c r="O1984" s="1">
        <v>1315372</v>
      </c>
      <c r="P1984" s="1">
        <v>0.2</v>
      </c>
      <c r="Q1984" s="1">
        <v>0.2</v>
      </c>
      <c r="R1984" s="1">
        <v>0.63700000000000001</v>
      </c>
      <c r="S1984" s="1">
        <v>11.7</v>
      </c>
      <c r="T1984" s="1">
        <v>0</v>
      </c>
      <c r="U1984" s="1">
        <v>0</v>
      </c>
      <c r="V1984" s="1">
        <v>1</v>
      </c>
      <c r="W1984" s="1">
        <v>0</v>
      </c>
      <c r="X1984" s="1">
        <v>0</v>
      </c>
      <c r="Y1984" s="1">
        <v>0</v>
      </c>
      <c r="Z1984" s="1">
        <v>69.400000000000006</v>
      </c>
      <c r="AA1984" s="7">
        <f>SUMPRODUCT($A$19:$Y$19,A1984:Y1984)</f>
        <v>69.442291746315107</v>
      </c>
      <c r="AB1984" s="7">
        <f>(Z1984-AA1984)^2</f>
        <v>1.7885918063808514E-3</v>
      </c>
      <c r="AC1984" s="7">
        <f>ABS(Z1984-AA1984)</f>
        <v>4.2291746315100909E-2</v>
      </c>
      <c r="AD1984" s="7">
        <f>(Z1984-$AC$10)^2</f>
        <v>0.13226931443258166</v>
      </c>
      <c r="AE1984" s="8">
        <f t="shared" si="30"/>
        <v>-4.2291746315100909E-2</v>
      </c>
    </row>
    <row r="1985" spans="1:31" x14ac:dyDescent="0.25">
      <c r="A1985" s="1">
        <v>1</v>
      </c>
      <c r="B1985" s="1">
        <v>86</v>
      </c>
      <c r="C1985" s="1">
        <v>0</v>
      </c>
      <c r="D1985" s="1">
        <v>10.25</v>
      </c>
      <c r="E1985" s="7">
        <v>640.35609179999994</v>
      </c>
      <c r="F1985" s="7">
        <v>94</v>
      </c>
      <c r="G1985" s="1">
        <v>64</v>
      </c>
      <c r="H1985" s="1">
        <v>6.9</v>
      </c>
      <c r="I1985" s="1">
        <v>1</v>
      </c>
      <c r="J1985" s="1">
        <v>99</v>
      </c>
      <c r="K1985" s="1">
        <v>9.25</v>
      </c>
      <c r="L1985" s="1">
        <v>98</v>
      </c>
      <c r="M1985" s="1">
        <v>0.1</v>
      </c>
      <c r="N1985" s="7">
        <v>4443.8313099999996</v>
      </c>
      <c r="O1985" s="1">
        <v>16257</v>
      </c>
      <c r="P1985" s="1">
        <v>0.8</v>
      </c>
      <c r="Q1985" s="1">
        <v>0.8</v>
      </c>
      <c r="R1985" s="1">
        <v>0.871</v>
      </c>
      <c r="S1985" s="1">
        <v>15.8</v>
      </c>
      <c r="T1985" s="1">
        <v>0</v>
      </c>
      <c r="U1985" s="1">
        <v>0</v>
      </c>
      <c r="V1985" s="1">
        <v>0</v>
      </c>
      <c r="W1985" s="1">
        <v>0</v>
      </c>
      <c r="X1985" s="1">
        <v>1</v>
      </c>
      <c r="Y1985" s="1">
        <v>1</v>
      </c>
      <c r="Z1985" s="1">
        <v>79.5</v>
      </c>
      <c r="AA1985" s="7">
        <f>SUMPRODUCT($A$19:$Y$19,A1985:Y1985)</f>
        <v>77.984481313265604</v>
      </c>
      <c r="AB1985" s="7">
        <f>(Z1985-AA1985)^2</f>
        <v>2.2967968898411475</v>
      </c>
      <c r="AC1985" s="7">
        <f>ABS(Z1985-AA1985)</f>
        <v>1.5155186867343957</v>
      </c>
      <c r="AD1985" s="7">
        <f>(Z1985-$AC$10)^2</f>
        <v>109.48877672006887</v>
      </c>
      <c r="AE1985" s="8">
        <f t="shared" si="30"/>
        <v>1.5155186867343957</v>
      </c>
    </row>
    <row r="1986" spans="1:31" x14ac:dyDescent="0.25">
      <c r="A1986" s="1">
        <v>1</v>
      </c>
      <c r="B1986" s="1">
        <v>19</v>
      </c>
      <c r="C1986" s="1">
        <v>385</v>
      </c>
      <c r="D1986" s="1">
        <v>0.02</v>
      </c>
      <c r="E1986" s="7">
        <v>18.845343119999999</v>
      </c>
      <c r="F1986" s="7">
        <v>92</v>
      </c>
      <c r="G1986" s="1">
        <v>2064</v>
      </c>
      <c r="H1986" s="1">
        <v>16.399999999999999</v>
      </c>
      <c r="I1986" s="1">
        <v>495</v>
      </c>
      <c r="J1986" s="1">
        <v>65</v>
      </c>
      <c r="K1986" s="1">
        <v>2.79</v>
      </c>
      <c r="L1986" s="1">
        <v>62</v>
      </c>
      <c r="M1986" s="1">
        <v>0.1</v>
      </c>
      <c r="N1986" s="7">
        <v>533.86241140000004</v>
      </c>
      <c r="O1986" s="1">
        <v>138523285</v>
      </c>
      <c r="P1986" s="1">
        <v>22.2</v>
      </c>
      <c r="Q1986" s="1">
        <v>22.6</v>
      </c>
      <c r="R1986" s="1">
        <v>0.44500000000000001</v>
      </c>
      <c r="S1986" s="1">
        <v>5.3</v>
      </c>
      <c r="T1986" s="1">
        <v>0</v>
      </c>
      <c r="U1986" s="1">
        <v>1</v>
      </c>
      <c r="V1986" s="1">
        <v>0</v>
      </c>
      <c r="W1986" s="1">
        <v>0</v>
      </c>
      <c r="X1986" s="1">
        <v>0</v>
      </c>
      <c r="Y1986" s="1">
        <v>0</v>
      </c>
      <c r="Z1986" s="1">
        <v>62.8</v>
      </c>
      <c r="AA1986" s="7">
        <f>SUMPRODUCT($A$19:$Y$19,A1986:Y1986)</f>
        <v>64.630430095829212</v>
      </c>
      <c r="AB1986" s="7">
        <f>(Z1986-AA1986)^2</f>
        <v>3.3504743357173474</v>
      </c>
      <c r="AC1986" s="7">
        <f>ABS(Z1986-AA1986)</f>
        <v>1.8304300958292146</v>
      </c>
      <c r="AD1986" s="7">
        <f>(Z1986-$AC$10)^2</f>
        <v>38.891581306789092</v>
      </c>
      <c r="AE1986" s="8">
        <f t="shared" si="30"/>
        <v>-1.8304300958292146</v>
      </c>
    </row>
    <row r="1987" spans="1:31" x14ac:dyDescent="0.25">
      <c r="A1987" s="1">
        <v>1</v>
      </c>
      <c r="B1987" s="1">
        <v>176</v>
      </c>
      <c r="C1987" s="1">
        <v>1</v>
      </c>
      <c r="D1987" s="1">
        <v>12.55</v>
      </c>
      <c r="E1987" s="7">
        <v>163.3433278</v>
      </c>
      <c r="F1987" s="7">
        <v>92</v>
      </c>
      <c r="G1987" s="1">
        <v>0</v>
      </c>
      <c r="H1987" s="1">
        <v>59.9</v>
      </c>
      <c r="I1987" s="1">
        <v>1</v>
      </c>
      <c r="J1987" s="1">
        <v>99</v>
      </c>
      <c r="K1987" s="1">
        <v>7.51</v>
      </c>
      <c r="L1987" s="1">
        <v>99</v>
      </c>
      <c r="M1987" s="1">
        <v>0.1</v>
      </c>
      <c r="N1987" s="7">
        <v>13842.6549</v>
      </c>
      <c r="O1987" s="1">
        <v>15578</v>
      </c>
      <c r="P1987" s="1">
        <v>1.9</v>
      </c>
      <c r="Q1987" s="1">
        <v>1.9</v>
      </c>
      <c r="R1987" s="1">
        <v>0.80900000000000005</v>
      </c>
      <c r="S1987" s="1">
        <v>15.3</v>
      </c>
      <c r="T1987" s="1">
        <v>0</v>
      </c>
      <c r="U1987" s="1">
        <v>0</v>
      </c>
      <c r="V1987" s="1">
        <v>0</v>
      </c>
      <c r="W1987" s="1">
        <v>0</v>
      </c>
      <c r="X1987" s="1">
        <v>1</v>
      </c>
      <c r="Y1987" s="1">
        <v>1</v>
      </c>
      <c r="Z1987" s="1">
        <v>73.5</v>
      </c>
      <c r="AA1987" s="7">
        <f>SUMPRODUCT($A$19:$Y$19,A1987:Y1987)</f>
        <v>77.476423703764411</v>
      </c>
      <c r="AB1987" s="7">
        <f>(Z1987-AA1987)^2</f>
        <v>15.811945471859474</v>
      </c>
      <c r="AC1987" s="7">
        <f>ABS(Z1987-AA1987)</f>
        <v>3.9764237037644108</v>
      </c>
      <c r="AD1987" s="7">
        <f>(Z1987-$AC$10)^2</f>
        <v>19.924514894938401</v>
      </c>
      <c r="AE1987" s="8">
        <f t="shared" si="30"/>
        <v>-3.9764237037644108</v>
      </c>
    </row>
    <row r="1988" spans="1:31" x14ac:dyDescent="0.25">
      <c r="A1988" s="1">
        <v>1</v>
      </c>
      <c r="B1988" s="1">
        <v>163</v>
      </c>
      <c r="C1988" s="1">
        <v>9</v>
      </c>
      <c r="D1988" s="1">
        <v>3.99</v>
      </c>
      <c r="E1988" s="7">
        <v>84.175270080000004</v>
      </c>
      <c r="F1988" s="7">
        <v>36</v>
      </c>
      <c r="G1988" s="1">
        <v>0</v>
      </c>
      <c r="H1988" s="1">
        <v>43.6</v>
      </c>
      <c r="I1988" s="1">
        <v>11</v>
      </c>
      <c r="J1988" s="1">
        <v>83</v>
      </c>
      <c r="K1988" s="1">
        <v>3.38</v>
      </c>
      <c r="L1988" s="1">
        <v>87</v>
      </c>
      <c r="M1988" s="1">
        <v>0.3</v>
      </c>
      <c r="N1988" s="7">
        <v>1451.2977599999999</v>
      </c>
      <c r="O1988" s="1">
        <v>12628596</v>
      </c>
      <c r="P1988" s="1">
        <v>1.6</v>
      </c>
      <c r="Q1988" s="1">
        <v>1.5</v>
      </c>
      <c r="R1988" s="1">
        <v>0.66800000000000004</v>
      </c>
      <c r="S1988" s="1">
        <v>12.4</v>
      </c>
      <c r="T1988" s="1">
        <v>0</v>
      </c>
      <c r="U1988" s="1">
        <v>0</v>
      </c>
      <c r="V1988" s="1">
        <v>0</v>
      </c>
      <c r="W1988" s="1">
        <v>1</v>
      </c>
      <c r="X1988" s="1">
        <v>0</v>
      </c>
      <c r="Y1988" s="1">
        <v>0</v>
      </c>
      <c r="Z1988" s="1">
        <v>72.8</v>
      </c>
      <c r="AA1988" s="7">
        <f>SUMPRODUCT($A$19:$Y$19,A1988:Y1988)</f>
        <v>72.238398182049366</v>
      </c>
      <c r="AB1988" s="7">
        <f>(Z1988-AA1988)^2</f>
        <v>0.31539660192545393</v>
      </c>
      <c r="AC1988" s="7">
        <f>ABS(Z1988-AA1988)</f>
        <v>0.56160181795063124</v>
      </c>
      <c r="AD1988" s="7">
        <f>(Z1988-$AC$10)^2</f>
        <v>14.165351015339825</v>
      </c>
      <c r="AE1988" s="8">
        <f t="shared" si="30"/>
        <v>0.56160181795063124</v>
      </c>
    </row>
    <row r="1989" spans="1:31" x14ac:dyDescent="0.25">
      <c r="A1989" s="1">
        <v>1</v>
      </c>
      <c r="B1989" s="1">
        <v>72</v>
      </c>
      <c r="C1989" s="1">
        <v>2</v>
      </c>
      <c r="D1989" s="1">
        <v>11.05</v>
      </c>
      <c r="E1989" s="7">
        <v>510.9327012</v>
      </c>
      <c r="F1989" s="7">
        <v>96</v>
      </c>
      <c r="G1989" s="1">
        <v>267</v>
      </c>
      <c r="H1989" s="1">
        <v>61.7</v>
      </c>
      <c r="I1989" s="1">
        <v>2</v>
      </c>
      <c r="J1989" s="1">
        <v>96</v>
      </c>
      <c r="K1989" s="1">
        <v>8.36</v>
      </c>
      <c r="L1989" s="1">
        <v>96</v>
      </c>
      <c r="M1989" s="1">
        <v>0.1</v>
      </c>
      <c r="N1989" s="7">
        <v>3279.4140000000002</v>
      </c>
      <c r="O1989" s="1">
        <v>4522683</v>
      </c>
      <c r="P1989" s="1">
        <v>0.6</v>
      </c>
      <c r="Q1989" s="1">
        <v>0.5</v>
      </c>
      <c r="R1989" s="1">
        <v>0.84899999999999998</v>
      </c>
      <c r="S1989" s="1">
        <v>16</v>
      </c>
      <c r="T1989" s="1">
        <v>0</v>
      </c>
      <c r="U1989" s="1">
        <v>0</v>
      </c>
      <c r="V1989" s="1">
        <v>0</v>
      </c>
      <c r="W1989" s="1">
        <v>0</v>
      </c>
      <c r="X1989" s="1">
        <v>1</v>
      </c>
      <c r="Y1989" s="1">
        <v>1</v>
      </c>
      <c r="Z1989" s="1">
        <v>89</v>
      </c>
      <c r="AA1989" s="7">
        <f>SUMPRODUCT($A$19:$Y$19,A1989:Y1989)</f>
        <v>79.331332114992833</v>
      </c>
      <c r="AB1989" s="7">
        <f>(Z1989-AA1989)^2</f>
        <v>93.483138670568962</v>
      </c>
      <c r="AC1989" s="7">
        <f>ABS(Z1989-AA1989)</f>
        <v>9.6686678850071672</v>
      </c>
      <c r="AD1989" s="7">
        <f>(Z1989-$AC$10)^2</f>
        <v>398.5488579431921</v>
      </c>
      <c r="AE1989" s="8">
        <f t="shared" si="30"/>
        <v>9.6686678850071672</v>
      </c>
    </row>
    <row r="1990" spans="1:31" x14ac:dyDescent="0.25">
      <c r="A1990" s="1">
        <v>1</v>
      </c>
      <c r="B1990" s="1">
        <v>56</v>
      </c>
      <c r="C1990" s="1">
        <v>2</v>
      </c>
      <c r="D1990" s="1">
        <v>7.55</v>
      </c>
      <c r="E1990" s="7">
        <v>94.434286150000005</v>
      </c>
      <c r="F1990" s="7">
        <v>92</v>
      </c>
      <c r="G1990" s="1">
        <v>229</v>
      </c>
      <c r="H1990" s="1">
        <v>28.2</v>
      </c>
      <c r="I1990" s="1">
        <v>3</v>
      </c>
      <c r="J1990" s="1">
        <v>99</v>
      </c>
      <c r="K1990" s="1">
        <v>1.25</v>
      </c>
      <c r="L1990" s="1">
        <v>96</v>
      </c>
      <c r="M1990" s="1">
        <v>0.1</v>
      </c>
      <c r="N1990" s="7">
        <v>4454.4474600000003</v>
      </c>
      <c r="O1990" s="1">
        <v>127445</v>
      </c>
      <c r="P1990" s="1">
        <v>2</v>
      </c>
      <c r="Q1990" s="1">
        <v>1.7</v>
      </c>
      <c r="R1990" s="1">
        <v>0.89400000000000002</v>
      </c>
      <c r="S1990" s="1">
        <v>15.3</v>
      </c>
      <c r="T1990" s="1">
        <v>0</v>
      </c>
      <c r="U1990" s="1">
        <v>1</v>
      </c>
      <c r="V1990" s="1">
        <v>0</v>
      </c>
      <c r="W1990" s="1">
        <v>0</v>
      </c>
      <c r="X1990" s="1">
        <v>0</v>
      </c>
      <c r="Y1990" s="1">
        <v>1</v>
      </c>
      <c r="Z1990" s="1">
        <v>83.5</v>
      </c>
      <c r="AA1990" s="7">
        <f>SUMPRODUCT($A$19:$Y$19,A1990:Y1990)</f>
        <v>78.149303999958619</v>
      </c>
      <c r="AB1990" s="7">
        <f>(Z1990-AA1990)^2</f>
        <v>28.629947684858838</v>
      </c>
      <c r="AC1990" s="7">
        <f>ABS(Z1990-AA1990)</f>
        <v>5.3506960000413812</v>
      </c>
      <c r="AD1990" s="7">
        <f>(Z1990-$AC$10)^2</f>
        <v>209.19828460348918</v>
      </c>
      <c r="AE1990" s="8">
        <f t="shared" si="30"/>
        <v>5.3506960000413812</v>
      </c>
    </row>
    <row r="1991" spans="1:31" x14ac:dyDescent="0.25">
      <c r="A1991" s="1">
        <v>1</v>
      </c>
      <c r="B1991" s="1">
        <v>259</v>
      </c>
      <c r="C1991" s="1">
        <v>25</v>
      </c>
      <c r="D1991" s="1">
        <v>1.1599999999999999</v>
      </c>
      <c r="E1991" s="7">
        <v>71.013992490000007</v>
      </c>
      <c r="F1991" s="7">
        <v>79</v>
      </c>
      <c r="G1991" s="1">
        <v>1461</v>
      </c>
      <c r="H1991" s="1">
        <v>22.5</v>
      </c>
      <c r="I1991" s="1">
        <v>39</v>
      </c>
      <c r="J1991" s="1">
        <v>8</v>
      </c>
      <c r="K1991" s="1">
        <v>4.46</v>
      </c>
      <c r="L1991" s="1">
        <v>79</v>
      </c>
      <c r="M1991" s="1">
        <v>1.6</v>
      </c>
      <c r="N1991" s="7">
        <v>793.45243000000005</v>
      </c>
      <c r="O1991" s="1">
        <v>894476</v>
      </c>
      <c r="P1991" s="1">
        <v>7.9</v>
      </c>
      <c r="Q1991" s="1">
        <v>7.8</v>
      </c>
      <c r="R1991" s="1">
        <v>0.44800000000000001</v>
      </c>
      <c r="S1991" s="1">
        <v>9.3000000000000007</v>
      </c>
      <c r="T1991" s="1">
        <v>1</v>
      </c>
      <c r="U1991" s="1">
        <v>0</v>
      </c>
      <c r="V1991" s="1">
        <v>0</v>
      </c>
      <c r="W1991" s="1">
        <v>0</v>
      </c>
      <c r="X1991" s="1">
        <v>0</v>
      </c>
      <c r="Y1991" s="1">
        <v>0</v>
      </c>
      <c r="Z1991" s="1">
        <v>58.4</v>
      </c>
      <c r="AA1991" s="7">
        <f>SUMPRODUCT($A$19:$Y$19,A1991:Y1991)</f>
        <v>58.422534315346496</v>
      </c>
      <c r="AB1991" s="7">
        <f>(Z1991-AA1991)^2</f>
        <v>5.0779536813539881E-4</v>
      </c>
      <c r="AC1991" s="7">
        <f>ABS(Z1991-AA1991)</f>
        <v>2.2534315346497635E-2</v>
      </c>
      <c r="AD1991" s="7">
        <f>(Z1991-$AC$10)^2</f>
        <v>113.13112263502674</v>
      </c>
      <c r="AE1991" s="8">
        <f t="shared" si="30"/>
        <v>-2.2534315346497635E-2</v>
      </c>
    </row>
    <row r="1992" spans="1:31" x14ac:dyDescent="0.25">
      <c r="A1992" s="1">
        <v>1</v>
      </c>
      <c r="B1992" s="1">
        <v>257</v>
      </c>
      <c r="C1992" s="1">
        <v>6</v>
      </c>
      <c r="D1992" s="1">
        <v>4.49</v>
      </c>
      <c r="E1992" s="7">
        <v>7.8837914739999997</v>
      </c>
      <c r="F1992" s="7">
        <v>4</v>
      </c>
      <c r="G1992" s="1">
        <v>817</v>
      </c>
      <c r="H1992" s="1">
        <v>54.8</v>
      </c>
      <c r="I1992" s="1">
        <v>8</v>
      </c>
      <c r="J1992" s="1">
        <v>99</v>
      </c>
      <c r="K1992" s="1">
        <v>5.59</v>
      </c>
      <c r="L1992" s="1">
        <v>99</v>
      </c>
      <c r="M1992" s="1">
        <v>0.7</v>
      </c>
      <c r="N1992" s="7">
        <v>635.78963499999998</v>
      </c>
      <c r="O1992" s="1">
        <v>49175848</v>
      </c>
      <c r="P1992" s="1">
        <v>3</v>
      </c>
      <c r="Q1992" s="1">
        <v>3.1</v>
      </c>
      <c r="R1992" s="1">
        <v>0.66900000000000004</v>
      </c>
      <c r="S1992" s="1">
        <v>13.3</v>
      </c>
      <c r="T1992" s="1">
        <v>0</v>
      </c>
      <c r="U1992" s="1">
        <v>0</v>
      </c>
      <c r="V1992" s="1">
        <v>0</v>
      </c>
      <c r="W1992" s="1">
        <v>0</v>
      </c>
      <c r="X1992" s="1">
        <v>1</v>
      </c>
      <c r="Y1992" s="1">
        <v>0</v>
      </c>
      <c r="Z1992" s="1">
        <v>67.5</v>
      </c>
      <c r="AA1992" s="7">
        <f>SUMPRODUCT($A$19:$Y$19,A1992:Y1992)</f>
        <v>72.353662893438084</v>
      </c>
      <c r="AB1992" s="7">
        <f>(Z1992-AA1992)^2</f>
        <v>23.558043483137755</v>
      </c>
      <c r="AC1992" s="7">
        <f>ABS(Z1992-AA1992)</f>
        <v>4.8536628934380843</v>
      </c>
      <c r="AD1992" s="7">
        <f>(Z1992-$AC$10)^2</f>
        <v>2.360253069807928</v>
      </c>
      <c r="AE1992" s="8">
        <f t="shared" si="30"/>
        <v>-4.8536628934380843</v>
      </c>
    </row>
    <row r="1993" spans="1:31" x14ac:dyDescent="0.25">
      <c r="A1993" s="1">
        <v>1</v>
      </c>
      <c r="B1993" s="1">
        <v>21</v>
      </c>
      <c r="C1993" s="1">
        <v>4</v>
      </c>
      <c r="D1993" s="1">
        <v>2.39</v>
      </c>
      <c r="E1993" s="7">
        <v>0</v>
      </c>
      <c r="F1993" s="7">
        <v>96</v>
      </c>
      <c r="G1993" s="1">
        <v>1</v>
      </c>
      <c r="H1993" s="1">
        <v>4.0999999999999996</v>
      </c>
      <c r="I1993" s="1">
        <v>4</v>
      </c>
      <c r="J1993" s="1">
        <v>96</v>
      </c>
      <c r="K1993" s="1">
        <v>6.79</v>
      </c>
      <c r="L1993" s="1">
        <v>95</v>
      </c>
      <c r="M1993" s="1">
        <v>0.1</v>
      </c>
      <c r="N1993" s="7">
        <v>1653.2390500000001</v>
      </c>
      <c r="O1993" s="1">
        <v>1315372</v>
      </c>
      <c r="P1993" s="1">
        <v>3.3</v>
      </c>
      <c r="Q1993" s="1">
        <v>3.4</v>
      </c>
      <c r="R1993" s="1">
        <v>0.629</v>
      </c>
      <c r="S1993" s="1">
        <v>12.4</v>
      </c>
      <c r="T1993" s="1">
        <v>0</v>
      </c>
      <c r="U1993" s="1">
        <v>1</v>
      </c>
      <c r="V1993" s="1">
        <v>0</v>
      </c>
      <c r="W1993" s="1">
        <v>0</v>
      </c>
      <c r="X1993" s="1">
        <v>0</v>
      </c>
      <c r="Y1993" s="1">
        <v>0</v>
      </c>
      <c r="Z1993" s="1">
        <v>68.5</v>
      </c>
      <c r="AA1993" s="7">
        <f>SUMPRODUCT($A$19:$Y$19,A1993:Y1993)</f>
        <v>73.219997858723701</v>
      </c>
      <c r="AB1993" s="7">
        <f>(Z1993-AA1993)^2</f>
        <v>22.278379786356325</v>
      </c>
      <c r="AC1993" s="7">
        <f>ABS(Z1993-AA1993)</f>
        <v>4.7199978587237013</v>
      </c>
      <c r="AD1993" s="7">
        <f>(Z1993-$AC$10)^2</f>
        <v>0.28763004066300663</v>
      </c>
      <c r="AE1993" s="8">
        <f t="shared" si="30"/>
        <v>-4.7199978587237013</v>
      </c>
    </row>
    <row r="1994" spans="1:31" x14ac:dyDescent="0.25">
      <c r="A1994" s="1">
        <v>1</v>
      </c>
      <c r="B1994" s="1">
        <v>247</v>
      </c>
      <c r="C1994" s="1">
        <v>24</v>
      </c>
      <c r="D1994" s="1">
        <v>0.35</v>
      </c>
      <c r="E1994" s="7">
        <v>66.022362990000005</v>
      </c>
      <c r="F1994" s="7">
        <v>54</v>
      </c>
      <c r="G1994" s="1">
        <v>31</v>
      </c>
      <c r="H1994" s="1">
        <v>19.100000000000001</v>
      </c>
      <c r="I1994" s="1">
        <v>42</v>
      </c>
      <c r="J1994" s="1">
        <v>87</v>
      </c>
      <c r="K1994" s="1">
        <v>5.68</v>
      </c>
      <c r="L1994" s="1">
        <v>87</v>
      </c>
      <c r="M1994" s="1">
        <v>0.7</v>
      </c>
      <c r="N1994" s="7">
        <v>733.58181100000002</v>
      </c>
      <c r="O1994" s="1">
        <v>1955944</v>
      </c>
      <c r="P1994" s="1">
        <v>11.6</v>
      </c>
      <c r="Q1994" s="1">
        <v>11.5</v>
      </c>
      <c r="R1994" s="1">
        <v>0.40799999999999997</v>
      </c>
      <c r="S1994" s="1">
        <v>6.2</v>
      </c>
      <c r="T1994" s="1">
        <v>1</v>
      </c>
      <c r="U1994" s="1">
        <v>0</v>
      </c>
      <c r="V1994" s="1">
        <v>0</v>
      </c>
      <c r="W1994" s="1">
        <v>0</v>
      </c>
      <c r="X1994" s="1">
        <v>0</v>
      </c>
      <c r="Y1994" s="1">
        <v>0</v>
      </c>
      <c r="Z1994" s="1">
        <v>59.7</v>
      </c>
      <c r="AA1994" s="7">
        <f>SUMPRODUCT($A$19:$Y$19,A1994:Y1994)</f>
        <v>59.591881254087767</v>
      </c>
      <c r="AB1994" s="7">
        <f>(Z1994-AA1994)^2</f>
        <v>1.1689663217634679E-2</v>
      </c>
      <c r="AC1994" s="7">
        <f>ABS(Z1994-AA1994)</f>
        <v>0.10811874591223614</v>
      </c>
      <c r="AD1994" s="7">
        <f>(Z1994-$AC$10)^2</f>
        <v>87.166712697138266</v>
      </c>
      <c r="AE1994" s="8">
        <f t="shared" si="30"/>
        <v>0.10811874591223614</v>
      </c>
    </row>
    <row r="1995" spans="1:31" x14ac:dyDescent="0.25">
      <c r="A1995" s="1">
        <v>1</v>
      </c>
      <c r="B1995" s="1">
        <v>171</v>
      </c>
      <c r="C1995" s="1">
        <v>0</v>
      </c>
      <c r="D1995" s="1">
        <v>12.55</v>
      </c>
      <c r="E1995" s="7">
        <v>0</v>
      </c>
      <c r="F1995" s="7">
        <v>84</v>
      </c>
      <c r="G1995" s="1">
        <v>0</v>
      </c>
      <c r="H1995" s="1">
        <v>38.4</v>
      </c>
      <c r="I1995" s="1">
        <v>0</v>
      </c>
      <c r="J1995" s="1">
        <v>91</v>
      </c>
      <c r="K1995" s="1">
        <v>6.1</v>
      </c>
      <c r="L1995" s="1">
        <v>9</v>
      </c>
      <c r="M1995" s="1">
        <v>0.2</v>
      </c>
      <c r="N1995" s="7">
        <v>1653.2390500000001</v>
      </c>
      <c r="O1995" s="1">
        <v>1315372</v>
      </c>
      <c r="P1995" s="1">
        <v>4.4000000000000004</v>
      </c>
      <c r="Q1995" s="1">
        <v>4.4000000000000004</v>
      </c>
      <c r="R1995" s="1">
        <v>0.68400000000000005</v>
      </c>
      <c r="S1995" s="1">
        <v>12.4</v>
      </c>
      <c r="T1995" s="1">
        <v>0</v>
      </c>
      <c r="U1995" s="1">
        <v>0</v>
      </c>
      <c r="V1995" s="1">
        <v>0</v>
      </c>
      <c r="W1995" s="1">
        <v>0</v>
      </c>
      <c r="X1995" s="1">
        <v>0</v>
      </c>
      <c r="Y1995" s="1">
        <v>0</v>
      </c>
      <c r="Z1995" s="1">
        <v>72.2</v>
      </c>
      <c r="AA1995" s="7">
        <f>SUMPRODUCT($A$19:$Y$19,A1995:Y1995)</f>
        <v>69.386095053080751</v>
      </c>
      <c r="AB1995" s="7">
        <f>(Z1995-AA1995)^2</f>
        <v>7.9180610502966351</v>
      </c>
      <c r="AC1995" s="7">
        <f>ABS(Z1995-AA1995)</f>
        <v>2.8139049469192514</v>
      </c>
      <c r="AD1995" s="7">
        <f>(Z1995-$AC$10)^2</f>
        <v>10.008924832826816</v>
      </c>
      <c r="AE1995" s="8">
        <f t="shared" si="30"/>
        <v>2.8139049469192514</v>
      </c>
    </row>
    <row r="1996" spans="1:31" x14ac:dyDescent="0.25">
      <c r="A1996" s="1">
        <v>1</v>
      </c>
      <c r="B1996" s="1">
        <v>81</v>
      </c>
      <c r="C1996" s="1">
        <v>0</v>
      </c>
      <c r="D1996" s="1">
        <v>12.4</v>
      </c>
      <c r="E1996" s="7">
        <v>69.928993579999997</v>
      </c>
      <c r="F1996" s="7">
        <v>83</v>
      </c>
      <c r="G1996" s="1">
        <v>23</v>
      </c>
      <c r="H1996" s="1">
        <v>53.2</v>
      </c>
      <c r="I1996" s="1">
        <v>0</v>
      </c>
      <c r="J1996" s="1">
        <v>83</v>
      </c>
      <c r="K1996" s="1">
        <v>1.35</v>
      </c>
      <c r="L1996" s="1">
        <v>83</v>
      </c>
      <c r="M1996" s="1">
        <v>0.1</v>
      </c>
      <c r="N1996" s="7">
        <v>443.99360999999999</v>
      </c>
      <c r="O1996" s="1">
        <v>8268641</v>
      </c>
      <c r="P1996" s="1">
        <v>1.7</v>
      </c>
      <c r="Q1996" s="1">
        <v>1.9</v>
      </c>
      <c r="R1996" s="1">
        <v>0.85399999999999998</v>
      </c>
      <c r="S1996" s="1">
        <v>15</v>
      </c>
      <c r="T1996" s="1">
        <v>0</v>
      </c>
      <c r="U1996" s="1">
        <v>0</v>
      </c>
      <c r="V1996" s="1">
        <v>0</v>
      </c>
      <c r="W1996" s="1">
        <v>0</v>
      </c>
      <c r="X1996" s="1">
        <v>1</v>
      </c>
      <c r="Y1996" s="1">
        <v>1</v>
      </c>
      <c r="Z1996" s="1">
        <v>79.8</v>
      </c>
      <c r="AA1996" s="7">
        <f>SUMPRODUCT($A$19:$Y$19,A1996:Y1996)</f>
        <v>76.704168741513897</v>
      </c>
      <c r="AB1996" s="7">
        <f>(Z1996-AA1996)^2</f>
        <v>9.5841711810196326</v>
      </c>
      <c r="AC1996" s="7">
        <f>ABS(Z1996-AA1996)</f>
        <v>3.0958312584861005</v>
      </c>
      <c r="AD1996" s="7">
        <f>(Z1996-$AC$10)^2</f>
        <v>115.85698981132533</v>
      </c>
      <c r="AE1996" s="8">
        <f t="shared" si="30"/>
        <v>3.0958312584861005</v>
      </c>
    </row>
    <row r="1997" spans="1:31" x14ac:dyDescent="0.25">
      <c r="A1997" s="1">
        <v>1</v>
      </c>
      <c r="B1997" s="1">
        <v>121</v>
      </c>
      <c r="C1997" s="1">
        <v>1</v>
      </c>
      <c r="D1997" s="1">
        <v>3.76</v>
      </c>
      <c r="E1997" s="7">
        <v>0</v>
      </c>
      <c r="F1997" s="7">
        <v>94</v>
      </c>
      <c r="G1997" s="1">
        <v>383</v>
      </c>
      <c r="H1997" s="1">
        <v>6</v>
      </c>
      <c r="I1997" s="1">
        <v>1</v>
      </c>
      <c r="J1997" s="1">
        <v>95</v>
      </c>
      <c r="K1997" s="1">
        <v>5.72</v>
      </c>
      <c r="L1997" s="1">
        <v>95</v>
      </c>
      <c r="M1997" s="1">
        <v>0.1</v>
      </c>
      <c r="N1997" s="7">
        <v>5237.2553340000004</v>
      </c>
      <c r="O1997" s="1">
        <v>795383</v>
      </c>
      <c r="P1997" s="1">
        <v>2</v>
      </c>
      <c r="Q1997" s="1">
        <v>2</v>
      </c>
      <c r="R1997" s="1">
        <v>0.77500000000000002</v>
      </c>
      <c r="S1997" s="1">
        <v>14.4</v>
      </c>
      <c r="T1997" s="1">
        <v>0</v>
      </c>
      <c r="U1997" s="1">
        <v>0</v>
      </c>
      <c r="V1997" s="1">
        <v>0</v>
      </c>
      <c r="W1997" s="1">
        <v>0</v>
      </c>
      <c r="X1997" s="1">
        <v>1</v>
      </c>
      <c r="Y1997" s="1">
        <v>0</v>
      </c>
      <c r="Z1997" s="1">
        <v>75.599999999999994</v>
      </c>
      <c r="AA1997" s="7">
        <f>SUMPRODUCT($A$19:$Y$19,A1997:Y1997)</f>
        <v>73.446063318754852</v>
      </c>
      <c r="AB1997" s="7">
        <f>(Z1997-AA1997)^2</f>
        <v>4.6394432268133361</v>
      </c>
      <c r="AC1997" s="7">
        <f>ABS(Z1997-AA1997)</f>
        <v>2.1539366812451419</v>
      </c>
      <c r="AD1997" s="7">
        <f>(Z1997-$AC$10)^2</f>
        <v>43.082006533733988</v>
      </c>
      <c r="AE1997" s="8">
        <f t="shared" si="30"/>
        <v>2.1539366812451419</v>
      </c>
    </row>
    <row r="1998" spans="1:31" x14ac:dyDescent="0.25">
      <c r="A1998" s="1">
        <v>1</v>
      </c>
      <c r="B1998" s="1">
        <v>16</v>
      </c>
      <c r="C1998" s="1">
        <v>0</v>
      </c>
      <c r="D1998" s="1">
        <v>0.37</v>
      </c>
      <c r="E1998" s="7">
        <v>11.796861079999999</v>
      </c>
      <c r="F1998" s="7">
        <v>99</v>
      </c>
      <c r="G1998" s="1">
        <v>42</v>
      </c>
      <c r="H1998" s="1">
        <v>26.1</v>
      </c>
      <c r="I1998" s="1">
        <v>0</v>
      </c>
      <c r="J1998" s="1">
        <v>99</v>
      </c>
      <c r="K1998" s="1">
        <v>3.5</v>
      </c>
      <c r="L1998" s="1">
        <v>99</v>
      </c>
      <c r="M1998" s="1">
        <v>0.1</v>
      </c>
      <c r="N1998" s="7">
        <v>188.44826</v>
      </c>
      <c r="O1998" s="1">
        <v>1315372</v>
      </c>
      <c r="P1998" s="1">
        <v>6.8</v>
      </c>
      <c r="Q1998" s="1">
        <v>6.3</v>
      </c>
      <c r="R1998" s="1">
        <v>0.81799999999999995</v>
      </c>
      <c r="S1998" s="1">
        <v>13.4</v>
      </c>
      <c r="T1998" s="1">
        <v>0</v>
      </c>
      <c r="U1998" s="1">
        <v>1</v>
      </c>
      <c r="V1998" s="1">
        <v>0</v>
      </c>
      <c r="W1998" s="1">
        <v>0</v>
      </c>
      <c r="X1998" s="1">
        <v>0</v>
      </c>
      <c r="Y1998" s="1">
        <v>0</v>
      </c>
      <c r="Z1998" s="1">
        <v>74.400000000000006</v>
      </c>
      <c r="AA1998" s="7">
        <f>SUMPRODUCT($A$19:$Y$19,A1998:Y1998)</f>
        <v>74.813791591338742</v>
      </c>
      <c r="AB1998" s="7">
        <f>(Z1998-AA1998)^2</f>
        <v>0.17122348106264348</v>
      </c>
      <c r="AC1998" s="7">
        <f>ABS(Z1998-AA1998)</f>
        <v>0.413791591338736</v>
      </c>
      <c r="AD1998" s="7">
        <f>(Z1998-$AC$10)^2</f>
        <v>28.769154168708031</v>
      </c>
      <c r="AE1998" s="8">
        <f t="shared" si="30"/>
        <v>-0.413791591338736</v>
      </c>
    </row>
    <row r="1999" spans="1:31" x14ac:dyDescent="0.25">
      <c r="A1999" s="1">
        <v>1</v>
      </c>
      <c r="B1999" s="1">
        <v>57</v>
      </c>
      <c r="C1999" s="1">
        <v>0</v>
      </c>
      <c r="D1999" s="1">
        <v>7.4</v>
      </c>
      <c r="E1999" s="7">
        <v>10947.02327</v>
      </c>
      <c r="F1999" s="7">
        <v>53</v>
      </c>
      <c r="G1999" s="1">
        <v>30</v>
      </c>
      <c r="H1999" s="1">
        <v>58.1</v>
      </c>
      <c r="I1999" s="1">
        <v>0</v>
      </c>
      <c r="J1999" s="1">
        <v>98</v>
      </c>
      <c r="K1999" s="1">
        <v>11.8</v>
      </c>
      <c r="L1999" s="1">
        <v>98</v>
      </c>
      <c r="M1999" s="1">
        <v>0.1</v>
      </c>
      <c r="N1999" s="7">
        <v>57134.777000000002</v>
      </c>
      <c r="O1999" s="1">
        <v>9519374</v>
      </c>
      <c r="P1999" s="1">
        <v>1.4</v>
      </c>
      <c r="Q1999" s="1">
        <v>1.3</v>
      </c>
      <c r="R1999" s="1">
        <v>0.90300000000000002</v>
      </c>
      <c r="S1999" s="1">
        <v>15.8</v>
      </c>
      <c r="T1999" s="1">
        <v>0</v>
      </c>
      <c r="U1999" s="1">
        <v>0</v>
      </c>
      <c r="V1999" s="1">
        <v>0</v>
      </c>
      <c r="W1999" s="1">
        <v>0</v>
      </c>
      <c r="X1999" s="1">
        <v>1</v>
      </c>
      <c r="Y1999" s="1">
        <v>1</v>
      </c>
      <c r="Z1999" s="1">
        <v>81.7</v>
      </c>
      <c r="AA1999" s="7">
        <f>SUMPRODUCT($A$19:$Y$19,A1999:Y1999)</f>
        <v>83.804448363138704</v>
      </c>
      <c r="AB1999" s="7">
        <f>(Z1999-AA1999)^2</f>
        <v>4.4287029131171582</v>
      </c>
      <c r="AC1999" s="7">
        <f>ABS(Z1999-AA1999)</f>
        <v>2.104448363138701</v>
      </c>
      <c r="AD1999" s="7">
        <f>(Z1999-$AC$10)^2</f>
        <v>160.36900605595011</v>
      </c>
      <c r="AE1999" s="8">
        <f t="shared" si="30"/>
        <v>-2.104448363138701</v>
      </c>
    </row>
    <row r="2000" spans="1:31" x14ac:dyDescent="0.25">
      <c r="A2000" s="1">
        <v>1</v>
      </c>
      <c r="B2000" s="1">
        <v>22</v>
      </c>
      <c r="C2000" s="1">
        <v>0</v>
      </c>
      <c r="D2000" s="1">
        <v>7.57</v>
      </c>
      <c r="E2000" s="7">
        <v>497.47194639999998</v>
      </c>
      <c r="F2000" s="7">
        <v>97</v>
      </c>
      <c r="G2000" s="1">
        <v>0</v>
      </c>
      <c r="H2000" s="1">
        <v>44.1</v>
      </c>
      <c r="I2000" s="1">
        <v>1</v>
      </c>
      <c r="J2000" s="1">
        <v>97</v>
      </c>
      <c r="K2000" s="1">
        <v>6.57</v>
      </c>
      <c r="L2000" s="1">
        <v>97</v>
      </c>
      <c r="M2000" s="1">
        <v>0.3</v>
      </c>
      <c r="N2000" s="7">
        <v>3785.935665</v>
      </c>
      <c r="O2000" s="1">
        <v>75391</v>
      </c>
      <c r="P2000" s="1">
        <v>5.6</v>
      </c>
      <c r="Q2000" s="1">
        <v>5.3</v>
      </c>
      <c r="R2000" s="1">
        <v>0.63</v>
      </c>
      <c r="S2000" s="1">
        <v>10.6</v>
      </c>
      <c r="T2000" s="1">
        <v>0</v>
      </c>
      <c r="U2000" s="1">
        <v>0</v>
      </c>
      <c r="V2000" s="1">
        <v>0</v>
      </c>
      <c r="W2000" s="1">
        <v>1</v>
      </c>
      <c r="X2000" s="1">
        <v>0</v>
      </c>
      <c r="Y2000" s="1">
        <v>0</v>
      </c>
      <c r="Z2000" s="1">
        <v>65.8</v>
      </c>
      <c r="AA2000" s="7">
        <f>SUMPRODUCT($A$19:$Y$19,A2000:Y2000)</f>
        <v>73.045402180788486</v>
      </c>
      <c r="AB2000" s="7">
        <f>(Z2000-AA2000)^2</f>
        <v>52.495852761374586</v>
      </c>
      <c r="AC2000" s="7">
        <f>ABS(Z2000-AA2000)</f>
        <v>7.2454021807884885</v>
      </c>
      <c r="AD2000" s="7">
        <f>(Z2000-$AC$10)^2</f>
        <v>10.473712219354313</v>
      </c>
      <c r="AE2000" s="8">
        <f t="shared" si="30"/>
        <v>-7.2454021807884885</v>
      </c>
    </row>
    <row r="2001" spans="1:31" x14ac:dyDescent="0.25">
      <c r="A2001" s="1">
        <v>1</v>
      </c>
      <c r="B2001" s="1">
        <v>161</v>
      </c>
      <c r="C2001" s="1">
        <v>5</v>
      </c>
      <c r="D2001" s="1">
        <v>3.23</v>
      </c>
      <c r="E2001" s="7">
        <v>192.92978289999999</v>
      </c>
      <c r="F2001" s="7">
        <v>94</v>
      </c>
      <c r="G2001" s="1">
        <v>0</v>
      </c>
      <c r="H2001" s="1">
        <v>43.5</v>
      </c>
      <c r="I2001" s="1">
        <v>6</v>
      </c>
      <c r="J2001" s="1">
        <v>94</v>
      </c>
      <c r="K2001" s="1">
        <v>7.63</v>
      </c>
      <c r="L2001" s="1">
        <v>95</v>
      </c>
      <c r="M2001" s="1">
        <v>0.8</v>
      </c>
      <c r="N2001" s="7">
        <v>1437.6287850000001</v>
      </c>
      <c r="O2001" s="1">
        <v>754146</v>
      </c>
      <c r="P2001" s="1">
        <v>2.4</v>
      </c>
      <c r="Q2001" s="1">
        <v>2.4</v>
      </c>
      <c r="R2001" s="1">
        <v>0.58299999999999996</v>
      </c>
      <c r="S2001" s="1">
        <v>10.8</v>
      </c>
      <c r="T2001" s="1">
        <v>0</v>
      </c>
      <c r="U2001" s="1">
        <v>0</v>
      </c>
      <c r="V2001" s="1">
        <v>0</v>
      </c>
      <c r="W2001" s="1">
        <v>0</v>
      </c>
      <c r="X2001" s="1">
        <v>0</v>
      </c>
      <c r="Y2001" s="1">
        <v>0</v>
      </c>
      <c r="Z2001" s="1">
        <v>72.8</v>
      </c>
      <c r="AA2001" s="7">
        <f>SUMPRODUCT($A$19:$Y$19,A2001:Y2001)</f>
        <v>72.023437904157319</v>
      </c>
      <c r="AB2001" s="7">
        <f>(Z2001-AA2001)^2</f>
        <v>0.60304868869957262</v>
      </c>
      <c r="AC2001" s="7">
        <f>ABS(Z2001-AA2001)</f>
        <v>0.77656209584267799</v>
      </c>
      <c r="AD2001" s="7">
        <f>(Z2001-$AC$10)^2</f>
        <v>14.165351015339825</v>
      </c>
      <c r="AE2001" s="8">
        <f t="shared" si="30"/>
        <v>0.77656209584267799</v>
      </c>
    </row>
    <row r="2002" spans="1:31" x14ac:dyDescent="0.25">
      <c r="A2002" s="1">
        <v>1</v>
      </c>
      <c r="B2002" s="1">
        <v>131</v>
      </c>
      <c r="C2002" s="1">
        <v>1</v>
      </c>
      <c r="D2002" s="1">
        <v>6.65</v>
      </c>
      <c r="E2002" s="7">
        <v>645.95838160000005</v>
      </c>
      <c r="F2002" s="7">
        <v>92</v>
      </c>
      <c r="G2002" s="1">
        <v>0</v>
      </c>
      <c r="H2002" s="1">
        <v>55</v>
      </c>
      <c r="I2002" s="1">
        <v>1</v>
      </c>
      <c r="J2002" s="1">
        <v>92</v>
      </c>
      <c r="K2002" s="1">
        <v>7.82</v>
      </c>
      <c r="L2002" s="1">
        <v>9</v>
      </c>
      <c r="M2002" s="1">
        <v>0.1</v>
      </c>
      <c r="N2002" s="7">
        <v>6871.8976769999999</v>
      </c>
      <c r="O2002" s="1">
        <v>3321245</v>
      </c>
      <c r="P2002" s="1">
        <v>1.8</v>
      </c>
      <c r="Q2002" s="1">
        <v>1.7</v>
      </c>
      <c r="R2002" s="1">
        <v>0.73799999999999999</v>
      </c>
      <c r="S2002" s="1">
        <v>14</v>
      </c>
      <c r="T2002" s="1">
        <v>0</v>
      </c>
      <c r="U2002" s="1">
        <v>0</v>
      </c>
      <c r="V2002" s="1">
        <v>0</v>
      </c>
      <c r="W2002" s="1">
        <v>1</v>
      </c>
      <c r="X2002" s="1">
        <v>0</v>
      </c>
      <c r="Y2002" s="1">
        <v>0</v>
      </c>
      <c r="Z2002" s="1">
        <v>75.099999999999994</v>
      </c>
      <c r="AA2002" s="7">
        <f>SUMPRODUCT($A$19:$Y$19,A2002:Y2002)</f>
        <v>71.483381541747306</v>
      </c>
      <c r="AB2002" s="7">
        <f>(Z2002-AA2002)^2</f>
        <v>13.079929072574052</v>
      </c>
      <c r="AC2002" s="7">
        <f>ABS(Z2002-AA2002)</f>
        <v>3.6166184582526881</v>
      </c>
      <c r="AD2002" s="7">
        <f>(Z2002-$AC$10)^2</f>
        <v>36.768318048306455</v>
      </c>
      <c r="AE2002" s="8">
        <f t="shared" si="30"/>
        <v>3.6166184582526881</v>
      </c>
    </row>
    <row r="2003" spans="1:31" x14ac:dyDescent="0.25">
      <c r="A2003" s="1">
        <v>1</v>
      </c>
      <c r="B2003" s="1">
        <v>223</v>
      </c>
      <c r="C2003" s="1">
        <v>0</v>
      </c>
      <c r="D2003" s="1">
        <v>4.53</v>
      </c>
      <c r="E2003" s="7">
        <v>32.366207699999997</v>
      </c>
      <c r="F2003" s="7">
        <v>92</v>
      </c>
      <c r="G2003" s="1">
        <v>0</v>
      </c>
      <c r="H2003" s="1">
        <v>49.7</v>
      </c>
      <c r="I2003" s="1">
        <v>0</v>
      </c>
      <c r="J2003" s="1">
        <v>74</v>
      </c>
      <c r="K2003" s="1">
        <v>6.62</v>
      </c>
      <c r="L2003" s="1">
        <v>75</v>
      </c>
      <c r="M2003" s="1">
        <v>1</v>
      </c>
      <c r="N2003" s="7">
        <v>263.13990000000001</v>
      </c>
      <c r="O2003" s="1">
        <v>488332</v>
      </c>
      <c r="P2003" s="1">
        <v>3.5</v>
      </c>
      <c r="Q2003" s="1">
        <v>3.5</v>
      </c>
      <c r="R2003" s="1">
        <v>0</v>
      </c>
      <c r="S2003" s="1">
        <v>10.9</v>
      </c>
      <c r="T2003" s="1">
        <v>0</v>
      </c>
      <c r="U2003" s="1">
        <v>0</v>
      </c>
      <c r="V2003" s="1">
        <v>0</v>
      </c>
      <c r="W2003" s="1">
        <v>1</v>
      </c>
      <c r="X2003" s="1">
        <v>0</v>
      </c>
      <c r="Y2003" s="1">
        <v>0</v>
      </c>
      <c r="Z2003" s="1">
        <v>68</v>
      </c>
      <c r="AA2003" s="7">
        <f>SUMPRODUCT($A$19:$Y$19,A2003:Y2003)</f>
        <v>65.944205426107828</v>
      </c>
      <c r="AB2003" s="7">
        <f>(Z2003-AA2003)^2</f>
        <v>4.2262913300444955</v>
      </c>
      <c r="AC2003" s="7">
        <f>ABS(Z2003-AA2003)</f>
        <v>2.0557945738921717</v>
      </c>
      <c r="AD2003" s="7">
        <f>(Z2003-$AC$10)^2</f>
        <v>1.0739415552354672</v>
      </c>
      <c r="AE2003" s="8">
        <f t="shared" si="30"/>
        <v>2.0557945738921717</v>
      </c>
    </row>
    <row r="2004" spans="1:31" x14ac:dyDescent="0.25">
      <c r="A2004" s="1">
        <v>1</v>
      </c>
      <c r="B2004" s="1">
        <v>433</v>
      </c>
      <c r="C2004" s="1">
        <v>28</v>
      </c>
      <c r="D2004" s="1">
        <v>3.97</v>
      </c>
      <c r="E2004" s="7">
        <v>49.837126699999999</v>
      </c>
      <c r="F2004" s="7">
        <v>84</v>
      </c>
      <c r="G2004" s="1">
        <v>31</v>
      </c>
      <c r="H2004" s="1">
        <v>21.2</v>
      </c>
      <c r="I2004" s="1">
        <v>42</v>
      </c>
      <c r="J2004" s="1">
        <v>81</v>
      </c>
      <c r="K2004" s="1">
        <v>13.13</v>
      </c>
      <c r="L2004" s="1">
        <v>84</v>
      </c>
      <c r="M2004" s="1">
        <v>1.7</v>
      </c>
      <c r="N2004" s="7">
        <v>394.5932439</v>
      </c>
      <c r="O2004" s="1">
        <v>63126</v>
      </c>
      <c r="P2004" s="1">
        <v>8.5</v>
      </c>
      <c r="Q2004" s="1">
        <v>8.4</v>
      </c>
      <c r="R2004" s="1">
        <v>0.375</v>
      </c>
      <c r="S2004" s="1">
        <v>8.5</v>
      </c>
      <c r="T2004" s="1">
        <v>1</v>
      </c>
      <c r="U2004" s="1">
        <v>0</v>
      </c>
      <c r="V2004" s="1">
        <v>0</v>
      </c>
      <c r="W2004" s="1">
        <v>0</v>
      </c>
      <c r="X2004" s="1">
        <v>0</v>
      </c>
      <c r="Y2004" s="1">
        <v>0</v>
      </c>
      <c r="Z2004" s="1">
        <v>47.1</v>
      </c>
      <c r="AA2004" s="7">
        <f>SUMPRODUCT($A$19:$Y$19,A2004:Y2004)</f>
        <v>57.901879532386609</v>
      </c>
      <c r="AB2004" s="7">
        <f>(Z2004-AA2004)^2</f>
        <v>116.6806014321927</v>
      </c>
      <c r="AC2004" s="7">
        <f>ABS(Z2004-AA2004)</f>
        <v>10.801879532386607</v>
      </c>
      <c r="AD2004" s="7">
        <f>(Z2004-$AC$10)^2</f>
        <v>481.20176286436424</v>
      </c>
      <c r="AE2004" s="8">
        <f t="shared" si="30"/>
        <v>-10.801879532386607</v>
      </c>
    </row>
    <row r="2005" spans="1:31" x14ac:dyDescent="0.25">
      <c r="A2005" s="1">
        <v>1</v>
      </c>
      <c r="B2005" s="1">
        <v>224</v>
      </c>
      <c r="C2005" s="1">
        <v>0</v>
      </c>
      <c r="D2005" s="1">
        <v>5.07</v>
      </c>
      <c r="E2005" s="7">
        <v>0</v>
      </c>
      <c r="F2005" s="7">
        <v>92</v>
      </c>
      <c r="G2005" s="1">
        <v>0</v>
      </c>
      <c r="H2005" s="1">
        <v>2.7</v>
      </c>
      <c r="I2005" s="1">
        <v>0</v>
      </c>
      <c r="J2005" s="1">
        <v>87</v>
      </c>
      <c r="K2005" s="1">
        <v>8.86</v>
      </c>
      <c r="L2005" s="1">
        <v>82</v>
      </c>
      <c r="M2005" s="1">
        <v>1.5</v>
      </c>
      <c r="N2005" s="7">
        <v>1653.2390500000001</v>
      </c>
      <c r="O2005" s="1">
        <v>13866</v>
      </c>
      <c r="P2005" s="1">
        <v>8</v>
      </c>
      <c r="Q2005" s="1">
        <v>8.1</v>
      </c>
      <c r="R2005" s="1">
        <v>0.48799999999999999</v>
      </c>
      <c r="S2005" s="1">
        <v>9.3000000000000007</v>
      </c>
      <c r="T2005" s="1">
        <v>1</v>
      </c>
      <c r="U2005" s="1">
        <v>0</v>
      </c>
      <c r="V2005" s="1">
        <v>0</v>
      </c>
      <c r="W2005" s="1">
        <v>0</v>
      </c>
      <c r="X2005" s="1">
        <v>0</v>
      </c>
      <c r="Y2005" s="1">
        <v>0</v>
      </c>
      <c r="Z2005" s="1">
        <v>62.6</v>
      </c>
      <c r="AA2005" s="7">
        <f>SUMPRODUCT($A$19:$Y$19,A2005:Y2005)</f>
        <v>61.625456042484231</v>
      </c>
      <c r="AB2005" s="7">
        <f>(Z2005-AA2005)^2</f>
        <v>0.94973592513049965</v>
      </c>
      <c r="AC2005" s="7">
        <f>ABS(Z2005-AA2005)</f>
        <v>0.97454395751577039</v>
      </c>
      <c r="AD2005" s="7">
        <f>(Z2005-$AC$10)^2</f>
        <v>41.426105912618027</v>
      </c>
      <c r="AE2005" s="8">
        <f t="shared" si="30"/>
        <v>0.97454395751577039</v>
      </c>
    </row>
    <row r="2006" spans="1:31" x14ac:dyDescent="0.25">
      <c r="A2006" s="1">
        <v>1</v>
      </c>
      <c r="B2006" s="1">
        <v>49</v>
      </c>
      <c r="C2006" s="1">
        <v>571</v>
      </c>
      <c r="D2006" s="1">
        <v>9.61</v>
      </c>
      <c r="E2006" s="7">
        <v>17.137754000000001</v>
      </c>
      <c r="F2006" s="7">
        <v>92</v>
      </c>
      <c r="G2006" s="1">
        <v>42007</v>
      </c>
      <c r="H2006" s="1">
        <v>17.8</v>
      </c>
      <c r="I2006" s="1">
        <v>928</v>
      </c>
      <c r="J2006" s="1">
        <v>4</v>
      </c>
      <c r="K2006" s="1">
        <v>2.4300000000000002</v>
      </c>
      <c r="L2006" s="1">
        <v>25</v>
      </c>
      <c r="M2006" s="1">
        <v>5.3</v>
      </c>
      <c r="N2006" s="7">
        <v>459.45721170000002</v>
      </c>
      <c r="O2006" s="1">
        <v>12866671</v>
      </c>
      <c r="P2006" s="1">
        <v>13.8</v>
      </c>
      <c r="Q2006" s="1">
        <v>13.8</v>
      </c>
      <c r="R2006" s="1">
        <v>0</v>
      </c>
      <c r="S2006" s="1">
        <v>7.7</v>
      </c>
      <c r="T2006" s="1">
        <v>1</v>
      </c>
      <c r="U2006" s="1">
        <v>0</v>
      </c>
      <c r="V2006" s="1">
        <v>0</v>
      </c>
      <c r="W2006" s="1">
        <v>0</v>
      </c>
      <c r="X2006" s="1">
        <v>0</v>
      </c>
      <c r="Y2006" s="1">
        <v>0</v>
      </c>
      <c r="Z2006" s="1">
        <v>47.7</v>
      </c>
      <c r="AA2006" s="7">
        <f>SUMPRODUCT($A$19:$Y$19,A2006:Y2006)</f>
        <v>44.853487336460311</v>
      </c>
      <c r="AB2006" s="7">
        <f>(Z2006-AA2006)^2</f>
        <v>8.1026343436918289</v>
      </c>
      <c r="AC2006" s="7">
        <f>ABS(Z2006-AA2006)</f>
        <v>2.8465126635396913</v>
      </c>
      <c r="AD2006" s="7">
        <f>(Z2006-$AC$10)^2</f>
        <v>455.23818904687727</v>
      </c>
      <c r="AE2006" s="8">
        <f t="shared" ref="AE2006:AE2069" si="31">Z2006-AA2006</f>
        <v>2.8465126635396913</v>
      </c>
    </row>
    <row r="2007" spans="1:31" x14ac:dyDescent="0.25">
      <c r="A2007" s="1">
        <v>1</v>
      </c>
      <c r="B2007" s="1">
        <v>75</v>
      </c>
      <c r="C2007" s="1">
        <v>0</v>
      </c>
      <c r="D2007" s="1">
        <v>11.12</v>
      </c>
      <c r="E2007" s="7">
        <v>6478.3461349999898</v>
      </c>
      <c r="F2007" s="7">
        <v>92</v>
      </c>
      <c r="G2007" s="1">
        <v>700</v>
      </c>
      <c r="H2007" s="1">
        <v>51.3</v>
      </c>
      <c r="I2007" s="1">
        <v>0</v>
      </c>
      <c r="J2007" s="1">
        <v>95</v>
      </c>
      <c r="K2007" s="1">
        <v>1.28</v>
      </c>
      <c r="L2007" s="1">
        <v>93</v>
      </c>
      <c r="M2007" s="1">
        <v>0.1</v>
      </c>
      <c r="N2007" s="7">
        <v>38538.644469999999</v>
      </c>
      <c r="O2007" s="1">
        <v>7229854</v>
      </c>
      <c r="P2007" s="1">
        <v>0.7</v>
      </c>
      <c r="Q2007" s="1">
        <v>0.5</v>
      </c>
      <c r="R2007" s="1">
        <v>0.88800000000000001</v>
      </c>
      <c r="S2007" s="1">
        <v>15.2</v>
      </c>
      <c r="T2007" s="1">
        <v>0</v>
      </c>
      <c r="U2007" s="1">
        <v>0</v>
      </c>
      <c r="V2007" s="1">
        <v>0</v>
      </c>
      <c r="W2007" s="1">
        <v>0</v>
      </c>
      <c r="X2007" s="1">
        <v>1</v>
      </c>
      <c r="Y2007" s="1">
        <v>1</v>
      </c>
      <c r="Z2007" s="1">
        <v>82</v>
      </c>
      <c r="AA2007" s="7">
        <f>SUMPRODUCT($A$19:$Y$19,A2007:Y2007)</f>
        <v>79.943123575713585</v>
      </c>
      <c r="AB2007" s="7">
        <f>(Z2007-AA2007)^2</f>
        <v>4.2307406247852679</v>
      </c>
      <c r="AC2007" s="7">
        <f>ABS(Z2007-AA2007)</f>
        <v>2.0568764242864148</v>
      </c>
      <c r="AD2007" s="7">
        <f>(Z2007-$AC$10)^2</f>
        <v>168.05721914720658</v>
      </c>
      <c r="AE2007" s="8">
        <f t="shared" si="31"/>
        <v>2.0568764242864148</v>
      </c>
    </row>
    <row r="2008" spans="1:31" x14ac:dyDescent="0.25">
      <c r="A2008" s="1">
        <v>1</v>
      </c>
      <c r="B2008" s="1">
        <v>355</v>
      </c>
      <c r="C2008" s="1">
        <v>27</v>
      </c>
      <c r="D2008" s="1">
        <v>3.76</v>
      </c>
      <c r="E2008" s="7">
        <v>0</v>
      </c>
      <c r="F2008" s="7">
        <v>92</v>
      </c>
      <c r="G2008" s="1">
        <v>1256</v>
      </c>
      <c r="H2008" s="1">
        <v>42.1</v>
      </c>
      <c r="I2008" s="1">
        <v>41</v>
      </c>
      <c r="J2008" s="1">
        <v>66</v>
      </c>
      <c r="K2008" s="1">
        <v>5.72</v>
      </c>
      <c r="L2008" s="1">
        <v>61</v>
      </c>
      <c r="M2008" s="1">
        <v>3.9</v>
      </c>
      <c r="N2008" s="7">
        <v>176.97130000000001</v>
      </c>
      <c r="O2008" s="1">
        <v>1448857</v>
      </c>
      <c r="P2008" s="1">
        <v>3.4</v>
      </c>
      <c r="Q2008" s="1">
        <v>3.4</v>
      </c>
      <c r="R2008" s="1">
        <v>0.42899999999999999</v>
      </c>
      <c r="S2008" s="1">
        <v>4.9000000000000004</v>
      </c>
      <c r="T2008" s="1">
        <v>1</v>
      </c>
      <c r="U2008" s="1">
        <v>0</v>
      </c>
      <c r="V2008" s="1">
        <v>0</v>
      </c>
      <c r="W2008" s="1">
        <v>0</v>
      </c>
      <c r="X2008" s="1">
        <v>0</v>
      </c>
      <c r="Y2008" s="1">
        <v>0</v>
      </c>
      <c r="Z2008" s="1">
        <v>55.4</v>
      </c>
      <c r="AA2008" s="7">
        <f>SUMPRODUCT($A$19:$Y$19,A2008:Y2008)</f>
        <v>55.337582192201552</v>
      </c>
      <c r="AB2008" s="7">
        <f>(Z2008-AA2008)^2</f>
        <v>3.8959827303638394E-3</v>
      </c>
      <c r="AC2008" s="7">
        <f>ABS(Z2008-AA2008)</f>
        <v>6.2417807798446745E-2</v>
      </c>
      <c r="AD2008" s="7">
        <f>(Z2008-$AC$10)^2</f>
        <v>185.9489917224615</v>
      </c>
      <c r="AE2008" s="8">
        <f t="shared" si="31"/>
        <v>6.2417807798446745E-2</v>
      </c>
    </row>
    <row r="2009" spans="1:31" x14ac:dyDescent="0.25">
      <c r="A2009" s="1">
        <v>1</v>
      </c>
      <c r="B2009" s="1">
        <v>241</v>
      </c>
      <c r="C2009" s="1">
        <v>150</v>
      </c>
      <c r="D2009" s="1">
        <v>1.84</v>
      </c>
      <c r="E2009" s="7">
        <v>86.825511239999997</v>
      </c>
      <c r="F2009" s="7">
        <v>69</v>
      </c>
      <c r="G2009" s="1">
        <v>4347</v>
      </c>
      <c r="H2009" s="1">
        <v>16.399999999999999</v>
      </c>
      <c r="I2009" s="1">
        <v>221</v>
      </c>
      <c r="J2009" s="1">
        <v>7</v>
      </c>
      <c r="K2009" s="1">
        <v>5.77</v>
      </c>
      <c r="L2009" s="1">
        <v>69</v>
      </c>
      <c r="M2009" s="1">
        <v>1.2</v>
      </c>
      <c r="N2009" s="7">
        <v>468.567249</v>
      </c>
      <c r="O2009" s="1">
        <v>92444183</v>
      </c>
      <c r="P2009" s="1">
        <v>1.7</v>
      </c>
      <c r="Q2009" s="1">
        <v>1.5</v>
      </c>
      <c r="R2009" s="1">
        <v>0.42199999999999999</v>
      </c>
      <c r="S2009" s="1">
        <v>8.4</v>
      </c>
      <c r="T2009" s="1">
        <v>1</v>
      </c>
      <c r="U2009" s="1">
        <v>0</v>
      </c>
      <c r="V2009" s="1">
        <v>0</v>
      </c>
      <c r="W2009" s="1">
        <v>0</v>
      </c>
      <c r="X2009" s="1">
        <v>0</v>
      </c>
      <c r="Y2009" s="1">
        <v>0</v>
      </c>
      <c r="Z2009" s="1">
        <v>63.3</v>
      </c>
      <c r="AA2009" s="7">
        <f>SUMPRODUCT($A$19:$Y$19,A2009:Y2009)</f>
        <v>57.614737493610022</v>
      </c>
      <c r="AB2009" s="7">
        <f>(Z2009-AA2009)^2</f>
        <v>32.322209766563624</v>
      </c>
      <c r="AC2009" s="7">
        <f>ABS(Z2009-AA2009)</f>
        <v>5.6852625063899751</v>
      </c>
      <c r="AD2009" s="7">
        <f>(Z2009-$AC$10)^2</f>
        <v>32.905269792216629</v>
      </c>
      <c r="AE2009" s="8">
        <f t="shared" si="31"/>
        <v>5.6852625063899751</v>
      </c>
    </row>
    <row r="2010" spans="1:31" x14ac:dyDescent="0.25">
      <c r="A2010" s="1">
        <v>1</v>
      </c>
      <c r="B2010" s="1">
        <v>235</v>
      </c>
      <c r="C2010" s="1">
        <v>71</v>
      </c>
      <c r="D2010" s="1">
        <v>0.41</v>
      </c>
      <c r="E2010" s="7">
        <v>3.4218809380000001</v>
      </c>
      <c r="F2010" s="7">
        <v>92</v>
      </c>
      <c r="G2010" s="1">
        <v>736</v>
      </c>
      <c r="H2010" s="1">
        <v>14.6</v>
      </c>
      <c r="I2010" s="1">
        <v>96</v>
      </c>
      <c r="J2010" s="1">
        <v>84</v>
      </c>
      <c r="K2010" s="1">
        <v>2.5</v>
      </c>
      <c r="L2010" s="1">
        <v>79</v>
      </c>
      <c r="M2010" s="1">
        <v>0.4</v>
      </c>
      <c r="N2010" s="7">
        <v>143.77651</v>
      </c>
      <c r="O2010" s="1">
        <v>471422</v>
      </c>
      <c r="P2010" s="1">
        <v>13.3</v>
      </c>
      <c r="Q2010" s="1">
        <v>13.7</v>
      </c>
      <c r="R2010" s="1">
        <v>0.435</v>
      </c>
      <c r="S2010" s="1">
        <v>7.6</v>
      </c>
      <c r="T2010" s="1">
        <v>0</v>
      </c>
      <c r="U2010" s="1">
        <v>1</v>
      </c>
      <c r="V2010" s="1">
        <v>0</v>
      </c>
      <c r="W2010" s="1">
        <v>0</v>
      </c>
      <c r="X2010" s="1">
        <v>0</v>
      </c>
      <c r="Y2010" s="1">
        <v>0</v>
      </c>
      <c r="Z2010" s="1">
        <v>62.8</v>
      </c>
      <c r="AA2010" s="7">
        <f>SUMPRODUCT($A$19:$Y$19,A2010:Y2010)</f>
        <v>63.922390122934729</v>
      </c>
      <c r="AB2010" s="7">
        <f>(Z2010-AA2010)^2</f>
        <v>1.2597595880614427</v>
      </c>
      <c r="AC2010" s="7">
        <f>ABS(Z2010-AA2010)</f>
        <v>1.1223901229347319</v>
      </c>
      <c r="AD2010" s="7">
        <f>(Z2010-$AC$10)^2</f>
        <v>38.891581306789092</v>
      </c>
      <c r="AE2010" s="8">
        <f t="shared" si="31"/>
        <v>-1.1223901229347319</v>
      </c>
    </row>
    <row r="2011" spans="1:31" x14ac:dyDescent="0.25">
      <c r="A2011" s="1">
        <v>1</v>
      </c>
      <c r="B2011" s="1">
        <v>285</v>
      </c>
      <c r="C2011" s="1">
        <v>7</v>
      </c>
      <c r="D2011" s="1">
        <v>3.82</v>
      </c>
      <c r="E2011" s="7">
        <v>0</v>
      </c>
      <c r="F2011" s="7">
        <v>7</v>
      </c>
      <c r="G2011" s="1">
        <v>315</v>
      </c>
      <c r="H2011" s="1">
        <v>25</v>
      </c>
      <c r="I2011" s="1">
        <v>10</v>
      </c>
      <c r="J2011" s="1">
        <v>69</v>
      </c>
      <c r="K2011" s="1">
        <v>2.79</v>
      </c>
      <c r="L2011" s="1">
        <v>82</v>
      </c>
      <c r="M2011" s="1">
        <v>3.5</v>
      </c>
      <c r="N2011" s="7">
        <v>1653.2390500000001</v>
      </c>
      <c r="O2011" s="1">
        <v>1315372</v>
      </c>
      <c r="P2011" s="1">
        <v>8</v>
      </c>
      <c r="Q2011" s="1">
        <v>7.6</v>
      </c>
      <c r="R2011" s="1">
        <v>0.55800000000000005</v>
      </c>
      <c r="S2011" s="1">
        <v>10.7</v>
      </c>
      <c r="T2011" s="1">
        <v>1</v>
      </c>
      <c r="U2011" s="1">
        <v>0</v>
      </c>
      <c r="V2011" s="1">
        <v>0</v>
      </c>
      <c r="W2011" s="1">
        <v>0</v>
      </c>
      <c r="X2011" s="1">
        <v>0</v>
      </c>
      <c r="Y2011" s="1">
        <v>0</v>
      </c>
      <c r="Z2011" s="1">
        <v>62.9</v>
      </c>
      <c r="AA2011" s="7">
        <f>SUMPRODUCT($A$19:$Y$19,A2011:Y2011)</f>
        <v>61.61618191658394</v>
      </c>
      <c r="AB2011" s="7">
        <f>(Z2011-AA2011)^2</f>
        <v>1.6481888713060808</v>
      </c>
      <c r="AC2011" s="7">
        <f>ABS(Z2011-AA2011)</f>
        <v>1.2838180834160582</v>
      </c>
      <c r="AD2011" s="7">
        <f>(Z2011-$AC$10)^2</f>
        <v>37.654319003874583</v>
      </c>
      <c r="AE2011" s="8">
        <f t="shared" si="31"/>
        <v>1.2838180834160582</v>
      </c>
    </row>
    <row r="2012" spans="1:31" x14ac:dyDescent="0.25">
      <c r="A2012" s="1">
        <v>1</v>
      </c>
      <c r="B2012" s="1">
        <v>98</v>
      </c>
      <c r="C2012" s="1">
        <v>1</v>
      </c>
      <c r="D2012" s="1">
        <v>1.74</v>
      </c>
      <c r="E2012" s="7">
        <v>277.18183320000003</v>
      </c>
      <c r="F2012" s="7">
        <v>92</v>
      </c>
      <c r="G2012" s="1">
        <v>42</v>
      </c>
      <c r="H2012" s="1">
        <v>56.8</v>
      </c>
      <c r="I2012" s="1">
        <v>1</v>
      </c>
      <c r="J2012" s="1">
        <v>94</v>
      </c>
      <c r="K2012" s="1">
        <v>2.65</v>
      </c>
      <c r="L2012" s="1">
        <v>94</v>
      </c>
      <c r="M2012" s="1">
        <v>0.1</v>
      </c>
      <c r="N2012" s="7">
        <v>3323.5231800000001</v>
      </c>
      <c r="O2012" s="1">
        <v>1315372</v>
      </c>
      <c r="P2012" s="1">
        <v>5.2</v>
      </c>
      <c r="Q2012" s="1">
        <v>5</v>
      </c>
      <c r="R2012" s="1">
        <v>0.80800000000000005</v>
      </c>
      <c r="S2012" s="1">
        <v>12.3</v>
      </c>
      <c r="T2012" s="1">
        <v>0</v>
      </c>
      <c r="U2012" s="1">
        <v>1</v>
      </c>
      <c r="V2012" s="1">
        <v>0</v>
      </c>
      <c r="W2012" s="1">
        <v>0</v>
      </c>
      <c r="X2012" s="1">
        <v>0</v>
      </c>
      <c r="Y2012" s="1">
        <v>0</v>
      </c>
      <c r="Z2012" s="1">
        <v>74.900000000000006</v>
      </c>
      <c r="AA2012" s="7">
        <f>SUMPRODUCT($A$19:$Y$19,A2012:Y2012)</f>
        <v>73.56013454775858</v>
      </c>
      <c r="AB2012" s="7">
        <f>(Z2012-AA2012)^2</f>
        <v>1.7952394301101215</v>
      </c>
      <c r="AC2012" s="7">
        <f>ABS(Z2012-AA2012)</f>
        <v>1.3398654522414262</v>
      </c>
      <c r="AD2012" s="7">
        <f>(Z2012-$AC$10)^2</f>
        <v>34.38284265413558</v>
      </c>
      <c r="AE2012" s="8">
        <f t="shared" si="31"/>
        <v>1.3398654522414262</v>
      </c>
    </row>
    <row r="2013" spans="1:31" x14ac:dyDescent="0.25">
      <c r="A2013" s="1">
        <v>1</v>
      </c>
      <c r="B2013" s="1">
        <v>243</v>
      </c>
      <c r="C2013" s="1">
        <v>1</v>
      </c>
      <c r="D2013" s="1">
        <v>12.6</v>
      </c>
      <c r="E2013" s="7">
        <v>364.42605200000003</v>
      </c>
      <c r="F2013" s="7">
        <v>98</v>
      </c>
      <c r="G2013" s="1">
        <v>149</v>
      </c>
      <c r="H2013" s="1">
        <v>57.2</v>
      </c>
      <c r="I2013" s="1">
        <v>1</v>
      </c>
      <c r="J2013" s="1">
        <v>97</v>
      </c>
      <c r="K2013" s="1">
        <v>6.34</v>
      </c>
      <c r="L2013" s="1">
        <v>99</v>
      </c>
      <c r="M2013" s="1">
        <v>0.1</v>
      </c>
      <c r="N2013" s="7">
        <v>3848.2159660000002</v>
      </c>
      <c r="O2013" s="1">
        <v>964924</v>
      </c>
      <c r="P2013" s="1">
        <v>2.2000000000000002</v>
      </c>
      <c r="Q2013" s="1">
        <v>2.4</v>
      </c>
      <c r="R2013" s="1">
        <v>0.72299999999999998</v>
      </c>
      <c r="S2013" s="1">
        <v>14.6</v>
      </c>
      <c r="T2013" s="1">
        <v>0</v>
      </c>
      <c r="U2013" s="1">
        <v>0</v>
      </c>
      <c r="V2013" s="1">
        <v>0</v>
      </c>
      <c r="W2013" s="1">
        <v>0</v>
      </c>
      <c r="X2013" s="1">
        <v>1</v>
      </c>
      <c r="Y2013" s="1">
        <v>0</v>
      </c>
      <c r="Z2013" s="1">
        <v>68.900000000000006</v>
      </c>
      <c r="AA2013" s="7">
        <f>SUMPRODUCT($A$19:$Y$19,A2013:Y2013)</f>
        <v>72.486348416037359</v>
      </c>
      <c r="AB2013" s="7">
        <f>(Z2013-AA2013)^2</f>
        <v>12.861894961213631</v>
      </c>
      <c r="AC2013" s="7">
        <f>ABS(Z2013-AA2013)</f>
        <v>3.5863484160373531</v>
      </c>
      <c r="AD2013" s="7">
        <f>(Z2013-$AC$10)^2</f>
        <v>1.8580829005036596E-2</v>
      </c>
      <c r="AE2013" s="8">
        <f t="shared" si="31"/>
        <v>-3.5863484160373531</v>
      </c>
    </row>
    <row r="2014" spans="1:31" x14ac:dyDescent="0.25">
      <c r="A2014" s="1">
        <v>1</v>
      </c>
      <c r="B2014" s="1">
        <v>174</v>
      </c>
      <c r="C2014" s="1">
        <v>0</v>
      </c>
      <c r="D2014" s="1">
        <v>11.85</v>
      </c>
      <c r="E2014" s="7">
        <v>0</v>
      </c>
      <c r="F2014" s="7">
        <v>14</v>
      </c>
      <c r="G2014" s="1">
        <v>0</v>
      </c>
      <c r="H2014" s="1">
        <v>37.9</v>
      </c>
      <c r="I2014" s="1">
        <v>0</v>
      </c>
      <c r="J2014" s="1">
        <v>9</v>
      </c>
      <c r="K2014" s="1">
        <v>6.33</v>
      </c>
      <c r="L2014" s="1">
        <v>74</v>
      </c>
      <c r="M2014" s="1">
        <v>0.1</v>
      </c>
      <c r="N2014" s="7">
        <v>1653.2390500000001</v>
      </c>
      <c r="O2014" s="1">
        <v>1315372</v>
      </c>
      <c r="P2014" s="1">
        <v>4.4000000000000004</v>
      </c>
      <c r="Q2014" s="1">
        <v>4.5</v>
      </c>
      <c r="R2014" s="1">
        <v>0.68100000000000005</v>
      </c>
      <c r="S2014" s="1">
        <v>12.5</v>
      </c>
      <c r="T2014" s="1">
        <v>0</v>
      </c>
      <c r="U2014" s="1">
        <v>0</v>
      </c>
      <c r="V2014" s="1">
        <v>0</v>
      </c>
      <c r="W2014" s="1">
        <v>0</v>
      </c>
      <c r="X2014" s="1">
        <v>0</v>
      </c>
      <c r="Y2014" s="1">
        <v>0</v>
      </c>
      <c r="Z2014" s="1">
        <v>72</v>
      </c>
      <c r="AA2014" s="7">
        <f>SUMPRODUCT($A$19:$Y$19,A2014:Y2014)</f>
        <v>70.246348061261543</v>
      </c>
      <c r="AB2014" s="7">
        <f>(Z2014-AA2014)^2</f>
        <v>3.0752951222411498</v>
      </c>
      <c r="AC2014" s="7">
        <f>ABS(Z2014-AA2014)</f>
        <v>1.7536519387384573</v>
      </c>
      <c r="AD2014" s="7">
        <f>(Z2014-$AC$10)^2</f>
        <v>8.7834494386557829</v>
      </c>
      <c r="AE2014" s="8">
        <f t="shared" si="31"/>
        <v>1.7536519387384573</v>
      </c>
    </row>
    <row r="2015" spans="1:31" x14ac:dyDescent="0.25">
      <c r="A2015" s="1">
        <v>1</v>
      </c>
      <c r="B2015" s="1">
        <v>198</v>
      </c>
      <c r="C2015" s="1">
        <v>4</v>
      </c>
      <c r="D2015" s="1">
        <v>3.77</v>
      </c>
      <c r="E2015" s="7">
        <v>2.542436908</v>
      </c>
      <c r="F2015" s="7">
        <v>86</v>
      </c>
      <c r="G2015" s="1">
        <v>0</v>
      </c>
      <c r="H2015" s="1">
        <v>44.9</v>
      </c>
      <c r="I2015" s="1">
        <v>5</v>
      </c>
      <c r="J2015" s="1">
        <v>86</v>
      </c>
      <c r="K2015" s="1">
        <v>6.12</v>
      </c>
      <c r="L2015" s="1">
        <v>86</v>
      </c>
      <c r="M2015" s="1">
        <v>0.3</v>
      </c>
      <c r="N2015" s="7">
        <v>115.565314</v>
      </c>
      <c r="O2015" s="1">
        <v>524879</v>
      </c>
      <c r="P2015" s="1">
        <v>2.1</v>
      </c>
      <c r="Q2015" s="1">
        <v>2</v>
      </c>
      <c r="R2015" s="1">
        <v>0.58299999999999996</v>
      </c>
      <c r="S2015" s="1">
        <v>11</v>
      </c>
      <c r="T2015" s="1">
        <v>0</v>
      </c>
      <c r="U2015" s="1">
        <v>0</v>
      </c>
      <c r="V2015" s="1">
        <v>0</v>
      </c>
      <c r="W2015" s="1">
        <v>0</v>
      </c>
      <c r="X2015" s="1">
        <v>0</v>
      </c>
      <c r="Y2015" s="1">
        <v>0</v>
      </c>
      <c r="Z2015" s="1">
        <v>76</v>
      </c>
      <c r="AA2015" s="7">
        <f>SUMPRODUCT($A$19:$Y$19,A2015:Y2015)</f>
        <v>71.104049593376899</v>
      </c>
      <c r="AB2015" s="7">
        <f>(Z2015-AA2015)^2</f>
        <v>23.970330384112902</v>
      </c>
      <c r="AC2015" s="7">
        <f>ABS(Z2015-AA2015)</f>
        <v>4.8959504066231005</v>
      </c>
      <c r="AD2015" s="7">
        <f>(Z2015-$AC$10)^2</f>
        <v>48.492957322076094</v>
      </c>
      <c r="AE2015" s="8">
        <f t="shared" si="31"/>
        <v>4.8959504066231005</v>
      </c>
    </row>
    <row r="2016" spans="1:31" x14ac:dyDescent="0.25">
      <c r="A2016" s="1">
        <v>1</v>
      </c>
      <c r="B2016" s="1">
        <v>297</v>
      </c>
      <c r="C2016" s="1">
        <v>3</v>
      </c>
      <c r="D2016" s="1">
        <v>2.4700000000000002</v>
      </c>
      <c r="E2016" s="7">
        <v>0</v>
      </c>
      <c r="F2016" s="7">
        <v>94</v>
      </c>
      <c r="G2016" s="1">
        <v>119</v>
      </c>
      <c r="H2016" s="1">
        <v>19.7</v>
      </c>
      <c r="I2016" s="1">
        <v>6</v>
      </c>
      <c r="J2016" s="1">
        <v>87</v>
      </c>
      <c r="K2016" s="1">
        <v>4.22</v>
      </c>
      <c r="L2016" s="1">
        <v>87</v>
      </c>
      <c r="M2016" s="1">
        <v>2.7</v>
      </c>
      <c r="N2016" s="7">
        <v>1653.2390500000001</v>
      </c>
      <c r="O2016" s="1">
        <v>1315372</v>
      </c>
      <c r="P2016" s="1">
        <v>9.6</v>
      </c>
      <c r="Q2016" s="1">
        <v>9.6</v>
      </c>
      <c r="R2016" s="1">
        <v>0.39500000000000002</v>
      </c>
      <c r="S2016" s="1">
        <v>7.3</v>
      </c>
      <c r="T2016" s="1">
        <v>1</v>
      </c>
      <c r="U2016" s="1">
        <v>0</v>
      </c>
      <c r="V2016" s="1">
        <v>0</v>
      </c>
      <c r="W2016" s="1">
        <v>0</v>
      </c>
      <c r="X2016" s="1">
        <v>0</v>
      </c>
      <c r="Y2016" s="1">
        <v>0</v>
      </c>
      <c r="Z2016" s="1">
        <v>57</v>
      </c>
      <c r="AA2016" s="7">
        <f>SUMPRODUCT($A$19:$Y$19,A2016:Y2016)</f>
        <v>58.508825605739759</v>
      </c>
      <c r="AB2016" s="7">
        <f>(Z2016-AA2016)^2</f>
        <v>2.2765547085359494</v>
      </c>
      <c r="AC2016" s="7">
        <f>ABS(Z2016-AA2016)</f>
        <v>1.5088256057397587</v>
      </c>
      <c r="AD2016" s="7">
        <f>(Z2016-$AC$10)^2</f>
        <v>144.87279487582961</v>
      </c>
      <c r="AE2016" s="8">
        <f t="shared" si="31"/>
        <v>-1.5088256057397587</v>
      </c>
    </row>
    <row r="2017" spans="1:31" x14ac:dyDescent="0.25">
      <c r="A2017" s="1">
        <v>1</v>
      </c>
      <c r="B2017" s="1">
        <v>128</v>
      </c>
      <c r="C2017" s="1">
        <v>3</v>
      </c>
      <c r="D2017" s="1">
        <v>0.53</v>
      </c>
      <c r="E2017" s="7">
        <v>110.67797109999999</v>
      </c>
      <c r="F2017" s="7">
        <v>96</v>
      </c>
      <c r="G2017" s="1">
        <v>195</v>
      </c>
      <c r="H2017" s="1">
        <v>38.5</v>
      </c>
      <c r="I2017" s="1">
        <v>4</v>
      </c>
      <c r="J2017" s="1">
        <v>97</v>
      </c>
      <c r="K2017" s="1">
        <v>4.2</v>
      </c>
      <c r="L2017" s="1">
        <v>97</v>
      </c>
      <c r="M2017" s="1">
        <v>0.1</v>
      </c>
      <c r="N2017" s="7">
        <v>1882.2784200000001</v>
      </c>
      <c r="O2017" s="1">
        <v>2976724</v>
      </c>
      <c r="P2017" s="1">
        <v>7.8</v>
      </c>
      <c r="Q2017" s="1">
        <v>7.6</v>
      </c>
      <c r="R2017" s="1">
        <v>0.77900000000000003</v>
      </c>
      <c r="S2017" s="1">
        <v>12.9</v>
      </c>
      <c r="T2017" s="1">
        <v>0</v>
      </c>
      <c r="U2017" s="1">
        <v>1</v>
      </c>
      <c r="V2017" s="1">
        <v>0</v>
      </c>
      <c r="W2017" s="1">
        <v>0</v>
      </c>
      <c r="X2017" s="1">
        <v>0</v>
      </c>
      <c r="Y2017" s="1">
        <v>0</v>
      </c>
      <c r="Z2017" s="1">
        <v>74.599999999999994</v>
      </c>
      <c r="AA2017" s="7">
        <f>SUMPRODUCT($A$19:$Y$19,A2017:Y2017)</f>
        <v>72.844648098424955</v>
      </c>
      <c r="AB2017" s="7">
        <f>(Z2017-AA2017)^2</f>
        <v>3.0812602983631074</v>
      </c>
      <c r="AC2017" s="7">
        <f>ABS(Z2017-AA2017)</f>
        <v>1.7553519015750396</v>
      </c>
      <c r="AD2017" s="7">
        <f>(Z2017-$AC$10)^2</f>
        <v>30.954629562878925</v>
      </c>
      <c r="AE2017" s="8">
        <f t="shared" si="31"/>
        <v>1.7553519015750396</v>
      </c>
    </row>
    <row r="2018" spans="1:31" x14ac:dyDescent="0.25">
      <c r="A2018" s="1">
        <v>1</v>
      </c>
      <c r="B2018" s="1">
        <v>96</v>
      </c>
      <c r="C2018" s="1">
        <v>0</v>
      </c>
      <c r="D2018" s="1">
        <v>13.2</v>
      </c>
      <c r="E2018" s="7">
        <v>3557.4555070000001</v>
      </c>
      <c r="F2018" s="7">
        <v>33</v>
      </c>
      <c r="G2018" s="1">
        <v>0</v>
      </c>
      <c r="H2018" s="1">
        <v>5.0999999999999996</v>
      </c>
      <c r="I2018" s="1">
        <v>0</v>
      </c>
      <c r="J2018" s="1">
        <v>71</v>
      </c>
      <c r="K2018" s="1">
        <v>1.6</v>
      </c>
      <c r="L2018" s="1">
        <v>81</v>
      </c>
      <c r="M2018" s="1">
        <v>0.1</v>
      </c>
      <c r="N2018" s="7">
        <v>24517.267449999999</v>
      </c>
      <c r="O2018" s="1">
        <v>811566</v>
      </c>
      <c r="P2018" s="1">
        <v>1.7</v>
      </c>
      <c r="Q2018" s="1">
        <v>1.9</v>
      </c>
      <c r="R2018" s="1">
        <v>0.83299999999999996</v>
      </c>
      <c r="S2018" s="1">
        <v>15.4</v>
      </c>
      <c r="T2018" s="1">
        <v>0</v>
      </c>
      <c r="U2018" s="1">
        <v>0</v>
      </c>
      <c r="V2018" s="1">
        <v>0</v>
      </c>
      <c r="W2018" s="1">
        <v>0</v>
      </c>
      <c r="X2018" s="1">
        <v>1</v>
      </c>
      <c r="Y2018" s="1">
        <v>1</v>
      </c>
      <c r="Z2018" s="1">
        <v>78.099999999999994</v>
      </c>
      <c r="AA2018" s="7">
        <f>SUMPRODUCT($A$19:$Y$19,A2018:Y2018)</f>
        <v>76.893361554203352</v>
      </c>
      <c r="AB2018" s="7">
        <f>(Z2018-AA2018)^2</f>
        <v>1.4559763388745361</v>
      </c>
      <c r="AC2018" s="7">
        <f>ABS(Z2018-AA2018)</f>
        <v>1.2066384457966421</v>
      </c>
      <c r="AD2018" s="7">
        <f>(Z2018-$AC$10)^2</f>
        <v>82.150448960871657</v>
      </c>
      <c r="AE2018" s="8">
        <f t="shared" si="31"/>
        <v>1.2066384457966421</v>
      </c>
    </row>
    <row r="2019" spans="1:31" x14ac:dyDescent="0.25">
      <c r="A2019" s="1">
        <v>1</v>
      </c>
      <c r="B2019" s="1">
        <v>3</v>
      </c>
      <c r="C2019" s="1">
        <v>2</v>
      </c>
      <c r="D2019" s="1">
        <v>0.01</v>
      </c>
      <c r="E2019" s="7">
        <v>12.83447357</v>
      </c>
      <c r="F2019" s="7">
        <v>95</v>
      </c>
      <c r="G2019" s="1">
        <v>7</v>
      </c>
      <c r="H2019" s="1">
        <v>36.200000000000003</v>
      </c>
      <c r="I2019" s="1">
        <v>3</v>
      </c>
      <c r="J2019" s="1">
        <v>96</v>
      </c>
      <c r="K2019" s="1">
        <v>6.27</v>
      </c>
      <c r="L2019" s="1">
        <v>95</v>
      </c>
      <c r="M2019" s="1">
        <v>4.4000000000000004</v>
      </c>
      <c r="N2019" s="7">
        <v>729.23145299999999</v>
      </c>
      <c r="O2019" s="1">
        <v>289315</v>
      </c>
      <c r="P2019" s="1">
        <v>7.3</v>
      </c>
      <c r="Q2019" s="1">
        <v>7</v>
      </c>
      <c r="R2019" s="1">
        <v>0.68700000000000006</v>
      </c>
      <c r="S2019" s="1">
        <v>12.5</v>
      </c>
      <c r="T2019" s="1">
        <v>1</v>
      </c>
      <c r="U2019" s="1">
        <v>0</v>
      </c>
      <c r="V2019" s="1">
        <v>0</v>
      </c>
      <c r="W2019" s="1">
        <v>0</v>
      </c>
      <c r="X2019" s="1">
        <v>0</v>
      </c>
      <c r="Y2019" s="1">
        <v>0</v>
      </c>
      <c r="Z2019" s="1">
        <v>63.4</v>
      </c>
      <c r="AA2019" s="7">
        <f>SUMPRODUCT($A$19:$Y$19,A2019:Y2019)</f>
        <v>68.221358524374381</v>
      </c>
      <c r="AB2019" s="7">
        <f>(Z2019-AA2019)^2</f>
        <v>23.24549802055752</v>
      </c>
      <c r="AC2019" s="7">
        <f>ABS(Z2019-AA2019)</f>
        <v>4.8213585243743822</v>
      </c>
      <c r="AD2019" s="7">
        <f>(Z2019-$AC$10)^2</f>
        <v>31.768007489302121</v>
      </c>
      <c r="AE2019" s="8">
        <f t="shared" si="31"/>
        <v>-4.8213585243743822</v>
      </c>
    </row>
    <row r="2020" spans="1:31" x14ac:dyDescent="0.25">
      <c r="A2020" s="1">
        <v>1</v>
      </c>
      <c r="B2020" s="1">
        <v>241</v>
      </c>
      <c r="C2020" s="1">
        <v>6</v>
      </c>
      <c r="D2020" s="1">
        <v>2.58</v>
      </c>
      <c r="E2020" s="7">
        <v>0.35865142100000003</v>
      </c>
      <c r="F2020" s="7">
        <v>98</v>
      </c>
      <c r="G2020" s="1">
        <v>59</v>
      </c>
      <c r="H2020" s="1">
        <v>42</v>
      </c>
      <c r="I2020" s="1">
        <v>8</v>
      </c>
      <c r="J2020" s="1">
        <v>98</v>
      </c>
      <c r="K2020" s="1">
        <v>2.16</v>
      </c>
      <c r="L2020" s="1">
        <v>98</v>
      </c>
      <c r="M2020" s="1">
        <v>0.1</v>
      </c>
      <c r="N2020" s="7">
        <v>26.371428000000002</v>
      </c>
      <c r="O2020" s="1">
        <v>487137</v>
      </c>
      <c r="P2020" s="1">
        <v>3.3</v>
      </c>
      <c r="Q2020" s="1">
        <v>3.3</v>
      </c>
      <c r="R2020" s="1">
        <v>0</v>
      </c>
      <c r="S2020" s="1">
        <v>10.4</v>
      </c>
      <c r="T2020" s="1">
        <v>0</v>
      </c>
      <c r="U2020" s="1">
        <v>1</v>
      </c>
      <c r="V2020" s="1">
        <v>0</v>
      </c>
      <c r="W2020" s="1">
        <v>0</v>
      </c>
      <c r="X2020" s="1">
        <v>0</v>
      </c>
      <c r="Y2020" s="1">
        <v>0</v>
      </c>
      <c r="Z2020" s="1">
        <v>64.099999999999994</v>
      </c>
      <c r="AA2020" s="7">
        <f>SUMPRODUCT($A$19:$Y$19,A2020:Y2020)</f>
        <v>66.461586051265925</v>
      </c>
      <c r="AB2020" s="7">
        <f>(Z2020-AA2020)^2</f>
        <v>5.5770886775338129</v>
      </c>
      <c r="AC2020" s="7">
        <f>ABS(Z2020-AA2020)</f>
        <v>2.361586051265931</v>
      </c>
      <c r="AD2020" s="7">
        <f>(Z2020-$AC$10)^2</f>
        <v>24.367171368900717</v>
      </c>
      <c r="AE2020" s="8">
        <f t="shared" si="31"/>
        <v>-2.361586051265931</v>
      </c>
    </row>
    <row r="2021" spans="1:31" x14ac:dyDescent="0.25">
      <c r="A2021" s="1">
        <v>1</v>
      </c>
      <c r="B2021" s="1">
        <v>6</v>
      </c>
      <c r="C2021" s="1">
        <v>0</v>
      </c>
      <c r="D2021" s="1">
        <v>1.8</v>
      </c>
      <c r="E2021" s="7">
        <v>638.00010970000005</v>
      </c>
      <c r="F2021" s="7">
        <v>96</v>
      </c>
      <c r="G2021" s="1">
        <v>148</v>
      </c>
      <c r="H2021" s="1">
        <v>32.1</v>
      </c>
      <c r="I2021" s="1">
        <v>0</v>
      </c>
      <c r="J2021" s="1">
        <v>96</v>
      </c>
      <c r="K2021" s="1">
        <v>3.93</v>
      </c>
      <c r="L2021" s="1">
        <v>96</v>
      </c>
      <c r="M2021" s="1">
        <v>0.1</v>
      </c>
      <c r="N2021" s="7">
        <v>53166.675810000001</v>
      </c>
      <c r="O2021" s="1">
        <v>1315372</v>
      </c>
      <c r="P2021" s="1">
        <v>2.1</v>
      </c>
      <c r="Q2021" s="1">
        <v>2.1</v>
      </c>
      <c r="R2021" s="1">
        <v>0.91100000000000003</v>
      </c>
      <c r="S2021" s="1">
        <v>15.2</v>
      </c>
      <c r="T2021" s="1">
        <v>0</v>
      </c>
      <c r="U2021" s="1">
        <v>1</v>
      </c>
      <c r="V2021" s="1">
        <v>0</v>
      </c>
      <c r="W2021" s="1">
        <v>0</v>
      </c>
      <c r="X2021" s="1">
        <v>0</v>
      </c>
      <c r="Y2021" s="1">
        <v>1</v>
      </c>
      <c r="Z2021" s="1">
        <v>82.2</v>
      </c>
      <c r="AA2021" s="7">
        <f>SUMPRODUCT($A$19:$Y$19,A2021:Y2021)</f>
        <v>81.489003325632524</v>
      </c>
      <c r="AB2021" s="7">
        <f>(Z2021-AA2021)^2</f>
        <v>0.50551627096161489</v>
      </c>
      <c r="AC2021" s="7">
        <f>ABS(Z2021-AA2021)</f>
        <v>0.71099667436747893</v>
      </c>
      <c r="AD2021" s="7">
        <f>(Z2021-$AC$10)^2</f>
        <v>173.28269454137765</v>
      </c>
      <c r="AE2021" s="8">
        <f t="shared" si="31"/>
        <v>0.71099667436747893</v>
      </c>
    </row>
    <row r="2022" spans="1:31" x14ac:dyDescent="0.25">
      <c r="A2022" s="1">
        <v>1</v>
      </c>
      <c r="B2022" s="1">
        <v>129</v>
      </c>
      <c r="C2022" s="1">
        <v>0</v>
      </c>
      <c r="D2022" s="1">
        <v>1.98</v>
      </c>
      <c r="E2022" s="7">
        <v>41.306888030000003</v>
      </c>
      <c r="F2022" s="7">
        <v>98</v>
      </c>
      <c r="G2022" s="1">
        <v>0</v>
      </c>
      <c r="H2022" s="1">
        <v>15.6</v>
      </c>
      <c r="I2022" s="1">
        <v>0</v>
      </c>
      <c r="J2022" s="1">
        <v>97</v>
      </c>
      <c r="K2022" s="1">
        <v>5.84</v>
      </c>
      <c r="L2022" s="1">
        <v>98</v>
      </c>
      <c r="M2022" s="1">
        <v>0.1</v>
      </c>
      <c r="N2022" s="7">
        <v>298.67597999999998</v>
      </c>
      <c r="O2022" s="1">
        <v>292</v>
      </c>
      <c r="P2022" s="1">
        <v>14.7</v>
      </c>
      <c r="Q2022" s="1">
        <v>14.8</v>
      </c>
      <c r="R2022" s="1">
        <v>0.58699999999999997</v>
      </c>
      <c r="S2022" s="1">
        <v>11.8</v>
      </c>
      <c r="T2022" s="1">
        <v>0</v>
      </c>
      <c r="U2022" s="1">
        <v>1</v>
      </c>
      <c r="V2022" s="1">
        <v>0</v>
      </c>
      <c r="W2022" s="1">
        <v>0</v>
      </c>
      <c r="X2022" s="1">
        <v>0</v>
      </c>
      <c r="Y2022" s="1">
        <v>0</v>
      </c>
      <c r="Z2022" s="1">
        <v>78</v>
      </c>
      <c r="AA2022" s="7">
        <f>SUMPRODUCT($A$19:$Y$19,A2022:Y2022)</f>
        <v>70.109725275819883</v>
      </c>
      <c r="AB2022" s="7">
        <f>(Z2022-AA2022)^2</f>
        <v>62.256435223035616</v>
      </c>
      <c r="AC2022" s="7">
        <f>ABS(Z2022-AA2022)</f>
        <v>7.8902747241801166</v>
      </c>
      <c r="AD2022" s="7">
        <f>(Z2022-$AC$10)^2</f>
        <v>80.347711263786252</v>
      </c>
      <c r="AE2022" s="8">
        <f t="shared" si="31"/>
        <v>7.8902747241801166</v>
      </c>
    </row>
    <row r="2023" spans="1:31" x14ac:dyDescent="0.25">
      <c r="A2023" s="1">
        <v>1</v>
      </c>
      <c r="B2023" s="1">
        <v>66</v>
      </c>
      <c r="C2023" s="1">
        <v>1</v>
      </c>
      <c r="D2023" s="1">
        <v>0.01</v>
      </c>
      <c r="E2023" s="7">
        <v>0</v>
      </c>
      <c r="F2023" s="7">
        <v>99</v>
      </c>
      <c r="G2023" s="1">
        <v>442</v>
      </c>
      <c r="H2023" s="1">
        <v>31.2</v>
      </c>
      <c r="I2023" s="1">
        <v>2</v>
      </c>
      <c r="J2023" s="1">
        <v>99</v>
      </c>
      <c r="K2023" s="1">
        <v>7.37</v>
      </c>
      <c r="L2023" s="1">
        <v>99</v>
      </c>
      <c r="M2023" s="1">
        <v>0.1</v>
      </c>
      <c r="N2023" s="7">
        <v>1653.2390500000001</v>
      </c>
      <c r="O2023" s="1">
        <v>1315372</v>
      </c>
      <c r="P2023" s="1">
        <v>1.5</v>
      </c>
      <c r="Q2023" s="1">
        <v>1</v>
      </c>
      <c r="R2023" s="1">
        <v>0.67300000000000004</v>
      </c>
      <c r="S2023" s="1">
        <v>12.3</v>
      </c>
      <c r="T2023" s="1">
        <v>0</v>
      </c>
      <c r="U2023" s="1">
        <v>1</v>
      </c>
      <c r="V2023" s="1">
        <v>0</v>
      </c>
      <c r="W2023" s="1">
        <v>0</v>
      </c>
      <c r="X2023" s="1">
        <v>0</v>
      </c>
      <c r="Y2023" s="1">
        <v>0</v>
      </c>
      <c r="Z2023" s="1">
        <v>82</v>
      </c>
      <c r="AA2023" s="7">
        <f>SUMPRODUCT($A$19:$Y$19,A2023:Y2023)</f>
        <v>73.826479598518205</v>
      </c>
      <c r="AB2023" s="7">
        <f>(Z2023-AA2023)^2</f>
        <v>66.806435753439132</v>
      </c>
      <c r="AC2023" s="7">
        <f>ABS(Z2023-AA2023)</f>
        <v>8.1735204014817953</v>
      </c>
      <c r="AD2023" s="7">
        <f>(Z2023-$AC$10)^2</f>
        <v>168.05721914720658</v>
      </c>
      <c r="AE2023" s="8">
        <f t="shared" si="31"/>
        <v>8.1735204014817953</v>
      </c>
    </row>
    <row r="2024" spans="1:31" x14ac:dyDescent="0.25">
      <c r="A2024" s="1">
        <v>1</v>
      </c>
      <c r="B2024" s="1">
        <v>147</v>
      </c>
      <c r="C2024" s="1">
        <v>0</v>
      </c>
      <c r="D2024" s="1">
        <v>3.76</v>
      </c>
      <c r="E2024" s="7">
        <v>0</v>
      </c>
      <c r="F2024" s="7">
        <v>95</v>
      </c>
      <c r="G2024" s="1">
        <v>0</v>
      </c>
      <c r="H2024" s="1">
        <v>64.5</v>
      </c>
      <c r="I2024" s="1">
        <v>0</v>
      </c>
      <c r="J2024" s="1">
        <v>95</v>
      </c>
      <c r="K2024" s="1">
        <v>5.72</v>
      </c>
      <c r="L2024" s="1">
        <v>95</v>
      </c>
      <c r="M2024" s="1">
        <v>0.1</v>
      </c>
      <c r="N2024" s="7">
        <v>1653.2390500000001</v>
      </c>
      <c r="O2024" s="1">
        <v>1315372</v>
      </c>
      <c r="P2024" s="1">
        <v>2.5</v>
      </c>
      <c r="Q2024" s="1">
        <v>2.5</v>
      </c>
      <c r="R2024" s="1">
        <v>0.79</v>
      </c>
      <c r="S2024" s="1">
        <v>12.6</v>
      </c>
      <c r="T2024" s="1">
        <v>0</v>
      </c>
      <c r="U2024" s="1">
        <v>0</v>
      </c>
      <c r="V2024" s="1">
        <v>0</v>
      </c>
      <c r="W2024" s="1">
        <v>0</v>
      </c>
      <c r="X2024" s="1">
        <v>0</v>
      </c>
      <c r="Y2024" s="1">
        <v>0</v>
      </c>
      <c r="Z2024" s="1">
        <v>76.099999999999994</v>
      </c>
      <c r="AA2024" s="7">
        <f>SUMPRODUCT($A$19:$Y$19,A2024:Y2024)</f>
        <v>74.7487280664906</v>
      </c>
      <c r="AB2024" s="7">
        <f>(Z2024-AA2024)^2</f>
        <v>1.8259358382902182</v>
      </c>
      <c r="AC2024" s="7">
        <f>ABS(Z2024-AA2024)</f>
        <v>1.3512719335093948</v>
      </c>
      <c r="AD2024" s="7">
        <f>(Z2024-$AC$10)^2</f>
        <v>49.895695019161522</v>
      </c>
      <c r="AE2024" s="8">
        <f t="shared" si="31"/>
        <v>1.3512719335093948</v>
      </c>
    </row>
    <row r="2025" spans="1:31" x14ac:dyDescent="0.25">
      <c r="A2025" s="1">
        <v>1</v>
      </c>
      <c r="B2025" s="1">
        <v>135</v>
      </c>
      <c r="C2025" s="1">
        <v>0</v>
      </c>
      <c r="D2025" s="1">
        <v>0.01</v>
      </c>
      <c r="E2025" s="7">
        <v>565.96721730000002</v>
      </c>
      <c r="F2025" s="7">
        <v>8</v>
      </c>
      <c r="G2025" s="1">
        <v>0</v>
      </c>
      <c r="H2025" s="1">
        <v>74.8</v>
      </c>
      <c r="I2025" s="1">
        <v>0</v>
      </c>
      <c r="J2025" s="1">
        <v>82</v>
      </c>
      <c r="K2025" s="1">
        <v>5.18</v>
      </c>
      <c r="L2025" s="1">
        <v>8</v>
      </c>
      <c r="M2025" s="1">
        <v>0.1</v>
      </c>
      <c r="N2025" s="7">
        <v>4192.3497580000003</v>
      </c>
      <c r="O2025" s="1">
        <v>15782</v>
      </c>
      <c r="P2025" s="1">
        <v>0.1</v>
      </c>
      <c r="Q2025" s="1">
        <v>0.1</v>
      </c>
      <c r="R2025" s="1">
        <v>0.71599999999999997</v>
      </c>
      <c r="S2025" s="1">
        <v>14.3</v>
      </c>
      <c r="T2025" s="1">
        <v>0</v>
      </c>
      <c r="U2025" s="1">
        <v>0</v>
      </c>
      <c r="V2025" s="1">
        <v>1</v>
      </c>
      <c r="W2025" s="1">
        <v>0</v>
      </c>
      <c r="X2025" s="1">
        <v>0</v>
      </c>
      <c r="Y2025" s="1">
        <v>0</v>
      </c>
      <c r="Z2025" s="1">
        <v>73.3</v>
      </c>
      <c r="AA2025" s="7">
        <f>SUMPRODUCT($A$19:$Y$19,A2025:Y2025)</f>
        <v>71.049847012434427</v>
      </c>
      <c r="AB2025" s="7">
        <f>(Z2025-AA2025)^2</f>
        <v>5.0631884674502627</v>
      </c>
      <c r="AC2025" s="7">
        <f>ABS(Z2025-AA2025)</f>
        <v>2.2501529875655706</v>
      </c>
      <c r="AD2025" s="7">
        <f>(Z2025-$AC$10)^2</f>
        <v>18.17903950076736</v>
      </c>
      <c r="AE2025" s="8">
        <f t="shared" si="31"/>
        <v>2.2501529875655706</v>
      </c>
    </row>
    <row r="2026" spans="1:31" x14ac:dyDescent="0.25">
      <c r="A2026" s="1">
        <v>1</v>
      </c>
      <c r="B2026" s="1">
        <v>185</v>
      </c>
      <c r="C2026" s="1">
        <v>0</v>
      </c>
      <c r="D2026" s="1">
        <v>8.1199999999999992</v>
      </c>
      <c r="E2026" s="7">
        <v>916.4741775</v>
      </c>
      <c r="F2026" s="7">
        <v>99</v>
      </c>
      <c r="G2026" s="1">
        <v>1</v>
      </c>
      <c r="H2026" s="1">
        <v>31.2</v>
      </c>
      <c r="I2026" s="1">
        <v>0</v>
      </c>
      <c r="J2026" s="1">
        <v>99</v>
      </c>
      <c r="K2026" s="1">
        <v>3.3</v>
      </c>
      <c r="L2026" s="1">
        <v>99</v>
      </c>
      <c r="M2026" s="1">
        <v>0.1</v>
      </c>
      <c r="N2026" s="7">
        <v>12154.82994</v>
      </c>
      <c r="O2026" s="1">
        <v>8533</v>
      </c>
      <c r="P2026" s="1">
        <v>5.9</v>
      </c>
      <c r="Q2026" s="1">
        <v>6.3</v>
      </c>
      <c r="R2026" s="1">
        <v>0.73299999999999998</v>
      </c>
      <c r="S2026" s="1">
        <v>13.1</v>
      </c>
      <c r="T2026" s="1">
        <v>1</v>
      </c>
      <c r="U2026" s="1">
        <v>0</v>
      </c>
      <c r="V2026" s="1">
        <v>0</v>
      </c>
      <c r="W2026" s="1">
        <v>0</v>
      </c>
      <c r="X2026" s="1">
        <v>0</v>
      </c>
      <c r="Y2026" s="1">
        <v>0</v>
      </c>
      <c r="Z2026" s="1">
        <v>72.2</v>
      </c>
      <c r="AA2026" s="7">
        <f>SUMPRODUCT($A$19:$Y$19,A2026:Y2026)</f>
        <v>67.697364579180885</v>
      </c>
      <c r="AB2026" s="7">
        <f>(Z2026-AA2026)^2</f>
        <v>20.273725732814956</v>
      </c>
      <c r="AC2026" s="7">
        <f>ABS(Z2026-AA2026)</f>
        <v>4.5026354208191179</v>
      </c>
      <c r="AD2026" s="7">
        <f>(Z2026-$AC$10)^2</f>
        <v>10.008924832826816</v>
      </c>
      <c r="AE2026" s="8">
        <f t="shared" si="31"/>
        <v>4.5026354208191179</v>
      </c>
    </row>
    <row r="2027" spans="1:31" x14ac:dyDescent="0.25">
      <c r="A2027" s="1">
        <v>1</v>
      </c>
      <c r="B2027" s="1">
        <v>372</v>
      </c>
      <c r="C2027" s="1">
        <v>246</v>
      </c>
      <c r="D2027" s="1">
        <v>0.85</v>
      </c>
      <c r="E2027" s="7">
        <v>1.1862275769999999</v>
      </c>
      <c r="F2027" s="7">
        <v>92</v>
      </c>
      <c r="G2027" s="1">
        <v>2366</v>
      </c>
      <c r="H2027" s="1">
        <v>12.6</v>
      </c>
      <c r="I2027" s="1">
        <v>392</v>
      </c>
      <c r="J2027" s="1">
        <v>55</v>
      </c>
      <c r="K2027" s="1">
        <v>4.26</v>
      </c>
      <c r="L2027" s="1">
        <v>32</v>
      </c>
      <c r="M2027" s="1">
        <v>4.9000000000000004</v>
      </c>
      <c r="N2027" s="7">
        <v>12.1789279</v>
      </c>
      <c r="O2027" s="1">
        <v>68492257</v>
      </c>
      <c r="P2027" s="1">
        <v>11.8</v>
      </c>
      <c r="Q2027" s="1">
        <v>11.7</v>
      </c>
      <c r="R2027" s="1">
        <v>0.28299999999999997</v>
      </c>
      <c r="S2027" s="1">
        <v>4.3</v>
      </c>
      <c r="T2027" s="1">
        <v>1</v>
      </c>
      <c r="U2027" s="1">
        <v>0</v>
      </c>
      <c r="V2027" s="1">
        <v>0</v>
      </c>
      <c r="W2027" s="1">
        <v>0</v>
      </c>
      <c r="X2027" s="1">
        <v>0</v>
      </c>
      <c r="Y2027" s="1">
        <v>0</v>
      </c>
      <c r="Z2027" s="1">
        <v>52.5</v>
      </c>
      <c r="AA2027" s="7">
        <f>SUMPRODUCT($A$19:$Y$19,A2027:Y2027)</f>
        <v>47.611152174039184</v>
      </c>
      <c r="AB2027" s="7">
        <f>(Z2027-AA2027)^2</f>
        <v>23.900833065401802</v>
      </c>
      <c r="AC2027" s="7">
        <f>ABS(Z2027-AA2027)</f>
        <v>4.8888478259608164</v>
      </c>
      <c r="AD2027" s="7">
        <f>(Z2027-$AC$10)^2</f>
        <v>273.44959850698177</v>
      </c>
      <c r="AE2027" s="8">
        <f t="shared" si="31"/>
        <v>4.8888478259608164</v>
      </c>
    </row>
    <row r="2028" spans="1:31" x14ac:dyDescent="0.25">
      <c r="A2028" s="1">
        <v>1</v>
      </c>
      <c r="B2028" s="1">
        <v>179</v>
      </c>
      <c r="C2028" s="1">
        <v>365</v>
      </c>
      <c r="D2028" s="1">
        <v>0.03</v>
      </c>
      <c r="E2028" s="7">
        <v>40.368299989999997</v>
      </c>
      <c r="F2028" s="7">
        <v>78</v>
      </c>
      <c r="G2028" s="1">
        <v>7641</v>
      </c>
      <c r="H2028" s="1">
        <v>19.5</v>
      </c>
      <c r="I2028" s="1">
        <v>458</v>
      </c>
      <c r="J2028" s="1">
        <v>77</v>
      </c>
      <c r="K2028" s="1">
        <v>3.4</v>
      </c>
      <c r="L2028" s="1">
        <v>78</v>
      </c>
      <c r="M2028" s="1">
        <v>0.1</v>
      </c>
      <c r="N2028" s="7">
        <v>873.77272700000003</v>
      </c>
      <c r="O2028" s="1">
        <v>15793993</v>
      </c>
      <c r="P2028" s="1">
        <v>21</v>
      </c>
      <c r="Q2028" s="1">
        <v>21.5</v>
      </c>
      <c r="R2028" s="1">
        <v>0.501</v>
      </c>
      <c r="S2028" s="1">
        <v>6.5</v>
      </c>
      <c r="T2028" s="1">
        <v>0</v>
      </c>
      <c r="U2028" s="1">
        <v>1</v>
      </c>
      <c r="V2028" s="1">
        <v>0</v>
      </c>
      <c r="W2028" s="1">
        <v>0</v>
      </c>
      <c r="X2028" s="1">
        <v>0</v>
      </c>
      <c r="Y2028" s="1">
        <v>0</v>
      </c>
      <c r="Z2028" s="1">
        <v>64.2</v>
      </c>
      <c r="AA2028" s="7">
        <f>SUMPRODUCT($A$19:$Y$19,A2028:Y2028)</f>
        <v>64.848371753089225</v>
      </c>
      <c r="AB2028" s="7">
        <f>(Z2028-AA2028)^2</f>
        <v>0.42038593020399123</v>
      </c>
      <c r="AC2028" s="7">
        <f>ABS(Z2028-AA2028)</f>
        <v>0.64837175308922212</v>
      </c>
      <c r="AD2028" s="7">
        <f>(Z2028-$AC$10)^2</f>
        <v>23.389909065986142</v>
      </c>
      <c r="AE2028" s="8">
        <f t="shared" si="31"/>
        <v>-0.64837175308922212</v>
      </c>
    </row>
    <row r="2029" spans="1:31" x14ac:dyDescent="0.25">
      <c r="A2029" s="1">
        <v>1</v>
      </c>
      <c r="B2029" s="1">
        <v>66</v>
      </c>
      <c r="C2029" s="1">
        <v>1</v>
      </c>
      <c r="D2029" s="1">
        <v>10.31</v>
      </c>
      <c r="E2029" s="7">
        <v>6187.0620170000002</v>
      </c>
      <c r="F2029" s="7">
        <v>95</v>
      </c>
      <c r="G2029" s="1">
        <v>0</v>
      </c>
      <c r="H2029" s="1">
        <v>62</v>
      </c>
      <c r="I2029" s="1">
        <v>2</v>
      </c>
      <c r="J2029" s="1">
        <v>92</v>
      </c>
      <c r="K2029" s="1">
        <v>8.49</v>
      </c>
      <c r="L2029" s="1">
        <v>92</v>
      </c>
      <c r="M2029" s="1">
        <v>0.1</v>
      </c>
      <c r="N2029" s="7">
        <v>36118.283810000001</v>
      </c>
      <c r="O2029" s="1">
        <v>26979</v>
      </c>
      <c r="P2029" s="1">
        <v>0.7</v>
      </c>
      <c r="Q2029" s="1">
        <v>0.6</v>
      </c>
      <c r="R2029" s="1">
        <v>0.91500000000000004</v>
      </c>
      <c r="S2029" s="1">
        <v>20.3</v>
      </c>
      <c r="T2029" s="1">
        <v>0</v>
      </c>
      <c r="U2029" s="1">
        <v>0</v>
      </c>
      <c r="V2029" s="1">
        <v>1</v>
      </c>
      <c r="W2029" s="1">
        <v>0</v>
      </c>
      <c r="X2029" s="1">
        <v>0</v>
      </c>
      <c r="Y2029" s="1">
        <v>1</v>
      </c>
      <c r="Z2029" s="1">
        <v>81.2</v>
      </c>
      <c r="AA2029" s="7">
        <f>SUMPRODUCT($A$19:$Y$19,A2029:Y2029)</f>
        <v>82.350438042525397</v>
      </c>
      <c r="AB2029" s="7">
        <f>(Z2029-AA2029)^2</f>
        <v>1.3235076896896607</v>
      </c>
      <c r="AC2029" s="7">
        <f>ABS(Z2029-AA2029)</f>
        <v>1.1504380425253942</v>
      </c>
      <c r="AD2029" s="7">
        <f>(Z2029-$AC$10)^2</f>
        <v>147.95531757052257</v>
      </c>
      <c r="AE2029" s="8">
        <f t="shared" si="31"/>
        <v>-1.1504380425253942</v>
      </c>
    </row>
    <row r="2030" spans="1:31" x14ac:dyDescent="0.25">
      <c r="A2030" s="1">
        <v>1</v>
      </c>
      <c r="B2030" s="1">
        <v>178</v>
      </c>
      <c r="C2030" s="1">
        <v>0</v>
      </c>
      <c r="D2030" s="1">
        <v>5.73</v>
      </c>
      <c r="E2030" s="7">
        <v>1168.3240949999999</v>
      </c>
      <c r="F2030" s="7">
        <v>84</v>
      </c>
      <c r="G2030" s="1">
        <v>0</v>
      </c>
      <c r="H2030" s="1">
        <v>56.3</v>
      </c>
      <c r="I2030" s="1">
        <v>0</v>
      </c>
      <c r="J2030" s="1">
        <v>84</v>
      </c>
      <c r="K2030" s="1">
        <v>6.9</v>
      </c>
      <c r="L2030" s="1">
        <v>84</v>
      </c>
      <c r="M2030" s="1">
        <v>0.9</v>
      </c>
      <c r="N2030" s="7">
        <v>9272.4134529999992</v>
      </c>
      <c r="O2030" s="1">
        <v>53777</v>
      </c>
      <c r="P2030" s="1">
        <v>3.5</v>
      </c>
      <c r="Q2030" s="1">
        <v>3.4</v>
      </c>
      <c r="R2030" s="1">
        <v>0.70799999999999996</v>
      </c>
      <c r="S2030" s="1">
        <v>12.7</v>
      </c>
      <c r="T2030" s="1">
        <v>0</v>
      </c>
      <c r="U2030" s="1">
        <v>0</v>
      </c>
      <c r="V2030" s="1">
        <v>0</v>
      </c>
      <c r="W2030" s="1">
        <v>1</v>
      </c>
      <c r="X2030" s="1">
        <v>0</v>
      </c>
      <c r="Y2030" s="1">
        <v>0</v>
      </c>
      <c r="Z2030" s="1">
        <v>71.3</v>
      </c>
      <c r="AA2030" s="7">
        <f>SUMPRODUCT($A$19:$Y$19,A2030:Y2030)</f>
        <v>72.16123327580965</v>
      </c>
      <c r="AB2030" s="7">
        <f>(Z2030-AA2030)^2</f>
        <v>0.74172275536182553</v>
      </c>
      <c r="AC2030" s="7">
        <f>ABS(Z2030-AA2030)</f>
        <v>0.86123327580965281</v>
      </c>
      <c r="AD2030" s="7">
        <f>(Z2030-$AC$10)^2</f>
        <v>5.1242855590572143</v>
      </c>
      <c r="AE2030" s="8">
        <f t="shared" si="31"/>
        <v>-0.86123327580965281</v>
      </c>
    </row>
    <row r="2031" spans="1:31" x14ac:dyDescent="0.25">
      <c r="A2031" s="1">
        <v>1</v>
      </c>
      <c r="B2031" s="1">
        <v>76</v>
      </c>
      <c r="C2031" s="1">
        <v>0</v>
      </c>
      <c r="D2031" s="1">
        <v>10.46</v>
      </c>
      <c r="E2031" s="7">
        <v>31.134927940000001</v>
      </c>
      <c r="F2031" s="7">
        <v>92</v>
      </c>
      <c r="G2031" s="1">
        <v>52</v>
      </c>
      <c r="H2031" s="1">
        <v>59.5</v>
      </c>
      <c r="I2031" s="1">
        <v>0</v>
      </c>
      <c r="J2031" s="1">
        <v>95</v>
      </c>
      <c r="K2031" s="1">
        <v>9.23</v>
      </c>
      <c r="L2031" s="1">
        <v>95</v>
      </c>
      <c r="M2031" s="1">
        <v>0.1</v>
      </c>
      <c r="N2031" s="7">
        <v>242.67285999999999</v>
      </c>
      <c r="O2031" s="1">
        <v>26198</v>
      </c>
      <c r="P2031" s="1">
        <v>1.4</v>
      </c>
      <c r="Q2031" s="1">
        <v>1.4</v>
      </c>
      <c r="R2031" s="1">
        <v>0.88800000000000001</v>
      </c>
      <c r="S2031" s="1">
        <v>17.600000000000001</v>
      </c>
      <c r="T2031" s="1">
        <v>0</v>
      </c>
      <c r="U2031" s="1">
        <v>0</v>
      </c>
      <c r="V2031" s="1">
        <v>0</v>
      </c>
      <c r="W2031" s="1">
        <v>0</v>
      </c>
      <c r="X2031" s="1">
        <v>1</v>
      </c>
      <c r="Y2031" s="1">
        <v>1</v>
      </c>
      <c r="Z2031" s="1">
        <v>87</v>
      </c>
      <c r="AA2031" s="7">
        <f>SUMPRODUCT($A$19:$Y$19,A2031:Y2031)</f>
        <v>80.1030432927258</v>
      </c>
      <c r="AB2031" s="7">
        <f>(Z2031-AA2031)^2</f>
        <v>47.568011822014569</v>
      </c>
      <c r="AC2031" s="7">
        <f>ABS(Z2031-AA2031)</f>
        <v>6.8969567072741995</v>
      </c>
      <c r="AD2031" s="7">
        <f>(Z2031-$AC$10)^2</f>
        <v>322.69410400148195</v>
      </c>
      <c r="AE2031" s="8">
        <f t="shared" si="31"/>
        <v>6.8969567072741995</v>
      </c>
    </row>
    <row r="2032" spans="1:31" x14ac:dyDescent="0.25">
      <c r="A2032" s="1">
        <v>1</v>
      </c>
      <c r="B2032" s="1">
        <v>47</v>
      </c>
      <c r="C2032" s="1">
        <v>66</v>
      </c>
      <c r="D2032" s="1">
        <v>0.94</v>
      </c>
      <c r="E2032" s="7">
        <v>40.806179759999999</v>
      </c>
      <c r="F2032" s="7">
        <v>76</v>
      </c>
      <c r="G2032" s="1">
        <v>177</v>
      </c>
      <c r="H2032" s="1">
        <v>2.9</v>
      </c>
      <c r="I2032" s="1">
        <v>94</v>
      </c>
      <c r="J2032" s="1">
        <v>73</v>
      </c>
      <c r="K2032" s="1">
        <v>6.23</v>
      </c>
      <c r="L2032" s="1">
        <v>76</v>
      </c>
      <c r="M2032" s="1">
        <v>9.6</v>
      </c>
      <c r="N2032" s="7">
        <v>526.53135169999996</v>
      </c>
      <c r="O2032" s="1">
        <v>249395</v>
      </c>
      <c r="P2032" s="1">
        <v>3.7</v>
      </c>
      <c r="Q2032" s="1">
        <v>3.6</v>
      </c>
      <c r="R2032" s="1">
        <v>0.39700000000000002</v>
      </c>
      <c r="S2032" s="1">
        <v>9.5</v>
      </c>
      <c r="T2032" s="1">
        <v>1</v>
      </c>
      <c r="U2032" s="1">
        <v>0</v>
      </c>
      <c r="V2032" s="1">
        <v>0</v>
      </c>
      <c r="W2032" s="1">
        <v>0</v>
      </c>
      <c r="X2032" s="1">
        <v>0</v>
      </c>
      <c r="Y2032" s="1">
        <v>0</v>
      </c>
      <c r="Z2032" s="1">
        <v>54.3</v>
      </c>
      <c r="AA2032" s="7">
        <f>SUMPRODUCT($A$19:$Y$19,A2032:Y2032)</f>
        <v>60.463012010490388</v>
      </c>
      <c r="AB2032" s="7">
        <f>(Z2032-AA2032)^2</f>
        <v>37.982717041448808</v>
      </c>
      <c r="AC2032" s="7">
        <f>ABS(Z2032-AA2032)</f>
        <v>6.1630120104903909</v>
      </c>
      <c r="AD2032" s="7">
        <f>(Z2032-$AC$10)^2</f>
        <v>217.15887705452099</v>
      </c>
      <c r="AE2032" s="8">
        <f t="shared" si="31"/>
        <v>-6.1630120104903909</v>
      </c>
    </row>
    <row r="2033" spans="1:31" x14ac:dyDescent="0.25">
      <c r="A2033" s="1">
        <v>1</v>
      </c>
      <c r="B2033" s="1">
        <v>26</v>
      </c>
      <c r="C2033" s="1">
        <v>16</v>
      </c>
      <c r="D2033" s="1">
        <v>7.92</v>
      </c>
      <c r="E2033" s="7">
        <v>63.787236329999999</v>
      </c>
      <c r="F2033" s="7">
        <v>97</v>
      </c>
      <c r="G2033" s="1">
        <v>121</v>
      </c>
      <c r="H2033" s="1">
        <v>18.3</v>
      </c>
      <c r="I2033" s="1">
        <v>23</v>
      </c>
      <c r="J2033" s="1">
        <v>93</v>
      </c>
      <c r="K2033" s="1">
        <v>7.91</v>
      </c>
      <c r="L2033" s="1">
        <v>97</v>
      </c>
      <c r="M2033" s="1">
        <v>2.2999999999999998</v>
      </c>
      <c r="N2033" s="7">
        <v>563.49148700000001</v>
      </c>
      <c r="O2033" s="1">
        <v>1246842</v>
      </c>
      <c r="P2033" s="1">
        <v>6.5</v>
      </c>
      <c r="Q2033" s="1">
        <v>6.3</v>
      </c>
      <c r="R2033" s="1">
        <v>0.45400000000000001</v>
      </c>
      <c r="S2033" s="1">
        <v>10</v>
      </c>
      <c r="T2033" s="1">
        <v>1</v>
      </c>
      <c r="U2033" s="1">
        <v>0</v>
      </c>
      <c r="V2033" s="1">
        <v>0</v>
      </c>
      <c r="W2033" s="1">
        <v>0</v>
      </c>
      <c r="X2033" s="1">
        <v>0</v>
      </c>
      <c r="Y2033" s="1">
        <v>0</v>
      </c>
      <c r="Z2033" s="1">
        <v>62.8</v>
      </c>
      <c r="AA2033" s="7">
        <f>SUMPRODUCT($A$19:$Y$19,A2033:Y2033)</f>
        <v>65.521266853460034</v>
      </c>
      <c r="AB2033" s="7">
        <f>(Z2033-AA2033)^2</f>
        <v>7.4052932877402897</v>
      </c>
      <c r="AC2033" s="7">
        <f>ABS(Z2033-AA2033)</f>
        <v>2.7212668534600368</v>
      </c>
      <c r="AD2033" s="7">
        <f>(Z2033-$AC$10)^2</f>
        <v>38.891581306789092</v>
      </c>
      <c r="AE2033" s="8">
        <f t="shared" si="31"/>
        <v>-2.7212668534600368</v>
      </c>
    </row>
    <row r="2034" spans="1:31" x14ac:dyDescent="0.25">
      <c r="A2034" s="1">
        <v>1</v>
      </c>
      <c r="B2034" s="1">
        <v>18</v>
      </c>
      <c r="C2034" s="1">
        <v>0</v>
      </c>
      <c r="D2034" s="1">
        <v>1.47</v>
      </c>
      <c r="E2034" s="7">
        <v>0</v>
      </c>
      <c r="F2034" s="7">
        <v>9</v>
      </c>
      <c r="G2034" s="1">
        <v>217</v>
      </c>
      <c r="H2034" s="1">
        <v>57.4</v>
      </c>
      <c r="I2034" s="1">
        <v>0</v>
      </c>
      <c r="J2034" s="1">
        <v>95</v>
      </c>
      <c r="K2034" s="1">
        <v>6.83</v>
      </c>
      <c r="L2034" s="1">
        <v>95</v>
      </c>
      <c r="M2034" s="1">
        <v>0.1</v>
      </c>
      <c r="N2034" s="7">
        <v>1653.2390500000001</v>
      </c>
      <c r="O2034" s="1">
        <v>1315372</v>
      </c>
      <c r="P2034" s="1">
        <v>2.2999999999999998</v>
      </c>
      <c r="Q2034" s="1">
        <v>2.2999999999999998</v>
      </c>
      <c r="R2034" s="1">
        <v>0.73199999999999998</v>
      </c>
      <c r="S2034" s="1">
        <v>13</v>
      </c>
      <c r="T2034" s="1">
        <v>0</v>
      </c>
      <c r="U2034" s="1">
        <v>0</v>
      </c>
      <c r="V2034" s="1">
        <v>0</v>
      </c>
      <c r="W2034" s="1">
        <v>0</v>
      </c>
      <c r="X2034" s="1">
        <v>1</v>
      </c>
      <c r="Y2034" s="1">
        <v>0</v>
      </c>
      <c r="Z2034" s="1">
        <v>74.7</v>
      </c>
      <c r="AA2034" s="7">
        <f>SUMPRODUCT($A$19:$Y$19,A2034:Y2034)</f>
        <v>76.47729131199992</v>
      </c>
      <c r="AB2034" s="7">
        <f>(Z2034-AA2034)^2</f>
        <v>3.1587644077103878</v>
      </c>
      <c r="AC2034" s="7">
        <f>ABS(Z2034-AA2034)</f>
        <v>1.7772913119999174</v>
      </c>
      <c r="AD2034" s="7">
        <f>(Z2034-$AC$10)^2</f>
        <v>32.077367259964525</v>
      </c>
      <c r="AE2034" s="8">
        <f t="shared" si="31"/>
        <v>-1.7772913119999174</v>
      </c>
    </row>
    <row r="2035" spans="1:31" x14ac:dyDescent="0.25">
      <c r="A2035" s="1">
        <v>1</v>
      </c>
      <c r="B2035" s="1">
        <v>23</v>
      </c>
      <c r="C2035" s="1">
        <v>9</v>
      </c>
      <c r="D2035" s="1">
        <v>0.01</v>
      </c>
      <c r="E2035" s="7">
        <v>0</v>
      </c>
      <c r="F2035" s="7">
        <v>87</v>
      </c>
      <c r="G2035" s="1">
        <v>71</v>
      </c>
      <c r="H2035" s="1">
        <v>2.1</v>
      </c>
      <c r="I2035" s="1">
        <v>12</v>
      </c>
      <c r="J2035" s="1">
        <v>86</v>
      </c>
      <c r="K2035" s="1">
        <v>2</v>
      </c>
      <c r="L2035" s="1">
        <v>87</v>
      </c>
      <c r="M2035" s="1">
        <v>0.3</v>
      </c>
      <c r="N2035" s="7">
        <v>1653.2390500000001</v>
      </c>
      <c r="O2035" s="1">
        <v>1315372</v>
      </c>
      <c r="P2035" s="1">
        <v>9</v>
      </c>
      <c r="Q2035" s="1">
        <v>9.1</v>
      </c>
      <c r="R2035" s="1">
        <v>0.56299999999999994</v>
      </c>
      <c r="S2035" s="1">
        <v>10.4</v>
      </c>
      <c r="T2035" s="1">
        <v>0</v>
      </c>
      <c r="U2035" s="1">
        <v>1</v>
      </c>
      <c r="V2035" s="1">
        <v>0</v>
      </c>
      <c r="W2035" s="1">
        <v>0</v>
      </c>
      <c r="X2035" s="1">
        <v>0</v>
      </c>
      <c r="Y2035" s="1">
        <v>0</v>
      </c>
      <c r="Z2035" s="1">
        <v>64.900000000000006</v>
      </c>
      <c r="AA2035" s="7">
        <f>SUMPRODUCT($A$19:$Y$19,A2035:Y2035)</f>
        <v>70.174363370021311</v>
      </c>
      <c r="AB2035" s="7">
        <f>(Z2035-AA2035)^2</f>
        <v>27.818908959022501</v>
      </c>
      <c r="AC2035" s="7">
        <f>ABS(Z2035-AA2035)</f>
        <v>5.2743633700213053</v>
      </c>
      <c r="AD2035" s="7">
        <f>(Z2035-$AC$10)^2</f>
        <v>17.109072945584675</v>
      </c>
      <c r="AE2035" s="8">
        <f t="shared" si="31"/>
        <v>-5.2743633700213053</v>
      </c>
    </row>
    <row r="2036" spans="1:31" x14ac:dyDescent="0.25">
      <c r="A2036" s="1">
        <v>1</v>
      </c>
      <c r="B2036" s="1">
        <v>188</v>
      </c>
      <c r="C2036" s="1">
        <v>0</v>
      </c>
      <c r="D2036" s="1">
        <v>3.76</v>
      </c>
      <c r="E2036" s="7">
        <v>0</v>
      </c>
      <c r="F2036" s="7">
        <v>99</v>
      </c>
      <c r="G2036" s="1">
        <v>0</v>
      </c>
      <c r="H2036" s="1">
        <v>62.7</v>
      </c>
      <c r="I2036" s="1">
        <v>0</v>
      </c>
      <c r="J2036" s="1">
        <v>99</v>
      </c>
      <c r="K2036" s="1">
        <v>5.72</v>
      </c>
      <c r="L2036" s="1">
        <v>99</v>
      </c>
      <c r="M2036" s="1">
        <v>0.1</v>
      </c>
      <c r="N2036" s="7">
        <v>4921.8962899999997</v>
      </c>
      <c r="O2036" s="1">
        <v>892149</v>
      </c>
      <c r="P2036" s="1">
        <v>4</v>
      </c>
      <c r="Q2036" s="1">
        <v>3.7</v>
      </c>
      <c r="R2036" s="1">
        <v>0.73399999999999999</v>
      </c>
      <c r="S2036" s="1">
        <v>15.3</v>
      </c>
      <c r="T2036" s="1">
        <v>0</v>
      </c>
      <c r="U2036" s="1">
        <v>0</v>
      </c>
      <c r="V2036" s="1">
        <v>1</v>
      </c>
      <c r="W2036" s="1">
        <v>0</v>
      </c>
      <c r="X2036" s="1">
        <v>0</v>
      </c>
      <c r="Y2036" s="1">
        <v>0</v>
      </c>
      <c r="Z2036" s="1">
        <v>69.900000000000006</v>
      </c>
      <c r="AA2036" s="7">
        <f>SUMPRODUCT($A$19:$Y$19,A2036:Y2036)</f>
        <v>72.782960621137775</v>
      </c>
      <c r="AB2036" s="7">
        <f>(Z2036-AA2036)^2</f>
        <v>8.3114619430310732</v>
      </c>
      <c r="AC2036" s="7">
        <f>ABS(Z2036-AA2036)</f>
        <v>2.8829606211377694</v>
      </c>
      <c r="AD2036" s="7">
        <f>(Z2036-$AC$10)^2</f>
        <v>0.74595779986012667</v>
      </c>
      <c r="AE2036" s="8">
        <f t="shared" si="31"/>
        <v>-2.8829606211377694</v>
      </c>
    </row>
    <row r="2037" spans="1:31" x14ac:dyDescent="0.25">
      <c r="A2037" s="1">
        <v>1</v>
      </c>
      <c r="B2037" s="1">
        <v>122</v>
      </c>
      <c r="C2037" s="1">
        <v>0</v>
      </c>
      <c r="D2037" s="1">
        <v>5.07</v>
      </c>
      <c r="E2037" s="7">
        <v>4.4091534360000004</v>
      </c>
      <c r="F2037" s="7">
        <v>9</v>
      </c>
      <c r="G2037" s="1">
        <v>0</v>
      </c>
      <c r="H2037" s="1">
        <v>28.2</v>
      </c>
      <c r="I2037" s="1">
        <v>0</v>
      </c>
      <c r="J2037" s="1">
        <v>9</v>
      </c>
      <c r="K2037" s="1">
        <v>4.5999999999999996</v>
      </c>
      <c r="L2037" s="1">
        <v>9</v>
      </c>
      <c r="M2037" s="1">
        <v>0.3</v>
      </c>
      <c r="N2037" s="7">
        <v>367.42945300000002</v>
      </c>
      <c r="O2037" s="1">
        <v>5867</v>
      </c>
      <c r="P2037" s="1">
        <v>7.3</v>
      </c>
      <c r="Q2037" s="1">
        <v>7.2</v>
      </c>
      <c r="R2037" s="1">
        <v>0.63200000000000001</v>
      </c>
      <c r="S2037" s="1">
        <v>13.1</v>
      </c>
      <c r="T2037" s="1">
        <v>1</v>
      </c>
      <c r="U2037" s="1">
        <v>0</v>
      </c>
      <c r="V2037" s="1">
        <v>0</v>
      </c>
      <c r="W2037" s="1">
        <v>0</v>
      </c>
      <c r="X2037" s="1">
        <v>0</v>
      </c>
      <c r="Y2037" s="1">
        <v>0</v>
      </c>
      <c r="Z2037" s="1">
        <v>72.599999999999994</v>
      </c>
      <c r="AA2037" s="7">
        <f>SUMPRODUCT($A$19:$Y$19,A2037:Y2037)</f>
        <v>62.714145240955744</v>
      </c>
      <c r="AB2037" s="7">
        <f>(Z2037-AA2037)^2</f>
        <v>97.730124316917838</v>
      </c>
      <c r="AC2037" s="7">
        <f>ABS(Z2037-AA2037)</f>
        <v>9.8858547590442498</v>
      </c>
      <c r="AD2037" s="7">
        <f>(Z2037-$AC$10)^2</f>
        <v>12.69987562116879</v>
      </c>
      <c r="AE2037" s="8">
        <f t="shared" si="31"/>
        <v>9.8858547590442498</v>
      </c>
    </row>
    <row r="2038" spans="1:31" x14ac:dyDescent="0.25">
      <c r="A2038" s="1">
        <v>1</v>
      </c>
      <c r="B2038" s="1">
        <v>166</v>
      </c>
      <c r="C2038" s="1">
        <v>0</v>
      </c>
      <c r="D2038" s="1">
        <v>1.67</v>
      </c>
      <c r="E2038" s="7">
        <v>0</v>
      </c>
      <c r="F2038" s="7">
        <v>83</v>
      </c>
      <c r="G2038" s="1">
        <v>0</v>
      </c>
      <c r="H2038" s="1">
        <v>68.099999999999994</v>
      </c>
      <c r="I2038" s="1">
        <v>0</v>
      </c>
      <c r="J2038" s="1">
        <v>81</v>
      </c>
      <c r="K2038" s="1">
        <v>13.38</v>
      </c>
      <c r="L2038" s="1">
        <v>81</v>
      </c>
      <c r="M2038" s="1">
        <v>0.1</v>
      </c>
      <c r="N2038" s="7">
        <v>1653.2390500000001</v>
      </c>
      <c r="O2038" s="1">
        <v>1315372</v>
      </c>
      <c r="P2038" s="1">
        <v>0.2</v>
      </c>
      <c r="Q2038" s="1">
        <v>0.2</v>
      </c>
      <c r="R2038" s="1">
        <v>0.64100000000000001</v>
      </c>
      <c r="S2038" s="1">
        <v>11.7</v>
      </c>
      <c r="T2038" s="1">
        <v>0</v>
      </c>
      <c r="U2038" s="1">
        <v>0</v>
      </c>
      <c r="V2038" s="1">
        <v>1</v>
      </c>
      <c r="W2038" s="1">
        <v>0</v>
      </c>
      <c r="X2038" s="1">
        <v>0</v>
      </c>
      <c r="Y2038" s="1">
        <v>0</v>
      </c>
      <c r="Z2038" s="1">
        <v>69.2</v>
      </c>
      <c r="AA2038" s="7">
        <f>SUMPRODUCT($A$19:$Y$19,A2038:Y2038)</f>
        <v>70.798646767256656</v>
      </c>
      <c r="AB2038" s="7">
        <f>(Z2038-AA2038)^2</f>
        <v>2.5556714864601484</v>
      </c>
      <c r="AC2038" s="7">
        <f>ABS(Z2038-AA2038)</f>
        <v>1.5986467672566533</v>
      </c>
      <c r="AD2038" s="7">
        <f>(Z2038-$AC$10)^2</f>
        <v>2.6793920261562701E-2</v>
      </c>
      <c r="AE2038" s="8">
        <f t="shared" si="31"/>
        <v>-1.5986467672566533</v>
      </c>
    </row>
    <row r="2039" spans="1:31" x14ac:dyDescent="0.25">
      <c r="A2039" s="1">
        <v>1</v>
      </c>
      <c r="B2039" s="1">
        <v>148</v>
      </c>
      <c r="C2039" s="1">
        <v>32</v>
      </c>
      <c r="D2039" s="1">
        <v>0.2</v>
      </c>
      <c r="E2039" s="7">
        <v>185.63669830000001</v>
      </c>
      <c r="F2039" s="7">
        <v>75</v>
      </c>
      <c r="G2039" s="1">
        <v>30328</v>
      </c>
      <c r="H2039" s="1">
        <v>55.2</v>
      </c>
      <c r="I2039" s="1">
        <v>39</v>
      </c>
      <c r="J2039" s="1">
        <v>78</v>
      </c>
      <c r="K2039" s="1">
        <v>4.6500000000000004</v>
      </c>
      <c r="L2039" s="1">
        <v>78</v>
      </c>
      <c r="M2039" s="1">
        <v>0.1</v>
      </c>
      <c r="N2039" s="7">
        <v>3735.1448359999999</v>
      </c>
      <c r="O2039" s="1">
        <v>29894652</v>
      </c>
      <c r="P2039" s="1">
        <v>5.4</v>
      </c>
      <c r="Q2039" s="1">
        <v>5.0999999999999996</v>
      </c>
      <c r="R2039" s="1">
        <v>0.64300000000000002</v>
      </c>
      <c r="S2039" s="1">
        <v>10.3</v>
      </c>
      <c r="T2039" s="1">
        <v>0</v>
      </c>
      <c r="U2039" s="1">
        <v>1</v>
      </c>
      <c r="V2039" s="1">
        <v>0</v>
      </c>
      <c r="W2039" s="1">
        <v>0</v>
      </c>
      <c r="X2039" s="1">
        <v>0</v>
      </c>
      <c r="Y2039" s="1">
        <v>0</v>
      </c>
      <c r="Z2039" s="1">
        <v>74</v>
      </c>
      <c r="AA2039" s="7">
        <f>SUMPRODUCT($A$19:$Y$19,A2039:Y2039)</f>
        <v>70.038604435475804</v>
      </c>
      <c r="AB2039" s="7">
        <f>(Z2039-AA2039)^2</f>
        <v>15.692654818631972</v>
      </c>
      <c r="AC2039" s="7">
        <f>ABS(Z2039-AA2039)</f>
        <v>3.9613955645241958</v>
      </c>
      <c r="AD2039" s="7">
        <f>(Z2039-$AC$10)^2</f>
        <v>24.63820338036594</v>
      </c>
      <c r="AE2039" s="8">
        <f t="shared" si="31"/>
        <v>3.9613955645241958</v>
      </c>
    </row>
    <row r="2040" spans="1:31" x14ac:dyDescent="0.25">
      <c r="A2040" s="1">
        <v>1</v>
      </c>
      <c r="B2040" s="1">
        <v>95</v>
      </c>
      <c r="C2040" s="1">
        <v>1</v>
      </c>
      <c r="D2040" s="1">
        <v>1.77</v>
      </c>
      <c r="E2040" s="7">
        <v>2972.4486750000001</v>
      </c>
      <c r="F2040" s="7">
        <v>92</v>
      </c>
      <c r="G2040" s="1">
        <v>22</v>
      </c>
      <c r="H2040" s="1">
        <v>57</v>
      </c>
      <c r="I2040" s="1">
        <v>1</v>
      </c>
      <c r="J2040" s="1">
        <v>94</v>
      </c>
      <c r="K2040" s="1">
        <v>2.46</v>
      </c>
      <c r="L2040" s="1">
        <v>94</v>
      </c>
      <c r="M2040" s="1">
        <v>0.1</v>
      </c>
      <c r="N2040" s="7">
        <v>36161.176099999997</v>
      </c>
      <c r="O2040" s="1">
        <v>1315372</v>
      </c>
      <c r="P2040" s="1">
        <v>5.2</v>
      </c>
      <c r="Q2040" s="1">
        <v>4.9000000000000004</v>
      </c>
      <c r="R2040" s="1">
        <v>0.81299999999999994</v>
      </c>
      <c r="S2040" s="1">
        <v>12.4</v>
      </c>
      <c r="T2040" s="1">
        <v>0</v>
      </c>
      <c r="U2040" s="1">
        <v>1</v>
      </c>
      <c r="V2040" s="1">
        <v>0</v>
      </c>
      <c r="W2040" s="1">
        <v>0</v>
      </c>
      <c r="X2040" s="1">
        <v>0</v>
      </c>
      <c r="Y2040" s="1">
        <v>0</v>
      </c>
      <c r="Z2040" s="1">
        <v>75.099999999999994</v>
      </c>
      <c r="AA2040" s="7">
        <f>SUMPRODUCT($A$19:$Y$19,A2040:Y2040)</f>
        <v>75.288077676736904</v>
      </c>
      <c r="AB2040" s="7">
        <f>(Z2040-AA2040)^2</f>
        <v>3.5373212486753576E-2</v>
      </c>
      <c r="AC2040" s="7">
        <f>ABS(Z2040-AA2040)</f>
        <v>0.18807767673690989</v>
      </c>
      <c r="AD2040" s="7">
        <f>(Z2040-$AC$10)^2</f>
        <v>36.768318048306455</v>
      </c>
      <c r="AE2040" s="8">
        <f t="shared" si="31"/>
        <v>-0.18807767673690989</v>
      </c>
    </row>
    <row r="2041" spans="1:31" x14ac:dyDescent="0.25">
      <c r="A2041" s="1">
        <v>1</v>
      </c>
      <c r="B2041" s="1">
        <v>38</v>
      </c>
      <c r="C2041" s="1">
        <v>41</v>
      </c>
      <c r="D2041" s="1">
        <v>1.53</v>
      </c>
      <c r="E2041" s="7">
        <v>31.094353420000001</v>
      </c>
      <c r="F2041" s="7">
        <v>8</v>
      </c>
      <c r="G2041" s="1">
        <v>1939</v>
      </c>
      <c r="H2041" s="1">
        <v>21.2</v>
      </c>
      <c r="I2041" s="1">
        <v>63</v>
      </c>
      <c r="J2041" s="1">
        <v>8</v>
      </c>
      <c r="K2041" s="1">
        <v>3.12</v>
      </c>
      <c r="L2041" s="1">
        <v>8</v>
      </c>
      <c r="M2041" s="1">
        <v>3.4</v>
      </c>
      <c r="N2041" s="7">
        <v>373.28155370000002</v>
      </c>
      <c r="O2041" s="1">
        <v>2446782</v>
      </c>
      <c r="P2041" s="1">
        <v>8.6</v>
      </c>
      <c r="Q2041" s="1">
        <v>8.5</v>
      </c>
      <c r="R2041" s="1">
        <v>0.48899999999999999</v>
      </c>
      <c r="S2041" s="1">
        <v>7.9</v>
      </c>
      <c r="T2041" s="1">
        <v>1</v>
      </c>
      <c r="U2041" s="1">
        <v>0</v>
      </c>
      <c r="V2041" s="1">
        <v>0</v>
      </c>
      <c r="W2041" s="1">
        <v>0</v>
      </c>
      <c r="X2041" s="1">
        <v>0</v>
      </c>
      <c r="Y2041" s="1">
        <v>0</v>
      </c>
      <c r="Z2041" s="1">
        <v>57.9</v>
      </c>
      <c r="AA2041" s="7">
        <f>SUMPRODUCT($A$19:$Y$19,A2041:Y2041)</f>
        <v>58.414201896269034</v>
      </c>
      <c r="AB2041" s="7">
        <f>(Z2041-AA2041)^2</f>
        <v>0.26440359012667225</v>
      </c>
      <c r="AC2041" s="7">
        <f>ABS(Z2041-AA2041)</f>
        <v>0.51420189626903579</v>
      </c>
      <c r="AD2041" s="7">
        <f>(Z2041-$AC$10)^2</f>
        <v>124.0174341495992</v>
      </c>
      <c r="AE2041" s="8">
        <f t="shared" si="31"/>
        <v>-0.51420189626903579</v>
      </c>
    </row>
    <row r="2042" spans="1:31" x14ac:dyDescent="0.25">
      <c r="A2042" s="1">
        <v>1</v>
      </c>
      <c r="B2042" s="1">
        <v>238</v>
      </c>
      <c r="C2042" s="1">
        <v>40</v>
      </c>
      <c r="D2042" s="1">
        <v>0.19</v>
      </c>
      <c r="E2042" s="7">
        <v>23.183945940000001</v>
      </c>
      <c r="F2042" s="7">
        <v>92</v>
      </c>
      <c r="G2042" s="1">
        <v>6749</v>
      </c>
      <c r="H2042" s="1">
        <v>12.4</v>
      </c>
      <c r="I2042" s="1">
        <v>54</v>
      </c>
      <c r="J2042" s="1">
        <v>72</v>
      </c>
      <c r="K2042" s="1">
        <v>5.6</v>
      </c>
      <c r="L2042" s="1">
        <v>72</v>
      </c>
      <c r="M2042" s="1">
        <v>0.1</v>
      </c>
      <c r="N2042" s="7">
        <v>246.375621</v>
      </c>
      <c r="O2042" s="1">
        <v>24566342</v>
      </c>
      <c r="P2042" s="1">
        <v>18.2</v>
      </c>
      <c r="Q2042" s="1">
        <v>18.8</v>
      </c>
      <c r="R2042" s="1">
        <v>0.44700000000000001</v>
      </c>
      <c r="S2042" s="1">
        <v>8.6</v>
      </c>
      <c r="T2042" s="1">
        <v>0</v>
      </c>
      <c r="U2042" s="1">
        <v>1</v>
      </c>
      <c r="V2042" s="1">
        <v>0</v>
      </c>
      <c r="W2042" s="1">
        <v>0</v>
      </c>
      <c r="X2042" s="1">
        <v>0</v>
      </c>
      <c r="Y2042" s="1">
        <v>0</v>
      </c>
      <c r="Z2042" s="1">
        <v>63.1</v>
      </c>
      <c r="AA2042" s="7">
        <f>SUMPRODUCT($A$19:$Y$19,A2042:Y2042)</f>
        <v>63.754240438284072</v>
      </c>
      <c r="AB2042" s="7">
        <f>(Z2042-AA2042)^2</f>
        <v>0.42803055108613214</v>
      </c>
      <c r="AC2042" s="7">
        <f>ABS(Z2042-AA2042)</f>
        <v>0.65424043828407008</v>
      </c>
      <c r="AD2042" s="7">
        <f>(Z2042-$AC$10)^2</f>
        <v>35.239794398045568</v>
      </c>
      <c r="AE2042" s="8">
        <f t="shared" si="31"/>
        <v>-0.65424043828407008</v>
      </c>
    </row>
    <row r="2043" spans="1:31" x14ac:dyDescent="0.25">
      <c r="A2043" s="1">
        <v>1</v>
      </c>
      <c r="B2043" s="1">
        <v>129</v>
      </c>
      <c r="C2043" s="1">
        <v>55</v>
      </c>
      <c r="D2043" s="1">
        <v>4.99</v>
      </c>
      <c r="E2043" s="7">
        <v>10.228401180000001</v>
      </c>
      <c r="F2043" s="7">
        <v>97</v>
      </c>
      <c r="G2043" s="1">
        <v>30</v>
      </c>
      <c r="H2043" s="1">
        <v>52.4</v>
      </c>
      <c r="I2043" s="1">
        <v>66</v>
      </c>
      <c r="J2043" s="1">
        <v>97</v>
      </c>
      <c r="K2043" s="1">
        <v>4.9800000000000004</v>
      </c>
      <c r="L2043" s="1">
        <v>97</v>
      </c>
      <c r="M2043" s="1">
        <v>0.1</v>
      </c>
      <c r="N2043" s="7">
        <v>672.92112999999995</v>
      </c>
      <c r="O2043" s="1">
        <v>11719673</v>
      </c>
      <c r="P2043" s="1">
        <v>2</v>
      </c>
      <c r="Q2043" s="1">
        <v>1.9</v>
      </c>
      <c r="R2043" s="1">
        <v>0.69399999999999995</v>
      </c>
      <c r="S2043" s="1">
        <v>11.4</v>
      </c>
      <c r="T2043" s="1">
        <v>0</v>
      </c>
      <c r="U2043" s="1">
        <v>0</v>
      </c>
      <c r="V2043" s="1">
        <v>0</v>
      </c>
      <c r="W2043" s="1">
        <v>0</v>
      </c>
      <c r="X2043" s="1">
        <v>0</v>
      </c>
      <c r="Y2043" s="1">
        <v>0</v>
      </c>
      <c r="Z2043" s="1">
        <v>74.8</v>
      </c>
      <c r="AA2043" s="7">
        <f>SUMPRODUCT($A$19:$Y$19,A2043:Y2043)</f>
        <v>73.888504097697094</v>
      </c>
      <c r="AB2043" s="7">
        <f>(Z2043-AA2043)^2</f>
        <v>0.83082477991498327</v>
      </c>
      <c r="AC2043" s="7">
        <f>ABS(Z2043-AA2043)</f>
        <v>0.911495902302903</v>
      </c>
      <c r="AD2043" s="7">
        <f>(Z2043-$AC$10)^2</f>
        <v>33.220104957049969</v>
      </c>
      <c r="AE2043" s="8">
        <f t="shared" si="31"/>
        <v>0.911495902302903</v>
      </c>
    </row>
    <row r="2044" spans="1:31" x14ac:dyDescent="0.25">
      <c r="A2044" s="1">
        <v>1</v>
      </c>
      <c r="B2044" s="1">
        <v>65</v>
      </c>
      <c r="C2044" s="1">
        <v>0</v>
      </c>
      <c r="D2044" s="1">
        <v>10.24</v>
      </c>
      <c r="E2044" s="7">
        <v>10598.08187</v>
      </c>
      <c r="F2044" s="7">
        <v>92</v>
      </c>
      <c r="G2044" s="1">
        <v>0</v>
      </c>
      <c r="H2044" s="1">
        <v>53.7</v>
      </c>
      <c r="I2044" s="1">
        <v>0</v>
      </c>
      <c r="J2044" s="1">
        <v>94</v>
      </c>
      <c r="K2044" s="1">
        <v>1.39</v>
      </c>
      <c r="L2044" s="1">
        <v>94</v>
      </c>
      <c r="M2044" s="1">
        <v>0.1</v>
      </c>
      <c r="N2044" s="7">
        <v>57348.927880000003</v>
      </c>
      <c r="O2044" s="1">
        <v>7483934</v>
      </c>
      <c r="P2044" s="1">
        <v>0.6</v>
      </c>
      <c r="Q2044" s="1">
        <v>0.4</v>
      </c>
      <c r="R2044" s="1">
        <v>0.90400000000000003</v>
      </c>
      <c r="S2044" s="1">
        <v>15.2</v>
      </c>
      <c r="T2044" s="1">
        <v>0</v>
      </c>
      <c r="U2044" s="1">
        <v>0</v>
      </c>
      <c r="V2044" s="1">
        <v>0</v>
      </c>
      <c r="W2044" s="1">
        <v>0</v>
      </c>
      <c r="X2044" s="1">
        <v>1</v>
      </c>
      <c r="Y2044" s="1">
        <v>1</v>
      </c>
      <c r="Z2044" s="1">
        <v>81.5</v>
      </c>
      <c r="AA2044" s="7">
        <f>SUMPRODUCT($A$19:$Y$19,A2044:Y2044)</f>
        <v>81.435874691693215</v>
      </c>
      <c r="AB2044" s="7">
        <f>(Z2044-AA2044)^2</f>
        <v>4.1120551654402551E-3</v>
      </c>
      <c r="AC2044" s="7">
        <f>ABS(Z2044-AA2044)</f>
        <v>6.41253083067852E-2</v>
      </c>
      <c r="AD2044" s="7">
        <f>(Z2044-$AC$10)^2</f>
        <v>155.34353066177903</v>
      </c>
      <c r="AE2044" s="8">
        <f t="shared" si="31"/>
        <v>6.41253083067852E-2</v>
      </c>
    </row>
    <row r="2045" spans="1:31" x14ac:dyDescent="0.25">
      <c r="A2045" s="1">
        <v>1</v>
      </c>
      <c r="B2045" s="1">
        <v>331</v>
      </c>
      <c r="C2045" s="1">
        <v>11</v>
      </c>
      <c r="D2045" s="1">
        <v>0.68</v>
      </c>
      <c r="E2045" s="7">
        <v>93.372784969999998</v>
      </c>
      <c r="F2045" s="7">
        <v>59</v>
      </c>
      <c r="G2045" s="1">
        <v>4023</v>
      </c>
      <c r="H2045" s="1">
        <v>38.200000000000003</v>
      </c>
      <c r="I2045" s="1">
        <v>14</v>
      </c>
      <c r="J2045" s="1">
        <v>52</v>
      </c>
      <c r="K2045" s="1">
        <v>6.68</v>
      </c>
      <c r="L2045" s="1">
        <v>55</v>
      </c>
      <c r="M2045" s="1">
        <v>1.3</v>
      </c>
      <c r="N2045" s="7">
        <v>539.41528000000005</v>
      </c>
      <c r="O2045" s="1">
        <v>5716152</v>
      </c>
      <c r="P2045" s="1">
        <v>1.5</v>
      </c>
      <c r="Q2045" s="1">
        <v>1.5</v>
      </c>
      <c r="R2045" s="1">
        <v>0.42199999999999999</v>
      </c>
      <c r="S2045" s="1">
        <v>6.6</v>
      </c>
      <c r="T2045" s="1">
        <v>0</v>
      </c>
      <c r="U2045" s="1">
        <v>0</v>
      </c>
      <c r="V2045" s="1">
        <v>1</v>
      </c>
      <c r="W2045" s="1">
        <v>0</v>
      </c>
      <c r="X2045" s="1">
        <v>0</v>
      </c>
      <c r="Y2045" s="1">
        <v>0</v>
      </c>
      <c r="Z2045" s="1">
        <v>59.1</v>
      </c>
      <c r="AA2045" s="7">
        <f>SUMPRODUCT($A$19:$Y$19,A2045:Y2045)</f>
        <v>60.841508005845022</v>
      </c>
      <c r="AB2045" s="7">
        <f>(Z2045-AA2045)^2</f>
        <v>3.0328501344222984</v>
      </c>
      <c r="AC2045" s="7">
        <f>ABS(Z2045-AA2045)</f>
        <v>1.7415080058450201</v>
      </c>
      <c r="AD2045" s="7">
        <f>(Z2045-$AC$10)^2</f>
        <v>98.730286514625234</v>
      </c>
      <c r="AE2045" s="8">
        <f t="shared" si="31"/>
        <v>-1.7415080058450201</v>
      </c>
    </row>
    <row r="2046" spans="1:31" x14ac:dyDescent="0.25">
      <c r="A2046" s="1">
        <v>1</v>
      </c>
      <c r="B2046" s="1">
        <v>138</v>
      </c>
      <c r="C2046" s="1">
        <v>4</v>
      </c>
      <c r="D2046" s="1">
        <v>1.97</v>
      </c>
      <c r="E2046" s="7">
        <v>97.766370620000004</v>
      </c>
      <c r="F2046" s="7">
        <v>99</v>
      </c>
      <c r="G2046" s="1">
        <v>3</v>
      </c>
      <c r="H2046" s="1">
        <v>16.600000000000001</v>
      </c>
      <c r="I2046" s="1">
        <v>5</v>
      </c>
      <c r="J2046" s="1">
        <v>99</v>
      </c>
      <c r="K2046" s="1">
        <v>4.5999999999999996</v>
      </c>
      <c r="L2046" s="1">
        <v>99</v>
      </c>
      <c r="M2046" s="1">
        <v>0.1</v>
      </c>
      <c r="N2046" s="7">
        <v>1259.87591</v>
      </c>
      <c r="O2046" s="1">
        <v>19373</v>
      </c>
      <c r="P2046" s="1">
        <v>15.4</v>
      </c>
      <c r="Q2046" s="1">
        <v>15.5</v>
      </c>
      <c r="R2046" s="1">
        <v>0.71199999999999997</v>
      </c>
      <c r="S2046" s="1">
        <v>12.9</v>
      </c>
      <c r="T2046" s="1">
        <v>0</v>
      </c>
      <c r="U2046" s="1">
        <v>1</v>
      </c>
      <c r="V2046" s="1">
        <v>0</v>
      </c>
      <c r="W2046" s="1">
        <v>0</v>
      </c>
      <c r="X2046" s="1">
        <v>0</v>
      </c>
      <c r="Y2046" s="1">
        <v>0</v>
      </c>
      <c r="Z2046" s="1">
        <v>74.2</v>
      </c>
      <c r="AA2046" s="7">
        <f>SUMPRODUCT($A$19:$Y$19,A2046:Y2046)</f>
        <v>71.125052700678069</v>
      </c>
      <c r="AB2046" s="7">
        <f>(Z2046-AA2046)^2</f>
        <v>9.4553008936072569</v>
      </c>
      <c r="AC2046" s="7">
        <f>ABS(Z2046-AA2046)</f>
        <v>3.0749472993219342</v>
      </c>
      <c r="AD2046" s="7">
        <f>(Z2046-$AC$10)^2</f>
        <v>26.663678774536987</v>
      </c>
      <c r="AE2046" s="8">
        <f t="shared" si="31"/>
        <v>3.0749472993219342</v>
      </c>
    </row>
    <row r="2047" spans="1:31" x14ac:dyDescent="0.25">
      <c r="A2047" s="1">
        <v>1</v>
      </c>
      <c r="B2047" s="1">
        <v>172</v>
      </c>
      <c r="C2047" s="1">
        <v>4</v>
      </c>
      <c r="D2047" s="1">
        <v>6.78</v>
      </c>
      <c r="E2047" s="7">
        <v>273.57587690000003</v>
      </c>
      <c r="F2047" s="7">
        <v>92</v>
      </c>
      <c r="G2047" s="1">
        <v>0</v>
      </c>
      <c r="H2047" s="1">
        <v>39.1</v>
      </c>
      <c r="I2047" s="1">
        <v>5</v>
      </c>
      <c r="J2047" s="1">
        <v>86</v>
      </c>
      <c r="K2047" s="1">
        <v>8.1</v>
      </c>
      <c r="L2047" s="1">
        <v>86</v>
      </c>
      <c r="M2047" s="1">
        <v>0.1</v>
      </c>
      <c r="N2047" s="7">
        <v>1545.6264229999999</v>
      </c>
      <c r="O2047" s="1">
        <v>5327</v>
      </c>
      <c r="P2047" s="1">
        <v>2.5</v>
      </c>
      <c r="Q2047" s="1">
        <v>2.4</v>
      </c>
      <c r="R2047" s="1">
        <v>0.625</v>
      </c>
      <c r="S2047" s="1">
        <v>11.6</v>
      </c>
      <c r="T2047" s="1">
        <v>0</v>
      </c>
      <c r="U2047" s="1">
        <v>0</v>
      </c>
      <c r="V2047" s="1">
        <v>0</v>
      </c>
      <c r="W2047" s="1">
        <v>1</v>
      </c>
      <c r="X2047" s="1">
        <v>0</v>
      </c>
      <c r="Y2047" s="1">
        <v>0</v>
      </c>
      <c r="Z2047" s="1">
        <v>79</v>
      </c>
      <c r="AA2047" s="7">
        <f>SUMPRODUCT($A$19:$Y$19,A2047:Y2047)</f>
        <v>70.94534683831462</v>
      </c>
      <c r="AB2047" s="7">
        <f>(Z2047-AA2047)^2</f>
        <v>64.877437555048289</v>
      </c>
      <c r="AC2047" s="7">
        <f>ABS(Z2047-AA2047)</f>
        <v>8.0546531616853798</v>
      </c>
      <c r="AD2047" s="7">
        <f>(Z2047-$AC$10)^2</f>
        <v>99.275088234641331</v>
      </c>
      <c r="AE2047" s="8">
        <f t="shared" si="31"/>
        <v>8.0546531616853798</v>
      </c>
    </row>
    <row r="2048" spans="1:31" x14ac:dyDescent="0.25">
      <c r="A2048" s="1">
        <v>1</v>
      </c>
      <c r="B2048" s="1">
        <v>192</v>
      </c>
      <c r="C2048" s="1">
        <v>19</v>
      </c>
      <c r="D2048" s="1">
        <v>0.26</v>
      </c>
      <c r="E2048" s="7">
        <v>12.80528533</v>
      </c>
      <c r="F2048" s="7">
        <v>89</v>
      </c>
      <c r="G2048" s="1">
        <v>32</v>
      </c>
      <c r="H2048" s="1">
        <v>23.8</v>
      </c>
      <c r="I2048" s="1">
        <v>27</v>
      </c>
      <c r="J2048" s="1">
        <v>85</v>
      </c>
      <c r="K2048" s="1">
        <v>4.66</v>
      </c>
      <c r="L2048" s="1">
        <v>89</v>
      </c>
      <c r="M2048" s="1">
        <v>0.3</v>
      </c>
      <c r="N2048" s="7">
        <v>152.443873</v>
      </c>
      <c r="O2048" s="1">
        <v>14546111</v>
      </c>
      <c r="P2048" s="1">
        <v>9.6999999999999993</v>
      </c>
      <c r="Q2048" s="1">
        <v>9.5</v>
      </c>
      <c r="R2048" s="1">
        <v>0.48299999999999998</v>
      </c>
      <c r="S2048" s="1">
        <v>9.1</v>
      </c>
      <c r="T2048" s="1">
        <v>1</v>
      </c>
      <c r="U2048" s="1">
        <v>0</v>
      </c>
      <c r="V2048" s="1">
        <v>0</v>
      </c>
      <c r="W2048" s="1">
        <v>0</v>
      </c>
      <c r="X2048" s="1">
        <v>0</v>
      </c>
      <c r="Y2048" s="1">
        <v>0</v>
      </c>
      <c r="Z2048" s="1">
        <v>66.400000000000006</v>
      </c>
      <c r="AA2048" s="7">
        <f>SUMPRODUCT($A$19:$Y$19,A2048:Y2048)</f>
        <v>62.741283269666724</v>
      </c>
      <c r="AB2048" s="7">
        <f>(Z2048-AA2048)^2</f>
        <v>13.386208112820661</v>
      </c>
      <c r="AC2048" s="7">
        <f>ABS(Z2048-AA2048)</f>
        <v>3.6587167303332819</v>
      </c>
      <c r="AD2048" s="7">
        <f>(Z2048-$AC$10)^2</f>
        <v>6.9501384018673109</v>
      </c>
      <c r="AE2048" s="8">
        <f t="shared" si="31"/>
        <v>3.6587167303332819</v>
      </c>
    </row>
    <row r="2049" spans="1:31" x14ac:dyDescent="0.25">
      <c r="A2049" s="1">
        <v>1</v>
      </c>
      <c r="B2049" s="1">
        <v>219</v>
      </c>
      <c r="C2049" s="1">
        <v>55</v>
      </c>
      <c r="D2049" s="1">
        <v>4.6100000000000003</v>
      </c>
      <c r="E2049" s="7">
        <v>24.589733989999999</v>
      </c>
      <c r="F2049" s="7">
        <v>89</v>
      </c>
      <c r="G2049" s="1">
        <v>2920</v>
      </c>
      <c r="H2049" s="1">
        <v>24.3</v>
      </c>
      <c r="I2049" s="1">
        <v>69</v>
      </c>
      <c r="J2049" s="1">
        <v>84</v>
      </c>
      <c r="K2049" s="1">
        <v>4.5599999999999996</v>
      </c>
      <c r="L2049" s="1">
        <v>89</v>
      </c>
      <c r="M2049" s="1">
        <v>0.1</v>
      </c>
      <c r="N2049" s="7">
        <v>276.28914600000002</v>
      </c>
      <c r="O2049" s="1">
        <v>9848132</v>
      </c>
      <c r="P2049" s="1">
        <v>1</v>
      </c>
      <c r="Q2049" s="1">
        <v>9.6999999999999993</v>
      </c>
      <c r="R2049" s="1">
        <v>0.67100000000000004</v>
      </c>
      <c r="S2049" s="1">
        <v>11.7</v>
      </c>
      <c r="T2049" s="1">
        <v>0</v>
      </c>
      <c r="U2049" s="1">
        <v>1</v>
      </c>
      <c r="V2049" s="1">
        <v>0</v>
      </c>
      <c r="W2049" s="1">
        <v>0</v>
      </c>
      <c r="X2049" s="1">
        <v>0</v>
      </c>
      <c r="Y2049" s="1">
        <v>0</v>
      </c>
      <c r="Z2049" s="1">
        <v>68.099999999999994</v>
      </c>
      <c r="AA2049" s="7">
        <f>SUMPRODUCT($A$19:$Y$19,A2049:Y2049)</f>
        <v>69.217439242926091</v>
      </c>
      <c r="AB2049" s="7">
        <f>(Z2049-AA2049)^2</f>
        <v>1.248670461631247</v>
      </c>
      <c r="AC2049" s="7">
        <f>ABS(Z2049-AA2049)</f>
        <v>1.1174392429260962</v>
      </c>
      <c r="AD2049" s="7">
        <f>(Z2049-$AC$10)^2</f>
        <v>0.87667925232098576</v>
      </c>
      <c r="AE2049" s="8">
        <f t="shared" si="31"/>
        <v>-1.1174392429260962</v>
      </c>
    </row>
    <row r="2050" spans="1:31" x14ac:dyDescent="0.25">
      <c r="A2050" s="1">
        <v>1</v>
      </c>
      <c r="B2050" s="1">
        <v>58</v>
      </c>
      <c r="C2050" s="1">
        <v>2</v>
      </c>
      <c r="D2050" s="1">
        <v>7.39</v>
      </c>
      <c r="E2050" s="7">
        <v>121.5869163</v>
      </c>
      <c r="F2050" s="7">
        <v>92</v>
      </c>
      <c r="G2050" s="1">
        <v>228</v>
      </c>
      <c r="H2050" s="1">
        <v>27.8</v>
      </c>
      <c r="I2050" s="1">
        <v>3</v>
      </c>
      <c r="J2050" s="1">
        <v>99</v>
      </c>
      <c r="K2050" s="1">
        <v>1.17</v>
      </c>
      <c r="L2050" s="1">
        <v>97</v>
      </c>
      <c r="M2050" s="1">
        <v>0.1</v>
      </c>
      <c r="N2050" s="7">
        <v>4863.4766499999996</v>
      </c>
      <c r="O2050" s="1">
        <v>127629</v>
      </c>
      <c r="P2050" s="1">
        <v>1.9</v>
      </c>
      <c r="Q2050" s="1">
        <v>1.7</v>
      </c>
      <c r="R2050" s="1">
        <v>0.88900000000000001</v>
      </c>
      <c r="S2050" s="1">
        <v>15.3</v>
      </c>
      <c r="T2050" s="1">
        <v>0</v>
      </c>
      <c r="U2050" s="1">
        <v>1</v>
      </c>
      <c r="V2050" s="1">
        <v>0</v>
      </c>
      <c r="W2050" s="1">
        <v>0</v>
      </c>
      <c r="X2050" s="1">
        <v>0</v>
      </c>
      <c r="Y2050" s="1">
        <v>1</v>
      </c>
      <c r="Z2050" s="1">
        <v>83.3</v>
      </c>
      <c r="AA2050" s="7">
        <f>SUMPRODUCT($A$19:$Y$19,A2050:Y2050)</f>
        <v>78.145635986419677</v>
      </c>
      <c r="AB2050" s="7">
        <f>(Z2050-AA2050)^2</f>
        <v>26.567468384491828</v>
      </c>
      <c r="AC2050" s="7">
        <f>ABS(Z2050-AA2050)</f>
        <v>5.1543640135803201</v>
      </c>
      <c r="AD2050" s="7">
        <f>(Z2050-$AC$10)^2</f>
        <v>203.4528092093181</v>
      </c>
      <c r="AE2050" s="8">
        <f t="shared" si="31"/>
        <v>5.1543640135803201</v>
      </c>
    </row>
    <row r="2051" spans="1:31" x14ac:dyDescent="0.25">
      <c r="A2051" s="1">
        <v>1</v>
      </c>
      <c r="B2051" s="1">
        <v>3</v>
      </c>
      <c r="C2051" s="1">
        <v>5</v>
      </c>
      <c r="D2051" s="1">
        <v>2.84</v>
      </c>
      <c r="E2051" s="7">
        <v>6.6994187470000002</v>
      </c>
      <c r="F2051" s="7">
        <v>92</v>
      </c>
      <c r="G2051" s="1">
        <v>0</v>
      </c>
      <c r="H2051" s="1">
        <v>17.399999999999999</v>
      </c>
      <c r="I2051" s="1">
        <v>9</v>
      </c>
      <c r="J2051" s="1">
        <v>52</v>
      </c>
      <c r="K2051" s="1">
        <v>4.9400000000000004</v>
      </c>
      <c r="L2051" s="1">
        <v>49</v>
      </c>
      <c r="M2051" s="1">
        <v>3.1</v>
      </c>
      <c r="N2051" s="7">
        <v>297.75194429999999</v>
      </c>
      <c r="O2051" s="1">
        <v>1243229</v>
      </c>
      <c r="P2051" s="1">
        <v>1.2</v>
      </c>
      <c r="Q2051" s="1">
        <v>1.2</v>
      </c>
      <c r="R2051" s="1">
        <v>0</v>
      </c>
      <c r="S2051" s="1">
        <v>6.4</v>
      </c>
      <c r="T2051" s="1">
        <v>1</v>
      </c>
      <c r="U2051" s="1">
        <v>0</v>
      </c>
      <c r="V2051" s="1">
        <v>0</v>
      </c>
      <c r="W2051" s="1">
        <v>0</v>
      </c>
      <c r="X2051" s="1">
        <v>0</v>
      </c>
      <c r="Y2051" s="1">
        <v>0</v>
      </c>
      <c r="Z2051" s="1">
        <v>52.1</v>
      </c>
      <c r="AA2051" s="7">
        <f>SUMPRODUCT($A$19:$Y$19,A2051:Y2051)</f>
        <v>58.969100643221225</v>
      </c>
      <c r="AB2051" s="7">
        <f>(Z2051-AA2051)^2</f>
        <v>47.184543646702224</v>
      </c>
      <c r="AC2051" s="7">
        <f>ABS(Z2051-AA2051)</f>
        <v>6.8691006432212234</v>
      </c>
      <c r="AD2051" s="7">
        <f>(Z2051-$AC$10)^2</f>
        <v>286.83864771863966</v>
      </c>
      <c r="AE2051" s="8">
        <f t="shared" si="31"/>
        <v>-6.8691006432212234</v>
      </c>
    </row>
    <row r="2052" spans="1:31" x14ac:dyDescent="0.25">
      <c r="A2052" s="1">
        <v>1</v>
      </c>
      <c r="B2052" s="1">
        <v>19</v>
      </c>
      <c r="C2052" s="1">
        <v>1</v>
      </c>
      <c r="D2052" s="1">
        <v>0.56999999999999995</v>
      </c>
      <c r="E2052" s="7">
        <v>123.0966298</v>
      </c>
      <c r="F2052" s="7">
        <v>99</v>
      </c>
      <c r="G2052" s="1">
        <v>18</v>
      </c>
      <c r="H2052" s="1">
        <v>51.1</v>
      </c>
      <c r="I2052" s="1">
        <v>1</v>
      </c>
      <c r="J2052" s="1">
        <v>97</v>
      </c>
      <c r="K2052" s="1">
        <v>2.1</v>
      </c>
      <c r="L2052" s="1">
        <v>99</v>
      </c>
      <c r="M2052" s="1">
        <v>0.1</v>
      </c>
      <c r="N2052" s="7">
        <v>2275.3535999999999</v>
      </c>
      <c r="O2052" s="1">
        <v>1315372</v>
      </c>
      <c r="P2052" s="1">
        <v>6.9</v>
      </c>
      <c r="Q2052" s="1">
        <v>6.8</v>
      </c>
      <c r="R2052" s="1">
        <v>0.76500000000000001</v>
      </c>
      <c r="S2052" s="1">
        <v>11.9</v>
      </c>
      <c r="T2052" s="1">
        <v>0</v>
      </c>
      <c r="U2052" s="1">
        <v>1</v>
      </c>
      <c r="V2052" s="1">
        <v>0</v>
      </c>
      <c r="W2052" s="1">
        <v>0</v>
      </c>
      <c r="X2052" s="1">
        <v>0</v>
      </c>
      <c r="Y2052" s="1">
        <v>0</v>
      </c>
      <c r="Z2052" s="1">
        <v>75.2</v>
      </c>
      <c r="AA2052" s="7">
        <f>SUMPRODUCT($A$19:$Y$19,A2052:Y2052)</f>
        <v>74.183792811332935</v>
      </c>
      <c r="AB2052" s="7">
        <f>(Z2052-AA2052)^2</f>
        <v>1.0326770502986247</v>
      </c>
      <c r="AC2052" s="7">
        <f>ABS(Z2052-AA2052)</f>
        <v>1.0162071886670674</v>
      </c>
      <c r="AD2052" s="7">
        <f>(Z2052-$AC$10)^2</f>
        <v>37.991055745392067</v>
      </c>
      <c r="AE2052" s="8">
        <f t="shared" si="31"/>
        <v>1.0162071886670674</v>
      </c>
    </row>
    <row r="2053" spans="1:31" x14ac:dyDescent="0.25">
      <c r="A2053" s="1">
        <v>1</v>
      </c>
      <c r="B2053" s="1">
        <v>124</v>
      </c>
      <c r="C2053" s="1">
        <v>1</v>
      </c>
      <c r="D2053" s="1">
        <v>6.16</v>
      </c>
      <c r="E2053" s="7">
        <v>76.2508038</v>
      </c>
      <c r="F2053" s="7">
        <v>85</v>
      </c>
      <c r="G2053" s="1">
        <v>0</v>
      </c>
      <c r="H2053" s="1">
        <v>51.9</v>
      </c>
      <c r="I2053" s="1">
        <v>2</v>
      </c>
      <c r="J2053" s="1">
        <v>84</v>
      </c>
      <c r="K2053" s="1">
        <v>6.31</v>
      </c>
      <c r="L2053" s="1">
        <v>85</v>
      </c>
      <c r="M2053" s="1">
        <v>0.2</v>
      </c>
      <c r="N2053" s="7">
        <v>668.86670000000004</v>
      </c>
      <c r="O2053" s="1">
        <v>345387</v>
      </c>
      <c r="P2053" s="1">
        <v>2.1</v>
      </c>
      <c r="Q2053" s="1">
        <v>2</v>
      </c>
      <c r="R2053" s="1">
        <v>0.74299999999999999</v>
      </c>
      <c r="S2053" s="1">
        <v>12.9</v>
      </c>
      <c r="T2053" s="1">
        <v>0</v>
      </c>
      <c r="U2053" s="1">
        <v>0</v>
      </c>
      <c r="V2053" s="1">
        <v>0</v>
      </c>
      <c r="W2053" s="1">
        <v>0</v>
      </c>
      <c r="X2053" s="1">
        <v>0</v>
      </c>
      <c r="Y2053" s="1">
        <v>0</v>
      </c>
      <c r="Z2053" s="1">
        <v>76.400000000000006</v>
      </c>
      <c r="AA2053" s="7">
        <f>SUMPRODUCT($A$19:$Y$19,A2053:Y2053)</f>
        <v>74.060434842568995</v>
      </c>
      <c r="AB2053" s="7">
        <f>(Z2053-AA2053)^2</f>
        <v>5.4735651258651901</v>
      </c>
      <c r="AC2053" s="7">
        <f>ABS(Z2053-AA2053)</f>
        <v>2.3395651574310108</v>
      </c>
      <c r="AD2053" s="7">
        <f>(Z2053-$AC$10)^2</f>
        <v>54.223908110418215</v>
      </c>
      <c r="AE2053" s="8">
        <f t="shared" si="31"/>
        <v>2.3395651574310108</v>
      </c>
    </row>
    <row r="2054" spans="1:31" x14ac:dyDescent="0.25">
      <c r="A2054" s="1">
        <v>1</v>
      </c>
      <c r="B2054" s="1">
        <v>156</v>
      </c>
      <c r="C2054" s="1">
        <v>0</v>
      </c>
      <c r="D2054" s="1">
        <v>15.04</v>
      </c>
      <c r="E2054" s="7">
        <v>1717.0887110000001</v>
      </c>
      <c r="F2054" s="7">
        <v>95</v>
      </c>
      <c r="G2054" s="1">
        <v>0</v>
      </c>
      <c r="H2054" s="1">
        <v>57.1</v>
      </c>
      <c r="I2054" s="1">
        <v>0</v>
      </c>
      <c r="J2054" s="1">
        <v>95</v>
      </c>
      <c r="K2054" s="1">
        <v>6.93</v>
      </c>
      <c r="L2054" s="1">
        <v>95</v>
      </c>
      <c r="M2054" s="1">
        <v>0.1</v>
      </c>
      <c r="N2054" s="7">
        <v>14726.31828</v>
      </c>
      <c r="O2054" s="1">
        <v>1334515</v>
      </c>
      <c r="P2054" s="1">
        <v>2</v>
      </c>
      <c r="Q2054" s="1">
        <v>2</v>
      </c>
      <c r="R2054" s="1">
        <v>0.83599999999999997</v>
      </c>
      <c r="S2054" s="1">
        <v>16.100000000000001</v>
      </c>
      <c r="T2054" s="1">
        <v>0</v>
      </c>
      <c r="U2054" s="1">
        <v>0</v>
      </c>
      <c r="V2054" s="1">
        <v>0</v>
      </c>
      <c r="W2054" s="1">
        <v>0</v>
      </c>
      <c r="X2054" s="1">
        <v>1</v>
      </c>
      <c r="Y2054" s="1">
        <v>0</v>
      </c>
      <c r="Z2054" s="1">
        <v>74.900000000000006</v>
      </c>
      <c r="AA2054" s="7">
        <f>SUMPRODUCT($A$19:$Y$19,A2054:Y2054)</f>
        <v>75.549461723589658</v>
      </c>
      <c r="AB2054" s="7">
        <f>(Z2054-AA2054)^2</f>
        <v>0.42180053040804244</v>
      </c>
      <c r="AC2054" s="7">
        <f>ABS(Z2054-AA2054)</f>
        <v>0.64946172358965271</v>
      </c>
      <c r="AD2054" s="7">
        <f>(Z2054-$AC$10)^2</f>
        <v>34.38284265413558</v>
      </c>
      <c r="AE2054" s="8">
        <f t="shared" si="31"/>
        <v>-0.64946172358965271</v>
      </c>
    </row>
    <row r="2055" spans="1:31" x14ac:dyDescent="0.25">
      <c r="A2055" s="1">
        <v>1</v>
      </c>
      <c r="B2055" s="1">
        <v>213</v>
      </c>
      <c r="C2055" s="1">
        <v>174</v>
      </c>
      <c r="D2055" s="1">
        <v>0.06</v>
      </c>
      <c r="E2055" s="7">
        <v>55.361072069999999</v>
      </c>
      <c r="F2055" s="7">
        <v>64</v>
      </c>
      <c r="G2055" s="1">
        <v>29171</v>
      </c>
      <c r="H2055" s="1">
        <v>18.2</v>
      </c>
      <c r="I2055" s="1">
        <v>237</v>
      </c>
      <c r="J2055" s="1">
        <v>79</v>
      </c>
      <c r="K2055" s="1">
        <v>2.37</v>
      </c>
      <c r="L2055" s="1">
        <v>71</v>
      </c>
      <c r="M2055" s="1">
        <v>0.1</v>
      </c>
      <c r="N2055" s="7">
        <v>1148.56996</v>
      </c>
      <c r="O2055" s="1">
        <v>223614649</v>
      </c>
      <c r="P2055" s="1">
        <v>1.9</v>
      </c>
      <c r="Q2055" s="1">
        <v>1.9</v>
      </c>
      <c r="R2055" s="1">
        <v>0.624</v>
      </c>
      <c r="S2055" s="1">
        <v>11</v>
      </c>
      <c r="T2055" s="1">
        <v>0</v>
      </c>
      <c r="U2055" s="1">
        <v>1</v>
      </c>
      <c r="V2055" s="1">
        <v>0</v>
      </c>
      <c r="W2055" s="1">
        <v>0</v>
      </c>
      <c r="X2055" s="1">
        <v>0</v>
      </c>
      <c r="Y2055" s="1">
        <v>0</v>
      </c>
      <c r="Z2055" s="1">
        <v>65.3</v>
      </c>
      <c r="AA2055" s="7">
        <f>SUMPRODUCT($A$19:$Y$19,A2055:Y2055)</f>
        <v>67.852046429853743</v>
      </c>
      <c r="AB2055" s="7">
        <f>(Z2055-AA2055)^2</f>
        <v>6.5129409801292519</v>
      </c>
      <c r="AC2055" s="7">
        <f>ABS(Z2055-AA2055)</f>
        <v>2.5520464298537462</v>
      </c>
      <c r="AD2055" s="7">
        <f>(Z2055-$AC$10)^2</f>
        <v>13.960023733926777</v>
      </c>
      <c r="AE2055" s="8">
        <f t="shared" si="31"/>
        <v>-2.5520464298537462</v>
      </c>
    </row>
    <row r="2056" spans="1:31" x14ac:dyDescent="0.25">
      <c r="A2056" s="1">
        <v>1</v>
      </c>
      <c r="B2056" s="1">
        <v>18</v>
      </c>
      <c r="C2056" s="1">
        <v>27</v>
      </c>
      <c r="D2056" s="1">
        <v>8.74</v>
      </c>
      <c r="E2056" s="7">
        <v>0</v>
      </c>
      <c r="F2056" s="7">
        <v>94</v>
      </c>
      <c r="G2056" s="1">
        <v>140</v>
      </c>
      <c r="H2056" s="1">
        <v>65.7</v>
      </c>
      <c r="I2056" s="1">
        <v>31</v>
      </c>
      <c r="J2056" s="1">
        <v>94</v>
      </c>
      <c r="K2056" s="1">
        <v>16.2</v>
      </c>
      <c r="L2056" s="1">
        <v>96</v>
      </c>
      <c r="M2056" s="1">
        <v>0.1</v>
      </c>
      <c r="N2056" s="7">
        <v>1653.2390500000001</v>
      </c>
      <c r="O2056" s="1">
        <v>1315372</v>
      </c>
      <c r="P2056" s="1">
        <v>0.7</v>
      </c>
      <c r="Q2056" s="1">
        <v>0.6</v>
      </c>
      <c r="R2056" s="1">
        <v>0.67300000000000004</v>
      </c>
      <c r="S2056" s="1">
        <v>12.3</v>
      </c>
      <c r="T2056" s="1">
        <v>0</v>
      </c>
      <c r="U2056" s="1">
        <v>0</v>
      </c>
      <c r="V2056" s="1">
        <v>0</v>
      </c>
      <c r="W2056" s="1">
        <v>0</v>
      </c>
      <c r="X2056" s="1">
        <v>0</v>
      </c>
      <c r="Y2056" s="1">
        <v>1</v>
      </c>
      <c r="Z2056" s="1">
        <v>78.2</v>
      </c>
      <c r="AA2056" s="7">
        <f>SUMPRODUCT($A$19:$Y$19,A2056:Y2056)</f>
        <v>79.639226783061517</v>
      </c>
      <c r="AB2056" s="7">
        <f>(Z2056-AA2056)^2</f>
        <v>2.071373733081594</v>
      </c>
      <c r="AC2056" s="7">
        <f>ABS(Z2056-AA2056)</f>
        <v>1.439226783061514</v>
      </c>
      <c r="AD2056" s="7">
        <f>(Z2056-$AC$10)^2</f>
        <v>83.973186657957328</v>
      </c>
      <c r="AE2056" s="8">
        <f t="shared" si="31"/>
        <v>-1.439226783061514</v>
      </c>
    </row>
    <row r="2057" spans="1:31" x14ac:dyDescent="0.25">
      <c r="A2057" s="1">
        <v>1</v>
      </c>
      <c r="B2057" s="1">
        <v>53</v>
      </c>
      <c r="C2057" s="1">
        <v>109</v>
      </c>
      <c r="D2057" s="1">
        <v>10.16</v>
      </c>
      <c r="E2057" s="7">
        <v>4.4267924059999997</v>
      </c>
      <c r="F2057" s="7">
        <v>44</v>
      </c>
      <c r="G2057" s="1">
        <v>29429</v>
      </c>
      <c r="H2057" s="1">
        <v>13.9</v>
      </c>
      <c r="I2057" s="1">
        <v>173</v>
      </c>
      <c r="J2057" s="1">
        <v>57</v>
      </c>
      <c r="K2057" s="1">
        <v>7.54</v>
      </c>
      <c r="L2057" s="1">
        <v>59</v>
      </c>
      <c r="M2057" s="1">
        <v>9.4</v>
      </c>
      <c r="N2057" s="7">
        <v>237.9995917</v>
      </c>
      <c r="O2057" s="1">
        <v>2662482</v>
      </c>
      <c r="P2057" s="1">
        <v>6.7</v>
      </c>
      <c r="Q2057" s="1">
        <v>6.7</v>
      </c>
      <c r="R2057" s="1">
        <v>0.41799999999999998</v>
      </c>
      <c r="S2057" s="1">
        <v>11.5</v>
      </c>
      <c r="T2057" s="1">
        <v>1</v>
      </c>
      <c r="U2057" s="1">
        <v>0</v>
      </c>
      <c r="V2057" s="1">
        <v>0</v>
      </c>
      <c r="W2057" s="1">
        <v>0</v>
      </c>
      <c r="X2057" s="1">
        <v>0</v>
      </c>
      <c r="Y2057" s="1">
        <v>0</v>
      </c>
      <c r="Z2057" s="1">
        <v>51</v>
      </c>
      <c r="AA2057" s="7">
        <f>SUMPRODUCT($A$19:$Y$19,A2057:Y2057)</f>
        <v>59.203908308574526</v>
      </c>
      <c r="AB2057" s="7">
        <f>(Z2057-AA2057)^2</f>
        <v>67.304111535498137</v>
      </c>
      <c r="AC2057" s="7">
        <f>ABS(Z2057-AA2057)</f>
        <v>8.2039083085745261</v>
      </c>
      <c r="AD2057" s="7">
        <f>(Z2057-$AC$10)^2</f>
        <v>325.30853305069911</v>
      </c>
      <c r="AE2057" s="8">
        <f t="shared" si="31"/>
        <v>-8.2039083085745261</v>
      </c>
    </row>
    <row r="2058" spans="1:31" x14ac:dyDescent="0.25">
      <c r="A2058" s="1">
        <v>1</v>
      </c>
      <c r="B2058" s="1">
        <v>148</v>
      </c>
      <c r="C2058" s="1">
        <v>0</v>
      </c>
      <c r="D2058" s="1">
        <v>1.79</v>
      </c>
      <c r="E2058" s="7">
        <v>503.58819560000001</v>
      </c>
      <c r="F2058" s="7">
        <v>89</v>
      </c>
      <c r="G2058" s="1">
        <v>0</v>
      </c>
      <c r="H2058" s="1">
        <v>7.1</v>
      </c>
      <c r="I2058" s="1">
        <v>0</v>
      </c>
      <c r="J2058" s="1">
        <v>89</v>
      </c>
      <c r="K2058" s="1">
        <v>5.61</v>
      </c>
      <c r="L2058" s="1">
        <v>88</v>
      </c>
      <c r="M2058" s="1">
        <v>0.1</v>
      </c>
      <c r="N2058" s="7">
        <v>2892.5226630000002</v>
      </c>
      <c r="O2058" s="1">
        <v>11689</v>
      </c>
      <c r="P2058" s="1">
        <v>0.1</v>
      </c>
      <c r="Q2058" s="1">
        <v>0.1</v>
      </c>
      <c r="R2058" s="1">
        <v>0.69499999999999995</v>
      </c>
      <c r="S2058" s="1">
        <v>14.6</v>
      </c>
      <c r="T2058" s="1">
        <v>0</v>
      </c>
      <c r="U2058" s="1">
        <v>0</v>
      </c>
      <c r="V2058" s="1">
        <v>1</v>
      </c>
      <c r="W2058" s="1">
        <v>0</v>
      </c>
      <c r="X2058" s="1">
        <v>0</v>
      </c>
      <c r="Y2058" s="1">
        <v>0</v>
      </c>
      <c r="Z2058" s="1">
        <v>72.400000000000006</v>
      </c>
      <c r="AA2058" s="7">
        <f>SUMPRODUCT($A$19:$Y$19,A2058:Y2058)</f>
        <v>71.2491048454918</v>
      </c>
      <c r="AB2058" s="7">
        <f>(Z2058-AA2058)^2</f>
        <v>1.3245596566704663</v>
      </c>
      <c r="AC2058" s="7">
        <f>ABS(Z2058-AA2058)</f>
        <v>1.1508951545082056</v>
      </c>
      <c r="AD2058" s="7">
        <f>(Z2058-$AC$10)^2</f>
        <v>11.314400226997853</v>
      </c>
      <c r="AE2058" s="8">
        <f t="shared" si="31"/>
        <v>1.1508951545082056</v>
      </c>
    </row>
    <row r="2059" spans="1:31" x14ac:dyDescent="0.25">
      <c r="A2059" s="1">
        <v>1</v>
      </c>
      <c r="B2059" s="1">
        <v>221</v>
      </c>
      <c r="C2059" s="1">
        <v>68</v>
      </c>
      <c r="D2059" s="1">
        <v>4.42</v>
      </c>
      <c r="E2059" s="7">
        <v>9.987219E-2</v>
      </c>
      <c r="F2059" s="7">
        <v>42</v>
      </c>
      <c r="G2059" s="1">
        <v>7003</v>
      </c>
      <c r="H2059" s="1">
        <v>18.7</v>
      </c>
      <c r="I2059" s="1">
        <v>89</v>
      </c>
      <c r="J2059" s="1">
        <v>77</v>
      </c>
      <c r="K2059" s="1">
        <v>2.79</v>
      </c>
      <c r="L2059" s="1">
        <v>79</v>
      </c>
      <c r="M2059" s="1">
        <v>0.1</v>
      </c>
      <c r="N2059" s="7">
        <v>1.6813499999999999</v>
      </c>
      <c r="O2059" s="1">
        <v>813526</v>
      </c>
      <c r="P2059" s="1">
        <v>1</v>
      </c>
      <c r="Q2059" s="1">
        <v>9.6999999999999993</v>
      </c>
      <c r="R2059" s="1">
        <v>0.625</v>
      </c>
      <c r="S2059" s="1">
        <v>11.4</v>
      </c>
      <c r="T2059" s="1">
        <v>0</v>
      </c>
      <c r="U2059" s="1">
        <v>1</v>
      </c>
      <c r="V2059" s="1">
        <v>0</v>
      </c>
      <c r="W2059" s="1">
        <v>0</v>
      </c>
      <c r="X2059" s="1">
        <v>0</v>
      </c>
      <c r="Y2059" s="1">
        <v>0</v>
      </c>
      <c r="Z2059" s="1">
        <v>66.8</v>
      </c>
      <c r="AA2059" s="7">
        <f>SUMPRODUCT($A$19:$Y$19,A2059:Y2059)</f>
        <v>68.333885453205951</v>
      </c>
      <c r="AB2059" s="7">
        <f>(Z2059-AA2059)^2</f>
        <v>2.3528045835568356</v>
      </c>
      <c r="AC2059" s="7">
        <f>ABS(Z2059-AA2059)</f>
        <v>1.5338854532059543</v>
      </c>
      <c r="AD2059" s="7">
        <f>(Z2059-$AC$10)^2</f>
        <v>5.0010891902093855</v>
      </c>
      <c r="AE2059" s="8">
        <f t="shared" si="31"/>
        <v>-1.5338854532059543</v>
      </c>
    </row>
    <row r="2060" spans="1:31" x14ac:dyDescent="0.25">
      <c r="A2060" s="1">
        <v>1</v>
      </c>
      <c r="B2060" s="1">
        <v>217</v>
      </c>
      <c r="C2060" s="1">
        <v>0</v>
      </c>
      <c r="D2060" s="1">
        <v>7.64</v>
      </c>
      <c r="E2060" s="7">
        <v>4.1412933450000002</v>
      </c>
      <c r="F2060" s="7">
        <v>98</v>
      </c>
      <c r="G2060" s="1">
        <v>0</v>
      </c>
      <c r="H2060" s="1">
        <v>45.9</v>
      </c>
      <c r="I2060" s="1">
        <v>1</v>
      </c>
      <c r="J2060" s="1">
        <v>97</v>
      </c>
      <c r="K2060" s="1">
        <v>5.25</v>
      </c>
      <c r="L2060" s="1">
        <v>98</v>
      </c>
      <c r="M2060" s="1">
        <v>0.3</v>
      </c>
      <c r="N2060" s="7">
        <v>43.823210000000003</v>
      </c>
      <c r="O2060" s="1">
        <v>763393</v>
      </c>
      <c r="P2060" s="1">
        <v>5.5</v>
      </c>
      <c r="Q2060" s="1">
        <v>5.3</v>
      </c>
      <c r="R2060" s="1">
        <v>0.63600000000000001</v>
      </c>
      <c r="S2060" s="1">
        <v>10.3</v>
      </c>
      <c r="T2060" s="1">
        <v>0</v>
      </c>
      <c r="U2060" s="1">
        <v>0</v>
      </c>
      <c r="V2060" s="1">
        <v>0</v>
      </c>
      <c r="W2060" s="1">
        <v>1</v>
      </c>
      <c r="X2060" s="1">
        <v>0</v>
      </c>
      <c r="Y2060" s="1">
        <v>0</v>
      </c>
      <c r="Z2060" s="1">
        <v>66</v>
      </c>
      <c r="AA2060" s="7">
        <f>SUMPRODUCT($A$19:$Y$19,A2060:Y2060)</f>
        <v>69.622610748698747</v>
      </c>
      <c r="AB2060" s="7">
        <f>(Z2060-AA2060)^2</f>
        <v>13.123308636587698</v>
      </c>
      <c r="AC2060" s="7">
        <f>ABS(Z2060-AA2060)</f>
        <v>3.6226107486987473</v>
      </c>
      <c r="AD2060" s="7">
        <f>(Z2060-$AC$10)^2</f>
        <v>9.2191876135253104</v>
      </c>
      <c r="AE2060" s="8">
        <f t="shared" si="31"/>
        <v>-3.6226107486987473</v>
      </c>
    </row>
    <row r="2061" spans="1:31" x14ac:dyDescent="0.25">
      <c r="A2061" s="1">
        <v>1</v>
      </c>
      <c r="B2061" s="1">
        <v>142</v>
      </c>
      <c r="C2061" s="1">
        <v>17</v>
      </c>
      <c r="D2061" s="1">
        <v>4.22</v>
      </c>
      <c r="E2061" s="7">
        <v>302.53590580000002</v>
      </c>
      <c r="F2061" s="7">
        <v>92</v>
      </c>
      <c r="G2061" s="1">
        <v>0</v>
      </c>
      <c r="H2061" s="1">
        <v>46.1</v>
      </c>
      <c r="I2061" s="1">
        <v>22</v>
      </c>
      <c r="J2061" s="1">
        <v>9</v>
      </c>
      <c r="K2061" s="1">
        <v>4.9800000000000004</v>
      </c>
      <c r="L2061" s="1">
        <v>9</v>
      </c>
      <c r="M2061" s="1">
        <v>0.5</v>
      </c>
      <c r="N2061" s="7">
        <v>1981.243653</v>
      </c>
      <c r="O2061" s="1">
        <v>26261363</v>
      </c>
      <c r="P2061" s="1">
        <v>1.4</v>
      </c>
      <c r="Q2061" s="1">
        <v>1.4</v>
      </c>
      <c r="R2061" s="1">
        <v>0.67700000000000005</v>
      </c>
      <c r="S2061" s="1">
        <v>13.4</v>
      </c>
      <c r="T2061" s="1">
        <v>0</v>
      </c>
      <c r="U2061" s="1">
        <v>0</v>
      </c>
      <c r="V2061" s="1">
        <v>0</v>
      </c>
      <c r="W2061" s="1">
        <v>1</v>
      </c>
      <c r="X2061" s="1">
        <v>0</v>
      </c>
      <c r="Y2061" s="1">
        <v>0</v>
      </c>
      <c r="Z2061" s="1">
        <v>72.400000000000006</v>
      </c>
      <c r="AA2061" s="7">
        <f>SUMPRODUCT($A$19:$Y$19,A2061:Y2061)</f>
        <v>67.409692970434151</v>
      </c>
      <c r="AB2061" s="7">
        <f>(Z2061-AA2061)^2</f>
        <v>24.903164249334388</v>
      </c>
      <c r="AC2061" s="7">
        <f>ABS(Z2061-AA2061)</f>
        <v>4.9903070295658551</v>
      </c>
      <c r="AD2061" s="7">
        <f>(Z2061-$AC$10)^2</f>
        <v>11.314400226997853</v>
      </c>
      <c r="AE2061" s="8">
        <f t="shared" si="31"/>
        <v>4.9903070295658551</v>
      </c>
    </row>
    <row r="2062" spans="1:31" x14ac:dyDescent="0.25">
      <c r="A2062" s="1">
        <v>1</v>
      </c>
      <c r="B2062" s="1">
        <v>97</v>
      </c>
      <c r="C2062" s="1">
        <v>0</v>
      </c>
      <c r="D2062" s="1">
        <v>4.75</v>
      </c>
      <c r="E2062" s="7">
        <v>645.02130199999999</v>
      </c>
      <c r="F2062" s="7">
        <v>9</v>
      </c>
      <c r="G2062" s="1">
        <v>22</v>
      </c>
      <c r="H2062" s="1">
        <v>52.6</v>
      </c>
      <c r="I2062" s="1">
        <v>0</v>
      </c>
      <c r="J2062" s="1">
        <v>9</v>
      </c>
      <c r="K2062" s="1">
        <v>9.64</v>
      </c>
      <c r="L2062" s="1">
        <v>9</v>
      </c>
      <c r="M2062" s="1">
        <v>0.1</v>
      </c>
      <c r="N2062" s="7">
        <v>4697.89732</v>
      </c>
      <c r="O2062" s="1">
        <v>3746561</v>
      </c>
      <c r="P2062" s="1">
        <v>2.7</v>
      </c>
      <c r="Q2062" s="1">
        <v>2.7</v>
      </c>
      <c r="R2062" s="1">
        <v>0.71599999999999997</v>
      </c>
      <c r="S2062" s="1">
        <v>13.3</v>
      </c>
      <c r="T2062" s="1">
        <v>0</v>
      </c>
      <c r="U2062" s="1">
        <v>0</v>
      </c>
      <c r="V2062" s="1">
        <v>0</v>
      </c>
      <c r="W2062" s="1">
        <v>0</v>
      </c>
      <c r="X2062" s="1">
        <v>1</v>
      </c>
      <c r="Y2062" s="1">
        <v>0</v>
      </c>
      <c r="Z2062" s="1">
        <v>76.099999999999994</v>
      </c>
      <c r="AA2062" s="7">
        <f>SUMPRODUCT($A$19:$Y$19,A2062:Y2062)</f>
        <v>69.632937085885033</v>
      </c>
      <c r="AB2062" s="7">
        <f>(Z2062-AA2062)^2</f>
        <v>41.822902735121104</v>
      </c>
      <c r="AC2062" s="7">
        <f>ABS(Z2062-AA2062)</f>
        <v>6.4670629141149618</v>
      </c>
      <c r="AD2062" s="7">
        <f>(Z2062-$AC$10)^2</f>
        <v>49.895695019161522</v>
      </c>
      <c r="AE2062" s="8">
        <f t="shared" si="31"/>
        <v>6.4670629141149618</v>
      </c>
    </row>
    <row r="2063" spans="1:31" x14ac:dyDescent="0.25">
      <c r="A2063" s="1">
        <v>1</v>
      </c>
      <c r="B2063" s="1">
        <v>7</v>
      </c>
      <c r="C2063" s="1">
        <v>0</v>
      </c>
      <c r="D2063" s="1">
        <v>6.6</v>
      </c>
      <c r="E2063" s="7">
        <v>5793.363644</v>
      </c>
      <c r="F2063" s="7">
        <v>92</v>
      </c>
      <c r="G2063" s="1">
        <v>5</v>
      </c>
      <c r="H2063" s="1">
        <v>54.9</v>
      </c>
      <c r="I2063" s="1">
        <v>0</v>
      </c>
      <c r="J2063" s="1">
        <v>99</v>
      </c>
      <c r="K2063" s="1">
        <v>9.9</v>
      </c>
      <c r="L2063" s="1">
        <v>99</v>
      </c>
      <c r="M2063" s="1">
        <v>0.1</v>
      </c>
      <c r="N2063" s="7">
        <v>42442.224499999997</v>
      </c>
      <c r="O2063" s="1">
        <v>8993531</v>
      </c>
      <c r="P2063" s="1">
        <v>1.3</v>
      </c>
      <c r="Q2063" s="1">
        <v>1.3</v>
      </c>
      <c r="R2063" s="1">
        <v>0.88800000000000001</v>
      </c>
      <c r="S2063" s="1">
        <v>16</v>
      </c>
      <c r="T2063" s="1">
        <v>0</v>
      </c>
      <c r="U2063" s="1">
        <v>0</v>
      </c>
      <c r="V2063" s="1">
        <v>0</v>
      </c>
      <c r="W2063" s="1">
        <v>0</v>
      </c>
      <c r="X2063" s="1">
        <v>1</v>
      </c>
      <c r="Y2063" s="1">
        <v>1</v>
      </c>
      <c r="Z2063" s="1">
        <v>83</v>
      </c>
      <c r="AA2063" s="7">
        <f>SUMPRODUCT($A$19:$Y$19,A2063:Y2063)</f>
        <v>82.926080390363026</v>
      </c>
      <c r="AB2063" s="7">
        <f>(Z2063-AA2063)^2</f>
        <v>5.464108688882599E-3</v>
      </c>
      <c r="AC2063" s="7">
        <f>ABS(Z2063-AA2063)</f>
        <v>7.391960963697386E-2</v>
      </c>
      <c r="AD2063" s="7">
        <f>(Z2063-$AC$10)^2</f>
        <v>194.98459611806166</v>
      </c>
      <c r="AE2063" s="8">
        <f t="shared" si="31"/>
        <v>7.391960963697386E-2</v>
      </c>
    </row>
    <row r="2064" spans="1:31" x14ac:dyDescent="0.25">
      <c r="A2064" s="1">
        <v>1</v>
      </c>
      <c r="B2064" s="1">
        <v>259</v>
      </c>
      <c r="C2064" s="1">
        <v>8</v>
      </c>
      <c r="D2064" s="1">
        <v>3.76</v>
      </c>
      <c r="E2064" s="7">
        <v>0</v>
      </c>
      <c r="F2064" s="7">
        <v>52</v>
      </c>
      <c r="G2064" s="1">
        <v>1060</v>
      </c>
      <c r="H2064" s="1">
        <v>27.3</v>
      </c>
      <c r="I2064" s="1">
        <v>11</v>
      </c>
      <c r="J2064" s="1">
        <v>52</v>
      </c>
      <c r="K2064" s="1">
        <v>5.72</v>
      </c>
      <c r="L2064" s="1">
        <v>52</v>
      </c>
      <c r="M2064" s="1">
        <v>0.9</v>
      </c>
      <c r="N2064" s="7">
        <v>452.38717000000003</v>
      </c>
      <c r="O2064" s="1">
        <v>4499621</v>
      </c>
      <c r="P2064" s="1">
        <v>6.5</v>
      </c>
      <c r="Q2064" s="1">
        <v>6.4</v>
      </c>
      <c r="R2064" s="1">
        <v>0.42699999999999999</v>
      </c>
      <c r="S2064" s="1">
        <v>9.9</v>
      </c>
      <c r="T2064" s="1">
        <v>1</v>
      </c>
      <c r="U2064" s="1">
        <v>0</v>
      </c>
      <c r="V2064" s="1">
        <v>0</v>
      </c>
      <c r="W2064" s="1">
        <v>0</v>
      </c>
      <c r="X2064" s="1">
        <v>0</v>
      </c>
      <c r="Y2064" s="1">
        <v>0</v>
      </c>
      <c r="Z2064" s="1">
        <v>61.4</v>
      </c>
      <c r="AA2064" s="7">
        <f>SUMPRODUCT($A$19:$Y$19,A2064:Y2064)</f>
        <v>60.183053549731966</v>
      </c>
      <c r="AB2064" s="7">
        <f>(Z2064-AA2064)^2</f>
        <v>1.4809586628199654</v>
      </c>
      <c r="AC2064" s="7">
        <f>ABS(Z2064-AA2064)</f>
        <v>1.2169464502680327</v>
      </c>
      <c r="AD2064" s="7">
        <f>(Z2064-$AC$10)^2</f>
        <v>58.31325354759197</v>
      </c>
      <c r="AE2064" s="8">
        <f t="shared" si="31"/>
        <v>1.2169464502680327</v>
      </c>
    </row>
    <row r="2065" spans="1:31" x14ac:dyDescent="0.25">
      <c r="A2065" s="1">
        <v>1</v>
      </c>
      <c r="B2065" s="1">
        <v>13</v>
      </c>
      <c r="C2065" s="1">
        <v>3</v>
      </c>
      <c r="D2065" s="1">
        <v>0.51</v>
      </c>
      <c r="E2065" s="7">
        <v>9.2300263200000003</v>
      </c>
      <c r="F2065" s="7">
        <v>96</v>
      </c>
      <c r="G2065" s="1">
        <v>1569</v>
      </c>
      <c r="H2065" s="1">
        <v>36.299999999999997</v>
      </c>
      <c r="I2065" s="1">
        <v>4</v>
      </c>
      <c r="J2065" s="1">
        <v>96</v>
      </c>
      <c r="K2065" s="1">
        <v>3.89</v>
      </c>
      <c r="L2065" s="1">
        <v>96</v>
      </c>
      <c r="M2065" s="1">
        <v>0.1</v>
      </c>
      <c r="N2065" s="7">
        <v>145.12620000000001</v>
      </c>
      <c r="O2065" s="1">
        <v>28635128</v>
      </c>
      <c r="P2065" s="1">
        <v>8</v>
      </c>
      <c r="Q2065" s="1">
        <v>7.8</v>
      </c>
      <c r="R2065" s="1">
        <v>0.77400000000000002</v>
      </c>
      <c r="S2065" s="1">
        <v>13</v>
      </c>
      <c r="T2065" s="1">
        <v>0</v>
      </c>
      <c r="U2065" s="1">
        <v>1</v>
      </c>
      <c r="V2065" s="1">
        <v>0</v>
      </c>
      <c r="W2065" s="1">
        <v>0</v>
      </c>
      <c r="X2065" s="1">
        <v>0</v>
      </c>
      <c r="Y2065" s="1">
        <v>0</v>
      </c>
      <c r="Z2065" s="1">
        <v>74.3</v>
      </c>
      <c r="AA2065" s="7">
        <f>SUMPRODUCT($A$19:$Y$19,A2065:Y2065)</f>
        <v>74.415909101002796</v>
      </c>
      <c r="AB2065" s="7">
        <f>(Z2065-AA2065)^2</f>
        <v>1.3434919695277124E-2</v>
      </c>
      <c r="AC2065" s="7">
        <f>ABS(Z2065-AA2065)</f>
        <v>0.11590910100279928</v>
      </c>
      <c r="AD2065" s="7">
        <f>(Z2065-$AC$10)^2</f>
        <v>27.706416471622433</v>
      </c>
      <c r="AE2065" s="8">
        <f t="shared" si="31"/>
        <v>-0.11590910100279928</v>
      </c>
    </row>
    <row r="2066" spans="1:31" x14ac:dyDescent="0.25">
      <c r="A2066" s="1">
        <v>1</v>
      </c>
      <c r="B2066" s="1">
        <v>138</v>
      </c>
      <c r="C2066" s="1">
        <v>12</v>
      </c>
      <c r="D2066" s="1">
        <v>7.76</v>
      </c>
      <c r="E2066" s="7">
        <v>123.01286709999999</v>
      </c>
      <c r="F2066" s="7">
        <v>92</v>
      </c>
      <c r="G2066" s="1">
        <v>0</v>
      </c>
      <c r="H2066" s="1">
        <v>54.6</v>
      </c>
      <c r="I2066" s="1">
        <v>13</v>
      </c>
      <c r="J2066" s="1">
        <v>85</v>
      </c>
      <c r="K2066" s="1">
        <v>9.3800000000000008</v>
      </c>
      <c r="L2066" s="1">
        <v>83</v>
      </c>
      <c r="M2066" s="1">
        <v>0.1</v>
      </c>
      <c r="N2066" s="7">
        <v>717.69467399999996</v>
      </c>
      <c r="O2066" s="1">
        <v>3747159</v>
      </c>
      <c r="P2066" s="1">
        <v>1.2</v>
      </c>
      <c r="Q2066" s="1">
        <v>1.1000000000000001</v>
      </c>
      <c r="R2066" s="1">
        <v>0.77100000000000002</v>
      </c>
      <c r="S2066" s="1">
        <v>15.6</v>
      </c>
      <c r="T2066" s="1">
        <v>0</v>
      </c>
      <c r="U2066" s="1">
        <v>0</v>
      </c>
      <c r="V2066" s="1">
        <v>0</v>
      </c>
      <c r="W2066" s="1">
        <v>1</v>
      </c>
      <c r="X2066" s="1">
        <v>0</v>
      </c>
      <c r="Y2066" s="1">
        <v>0</v>
      </c>
      <c r="Z2066" s="1">
        <v>74</v>
      </c>
      <c r="AA2066" s="7">
        <f>SUMPRODUCT($A$19:$Y$19,A2066:Y2066)</f>
        <v>74.908688856757763</v>
      </c>
      <c r="AB2066" s="7">
        <f>(Z2066-AA2066)^2</f>
        <v>0.82571543839573058</v>
      </c>
      <c r="AC2066" s="7">
        <f>ABS(Z2066-AA2066)</f>
        <v>0.90868885675776312</v>
      </c>
      <c r="AD2066" s="7">
        <f>(Z2066-$AC$10)^2</f>
        <v>24.63820338036594</v>
      </c>
      <c r="AE2066" s="8">
        <f t="shared" si="31"/>
        <v>-0.90868885675776312</v>
      </c>
    </row>
    <row r="2067" spans="1:31" x14ac:dyDescent="0.25">
      <c r="A2067" s="1">
        <v>1</v>
      </c>
      <c r="B2067" s="1">
        <v>152</v>
      </c>
      <c r="C2067" s="1">
        <v>0</v>
      </c>
      <c r="D2067" s="1">
        <v>3.81</v>
      </c>
      <c r="E2067" s="7">
        <v>150.74348620000001</v>
      </c>
      <c r="F2067" s="7">
        <v>92</v>
      </c>
      <c r="G2067" s="1">
        <v>0</v>
      </c>
      <c r="H2067" s="1">
        <v>22.1</v>
      </c>
      <c r="I2067" s="1">
        <v>0</v>
      </c>
      <c r="J2067" s="1">
        <v>91</v>
      </c>
      <c r="K2067" s="1">
        <v>5.19</v>
      </c>
      <c r="L2067" s="1">
        <v>9</v>
      </c>
      <c r="M2067" s="1">
        <v>0.8</v>
      </c>
      <c r="N2067" s="7">
        <v>1268.884564</v>
      </c>
      <c r="O2067" s="1">
        <v>443716</v>
      </c>
      <c r="P2067" s="1">
        <v>9.4</v>
      </c>
      <c r="Q2067" s="1">
        <v>9.3000000000000007</v>
      </c>
      <c r="R2067" s="1">
        <v>0.56200000000000006</v>
      </c>
      <c r="S2067" s="1">
        <v>11</v>
      </c>
      <c r="T2067" s="1">
        <v>1</v>
      </c>
      <c r="U2067" s="1">
        <v>0</v>
      </c>
      <c r="V2067" s="1">
        <v>0</v>
      </c>
      <c r="W2067" s="1">
        <v>0</v>
      </c>
      <c r="X2067" s="1">
        <v>0</v>
      </c>
      <c r="Y2067" s="1">
        <v>0</v>
      </c>
      <c r="Z2067" s="1">
        <v>73</v>
      </c>
      <c r="AA2067" s="7">
        <f>SUMPRODUCT($A$19:$Y$19,A2067:Y2067)</f>
        <v>61.801121476113806</v>
      </c>
      <c r="AB2067" s="7">
        <f>(Z2067-AA2067)^2</f>
        <v>125.41488019275941</v>
      </c>
      <c r="AC2067" s="7">
        <f>ABS(Z2067-AA2067)</f>
        <v>11.198878523886194</v>
      </c>
      <c r="AD2067" s="7">
        <f>(Z2067-$AC$10)^2</f>
        <v>15.710826409510862</v>
      </c>
      <c r="AE2067" s="8">
        <f t="shared" si="31"/>
        <v>11.198878523886194</v>
      </c>
    </row>
    <row r="2068" spans="1:31" x14ac:dyDescent="0.25">
      <c r="A2068" s="1">
        <v>1</v>
      </c>
      <c r="B2068" s="1">
        <v>118</v>
      </c>
      <c r="C2068" s="1">
        <v>5</v>
      </c>
      <c r="D2068" s="1">
        <v>3.76</v>
      </c>
      <c r="E2068" s="7">
        <v>0</v>
      </c>
      <c r="F2068" s="7">
        <v>96</v>
      </c>
      <c r="G2068" s="1">
        <v>0</v>
      </c>
      <c r="H2068" s="1">
        <v>52.5</v>
      </c>
      <c r="I2068" s="1">
        <v>6</v>
      </c>
      <c r="J2068" s="1">
        <v>98</v>
      </c>
      <c r="K2068" s="1">
        <v>5.72</v>
      </c>
      <c r="L2068" s="1">
        <v>96</v>
      </c>
      <c r="M2068" s="1">
        <v>0.1</v>
      </c>
      <c r="N2068" s="7">
        <v>55.31382</v>
      </c>
      <c r="O2068" s="1">
        <v>9649341</v>
      </c>
      <c r="P2068" s="1">
        <v>2.8</v>
      </c>
      <c r="Q2068" s="1">
        <v>2.9</v>
      </c>
      <c r="R2068" s="1">
        <v>0.75800000000000001</v>
      </c>
      <c r="S2068" s="1">
        <v>12.7</v>
      </c>
      <c r="T2068" s="1">
        <v>0</v>
      </c>
      <c r="U2068" s="1">
        <v>1</v>
      </c>
      <c r="V2068" s="1">
        <v>0</v>
      </c>
      <c r="W2068" s="1">
        <v>0</v>
      </c>
      <c r="X2068" s="1">
        <v>0</v>
      </c>
      <c r="Y2068" s="1">
        <v>0</v>
      </c>
      <c r="Z2068" s="1">
        <v>72.7</v>
      </c>
      <c r="AA2068" s="7">
        <f>SUMPRODUCT($A$19:$Y$19,A2068:Y2068)</f>
        <v>73.559716802162853</v>
      </c>
      <c r="AB2068" s="7">
        <f>(Z2068-AA2068)^2</f>
        <v>0.7391129799211178</v>
      </c>
      <c r="AC2068" s="7">
        <f>ABS(Z2068-AA2068)</f>
        <v>0.85971680216285051</v>
      </c>
      <c r="AD2068" s="7">
        <f>(Z2068-$AC$10)^2</f>
        <v>13.422613318254358</v>
      </c>
      <c r="AE2068" s="8">
        <f t="shared" si="31"/>
        <v>-0.85971680216285051</v>
      </c>
    </row>
    <row r="2069" spans="1:31" x14ac:dyDescent="0.25">
      <c r="A2069" s="1">
        <v>1</v>
      </c>
      <c r="B2069" s="1">
        <v>127</v>
      </c>
      <c r="C2069" s="1">
        <v>11</v>
      </c>
      <c r="D2069" s="1">
        <v>7.53</v>
      </c>
      <c r="E2069" s="7">
        <v>96.166534290000001</v>
      </c>
      <c r="F2069" s="7">
        <v>88</v>
      </c>
      <c r="G2069" s="1">
        <v>0</v>
      </c>
      <c r="H2069" s="1">
        <v>56.9</v>
      </c>
      <c r="I2069" s="1">
        <v>12</v>
      </c>
      <c r="J2069" s="1">
        <v>95</v>
      </c>
      <c r="K2069" s="1">
        <v>6.85</v>
      </c>
      <c r="L2069" s="1">
        <v>98</v>
      </c>
      <c r="M2069" s="1">
        <v>0.1</v>
      </c>
      <c r="N2069" s="7">
        <v>576.88382899999999</v>
      </c>
      <c r="O2069" s="1">
        <v>39145488</v>
      </c>
      <c r="P2069" s="1">
        <v>1.1000000000000001</v>
      </c>
      <c r="Q2069" s="1">
        <v>1</v>
      </c>
      <c r="R2069" s="1">
        <v>0.78</v>
      </c>
      <c r="S2069" s="1">
        <v>16.3</v>
      </c>
      <c r="T2069" s="1">
        <v>0</v>
      </c>
      <c r="U2069" s="1">
        <v>0</v>
      </c>
      <c r="V2069" s="1">
        <v>0</v>
      </c>
      <c r="W2069" s="1">
        <v>1</v>
      </c>
      <c r="X2069" s="1">
        <v>0</v>
      </c>
      <c r="Y2069" s="1">
        <v>0</v>
      </c>
      <c r="Z2069" s="1">
        <v>74.900000000000006</v>
      </c>
      <c r="AA2069" s="7">
        <f>SUMPRODUCT($A$19:$Y$19,A2069:Y2069)</f>
        <v>76.287291366130276</v>
      </c>
      <c r="AB2069" s="7">
        <f>(Z2069-AA2069)^2</f>
        <v>1.9245773345395918</v>
      </c>
      <c r="AC2069" s="7">
        <f>ABS(Z2069-AA2069)</f>
        <v>1.3872913661302704</v>
      </c>
      <c r="AD2069" s="7">
        <f>(Z2069-$AC$10)^2</f>
        <v>34.38284265413558</v>
      </c>
      <c r="AE2069" s="8">
        <f t="shared" si="31"/>
        <v>-1.3872913661302704</v>
      </c>
    </row>
    <row r="2070" spans="1:31" x14ac:dyDescent="0.25">
      <c r="A2070" s="1">
        <v>1</v>
      </c>
      <c r="B2070" s="1">
        <v>58</v>
      </c>
      <c r="C2070" s="1">
        <v>0</v>
      </c>
      <c r="D2070" s="1">
        <v>3.76</v>
      </c>
      <c r="E2070" s="7">
        <v>0</v>
      </c>
      <c r="F2070" s="7">
        <v>96</v>
      </c>
      <c r="G2070" s="1">
        <v>80</v>
      </c>
      <c r="H2070" s="1">
        <v>64.900000000000006</v>
      </c>
      <c r="I2070" s="1">
        <v>1</v>
      </c>
      <c r="J2070" s="1">
        <v>95</v>
      </c>
      <c r="K2070" s="1">
        <v>5.72</v>
      </c>
      <c r="L2070" s="1">
        <v>95</v>
      </c>
      <c r="M2070" s="1">
        <v>0.1</v>
      </c>
      <c r="N2070" s="7">
        <v>35729.372530000001</v>
      </c>
      <c r="O2070" s="1">
        <v>8381</v>
      </c>
      <c r="P2070" s="1">
        <v>1.2</v>
      </c>
      <c r="Q2070" s="1">
        <v>1.1000000000000001</v>
      </c>
      <c r="R2070" s="1">
        <v>0.89800000000000002</v>
      </c>
      <c r="S2070" s="1">
        <v>16</v>
      </c>
      <c r="T2070" s="1">
        <v>0</v>
      </c>
      <c r="U2070" s="1">
        <v>1</v>
      </c>
      <c r="V2070" s="1">
        <v>0</v>
      </c>
      <c r="W2070" s="1">
        <v>0</v>
      </c>
      <c r="X2070" s="1">
        <v>0</v>
      </c>
      <c r="Y2070" s="1">
        <v>0</v>
      </c>
      <c r="Z2070" s="1">
        <v>82.5</v>
      </c>
      <c r="AA2070" s="7">
        <f>SUMPRODUCT($A$19:$Y$19,A2070:Y2070)</f>
        <v>78.767144174753653</v>
      </c>
      <c r="AB2070" s="7">
        <f>(Z2070-AA2070)^2</f>
        <v>13.934212612075584</v>
      </c>
      <c r="AC2070" s="7">
        <f>ABS(Z2070-AA2070)</f>
        <v>3.7328558252463466</v>
      </c>
      <c r="AD2070" s="7">
        <f>(Z2070-$AC$10)^2</f>
        <v>181.27090763263411</v>
      </c>
      <c r="AE2070" s="8">
        <f t="shared" ref="AE2070:AE2113" si="32">Z2070-AA2070</f>
        <v>3.7328558252463466</v>
      </c>
    </row>
    <row r="2071" spans="1:31" x14ac:dyDescent="0.25">
      <c r="A2071" s="1">
        <v>1</v>
      </c>
      <c r="B2071" s="1">
        <v>128</v>
      </c>
      <c r="C2071" s="1">
        <v>1</v>
      </c>
      <c r="D2071" s="1">
        <v>4.09</v>
      </c>
      <c r="E2071" s="7">
        <v>260.9963826</v>
      </c>
      <c r="F2071" s="7">
        <v>95</v>
      </c>
      <c r="G2071" s="1">
        <v>0</v>
      </c>
      <c r="H2071" s="1">
        <v>51.9</v>
      </c>
      <c r="I2071" s="1">
        <v>1</v>
      </c>
      <c r="J2071" s="1">
        <v>96</v>
      </c>
      <c r="K2071" s="1">
        <v>3.71</v>
      </c>
      <c r="L2071" s="1">
        <v>95</v>
      </c>
      <c r="M2071" s="1">
        <v>0.1</v>
      </c>
      <c r="N2071" s="7">
        <v>3526.9781429999998</v>
      </c>
      <c r="O2071" s="1">
        <v>2875581</v>
      </c>
      <c r="P2071" s="1">
        <v>2</v>
      </c>
      <c r="Q2071" s="1">
        <v>2.1</v>
      </c>
      <c r="R2071" s="1">
        <v>0.72899999999999998</v>
      </c>
      <c r="S2071" s="1">
        <v>12.7</v>
      </c>
      <c r="T2071" s="1">
        <v>0</v>
      </c>
      <c r="U2071" s="1">
        <v>1</v>
      </c>
      <c r="V2071" s="1">
        <v>0</v>
      </c>
      <c r="W2071" s="1">
        <v>0</v>
      </c>
      <c r="X2071" s="1">
        <v>0</v>
      </c>
      <c r="Y2071" s="1">
        <v>0</v>
      </c>
      <c r="Z2071" s="1">
        <v>73.900000000000006</v>
      </c>
      <c r="AA2071" s="7">
        <f>SUMPRODUCT($A$19:$Y$19,A2071:Y2071)</f>
        <v>73.212040895085778</v>
      </c>
      <c r="AB2071" s="7">
        <f>(Z2071-AA2071)^2</f>
        <v>0.4732877300343854</v>
      </c>
      <c r="AC2071" s="7">
        <f>ABS(Z2071-AA2071)</f>
        <v>0.68795910491422774</v>
      </c>
      <c r="AD2071" s="7">
        <f>(Z2071-$AC$10)^2</f>
        <v>23.655465683280486</v>
      </c>
      <c r="AE2071" s="8">
        <f t="shared" si="32"/>
        <v>0.68795910491422774</v>
      </c>
    </row>
    <row r="2072" spans="1:31" x14ac:dyDescent="0.25">
      <c r="A2072" s="1">
        <v>1</v>
      </c>
      <c r="B2072" s="1">
        <v>125</v>
      </c>
      <c r="C2072" s="1">
        <v>2</v>
      </c>
      <c r="D2072" s="1">
        <v>10.81</v>
      </c>
      <c r="E2072" s="7">
        <v>230.040097</v>
      </c>
      <c r="F2072" s="7">
        <v>97</v>
      </c>
      <c r="G2072" s="1">
        <v>71</v>
      </c>
      <c r="H2072" s="1">
        <v>59.7</v>
      </c>
      <c r="I2072" s="1">
        <v>2</v>
      </c>
      <c r="J2072" s="1">
        <v>95</v>
      </c>
      <c r="K2072" s="1">
        <v>6.62</v>
      </c>
      <c r="L2072" s="1">
        <v>99</v>
      </c>
      <c r="M2072" s="1">
        <v>0.1</v>
      </c>
      <c r="N2072" s="7">
        <v>13145.1484</v>
      </c>
      <c r="O2072" s="1">
        <v>3863164</v>
      </c>
      <c r="P2072" s="1">
        <v>2</v>
      </c>
      <c r="Q2072" s="1">
        <v>2.1</v>
      </c>
      <c r="R2072" s="1">
        <v>0.83399999999999996</v>
      </c>
      <c r="S2072" s="1">
        <v>15.3</v>
      </c>
      <c r="T2072" s="1">
        <v>0</v>
      </c>
      <c r="U2072" s="1">
        <v>0</v>
      </c>
      <c r="V2072" s="1">
        <v>0</v>
      </c>
      <c r="W2072" s="1">
        <v>0</v>
      </c>
      <c r="X2072" s="1">
        <v>1</v>
      </c>
      <c r="Y2072" s="1">
        <v>1</v>
      </c>
      <c r="Z2072" s="1">
        <v>76.8</v>
      </c>
      <c r="AA2072" s="7">
        <f>SUMPRODUCT($A$19:$Y$19,A2072:Y2072)</f>
        <v>78.154298276025912</v>
      </c>
      <c r="AB2072" s="7">
        <f>(Z2072-AA2072)^2</f>
        <v>1.8341238204467656</v>
      </c>
      <c r="AC2072" s="7">
        <f>ABS(Z2072-AA2072)</f>
        <v>1.354298276025915</v>
      </c>
      <c r="AD2072" s="7">
        <f>(Z2072-$AC$10)^2</f>
        <v>60.274858898760115</v>
      </c>
      <c r="AE2072" s="8">
        <f t="shared" si="32"/>
        <v>-1.354298276025915</v>
      </c>
    </row>
    <row r="2073" spans="1:31" x14ac:dyDescent="0.25">
      <c r="A2073" s="1">
        <v>1</v>
      </c>
      <c r="B2073" s="1">
        <v>219</v>
      </c>
      <c r="C2073" s="1">
        <v>21</v>
      </c>
      <c r="D2073" s="1">
        <v>0.3</v>
      </c>
      <c r="E2073" s="7">
        <v>1.1774776769999999</v>
      </c>
      <c r="F2073" s="7">
        <v>86</v>
      </c>
      <c r="G2073" s="1">
        <v>999</v>
      </c>
      <c r="H2073" s="1">
        <v>21.2</v>
      </c>
      <c r="I2073" s="1">
        <v>33</v>
      </c>
      <c r="J2073" s="1">
        <v>83</v>
      </c>
      <c r="K2073" s="1">
        <v>4.8099999999999996</v>
      </c>
      <c r="L2073" s="1">
        <v>86</v>
      </c>
      <c r="M2073" s="1">
        <v>0.5</v>
      </c>
      <c r="N2073" s="7">
        <v>12.566464</v>
      </c>
      <c r="O2073" s="1">
        <v>1255917</v>
      </c>
      <c r="P2073" s="1">
        <v>1.6</v>
      </c>
      <c r="Q2073" s="1">
        <v>1.5</v>
      </c>
      <c r="R2073" s="1">
        <v>0.44400000000000001</v>
      </c>
      <c r="S2073" s="1">
        <v>7.5</v>
      </c>
      <c r="T2073" s="1">
        <v>1</v>
      </c>
      <c r="U2073" s="1">
        <v>0</v>
      </c>
      <c r="V2073" s="1">
        <v>0</v>
      </c>
      <c r="W2073" s="1">
        <v>0</v>
      </c>
      <c r="X2073" s="1">
        <v>0</v>
      </c>
      <c r="Y2073" s="1">
        <v>0</v>
      </c>
      <c r="Z2073" s="1">
        <v>63.5</v>
      </c>
      <c r="AA2073" s="7">
        <f>SUMPRODUCT($A$19:$Y$19,A2073:Y2073)</f>
        <v>61.584839396079943</v>
      </c>
      <c r="AB2073" s="7">
        <f>(Z2073-AA2073)^2</f>
        <v>3.6678401388074384</v>
      </c>
      <c r="AC2073" s="7">
        <f>ABS(Z2073-AA2073)</f>
        <v>1.9151606039200573</v>
      </c>
      <c r="AD2073" s="7">
        <f>(Z2073-$AC$10)^2</f>
        <v>30.650745186387613</v>
      </c>
      <c r="AE2073" s="8">
        <f t="shared" si="32"/>
        <v>1.9151606039200573</v>
      </c>
    </row>
    <row r="2074" spans="1:31" x14ac:dyDescent="0.25">
      <c r="A2074" s="1">
        <v>1</v>
      </c>
      <c r="B2074" s="1">
        <v>128</v>
      </c>
      <c r="C2074" s="1">
        <v>28</v>
      </c>
      <c r="D2074" s="1">
        <v>4.09</v>
      </c>
      <c r="E2074" s="7">
        <v>0</v>
      </c>
      <c r="F2074" s="7">
        <v>95</v>
      </c>
      <c r="G2074" s="1">
        <v>15033</v>
      </c>
      <c r="H2074" s="1">
        <v>16.7</v>
      </c>
      <c r="I2074" s="1">
        <v>35</v>
      </c>
      <c r="J2074" s="1">
        <v>96</v>
      </c>
      <c r="K2074" s="1">
        <v>7.7</v>
      </c>
      <c r="L2074" s="1">
        <v>95</v>
      </c>
      <c r="M2074" s="1">
        <v>0.1</v>
      </c>
      <c r="N2074" s="7">
        <v>1653.2390500000001</v>
      </c>
      <c r="O2074" s="1">
        <v>1315372</v>
      </c>
      <c r="P2074" s="1">
        <v>14.3</v>
      </c>
      <c r="Q2074" s="1">
        <v>14.7</v>
      </c>
      <c r="R2074" s="1">
        <v>0.67500000000000004</v>
      </c>
      <c r="S2074" s="1">
        <v>12.5</v>
      </c>
      <c r="T2074" s="1">
        <v>0</v>
      </c>
      <c r="U2074" s="1">
        <v>1</v>
      </c>
      <c r="V2074" s="1">
        <v>0</v>
      </c>
      <c r="W2074" s="1">
        <v>0</v>
      </c>
      <c r="X2074" s="1">
        <v>0</v>
      </c>
      <c r="Y2074" s="1">
        <v>0</v>
      </c>
      <c r="Z2074" s="1">
        <v>75.900000000000006</v>
      </c>
      <c r="AA2074" s="7">
        <f>SUMPRODUCT($A$19:$Y$19,A2074:Y2074)</f>
        <v>70.869494263299828</v>
      </c>
      <c r="AB2074" s="7">
        <f>(Z2074-AA2074)^2</f>
        <v>25.305987966973401</v>
      </c>
      <c r="AC2074" s="7">
        <f>ABS(Z2074-AA2074)</f>
        <v>5.030505736700178</v>
      </c>
      <c r="AD2074" s="7">
        <f>(Z2074-$AC$10)^2</f>
        <v>47.11021962499067</v>
      </c>
      <c r="AE2074" s="8">
        <f t="shared" si="32"/>
        <v>5.030505736700178</v>
      </c>
    </row>
    <row r="2075" spans="1:31" x14ac:dyDescent="0.25">
      <c r="A2075" s="1">
        <v>1</v>
      </c>
      <c r="B2075" s="1">
        <v>184</v>
      </c>
      <c r="C2075" s="1">
        <v>0</v>
      </c>
      <c r="D2075" s="1">
        <v>6.85</v>
      </c>
      <c r="E2075" s="7">
        <v>549.80960970000001</v>
      </c>
      <c r="F2075" s="7">
        <v>97</v>
      </c>
      <c r="G2075" s="1">
        <v>0</v>
      </c>
      <c r="H2075" s="1">
        <v>46.3</v>
      </c>
      <c r="I2075" s="1">
        <v>0</v>
      </c>
      <c r="J2075" s="1">
        <v>98</v>
      </c>
      <c r="K2075" s="1">
        <v>5.81</v>
      </c>
      <c r="L2075" s="1">
        <v>97</v>
      </c>
      <c r="M2075" s="1">
        <v>0.3</v>
      </c>
      <c r="N2075" s="7">
        <v>4258.7886109999999</v>
      </c>
      <c r="O2075" s="1">
        <v>313929</v>
      </c>
      <c r="P2075" s="1">
        <v>3.5</v>
      </c>
      <c r="Q2075" s="1">
        <v>3.4</v>
      </c>
      <c r="R2075" s="1">
        <v>0.7</v>
      </c>
      <c r="S2075" s="1">
        <v>12.7</v>
      </c>
      <c r="T2075" s="1">
        <v>0</v>
      </c>
      <c r="U2075" s="1">
        <v>0</v>
      </c>
      <c r="V2075" s="1">
        <v>0</v>
      </c>
      <c r="W2075" s="1">
        <v>0</v>
      </c>
      <c r="X2075" s="1">
        <v>0</v>
      </c>
      <c r="Y2075" s="1">
        <v>0</v>
      </c>
      <c r="Z2075" s="1">
        <v>69.5</v>
      </c>
      <c r="AA2075" s="7">
        <f>SUMPRODUCT($A$19:$Y$19,A2075:Y2075)</f>
        <v>73.377112279842194</v>
      </c>
      <c r="AB2075" s="7">
        <f>(Z2075-AA2075)^2</f>
        <v>15.031999630503137</v>
      </c>
      <c r="AC2075" s="7">
        <f>ABS(Z2075-AA2075)</f>
        <v>3.8771122798421942</v>
      </c>
      <c r="AD2075" s="7">
        <f>(Z2075-$AC$10)^2</f>
        <v>0.21500701151808541</v>
      </c>
      <c r="AE2075" s="8">
        <f t="shared" si="32"/>
        <v>-3.8771122798421942</v>
      </c>
    </row>
    <row r="2076" spans="1:31" x14ac:dyDescent="0.25">
      <c r="A2076" s="1">
        <v>1</v>
      </c>
      <c r="B2076" s="1">
        <v>179</v>
      </c>
      <c r="C2076" s="1">
        <v>0</v>
      </c>
      <c r="D2076" s="1">
        <v>6.02</v>
      </c>
      <c r="E2076" s="7">
        <v>1122.9729669999999</v>
      </c>
      <c r="F2076" s="7">
        <v>86</v>
      </c>
      <c r="G2076" s="1">
        <v>0</v>
      </c>
      <c r="H2076" s="1">
        <v>57</v>
      </c>
      <c r="I2076" s="1">
        <v>0</v>
      </c>
      <c r="J2076" s="1">
        <v>86</v>
      </c>
      <c r="K2076" s="1">
        <v>5.96</v>
      </c>
      <c r="L2076" s="1">
        <v>86</v>
      </c>
      <c r="M2076" s="1">
        <v>0.4</v>
      </c>
      <c r="N2076" s="7">
        <v>9484.56898</v>
      </c>
      <c r="O2076" s="1">
        <v>54254</v>
      </c>
      <c r="P2076" s="1">
        <v>3.5</v>
      </c>
      <c r="Q2076" s="1">
        <v>3.5</v>
      </c>
      <c r="R2076" s="1">
        <v>0.71899999999999997</v>
      </c>
      <c r="S2076" s="1">
        <v>12.7</v>
      </c>
      <c r="T2076" s="1">
        <v>0</v>
      </c>
      <c r="U2076" s="1">
        <v>0</v>
      </c>
      <c r="V2076" s="1">
        <v>0</v>
      </c>
      <c r="W2076" s="1">
        <v>1</v>
      </c>
      <c r="X2076" s="1">
        <v>0</v>
      </c>
      <c r="Y2076" s="1">
        <v>0</v>
      </c>
      <c r="Z2076" s="1">
        <v>71.2</v>
      </c>
      <c r="AA2076" s="7">
        <f>SUMPRODUCT($A$19:$Y$19,A2076:Y2076)</f>
        <v>72.414016230276999</v>
      </c>
      <c r="AB2076" s="7">
        <f>(Z2076-AA2076)^2</f>
        <v>1.4738354073759696</v>
      </c>
      <c r="AC2076" s="7">
        <f>ABS(Z2076-AA2076)</f>
        <v>1.2140162302769966</v>
      </c>
      <c r="AD2076" s="7">
        <f>(Z2076-$AC$10)^2</f>
        <v>4.6815478619717315</v>
      </c>
      <c r="AE2076" s="8">
        <f t="shared" si="32"/>
        <v>-1.2140162302769966</v>
      </c>
    </row>
    <row r="2077" spans="1:31" x14ac:dyDescent="0.25">
      <c r="A2077" s="1">
        <v>1</v>
      </c>
      <c r="B2077" s="1">
        <v>94</v>
      </c>
      <c r="C2077" s="1">
        <v>0</v>
      </c>
      <c r="D2077" s="1">
        <v>4.54</v>
      </c>
      <c r="E2077" s="7">
        <v>630.38835640000002</v>
      </c>
      <c r="F2077" s="7">
        <v>89</v>
      </c>
      <c r="G2077" s="1">
        <v>45</v>
      </c>
      <c r="H2077" s="1">
        <v>53.1</v>
      </c>
      <c r="I2077" s="1">
        <v>0</v>
      </c>
      <c r="J2077" s="1">
        <v>9</v>
      </c>
      <c r="K2077" s="1">
        <v>9.58</v>
      </c>
      <c r="L2077" s="1">
        <v>89</v>
      </c>
      <c r="M2077" s="1">
        <v>0.1</v>
      </c>
      <c r="N2077" s="7">
        <v>4611.4729799999996</v>
      </c>
      <c r="O2077" s="1">
        <v>372284</v>
      </c>
      <c r="P2077" s="1">
        <v>2.6</v>
      </c>
      <c r="Q2077" s="1">
        <v>2.6</v>
      </c>
      <c r="R2077" s="1">
        <v>0.71699999999999997</v>
      </c>
      <c r="S2077" s="1">
        <v>13.3</v>
      </c>
      <c r="T2077" s="1">
        <v>0</v>
      </c>
      <c r="U2077" s="1">
        <v>0</v>
      </c>
      <c r="V2077" s="1">
        <v>0</v>
      </c>
      <c r="W2077" s="1">
        <v>0</v>
      </c>
      <c r="X2077" s="1">
        <v>1</v>
      </c>
      <c r="Y2077" s="1">
        <v>0</v>
      </c>
      <c r="Z2077" s="1">
        <v>76.400000000000006</v>
      </c>
      <c r="AA2077" s="7">
        <f>SUMPRODUCT($A$19:$Y$19,A2077:Y2077)</f>
        <v>71.623618366617009</v>
      </c>
      <c r="AB2077" s="7">
        <f>(Z2077-AA2077)^2</f>
        <v>22.813821507718423</v>
      </c>
      <c r="AC2077" s="7">
        <f>ABS(Z2077-AA2077)</f>
        <v>4.7763816333829965</v>
      </c>
      <c r="AD2077" s="7">
        <f>(Z2077-$AC$10)^2</f>
        <v>54.223908110418215</v>
      </c>
      <c r="AE2077" s="8">
        <f t="shared" si="32"/>
        <v>4.7763816333829965</v>
      </c>
    </row>
    <row r="2078" spans="1:31" x14ac:dyDescent="0.25">
      <c r="A2078" s="1">
        <v>1</v>
      </c>
      <c r="B2078" s="1">
        <v>278</v>
      </c>
      <c r="C2078" s="1">
        <v>60</v>
      </c>
      <c r="D2078" s="1">
        <v>1.8</v>
      </c>
      <c r="E2078" s="7">
        <v>109.7051836</v>
      </c>
      <c r="F2078" s="7">
        <v>96</v>
      </c>
      <c r="G2078" s="1">
        <v>2395</v>
      </c>
      <c r="H2078" s="1">
        <v>19.5</v>
      </c>
      <c r="I2078" s="1">
        <v>86</v>
      </c>
      <c r="J2078" s="1">
        <v>97</v>
      </c>
      <c r="K2078" s="1">
        <v>5.23</v>
      </c>
      <c r="L2078" s="1">
        <v>96</v>
      </c>
      <c r="M2078" s="1">
        <v>3.4</v>
      </c>
      <c r="N2078" s="7">
        <v>987.44539669999995</v>
      </c>
      <c r="O2078" s="1">
        <v>42486839</v>
      </c>
      <c r="P2078" s="1">
        <v>8.1</v>
      </c>
      <c r="Q2078" s="1">
        <v>7.9</v>
      </c>
      <c r="R2078" s="1">
        <v>0.53</v>
      </c>
      <c r="S2078" s="1">
        <v>11.1</v>
      </c>
      <c r="T2078" s="1">
        <v>1</v>
      </c>
      <c r="U2078" s="1">
        <v>0</v>
      </c>
      <c r="V2078" s="1">
        <v>0</v>
      </c>
      <c r="W2078" s="1">
        <v>0</v>
      </c>
      <c r="X2078" s="1">
        <v>0</v>
      </c>
      <c r="Y2078" s="1">
        <v>0</v>
      </c>
      <c r="Z2078" s="1">
        <v>61.2</v>
      </c>
      <c r="AA2078" s="7">
        <f>SUMPRODUCT($A$19:$Y$19,A2078:Y2078)</f>
        <v>61.889741101695535</v>
      </c>
      <c r="AB2078" s="7">
        <f>(Z2078-AA2078)^2</f>
        <v>0.47574278736816583</v>
      </c>
      <c r="AC2078" s="7">
        <f>ABS(Z2078-AA2078)</f>
        <v>0.68974110169553171</v>
      </c>
      <c r="AD2078" s="7">
        <f>(Z2078-$AC$10)^2</f>
        <v>61.407778153420885</v>
      </c>
      <c r="AE2078" s="8">
        <f t="shared" si="32"/>
        <v>-0.68974110169553171</v>
      </c>
    </row>
    <row r="2079" spans="1:31" x14ac:dyDescent="0.25">
      <c r="A2079" s="1">
        <v>1</v>
      </c>
      <c r="B2079" s="1">
        <v>116</v>
      </c>
      <c r="C2079" s="1">
        <v>20</v>
      </c>
      <c r="D2079" s="1">
        <v>0.62</v>
      </c>
      <c r="E2079" s="7">
        <v>188.2902861</v>
      </c>
      <c r="F2079" s="7">
        <v>98</v>
      </c>
      <c r="G2079" s="1">
        <v>834</v>
      </c>
      <c r="H2079" s="1">
        <v>52.7</v>
      </c>
      <c r="I2079" s="1">
        <v>23</v>
      </c>
      <c r="J2079" s="1">
        <v>99</v>
      </c>
      <c r="K2079" s="1">
        <v>5.67</v>
      </c>
      <c r="L2079" s="1">
        <v>99</v>
      </c>
      <c r="M2079" s="1">
        <v>0.1</v>
      </c>
      <c r="N2079" s="7">
        <v>2861.5545000000002</v>
      </c>
      <c r="O2079" s="1">
        <v>31989897</v>
      </c>
      <c r="P2079" s="1">
        <v>6.4</v>
      </c>
      <c r="Q2079" s="1">
        <v>6.2</v>
      </c>
      <c r="R2079" s="1">
        <v>0.59599999999999997</v>
      </c>
      <c r="S2079" s="1">
        <v>10.5</v>
      </c>
      <c r="T2079" s="1">
        <v>1</v>
      </c>
      <c r="U2079" s="1">
        <v>0</v>
      </c>
      <c r="V2079" s="1">
        <v>0</v>
      </c>
      <c r="W2079" s="1">
        <v>0</v>
      </c>
      <c r="X2079" s="1">
        <v>0</v>
      </c>
      <c r="Y2079" s="1">
        <v>0</v>
      </c>
      <c r="Z2079" s="1">
        <v>72.3</v>
      </c>
      <c r="AA2079" s="7">
        <f>SUMPRODUCT($A$19:$Y$19,A2079:Y2079)</f>
        <v>67.489601048162655</v>
      </c>
      <c r="AB2079" s="7">
        <f>(Z2079-AA2079)^2</f>
        <v>23.139938075837804</v>
      </c>
      <c r="AC2079" s="7">
        <f>ABS(Z2079-AA2079)</f>
        <v>4.8103989518373425</v>
      </c>
      <c r="AD2079" s="7">
        <f>(Z2079-$AC$10)^2</f>
        <v>10.651662529912288</v>
      </c>
      <c r="AE2079" s="8">
        <f t="shared" si="32"/>
        <v>4.8103989518373425</v>
      </c>
    </row>
    <row r="2080" spans="1:31" x14ac:dyDescent="0.25">
      <c r="A2080" s="1">
        <v>1</v>
      </c>
      <c r="B2080" s="1">
        <v>192</v>
      </c>
      <c r="C2080" s="1">
        <v>4</v>
      </c>
      <c r="D2080" s="1">
        <v>3.61</v>
      </c>
      <c r="E2080" s="7">
        <v>15.255188159999999</v>
      </c>
      <c r="F2080" s="7">
        <v>83</v>
      </c>
      <c r="G2080" s="1">
        <v>0</v>
      </c>
      <c r="H2080" s="1">
        <v>42.8</v>
      </c>
      <c r="I2080" s="1">
        <v>5</v>
      </c>
      <c r="J2080" s="1">
        <v>85</v>
      </c>
      <c r="K2080" s="1">
        <v>5.39</v>
      </c>
      <c r="L2080" s="1">
        <v>83</v>
      </c>
      <c r="M2080" s="1">
        <v>0.4</v>
      </c>
      <c r="N2080" s="7">
        <v>116.2743</v>
      </c>
      <c r="O2080" s="1">
        <v>526796</v>
      </c>
      <c r="P2080" s="1">
        <v>2.2000000000000002</v>
      </c>
      <c r="Q2080" s="1">
        <v>2.1</v>
      </c>
      <c r="R2080" s="1">
        <v>0.56200000000000006</v>
      </c>
      <c r="S2080" s="1">
        <v>10.1</v>
      </c>
      <c r="T2080" s="1">
        <v>0</v>
      </c>
      <c r="U2080" s="1">
        <v>0</v>
      </c>
      <c r="V2080" s="1">
        <v>0</v>
      </c>
      <c r="W2080" s="1">
        <v>0</v>
      </c>
      <c r="X2080" s="1">
        <v>0</v>
      </c>
      <c r="Y2080" s="1">
        <v>0</v>
      </c>
      <c r="Z2080" s="1">
        <v>73</v>
      </c>
      <c r="AA2080" s="7">
        <f>SUMPRODUCT($A$19:$Y$19,A2080:Y2080)</f>
        <v>70.329491981766196</v>
      </c>
      <c r="AB2080" s="7">
        <f>(Z2080-AA2080)^2</f>
        <v>7.1316130754510372</v>
      </c>
      <c r="AC2080" s="7">
        <f>ABS(Z2080-AA2080)</f>
        <v>2.6705080182338037</v>
      </c>
      <c r="AD2080" s="7">
        <f>(Z2080-$AC$10)^2</f>
        <v>15.710826409510862</v>
      </c>
      <c r="AE2080" s="8">
        <f t="shared" si="32"/>
        <v>2.6705080182338037</v>
      </c>
    </row>
    <row r="2081" spans="1:31" x14ac:dyDescent="0.25">
      <c r="A2081" s="1">
        <v>1</v>
      </c>
      <c r="B2081" s="1">
        <v>28</v>
      </c>
      <c r="C2081" s="1">
        <v>17</v>
      </c>
      <c r="D2081" s="1">
        <v>6.18</v>
      </c>
      <c r="E2081" s="7">
        <v>6.9955563859999996</v>
      </c>
      <c r="F2081" s="7">
        <v>92</v>
      </c>
      <c r="G2081" s="1">
        <v>0</v>
      </c>
      <c r="H2081" s="1">
        <v>39.6</v>
      </c>
      <c r="I2081" s="1">
        <v>23</v>
      </c>
      <c r="J2081" s="1">
        <v>61</v>
      </c>
      <c r="K2081" s="1">
        <v>5.7</v>
      </c>
      <c r="L2081" s="1">
        <v>6</v>
      </c>
      <c r="M2081" s="1">
        <v>3.3</v>
      </c>
      <c r="N2081" s="7">
        <v>55.476260000000003</v>
      </c>
      <c r="O2081" s="1">
        <v>949457</v>
      </c>
      <c r="P2081" s="1">
        <v>4.3</v>
      </c>
      <c r="Q2081" s="1">
        <v>4.3</v>
      </c>
      <c r="R2081" s="1">
        <v>0.45500000000000002</v>
      </c>
      <c r="S2081" s="1">
        <v>8.3000000000000007</v>
      </c>
      <c r="T2081" s="1">
        <v>0</v>
      </c>
      <c r="U2081" s="1">
        <v>0</v>
      </c>
      <c r="V2081" s="1">
        <v>0</v>
      </c>
      <c r="W2081" s="1">
        <v>0</v>
      </c>
      <c r="X2081" s="1">
        <v>0</v>
      </c>
      <c r="Y2081" s="1">
        <v>0</v>
      </c>
      <c r="Z2081" s="1">
        <v>61.1</v>
      </c>
      <c r="AA2081" s="7">
        <f>SUMPRODUCT($A$19:$Y$19,A2081:Y2081)</f>
        <v>66.102660766839563</v>
      </c>
      <c r="AB2081" s="7">
        <f>(Z2081-AA2081)^2</f>
        <v>25.026614748075787</v>
      </c>
      <c r="AC2081" s="7">
        <f>ABS(Z2081-AA2081)</f>
        <v>5.0026607668395613</v>
      </c>
      <c r="AD2081" s="7">
        <f>(Z2081-$AC$10)^2</f>
        <v>62.985040456335405</v>
      </c>
      <c r="AE2081" s="8">
        <f t="shared" si="32"/>
        <v>-5.0026607668395613</v>
      </c>
    </row>
    <row r="2082" spans="1:31" x14ac:dyDescent="0.25">
      <c r="A2082" s="1">
        <v>1</v>
      </c>
      <c r="B2082" s="1">
        <v>1</v>
      </c>
      <c r="C2082" s="1">
        <v>2</v>
      </c>
      <c r="D2082" s="1">
        <v>6.37</v>
      </c>
      <c r="E2082" s="7">
        <v>584.09934290000001</v>
      </c>
      <c r="F2082" s="7">
        <v>92</v>
      </c>
      <c r="G2082" s="1">
        <v>1</v>
      </c>
      <c r="H2082" s="1">
        <v>56.1</v>
      </c>
      <c r="I2082" s="1">
        <v>2</v>
      </c>
      <c r="J2082" s="1">
        <v>96</v>
      </c>
      <c r="K2082" s="1">
        <v>7.34</v>
      </c>
      <c r="L2082" s="1">
        <v>96</v>
      </c>
      <c r="M2082" s="1">
        <v>0.1</v>
      </c>
      <c r="N2082" s="7">
        <v>4787.6995319999996</v>
      </c>
      <c r="O2082" s="1">
        <v>15799542</v>
      </c>
      <c r="P2082" s="1">
        <v>1</v>
      </c>
      <c r="Q2082" s="1">
        <v>1</v>
      </c>
      <c r="R2082" s="1">
        <v>0.77500000000000002</v>
      </c>
      <c r="S2082" s="1">
        <v>14</v>
      </c>
      <c r="T2082" s="1">
        <v>0</v>
      </c>
      <c r="U2082" s="1">
        <v>0</v>
      </c>
      <c r="V2082" s="1">
        <v>0</v>
      </c>
      <c r="W2082" s="1">
        <v>1</v>
      </c>
      <c r="X2082" s="1">
        <v>0</v>
      </c>
      <c r="Y2082" s="1">
        <v>0</v>
      </c>
      <c r="Z2082" s="1">
        <v>77.900000000000006</v>
      </c>
      <c r="AA2082" s="7">
        <f>SUMPRODUCT($A$19:$Y$19,A2082:Y2082)</f>
        <v>77.015220503650497</v>
      </c>
      <c r="AB2082" s="7">
        <f>(Z2082-AA2082)^2</f>
        <v>0.78283475716049089</v>
      </c>
      <c r="AC2082" s="7">
        <f>ABS(Z2082-AA2082)</f>
        <v>0.88477949634950903</v>
      </c>
      <c r="AD2082" s="7">
        <f>(Z2082-$AC$10)^2</f>
        <v>78.564973566700843</v>
      </c>
      <c r="AE2082" s="8">
        <f t="shared" si="32"/>
        <v>0.88477949634950903</v>
      </c>
    </row>
    <row r="2083" spans="1:31" x14ac:dyDescent="0.25">
      <c r="A2083" s="1">
        <v>1</v>
      </c>
      <c r="B2083" s="1">
        <v>278</v>
      </c>
      <c r="C2083" s="1">
        <v>25</v>
      </c>
      <c r="D2083" s="1">
        <v>1.28</v>
      </c>
      <c r="E2083" s="7">
        <v>7.6154301259999997</v>
      </c>
      <c r="F2083" s="7">
        <v>75</v>
      </c>
      <c r="G2083" s="1">
        <v>928</v>
      </c>
      <c r="H2083" s="1">
        <v>22</v>
      </c>
      <c r="I2083" s="1">
        <v>39</v>
      </c>
      <c r="J2083" s="1">
        <v>77</v>
      </c>
      <c r="K2083" s="1">
        <v>4.2</v>
      </c>
      <c r="L2083" s="1">
        <v>75</v>
      </c>
      <c r="M2083" s="1">
        <v>1.8</v>
      </c>
      <c r="N2083" s="7">
        <v>82.151349800000006</v>
      </c>
      <c r="O2083" s="1">
        <v>8696916</v>
      </c>
      <c r="P2083" s="1">
        <v>8.1</v>
      </c>
      <c r="Q2083" s="1">
        <v>8</v>
      </c>
      <c r="R2083" s="1">
        <v>0.44400000000000001</v>
      </c>
      <c r="S2083" s="1">
        <v>9.1</v>
      </c>
      <c r="T2083" s="1">
        <v>1</v>
      </c>
      <c r="U2083" s="1">
        <v>0</v>
      </c>
      <c r="V2083" s="1">
        <v>0</v>
      </c>
      <c r="W2083" s="1">
        <v>0</v>
      </c>
      <c r="X2083" s="1">
        <v>0</v>
      </c>
      <c r="Y2083" s="1">
        <v>0</v>
      </c>
      <c r="Z2083" s="1">
        <v>57.6</v>
      </c>
      <c r="AA2083" s="7">
        <f>SUMPRODUCT($A$19:$Y$19,A2083:Y2083)</f>
        <v>59.87372606453188</v>
      </c>
      <c r="AB2083" s="7">
        <f>(Z2083-AA2083)^2</f>
        <v>5.1698302165316239</v>
      </c>
      <c r="AC2083" s="7">
        <f>ABS(Z2083-AA2083)</f>
        <v>2.2737260645318784</v>
      </c>
      <c r="AD2083" s="7">
        <f>(Z2083-$AC$10)^2</f>
        <v>130.7892210583426</v>
      </c>
      <c r="AE2083" s="8">
        <f t="shared" si="32"/>
        <v>-2.2737260645318784</v>
      </c>
    </row>
    <row r="2084" spans="1:31" x14ac:dyDescent="0.25">
      <c r="A2084" s="1">
        <v>1</v>
      </c>
      <c r="B2084" s="1">
        <v>139</v>
      </c>
      <c r="C2084" s="1">
        <v>6</v>
      </c>
      <c r="D2084" s="1">
        <v>3.76</v>
      </c>
      <c r="E2084" s="7">
        <v>0</v>
      </c>
      <c r="F2084" s="7">
        <v>96</v>
      </c>
      <c r="G2084" s="1">
        <v>0</v>
      </c>
      <c r="H2084" s="1">
        <v>32.9</v>
      </c>
      <c r="I2084" s="1">
        <v>7</v>
      </c>
      <c r="J2084" s="1">
        <v>99</v>
      </c>
      <c r="K2084" s="1">
        <v>5.72</v>
      </c>
      <c r="L2084" s="1">
        <v>96</v>
      </c>
      <c r="M2084" s="1">
        <v>0.1</v>
      </c>
      <c r="N2084" s="7">
        <v>1653.2390500000001</v>
      </c>
      <c r="O2084" s="1">
        <v>1315372</v>
      </c>
      <c r="P2084" s="1">
        <v>4.9000000000000004</v>
      </c>
      <c r="Q2084" s="1">
        <v>4.9000000000000004</v>
      </c>
      <c r="R2084" s="1">
        <v>0.67300000000000004</v>
      </c>
      <c r="S2084" s="1">
        <v>12.3</v>
      </c>
      <c r="T2084" s="1">
        <v>0</v>
      </c>
      <c r="U2084" s="1">
        <v>1</v>
      </c>
      <c r="V2084" s="1">
        <v>0</v>
      </c>
      <c r="W2084" s="1">
        <v>0</v>
      </c>
      <c r="X2084" s="1">
        <v>0</v>
      </c>
      <c r="Y2084" s="1">
        <v>0</v>
      </c>
      <c r="Z2084" s="1">
        <v>76</v>
      </c>
      <c r="AA2084" s="7">
        <f>SUMPRODUCT($A$19:$Y$19,A2084:Y2084)</f>
        <v>72.04685686846662</v>
      </c>
      <c r="AB2084" s="7">
        <f>(Z2084-AA2084)^2</f>
        <v>15.627340618389542</v>
      </c>
      <c r="AC2084" s="7">
        <f>ABS(Z2084-AA2084)</f>
        <v>3.9531431315333805</v>
      </c>
      <c r="AD2084" s="7">
        <f>(Z2084-$AC$10)^2</f>
        <v>48.492957322076094</v>
      </c>
      <c r="AE2084" s="8">
        <f t="shared" si="32"/>
        <v>3.9531431315333805</v>
      </c>
    </row>
    <row r="2085" spans="1:31" x14ac:dyDescent="0.25">
      <c r="A2085" s="1">
        <v>1</v>
      </c>
      <c r="B2085" s="1">
        <v>23</v>
      </c>
      <c r="C2085" s="1">
        <v>4</v>
      </c>
      <c r="D2085" s="1">
        <v>8.06</v>
      </c>
      <c r="E2085" s="7">
        <v>5.6638493280000004</v>
      </c>
      <c r="F2085" s="7">
        <v>22</v>
      </c>
      <c r="G2085" s="1">
        <v>0</v>
      </c>
      <c r="H2085" s="1">
        <v>6.7</v>
      </c>
      <c r="I2085" s="1">
        <v>5</v>
      </c>
      <c r="J2085" s="1">
        <v>45</v>
      </c>
      <c r="K2085" s="1">
        <v>7.1</v>
      </c>
      <c r="L2085" s="1">
        <v>23</v>
      </c>
      <c r="M2085" s="1">
        <v>0.2</v>
      </c>
      <c r="N2085" s="7">
        <v>314.65829600000001</v>
      </c>
      <c r="O2085" s="1">
        <v>45271947</v>
      </c>
      <c r="P2085" s="1">
        <v>2.2999999999999998</v>
      </c>
      <c r="Q2085" s="1">
        <v>2.4</v>
      </c>
      <c r="R2085" s="1">
        <v>0.746</v>
      </c>
      <c r="S2085" s="1">
        <v>15.2</v>
      </c>
      <c r="T2085" s="1">
        <v>0</v>
      </c>
      <c r="U2085" s="1">
        <v>0</v>
      </c>
      <c r="V2085" s="1">
        <v>0</v>
      </c>
      <c r="W2085" s="1">
        <v>0</v>
      </c>
      <c r="X2085" s="1">
        <v>1</v>
      </c>
      <c r="Y2085" s="1">
        <v>0</v>
      </c>
      <c r="Z2085" s="1">
        <v>78</v>
      </c>
      <c r="AA2085" s="7">
        <f>SUMPRODUCT($A$19:$Y$19,A2085:Y2085)</f>
        <v>71.721671042497093</v>
      </c>
      <c r="AB2085" s="7">
        <f>(Z2085-AA2085)^2</f>
        <v>39.417414498619543</v>
      </c>
      <c r="AC2085" s="7">
        <f>ABS(Z2085-AA2085)</f>
        <v>6.2783289575029073</v>
      </c>
      <c r="AD2085" s="7">
        <f>(Z2085-$AC$10)^2</f>
        <v>80.347711263786252</v>
      </c>
      <c r="AE2085" s="8">
        <f t="shared" si="32"/>
        <v>6.2783289575029073</v>
      </c>
    </row>
    <row r="2086" spans="1:31" x14ac:dyDescent="0.25">
      <c r="A2086" s="1">
        <v>1</v>
      </c>
      <c r="B2086" s="1">
        <v>26</v>
      </c>
      <c r="C2086" s="1">
        <v>0</v>
      </c>
      <c r="D2086" s="1">
        <v>0.53</v>
      </c>
      <c r="E2086" s="7">
        <v>30.467038989999999</v>
      </c>
      <c r="F2086" s="7">
        <v>95</v>
      </c>
      <c r="G2086" s="1">
        <v>0</v>
      </c>
      <c r="H2086" s="1">
        <v>75.7</v>
      </c>
      <c r="I2086" s="1">
        <v>0</v>
      </c>
      <c r="J2086" s="1">
        <v>95</v>
      </c>
      <c r="K2086" s="1">
        <v>1.42</v>
      </c>
      <c r="L2086" s="1">
        <v>99</v>
      </c>
      <c r="M2086" s="1">
        <v>0.1</v>
      </c>
      <c r="N2086" s="7">
        <v>1692.6132769999999</v>
      </c>
      <c r="O2086" s="1">
        <v>14656</v>
      </c>
      <c r="P2086" s="1">
        <v>0.1</v>
      </c>
      <c r="Q2086" s="1">
        <v>0.1</v>
      </c>
      <c r="R2086" s="1">
        <v>0.58499999999999996</v>
      </c>
      <c r="S2086" s="1">
        <v>11.9</v>
      </c>
      <c r="T2086" s="1">
        <v>0</v>
      </c>
      <c r="U2086" s="1">
        <v>0</v>
      </c>
      <c r="V2086" s="1">
        <v>1</v>
      </c>
      <c r="W2086" s="1">
        <v>0</v>
      </c>
      <c r="X2086" s="1">
        <v>0</v>
      </c>
      <c r="Y2086" s="1">
        <v>0</v>
      </c>
      <c r="Z2086" s="1">
        <v>65.5</v>
      </c>
      <c r="AA2086" s="7">
        <f>SUMPRODUCT($A$19:$Y$19,A2086:Y2086)</f>
        <v>72.948893179951142</v>
      </c>
      <c r="AB2086" s="7">
        <f>(Z2086-AA2086)^2</f>
        <v>55.486009606322639</v>
      </c>
      <c r="AC2086" s="7">
        <f>ABS(Z2086-AA2086)</f>
        <v>7.448893179951142</v>
      </c>
      <c r="AD2086" s="7">
        <f>(Z2086-$AC$10)^2</f>
        <v>12.505499128097771</v>
      </c>
      <c r="AE2086" s="8">
        <f t="shared" si="32"/>
        <v>-7.448893179951142</v>
      </c>
    </row>
    <row r="2087" spans="1:31" x14ac:dyDescent="0.25">
      <c r="A2087" s="1">
        <v>1</v>
      </c>
      <c r="B2087" s="1">
        <v>16</v>
      </c>
      <c r="C2087" s="1">
        <v>6</v>
      </c>
      <c r="D2087" s="1">
        <v>5.91</v>
      </c>
      <c r="E2087" s="7">
        <v>843.78769950000003</v>
      </c>
      <c r="F2087" s="7">
        <v>8</v>
      </c>
      <c r="G2087" s="1">
        <v>2</v>
      </c>
      <c r="H2087" s="1">
        <v>54.7</v>
      </c>
      <c r="I2087" s="1">
        <v>7</v>
      </c>
      <c r="J2087" s="1">
        <v>84</v>
      </c>
      <c r="K2087" s="1">
        <v>4.22</v>
      </c>
      <c r="L2087" s="1">
        <v>84</v>
      </c>
      <c r="M2087" s="1">
        <v>0.7</v>
      </c>
      <c r="N2087" s="7">
        <v>5759.643</v>
      </c>
      <c r="O2087" s="1">
        <v>12795</v>
      </c>
      <c r="P2087" s="1">
        <v>3.3</v>
      </c>
      <c r="Q2087" s="1">
        <v>3.2</v>
      </c>
      <c r="R2087" s="1">
        <v>0.70299999999999996</v>
      </c>
      <c r="S2087" s="1">
        <v>13</v>
      </c>
      <c r="T2087" s="1">
        <v>0</v>
      </c>
      <c r="U2087" s="1">
        <v>0</v>
      </c>
      <c r="V2087" s="1">
        <v>0</v>
      </c>
      <c r="W2087" s="1">
        <v>0</v>
      </c>
      <c r="X2087" s="1">
        <v>0</v>
      </c>
      <c r="Y2087" s="1">
        <v>0</v>
      </c>
      <c r="Z2087" s="1">
        <v>73.099999999999994</v>
      </c>
      <c r="AA2087" s="7">
        <f>SUMPRODUCT($A$19:$Y$19,A2087:Y2087)</f>
        <v>76.518156392151951</v>
      </c>
      <c r="AB2087" s="7">
        <f>(Z2087-AA2087)^2</f>
        <v>11.683793121209282</v>
      </c>
      <c r="AC2087" s="7">
        <f>ABS(Z2087-AA2087)</f>
        <v>3.4181563921519569</v>
      </c>
      <c r="AD2087" s="7">
        <f>(Z2087-$AC$10)^2</f>
        <v>16.513564106596323</v>
      </c>
      <c r="AE2087" s="8">
        <f t="shared" si="32"/>
        <v>-3.4181563921519569</v>
      </c>
    </row>
    <row r="2088" spans="1:31" x14ac:dyDescent="0.25">
      <c r="A2088" s="1">
        <v>1</v>
      </c>
      <c r="B2088" s="1">
        <v>161</v>
      </c>
      <c r="C2088" s="1">
        <v>1</v>
      </c>
      <c r="D2088" s="1">
        <v>3.59</v>
      </c>
      <c r="E2088" s="7">
        <v>16.97511622</v>
      </c>
      <c r="F2088" s="7">
        <v>99</v>
      </c>
      <c r="G2088" s="1">
        <v>0</v>
      </c>
      <c r="H2088" s="1">
        <v>46.3</v>
      </c>
      <c r="I2088" s="1">
        <v>1</v>
      </c>
      <c r="J2088" s="1">
        <v>99</v>
      </c>
      <c r="K2088" s="1">
        <v>4.7</v>
      </c>
      <c r="L2088" s="1">
        <v>99</v>
      </c>
      <c r="M2088" s="1">
        <v>1.9</v>
      </c>
      <c r="N2088" s="7">
        <v>482.24761999999998</v>
      </c>
      <c r="O2088" s="1">
        <v>2744673</v>
      </c>
      <c r="P2088" s="1">
        <v>1.9</v>
      </c>
      <c r="Q2088" s="1">
        <v>1.7</v>
      </c>
      <c r="R2088" s="1">
        <v>0.70599999999999996</v>
      </c>
      <c r="S2088" s="1">
        <v>12.4</v>
      </c>
      <c r="T2088" s="1">
        <v>0</v>
      </c>
      <c r="U2088" s="1">
        <v>0</v>
      </c>
      <c r="V2088" s="1">
        <v>0</v>
      </c>
      <c r="W2088" s="1">
        <v>0</v>
      </c>
      <c r="X2088" s="1">
        <v>0</v>
      </c>
      <c r="Y2088" s="1">
        <v>0</v>
      </c>
      <c r="Z2088" s="1">
        <v>73.5</v>
      </c>
      <c r="AA2088" s="7">
        <f>SUMPRODUCT($A$19:$Y$19,A2088:Y2088)</f>
        <v>73.071646849628607</v>
      </c>
      <c r="AB2088" s="7">
        <f>(Z2088-AA2088)^2</f>
        <v>0.18348642143309732</v>
      </c>
      <c r="AC2088" s="7">
        <f>ABS(Z2088-AA2088)</f>
        <v>0.4283531503713931</v>
      </c>
      <c r="AD2088" s="7">
        <f>(Z2088-$AC$10)^2</f>
        <v>19.924514894938401</v>
      </c>
      <c r="AE2088" s="8">
        <f t="shared" si="32"/>
        <v>0.4283531503713931</v>
      </c>
    </row>
    <row r="2089" spans="1:31" x14ac:dyDescent="0.25">
      <c r="A2089" s="1">
        <v>1</v>
      </c>
      <c r="B2089" s="1">
        <v>29</v>
      </c>
      <c r="C2089" s="1">
        <v>8</v>
      </c>
      <c r="D2089" s="1">
        <v>0.01</v>
      </c>
      <c r="E2089" s="7">
        <v>62.48419552</v>
      </c>
      <c r="F2089" s="7">
        <v>8</v>
      </c>
      <c r="G2089" s="1">
        <v>35</v>
      </c>
      <c r="H2089" s="1">
        <v>28.8</v>
      </c>
      <c r="I2089" s="1">
        <v>12</v>
      </c>
      <c r="J2089" s="1">
        <v>8</v>
      </c>
      <c r="K2089" s="1">
        <v>3.36</v>
      </c>
      <c r="L2089" s="1">
        <v>8</v>
      </c>
      <c r="M2089" s="1">
        <v>1.2</v>
      </c>
      <c r="N2089" s="7">
        <v>1364.283745</v>
      </c>
      <c r="O2089" s="1">
        <v>383239</v>
      </c>
      <c r="P2089" s="1">
        <v>8.3000000000000007</v>
      </c>
      <c r="Q2089" s="1">
        <v>8.1</v>
      </c>
      <c r="R2089" s="1">
        <v>0.49099999999999999</v>
      </c>
      <c r="S2089" s="1">
        <v>7.8</v>
      </c>
      <c r="T2089" s="1">
        <v>1</v>
      </c>
      <c r="U2089" s="1">
        <v>0</v>
      </c>
      <c r="V2089" s="1">
        <v>0</v>
      </c>
      <c r="W2089" s="1">
        <v>0</v>
      </c>
      <c r="X2089" s="1">
        <v>0</v>
      </c>
      <c r="Y2089" s="1">
        <v>0</v>
      </c>
      <c r="Z2089" s="1">
        <v>62.5</v>
      </c>
      <c r="AA2089" s="7">
        <f>SUMPRODUCT($A$19:$Y$19,A2089:Y2089)</f>
        <v>60.124388853926447</v>
      </c>
      <c r="AB2089" s="7">
        <f>(Z2089-AA2089)^2</f>
        <v>5.6435283173488973</v>
      </c>
      <c r="AC2089" s="7">
        <f>ABS(Z2089-AA2089)</f>
        <v>2.3756111460735525</v>
      </c>
      <c r="AD2089" s="7">
        <f>(Z2089-$AC$10)^2</f>
        <v>42.723368215532531</v>
      </c>
      <c r="AE2089" s="8">
        <f t="shared" si="32"/>
        <v>2.3756111460735525</v>
      </c>
    </row>
    <row r="2090" spans="1:31" x14ac:dyDescent="0.25">
      <c r="A2090" s="1">
        <v>1</v>
      </c>
      <c r="B2090" s="1">
        <v>192</v>
      </c>
      <c r="C2090" s="1">
        <v>0</v>
      </c>
      <c r="D2090" s="1">
        <v>5.12</v>
      </c>
      <c r="E2090" s="7">
        <v>72.039117410000003</v>
      </c>
      <c r="F2090" s="7">
        <v>5</v>
      </c>
      <c r="G2090" s="1">
        <v>0</v>
      </c>
      <c r="H2090" s="1">
        <v>35.200000000000003</v>
      </c>
      <c r="I2090" s="1">
        <v>1</v>
      </c>
      <c r="J2090" s="1">
        <v>96</v>
      </c>
      <c r="K2090" s="1">
        <v>5</v>
      </c>
      <c r="L2090" s="1">
        <v>96</v>
      </c>
      <c r="M2090" s="1">
        <v>2</v>
      </c>
      <c r="N2090" s="7">
        <v>749.62661200000002</v>
      </c>
      <c r="O2090" s="1">
        <v>1277837</v>
      </c>
      <c r="P2090" s="1">
        <v>6.5</v>
      </c>
      <c r="Q2090" s="1">
        <v>7</v>
      </c>
      <c r="R2090" s="1">
        <v>0.72099999999999997</v>
      </c>
      <c r="S2090" s="1">
        <v>11.9</v>
      </c>
      <c r="T2090" s="1">
        <v>0</v>
      </c>
      <c r="U2090" s="1">
        <v>0</v>
      </c>
      <c r="V2090" s="1">
        <v>0</v>
      </c>
      <c r="W2090" s="1">
        <v>0</v>
      </c>
      <c r="X2090" s="1">
        <v>0</v>
      </c>
      <c r="Y2090" s="1">
        <v>0</v>
      </c>
      <c r="Z2090" s="1">
        <v>69.2</v>
      </c>
      <c r="AA2090" s="7">
        <f>SUMPRODUCT($A$19:$Y$19,A2090:Y2090)</f>
        <v>72.48527461838458</v>
      </c>
      <c r="AB2090" s="7">
        <f>(Z2090-AA2090)^2</f>
        <v>10.793029318201926</v>
      </c>
      <c r="AC2090" s="7">
        <f>ABS(Z2090-AA2090)</f>
        <v>3.2852746183845767</v>
      </c>
      <c r="AD2090" s="7">
        <f>(Z2090-$AC$10)^2</f>
        <v>2.6793920261562701E-2</v>
      </c>
      <c r="AE2090" s="8">
        <f t="shared" si="32"/>
        <v>-3.2852746183845767</v>
      </c>
    </row>
    <row r="2091" spans="1:31" x14ac:dyDescent="0.25">
      <c r="A2091" s="1">
        <v>1</v>
      </c>
      <c r="B2091" s="1">
        <v>135</v>
      </c>
      <c r="C2091" s="1">
        <v>104</v>
      </c>
      <c r="D2091" s="1">
        <v>0.01</v>
      </c>
      <c r="E2091" s="7">
        <v>52.829864669999999</v>
      </c>
      <c r="F2091" s="7">
        <v>96</v>
      </c>
      <c r="G2091" s="1">
        <v>237</v>
      </c>
      <c r="H2091" s="1">
        <v>17</v>
      </c>
      <c r="I2091" s="1">
        <v>130</v>
      </c>
      <c r="J2091" s="1">
        <v>96</v>
      </c>
      <c r="K2091" s="1">
        <v>2.88</v>
      </c>
      <c r="L2091" s="1">
        <v>96</v>
      </c>
      <c r="M2091" s="1">
        <v>0.1</v>
      </c>
      <c r="N2091" s="7">
        <v>951.88945349999995</v>
      </c>
      <c r="O2091" s="1">
        <v>157571292</v>
      </c>
      <c r="P2091" s="1">
        <v>18.3</v>
      </c>
      <c r="Q2091" s="1">
        <v>18.8</v>
      </c>
      <c r="R2091" s="1">
        <v>0.56499999999999995</v>
      </c>
      <c r="S2091" s="1">
        <v>10</v>
      </c>
      <c r="T2091" s="1">
        <v>0</v>
      </c>
      <c r="U2091" s="1">
        <v>1</v>
      </c>
      <c r="V2091" s="1">
        <v>0</v>
      </c>
      <c r="W2091" s="1">
        <v>0</v>
      </c>
      <c r="X2091" s="1">
        <v>0</v>
      </c>
      <c r="Y2091" s="1">
        <v>0</v>
      </c>
      <c r="Z2091" s="1">
        <v>71</v>
      </c>
      <c r="AA2091" s="7">
        <f>SUMPRODUCT($A$19:$Y$19,A2091:Y2091)</f>
        <v>68.662463045630304</v>
      </c>
      <c r="AB2091" s="7">
        <f>(Z2091-AA2091)^2</f>
        <v>5.4640790130439552</v>
      </c>
      <c r="AC2091" s="7">
        <f>ABS(Z2091-AA2091)</f>
        <v>2.3375369543696962</v>
      </c>
      <c r="AD2091" s="7">
        <f>(Z2091-$AC$10)^2</f>
        <v>3.8560724678007037</v>
      </c>
      <c r="AE2091" s="8">
        <f t="shared" si="32"/>
        <v>2.3375369543696962</v>
      </c>
    </row>
    <row r="2092" spans="1:31" x14ac:dyDescent="0.25">
      <c r="A2092" s="1">
        <v>1</v>
      </c>
      <c r="B2092" s="1">
        <v>71</v>
      </c>
      <c r="C2092" s="1">
        <v>0</v>
      </c>
      <c r="D2092" s="1">
        <v>1.7</v>
      </c>
      <c r="E2092" s="7">
        <v>2211.2157779999998</v>
      </c>
      <c r="F2092" s="7">
        <v>99</v>
      </c>
      <c r="G2092" s="1">
        <v>0</v>
      </c>
      <c r="H2092" s="1">
        <v>61.5</v>
      </c>
      <c r="I2092" s="1">
        <v>0</v>
      </c>
      <c r="J2092" s="1">
        <v>99</v>
      </c>
      <c r="K2092" s="1">
        <v>4.37</v>
      </c>
      <c r="L2092" s="1">
        <v>99</v>
      </c>
      <c r="M2092" s="1">
        <v>0.1</v>
      </c>
      <c r="N2092" s="7">
        <v>23649.366610000001</v>
      </c>
      <c r="O2092" s="1">
        <v>1315372</v>
      </c>
      <c r="P2092" s="1">
        <v>6.1</v>
      </c>
      <c r="Q2092" s="1">
        <v>6</v>
      </c>
      <c r="R2092" s="1">
        <v>0.81200000000000006</v>
      </c>
      <c r="S2092" s="1">
        <v>14.5</v>
      </c>
      <c r="T2092" s="1">
        <v>0</v>
      </c>
      <c r="U2092" s="1">
        <v>1</v>
      </c>
      <c r="V2092" s="1">
        <v>0</v>
      </c>
      <c r="W2092" s="1">
        <v>0</v>
      </c>
      <c r="X2092" s="1">
        <v>0</v>
      </c>
      <c r="Y2092" s="1">
        <v>0</v>
      </c>
      <c r="Z2092" s="1">
        <v>76.5</v>
      </c>
      <c r="AA2092" s="7">
        <f>SUMPRODUCT($A$19:$Y$19,A2092:Y2092)</f>
        <v>76.684600423012853</v>
      </c>
      <c r="AB2092" s="7">
        <f>(Z2092-AA2092)^2</f>
        <v>3.4077316176524208E-2</v>
      </c>
      <c r="AC2092" s="7">
        <f>ABS(Z2092-AA2092)</f>
        <v>0.18460042301285284</v>
      </c>
      <c r="AD2092" s="7">
        <f>(Z2092-$AC$10)^2</f>
        <v>55.706645807503634</v>
      </c>
      <c r="AE2092" s="8">
        <f t="shared" si="32"/>
        <v>-0.18460042301285284</v>
      </c>
    </row>
    <row r="2093" spans="1:31" x14ac:dyDescent="0.25">
      <c r="A2093" s="1">
        <v>1</v>
      </c>
      <c r="B2093" s="1">
        <v>237</v>
      </c>
      <c r="C2093" s="1">
        <v>145</v>
      </c>
      <c r="D2093" s="1">
        <v>1.86</v>
      </c>
      <c r="E2093" s="7">
        <v>8.3132820390000006</v>
      </c>
      <c r="F2093" s="7">
        <v>72</v>
      </c>
      <c r="G2093" s="1">
        <v>5253</v>
      </c>
      <c r="H2093" s="1">
        <v>16.8</v>
      </c>
      <c r="I2093" s="1">
        <v>211</v>
      </c>
      <c r="J2093" s="1">
        <v>7</v>
      </c>
      <c r="K2093" s="1">
        <v>5.19</v>
      </c>
      <c r="L2093" s="1">
        <v>72</v>
      </c>
      <c r="M2093" s="1">
        <v>0.9</v>
      </c>
      <c r="N2093" s="7">
        <v>52.1535887</v>
      </c>
      <c r="O2093" s="1">
        <v>94887724</v>
      </c>
      <c r="P2093" s="1">
        <v>1.6</v>
      </c>
      <c r="Q2093" s="1">
        <v>1.4</v>
      </c>
      <c r="R2093" s="1">
        <v>0.42699999999999999</v>
      </c>
      <c r="S2093" s="1">
        <v>8.4</v>
      </c>
      <c r="T2093" s="1">
        <v>1</v>
      </c>
      <c r="U2093" s="1">
        <v>0</v>
      </c>
      <c r="V2093" s="1">
        <v>0</v>
      </c>
      <c r="W2093" s="1">
        <v>0</v>
      </c>
      <c r="X2093" s="1">
        <v>0</v>
      </c>
      <c r="Y2093" s="1">
        <v>0</v>
      </c>
      <c r="Z2093" s="1">
        <v>63.7</v>
      </c>
      <c r="AA2093" s="7">
        <f>SUMPRODUCT($A$19:$Y$19,A2093:Y2093)</f>
        <v>57.985269107007902</v>
      </c>
      <c r="AB2093" s="7">
        <f>(Z2093-AA2093)^2</f>
        <v>32.658149179318293</v>
      </c>
      <c r="AC2093" s="7">
        <f>ABS(Z2093-AA2093)</f>
        <v>5.714730892992101</v>
      </c>
      <c r="AD2093" s="7">
        <f>(Z2093-$AC$10)^2</f>
        <v>28.4762205805586</v>
      </c>
      <c r="AE2093" s="8">
        <f t="shared" si="32"/>
        <v>5.714730892992101</v>
      </c>
    </row>
    <row r="2094" spans="1:31" x14ac:dyDescent="0.25">
      <c r="A2094" s="1">
        <v>1</v>
      </c>
      <c r="B2094" s="1">
        <v>58</v>
      </c>
      <c r="C2094" s="1">
        <v>0</v>
      </c>
      <c r="D2094" s="1">
        <v>8.49</v>
      </c>
      <c r="E2094" s="7">
        <v>7613.8149990000002</v>
      </c>
      <c r="F2094" s="7">
        <v>92</v>
      </c>
      <c r="G2094" s="1">
        <v>0</v>
      </c>
      <c r="H2094" s="1">
        <v>58.1</v>
      </c>
      <c r="I2094" s="1">
        <v>0</v>
      </c>
      <c r="J2094" s="1">
        <v>98</v>
      </c>
      <c r="K2094" s="1">
        <v>8.8000000000000007</v>
      </c>
      <c r="L2094" s="1">
        <v>98</v>
      </c>
      <c r="M2094" s="1">
        <v>0.1</v>
      </c>
      <c r="N2094" s="7">
        <v>55575.291960000002</v>
      </c>
      <c r="O2094" s="1">
        <v>317414</v>
      </c>
      <c r="P2094" s="1">
        <v>0.9</v>
      </c>
      <c r="Q2094" s="1">
        <v>0.9</v>
      </c>
      <c r="R2094" s="1">
        <v>0.89200000000000002</v>
      </c>
      <c r="S2094" s="1">
        <v>18.2</v>
      </c>
      <c r="T2094" s="1">
        <v>0</v>
      </c>
      <c r="U2094" s="1">
        <v>0</v>
      </c>
      <c r="V2094" s="1">
        <v>0</v>
      </c>
      <c r="W2094" s="1">
        <v>0</v>
      </c>
      <c r="X2094" s="1">
        <v>1</v>
      </c>
      <c r="Y2094" s="1">
        <v>1</v>
      </c>
      <c r="Z2094" s="1">
        <v>81.400000000000006</v>
      </c>
      <c r="AA2094" s="7">
        <f>SUMPRODUCT($A$19:$Y$19,A2094:Y2094)</f>
        <v>83.971508824786767</v>
      </c>
      <c r="AB2094" s="7">
        <f>(Z2094-AA2094)^2</f>
        <v>6.6126576359561895</v>
      </c>
      <c r="AC2094" s="7">
        <f>ABS(Z2094-AA2094)</f>
        <v>2.5715088247867612</v>
      </c>
      <c r="AD2094" s="7">
        <f>(Z2094-$AC$10)^2</f>
        <v>152.86079296469367</v>
      </c>
      <c r="AE2094" s="8">
        <f t="shared" si="32"/>
        <v>-2.5715088247867612</v>
      </c>
    </row>
    <row r="2095" spans="1:31" x14ac:dyDescent="0.25">
      <c r="A2095" s="1">
        <v>1</v>
      </c>
      <c r="B2095" s="1">
        <v>96</v>
      </c>
      <c r="C2095" s="1">
        <v>0</v>
      </c>
      <c r="D2095" s="1">
        <v>10.94</v>
      </c>
      <c r="E2095" s="7">
        <v>392.9588536</v>
      </c>
      <c r="F2095" s="7">
        <v>92</v>
      </c>
      <c r="G2095" s="1">
        <v>0</v>
      </c>
      <c r="H2095" s="1">
        <v>55.8</v>
      </c>
      <c r="I2095" s="1">
        <v>0</v>
      </c>
      <c r="J2095" s="1">
        <v>97</v>
      </c>
      <c r="K2095" s="1">
        <v>8.4700000000000006</v>
      </c>
      <c r="L2095" s="1">
        <v>97</v>
      </c>
      <c r="M2095" s="1">
        <v>0.1</v>
      </c>
      <c r="N2095" s="7">
        <v>2751.8126999999999</v>
      </c>
      <c r="O2095" s="1">
        <v>221316</v>
      </c>
      <c r="P2095" s="1">
        <v>1.7</v>
      </c>
      <c r="Q2095" s="1">
        <v>1.7</v>
      </c>
      <c r="R2095" s="1">
        <v>0.86899999999999999</v>
      </c>
      <c r="S2095" s="1">
        <v>16.899999999999999</v>
      </c>
      <c r="T2095" s="1">
        <v>0</v>
      </c>
      <c r="U2095" s="1">
        <v>0</v>
      </c>
      <c r="V2095" s="1">
        <v>0</v>
      </c>
      <c r="W2095" s="1">
        <v>0</v>
      </c>
      <c r="X2095" s="1">
        <v>1</v>
      </c>
      <c r="Y2095" s="1">
        <v>1</v>
      </c>
      <c r="Z2095" s="1">
        <v>78.900000000000006</v>
      </c>
      <c r="AA2095" s="7">
        <f>SUMPRODUCT($A$19:$Y$19,A2095:Y2095)</f>
        <v>79.369357638433371</v>
      </c>
      <c r="AB2095" s="7">
        <f>(Z2095-AA2095)^2</f>
        <v>0.22029659275574567</v>
      </c>
      <c r="AC2095" s="7">
        <f>ABS(Z2095-AA2095)</f>
        <v>0.46935763843336531</v>
      </c>
      <c r="AD2095" s="7">
        <f>(Z2095-$AC$10)^2</f>
        <v>97.292350537555933</v>
      </c>
      <c r="AE2095" s="8">
        <f t="shared" si="32"/>
        <v>-0.46935763843336531</v>
      </c>
    </row>
    <row r="2096" spans="1:31" x14ac:dyDescent="0.25">
      <c r="A2096" s="1">
        <v>1</v>
      </c>
      <c r="B2096" s="1">
        <v>289</v>
      </c>
      <c r="C2096" s="1">
        <v>1</v>
      </c>
      <c r="D2096" s="1">
        <v>0.49</v>
      </c>
      <c r="E2096" s="7">
        <v>171.7686449</v>
      </c>
      <c r="F2096" s="7">
        <v>88</v>
      </c>
      <c r="G2096" s="1">
        <v>143</v>
      </c>
      <c r="H2096" s="1">
        <v>31.3</v>
      </c>
      <c r="I2096" s="1">
        <v>2</v>
      </c>
      <c r="J2096" s="1">
        <v>89</v>
      </c>
      <c r="K2096" s="1">
        <v>8.5</v>
      </c>
      <c r="L2096" s="1">
        <v>89</v>
      </c>
      <c r="M2096" s="1">
        <v>3.3</v>
      </c>
      <c r="N2096" s="7">
        <v>1214.77118</v>
      </c>
      <c r="O2096" s="1">
        <v>822934</v>
      </c>
      <c r="P2096" s="1">
        <v>5.7</v>
      </c>
      <c r="Q2096" s="1">
        <v>5.6</v>
      </c>
      <c r="R2096" s="1">
        <v>0.42699999999999999</v>
      </c>
      <c r="S2096" s="1">
        <v>5</v>
      </c>
      <c r="T2096" s="1">
        <v>1</v>
      </c>
      <c r="U2096" s="1">
        <v>0</v>
      </c>
      <c r="V2096" s="1">
        <v>0</v>
      </c>
      <c r="W2096" s="1">
        <v>0</v>
      </c>
      <c r="X2096" s="1">
        <v>0</v>
      </c>
      <c r="Y2096" s="1">
        <v>0</v>
      </c>
      <c r="Z2096" s="1">
        <v>62</v>
      </c>
      <c r="AA2096" s="7">
        <f>SUMPRODUCT($A$19:$Y$19,A2096:Y2096)</f>
        <v>58.670856773578436</v>
      </c>
      <c r="AB2096" s="7">
        <f>(Z2096-AA2096)^2</f>
        <v>11.083194622028584</v>
      </c>
      <c r="AC2096" s="7">
        <f>ABS(Z2096-AA2096)</f>
        <v>3.3291432264215643</v>
      </c>
      <c r="AD2096" s="7">
        <f>(Z2096-$AC$10)^2</f>
        <v>49.509679730104992</v>
      </c>
      <c r="AE2096" s="8">
        <f t="shared" si="32"/>
        <v>3.3291432264215643</v>
      </c>
    </row>
    <row r="2097" spans="1:31" x14ac:dyDescent="0.25">
      <c r="A2097" s="1">
        <v>1</v>
      </c>
      <c r="B2097" s="1">
        <v>37</v>
      </c>
      <c r="C2097" s="1">
        <v>11</v>
      </c>
      <c r="D2097" s="1">
        <v>0.84</v>
      </c>
      <c r="E2097" s="7">
        <v>12.055519970000001</v>
      </c>
      <c r="F2097" s="7">
        <v>63</v>
      </c>
      <c r="G2097" s="1">
        <v>1222</v>
      </c>
      <c r="H2097" s="1">
        <v>41.1</v>
      </c>
      <c r="I2097" s="1">
        <v>15</v>
      </c>
      <c r="J2097" s="1">
        <v>61</v>
      </c>
      <c r="K2097" s="1">
        <v>6.42</v>
      </c>
      <c r="L2097" s="1">
        <v>72</v>
      </c>
      <c r="M2097" s="1">
        <v>1.5</v>
      </c>
      <c r="N2097" s="7">
        <v>77.577348599999993</v>
      </c>
      <c r="O2097" s="1">
        <v>631479</v>
      </c>
      <c r="P2097" s="1">
        <v>1.4</v>
      </c>
      <c r="Q2097" s="1">
        <v>1.4</v>
      </c>
      <c r="R2097" s="1">
        <v>0.44600000000000001</v>
      </c>
      <c r="S2097" s="1">
        <v>7.9</v>
      </c>
      <c r="T2097" s="1">
        <v>0</v>
      </c>
      <c r="U2097" s="1">
        <v>0</v>
      </c>
      <c r="V2097" s="1">
        <v>1</v>
      </c>
      <c r="W2097" s="1">
        <v>0</v>
      </c>
      <c r="X2097" s="1">
        <v>0</v>
      </c>
      <c r="Y2097" s="1">
        <v>0</v>
      </c>
      <c r="Z2097" s="1">
        <v>64</v>
      </c>
      <c r="AA2097" s="7">
        <f>SUMPRODUCT($A$19:$Y$19,A2097:Y2097)</f>
        <v>67.040218943216985</v>
      </c>
      <c r="AB2097" s="7">
        <f>(Z2097-AA2097)^2</f>
        <v>9.2429312226954004</v>
      </c>
      <c r="AC2097" s="7">
        <f>ABS(Z2097-AA2097)</f>
        <v>3.0402189432169848</v>
      </c>
      <c r="AD2097" s="7">
        <f>(Z2097-$AC$10)^2</f>
        <v>25.364433671815153</v>
      </c>
      <c r="AE2097" s="8">
        <f t="shared" si="32"/>
        <v>-3.0402189432169848</v>
      </c>
    </row>
    <row r="2098" spans="1:31" x14ac:dyDescent="0.25">
      <c r="A2098" s="1">
        <v>1</v>
      </c>
      <c r="B2098" s="1">
        <v>453</v>
      </c>
      <c r="C2098" s="1">
        <v>17</v>
      </c>
      <c r="D2098" s="1">
        <v>1.56</v>
      </c>
      <c r="E2098" s="7">
        <v>40.451569329999998</v>
      </c>
      <c r="F2098" s="7">
        <v>42</v>
      </c>
      <c r="G2098" s="1">
        <v>11</v>
      </c>
      <c r="H2098" s="1">
        <v>19.8</v>
      </c>
      <c r="I2098" s="1">
        <v>25</v>
      </c>
      <c r="J2098" s="1">
        <v>45</v>
      </c>
      <c r="K2098" s="1">
        <v>3.58</v>
      </c>
      <c r="L2098" s="1">
        <v>42</v>
      </c>
      <c r="M2098" s="1">
        <v>7.3</v>
      </c>
      <c r="N2098" s="7">
        <v>449.961839</v>
      </c>
      <c r="O2098" s="1">
        <v>44423</v>
      </c>
      <c r="P2098" s="1">
        <v>9.1</v>
      </c>
      <c r="Q2098" s="1">
        <v>9.1</v>
      </c>
      <c r="R2098" s="1">
        <v>0.34499999999999997</v>
      </c>
      <c r="S2098" s="1">
        <v>6.4</v>
      </c>
      <c r="T2098" s="1">
        <v>1</v>
      </c>
      <c r="U2098" s="1">
        <v>0</v>
      </c>
      <c r="V2098" s="1">
        <v>0</v>
      </c>
      <c r="W2098" s="1">
        <v>0</v>
      </c>
      <c r="X2098" s="1">
        <v>0</v>
      </c>
      <c r="Y2098" s="1">
        <v>0</v>
      </c>
      <c r="Z2098" s="1">
        <v>48.6</v>
      </c>
      <c r="AA2098" s="7">
        <f>SUMPRODUCT($A$19:$Y$19,A2098:Y2098)</f>
        <v>51.23352390212353</v>
      </c>
      <c r="AB2098" s="7">
        <f>(Z2098-AA2098)^2</f>
        <v>6.9354481430559343</v>
      </c>
      <c r="AC2098" s="7">
        <f>ABS(Z2098-AA2098)</f>
        <v>2.6335239021235282</v>
      </c>
      <c r="AD2098" s="7">
        <f>(Z2098-$AC$10)^2</f>
        <v>417.64282832064686</v>
      </c>
      <c r="AE2098" s="8">
        <f t="shared" si="32"/>
        <v>-2.6335239021235282</v>
      </c>
    </row>
    <row r="2099" spans="1:31" x14ac:dyDescent="0.25">
      <c r="A2099" s="1">
        <v>1</v>
      </c>
      <c r="B2099" s="1">
        <v>222</v>
      </c>
      <c r="C2099" s="1">
        <v>0</v>
      </c>
      <c r="D2099" s="1">
        <v>0.46</v>
      </c>
      <c r="E2099" s="7">
        <v>11.075433309999999</v>
      </c>
      <c r="F2099" s="7">
        <v>9</v>
      </c>
      <c r="G2099" s="1">
        <v>0</v>
      </c>
      <c r="H2099" s="1">
        <v>67.900000000000006</v>
      </c>
      <c r="I2099" s="1">
        <v>0</v>
      </c>
      <c r="J2099" s="1">
        <v>9</v>
      </c>
      <c r="K2099" s="1">
        <v>8.1199999999999992</v>
      </c>
      <c r="L2099" s="1">
        <v>9</v>
      </c>
      <c r="M2099" s="1">
        <v>0.1</v>
      </c>
      <c r="N2099" s="7">
        <v>796.79376339999999</v>
      </c>
      <c r="O2099" s="1">
        <v>8446</v>
      </c>
      <c r="P2099" s="1">
        <v>0.2</v>
      </c>
      <c r="Q2099" s="1">
        <v>0.2</v>
      </c>
      <c r="R2099" s="1">
        <v>0</v>
      </c>
      <c r="S2099" s="1">
        <v>10</v>
      </c>
      <c r="T2099" s="1">
        <v>0</v>
      </c>
      <c r="U2099" s="1">
        <v>0</v>
      </c>
      <c r="V2099" s="1">
        <v>1</v>
      </c>
      <c r="W2099" s="1">
        <v>0</v>
      </c>
      <c r="X2099" s="1">
        <v>0</v>
      </c>
      <c r="Y2099" s="1">
        <v>0</v>
      </c>
      <c r="Z2099" s="1">
        <v>64.099999999999994</v>
      </c>
      <c r="AA2099" s="7">
        <f>SUMPRODUCT($A$19:$Y$19,A2099:Y2099)</f>
        <v>61.766380061218726</v>
      </c>
      <c r="AB2099" s="7">
        <f>(Z2099-AA2099)^2</f>
        <v>5.445782018677491</v>
      </c>
      <c r="AC2099" s="7">
        <f>ABS(Z2099-AA2099)</f>
        <v>2.3336199387812684</v>
      </c>
      <c r="AD2099" s="7">
        <f>(Z2099-$AC$10)^2</f>
        <v>24.367171368900717</v>
      </c>
      <c r="AE2099" s="8">
        <f t="shared" si="32"/>
        <v>2.3336199387812684</v>
      </c>
    </row>
    <row r="2100" spans="1:31" x14ac:dyDescent="0.25">
      <c r="A2100" s="1">
        <v>1</v>
      </c>
      <c r="B2100" s="1">
        <v>338</v>
      </c>
      <c r="C2100" s="1">
        <v>23</v>
      </c>
      <c r="D2100" s="1">
        <v>4.05</v>
      </c>
      <c r="E2100" s="7">
        <v>2.0304946730000002</v>
      </c>
      <c r="F2100" s="7">
        <v>94</v>
      </c>
      <c r="G2100" s="1">
        <v>305</v>
      </c>
      <c r="H2100" s="1">
        <v>15.7</v>
      </c>
      <c r="I2100" s="1">
        <v>34</v>
      </c>
      <c r="J2100" s="1">
        <v>96</v>
      </c>
      <c r="K2100" s="1">
        <v>6.96</v>
      </c>
      <c r="L2100" s="1">
        <v>94</v>
      </c>
      <c r="M2100" s="1">
        <v>2.4</v>
      </c>
      <c r="N2100" s="7">
        <v>24.944652000000001</v>
      </c>
      <c r="O2100" s="1">
        <v>848931</v>
      </c>
      <c r="P2100" s="1">
        <v>7.8</v>
      </c>
      <c r="Q2100" s="1">
        <v>7.8</v>
      </c>
      <c r="R2100" s="1">
        <v>0.33600000000000002</v>
      </c>
      <c r="S2100" s="1">
        <v>8.6</v>
      </c>
      <c r="T2100" s="1">
        <v>1</v>
      </c>
      <c r="U2100" s="1">
        <v>0</v>
      </c>
      <c r="V2100" s="1">
        <v>0</v>
      </c>
      <c r="W2100" s="1">
        <v>0</v>
      </c>
      <c r="X2100" s="1">
        <v>0</v>
      </c>
      <c r="Y2100" s="1">
        <v>0</v>
      </c>
      <c r="Z2100" s="1">
        <v>56.2</v>
      </c>
      <c r="AA2100" s="7">
        <f>SUMPRODUCT($A$19:$Y$19,A2100:Y2100)</f>
        <v>59.10281293120768</v>
      </c>
      <c r="AB2100" s="7">
        <f>(Z2100-AA2100)^2</f>
        <v>8.4263229135865068</v>
      </c>
      <c r="AC2100" s="7">
        <f>ABS(Z2100-AA2100)</f>
        <v>2.9028129312076771</v>
      </c>
      <c r="AD2100" s="7">
        <f>(Z2100-$AC$10)^2</f>
        <v>164.77089329914546</v>
      </c>
      <c r="AE2100" s="8">
        <f t="shared" si="32"/>
        <v>-2.9028129312076771</v>
      </c>
    </row>
    <row r="2101" spans="1:31" x14ac:dyDescent="0.25">
      <c r="A2101" s="1">
        <v>1</v>
      </c>
      <c r="B2101" s="1">
        <v>74</v>
      </c>
      <c r="C2101" s="1">
        <v>0</v>
      </c>
      <c r="D2101" s="1">
        <v>7.46</v>
      </c>
      <c r="E2101" s="7">
        <v>2183.1069859999998</v>
      </c>
      <c r="F2101" s="7">
        <v>98</v>
      </c>
      <c r="G2101" s="1">
        <v>3</v>
      </c>
      <c r="H2101" s="1">
        <v>65.400000000000006</v>
      </c>
      <c r="I2101" s="1">
        <v>0</v>
      </c>
      <c r="J2101" s="1">
        <v>99</v>
      </c>
      <c r="K2101" s="1">
        <v>9.26</v>
      </c>
      <c r="L2101" s="1">
        <v>99</v>
      </c>
      <c r="M2101" s="1">
        <v>0.1</v>
      </c>
      <c r="N2101" s="7">
        <v>21874.819500000001</v>
      </c>
      <c r="O2101" s="1">
        <v>1965211</v>
      </c>
      <c r="P2101" s="1">
        <v>0.8</v>
      </c>
      <c r="Q2101" s="1">
        <v>0.7</v>
      </c>
      <c r="R2101" s="1">
        <v>0.86</v>
      </c>
      <c r="S2101" s="1">
        <v>17.100000000000001</v>
      </c>
      <c r="T2101" s="1">
        <v>0</v>
      </c>
      <c r="U2101" s="1">
        <v>0</v>
      </c>
      <c r="V2101" s="1">
        <v>0</v>
      </c>
      <c r="W2101" s="1">
        <v>0</v>
      </c>
      <c r="X2101" s="1">
        <v>1</v>
      </c>
      <c r="Y2101" s="1">
        <v>0</v>
      </c>
      <c r="Z2101" s="1">
        <v>86</v>
      </c>
      <c r="AA2101" s="7">
        <f>SUMPRODUCT($A$19:$Y$19,A2101:Y2101)</f>
        <v>78.958212414816145</v>
      </c>
      <c r="AB2101" s="7">
        <f>(Z2101-AA2101)^2</f>
        <v>49.586772394849461</v>
      </c>
      <c r="AC2101" s="7">
        <f>ABS(Z2101-AA2101)</f>
        <v>7.0417875851838545</v>
      </c>
      <c r="AD2101" s="7">
        <f>(Z2101-$AC$10)^2</f>
        <v>287.7667270306269</v>
      </c>
      <c r="AE2101" s="8">
        <f t="shared" si="32"/>
        <v>7.0417875851838545</v>
      </c>
    </row>
    <row r="2102" spans="1:31" x14ac:dyDescent="0.25">
      <c r="A2102" s="1">
        <v>1</v>
      </c>
      <c r="B2102" s="1">
        <v>161</v>
      </c>
      <c r="C2102" s="1">
        <v>3</v>
      </c>
      <c r="D2102" s="1">
        <v>5.61</v>
      </c>
      <c r="E2102" s="7">
        <v>26.180723820000001</v>
      </c>
      <c r="F2102" s="7">
        <v>92</v>
      </c>
      <c r="G2102" s="1">
        <v>0</v>
      </c>
      <c r="H2102" s="1">
        <v>43.5</v>
      </c>
      <c r="I2102" s="1">
        <v>4</v>
      </c>
      <c r="J2102" s="1">
        <v>98</v>
      </c>
      <c r="K2102" s="1">
        <v>6.43</v>
      </c>
      <c r="L2102" s="1">
        <v>98</v>
      </c>
      <c r="M2102" s="1">
        <v>0.2</v>
      </c>
      <c r="N2102" s="7">
        <v>189.71539000000001</v>
      </c>
      <c r="O2102" s="1">
        <v>5882796</v>
      </c>
      <c r="P2102" s="1">
        <v>2.2000000000000002</v>
      </c>
      <c r="Q2102" s="1">
        <v>2.2000000000000002</v>
      </c>
      <c r="R2102" s="1">
        <v>0.64800000000000002</v>
      </c>
      <c r="S2102" s="1">
        <v>12.1</v>
      </c>
      <c r="T2102" s="1">
        <v>0</v>
      </c>
      <c r="U2102" s="1">
        <v>0</v>
      </c>
      <c r="V2102" s="1">
        <v>0</v>
      </c>
      <c r="W2102" s="1">
        <v>1</v>
      </c>
      <c r="X2102" s="1">
        <v>0</v>
      </c>
      <c r="Y2102" s="1">
        <v>0</v>
      </c>
      <c r="Z2102" s="1">
        <v>72.3</v>
      </c>
      <c r="AA2102" s="7">
        <f>SUMPRODUCT($A$19:$Y$19,A2102:Y2102)</f>
        <v>72.225259944812166</v>
      </c>
      <c r="AB2102" s="7">
        <f>(Z2102-AA2102)^2</f>
        <v>5.5860758494800898E-3</v>
      </c>
      <c r="AC2102" s="7">
        <f>ABS(Z2102-AA2102)</f>
        <v>7.4740055187831445E-2</v>
      </c>
      <c r="AD2102" s="7">
        <f>(Z2102-$AC$10)^2</f>
        <v>10.651662529912288</v>
      </c>
      <c r="AE2102" s="8">
        <f t="shared" si="32"/>
        <v>7.4740055187831445E-2</v>
      </c>
    </row>
    <row r="2103" spans="1:31" x14ac:dyDescent="0.25">
      <c r="A2103" s="1">
        <v>1</v>
      </c>
      <c r="B2103" s="1">
        <v>155</v>
      </c>
      <c r="C2103" s="1">
        <v>0</v>
      </c>
      <c r="D2103" s="1">
        <v>1.51</v>
      </c>
      <c r="E2103" s="7">
        <v>310.82033819999998</v>
      </c>
      <c r="F2103" s="7">
        <v>88</v>
      </c>
      <c r="G2103" s="1">
        <v>0</v>
      </c>
      <c r="H2103" s="1">
        <v>67</v>
      </c>
      <c r="I2103" s="1">
        <v>0</v>
      </c>
      <c r="J2103" s="1">
        <v>85</v>
      </c>
      <c r="K2103" s="1">
        <v>5.3</v>
      </c>
      <c r="L2103" s="1">
        <v>84</v>
      </c>
      <c r="M2103" s="1">
        <v>0.1</v>
      </c>
      <c r="N2103" s="7">
        <v>1842.4442100000001</v>
      </c>
      <c r="O2103" s="1">
        <v>99184</v>
      </c>
      <c r="P2103" s="1">
        <v>0.1</v>
      </c>
      <c r="Q2103" s="1">
        <v>0.1</v>
      </c>
      <c r="R2103" s="1">
        <v>0.67900000000000005</v>
      </c>
      <c r="S2103" s="1">
        <v>13.5</v>
      </c>
      <c r="T2103" s="1">
        <v>0</v>
      </c>
      <c r="U2103" s="1">
        <v>0</v>
      </c>
      <c r="V2103" s="1">
        <v>1</v>
      </c>
      <c r="W2103" s="1">
        <v>0</v>
      </c>
      <c r="X2103" s="1">
        <v>0</v>
      </c>
      <c r="Y2103" s="1">
        <v>0</v>
      </c>
      <c r="Z2103" s="1">
        <v>71.900000000000006</v>
      </c>
      <c r="AA2103" s="7">
        <f>SUMPRODUCT($A$19:$Y$19,A2103:Y2103)</f>
        <v>71.614742855975138</v>
      </c>
      <c r="AB2103" s="7">
        <f>(Z2103-AA2103)^2</f>
        <v>8.137163821722436E-2</v>
      </c>
      <c r="AC2103" s="7">
        <f>ABS(Z2103-AA2103)</f>
        <v>0.28525714402486813</v>
      </c>
      <c r="AD2103" s="7">
        <f>(Z2103-$AC$10)^2</f>
        <v>8.2007117415703075</v>
      </c>
      <c r="AE2103" s="8">
        <f t="shared" si="32"/>
        <v>0.28525714402486813</v>
      </c>
    </row>
    <row r="2104" spans="1:31" x14ac:dyDescent="0.25">
      <c r="A2104" s="1">
        <v>1</v>
      </c>
      <c r="B2104" s="1">
        <v>112</v>
      </c>
      <c r="C2104" s="1">
        <v>0</v>
      </c>
      <c r="D2104" s="1">
        <v>1.75</v>
      </c>
      <c r="E2104" s="7">
        <v>491.49789079999999</v>
      </c>
      <c r="F2104" s="7">
        <v>98</v>
      </c>
      <c r="G2104" s="1">
        <v>75</v>
      </c>
      <c r="H2104" s="1">
        <v>16.7</v>
      </c>
      <c r="I2104" s="1">
        <v>0</v>
      </c>
      <c r="J2104" s="1">
        <v>98</v>
      </c>
      <c r="K2104" s="1">
        <v>5.9</v>
      </c>
      <c r="L2104" s="1">
        <v>98</v>
      </c>
      <c r="M2104" s="1">
        <v>0.1</v>
      </c>
      <c r="N2104" s="7">
        <v>3432.2478409999999</v>
      </c>
      <c r="O2104" s="1">
        <v>34</v>
      </c>
      <c r="P2104" s="1">
        <v>14.6</v>
      </c>
      <c r="Q2104" s="1">
        <v>14.7</v>
      </c>
      <c r="R2104" s="1">
        <v>0.60099999999999998</v>
      </c>
      <c r="S2104" s="1">
        <v>11.8</v>
      </c>
      <c r="T2104" s="1">
        <v>0</v>
      </c>
      <c r="U2104" s="1">
        <v>1</v>
      </c>
      <c r="V2104" s="1">
        <v>0</v>
      </c>
      <c r="W2104" s="1">
        <v>0</v>
      </c>
      <c r="X2104" s="1">
        <v>0</v>
      </c>
      <c r="Y2104" s="1">
        <v>0</v>
      </c>
      <c r="Z2104" s="1">
        <v>72.7</v>
      </c>
      <c r="AA2104" s="7">
        <f>SUMPRODUCT($A$19:$Y$19,A2104:Y2104)</f>
        <v>70.687570083158178</v>
      </c>
      <c r="AB2104" s="7">
        <f>(Z2104-AA2104)^2</f>
        <v>4.0498741701999936</v>
      </c>
      <c r="AC2104" s="7">
        <f>ABS(Z2104-AA2104)</f>
        <v>2.0124299168418247</v>
      </c>
      <c r="AD2104" s="7">
        <f>(Z2104-$AC$10)^2</f>
        <v>13.422613318254358</v>
      </c>
      <c r="AE2104" s="8">
        <f t="shared" si="32"/>
        <v>2.0124299168418247</v>
      </c>
    </row>
    <row r="2105" spans="1:31" x14ac:dyDescent="0.25">
      <c r="A2105" s="1">
        <v>1</v>
      </c>
      <c r="B2105" s="1">
        <v>261</v>
      </c>
      <c r="C2105" s="1">
        <v>9</v>
      </c>
      <c r="D2105" s="1">
        <v>0.01</v>
      </c>
      <c r="E2105" s="7">
        <v>48.098914739999998</v>
      </c>
      <c r="F2105" s="7">
        <v>8</v>
      </c>
      <c r="G2105" s="1">
        <v>43</v>
      </c>
      <c r="H2105" s="1">
        <v>25.6</v>
      </c>
      <c r="I2105" s="1">
        <v>12</v>
      </c>
      <c r="J2105" s="1">
        <v>8</v>
      </c>
      <c r="K2105" s="1">
        <v>1.19</v>
      </c>
      <c r="L2105" s="1">
        <v>8</v>
      </c>
      <c r="M2105" s="1">
        <v>1.2</v>
      </c>
      <c r="N2105" s="7">
        <v>415.36195800000002</v>
      </c>
      <c r="O2105" s="1">
        <v>4181563</v>
      </c>
      <c r="P2105" s="1">
        <v>7</v>
      </c>
      <c r="Q2105" s="1">
        <v>6.9</v>
      </c>
      <c r="R2105" s="1">
        <v>0.41599999999999998</v>
      </c>
      <c r="S2105" s="1">
        <v>9.6</v>
      </c>
      <c r="T2105" s="1">
        <v>1</v>
      </c>
      <c r="U2105" s="1">
        <v>0</v>
      </c>
      <c r="V2105" s="1">
        <v>0</v>
      </c>
      <c r="W2105" s="1">
        <v>0</v>
      </c>
      <c r="X2105" s="1">
        <v>0</v>
      </c>
      <c r="Y2105" s="1">
        <v>0</v>
      </c>
      <c r="Z2105" s="1">
        <v>67</v>
      </c>
      <c r="AA2105" s="7">
        <f>SUMPRODUCT($A$19:$Y$19,A2105:Y2105)</f>
        <v>57.087338815590215</v>
      </c>
      <c r="AB2105" s="7">
        <f>(Z2105-AA2105)^2</f>
        <v>98.260851756904401</v>
      </c>
      <c r="AC2105" s="7">
        <f>ABS(Z2105-AA2105)</f>
        <v>9.9126611844097852</v>
      </c>
      <c r="AD2105" s="7">
        <f>(Z2105-$AC$10)^2</f>
        <v>4.1465645843803882</v>
      </c>
      <c r="AE2105" s="8">
        <f t="shared" si="32"/>
        <v>9.9126611844097852</v>
      </c>
    </row>
    <row r="2106" spans="1:31" x14ac:dyDescent="0.25">
      <c r="A2106" s="1">
        <v>1</v>
      </c>
      <c r="B2106" s="1">
        <v>11</v>
      </c>
      <c r="C2106" s="1">
        <v>0</v>
      </c>
      <c r="D2106" s="1">
        <v>9.9499999999999993</v>
      </c>
      <c r="E2106" s="7">
        <v>4816.5896130000001</v>
      </c>
      <c r="F2106" s="7">
        <v>92</v>
      </c>
      <c r="G2106" s="1">
        <v>1</v>
      </c>
      <c r="H2106" s="1">
        <v>58.1</v>
      </c>
      <c r="I2106" s="1">
        <v>0</v>
      </c>
      <c r="J2106" s="1">
        <v>97</v>
      </c>
      <c r="K2106" s="1">
        <v>8.43</v>
      </c>
      <c r="L2106" s="1">
        <v>97</v>
      </c>
      <c r="M2106" s="1">
        <v>0.1</v>
      </c>
      <c r="N2106" s="7">
        <v>38969.171629999903</v>
      </c>
      <c r="O2106" s="1">
        <v>524696</v>
      </c>
      <c r="P2106" s="1">
        <v>0.9</v>
      </c>
      <c r="Q2106" s="1">
        <v>0.8</v>
      </c>
      <c r="R2106" s="1">
        <v>0.86399999999999999</v>
      </c>
      <c r="S2106" s="1">
        <v>17.100000000000001</v>
      </c>
      <c r="T2106" s="1">
        <v>0</v>
      </c>
      <c r="U2106" s="1">
        <v>0</v>
      </c>
      <c r="V2106" s="1">
        <v>0</v>
      </c>
      <c r="W2106" s="1">
        <v>0</v>
      </c>
      <c r="X2106" s="1">
        <v>1</v>
      </c>
      <c r="Y2106" s="1">
        <v>0</v>
      </c>
      <c r="Z2106" s="1">
        <v>78.900000000000006</v>
      </c>
      <c r="AA2106" s="7">
        <f>SUMPRODUCT($A$19:$Y$19,A2106:Y2106)</f>
        <v>80.453448534187515</v>
      </c>
      <c r="AB2106" s="7">
        <f>(Z2106-AA2106)^2</f>
        <v>2.4132023483693223</v>
      </c>
      <c r="AC2106" s="7">
        <f>ABS(Z2106-AA2106)</f>
        <v>1.5534485341875097</v>
      </c>
      <c r="AD2106" s="7">
        <f>(Z2106-$AC$10)^2</f>
        <v>97.292350537555933</v>
      </c>
      <c r="AE2106" s="8">
        <f t="shared" si="32"/>
        <v>-1.5534485341875097</v>
      </c>
    </row>
    <row r="2107" spans="1:31" x14ac:dyDescent="0.25">
      <c r="A2107" s="1">
        <v>1</v>
      </c>
      <c r="B2107" s="1">
        <v>16</v>
      </c>
      <c r="C2107" s="1">
        <v>1</v>
      </c>
      <c r="D2107" s="1">
        <v>3.58</v>
      </c>
      <c r="E2107" s="7">
        <v>2377.010299</v>
      </c>
      <c r="F2107" s="7">
        <v>89</v>
      </c>
      <c r="G2107" s="1">
        <v>0</v>
      </c>
      <c r="H2107" s="1">
        <v>55.5</v>
      </c>
      <c r="I2107" s="1">
        <v>1</v>
      </c>
      <c r="J2107" s="1">
        <v>93</v>
      </c>
      <c r="K2107" s="1">
        <v>9.66</v>
      </c>
      <c r="L2107" s="1">
        <v>88</v>
      </c>
      <c r="M2107" s="1">
        <v>0.1</v>
      </c>
      <c r="N2107" s="7">
        <v>8199.4146209999999</v>
      </c>
      <c r="O2107" s="1">
        <v>454528</v>
      </c>
      <c r="P2107" s="1">
        <v>1.8</v>
      </c>
      <c r="Q2107" s="1">
        <v>1.8</v>
      </c>
      <c r="R2107" s="1">
        <v>0.749</v>
      </c>
      <c r="S2107" s="1">
        <v>13.3</v>
      </c>
      <c r="T2107" s="1">
        <v>0</v>
      </c>
      <c r="U2107" s="1">
        <v>0</v>
      </c>
      <c r="V2107" s="1">
        <v>0</v>
      </c>
      <c r="W2107" s="1">
        <v>0</v>
      </c>
      <c r="X2107" s="1">
        <v>0</v>
      </c>
      <c r="Y2107" s="1">
        <v>0</v>
      </c>
      <c r="Z2107" s="1">
        <v>78.099999999999994</v>
      </c>
      <c r="AA2107" s="7">
        <f>SUMPRODUCT($A$19:$Y$19,A2107:Y2107)</f>
        <v>77.457245051329608</v>
      </c>
      <c r="AB2107" s="7">
        <f>(Z2107-AA2107)^2</f>
        <v>0.41313392404027149</v>
      </c>
      <c r="AC2107" s="7">
        <f>ABS(Z2107-AA2107)</f>
        <v>0.64275494867038674</v>
      </c>
      <c r="AD2107" s="7">
        <f>(Z2107-$AC$10)^2</f>
        <v>82.150448960871657</v>
      </c>
      <c r="AE2107" s="8">
        <f t="shared" si="32"/>
        <v>0.64275494867038674</v>
      </c>
    </row>
    <row r="2108" spans="1:31" x14ac:dyDescent="0.25">
      <c r="A2108" s="1">
        <v>1</v>
      </c>
      <c r="B2108" s="1">
        <v>174</v>
      </c>
      <c r="C2108" s="1">
        <v>0</v>
      </c>
      <c r="D2108" s="1">
        <v>1.97</v>
      </c>
      <c r="E2108" s="7">
        <v>0</v>
      </c>
      <c r="F2108" s="7">
        <v>89</v>
      </c>
      <c r="G2108" s="1">
        <v>0</v>
      </c>
      <c r="H2108" s="1">
        <v>65.2</v>
      </c>
      <c r="I2108" s="1">
        <v>0</v>
      </c>
      <c r="J2108" s="1">
        <v>88</v>
      </c>
      <c r="K2108" s="1">
        <v>12.94</v>
      </c>
      <c r="L2108" s="1">
        <v>85</v>
      </c>
      <c r="M2108" s="1">
        <v>0.1</v>
      </c>
      <c r="N2108" s="7">
        <v>1653.2390500000001</v>
      </c>
      <c r="O2108" s="1">
        <v>1315372</v>
      </c>
      <c r="P2108" s="1">
        <v>0.2</v>
      </c>
      <c r="Q2108" s="1">
        <v>0.2</v>
      </c>
      <c r="R2108" s="1">
        <v>0.628</v>
      </c>
      <c r="S2108" s="1">
        <v>11.2</v>
      </c>
      <c r="T2108" s="1">
        <v>0</v>
      </c>
      <c r="U2108" s="1">
        <v>0</v>
      </c>
      <c r="V2108" s="1">
        <v>1</v>
      </c>
      <c r="W2108" s="1">
        <v>0</v>
      </c>
      <c r="X2108" s="1">
        <v>0</v>
      </c>
      <c r="Y2108" s="1">
        <v>0</v>
      </c>
      <c r="Z2108" s="1">
        <v>68.400000000000006</v>
      </c>
      <c r="AA2108" s="7">
        <f>SUMPRODUCT($A$19:$Y$19,A2108:Y2108)</f>
        <v>70.492620566920309</v>
      </c>
      <c r="AB2108" s="7">
        <f>(Z2108-AA2108)^2</f>
        <v>4.3790608370978497</v>
      </c>
      <c r="AC2108" s="7">
        <f>ABS(Z2108-AA2108)</f>
        <v>2.0926205669203028</v>
      </c>
      <c r="AD2108" s="7">
        <f>(Z2108-$AC$10)^2</f>
        <v>0.40489234357749154</v>
      </c>
      <c r="AE2108" s="8">
        <f t="shared" si="32"/>
        <v>-2.0926205669203028</v>
      </c>
    </row>
    <row r="2109" spans="1:31" x14ac:dyDescent="0.25">
      <c r="A2109" s="1">
        <v>1</v>
      </c>
      <c r="B2109" s="1">
        <v>185</v>
      </c>
      <c r="C2109" s="1">
        <v>0</v>
      </c>
      <c r="D2109" s="1">
        <v>7.41</v>
      </c>
      <c r="E2109" s="7">
        <v>843.11866620000001</v>
      </c>
      <c r="F2109" s="7">
        <v>99</v>
      </c>
      <c r="G2109" s="1">
        <v>0</v>
      </c>
      <c r="H2109" s="1">
        <v>28.7</v>
      </c>
      <c r="I2109" s="1">
        <v>0</v>
      </c>
      <c r="J2109" s="1">
        <v>99</v>
      </c>
      <c r="K2109" s="1">
        <v>4.6399999999999997</v>
      </c>
      <c r="L2109" s="1">
        <v>99</v>
      </c>
      <c r="M2109" s="1">
        <v>0.1</v>
      </c>
      <c r="N2109" s="7">
        <v>8524.9612359999992</v>
      </c>
      <c r="O2109" s="1">
        <v>82781</v>
      </c>
      <c r="P2109" s="1">
        <v>6.1</v>
      </c>
      <c r="Q2109" s="1">
        <v>6.5</v>
      </c>
      <c r="R2109" s="1">
        <v>0.71299999999999997</v>
      </c>
      <c r="S2109" s="1">
        <v>12.1</v>
      </c>
      <c r="T2109" s="1">
        <v>1</v>
      </c>
      <c r="U2109" s="1">
        <v>0</v>
      </c>
      <c r="V2109" s="1">
        <v>0</v>
      </c>
      <c r="W2109" s="1">
        <v>0</v>
      </c>
      <c r="X2109" s="1">
        <v>0</v>
      </c>
      <c r="Y2109" s="1">
        <v>0</v>
      </c>
      <c r="Z2109" s="1">
        <v>72.099999999999994</v>
      </c>
      <c r="AA2109" s="7">
        <f>SUMPRODUCT($A$19:$Y$19,A2109:Y2109)</f>
        <v>66.952092961453431</v>
      </c>
      <c r="AB2109" s="7">
        <f>(Z2109-AA2109)^2</f>
        <v>26.500946877517247</v>
      </c>
      <c r="AC2109" s="7">
        <f>ABS(Z2109-AA2109)</f>
        <v>5.1479070385465633</v>
      </c>
      <c r="AD2109" s="7">
        <f>(Z2109-$AC$10)^2</f>
        <v>9.3861871357412561</v>
      </c>
      <c r="AE2109" s="8">
        <f t="shared" si="32"/>
        <v>5.1479070385465633</v>
      </c>
    </row>
    <row r="2110" spans="1:31" x14ac:dyDescent="0.25">
      <c r="A2110" s="1">
        <v>1</v>
      </c>
      <c r="B2110" s="1">
        <v>92</v>
      </c>
      <c r="C2110" s="1">
        <v>0</v>
      </c>
      <c r="D2110" s="1">
        <v>12.61</v>
      </c>
      <c r="E2110" s="7">
        <v>10111.389279999999</v>
      </c>
      <c r="F2110" s="7">
        <v>95</v>
      </c>
      <c r="G2110" s="1">
        <v>1</v>
      </c>
      <c r="H2110" s="1">
        <v>55.8</v>
      </c>
      <c r="I2110" s="1">
        <v>0</v>
      </c>
      <c r="J2110" s="1">
        <v>99</v>
      </c>
      <c r="K2110" s="1">
        <v>7.67</v>
      </c>
      <c r="L2110" s="1">
        <v>98</v>
      </c>
      <c r="M2110" s="1">
        <v>0.1</v>
      </c>
      <c r="N2110" s="7">
        <v>65445.885300000002</v>
      </c>
      <c r="O2110" s="1">
        <v>45163</v>
      </c>
      <c r="P2110" s="1">
        <v>1</v>
      </c>
      <c r="Q2110" s="1">
        <v>0.9</v>
      </c>
      <c r="R2110" s="1">
        <v>0.86499999999999999</v>
      </c>
      <c r="S2110" s="1">
        <v>13.6</v>
      </c>
      <c r="T2110" s="1">
        <v>0</v>
      </c>
      <c r="U2110" s="1">
        <v>0</v>
      </c>
      <c r="V2110" s="1">
        <v>0</v>
      </c>
      <c r="W2110" s="1">
        <v>0</v>
      </c>
      <c r="X2110" s="1">
        <v>1</v>
      </c>
      <c r="Y2110" s="1">
        <v>1</v>
      </c>
      <c r="Z2110" s="1">
        <v>78.599999999999994</v>
      </c>
      <c r="AA2110" s="7">
        <f>SUMPRODUCT($A$19:$Y$19,A2110:Y2110)</f>
        <v>80.968637131361973</v>
      </c>
      <c r="AB2110" s="7">
        <f>(Z2110-AA2110)^2</f>
        <v>5.6104418600667039</v>
      </c>
      <c r="AC2110" s="7">
        <f>ABS(Z2110-AA2110)</f>
        <v>2.3686371313619787</v>
      </c>
      <c r="AD2110" s="7">
        <f>(Z2110-$AC$10)^2</f>
        <v>91.464137446299191</v>
      </c>
      <c r="AE2110" s="8">
        <f t="shared" si="32"/>
        <v>-2.3686371313619787</v>
      </c>
    </row>
    <row r="2111" spans="1:31" x14ac:dyDescent="0.25">
      <c r="A2111" s="1">
        <v>1</v>
      </c>
      <c r="B2111" s="1">
        <v>298</v>
      </c>
      <c r="C2111" s="1">
        <v>2</v>
      </c>
      <c r="D2111" s="1">
        <v>8.75</v>
      </c>
      <c r="E2111" s="7">
        <v>11.05422474</v>
      </c>
      <c r="F2111" s="7">
        <v>82</v>
      </c>
      <c r="G2111" s="1">
        <v>3</v>
      </c>
      <c r="H2111" s="1">
        <v>32.4</v>
      </c>
      <c r="I2111" s="1">
        <v>3</v>
      </c>
      <c r="J2111" s="1">
        <v>81</v>
      </c>
      <c r="K2111" s="1">
        <v>2.54</v>
      </c>
      <c r="L2111" s="1">
        <v>82</v>
      </c>
      <c r="M2111" s="1">
        <v>8.9</v>
      </c>
      <c r="N2111" s="7">
        <v>194.27459999999999</v>
      </c>
      <c r="O2111" s="1">
        <v>1536411</v>
      </c>
      <c r="P2111" s="1">
        <v>6.8</v>
      </c>
      <c r="Q2111" s="1">
        <v>6.6</v>
      </c>
      <c r="R2111" s="1">
        <v>0.65100000000000002</v>
      </c>
      <c r="S2111" s="1">
        <v>12.4</v>
      </c>
      <c r="T2111" s="1">
        <v>1</v>
      </c>
      <c r="U2111" s="1">
        <v>0</v>
      </c>
      <c r="V2111" s="1">
        <v>0</v>
      </c>
      <c r="W2111" s="1">
        <v>0</v>
      </c>
      <c r="X2111" s="1">
        <v>0</v>
      </c>
      <c r="Y2111" s="1">
        <v>0</v>
      </c>
      <c r="Z2111" s="1">
        <v>61.6</v>
      </c>
      <c r="AA2111" s="7">
        <f>SUMPRODUCT($A$19:$Y$19,A2111:Y2111)</f>
        <v>60.101041416541094</v>
      </c>
      <c r="AB2111" s="7">
        <f>(Z2111-AA2111)^2</f>
        <v>2.2468768349251356</v>
      </c>
      <c r="AC2111" s="7">
        <f>ABS(Z2111-AA2111)</f>
        <v>1.4989585834589079</v>
      </c>
      <c r="AD2111" s="7">
        <f>(Z2111-$AC$10)^2</f>
        <v>55.298728941762946</v>
      </c>
      <c r="AE2111" s="8">
        <f t="shared" si="32"/>
        <v>1.4989585834589079</v>
      </c>
    </row>
    <row r="2112" spans="1:31" x14ac:dyDescent="0.25">
      <c r="A2112" s="1">
        <v>1</v>
      </c>
      <c r="B2112" s="1">
        <v>83</v>
      </c>
      <c r="C2112" s="1">
        <v>2</v>
      </c>
      <c r="D2112" s="1">
        <v>12.09</v>
      </c>
      <c r="E2112" s="7">
        <v>3205.019918</v>
      </c>
      <c r="F2112" s="7">
        <v>81</v>
      </c>
      <c r="G2112" s="1">
        <v>256</v>
      </c>
      <c r="H2112" s="1">
        <v>59.3</v>
      </c>
      <c r="I2112" s="1">
        <v>2</v>
      </c>
      <c r="J2112" s="1">
        <v>99</v>
      </c>
      <c r="K2112" s="1">
        <v>7.99</v>
      </c>
      <c r="L2112" s="1">
        <v>98</v>
      </c>
      <c r="M2112" s="1">
        <v>0.1</v>
      </c>
      <c r="N2112" s="7">
        <v>21495.774099999999</v>
      </c>
      <c r="O2112" s="1">
        <v>42187645</v>
      </c>
      <c r="P2112" s="1">
        <v>0.6</v>
      </c>
      <c r="Q2112" s="1">
        <v>0.5</v>
      </c>
      <c r="R2112" s="1">
        <v>0.83</v>
      </c>
      <c r="S2112" s="1">
        <v>15.6</v>
      </c>
      <c r="T2112" s="1">
        <v>0</v>
      </c>
      <c r="U2112" s="1">
        <v>0</v>
      </c>
      <c r="V2112" s="1">
        <v>0</v>
      </c>
      <c r="W2112" s="1">
        <v>0</v>
      </c>
      <c r="X2112" s="1">
        <v>1</v>
      </c>
      <c r="Y2112" s="1">
        <v>1</v>
      </c>
      <c r="Z2112" s="1">
        <v>79.400000000000006</v>
      </c>
      <c r="AA2112" s="7">
        <f>SUMPRODUCT($A$19:$Y$19,A2112:Y2112)</f>
        <v>80.091627209623951</v>
      </c>
      <c r="AB2112" s="7">
        <f>(Z2112-AA2112)^2</f>
        <v>0.47834819709220477</v>
      </c>
      <c r="AC2112" s="7">
        <f>ABS(Z2112-AA2112)</f>
        <v>0.6916272096239453</v>
      </c>
      <c r="AD2112" s="7">
        <f>(Z2112-$AC$10)^2</f>
        <v>107.40603902298348</v>
      </c>
      <c r="AE2112" s="8">
        <f t="shared" si="32"/>
        <v>-0.6916272096239453</v>
      </c>
    </row>
    <row r="2113" spans="1:31" x14ac:dyDescent="0.25">
      <c r="A2113" s="1">
        <v>1</v>
      </c>
      <c r="B2113" s="1">
        <v>167</v>
      </c>
      <c r="C2113" s="1">
        <v>0</v>
      </c>
      <c r="D2113" s="1">
        <v>16.989999999999998</v>
      </c>
      <c r="E2113" s="7">
        <v>225.07236180000001</v>
      </c>
      <c r="F2113" s="7">
        <v>94</v>
      </c>
      <c r="G2113" s="1">
        <v>0</v>
      </c>
      <c r="H2113" s="1">
        <v>56.7</v>
      </c>
      <c r="I2113" s="1">
        <v>0</v>
      </c>
      <c r="J2113" s="1">
        <v>95</v>
      </c>
      <c r="K2113" s="1">
        <v>6.6</v>
      </c>
      <c r="L2113" s="1">
        <v>95</v>
      </c>
      <c r="M2113" s="1">
        <v>0.1</v>
      </c>
      <c r="N2113" s="7">
        <v>1894.5485000000001</v>
      </c>
      <c r="O2113" s="1">
        <v>13379</v>
      </c>
      <c r="P2113" s="1">
        <v>2</v>
      </c>
      <c r="Q2113" s="1">
        <v>2.1</v>
      </c>
      <c r="R2113" s="1">
        <v>0.83499999999999996</v>
      </c>
      <c r="S2113" s="1">
        <v>16.100000000000001</v>
      </c>
      <c r="T2113" s="1">
        <v>0</v>
      </c>
      <c r="U2113" s="1">
        <v>0</v>
      </c>
      <c r="V2113" s="1">
        <v>0</v>
      </c>
      <c r="W2113" s="1">
        <v>0</v>
      </c>
      <c r="X2113" s="1">
        <v>1</v>
      </c>
      <c r="Y2113" s="1">
        <v>0</v>
      </c>
      <c r="Z2113" s="1">
        <v>74.2</v>
      </c>
      <c r="AA2113" s="7">
        <f>SUMPRODUCT($A$19:$Y$19,A2113:Y2113)</f>
        <v>74.587136509864493</v>
      </c>
      <c r="AB2113" s="7">
        <f>(Z2113-AA2113)^2</f>
        <v>0.14987467727005846</v>
      </c>
      <c r="AC2113" s="7">
        <f>ABS(Z2113-AA2113)</f>
        <v>0.38713650986449011</v>
      </c>
      <c r="AD2113" s="7">
        <f>(Z2113-$AC$10)^2</f>
        <v>26.663678774536987</v>
      </c>
      <c r="AE2113" s="8">
        <f t="shared" si="32"/>
        <v>-0.38713650986449011</v>
      </c>
    </row>
    <row r="2114" spans="1:31" x14ac:dyDescent="0.25">
      <c r="A2114" s="1"/>
      <c r="B2114" s="1"/>
      <c r="C2114" s="1"/>
      <c r="D2114" s="1"/>
      <c r="E2114" s="7"/>
      <c r="F2114" s="7"/>
      <c r="G2114" s="1"/>
      <c r="H2114" s="1"/>
      <c r="I2114" s="1"/>
      <c r="J2114" s="1"/>
      <c r="K2114" s="1"/>
      <c r="L2114" s="1"/>
      <c r="M2114" s="1"/>
      <c r="N2114" s="7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7"/>
      <c r="AB2114" s="7"/>
      <c r="AC2114" s="7"/>
      <c r="AD2114" s="7"/>
    </row>
    <row r="2115" spans="1:31" x14ac:dyDescent="0.25">
      <c r="A2115" s="1"/>
      <c r="B2115" s="1"/>
      <c r="C2115" s="1"/>
      <c r="D2115" s="1"/>
      <c r="E2115" s="7"/>
      <c r="F2115" s="7"/>
      <c r="G2115" s="1"/>
      <c r="H2115" s="1"/>
      <c r="I2115" s="1"/>
      <c r="J2115" s="1"/>
      <c r="K2115" s="1"/>
      <c r="L2115" s="1"/>
      <c r="M2115" s="1"/>
      <c r="N2115" s="7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7"/>
      <c r="AB2115" s="7"/>
      <c r="AC2115" s="7"/>
      <c r="AD2115" s="7"/>
    </row>
    <row r="2116" spans="1:31" x14ac:dyDescent="0.25">
      <c r="A2116" s="1"/>
      <c r="B2116" s="1"/>
      <c r="C2116" s="1"/>
      <c r="D2116" s="1"/>
      <c r="E2116" s="7"/>
      <c r="F2116" s="7"/>
      <c r="G2116" s="1"/>
      <c r="H2116" s="1"/>
      <c r="I2116" s="1"/>
      <c r="J2116" s="1"/>
      <c r="K2116" s="1"/>
      <c r="L2116" s="1"/>
      <c r="M2116" s="1"/>
      <c r="N2116" s="7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7"/>
      <c r="AB2116" s="7"/>
      <c r="AC2116" s="7"/>
      <c r="AD2116" s="7"/>
    </row>
    <row r="2117" spans="1:31" x14ac:dyDescent="0.25">
      <c r="A2117" s="1"/>
      <c r="B2117" s="1"/>
      <c r="C2117" s="1"/>
      <c r="D2117" s="1"/>
      <c r="E2117" s="7"/>
      <c r="F2117" s="7"/>
      <c r="G2117" s="1"/>
      <c r="H2117" s="1"/>
      <c r="I2117" s="1"/>
      <c r="J2117" s="1"/>
      <c r="K2117" s="1"/>
      <c r="L2117" s="1"/>
      <c r="M2117" s="1"/>
      <c r="N2117" s="7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7"/>
      <c r="AB2117" s="7"/>
      <c r="AC2117" s="7"/>
      <c r="AD2117" s="7"/>
    </row>
    <row r="2118" spans="1:31" x14ac:dyDescent="0.25">
      <c r="A2118" s="1"/>
      <c r="B2118" s="1"/>
      <c r="C2118" s="1"/>
      <c r="D2118" s="1"/>
      <c r="E2118" s="7"/>
      <c r="F2118" s="7"/>
      <c r="G2118" s="1"/>
      <c r="H2118" s="1"/>
      <c r="I2118" s="1"/>
      <c r="J2118" s="1"/>
      <c r="K2118" s="1"/>
      <c r="L2118" s="1"/>
      <c r="M2118" s="1"/>
      <c r="N2118" s="7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7"/>
      <c r="AB2118" s="7"/>
      <c r="AC2118" s="7"/>
      <c r="AD2118" s="7"/>
    </row>
    <row r="2119" spans="1:31" x14ac:dyDescent="0.25">
      <c r="A2119" s="1"/>
      <c r="B2119" s="1"/>
      <c r="C2119" s="1"/>
      <c r="D2119" s="1"/>
      <c r="E2119" s="7"/>
      <c r="F2119" s="7"/>
      <c r="G2119" s="1"/>
      <c r="H2119" s="1"/>
      <c r="I2119" s="1"/>
      <c r="J2119" s="1"/>
      <c r="K2119" s="1"/>
      <c r="L2119" s="1"/>
      <c r="M2119" s="1"/>
      <c r="N2119" s="7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7"/>
      <c r="AB2119" s="7"/>
      <c r="AC2119" s="7"/>
      <c r="AD2119" s="7"/>
    </row>
    <row r="2120" spans="1:31" x14ac:dyDescent="0.25">
      <c r="A2120" s="1"/>
      <c r="B2120" s="1"/>
      <c r="C2120" s="1"/>
      <c r="D2120" s="1"/>
      <c r="E2120" s="7"/>
      <c r="F2120" s="7"/>
      <c r="G2120" s="1"/>
      <c r="H2120" s="1"/>
      <c r="I2120" s="1"/>
      <c r="J2120" s="1"/>
      <c r="K2120" s="1"/>
      <c r="L2120" s="1"/>
      <c r="M2120" s="1"/>
      <c r="N2120" s="7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7"/>
      <c r="AB2120" s="7"/>
      <c r="AC2120" s="7"/>
      <c r="AD2120" s="7"/>
    </row>
    <row r="2121" spans="1:31" x14ac:dyDescent="0.25">
      <c r="A2121" s="1"/>
      <c r="B2121" s="1"/>
      <c r="C2121" s="1"/>
      <c r="D2121" s="1"/>
      <c r="E2121" s="7"/>
      <c r="F2121" s="7"/>
      <c r="G2121" s="1"/>
      <c r="H2121" s="1"/>
      <c r="I2121" s="1"/>
      <c r="J2121" s="1"/>
      <c r="K2121" s="1"/>
      <c r="L2121" s="1"/>
      <c r="M2121" s="1"/>
      <c r="N2121" s="7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7"/>
      <c r="AB2121" s="7"/>
      <c r="AC2121" s="7"/>
      <c r="AD2121" s="7"/>
    </row>
    <row r="2122" spans="1:31" x14ac:dyDescent="0.25">
      <c r="A2122" s="1"/>
      <c r="B2122" s="1"/>
      <c r="C2122" s="1"/>
      <c r="D2122" s="1"/>
      <c r="E2122" s="7"/>
      <c r="F2122" s="7"/>
      <c r="G2122" s="1"/>
      <c r="H2122" s="1"/>
      <c r="I2122" s="1"/>
      <c r="J2122" s="1"/>
      <c r="K2122" s="1"/>
      <c r="L2122" s="1"/>
      <c r="M2122" s="1"/>
      <c r="N2122" s="7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7"/>
      <c r="AB2122" s="7"/>
      <c r="AC2122" s="7"/>
      <c r="AD2122" s="7"/>
    </row>
    <row r="2123" spans="1:31" x14ac:dyDescent="0.25">
      <c r="A2123" s="1"/>
      <c r="B2123" s="1"/>
      <c r="C2123" s="1"/>
      <c r="D2123" s="1"/>
      <c r="E2123" s="7"/>
      <c r="F2123" s="7"/>
      <c r="G2123" s="1"/>
      <c r="H2123" s="1"/>
      <c r="I2123" s="1"/>
      <c r="J2123" s="1"/>
      <c r="K2123" s="1"/>
      <c r="L2123" s="1"/>
      <c r="M2123" s="1"/>
      <c r="N2123" s="7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7"/>
      <c r="AB2123" s="7"/>
      <c r="AC2123" s="7"/>
      <c r="AD2123" s="7"/>
    </row>
    <row r="2124" spans="1:31" x14ac:dyDescent="0.25">
      <c r="A2124" s="1"/>
      <c r="B2124" s="1"/>
      <c r="C2124" s="1"/>
      <c r="D2124" s="1"/>
      <c r="E2124" s="7"/>
      <c r="F2124" s="7"/>
      <c r="G2124" s="1"/>
      <c r="H2124" s="1"/>
      <c r="I2124" s="1"/>
      <c r="J2124" s="1"/>
      <c r="K2124" s="1"/>
      <c r="L2124" s="1"/>
      <c r="M2124" s="1"/>
      <c r="N2124" s="7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7"/>
      <c r="AB2124" s="7"/>
      <c r="AC2124" s="7"/>
      <c r="AD2124" s="7"/>
    </row>
    <row r="2125" spans="1:31" x14ac:dyDescent="0.25">
      <c r="A2125" s="1"/>
      <c r="B2125" s="1"/>
      <c r="C2125" s="1"/>
      <c r="D2125" s="1"/>
      <c r="E2125" s="7"/>
      <c r="F2125" s="7"/>
      <c r="G2125" s="1"/>
      <c r="H2125" s="1"/>
      <c r="I2125" s="1"/>
      <c r="J2125" s="1"/>
      <c r="K2125" s="1"/>
      <c r="L2125" s="1"/>
      <c r="M2125" s="1"/>
      <c r="N2125" s="7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7"/>
      <c r="AB2125" s="7"/>
      <c r="AC2125" s="7"/>
      <c r="AD2125" s="7"/>
    </row>
    <row r="2126" spans="1:31" x14ac:dyDescent="0.25">
      <c r="A2126" s="1"/>
      <c r="B2126" s="1"/>
      <c r="C2126" s="1"/>
      <c r="D2126" s="1"/>
      <c r="E2126" s="7"/>
      <c r="F2126" s="7"/>
      <c r="G2126" s="1"/>
      <c r="H2126" s="1"/>
      <c r="I2126" s="1"/>
      <c r="J2126" s="1"/>
      <c r="K2126" s="1"/>
      <c r="L2126" s="1"/>
      <c r="M2126" s="1"/>
      <c r="N2126" s="7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7"/>
      <c r="AB2126" s="7"/>
      <c r="AC2126" s="7"/>
      <c r="AD2126" s="7"/>
    </row>
    <row r="2127" spans="1:31" x14ac:dyDescent="0.25">
      <c r="A2127" s="1"/>
      <c r="B2127" s="1"/>
      <c r="C2127" s="1"/>
      <c r="D2127" s="1"/>
      <c r="E2127" s="7"/>
      <c r="F2127" s="7"/>
      <c r="G2127" s="1"/>
      <c r="H2127" s="1"/>
      <c r="I2127" s="1"/>
      <c r="J2127" s="1"/>
      <c r="K2127" s="1"/>
      <c r="L2127" s="1"/>
      <c r="M2127" s="1"/>
      <c r="N2127" s="7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7"/>
      <c r="AB2127" s="7"/>
      <c r="AC2127" s="7"/>
      <c r="AD2127" s="7"/>
    </row>
    <row r="2128" spans="1:31" x14ac:dyDescent="0.25">
      <c r="A2128" s="1"/>
      <c r="B2128" s="1"/>
      <c r="C2128" s="1"/>
      <c r="D2128" s="1"/>
      <c r="E2128" s="7"/>
      <c r="F2128" s="7"/>
      <c r="G2128" s="1"/>
      <c r="H2128" s="1"/>
      <c r="I2128" s="1"/>
      <c r="J2128" s="1"/>
      <c r="K2128" s="1"/>
      <c r="L2128" s="1"/>
      <c r="M2128" s="1"/>
      <c r="N2128" s="7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7"/>
      <c r="AB2128" s="7"/>
      <c r="AC2128" s="7"/>
      <c r="AD2128" s="7"/>
    </row>
    <row r="2129" spans="1:30" x14ac:dyDescent="0.25">
      <c r="A2129" s="1"/>
      <c r="B2129" s="1"/>
      <c r="C2129" s="1"/>
      <c r="D2129" s="1"/>
      <c r="E2129" s="7"/>
      <c r="F2129" s="7"/>
      <c r="G2129" s="1"/>
      <c r="H2129" s="1"/>
      <c r="I2129" s="1"/>
      <c r="J2129" s="1"/>
      <c r="K2129" s="1"/>
      <c r="L2129" s="1"/>
      <c r="M2129" s="1"/>
      <c r="N2129" s="7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7"/>
      <c r="AB2129" s="7"/>
      <c r="AC2129" s="7"/>
      <c r="AD2129" s="7"/>
    </row>
    <row r="2130" spans="1:30" x14ac:dyDescent="0.25">
      <c r="A2130" s="1"/>
      <c r="B2130" s="1"/>
      <c r="C2130" s="1"/>
      <c r="D2130" s="1"/>
      <c r="E2130" s="7"/>
      <c r="F2130" s="7"/>
      <c r="G2130" s="1"/>
      <c r="H2130" s="1"/>
      <c r="I2130" s="1"/>
      <c r="J2130" s="1"/>
      <c r="K2130" s="1"/>
      <c r="L2130" s="1"/>
      <c r="M2130" s="1"/>
      <c r="N2130" s="7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7"/>
      <c r="AB2130" s="7"/>
      <c r="AC2130" s="7"/>
      <c r="AD2130" s="7"/>
    </row>
    <row r="2131" spans="1:30" x14ac:dyDescent="0.25">
      <c r="A2131" s="1"/>
      <c r="B2131" s="1"/>
      <c r="C2131" s="1"/>
      <c r="D2131" s="1"/>
      <c r="E2131" s="7"/>
      <c r="F2131" s="7"/>
      <c r="G2131" s="1"/>
      <c r="H2131" s="1"/>
      <c r="I2131" s="1"/>
      <c r="J2131" s="1"/>
      <c r="K2131" s="1"/>
      <c r="L2131" s="1"/>
      <c r="M2131" s="1"/>
      <c r="N2131" s="7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7"/>
      <c r="AB2131" s="7"/>
      <c r="AC2131" s="7"/>
      <c r="AD2131" s="7"/>
    </row>
    <row r="2132" spans="1:30" x14ac:dyDescent="0.25">
      <c r="A2132" s="1"/>
      <c r="B2132" s="1"/>
      <c r="C2132" s="1"/>
      <c r="D2132" s="1"/>
      <c r="E2132" s="7"/>
      <c r="F2132" s="7"/>
      <c r="G2132" s="1"/>
      <c r="H2132" s="1"/>
      <c r="I2132" s="1"/>
      <c r="J2132" s="1"/>
      <c r="K2132" s="1"/>
      <c r="L2132" s="1"/>
      <c r="M2132" s="1"/>
      <c r="N2132" s="7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7"/>
      <c r="AB2132" s="7"/>
      <c r="AC2132" s="7"/>
      <c r="AD2132" s="7"/>
    </row>
    <row r="2133" spans="1:30" x14ac:dyDescent="0.25">
      <c r="A2133" s="1"/>
      <c r="B2133" s="1"/>
      <c r="C2133" s="1"/>
      <c r="D2133" s="1"/>
      <c r="E2133" s="7"/>
      <c r="F2133" s="7"/>
      <c r="G2133" s="1"/>
      <c r="H2133" s="1"/>
      <c r="I2133" s="1"/>
      <c r="J2133" s="1"/>
      <c r="K2133" s="1"/>
      <c r="L2133" s="1"/>
      <c r="M2133" s="1"/>
      <c r="N2133" s="7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7"/>
      <c r="AB2133" s="7"/>
      <c r="AC2133" s="7"/>
      <c r="AD2133" s="7"/>
    </row>
    <row r="2134" spans="1:30" x14ac:dyDescent="0.25">
      <c r="A2134" s="1"/>
      <c r="B2134" s="1"/>
      <c r="C2134" s="1"/>
      <c r="D2134" s="1"/>
      <c r="E2134" s="7"/>
      <c r="F2134" s="7"/>
      <c r="G2134" s="1"/>
      <c r="H2134" s="1"/>
      <c r="I2134" s="1"/>
      <c r="J2134" s="1"/>
      <c r="K2134" s="1"/>
      <c r="L2134" s="1"/>
      <c r="M2134" s="1"/>
      <c r="N2134" s="7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7"/>
      <c r="AB2134" s="7"/>
      <c r="AC2134" s="7"/>
      <c r="AD2134" s="7"/>
    </row>
    <row r="2135" spans="1:30" x14ac:dyDescent="0.25">
      <c r="A2135" s="1"/>
      <c r="B2135" s="1"/>
      <c r="C2135" s="1"/>
      <c r="D2135" s="1"/>
      <c r="E2135" s="7"/>
      <c r="F2135" s="7"/>
      <c r="G2135" s="1"/>
      <c r="H2135" s="1"/>
      <c r="I2135" s="1"/>
      <c r="J2135" s="1"/>
      <c r="K2135" s="1"/>
      <c r="L2135" s="1"/>
      <c r="M2135" s="1"/>
      <c r="N2135" s="7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7"/>
      <c r="AB2135" s="7"/>
      <c r="AC2135" s="7"/>
      <c r="AD2135" s="7"/>
    </row>
    <row r="2136" spans="1:30" x14ac:dyDescent="0.25">
      <c r="A2136" s="1"/>
      <c r="B2136" s="1"/>
      <c r="C2136" s="1"/>
      <c r="D2136" s="1"/>
      <c r="E2136" s="7"/>
      <c r="F2136" s="7"/>
      <c r="G2136" s="1"/>
      <c r="H2136" s="1"/>
      <c r="I2136" s="1"/>
      <c r="J2136" s="1"/>
      <c r="K2136" s="1"/>
      <c r="L2136" s="1"/>
      <c r="M2136" s="1"/>
      <c r="N2136" s="7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7"/>
      <c r="AB2136" s="7"/>
      <c r="AC2136" s="7"/>
      <c r="AD2136" s="7"/>
    </row>
    <row r="2137" spans="1:30" x14ac:dyDescent="0.25">
      <c r="A2137" s="1"/>
      <c r="B2137" s="1"/>
      <c r="C2137" s="1"/>
      <c r="D2137" s="1"/>
      <c r="E2137" s="7"/>
      <c r="F2137" s="7"/>
      <c r="G2137" s="1"/>
      <c r="H2137" s="1"/>
      <c r="I2137" s="1"/>
      <c r="J2137" s="1"/>
      <c r="K2137" s="1"/>
      <c r="L2137" s="1"/>
      <c r="M2137" s="1"/>
      <c r="N2137" s="7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7"/>
      <c r="AB2137" s="7"/>
      <c r="AC2137" s="7"/>
      <c r="AD2137" s="7"/>
    </row>
    <row r="2138" spans="1:30" x14ac:dyDescent="0.25">
      <c r="A2138" s="1"/>
      <c r="B2138" s="1"/>
      <c r="C2138" s="1"/>
      <c r="D2138" s="1"/>
      <c r="E2138" s="7"/>
      <c r="F2138" s="7"/>
      <c r="G2138" s="1"/>
      <c r="H2138" s="1"/>
      <c r="I2138" s="1"/>
      <c r="J2138" s="1"/>
      <c r="K2138" s="1"/>
      <c r="L2138" s="1"/>
      <c r="M2138" s="1"/>
      <c r="N2138" s="7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7"/>
      <c r="AB2138" s="7"/>
      <c r="AC2138" s="7"/>
      <c r="AD2138" s="7"/>
    </row>
    <row r="2139" spans="1:30" x14ac:dyDescent="0.25">
      <c r="A2139" s="1"/>
      <c r="B2139" s="1"/>
      <c r="C2139" s="1"/>
      <c r="D2139" s="1"/>
      <c r="E2139" s="7"/>
      <c r="F2139" s="7"/>
      <c r="G2139" s="1"/>
      <c r="H2139" s="1"/>
      <c r="I2139" s="1"/>
      <c r="J2139" s="1"/>
      <c r="K2139" s="1"/>
      <c r="L2139" s="1"/>
      <c r="M2139" s="1"/>
      <c r="N2139" s="7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7"/>
      <c r="AB2139" s="7"/>
      <c r="AC2139" s="7"/>
      <c r="AD2139" s="7"/>
    </row>
    <row r="2140" spans="1:30" x14ac:dyDescent="0.25">
      <c r="A2140" s="1"/>
      <c r="B2140" s="1"/>
      <c r="C2140" s="1"/>
      <c r="D2140" s="1"/>
      <c r="E2140" s="7"/>
      <c r="F2140" s="7"/>
      <c r="G2140" s="1"/>
      <c r="H2140" s="1"/>
      <c r="I2140" s="1"/>
      <c r="J2140" s="1"/>
      <c r="K2140" s="1"/>
      <c r="L2140" s="1"/>
      <c r="M2140" s="1"/>
      <c r="N2140" s="7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7"/>
      <c r="AB2140" s="7"/>
      <c r="AC2140" s="7"/>
      <c r="AD2140" s="7"/>
    </row>
    <row r="2141" spans="1:30" x14ac:dyDescent="0.25">
      <c r="A2141" s="1"/>
      <c r="B2141" s="1"/>
      <c r="C2141" s="1"/>
      <c r="D2141" s="1"/>
      <c r="E2141" s="7"/>
      <c r="F2141" s="7"/>
      <c r="G2141" s="1"/>
      <c r="H2141" s="1"/>
      <c r="I2141" s="1"/>
      <c r="J2141" s="1"/>
      <c r="K2141" s="1"/>
      <c r="L2141" s="1"/>
      <c r="M2141" s="1"/>
      <c r="N2141" s="7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7"/>
      <c r="AB2141" s="7"/>
      <c r="AC2141" s="7"/>
      <c r="AD2141" s="7"/>
    </row>
    <row r="2142" spans="1:30" x14ac:dyDescent="0.25">
      <c r="A2142" s="1"/>
      <c r="B2142" s="1"/>
      <c r="C2142" s="1"/>
      <c r="D2142" s="1"/>
      <c r="E2142" s="7"/>
      <c r="F2142" s="7"/>
      <c r="G2142" s="1"/>
      <c r="H2142" s="1"/>
      <c r="I2142" s="1"/>
      <c r="J2142" s="1"/>
      <c r="K2142" s="1"/>
      <c r="L2142" s="1"/>
      <c r="M2142" s="1"/>
      <c r="N2142" s="7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7"/>
      <c r="AB2142" s="7"/>
      <c r="AC2142" s="7"/>
      <c r="AD2142" s="7"/>
    </row>
    <row r="2143" spans="1:30" x14ac:dyDescent="0.25">
      <c r="A2143" s="1"/>
      <c r="B2143" s="1"/>
      <c r="C2143" s="1"/>
      <c r="D2143" s="1"/>
      <c r="E2143" s="7"/>
      <c r="F2143" s="7"/>
      <c r="G2143" s="1"/>
      <c r="H2143" s="1"/>
      <c r="I2143" s="1"/>
      <c r="J2143" s="1"/>
      <c r="K2143" s="1"/>
      <c r="L2143" s="1"/>
      <c r="M2143" s="1"/>
      <c r="N2143" s="7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7"/>
      <c r="AB2143" s="7"/>
      <c r="AC2143" s="7"/>
      <c r="AD2143" s="7"/>
    </row>
    <row r="2144" spans="1:30" x14ac:dyDescent="0.25">
      <c r="A2144" s="1"/>
      <c r="B2144" s="1"/>
      <c r="C2144" s="1"/>
      <c r="D2144" s="1"/>
      <c r="E2144" s="7"/>
      <c r="F2144" s="7"/>
      <c r="G2144" s="1"/>
      <c r="H2144" s="1"/>
      <c r="I2144" s="1"/>
      <c r="J2144" s="1"/>
      <c r="K2144" s="1"/>
      <c r="L2144" s="1"/>
      <c r="M2144" s="1"/>
      <c r="N2144" s="7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7"/>
      <c r="AB2144" s="7"/>
      <c r="AC2144" s="7"/>
      <c r="AD2144" s="7"/>
    </row>
    <row r="2145" spans="1:30" x14ac:dyDescent="0.25">
      <c r="A2145" s="1"/>
      <c r="B2145" s="1"/>
      <c r="C2145" s="1"/>
      <c r="D2145" s="1"/>
      <c r="E2145" s="7"/>
      <c r="F2145" s="7"/>
      <c r="G2145" s="1"/>
      <c r="H2145" s="1"/>
      <c r="I2145" s="1"/>
      <c r="J2145" s="1"/>
      <c r="K2145" s="1"/>
      <c r="L2145" s="1"/>
      <c r="M2145" s="1"/>
      <c r="N2145" s="7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7"/>
      <c r="AB2145" s="7"/>
      <c r="AC2145" s="7"/>
      <c r="AD2145" s="7"/>
    </row>
    <row r="2146" spans="1:30" x14ac:dyDescent="0.25">
      <c r="A2146" s="1"/>
      <c r="B2146" s="1"/>
      <c r="C2146" s="1"/>
      <c r="D2146" s="1"/>
      <c r="E2146" s="7"/>
      <c r="F2146" s="7"/>
      <c r="G2146" s="1"/>
      <c r="H2146" s="1"/>
      <c r="I2146" s="1"/>
      <c r="J2146" s="1"/>
      <c r="K2146" s="1"/>
      <c r="L2146" s="1"/>
      <c r="M2146" s="1"/>
      <c r="N2146" s="7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7"/>
      <c r="AB2146" s="7"/>
      <c r="AC2146" s="7"/>
      <c r="AD2146" s="7"/>
    </row>
    <row r="2147" spans="1:30" x14ac:dyDescent="0.25">
      <c r="A2147" s="1"/>
      <c r="B2147" s="1"/>
      <c r="C2147" s="1"/>
      <c r="D2147" s="1"/>
      <c r="E2147" s="7"/>
      <c r="F2147" s="7"/>
      <c r="G2147" s="1"/>
      <c r="H2147" s="1"/>
      <c r="I2147" s="1"/>
      <c r="J2147" s="1"/>
      <c r="K2147" s="1"/>
      <c r="L2147" s="1"/>
      <c r="M2147" s="1"/>
      <c r="N2147" s="7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7"/>
      <c r="AB2147" s="7"/>
      <c r="AC2147" s="7"/>
      <c r="AD2147" s="7"/>
    </row>
    <row r="2148" spans="1:30" x14ac:dyDescent="0.25">
      <c r="A2148" s="1"/>
      <c r="B2148" s="1"/>
      <c r="C2148" s="1"/>
      <c r="D2148" s="1"/>
      <c r="E2148" s="7"/>
      <c r="F2148" s="7"/>
      <c r="G2148" s="1"/>
      <c r="H2148" s="1"/>
      <c r="I2148" s="1"/>
      <c r="J2148" s="1"/>
      <c r="K2148" s="1"/>
      <c r="L2148" s="1"/>
      <c r="M2148" s="1"/>
      <c r="N2148" s="7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7"/>
      <c r="AB2148" s="7"/>
      <c r="AC2148" s="7"/>
      <c r="AD2148" s="7"/>
    </row>
    <row r="2149" spans="1:30" x14ac:dyDescent="0.25">
      <c r="A2149" s="1"/>
      <c r="B2149" s="1"/>
      <c r="C2149" s="1"/>
      <c r="D2149" s="1"/>
      <c r="E2149" s="7"/>
      <c r="F2149" s="7"/>
      <c r="G2149" s="1"/>
      <c r="H2149" s="1"/>
      <c r="I2149" s="1"/>
      <c r="J2149" s="1"/>
      <c r="K2149" s="1"/>
      <c r="L2149" s="1"/>
      <c r="M2149" s="1"/>
      <c r="N2149" s="7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7"/>
      <c r="AB2149" s="7"/>
      <c r="AC2149" s="7"/>
      <c r="AD2149" s="7"/>
    </row>
    <row r="2150" spans="1:30" x14ac:dyDescent="0.25">
      <c r="A2150" s="1"/>
      <c r="B2150" s="1"/>
      <c r="C2150" s="1"/>
      <c r="D2150" s="1"/>
      <c r="E2150" s="7"/>
      <c r="F2150" s="7"/>
      <c r="G2150" s="1"/>
      <c r="H2150" s="1"/>
      <c r="I2150" s="1"/>
      <c r="J2150" s="1"/>
      <c r="K2150" s="1"/>
      <c r="L2150" s="1"/>
      <c r="M2150" s="1"/>
      <c r="N2150" s="7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7"/>
      <c r="AB2150" s="7"/>
      <c r="AC2150" s="7"/>
      <c r="AD2150" s="7"/>
    </row>
    <row r="2151" spans="1:30" x14ac:dyDescent="0.25">
      <c r="A2151" s="1"/>
      <c r="B2151" s="1"/>
      <c r="C2151" s="1"/>
      <c r="D2151" s="1"/>
      <c r="E2151" s="7"/>
      <c r="F2151" s="7"/>
      <c r="G2151" s="1"/>
      <c r="H2151" s="1"/>
      <c r="I2151" s="1"/>
      <c r="J2151" s="1"/>
      <c r="K2151" s="1"/>
      <c r="L2151" s="1"/>
      <c r="M2151" s="1"/>
      <c r="N2151" s="7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7"/>
      <c r="AB2151" s="7"/>
      <c r="AC2151" s="7"/>
      <c r="AD2151" s="7"/>
    </row>
    <row r="2152" spans="1:30" x14ac:dyDescent="0.25">
      <c r="A2152" s="1"/>
      <c r="B2152" s="1"/>
      <c r="C2152" s="1"/>
      <c r="D2152" s="1"/>
      <c r="E2152" s="7"/>
      <c r="F2152" s="7"/>
      <c r="G2152" s="1"/>
      <c r="H2152" s="1"/>
      <c r="I2152" s="1"/>
      <c r="J2152" s="1"/>
      <c r="K2152" s="1"/>
      <c r="L2152" s="1"/>
      <c r="M2152" s="1"/>
      <c r="N2152" s="7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7"/>
      <c r="AB2152" s="7"/>
      <c r="AC2152" s="7"/>
      <c r="AD2152" s="7"/>
    </row>
    <row r="2153" spans="1:30" x14ac:dyDescent="0.25">
      <c r="A2153" s="1"/>
      <c r="B2153" s="1"/>
      <c r="C2153" s="1"/>
      <c r="D2153" s="1"/>
      <c r="E2153" s="7"/>
      <c r="F2153" s="7"/>
      <c r="G2153" s="1"/>
      <c r="H2153" s="1"/>
      <c r="I2153" s="1"/>
      <c r="J2153" s="1"/>
      <c r="K2153" s="1"/>
      <c r="L2153" s="1"/>
      <c r="M2153" s="1"/>
      <c r="N2153" s="7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7"/>
      <c r="AB2153" s="7"/>
      <c r="AC2153" s="7"/>
      <c r="AD2153" s="7"/>
    </row>
    <row r="2154" spans="1:30" x14ac:dyDescent="0.25">
      <c r="A2154" s="1"/>
      <c r="B2154" s="1"/>
      <c r="C2154" s="1"/>
      <c r="D2154" s="1"/>
      <c r="E2154" s="7"/>
      <c r="F2154" s="7"/>
      <c r="G2154" s="1"/>
      <c r="H2154" s="1"/>
      <c r="I2154" s="1"/>
      <c r="J2154" s="1"/>
      <c r="K2154" s="1"/>
      <c r="L2154" s="1"/>
      <c r="M2154" s="1"/>
      <c r="N2154" s="7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7"/>
      <c r="AB2154" s="7"/>
      <c r="AC2154" s="7"/>
      <c r="AD2154" s="7"/>
    </row>
    <row r="2155" spans="1:30" x14ac:dyDescent="0.25">
      <c r="A2155" s="1"/>
      <c r="B2155" s="1"/>
      <c r="C2155" s="1"/>
      <c r="D2155" s="1"/>
      <c r="E2155" s="7"/>
      <c r="F2155" s="7"/>
      <c r="G2155" s="1"/>
      <c r="H2155" s="1"/>
      <c r="I2155" s="1"/>
      <c r="J2155" s="1"/>
      <c r="K2155" s="1"/>
      <c r="L2155" s="1"/>
      <c r="M2155" s="1"/>
      <c r="N2155" s="7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7"/>
      <c r="AB2155" s="7"/>
      <c r="AC2155" s="7"/>
      <c r="AD2155" s="7"/>
    </row>
    <row r="2156" spans="1:30" x14ac:dyDescent="0.25">
      <c r="A2156" s="1"/>
      <c r="B2156" s="1"/>
      <c r="C2156" s="1"/>
      <c r="D2156" s="1"/>
      <c r="E2156" s="7"/>
      <c r="F2156" s="7"/>
      <c r="G2156" s="1"/>
      <c r="H2156" s="1"/>
      <c r="I2156" s="1"/>
      <c r="J2156" s="1"/>
      <c r="K2156" s="1"/>
      <c r="L2156" s="1"/>
      <c r="M2156" s="1"/>
      <c r="N2156" s="7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7"/>
      <c r="AB2156" s="7"/>
      <c r="AC2156" s="7"/>
      <c r="AD2156" s="7"/>
    </row>
    <row r="2157" spans="1:30" x14ac:dyDescent="0.25">
      <c r="A2157" s="1"/>
      <c r="B2157" s="1"/>
      <c r="C2157" s="1"/>
      <c r="D2157" s="1"/>
      <c r="E2157" s="7"/>
      <c r="F2157" s="7"/>
      <c r="G2157" s="1"/>
      <c r="H2157" s="1"/>
      <c r="I2157" s="1"/>
      <c r="J2157" s="1"/>
      <c r="K2157" s="1"/>
      <c r="L2157" s="1"/>
      <c r="M2157" s="1"/>
      <c r="N2157" s="7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7"/>
      <c r="AB2157" s="7"/>
      <c r="AC2157" s="7"/>
      <c r="AD2157" s="7"/>
    </row>
    <row r="2158" spans="1:30" x14ac:dyDescent="0.25">
      <c r="A2158" s="1"/>
      <c r="B2158" s="1"/>
      <c r="C2158" s="1"/>
      <c r="D2158" s="1"/>
      <c r="E2158" s="7"/>
      <c r="F2158" s="7"/>
      <c r="G2158" s="1"/>
      <c r="H2158" s="1"/>
      <c r="I2158" s="1"/>
      <c r="J2158" s="1"/>
      <c r="K2158" s="1"/>
      <c r="L2158" s="1"/>
      <c r="M2158" s="1"/>
      <c r="N2158" s="7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7"/>
      <c r="AB2158" s="7"/>
      <c r="AC2158" s="7"/>
      <c r="AD2158" s="7"/>
    </row>
    <row r="2159" spans="1:30" x14ac:dyDescent="0.25">
      <c r="A2159" s="1"/>
      <c r="B2159" s="1"/>
      <c r="C2159" s="1"/>
      <c r="D2159" s="1"/>
      <c r="E2159" s="7"/>
      <c r="F2159" s="7"/>
      <c r="G2159" s="1"/>
      <c r="H2159" s="1"/>
      <c r="I2159" s="1"/>
      <c r="J2159" s="1"/>
      <c r="K2159" s="1"/>
      <c r="L2159" s="1"/>
      <c r="M2159" s="1"/>
      <c r="N2159" s="7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7"/>
      <c r="AB2159" s="7"/>
      <c r="AC2159" s="7"/>
      <c r="AD2159" s="7"/>
    </row>
    <row r="2160" spans="1:30" x14ac:dyDescent="0.25">
      <c r="A2160" s="1"/>
      <c r="B2160" s="1"/>
      <c r="C2160" s="1"/>
      <c r="D2160" s="1"/>
      <c r="E2160" s="7"/>
      <c r="F2160" s="7"/>
      <c r="G2160" s="1"/>
      <c r="H2160" s="1"/>
      <c r="I2160" s="1"/>
      <c r="J2160" s="1"/>
      <c r="K2160" s="1"/>
      <c r="L2160" s="1"/>
      <c r="M2160" s="1"/>
      <c r="N2160" s="7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7"/>
      <c r="AB2160" s="7"/>
      <c r="AC2160" s="7"/>
      <c r="AD2160" s="7"/>
    </row>
    <row r="2161" spans="1:30" x14ac:dyDescent="0.25">
      <c r="A2161" s="1"/>
      <c r="B2161" s="1"/>
      <c r="C2161" s="1"/>
      <c r="D2161" s="1"/>
      <c r="E2161" s="7"/>
      <c r="F2161" s="7"/>
      <c r="G2161" s="1"/>
      <c r="H2161" s="1"/>
      <c r="I2161" s="1"/>
      <c r="J2161" s="1"/>
      <c r="K2161" s="1"/>
      <c r="L2161" s="1"/>
      <c r="M2161" s="1"/>
      <c r="N2161" s="7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7"/>
      <c r="AB2161" s="7"/>
      <c r="AC2161" s="7"/>
      <c r="AD2161" s="7"/>
    </row>
    <row r="2162" spans="1:30" x14ac:dyDescent="0.25">
      <c r="A2162" s="1"/>
      <c r="B2162" s="1"/>
      <c r="C2162" s="1"/>
      <c r="D2162" s="1"/>
      <c r="E2162" s="7"/>
      <c r="F2162" s="7"/>
      <c r="G2162" s="1"/>
      <c r="H2162" s="1"/>
      <c r="I2162" s="1"/>
      <c r="J2162" s="1"/>
      <c r="K2162" s="1"/>
      <c r="L2162" s="1"/>
      <c r="M2162" s="1"/>
      <c r="N2162" s="7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7"/>
      <c r="AB2162" s="7"/>
      <c r="AC2162" s="7"/>
      <c r="AD2162" s="7"/>
    </row>
    <row r="2163" spans="1:30" x14ac:dyDescent="0.25">
      <c r="A2163" s="1"/>
      <c r="B2163" s="1"/>
      <c r="C2163" s="1"/>
      <c r="D2163" s="1"/>
      <c r="E2163" s="7"/>
      <c r="F2163" s="7"/>
      <c r="G2163" s="1"/>
      <c r="H2163" s="1"/>
      <c r="I2163" s="1"/>
      <c r="J2163" s="1"/>
      <c r="K2163" s="1"/>
      <c r="L2163" s="1"/>
      <c r="M2163" s="1"/>
      <c r="N2163" s="7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7"/>
      <c r="AB2163" s="7"/>
      <c r="AC2163" s="7"/>
      <c r="AD2163" s="7"/>
    </row>
    <row r="2164" spans="1:30" x14ac:dyDescent="0.25">
      <c r="A2164" s="1"/>
      <c r="B2164" s="1"/>
      <c r="C2164" s="1"/>
      <c r="D2164" s="1"/>
      <c r="E2164" s="7"/>
      <c r="F2164" s="7"/>
      <c r="G2164" s="1"/>
      <c r="H2164" s="1"/>
      <c r="I2164" s="1"/>
      <c r="J2164" s="1"/>
      <c r="K2164" s="1"/>
      <c r="L2164" s="1"/>
      <c r="M2164" s="1"/>
      <c r="N2164" s="7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7"/>
      <c r="AB2164" s="7"/>
      <c r="AC2164" s="7"/>
      <c r="AD2164" s="7"/>
    </row>
    <row r="2165" spans="1:30" x14ac:dyDescent="0.25">
      <c r="A2165" s="1"/>
      <c r="B2165" s="1"/>
      <c r="C2165" s="1"/>
      <c r="D2165" s="1"/>
      <c r="E2165" s="7"/>
      <c r="F2165" s="7"/>
      <c r="G2165" s="1"/>
      <c r="H2165" s="1"/>
      <c r="I2165" s="1"/>
      <c r="J2165" s="1"/>
      <c r="K2165" s="1"/>
      <c r="L2165" s="1"/>
      <c r="M2165" s="1"/>
      <c r="N2165" s="7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7"/>
      <c r="AB2165" s="7"/>
      <c r="AC2165" s="7"/>
      <c r="AD2165" s="7"/>
    </row>
    <row r="2166" spans="1:30" x14ac:dyDescent="0.25">
      <c r="A2166" s="1"/>
      <c r="B2166" s="1"/>
      <c r="C2166" s="1"/>
      <c r="D2166" s="1"/>
      <c r="E2166" s="7"/>
      <c r="F2166" s="7"/>
      <c r="G2166" s="1"/>
      <c r="H2166" s="1"/>
      <c r="I2166" s="1"/>
      <c r="J2166" s="1"/>
      <c r="K2166" s="1"/>
      <c r="L2166" s="1"/>
      <c r="M2166" s="1"/>
      <c r="N2166" s="7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7"/>
      <c r="AB2166" s="7"/>
      <c r="AC2166" s="7"/>
      <c r="AD2166" s="7"/>
    </row>
    <row r="2167" spans="1:30" x14ac:dyDescent="0.25">
      <c r="A2167" s="1"/>
      <c r="B2167" s="1"/>
      <c r="C2167" s="1"/>
      <c r="D2167" s="1"/>
      <c r="E2167" s="7"/>
      <c r="F2167" s="7"/>
      <c r="G2167" s="1"/>
      <c r="H2167" s="1"/>
      <c r="I2167" s="1"/>
      <c r="J2167" s="1"/>
      <c r="K2167" s="1"/>
      <c r="L2167" s="1"/>
      <c r="M2167" s="1"/>
      <c r="N2167" s="7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7"/>
      <c r="AB2167" s="7"/>
      <c r="AC2167" s="7"/>
      <c r="AD2167" s="7"/>
    </row>
    <row r="2168" spans="1:30" x14ac:dyDescent="0.25">
      <c r="A2168" s="1"/>
      <c r="B2168" s="1"/>
      <c r="C2168" s="1"/>
      <c r="D2168" s="1"/>
      <c r="E2168" s="7"/>
      <c r="F2168" s="7"/>
      <c r="G2168" s="1"/>
      <c r="H2168" s="1"/>
      <c r="I2168" s="1"/>
      <c r="J2168" s="1"/>
      <c r="K2168" s="1"/>
      <c r="L2168" s="1"/>
      <c r="M2168" s="1"/>
      <c r="N2168" s="7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7"/>
      <c r="AB2168" s="7"/>
      <c r="AC2168" s="7"/>
      <c r="AD2168" s="7"/>
    </row>
    <row r="2169" spans="1:30" x14ac:dyDescent="0.25">
      <c r="A2169" s="1"/>
      <c r="B2169" s="1"/>
      <c r="C2169" s="1"/>
      <c r="D2169" s="1"/>
      <c r="E2169" s="7"/>
      <c r="F2169" s="7"/>
      <c r="G2169" s="1"/>
      <c r="H2169" s="1"/>
      <c r="I2169" s="1"/>
      <c r="J2169" s="1"/>
      <c r="K2169" s="1"/>
      <c r="L2169" s="1"/>
      <c r="M2169" s="1"/>
      <c r="N2169" s="7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7"/>
      <c r="AB2169" s="7"/>
      <c r="AC2169" s="7"/>
      <c r="AD2169" s="7"/>
    </row>
    <row r="2170" spans="1:30" x14ac:dyDescent="0.25">
      <c r="A2170" s="1"/>
      <c r="B2170" s="1"/>
      <c r="C2170" s="1"/>
      <c r="D2170" s="1"/>
      <c r="E2170" s="7"/>
      <c r="F2170" s="7"/>
      <c r="G2170" s="1"/>
      <c r="H2170" s="1"/>
      <c r="I2170" s="1"/>
      <c r="J2170" s="1"/>
      <c r="K2170" s="1"/>
      <c r="L2170" s="1"/>
      <c r="M2170" s="1"/>
      <c r="N2170" s="7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7"/>
      <c r="AB2170" s="7"/>
      <c r="AC2170" s="7"/>
      <c r="AD2170" s="7"/>
    </row>
    <row r="2171" spans="1:30" x14ac:dyDescent="0.25">
      <c r="A2171" s="1"/>
      <c r="B2171" s="1"/>
      <c r="C2171" s="1"/>
      <c r="D2171" s="1"/>
      <c r="E2171" s="7"/>
      <c r="F2171" s="7"/>
      <c r="G2171" s="1"/>
      <c r="H2171" s="1"/>
      <c r="I2171" s="1"/>
      <c r="J2171" s="1"/>
      <c r="K2171" s="1"/>
      <c r="L2171" s="1"/>
      <c r="M2171" s="1"/>
      <c r="N2171" s="7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7"/>
      <c r="AB2171" s="7"/>
      <c r="AC2171" s="7"/>
      <c r="AD2171" s="7"/>
    </row>
    <row r="2172" spans="1:30" x14ac:dyDescent="0.25">
      <c r="A2172" s="1"/>
      <c r="B2172" s="1"/>
      <c r="C2172" s="1"/>
      <c r="D2172" s="1"/>
      <c r="E2172" s="7"/>
      <c r="F2172" s="7"/>
      <c r="G2172" s="1"/>
      <c r="H2172" s="1"/>
      <c r="I2172" s="1"/>
      <c r="J2172" s="1"/>
      <c r="K2172" s="1"/>
      <c r="L2172" s="1"/>
      <c r="M2172" s="1"/>
      <c r="N2172" s="7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7"/>
      <c r="AB2172" s="7"/>
      <c r="AC2172" s="7"/>
      <c r="AD2172" s="7"/>
    </row>
    <row r="2173" spans="1:30" x14ac:dyDescent="0.25">
      <c r="A2173" s="1"/>
      <c r="B2173" s="1"/>
      <c r="C2173" s="1"/>
      <c r="D2173" s="1"/>
      <c r="E2173" s="7"/>
      <c r="F2173" s="7"/>
      <c r="G2173" s="1"/>
      <c r="H2173" s="1"/>
      <c r="I2173" s="1"/>
      <c r="J2173" s="1"/>
      <c r="K2173" s="1"/>
      <c r="L2173" s="1"/>
      <c r="M2173" s="1"/>
      <c r="N2173" s="7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7"/>
      <c r="AB2173" s="7"/>
      <c r="AC2173" s="7"/>
      <c r="AD2173" s="7"/>
    </row>
    <row r="2174" spans="1:30" x14ac:dyDescent="0.25">
      <c r="A2174" s="1"/>
      <c r="B2174" s="1"/>
      <c r="C2174" s="1"/>
      <c r="D2174" s="1"/>
      <c r="E2174" s="7"/>
      <c r="F2174" s="7"/>
      <c r="G2174" s="1"/>
      <c r="H2174" s="1"/>
      <c r="I2174" s="1"/>
      <c r="J2174" s="1"/>
      <c r="K2174" s="1"/>
      <c r="L2174" s="1"/>
      <c r="M2174" s="1"/>
      <c r="N2174" s="7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7"/>
      <c r="AB2174" s="7"/>
      <c r="AC2174" s="7"/>
      <c r="AD2174" s="7"/>
    </row>
    <row r="2175" spans="1:30" x14ac:dyDescent="0.25">
      <c r="A2175" s="1"/>
      <c r="B2175" s="1"/>
      <c r="C2175" s="1"/>
      <c r="D2175" s="1"/>
      <c r="E2175" s="7"/>
      <c r="F2175" s="7"/>
      <c r="G2175" s="1"/>
      <c r="H2175" s="1"/>
      <c r="I2175" s="1"/>
      <c r="J2175" s="1"/>
      <c r="K2175" s="1"/>
      <c r="L2175" s="1"/>
      <c r="M2175" s="1"/>
      <c r="N2175" s="7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7"/>
      <c r="AB2175" s="7"/>
      <c r="AC2175" s="7"/>
      <c r="AD2175" s="7"/>
    </row>
    <row r="2176" spans="1:30" x14ac:dyDescent="0.25">
      <c r="A2176" s="1"/>
      <c r="B2176" s="1"/>
      <c r="C2176" s="1"/>
      <c r="D2176" s="1"/>
      <c r="E2176" s="7"/>
      <c r="F2176" s="7"/>
      <c r="G2176" s="1"/>
      <c r="H2176" s="1"/>
      <c r="I2176" s="1"/>
      <c r="J2176" s="1"/>
      <c r="K2176" s="1"/>
      <c r="L2176" s="1"/>
      <c r="M2176" s="1"/>
      <c r="N2176" s="7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7"/>
      <c r="AB2176" s="7"/>
      <c r="AC2176" s="7"/>
      <c r="AD2176" s="7"/>
    </row>
    <row r="2177" spans="1:30" x14ac:dyDescent="0.25">
      <c r="A2177" s="1"/>
      <c r="B2177" s="1"/>
      <c r="C2177" s="1"/>
      <c r="D2177" s="1"/>
      <c r="E2177" s="7"/>
      <c r="F2177" s="7"/>
      <c r="G2177" s="1"/>
      <c r="H2177" s="1"/>
      <c r="I2177" s="1"/>
      <c r="J2177" s="1"/>
      <c r="K2177" s="1"/>
      <c r="L2177" s="1"/>
      <c r="M2177" s="1"/>
      <c r="N2177" s="7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7"/>
      <c r="AB2177" s="7"/>
      <c r="AC2177" s="7"/>
      <c r="AD2177" s="7"/>
    </row>
    <row r="2178" spans="1:30" x14ac:dyDescent="0.25">
      <c r="A2178" s="1"/>
      <c r="B2178" s="1"/>
      <c r="C2178" s="1"/>
      <c r="D2178" s="1"/>
      <c r="E2178" s="7"/>
      <c r="F2178" s="7"/>
      <c r="G2178" s="1"/>
      <c r="H2178" s="1"/>
      <c r="I2178" s="1"/>
      <c r="J2178" s="1"/>
      <c r="K2178" s="1"/>
      <c r="L2178" s="1"/>
      <c r="M2178" s="1"/>
      <c r="N2178" s="7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7"/>
      <c r="AB2178" s="7"/>
      <c r="AC2178" s="7"/>
      <c r="AD2178" s="7"/>
    </row>
    <row r="2179" spans="1:30" x14ac:dyDescent="0.25">
      <c r="A2179" s="1"/>
      <c r="B2179" s="1"/>
      <c r="C2179" s="1"/>
      <c r="D2179" s="1"/>
      <c r="E2179" s="7"/>
      <c r="F2179" s="7"/>
      <c r="G2179" s="1"/>
      <c r="H2179" s="1"/>
      <c r="I2179" s="1"/>
      <c r="J2179" s="1"/>
      <c r="K2179" s="1"/>
      <c r="L2179" s="1"/>
      <c r="M2179" s="1"/>
      <c r="N2179" s="7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7"/>
      <c r="AB2179" s="7"/>
      <c r="AC2179" s="7"/>
      <c r="AD2179" s="7"/>
    </row>
    <row r="2180" spans="1:30" x14ac:dyDescent="0.25">
      <c r="A2180" s="1"/>
      <c r="B2180" s="1"/>
      <c r="C2180" s="1"/>
      <c r="D2180" s="1"/>
      <c r="E2180" s="7"/>
      <c r="F2180" s="7"/>
      <c r="G2180" s="1"/>
      <c r="H2180" s="1"/>
      <c r="I2180" s="1"/>
      <c r="J2180" s="1"/>
      <c r="K2180" s="1"/>
      <c r="L2180" s="1"/>
      <c r="M2180" s="1"/>
      <c r="N2180" s="7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7"/>
      <c r="AB2180" s="7"/>
      <c r="AC2180" s="7"/>
      <c r="AD2180" s="7"/>
    </row>
    <row r="2181" spans="1:30" x14ac:dyDescent="0.25">
      <c r="A2181" s="1"/>
      <c r="B2181" s="1"/>
      <c r="C2181" s="1"/>
      <c r="D2181" s="1"/>
      <c r="E2181" s="7"/>
      <c r="F2181" s="7"/>
      <c r="G2181" s="1"/>
      <c r="H2181" s="1"/>
      <c r="I2181" s="1"/>
      <c r="J2181" s="1"/>
      <c r="K2181" s="1"/>
      <c r="L2181" s="1"/>
      <c r="M2181" s="1"/>
      <c r="N2181" s="7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7"/>
      <c r="AB2181" s="7"/>
      <c r="AC2181" s="7"/>
      <c r="AD2181" s="7"/>
    </row>
    <row r="2182" spans="1:30" x14ac:dyDescent="0.25">
      <c r="A2182" s="1"/>
      <c r="B2182" s="1"/>
      <c r="C2182" s="1"/>
      <c r="D2182" s="1"/>
      <c r="E2182" s="7"/>
      <c r="F2182" s="7"/>
      <c r="G2182" s="1"/>
      <c r="H2182" s="1"/>
      <c r="I2182" s="1"/>
      <c r="J2182" s="1"/>
      <c r="K2182" s="1"/>
      <c r="L2182" s="1"/>
      <c r="M2182" s="1"/>
      <c r="N2182" s="7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7"/>
      <c r="AB2182" s="7"/>
      <c r="AC2182" s="7"/>
      <c r="AD2182" s="7"/>
    </row>
    <row r="2183" spans="1:30" x14ac:dyDescent="0.25">
      <c r="A2183" s="1"/>
      <c r="B2183" s="1"/>
      <c r="C2183" s="1"/>
      <c r="D2183" s="1"/>
      <c r="E2183" s="7"/>
      <c r="F2183" s="7"/>
      <c r="G2183" s="1"/>
      <c r="H2183" s="1"/>
      <c r="I2183" s="1"/>
      <c r="J2183" s="1"/>
      <c r="K2183" s="1"/>
      <c r="L2183" s="1"/>
      <c r="M2183" s="1"/>
      <c r="N2183" s="7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7"/>
      <c r="AB2183" s="7"/>
      <c r="AC2183" s="7"/>
      <c r="AD2183" s="7"/>
    </row>
    <row r="2184" spans="1:30" x14ac:dyDescent="0.25">
      <c r="A2184" s="1"/>
      <c r="B2184" s="1"/>
      <c r="C2184" s="1"/>
      <c r="D2184" s="1"/>
      <c r="E2184" s="7"/>
      <c r="F2184" s="7"/>
      <c r="G2184" s="1"/>
      <c r="H2184" s="1"/>
      <c r="I2184" s="1"/>
      <c r="J2184" s="1"/>
      <c r="K2184" s="1"/>
      <c r="L2184" s="1"/>
      <c r="M2184" s="1"/>
      <c r="N2184" s="7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7"/>
      <c r="AB2184" s="7"/>
      <c r="AC2184" s="7"/>
      <c r="AD2184" s="7"/>
    </row>
    <row r="2185" spans="1:30" x14ac:dyDescent="0.25">
      <c r="A2185" s="1"/>
      <c r="B2185" s="1"/>
      <c r="C2185" s="1"/>
      <c r="D2185" s="1"/>
      <c r="E2185" s="7"/>
      <c r="F2185" s="7"/>
      <c r="G2185" s="1"/>
      <c r="H2185" s="1"/>
      <c r="I2185" s="1"/>
      <c r="J2185" s="1"/>
      <c r="K2185" s="1"/>
      <c r="L2185" s="1"/>
      <c r="M2185" s="1"/>
      <c r="N2185" s="7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7"/>
      <c r="AB2185" s="7"/>
      <c r="AC2185" s="7"/>
      <c r="AD2185" s="7"/>
    </row>
    <row r="2186" spans="1:30" x14ac:dyDescent="0.25">
      <c r="A2186" s="1"/>
      <c r="B2186" s="1"/>
      <c r="C2186" s="1"/>
      <c r="D2186" s="1"/>
      <c r="E2186" s="7"/>
      <c r="F2186" s="7"/>
      <c r="G2186" s="1"/>
      <c r="H2186" s="1"/>
      <c r="I2186" s="1"/>
      <c r="J2186" s="1"/>
      <c r="K2186" s="1"/>
      <c r="L2186" s="1"/>
      <c r="M2186" s="1"/>
      <c r="N2186" s="7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7"/>
      <c r="AB2186" s="7"/>
      <c r="AC2186" s="7"/>
      <c r="AD2186" s="7"/>
    </row>
    <row r="2187" spans="1:30" x14ac:dyDescent="0.25">
      <c r="A2187" s="1"/>
      <c r="B2187" s="1"/>
      <c r="C2187" s="1"/>
      <c r="D2187" s="1"/>
      <c r="E2187" s="7"/>
      <c r="F2187" s="7"/>
      <c r="G2187" s="1"/>
      <c r="H2187" s="1"/>
      <c r="I2187" s="1"/>
      <c r="J2187" s="1"/>
      <c r="K2187" s="1"/>
      <c r="L2187" s="1"/>
      <c r="M2187" s="1"/>
      <c r="N2187" s="7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7"/>
      <c r="AB2187" s="7"/>
      <c r="AC2187" s="7"/>
      <c r="AD2187" s="7"/>
    </row>
    <row r="2188" spans="1:30" x14ac:dyDescent="0.25">
      <c r="A2188" s="1"/>
      <c r="B2188" s="1"/>
      <c r="C2188" s="1"/>
      <c r="D2188" s="1"/>
      <c r="E2188" s="7"/>
      <c r="F2188" s="7"/>
      <c r="G2188" s="1"/>
      <c r="H2188" s="1"/>
      <c r="I2188" s="1"/>
      <c r="J2188" s="1"/>
      <c r="K2188" s="1"/>
      <c r="L2188" s="1"/>
      <c r="M2188" s="1"/>
      <c r="N2188" s="7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7"/>
      <c r="AB2188" s="7"/>
      <c r="AC2188" s="7"/>
      <c r="AD2188" s="7"/>
    </row>
    <row r="2189" spans="1:30" x14ac:dyDescent="0.25">
      <c r="A2189" s="1"/>
      <c r="B2189" s="1"/>
      <c r="C2189" s="1"/>
      <c r="D2189" s="1"/>
      <c r="E2189" s="7"/>
      <c r="F2189" s="7"/>
      <c r="G2189" s="1"/>
      <c r="H2189" s="1"/>
      <c r="I2189" s="1"/>
      <c r="J2189" s="1"/>
      <c r="K2189" s="1"/>
      <c r="L2189" s="1"/>
      <c r="M2189" s="1"/>
      <c r="N2189" s="7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7"/>
      <c r="AB2189" s="7"/>
      <c r="AC2189" s="7"/>
      <c r="AD2189" s="7"/>
    </row>
    <row r="2190" spans="1:30" x14ac:dyDescent="0.25">
      <c r="A2190" s="1"/>
      <c r="B2190" s="1"/>
      <c r="C2190" s="1"/>
      <c r="D2190" s="1"/>
      <c r="E2190" s="7"/>
      <c r="F2190" s="7"/>
      <c r="G2190" s="1"/>
      <c r="H2190" s="1"/>
      <c r="I2190" s="1"/>
      <c r="J2190" s="1"/>
      <c r="K2190" s="1"/>
      <c r="L2190" s="1"/>
      <c r="M2190" s="1"/>
      <c r="N2190" s="7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7"/>
      <c r="AB2190" s="7"/>
      <c r="AC2190" s="7"/>
      <c r="AD2190" s="7"/>
    </row>
    <row r="2191" spans="1:30" x14ac:dyDescent="0.25">
      <c r="A2191" s="1"/>
      <c r="B2191" s="1"/>
      <c r="C2191" s="1"/>
      <c r="D2191" s="1"/>
      <c r="E2191" s="7"/>
      <c r="F2191" s="7"/>
      <c r="G2191" s="1"/>
      <c r="H2191" s="1"/>
      <c r="I2191" s="1"/>
      <c r="J2191" s="1"/>
      <c r="K2191" s="1"/>
      <c r="L2191" s="1"/>
      <c r="M2191" s="1"/>
      <c r="N2191" s="7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7"/>
      <c r="AB2191" s="7"/>
      <c r="AC2191" s="7"/>
      <c r="AD2191" s="7"/>
    </row>
    <row r="2192" spans="1:30" x14ac:dyDescent="0.25">
      <c r="A2192" s="1"/>
      <c r="B2192" s="1"/>
      <c r="C2192" s="1"/>
      <c r="D2192" s="1"/>
      <c r="E2192" s="7"/>
      <c r="F2192" s="7"/>
      <c r="G2192" s="1"/>
      <c r="H2192" s="1"/>
      <c r="I2192" s="1"/>
      <c r="J2192" s="1"/>
      <c r="K2192" s="1"/>
      <c r="L2192" s="1"/>
      <c r="M2192" s="1"/>
      <c r="N2192" s="7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7"/>
      <c r="AB2192" s="7"/>
      <c r="AC2192" s="7"/>
      <c r="AD2192" s="7"/>
    </row>
    <row r="2193" spans="1:30" x14ac:dyDescent="0.25">
      <c r="A2193" s="1"/>
      <c r="B2193" s="1"/>
      <c r="C2193" s="1"/>
      <c r="D2193" s="1"/>
      <c r="E2193" s="7"/>
      <c r="F2193" s="7"/>
      <c r="G2193" s="1"/>
      <c r="H2193" s="1"/>
      <c r="I2193" s="1"/>
      <c r="J2193" s="1"/>
      <c r="K2193" s="1"/>
      <c r="L2193" s="1"/>
      <c r="M2193" s="1"/>
      <c r="N2193" s="7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7"/>
      <c r="AB2193" s="7"/>
      <c r="AC2193" s="7"/>
      <c r="AD2193" s="7"/>
    </row>
    <row r="2194" spans="1:30" x14ac:dyDescent="0.25">
      <c r="A2194" s="1"/>
      <c r="B2194" s="1"/>
      <c r="C2194" s="1"/>
      <c r="D2194" s="1"/>
      <c r="E2194" s="7"/>
      <c r="F2194" s="7"/>
      <c r="G2194" s="1"/>
      <c r="H2194" s="1"/>
      <c r="I2194" s="1"/>
      <c r="J2194" s="1"/>
      <c r="K2194" s="1"/>
      <c r="L2194" s="1"/>
      <c r="M2194" s="1"/>
      <c r="N2194" s="7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7"/>
      <c r="AB2194" s="7"/>
      <c r="AC2194" s="7"/>
      <c r="AD2194" s="7"/>
    </row>
    <row r="2195" spans="1:30" x14ac:dyDescent="0.25">
      <c r="A2195" s="1"/>
      <c r="B2195" s="1"/>
      <c r="C2195" s="1"/>
      <c r="D2195" s="1"/>
      <c r="E2195" s="7"/>
      <c r="F2195" s="7"/>
      <c r="G2195" s="1"/>
      <c r="H2195" s="1"/>
      <c r="I2195" s="1"/>
      <c r="J2195" s="1"/>
      <c r="K2195" s="1"/>
      <c r="L2195" s="1"/>
      <c r="M2195" s="1"/>
      <c r="N2195" s="7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7"/>
      <c r="AB2195" s="7"/>
      <c r="AC2195" s="7"/>
      <c r="AD2195" s="7"/>
    </row>
    <row r="2196" spans="1:30" x14ac:dyDescent="0.25">
      <c r="A2196" s="1"/>
      <c r="B2196" s="1"/>
      <c r="C2196" s="1"/>
      <c r="D2196" s="1"/>
      <c r="E2196" s="7"/>
      <c r="F2196" s="7"/>
      <c r="G2196" s="1"/>
      <c r="H2196" s="1"/>
      <c r="I2196" s="1"/>
      <c r="J2196" s="1"/>
      <c r="K2196" s="1"/>
      <c r="L2196" s="1"/>
      <c r="M2196" s="1"/>
      <c r="N2196" s="7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7"/>
      <c r="AB2196" s="7"/>
      <c r="AC2196" s="7"/>
      <c r="AD2196" s="7"/>
    </row>
    <row r="2197" spans="1:30" x14ac:dyDescent="0.25">
      <c r="A2197" s="1"/>
      <c r="B2197" s="1"/>
      <c r="C2197" s="1"/>
      <c r="D2197" s="1"/>
      <c r="E2197" s="7"/>
      <c r="F2197" s="7"/>
      <c r="G2197" s="1"/>
      <c r="H2197" s="1"/>
      <c r="I2197" s="1"/>
      <c r="J2197" s="1"/>
      <c r="K2197" s="1"/>
      <c r="L2197" s="1"/>
      <c r="M2197" s="1"/>
      <c r="N2197" s="7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7"/>
      <c r="AB2197" s="7"/>
      <c r="AC2197" s="7"/>
      <c r="AD2197" s="7"/>
    </row>
    <row r="2198" spans="1:30" x14ac:dyDescent="0.25">
      <c r="A2198" s="1"/>
      <c r="B2198" s="1"/>
      <c r="C2198" s="1"/>
      <c r="D2198" s="1"/>
      <c r="E2198" s="7"/>
      <c r="F2198" s="7"/>
      <c r="G2198" s="1"/>
      <c r="H2198" s="1"/>
      <c r="I2198" s="1"/>
      <c r="J2198" s="1"/>
      <c r="K2198" s="1"/>
      <c r="L2198" s="1"/>
      <c r="M2198" s="1"/>
      <c r="N2198" s="7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7"/>
      <c r="AB2198" s="7"/>
      <c r="AC2198" s="7"/>
      <c r="AD2198" s="7"/>
    </row>
    <row r="2199" spans="1:30" x14ac:dyDescent="0.25">
      <c r="A2199" s="1"/>
      <c r="B2199" s="1"/>
      <c r="C2199" s="1"/>
      <c r="D2199" s="1"/>
      <c r="E2199" s="7"/>
      <c r="F2199" s="7"/>
      <c r="G2199" s="1"/>
      <c r="H2199" s="1"/>
      <c r="I2199" s="1"/>
      <c r="J2199" s="1"/>
      <c r="K2199" s="1"/>
      <c r="L2199" s="1"/>
      <c r="M2199" s="1"/>
      <c r="N2199" s="7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7"/>
      <c r="AB2199" s="7"/>
      <c r="AC2199" s="7"/>
      <c r="AD2199" s="7"/>
    </row>
    <row r="2200" spans="1:30" x14ac:dyDescent="0.25">
      <c r="A2200" s="1"/>
      <c r="B2200" s="1"/>
      <c r="C2200" s="1"/>
      <c r="D2200" s="1"/>
      <c r="E2200" s="7"/>
      <c r="F2200" s="7"/>
      <c r="G2200" s="1"/>
      <c r="H2200" s="1"/>
      <c r="I2200" s="1"/>
      <c r="J2200" s="1"/>
      <c r="K2200" s="1"/>
      <c r="L2200" s="1"/>
      <c r="M2200" s="1"/>
      <c r="N2200" s="7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7"/>
      <c r="AB2200" s="7"/>
      <c r="AC2200" s="7"/>
      <c r="AD2200" s="7"/>
    </row>
    <row r="2201" spans="1:30" x14ac:dyDescent="0.25">
      <c r="A2201" s="1"/>
      <c r="B2201" s="1"/>
      <c r="C2201" s="1"/>
      <c r="D2201" s="1"/>
      <c r="E2201" s="7"/>
      <c r="F2201" s="7"/>
      <c r="G2201" s="1"/>
      <c r="H2201" s="1"/>
      <c r="I2201" s="1"/>
      <c r="J2201" s="1"/>
      <c r="K2201" s="1"/>
      <c r="L2201" s="1"/>
      <c r="M2201" s="1"/>
      <c r="N2201" s="7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7"/>
      <c r="AB2201" s="7"/>
      <c r="AC2201" s="7"/>
      <c r="AD2201" s="7"/>
    </row>
    <row r="2202" spans="1:30" x14ac:dyDescent="0.25">
      <c r="A2202" s="1"/>
      <c r="B2202" s="1"/>
      <c r="C2202" s="1"/>
      <c r="D2202" s="1"/>
      <c r="E2202" s="7"/>
      <c r="F2202" s="7"/>
      <c r="G2202" s="1"/>
      <c r="H2202" s="1"/>
      <c r="I2202" s="1"/>
      <c r="J2202" s="1"/>
      <c r="K2202" s="1"/>
      <c r="L2202" s="1"/>
      <c r="M2202" s="1"/>
      <c r="N2202" s="7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7"/>
      <c r="AB2202" s="7"/>
      <c r="AC2202" s="7"/>
      <c r="AD2202" s="7"/>
    </row>
    <row r="2203" spans="1:30" x14ac:dyDescent="0.25">
      <c r="A2203" s="1"/>
      <c r="B2203" s="1"/>
      <c r="C2203" s="1"/>
      <c r="D2203" s="1"/>
      <c r="E2203" s="7"/>
      <c r="F2203" s="7"/>
      <c r="G2203" s="1"/>
      <c r="H2203" s="1"/>
      <c r="I2203" s="1"/>
      <c r="J2203" s="1"/>
      <c r="K2203" s="1"/>
      <c r="L2203" s="1"/>
      <c r="M2203" s="1"/>
      <c r="N2203" s="7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7"/>
      <c r="AB2203" s="7"/>
      <c r="AC2203" s="7"/>
      <c r="AD2203" s="7"/>
    </row>
    <row r="2204" spans="1:30" x14ac:dyDescent="0.25">
      <c r="A2204" s="1"/>
      <c r="B2204" s="1"/>
      <c r="C2204" s="1"/>
      <c r="D2204" s="1"/>
      <c r="E2204" s="7"/>
      <c r="F2204" s="7"/>
      <c r="G2204" s="1"/>
      <c r="H2204" s="1"/>
      <c r="I2204" s="1"/>
      <c r="J2204" s="1"/>
      <c r="K2204" s="1"/>
      <c r="L2204" s="1"/>
      <c r="M2204" s="1"/>
      <c r="N2204" s="7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7"/>
      <c r="AB2204" s="7"/>
      <c r="AC2204" s="7"/>
      <c r="AD2204" s="7"/>
    </row>
    <row r="2205" spans="1:30" x14ac:dyDescent="0.25">
      <c r="A2205" s="1"/>
      <c r="B2205" s="1"/>
      <c r="C2205" s="1"/>
      <c r="D2205" s="1"/>
      <c r="E2205" s="7"/>
      <c r="F2205" s="7"/>
      <c r="G2205" s="1"/>
      <c r="H2205" s="1"/>
      <c r="I2205" s="1"/>
      <c r="J2205" s="1"/>
      <c r="K2205" s="1"/>
      <c r="L2205" s="1"/>
      <c r="M2205" s="1"/>
      <c r="N2205" s="7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7"/>
      <c r="AB2205" s="7"/>
      <c r="AC2205" s="7"/>
      <c r="AD2205" s="7"/>
    </row>
    <row r="2206" spans="1:30" x14ac:dyDescent="0.25">
      <c r="A2206" s="1"/>
      <c r="B2206" s="1"/>
      <c r="C2206" s="1"/>
      <c r="D2206" s="1"/>
      <c r="E2206" s="7"/>
      <c r="F2206" s="7"/>
      <c r="G2206" s="1"/>
      <c r="H2206" s="1"/>
      <c r="I2206" s="1"/>
      <c r="J2206" s="1"/>
      <c r="K2206" s="1"/>
      <c r="L2206" s="1"/>
      <c r="M2206" s="1"/>
      <c r="N2206" s="7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7"/>
      <c r="AB2206" s="7"/>
      <c r="AC2206" s="7"/>
      <c r="AD2206" s="7"/>
    </row>
    <row r="2207" spans="1:30" x14ac:dyDescent="0.25">
      <c r="A2207" s="1"/>
      <c r="B2207" s="1"/>
      <c r="C2207" s="1"/>
      <c r="D2207" s="1"/>
      <c r="E2207" s="7"/>
      <c r="F2207" s="7"/>
      <c r="G2207" s="1"/>
      <c r="H2207" s="1"/>
      <c r="I2207" s="1"/>
      <c r="J2207" s="1"/>
      <c r="K2207" s="1"/>
      <c r="L2207" s="1"/>
      <c r="M2207" s="1"/>
      <c r="N2207" s="7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7"/>
      <c r="AB2207" s="7"/>
      <c r="AC2207" s="7"/>
      <c r="AD2207" s="7"/>
    </row>
    <row r="2208" spans="1:30" x14ac:dyDescent="0.25">
      <c r="A2208" s="1"/>
      <c r="B2208" s="1"/>
      <c r="C2208" s="1"/>
      <c r="D2208" s="1"/>
      <c r="E2208" s="7"/>
      <c r="F2208" s="7"/>
      <c r="G2208" s="1"/>
      <c r="H2208" s="1"/>
      <c r="I2208" s="1"/>
      <c r="J2208" s="1"/>
      <c r="K2208" s="1"/>
      <c r="L2208" s="1"/>
      <c r="M2208" s="1"/>
      <c r="N2208" s="7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7"/>
      <c r="AB2208" s="7"/>
      <c r="AC2208" s="7"/>
      <c r="AD2208" s="7"/>
    </row>
    <row r="2209" spans="1:30" x14ac:dyDescent="0.25">
      <c r="A2209" s="1"/>
      <c r="B2209" s="1"/>
      <c r="C2209" s="1"/>
      <c r="D2209" s="1"/>
      <c r="E2209" s="7"/>
      <c r="F2209" s="7"/>
      <c r="G2209" s="1"/>
      <c r="H2209" s="1"/>
      <c r="I2209" s="1"/>
      <c r="J2209" s="1"/>
      <c r="K2209" s="1"/>
      <c r="L2209" s="1"/>
      <c r="M2209" s="1"/>
      <c r="N2209" s="7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7"/>
      <c r="AB2209" s="7"/>
      <c r="AC2209" s="7"/>
      <c r="AD2209" s="7"/>
    </row>
    <row r="2210" spans="1:30" x14ac:dyDescent="0.25">
      <c r="A2210" s="1"/>
      <c r="B2210" s="1"/>
      <c r="C2210" s="1"/>
      <c r="D2210" s="1"/>
      <c r="E2210" s="7"/>
      <c r="F2210" s="7"/>
      <c r="G2210" s="1"/>
      <c r="H2210" s="1"/>
      <c r="I2210" s="1"/>
      <c r="J2210" s="1"/>
      <c r="K2210" s="1"/>
      <c r="L2210" s="1"/>
      <c r="M2210" s="1"/>
      <c r="N2210" s="7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7"/>
      <c r="AB2210" s="7"/>
      <c r="AC2210" s="7"/>
      <c r="AD2210" s="7"/>
    </row>
    <row r="2211" spans="1:30" x14ac:dyDescent="0.25">
      <c r="A2211" s="1"/>
      <c r="B2211" s="1"/>
      <c r="C2211" s="1"/>
      <c r="D2211" s="1"/>
      <c r="E2211" s="7"/>
      <c r="F2211" s="7"/>
      <c r="G2211" s="1"/>
      <c r="H2211" s="1"/>
      <c r="I2211" s="1"/>
      <c r="J2211" s="1"/>
      <c r="K2211" s="1"/>
      <c r="L2211" s="1"/>
      <c r="M2211" s="1"/>
      <c r="N2211" s="7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7"/>
      <c r="AB2211" s="7"/>
      <c r="AC2211" s="7"/>
      <c r="AD2211" s="7"/>
    </row>
    <row r="2212" spans="1:30" x14ac:dyDescent="0.25">
      <c r="A2212" s="1"/>
      <c r="B2212" s="1"/>
      <c r="C2212" s="1"/>
      <c r="D2212" s="1"/>
      <c r="E2212" s="7"/>
      <c r="F2212" s="7"/>
      <c r="G2212" s="1"/>
      <c r="H2212" s="1"/>
      <c r="I2212" s="1"/>
      <c r="J2212" s="1"/>
      <c r="K2212" s="1"/>
      <c r="L2212" s="1"/>
      <c r="M2212" s="1"/>
      <c r="N2212" s="7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7"/>
      <c r="AB2212" s="7"/>
      <c r="AC2212" s="7"/>
      <c r="AD2212" s="7"/>
    </row>
    <row r="2213" spans="1:30" x14ac:dyDescent="0.25">
      <c r="A2213" s="1"/>
      <c r="B2213" s="1"/>
      <c r="C2213" s="1"/>
      <c r="D2213" s="1"/>
      <c r="E2213" s="7"/>
      <c r="F2213" s="7"/>
      <c r="G2213" s="1"/>
      <c r="H2213" s="1"/>
      <c r="I2213" s="1"/>
      <c r="J2213" s="1"/>
      <c r="K2213" s="1"/>
      <c r="L2213" s="1"/>
      <c r="M2213" s="1"/>
      <c r="N2213" s="7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7"/>
      <c r="AB2213" s="7"/>
      <c r="AC2213" s="7"/>
      <c r="AD2213" s="7"/>
    </row>
    <row r="2214" spans="1:30" x14ac:dyDescent="0.25">
      <c r="A2214" s="1"/>
      <c r="B2214" s="1"/>
      <c r="C2214" s="1"/>
      <c r="D2214" s="1"/>
      <c r="E2214" s="7"/>
      <c r="F2214" s="7"/>
      <c r="G2214" s="1"/>
      <c r="H2214" s="1"/>
      <c r="I2214" s="1"/>
      <c r="J2214" s="1"/>
      <c r="K2214" s="1"/>
      <c r="L2214" s="1"/>
      <c r="M2214" s="1"/>
      <c r="N2214" s="7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7"/>
      <c r="AB2214" s="7"/>
      <c r="AC2214" s="7"/>
      <c r="AD2214" s="7"/>
    </row>
    <row r="2215" spans="1:30" x14ac:dyDescent="0.25">
      <c r="A2215" s="1"/>
      <c r="B2215" s="1"/>
      <c r="C2215" s="1"/>
      <c r="D2215" s="1"/>
      <c r="E2215" s="7"/>
      <c r="F2215" s="7"/>
      <c r="G2215" s="1"/>
      <c r="H2215" s="1"/>
      <c r="I2215" s="1"/>
      <c r="J2215" s="1"/>
      <c r="K2215" s="1"/>
      <c r="L2215" s="1"/>
      <c r="M2215" s="1"/>
      <c r="N2215" s="7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7"/>
      <c r="AB2215" s="7"/>
      <c r="AC2215" s="7"/>
      <c r="AD2215" s="7"/>
    </row>
    <row r="2216" spans="1:30" x14ac:dyDescent="0.25">
      <c r="A2216" s="1"/>
      <c r="B2216" s="1"/>
      <c r="C2216" s="1"/>
      <c r="D2216" s="1"/>
      <c r="E2216" s="7"/>
      <c r="F2216" s="7"/>
      <c r="G2216" s="1"/>
      <c r="H2216" s="1"/>
      <c r="I2216" s="1"/>
      <c r="J2216" s="1"/>
      <c r="K2216" s="1"/>
      <c r="L2216" s="1"/>
      <c r="M2216" s="1"/>
      <c r="N2216" s="7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7"/>
      <c r="AB2216" s="7"/>
      <c r="AC2216" s="7"/>
      <c r="AD2216" s="7"/>
    </row>
    <row r="2217" spans="1:30" x14ac:dyDescent="0.25">
      <c r="A2217" s="1"/>
      <c r="B2217" s="1"/>
      <c r="C2217" s="1"/>
      <c r="D2217" s="1"/>
      <c r="E2217" s="7"/>
      <c r="F2217" s="7"/>
      <c r="G2217" s="1"/>
      <c r="H2217" s="1"/>
      <c r="I2217" s="1"/>
      <c r="J2217" s="1"/>
      <c r="K2217" s="1"/>
      <c r="L2217" s="1"/>
      <c r="M2217" s="1"/>
      <c r="N2217" s="7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7"/>
      <c r="AB2217" s="7"/>
      <c r="AC2217" s="7"/>
      <c r="AD2217" s="7"/>
    </row>
    <row r="2218" spans="1:30" x14ac:dyDescent="0.25">
      <c r="A2218" s="1"/>
      <c r="B2218" s="1"/>
      <c r="C2218" s="1"/>
      <c r="D2218" s="1"/>
      <c r="E2218" s="7"/>
      <c r="F2218" s="7"/>
      <c r="G2218" s="1"/>
      <c r="H2218" s="1"/>
      <c r="I2218" s="1"/>
      <c r="J2218" s="1"/>
      <c r="K2218" s="1"/>
      <c r="L2218" s="1"/>
      <c r="M2218" s="1"/>
      <c r="N2218" s="7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7"/>
      <c r="AB2218" s="7"/>
      <c r="AC2218" s="7"/>
      <c r="AD2218" s="7"/>
    </row>
    <row r="2219" spans="1:30" x14ac:dyDescent="0.25">
      <c r="A2219" s="1"/>
      <c r="B2219" s="1"/>
      <c r="C2219" s="1"/>
      <c r="D2219" s="1"/>
      <c r="E2219" s="7"/>
      <c r="F2219" s="7"/>
      <c r="G2219" s="1"/>
      <c r="H2219" s="1"/>
      <c r="I2219" s="1"/>
      <c r="J2219" s="1"/>
      <c r="K2219" s="1"/>
      <c r="L2219" s="1"/>
      <c r="M2219" s="1"/>
      <c r="N2219" s="7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7"/>
      <c r="AB2219" s="7"/>
      <c r="AC2219" s="7"/>
      <c r="AD2219" s="7"/>
    </row>
    <row r="2220" spans="1:30" x14ac:dyDescent="0.25">
      <c r="A2220" s="1"/>
      <c r="B2220" s="1"/>
      <c r="C2220" s="1"/>
      <c r="D2220" s="1"/>
      <c r="E2220" s="7"/>
      <c r="F2220" s="7"/>
      <c r="G2220" s="1"/>
      <c r="H2220" s="1"/>
      <c r="I2220" s="1"/>
      <c r="J2220" s="1"/>
      <c r="K2220" s="1"/>
      <c r="L2220" s="1"/>
      <c r="M2220" s="1"/>
      <c r="N2220" s="7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7"/>
      <c r="AB2220" s="7"/>
      <c r="AC2220" s="7"/>
      <c r="AD2220" s="7"/>
    </row>
    <row r="2221" spans="1:30" x14ac:dyDescent="0.25">
      <c r="A2221" s="1"/>
      <c r="B2221" s="1"/>
      <c r="C2221" s="1"/>
      <c r="D2221" s="1"/>
      <c r="E2221" s="7"/>
      <c r="F2221" s="7"/>
      <c r="G2221" s="1"/>
      <c r="H2221" s="1"/>
      <c r="I2221" s="1"/>
      <c r="J2221" s="1"/>
      <c r="K2221" s="1"/>
      <c r="L2221" s="1"/>
      <c r="M2221" s="1"/>
      <c r="N2221" s="7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7"/>
      <c r="AB2221" s="7"/>
      <c r="AC2221" s="7"/>
      <c r="AD2221" s="7"/>
    </row>
    <row r="2222" spans="1:30" x14ac:dyDescent="0.25">
      <c r="A2222" s="1"/>
      <c r="B2222" s="1"/>
      <c r="C2222" s="1"/>
      <c r="D2222" s="1"/>
      <c r="E2222" s="7"/>
      <c r="F2222" s="7"/>
      <c r="G2222" s="1"/>
      <c r="H2222" s="1"/>
      <c r="I2222" s="1"/>
      <c r="J2222" s="1"/>
      <c r="K2222" s="1"/>
      <c r="L2222" s="1"/>
      <c r="M2222" s="1"/>
      <c r="N2222" s="7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7"/>
      <c r="AB2222" s="7"/>
      <c r="AC2222" s="7"/>
      <c r="AD2222" s="7"/>
    </row>
    <row r="2223" spans="1:30" x14ac:dyDescent="0.25">
      <c r="A2223" s="1"/>
      <c r="B2223" s="1"/>
      <c r="C2223" s="1"/>
      <c r="D2223" s="1"/>
      <c r="E2223" s="7"/>
      <c r="F2223" s="7"/>
      <c r="G2223" s="1"/>
      <c r="H2223" s="1"/>
      <c r="I2223" s="1"/>
      <c r="J2223" s="1"/>
      <c r="K2223" s="1"/>
      <c r="L2223" s="1"/>
      <c r="M2223" s="1"/>
      <c r="N2223" s="7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7"/>
      <c r="AB2223" s="7"/>
      <c r="AC2223" s="7"/>
      <c r="AD2223" s="7"/>
    </row>
    <row r="2224" spans="1:30" x14ac:dyDescent="0.25">
      <c r="A2224" s="1"/>
      <c r="B2224" s="1"/>
      <c r="C2224" s="1"/>
      <c r="D2224" s="1"/>
      <c r="E2224" s="7"/>
      <c r="F2224" s="7"/>
      <c r="G2224" s="1"/>
      <c r="H2224" s="1"/>
      <c r="I2224" s="1"/>
      <c r="J2224" s="1"/>
      <c r="K2224" s="1"/>
      <c r="L2224" s="1"/>
      <c r="M2224" s="1"/>
      <c r="N2224" s="7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7"/>
      <c r="AB2224" s="7"/>
      <c r="AC2224" s="7"/>
      <c r="AD2224" s="7"/>
    </row>
    <row r="2225" spans="1:30" x14ac:dyDescent="0.25">
      <c r="A2225" s="1"/>
      <c r="B2225" s="1"/>
      <c r="C2225" s="1"/>
      <c r="D2225" s="1"/>
      <c r="E2225" s="7"/>
      <c r="F2225" s="7"/>
      <c r="G2225" s="1"/>
      <c r="H2225" s="1"/>
      <c r="I2225" s="1"/>
      <c r="J2225" s="1"/>
      <c r="K2225" s="1"/>
      <c r="L2225" s="1"/>
      <c r="M2225" s="1"/>
      <c r="N2225" s="7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7"/>
      <c r="AB2225" s="7"/>
      <c r="AC2225" s="7"/>
      <c r="AD2225" s="7"/>
    </row>
    <row r="2226" spans="1:30" x14ac:dyDescent="0.25">
      <c r="A2226" s="1"/>
      <c r="B2226" s="1"/>
      <c r="C2226" s="1"/>
      <c r="D2226" s="1"/>
      <c r="E2226" s="7"/>
      <c r="F2226" s="7"/>
      <c r="G2226" s="1"/>
      <c r="H2226" s="1"/>
      <c r="I2226" s="1"/>
      <c r="J2226" s="1"/>
      <c r="K2226" s="1"/>
      <c r="L2226" s="1"/>
      <c r="M2226" s="1"/>
      <c r="N2226" s="7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7"/>
      <c r="AB2226" s="7"/>
      <c r="AC2226" s="7"/>
      <c r="AD2226" s="7"/>
    </row>
    <row r="2227" spans="1:30" x14ac:dyDescent="0.25">
      <c r="A2227" s="1"/>
      <c r="B2227" s="1"/>
      <c r="C2227" s="1"/>
      <c r="D2227" s="1"/>
      <c r="E2227" s="7"/>
      <c r="F2227" s="7"/>
      <c r="G2227" s="1"/>
      <c r="H2227" s="1"/>
      <c r="I2227" s="1"/>
      <c r="J2227" s="1"/>
      <c r="K2227" s="1"/>
      <c r="L2227" s="1"/>
      <c r="M2227" s="1"/>
      <c r="N2227" s="7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7"/>
      <c r="AB2227" s="7"/>
      <c r="AC2227" s="7"/>
      <c r="AD2227" s="7"/>
    </row>
    <row r="2228" spans="1:30" x14ac:dyDescent="0.25">
      <c r="A2228" s="1"/>
      <c r="B2228" s="1"/>
      <c r="C2228" s="1"/>
      <c r="D2228" s="1"/>
      <c r="E2228" s="7"/>
      <c r="F2228" s="7"/>
      <c r="G2228" s="1"/>
      <c r="H2228" s="1"/>
      <c r="I2228" s="1"/>
      <c r="J2228" s="1"/>
      <c r="K2228" s="1"/>
      <c r="L2228" s="1"/>
      <c r="M2228" s="1"/>
      <c r="N2228" s="7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7"/>
      <c r="AB2228" s="7"/>
      <c r="AC2228" s="7"/>
      <c r="AD2228" s="7"/>
    </row>
    <row r="2229" spans="1:30" x14ac:dyDescent="0.25">
      <c r="A2229" s="1"/>
      <c r="B2229" s="1"/>
      <c r="C2229" s="1"/>
      <c r="D2229" s="1"/>
      <c r="E2229" s="7"/>
      <c r="F2229" s="7"/>
      <c r="G2229" s="1"/>
      <c r="H2229" s="1"/>
      <c r="I2229" s="1"/>
      <c r="J2229" s="1"/>
      <c r="K2229" s="1"/>
      <c r="L2229" s="1"/>
      <c r="M2229" s="1"/>
      <c r="N2229" s="7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7"/>
      <c r="AB2229" s="7"/>
      <c r="AC2229" s="7"/>
      <c r="AD2229" s="7"/>
    </row>
    <row r="2230" spans="1:30" x14ac:dyDescent="0.25">
      <c r="A2230" s="1"/>
      <c r="B2230" s="1"/>
      <c r="C2230" s="1"/>
      <c r="D2230" s="1"/>
      <c r="E2230" s="7"/>
      <c r="F2230" s="7"/>
      <c r="G2230" s="1"/>
      <c r="H2230" s="1"/>
      <c r="I2230" s="1"/>
      <c r="J2230" s="1"/>
      <c r="K2230" s="1"/>
      <c r="L2230" s="1"/>
      <c r="M2230" s="1"/>
      <c r="N2230" s="7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7"/>
      <c r="AB2230" s="7"/>
      <c r="AC2230" s="7"/>
      <c r="AD2230" s="7"/>
    </row>
    <row r="2231" spans="1:30" x14ac:dyDescent="0.25">
      <c r="A2231" s="1"/>
      <c r="B2231" s="1"/>
      <c r="C2231" s="1"/>
      <c r="D2231" s="1"/>
      <c r="E2231" s="7"/>
      <c r="F2231" s="7"/>
      <c r="G2231" s="1"/>
      <c r="H2231" s="1"/>
      <c r="I2231" s="1"/>
      <c r="J2231" s="1"/>
      <c r="K2231" s="1"/>
      <c r="L2231" s="1"/>
      <c r="M2231" s="1"/>
      <c r="N2231" s="7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7"/>
      <c r="AB2231" s="7"/>
      <c r="AC2231" s="7"/>
      <c r="AD2231" s="7"/>
    </row>
    <row r="2232" spans="1:30" x14ac:dyDescent="0.25">
      <c r="A2232" s="1"/>
      <c r="B2232" s="1"/>
      <c r="C2232" s="1"/>
      <c r="D2232" s="1"/>
      <c r="E2232" s="7"/>
      <c r="F2232" s="7"/>
      <c r="G2232" s="1"/>
      <c r="H2232" s="1"/>
      <c r="I2232" s="1"/>
      <c r="J2232" s="1"/>
      <c r="K2232" s="1"/>
      <c r="L2232" s="1"/>
      <c r="M2232" s="1"/>
      <c r="N2232" s="7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7"/>
      <c r="AB2232" s="7"/>
      <c r="AC2232" s="7"/>
      <c r="AD2232" s="7"/>
    </row>
    <row r="2233" spans="1:30" x14ac:dyDescent="0.25">
      <c r="A2233" s="1"/>
      <c r="B2233" s="1"/>
      <c r="C2233" s="1"/>
      <c r="D2233" s="1"/>
      <c r="E2233" s="7"/>
      <c r="F2233" s="7"/>
      <c r="G2233" s="1"/>
      <c r="H2233" s="1"/>
      <c r="I2233" s="1"/>
      <c r="J2233" s="1"/>
      <c r="K2233" s="1"/>
      <c r="L2233" s="1"/>
      <c r="M2233" s="1"/>
      <c r="N2233" s="7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7"/>
      <c r="AB2233" s="7"/>
      <c r="AC2233" s="7"/>
      <c r="AD2233" s="7"/>
    </row>
    <row r="2234" spans="1:30" x14ac:dyDescent="0.25">
      <c r="A2234" s="1"/>
      <c r="B2234" s="1"/>
      <c r="C2234" s="1"/>
      <c r="D2234" s="1"/>
      <c r="E2234" s="7"/>
      <c r="F2234" s="7"/>
      <c r="G2234" s="1"/>
      <c r="H2234" s="1"/>
      <c r="I2234" s="1"/>
      <c r="J2234" s="1"/>
      <c r="K2234" s="1"/>
      <c r="L2234" s="1"/>
      <c r="M2234" s="1"/>
      <c r="N2234" s="7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7"/>
      <c r="AB2234" s="7"/>
      <c r="AC2234" s="7"/>
      <c r="AD2234" s="7"/>
    </row>
    <row r="2235" spans="1:30" x14ac:dyDescent="0.25">
      <c r="A2235" s="1"/>
      <c r="B2235" s="1"/>
      <c r="C2235" s="1"/>
      <c r="D2235" s="1"/>
      <c r="E2235" s="7"/>
      <c r="F2235" s="7"/>
      <c r="G2235" s="1"/>
      <c r="H2235" s="1"/>
      <c r="I2235" s="1"/>
      <c r="J2235" s="1"/>
      <c r="K2235" s="1"/>
      <c r="L2235" s="1"/>
      <c r="M2235" s="1"/>
      <c r="N2235" s="7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7"/>
      <c r="AB2235" s="7"/>
      <c r="AC2235" s="7"/>
      <c r="AD2235" s="7"/>
    </row>
    <row r="2236" spans="1:30" x14ac:dyDescent="0.25">
      <c r="A2236" s="1"/>
      <c r="B2236" s="1"/>
      <c r="C2236" s="1"/>
      <c r="D2236" s="1"/>
      <c r="E2236" s="7"/>
      <c r="F2236" s="7"/>
      <c r="G2236" s="1"/>
      <c r="H2236" s="1"/>
      <c r="I2236" s="1"/>
      <c r="J2236" s="1"/>
      <c r="K2236" s="1"/>
      <c r="L2236" s="1"/>
      <c r="M2236" s="1"/>
      <c r="N2236" s="7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7"/>
      <c r="AB2236" s="7"/>
      <c r="AC2236" s="7"/>
      <c r="AD2236" s="7"/>
    </row>
    <row r="2237" spans="1:30" x14ac:dyDescent="0.25">
      <c r="A2237" s="1"/>
      <c r="B2237" s="1"/>
      <c r="C2237" s="1"/>
      <c r="D2237" s="1"/>
      <c r="E2237" s="7"/>
      <c r="F2237" s="7"/>
      <c r="G2237" s="1"/>
      <c r="H2237" s="1"/>
      <c r="I2237" s="1"/>
      <c r="J2237" s="1"/>
      <c r="K2237" s="1"/>
      <c r="L2237" s="1"/>
      <c r="M2237" s="1"/>
      <c r="N2237" s="7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7"/>
      <c r="AB2237" s="7"/>
      <c r="AC2237" s="7"/>
      <c r="AD2237" s="7"/>
    </row>
    <row r="2238" spans="1:30" x14ac:dyDescent="0.25">
      <c r="A2238" s="1"/>
      <c r="B2238" s="1"/>
      <c r="C2238" s="1"/>
      <c r="D2238" s="1"/>
      <c r="E2238" s="7"/>
      <c r="F2238" s="7"/>
      <c r="G2238" s="1"/>
      <c r="H2238" s="1"/>
      <c r="I2238" s="1"/>
      <c r="J2238" s="1"/>
      <c r="K2238" s="1"/>
      <c r="L2238" s="1"/>
      <c r="M2238" s="1"/>
      <c r="N2238" s="7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7"/>
      <c r="AB2238" s="7"/>
      <c r="AC2238" s="7"/>
      <c r="AD2238" s="7"/>
    </row>
    <row r="2239" spans="1:30" x14ac:dyDescent="0.25">
      <c r="A2239" s="1"/>
      <c r="B2239" s="1"/>
      <c r="C2239" s="1"/>
      <c r="D2239" s="1"/>
      <c r="E2239" s="7"/>
      <c r="F2239" s="7"/>
      <c r="G2239" s="1"/>
      <c r="H2239" s="1"/>
      <c r="I2239" s="1"/>
      <c r="J2239" s="1"/>
      <c r="K2239" s="1"/>
      <c r="L2239" s="1"/>
      <c r="M2239" s="1"/>
      <c r="N2239" s="7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7"/>
      <c r="AB2239" s="7"/>
      <c r="AC2239" s="7"/>
      <c r="AD2239" s="7"/>
    </row>
    <row r="2240" spans="1:30" x14ac:dyDescent="0.25">
      <c r="A2240" s="1"/>
      <c r="B2240" s="1"/>
      <c r="C2240" s="1"/>
      <c r="D2240" s="1"/>
      <c r="E2240" s="7"/>
      <c r="F2240" s="7"/>
      <c r="G2240" s="1"/>
      <c r="H2240" s="1"/>
      <c r="I2240" s="1"/>
      <c r="J2240" s="1"/>
      <c r="K2240" s="1"/>
      <c r="L2240" s="1"/>
      <c r="M2240" s="1"/>
      <c r="N2240" s="7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7"/>
      <c r="AB2240" s="7"/>
      <c r="AC2240" s="7"/>
      <c r="AD2240" s="7"/>
    </row>
    <row r="2241" spans="1:30" x14ac:dyDescent="0.25">
      <c r="A2241" s="1"/>
      <c r="B2241" s="1"/>
      <c r="C2241" s="1"/>
      <c r="D2241" s="1"/>
      <c r="E2241" s="7"/>
      <c r="F2241" s="7"/>
      <c r="G2241" s="1"/>
      <c r="H2241" s="1"/>
      <c r="I2241" s="1"/>
      <c r="J2241" s="1"/>
      <c r="K2241" s="1"/>
      <c r="L2241" s="1"/>
      <c r="M2241" s="1"/>
      <c r="N2241" s="7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7"/>
      <c r="AB2241" s="7"/>
      <c r="AC2241" s="7"/>
      <c r="AD2241" s="7"/>
    </row>
    <row r="2242" spans="1:30" x14ac:dyDescent="0.25">
      <c r="A2242" s="1"/>
      <c r="B2242" s="1"/>
      <c r="C2242" s="1"/>
      <c r="D2242" s="1"/>
      <c r="E2242" s="7"/>
      <c r="F2242" s="7"/>
      <c r="G2242" s="1"/>
      <c r="H2242" s="1"/>
      <c r="I2242" s="1"/>
      <c r="J2242" s="1"/>
      <c r="K2242" s="1"/>
      <c r="L2242" s="1"/>
      <c r="M2242" s="1"/>
      <c r="N2242" s="7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7"/>
      <c r="AB2242" s="7"/>
      <c r="AC2242" s="7"/>
      <c r="AD2242" s="7"/>
    </row>
    <row r="2243" spans="1:30" x14ac:dyDescent="0.25">
      <c r="A2243" s="1"/>
      <c r="B2243" s="1"/>
      <c r="C2243" s="1"/>
      <c r="D2243" s="1"/>
      <c r="E2243" s="7"/>
      <c r="F2243" s="7"/>
      <c r="G2243" s="1"/>
      <c r="H2243" s="1"/>
      <c r="I2243" s="1"/>
      <c r="J2243" s="1"/>
      <c r="K2243" s="1"/>
      <c r="L2243" s="1"/>
      <c r="M2243" s="1"/>
      <c r="N2243" s="7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7"/>
      <c r="AB2243" s="7"/>
      <c r="AC2243" s="7"/>
      <c r="AD2243" s="7"/>
    </row>
    <row r="2244" spans="1:30" x14ac:dyDescent="0.25">
      <c r="A2244" s="1"/>
      <c r="B2244" s="1"/>
      <c r="C2244" s="1"/>
      <c r="D2244" s="1"/>
      <c r="E2244" s="7"/>
      <c r="F2244" s="7"/>
      <c r="G2244" s="1"/>
      <c r="H2244" s="1"/>
      <c r="I2244" s="1"/>
      <c r="J2244" s="1"/>
      <c r="K2244" s="1"/>
      <c r="L2244" s="1"/>
      <c r="M2244" s="1"/>
      <c r="N2244" s="7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7"/>
      <c r="AB2244" s="7"/>
      <c r="AC2244" s="7"/>
      <c r="AD2244" s="7"/>
    </row>
    <row r="2245" spans="1:30" x14ac:dyDescent="0.25">
      <c r="A2245" s="1"/>
      <c r="B2245" s="1"/>
      <c r="C2245" s="1"/>
      <c r="D2245" s="1"/>
      <c r="E2245" s="7"/>
      <c r="F2245" s="7"/>
      <c r="G2245" s="1"/>
      <c r="H2245" s="1"/>
      <c r="I2245" s="1"/>
      <c r="J2245" s="1"/>
      <c r="K2245" s="1"/>
      <c r="L2245" s="1"/>
      <c r="M2245" s="1"/>
      <c r="N2245" s="7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7"/>
      <c r="AB2245" s="7"/>
      <c r="AC2245" s="7"/>
      <c r="AD2245" s="7"/>
    </row>
    <row r="2246" spans="1:30" x14ac:dyDescent="0.25">
      <c r="A2246" s="1"/>
      <c r="B2246" s="1"/>
      <c r="C2246" s="1"/>
      <c r="D2246" s="1"/>
      <c r="E2246" s="7"/>
      <c r="F2246" s="7"/>
      <c r="G2246" s="1"/>
      <c r="H2246" s="1"/>
      <c r="I2246" s="1"/>
      <c r="J2246" s="1"/>
      <c r="K2246" s="1"/>
      <c r="L2246" s="1"/>
      <c r="M2246" s="1"/>
      <c r="N2246" s="7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7"/>
      <c r="AB2246" s="7"/>
      <c r="AC2246" s="7"/>
      <c r="AD2246" s="7"/>
    </row>
    <row r="2247" spans="1:30" x14ac:dyDescent="0.25">
      <c r="A2247" s="1"/>
      <c r="B2247" s="1"/>
      <c r="C2247" s="1"/>
      <c r="D2247" s="1"/>
      <c r="E2247" s="7"/>
      <c r="F2247" s="7"/>
      <c r="G2247" s="1"/>
      <c r="H2247" s="1"/>
      <c r="I2247" s="1"/>
      <c r="J2247" s="1"/>
      <c r="K2247" s="1"/>
      <c r="L2247" s="1"/>
      <c r="M2247" s="1"/>
      <c r="N2247" s="7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7"/>
      <c r="AB2247" s="7"/>
      <c r="AC2247" s="7"/>
      <c r="AD2247" s="7"/>
    </row>
    <row r="2248" spans="1:30" x14ac:dyDescent="0.25">
      <c r="A2248" s="1"/>
      <c r="B2248" s="1"/>
      <c r="C2248" s="1"/>
      <c r="D2248" s="1"/>
      <c r="E2248" s="7"/>
      <c r="F2248" s="7"/>
      <c r="G2248" s="1"/>
      <c r="H2248" s="1"/>
      <c r="I2248" s="1"/>
      <c r="J2248" s="1"/>
      <c r="K2248" s="1"/>
      <c r="L2248" s="1"/>
      <c r="M2248" s="1"/>
      <c r="N2248" s="7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7"/>
      <c r="AB2248" s="7"/>
      <c r="AC2248" s="7"/>
      <c r="AD2248" s="7"/>
    </row>
    <row r="2249" spans="1:30" x14ac:dyDescent="0.25">
      <c r="A2249" s="1"/>
      <c r="B2249" s="1"/>
      <c r="C2249" s="1"/>
      <c r="D2249" s="1"/>
      <c r="E2249" s="7"/>
      <c r="F2249" s="7"/>
      <c r="G2249" s="1"/>
      <c r="H2249" s="1"/>
      <c r="I2249" s="1"/>
      <c r="J2249" s="1"/>
      <c r="K2249" s="1"/>
      <c r="L2249" s="1"/>
      <c r="M2249" s="1"/>
      <c r="N2249" s="7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7"/>
      <c r="AB2249" s="7"/>
      <c r="AC2249" s="7"/>
      <c r="AD2249" s="7"/>
    </row>
    <row r="2250" spans="1:30" x14ac:dyDescent="0.25">
      <c r="A2250" s="1"/>
      <c r="B2250" s="1"/>
      <c r="C2250" s="1"/>
      <c r="D2250" s="1"/>
      <c r="E2250" s="7"/>
      <c r="F2250" s="7"/>
      <c r="G2250" s="1"/>
      <c r="H2250" s="1"/>
      <c r="I2250" s="1"/>
      <c r="J2250" s="1"/>
      <c r="K2250" s="1"/>
      <c r="L2250" s="1"/>
      <c r="M2250" s="1"/>
      <c r="N2250" s="7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7"/>
      <c r="AB2250" s="7"/>
      <c r="AC2250" s="7"/>
      <c r="AD2250" s="7"/>
    </row>
    <row r="2251" spans="1:30" x14ac:dyDescent="0.25">
      <c r="A2251" s="1"/>
      <c r="B2251" s="1"/>
      <c r="C2251" s="1"/>
      <c r="D2251" s="1"/>
      <c r="E2251" s="7"/>
      <c r="F2251" s="7"/>
      <c r="G2251" s="1"/>
      <c r="H2251" s="1"/>
      <c r="I2251" s="1"/>
      <c r="J2251" s="1"/>
      <c r="K2251" s="1"/>
      <c r="L2251" s="1"/>
      <c r="M2251" s="1"/>
      <c r="N2251" s="7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7"/>
      <c r="AB2251" s="7"/>
      <c r="AC2251" s="7"/>
      <c r="AD2251" s="7"/>
    </row>
    <row r="2252" spans="1:30" x14ac:dyDescent="0.25">
      <c r="A2252" s="1"/>
      <c r="B2252" s="1"/>
      <c r="C2252" s="1"/>
      <c r="D2252" s="1"/>
      <c r="E2252" s="7"/>
      <c r="F2252" s="7"/>
      <c r="G2252" s="1"/>
      <c r="H2252" s="1"/>
      <c r="I2252" s="1"/>
      <c r="J2252" s="1"/>
      <c r="K2252" s="1"/>
      <c r="L2252" s="1"/>
      <c r="M2252" s="1"/>
      <c r="N2252" s="7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7"/>
      <c r="AB2252" s="7"/>
      <c r="AC2252" s="7"/>
      <c r="AD2252" s="7"/>
    </row>
    <row r="2253" spans="1:30" x14ac:dyDescent="0.25">
      <c r="A2253" s="1"/>
      <c r="B2253" s="1"/>
      <c r="C2253" s="1"/>
      <c r="D2253" s="1"/>
      <c r="E2253" s="7"/>
      <c r="F2253" s="7"/>
      <c r="G2253" s="1"/>
      <c r="H2253" s="1"/>
      <c r="I2253" s="1"/>
      <c r="J2253" s="1"/>
      <c r="K2253" s="1"/>
      <c r="L2253" s="1"/>
      <c r="M2253" s="1"/>
      <c r="N2253" s="7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7"/>
      <c r="AB2253" s="7"/>
      <c r="AC2253" s="7"/>
      <c r="AD2253" s="7"/>
    </row>
    <row r="2254" spans="1:30" x14ac:dyDescent="0.25">
      <c r="A2254" s="1"/>
      <c r="B2254" s="1"/>
      <c r="C2254" s="1"/>
      <c r="D2254" s="1"/>
      <c r="E2254" s="7"/>
      <c r="F2254" s="7"/>
      <c r="G2254" s="1"/>
      <c r="H2254" s="1"/>
      <c r="I2254" s="1"/>
      <c r="J2254" s="1"/>
      <c r="K2254" s="1"/>
      <c r="L2254" s="1"/>
      <c r="M2254" s="1"/>
      <c r="N2254" s="7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7"/>
      <c r="AB2254" s="7"/>
      <c r="AC2254" s="7"/>
      <c r="AD2254" s="7"/>
    </row>
    <row r="2255" spans="1:30" x14ac:dyDescent="0.25">
      <c r="A2255" s="1"/>
      <c r="B2255" s="1"/>
      <c r="C2255" s="1"/>
      <c r="D2255" s="1"/>
      <c r="E2255" s="7"/>
      <c r="F2255" s="7"/>
      <c r="G2255" s="1"/>
      <c r="H2255" s="1"/>
      <c r="I2255" s="1"/>
      <c r="J2255" s="1"/>
      <c r="K2255" s="1"/>
      <c r="L2255" s="1"/>
      <c r="M2255" s="1"/>
      <c r="N2255" s="7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7"/>
      <c r="AB2255" s="7"/>
      <c r="AC2255" s="7"/>
      <c r="AD2255" s="7"/>
    </row>
    <row r="2256" spans="1:30" x14ac:dyDescent="0.25">
      <c r="A2256" s="1"/>
      <c r="B2256" s="1"/>
      <c r="C2256" s="1"/>
      <c r="D2256" s="1"/>
      <c r="E2256" s="7"/>
      <c r="F2256" s="7"/>
      <c r="G2256" s="1"/>
      <c r="H2256" s="1"/>
      <c r="I2256" s="1"/>
      <c r="J2256" s="1"/>
      <c r="K2256" s="1"/>
      <c r="L2256" s="1"/>
      <c r="M2256" s="1"/>
      <c r="N2256" s="7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7"/>
      <c r="AB2256" s="7"/>
      <c r="AC2256" s="7"/>
      <c r="AD2256" s="7"/>
    </row>
    <row r="2257" spans="1:30" x14ac:dyDescent="0.25">
      <c r="A2257" s="1"/>
      <c r="B2257" s="1"/>
      <c r="C2257" s="1"/>
      <c r="D2257" s="1"/>
      <c r="E2257" s="7"/>
      <c r="F2257" s="7"/>
      <c r="G2257" s="1"/>
      <c r="H2257" s="1"/>
      <c r="I2257" s="1"/>
      <c r="J2257" s="1"/>
      <c r="K2257" s="1"/>
      <c r="L2257" s="1"/>
      <c r="M2257" s="1"/>
      <c r="N2257" s="7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7"/>
      <c r="AB2257" s="7"/>
      <c r="AC2257" s="7"/>
      <c r="AD2257" s="7"/>
    </row>
    <row r="2258" spans="1:30" x14ac:dyDescent="0.25">
      <c r="A2258" s="1"/>
      <c r="B2258" s="1"/>
      <c r="C2258" s="1"/>
      <c r="D2258" s="1"/>
      <c r="E2258" s="7"/>
      <c r="F2258" s="7"/>
      <c r="G2258" s="1"/>
      <c r="H2258" s="1"/>
      <c r="I2258" s="1"/>
      <c r="J2258" s="1"/>
      <c r="K2258" s="1"/>
      <c r="L2258" s="1"/>
      <c r="M2258" s="1"/>
      <c r="N2258" s="7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7"/>
      <c r="AB2258" s="7"/>
      <c r="AC2258" s="7"/>
      <c r="AD2258" s="7"/>
    </row>
    <row r="2259" spans="1:30" x14ac:dyDescent="0.25">
      <c r="A2259" s="1"/>
      <c r="B2259" s="1"/>
      <c r="C2259" s="1"/>
      <c r="D2259" s="1"/>
      <c r="E2259" s="7"/>
      <c r="F2259" s="7"/>
      <c r="G2259" s="1"/>
      <c r="H2259" s="1"/>
      <c r="I2259" s="1"/>
      <c r="J2259" s="1"/>
      <c r="K2259" s="1"/>
      <c r="L2259" s="1"/>
      <c r="M2259" s="1"/>
      <c r="N2259" s="7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7"/>
      <c r="AB2259" s="7"/>
      <c r="AC2259" s="7"/>
      <c r="AD2259" s="7"/>
    </row>
    <row r="2260" spans="1:30" x14ac:dyDescent="0.25">
      <c r="A2260" s="1"/>
      <c r="B2260" s="1"/>
      <c r="C2260" s="1"/>
      <c r="D2260" s="1"/>
      <c r="E2260" s="7"/>
      <c r="F2260" s="7"/>
      <c r="G2260" s="1"/>
      <c r="H2260" s="1"/>
      <c r="I2260" s="1"/>
      <c r="J2260" s="1"/>
      <c r="K2260" s="1"/>
      <c r="L2260" s="1"/>
      <c r="M2260" s="1"/>
      <c r="N2260" s="7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7"/>
      <c r="AB2260" s="7"/>
      <c r="AC2260" s="7"/>
      <c r="AD2260" s="7"/>
    </row>
    <row r="2261" spans="1:30" x14ac:dyDescent="0.25">
      <c r="A2261" s="1"/>
      <c r="B2261" s="1"/>
      <c r="C2261" s="1"/>
      <c r="D2261" s="1"/>
      <c r="E2261" s="7"/>
      <c r="F2261" s="7"/>
      <c r="G2261" s="1"/>
      <c r="H2261" s="1"/>
      <c r="I2261" s="1"/>
      <c r="J2261" s="1"/>
      <c r="K2261" s="1"/>
      <c r="L2261" s="1"/>
      <c r="M2261" s="1"/>
      <c r="N2261" s="7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7"/>
      <c r="AB2261" s="7"/>
      <c r="AC2261" s="7"/>
      <c r="AD2261" s="7"/>
    </row>
    <row r="2262" spans="1:30" x14ac:dyDescent="0.25">
      <c r="A2262" s="1"/>
      <c r="B2262" s="1"/>
      <c r="C2262" s="1"/>
      <c r="D2262" s="1"/>
      <c r="E2262" s="7"/>
      <c r="F2262" s="7"/>
      <c r="G2262" s="1"/>
      <c r="H2262" s="1"/>
      <c r="I2262" s="1"/>
      <c r="J2262" s="1"/>
      <c r="K2262" s="1"/>
      <c r="L2262" s="1"/>
      <c r="M2262" s="1"/>
      <c r="N2262" s="7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7"/>
      <c r="AB2262" s="7"/>
      <c r="AC2262" s="7"/>
      <c r="AD2262" s="7"/>
    </row>
    <row r="2263" spans="1:30" x14ac:dyDescent="0.25">
      <c r="A2263" s="1"/>
      <c r="B2263" s="1"/>
      <c r="C2263" s="1"/>
      <c r="D2263" s="1"/>
      <c r="E2263" s="7"/>
      <c r="F2263" s="7"/>
      <c r="G2263" s="1"/>
      <c r="H2263" s="1"/>
      <c r="I2263" s="1"/>
      <c r="J2263" s="1"/>
      <c r="K2263" s="1"/>
      <c r="L2263" s="1"/>
      <c r="M2263" s="1"/>
      <c r="N2263" s="7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7"/>
      <c r="AB2263" s="7"/>
      <c r="AC2263" s="7"/>
      <c r="AD2263" s="7"/>
    </row>
    <row r="2264" spans="1:30" x14ac:dyDescent="0.25">
      <c r="A2264" s="1"/>
      <c r="B2264" s="1"/>
      <c r="C2264" s="1"/>
      <c r="D2264" s="1"/>
      <c r="E2264" s="7"/>
      <c r="F2264" s="7"/>
      <c r="G2264" s="1"/>
      <c r="H2264" s="1"/>
      <c r="I2264" s="1"/>
      <c r="J2264" s="1"/>
      <c r="K2264" s="1"/>
      <c r="L2264" s="1"/>
      <c r="M2264" s="1"/>
      <c r="N2264" s="7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7"/>
      <c r="AB2264" s="7"/>
      <c r="AC2264" s="7"/>
      <c r="AD2264" s="7"/>
    </row>
    <row r="2265" spans="1:30" x14ac:dyDescent="0.25">
      <c r="A2265" s="1"/>
      <c r="B2265" s="1"/>
      <c r="C2265" s="1"/>
      <c r="D2265" s="1"/>
      <c r="E2265" s="7"/>
      <c r="F2265" s="7"/>
      <c r="G2265" s="1"/>
      <c r="H2265" s="1"/>
      <c r="I2265" s="1"/>
      <c r="J2265" s="1"/>
      <c r="K2265" s="1"/>
      <c r="L2265" s="1"/>
      <c r="M2265" s="1"/>
      <c r="N2265" s="7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7"/>
      <c r="AB2265" s="7"/>
      <c r="AC2265" s="7"/>
      <c r="AD2265" s="7"/>
    </row>
    <row r="2266" spans="1:30" x14ac:dyDescent="0.25">
      <c r="A2266" s="1"/>
      <c r="B2266" s="1"/>
      <c r="C2266" s="1"/>
      <c r="D2266" s="1"/>
      <c r="E2266" s="7"/>
      <c r="F2266" s="7"/>
      <c r="G2266" s="1"/>
      <c r="H2266" s="1"/>
      <c r="I2266" s="1"/>
      <c r="J2266" s="1"/>
      <c r="K2266" s="1"/>
      <c r="L2266" s="1"/>
      <c r="M2266" s="1"/>
      <c r="N2266" s="7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7"/>
      <c r="AB2266" s="7"/>
      <c r="AC2266" s="7"/>
      <c r="AD2266" s="7"/>
    </row>
    <row r="2267" spans="1:30" x14ac:dyDescent="0.25">
      <c r="A2267" s="1"/>
      <c r="B2267" s="1"/>
      <c r="C2267" s="1"/>
      <c r="D2267" s="1"/>
      <c r="E2267" s="7"/>
      <c r="F2267" s="7"/>
      <c r="G2267" s="1"/>
      <c r="H2267" s="1"/>
      <c r="I2267" s="1"/>
      <c r="J2267" s="1"/>
      <c r="K2267" s="1"/>
      <c r="L2267" s="1"/>
      <c r="M2267" s="1"/>
      <c r="N2267" s="7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7"/>
      <c r="AB2267" s="7"/>
      <c r="AC2267" s="7"/>
      <c r="AD2267" s="7"/>
    </row>
    <row r="2268" spans="1:30" x14ac:dyDescent="0.25">
      <c r="A2268" s="1"/>
      <c r="B2268" s="1"/>
      <c r="C2268" s="1"/>
      <c r="D2268" s="1"/>
      <c r="E2268" s="7"/>
      <c r="F2268" s="7"/>
      <c r="G2268" s="1"/>
      <c r="H2268" s="1"/>
      <c r="I2268" s="1"/>
      <c r="J2268" s="1"/>
      <c r="K2268" s="1"/>
      <c r="L2268" s="1"/>
      <c r="M2268" s="1"/>
      <c r="N2268" s="7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7"/>
      <c r="AB2268" s="7"/>
      <c r="AC2268" s="7"/>
      <c r="AD2268" s="7"/>
    </row>
    <row r="2269" spans="1:30" x14ac:dyDescent="0.25">
      <c r="A2269" s="1"/>
      <c r="B2269" s="1"/>
      <c r="C2269" s="1"/>
      <c r="D2269" s="1"/>
      <c r="E2269" s="7"/>
      <c r="F2269" s="7"/>
      <c r="G2269" s="1"/>
      <c r="H2269" s="1"/>
      <c r="I2269" s="1"/>
      <c r="J2269" s="1"/>
      <c r="K2269" s="1"/>
      <c r="L2269" s="1"/>
      <c r="M2269" s="1"/>
      <c r="N2269" s="7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7"/>
      <c r="AB2269" s="7"/>
      <c r="AC2269" s="7"/>
      <c r="AD2269" s="7"/>
    </row>
    <row r="2270" spans="1:30" x14ac:dyDescent="0.25">
      <c r="A2270" s="1"/>
      <c r="B2270" s="1"/>
      <c r="C2270" s="1"/>
      <c r="D2270" s="1"/>
      <c r="E2270" s="7"/>
      <c r="F2270" s="7"/>
      <c r="G2270" s="1"/>
      <c r="H2270" s="1"/>
      <c r="I2270" s="1"/>
      <c r="J2270" s="1"/>
      <c r="K2270" s="1"/>
      <c r="L2270" s="1"/>
      <c r="M2270" s="1"/>
      <c r="N2270" s="7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7"/>
      <c r="AB2270" s="7"/>
      <c r="AC2270" s="7"/>
      <c r="AD2270" s="7"/>
    </row>
    <row r="2271" spans="1:30" x14ac:dyDescent="0.25">
      <c r="A2271" s="1"/>
      <c r="B2271" s="1"/>
      <c r="C2271" s="1"/>
      <c r="D2271" s="1"/>
      <c r="E2271" s="7"/>
      <c r="F2271" s="7"/>
      <c r="G2271" s="1"/>
      <c r="H2271" s="1"/>
      <c r="I2271" s="1"/>
      <c r="J2271" s="1"/>
      <c r="K2271" s="1"/>
      <c r="L2271" s="1"/>
      <c r="M2271" s="1"/>
      <c r="N2271" s="7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7"/>
      <c r="AB2271" s="7"/>
      <c r="AC2271" s="7"/>
      <c r="AD2271" s="7"/>
    </row>
    <row r="2272" spans="1:30" x14ac:dyDescent="0.25">
      <c r="A2272" s="1"/>
      <c r="B2272" s="1"/>
      <c r="C2272" s="1"/>
      <c r="D2272" s="1"/>
      <c r="E2272" s="7"/>
      <c r="F2272" s="7"/>
      <c r="G2272" s="1"/>
      <c r="H2272" s="1"/>
      <c r="I2272" s="1"/>
      <c r="J2272" s="1"/>
      <c r="K2272" s="1"/>
      <c r="L2272" s="1"/>
      <c r="M2272" s="1"/>
      <c r="N2272" s="7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7"/>
      <c r="AB2272" s="7"/>
      <c r="AC2272" s="7"/>
      <c r="AD2272" s="7"/>
    </row>
    <row r="2273" spans="1:30" x14ac:dyDescent="0.25">
      <c r="A2273" s="1"/>
      <c r="B2273" s="1"/>
      <c r="C2273" s="1"/>
      <c r="D2273" s="1"/>
      <c r="E2273" s="7"/>
      <c r="F2273" s="7"/>
      <c r="G2273" s="1"/>
      <c r="H2273" s="1"/>
      <c r="I2273" s="1"/>
      <c r="J2273" s="1"/>
      <c r="K2273" s="1"/>
      <c r="L2273" s="1"/>
      <c r="M2273" s="1"/>
      <c r="N2273" s="7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7"/>
      <c r="AB2273" s="7"/>
      <c r="AC2273" s="7"/>
      <c r="AD2273" s="7"/>
    </row>
    <row r="2274" spans="1:30" x14ac:dyDescent="0.25">
      <c r="A2274" s="1"/>
      <c r="B2274" s="1"/>
      <c r="C2274" s="1"/>
      <c r="D2274" s="1"/>
      <c r="E2274" s="7"/>
      <c r="F2274" s="7"/>
      <c r="G2274" s="1"/>
      <c r="H2274" s="1"/>
      <c r="I2274" s="1"/>
      <c r="J2274" s="1"/>
      <c r="K2274" s="1"/>
      <c r="L2274" s="1"/>
      <c r="M2274" s="1"/>
      <c r="N2274" s="7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7"/>
      <c r="AB2274" s="7"/>
      <c r="AC2274" s="7"/>
      <c r="AD2274" s="7"/>
    </row>
    <row r="2275" spans="1:30" x14ac:dyDescent="0.25">
      <c r="A2275" s="1"/>
      <c r="B2275" s="1"/>
      <c r="C2275" s="1"/>
      <c r="D2275" s="1"/>
      <c r="E2275" s="7"/>
      <c r="F2275" s="7"/>
      <c r="G2275" s="1"/>
      <c r="H2275" s="1"/>
      <c r="I2275" s="1"/>
      <c r="J2275" s="1"/>
      <c r="K2275" s="1"/>
      <c r="L2275" s="1"/>
      <c r="M2275" s="1"/>
      <c r="N2275" s="7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7"/>
      <c r="AB2275" s="7"/>
      <c r="AC2275" s="7"/>
      <c r="AD2275" s="7"/>
    </row>
    <row r="2276" spans="1:30" x14ac:dyDescent="0.25">
      <c r="A2276" s="1"/>
      <c r="B2276" s="1"/>
      <c r="C2276" s="1"/>
      <c r="D2276" s="1"/>
      <c r="E2276" s="7"/>
      <c r="F2276" s="7"/>
      <c r="G2276" s="1"/>
      <c r="H2276" s="1"/>
      <c r="I2276" s="1"/>
      <c r="J2276" s="1"/>
      <c r="K2276" s="1"/>
      <c r="L2276" s="1"/>
      <c r="M2276" s="1"/>
      <c r="N2276" s="7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7"/>
      <c r="AB2276" s="7"/>
      <c r="AC2276" s="7"/>
      <c r="AD2276" s="7"/>
    </row>
    <row r="2277" spans="1:30" x14ac:dyDescent="0.25">
      <c r="A2277" s="1"/>
      <c r="B2277" s="1"/>
      <c r="C2277" s="1"/>
      <c r="D2277" s="1"/>
      <c r="E2277" s="7"/>
      <c r="F2277" s="7"/>
      <c r="G2277" s="1"/>
      <c r="H2277" s="1"/>
      <c r="I2277" s="1"/>
      <c r="J2277" s="1"/>
      <c r="K2277" s="1"/>
      <c r="L2277" s="1"/>
      <c r="M2277" s="1"/>
      <c r="N2277" s="7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7"/>
      <c r="AB2277" s="7"/>
      <c r="AC2277" s="7"/>
      <c r="AD2277" s="7"/>
    </row>
    <row r="2278" spans="1:30" x14ac:dyDescent="0.25">
      <c r="A2278" s="1"/>
      <c r="B2278" s="1"/>
      <c r="C2278" s="1"/>
      <c r="D2278" s="1"/>
      <c r="E2278" s="7"/>
      <c r="F2278" s="7"/>
      <c r="G2278" s="1"/>
      <c r="H2278" s="1"/>
      <c r="I2278" s="1"/>
      <c r="J2278" s="1"/>
      <c r="K2278" s="1"/>
      <c r="L2278" s="1"/>
      <c r="M2278" s="1"/>
      <c r="N2278" s="7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7"/>
      <c r="AB2278" s="7"/>
      <c r="AC2278" s="7"/>
      <c r="AD2278" s="7"/>
    </row>
    <row r="2279" spans="1:30" x14ac:dyDescent="0.25">
      <c r="A2279" s="1"/>
      <c r="B2279" s="1"/>
      <c r="C2279" s="1"/>
      <c r="D2279" s="1"/>
      <c r="E2279" s="7"/>
      <c r="F2279" s="7"/>
      <c r="G2279" s="1"/>
      <c r="H2279" s="1"/>
      <c r="I2279" s="1"/>
      <c r="J2279" s="1"/>
      <c r="K2279" s="1"/>
      <c r="L2279" s="1"/>
      <c r="M2279" s="1"/>
      <c r="N2279" s="7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7"/>
      <c r="AB2279" s="7"/>
      <c r="AC2279" s="7"/>
      <c r="AD2279" s="7"/>
    </row>
    <row r="2280" spans="1:30" x14ac:dyDescent="0.25">
      <c r="A2280" s="1"/>
      <c r="B2280" s="1"/>
      <c r="C2280" s="1"/>
      <c r="D2280" s="1"/>
      <c r="E2280" s="7"/>
      <c r="F2280" s="7"/>
      <c r="G2280" s="1"/>
      <c r="H2280" s="1"/>
      <c r="I2280" s="1"/>
      <c r="J2280" s="1"/>
      <c r="K2280" s="1"/>
      <c r="L2280" s="1"/>
      <c r="M2280" s="1"/>
      <c r="N2280" s="7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7"/>
      <c r="AB2280" s="7"/>
      <c r="AC2280" s="7"/>
      <c r="AD2280" s="7"/>
    </row>
    <row r="2281" spans="1:30" x14ac:dyDescent="0.25">
      <c r="A2281" s="1"/>
      <c r="B2281" s="1"/>
      <c r="C2281" s="1"/>
      <c r="D2281" s="1"/>
      <c r="E2281" s="7"/>
      <c r="F2281" s="7"/>
      <c r="G2281" s="1"/>
      <c r="H2281" s="1"/>
      <c r="I2281" s="1"/>
      <c r="J2281" s="1"/>
      <c r="K2281" s="1"/>
      <c r="L2281" s="1"/>
      <c r="M2281" s="1"/>
      <c r="N2281" s="7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7"/>
      <c r="AB2281" s="7"/>
      <c r="AC2281" s="7"/>
      <c r="AD2281" s="7"/>
    </row>
    <row r="2282" spans="1:30" x14ac:dyDescent="0.25">
      <c r="A2282" s="1"/>
      <c r="B2282" s="1"/>
      <c r="C2282" s="1"/>
      <c r="D2282" s="1"/>
      <c r="E2282" s="7"/>
      <c r="F2282" s="7"/>
      <c r="G2282" s="1"/>
      <c r="H2282" s="1"/>
      <c r="I2282" s="1"/>
      <c r="J2282" s="1"/>
      <c r="K2282" s="1"/>
      <c r="L2282" s="1"/>
      <c r="M2282" s="1"/>
      <c r="N2282" s="7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7"/>
      <c r="AB2282" s="7"/>
      <c r="AC2282" s="7"/>
      <c r="AD2282" s="7"/>
    </row>
    <row r="2283" spans="1:30" x14ac:dyDescent="0.25">
      <c r="A2283" s="1"/>
      <c r="B2283" s="1"/>
      <c r="C2283" s="1"/>
      <c r="D2283" s="1"/>
      <c r="E2283" s="7"/>
      <c r="F2283" s="7"/>
      <c r="G2283" s="1"/>
      <c r="H2283" s="1"/>
      <c r="I2283" s="1"/>
      <c r="J2283" s="1"/>
      <c r="K2283" s="1"/>
      <c r="L2283" s="1"/>
      <c r="M2283" s="1"/>
      <c r="N2283" s="7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7"/>
      <c r="AB2283" s="7"/>
      <c r="AC2283" s="7"/>
      <c r="AD2283" s="7"/>
    </row>
    <row r="2284" spans="1:30" x14ac:dyDescent="0.25">
      <c r="A2284" s="1"/>
      <c r="B2284" s="1"/>
      <c r="C2284" s="1"/>
      <c r="D2284" s="1"/>
      <c r="E2284" s="7"/>
      <c r="F2284" s="7"/>
      <c r="G2284" s="1"/>
      <c r="H2284" s="1"/>
      <c r="I2284" s="1"/>
      <c r="J2284" s="1"/>
      <c r="K2284" s="1"/>
      <c r="L2284" s="1"/>
      <c r="M2284" s="1"/>
      <c r="N2284" s="7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7"/>
      <c r="AB2284" s="7"/>
      <c r="AC2284" s="7"/>
      <c r="AD2284" s="7"/>
    </row>
    <row r="2285" spans="1:30" x14ac:dyDescent="0.25">
      <c r="A2285" s="1"/>
      <c r="B2285" s="1"/>
      <c r="C2285" s="1"/>
      <c r="D2285" s="1"/>
      <c r="E2285" s="7"/>
      <c r="F2285" s="7"/>
      <c r="G2285" s="1"/>
      <c r="H2285" s="1"/>
      <c r="I2285" s="1"/>
      <c r="J2285" s="1"/>
      <c r="K2285" s="1"/>
      <c r="L2285" s="1"/>
      <c r="M2285" s="1"/>
      <c r="N2285" s="7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7"/>
      <c r="AB2285" s="7"/>
      <c r="AC2285" s="7"/>
      <c r="AD2285" s="7"/>
    </row>
    <row r="2286" spans="1:30" x14ac:dyDescent="0.25">
      <c r="A2286" s="1"/>
      <c r="B2286" s="1"/>
      <c r="C2286" s="1"/>
      <c r="D2286" s="1"/>
      <c r="E2286" s="7"/>
      <c r="F2286" s="7"/>
      <c r="G2286" s="1"/>
      <c r="H2286" s="1"/>
      <c r="I2286" s="1"/>
      <c r="J2286" s="1"/>
      <c r="K2286" s="1"/>
      <c r="L2286" s="1"/>
      <c r="M2286" s="1"/>
      <c r="N2286" s="7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7"/>
      <c r="AB2286" s="7"/>
      <c r="AC2286" s="7"/>
      <c r="AD2286" s="7"/>
    </row>
    <row r="2287" spans="1:30" x14ac:dyDescent="0.25">
      <c r="A2287" s="1"/>
      <c r="B2287" s="1"/>
      <c r="C2287" s="1"/>
      <c r="D2287" s="1"/>
      <c r="E2287" s="7"/>
      <c r="F2287" s="7"/>
      <c r="G2287" s="1"/>
      <c r="H2287" s="1"/>
      <c r="I2287" s="1"/>
      <c r="J2287" s="1"/>
      <c r="K2287" s="1"/>
      <c r="L2287" s="1"/>
      <c r="M2287" s="1"/>
      <c r="N2287" s="7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7"/>
      <c r="AB2287" s="7"/>
      <c r="AC2287" s="7"/>
      <c r="AD2287" s="7"/>
    </row>
    <row r="2288" spans="1:30" x14ac:dyDescent="0.25">
      <c r="A2288" s="1"/>
      <c r="B2288" s="1"/>
      <c r="C2288" s="1"/>
      <c r="D2288" s="1"/>
      <c r="E2288" s="7"/>
      <c r="F2288" s="7"/>
      <c r="G2288" s="1"/>
      <c r="H2288" s="1"/>
      <c r="I2288" s="1"/>
      <c r="J2288" s="1"/>
      <c r="K2288" s="1"/>
      <c r="L2288" s="1"/>
      <c r="M2288" s="1"/>
      <c r="N2288" s="7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7"/>
      <c r="AB2288" s="7"/>
      <c r="AC2288" s="7"/>
      <c r="AD2288" s="7"/>
    </row>
    <row r="2289" spans="1:30" x14ac:dyDescent="0.25">
      <c r="A2289" s="1"/>
      <c r="B2289" s="1"/>
      <c r="C2289" s="1"/>
      <c r="D2289" s="1"/>
      <c r="E2289" s="7"/>
      <c r="F2289" s="7"/>
      <c r="G2289" s="1"/>
      <c r="H2289" s="1"/>
      <c r="I2289" s="1"/>
      <c r="J2289" s="1"/>
      <c r="K2289" s="1"/>
      <c r="L2289" s="1"/>
      <c r="M2289" s="1"/>
      <c r="N2289" s="7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7"/>
      <c r="AB2289" s="7"/>
      <c r="AC2289" s="7"/>
      <c r="AD2289" s="7"/>
    </row>
    <row r="2290" spans="1:30" x14ac:dyDescent="0.25">
      <c r="A2290" s="1"/>
      <c r="B2290" s="1"/>
      <c r="C2290" s="1"/>
      <c r="D2290" s="1"/>
      <c r="E2290" s="7"/>
      <c r="F2290" s="7"/>
      <c r="G2290" s="1"/>
      <c r="H2290" s="1"/>
      <c r="I2290" s="1"/>
      <c r="J2290" s="1"/>
      <c r="K2290" s="1"/>
      <c r="L2290" s="1"/>
      <c r="M2290" s="1"/>
      <c r="N2290" s="7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7"/>
      <c r="AB2290" s="7"/>
      <c r="AC2290" s="7"/>
      <c r="AD2290" s="7"/>
    </row>
    <row r="2291" spans="1:30" x14ac:dyDescent="0.25">
      <c r="A2291" s="1"/>
      <c r="B2291" s="1"/>
      <c r="C2291" s="1"/>
      <c r="D2291" s="1"/>
      <c r="E2291" s="7"/>
      <c r="F2291" s="7"/>
      <c r="G2291" s="1"/>
      <c r="H2291" s="1"/>
      <c r="I2291" s="1"/>
      <c r="J2291" s="1"/>
      <c r="K2291" s="1"/>
      <c r="L2291" s="1"/>
      <c r="M2291" s="1"/>
      <c r="N2291" s="7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7"/>
      <c r="AB2291" s="7"/>
      <c r="AC2291" s="7"/>
      <c r="AD2291" s="7"/>
    </row>
    <row r="2292" spans="1:30" x14ac:dyDescent="0.25">
      <c r="A2292" s="1"/>
      <c r="B2292" s="1"/>
      <c r="C2292" s="1"/>
      <c r="D2292" s="1"/>
      <c r="E2292" s="7"/>
      <c r="F2292" s="7"/>
      <c r="G2292" s="1"/>
      <c r="H2292" s="1"/>
      <c r="I2292" s="1"/>
      <c r="J2292" s="1"/>
      <c r="K2292" s="1"/>
      <c r="L2292" s="1"/>
      <c r="M2292" s="1"/>
      <c r="N2292" s="7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7"/>
      <c r="AB2292" s="7"/>
      <c r="AC2292" s="7"/>
      <c r="AD2292" s="7"/>
    </row>
    <row r="2293" spans="1:30" x14ac:dyDescent="0.25">
      <c r="A2293" s="1"/>
      <c r="B2293" s="1"/>
      <c r="C2293" s="1"/>
      <c r="D2293" s="1"/>
      <c r="E2293" s="7"/>
      <c r="F2293" s="7"/>
      <c r="G2293" s="1"/>
      <c r="H2293" s="1"/>
      <c r="I2293" s="1"/>
      <c r="J2293" s="1"/>
      <c r="K2293" s="1"/>
      <c r="L2293" s="1"/>
      <c r="M2293" s="1"/>
      <c r="N2293" s="7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7"/>
      <c r="AB2293" s="7"/>
      <c r="AC2293" s="7"/>
      <c r="AD2293" s="7"/>
    </row>
    <row r="2294" spans="1:30" x14ac:dyDescent="0.25">
      <c r="A2294" s="1"/>
      <c r="B2294" s="1"/>
      <c r="C2294" s="1"/>
      <c r="D2294" s="1"/>
      <c r="E2294" s="7"/>
      <c r="F2294" s="7"/>
      <c r="G2294" s="1"/>
      <c r="H2294" s="1"/>
      <c r="I2294" s="1"/>
      <c r="J2294" s="1"/>
      <c r="K2294" s="1"/>
      <c r="L2294" s="1"/>
      <c r="M2294" s="1"/>
      <c r="N2294" s="7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7"/>
      <c r="AB2294" s="7"/>
      <c r="AC2294" s="7"/>
      <c r="AD2294" s="7"/>
    </row>
    <row r="2295" spans="1:30" x14ac:dyDescent="0.25">
      <c r="A2295" s="1"/>
      <c r="B2295" s="1"/>
      <c r="C2295" s="1"/>
      <c r="D2295" s="1"/>
      <c r="E2295" s="7"/>
      <c r="F2295" s="7"/>
      <c r="G2295" s="1"/>
      <c r="H2295" s="1"/>
      <c r="I2295" s="1"/>
      <c r="J2295" s="1"/>
      <c r="K2295" s="1"/>
      <c r="L2295" s="1"/>
      <c r="M2295" s="1"/>
      <c r="N2295" s="7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7"/>
      <c r="AB2295" s="7"/>
      <c r="AC2295" s="7"/>
      <c r="AD2295" s="7"/>
    </row>
    <row r="2296" spans="1:30" x14ac:dyDescent="0.25">
      <c r="A2296" s="1"/>
      <c r="B2296" s="1"/>
      <c r="C2296" s="1"/>
      <c r="D2296" s="1"/>
      <c r="E2296" s="7"/>
      <c r="F2296" s="7"/>
      <c r="G2296" s="1"/>
      <c r="H2296" s="1"/>
      <c r="I2296" s="1"/>
      <c r="J2296" s="1"/>
      <c r="K2296" s="1"/>
      <c r="L2296" s="1"/>
      <c r="M2296" s="1"/>
      <c r="N2296" s="7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7"/>
      <c r="AB2296" s="7"/>
      <c r="AC2296" s="7"/>
      <c r="AD2296" s="7"/>
    </row>
    <row r="2297" spans="1:30" x14ac:dyDescent="0.25">
      <c r="A2297" s="1"/>
      <c r="B2297" s="1"/>
      <c r="C2297" s="1"/>
      <c r="D2297" s="1"/>
      <c r="E2297" s="7"/>
      <c r="F2297" s="7"/>
      <c r="G2297" s="1"/>
      <c r="H2297" s="1"/>
      <c r="I2297" s="1"/>
      <c r="J2297" s="1"/>
      <c r="K2297" s="1"/>
      <c r="L2297" s="1"/>
      <c r="M2297" s="1"/>
      <c r="N2297" s="7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7"/>
      <c r="AB2297" s="7"/>
      <c r="AC2297" s="7"/>
      <c r="AD2297" s="7"/>
    </row>
    <row r="2298" spans="1:30" x14ac:dyDescent="0.25">
      <c r="A2298" s="1"/>
      <c r="B2298" s="1"/>
      <c r="C2298" s="1"/>
      <c r="D2298" s="1"/>
      <c r="E2298" s="7"/>
      <c r="F2298" s="7"/>
      <c r="G2298" s="1"/>
      <c r="H2298" s="1"/>
      <c r="I2298" s="1"/>
      <c r="J2298" s="1"/>
      <c r="K2298" s="1"/>
      <c r="L2298" s="1"/>
      <c r="M2298" s="1"/>
      <c r="N2298" s="7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7"/>
      <c r="AB2298" s="7"/>
      <c r="AC2298" s="7"/>
      <c r="AD2298" s="7"/>
    </row>
    <row r="2299" spans="1:30" x14ac:dyDescent="0.25">
      <c r="A2299" s="1"/>
      <c r="B2299" s="1"/>
      <c r="C2299" s="1"/>
      <c r="D2299" s="1"/>
      <c r="E2299" s="7"/>
      <c r="F2299" s="7"/>
      <c r="G2299" s="1"/>
      <c r="H2299" s="1"/>
      <c r="I2299" s="1"/>
      <c r="J2299" s="1"/>
      <c r="K2299" s="1"/>
      <c r="L2299" s="1"/>
      <c r="M2299" s="1"/>
      <c r="N2299" s="7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7"/>
      <c r="AB2299" s="7"/>
      <c r="AC2299" s="7"/>
      <c r="AD2299" s="7"/>
    </row>
    <row r="2300" spans="1:30" x14ac:dyDescent="0.25">
      <c r="A2300" s="1"/>
      <c r="B2300" s="1"/>
      <c r="C2300" s="1"/>
      <c r="D2300" s="1"/>
      <c r="E2300" s="7"/>
      <c r="F2300" s="7"/>
      <c r="G2300" s="1"/>
      <c r="H2300" s="1"/>
      <c r="I2300" s="1"/>
      <c r="J2300" s="1"/>
      <c r="K2300" s="1"/>
      <c r="L2300" s="1"/>
      <c r="M2300" s="1"/>
      <c r="N2300" s="7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7"/>
      <c r="AB2300" s="7"/>
      <c r="AC2300" s="7"/>
      <c r="AD2300" s="7"/>
    </row>
    <row r="2301" spans="1:30" x14ac:dyDescent="0.25">
      <c r="A2301" s="1"/>
      <c r="B2301" s="1"/>
      <c r="C2301" s="1"/>
      <c r="D2301" s="1"/>
      <c r="E2301" s="7"/>
      <c r="F2301" s="7"/>
      <c r="G2301" s="1"/>
      <c r="H2301" s="1"/>
      <c r="I2301" s="1"/>
      <c r="J2301" s="1"/>
      <c r="K2301" s="1"/>
      <c r="L2301" s="1"/>
      <c r="M2301" s="1"/>
      <c r="N2301" s="7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7"/>
      <c r="AB2301" s="7"/>
      <c r="AC2301" s="7"/>
      <c r="AD2301" s="7"/>
    </row>
    <row r="2302" spans="1:30" x14ac:dyDescent="0.25">
      <c r="A2302" s="1"/>
      <c r="B2302" s="1"/>
      <c r="C2302" s="1"/>
      <c r="D2302" s="1"/>
      <c r="E2302" s="7"/>
      <c r="F2302" s="7"/>
      <c r="G2302" s="1"/>
      <c r="H2302" s="1"/>
      <c r="I2302" s="1"/>
      <c r="J2302" s="1"/>
      <c r="K2302" s="1"/>
      <c r="L2302" s="1"/>
      <c r="M2302" s="1"/>
      <c r="N2302" s="7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7"/>
      <c r="AB2302" s="7"/>
      <c r="AC2302" s="7"/>
      <c r="AD2302" s="7"/>
    </row>
    <row r="2303" spans="1:30" x14ac:dyDescent="0.25">
      <c r="A2303" s="1"/>
      <c r="B2303" s="1"/>
      <c r="C2303" s="1"/>
      <c r="D2303" s="1"/>
      <c r="E2303" s="7"/>
      <c r="F2303" s="7"/>
      <c r="G2303" s="1"/>
      <c r="H2303" s="1"/>
      <c r="I2303" s="1"/>
      <c r="J2303" s="1"/>
      <c r="K2303" s="1"/>
      <c r="L2303" s="1"/>
      <c r="M2303" s="1"/>
      <c r="N2303" s="7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7"/>
      <c r="AB2303" s="7"/>
      <c r="AC2303" s="7"/>
      <c r="AD2303" s="7"/>
    </row>
    <row r="2304" spans="1:30" x14ac:dyDescent="0.25">
      <c r="A2304" s="1"/>
      <c r="B2304" s="1"/>
      <c r="C2304" s="1"/>
      <c r="D2304" s="1"/>
      <c r="E2304" s="7"/>
      <c r="F2304" s="7"/>
      <c r="G2304" s="1"/>
      <c r="H2304" s="1"/>
      <c r="I2304" s="1"/>
      <c r="J2304" s="1"/>
      <c r="K2304" s="1"/>
      <c r="L2304" s="1"/>
      <c r="M2304" s="1"/>
      <c r="N2304" s="7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7"/>
      <c r="AB2304" s="7"/>
      <c r="AC2304" s="7"/>
      <c r="AD2304" s="7"/>
    </row>
    <row r="2305" spans="1:30" x14ac:dyDescent="0.25">
      <c r="A2305" s="1"/>
      <c r="B2305" s="1"/>
      <c r="C2305" s="1"/>
      <c r="D2305" s="1"/>
      <c r="E2305" s="7"/>
      <c r="F2305" s="7"/>
      <c r="G2305" s="1"/>
      <c r="H2305" s="1"/>
      <c r="I2305" s="1"/>
      <c r="J2305" s="1"/>
      <c r="K2305" s="1"/>
      <c r="L2305" s="1"/>
      <c r="M2305" s="1"/>
      <c r="N2305" s="7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7"/>
      <c r="AB2305" s="7"/>
      <c r="AC2305" s="7"/>
      <c r="AD2305" s="7"/>
    </row>
    <row r="2306" spans="1:30" x14ac:dyDescent="0.25">
      <c r="A2306" s="1"/>
      <c r="B2306" s="1"/>
      <c r="C2306" s="1"/>
      <c r="D2306" s="1"/>
      <c r="E2306" s="7"/>
      <c r="F2306" s="7"/>
      <c r="G2306" s="1"/>
      <c r="H2306" s="1"/>
      <c r="I2306" s="1"/>
      <c r="J2306" s="1"/>
      <c r="K2306" s="1"/>
      <c r="L2306" s="1"/>
      <c r="M2306" s="1"/>
      <c r="N2306" s="7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7"/>
      <c r="AB2306" s="7"/>
      <c r="AC2306" s="7"/>
      <c r="AD2306" s="7"/>
    </row>
    <row r="2307" spans="1:30" x14ac:dyDescent="0.25">
      <c r="A2307" s="1"/>
      <c r="B2307" s="1"/>
      <c r="C2307" s="1"/>
      <c r="D2307" s="1"/>
      <c r="E2307" s="7"/>
      <c r="F2307" s="7"/>
      <c r="G2307" s="1"/>
      <c r="H2307" s="1"/>
      <c r="I2307" s="1"/>
      <c r="J2307" s="1"/>
      <c r="K2307" s="1"/>
      <c r="L2307" s="1"/>
      <c r="M2307" s="1"/>
      <c r="N2307" s="7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7"/>
      <c r="AB2307" s="7"/>
      <c r="AC2307" s="7"/>
      <c r="AD2307" s="7"/>
    </row>
    <row r="2308" spans="1:30" x14ac:dyDescent="0.25">
      <c r="A2308" s="1"/>
      <c r="B2308" s="1"/>
      <c r="C2308" s="1"/>
      <c r="D2308" s="1"/>
      <c r="E2308" s="7"/>
      <c r="F2308" s="7"/>
      <c r="G2308" s="1"/>
      <c r="H2308" s="1"/>
      <c r="I2308" s="1"/>
      <c r="J2308" s="1"/>
      <c r="K2308" s="1"/>
      <c r="L2308" s="1"/>
      <c r="M2308" s="1"/>
      <c r="N2308" s="7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7"/>
      <c r="AB2308" s="7"/>
      <c r="AC2308" s="7"/>
      <c r="AD2308" s="7"/>
    </row>
    <row r="2309" spans="1:30" x14ac:dyDescent="0.25">
      <c r="A2309" s="1"/>
      <c r="B2309" s="1"/>
      <c r="C2309" s="1"/>
      <c r="D2309" s="1"/>
      <c r="E2309" s="7"/>
      <c r="F2309" s="7"/>
      <c r="G2309" s="1"/>
      <c r="H2309" s="1"/>
      <c r="I2309" s="1"/>
      <c r="J2309" s="1"/>
      <c r="K2309" s="1"/>
      <c r="L2309" s="1"/>
      <c r="M2309" s="1"/>
      <c r="N2309" s="7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7"/>
      <c r="AB2309" s="7"/>
      <c r="AC2309" s="7"/>
      <c r="AD2309" s="7"/>
    </row>
    <row r="2310" spans="1:30" x14ac:dyDescent="0.25">
      <c r="A2310" s="1"/>
      <c r="B2310" s="1"/>
      <c r="C2310" s="1"/>
      <c r="D2310" s="1"/>
      <c r="E2310" s="7"/>
      <c r="F2310" s="7"/>
      <c r="G2310" s="1"/>
      <c r="H2310" s="1"/>
      <c r="I2310" s="1"/>
      <c r="J2310" s="1"/>
      <c r="K2310" s="1"/>
      <c r="L2310" s="1"/>
      <c r="M2310" s="1"/>
      <c r="N2310" s="7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7"/>
      <c r="AB2310" s="7"/>
      <c r="AC2310" s="7"/>
      <c r="AD2310" s="7"/>
    </row>
    <row r="2311" spans="1:30" x14ac:dyDescent="0.25">
      <c r="A2311" s="1"/>
      <c r="B2311" s="1"/>
      <c r="C2311" s="1"/>
      <c r="D2311" s="1"/>
      <c r="E2311" s="7"/>
      <c r="F2311" s="7"/>
      <c r="G2311" s="1"/>
      <c r="H2311" s="1"/>
      <c r="I2311" s="1"/>
      <c r="J2311" s="1"/>
      <c r="K2311" s="1"/>
      <c r="L2311" s="1"/>
      <c r="M2311" s="1"/>
      <c r="N2311" s="7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7"/>
      <c r="AB2311" s="7"/>
      <c r="AC2311" s="7"/>
      <c r="AD2311" s="7"/>
    </row>
    <row r="2312" spans="1:30" x14ac:dyDescent="0.25">
      <c r="A2312" s="1"/>
      <c r="B2312" s="1"/>
      <c r="C2312" s="1"/>
      <c r="D2312" s="1"/>
      <c r="E2312" s="7"/>
      <c r="F2312" s="7"/>
      <c r="G2312" s="1"/>
      <c r="H2312" s="1"/>
      <c r="I2312" s="1"/>
      <c r="J2312" s="1"/>
      <c r="K2312" s="1"/>
      <c r="L2312" s="1"/>
      <c r="M2312" s="1"/>
      <c r="N2312" s="7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7"/>
      <c r="AB2312" s="7"/>
      <c r="AC2312" s="7"/>
      <c r="AD2312" s="7"/>
    </row>
    <row r="2313" spans="1:30" x14ac:dyDescent="0.25">
      <c r="A2313" s="1"/>
      <c r="B2313" s="1"/>
      <c r="C2313" s="1"/>
      <c r="D2313" s="1"/>
      <c r="E2313" s="7"/>
      <c r="F2313" s="7"/>
      <c r="G2313" s="1"/>
      <c r="H2313" s="1"/>
      <c r="I2313" s="1"/>
      <c r="J2313" s="1"/>
      <c r="K2313" s="1"/>
      <c r="L2313" s="1"/>
      <c r="M2313" s="1"/>
      <c r="N2313" s="7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7"/>
      <c r="AB2313" s="7"/>
      <c r="AC2313" s="7"/>
      <c r="AD2313" s="7"/>
    </row>
    <row r="2314" spans="1:30" x14ac:dyDescent="0.25">
      <c r="A2314" s="1"/>
      <c r="B2314" s="1"/>
      <c r="C2314" s="1"/>
      <c r="D2314" s="1"/>
      <c r="E2314" s="7"/>
      <c r="F2314" s="7"/>
      <c r="G2314" s="1"/>
      <c r="H2314" s="1"/>
      <c r="I2314" s="1"/>
      <c r="J2314" s="1"/>
      <c r="K2314" s="1"/>
      <c r="L2314" s="1"/>
      <c r="M2314" s="1"/>
      <c r="N2314" s="7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7"/>
      <c r="AB2314" s="7"/>
      <c r="AC2314" s="7"/>
      <c r="AD2314" s="7"/>
    </row>
    <row r="2315" spans="1:30" x14ac:dyDescent="0.25">
      <c r="A2315" s="1"/>
      <c r="B2315" s="1"/>
      <c r="C2315" s="1"/>
      <c r="D2315" s="1"/>
      <c r="E2315" s="7"/>
      <c r="F2315" s="7"/>
      <c r="G2315" s="1"/>
      <c r="H2315" s="1"/>
      <c r="I2315" s="1"/>
      <c r="J2315" s="1"/>
      <c r="K2315" s="1"/>
      <c r="L2315" s="1"/>
      <c r="M2315" s="1"/>
      <c r="N2315" s="7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7"/>
      <c r="AB2315" s="7"/>
      <c r="AC2315" s="7"/>
      <c r="AD2315" s="7"/>
    </row>
    <row r="2316" spans="1:30" x14ac:dyDescent="0.25">
      <c r="A2316" s="1"/>
      <c r="B2316" s="1"/>
      <c r="C2316" s="1"/>
      <c r="D2316" s="1"/>
      <c r="E2316" s="7"/>
      <c r="F2316" s="7"/>
      <c r="G2316" s="1"/>
      <c r="H2316" s="1"/>
      <c r="I2316" s="1"/>
      <c r="J2316" s="1"/>
      <c r="K2316" s="1"/>
      <c r="L2316" s="1"/>
      <c r="M2316" s="1"/>
      <c r="N2316" s="7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7"/>
      <c r="AB2316" s="7"/>
      <c r="AC2316" s="7"/>
      <c r="AD2316" s="7"/>
    </row>
    <row r="2317" spans="1:30" x14ac:dyDescent="0.25">
      <c r="A2317" s="1"/>
      <c r="B2317" s="1"/>
      <c r="C2317" s="1"/>
      <c r="D2317" s="1"/>
      <c r="E2317" s="7"/>
      <c r="F2317" s="7"/>
      <c r="G2317" s="1"/>
      <c r="H2317" s="1"/>
      <c r="I2317" s="1"/>
      <c r="J2317" s="1"/>
      <c r="K2317" s="1"/>
      <c r="L2317" s="1"/>
      <c r="M2317" s="1"/>
      <c r="N2317" s="7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7"/>
      <c r="AB2317" s="7"/>
      <c r="AC2317" s="7"/>
      <c r="AD2317" s="7"/>
    </row>
    <row r="2318" spans="1:30" x14ac:dyDescent="0.25">
      <c r="A2318" s="1"/>
      <c r="B2318" s="1"/>
      <c r="C2318" s="1"/>
      <c r="D2318" s="1"/>
      <c r="E2318" s="7"/>
      <c r="F2318" s="7"/>
      <c r="G2318" s="1"/>
      <c r="H2318" s="1"/>
      <c r="I2318" s="1"/>
      <c r="J2318" s="1"/>
      <c r="K2318" s="1"/>
      <c r="L2318" s="1"/>
      <c r="M2318" s="1"/>
      <c r="N2318" s="7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7"/>
      <c r="AB2318" s="7"/>
      <c r="AC2318" s="7"/>
      <c r="AD2318" s="7"/>
    </row>
    <row r="2319" spans="1:30" x14ac:dyDescent="0.25">
      <c r="A2319" s="1"/>
      <c r="B2319" s="1"/>
      <c r="C2319" s="1"/>
      <c r="D2319" s="1"/>
      <c r="E2319" s="7"/>
      <c r="F2319" s="7"/>
      <c r="G2319" s="1"/>
      <c r="H2319" s="1"/>
      <c r="I2319" s="1"/>
      <c r="J2319" s="1"/>
      <c r="K2319" s="1"/>
      <c r="L2319" s="1"/>
      <c r="M2319" s="1"/>
      <c r="N2319" s="7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7"/>
      <c r="AB2319" s="7"/>
      <c r="AC2319" s="7"/>
      <c r="AD2319" s="7"/>
    </row>
    <row r="2320" spans="1:30" x14ac:dyDescent="0.25">
      <c r="A2320" s="1"/>
      <c r="B2320" s="1"/>
      <c r="C2320" s="1"/>
      <c r="D2320" s="1"/>
      <c r="E2320" s="7"/>
      <c r="F2320" s="7"/>
      <c r="G2320" s="1"/>
      <c r="H2320" s="1"/>
      <c r="I2320" s="1"/>
      <c r="J2320" s="1"/>
      <c r="K2320" s="1"/>
      <c r="L2320" s="1"/>
      <c r="M2320" s="1"/>
      <c r="N2320" s="7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7"/>
      <c r="AB2320" s="7"/>
      <c r="AC2320" s="7"/>
      <c r="AD2320" s="7"/>
    </row>
    <row r="2321" spans="1:30" x14ac:dyDescent="0.25">
      <c r="A2321" s="1"/>
      <c r="B2321" s="1"/>
      <c r="C2321" s="1"/>
      <c r="D2321" s="1"/>
      <c r="E2321" s="7"/>
      <c r="F2321" s="7"/>
      <c r="G2321" s="1"/>
      <c r="H2321" s="1"/>
      <c r="I2321" s="1"/>
      <c r="J2321" s="1"/>
      <c r="K2321" s="1"/>
      <c r="L2321" s="1"/>
      <c r="M2321" s="1"/>
      <c r="N2321" s="7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7"/>
      <c r="AB2321" s="7"/>
      <c r="AC2321" s="7"/>
      <c r="AD2321" s="7"/>
    </row>
    <row r="2322" spans="1:30" x14ac:dyDescent="0.25">
      <c r="A2322" s="1"/>
      <c r="B2322" s="1"/>
      <c r="C2322" s="1"/>
      <c r="D2322" s="1"/>
      <c r="E2322" s="7"/>
      <c r="F2322" s="7"/>
      <c r="G2322" s="1"/>
      <c r="H2322" s="1"/>
      <c r="I2322" s="1"/>
      <c r="J2322" s="1"/>
      <c r="K2322" s="1"/>
      <c r="L2322" s="1"/>
      <c r="M2322" s="1"/>
      <c r="N2322" s="7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7"/>
      <c r="AB2322" s="7"/>
      <c r="AC2322" s="7"/>
      <c r="AD2322" s="7"/>
    </row>
    <row r="2323" spans="1:30" x14ac:dyDescent="0.25">
      <c r="A2323" s="1"/>
      <c r="B2323" s="1"/>
      <c r="C2323" s="1"/>
      <c r="D2323" s="1"/>
      <c r="E2323" s="7"/>
      <c r="F2323" s="7"/>
      <c r="G2323" s="1"/>
      <c r="H2323" s="1"/>
      <c r="I2323" s="1"/>
      <c r="J2323" s="1"/>
      <c r="K2323" s="1"/>
      <c r="L2323" s="1"/>
      <c r="M2323" s="1"/>
      <c r="N2323" s="7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7"/>
      <c r="AB2323" s="7"/>
      <c r="AC2323" s="7"/>
      <c r="AD2323" s="7"/>
    </row>
    <row r="2324" spans="1:30" x14ac:dyDescent="0.25">
      <c r="A2324" s="1"/>
      <c r="B2324" s="1"/>
      <c r="C2324" s="1"/>
      <c r="D2324" s="1"/>
      <c r="E2324" s="7"/>
      <c r="F2324" s="7"/>
      <c r="G2324" s="1"/>
      <c r="H2324" s="1"/>
      <c r="I2324" s="1"/>
      <c r="J2324" s="1"/>
      <c r="K2324" s="1"/>
      <c r="L2324" s="1"/>
      <c r="M2324" s="1"/>
      <c r="N2324" s="7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7"/>
      <c r="AB2324" s="7"/>
      <c r="AC2324" s="7"/>
      <c r="AD2324" s="7"/>
    </row>
    <row r="2325" spans="1:30" x14ac:dyDescent="0.25">
      <c r="A2325" s="1"/>
      <c r="B2325" s="1"/>
      <c r="C2325" s="1"/>
      <c r="D2325" s="1"/>
      <c r="E2325" s="7"/>
      <c r="F2325" s="7"/>
      <c r="G2325" s="1"/>
      <c r="H2325" s="1"/>
      <c r="I2325" s="1"/>
      <c r="J2325" s="1"/>
      <c r="K2325" s="1"/>
      <c r="L2325" s="1"/>
      <c r="M2325" s="1"/>
      <c r="N2325" s="7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7"/>
      <c r="AB2325" s="7"/>
      <c r="AC2325" s="7"/>
      <c r="AD2325" s="7"/>
    </row>
    <row r="2326" spans="1:30" x14ac:dyDescent="0.25">
      <c r="A2326" s="1"/>
      <c r="B2326" s="1"/>
      <c r="C2326" s="1"/>
      <c r="D2326" s="1"/>
      <c r="E2326" s="7"/>
      <c r="F2326" s="7"/>
      <c r="G2326" s="1"/>
      <c r="H2326" s="1"/>
      <c r="I2326" s="1"/>
      <c r="J2326" s="1"/>
      <c r="K2326" s="1"/>
      <c r="L2326" s="1"/>
      <c r="M2326" s="1"/>
      <c r="N2326" s="7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7"/>
      <c r="AB2326" s="7"/>
      <c r="AC2326" s="7"/>
      <c r="AD2326" s="7"/>
    </row>
    <row r="2327" spans="1:30" x14ac:dyDescent="0.25">
      <c r="A2327" s="1"/>
      <c r="B2327" s="1"/>
      <c r="C2327" s="1"/>
      <c r="D2327" s="1"/>
      <c r="E2327" s="7"/>
      <c r="F2327" s="7"/>
      <c r="G2327" s="1"/>
      <c r="H2327" s="1"/>
      <c r="I2327" s="1"/>
      <c r="J2327" s="1"/>
      <c r="K2327" s="1"/>
      <c r="L2327" s="1"/>
      <c r="M2327" s="1"/>
      <c r="N2327" s="7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7"/>
      <c r="AB2327" s="7"/>
      <c r="AC2327" s="7"/>
      <c r="AD2327" s="7"/>
    </row>
    <row r="2328" spans="1:30" x14ac:dyDescent="0.25">
      <c r="A2328" s="1"/>
      <c r="B2328" s="1"/>
      <c r="C2328" s="1"/>
      <c r="D2328" s="1"/>
      <c r="E2328" s="7"/>
      <c r="F2328" s="7"/>
      <c r="G2328" s="1"/>
      <c r="H2328" s="1"/>
      <c r="I2328" s="1"/>
      <c r="J2328" s="1"/>
      <c r="K2328" s="1"/>
      <c r="L2328" s="1"/>
      <c r="M2328" s="1"/>
      <c r="N2328" s="7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7"/>
      <c r="AB2328" s="7"/>
      <c r="AC2328" s="7"/>
      <c r="AD2328" s="7"/>
    </row>
    <row r="2329" spans="1:30" x14ac:dyDescent="0.25">
      <c r="A2329" s="1"/>
      <c r="B2329" s="1"/>
      <c r="C2329" s="1"/>
      <c r="D2329" s="1"/>
      <c r="E2329" s="7"/>
      <c r="F2329" s="7"/>
      <c r="G2329" s="1"/>
      <c r="H2329" s="1"/>
      <c r="I2329" s="1"/>
      <c r="J2329" s="1"/>
      <c r="K2329" s="1"/>
      <c r="L2329" s="1"/>
      <c r="M2329" s="1"/>
      <c r="N2329" s="7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7"/>
      <c r="AB2329" s="7"/>
      <c r="AC2329" s="7"/>
      <c r="AD2329" s="7"/>
    </row>
    <row r="2330" spans="1:30" x14ac:dyDescent="0.25">
      <c r="A2330" s="1"/>
      <c r="B2330" s="1"/>
      <c r="C2330" s="1"/>
      <c r="D2330" s="1"/>
      <c r="E2330" s="7"/>
      <c r="F2330" s="7"/>
      <c r="G2330" s="1"/>
      <c r="H2330" s="1"/>
      <c r="I2330" s="1"/>
      <c r="J2330" s="1"/>
      <c r="K2330" s="1"/>
      <c r="L2330" s="1"/>
      <c r="M2330" s="1"/>
      <c r="N2330" s="7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7"/>
      <c r="AB2330" s="7"/>
      <c r="AC2330" s="7"/>
      <c r="AD2330" s="7"/>
    </row>
    <row r="2331" spans="1:30" x14ac:dyDescent="0.25">
      <c r="A2331" s="1"/>
      <c r="B2331" s="1"/>
      <c r="C2331" s="1"/>
      <c r="D2331" s="1"/>
      <c r="E2331" s="7"/>
      <c r="F2331" s="7"/>
      <c r="G2331" s="1"/>
      <c r="H2331" s="1"/>
      <c r="I2331" s="1"/>
      <c r="J2331" s="1"/>
      <c r="K2331" s="1"/>
      <c r="L2331" s="1"/>
      <c r="M2331" s="1"/>
      <c r="N2331" s="7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7"/>
      <c r="AB2331" s="7"/>
      <c r="AC2331" s="7"/>
      <c r="AD2331" s="7"/>
    </row>
    <row r="2332" spans="1:30" x14ac:dyDescent="0.25">
      <c r="A2332" s="1"/>
      <c r="B2332" s="1"/>
      <c r="C2332" s="1"/>
      <c r="D2332" s="1"/>
      <c r="E2332" s="7"/>
      <c r="F2332" s="7"/>
      <c r="G2332" s="1"/>
      <c r="H2332" s="1"/>
      <c r="I2332" s="1"/>
      <c r="J2332" s="1"/>
      <c r="K2332" s="1"/>
      <c r="L2332" s="1"/>
      <c r="M2332" s="1"/>
      <c r="N2332" s="7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7"/>
      <c r="AB2332" s="7"/>
      <c r="AC2332" s="7"/>
      <c r="AD2332" s="7"/>
    </row>
    <row r="2333" spans="1:30" x14ac:dyDescent="0.25">
      <c r="A2333" s="1"/>
      <c r="B2333" s="1"/>
      <c r="C2333" s="1"/>
      <c r="D2333" s="1"/>
      <c r="E2333" s="7"/>
      <c r="F2333" s="7"/>
      <c r="G2333" s="1"/>
      <c r="H2333" s="1"/>
      <c r="I2333" s="1"/>
      <c r="J2333" s="1"/>
      <c r="K2333" s="1"/>
      <c r="L2333" s="1"/>
      <c r="M2333" s="1"/>
      <c r="N2333" s="7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7"/>
      <c r="AB2333" s="7"/>
      <c r="AC2333" s="7"/>
      <c r="AD2333" s="7"/>
    </row>
    <row r="2334" spans="1:30" x14ac:dyDescent="0.25">
      <c r="A2334" s="1"/>
      <c r="B2334" s="1"/>
      <c r="C2334" s="1"/>
      <c r="D2334" s="1"/>
      <c r="E2334" s="7"/>
      <c r="F2334" s="7"/>
      <c r="G2334" s="1"/>
      <c r="H2334" s="1"/>
      <c r="I2334" s="1"/>
      <c r="J2334" s="1"/>
      <c r="K2334" s="1"/>
      <c r="L2334" s="1"/>
      <c r="M2334" s="1"/>
      <c r="N2334" s="7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7"/>
      <c r="AB2334" s="7"/>
      <c r="AC2334" s="7"/>
      <c r="AD2334" s="7"/>
    </row>
    <row r="2335" spans="1:30" x14ac:dyDescent="0.25">
      <c r="A2335" s="1"/>
      <c r="B2335" s="1"/>
      <c r="C2335" s="1"/>
      <c r="D2335" s="1"/>
      <c r="E2335" s="7"/>
      <c r="F2335" s="7"/>
      <c r="G2335" s="1"/>
      <c r="H2335" s="1"/>
      <c r="I2335" s="1"/>
      <c r="J2335" s="1"/>
      <c r="K2335" s="1"/>
      <c r="L2335" s="1"/>
      <c r="M2335" s="1"/>
      <c r="N2335" s="7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7"/>
      <c r="AB2335" s="7"/>
      <c r="AC2335" s="7"/>
      <c r="AD2335" s="7"/>
    </row>
    <row r="2336" spans="1:30" x14ac:dyDescent="0.25">
      <c r="A2336" s="1"/>
      <c r="B2336" s="1"/>
      <c r="C2336" s="1"/>
      <c r="D2336" s="1"/>
      <c r="E2336" s="7"/>
      <c r="F2336" s="7"/>
      <c r="G2336" s="1"/>
      <c r="H2336" s="1"/>
      <c r="I2336" s="1"/>
      <c r="J2336" s="1"/>
      <c r="K2336" s="1"/>
      <c r="L2336" s="1"/>
      <c r="M2336" s="1"/>
      <c r="N2336" s="7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7"/>
      <c r="AB2336" s="7"/>
      <c r="AC2336" s="7"/>
      <c r="AD2336" s="7"/>
    </row>
    <row r="2337" spans="1:30" x14ac:dyDescent="0.25">
      <c r="A2337" s="1"/>
      <c r="B2337" s="1"/>
      <c r="C2337" s="1"/>
      <c r="D2337" s="1"/>
      <c r="E2337" s="7"/>
      <c r="F2337" s="7"/>
      <c r="G2337" s="1"/>
      <c r="H2337" s="1"/>
      <c r="I2337" s="1"/>
      <c r="J2337" s="1"/>
      <c r="K2337" s="1"/>
      <c r="L2337" s="1"/>
      <c r="M2337" s="1"/>
      <c r="N2337" s="7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7"/>
      <c r="AB2337" s="7"/>
      <c r="AC2337" s="7"/>
      <c r="AD2337" s="7"/>
    </row>
    <row r="2338" spans="1:30" x14ac:dyDescent="0.25">
      <c r="A2338" s="1"/>
      <c r="B2338" s="1"/>
      <c r="C2338" s="1"/>
      <c r="D2338" s="1"/>
      <c r="E2338" s="7"/>
      <c r="F2338" s="7"/>
      <c r="G2338" s="1"/>
      <c r="H2338" s="1"/>
      <c r="I2338" s="1"/>
      <c r="J2338" s="1"/>
      <c r="K2338" s="1"/>
      <c r="L2338" s="1"/>
      <c r="M2338" s="1"/>
      <c r="N2338" s="7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7"/>
      <c r="AB2338" s="7"/>
      <c r="AC2338" s="7"/>
      <c r="AD2338" s="7"/>
    </row>
    <row r="2339" spans="1:30" x14ac:dyDescent="0.25">
      <c r="A2339" s="1"/>
      <c r="B2339" s="1"/>
      <c r="C2339" s="1"/>
      <c r="D2339" s="1"/>
      <c r="E2339" s="7"/>
      <c r="F2339" s="7"/>
      <c r="G2339" s="1"/>
      <c r="H2339" s="1"/>
      <c r="I2339" s="1"/>
      <c r="J2339" s="1"/>
      <c r="K2339" s="1"/>
      <c r="L2339" s="1"/>
      <c r="M2339" s="1"/>
      <c r="N2339" s="7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7"/>
      <c r="AB2339" s="7"/>
      <c r="AC2339" s="7"/>
      <c r="AD2339" s="7"/>
    </row>
    <row r="2340" spans="1:30" x14ac:dyDescent="0.25">
      <c r="A2340" s="1"/>
      <c r="B2340" s="1"/>
      <c r="C2340" s="1"/>
      <c r="D2340" s="1"/>
      <c r="E2340" s="7"/>
      <c r="F2340" s="7"/>
      <c r="G2340" s="1"/>
      <c r="H2340" s="1"/>
      <c r="I2340" s="1"/>
      <c r="J2340" s="1"/>
      <c r="K2340" s="1"/>
      <c r="L2340" s="1"/>
      <c r="M2340" s="1"/>
      <c r="N2340" s="7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7"/>
      <c r="AB2340" s="7"/>
      <c r="AC2340" s="7"/>
      <c r="AD2340" s="7"/>
    </row>
    <row r="2341" spans="1:30" x14ac:dyDescent="0.25">
      <c r="A2341" s="1"/>
      <c r="B2341" s="1"/>
      <c r="C2341" s="1"/>
      <c r="D2341" s="1"/>
      <c r="E2341" s="7"/>
      <c r="F2341" s="7"/>
      <c r="G2341" s="1"/>
      <c r="H2341" s="1"/>
      <c r="I2341" s="1"/>
      <c r="J2341" s="1"/>
      <c r="K2341" s="1"/>
      <c r="L2341" s="1"/>
      <c r="M2341" s="1"/>
      <c r="N2341" s="7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7"/>
      <c r="AB2341" s="7"/>
      <c r="AC2341" s="7"/>
      <c r="AD2341" s="7"/>
    </row>
    <row r="2342" spans="1:30" x14ac:dyDescent="0.25">
      <c r="A2342" s="1"/>
      <c r="B2342" s="1"/>
      <c r="C2342" s="1"/>
      <c r="D2342" s="1"/>
      <c r="E2342" s="7"/>
      <c r="F2342" s="7"/>
      <c r="G2342" s="1"/>
      <c r="H2342" s="1"/>
      <c r="I2342" s="1"/>
      <c r="J2342" s="1"/>
      <c r="K2342" s="1"/>
      <c r="L2342" s="1"/>
      <c r="M2342" s="1"/>
      <c r="N2342" s="7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7"/>
      <c r="AB2342" s="7"/>
      <c r="AC2342" s="7"/>
      <c r="AD2342" s="7"/>
    </row>
    <row r="2343" spans="1:30" x14ac:dyDescent="0.25">
      <c r="A2343" s="1"/>
      <c r="B2343" s="1"/>
      <c r="C2343" s="1"/>
      <c r="D2343" s="1"/>
      <c r="E2343" s="7"/>
      <c r="F2343" s="7"/>
      <c r="G2343" s="1"/>
      <c r="H2343" s="1"/>
      <c r="I2343" s="1"/>
      <c r="J2343" s="1"/>
      <c r="K2343" s="1"/>
      <c r="L2343" s="1"/>
      <c r="M2343" s="1"/>
      <c r="N2343" s="7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7"/>
      <c r="AB2343" s="7"/>
      <c r="AC2343" s="7"/>
      <c r="AD2343" s="7"/>
    </row>
    <row r="2344" spans="1:30" x14ac:dyDescent="0.25">
      <c r="A2344" s="1"/>
      <c r="B2344" s="1"/>
      <c r="C2344" s="1"/>
      <c r="D2344" s="1"/>
      <c r="E2344" s="7"/>
      <c r="F2344" s="7"/>
      <c r="G2344" s="1"/>
      <c r="H2344" s="1"/>
      <c r="I2344" s="1"/>
      <c r="J2344" s="1"/>
      <c r="K2344" s="1"/>
      <c r="L2344" s="1"/>
      <c r="M2344" s="1"/>
      <c r="N2344" s="7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7"/>
      <c r="AB2344" s="7"/>
      <c r="AC2344" s="7"/>
      <c r="AD2344" s="7"/>
    </row>
    <row r="2345" spans="1:30" x14ac:dyDescent="0.25">
      <c r="A2345" s="1"/>
      <c r="B2345" s="1"/>
      <c r="C2345" s="1"/>
      <c r="D2345" s="1"/>
      <c r="E2345" s="7"/>
      <c r="F2345" s="7"/>
      <c r="G2345" s="1"/>
      <c r="H2345" s="1"/>
      <c r="I2345" s="1"/>
      <c r="J2345" s="1"/>
      <c r="K2345" s="1"/>
      <c r="L2345" s="1"/>
      <c r="M2345" s="1"/>
      <c r="N2345" s="7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7"/>
      <c r="AB2345" s="7"/>
      <c r="AC2345" s="7"/>
      <c r="AD2345" s="7"/>
    </row>
    <row r="2346" spans="1:30" x14ac:dyDescent="0.25">
      <c r="A2346" s="1"/>
      <c r="B2346" s="1"/>
      <c r="C2346" s="1"/>
      <c r="D2346" s="1"/>
      <c r="E2346" s="7"/>
      <c r="F2346" s="7"/>
      <c r="G2346" s="1"/>
      <c r="H2346" s="1"/>
      <c r="I2346" s="1"/>
      <c r="J2346" s="1"/>
      <c r="K2346" s="1"/>
      <c r="L2346" s="1"/>
      <c r="M2346" s="1"/>
      <c r="N2346" s="7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7"/>
      <c r="AB2346" s="7"/>
      <c r="AC2346" s="7"/>
      <c r="AD2346" s="7"/>
    </row>
    <row r="2347" spans="1:30" x14ac:dyDescent="0.25">
      <c r="A2347" s="1"/>
      <c r="B2347" s="1"/>
      <c r="C2347" s="1"/>
      <c r="D2347" s="1"/>
      <c r="E2347" s="7"/>
      <c r="F2347" s="7"/>
      <c r="G2347" s="1"/>
      <c r="H2347" s="1"/>
      <c r="I2347" s="1"/>
      <c r="J2347" s="1"/>
      <c r="K2347" s="1"/>
      <c r="L2347" s="1"/>
      <c r="M2347" s="1"/>
      <c r="N2347" s="7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7"/>
      <c r="AB2347" s="7"/>
      <c r="AC2347" s="7"/>
      <c r="AD2347" s="7"/>
    </row>
    <row r="2348" spans="1:30" x14ac:dyDescent="0.25">
      <c r="A2348" s="1"/>
      <c r="B2348" s="1"/>
      <c r="C2348" s="1"/>
      <c r="D2348" s="1"/>
      <c r="E2348" s="7"/>
      <c r="F2348" s="7"/>
      <c r="G2348" s="1"/>
      <c r="H2348" s="1"/>
      <c r="I2348" s="1"/>
      <c r="J2348" s="1"/>
      <c r="K2348" s="1"/>
      <c r="L2348" s="1"/>
      <c r="M2348" s="1"/>
      <c r="N2348" s="7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7"/>
      <c r="AB2348" s="7"/>
      <c r="AC2348" s="7"/>
      <c r="AD2348" s="7"/>
    </row>
    <row r="2349" spans="1:30" x14ac:dyDescent="0.25">
      <c r="A2349" s="1"/>
      <c r="B2349" s="1"/>
      <c r="C2349" s="1"/>
      <c r="D2349" s="1"/>
      <c r="E2349" s="7"/>
      <c r="F2349" s="7"/>
      <c r="G2349" s="1"/>
      <c r="H2349" s="1"/>
      <c r="I2349" s="1"/>
      <c r="J2349" s="1"/>
      <c r="K2349" s="1"/>
      <c r="L2349" s="1"/>
      <c r="M2349" s="1"/>
      <c r="N2349" s="7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7"/>
      <c r="AB2349" s="7"/>
      <c r="AC2349" s="7"/>
      <c r="AD2349" s="7"/>
    </row>
    <row r="2350" spans="1:30" x14ac:dyDescent="0.25">
      <c r="A2350" s="1"/>
      <c r="B2350" s="1"/>
      <c r="C2350" s="1"/>
      <c r="D2350" s="1"/>
      <c r="E2350" s="7"/>
      <c r="F2350" s="7"/>
      <c r="G2350" s="1"/>
      <c r="H2350" s="1"/>
      <c r="I2350" s="1"/>
      <c r="J2350" s="1"/>
      <c r="K2350" s="1"/>
      <c r="L2350" s="1"/>
      <c r="M2350" s="1"/>
      <c r="N2350" s="7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7"/>
      <c r="AB2350" s="7"/>
      <c r="AC2350" s="7"/>
      <c r="AD2350" s="7"/>
    </row>
    <row r="2351" spans="1:30" x14ac:dyDescent="0.25">
      <c r="A2351" s="1"/>
      <c r="B2351" s="1"/>
      <c r="C2351" s="1"/>
      <c r="D2351" s="1"/>
      <c r="E2351" s="7"/>
      <c r="F2351" s="7"/>
      <c r="G2351" s="1"/>
      <c r="H2351" s="1"/>
      <c r="I2351" s="1"/>
      <c r="J2351" s="1"/>
      <c r="K2351" s="1"/>
      <c r="L2351" s="1"/>
      <c r="M2351" s="1"/>
      <c r="N2351" s="7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7"/>
      <c r="AB2351" s="7"/>
      <c r="AC2351" s="7"/>
      <c r="AD2351" s="7"/>
    </row>
    <row r="2352" spans="1:30" x14ac:dyDescent="0.25">
      <c r="A2352" s="1"/>
      <c r="B2352" s="1"/>
      <c r="C2352" s="1"/>
      <c r="D2352" s="1"/>
      <c r="E2352" s="7"/>
      <c r="F2352" s="7"/>
      <c r="G2352" s="1"/>
      <c r="H2352" s="1"/>
      <c r="I2352" s="1"/>
      <c r="J2352" s="1"/>
      <c r="K2352" s="1"/>
      <c r="L2352" s="1"/>
      <c r="M2352" s="1"/>
      <c r="N2352" s="7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7"/>
      <c r="AB2352" s="7"/>
      <c r="AC2352" s="7"/>
      <c r="AD2352" s="7"/>
    </row>
    <row r="2353" spans="1:30" x14ac:dyDescent="0.25">
      <c r="A2353" s="1"/>
      <c r="B2353" s="1"/>
      <c r="C2353" s="1"/>
      <c r="D2353" s="1"/>
      <c r="E2353" s="7"/>
      <c r="F2353" s="7"/>
      <c r="G2353" s="1"/>
      <c r="H2353" s="1"/>
      <c r="I2353" s="1"/>
      <c r="J2353" s="1"/>
      <c r="K2353" s="1"/>
      <c r="L2353" s="1"/>
      <c r="M2353" s="1"/>
      <c r="N2353" s="7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7"/>
      <c r="AB2353" s="7"/>
      <c r="AC2353" s="7"/>
      <c r="AD2353" s="7"/>
    </row>
    <row r="2354" spans="1:30" x14ac:dyDescent="0.25">
      <c r="A2354" s="1"/>
      <c r="B2354" s="1"/>
      <c r="C2354" s="1"/>
      <c r="D2354" s="1"/>
      <c r="E2354" s="7"/>
      <c r="F2354" s="7"/>
      <c r="G2354" s="1"/>
      <c r="H2354" s="1"/>
      <c r="I2354" s="1"/>
      <c r="J2354" s="1"/>
      <c r="K2354" s="1"/>
      <c r="L2354" s="1"/>
      <c r="M2354" s="1"/>
      <c r="N2354" s="7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7"/>
      <c r="AB2354" s="7"/>
      <c r="AC2354" s="7"/>
      <c r="AD2354" s="7"/>
    </row>
    <row r="2355" spans="1:30" x14ac:dyDescent="0.25">
      <c r="A2355" s="1"/>
      <c r="B2355" s="1"/>
      <c r="C2355" s="1"/>
      <c r="D2355" s="1"/>
      <c r="E2355" s="7"/>
      <c r="F2355" s="7"/>
      <c r="G2355" s="1"/>
      <c r="H2355" s="1"/>
      <c r="I2355" s="1"/>
      <c r="J2355" s="1"/>
      <c r="K2355" s="1"/>
      <c r="L2355" s="1"/>
      <c r="M2355" s="1"/>
      <c r="N2355" s="7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7"/>
      <c r="AB2355" s="7"/>
      <c r="AC2355" s="7"/>
      <c r="AD2355" s="7"/>
    </row>
    <row r="2356" spans="1:30" x14ac:dyDescent="0.25">
      <c r="A2356" s="1"/>
      <c r="B2356" s="1"/>
      <c r="C2356" s="1"/>
      <c r="D2356" s="1"/>
      <c r="E2356" s="7"/>
      <c r="F2356" s="7"/>
      <c r="G2356" s="1"/>
      <c r="H2356" s="1"/>
      <c r="I2356" s="1"/>
      <c r="J2356" s="1"/>
      <c r="K2356" s="1"/>
      <c r="L2356" s="1"/>
      <c r="M2356" s="1"/>
      <c r="N2356" s="7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7"/>
      <c r="AB2356" s="7"/>
      <c r="AC2356" s="7"/>
      <c r="AD2356" s="7"/>
    </row>
    <row r="2357" spans="1:30" x14ac:dyDescent="0.25">
      <c r="A2357" s="1"/>
      <c r="B2357" s="1"/>
      <c r="C2357" s="1"/>
      <c r="D2357" s="1"/>
      <c r="E2357" s="7"/>
      <c r="F2357" s="7"/>
      <c r="G2357" s="1"/>
      <c r="H2357" s="1"/>
      <c r="I2357" s="1"/>
      <c r="J2357" s="1"/>
      <c r="K2357" s="1"/>
      <c r="L2357" s="1"/>
      <c r="M2357" s="1"/>
      <c r="N2357" s="7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7"/>
      <c r="AB2357" s="7"/>
      <c r="AC2357" s="7"/>
      <c r="AD2357" s="7"/>
    </row>
    <row r="2358" spans="1:30" x14ac:dyDescent="0.25">
      <c r="A2358" s="1"/>
      <c r="B2358" s="1"/>
      <c r="C2358" s="1"/>
      <c r="D2358" s="1"/>
      <c r="E2358" s="7"/>
      <c r="F2358" s="7"/>
      <c r="G2358" s="1"/>
      <c r="H2358" s="1"/>
      <c r="I2358" s="1"/>
      <c r="J2358" s="1"/>
      <c r="K2358" s="1"/>
      <c r="L2358" s="1"/>
      <c r="M2358" s="1"/>
      <c r="N2358" s="7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7"/>
      <c r="AB2358" s="7"/>
      <c r="AC2358" s="7"/>
      <c r="AD2358" s="7"/>
    </row>
    <row r="2359" spans="1:30" x14ac:dyDescent="0.25">
      <c r="A2359" s="1"/>
      <c r="B2359" s="1"/>
      <c r="C2359" s="1"/>
      <c r="D2359" s="1"/>
      <c r="E2359" s="7"/>
      <c r="F2359" s="7"/>
      <c r="G2359" s="1"/>
      <c r="H2359" s="1"/>
      <c r="I2359" s="1"/>
      <c r="J2359" s="1"/>
      <c r="K2359" s="1"/>
      <c r="L2359" s="1"/>
      <c r="M2359" s="1"/>
      <c r="N2359" s="7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7"/>
      <c r="AB2359" s="7"/>
      <c r="AC2359" s="7"/>
      <c r="AD2359" s="7"/>
    </row>
    <row r="2360" spans="1:30" x14ac:dyDescent="0.25">
      <c r="A2360" s="1"/>
      <c r="B2360" s="1"/>
      <c r="C2360" s="1"/>
      <c r="D2360" s="1"/>
      <c r="E2360" s="7"/>
      <c r="F2360" s="7"/>
      <c r="G2360" s="1"/>
      <c r="H2360" s="1"/>
      <c r="I2360" s="1"/>
      <c r="J2360" s="1"/>
      <c r="K2360" s="1"/>
      <c r="L2360" s="1"/>
      <c r="M2360" s="1"/>
      <c r="N2360" s="7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7"/>
      <c r="AB2360" s="7"/>
      <c r="AC2360" s="7"/>
      <c r="AD2360" s="7"/>
    </row>
    <row r="2361" spans="1:30" x14ac:dyDescent="0.25">
      <c r="A2361" s="1"/>
      <c r="B2361" s="1"/>
      <c r="C2361" s="1"/>
      <c r="D2361" s="1"/>
      <c r="E2361" s="7"/>
      <c r="F2361" s="7"/>
      <c r="G2361" s="1"/>
      <c r="H2361" s="1"/>
      <c r="I2361" s="1"/>
      <c r="J2361" s="1"/>
      <c r="K2361" s="1"/>
      <c r="L2361" s="1"/>
      <c r="M2361" s="1"/>
      <c r="N2361" s="7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7"/>
      <c r="AB2361" s="7"/>
      <c r="AC2361" s="7"/>
      <c r="AD2361" s="7"/>
    </row>
    <row r="2362" spans="1:30" x14ac:dyDescent="0.25">
      <c r="A2362" s="1"/>
      <c r="B2362" s="1"/>
      <c r="C2362" s="1"/>
      <c r="D2362" s="1"/>
      <c r="E2362" s="7"/>
      <c r="F2362" s="7"/>
      <c r="G2362" s="1"/>
      <c r="H2362" s="1"/>
      <c r="I2362" s="1"/>
      <c r="J2362" s="1"/>
      <c r="K2362" s="1"/>
      <c r="L2362" s="1"/>
      <c r="M2362" s="1"/>
      <c r="N2362" s="7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7"/>
      <c r="AB2362" s="7"/>
      <c r="AC2362" s="7"/>
      <c r="AD2362" s="7"/>
    </row>
    <row r="2363" spans="1:30" x14ac:dyDescent="0.25">
      <c r="A2363" s="1"/>
      <c r="B2363" s="1"/>
      <c r="C2363" s="1"/>
      <c r="D2363" s="1"/>
      <c r="E2363" s="7"/>
      <c r="F2363" s="7"/>
      <c r="G2363" s="1"/>
      <c r="H2363" s="1"/>
      <c r="I2363" s="1"/>
      <c r="J2363" s="1"/>
      <c r="K2363" s="1"/>
      <c r="L2363" s="1"/>
      <c r="M2363" s="1"/>
      <c r="N2363" s="7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7"/>
      <c r="AB2363" s="7"/>
      <c r="AC2363" s="7"/>
      <c r="AD2363" s="7"/>
    </row>
    <row r="2364" spans="1:30" x14ac:dyDescent="0.25">
      <c r="A2364" s="1"/>
      <c r="B2364" s="1"/>
      <c r="C2364" s="1"/>
      <c r="D2364" s="1"/>
      <c r="E2364" s="7"/>
      <c r="F2364" s="7"/>
      <c r="G2364" s="1"/>
      <c r="H2364" s="1"/>
      <c r="I2364" s="1"/>
      <c r="J2364" s="1"/>
      <c r="K2364" s="1"/>
      <c r="L2364" s="1"/>
      <c r="M2364" s="1"/>
      <c r="N2364" s="7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7"/>
      <c r="AB2364" s="7"/>
      <c r="AC2364" s="7"/>
      <c r="AD2364" s="7"/>
    </row>
    <row r="2365" spans="1:30" x14ac:dyDescent="0.25">
      <c r="A2365" s="1"/>
      <c r="B2365" s="1"/>
      <c r="C2365" s="1"/>
      <c r="D2365" s="1"/>
      <c r="E2365" s="7"/>
      <c r="F2365" s="7"/>
      <c r="G2365" s="1"/>
      <c r="H2365" s="1"/>
      <c r="I2365" s="1"/>
      <c r="J2365" s="1"/>
      <c r="K2365" s="1"/>
      <c r="L2365" s="1"/>
      <c r="M2365" s="1"/>
      <c r="N2365" s="7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7"/>
      <c r="AB2365" s="7"/>
      <c r="AC2365" s="7"/>
      <c r="AD2365" s="7"/>
    </row>
    <row r="2366" spans="1:30" x14ac:dyDescent="0.25">
      <c r="A2366" s="1"/>
      <c r="B2366" s="1"/>
      <c r="C2366" s="1"/>
      <c r="D2366" s="1"/>
      <c r="E2366" s="7"/>
      <c r="F2366" s="7"/>
      <c r="G2366" s="1"/>
      <c r="H2366" s="1"/>
      <c r="I2366" s="1"/>
      <c r="J2366" s="1"/>
      <c r="K2366" s="1"/>
      <c r="L2366" s="1"/>
      <c r="M2366" s="1"/>
      <c r="N2366" s="7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7"/>
      <c r="AB2366" s="7"/>
      <c r="AC2366" s="7"/>
      <c r="AD2366" s="7"/>
    </row>
    <row r="2367" spans="1:30" x14ac:dyDescent="0.25">
      <c r="A2367" s="1"/>
      <c r="B2367" s="1"/>
      <c r="C2367" s="1"/>
      <c r="D2367" s="1"/>
      <c r="E2367" s="7"/>
      <c r="F2367" s="7"/>
      <c r="G2367" s="1"/>
      <c r="H2367" s="1"/>
      <c r="I2367" s="1"/>
      <c r="J2367" s="1"/>
      <c r="K2367" s="1"/>
      <c r="L2367" s="1"/>
      <c r="M2367" s="1"/>
      <c r="N2367" s="7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7"/>
      <c r="AB2367" s="7"/>
      <c r="AC2367" s="7"/>
      <c r="AD2367" s="7"/>
    </row>
    <row r="2368" spans="1:30" x14ac:dyDescent="0.25">
      <c r="A2368" s="1"/>
      <c r="B2368" s="1"/>
      <c r="C2368" s="1"/>
      <c r="D2368" s="1"/>
      <c r="E2368" s="7"/>
      <c r="F2368" s="7"/>
      <c r="G2368" s="1"/>
      <c r="H2368" s="1"/>
      <c r="I2368" s="1"/>
      <c r="J2368" s="1"/>
      <c r="K2368" s="1"/>
      <c r="L2368" s="1"/>
      <c r="M2368" s="1"/>
      <c r="N2368" s="7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7"/>
      <c r="AB2368" s="7"/>
      <c r="AC2368" s="7"/>
      <c r="AD2368" s="7"/>
    </row>
    <row r="2369" spans="1:30" x14ac:dyDescent="0.25">
      <c r="A2369" s="1"/>
      <c r="B2369" s="1"/>
      <c r="C2369" s="1"/>
      <c r="D2369" s="1"/>
      <c r="E2369" s="7"/>
      <c r="F2369" s="7"/>
      <c r="G2369" s="1"/>
      <c r="H2369" s="1"/>
      <c r="I2369" s="1"/>
      <c r="J2369" s="1"/>
      <c r="K2369" s="1"/>
      <c r="L2369" s="1"/>
      <c r="M2369" s="1"/>
      <c r="N2369" s="7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7"/>
      <c r="AB2369" s="7"/>
      <c r="AC2369" s="7"/>
      <c r="AD2369" s="7"/>
    </row>
    <row r="2370" spans="1:30" x14ac:dyDescent="0.25">
      <c r="A2370" s="1"/>
      <c r="B2370" s="1"/>
      <c r="C2370" s="1"/>
      <c r="D2370" s="1"/>
      <c r="E2370" s="7"/>
      <c r="F2370" s="7"/>
      <c r="G2370" s="1"/>
      <c r="H2370" s="1"/>
      <c r="I2370" s="1"/>
      <c r="J2370" s="1"/>
      <c r="K2370" s="1"/>
      <c r="L2370" s="1"/>
      <c r="M2370" s="1"/>
      <c r="N2370" s="7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7"/>
      <c r="AB2370" s="7"/>
      <c r="AC2370" s="7"/>
      <c r="AD2370" s="7"/>
    </row>
    <row r="2371" spans="1:30" x14ac:dyDescent="0.25">
      <c r="A2371" s="1"/>
      <c r="B2371" s="1"/>
      <c r="C2371" s="1"/>
      <c r="D2371" s="1"/>
      <c r="E2371" s="7"/>
      <c r="F2371" s="7"/>
      <c r="G2371" s="1"/>
      <c r="H2371" s="1"/>
      <c r="I2371" s="1"/>
      <c r="J2371" s="1"/>
      <c r="K2371" s="1"/>
      <c r="L2371" s="1"/>
      <c r="M2371" s="1"/>
      <c r="N2371" s="7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7"/>
      <c r="AB2371" s="7"/>
      <c r="AC2371" s="7"/>
      <c r="AD2371" s="7"/>
    </row>
    <row r="2372" spans="1:30" x14ac:dyDescent="0.25">
      <c r="A2372" s="1"/>
      <c r="B2372" s="1"/>
      <c r="C2372" s="1"/>
      <c r="D2372" s="1"/>
      <c r="E2372" s="7"/>
      <c r="F2372" s="7"/>
      <c r="G2372" s="1"/>
      <c r="H2372" s="1"/>
      <c r="I2372" s="1"/>
      <c r="J2372" s="1"/>
      <c r="K2372" s="1"/>
      <c r="L2372" s="1"/>
      <c r="M2372" s="1"/>
      <c r="N2372" s="7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7"/>
      <c r="AB2372" s="7"/>
      <c r="AC2372" s="7"/>
      <c r="AD2372" s="7"/>
    </row>
    <row r="2373" spans="1:30" x14ac:dyDescent="0.25">
      <c r="A2373" s="1"/>
      <c r="B2373" s="1"/>
      <c r="C2373" s="1"/>
      <c r="D2373" s="1"/>
      <c r="E2373" s="7"/>
      <c r="F2373" s="7"/>
      <c r="G2373" s="1"/>
      <c r="H2373" s="1"/>
      <c r="I2373" s="1"/>
      <c r="J2373" s="1"/>
      <c r="K2373" s="1"/>
      <c r="L2373" s="1"/>
      <c r="M2373" s="1"/>
      <c r="N2373" s="7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7"/>
      <c r="AB2373" s="7"/>
      <c r="AC2373" s="7"/>
      <c r="AD2373" s="7"/>
    </row>
    <row r="2374" spans="1:30" x14ac:dyDescent="0.25">
      <c r="A2374" s="1"/>
      <c r="B2374" s="1"/>
      <c r="C2374" s="1"/>
      <c r="D2374" s="1"/>
      <c r="E2374" s="7"/>
      <c r="F2374" s="7"/>
      <c r="G2374" s="1"/>
      <c r="H2374" s="1"/>
      <c r="I2374" s="1"/>
      <c r="J2374" s="1"/>
      <c r="K2374" s="1"/>
      <c r="L2374" s="1"/>
      <c r="M2374" s="1"/>
      <c r="N2374" s="7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7"/>
      <c r="AB2374" s="7"/>
      <c r="AC2374" s="7"/>
      <c r="AD2374" s="7"/>
    </row>
    <row r="2375" spans="1:30" x14ac:dyDescent="0.25">
      <c r="A2375" s="1"/>
      <c r="B2375" s="1"/>
      <c r="C2375" s="1"/>
      <c r="D2375" s="1"/>
      <c r="E2375" s="7"/>
      <c r="F2375" s="7"/>
      <c r="G2375" s="1"/>
      <c r="H2375" s="1"/>
      <c r="I2375" s="1"/>
      <c r="J2375" s="1"/>
      <c r="K2375" s="1"/>
      <c r="L2375" s="1"/>
      <c r="M2375" s="1"/>
      <c r="N2375" s="7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7"/>
      <c r="AB2375" s="7"/>
      <c r="AC2375" s="7"/>
      <c r="AD2375" s="7"/>
    </row>
    <row r="2376" spans="1:30" x14ac:dyDescent="0.25">
      <c r="A2376" s="1"/>
      <c r="B2376" s="1"/>
      <c r="C2376" s="1"/>
      <c r="D2376" s="1"/>
      <c r="E2376" s="7"/>
      <c r="F2376" s="7"/>
      <c r="G2376" s="1"/>
      <c r="H2376" s="1"/>
      <c r="I2376" s="1"/>
      <c r="J2376" s="1"/>
      <c r="K2376" s="1"/>
      <c r="L2376" s="1"/>
      <c r="M2376" s="1"/>
      <c r="N2376" s="7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7"/>
      <c r="AB2376" s="7"/>
      <c r="AC2376" s="7"/>
      <c r="AD2376" s="7"/>
    </row>
    <row r="2377" spans="1:30" x14ac:dyDescent="0.25">
      <c r="A2377" s="1"/>
      <c r="B2377" s="1"/>
      <c r="C2377" s="1"/>
      <c r="D2377" s="1"/>
      <c r="E2377" s="7"/>
      <c r="F2377" s="7"/>
      <c r="G2377" s="1"/>
      <c r="H2377" s="1"/>
      <c r="I2377" s="1"/>
      <c r="J2377" s="1"/>
      <c r="K2377" s="1"/>
      <c r="L2377" s="1"/>
      <c r="M2377" s="1"/>
      <c r="N2377" s="7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7"/>
      <c r="AB2377" s="7"/>
      <c r="AC2377" s="7"/>
      <c r="AD2377" s="7"/>
    </row>
    <row r="2378" spans="1:30" x14ac:dyDescent="0.25">
      <c r="A2378" s="1"/>
      <c r="B2378" s="1"/>
      <c r="C2378" s="1"/>
      <c r="D2378" s="1"/>
      <c r="E2378" s="7"/>
      <c r="F2378" s="7"/>
      <c r="G2378" s="1"/>
      <c r="H2378" s="1"/>
      <c r="I2378" s="1"/>
      <c r="J2378" s="1"/>
      <c r="K2378" s="1"/>
      <c r="L2378" s="1"/>
      <c r="M2378" s="1"/>
      <c r="N2378" s="7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7"/>
      <c r="AB2378" s="7"/>
      <c r="AC2378" s="7"/>
      <c r="AD2378" s="7"/>
    </row>
    <row r="2379" spans="1:30" x14ac:dyDescent="0.25">
      <c r="A2379" s="1"/>
      <c r="B2379" s="1"/>
      <c r="C2379" s="1"/>
      <c r="D2379" s="1"/>
      <c r="E2379" s="7"/>
      <c r="F2379" s="7"/>
      <c r="G2379" s="1"/>
      <c r="H2379" s="1"/>
      <c r="I2379" s="1"/>
      <c r="J2379" s="1"/>
      <c r="K2379" s="1"/>
      <c r="L2379" s="1"/>
      <c r="M2379" s="1"/>
      <c r="N2379" s="7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7"/>
      <c r="AB2379" s="7"/>
      <c r="AC2379" s="7"/>
      <c r="AD2379" s="7"/>
    </row>
    <row r="2380" spans="1:30" x14ac:dyDescent="0.25">
      <c r="A2380" s="1"/>
      <c r="B2380" s="1"/>
      <c r="C2380" s="1"/>
      <c r="D2380" s="1"/>
      <c r="E2380" s="7"/>
      <c r="F2380" s="7"/>
      <c r="G2380" s="1"/>
      <c r="H2380" s="1"/>
      <c r="I2380" s="1"/>
      <c r="J2380" s="1"/>
      <c r="K2380" s="1"/>
      <c r="L2380" s="1"/>
      <c r="M2380" s="1"/>
      <c r="N2380" s="7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7"/>
      <c r="AB2380" s="7"/>
      <c r="AC2380" s="7"/>
      <c r="AD2380" s="7"/>
    </row>
    <row r="2381" spans="1:30" x14ac:dyDescent="0.25">
      <c r="A2381" s="1"/>
      <c r="B2381" s="1"/>
      <c r="C2381" s="1"/>
      <c r="D2381" s="1"/>
      <c r="E2381" s="7"/>
      <c r="F2381" s="7"/>
      <c r="G2381" s="1"/>
      <c r="H2381" s="1"/>
      <c r="I2381" s="1"/>
      <c r="J2381" s="1"/>
      <c r="K2381" s="1"/>
      <c r="L2381" s="1"/>
      <c r="M2381" s="1"/>
      <c r="N2381" s="7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7"/>
      <c r="AB2381" s="7"/>
      <c r="AC2381" s="7"/>
      <c r="AD2381" s="7"/>
    </row>
    <row r="2382" spans="1:30" x14ac:dyDescent="0.25">
      <c r="A2382" s="1"/>
      <c r="B2382" s="1"/>
      <c r="C2382" s="1"/>
      <c r="D2382" s="1"/>
      <c r="E2382" s="7"/>
      <c r="F2382" s="7"/>
      <c r="G2382" s="1"/>
      <c r="H2382" s="1"/>
      <c r="I2382" s="1"/>
      <c r="J2382" s="1"/>
      <c r="K2382" s="1"/>
      <c r="L2382" s="1"/>
      <c r="M2382" s="1"/>
      <c r="N2382" s="7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7"/>
      <c r="AB2382" s="7"/>
      <c r="AC2382" s="7"/>
      <c r="AD2382" s="7"/>
    </row>
    <row r="2383" spans="1:30" x14ac:dyDescent="0.25">
      <c r="A2383" s="1"/>
      <c r="B2383" s="1"/>
      <c r="C2383" s="1"/>
      <c r="D2383" s="1"/>
      <c r="E2383" s="7"/>
      <c r="F2383" s="7"/>
      <c r="G2383" s="1"/>
      <c r="H2383" s="1"/>
      <c r="I2383" s="1"/>
      <c r="J2383" s="1"/>
      <c r="K2383" s="1"/>
      <c r="L2383" s="1"/>
      <c r="M2383" s="1"/>
      <c r="N2383" s="7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7"/>
      <c r="AB2383" s="7"/>
      <c r="AC2383" s="7"/>
      <c r="AD2383" s="7"/>
    </row>
    <row r="2384" spans="1:30" x14ac:dyDescent="0.25">
      <c r="A2384" s="1"/>
      <c r="B2384" s="1"/>
      <c r="C2384" s="1"/>
      <c r="D2384" s="1"/>
      <c r="E2384" s="7"/>
      <c r="F2384" s="7"/>
      <c r="G2384" s="1"/>
      <c r="H2384" s="1"/>
      <c r="I2384" s="1"/>
      <c r="J2384" s="1"/>
      <c r="K2384" s="1"/>
      <c r="L2384" s="1"/>
      <c r="M2384" s="1"/>
      <c r="N2384" s="7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7"/>
      <c r="AB2384" s="7"/>
      <c r="AC2384" s="7"/>
      <c r="AD2384" s="7"/>
    </row>
    <row r="2385" spans="1:30" x14ac:dyDescent="0.25">
      <c r="A2385" s="1"/>
      <c r="B2385" s="1"/>
      <c r="C2385" s="1"/>
      <c r="D2385" s="1"/>
      <c r="E2385" s="7"/>
      <c r="F2385" s="7"/>
      <c r="G2385" s="1"/>
      <c r="H2385" s="1"/>
      <c r="I2385" s="1"/>
      <c r="J2385" s="1"/>
      <c r="K2385" s="1"/>
      <c r="L2385" s="1"/>
      <c r="M2385" s="1"/>
      <c r="N2385" s="7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7"/>
      <c r="AB2385" s="7"/>
      <c r="AC2385" s="7"/>
      <c r="AD2385" s="7"/>
    </row>
    <row r="2386" spans="1:30" x14ac:dyDescent="0.25">
      <c r="A2386" s="1"/>
      <c r="B2386" s="1"/>
      <c r="C2386" s="1"/>
      <c r="D2386" s="1"/>
      <c r="E2386" s="7"/>
      <c r="F2386" s="7"/>
      <c r="G2386" s="1"/>
      <c r="H2386" s="1"/>
      <c r="I2386" s="1"/>
      <c r="J2386" s="1"/>
      <c r="K2386" s="1"/>
      <c r="L2386" s="1"/>
      <c r="M2386" s="1"/>
      <c r="N2386" s="7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7"/>
      <c r="AB2386" s="7"/>
      <c r="AC2386" s="7"/>
      <c r="AD2386" s="7"/>
    </row>
    <row r="2387" spans="1:30" x14ac:dyDescent="0.25">
      <c r="A2387" s="1"/>
      <c r="B2387" s="1"/>
      <c r="C2387" s="1"/>
      <c r="D2387" s="1"/>
      <c r="E2387" s="7"/>
      <c r="F2387" s="7"/>
      <c r="G2387" s="1"/>
      <c r="H2387" s="1"/>
      <c r="I2387" s="1"/>
      <c r="J2387" s="1"/>
      <c r="K2387" s="1"/>
      <c r="L2387" s="1"/>
      <c r="M2387" s="1"/>
      <c r="N2387" s="7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7"/>
      <c r="AB2387" s="7"/>
      <c r="AC2387" s="7"/>
      <c r="AD2387" s="7"/>
    </row>
    <row r="2388" spans="1:30" x14ac:dyDescent="0.25">
      <c r="A2388" s="1"/>
      <c r="B2388" s="1"/>
      <c r="C2388" s="1"/>
      <c r="D2388" s="1"/>
      <c r="E2388" s="7"/>
      <c r="F2388" s="7"/>
      <c r="G2388" s="1"/>
      <c r="H2388" s="1"/>
      <c r="I2388" s="1"/>
      <c r="J2388" s="1"/>
      <c r="K2388" s="1"/>
      <c r="L2388" s="1"/>
      <c r="M2388" s="1"/>
      <c r="N2388" s="7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7"/>
      <c r="AB2388" s="7"/>
      <c r="AC2388" s="7"/>
      <c r="AD2388" s="7"/>
    </row>
    <row r="2389" spans="1:30" x14ac:dyDescent="0.25">
      <c r="A2389" s="1"/>
      <c r="B2389" s="1"/>
      <c r="C2389" s="1"/>
      <c r="D2389" s="1"/>
      <c r="E2389" s="7"/>
      <c r="F2389" s="7"/>
      <c r="G2389" s="1"/>
      <c r="H2389" s="1"/>
      <c r="I2389" s="1"/>
      <c r="J2389" s="1"/>
      <c r="K2389" s="1"/>
      <c r="L2389" s="1"/>
      <c r="M2389" s="1"/>
      <c r="N2389" s="7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7"/>
      <c r="AB2389" s="7"/>
      <c r="AC2389" s="7"/>
      <c r="AD2389" s="7"/>
    </row>
    <row r="2390" spans="1:30" x14ac:dyDescent="0.25">
      <c r="A2390" s="1"/>
      <c r="B2390" s="1"/>
      <c r="C2390" s="1"/>
      <c r="D2390" s="1"/>
      <c r="E2390" s="7"/>
      <c r="F2390" s="7"/>
      <c r="G2390" s="1"/>
      <c r="H2390" s="1"/>
      <c r="I2390" s="1"/>
      <c r="J2390" s="1"/>
      <c r="K2390" s="1"/>
      <c r="L2390" s="1"/>
      <c r="M2390" s="1"/>
      <c r="N2390" s="7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7"/>
      <c r="AB2390" s="7"/>
      <c r="AC2390" s="7"/>
      <c r="AD2390" s="7"/>
    </row>
    <row r="2391" spans="1:30" x14ac:dyDescent="0.25">
      <c r="A2391" s="1"/>
      <c r="B2391" s="1"/>
      <c r="C2391" s="1"/>
      <c r="D2391" s="1"/>
      <c r="E2391" s="7"/>
      <c r="F2391" s="7"/>
      <c r="G2391" s="1"/>
      <c r="H2391" s="1"/>
      <c r="I2391" s="1"/>
      <c r="J2391" s="1"/>
      <c r="K2391" s="1"/>
      <c r="L2391" s="1"/>
      <c r="M2391" s="1"/>
      <c r="N2391" s="7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7"/>
      <c r="AB2391" s="7"/>
      <c r="AC2391" s="7"/>
      <c r="AD2391" s="7"/>
    </row>
    <row r="2392" spans="1:30" x14ac:dyDescent="0.25">
      <c r="A2392" s="1"/>
      <c r="B2392" s="1"/>
      <c r="C2392" s="1"/>
      <c r="D2392" s="1"/>
      <c r="E2392" s="7"/>
      <c r="F2392" s="7"/>
      <c r="G2392" s="1"/>
      <c r="H2392" s="1"/>
      <c r="I2392" s="1"/>
      <c r="J2392" s="1"/>
      <c r="K2392" s="1"/>
      <c r="L2392" s="1"/>
      <c r="M2392" s="1"/>
      <c r="N2392" s="7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7"/>
      <c r="AB2392" s="7"/>
      <c r="AC2392" s="7"/>
      <c r="AD2392" s="7"/>
    </row>
    <row r="2393" spans="1:30" x14ac:dyDescent="0.25">
      <c r="A2393" s="1"/>
      <c r="B2393" s="1"/>
      <c r="C2393" s="1"/>
      <c r="D2393" s="1"/>
      <c r="E2393" s="7"/>
      <c r="F2393" s="7"/>
      <c r="G2393" s="1"/>
      <c r="H2393" s="1"/>
      <c r="I2393" s="1"/>
      <c r="J2393" s="1"/>
      <c r="K2393" s="1"/>
      <c r="L2393" s="1"/>
      <c r="M2393" s="1"/>
      <c r="N2393" s="7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7"/>
      <c r="AB2393" s="7"/>
      <c r="AC2393" s="7"/>
      <c r="AD2393" s="7"/>
    </row>
    <row r="2394" spans="1:30" x14ac:dyDescent="0.25">
      <c r="A2394" s="1"/>
      <c r="B2394" s="1"/>
      <c r="C2394" s="1"/>
      <c r="D2394" s="1"/>
      <c r="E2394" s="7"/>
      <c r="F2394" s="7"/>
      <c r="G2394" s="1"/>
      <c r="H2394" s="1"/>
      <c r="I2394" s="1"/>
      <c r="J2394" s="1"/>
      <c r="K2394" s="1"/>
      <c r="L2394" s="1"/>
      <c r="M2394" s="1"/>
      <c r="N2394" s="7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7"/>
      <c r="AB2394" s="7"/>
      <c r="AC2394" s="7"/>
      <c r="AD2394" s="7"/>
    </row>
    <row r="2395" spans="1:30" x14ac:dyDescent="0.25">
      <c r="A2395" s="1"/>
      <c r="B2395" s="1"/>
      <c r="C2395" s="1"/>
      <c r="D2395" s="1"/>
      <c r="E2395" s="7"/>
      <c r="F2395" s="7"/>
      <c r="G2395" s="1"/>
      <c r="H2395" s="1"/>
      <c r="I2395" s="1"/>
      <c r="J2395" s="1"/>
      <c r="K2395" s="1"/>
      <c r="L2395" s="1"/>
      <c r="M2395" s="1"/>
      <c r="N2395" s="7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7"/>
      <c r="AB2395" s="7"/>
      <c r="AC2395" s="7"/>
      <c r="AD2395" s="7"/>
    </row>
    <row r="2396" spans="1:30" x14ac:dyDescent="0.25">
      <c r="A2396" s="1"/>
      <c r="B2396" s="1"/>
      <c r="C2396" s="1"/>
      <c r="D2396" s="1"/>
      <c r="E2396" s="7"/>
      <c r="F2396" s="7"/>
      <c r="G2396" s="1"/>
      <c r="H2396" s="1"/>
      <c r="I2396" s="1"/>
      <c r="J2396" s="1"/>
      <c r="K2396" s="1"/>
      <c r="L2396" s="1"/>
      <c r="M2396" s="1"/>
      <c r="N2396" s="7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7"/>
      <c r="AB2396" s="7"/>
      <c r="AC2396" s="7"/>
      <c r="AD2396" s="7"/>
    </row>
    <row r="2397" spans="1:30" x14ac:dyDescent="0.25">
      <c r="A2397" s="1"/>
      <c r="B2397" s="1"/>
      <c r="C2397" s="1"/>
      <c r="D2397" s="1"/>
      <c r="E2397" s="7"/>
      <c r="F2397" s="7"/>
      <c r="G2397" s="1"/>
      <c r="H2397" s="1"/>
      <c r="I2397" s="1"/>
      <c r="J2397" s="1"/>
      <c r="K2397" s="1"/>
      <c r="L2397" s="1"/>
      <c r="M2397" s="1"/>
      <c r="N2397" s="7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7"/>
      <c r="AB2397" s="7"/>
      <c r="AC2397" s="7"/>
      <c r="AD2397" s="7"/>
    </row>
    <row r="2398" spans="1:30" x14ac:dyDescent="0.25">
      <c r="A2398" s="1"/>
      <c r="B2398" s="1"/>
      <c r="C2398" s="1"/>
      <c r="D2398" s="1"/>
      <c r="E2398" s="7"/>
      <c r="F2398" s="7"/>
      <c r="G2398" s="1"/>
      <c r="H2398" s="1"/>
      <c r="I2398" s="1"/>
      <c r="J2398" s="1"/>
      <c r="K2398" s="1"/>
      <c r="L2398" s="1"/>
      <c r="M2398" s="1"/>
      <c r="N2398" s="7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7"/>
      <c r="AB2398" s="7"/>
      <c r="AC2398" s="7"/>
      <c r="AD2398" s="7"/>
    </row>
    <row r="2399" spans="1:30" x14ac:dyDescent="0.25">
      <c r="A2399" s="1"/>
      <c r="B2399" s="1"/>
      <c r="C2399" s="1"/>
      <c r="D2399" s="1"/>
      <c r="E2399" s="7"/>
      <c r="F2399" s="7"/>
      <c r="G2399" s="1"/>
      <c r="H2399" s="1"/>
      <c r="I2399" s="1"/>
      <c r="J2399" s="1"/>
      <c r="K2399" s="1"/>
      <c r="L2399" s="1"/>
      <c r="M2399" s="1"/>
      <c r="N2399" s="7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7"/>
      <c r="AB2399" s="7"/>
      <c r="AC2399" s="7"/>
      <c r="AD2399" s="7"/>
    </row>
    <row r="2400" spans="1:30" x14ac:dyDescent="0.25">
      <c r="A2400" s="1"/>
      <c r="B2400" s="1"/>
      <c r="C2400" s="1"/>
      <c r="D2400" s="1"/>
      <c r="E2400" s="7"/>
      <c r="F2400" s="7"/>
      <c r="G2400" s="1"/>
      <c r="H2400" s="1"/>
      <c r="I2400" s="1"/>
      <c r="J2400" s="1"/>
      <c r="K2400" s="1"/>
      <c r="L2400" s="1"/>
      <c r="M2400" s="1"/>
      <c r="N2400" s="7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7"/>
      <c r="AB2400" s="7"/>
      <c r="AC2400" s="7"/>
      <c r="AD2400" s="7"/>
    </row>
    <row r="2401" spans="1:30" x14ac:dyDescent="0.25">
      <c r="A2401" s="1"/>
      <c r="B2401" s="1"/>
      <c r="C2401" s="1"/>
      <c r="D2401" s="1"/>
      <c r="E2401" s="7"/>
      <c r="F2401" s="7"/>
      <c r="G2401" s="1"/>
      <c r="H2401" s="1"/>
      <c r="I2401" s="1"/>
      <c r="J2401" s="1"/>
      <c r="K2401" s="1"/>
      <c r="L2401" s="1"/>
      <c r="M2401" s="1"/>
      <c r="N2401" s="7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7"/>
      <c r="AB2401" s="7"/>
      <c r="AC2401" s="7"/>
      <c r="AD2401" s="7"/>
    </row>
    <row r="2402" spans="1:30" x14ac:dyDescent="0.25">
      <c r="A2402" s="1"/>
      <c r="B2402" s="1"/>
      <c r="C2402" s="1"/>
      <c r="D2402" s="1"/>
      <c r="E2402" s="7"/>
      <c r="F2402" s="7"/>
      <c r="G2402" s="1"/>
      <c r="H2402" s="1"/>
      <c r="I2402" s="1"/>
      <c r="J2402" s="1"/>
      <c r="K2402" s="1"/>
      <c r="L2402" s="1"/>
      <c r="M2402" s="1"/>
      <c r="N2402" s="7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7"/>
      <c r="AB2402" s="7"/>
      <c r="AC2402" s="7"/>
      <c r="AD2402" s="7"/>
    </row>
    <row r="2403" spans="1:30" x14ac:dyDescent="0.25">
      <c r="A2403" s="1"/>
      <c r="B2403" s="1"/>
      <c r="C2403" s="1"/>
      <c r="D2403" s="1"/>
      <c r="E2403" s="7"/>
      <c r="F2403" s="7"/>
      <c r="G2403" s="1"/>
      <c r="H2403" s="1"/>
      <c r="I2403" s="1"/>
      <c r="J2403" s="1"/>
      <c r="K2403" s="1"/>
      <c r="L2403" s="1"/>
      <c r="M2403" s="1"/>
      <c r="N2403" s="7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7"/>
      <c r="AB2403" s="7"/>
      <c r="AC2403" s="7"/>
      <c r="AD2403" s="7"/>
    </row>
    <row r="2404" spans="1:30" x14ac:dyDescent="0.25">
      <c r="A2404" s="1"/>
      <c r="B2404" s="1"/>
      <c r="C2404" s="1"/>
      <c r="D2404" s="1"/>
      <c r="E2404" s="7"/>
      <c r="F2404" s="7"/>
      <c r="G2404" s="1"/>
      <c r="H2404" s="1"/>
      <c r="I2404" s="1"/>
      <c r="J2404" s="1"/>
      <c r="K2404" s="1"/>
      <c r="L2404" s="1"/>
      <c r="M2404" s="1"/>
      <c r="N2404" s="7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7"/>
      <c r="AB2404" s="7"/>
      <c r="AC2404" s="7"/>
      <c r="AD2404" s="7"/>
    </row>
    <row r="2405" spans="1:30" x14ac:dyDescent="0.25">
      <c r="A2405" s="1"/>
      <c r="B2405" s="1"/>
      <c r="C2405" s="1"/>
      <c r="D2405" s="1"/>
      <c r="E2405" s="7"/>
      <c r="F2405" s="7"/>
      <c r="G2405" s="1"/>
      <c r="H2405" s="1"/>
      <c r="I2405" s="1"/>
      <c r="J2405" s="1"/>
      <c r="K2405" s="1"/>
      <c r="L2405" s="1"/>
      <c r="M2405" s="1"/>
      <c r="N2405" s="7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7"/>
      <c r="AB2405" s="7"/>
      <c r="AC2405" s="7"/>
      <c r="AD2405" s="7"/>
    </row>
    <row r="2406" spans="1:30" x14ac:dyDescent="0.25">
      <c r="A2406" s="1"/>
      <c r="B2406" s="1"/>
      <c r="C2406" s="1"/>
      <c r="D2406" s="1"/>
      <c r="E2406" s="7"/>
      <c r="F2406" s="7"/>
      <c r="G2406" s="1"/>
      <c r="H2406" s="1"/>
      <c r="I2406" s="1"/>
      <c r="J2406" s="1"/>
      <c r="K2406" s="1"/>
      <c r="L2406" s="1"/>
      <c r="M2406" s="1"/>
      <c r="N2406" s="7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7"/>
      <c r="AB2406" s="7"/>
      <c r="AC2406" s="7"/>
      <c r="AD2406" s="7"/>
    </row>
    <row r="2407" spans="1:30" x14ac:dyDescent="0.25">
      <c r="A2407" s="1"/>
      <c r="B2407" s="1"/>
      <c r="C2407" s="1"/>
      <c r="D2407" s="1"/>
      <c r="E2407" s="7"/>
      <c r="F2407" s="7"/>
      <c r="G2407" s="1"/>
      <c r="H2407" s="1"/>
      <c r="I2407" s="1"/>
      <c r="J2407" s="1"/>
      <c r="K2407" s="1"/>
      <c r="L2407" s="1"/>
      <c r="M2407" s="1"/>
      <c r="N2407" s="7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7"/>
      <c r="AB2407" s="7"/>
      <c r="AC2407" s="7"/>
      <c r="AD2407" s="7"/>
    </row>
    <row r="2408" spans="1:30" x14ac:dyDescent="0.25">
      <c r="A2408" s="1"/>
      <c r="B2408" s="1"/>
      <c r="C2408" s="1"/>
      <c r="D2408" s="1"/>
      <c r="E2408" s="7"/>
      <c r="F2408" s="7"/>
      <c r="G2408" s="1"/>
      <c r="H2408" s="1"/>
      <c r="I2408" s="1"/>
      <c r="J2408" s="1"/>
      <c r="K2408" s="1"/>
      <c r="L2408" s="1"/>
      <c r="M2408" s="1"/>
      <c r="N2408" s="7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7"/>
      <c r="AB2408" s="7"/>
      <c r="AC2408" s="7"/>
      <c r="AD2408" s="7"/>
    </row>
    <row r="2409" spans="1:30" x14ac:dyDescent="0.25">
      <c r="A2409" s="1"/>
      <c r="B2409" s="1"/>
      <c r="C2409" s="1"/>
      <c r="D2409" s="1"/>
      <c r="E2409" s="7"/>
      <c r="F2409" s="7"/>
      <c r="G2409" s="1"/>
      <c r="H2409" s="1"/>
      <c r="I2409" s="1"/>
      <c r="J2409" s="1"/>
      <c r="K2409" s="1"/>
      <c r="L2409" s="1"/>
      <c r="M2409" s="1"/>
      <c r="N2409" s="7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7"/>
      <c r="AB2409" s="7"/>
      <c r="AC2409" s="7"/>
      <c r="AD2409" s="7"/>
    </row>
    <row r="2410" spans="1:30" x14ac:dyDescent="0.25">
      <c r="A2410" s="1"/>
      <c r="B2410" s="1"/>
      <c r="C2410" s="1"/>
      <c r="D2410" s="1"/>
      <c r="E2410" s="7"/>
      <c r="F2410" s="7"/>
      <c r="G2410" s="1"/>
      <c r="H2410" s="1"/>
      <c r="I2410" s="1"/>
      <c r="J2410" s="1"/>
      <c r="K2410" s="1"/>
      <c r="L2410" s="1"/>
      <c r="M2410" s="1"/>
      <c r="N2410" s="7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7"/>
      <c r="AB2410" s="7"/>
      <c r="AC2410" s="7"/>
      <c r="AD2410" s="7"/>
    </row>
    <row r="2411" spans="1:30" x14ac:dyDescent="0.25">
      <c r="A2411" s="1"/>
      <c r="B2411" s="1"/>
      <c r="C2411" s="1"/>
      <c r="D2411" s="1"/>
      <c r="E2411" s="7"/>
      <c r="F2411" s="7"/>
      <c r="G2411" s="1"/>
      <c r="H2411" s="1"/>
      <c r="I2411" s="1"/>
      <c r="J2411" s="1"/>
      <c r="K2411" s="1"/>
      <c r="L2411" s="1"/>
      <c r="M2411" s="1"/>
      <c r="N2411" s="7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7"/>
      <c r="AB2411" s="7"/>
      <c r="AC2411" s="7"/>
      <c r="AD2411" s="7"/>
    </row>
    <row r="2412" spans="1:30" x14ac:dyDescent="0.25">
      <c r="A2412" s="1"/>
      <c r="B2412" s="1"/>
      <c r="C2412" s="1"/>
      <c r="D2412" s="1"/>
      <c r="E2412" s="7"/>
      <c r="F2412" s="7"/>
      <c r="G2412" s="1"/>
      <c r="H2412" s="1"/>
      <c r="I2412" s="1"/>
      <c r="J2412" s="1"/>
      <c r="K2412" s="1"/>
      <c r="L2412" s="1"/>
      <c r="M2412" s="1"/>
      <c r="N2412" s="7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7"/>
      <c r="AB2412" s="7"/>
      <c r="AC2412" s="7"/>
      <c r="AD2412" s="7"/>
    </row>
    <row r="2413" spans="1:30" x14ac:dyDescent="0.25">
      <c r="A2413" s="1"/>
      <c r="B2413" s="1"/>
      <c r="C2413" s="1"/>
      <c r="D2413" s="1"/>
      <c r="E2413" s="7"/>
      <c r="F2413" s="7"/>
      <c r="G2413" s="1"/>
      <c r="H2413" s="1"/>
      <c r="I2413" s="1"/>
      <c r="J2413" s="1"/>
      <c r="K2413" s="1"/>
      <c r="L2413" s="1"/>
      <c r="M2413" s="1"/>
      <c r="N2413" s="7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7"/>
      <c r="AB2413" s="7"/>
      <c r="AC2413" s="7"/>
      <c r="AD2413" s="7"/>
    </row>
    <row r="2414" spans="1:30" x14ac:dyDescent="0.25">
      <c r="A2414" s="1"/>
      <c r="B2414" s="1"/>
      <c r="C2414" s="1"/>
      <c r="D2414" s="1"/>
      <c r="E2414" s="7"/>
      <c r="F2414" s="7"/>
      <c r="G2414" s="1"/>
      <c r="H2414" s="1"/>
      <c r="I2414" s="1"/>
      <c r="J2414" s="1"/>
      <c r="K2414" s="1"/>
      <c r="L2414" s="1"/>
      <c r="M2414" s="1"/>
      <c r="N2414" s="7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7"/>
      <c r="AB2414" s="7"/>
      <c r="AC2414" s="7"/>
      <c r="AD2414" s="7"/>
    </row>
    <row r="2415" spans="1:30" x14ac:dyDescent="0.25">
      <c r="A2415" s="1"/>
      <c r="B2415" s="1"/>
      <c r="C2415" s="1"/>
      <c r="D2415" s="1"/>
      <c r="E2415" s="7"/>
      <c r="F2415" s="7"/>
      <c r="G2415" s="1"/>
      <c r="H2415" s="1"/>
      <c r="I2415" s="1"/>
      <c r="J2415" s="1"/>
      <c r="K2415" s="1"/>
      <c r="L2415" s="1"/>
      <c r="M2415" s="1"/>
      <c r="N2415" s="7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7"/>
      <c r="AB2415" s="7"/>
      <c r="AC2415" s="7"/>
      <c r="AD2415" s="7"/>
    </row>
    <row r="2416" spans="1:30" x14ac:dyDescent="0.25">
      <c r="A2416" s="1"/>
      <c r="B2416" s="1"/>
      <c r="C2416" s="1"/>
      <c r="D2416" s="1"/>
      <c r="E2416" s="7"/>
      <c r="F2416" s="7"/>
      <c r="G2416" s="1"/>
      <c r="H2416" s="1"/>
      <c r="I2416" s="1"/>
      <c r="J2416" s="1"/>
      <c r="K2416" s="1"/>
      <c r="L2416" s="1"/>
      <c r="M2416" s="1"/>
      <c r="N2416" s="7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7"/>
      <c r="AB2416" s="7"/>
      <c r="AC2416" s="7"/>
      <c r="AD2416" s="7"/>
    </row>
    <row r="2417" spans="1:30" x14ac:dyDescent="0.25">
      <c r="A2417" s="1"/>
      <c r="B2417" s="1"/>
      <c r="C2417" s="1"/>
      <c r="D2417" s="1"/>
      <c r="E2417" s="7"/>
      <c r="F2417" s="7"/>
      <c r="G2417" s="1"/>
      <c r="H2417" s="1"/>
      <c r="I2417" s="1"/>
      <c r="J2417" s="1"/>
      <c r="K2417" s="1"/>
      <c r="L2417" s="1"/>
      <c r="M2417" s="1"/>
      <c r="N2417" s="7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7"/>
      <c r="AB2417" s="7"/>
      <c r="AC2417" s="7"/>
      <c r="AD2417" s="7"/>
    </row>
    <row r="2418" spans="1:30" x14ac:dyDescent="0.25">
      <c r="A2418" s="1"/>
      <c r="B2418" s="1"/>
      <c r="C2418" s="1"/>
      <c r="D2418" s="1"/>
      <c r="E2418" s="7"/>
      <c r="F2418" s="7"/>
      <c r="G2418" s="1"/>
      <c r="H2418" s="1"/>
      <c r="I2418" s="1"/>
      <c r="J2418" s="1"/>
      <c r="K2418" s="1"/>
      <c r="L2418" s="1"/>
      <c r="M2418" s="1"/>
      <c r="N2418" s="7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7"/>
      <c r="AB2418" s="7"/>
      <c r="AC2418" s="7"/>
      <c r="AD2418" s="7"/>
    </row>
    <row r="2419" spans="1:30" x14ac:dyDescent="0.25">
      <c r="A2419" s="1"/>
      <c r="B2419" s="1"/>
      <c r="C2419" s="1"/>
      <c r="D2419" s="1"/>
      <c r="E2419" s="7"/>
      <c r="F2419" s="7"/>
      <c r="G2419" s="1"/>
      <c r="H2419" s="1"/>
      <c r="I2419" s="1"/>
      <c r="J2419" s="1"/>
      <c r="K2419" s="1"/>
      <c r="L2419" s="1"/>
      <c r="M2419" s="1"/>
      <c r="N2419" s="7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7"/>
      <c r="AB2419" s="7"/>
      <c r="AC2419" s="7"/>
      <c r="AD2419" s="7"/>
    </row>
    <row r="2420" spans="1:30" x14ac:dyDescent="0.25">
      <c r="A2420" s="1"/>
      <c r="B2420" s="1"/>
      <c r="C2420" s="1"/>
      <c r="D2420" s="1"/>
      <c r="E2420" s="7"/>
      <c r="F2420" s="7"/>
      <c r="G2420" s="1"/>
      <c r="H2420" s="1"/>
      <c r="I2420" s="1"/>
      <c r="J2420" s="1"/>
      <c r="K2420" s="1"/>
      <c r="L2420" s="1"/>
      <c r="M2420" s="1"/>
      <c r="N2420" s="7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7"/>
      <c r="AB2420" s="7"/>
      <c r="AC2420" s="7"/>
      <c r="AD2420" s="7"/>
    </row>
    <row r="2421" spans="1:30" x14ac:dyDescent="0.25">
      <c r="A2421" s="1"/>
      <c r="B2421" s="1"/>
      <c r="C2421" s="1"/>
      <c r="D2421" s="1"/>
      <c r="E2421" s="7"/>
      <c r="F2421" s="7"/>
      <c r="G2421" s="1"/>
      <c r="H2421" s="1"/>
      <c r="I2421" s="1"/>
      <c r="J2421" s="1"/>
      <c r="K2421" s="1"/>
      <c r="L2421" s="1"/>
      <c r="M2421" s="1"/>
      <c r="N2421" s="7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7"/>
      <c r="AB2421" s="7"/>
      <c r="AC2421" s="7"/>
      <c r="AD2421" s="7"/>
    </row>
    <row r="2422" spans="1:30" x14ac:dyDescent="0.25">
      <c r="A2422" s="1"/>
      <c r="B2422" s="1"/>
      <c r="C2422" s="1"/>
      <c r="D2422" s="1"/>
      <c r="E2422" s="7"/>
      <c r="F2422" s="7"/>
      <c r="G2422" s="1"/>
      <c r="H2422" s="1"/>
      <c r="I2422" s="1"/>
      <c r="J2422" s="1"/>
      <c r="K2422" s="1"/>
      <c r="L2422" s="1"/>
      <c r="M2422" s="1"/>
      <c r="N2422" s="7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7"/>
      <c r="AB2422" s="7"/>
      <c r="AC2422" s="7"/>
      <c r="AD2422" s="7"/>
    </row>
    <row r="2423" spans="1:30" x14ac:dyDescent="0.25">
      <c r="A2423" s="1"/>
      <c r="B2423" s="1"/>
      <c r="C2423" s="1"/>
      <c r="D2423" s="1"/>
      <c r="E2423" s="7"/>
      <c r="F2423" s="7"/>
      <c r="G2423" s="1"/>
      <c r="H2423" s="1"/>
      <c r="I2423" s="1"/>
      <c r="J2423" s="1"/>
      <c r="K2423" s="1"/>
      <c r="L2423" s="1"/>
      <c r="M2423" s="1"/>
      <c r="N2423" s="7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7"/>
      <c r="AB2423" s="7"/>
      <c r="AC2423" s="7"/>
      <c r="AD2423" s="7"/>
    </row>
    <row r="2424" spans="1:30" x14ac:dyDescent="0.25">
      <c r="A2424" s="1"/>
      <c r="B2424" s="1"/>
      <c r="C2424" s="1"/>
      <c r="D2424" s="1"/>
      <c r="E2424" s="7"/>
      <c r="F2424" s="7"/>
      <c r="G2424" s="1"/>
      <c r="H2424" s="1"/>
      <c r="I2424" s="1"/>
      <c r="J2424" s="1"/>
      <c r="K2424" s="1"/>
      <c r="L2424" s="1"/>
      <c r="M2424" s="1"/>
      <c r="N2424" s="7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7"/>
      <c r="AB2424" s="7"/>
      <c r="AC2424" s="7"/>
      <c r="AD2424" s="7"/>
    </row>
    <row r="2425" spans="1:30" x14ac:dyDescent="0.25">
      <c r="A2425" s="1"/>
      <c r="B2425" s="1"/>
      <c r="C2425" s="1"/>
      <c r="D2425" s="1"/>
      <c r="E2425" s="7"/>
      <c r="F2425" s="7"/>
      <c r="G2425" s="1"/>
      <c r="H2425" s="1"/>
      <c r="I2425" s="1"/>
      <c r="J2425" s="1"/>
      <c r="K2425" s="1"/>
      <c r="L2425" s="1"/>
      <c r="M2425" s="1"/>
      <c r="N2425" s="7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7"/>
      <c r="AB2425" s="7"/>
      <c r="AC2425" s="7"/>
      <c r="AD2425" s="7"/>
    </row>
    <row r="2426" spans="1:30" x14ac:dyDescent="0.25">
      <c r="A2426" s="1"/>
      <c r="B2426" s="1"/>
      <c r="C2426" s="1"/>
      <c r="D2426" s="1"/>
      <c r="E2426" s="7"/>
      <c r="F2426" s="7"/>
      <c r="G2426" s="1"/>
      <c r="H2426" s="1"/>
      <c r="I2426" s="1"/>
      <c r="J2426" s="1"/>
      <c r="K2426" s="1"/>
      <c r="L2426" s="1"/>
      <c r="M2426" s="1"/>
      <c r="N2426" s="7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7"/>
      <c r="AB2426" s="7"/>
      <c r="AC2426" s="7"/>
      <c r="AD2426" s="7"/>
    </row>
    <row r="2427" spans="1:30" x14ac:dyDescent="0.25">
      <c r="A2427" s="1"/>
      <c r="B2427" s="1"/>
      <c r="C2427" s="1"/>
      <c r="D2427" s="1"/>
      <c r="E2427" s="7"/>
      <c r="F2427" s="7"/>
      <c r="G2427" s="1"/>
      <c r="H2427" s="1"/>
      <c r="I2427" s="1"/>
      <c r="J2427" s="1"/>
      <c r="K2427" s="1"/>
      <c r="L2427" s="1"/>
      <c r="M2427" s="1"/>
      <c r="N2427" s="7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7"/>
      <c r="AB2427" s="7"/>
      <c r="AC2427" s="7"/>
      <c r="AD2427" s="7"/>
    </row>
    <row r="2428" spans="1:30" x14ac:dyDescent="0.25">
      <c r="A2428" s="1"/>
      <c r="B2428" s="1"/>
      <c r="C2428" s="1"/>
      <c r="D2428" s="1"/>
      <c r="E2428" s="7"/>
      <c r="F2428" s="7"/>
      <c r="G2428" s="1"/>
      <c r="H2428" s="1"/>
      <c r="I2428" s="1"/>
      <c r="J2428" s="1"/>
      <c r="K2428" s="1"/>
      <c r="L2428" s="1"/>
      <c r="M2428" s="1"/>
      <c r="N2428" s="7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7"/>
      <c r="AB2428" s="7"/>
      <c r="AC2428" s="7"/>
      <c r="AD2428" s="7"/>
    </row>
    <row r="2429" spans="1:30" x14ac:dyDescent="0.25">
      <c r="A2429" s="1"/>
      <c r="B2429" s="1"/>
      <c r="C2429" s="1"/>
      <c r="D2429" s="1"/>
      <c r="E2429" s="7"/>
      <c r="F2429" s="7"/>
      <c r="G2429" s="1"/>
      <c r="H2429" s="1"/>
      <c r="I2429" s="1"/>
      <c r="J2429" s="1"/>
      <c r="K2429" s="1"/>
      <c r="L2429" s="1"/>
      <c r="M2429" s="1"/>
      <c r="N2429" s="7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7"/>
      <c r="AB2429" s="7"/>
      <c r="AC2429" s="7"/>
      <c r="AD2429" s="7"/>
    </row>
    <row r="2430" spans="1:30" x14ac:dyDescent="0.25">
      <c r="A2430" s="1"/>
      <c r="B2430" s="1"/>
      <c r="C2430" s="1"/>
      <c r="D2430" s="1"/>
      <c r="E2430" s="7"/>
      <c r="F2430" s="7"/>
      <c r="G2430" s="1"/>
      <c r="H2430" s="1"/>
      <c r="I2430" s="1"/>
      <c r="J2430" s="1"/>
      <c r="K2430" s="1"/>
      <c r="L2430" s="1"/>
      <c r="M2430" s="1"/>
      <c r="N2430" s="7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7"/>
      <c r="AB2430" s="7"/>
      <c r="AC2430" s="7"/>
      <c r="AD2430" s="7"/>
    </row>
    <row r="2431" spans="1:30" x14ac:dyDescent="0.25">
      <c r="A2431" s="1"/>
      <c r="B2431" s="1"/>
      <c r="C2431" s="1"/>
      <c r="D2431" s="1"/>
      <c r="E2431" s="7"/>
      <c r="F2431" s="7"/>
      <c r="G2431" s="1"/>
      <c r="H2431" s="1"/>
      <c r="I2431" s="1"/>
      <c r="J2431" s="1"/>
      <c r="K2431" s="1"/>
      <c r="L2431" s="1"/>
      <c r="M2431" s="1"/>
      <c r="N2431" s="7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7"/>
      <c r="AB2431" s="7"/>
      <c r="AC2431" s="7"/>
      <c r="AD2431" s="7"/>
    </row>
    <row r="2432" spans="1:30" x14ac:dyDescent="0.25">
      <c r="A2432" s="1"/>
      <c r="B2432" s="1"/>
      <c r="C2432" s="1"/>
      <c r="D2432" s="1"/>
      <c r="E2432" s="7"/>
      <c r="F2432" s="7"/>
      <c r="G2432" s="1"/>
      <c r="H2432" s="1"/>
      <c r="I2432" s="1"/>
      <c r="J2432" s="1"/>
      <c r="K2432" s="1"/>
      <c r="L2432" s="1"/>
      <c r="M2432" s="1"/>
      <c r="N2432" s="7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7"/>
      <c r="AB2432" s="7"/>
      <c r="AC2432" s="7"/>
      <c r="AD2432" s="7"/>
    </row>
    <row r="2433" spans="1:30" x14ac:dyDescent="0.25">
      <c r="A2433" s="1"/>
      <c r="B2433" s="1"/>
      <c r="C2433" s="1"/>
      <c r="D2433" s="1"/>
      <c r="E2433" s="7"/>
      <c r="F2433" s="7"/>
      <c r="G2433" s="1"/>
      <c r="H2433" s="1"/>
      <c r="I2433" s="1"/>
      <c r="J2433" s="1"/>
      <c r="K2433" s="1"/>
      <c r="L2433" s="1"/>
      <c r="M2433" s="1"/>
      <c r="N2433" s="7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7"/>
      <c r="AB2433" s="7"/>
      <c r="AC2433" s="7"/>
      <c r="AD2433" s="7"/>
    </row>
    <row r="2434" spans="1:30" x14ac:dyDescent="0.25">
      <c r="A2434" s="1"/>
      <c r="B2434" s="1"/>
      <c r="C2434" s="1"/>
      <c r="D2434" s="1"/>
      <c r="E2434" s="7"/>
      <c r="F2434" s="7"/>
      <c r="G2434" s="1"/>
      <c r="H2434" s="1"/>
      <c r="I2434" s="1"/>
      <c r="J2434" s="1"/>
      <c r="K2434" s="1"/>
      <c r="L2434" s="1"/>
      <c r="M2434" s="1"/>
      <c r="N2434" s="7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7"/>
      <c r="AB2434" s="7"/>
      <c r="AC2434" s="7"/>
      <c r="AD2434" s="7"/>
    </row>
    <row r="2435" spans="1:30" x14ac:dyDescent="0.25">
      <c r="A2435" s="1"/>
      <c r="B2435" s="1"/>
      <c r="C2435" s="1"/>
      <c r="D2435" s="1"/>
      <c r="E2435" s="7"/>
      <c r="F2435" s="7"/>
      <c r="G2435" s="1"/>
      <c r="H2435" s="1"/>
      <c r="I2435" s="1"/>
      <c r="J2435" s="1"/>
      <c r="K2435" s="1"/>
      <c r="L2435" s="1"/>
      <c r="M2435" s="1"/>
      <c r="N2435" s="7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7"/>
      <c r="AB2435" s="7"/>
      <c r="AC2435" s="7"/>
      <c r="AD2435" s="7"/>
    </row>
    <row r="2436" spans="1:30" x14ac:dyDescent="0.25">
      <c r="A2436" s="1"/>
      <c r="B2436" s="1"/>
      <c r="C2436" s="1"/>
      <c r="D2436" s="1"/>
      <c r="E2436" s="7"/>
      <c r="F2436" s="7"/>
      <c r="G2436" s="1"/>
      <c r="H2436" s="1"/>
      <c r="I2436" s="1"/>
      <c r="J2436" s="1"/>
      <c r="K2436" s="1"/>
      <c r="L2436" s="1"/>
      <c r="M2436" s="1"/>
      <c r="N2436" s="7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7"/>
      <c r="AB2436" s="7"/>
      <c r="AC2436" s="7"/>
      <c r="AD2436" s="7"/>
    </row>
    <row r="2437" spans="1:30" x14ac:dyDescent="0.25">
      <c r="A2437" s="1"/>
      <c r="B2437" s="1"/>
      <c r="C2437" s="1"/>
      <c r="D2437" s="1"/>
      <c r="E2437" s="7"/>
      <c r="F2437" s="7"/>
      <c r="G2437" s="1"/>
      <c r="H2437" s="1"/>
      <c r="I2437" s="1"/>
      <c r="J2437" s="1"/>
      <c r="K2437" s="1"/>
      <c r="L2437" s="1"/>
      <c r="M2437" s="1"/>
      <c r="N2437" s="7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7"/>
      <c r="AB2437" s="7"/>
      <c r="AC2437" s="7"/>
      <c r="AD2437" s="7"/>
    </row>
    <row r="2438" spans="1:30" x14ac:dyDescent="0.25">
      <c r="A2438" s="1"/>
      <c r="B2438" s="1"/>
      <c r="C2438" s="1"/>
      <c r="D2438" s="1"/>
      <c r="E2438" s="7"/>
      <c r="F2438" s="7"/>
      <c r="G2438" s="1"/>
      <c r="H2438" s="1"/>
      <c r="I2438" s="1"/>
      <c r="J2438" s="1"/>
      <c r="K2438" s="1"/>
      <c r="L2438" s="1"/>
      <c r="M2438" s="1"/>
      <c r="N2438" s="7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7"/>
      <c r="AB2438" s="7"/>
      <c r="AC2438" s="7"/>
      <c r="AD2438" s="7"/>
    </row>
    <row r="2439" spans="1:30" x14ac:dyDescent="0.25">
      <c r="A2439" s="1"/>
      <c r="B2439" s="1"/>
      <c r="C2439" s="1"/>
      <c r="D2439" s="1"/>
      <c r="E2439" s="7"/>
      <c r="F2439" s="7"/>
      <c r="G2439" s="1"/>
      <c r="H2439" s="1"/>
      <c r="I2439" s="1"/>
      <c r="J2439" s="1"/>
      <c r="K2439" s="1"/>
      <c r="L2439" s="1"/>
      <c r="M2439" s="1"/>
      <c r="N2439" s="7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7"/>
      <c r="AB2439" s="7"/>
      <c r="AC2439" s="7"/>
      <c r="AD2439" s="7"/>
    </row>
    <row r="2440" spans="1:30" x14ac:dyDescent="0.25">
      <c r="A2440" s="1"/>
      <c r="B2440" s="1"/>
      <c r="C2440" s="1"/>
      <c r="D2440" s="1"/>
      <c r="E2440" s="7"/>
      <c r="F2440" s="7"/>
      <c r="G2440" s="1"/>
      <c r="H2440" s="1"/>
      <c r="I2440" s="1"/>
      <c r="J2440" s="1"/>
      <c r="K2440" s="1"/>
      <c r="L2440" s="1"/>
      <c r="M2440" s="1"/>
      <c r="N2440" s="7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7"/>
      <c r="AB2440" s="7"/>
      <c r="AC2440" s="7"/>
      <c r="AD2440" s="7"/>
    </row>
    <row r="2441" spans="1:30" x14ac:dyDescent="0.25">
      <c r="A2441" s="1"/>
      <c r="B2441" s="1"/>
      <c r="C2441" s="1"/>
      <c r="D2441" s="1"/>
      <c r="E2441" s="7"/>
      <c r="F2441" s="7"/>
      <c r="G2441" s="1"/>
      <c r="H2441" s="1"/>
      <c r="I2441" s="1"/>
      <c r="J2441" s="1"/>
      <c r="K2441" s="1"/>
      <c r="L2441" s="1"/>
      <c r="M2441" s="1"/>
      <c r="N2441" s="7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7"/>
      <c r="AB2441" s="7"/>
      <c r="AC2441" s="7"/>
      <c r="AD2441" s="7"/>
    </row>
    <row r="2442" spans="1:30" x14ac:dyDescent="0.25">
      <c r="A2442" s="1"/>
      <c r="B2442" s="1"/>
      <c r="C2442" s="1"/>
      <c r="D2442" s="1"/>
      <c r="E2442" s="7"/>
      <c r="F2442" s="7"/>
      <c r="G2442" s="1"/>
      <c r="H2442" s="1"/>
      <c r="I2442" s="1"/>
      <c r="J2442" s="1"/>
      <c r="K2442" s="1"/>
      <c r="L2442" s="1"/>
      <c r="M2442" s="1"/>
      <c r="N2442" s="7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7"/>
      <c r="AB2442" s="7"/>
      <c r="AC2442" s="7"/>
      <c r="AD2442" s="7"/>
    </row>
    <row r="2443" spans="1:30" x14ac:dyDescent="0.25">
      <c r="A2443" s="1"/>
      <c r="B2443" s="1"/>
      <c r="C2443" s="1"/>
      <c r="D2443" s="1"/>
      <c r="E2443" s="7"/>
      <c r="F2443" s="7"/>
      <c r="G2443" s="1"/>
      <c r="H2443" s="1"/>
      <c r="I2443" s="1"/>
      <c r="J2443" s="1"/>
      <c r="K2443" s="1"/>
      <c r="L2443" s="1"/>
      <c r="M2443" s="1"/>
      <c r="N2443" s="7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7"/>
      <c r="AB2443" s="7"/>
      <c r="AC2443" s="7"/>
      <c r="AD2443" s="7"/>
    </row>
    <row r="2444" spans="1:30" x14ac:dyDescent="0.25">
      <c r="A2444" s="1"/>
      <c r="B2444" s="1"/>
      <c r="C2444" s="1"/>
      <c r="D2444" s="1"/>
      <c r="E2444" s="7"/>
      <c r="F2444" s="7"/>
      <c r="G2444" s="1"/>
      <c r="H2444" s="1"/>
      <c r="I2444" s="1"/>
      <c r="J2444" s="1"/>
      <c r="K2444" s="1"/>
      <c r="L2444" s="1"/>
      <c r="M2444" s="1"/>
      <c r="N2444" s="7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7"/>
      <c r="AB2444" s="7"/>
      <c r="AC2444" s="7"/>
      <c r="AD2444" s="7"/>
    </row>
    <row r="2445" spans="1:30" x14ac:dyDescent="0.25">
      <c r="A2445" s="1"/>
      <c r="B2445" s="1"/>
      <c r="C2445" s="1"/>
      <c r="D2445" s="1"/>
      <c r="E2445" s="7"/>
      <c r="F2445" s="7"/>
      <c r="G2445" s="1"/>
      <c r="H2445" s="1"/>
      <c r="I2445" s="1"/>
      <c r="J2445" s="1"/>
      <c r="K2445" s="1"/>
      <c r="L2445" s="1"/>
      <c r="M2445" s="1"/>
      <c r="N2445" s="7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7"/>
      <c r="AB2445" s="7"/>
      <c r="AC2445" s="7"/>
      <c r="AD2445" s="7"/>
    </row>
    <row r="2446" spans="1:30" x14ac:dyDescent="0.25">
      <c r="A2446" s="1"/>
      <c r="B2446" s="1"/>
      <c r="C2446" s="1"/>
      <c r="D2446" s="1"/>
      <c r="E2446" s="7"/>
      <c r="F2446" s="7"/>
      <c r="G2446" s="1"/>
      <c r="H2446" s="1"/>
      <c r="I2446" s="1"/>
      <c r="J2446" s="1"/>
      <c r="K2446" s="1"/>
      <c r="L2446" s="1"/>
      <c r="M2446" s="1"/>
      <c r="N2446" s="7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7"/>
      <c r="AB2446" s="7"/>
      <c r="AC2446" s="7"/>
      <c r="AD2446" s="7"/>
    </row>
    <row r="2447" spans="1:30" x14ac:dyDescent="0.25">
      <c r="A2447" s="1"/>
      <c r="B2447" s="1"/>
      <c r="C2447" s="1"/>
      <c r="D2447" s="1"/>
      <c r="E2447" s="7"/>
      <c r="F2447" s="7"/>
      <c r="G2447" s="1"/>
      <c r="H2447" s="1"/>
      <c r="I2447" s="1"/>
      <c r="J2447" s="1"/>
      <c r="K2447" s="1"/>
      <c r="L2447" s="1"/>
      <c r="M2447" s="1"/>
      <c r="N2447" s="7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7"/>
      <c r="AB2447" s="7"/>
      <c r="AC2447" s="7"/>
      <c r="AD2447" s="7"/>
    </row>
    <row r="2448" spans="1:30" x14ac:dyDescent="0.25">
      <c r="A2448" s="1"/>
      <c r="B2448" s="1"/>
      <c r="C2448" s="1"/>
      <c r="D2448" s="1"/>
      <c r="E2448" s="7"/>
      <c r="F2448" s="7"/>
      <c r="G2448" s="1"/>
      <c r="H2448" s="1"/>
      <c r="I2448" s="1"/>
      <c r="J2448" s="1"/>
      <c r="K2448" s="1"/>
      <c r="L2448" s="1"/>
      <c r="M2448" s="1"/>
      <c r="N2448" s="7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7"/>
      <c r="AB2448" s="7"/>
      <c r="AC2448" s="7"/>
      <c r="AD2448" s="7"/>
    </row>
    <row r="2449" spans="1:30" x14ac:dyDescent="0.25">
      <c r="A2449" s="1"/>
      <c r="B2449" s="1"/>
      <c r="C2449" s="1"/>
      <c r="D2449" s="1"/>
      <c r="E2449" s="7"/>
      <c r="F2449" s="7"/>
      <c r="G2449" s="1"/>
      <c r="H2449" s="1"/>
      <c r="I2449" s="1"/>
      <c r="J2449" s="1"/>
      <c r="K2449" s="1"/>
      <c r="L2449" s="1"/>
      <c r="M2449" s="1"/>
      <c r="N2449" s="7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7"/>
      <c r="AB2449" s="7"/>
      <c r="AC2449" s="7"/>
      <c r="AD2449" s="7"/>
    </row>
    <row r="2450" spans="1:30" x14ac:dyDescent="0.25">
      <c r="A2450" s="1"/>
      <c r="B2450" s="1"/>
      <c r="C2450" s="1"/>
      <c r="D2450" s="1"/>
      <c r="E2450" s="7"/>
      <c r="F2450" s="7"/>
      <c r="G2450" s="1"/>
      <c r="H2450" s="1"/>
      <c r="I2450" s="1"/>
      <c r="J2450" s="1"/>
      <c r="K2450" s="1"/>
      <c r="L2450" s="1"/>
      <c r="M2450" s="1"/>
      <c r="N2450" s="7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7"/>
      <c r="AB2450" s="7"/>
      <c r="AC2450" s="7"/>
      <c r="AD2450" s="7"/>
    </row>
    <row r="2451" spans="1:30" x14ac:dyDescent="0.25">
      <c r="A2451" s="1"/>
      <c r="B2451" s="1"/>
      <c r="C2451" s="1"/>
      <c r="D2451" s="1"/>
      <c r="E2451" s="7"/>
      <c r="F2451" s="7"/>
      <c r="G2451" s="1"/>
      <c r="H2451" s="1"/>
      <c r="I2451" s="1"/>
      <c r="J2451" s="1"/>
      <c r="K2451" s="1"/>
      <c r="L2451" s="1"/>
      <c r="M2451" s="1"/>
      <c r="N2451" s="7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7"/>
      <c r="AB2451" s="7"/>
      <c r="AC2451" s="7"/>
      <c r="AD2451" s="7"/>
    </row>
    <row r="2452" spans="1:30" x14ac:dyDescent="0.25">
      <c r="A2452" s="1"/>
      <c r="B2452" s="1"/>
      <c r="C2452" s="1"/>
      <c r="D2452" s="1"/>
      <c r="E2452" s="7"/>
      <c r="F2452" s="7"/>
      <c r="G2452" s="1"/>
      <c r="H2452" s="1"/>
      <c r="I2452" s="1"/>
      <c r="J2452" s="1"/>
      <c r="K2452" s="1"/>
      <c r="L2452" s="1"/>
      <c r="M2452" s="1"/>
      <c r="N2452" s="7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7"/>
      <c r="AB2452" s="7"/>
      <c r="AC2452" s="7"/>
      <c r="AD2452" s="7"/>
    </row>
    <row r="2453" spans="1:30" x14ac:dyDescent="0.25">
      <c r="A2453" s="1"/>
      <c r="B2453" s="1"/>
      <c r="C2453" s="1"/>
      <c r="D2453" s="1"/>
      <c r="E2453" s="7"/>
      <c r="F2453" s="7"/>
      <c r="G2453" s="1"/>
      <c r="H2453" s="1"/>
      <c r="I2453" s="1"/>
      <c r="J2453" s="1"/>
      <c r="K2453" s="1"/>
      <c r="L2453" s="1"/>
      <c r="M2453" s="1"/>
      <c r="N2453" s="7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7"/>
      <c r="AB2453" s="7"/>
      <c r="AC2453" s="7"/>
      <c r="AD2453" s="7"/>
    </row>
    <row r="2454" spans="1:30" x14ac:dyDescent="0.25">
      <c r="A2454" s="1"/>
      <c r="B2454" s="1"/>
      <c r="C2454" s="1"/>
      <c r="D2454" s="1"/>
      <c r="E2454" s="7"/>
      <c r="F2454" s="7"/>
      <c r="G2454" s="1"/>
      <c r="H2454" s="1"/>
      <c r="I2454" s="1"/>
      <c r="J2454" s="1"/>
      <c r="K2454" s="1"/>
      <c r="L2454" s="1"/>
      <c r="M2454" s="1"/>
      <c r="N2454" s="7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7"/>
      <c r="AB2454" s="7"/>
      <c r="AC2454" s="7"/>
      <c r="AD2454" s="7"/>
    </row>
    <row r="2455" spans="1:30" x14ac:dyDescent="0.25">
      <c r="A2455" s="1"/>
      <c r="B2455" s="1"/>
      <c r="C2455" s="1"/>
      <c r="D2455" s="1"/>
      <c r="E2455" s="7"/>
      <c r="F2455" s="7"/>
      <c r="G2455" s="1"/>
      <c r="H2455" s="1"/>
      <c r="I2455" s="1"/>
      <c r="J2455" s="1"/>
      <c r="K2455" s="1"/>
      <c r="L2455" s="1"/>
      <c r="M2455" s="1"/>
      <c r="N2455" s="7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7"/>
      <c r="AB2455" s="7"/>
      <c r="AC2455" s="7"/>
      <c r="AD2455" s="7"/>
    </row>
    <row r="2456" spans="1:30" x14ac:dyDescent="0.25">
      <c r="A2456" s="1"/>
      <c r="B2456" s="1"/>
      <c r="C2456" s="1"/>
      <c r="D2456" s="1"/>
      <c r="E2456" s="7"/>
      <c r="F2456" s="7"/>
      <c r="G2456" s="1"/>
      <c r="H2456" s="1"/>
      <c r="I2456" s="1"/>
      <c r="J2456" s="1"/>
      <c r="K2456" s="1"/>
      <c r="L2456" s="1"/>
      <c r="M2456" s="1"/>
      <c r="N2456" s="7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7"/>
      <c r="AB2456" s="7"/>
      <c r="AC2456" s="7"/>
      <c r="AD2456" s="7"/>
    </row>
    <row r="2457" spans="1:30" x14ac:dyDescent="0.25">
      <c r="A2457" s="1"/>
      <c r="B2457" s="1"/>
      <c r="C2457" s="1"/>
      <c r="D2457" s="1"/>
      <c r="E2457" s="7"/>
      <c r="F2457" s="7"/>
      <c r="G2457" s="1"/>
      <c r="H2457" s="1"/>
      <c r="I2457" s="1"/>
      <c r="J2457" s="1"/>
      <c r="K2457" s="1"/>
      <c r="L2457" s="1"/>
      <c r="M2457" s="1"/>
      <c r="N2457" s="7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7"/>
      <c r="AB2457" s="7"/>
      <c r="AC2457" s="7"/>
      <c r="AD2457" s="7"/>
    </row>
    <row r="2458" spans="1:30" x14ac:dyDescent="0.25">
      <c r="A2458" s="1"/>
      <c r="B2458" s="1"/>
      <c r="C2458" s="1"/>
      <c r="D2458" s="1"/>
      <c r="E2458" s="7"/>
      <c r="F2458" s="7"/>
      <c r="G2458" s="1"/>
      <c r="H2458" s="1"/>
      <c r="I2458" s="1"/>
      <c r="J2458" s="1"/>
      <c r="K2458" s="1"/>
      <c r="L2458" s="1"/>
      <c r="M2458" s="1"/>
      <c r="N2458" s="7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7"/>
      <c r="AB2458" s="7"/>
      <c r="AC2458" s="7"/>
      <c r="AD2458" s="7"/>
    </row>
    <row r="2459" spans="1:30" x14ac:dyDescent="0.25">
      <c r="A2459" s="1"/>
      <c r="B2459" s="1"/>
      <c r="C2459" s="1"/>
      <c r="D2459" s="1"/>
      <c r="E2459" s="7"/>
      <c r="F2459" s="7"/>
      <c r="G2459" s="1"/>
      <c r="H2459" s="1"/>
      <c r="I2459" s="1"/>
      <c r="J2459" s="1"/>
      <c r="K2459" s="1"/>
      <c r="L2459" s="1"/>
      <c r="M2459" s="1"/>
      <c r="N2459" s="7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7"/>
      <c r="AB2459" s="7"/>
      <c r="AC2459" s="7"/>
      <c r="AD2459" s="7"/>
    </row>
    <row r="2460" spans="1:30" x14ac:dyDescent="0.25">
      <c r="A2460" s="1"/>
      <c r="B2460" s="1"/>
      <c r="C2460" s="1"/>
      <c r="D2460" s="1"/>
      <c r="E2460" s="7"/>
      <c r="F2460" s="7"/>
      <c r="G2460" s="1"/>
      <c r="H2460" s="1"/>
      <c r="I2460" s="1"/>
      <c r="J2460" s="1"/>
      <c r="K2460" s="1"/>
      <c r="L2460" s="1"/>
      <c r="M2460" s="1"/>
      <c r="N2460" s="7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7"/>
      <c r="AB2460" s="7"/>
      <c r="AC2460" s="7"/>
      <c r="AD2460" s="7"/>
    </row>
    <row r="2461" spans="1:30" x14ac:dyDescent="0.25">
      <c r="A2461" s="1"/>
      <c r="B2461" s="1"/>
      <c r="C2461" s="1"/>
      <c r="D2461" s="1"/>
      <c r="E2461" s="7"/>
      <c r="F2461" s="7"/>
      <c r="G2461" s="1"/>
      <c r="H2461" s="1"/>
      <c r="I2461" s="1"/>
      <c r="J2461" s="1"/>
      <c r="K2461" s="1"/>
      <c r="L2461" s="1"/>
      <c r="M2461" s="1"/>
      <c r="N2461" s="7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7"/>
      <c r="AB2461" s="7"/>
      <c r="AC2461" s="7"/>
      <c r="AD2461" s="7"/>
    </row>
    <row r="2462" spans="1:30" x14ac:dyDescent="0.25">
      <c r="A2462" s="1"/>
      <c r="B2462" s="1"/>
      <c r="C2462" s="1"/>
      <c r="D2462" s="1"/>
      <c r="E2462" s="7"/>
      <c r="F2462" s="7"/>
      <c r="G2462" s="1"/>
      <c r="H2462" s="1"/>
      <c r="I2462" s="1"/>
      <c r="J2462" s="1"/>
      <c r="K2462" s="1"/>
      <c r="L2462" s="1"/>
      <c r="M2462" s="1"/>
      <c r="N2462" s="7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7"/>
      <c r="AB2462" s="7"/>
      <c r="AC2462" s="7"/>
      <c r="AD2462" s="7"/>
    </row>
    <row r="2463" spans="1:30" x14ac:dyDescent="0.25">
      <c r="A2463" s="1"/>
      <c r="B2463" s="1"/>
      <c r="C2463" s="1"/>
      <c r="D2463" s="1"/>
      <c r="E2463" s="7"/>
      <c r="F2463" s="7"/>
      <c r="G2463" s="1"/>
      <c r="H2463" s="1"/>
      <c r="I2463" s="1"/>
      <c r="J2463" s="1"/>
      <c r="K2463" s="1"/>
      <c r="L2463" s="1"/>
      <c r="M2463" s="1"/>
      <c r="N2463" s="7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7"/>
      <c r="AB2463" s="7"/>
      <c r="AC2463" s="7"/>
      <c r="AD2463" s="7"/>
    </row>
    <row r="2464" spans="1:30" x14ac:dyDescent="0.25">
      <c r="A2464" s="1"/>
      <c r="B2464" s="1"/>
      <c r="C2464" s="1"/>
      <c r="D2464" s="1"/>
      <c r="E2464" s="7"/>
      <c r="F2464" s="7"/>
      <c r="G2464" s="1"/>
      <c r="H2464" s="1"/>
      <c r="I2464" s="1"/>
      <c r="J2464" s="1"/>
      <c r="K2464" s="1"/>
      <c r="L2464" s="1"/>
      <c r="M2464" s="1"/>
      <c r="N2464" s="7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7"/>
      <c r="AB2464" s="7"/>
      <c r="AC2464" s="7"/>
      <c r="AD2464" s="7"/>
    </row>
    <row r="2465" spans="1:30" x14ac:dyDescent="0.25">
      <c r="A2465" s="1"/>
      <c r="B2465" s="1"/>
      <c r="C2465" s="1"/>
      <c r="D2465" s="1"/>
      <c r="E2465" s="7"/>
      <c r="F2465" s="7"/>
      <c r="G2465" s="1"/>
      <c r="H2465" s="1"/>
      <c r="I2465" s="1"/>
      <c r="J2465" s="1"/>
      <c r="K2465" s="1"/>
      <c r="L2465" s="1"/>
      <c r="M2465" s="1"/>
      <c r="N2465" s="7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7"/>
      <c r="AB2465" s="7"/>
      <c r="AC2465" s="7"/>
      <c r="AD2465" s="7"/>
    </row>
    <row r="2466" spans="1:30" x14ac:dyDescent="0.25">
      <c r="A2466" s="1"/>
      <c r="B2466" s="1"/>
      <c r="C2466" s="1"/>
      <c r="D2466" s="1"/>
      <c r="E2466" s="7"/>
      <c r="F2466" s="7"/>
      <c r="G2466" s="1"/>
      <c r="H2466" s="1"/>
      <c r="I2466" s="1"/>
      <c r="J2466" s="1"/>
      <c r="K2466" s="1"/>
      <c r="L2466" s="1"/>
      <c r="M2466" s="1"/>
      <c r="N2466" s="7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7"/>
      <c r="AB2466" s="7"/>
      <c r="AC2466" s="7"/>
      <c r="AD2466" s="7"/>
    </row>
    <row r="2467" spans="1:30" x14ac:dyDescent="0.25">
      <c r="A2467" s="1"/>
      <c r="B2467" s="1"/>
      <c r="C2467" s="1"/>
      <c r="D2467" s="1"/>
      <c r="E2467" s="7"/>
      <c r="F2467" s="7"/>
      <c r="G2467" s="1"/>
      <c r="H2467" s="1"/>
      <c r="I2467" s="1"/>
      <c r="J2467" s="1"/>
      <c r="K2467" s="1"/>
      <c r="L2467" s="1"/>
      <c r="M2467" s="1"/>
      <c r="N2467" s="7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7"/>
      <c r="AB2467" s="7"/>
      <c r="AC2467" s="7"/>
      <c r="AD2467" s="7"/>
    </row>
    <row r="2468" spans="1:30" x14ac:dyDescent="0.25">
      <c r="A2468" s="1"/>
      <c r="B2468" s="1"/>
      <c r="C2468" s="1"/>
      <c r="D2468" s="1"/>
      <c r="E2468" s="7"/>
      <c r="F2468" s="7"/>
      <c r="G2468" s="1"/>
      <c r="H2468" s="1"/>
      <c r="I2468" s="1"/>
      <c r="J2468" s="1"/>
      <c r="K2468" s="1"/>
      <c r="L2468" s="1"/>
      <c r="M2468" s="1"/>
      <c r="N2468" s="7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7"/>
      <c r="AB2468" s="7"/>
      <c r="AC2468" s="7"/>
      <c r="AD2468" s="7"/>
    </row>
    <row r="2469" spans="1:30" x14ac:dyDescent="0.25">
      <c r="A2469" s="1"/>
      <c r="B2469" s="1"/>
      <c r="C2469" s="1"/>
      <c r="D2469" s="1"/>
      <c r="E2469" s="7"/>
      <c r="F2469" s="7"/>
      <c r="G2469" s="1"/>
      <c r="H2469" s="1"/>
      <c r="I2469" s="1"/>
      <c r="J2469" s="1"/>
      <c r="K2469" s="1"/>
      <c r="L2469" s="1"/>
      <c r="M2469" s="1"/>
      <c r="N2469" s="7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7"/>
      <c r="AB2469" s="7"/>
      <c r="AC2469" s="7"/>
      <c r="AD2469" s="7"/>
    </row>
    <row r="2470" spans="1:30" x14ac:dyDescent="0.25">
      <c r="A2470" s="1"/>
      <c r="B2470" s="1"/>
      <c r="C2470" s="1"/>
      <c r="D2470" s="1"/>
      <c r="E2470" s="7"/>
      <c r="F2470" s="7"/>
      <c r="G2470" s="1"/>
      <c r="H2470" s="1"/>
      <c r="I2470" s="1"/>
      <c r="J2470" s="1"/>
      <c r="K2470" s="1"/>
      <c r="L2470" s="1"/>
      <c r="M2470" s="1"/>
      <c r="N2470" s="7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7"/>
      <c r="AB2470" s="7"/>
      <c r="AC2470" s="7"/>
      <c r="AD2470" s="7"/>
    </row>
    <row r="2471" spans="1:30" x14ac:dyDescent="0.25">
      <c r="A2471" s="1"/>
      <c r="B2471" s="1"/>
      <c r="C2471" s="1"/>
      <c r="D2471" s="1"/>
      <c r="E2471" s="7"/>
      <c r="F2471" s="7"/>
      <c r="G2471" s="1"/>
      <c r="H2471" s="1"/>
      <c r="I2471" s="1"/>
      <c r="J2471" s="1"/>
      <c r="K2471" s="1"/>
      <c r="L2471" s="1"/>
      <c r="M2471" s="1"/>
      <c r="N2471" s="7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7"/>
      <c r="AB2471" s="7"/>
      <c r="AC2471" s="7"/>
      <c r="AD2471" s="7"/>
    </row>
    <row r="2472" spans="1:30" x14ac:dyDescent="0.25">
      <c r="A2472" s="1"/>
      <c r="B2472" s="1"/>
      <c r="C2472" s="1"/>
      <c r="D2472" s="1"/>
      <c r="E2472" s="7"/>
      <c r="F2472" s="7"/>
      <c r="G2472" s="1"/>
      <c r="H2472" s="1"/>
      <c r="I2472" s="1"/>
      <c r="J2472" s="1"/>
      <c r="K2472" s="1"/>
      <c r="L2472" s="1"/>
      <c r="M2472" s="1"/>
      <c r="N2472" s="7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7"/>
      <c r="AB2472" s="7"/>
      <c r="AC2472" s="7"/>
      <c r="AD2472" s="7"/>
    </row>
    <row r="2473" spans="1:30" x14ac:dyDescent="0.25">
      <c r="A2473" s="1"/>
      <c r="B2473" s="1"/>
      <c r="C2473" s="1"/>
      <c r="D2473" s="1"/>
      <c r="E2473" s="7"/>
      <c r="F2473" s="7"/>
      <c r="G2473" s="1"/>
      <c r="H2473" s="1"/>
      <c r="I2473" s="1"/>
      <c r="J2473" s="1"/>
      <c r="K2473" s="1"/>
      <c r="L2473" s="1"/>
      <c r="M2473" s="1"/>
      <c r="N2473" s="7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7"/>
      <c r="AB2473" s="7"/>
      <c r="AC2473" s="7"/>
      <c r="AD2473" s="7"/>
    </row>
    <row r="2474" spans="1:30" x14ac:dyDescent="0.25">
      <c r="A2474" s="1"/>
      <c r="B2474" s="1"/>
      <c r="C2474" s="1"/>
      <c r="D2474" s="1"/>
      <c r="E2474" s="7"/>
      <c r="F2474" s="7"/>
      <c r="G2474" s="1"/>
      <c r="H2474" s="1"/>
      <c r="I2474" s="1"/>
      <c r="J2474" s="1"/>
      <c r="K2474" s="1"/>
      <c r="L2474" s="1"/>
      <c r="M2474" s="1"/>
      <c r="N2474" s="7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7"/>
      <c r="AB2474" s="7"/>
      <c r="AC2474" s="7"/>
      <c r="AD2474" s="7"/>
    </row>
    <row r="2475" spans="1:30" x14ac:dyDescent="0.25">
      <c r="A2475" s="1"/>
      <c r="B2475" s="1"/>
      <c r="C2475" s="1"/>
      <c r="D2475" s="1"/>
      <c r="E2475" s="7"/>
      <c r="F2475" s="7"/>
      <c r="G2475" s="1"/>
      <c r="H2475" s="1"/>
      <c r="I2475" s="1"/>
      <c r="J2475" s="1"/>
      <c r="K2475" s="1"/>
      <c r="L2475" s="1"/>
      <c r="M2475" s="1"/>
      <c r="N2475" s="7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7"/>
      <c r="AB2475" s="7"/>
      <c r="AC2475" s="7"/>
      <c r="AD2475" s="7"/>
    </row>
    <row r="2476" spans="1:30" x14ac:dyDescent="0.25">
      <c r="A2476" s="1"/>
      <c r="B2476" s="1"/>
      <c r="C2476" s="1"/>
      <c r="D2476" s="1"/>
      <c r="E2476" s="7"/>
      <c r="F2476" s="7"/>
      <c r="G2476" s="1"/>
      <c r="H2476" s="1"/>
      <c r="I2476" s="1"/>
      <c r="J2476" s="1"/>
      <c r="K2476" s="1"/>
      <c r="L2476" s="1"/>
      <c r="M2476" s="1"/>
      <c r="N2476" s="7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7"/>
      <c r="AB2476" s="7"/>
      <c r="AC2476" s="7"/>
      <c r="AD2476" s="7"/>
    </row>
    <row r="2477" spans="1:30" x14ac:dyDescent="0.25">
      <c r="A2477" s="1"/>
      <c r="B2477" s="1"/>
      <c r="C2477" s="1"/>
      <c r="D2477" s="1"/>
      <c r="E2477" s="7"/>
      <c r="F2477" s="7"/>
      <c r="G2477" s="1"/>
      <c r="H2477" s="1"/>
      <c r="I2477" s="1"/>
      <c r="J2477" s="1"/>
      <c r="K2477" s="1"/>
      <c r="L2477" s="1"/>
      <c r="M2477" s="1"/>
      <c r="N2477" s="7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7"/>
      <c r="AB2477" s="7"/>
      <c r="AC2477" s="7"/>
      <c r="AD2477" s="7"/>
    </row>
    <row r="2478" spans="1:30" x14ac:dyDescent="0.25">
      <c r="A2478" s="1"/>
      <c r="B2478" s="1"/>
      <c r="C2478" s="1"/>
      <c r="D2478" s="1"/>
      <c r="E2478" s="7"/>
      <c r="F2478" s="7"/>
      <c r="G2478" s="1"/>
      <c r="H2478" s="1"/>
      <c r="I2478" s="1"/>
      <c r="J2478" s="1"/>
      <c r="K2478" s="1"/>
      <c r="L2478" s="1"/>
      <c r="M2478" s="1"/>
      <c r="N2478" s="7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7"/>
      <c r="AB2478" s="7"/>
      <c r="AC2478" s="7"/>
      <c r="AD2478" s="7"/>
    </row>
    <row r="2479" spans="1:30" x14ac:dyDescent="0.25">
      <c r="A2479" s="1"/>
      <c r="B2479" s="1"/>
      <c r="C2479" s="1"/>
      <c r="D2479" s="1"/>
      <c r="E2479" s="7"/>
      <c r="F2479" s="7"/>
      <c r="G2479" s="1"/>
      <c r="H2479" s="1"/>
      <c r="I2479" s="1"/>
      <c r="J2479" s="1"/>
      <c r="K2479" s="1"/>
      <c r="L2479" s="1"/>
      <c r="M2479" s="1"/>
      <c r="N2479" s="7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7"/>
      <c r="AB2479" s="7"/>
      <c r="AC2479" s="7"/>
      <c r="AD2479" s="7"/>
    </row>
    <row r="2480" spans="1:30" x14ac:dyDescent="0.25">
      <c r="A2480" s="1"/>
      <c r="B2480" s="1"/>
      <c r="C2480" s="1"/>
      <c r="D2480" s="1"/>
      <c r="E2480" s="7"/>
      <c r="F2480" s="7"/>
      <c r="G2480" s="1"/>
      <c r="H2480" s="1"/>
      <c r="I2480" s="1"/>
      <c r="J2480" s="1"/>
      <c r="K2480" s="1"/>
      <c r="L2480" s="1"/>
      <c r="M2480" s="1"/>
      <c r="N2480" s="7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7"/>
      <c r="AB2480" s="7"/>
      <c r="AC2480" s="7"/>
      <c r="AD2480" s="7"/>
    </row>
    <row r="2481" spans="1:30" x14ac:dyDescent="0.25">
      <c r="A2481" s="1"/>
      <c r="B2481" s="1"/>
      <c r="C2481" s="1"/>
      <c r="D2481" s="1"/>
      <c r="E2481" s="7"/>
      <c r="F2481" s="7"/>
      <c r="G2481" s="1"/>
      <c r="H2481" s="1"/>
      <c r="I2481" s="1"/>
      <c r="J2481" s="1"/>
      <c r="K2481" s="1"/>
      <c r="L2481" s="1"/>
      <c r="M2481" s="1"/>
      <c r="N2481" s="7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7"/>
      <c r="AB2481" s="7"/>
      <c r="AC2481" s="7"/>
      <c r="AD2481" s="7"/>
    </row>
    <row r="2482" spans="1:30" x14ac:dyDescent="0.25">
      <c r="A2482" s="1"/>
      <c r="B2482" s="1"/>
      <c r="C2482" s="1"/>
      <c r="D2482" s="1"/>
      <c r="E2482" s="7"/>
      <c r="F2482" s="7"/>
      <c r="G2482" s="1"/>
      <c r="H2482" s="1"/>
      <c r="I2482" s="1"/>
      <c r="J2482" s="1"/>
      <c r="K2482" s="1"/>
      <c r="L2482" s="1"/>
      <c r="M2482" s="1"/>
      <c r="N2482" s="7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7"/>
      <c r="AB2482" s="7"/>
      <c r="AC2482" s="7"/>
      <c r="AD2482" s="7"/>
    </row>
    <row r="2483" spans="1:30" x14ac:dyDescent="0.25">
      <c r="A2483" s="1"/>
      <c r="B2483" s="1"/>
      <c r="C2483" s="1"/>
      <c r="D2483" s="1"/>
      <c r="E2483" s="7"/>
      <c r="F2483" s="7"/>
      <c r="G2483" s="1"/>
      <c r="H2483" s="1"/>
      <c r="I2483" s="1"/>
      <c r="J2483" s="1"/>
      <c r="K2483" s="1"/>
      <c r="L2483" s="1"/>
      <c r="M2483" s="1"/>
      <c r="N2483" s="7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7"/>
      <c r="AB2483" s="7"/>
      <c r="AC2483" s="7"/>
      <c r="AD2483" s="7"/>
    </row>
    <row r="2484" spans="1:30" x14ac:dyDescent="0.25">
      <c r="A2484" s="1"/>
      <c r="B2484" s="1"/>
      <c r="C2484" s="1"/>
      <c r="D2484" s="1"/>
      <c r="E2484" s="7"/>
      <c r="F2484" s="7"/>
      <c r="G2484" s="1"/>
      <c r="H2484" s="1"/>
      <c r="I2484" s="1"/>
      <c r="J2484" s="1"/>
      <c r="K2484" s="1"/>
      <c r="L2484" s="1"/>
      <c r="M2484" s="1"/>
      <c r="N2484" s="7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7"/>
      <c r="AB2484" s="7"/>
      <c r="AC2484" s="7"/>
      <c r="AD2484" s="7"/>
    </row>
    <row r="2485" spans="1:30" x14ac:dyDescent="0.25">
      <c r="A2485" s="1"/>
      <c r="B2485" s="1"/>
      <c r="C2485" s="1"/>
      <c r="D2485" s="1"/>
      <c r="E2485" s="7"/>
      <c r="F2485" s="7"/>
      <c r="G2485" s="1"/>
      <c r="H2485" s="1"/>
      <c r="I2485" s="1"/>
      <c r="J2485" s="1"/>
      <c r="K2485" s="1"/>
      <c r="L2485" s="1"/>
      <c r="M2485" s="1"/>
      <c r="N2485" s="7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7"/>
      <c r="AB2485" s="7"/>
      <c r="AC2485" s="7"/>
      <c r="AD2485" s="7"/>
    </row>
    <row r="2486" spans="1:30" x14ac:dyDescent="0.25">
      <c r="A2486" s="1"/>
      <c r="B2486" s="1"/>
      <c r="C2486" s="1"/>
      <c r="D2486" s="1"/>
      <c r="E2486" s="7"/>
      <c r="F2486" s="7"/>
      <c r="G2486" s="1"/>
      <c r="H2486" s="1"/>
      <c r="I2486" s="1"/>
      <c r="J2486" s="1"/>
      <c r="K2486" s="1"/>
      <c r="L2486" s="1"/>
      <c r="M2486" s="1"/>
      <c r="N2486" s="7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7"/>
      <c r="AB2486" s="7"/>
      <c r="AC2486" s="7"/>
      <c r="AD2486" s="7"/>
    </row>
    <row r="2487" spans="1:30" x14ac:dyDescent="0.25">
      <c r="A2487" s="1"/>
      <c r="B2487" s="1"/>
      <c r="C2487" s="1"/>
      <c r="D2487" s="1"/>
      <c r="E2487" s="7"/>
      <c r="F2487" s="7"/>
      <c r="G2487" s="1"/>
      <c r="H2487" s="1"/>
      <c r="I2487" s="1"/>
      <c r="J2487" s="1"/>
      <c r="K2487" s="1"/>
      <c r="L2487" s="1"/>
      <c r="M2487" s="1"/>
      <c r="N2487" s="7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7"/>
      <c r="AB2487" s="7"/>
      <c r="AC2487" s="7"/>
      <c r="AD2487" s="7"/>
    </row>
    <row r="2488" spans="1:30" x14ac:dyDescent="0.25">
      <c r="A2488" s="1"/>
      <c r="B2488" s="1"/>
      <c r="C2488" s="1"/>
      <c r="D2488" s="1"/>
      <c r="E2488" s="7"/>
      <c r="F2488" s="7"/>
      <c r="G2488" s="1"/>
      <c r="H2488" s="1"/>
      <c r="I2488" s="1"/>
      <c r="J2488" s="1"/>
      <c r="K2488" s="1"/>
      <c r="L2488" s="1"/>
      <c r="M2488" s="1"/>
      <c r="N2488" s="7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7"/>
      <c r="AB2488" s="7"/>
      <c r="AC2488" s="7"/>
      <c r="AD2488" s="7"/>
    </row>
    <row r="2489" spans="1:30" x14ac:dyDescent="0.25">
      <c r="A2489" s="1"/>
      <c r="B2489" s="1"/>
      <c r="C2489" s="1"/>
      <c r="D2489" s="1"/>
      <c r="E2489" s="7"/>
      <c r="F2489" s="7"/>
      <c r="G2489" s="1"/>
      <c r="H2489" s="1"/>
      <c r="I2489" s="1"/>
      <c r="J2489" s="1"/>
      <c r="K2489" s="1"/>
      <c r="L2489" s="1"/>
      <c r="M2489" s="1"/>
      <c r="N2489" s="7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7"/>
      <c r="AB2489" s="7"/>
      <c r="AC2489" s="7"/>
      <c r="AD2489" s="7"/>
    </row>
    <row r="2490" spans="1:30" x14ac:dyDescent="0.25">
      <c r="A2490" s="1"/>
      <c r="B2490" s="1"/>
      <c r="C2490" s="1"/>
      <c r="D2490" s="1"/>
      <c r="E2490" s="7"/>
      <c r="F2490" s="7"/>
      <c r="G2490" s="1"/>
      <c r="H2490" s="1"/>
      <c r="I2490" s="1"/>
      <c r="J2490" s="1"/>
      <c r="K2490" s="1"/>
      <c r="L2490" s="1"/>
      <c r="M2490" s="1"/>
      <c r="N2490" s="7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7"/>
      <c r="AB2490" s="7"/>
      <c r="AC2490" s="7"/>
      <c r="AD2490" s="7"/>
    </row>
    <row r="2491" spans="1:30" x14ac:dyDescent="0.25">
      <c r="A2491" s="1"/>
      <c r="B2491" s="1"/>
      <c r="C2491" s="1"/>
      <c r="D2491" s="1"/>
      <c r="E2491" s="7"/>
      <c r="F2491" s="7"/>
      <c r="G2491" s="1"/>
      <c r="H2491" s="1"/>
      <c r="I2491" s="1"/>
      <c r="J2491" s="1"/>
      <c r="K2491" s="1"/>
      <c r="L2491" s="1"/>
      <c r="M2491" s="1"/>
      <c r="N2491" s="7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7"/>
      <c r="AB2491" s="7"/>
      <c r="AC2491" s="7"/>
      <c r="AD2491" s="7"/>
    </row>
    <row r="2492" spans="1:30" x14ac:dyDescent="0.25">
      <c r="A2492" s="1"/>
      <c r="B2492" s="1"/>
      <c r="C2492" s="1"/>
      <c r="D2492" s="1"/>
      <c r="E2492" s="7"/>
      <c r="F2492" s="7"/>
      <c r="G2492" s="1"/>
      <c r="H2492" s="1"/>
      <c r="I2492" s="1"/>
      <c r="J2492" s="1"/>
      <c r="K2492" s="1"/>
      <c r="L2492" s="1"/>
      <c r="M2492" s="1"/>
      <c r="N2492" s="7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7"/>
      <c r="AB2492" s="7"/>
      <c r="AC2492" s="7"/>
      <c r="AD2492" s="7"/>
    </row>
    <row r="2493" spans="1:30" x14ac:dyDescent="0.25">
      <c r="A2493" s="1"/>
      <c r="B2493" s="1"/>
      <c r="C2493" s="1"/>
      <c r="D2493" s="1"/>
      <c r="E2493" s="7"/>
      <c r="F2493" s="7"/>
      <c r="G2493" s="1"/>
      <c r="H2493" s="1"/>
      <c r="I2493" s="1"/>
      <c r="J2493" s="1"/>
      <c r="K2493" s="1"/>
      <c r="L2493" s="1"/>
      <c r="M2493" s="1"/>
      <c r="N2493" s="7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7"/>
      <c r="AB2493" s="7"/>
      <c r="AC2493" s="7"/>
      <c r="AD2493" s="7"/>
    </row>
    <row r="2494" spans="1:30" x14ac:dyDescent="0.25">
      <c r="A2494" s="1"/>
      <c r="B2494" s="1"/>
      <c r="C2494" s="1"/>
      <c r="D2494" s="1"/>
      <c r="E2494" s="7"/>
      <c r="F2494" s="7"/>
      <c r="G2494" s="1"/>
      <c r="H2494" s="1"/>
      <c r="I2494" s="1"/>
      <c r="J2494" s="1"/>
      <c r="K2494" s="1"/>
      <c r="L2494" s="1"/>
      <c r="M2494" s="1"/>
      <c r="N2494" s="7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7"/>
      <c r="AB2494" s="7"/>
      <c r="AC2494" s="7"/>
      <c r="AD2494" s="7"/>
    </row>
    <row r="2495" spans="1:30" x14ac:dyDescent="0.25">
      <c r="A2495" s="1"/>
      <c r="B2495" s="1"/>
      <c r="C2495" s="1"/>
      <c r="D2495" s="1"/>
      <c r="E2495" s="7"/>
      <c r="F2495" s="7"/>
      <c r="G2495" s="1"/>
      <c r="H2495" s="1"/>
      <c r="I2495" s="1"/>
      <c r="J2495" s="1"/>
      <c r="K2495" s="1"/>
      <c r="L2495" s="1"/>
      <c r="M2495" s="1"/>
      <c r="N2495" s="7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7"/>
      <c r="AB2495" s="7"/>
      <c r="AC2495" s="7"/>
      <c r="AD2495" s="7"/>
    </row>
    <row r="2496" spans="1:30" x14ac:dyDescent="0.25">
      <c r="A2496" s="1"/>
      <c r="B2496" s="1"/>
      <c r="C2496" s="1"/>
      <c r="D2496" s="1"/>
      <c r="E2496" s="7"/>
      <c r="F2496" s="7"/>
      <c r="G2496" s="1"/>
      <c r="H2496" s="1"/>
      <c r="I2496" s="1"/>
      <c r="J2496" s="1"/>
      <c r="K2496" s="1"/>
      <c r="L2496" s="1"/>
      <c r="M2496" s="1"/>
      <c r="N2496" s="7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7"/>
      <c r="AB2496" s="7"/>
      <c r="AC2496" s="7"/>
      <c r="AD2496" s="7"/>
    </row>
    <row r="2497" spans="1:30" x14ac:dyDescent="0.25">
      <c r="A2497" s="1"/>
      <c r="B2497" s="1"/>
      <c r="C2497" s="1"/>
      <c r="D2497" s="1"/>
      <c r="E2497" s="7"/>
      <c r="F2497" s="7"/>
      <c r="G2497" s="1"/>
      <c r="H2497" s="1"/>
      <c r="I2497" s="1"/>
      <c r="J2497" s="1"/>
      <c r="K2497" s="1"/>
      <c r="L2497" s="1"/>
      <c r="M2497" s="1"/>
      <c r="N2497" s="7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7"/>
      <c r="AB2497" s="7"/>
      <c r="AC2497" s="7"/>
      <c r="AD2497" s="7"/>
    </row>
    <row r="2498" spans="1:30" x14ac:dyDescent="0.25">
      <c r="A2498" s="1"/>
      <c r="B2498" s="1"/>
      <c r="C2498" s="1"/>
      <c r="D2498" s="1"/>
      <c r="E2498" s="7"/>
      <c r="F2498" s="7"/>
      <c r="G2498" s="1"/>
      <c r="H2498" s="1"/>
      <c r="I2498" s="1"/>
      <c r="J2498" s="1"/>
      <c r="K2498" s="1"/>
      <c r="L2498" s="1"/>
      <c r="M2498" s="1"/>
      <c r="N2498" s="7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7"/>
      <c r="AB2498" s="7"/>
      <c r="AC2498" s="7"/>
      <c r="AD2498" s="7"/>
    </row>
    <row r="2499" spans="1:30" x14ac:dyDescent="0.25">
      <c r="A2499" s="1"/>
      <c r="B2499" s="1"/>
      <c r="C2499" s="1"/>
      <c r="D2499" s="1"/>
      <c r="E2499" s="7"/>
      <c r="F2499" s="7"/>
      <c r="G2499" s="1"/>
      <c r="H2499" s="1"/>
      <c r="I2499" s="1"/>
      <c r="J2499" s="1"/>
      <c r="K2499" s="1"/>
      <c r="L2499" s="1"/>
      <c r="M2499" s="1"/>
      <c r="N2499" s="7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7"/>
      <c r="AB2499" s="7"/>
      <c r="AC2499" s="7"/>
      <c r="AD2499" s="7"/>
    </row>
    <row r="2500" spans="1:30" x14ac:dyDescent="0.25">
      <c r="A2500" s="1"/>
      <c r="B2500" s="1"/>
      <c r="C2500" s="1"/>
      <c r="D2500" s="1"/>
      <c r="E2500" s="7"/>
      <c r="F2500" s="7"/>
      <c r="G2500" s="1"/>
      <c r="H2500" s="1"/>
      <c r="I2500" s="1"/>
      <c r="J2500" s="1"/>
      <c r="K2500" s="1"/>
      <c r="L2500" s="1"/>
      <c r="M2500" s="1"/>
      <c r="N2500" s="7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7"/>
      <c r="AB2500" s="7"/>
      <c r="AC2500" s="7"/>
      <c r="AD2500" s="7"/>
    </row>
    <row r="2501" spans="1:30" x14ac:dyDescent="0.25">
      <c r="A2501" s="1"/>
      <c r="B2501" s="1"/>
      <c r="C2501" s="1"/>
      <c r="D2501" s="1"/>
      <c r="E2501" s="7"/>
      <c r="F2501" s="7"/>
      <c r="G2501" s="1"/>
      <c r="H2501" s="1"/>
      <c r="I2501" s="1"/>
      <c r="J2501" s="1"/>
      <c r="K2501" s="1"/>
      <c r="L2501" s="1"/>
      <c r="M2501" s="1"/>
      <c r="N2501" s="7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7"/>
      <c r="AB2501" s="7"/>
      <c r="AC2501" s="7"/>
      <c r="AD2501" s="7"/>
    </row>
    <row r="2502" spans="1:30" x14ac:dyDescent="0.25">
      <c r="A2502" s="1"/>
      <c r="B2502" s="1"/>
      <c r="C2502" s="1"/>
      <c r="D2502" s="1"/>
      <c r="E2502" s="7"/>
      <c r="F2502" s="7"/>
      <c r="G2502" s="1"/>
      <c r="H2502" s="1"/>
      <c r="I2502" s="1"/>
      <c r="J2502" s="1"/>
      <c r="K2502" s="1"/>
      <c r="L2502" s="1"/>
      <c r="M2502" s="1"/>
      <c r="N2502" s="7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7"/>
      <c r="AB2502" s="7"/>
      <c r="AC2502" s="7"/>
      <c r="AD2502" s="7"/>
    </row>
    <row r="2503" spans="1:30" x14ac:dyDescent="0.25">
      <c r="A2503" s="1"/>
      <c r="B2503" s="1"/>
      <c r="C2503" s="1"/>
      <c r="D2503" s="1"/>
      <c r="E2503" s="7"/>
      <c r="F2503" s="7"/>
      <c r="G2503" s="1"/>
      <c r="H2503" s="1"/>
      <c r="I2503" s="1"/>
      <c r="J2503" s="1"/>
      <c r="K2503" s="1"/>
      <c r="L2503" s="1"/>
      <c r="M2503" s="1"/>
      <c r="N2503" s="7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7"/>
      <c r="AB2503" s="7"/>
      <c r="AC2503" s="7"/>
      <c r="AD2503" s="7"/>
    </row>
    <row r="2504" spans="1:30" x14ac:dyDescent="0.25">
      <c r="A2504" s="1"/>
      <c r="B2504" s="1"/>
      <c r="C2504" s="1"/>
      <c r="D2504" s="1"/>
      <c r="E2504" s="7"/>
      <c r="F2504" s="7"/>
      <c r="G2504" s="1"/>
      <c r="H2504" s="1"/>
      <c r="I2504" s="1"/>
      <c r="J2504" s="1"/>
      <c r="K2504" s="1"/>
      <c r="L2504" s="1"/>
      <c r="M2504" s="1"/>
      <c r="N2504" s="7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7"/>
      <c r="AB2504" s="7"/>
      <c r="AC2504" s="7"/>
      <c r="AD2504" s="7"/>
    </row>
    <row r="2505" spans="1:30" x14ac:dyDescent="0.25">
      <c r="A2505" s="1"/>
      <c r="B2505" s="1"/>
      <c r="C2505" s="1"/>
      <c r="D2505" s="1"/>
      <c r="E2505" s="7"/>
      <c r="F2505" s="7"/>
      <c r="G2505" s="1"/>
      <c r="H2505" s="1"/>
      <c r="I2505" s="1"/>
      <c r="J2505" s="1"/>
      <c r="K2505" s="1"/>
      <c r="L2505" s="1"/>
      <c r="M2505" s="1"/>
      <c r="N2505" s="7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7"/>
      <c r="AB2505" s="7"/>
      <c r="AC2505" s="7"/>
      <c r="AD2505" s="7"/>
    </row>
    <row r="2506" spans="1:30" x14ac:dyDescent="0.25">
      <c r="A2506" s="1"/>
      <c r="B2506" s="1"/>
      <c r="C2506" s="1"/>
      <c r="D2506" s="1"/>
      <c r="E2506" s="7"/>
      <c r="F2506" s="7"/>
      <c r="G2506" s="1"/>
      <c r="H2506" s="1"/>
      <c r="I2506" s="1"/>
      <c r="J2506" s="1"/>
      <c r="K2506" s="1"/>
      <c r="L2506" s="1"/>
      <c r="M2506" s="1"/>
      <c r="N2506" s="7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7"/>
      <c r="AB2506" s="7"/>
      <c r="AC2506" s="7"/>
      <c r="AD2506" s="7"/>
    </row>
    <row r="2507" spans="1:30" x14ac:dyDescent="0.25">
      <c r="A2507" s="1"/>
      <c r="B2507" s="1"/>
      <c r="C2507" s="1"/>
      <c r="D2507" s="1"/>
      <c r="E2507" s="7"/>
      <c r="F2507" s="7"/>
      <c r="G2507" s="1"/>
      <c r="H2507" s="1"/>
      <c r="I2507" s="1"/>
      <c r="J2507" s="1"/>
      <c r="K2507" s="1"/>
      <c r="L2507" s="1"/>
      <c r="M2507" s="1"/>
      <c r="N2507" s="7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7"/>
      <c r="AB2507" s="7"/>
      <c r="AC2507" s="7"/>
      <c r="AD2507" s="7"/>
    </row>
    <row r="2508" spans="1:30" x14ac:dyDescent="0.25">
      <c r="A2508" s="1"/>
      <c r="B2508" s="1"/>
      <c r="C2508" s="1"/>
      <c r="D2508" s="1"/>
      <c r="E2508" s="7"/>
      <c r="F2508" s="7"/>
      <c r="G2508" s="1"/>
      <c r="H2508" s="1"/>
      <c r="I2508" s="1"/>
      <c r="J2508" s="1"/>
      <c r="K2508" s="1"/>
      <c r="L2508" s="1"/>
      <c r="M2508" s="1"/>
      <c r="N2508" s="7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7"/>
      <c r="AB2508" s="7"/>
      <c r="AC2508" s="7"/>
      <c r="AD2508" s="7"/>
    </row>
    <row r="2509" spans="1:30" x14ac:dyDescent="0.25">
      <c r="A2509" s="1"/>
      <c r="B2509" s="1"/>
      <c r="C2509" s="1"/>
      <c r="D2509" s="1"/>
      <c r="E2509" s="7"/>
      <c r="F2509" s="7"/>
      <c r="G2509" s="1"/>
      <c r="H2509" s="1"/>
      <c r="I2509" s="1"/>
      <c r="J2509" s="1"/>
      <c r="K2509" s="1"/>
      <c r="L2509" s="1"/>
      <c r="M2509" s="1"/>
      <c r="N2509" s="7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7"/>
      <c r="AB2509" s="7"/>
      <c r="AC2509" s="7"/>
      <c r="AD2509" s="7"/>
    </row>
    <row r="2510" spans="1:30" x14ac:dyDescent="0.25">
      <c r="A2510" s="1"/>
      <c r="B2510" s="1"/>
      <c r="C2510" s="1"/>
      <c r="D2510" s="1"/>
      <c r="E2510" s="7"/>
      <c r="F2510" s="7"/>
      <c r="G2510" s="1"/>
      <c r="H2510" s="1"/>
      <c r="I2510" s="1"/>
      <c r="J2510" s="1"/>
      <c r="K2510" s="1"/>
      <c r="L2510" s="1"/>
      <c r="M2510" s="1"/>
      <c r="N2510" s="7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7"/>
      <c r="AB2510" s="7"/>
      <c r="AC2510" s="7"/>
      <c r="AD2510" s="7"/>
    </row>
    <row r="2511" spans="1:30" x14ac:dyDescent="0.25">
      <c r="A2511" s="1"/>
      <c r="B2511" s="1"/>
      <c r="C2511" s="1"/>
      <c r="D2511" s="1"/>
      <c r="E2511" s="7"/>
      <c r="F2511" s="7"/>
      <c r="G2511" s="1"/>
      <c r="H2511" s="1"/>
      <c r="I2511" s="1"/>
      <c r="J2511" s="1"/>
      <c r="K2511" s="1"/>
      <c r="L2511" s="1"/>
      <c r="M2511" s="1"/>
      <c r="N2511" s="7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7"/>
      <c r="AB2511" s="7"/>
      <c r="AC2511" s="7"/>
      <c r="AD2511" s="7"/>
    </row>
    <row r="2512" spans="1:30" x14ac:dyDescent="0.25">
      <c r="A2512" s="1"/>
      <c r="B2512" s="1"/>
      <c r="C2512" s="1"/>
      <c r="D2512" s="1"/>
      <c r="E2512" s="7"/>
      <c r="F2512" s="7"/>
      <c r="G2512" s="1"/>
      <c r="H2512" s="1"/>
      <c r="I2512" s="1"/>
      <c r="J2512" s="1"/>
      <c r="K2512" s="1"/>
      <c r="L2512" s="1"/>
      <c r="M2512" s="1"/>
      <c r="N2512" s="7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7"/>
      <c r="AB2512" s="7"/>
      <c r="AC2512" s="7"/>
      <c r="AD2512" s="7"/>
    </row>
    <row r="2513" spans="1:30" x14ac:dyDescent="0.25">
      <c r="A2513" s="1"/>
      <c r="B2513" s="1"/>
      <c r="C2513" s="1"/>
      <c r="D2513" s="1"/>
      <c r="E2513" s="7"/>
      <c r="F2513" s="7"/>
      <c r="G2513" s="1"/>
      <c r="H2513" s="1"/>
      <c r="I2513" s="1"/>
      <c r="J2513" s="1"/>
      <c r="K2513" s="1"/>
      <c r="L2513" s="1"/>
      <c r="M2513" s="1"/>
      <c r="N2513" s="7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7"/>
      <c r="AB2513" s="7"/>
      <c r="AC2513" s="7"/>
      <c r="AD2513" s="7"/>
    </row>
    <row r="2514" spans="1:30" x14ac:dyDescent="0.25">
      <c r="A2514" s="1"/>
      <c r="B2514" s="1"/>
      <c r="C2514" s="1"/>
      <c r="D2514" s="1"/>
      <c r="E2514" s="7"/>
      <c r="F2514" s="7"/>
      <c r="G2514" s="1"/>
      <c r="H2514" s="1"/>
      <c r="I2514" s="1"/>
      <c r="J2514" s="1"/>
      <c r="K2514" s="1"/>
      <c r="L2514" s="1"/>
      <c r="M2514" s="1"/>
      <c r="N2514" s="7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7"/>
      <c r="AB2514" s="7"/>
      <c r="AC2514" s="7"/>
      <c r="AD2514" s="7"/>
    </row>
    <row r="2515" spans="1:30" x14ac:dyDescent="0.25">
      <c r="A2515" s="1"/>
      <c r="B2515" s="1"/>
      <c r="C2515" s="1"/>
      <c r="D2515" s="1"/>
      <c r="E2515" s="7"/>
      <c r="F2515" s="7"/>
      <c r="G2515" s="1"/>
      <c r="H2515" s="1"/>
      <c r="I2515" s="1"/>
      <c r="J2515" s="1"/>
      <c r="K2515" s="1"/>
      <c r="L2515" s="1"/>
      <c r="M2515" s="1"/>
      <c r="N2515" s="7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7"/>
      <c r="AB2515" s="7"/>
      <c r="AC2515" s="7"/>
      <c r="AD2515" s="7"/>
    </row>
    <row r="2516" spans="1:30" x14ac:dyDescent="0.25">
      <c r="A2516" s="1"/>
      <c r="B2516" s="1"/>
      <c r="C2516" s="1"/>
      <c r="D2516" s="1"/>
      <c r="E2516" s="7"/>
      <c r="F2516" s="7"/>
      <c r="G2516" s="1"/>
      <c r="H2516" s="1"/>
      <c r="I2516" s="1"/>
      <c r="J2516" s="1"/>
      <c r="K2516" s="1"/>
      <c r="L2516" s="1"/>
      <c r="M2516" s="1"/>
      <c r="N2516" s="7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7"/>
      <c r="AB2516" s="7"/>
      <c r="AC2516" s="7"/>
      <c r="AD2516" s="7"/>
    </row>
    <row r="2517" spans="1:30" x14ac:dyDescent="0.25">
      <c r="A2517" s="1"/>
      <c r="B2517" s="1"/>
      <c r="C2517" s="1"/>
      <c r="D2517" s="1"/>
      <c r="E2517" s="7"/>
      <c r="F2517" s="7"/>
      <c r="G2517" s="1"/>
      <c r="H2517" s="1"/>
      <c r="I2517" s="1"/>
      <c r="J2517" s="1"/>
      <c r="K2517" s="1"/>
      <c r="L2517" s="1"/>
      <c r="M2517" s="1"/>
      <c r="N2517" s="7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7"/>
      <c r="AB2517" s="7"/>
      <c r="AC2517" s="7"/>
      <c r="AD2517" s="7"/>
    </row>
    <row r="2518" spans="1:30" x14ac:dyDescent="0.25">
      <c r="A2518" s="1"/>
      <c r="B2518" s="1"/>
      <c r="C2518" s="1"/>
      <c r="D2518" s="1"/>
      <c r="E2518" s="7"/>
      <c r="F2518" s="7"/>
      <c r="G2518" s="1"/>
      <c r="H2518" s="1"/>
      <c r="I2518" s="1"/>
      <c r="J2518" s="1"/>
      <c r="K2518" s="1"/>
      <c r="L2518" s="1"/>
      <c r="M2518" s="1"/>
      <c r="N2518" s="7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7"/>
      <c r="AB2518" s="7"/>
      <c r="AC2518" s="7"/>
      <c r="AD2518" s="7"/>
    </row>
    <row r="2519" spans="1:30" x14ac:dyDescent="0.25">
      <c r="A2519" s="1"/>
      <c r="B2519" s="1"/>
      <c r="C2519" s="1"/>
      <c r="D2519" s="1"/>
      <c r="E2519" s="7"/>
      <c r="F2519" s="7"/>
      <c r="G2519" s="1"/>
      <c r="H2519" s="1"/>
      <c r="I2519" s="1"/>
      <c r="J2519" s="1"/>
      <c r="K2519" s="1"/>
      <c r="L2519" s="1"/>
      <c r="M2519" s="1"/>
      <c r="N2519" s="7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7"/>
      <c r="AB2519" s="7"/>
      <c r="AC2519" s="7"/>
      <c r="AD2519" s="7"/>
    </row>
    <row r="2520" spans="1:30" x14ac:dyDescent="0.25">
      <c r="A2520" s="1"/>
      <c r="B2520" s="1"/>
      <c r="C2520" s="1"/>
      <c r="D2520" s="1"/>
      <c r="E2520" s="7"/>
      <c r="F2520" s="7"/>
      <c r="G2520" s="1"/>
      <c r="H2520" s="1"/>
      <c r="I2520" s="1"/>
      <c r="J2520" s="1"/>
      <c r="K2520" s="1"/>
      <c r="L2520" s="1"/>
      <c r="M2520" s="1"/>
      <c r="N2520" s="7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7"/>
      <c r="AB2520" s="7"/>
      <c r="AC2520" s="7"/>
      <c r="AD2520" s="7"/>
    </row>
    <row r="2521" spans="1:30" x14ac:dyDescent="0.25">
      <c r="A2521" s="1"/>
      <c r="B2521" s="1"/>
      <c r="C2521" s="1"/>
      <c r="D2521" s="1"/>
      <c r="E2521" s="7"/>
      <c r="F2521" s="7"/>
      <c r="G2521" s="1"/>
      <c r="H2521" s="1"/>
      <c r="I2521" s="1"/>
      <c r="J2521" s="1"/>
      <c r="K2521" s="1"/>
      <c r="L2521" s="1"/>
      <c r="M2521" s="1"/>
      <c r="N2521" s="7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7"/>
      <c r="AB2521" s="7"/>
      <c r="AC2521" s="7"/>
      <c r="AD2521" s="7"/>
    </row>
    <row r="2522" spans="1:30" x14ac:dyDescent="0.25">
      <c r="A2522" s="1"/>
      <c r="B2522" s="1"/>
      <c r="C2522" s="1"/>
      <c r="D2522" s="1"/>
      <c r="E2522" s="7"/>
      <c r="F2522" s="7"/>
      <c r="G2522" s="1"/>
      <c r="H2522" s="1"/>
      <c r="I2522" s="1"/>
      <c r="J2522" s="1"/>
      <c r="K2522" s="1"/>
      <c r="L2522" s="1"/>
      <c r="M2522" s="1"/>
      <c r="N2522" s="7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7"/>
      <c r="AB2522" s="7"/>
      <c r="AC2522" s="7"/>
      <c r="AD2522" s="7"/>
    </row>
    <row r="2523" spans="1:30" x14ac:dyDescent="0.25">
      <c r="A2523" s="1"/>
      <c r="B2523" s="1"/>
      <c r="C2523" s="1"/>
      <c r="D2523" s="1"/>
      <c r="E2523" s="7"/>
      <c r="F2523" s="7"/>
      <c r="G2523" s="1"/>
      <c r="H2523" s="1"/>
      <c r="I2523" s="1"/>
      <c r="J2523" s="1"/>
      <c r="K2523" s="1"/>
      <c r="L2523" s="1"/>
      <c r="M2523" s="1"/>
      <c r="N2523" s="7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7"/>
      <c r="AB2523" s="7"/>
      <c r="AC2523" s="7"/>
      <c r="AD2523" s="7"/>
    </row>
    <row r="2524" spans="1:30" x14ac:dyDescent="0.25">
      <c r="A2524" s="1"/>
      <c r="B2524" s="1"/>
      <c r="C2524" s="1"/>
      <c r="D2524" s="1"/>
      <c r="E2524" s="7"/>
      <c r="F2524" s="7"/>
      <c r="G2524" s="1"/>
      <c r="H2524" s="1"/>
      <c r="I2524" s="1"/>
      <c r="J2524" s="1"/>
      <c r="K2524" s="1"/>
      <c r="L2524" s="1"/>
      <c r="M2524" s="1"/>
      <c r="N2524" s="7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7"/>
      <c r="AB2524" s="7"/>
      <c r="AC2524" s="7"/>
      <c r="AD2524" s="7"/>
    </row>
    <row r="2525" spans="1:30" x14ac:dyDescent="0.25">
      <c r="A2525" s="1"/>
      <c r="B2525" s="1"/>
      <c r="C2525" s="1"/>
      <c r="D2525" s="1"/>
      <c r="E2525" s="7"/>
      <c r="F2525" s="7"/>
      <c r="G2525" s="1"/>
      <c r="H2525" s="1"/>
      <c r="I2525" s="1"/>
      <c r="J2525" s="1"/>
      <c r="K2525" s="1"/>
      <c r="L2525" s="1"/>
      <c r="M2525" s="1"/>
      <c r="N2525" s="7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7"/>
      <c r="AB2525" s="7"/>
      <c r="AC2525" s="7"/>
      <c r="AD2525" s="7"/>
    </row>
    <row r="2526" spans="1:30" x14ac:dyDescent="0.25">
      <c r="A2526" s="1"/>
      <c r="B2526" s="1"/>
      <c r="C2526" s="1"/>
      <c r="D2526" s="1"/>
      <c r="E2526" s="7"/>
      <c r="F2526" s="7"/>
      <c r="G2526" s="1"/>
      <c r="H2526" s="1"/>
      <c r="I2526" s="1"/>
      <c r="J2526" s="1"/>
      <c r="K2526" s="1"/>
      <c r="L2526" s="1"/>
      <c r="M2526" s="1"/>
      <c r="N2526" s="7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7"/>
      <c r="AB2526" s="7"/>
      <c r="AC2526" s="7"/>
      <c r="AD2526" s="7"/>
    </row>
    <row r="2527" spans="1:30" x14ac:dyDescent="0.25">
      <c r="A2527" s="1"/>
      <c r="B2527" s="1"/>
      <c r="C2527" s="1"/>
      <c r="D2527" s="1"/>
      <c r="E2527" s="7"/>
      <c r="F2527" s="7"/>
      <c r="G2527" s="1"/>
      <c r="H2527" s="1"/>
      <c r="I2527" s="1"/>
      <c r="J2527" s="1"/>
      <c r="K2527" s="1"/>
      <c r="L2527" s="1"/>
      <c r="M2527" s="1"/>
      <c r="N2527" s="7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7"/>
      <c r="AB2527" s="7"/>
      <c r="AC2527" s="7"/>
      <c r="AD2527" s="7"/>
    </row>
    <row r="2528" spans="1:30" x14ac:dyDescent="0.25">
      <c r="A2528" s="1"/>
      <c r="B2528" s="1"/>
      <c r="C2528" s="1"/>
      <c r="D2528" s="1"/>
      <c r="E2528" s="7"/>
      <c r="F2528" s="7"/>
      <c r="G2528" s="1"/>
      <c r="H2528" s="1"/>
      <c r="I2528" s="1"/>
      <c r="J2528" s="1"/>
      <c r="K2528" s="1"/>
      <c r="L2528" s="1"/>
      <c r="M2528" s="1"/>
      <c r="N2528" s="7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7"/>
      <c r="AB2528" s="7"/>
      <c r="AC2528" s="7"/>
      <c r="AD2528" s="7"/>
    </row>
    <row r="2529" spans="1:30" x14ac:dyDescent="0.25">
      <c r="A2529" s="1"/>
      <c r="B2529" s="1"/>
      <c r="C2529" s="1"/>
      <c r="D2529" s="1"/>
      <c r="E2529" s="7"/>
      <c r="F2529" s="7"/>
      <c r="G2529" s="1"/>
      <c r="H2529" s="1"/>
      <c r="I2529" s="1"/>
      <c r="J2529" s="1"/>
      <c r="K2529" s="1"/>
      <c r="L2529" s="1"/>
      <c r="M2529" s="1"/>
      <c r="N2529" s="7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7"/>
      <c r="AB2529" s="7"/>
      <c r="AC2529" s="7"/>
      <c r="AD2529" s="7"/>
    </row>
    <row r="2530" spans="1:30" x14ac:dyDescent="0.25">
      <c r="A2530" s="1"/>
      <c r="B2530" s="1"/>
      <c r="C2530" s="1"/>
      <c r="D2530" s="1"/>
      <c r="E2530" s="7"/>
      <c r="F2530" s="7"/>
      <c r="G2530" s="1"/>
      <c r="H2530" s="1"/>
      <c r="I2530" s="1"/>
      <c r="J2530" s="1"/>
      <c r="K2530" s="1"/>
      <c r="L2530" s="1"/>
      <c r="M2530" s="1"/>
      <c r="N2530" s="7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7"/>
      <c r="AB2530" s="7"/>
      <c r="AC2530" s="7"/>
      <c r="AD2530" s="7"/>
    </row>
    <row r="2531" spans="1:30" x14ac:dyDescent="0.25">
      <c r="A2531" s="1"/>
      <c r="B2531" s="1"/>
      <c r="C2531" s="1"/>
      <c r="D2531" s="1"/>
      <c r="E2531" s="7"/>
      <c r="F2531" s="7"/>
      <c r="G2531" s="1"/>
      <c r="H2531" s="1"/>
      <c r="I2531" s="1"/>
      <c r="J2531" s="1"/>
      <c r="K2531" s="1"/>
      <c r="L2531" s="1"/>
      <c r="M2531" s="1"/>
      <c r="N2531" s="7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7"/>
      <c r="AB2531" s="7"/>
      <c r="AC2531" s="7"/>
      <c r="AD2531" s="7"/>
    </row>
    <row r="2532" spans="1:30" x14ac:dyDescent="0.25">
      <c r="A2532" s="1"/>
      <c r="B2532" s="1"/>
      <c r="C2532" s="1"/>
      <c r="D2532" s="1"/>
      <c r="E2532" s="7"/>
      <c r="F2532" s="7"/>
      <c r="G2532" s="1"/>
      <c r="H2532" s="1"/>
      <c r="I2532" s="1"/>
      <c r="J2532" s="1"/>
      <c r="K2532" s="1"/>
      <c r="L2532" s="1"/>
      <c r="M2532" s="1"/>
      <c r="N2532" s="7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7"/>
      <c r="AB2532" s="7"/>
      <c r="AC2532" s="7"/>
      <c r="AD2532" s="7"/>
    </row>
    <row r="2533" spans="1:30" x14ac:dyDescent="0.25">
      <c r="A2533" s="1"/>
      <c r="B2533" s="1"/>
      <c r="C2533" s="1"/>
      <c r="D2533" s="1"/>
      <c r="E2533" s="7"/>
      <c r="F2533" s="7"/>
      <c r="G2533" s="1"/>
      <c r="H2533" s="1"/>
      <c r="I2533" s="1"/>
      <c r="J2533" s="1"/>
      <c r="K2533" s="1"/>
      <c r="L2533" s="1"/>
      <c r="M2533" s="1"/>
      <c r="N2533" s="7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7"/>
      <c r="AB2533" s="7"/>
      <c r="AC2533" s="7"/>
      <c r="AD2533" s="7"/>
    </row>
    <row r="2534" spans="1:30" x14ac:dyDescent="0.25">
      <c r="A2534" s="1"/>
      <c r="B2534" s="1"/>
      <c r="C2534" s="1"/>
      <c r="D2534" s="1"/>
      <c r="E2534" s="7"/>
      <c r="F2534" s="7"/>
      <c r="G2534" s="1"/>
      <c r="H2534" s="1"/>
      <c r="I2534" s="1"/>
      <c r="J2534" s="1"/>
      <c r="K2534" s="1"/>
      <c r="L2534" s="1"/>
      <c r="M2534" s="1"/>
      <c r="N2534" s="7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7"/>
      <c r="AB2534" s="7"/>
      <c r="AC2534" s="7"/>
      <c r="AD2534" s="7"/>
    </row>
    <row r="2535" spans="1:30" x14ac:dyDescent="0.25">
      <c r="A2535" s="1"/>
      <c r="B2535" s="1"/>
      <c r="C2535" s="1"/>
      <c r="D2535" s="1"/>
      <c r="E2535" s="7"/>
      <c r="F2535" s="7"/>
      <c r="G2535" s="1"/>
      <c r="H2535" s="1"/>
      <c r="I2535" s="1"/>
      <c r="J2535" s="1"/>
      <c r="K2535" s="1"/>
      <c r="L2535" s="1"/>
      <c r="M2535" s="1"/>
      <c r="N2535" s="7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7"/>
      <c r="AB2535" s="7"/>
      <c r="AC2535" s="7"/>
      <c r="AD2535" s="7"/>
    </row>
    <row r="2536" spans="1:30" x14ac:dyDescent="0.25">
      <c r="A2536" s="1"/>
      <c r="B2536" s="1"/>
      <c r="C2536" s="1"/>
      <c r="D2536" s="1"/>
      <c r="E2536" s="7"/>
      <c r="F2536" s="7"/>
      <c r="G2536" s="1"/>
      <c r="H2536" s="1"/>
      <c r="I2536" s="1"/>
      <c r="J2536" s="1"/>
      <c r="K2536" s="1"/>
      <c r="L2536" s="1"/>
      <c r="M2536" s="1"/>
      <c r="N2536" s="7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7"/>
      <c r="AB2536" s="7"/>
      <c r="AC2536" s="7"/>
      <c r="AD2536" s="7"/>
    </row>
    <row r="2537" spans="1:30" x14ac:dyDescent="0.25">
      <c r="A2537" s="1"/>
      <c r="B2537" s="1"/>
      <c r="C2537" s="1"/>
      <c r="D2537" s="1"/>
      <c r="E2537" s="7"/>
      <c r="F2537" s="7"/>
      <c r="G2537" s="1"/>
      <c r="H2537" s="1"/>
      <c r="I2537" s="1"/>
      <c r="J2537" s="1"/>
      <c r="K2537" s="1"/>
      <c r="L2537" s="1"/>
      <c r="M2537" s="1"/>
      <c r="N2537" s="7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7"/>
      <c r="AB2537" s="7"/>
      <c r="AC2537" s="7"/>
      <c r="AD2537" s="7"/>
    </row>
    <row r="2538" spans="1:30" x14ac:dyDescent="0.25">
      <c r="A2538" s="1"/>
      <c r="B2538" s="1"/>
      <c r="C2538" s="1"/>
      <c r="D2538" s="1"/>
      <c r="E2538" s="7"/>
      <c r="F2538" s="7"/>
      <c r="G2538" s="1"/>
      <c r="H2538" s="1"/>
      <c r="I2538" s="1"/>
      <c r="J2538" s="1"/>
      <c r="K2538" s="1"/>
      <c r="L2538" s="1"/>
      <c r="M2538" s="1"/>
      <c r="N2538" s="7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7"/>
      <c r="AB2538" s="7"/>
      <c r="AC2538" s="7"/>
      <c r="AD2538" s="7"/>
    </row>
    <row r="2539" spans="1:30" x14ac:dyDescent="0.25">
      <c r="A2539" s="1"/>
      <c r="B2539" s="1"/>
      <c r="C2539" s="1"/>
      <c r="D2539" s="1"/>
      <c r="E2539" s="7"/>
      <c r="F2539" s="7"/>
      <c r="G2539" s="1"/>
      <c r="H2539" s="1"/>
      <c r="I2539" s="1"/>
      <c r="J2539" s="1"/>
      <c r="K2539" s="1"/>
      <c r="L2539" s="1"/>
      <c r="M2539" s="1"/>
      <c r="N2539" s="7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7"/>
      <c r="AB2539" s="7"/>
      <c r="AC2539" s="7"/>
      <c r="AD2539" s="7"/>
    </row>
    <row r="2540" spans="1:30" x14ac:dyDescent="0.25">
      <c r="A2540" s="1"/>
      <c r="B2540" s="1"/>
      <c r="C2540" s="1"/>
      <c r="D2540" s="1"/>
      <c r="E2540" s="7"/>
      <c r="F2540" s="7"/>
      <c r="G2540" s="1"/>
      <c r="H2540" s="1"/>
      <c r="I2540" s="1"/>
      <c r="J2540" s="1"/>
      <c r="K2540" s="1"/>
      <c r="L2540" s="1"/>
      <c r="M2540" s="1"/>
      <c r="N2540" s="7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7"/>
      <c r="AB2540" s="7"/>
      <c r="AC2540" s="7"/>
      <c r="AD2540" s="7"/>
    </row>
    <row r="2541" spans="1:30" x14ac:dyDescent="0.25">
      <c r="A2541" s="1"/>
      <c r="B2541" s="1"/>
      <c r="C2541" s="1"/>
      <c r="D2541" s="1"/>
      <c r="E2541" s="7"/>
      <c r="F2541" s="7"/>
      <c r="G2541" s="1"/>
      <c r="H2541" s="1"/>
      <c r="I2541" s="1"/>
      <c r="J2541" s="1"/>
      <c r="K2541" s="1"/>
      <c r="L2541" s="1"/>
      <c r="M2541" s="1"/>
      <c r="N2541" s="7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7"/>
      <c r="AB2541" s="7"/>
      <c r="AC2541" s="7"/>
      <c r="AD2541" s="7"/>
    </row>
    <row r="2542" spans="1:30" x14ac:dyDescent="0.25">
      <c r="A2542" s="1"/>
      <c r="B2542" s="1"/>
      <c r="C2542" s="1"/>
      <c r="D2542" s="1"/>
      <c r="E2542" s="7"/>
      <c r="F2542" s="7"/>
      <c r="G2542" s="1"/>
      <c r="H2542" s="1"/>
      <c r="I2542" s="1"/>
      <c r="J2542" s="1"/>
      <c r="K2542" s="1"/>
      <c r="L2542" s="1"/>
      <c r="M2542" s="1"/>
      <c r="N2542" s="7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7"/>
      <c r="AB2542" s="7"/>
      <c r="AC2542" s="7"/>
      <c r="AD2542" s="7"/>
    </row>
    <row r="2543" spans="1:30" x14ac:dyDescent="0.25">
      <c r="A2543" s="1"/>
      <c r="B2543" s="1"/>
      <c r="C2543" s="1"/>
      <c r="D2543" s="1"/>
      <c r="E2543" s="7"/>
      <c r="F2543" s="7"/>
      <c r="G2543" s="1"/>
      <c r="H2543" s="1"/>
      <c r="I2543" s="1"/>
      <c r="J2543" s="1"/>
      <c r="K2543" s="1"/>
      <c r="L2543" s="1"/>
      <c r="M2543" s="1"/>
      <c r="N2543" s="7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7"/>
      <c r="AB2543" s="7"/>
      <c r="AC2543" s="7"/>
      <c r="AD2543" s="7"/>
    </row>
    <row r="2544" spans="1:30" x14ac:dyDescent="0.25">
      <c r="A2544" s="1"/>
      <c r="B2544" s="1"/>
      <c r="C2544" s="1"/>
      <c r="D2544" s="1"/>
      <c r="E2544" s="7"/>
      <c r="F2544" s="7"/>
      <c r="G2544" s="1"/>
      <c r="H2544" s="1"/>
      <c r="I2544" s="1"/>
      <c r="J2544" s="1"/>
      <c r="K2544" s="1"/>
      <c r="L2544" s="1"/>
      <c r="M2544" s="1"/>
      <c r="N2544" s="7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7"/>
      <c r="AB2544" s="7"/>
      <c r="AC2544" s="7"/>
      <c r="AD2544" s="7"/>
    </row>
    <row r="2545" spans="1:30" x14ac:dyDescent="0.25">
      <c r="A2545" s="1"/>
      <c r="B2545" s="1"/>
      <c r="C2545" s="1"/>
      <c r="D2545" s="1"/>
      <c r="E2545" s="7"/>
      <c r="F2545" s="7"/>
      <c r="G2545" s="1"/>
      <c r="H2545" s="1"/>
      <c r="I2545" s="1"/>
      <c r="J2545" s="1"/>
      <c r="K2545" s="1"/>
      <c r="L2545" s="1"/>
      <c r="M2545" s="1"/>
      <c r="N2545" s="7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7"/>
      <c r="AB2545" s="7"/>
      <c r="AC2545" s="7"/>
      <c r="AD2545" s="7"/>
    </row>
    <row r="2546" spans="1:30" x14ac:dyDescent="0.25">
      <c r="A2546" s="1"/>
      <c r="B2546" s="1"/>
      <c r="C2546" s="1"/>
      <c r="D2546" s="1"/>
      <c r="E2546" s="7"/>
      <c r="F2546" s="7"/>
      <c r="G2546" s="1"/>
      <c r="H2546" s="1"/>
      <c r="I2546" s="1"/>
      <c r="J2546" s="1"/>
      <c r="K2546" s="1"/>
      <c r="L2546" s="1"/>
      <c r="M2546" s="1"/>
      <c r="N2546" s="7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7"/>
      <c r="AB2546" s="7"/>
      <c r="AC2546" s="7"/>
      <c r="AD2546" s="7"/>
    </row>
    <row r="2547" spans="1:30" x14ac:dyDescent="0.25">
      <c r="A2547" s="1"/>
      <c r="B2547" s="1"/>
      <c r="C2547" s="1"/>
      <c r="D2547" s="1"/>
      <c r="E2547" s="7"/>
      <c r="F2547" s="7"/>
      <c r="G2547" s="1"/>
      <c r="H2547" s="1"/>
      <c r="I2547" s="1"/>
      <c r="J2547" s="1"/>
      <c r="K2547" s="1"/>
      <c r="L2547" s="1"/>
      <c r="M2547" s="1"/>
      <c r="N2547" s="7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7"/>
      <c r="AB2547" s="7"/>
      <c r="AC2547" s="7"/>
      <c r="AD2547" s="7"/>
    </row>
    <row r="2548" spans="1:30" x14ac:dyDescent="0.25">
      <c r="A2548" s="1"/>
      <c r="B2548" s="1"/>
      <c r="C2548" s="1"/>
      <c r="D2548" s="1"/>
      <c r="E2548" s="7"/>
      <c r="F2548" s="7"/>
      <c r="G2548" s="1"/>
      <c r="H2548" s="1"/>
      <c r="I2548" s="1"/>
      <c r="J2548" s="1"/>
      <c r="K2548" s="1"/>
      <c r="L2548" s="1"/>
      <c r="M2548" s="1"/>
      <c r="N2548" s="7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7"/>
      <c r="AB2548" s="7"/>
      <c r="AC2548" s="7"/>
      <c r="AD2548" s="7"/>
    </row>
    <row r="2549" spans="1:30" x14ac:dyDescent="0.25">
      <c r="A2549" s="1"/>
      <c r="B2549" s="1"/>
      <c r="C2549" s="1"/>
      <c r="D2549" s="1"/>
      <c r="E2549" s="7"/>
      <c r="F2549" s="7"/>
      <c r="G2549" s="1"/>
      <c r="H2549" s="1"/>
      <c r="I2549" s="1"/>
      <c r="J2549" s="1"/>
      <c r="K2549" s="1"/>
      <c r="L2549" s="1"/>
      <c r="M2549" s="1"/>
      <c r="N2549" s="7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7"/>
      <c r="AB2549" s="7"/>
      <c r="AC2549" s="7"/>
      <c r="AD2549" s="7"/>
    </row>
    <row r="2550" spans="1:30" x14ac:dyDescent="0.25">
      <c r="A2550" s="1"/>
      <c r="B2550" s="1"/>
      <c r="C2550" s="1"/>
      <c r="D2550" s="1"/>
      <c r="E2550" s="7"/>
      <c r="F2550" s="7"/>
      <c r="G2550" s="1"/>
      <c r="H2550" s="1"/>
      <c r="I2550" s="1"/>
      <c r="J2550" s="1"/>
      <c r="K2550" s="1"/>
      <c r="L2550" s="1"/>
      <c r="M2550" s="1"/>
      <c r="N2550" s="7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7"/>
      <c r="AB2550" s="7"/>
      <c r="AC2550" s="7"/>
      <c r="AD2550" s="7"/>
    </row>
    <row r="2551" spans="1:30" x14ac:dyDescent="0.25">
      <c r="A2551" s="1"/>
      <c r="B2551" s="1"/>
      <c r="C2551" s="1"/>
      <c r="D2551" s="1"/>
      <c r="E2551" s="7"/>
      <c r="F2551" s="7"/>
      <c r="G2551" s="1"/>
      <c r="H2551" s="1"/>
      <c r="I2551" s="1"/>
      <c r="J2551" s="1"/>
      <c r="K2551" s="1"/>
      <c r="L2551" s="1"/>
      <c r="M2551" s="1"/>
      <c r="N2551" s="7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7"/>
      <c r="AB2551" s="7"/>
      <c r="AC2551" s="7"/>
      <c r="AD2551" s="7"/>
    </row>
    <row r="2552" spans="1:30" x14ac:dyDescent="0.25">
      <c r="A2552" s="1"/>
      <c r="B2552" s="1"/>
      <c r="C2552" s="1"/>
      <c r="D2552" s="1"/>
      <c r="E2552" s="7"/>
      <c r="F2552" s="7"/>
      <c r="G2552" s="1"/>
      <c r="H2552" s="1"/>
      <c r="I2552" s="1"/>
      <c r="J2552" s="1"/>
      <c r="K2552" s="1"/>
      <c r="L2552" s="1"/>
      <c r="M2552" s="1"/>
      <c r="N2552" s="7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7"/>
      <c r="AB2552" s="7"/>
      <c r="AC2552" s="7"/>
      <c r="AD2552" s="7"/>
    </row>
    <row r="2553" spans="1:30" x14ac:dyDescent="0.25">
      <c r="A2553" s="1"/>
      <c r="B2553" s="1"/>
      <c r="C2553" s="1"/>
      <c r="D2553" s="1"/>
      <c r="E2553" s="7"/>
      <c r="F2553" s="7"/>
      <c r="G2553" s="1"/>
      <c r="H2553" s="1"/>
      <c r="I2553" s="1"/>
      <c r="J2553" s="1"/>
      <c r="K2553" s="1"/>
      <c r="L2553" s="1"/>
      <c r="M2553" s="1"/>
      <c r="N2553" s="7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7"/>
      <c r="AB2553" s="7"/>
      <c r="AC2553" s="7"/>
      <c r="AD2553" s="7"/>
    </row>
    <row r="2554" spans="1:30" x14ac:dyDescent="0.25">
      <c r="A2554" s="1"/>
      <c r="B2554" s="1"/>
      <c r="C2554" s="1"/>
      <c r="D2554" s="1"/>
      <c r="E2554" s="7"/>
      <c r="F2554" s="7"/>
      <c r="G2554" s="1"/>
      <c r="H2554" s="1"/>
      <c r="I2554" s="1"/>
      <c r="J2554" s="1"/>
      <c r="K2554" s="1"/>
      <c r="L2554" s="1"/>
      <c r="M2554" s="1"/>
      <c r="N2554" s="7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7"/>
      <c r="AB2554" s="7"/>
      <c r="AC2554" s="7"/>
      <c r="AD2554" s="7"/>
    </row>
    <row r="2555" spans="1:30" x14ac:dyDescent="0.25">
      <c r="A2555" s="1"/>
      <c r="B2555" s="1"/>
      <c r="C2555" s="1"/>
      <c r="D2555" s="1"/>
      <c r="E2555" s="7"/>
      <c r="F2555" s="7"/>
      <c r="G2555" s="1"/>
      <c r="H2555" s="1"/>
      <c r="I2555" s="1"/>
      <c r="J2555" s="1"/>
      <c r="K2555" s="1"/>
      <c r="L2555" s="1"/>
      <c r="M2555" s="1"/>
      <c r="N2555" s="7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7"/>
      <c r="AB2555" s="7"/>
      <c r="AC2555" s="7"/>
      <c r="AD2555" s="7"/>
    </row>
    <row r="2556" spans="1:30" x14ac:dyDescent="0.25">
      <c r="A2556" s="1"/>
      <c r="B2556" s="1"/>
      <c r="C2556" s="1"/>
      <c r="D2556" s="1"/>
      <c r="E2556" s="7"/>
      <c r="F2556" s="7"/>
      <c r="G2556" s="1"/>
      <c r="H2556" s="1"/>
      <c r="I2556" s="1"/>
      <c r="J2556" s="1"/>
      <c r="K2556" s="1"/>
      <c r="L2556" s="1"/>
      <c r="M2556" s="1"/>
      <c r="N2556" s="7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7"/>
      <c r="AB2556" s="7"/>
      <c r="AC2556" s="7"/>
      <c r="AD2556" s="7"/>
    </row>
    <row r="2557" spans="1:30" x14ac:dyDescent="0.25">
      <c r="A2557" s="1"/>
      <c r="B2557" s="1"/>
      <c r="C2557" s="1"/>
      <c r="D2557" s="1"/>
      <c r="E2557" s="7"/>
      <c r="F2557" s="7"/>
      <c r="G2557" s="1"/>
      <c r="H2557" s="1"/>
      <c r="I2557" s="1"/>
      <c r="J2557" s="1"/>
      <c r="K2557" s="1"/>
      <c r="L2557" s="1"/>
      <c r="M2557" s="1"/>
      <c r="N2557" s="7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7"/>
      <c r="AB2557" s="7"/>
      <c r="AC2557" s="7"/>
      <c r="AD2557" s="7"/>
    </row>
    <row r="2558" spans="1:30" x14ac:dyDescent="0.25">
      <c r="A2558" s="1"/>
      <c r="B2558" s="1"/>
      <c r="C2558" s="1"/>
      <c r="D2558" s="1"/>
      <c r="E2558" s="7"/>
      <c r="F2558" s="7"/>
      <c r="G2558" s="1"/>
      <c r="H2558" s="1"/>
      <c r="I2558" s="1"/>
      <c r="J2558" s="1"/>
      <c r="K2558" s="1"/>
      <c r="L2558" s="1"/>
      <c r="M2558" s="1"/>
      <c r="N2558" s="7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7"/>
      <c r="AB2558" s="7"/>
      <c r="AC2558" s="7"/>
      <c r="AD2558" s="7"/>
    </row>
    <row r="2559" spans="1:30" x14ac:dyDescent="0.25">
      <c r="A2559" s="1"/>
      <c r="B2559" s="1"/>
      <c r="C2559" s="1"/>
      <c r="D2559" s="1"/>
      <c r="E2559" s="7"/>
      <c r="F2559" s="7"/>
      <c r="G2559" s="1"/>
      <c r="H2559" s="1"/>
      <c r="I2559" s="1"/>
      <c r="J2559" s="1"/>
      <c r="K2559" s="1"/>
      <c r="L2559" s="1"/>
      <c r="M2559" s="1"/>
      <c r="N2559" s="7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7"/>
      <c r="AB2559" s="7"/>
      <c r="AC2559" s="7"/>
      <c r="AD2559" s="7"/>
    </row>
    <row r="2560" spans="1:30" x14ac:dyDescent="0.25">
      <c r="A2560" s="1"/>
      <c r="B2560" s="1"/>
      <c r="C2560" s="1"/>
      <c r="D2560" s="1"/>
      <c r="E2560" s="7"/>
      <c r="F2560" s="7"/>
      <c r="G2560" s="1"/>
      <c r="H2560" s="1"/>
      <c r="I2560" s="1"/>
      <c r="J2560" s="1"/>
      <c r="K2560" s="1"/>
      <c r="L2560" s="1"/>
      <c r="M2560" s="1"/>
      <c r="N2560" s="7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7"/>
      <c r="AB2560" s="7"/>
      <c r="AC2560" s="7"/>
      <c r="AD2560" s="7"/>
    </row>
    <row r="2561" spans="1:30" x14ac:dyDescent="0.25">
      <c r="A2561" s="1"/>
      <c r="B2561" s="1"/>
      <c r="C2561" s="1"/>
      <c r="D2561" s="1"/>
      <c r="E2561" s="7"/>
      <c r="F2561" s="7"/>
      <c r="G2561" s="1"/>
      <c r="H2561" s="1"/>
      <c r="I2561" s="1"/>
      <c r="J2561" s="1"/>
      <c r="K2561" s="1"/>
      <c r="L2561" s="1"/>
      <c r="M2561" s="1"/>
      <c r="N2561" s="7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7"/>
      <c r="AB2561" s="7"/>
      <c r="AC2561" s="7"/>
      <c r="AD2561" s="7"/>
    </row>
    <row r="2562" spans="1:30" x14ac:dyDescent="0.25">
      <c r="A2562" s="1"/>
      <c r="B2562" s="1"/>
      <c r="C2562" s="1"/>
      <c r="D2562" s="1"/>
      <c r="E2562" s="7"/>
      <c r="F2562" s="7"/>
      <c r="G2562" s="1"/>
      <c r="H2562" s="1"/>
      <c r="I2562" s="1"/>
      <c r="J2562" s="1"/>
      <c r="K2562" s="1"/>
      <c r="L2562" s="1"/>
      <c r="M2562" s="1"/>
      <c r="N2562" s="7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7"/>
      <c r="AB2562" s="7"/>
      <c r="AC2562" s="7"/>
      <c r="AD2562" s="7"/>
    </row>
    <row r="2563" spans="1:30" x14ac:dyDescent="0.25">
      <c r="A2563" s="1"/>
      <c r="B2563" s="1"/>
      <c r="C2563" s="1"/>
      <c r="D2563" s="1"/>
      <c r="E2563" s="7"/>
      <c r="F2563" s="7"/>
      <c r="G2563" s="1"/>
      <c r="H2563" s="1"/>
      <c r="I2563" s="1"/>
      <c r="J2563" s="1"/>
      <c r="K2563" s="1"/>
      <c r="L2563" s="1"/>
      <c r="M2563" s="1"/>
      <c r="N2563" s="7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7"/>
      <c r="AB2563" s="7"/>
      <c r="AC2563" s="7"/>
      <c r="AD2563" s="7"/>
    </row>
    <row r="2564" spans="1:30" x14ac:dyDescent="0.25">
      <c r="A2564" s="1"/>
      <c r="B2564" s="1"/>
      <c r="C2564" s="1"/>
      <c r="D2564" s="1"/>
      <c r="E2564" s="7"/>
      <c r="F2564" s="7"/>
      <c r="G2564" s="1"/>
      <c r="H2564" s="1"/>
      <c r="I2564" s="1"/>
      <c r="J2564" s="1"/>
      <c r="K2564" s="1"/>
      <c r="L2564" s="1"/>
      <c r="M2564" s="1"/>
      <c r="N2564" s="7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7"/>
      <c r="AB2564" s="7"/>
      <c r="AC2564" s="7"/>
      <c r="AD2564" s="7"/>
    </row>
    <row r="2565" spans="1:30" x14ac:dyDescent="0.25">
      <c r="A2565" s="1"/>
      <c r="B2565" s="1"/>
      <c r="C2565" s="1"/>
      <c r="D2565" s="1"/>
      <c r="E2565" s="7"/>
      <c r="F2565" s="7"/>
      <c r="G2565" s="1"/>
      <c r="H2565" s="1"/>
      <c r="I2565" s="1"/>
      <c r="J2565" s="1"/>
      <c r="K2565" s="1"/>
      <c r="L2565" s="1"/>
      <c r="M2565" s="1"/>
      <c r="N2565" s="7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7"/>
      <c r="AB2565" s="7"/>
      <c r="AC2565" s="7"/>
      <c r="AD2565" s="7"/>
    </row>
    <row r="2566" spans="1:30" x14ac:dyDescent="0.25">
      <c r="A2566" s="1"/>
      <c r="B2566" s="1"/>
      <c r="C2566" s="1"/>
      <c r="D2566" s="1"/>
      <c r="E2566" s="7"/>
      <c r="F2566" s="7"/>
      <c r="G2566" s="1"/>
      <c r="H2566" s="1"/>
      <c r="I2566" s="1"/>
      <c r="J2566" s="1"/>
      <c r="K2566" s="1"/>
      <c r="L2566" s="1"/>
      <c r="M2566" s="1"/>
      <c r="N2566" s="7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7"/>
      <c r="AB2566" s="7"/>
      <c r="AC2566" s="7"/>
      <c r="AD2566" s="7"/>
    </row>
    <row r="2567" spans="1:30" x14ac:dyDescent="0.25">
      <c r="A2567" s="1"/>
      <c r="B2567" s="1"/>
      <c r="C2567" s="1"/>
      <c r="D2567" s="1"/>
      <c r="E2567" s="7"/>
      <c r="F2567" s="7"/>
      <c r="G2567" s="1"/>
      <c r="H2567" s="1"/>
      <c r="I2567" s="1"/>
      <c r="J2567" s="1"/>
      <c r="K2567" s="1"/>
      <c r="L2567" s="1"/>
      <c r="M2567" s="1"/>
      <c r="N2567" s="7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7"/>
      <c r="AB2567" s="7"/>
      <c r="AC2567" s="7"/>
      <c r="AD2567" s="7"/>
    </row>
    <row r="2568" spans="1:30" x14ac:dyDescent="0.25">
      <c r="A2568" s="1"/>
      <c r="B2568" s="1"/>
      <c r="C2568" s="1"/>
      <c r="D2568" s="1"/>
      <c r="E2568" s="7"/>
      <c r="F2568" s="7"/>
      <c r="G2568" s="1"/>
      <c r="H2568" s="1"/>
      <c r="I2568" s="1"/>
      <c r="J2568" s="1"/>
      <c r="K2568" s="1"/>
      <c r="L2568" s="1"/>
      <c r="M2568" s="1"/>
      <c r="N2568" s="7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7"/>
      <c r="AB2568" s="7"/>
      <c r="AC2568" s="7"/>
      <c r="AD2568" s="7"/>
    </row>
    <row r="2569" spans="1:30" x14ac:dyDescent="0.25">
      <c r="A2569" s="1"/>
      <c r="B2569" s="1"/>
      <c r="C2569" s="1"/>
      <c r="D2569" s="1"/>
      <c r="E2569" s="7"/>
      <c r="F2569" s="7"/>
      <c r="G2569" s="1"/>
      <c r="H2569" s="1"/>
      <c r="I2569" s="1"/>
      <c r="J2569" s="1"/>
      <c r="K2569" s="1"/>
      <c r="L2569" s="1"/>
      <c r="M2569" s="1"/>
      <c r="N2569" s="7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7"/>
      <c r="AB2569" s="7"/>
      <c r="AC2569" s="7"/>
      <c r="AD2569" s="7"/>
    </row>
    <row r="2570" spans="1:30" x14ac:dyDescent="0.25">
      <c r="A2570" s="1"/>
      <c r="B2570" s="1"/>
      <c r="C2570" s="1"/>
      <c r="D2570" s="1"/>
      <c r="E2570" s="7"/>
      <c r="F2570" s="7"/>
      <c r="G2570" s="1"/>
      <c r="H2570" s="1"/>
      <c r="I2570" s="1"/>
      <c r="J2570" s="1"/>
      <c r="K2570" s="1"/>
      <c r="L2570" s="1"/>
      <c r="M2570" s="1"/>
      <c r="N2570" s="7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7"/>
      <c r="AB2570" s="7"/>
      <c r="AC2570" s="7"/>
      <c r="AD2570" s="7"/>
    </row>
    <row r="2571" spans="1:30" x14ac:dyDescent="0.25">
      <c r="A2571" s="1"/>
      <c r="B2571" s="1"/>
      <c r="C2571" s="1"/>
      <c r="D2571" s="1"/>
      <c r="E2571" s="7"/>
      <c r="F2571" s="7"/>
      <c r="G2571" s="1"/>
      <c r="H2571" s="1"/>
      <c r="I2571" s="1"/>
      <c r="J2571" s="1"/>
      <c r="K2571" s="1"/>
      <c r="L2571" s="1"/>
      <c r="M2571" s="1"/>
      <c r="N2571" s="7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7"/>
      <c r="AB2571" s="7"/>
      <c r="AC2571" s="7"/>
      <c r="AD2571" s="7"/>
    </row>
    <row r="2572" spans="1:30" x14ac:dyDescent="0.25">
      <c r="A2572" s="1"/>
      <c r="B2572" s="1"/>
      <c r="C2572" s="1"/>
      <c r="D2572" s="1"/>
      <c r="E2572" s="7"/>
      <c r="F2572" s="7"/>
      <c r="G2572" s="1"/>
      <c r="H2572" s="1"/>
      <c r="I2572" s="1"/>
      <c r="J2572" s="1"/>
      <c r="K2572" s="1"/>
      <c r="L2572" s="1"/>
      <c r="M2572" s="1"/>
      <c r="N2572" s="7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7"/>
      <c r="AB2572" s="7"/>
      <c r="AC2572" s="7"/>
      <c r="AD2572" s="7"/>
    </row>
    <row r="2573" spans="1:30" x14ac:dyDescent="0.25">
      <c r="A2573" s="1"/>
      <c r="B2573" s="1"/>
      <c r="C2573" s="1"/>
      <c r="D2573" s="1"/>
      <c r="E2573" s="7"/>
      <c r="F2573" s="7"/>
      <c r="G2573" s="1"/>
      <c r="H2573" s="1"/>
      <c r="I2573" s="1"/>
      <c r="J2573" s="1"/>
      <c r="K2573" s="1"/>
      <c r="L2573" s="1"/>
      <c r="M2573" s="1"/>
      <c r="N2573" s="7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7"/>
      <c r="AB2573" s="7"/>
      <c r="AC2573" s="7"/>
      <c r="AD2573" s="7"/>
    </row>
    <row r="2574" spans="1:30" x14ac:dyDescent="0.25">
      <c r="A2574" s="1"/>
      <c r="B2574" s="1"/>
      <c r="C2574" s="1"/>
      <c r="D2574" s="1"/>
      <c r="E2574" s="7"/>
      <c r="F2574" s="7"/>
      <c r="G2574" s="1"/>
      <c r="H2574" s="1"/>
      <c r="I2574" s="1"/>
      <c r="J2574" s="1"/>
      <c r="K2574" s="1"/>
      <c r="L2574" s="1"/>
      <c r="M2574" s="1"/>
      <c r="N2574" s="7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7"/>
      <c r="AB2574" s="7"/>
      <c r="AC2574" s="7"/>
      <c r="AD2574" s="7"/>
    </row>
    <row r="2575" spans="1:30" x14ac:dyDescent="0.25">
      <c r="A2575" s="1"/>
      <c r="B2575" s="1"/>
      <c r="C2575" s="1"/>
      <c r="D2575" s="1"/>
      <c r="E2575" s="7"/>
      <c r="F2575" s="7"/>
      <c r="G2575" s="1"/>
      <c r="H2575" s="1"/>
      <c r="I2575" s="1"/>
      <c r="J2575" s="1"/>
      <c r="K2575" s="1"/>
      <c r="L2575" s="1"/>
      <c r="M2575" s="1"/>
      <c r="N2575" s="7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7"/>
      <c r="AB2575" s="7"/>
      <c r="AC2575" s="7"/>
      <c r="AD2575" s="7"/>
    </row>
    <row r="2576" spans="1:30" x14ac:dyDescent="0.25">
      <c r="A2576" s="1"/>
      <c r="B2576" s="1"/>
      <c r="C2576" s="1"/>
      <c r="D2576" s="1"/>
      <c r="E2576" s="7"/>
      <c r="F2576" s="7"/>
      <c r="G2576" s="1"/>
      <c r="H2576" s="1"/>
      <c r="I2576" s="1"/>
      <c r="J2576" s="1"/>
      <c r="K2576" s="1"/>
      <c r="L2576" s="1"/>
      <c r="M2576" s="1"/>
      <c r="N2576" s="7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7"/>
      <c r="AB2576" s="7"/>
      <c r="AC2576" s="7"/>
      <c r="AD2576" s="7"/>
    </row>
    <row r="2577" spans="1:30" x14ac:dyDescent="0.25">
      <c r="A2577" s="1"/>
      <c r="B2577" s="1"/>
      <c r="C2577" s="1"/>
      <c r="D2577" s="1"/>
      <c r="E2577" s="7"/>
      <c r="F2577" s="7"/>
      <c r="G2577" s="1"/>
      <c r="H2577" s="1"/>
      <c r="I2577" s="1"/>
      <c r="J2577" s="1"/>
      <c r="K2577" s="1"/>
      <c r="L2577" s="1"/>
      <c r="M2577" s="1"/>
      <c r="N2577" s="7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7"/>
      <c r="AB2577" s="7"/>
      <c r="AC2577" s="7"/>
      <c r="AD2577" s="7"/>
    </row>
    <row r="2578" spans="1:30" x14ac:dyDescent="0.25">
      <c r="A2578" s="1"/>
      <c r="B2578" s="1"/>
      <c r="C2578" s="1"/>
      <c r="D2578" s="1"/>
      <c r="E2578" s="7"/>
      <c r="F2578" s="7"/>
      <c r="G2578" s="1"/>
      <c r="H2578" s="1"/>
      <c r="I2578" s="1"/>
      <c r="J2578" s="1"/>
      <c r="K2578" s="1"/>
      <c r="L2578" s="1"/>
      <c r="M2578" s="1"/>
      <c r="N2578" s="7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7"/>
      <c r="AB2578" s="7"/>
      <c r="AC2578" s="7"/>
      <c r="AD2578" s="7"/>
    </row>
    <row r="2579" spans="1:30" x14ac:dyDescent="0.25">
      <c r="A2579" s="1"/>
      <c r="B2579" s="1"/>
      <c r="C2579" s="1"/>
      <c r="D2579" s="1"/>
      <c r="E2579" s="7"/>
      <c r="F2579" s="7"/>
      <c r="G2579" s="1"/>
      <c r="H2579" s="1"/>
      <c r="I2579" s="1"/>
      <c r="J2579" s="1"/>
      <c r="K2579" s="1"/>
      <c r="L2579" s="1"/>
      <c r="M2579" s="1"/>
      <c r="N2579" s="7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7"/>
      <c r="AB2579" s="7"/>
      <c r="AC2579" s="7"/>
      <c r="AD2579" s="7"/>
    </row>
    <row r="2580" spans="1:30" x14ac:dyDescent="0.25">
      <c r="A2580" s="1"/>
      <c r="B2580" s="1"/>
      <c r="C2580" s="1"/>
      <c r="D2580" s="1"/>
      <c r="E2580" s="7"/>
      <c r="F2580" s="7"/>
      <c r="G2580" s="1"/>
      <c r="H2580" s="1"/>
      <c r="I2580" s="1"/>
      <c r="J2580" s="1"/>
      <c r="K2580" s="1"/>
      <c r="L2580" s="1"/>
      <c r="M2580" s="1"/>
      <c r="N2580" s="7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7"/>
      <c r="AB2580" s="7"/>
      <c r="AC2580" s="7"/>
      <c r="AD2580" s="7"/>
    </row>
    <row r="2581" spans="1:30" x14ac:dyDescent="0.25">
      <c r="A2581" s="1"/>
      <c r="B2581" s="1"/>
      <c r="C2581" s="1"/>
      <c r="D2581" s="1"/>
      <c r="E2581" s="7"/>
      <c r="F2581" s="7"/>
      <c r="G2581" s="1"/>
      <c r="H2581" s="1"/>
      <c r="I2581" s="1"/>
      <c r="J2581" s="1"/>
      <c r="K2581" s="1"/>
      <c r="L2581" s="1"/>
      <c r="M2581" s="1"/>
      <c r="N2581" s="7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7"/>
      <c r="AB2581" s="7"/>
      <c r="AC2581" s="7"/>
      <c r="AD2581" s="7"/>
    </row>
    <row r="2582" spans="1:30" x14ac:dyDescent="0.25">
      <c r="A2582" s="1"/>
      <c r="B2582" s="1"/>
      <c r="C2582" s="1"/>
      <c r="D2582" s="1"/>
      <c r="E2582" s="7"/>
      <c r="F2582" s="7"/>
      <c r="G2582" s="1"/>
      <c r="H2582" s="1"/>
      <c r="I2582" s="1"/>
      <c r="J2582" s="1"/>
      <c r="K2582" s="1"/>
      <c r="L2582" s="1"/>
      <c r="M2582" s="1"/>
      <c r="N2582" s="7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7"/>
      <c r="AB2582" s="7"/>
      <c r="AC2582" s="7"/>
      <c r="AD2582" s="7"/>
    </row>
    <row r="2583" spans="1:30" x14ac:dyDescent="0.25">
      <c r="A2583" s="1"/>
      <c r="B2583" s="1"/>
      <c r="C2583" s="1"/>
      <c r="D2583" s="1"/>
      <c r="E2583" s="7"/>
      <c r="F2583" s="7"/>
      <c r="G2583" s="1"/>
      <c r="H2583" s="1"/>
      <c r="I2583" s="1"/>
      <c r="J2583" s="1"/>
      <c r="K2583" s="1"/>
      <c r="L2583" s="1"/>
      <c r="M2583" s="1"/>
      <c r="N2583" s="7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7"/>
      <c r="AB2583" s="7"/>
      <c r="AC2583" s="7"/>
      <c r="AD2583" s="7"/>
    </row>
    <row r="2584" spans="1:30" x14ac:dyDescent="0.25">
      <c r="A2584" s="1"/>
      <c r="B2584" s="1"/>
      <c r="C2584" s="1"/>
      <c r="D2584" s="1"/>
      <c r="E2584" s="7"/>
      <c r="F2584" s="7"/>
      <c r="G2584" s="1"/>
      <c r="H2584" s="1"/>
      <c r="I2584" s="1"/>
      <c r="J2584" s="1"/>
      <c r="K2584" s="1"/>
      <c r="L2584" s="1"/>
      <c r="M2584" s="1"/>
      <c r="N2584" s="7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7"/>
      <c r="AB2584" s="7"/>
      <c r="AC2584" s="7"/>
      <c r="AD2584" s="7"/>
    </row>
    <row r="2585" spans="1:30" x14ac:dyDescent="0.25">
      <c r="A2585" s="1"/>
      <c r="B2585" s="1"/>
      <c r="C2585" s="1"/>
      <c r="D2585" s="1"/>
      <c r="E2585" s="7"/>
      <c r="F2585" s="7"/>
      <c r="G2585" s="1"/>
      <c r="H2585" s="1"/>
      <c r="I2585" s="1"/>
      <c r="J2585" s="1"/>
      <c r="K2585" s="1"/>
      <c r="L2585" s="1"/>
      <c r="M2585" s="1"/>
      <c r="N2585" s="7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7"/>
      <c r="AB2585" s="7"/>
      <c r="AC2585" s="7"/>
      <c r="AD2585" s="7"/>
    </row>
    <row r="2586" spans="1:30" x14ac:dyDescent="0.25">
      <c r="A2586" s="1"/>
      <c r="B2586" s="1"/>
      <c r="C2586" s="1"/>
      <c r="D2586" s="1"/>
      <c r="E2586" s="7"/>
      <c r="F2586" s="7"/>
      <c r="G2586" s="1"/>
      <c r="H2586" s="1"/>
      <c r="I2586" s="1"/>
      <c r="J2586" s="1"/>
      <c r="K2586" s="1"/>
      <c r="L2586" s="1"/>
      <c r="M2586" s="1"/>
      <c r="N2586" s="7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7"/>
      <c r="AB2586" s="7"/>
      <c r="AC2586" s="7"/>
      <c r="AD2586" s="7"/>
    </row>
    <row r="2587" spans="1:30" x14ac:dyDescent="0.25">
      <c r="A2587" s="1"/>
      <c r="B2587" s="1"/>
      <c r="C2587" s="1"/>
      <c r="D2587" s="1"/>
      <c r="E2587" s="7"/>
      <c r="F2587" s="7"/>
      <c r="G2587" s="1"/>
      <c r="H2587" s="1"/>
      <c r="I2587" s="1"/>
      <c r="J2587" s="1"/>
      <c r="K2587" s="1"/>
      <c r="L2587" s="1"/>
      <c r="M2587" s="1"/>
      <c r="N2587" s="7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7"/>
      <c r="AB2587" s="7"/>
      <c r="AC2587" s="7"/>
      <c r="AD2587" s="7"/>
    </row>
    <row r="2588" spans="1:30" x14ac:dyDescent="0.25">
      <c r="A2588" s="1"/>
      <c r="B2588" s="1"/>
      <c r="C2588" s="1"/>
      <c r="D2588" s="1"/>
      <c r="E2588" s="7"/>
      <c r="F2588" s="7"/>
      <c r="G2588" s="1"/>
      <c r="H2588" s="1"/>
      <c r="I2588" s="1"/>
      <c r="J2588" s="1"/>
      <c r="K2588" s="1"/>
      <c r="L2588" s="1"/>
      <c r="M2588" s="1"/>
      <c r="N2588" s="7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7"/>
      <c r="AB2588" s="7"/>
      <c r="AC2588" s="7"/>
      <c r="AD2588" s="7"/>
    </row>
    <row r="2589" spans="1:30" x14ac:dyDescent="0.25">
      <c r="A2589" s="1"/>
      <c r="B2589" s="1"/>
      <c r="C2589" s="1"/>
      <c r="D2589" s="1"/>
      <c r="E2589" s="7"/>
      <c r="F2589" s="7"/>
      <c r="G2589" s="1"/>
      <c r="H2589" s="1"/>
      <c r="I2589" s="1"/>
      <c r="J2589" s="1"/>
      <c r="K2589" s="1"/>
      <c r="L2589" s="1"/>
      <c r="M2589" s="1"/>
      <c r="N2589" s="7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7"/>
      <c r="AB2589" s="7"/>
      <c r="AC2589" s="7"/>
      <c r="AD2589" s="7"/>
    </row>
    <row r="2590" spans="1:30" x14ac:dyDescent="0.25">
      <c r="A2590" s="1"/>
      <c r="B2590" s="1"/>
      <c r="C2590" s="1"/>
      <c r="D2590" s="1"/>
      <c r="E2590" s="7"/>
      <c r="F2590" s="7"/>
      <c r="G2590" s="1"/>
      <c r="H2590" s="1"/>
      <c r="I2590" s="1"/>
      <c r="J2590" s="1"/>
      <c r="K2590" s="1"/>
      <c r="L2590" s="1"/>
      <c r="M2590" s="1"/>
      <c r="N2590" s="7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7"/>
      <c r="AB2590" s="7"/>
      <c r="AC2590" s="7"/>
      <c r="AD2590" s="7"/>
    </row>
    <row r="2591" spans="1:30" x14ac:dyDescent="0.25">
      <c r="A2591" s="1"/>
      <c r="B2591" s="1"/>
      <c r="C2591" s="1"/>
      <c r="D2591" s="1"/>
      <c r="E2591" s="7"/>
      <c r="F2591" s="7"/>
      <c r="G2591" s="1"/>
      <c r="H2591" s="1"/>
      <c r="I2591" s="1"/>
      <c r="J2591" s="1"/>
      <c r="K2591" s="1"/>
      <c r="L2591" s="1"/>
      <c r="M2591" s="1"/>
      <c r="N2591" s="7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7"/>
      <c r="AB2591" s="7"/>
      <c r="AC2591" s="7"/>
      <c r="AD2591" s="7"/>
    </row>
    <row r="2592" spans="1:30" x14ac:dyDescent="0.25">
      <c r="A2592" s="1"/>
      <c r="B2592" s="1"/>
      <c r="C2592" s="1"/>
      <c r="D2592" s="1"/>
      <c r="E2592" s="7"/>
      <c r="F2592" s="7"/>
      <c r="G2592" s="1"/>
      <c r="H2592" s="1"/>
      <c r="I2592" s="1"/>
      <c r="J2592" s="1"/>
      <c r="K2592" s="1"/>
      <c r="L2592" s="1"/>
      <c r="M2592" s="1"/>
      <c r="N2592" s="7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7"/>
      <c r="AB2592" s="7"/>
      <c r="AC2592" s="7"/>
      <c r="AD2592" s="7"/>
    </row>
    <row r="2593" spans="1:30" x14ac:dyDescent="0.25">
      <c r="A2593" s="1"/>
      <c r="B2593" s="1"/>
      <c r="C2593" s="1"/>
      <c r="D2593" s="1"/>
      <c r="E2593" s="7"/>
      <c r="F2593" s="7"/>
      <c r="G2593" s="1"/>
      <c r="H2593" s="1"/>
      <c r="I2593" s="1"/>
      <c r="J2593" s="1"/>
      <c r="K2593" s="1"/>
      <c r="L2593" s="1"/>
      <c r="M2593" s="1"/>
      <c r="N2593" s="7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7"/>
      <c r="AB2593" s="7"/>
      <c r="AC2593" s="7"/>
      <c r="AD2593" s="7"/>
    </row>
    <row r="2594" spans="1:30" x14ac:dyDescent="0.25">
      <c r="A2594" s="1"/>
      <c r="B2594" s="1"/>
      <c r="C2594" s="1"/>
      <c r="D2594" s="1"/>
      <c r="E2594" s="7"/>
      <c r="F2594" s="7"/>
      <c r="G2594" s="1"/>
      <c r="H2594" s="1"/>
      <c r="I2594" s="1"/>
      <c r="J2594" s="1"/>
      <c r="K2594" s="1"/>
      <c r="L2594" s="1"/>
      <c r="M2594" s="1"/>
      <c r="N2594" s="7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7"/>
      <c r="AB2594" s="7"/>
      <c r="AC2594" s="7"/>
      <c r="AD2594" s="7"/>
    </row>
    <row r="2595" spans="1:30" x14ac:dyDescent="0.25">
      <c r="A2595" s="1"/>
      <c r="B2595" s="1"/>
      <c r="C2595" s="1"/>
      <c r="D2595" s="1"/>
      <c r="E2595" s="7"/>
      <c r="F2595" s="7"/>
      <c r="G2595" s="1"/>
      <c r="H2595" s="1"/>
      <c r="I2595" s="1"/>
      <c r="J2595" s="1"/>
      <c r="K2595" s="1"/>
      <c r="L2595" s="1"/>
      <c r="M2595" s="1"/>
      <c r="N2595" s="7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7"/>
      <c r="AB2595" s="7"/>
      <c r="AC2595" s="7"/>
      <c r="AD2595" s="7"/>
    </row>
    <row r="2596" spans="1:30" x14ac:dyDescent="0.25">
      <c r="A2596" s="1"/>
      <c r="B2596" s="1"/>
      <c r="C2596" s="1"/>
      <c r="D2596" s="1"/>
      <c r="E2596" s="7"/>
      <c r="F2596" s="7"/>
      <c r="G2596" s="1"/>
      <c r="H2596" s="1"/>
      <c r="I2596" s="1"/>
      <c r="J2596" s="1"/>
      <c r="K2596" s="1"/>
      <c r="L2596" s="1"/>
      <c r="M2596" s="1"/>
      <c r="N2596" s="7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7"/>
      <c r="AB2596" s="7"/>
      <c r="AC2596" s="7"/>
      <c r="AD2596" s="7"/>
    </row>
    <row r="2597" spans="1:30" x14ac:dyDescent="0.25">
      <c r="A2597" s="1"/>
      <c r="B2597" s="1"/>
      <c r="C2597" s="1"/>
      <c r="D2597" s="1"/>
      <c r="E2597" s="7"/>
      <c r="F2597" s="7"/>
      <c r="G2597" s="1"/>
      <c r="H2597" s="1"/>
      <c r="I2597" s="1"/>
      <c r="J2597" s="1"/>
      <c r="K2597" s="1"/>
      <c r="L2597" s="1"/>
      <c r="M2597" s="1"/>
      <c r="N2597" s="7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7"/>
      <c r="AB2597" s="7"/>
      <c r="AC2597" s="7"/>
      <c r="AD2597" s="7"/>
    </row>
    <row r="2598" spans="1:30" x14ac:dyDescent="0.25">
      <c r="A2598" s="1"/>
      <c r="B2598" s="1"/>
      <c r="C2598" s="1"/>
      <c r="D2598" s="1"/>
      <c r="E2598" s="7"/>
      <c r="F2598" s="7"/>
      <c r="G2598" s="1"/>
      <c r="H2598" s="1"/>
      <c r="I2598" s="1"/>
      <c r="J2598" s="1"/>
      <c r="K2598" s="1"/>
      <c r="L2598" s="1"/>
      <c r="M2598" s="1"/>
      <c r="N2598" s="7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7"/>
      <c r="AB2598" s="7"/>
      <c r="AC2598" s="7"/>
      <c r="AD2598" s="7"/>
    </row>
    <row r="2599" spans="1:30" x14ac:dyDescent="0.25">
      <c r="A2599" s="1"/>
      <c r="B2599" s="1"/>
      <c r="C2599" s="1"/>
      <c r="D2599" s="1"/>
      <c r="E2599" s="7"/>
      <c r="F2599" s="7"/>
      <c r="G2599" s="1"/>
      <c r="H2599" s="1"/>
      <c r="I2599" s="1"/>
      <c r="J2599" s="1"/>
      <c r="K2599" s="1"/>
      <c r="L2599" s="1"/>
      <c r="M2599" s="1"/>
      <c r="N2599" s="7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7"/>
      <c r="AB2599" s="7"/>
      <c r="AC2599" s="7"/>
      <c r="AD2599" s="7"/>
    </row>
    <row r="2600" spans="1:30" x14ac:dyDescent="0.25">
      <c r="A2600" s="1"/>
      <c r="B2600" s="1"/>
      <c r="C2600" s="1"/>
      <c r="D2600" s="1"/>
      <c r="E2600" s="7"/>
      <c r="F2600" s="7"/>
      <c r="G2600" s="1"/>
      <c r="H2600" s="1"/>
      <c r="I2600" s="1"/>
      <c r="J2600" s="1"/>
      <c r="K2600" s="1"/>
      <c r="L2600" s="1"/>
      <c r="M2600" s="1"/>
      <c r="N2600" s="7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7"/>
      <c r="AB2600" s="7"/>
      <c r="AC2600" s="7"/>
      <c r="AD2600" s="7"/>
    </row>
    <row r="2601" spans="1:30" x14ac:dyDescent="0.25">
      <c r="A2601" s="1"/>
      <c r="B2601" s="1"/>
      <c r="C2601" s="1"/>
      <c r="D2601" s="1"/>
      <c r="E2601" s="7"/>
      <c r="F2601" s="7"/>
      <c r="G2601" s="1"/>
      <c r="H2601" s="1"/>
      <c r="I2601" s="1"/>
      <c r="J2601" s="1"/>
      <c r="K2601" s="1"/>
      <c r="L2601" s="1"/>
      <c r="M2601" s="1"/>
      <c r="N2601" s="7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7"/>
      <c r="AB2601" s="7"/>
      <c r="AC2601" s="7"/>
      <c r="AD2601" s="7"/>
    </row>
    <row r="2602" spans="1:30" x14ac:dyDescent="0.25">
      <c r="A2602" s="1"/>
      <c r="B2602" s="1"/>
      <c r="C2602" s="1"/>
      <c r="D2602" s="1"/>
      <c r="E2602" s="7"/>
      <c r="F2602" s="7"/>
      <c r="G2602" s="1"/>
      <c r="H2602" s="1"/>
      <c r="I2602" s="1"/>
      <c r="J2602" s="1"/>
      <c r="K2602" s="1"/>
      <c r="L2602" s="1"/>
      <c r="M2602" s="1"/>
      <c r="N2602" s="7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7"/>
      <c r="AB2602" s="7"/>
      <c r="AC2602" s="7"/>
      <c r="AD2602" s="7"/>
    </row>
    <row r="2603" spans="1:30" x14ac:dyDescent="0.25">
      <c r="A2603" s="1"/>
      <c r="B2603" s="1"/>
      <c r="C2603" s="1"/>
      <c r="D2603" s="1"/>
      <c r="E2603" s="7"/>
      <c r="F2603" s="7"/>
      <c r="G2603" s="1"/>
      <c r="H2603" s="1"/>
      <c r="I2603" s="1"/>
      <c r="J2603" s="1"/>
      <c r="K2603" s="1"/>
      <c r="L2603" s="1"/>
      <c r="M2603" s="1"/>
      <c r="N2603" s="7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7"/>
      <c r="AB2603" s="7"/>
      <c r="AC2603" s="7"/>
      <c r="AD2603" s="7"/>
    </row>
    <row r="2604" spans="1:30" x14ac:dyDescent="0.25">
      <c r="A2604" s="1"/>
      <c r="B2604" s="1"/>
      <c r="C2604" s="1"/>
      <c r="D2604" s="1"/>
      <c r="E2604" s="7"/>
      <c r="F2604" s="7"/>
      <c r="G2604" s="1"/>
      <c r="H2604" s="1"/>
      <c r="I2604" s="1"/>
      <c r="J2604" s="1"/>
      <c r="K2604" s="1"/>
      <c r="L2604" s="1"/>
      <c r="M2604" s="1"/>
      <c r="N2604" s="7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7"/>
      <c r="AB2604" s="7"/>
      <c r="AC2604" s="7"/>
      <c r="AD2604" s="7"/>
    </row>
    <row r="2605" spans="1:30" x14ac:dyDescent="0.25">
      <c r="A2605" s="1"/>
      <c r="B2605" s="1"/>
      <c r="C2605" s="1"/>
      <c r="D2605" s="1"/>
      <c r="E2605" s="7"/>
      <c r="F2605" s="7"/>
      <c r="G2605" s="1"/>
      <c r="H2605" s="1"/>
      <c r="I2605" s="1"/>
      <c r="J2605" s="1"/>
      <c r="K2605" s="1"/>
      <c r="L2605" s="1"/>
      <c r="M2605" s="1"/>
      <c r="N2605" s="7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7"/>
      <c r="AB2605" s="7"/>
      <c r="AC2605" s="7"/>
      <c r="AD2605" s="7"/>
    </row>
    <row r="2606" spans="1:30" x14ac:dyDescent="0.25">
      <c r="A2606" s="1"/>
      <c r="B2606" s="1"/>
      <c r="C2606" s="1"/>
      <c r="D2606" s="1"/>
      <c r="E2606" s="7"/>
      <c r="F2606" s="7"/>
      <c r="G2606" s="1"/>
      <c r="H2606" s="1"/>
      <c r="I2606" s="1"/>
      <c r="J2606" s="1"/>
      <c r="K2606" s="1"/>
      <c r="L2606" s="1"/>
      <c r="M2606" s="1"/>
      <c r="N2606" s="7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7"/>
      <c r="AB2606" s="7"/>
      <c r="AC2606" s="7"/>
      <c r="AD2606" s="7"/>
    </row>
    <row r="2607" spans="1:30" x14ac:dyDescent="0.25">
      <c r="A2607" s="1"/>
      <c r="B2607" s="1"/>
      <c r="C2607" s="1"/>
      <c r="D2607" s="1"/>
      <c r="E2607" s="7"/>
      <c r="F2607" s="7"/>
      <c r="G2607" s="1"/>
      <c r="H2607" s="1"/>
      <c r="I2607" s="1"/>
      <c r="J2607" s="1"/>
      <c r="K2607" s="1"/>
      <c r="L2607" s="1"/>
      <c r="M2607" s="1"/>
      <c r="N2607" s="7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7"/>
      <c r="AB2607" s="7"/>
      <c r="AC2607" s="7"/>
      <c r="AD2607" s="7"/>
    </row>
    <row r="2608" spans="1:30" x14ac:dyDescent="0.25">
      <c r="A2608" s="1"/>
      <c r="B2608" s="1"/>
      <c r="C2608" s="1"/>
      <c r="D2608" s="1"/>
      <c r="E2608" s="7"/>
      <c r="F2608" s="7"/>
      <c r="G2608" s="1"/>
      <c r="H2608" s="1"/>
      <c r="I2608" s="1"/>
      <c r="J2608" s="1"/>
      <c r="K2608" s="1"/>
      <c r="L2608" s="1"/>
      <c r="M2608" s="1"/>
      <c r="N2608" s="7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7"/>
      <c r="AB2608" s="7"/>
      <c r="AC2608" s="7"/>
      <c r="AD2608" s="7"/>
    </row>
    <row r="2609" spans="1:30" x14ac:dyDescent="0.25">
      <c r="A2609" s="1"/>
      <c r="B2609" s="1"/>
      <c r="C2609" s="1"/>
      <c r="D2609" s="1"/>
      <c r="E2609" s="7"/>
      <c r="F2609" s="7"/>
      <c r="G2609" s="1"/>
      <c r="H2609" s="1"/>
      <c r="I2609" s="1"/>
      <c r="J2609" s="1"/>
      <c r="K2609" s="1"/>
      <c r="L2609" s="1"/>
      <c r="M2609" s="1"/>
      <c r="N2609" s="7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7"/>
      <c r="AB2609" s="7"/>
      <c r="AC2609" s="7"/>
      <c r="AD2609" s="7"/>
    </row>
    <row r="2610" spans="1:30" x14ac:dyDescent="0.25">
      <c r="A2610" s="1"/>
      <c r="B2610" s="1"/>
      <c r="C2610" s="1"/>
      <c r="D2610" s="1"/>
      <c r="E2610" s="7"/>
      <c r="F2610" s="7"/>
      <c r="G2610" s="1"/>
      <c r="H2610" s="1"/>
      <c r="I2610" s="1"/>
      <c r="J2610" s="1"/>
      <c r="K2610" s="1"/>
      <c r="L2610" s="1"/>
      <c r="M2610" s="1"/>
      <c r="N2610" s="7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7"/>
      <c r="AB2610" s="7"/>
      <c r="AC2610" s="7"/>
      <c r="AD2610" s="7"/>
    </row>
    <row r="2611" spans="1:30" x14ac:dyDescent="0.25">
      <c r="A2611" s="1"/>
      <c r="B2611" s="1"/>
      <c r="C2611" s="1"/>
      <c r="D2611" s="1"/>
      <c r="E2611" s="7"/>
      <c r="F2611" s="7"/>
      <c r="G2611" s="1"/>
      <c r="H2611" s="1"/>
      <c r="I2611" s="1"/>
      <c r="J2611" s="1"/>
      <c r="K2611" s="1"/>
      <c r="L2611" s="1"/>
      <c r="M2611" s="1"/>
      <c r="N2611" s="7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7"/>
      <c r="AB2611" s="7"/>
      <c r="AC2611" s="7"/>
      <c r="AD2611" s="7"/>
    </row>
    <row r="2612" spans="1:30" x14ac:dyDescent="0.25">
      <c r="A2612" s="1"/>
      <c r="B2612" s="1"/>
      <c r="C2612" s="1"/>
      <c r="D2612" s="1"/>
      <c r="E2612" s="7"/>
      <c r="F2612" s="7"/>
      <c r="G2612" s="1"/>
      <c r="H2612" s="1"/>
      <c r="I2612" s="1"/>
      <c r="J2612" s="1"/>
      <c r="K2612" s="1"/>
      <c r="L2612" s="1"/>
      <c r="M2612" s="1"/>
      <c r="N2612" s="7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7"/>
      <c r="AB2612" s="7"/>
      <c r="AC2612" s="7"/>
      <c r="AD2612" s="7"/>
    </row>
    <row r="2613" spans="1:30" x14ac:dyDescent="0.25">
      <c r="A2613" s="1"/>
      <c r="B2613" s="1"/>
      <c r="C2613" s="1"/>
      <c r="D2613" s="1"/>
      <c r="E2613" s="7"/>
      <c r="F2613" s="7"/>
      <c r="G2613" s="1"/>
      <c r="H2613" s="1"/>
      <c r="I2613" s="1"/>
      <c r="J2613" s="1"/>
      <c r="K2613" s="1"/>
      <c r="L2613" s="1"/>
      <c r="M2613" s="1"/>
      <c r="N2613" s="7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7"/>
      <c r="AB2613" s="7"/>
      <c r="AC2613" s="7"/>
      <c r="AD2613" s="7"/>
    </row>
    <row r="2614" spans="1:30" x14ac:dyDescent="0.25">
      <c r="A2614" s="1"/>
      <c r="B2614" s="1"/>
      <c r="C2614" s="1"/>
      <c r="D2614" s="1"/>
      <c r="E2614" s="7"/>
      <c r="F2614" s="7"/>
      <c r="G2614" s="1"/>
      <c r="H2614" s="1"/>
      <c r="I2614" s="1"/>
      <c r="J2614" s="1"/>
      <c r="K2614" s="1"/>
      <c r="L2614" s="1"/>
      <c r="M2614" s="1"/>
      <c r="N2614" s="7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7"/>
      <c r="AB2614" s="7"/>
      <c r="AC2614" s="7"/>
      <c r="AD2614" s="7"/>
    </row>
    <row r="2615" spans="1:30" x14ac:dyDescent="0.25">
      <c r="A2615" s="1"/>
      <c r="B2615" s="1"/>
      <c r="C2615" s="1"/>
      <c r="D2615" s="1"/>
      <c r="E2615" s="7"/>
      <c r="F2615" s="7"/>
      <c r="G2615" s="1"/>
      <c r="H2615" s="1"/>
      <c r="I2615" s="1"/>
      <c r="J2615" s="1"/>
      <c r="K2615" s="1"/>
      <c r="L2615" s="1"/>
      <c r="M2615" s="1"/>
      <c r="N2615" s="7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7"/>
      <c r="AB2615" s="7"/>
      <c r="AC2615" s="7"/>
      <c r="AD2615" s="7"/>
    </row>
    <row r="2616" spans="1:30" x14ac:dyDescent="0.25">
      <c r="A2616" s="1"/>
      <c r="B2616" s="1"/>
      <c r="C2616" s="1"/>
      <c r="D2616" s="1"/>
      <c r="E2616" s="7"/>
      <c r="F2616" s="7"/>
      <c r="G2616" s="1"/>
      <c r="H2616" s="1"/>
      <c r="I2616" s="1"/>
      <c r="J2616" s="1"/>
      <c r="K2616" s="1"/>
      <c r="L2616" s="1"/>
      <c r="M2616" s="1"/>
      <c r="N2616" s="7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7"/>
      <c r="AB2616" s="7"/>
      <c r="AC2616" s="7"/>
      <c r="AD2616" s="7"/>
    </row>
    <row r="2617" spans="1:30" x14ac:dyDescent="0.25">
      <c r="A2617" s="1"/>
      <c r="B2617" s="1"/>
      <c r="C2617" s="1"/>
      <c r="D2617" s="1"/>
      <c r="E2617" s="7"/>
      <c r="F2617" s="7"/>
      <c r="G2617" s="1"/>
      <c r="H2617" s="1"/>
      <c r="I2617" s="1"/>
      <c r="J2617" s="1"/>
      <c r="K2617" s="1"/>
      <c r="L2617" s="1"/>
      <c r="M2617" s="1"/>
      <c r="N2617" s="7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7"/>
      <c r="AB2617" s="7"/>
      <c r="AC2617" s="7"/>
      <c r="AD2617" s="7"/>
    </row>
    <row r="2618" spans="1:30" x14ac:dyDescent="0.25">
      <c r="A2618" s="1"/>
      <c r="B2618" s="1"/>
      <c r="C2618" s="1"/>
      <c r="D2618" s="1"/>
      <c r="E2618" s="7"/>
      <c r="F2618" s="7"/>
      <c r="G2618" s="1"/>
      <c r="H2618" s="1"/>
      <c r="I2618" s="1"/>
      <c r="J2618" s="1"/>
      <c r="K2618" s="1"/>
      <c r="L2618" s="1"/>
      <c r="M2618" s="1"/>
      <c r="N2618" s="7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7"/>
      <c r="AB2618" s="7"/>
      <c r="AC2618" s="7"/>
      <c r="AD2618" s="7"/>
    </row>
    <row r="2619" spans="1:30" x14ac:dyDescent="0.25">
      <c r="A2619" s="1"/>
      <c r="B2619" s="1"/>
      <c r="C2619" s="1"/>
      <c r="D2619" s="1"/>
      <c r="E2619" s="7"/>
      <c r="F2619" s="7"/>
      <c r="G2619" s="1"/>
      <c r="H2619" s="1"/>
      <c r="I2619" s="1"/>
      <c r="J2619" s="1"/>
      <c r="K2619" s="1"/>
      <c r="L2619" s="1"/>
      <c r="M2619" s="1"/>
      <c r="N2619" s="7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7"/>
      <c r="AB2619" s="7"/>
      <c r="AC2619" s="7"/>
      <c r="AD2619" s="7"/>
    </row>
    <row r="2620" spans="1:30" x14ac:dyDescent="0.25">
      <c r="A2620" s="1"/>
      <c r="B2620" s="1"/>
      <c r="C2620" s="1"/>
      <c r="D2620" s="1"/>
      <c r="E2620" s="7"/>
      <c r="F2620" s="7"/>
      <c r="G2620" s="1"/>
      <c r="H2620" s="1"/>
      <c r="I2620" s="1"/>
      <c r="J2620" s="1"/>
      <c r="K2620" s="1"/>
      <c r="L2620" s="1"/>
      <c r="M2620" s="1"/>
      <c r="N2620" s="7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7"/>
      <c r="AB2620" s="7"/>
      <c r="AC2620" s="7"/>
      <c r="AD2620" s="7"/>
    </row>
    <row r="2621" spans="1:30" x14ac:dyDescent="0.25">
      <c r="A2621" s="1"/>
      <c r="B2621" s="1"/>
      <c r="C2621" s="1"/>
      <c r="D2621" s="1"/>
      <c r="E2621" s="7"/>
      <c r="F2621" s="7"/>
      <c r="G2621" s="1"/>
      <c r="H2621" s="1"/>
      <c r="I2621" s="1"/>
      <c r="J2621" s="1"/>
      <c r="K2621" s="1"/>
      <c r="L2621" s="1"/>
      <c r="M2621" s="1"/>
      <c r="N2621" s="7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7"/>
      <c r="AB2621" s="7"/>
      <c r="AC2621" s="7"/>
      <c r="AD2621" s="7"/>
    </row>
    <row r="2622" spans="1:30" x14ac:dyDescent="0.25">
      <c r="A2622" s="1"/>
      <c r="B2622" s="1"/>
      <c r="C2622" s="1"/>
      <c r="D2622" s="1"/>
      <c r="E2622" s="7"/>
      <c r="F2622" s="7"/>
      <c r="G2622" s="1"/>
      <c r="H2622" s="1"/>
      <c r="I2622" s="1"/>
      <c r="J2622" s="1"/>
      <c r="K2622" s="1"/>
      <c r="L2622" s="1"/>
      <c r="M2622" s="1"/>
      <c r="N2622" s="7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7"/>
      <c r="AB2622" s="7"/>
      <c r="AC2622" s="7"/>
      <c r="AD2622" s="7"/>
    </row>
    <row r="2623" spans="1:30" x14ac:dyDescent="0.25">
      <c r="A2623" s="1"/>
      <c r="B2623" s="1"/>
      <c r="C2623" s="1"/>
      <c r="D2623" s="1"/>
      <c r="E2623" s="7"/>
      <c r="F2623" s="7"/>
      <c r="G2623" s="1"/>
      <c r="H2623" s="1"/>
      <c r="I2623" s="1"/>
      <c r="J2623" s="1"/>
      <c r="K2623" s="1"/>
      <c r="L2623" s="1"/>
      <c r="M2623" s="1"/>
      <c r="N2623" s="7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7"/>
      <c r="AB2623" s="7"/>
      <c r="AC2623" s="7"/>
      <c r="AD2623" s="7"/>
    </row>
    <row r="2624" spans="1:30" x14ac:dyDescent="0.25">
      <c r="A2624" s="1"/>
      <c r="B2624" s="1"/>
      <c r="C2624" s="1"/>
      <c r="D2624" s="1"/>
      <c r="E2624" s="7"/>
      <c r="F2624" s="7"/>
      <c r="G2624" s="1"/>
      <c r="H2624" s="1"/>
      <c r="I2624" s="1"/>
      <c r="J2624" s="1"/>
      <c r="K2624" s="1"/>
      <c r="L2624" s="1"/>
      <c r="M2624" s="1"/>
      <c r="N2624" s="7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7"/>
      <c r="AB2624" s="7"/>
      <c r="AC2624" s="7"/>
      <c r="AD2624" s="7"/>
    </row>
    <row r="2625" spans="1:30" x14ac:dyDescent="0.25">
      <c r="A2625" s="1"/>
      <c r="B2625" s="1"/>
      <c r="C2625" s="1"/>
      <c r="D2625" s="1"/>
      <c r="E2625" s="7"/>
      <c r="F2625" s="7"/>
      <c r="G2625" s="1"/>
      <c r="H2625" s="1"/>
      <c r="I2625" s="1"/>
      <c r="J2625" s="1"/>
      <c r="K2625" s="1"/>
      <c r="L2625" s="1"/>
      <c r="M2625" s="1"/>
      <c r="N2625" s="7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7"/>
      <c r="AB2625" s="7"/>
      <c r="AC2625" s="7"/>
      <c r="AD2625" s="7"/>
    </row>
    <row r="2626" spans="1:30" x14ac:dyDescent="0.25">
      <c r="A2626" s="1"/>
      <c r="B2626" s="1"/>
      <c r="C2626" s="1"/>
      <c r="D2626" s="1"/>
      <c r="E2626" s="7"/>
      <c r="F2626" s="7"/>
      <c r="G2626" s="1"/>
      <c r="H2626" s="1"/>
      <c r="I2626" s="1"/>
      <c r="J2626" s="1"/>
      <c r="K2626" s="1"/>
      <c r="L2626" s="1"/>
      <c r="M2626" s="1"/>
      <c r="N2626" s="7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7"/>
      <c r="AB2626" s="7"/>
      <c r="AC2626" s="7"/>
      <c r="AD2626" s="7"/>
    </row>
    <row r="2627" spans="1:30" x14ac:dyDescent="0.25">
      <c r="A2627" s="1"/>
      <c r="B2627" s="1"/>
      <c r="C2627" s="1"/>
      <c r="D2627" s="1"/>
      <c r="E2627" s="7"/>
      <c r="F2627" s="7"/>
      <c r="G2627" s="1"/>
      <c r="H2627" s="1"/>
      <c r="I2627" s="1"/>
      <c r="J2627" s="1"/>
      <c r="K2627" s="1"/>
      <c r="L2627" s="1"/>
      <c r="M2627" s="1"/>
      <c r="N2627" s="7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7"/>
      <c r="AB2627" s="7"/>
      <c r="AC2627" s="7"/>
      <c r="AD2627" s="7"/>
    </row>
    <row r="2628" spans="1:30" x14ac:dyDescent="0.25">
      <c r="A2628" s="1"/>
      <c r="B2628" s="1"/>
      <c r="C2628" s="1"/>
      <c r="D2628" s="1"/>
      <c r="E2628" s="7"/>
      <c r="F2628" s="7"/>
      <c r="G2628" s="1"/>
      <c r="H2628" s="1"/>
      <c r="I2628" s="1"/>
      <c r="J2628" s="1"/>
      <c r="K2628" s="1"/>
      <c r="L2628" s="1"/>
      <c r="M2628" s="1"/>
      <c r="N2628" s="7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7"/>
      <c r="AB2628" s="7"/>
      <c r="AC2628" s="7"/>
      <c r="AD2628" s="7"/>
    </row>
    <row r="2629" spans="1:30" x14ac:dyDescent="0.25">
      <c r="A2629" s="1"/>
      <c r="B2629" s="1"/>
      <c r="C2629" s="1"/>
      <c r="D2629" s="1"/>
      <c r="E2629" s="7"/>
      <c r="F2629" s="7"/>
      <c r="G2629" s="1"/>
      <c r="H2629" s="1"/>
      <c r="I2629" s="1"/>
      <c r="J2629" s="1"/>
      <c r="K2629" s="1"/>
      <c r="L2629" s="1"/>
      <c r="M2629" s="1"/>
      <c r="N2629" s="7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7"/>
      <c r="AB2629" s="7"/>
      <c r="AC2629" s="7"/>
      <c r="AD2629" s="7"/>
    </row>
    <row r="2630" spans="1:30" x14ac:dyDescent="0.25">
      <c r="A2630" s="1"/>
      <c r="B2630" s="1"/>
      <c r="C2630" s="1"/>
      <c r="D2630" s="1"/>
      <c r="E2630" s="7"/>
      <c r="F2630" s="7"/>
      <c r="G2630" s="1"/>
      <c r="H2630" s="1"/>
      <c r="I2630" s="1"/>
      <c r="J2630" s="1"/>
      <c r="K2630" s="1"/>
      <c r="L2630" s="1"/>
      <c r="M2630" s="1"/>
      <c r="N2630" s="7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7"/>
      <c r="AB2630" s="7"/>
      <c r="AC2630" s="7"/>
      <c r="AD2630" s="7"/>
    </row>
    <row r="2631" spans="1:30" x14ac:dyDescent="0.25">
      <c r="A2631" s="1"/>
      <c r="B2631" s="1"/>
      <c r="C2631" s="1"/>
      <c r="D2631" s="1"/>
      <c r="E2631" s="7"/>
      <c r="F2631" s="7"/>
      <c r="G2631" s="1"/>
      <c r="H2631" s="1"/>
      <c r="I2631" s="1"/>
      <c r="J2631" s="1"/>
      <c r="K2631" s="1"/>
      <c r="L2631" s="1"/>
      <c r="M2631" s="1"/>
      <c r="N2631" s="7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7"/>
      <c r="AB2631" s="7"/>
      <c r="AC2631" s="7"/>
      <c r="AD2631" s="7"/>
    </row>
    <row r="2632" spans="1:30" x14ac:dyDescent="0.25">
      <c r="A2632" s="1"/>
      <c r="B2632" s="1"/>
      <c r="C2632" s="1"/>
      <c r="D2632" s="1"/>
      <c r="E2632" s="7"/>
      <c r="F2632" s="7"/>
      <c r="G2632" s="1"/>
      <c r="H2632" s="1"/>
      <c r="I2632" s="1"/>
      <c r="J2632" s="1"/>
      <c r="K2632" s="1"/>
      <c r="L2632" s="1"/>
      <c r="M2632" s="1"/>
      <c r="N2632" s="7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7"/>
      <c r="AB2632" s="7"/>
      <c r="AC2632" s="7"/>
      <c r="AD2632" s="7"/>
    </row>
    <row r="2633" spans="1:30" x14ac:dyDescent="0.25">
      <c r="A2633" s="1"/>
      <c r="B2633" s="1"/>
      <c r="C2633" s="1"/>
      <c r="D2633" s="1"/>
      <c r="E2633" s="7"/>
      <c r="F2633" s="7"/>
      <c r="G2633" s="1"/>
      <c r="H2633" s="1"/>
      <c r="I2633" s="1"/>
      <c r="J2633" s="1"/>
      <c r="K2633" s="1"/>
      <c r="L2633" s="1"/>
      <c r="M2633" s="1"/>
      <c r="N2633" s="7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7"/>
      <c r="AB2633" s="7"/>
      <c r="AC2633" s="7"/>
      <c r="AD2633" s="7"/>
    </row>
    <row r="2634" spans="1:30" x14ac:dyDescent="0.25">
      <c r="A2634" s="1"/>
      <c r="B2634" s="1"/>
      <c r="C2634" s="1"/>
      <c r="D2634" s="1"/>
      <c r="E2634" s="7"/>
      <c r="F2634" s="7"/>
      <c r="G2634" s="1"/>
      <c r="H2634" s="1"/>
      <c r="I2634" s="1"/>
      <c r="J2634" s="1"/>
      <c r="K2634" s="1"/>
      <c r="L2634" s="1"/>
      <c r="M2634" s="1"/>
      <c r="N2634" s="7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7"/>
      <c r="AB2634" s="7"/>
      <c r="AC2634" s="7"/>
      <c r="AD2634" s="7"/>
    </row>
    <row r="2635" spans="1:30" x14ac:dyDescent="0.25">
      <c r="A2635" s="1"/>
      <c r="B2635" s="1"/>
      <c r="C2635" s="1"/>
      <c r="D2635" s="1"/>
      <c r="E2635" s="7"/>
      <c r="F2635" s="7"/>
      <c r="G2635" s="1"/>
      <c r="H2635" s="1"/>
      <c r="I2635" s="1"/>
      <c r="J2635" s="1"/>
      <c r="K2635" s="1"/>
      <c r="L2635" s="1"/>
      <c r="M2635" s="1"/>
      <c r="N2635" s="7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7"/>
      <c r="AB2635" s="7"/>
      <c r="AC2635" s="7"/>
      <c r="AD2635" s="7"/>
    </row>
    <row r="2636" spans="1:30" x14ac:dyDescent="0.25">
      <c r="A2636" s="1"/>
      <c r="B2636" s="1"/>
      <c r="C2636" s="1"/>
      <c r="D2636" s="1"/>
      <c r="E2636" s="7"/>
      <c r="F2636" s="7"/>
      <c r="G2636" s="1"/>
      <c r="H2636" s="1"/>
      <c r="I2636" s="1"/>
      <c r="J2636" s="1"/>
      <c r="K2636" s="1"/>
      <c r="L2636" s="1"/>
      <c r="M2636" s="1"/>
      <c r="N2636" s="7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7"/>
      <c r="AB2636" s="7"/>
      <c r="AC2636" s="7"/>
      <c r="AD2636" s="7"/>
    </row>
    <row r="2637" spans="1:30" x14ac:dyDescent="0.25">
      <c r="A2637" s="1"/>
      <c r="B2637" s="1"/>
      <c r="C2637" s="1"/>
      <c r="D2637" s="1"/>
      <c r="E2637" s="7"/>
      <c r="F2637" s="7"/>
      <c r="G2637" s="1"/>
      <c r="H2637" s="1"/>
      <c r="I2637" s="1"/>
      <c r="J2637" s="1"/>
      <c r="K2637" s="1"/>
      <c r="L2637" s="1"/>
      <c r="M2637" s="1"/>
      <c r="N2637" s="7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7"/>
      <c r="AB2637" s="7"/>
      <c r="AC2637" s="7"/>
      <c r="AD2637" s="7"/>
    </row>
    <row r="2638" spans="1:30" x14ac:dyDescent="0.25">
      <c r="A2638" s="1"/>
      <c r="B2638" s="1"/>
      <c r="C2638" s="1"/>
      <c r="D2638" s="1"/>
      <c r="E2638" s="7"/>
      <c r="F2638" s="7"/>
      <c r="G2638" s="1"/>
      <c r="H2638" s="1"/>
      <c r="I2638" s="1"/>
      <c r="J2638" s="1"/>
      <c r="K2638" s="1"/>
      <c r="L2638" s="1"/>
      <c r="M2638" s="1"/>
      <c r="N2638" s="7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7"/>
      <c r="AB2638" s="7"/>
      <c r="AC2638" s="7"/>
      <c r="AD2638" s="7"/>
    </row>
    <row r="2639" spans="1:30" x14ac:dyDescent="0.25">
      <c r="A2639" s="1"/>
      <c r="B2639" s="1"/>
      <c r="C2639" s="1"/>
      <c r="D2639" s="1"/>
      <c r="E2639" s="7"/>
      <c r="F2639" s="7"/>
      <c r="G2639" s="1"/>
      <c r="H2639" s="1"/>
      <c r="I2639" s="1"/>
      <c r="J2639" s="1"/>
      <c r="K2639" s="1"/>
      <c r="L2639" s="1"/>
      <c r="M2639" s="1"/>
      <c r="N2639" s="7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7"/>
      <c r="AB2639" s="7"/>
      <c r="AC2639" s="7"/>
      <c r="AD2639" s="7"/>
    </row>
    <row r="2640" spans="1:30" x14ac:dyDescent="0.25">
      <c r="A2640" s="1"/>
      <c r="B2640" s="1"/>
      <c r="C2640" s="1"/>
      <c r="D2640" s="1"/>
      <c r="E2640" s="7"/>
      <c r="F2640" s="7"/>
      <c r="G2640" s="1"/>
      <c r="H2640" s="1"/>
      <c r="I2640" s="1"/>
      <c r="J2640" s="1"/>
      <c r="K2640" s="1"/>
      <c r="L2640" s="1"/>
      <c r="M2640" s="1"/>
      <c r="N2640" s="7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7"/>
      <c r="AB2640" s="7"/>
      <c r="AC2640" s="7"/>
      <c r="AD2640" s="7"/>
    </row>
    <row r="2641" spans="1:30" x14ac:dyDescent="0.25">
      <c r="A2641" s="1"/>
      <c r="B2641" s="1"/>
      <c r="C2641" s="1"/>
      <c r="D2641" s="1"/>
      <c r="E2641" s="7"/>
      <c r="F2641" s="7"/>
      <c r="G2641" s="1"/>
      <c r="H2641" s="1"/>
      <c r="I2641" s="1"/>
      <c r="J2641" s="1"/>
      <c r="K2641" s="1"/>
      <c r="L2641" s="1"/>
      <c r="M2641" s="1"/>
      <c r="N2641" s="7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7"/>
      <c r="AB2641" s="7"/>
      <c r="AC2641" s="7"/>
      <c r="AD2641" s="7"/>
    </row>
    <row r="2642" spans="1:30" x14ac:dyDescent="0.25">
      <c r="A2642" s="1"/>
      <c r="B2642" s="1"/>
      <c r="C2642" s="1"/>
      <c r="D2642" s="1"/>
      <c r="E2642" s="7"/>
      <c r="F2642" s="7"/>
      <c r="G2642" s="1"/>
      <c r="H2642" s="1"/>
      <c r="I2642" s="1"/>
      <c r="J2642" s="1"/>
      <c r="K2642" s="1"/>
      <c r="L2642" s="1"/>
      <c r="M2642" s="1"/>
      <c r="N2642" s="7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7"/>
      <c r="AB2642" s="7"/>
      <c r="AC2642" s="7"/>
      <c r="AD2642" s="7"/>
    </row>
    <row r="2643" spans="1:30" x14ac:dyDescent="0.25">
      <c r="A2643" s="1"/>
      <c r="B2643" s="1"/>
      <c r="C2643" s="1"/>
      <c r="D2643" s="1"/>
      <c r="E2643" s="7"/>
      <c r="F2643" s="7"/>
      <c r="G2643" s="1"/>
      <c r="H2643" s="1"/>
      <c r="I2643" s="1"/>
      <c r="J2643" s="1"/>
      <c r="K2643" s="1"/>
      <c r="L2643" s="1"/>
      <c r="M2643" s="1"/>
      <c r="N2643" s="7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7"/>
      <c r="AB2643" s="7"/>
      <c r="AC2643" s="7"/>
      <c r="AD2643" s="7"/>
    </row>
    <row r="2644" spans="1:30" x14ac:dyDescent="0.25">
      <c r="A2644" s="1"/>
      <c r="B2644" s="1"/>
      <c r="C2644" s="1"/>
      <c r="D2644" s="1"/>
      <c r="E2644" s="7"/>
      <c r="F2644" s="7"/>
      <c r="G2644" s="1"/>
      <c r="H2644" s="1"/>
      <c r="I2644" s="1"/>
      <c r="J2644" s="1"/>
      <c r="K2644" s="1"/>
      <c r="L2644" s="1"/>
      <c r="M2644" s="1"/>
      <c r="N2644" s="7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7"/>
      <c r="AB2644" s="7"/>
      <c r="AC2644" s="7"/>
      <c r="AD2644" s="7"/>
    </row>
    <row r="2645" spans="1:30" x14ac:dyDescent="0.25">
      <c r="A2645" s="1"/>
      <c r="B2645" s="1"/>
      <c r="C2645" s="1"/>
      <c r="D2645" s="1"/>
      <c r="E2645" s="7"/>
      <c r="F2645" s="7"/>
      <c r="G2645" s="1"/>
      <c r="H2645" s="1"/>
      <c r="I2645" s="1"/>
      <c r="J2645" s="1"/>
      <c r="K2645" s="1"/>
      <c r="L2645" s="1"/>
      <c r="M2645" s="1"/>
      <c r="N2645" s="7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7"/>
      <c r="AB2645" s="7"/>
      <c r="AC2645" s="7"/>
      <c r="AD2645" s="7"/>
    </row>
    <row r="2646" spans="1:30" x14ac:dyDescent="0.25">
      <c r="A2646" s="1"/>
      <c r="B2646" s="1"/>
      <c r="C2646" s="1"/>
      <c r="D2646" s="1"/>
      <c r="E2646" s="7"/>
      <c r="F2646" s="7"/>
      <c r="G2646" s="1"/>
      <c r="H2646" s="1"/>
      <c r="I2646" s="1"/>
      <c r="J2646" s="1"/>
      <c r="K2646" s="1"/>
      <c r="L2646" s="1"/>
      <c r="M2646" s="1"/>
      <c r="N2646" s="7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7"/>
      <c r="AB2646" s="7"/>
      <c r="AC2646" s="7"/>
      <c r="AD2646" s="7"/>
    </row>
    <row r="2647" spans="1:30" x14ac:dyDescent="0.25">
      <c r="A2647" s="1"/>
      <c r="B2647" s="1"/>
      <c r="C2647" s="1"/>
      <c r="D2647" s="1"/>
      <c r="E2647" s="7"/>
      <c r="F2647" s="7"/>
      <c r="G2647" s="1"/>
      <c r="H2647" s="1"/>
      <c r="I2647" s="1"/>
      <c r="J2647" s="1"/>
      <c r="K2647" s="1"/>
      <c r="L2647" s="1"/>
      <c r="M2647" s="1"/>
      <c r="N2647" s="7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7"/>
      <c r="AB2647" s="7"/>
      <c r="AC2647" s="7"/>
      <c r="AD2647" s="7"/>
    </row>
    <row r="2648" spans="1:30" x14ac:dyDescent="0.25">
      <c r="A2648" s="1"/>
      <c r="B2648" s="1"/>
      <c r="C2648" s="1"/>
      <c r="D2648" s="1"/>
      <c r="E2648" s="7"/>
      <c r="F2648" s="7"/>
      <c r="G2648" s="1"/>
      <c r="H2648" s="1"/>
      <c r="I2648" s="1"/>
      <c r="J2648" s="1"/>
      <c r="K2648" s="1"/>
      <c r="L2648" s="1"/>
      <c r="M2648" s="1"/>
      <c r="N2648" s="7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7"/>
      <c r="AB2648" s="7"/>
      <c r="AC2648" s="7"/>
      <c r="AD2648" s="7"/>
    </row>
    <row r="2649" spans="1:30" x14ac:dyDescent="0.25">
      <c r="A2649" s="1"/>
      <c r="B2649" s="1"/>
      <c r="C2649" s="1"/>
      <c r="D2649" s="1"/>
      <c r="E2649" s="7"/>
      <c r="F2649" s="7"/>
      <c r="G2649" s="1"/>
      <c r="H2649" s="1"/>
      <c r="I2649" s="1"/>
      <c r="J2649" s="1"/>
      <c r="K2649" s="1"/>
      <c r="L2649" s="1"/>
      <c r="M2649" s="1"/>
      <c r="N2649" s="7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7"/>
      <c r="AB2649" s="7"/>
      <c r="AC2649" s="7"/>
      <c r="AD2649" s="7"/>
    </row>
    <row r="2650" spans="1:30" x14ac:dyDescent="0.25">
      <c r="A2650" s="1"/>
      <c r="B2650" s="1"/>
      <c r="C2650" s="1"/>
      <c r="D2650" s="1"/>
      <c r="E2650" s="7"/>
      <c r="F2650" s="7"/>
      <c r="G2650" s="1"/>
      <c r="H2650" s="1"/>
      <c r="I2650" s="1"/>
      <c r="J2650" s="1"/>
      <c r="K2650" s="1"/>
      <c r="L2650" s="1"/>
      <c r="M2650" s="1"/>
      <c r="N2650" s="7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7"/>
      <c r="AB2650" s="7"/>
      <c r="AC2650" s="7"/>
      <c r="AD2650" s="7"/>
    </row>
    <row r="2651" spans="1:30" x14ac:dyDescent="0.25">
      <c r="A2651" s="1"/>
      <c r="B2651" s="1"/>
      <c r="C2651" s="1"/>
      <c r="D2651" s="1"/>
      <c r="E2651" s="7"/>
      <c r="F2651" s="7"/>
      <c r="G2651" s="1"/>
      <c r="H2651" s="1"/>
      <c r="I2651" s="1"/>
      <c r="J2651" s="1"/>
      <c r="K2651" s="1"/>
      <c r="L2651" s="1"/>
      <c r="M2651" s="1"/>
      <c r="N2651" s="7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7"/>
      <c r="AB2651" s="7"/>
      <c r="AC2651" s="7"/>
      <c r="AD2651" s="7"/>
    </row>
    <row r="2652" spans="1:30" x14ac:dyDescent="0.25">
      <c r="A2652" s="1"/>
      <c r="B2652" s="1"/>
      <c r="C2652" s="1"/>
      <c r="D2652" s="1"/>
      <c r="E2652" s="7"/>
      <c r="F2652" s="7"/>
      <c r="G2652" s="1"/>
      <c r="H2652" s="1"/>
      <c r="I2652" s="1"/>
      <c r="J2652" s="1"/>
      <c r="K2652" s="1"/>
      <c r="L2652" s="1"/>
      <c r="M2652" s="1"/>
      <c r="N2652" s="7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7"/>
      <c r="AB2652" s="7"/>
      <c r="AC2652" s="7"/>
      <c r="AD2652" s="7"/>
    </row>
    <row r="2653" spans="1:30" x14ac:dyDescent="0.25">
      <c r="A2653" s="1"/>
      <c r="B2653" s="1"/>
      <c r="C2653" s="1"/>
      <c r="D2653" s="1"/>
      <c r="E2653" s="7"/>
      <c r="F2653" s="7"/>
      <c r="G2653" s="1"/>
      <c r="H2653" s="1"/>
      <c r="I2653" s="1"/>
      <c r="J2653" s="1"/>
      <c r="K2653" s="1"/>
      <c r="L2653" s="1"/>
      <c r="M2653" s="1"/>
      <c r="N2653" s="7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7"/>
      <c r="AB2653" s="7"/>
      <c r="AC2653" s="7"/>
      <c r="AD2653" s="7"/>
    </row>
    <row r="2654" spans="1:30" x14ac:dyDescent="0.25">
      <c r="A2654" s="1"/>
      <c r="B2654" s="1"/>
      <c r="C2654" s="1"/>
      <c r="D2654" s="1"/>
      <c r="E2654" s="7"/>
      <c r="F2654" s="7"/>
      <c r="G2654" s="1"/>
      <c r="H2654" s="1"/>
      <c r="I2654" s="1"/>
      <c r="J2654" s="1"/>
      <c r="K2654" s="1"/>
      <c r="L2654" s="1"/>
      <c r="M2654" s="1"/>
      <c r="N2654" s="7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7"/>
      <c r="AB2654" s="7"/>
      <c r="AC2654" s="7"/>
      <c r="AD2654" s="7"/>
    </row>
    <row r="2655" spans="1:30" x14ac:dyDescent="0.25">
      <c r="A2655" s="1"/>
      <c r="B2655" s="1"/>
      <c r="C2655" s="1"/>
      <c r="D2655" s="1"/>
      <c r="E2655" s="7"/>
      <c r="F2655" s="7"/>
      <c r="G2655" s="1"/>
      <c r="H2655" s="1"/>
      <c r="I2655" s="1"/>
      <c r="J2655" s="1"/>
      <c r="K2655" s="1"/>
      <c r="L2655" s="1"/>
      <c r="M2655" s="1"/>
      <c r="N2655" s="7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7"/>
      <c r="AB2655" s="7"/>
      <c r="AC2655" s="7"/>
      <c r="AD2655" s="7"/>
    </row>
    <row r="2656" spans="1:30" x14ac:dyDescent="0.25">
      <c r="A2656" s="1"/>
      <c r="B2656" s="1"/>
      <c r="C2656" s="1"/>
      <c r="D2656" s="1"/>
      <c r="E2656" s="7"/>
      <c r="F2656" s="7"/>
      <c r="G2656" s="1"/>
      <c r="H2656" s="1"/>
      <c r="I2656" s="1"/>
      <c r="J2656" s="1"/>
      <c r="K2656" s="1"/>
      <c r="L2656" s="1"/>
      <c r="M2656" s="1"/>
      <c r="N2656" s="7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7"/>
      <c r="AB2656" s="7"/>
      <c r="AC2656" s="7"/>
      <c r="AD2656" s="7"/>
    </row>
    <row r="2657" spans="1:30" x14ac:dyDescent="0.25">
      <c r="A2657" s="1"/>
      <c r="B2657" s="1"/>
      <c r="C2657" s="1"/>
      <c r="D2657" s="1"/>
      <c r="E2657" s="7"/>
      <c r="F2657" s="7"/>
      <c r="G2657" s="1"/>
      <c r="H2657" s="1"/>
      <c r="I2657" s="1"/>
      <c r="J2657" s="1"/>
      <c r="K2657" s="1"/>
      <c r="L2657" s="1"/>
      <c r="M2657" s="1"/>
      <c r="N2657" s="7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7"/>
      <c r="AB2657" s="7"/>
      <c r="AC2657" s="7"/>
      <c r="AD2657" s="7"/>
    </row>
    <row r="2658" spans="1:30" x14ac:dyDescent="0.25">
      <c r="A2658" s="1"/>
      <c r="B2658" s="1"/>
      <c r="C2658" s="1"/>
      <c r="D2658" s="1"/>
      <c r="E2658" s="7"/>
      <c r="F2658" s="7"/>
      <c r="G2658" s="1"/>
      <c r="H2658" s="1"/>
      <c r="I2658" s="1"/>
      <c r="J2658" s="1"/>
      <c r="K2658" s="1"/>
      <c r="L2658" s="1"/>
      <c r="M2658" s="1"/>
      <c r="N2658" s="7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7"/>
      <c r="AB2658" s="7"/>
      <c r="AC2658" s="7"/>
      <c r="AD2658" s="7"/>
    </row>
    <row r="2659" spans="1:30" x14ac:dyDescent="0.25">
      <c r="A2659" s="1"/>
      <c r="B2659" s="1"/>
      <c r="C2659" s="1"/>
      <c r="D2659" s="1"/>
      <c r="E2659" s="7"/>
      <c r="F2659" s="7"/>
      <c r="G2659" s="1"/>
      <c r="H2659" s="1"/>
      <c r="I2659" s="1"/>
      <c r="J2659" s="1"/>
      <c r="K2659" s="1"/>
      <c r="L2659" s="1"/>
      <c r="M2659" s="1"/>
      <c r="N2659" s="7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7"/>
      <c r="AB2659" s="7"/>
      <c r="AC2659" s="7"/>
      <c r="AD2659" s="7"/>
    </row>
    <row r="2660" spans="1:30" x14ac:dyDescent="0.25">
      <c r="A2660" s="1"/>
      <c r="B2660" s="1"/>
      <c r="C2660" s="1"/>
      <c r="D2660" s="1"/>
      <c r="E2660" s="7"/>
      <c r="F2660" s="7"/>
      <c r="G2660" s="1"/>
      <c r="H2660" s="1"/>
      <c r="I2660" s="1"/>
      <c r="J2660" s="1"/>
      <c r="K2660" s="1"/>
      <c r="L2660" s="1"/>
      <c r="M2660" s="1"/>
      <c r="N2660" s="7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7"/>
      <c r="AB2660" s="7"/>
      <c r="AC2660" s="7"/>
      <c r="AD2660" s="7"/>
    </row>
    <row r="2661" spans="1:30" x14ac:dyDescent="0.25">
      <c r="A2661" s="1"/>
      <c r="B2661" s="1"/>
      <c r="C2661" s="1"/>
      <c r="D2661" s="1"/>
      <c r="E2661" s="7"/>
      <c r="F2661" s="7"/>
      <c r="G2661" s="1"/>
      <c r="H2661" s="1"/>
      <c r="I2661" s="1"/>
      <c r="J2661" s="1"/>
      <c r="K2661" s="1"/>
      <c r="L2661" s="1"/>
      <c r="M2661" s="1"/>
      <c r="N2661" s="7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7"/>
      <c r="AB2661" s="7"/>
      <c r="AC2661" s="7"/>
      <c r="AD2661" s="7"/>
    </row>
    <row r="2662" spans="1:30" x14ac:dyDescent="0.25">
      <c r="A2662" s="1"/>
      <c r="B2662" s="1"/>
      <c r="C2662" s="1"/>
      <c r="D2662" s="1"/>
      <c r="E2662" s="7"/>
      <c r="F2662" s="7"/>
      <c r="G2662" s="1"/>
      <c r="H2662" s="1"/>
      <c r="I2662" s="1"/>
      <c r="J2662" s="1"/>
      <c r="K2662" s="1"/>
      <c r="L2662" s="1"/>
      <c r="M2662" s="1"/>
      <c r="N2662" s="7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7"/>
      <c r="AB2662" s="7"/>
      <c r="AC2662" s="7"/>
      <c r="AD2662" s="7"/>
    </row>
    <row r="2663" spans="1:30" x14ac:dyDescent="0.25">
      <c r="A2663" s="1"/>
      <c r="B2663" s="1"/>
      <c r="C2663" s="1"/>
      <c r="D2663" s="1"/>
      <c r="E2663" s="7"/>
      <c r="F2663" s="7"/>
      <c r="G2663" s="1"/>
      <c r="H2663" s="1"/>
      <c r="I2663" s="1"/>
      <c r="J2663" s="1"/>
      <c r="K2663" s="1"/>
      <c r="L2663" s="1"/>
      <c r="M2663" s="1"/>
      <c r="N2663" s="7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7"/>
      <c r="AB2663" s="7"/>
      <c r="AC2663" s="7"/>
      <c r="AD2663" s="7"/>
    </row>
    <row r="2664" spans="1:30" x14ac:dyDescent="0.25">
      <c r="A2664" s="1"/>
      <c r="B2664" s="1"/>
      <c r="C2664" s="1"/>
      <c r="D2664" s="1"/>
      <c r="E2664" s="7"/>
      <c r="F2664" s="7"/>
      <c r="G2664" s="1"/>
      <c r="H2664" s="1"/>
      <c r="I2664" s="1"/>
      <c r="J2664" s="1"/>
      <c r="K2664" s="1"/>
      <c r="L2664" s="1"/>
      <c r="M2664" s="1"/>
      <c r="N2664" s="7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7"/>
      <c r="AB2664" s="7"/>
      <c r="AC2664" s="7"/>
      <c r="AD2664" s="7"/>
    </row>
    <row r="2665" spans="1:30" x14ac:dyDescent="0.25">
      <c r="A2665" s="1"/>
      <c r="B2665" s="1"/>
      <c r="C2665" s="1"/>
      <c r="D2665" s="1"/>
      <c r="E2665" s="7"/>
      <c r="F2665" s="7"/>
      <c r="G2665" s="1"/>
      <c r="H2665" s="1"/>
      <c r="I2665" s="1"/>
      <c r="J2665" s="1"/>
      <c r="K2665" s="1"/>
      <c r="L2665" s="1"/>
      <c r="M2665" s="1"/>
      <c r="N2665" s="7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7"/>
      <c r="AB2665" s="7"/>
      <c r="AC2665" s="7"/>
      <c r="AD2665" s="7"/>
    </row>
    <row r="2666" spans="1:30" x14ac:dyDescent="0.25">
      <c r="A2666" s="1"/>
      <c r="B2666" s="1"/>
      <c r="C2666" s="1"/>
      <c r="D2666" s="1"/>
      <c r="E2666" s="7"/>
      <c r="F2666" s="7"/>
      <c r="G2666" s="1"/>
      <c r="H2666" s="1"/>
      <c r="I2666" s="1"/>
      <c r="J2666" s="1"/>
      <c r="K2666" s="1"/>
      <c r="L2666" s="1"/>
      <c r="M2666" s="1"/>
      <c r="N2666" s="7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7"/>
      <c r="AB2666" s="7"/>
      <c r="AC2666" s="7"/>
      <c r="AD2666" s="7"/>
    </row>
    <row r="2667" spans="1:30" x14ac:dyDescent="0.25">
      <c r="A2667" s="1"/>
      <c r="B2667" s="1"/>
      <c r="C2667" s="1"/>
      <c r="D2667" s="1"/>
      <c r="E2667" s="7"/>
      <c r="F2667" s="7"/>
      <c r="G2667" s="1"/>
      <c r="H2667" s="1"/>
      <c r="I2667" s="1"/>
      <c r="J2667" s="1"/>
      <c r="K2667" s="1"/>
      <c r="L2667" s="1"/>
      <c r="M2667" s="1"/>
      <c r="N2667" s="7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7"/>
      <c r="AB2667" s="7"/>
      <c r="AC2667" s="7"/>
      <c r="AD2667" s="7"/>
    </row>
    <row r="2668" spans="1:30" x14ac:dyDescent="0.25">
      <c r="A2668" s="1"/>
      <c r="B2668" s="1"/>
      <c r="C2668" s="1"/>
      <c r="D2668" s="1"/>
      <c r="E2668" s="7"/>
      <c r="F2668" s="7"/>
      <c r="G2668" s="1"/>
      <c r="H2668" s="1"/>
      <c r="I2668" s="1"/>
      <c r="J2668" s="1"/>
      <c r="K2668" s="1"/>
      <c r="L2668" s="1"/>
      <c r="M2668" s="1"/>
      <c r="N2668" s="7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7"/>
      <c r="AB2668" s="7"/>
      <c r="AC2668" s="7"/>
      <c r="AD2668" s="7"/>
    </row>
    <row r="2669" spans="1:30" x14ac:dyDescent="0.25">
      <c r="A2669" s="1"/>
      <c r="B2669" s="1"/>
      <c r="C2669" s="1"/>
      <c r="D2669" s="1"/>
      <c r="E2669" s="7"/>
      <c r="F2669" s="7"/>
      <c r="G2669" s="1"/>
      <c r="H2669" s="1"/>
      <c r="I2669" s="1"/>
      <c r="J2669" s="1"/>
      <c r="K2669" s="1"/>
      <c r="L2669" s="1"/>
      <c r="M2669" s="1"/>
      <c r="N2669" s="7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7"/>
      <c r="AB2669" s="7"/>
      <c r="AC2669" s="7"/>
      <c r="AD2669" s="7"/>
    </row>
    <row r="2670" spans="1:30" x14ac:dyDescent="0.25">
      <c r="A2670" s="1"/>
      <c r="B2670" s="1"/>
      <c r="C2670" s="1"/>
      <c r="D2670" s="1"/>
      <c r="E2670" s="7"/>
      <c r="F2670" s="7"/>
      <c r="G2670" s="1"/>
      <c r="H2670" s="1"/>
      <c r="I2670" s="1"/>
      <c r="J2670" s="1"/>
      <c r="K2670" s="1"/>
      <c r="L2670" s="1"/>
      <c r="M2670" s="1"/>
      <c r="N2670" s="7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7"/>
      <c r="AB2670" s="7"/>
      <c r="AC2670" s="7"/>
      <c r="AD2670" s="7"/>
    </row>
    <row r="2671" spans="1:30" x14ac:dyDescent="0.25">
      <c r="A2671" s="1"/>
      <c r="B2671" s="1"/>
      <c r="C2671" s="1"/>
      <c r="D2671" s="1"/>
      <c r="E2671" s="7"/>
      <c r="F2671" s="7"/>
      <c r="G2671" s="1"/>
      <c r="H2671" s="1"/>
      <c r="I2671" s="1"/>
      <c r="J2671" s="1"/>
      <c r="K2671" s="1"/>
      <c r="L2671" s="1"/>
      <c r="M2671" s="1"/>
      <c r="N2671" s="7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7"/>
      <c r="AB2671" s="7"/>
      <c r="AC2671" s="7"/>
      <c r="AD2671" s="7"/>
    </row>
    <row r="2672" spans="1:30" x14ac:dyDescent="0.25">
      <c r="A2672" s="1"/>
      <c r="B2672" s="1"/>
      <c r="C2672" s="1"/>
      <c r="D2672" s="1"/>
      <c r="E2672" s="7"/>
      <c r="F2672" s="7"/>
      <c r="G2672" s="1"/>
      <c r="H2672" s="1"/>
      <c r="I2672" s="1"/>
      <c r="J2672" s="1"/>
      <c r="K2672" s="1"/>
      <c r="L2672" s="1"/>
      <c r="M2672" s="1"/>
      <c r="N2672" s="7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7"/>
      <c r="AB2672" s="7"/>
      <c r="AC2672" s="7"/>
      <c r="AD2672" s="7"/>
    </row>
    <row r="2673" spans="1:30" x14ac:dyDescent="0.25">
      <c r="A2673" s="1"/>
      <c r="B2673" s="1"/>
      <c r="C2673" s="1"/>
      <c r="D2673" s="1"/>
      <c r="E2673" s="7"/>
      <c r="F2673" s="7"/>
      <c r="G2673" s="1"/>
      <c r="H2673" s="1"/>
      <c r="I2673" s="1"/>
      <c r="J2673" s="1"/>
      <c r="K2673" s="1"/>
      <c r="L2673" s="1"/>
      <c r="M2673" s="1"/>
      <c r="N2673" s="7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7"/>
      <c r="AB2673" s="7"/>
      <c r="AC2673" s="7"/>
      <c r="AD2673" s="7"/>
    </row>
    <row r="2674" spans="1:30" x14ac:dyDescent="0.25">
      <c r="A2674" s="1"/>
      <c r="B2674" s="1"/>
      <c r="C2674" s="1"/>
      <c r="D2674" s="1"/>
      <c r="E2674" s="7"/>
      <c r="F2674" s="7"/>
      <c r="G2674" s="1"/>
      <c r="H2674" s="1"/>
      <c r="I2674" s="1"/>
      <c r="J2674" s="1"/>
      <c r="K2674" s="1"/>
      <c r="L2674" s="1"/>
      <c r="M2674" s="1"/>
      <c r="N2674" s="7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7"/>
      <c r="AB2674" s="7"/>
      <c r="AC2674" s="7"/>
      <c r="AD2674" s="7"/>
    </row>
    <row r="2675" spans="1:30" x14ac:dyDescent="0.25">
      <c r="A2675" s="1"/>
      <c r="B2675" s="1"/>
      <c r="C2675" s="1"/>
      <c r="D2675" s="1"/>
      <c r="E2675" s="7"/>
      <c r="F2675" s="7"/>
      <c r="G2675" s="1"/>
      <c r="H2675" s="1"/>
      <c r="I2675" s="1"/>
      <c r="J2675" s="1"/>
      <c r="K2675" s="1"/>
      <c r="L2675" s="1"/>
      <c r="M2675" s="1"/>
      <c r="N2675" s="7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7"/>
      <c r="AB2675" s="7"/>
      <c r="AC2675" s="7"/>
      <c r="AD2675" s="7"/>
    </row>
    <row r="2676" spans="1:30" x14ac:dyDescent="0.25">
      <c r="A2676" s="1"/>
      <c r="B2676" s="1"/>
      <c r="C2676" s="1"/>
      <c r="D2676" s="1"/>
      <c r="E2676" s="7"/>
      <c r="F2676" s="7"/>
      <c r="G2676" s="1"/>
      <c r="H2676" s="1"/>
      <c r="I2676" s="1"/>
      <c r="J2676" s="1"/>
      <c r="K2676" s="1"/>
      <c r="L2676" s="1"/>
      <c r="M2676" s="1"/>
      <c r="N2676" s="7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7"/>
      <c r="AB2676" s="7"/>
      <c r="AC2676" s="7"/>
      <c r="AD2676" s="7"/>
    </row>
    <row r="2677" spans="1:30" x14ac:dyDescent="0.25">
      <c r="A2677" s="1"/>
      <c r="B2677" s="1"/>
      <c r="C2677" s="1"/>
      <c r="D2677" s="1"/>
      <c r="E2677" s="7"/>
      <c r="F2677" s="7"/>
      <c r="G2677" s="1"/>
      <c r="H2677" s="1"/>
      <c r="I2677" s="1"/>
      <c r="J2677" s="1"/>
      <c r="K2677" s="1"/>
      <c r="L2677" s="1"/>
      <c r="M2677" s="1"/>
      <c r="N2677" s="7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7"/>
      <c r="AB2677" s="7"/>
      <c r="AC2677" s="7"/>
      <c r="AD2677" s="7"/>
    </row>
    <row r="2678" spans="1:30" x14ac:dyDescent="0.25">
      <c r="A2678" s="1"/>
      <c r="B2678" s="1"/>
      <c r="C2678" s="1"/>
      <c r="D2678" s="1"/>
      <c r="E2678" s="7"/>
      <c r="F2678" s="7"/>
      <c r="G2678" s="1"/>
      <c r="H2678" s="1"/>
      <c r="I2678" s="1"/>
      <c r="J2678" s="1"/>
      <c r="K2678" s="1"/>
      <c r="L2678" s="1"/>
      <c r="M2678" s="1"/>
      <c r="N2678" s="7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7"/>
      <c r="AB2678" s="7"/>
      <c r="AC2678" s="7"/>
      <c r="AD2678" s="7"/>
    </row>
    <row r="2679" spans="1:30" x14ac:dyDescent="0.25">
      <c r="A2679" s="1"/>
      <c r="B2679" s="1"/>
      <c r="C2679" s="1"/>
      <c r="D2679" s="1"/>
      <c r="E2679" s="7"/>
      <c r="F2679" s="7"/>
      <c r="G2679" s="1"/>
      <c r="H2679" s="1"/>
      <c r="I2679" s="1"/>
      <c r="J2679" s="1"/>
      <c r="K2679" s="1"/>
      <c r="L2679" s="1"/>
      <c r="M2679" s="1"/>
      <c r="N2679" s="7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7"/>
      <c r="AB2679" s="7"/>
      <c r="AC2679" s="7"/>
      <c r="AD2679" s="7"/>
    </row>
    <row r="2680" spans="1:30" x14ac:dyDescent="0.25">
      <c r="A2680" s="1"/>
      <c r="B2680" s="1"/>
      <c r="C2680" s="1"/>
      <c r="D2680" s="1"/>
      <c r="E2680" s="7"/>
      <c r="F2680" s="7"/>
      <c r="G2680" s="1"/>
      <c r="H2680" s="1"/>
      <c r="I2680" s="1"/>
      <c r="J2680" s="1"/>
      <c r="K2680" s="1"/>
      <c r="L2680" s="1"/>
      <c r="M2680" s="1"/>
      <c r="N2680" s="7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7"/>
      <c r="AB2680" s="7"/>
      <c r="AC2680" s="7"/>
      <c r="AD2680" s="7"/>
    </row>
    <row r="2681" spans="1:30" x14ac:dyDescent="0.25">
      <c r="A2681" s="1"/>
      <c r="B2681" s="1"/>
      <c r="C2681" s="1"/>
      <c r="D2681" s="1"/>
      <c r="E2681" s="7"/>
      <c r="F2681" s="7"/>
      <c r="G2681" s="1"/>
      <c r="H2681" s="1"/>
      <c r="I2681" s="1"/>
      <c r="J2681" s="1"/>
      <c r="K2681" s="1"/>
      <c r="L2681" s="1"/>
      <c r="M2681" s="1"/>
      <c r="N2681" s="7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7"/>
      <c r="AB2681" s="7"/>
      <c r="AC2681" s="7"/>
      <c r="AD2681" s="7"/>
    </row>
    <row r="2682" spans="1:30" x14ac:dyDescent="0.25">
      <c r="A2682" s="1"/>
      <c r="B2682" s="1"/>
      <c r="C2682" s="1"/>
      <c r="D2682" s="1"/>
      <c r="E2682" s="7"/>
      <c r="F2682" s="7"/>
      <c r="G2682" s="1"/>
      <c r="H2682" s="1"/>
      <c r="I2682" s="1"/>
      <c r="J2682" s="1"/>
      <c r="K2682" s="1"/>
      <c r="L2682" s="1"/>
      <c r="M2682" s="1"/>
      <c r="N2682" s="7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7"/>
      <c r="AB2682" s="7"/>
      <c r="AC2682" s="7"/>
      <c r="AD2682" s="7"/>
    </row>
    <row r="2683" spans="1:30" x14ac:dyDescent="0.25">
      <c r="A2683" s="1"/>
      <c r="B2683" s="1"/>
      <c r="C2683" s="1"/>
      <c r="D2683" s="1"/>
      <c r="E2683" s="7"/>
      <c r="F2683" s="7"/>
      <c r="G2683" s="1"/>
      <c r="H2683" s="1"/>
      <c r="I2683" s="1"/>
      <c r="J2683" s="1"/>
      <c r="K2683" s="1"/>
      <c r="L2683" s="1"/>
      <c r="M2683" s="1"/>
      <c r="N2683" s="7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7"/>
      <c r="AB2683" s="7"/>
      <c r="AC2683" s="7"/>
      <c r="AD2683" s="7"/>
    </row>
    <row r="2684" spans="1:30" x14ac:dyDescent="0.25">
      <c r="A2684" s="1"/>
      <c r="B2684" s="1"/>
      <c r="C2684" s="1"/>
      <c r="D2684" s="1"/>
      <c r="E2684" s="7"/>
      <c r="F2684" s="7"/>
      <c r="G2684" s="1"/>
      <c r="H2684" s="1"/>
      <c r="I2684" s="1"/>
      <c r="J2684" s="1"/>
      <c r="K2684" s="1"/>
      <c r="L2684" s="1"/>
      <c r="M2684" s="1"/>
      <c r="N2684" s="7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7"/>
      <c r="AB2684" s="7"/>
      <c r="AC2684" s="7"/>
      <c r="AD2684" s="7"/>
    </row>
    <row r="2685" spans="1:30" x14ac:dyDescent="0.25">
      <c r="A2685" s="1"/>
      <c r="B2685" s="1"/>
      <c r="C2685" s="1"/>
      <c r="D2685" s="1"/>
      <c r="E2685" s="7"/>
      <c r="F2685" s="7"/>
      <c r="G2685" s="1"/>
      <c r="H2685" s="1"/>
      <c r="I2685" s="1"/>
      <c r="J2685" s="1"/>
      <c r="K2685" s="1"/>
      <c r="L2685" s="1"/>
      <c r="M2685" s="1"/>
      <c r="N2685" s="7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7"/>
      <c r="AB2685" s="7"/>
      <c r="AC2685" s="7"/>
      <c r="AD2685" s="7"/>
    </row>
    <row r="2686" spans="1:30" x14ac:dyDescent="0.25">
      <c r="A2686" s="1"/>
      <c r="B2686" s="1"/>
      <c r="C2686" s="1"/>
      <c r="D2686" s="1"/>
      <c r="E2686" s="7"/>
      <c r="F2686" s="7"/>
      <c r="G2686" s="1"/>
      <c r="H2686" s="1"/>
      <c r="I2686" s="1"/>
      <c r="J2686" s="1"/>
      <c r="K2686" s="1"/>
      <c r="L2686" s="1"/>
      <c r="M2686" s="1"/>
      <c r="N2686" s="7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7"/>
      <c r="AB2686" s="7"/>
      <c r="AC2686" s="7"/>
      <c r="AD2686" s="7"/>
    </row>
    <row r="2687" spans="1:30" x14ac:dyDescent="0.25">
      <c r="A2687" s="1"/>
      <c r="B2687" s="1"/>
      <c r="C2687" s="1"/>
      <c r="D2687" s="1"/>
      <c r="E2687" s="7"/>
      <c r="F2687" s="7"/>
      <c r="G2687" s="1"/>
      <c r="H2687" s="1"/>
      <c r="I2687" s="1"/>
      <c r="J2687" s="1"/>
      <c r="K2687" s="1"/>
      <c r="L2687" s="1"/>
      <c r="M2687" s="1"/>
      <c r="N2687" s="7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7"/>
      <c r="AB2687" s="7"/>
      <c r="AC2687" s="7"/>
      <c r="AD2687" s="7"/>
    </row>
    <row r="2688" spans="1:30" x14ac:dyDescent="0.25">
      <c r="A2688" s="1"/>
      <c r="B2688" s="1"/>
      <c r="C2688" s="1"/>
      <c r="D2688" s="1"/>
      <c r="E2688" s="7"/>
      <c r="F2688" s="7"/>
      <c r="G2688" s="1"/>
      <c r="H2688" s="1"/>
      <c r="I2688" s="1"/>
      <c r="J2688" s="1"/>
      <c r="K2688" s="1"/>
      <c r="L2688" s="1"/>
      <c r="M2688" s="1"/>
      <c r="N2688" s="7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7"/>
      <c r="AB2688" s="7"/>
      <c r="AC2688" s="7"/>
      <c r="AD2688" s="7"/>
    </row>
    <row r="2689" spans="1:30" x14ac:dyDescent="0.25">
      <c r="A2689" s="1"/>
      <c r="B2689" s="1"/>
      <c r="C2689" s="1"/>
      <c r="D2689" s="1"/>
      <c r="E2689" s="7"/>
      <c r="F2689" s="7"/>
      <c r="G2689" s="1"/>
      <c r="H2689" s="1"/>
      <c r="I2689" s="1"/>
      <c r="J2689" s="1"/>
      <c r="K2689" s="1"/>
      <c r="L2689" s="1"/>
      <c r="M2689" s="1"/>
      <c r="N2689" s="7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7"/>
      <c r="AB2689" s="7"/>
      <c r="AC2689" s="7"/>
      <c r="AD2689" s="7"/>
    </row>
    <row r="2690" spans="1:30" x14ac:dyDescent="0.25">
      <c r="A2690" s="1"/>
      <c r="B2690" s="1"/>
      <c r="C2690" s="1"/>
      <c r="D2690" s="1"/>
      <c r="E2690" s="7"/>
      <c r="F2690" s="7"/>
      <c r="G2690" s="1"/>
      <c r="H2690" s="1"/>
      <c r="I2690" s="1"/>
      <c r="J2690" s="1"/>
      <c r="K2690" s="1"/>
      <c r="L2690" s="1"/>
      <c r="M2690" s="1"/>
      <c r="N2690" s="7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7"/>
      <c r="AB2690" s="7"/>
      <c r="AC2690" s="7"/>
      <c r="AD2690" s="7"/>
    </row>
    <row r="2691" spans="1:30" x14ac:dyDescent="0.25">
      <c r="A2691" s="1"/>
      <c r="B2691" s="1"/>
      <c r="C2691" s="1"/>
      <c r="D2691" s="1"/>
      <c r="E2691" s="7"/>
      <c r="F2691" s="7"/>
      <c r="G2691" s="1"/>
      <c r="H2691" s="1"/>
      <c r="I2691" s="1"/>
      <c r="J2691" s="1"/>
      <c r="K2691" s="1"/>
      <c r="L2691" s="1"/>
      <c r="M2691" s="1"/>
      <c r="N2691" s="7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7"/>
      <c r="AB2691" s="7"/>
      <c r="AC2691" s="7"/>
      <c r="AD2691" s="7"/>
    </row>
    <row r="2692" spans="1:30" x14ac:dyDescent="0.25">
      <c r="A2692" s="1"/>
      <c r="B2692" s="1"/>
      <c r="C2692" s="1"/>
      <c r="D2692" s="1"/>
      <c r="E2692" s="7"/>
      <c r="F2692" s="7"/>
      <c r="G2692" s="1"/>
      <c r="H2692" s="1"/>
      <c r="I2692" s="1"/>
      <c r="J2692" s="1"/>
      <c r="K2692" s="1"/>
      <c r="L2692" s="1"/>
      <c r="M2692" s="1"/>
      <c r="N2692" s="7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7"/>
      <c r="AB2692" s="7"/>
      <c r="AC2692" s="7"/>
      <c r="AD2692" s="7"/>
    </row>
    <row r="2693" spans="1:30" x14ac:dyDescent="0.25">
      <c r="A2693" s="1"/>
      <c r="B2693" s="1"/>
      <c r="C2693" s="1"/>
      <c r="D2693" s="1"/>
      <c r="E2693" s="7"/>
      <c r="F2693" s="7"/>
      <c r="G2693" s="1"/>
      <c r="H2693" s="1"/>
      <c r="I2693" s="1"/>
      <c r="J2693" s="1"/>
      <c r="K2693" s="1"/>
      <c r="L2693" s="1"/>
      <c r="M2693" s="1"/>
      <c r="N2693" s="7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7"/>
      <c r="AB2693" s="7"/>
      <c r="AC2693" s="7"/>
      <c r="AD2693" s="7"/>
    </row>
    <row r="2694" spans="1:30" x14ac:dyDescent="0.25">
      <c r="A2694" s="1"/>
      <c r="B2694" s="1"/>
      <c r="C2694" s="1"/>
      <c r="D2694" s="1"/>
      <c r="E2694" s="7"/>
      <c r="F2694" s="7"/>
      <c r="G2694" s="1"/>
      <c r="H2694" s="1"/>
      <c r="I2694" s="1"/>
      <c r="J2694" s="1"/>
      <c r="K2694" s="1"/>
      <c r="L2694" s="1"/>
      <c r="M2694" s="1"/>
      <c r="N2694" s="7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7"/>
      <c r="AB2694" s="7"/>
      <c r="AC2694" s="7"/>
      <c r="AD2694" s="7"/>
    </row>
    <row r="2695" spans="1:30" x14ac:dyDescent="0.25">
      <c r="A2695" s="1"/>
      <c r="B2695" s="1"/>
      <c r="C2695" s="1"/>
      <c r="D2695" s="1"/>
      <c r="E2695" s="7"/>
      <c r="F2695" s="7"/>
      <c r="G2695" s="1"/>
      <c r="H2695" s="1"/>
      <c r="I2695" s="1"/>
      <c r="J2695" s="1"/>
      <c r="K2695" s="1"/>
      <c r="L2695" s="1"/>
      <c r="M2695" s="1"/>
      <c r="N2695" s="7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7"/>
      <c r="AB2695" s="7"/>
      <c r="AC2695" s="7"/>
      <c r="AD2695" s="7"/>
    </row>
    <row r="2696" spans="1:30" x14ac:dyDescent="0.25">
      <c r="A2696" s="1"/>
      <c r="B2696" s="1"/>
      <c r="C2696" s="1"/>
      <c r="D2696" s="1"/>
      <c r="E2696" s="7"/>
      <c r="F2696" s="7"/>
      <c r="G2696" s="1"/>
      <c r="H2696" s="1"/>
      <c r="I2696" s="1"/>
      <c r="J2696" s="1"/>
      <c r="K2696" s="1"/>
      <c r="L2696" s="1"/>
      <c r="M2696" s="1"/>
      <c r="N2696" s="7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7"/>
      <c r="AB2696" s="7"/>
      <c r="AC2696" s="7"/>
      <c r="AD2696" s="7"/>
    </row>
    <row r="2697" spans="1:30" x14ac:dyDescent="0.25">
      <c r="A2697" s="1"/>
      <c r="B2697" s="1"/>
      <c r="C2697" s="1"/>
      <c r="D2697" s="1"/>
      <c r="E2697" s="7"/>
      <c r="F2697" s="7"/>
      <c r="G2697" s="1"/>
      <c r="H2697" s="1"/>
      <c r="I2697" s="1"/>
      <c r="J2697" s="1"/>
      <c r="K2697" s="1"/>
      <c r="L2697" s="1"/>
      <c r="M2697" s="1"/>
      <c r="N2697" s="7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7"/>
      <c r="AB2697" s="7"/>
      <c r="AC2697" s="7"/>
      <c r="AD2697" s="7"/>
    </row>
    <row r="2698" spans="1:30" x14ac:dyDescent="0.25">
      <c r="A2698" s="1"/>
      <c r="B2698" s="1"/>
      <c r="C2698" s="1"/>
      <c r="D2698" s="1"/>
      <c r="E2698" s="7"/>
      <c r="F2698" s="7"/>
      <c r="G2698" s="1"/>
      <c r="H2698" s="1"/>
      <c r="I2698" s="1"/>
      <c r="J2698" s="1"/>
      <c r="K2698" s="1"/>
      <c r="L2698" s="1"/>
      <c r="M2698" s="1"/>
      <c r="N2698" s="7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7"/>
      <c r="AB2698" s="7"/>
      <c r="AC2698" s="7"/>
      <c r="AD2698" s="7"/>
    </row>
    <row r="2699" spans="1:30" x14ac:dyDescent="0.25">
      <c r="A2699" s="1"/>
      <c r="B2699" s="1"/>
      <c r="C2699" s="1"/>
      <c r="D2699" s="1"/>
      <c r="E2699" s="7"/>
      <c r="F2699" s="7"/>
      <c r="G2699" s="1"/>
      <c r="H2699" s="1"/>
      <c r="I2699" s="1"/>
      <c r="J2699" s="1"/>
      <c r="K2699" s="1"/>
      <c r="L2699" s="1"/>
      <c r="M2699" s="1"/>
      <c r="N2699" s="7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7"/>
      <c r="AB2699" s="7"/>
      <c r="AC2699" s="7"/>
      <c r="AD2699" s="7"/>
    </row>
    <row r="2700" spans="1:30" x14ac:dyDescent="0.25">
      <c r="A2700" s="1"/>
      <c r="B2700" s="1"/>
      <c r="C2700" s="1"/>
      <c r="D2700" s="1"/>
      <c r="E2700" s="7"/>
      <c r="F2700" s="7"/>
      <c r="G2700" s="1"/>
      <c r="H2700" s="1"/>
      <c r="I2700" s="1"/>
      <c r="J2700" s="1"/>
      <c r="K2700" s="1"/>
      <c r="L2700" s="1"/>
      <c r="M2700" s="1"/>
      <c r="N2700" s="7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7"/>
      <c r="AB2700" s="7"/>
      <c r="AC2700" s="7"/>
      <c r="AD2700" s="7"/>
    </row>
    <row r="2701" spans="1:30" x14ac:dyDescent="0.25">
      <c r="A2701" s="1"/>
      <c r="B2701" s="1"/>
      <c r="C2701" s="1"/>
      <c r="D2701" s="1"/>
      <c r="E2701" s="7"/>
      <c r="F2701" s="7"/>
      <c r="G2701" s="1"/>
      <c r="H2701" s="1"/>
      <c r="I2701" s="1"/>
      <c r="J2701" s="1"/>
      <c r="K2701" s="1"/>
      <c r="L2701" s="1"/>
      <c r="M2701" s="1"/>
      <c r="N2701" s="7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7"/>
      <c r="AB2701" s="7"/>
      <c r="AC2701" s="7"/>
      <c r="AD2701" s="7"/>
    </row>
    <row r="2702" spans="1:30" x14ac:dyDescent="0.25">
      <c r="A2702" s="1"/>
      <c r="B2702" s="1"/>
      <c r="C2702" s="1"/>
      <c r="D2702" s="1"/>
      <c r="E2702" s="7"/>
      <c r="F2702" s="7"/>
      <c r="G2702" s="1"/>
      <c r="H2702" s="1"/>
      <c r="I2702" s="1"/>
      <c r="J2702" s="1"/>
      <c r="K2702" s="1"/>
      <c r="L2702" s="1"/>
      <c r="M2702" s="1"/>
      <c r="N2702" s="7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7"/>
      <c r="AB2702" s="7"/>
      <c r="AC2702" s="7"/>
      <c r="AD2702" s="7"/>
    </row>
    <row r="2703" spans="1:30" x14ac:dyDescent="0.25">
      <c r="A2703" s="1"/>
      <c r="B2703" s="1"/>
      <c r="C2703" s="1"/>
      <c r="D2703" s="1"/>
      <c r="E2703" s="7"/>
      <c r="F2703" s="7"/>
      <c r="G2703" s="1"/>
      <c r="H2703" s="1"/>
      <c r="I2703" s="1"/>
      <c r="J2703" s="1"/>
      <c r="K2703" s="1"/>
      <c r="L2703" s="1"/>
      <c r="M2703" s="1"/>
      <c r="N2703" s="7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7"/>
      <c r="AB2703" s="7"/>
      <c r="AC2703" s="7"/>
      <c r="AD2703" s="7"/>
    </row>
    <row r="2704" spans="1:30" x14ac:dyDescent="0.25">
      <c r="A2704" s="1"/>
      <c r="B2704" s="1"/>
      <c r="C2704" s="1"/>
      <c r="D2704" s="1"/>
      <c r="E2704" s="7"/>
      <c r="F2704" s="7"/>
      <c r="G2704" s="1"/>
      <c r="H2704" s="1"/>
      <c r="I2704" s="1"/>
      <c r="J2704" s="1"/>
      <c r="K2704" s="1"/>
      <c r="L2704" s="1"/>
      <c r="M2704" s="1"/>
      <c r="N2704" s="7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7"/>
      <c r="AB2704" s="7"/>
      <c r="AC2704" s="7"/>
      <c r="AD2704" s="7"/>
    </row>
    <row r="2705" spans="1:30" x14ac:dyDescent="0.25">
      <c r="A2705" s="1"/>
      <c r="B2705" s="1"/>
      <c r="C2705" s="1"/>
      <c r="D2705" s="1"/>
      <c r="E2705" s="7"/>
      <c r="F2705" s="7"/>
      <c r="G2705" s="1"/>
      <c r="H2705" s="1"/>
      <c r="I2705" s="1"/>
      <c r="J2705" s="1"/>
      <c r="K2705" s="1"/>
      <c r="L2705" s="1"/>
      <c r="M2705" s="1"/>
      <c r="N2705" s="7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7"/>
      <c r="AB2705" s="7"/>
      <c r="AC2705" s="7"/>
      <c r="AD2705" s="7"/>
    </row>
    <row r="2706" spans="1:30" x14ac:dyDescent="0.25">
      <c r="A2706" s="1"/>
      <c r="B2706" s="1"/>
      <c r="C2706" s="1"/>
      <c r="D2706" s="1"/>
      <c r="E2706" s="7"/>
      <c r="F2706" s="7"/>
      <c r="G2706" s="1"/>
      <c r="H2706" s="1"/>
      <c r="I2706" s="1"/>
      <c r="J2706" s="1"/>
      <c r="K2706" s="1"/>
      <c r="L2706" s="1"/>
      <c r="M2706" s="1"/>
      <c r="N2706" s="7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7"/>
      <c r="AB2706" s="7"/>
      <c r="AC2706" s="7"/>
      <c r="AD2706" s="7"/>
    </row>
    <row r="2707" spans="1:30" x14ac:dyDescent="0.25">
      <c r="A2707" s="1"/>
      <c r="B2707" s="1"/>
      <c r="C2707" s="1"/>
      <c r="D2707" s="1"/>
      <c r="E2707" s="7"/>
      <c r="F2707" s="7"/>
      <c r="G2707" s="1"/>
      <c r="H2707" s="1"/>
      <c r="I2707" s="1"/>
      <c r="J2707" s="1"/>
      <c r="K2707" s="1"/>
      <c r="L2707" s="1"/>
      <c r="M2707" s="1"/>
      <c r="N2707" s="7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7"/>
      <c r="AB2707" s="7"/>
      <c r="AC2707" s="7"/>
      <c r="AD2707" s="7"/>
    </row>
    <row r="2708" spans="1:30" x14ac:dyDescent="0.25">
      <c r="A2708" s="1"/>
      <c r="B2708" s="1"/>
      <c r="C2708" s="1"/>
      <c r="D2708" s="1"/>
      <c r="E2708" s="7"/>
      <c r="F2708" s="7"/>
      <c r="G2708" s="1"/>
      <c r="H2708" s="1"/>
      <c r="I2708" s="1"/>
      <c r="J2708" s="1"/>
      <c r="K2708" s="1"/>
      <c r="L2708" s="1"/>
      <c r="M2708" s="1"/>
      <c r="N2708" s="7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7"/>
      <c r="AB2708" s="7"/>
      <c r="AC2708" s="7"/>
      <c r="AD2708" s="7"/>
    </row>
    <row r="2709" spans="1:30" x14ac:dyDescent="0.25">
      <c r="A2709" s="1"/>
      <c r="B2709" s="1"/>
      <c r="C2709" s="1"/>
      <c r="D2709" s="1"/>
      <c r="E2709" s="7"/>
      <c r="F2709" s="7"/>
      <c r="G2709" s="1"/>
      <c r="H2709" s="1"/>
      <c r="I2709" s="1"/>
      <c r="J2709" s="1"/>
      <c r="K2709" s="1"/>
      <c r="L2709" s="1"/>
      <c r="M2709" s="1"/>
      <c r="N2709" s="7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7"/>
      <c r="AB2709" s="7"/>
      <c r="AC2709" s="7"/>
      <c r="AD2709" s="7"/>
    </row>
    <row r="2710" spans="1:30" x14ac:dyDescent="0.25">
      <c r="A2710" s="1"/>
      <c r="B2710" s="1"/>
      <c r="C2710" s="1"/>
      <c r="D2710" s="1"/>
      <c r="E2710" s="7"/>
      <c r="F2710" s="7"/>
      <c r="G2710" s="1"/>
      <c r="H2710" s="1"/>
      <c r="I2710" s="1"/>
      <c r="J2710" s="1"/>
      <c r="K2710" s="1"/>
      <c r="L2710" s="1"/>
      <c r="M2710" s="1"/>
      <c r="N2710" s="7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7"/>
      <c r="AB2710" s="7"/>
      <c r="AC2710" s="7"/>
      <c r="AD2710" s="7"/>
    </row>
    <row r="2711" spans="1:30" x14ac:dyDescent="0.25">
      <c r="A2711" s="1"/>
      <c r="B2711" s="1"/>
      <c r="C2711" s="1"/>
      <c r="D2711" s="1"/>
      <c r="E2711" s="7"/>
      <c r="F2711" s="7"/>
      <c r="G2711" s="1"/>
      <c r="H2711" s="1"/>
      <c r="I2711" s="1"/>
      <c r="J2711" s="1"/>
      <c r="K2711" s="1"/>
      <c r="L2711" s="1"/>
      <c r="M2711" s="1"/>
      <c r="N2711" s="7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7"/>
      <c r="AB2711" s="7"/>
      <c r="AC2711" s="7"/>
      <c r="AD2711" s="7"/>
    </row>
    <row r="2712" spans="1:30" x14ac:dyDescent="0.25">
      <c r="A2712" s="1"/>
      <c r="B2712" s="1"/>
      <c r="C2712" s="1"/>
      <c r="D2712" s="1"/>
      <c r="E2712" s="7"/>
      <c r="F2712" s="7"/>
      <c r="G2712" s="1"/>
      <c r="H2712" s="1"/>
      <c r="I2712" s="1"/>
      <c r="J2712" s="1"/>
      <c r="K2712" s="1"/>
      <c r="L2712" s="1"/>
      <c r="M2712" s="1"/>
      <c r="N2712" s="7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7"/>
      <c r="AB2712" s="7"/>
      <c r="AC2712" s="7"/>
      <c r="AD2712" s="7"/>
    </row>
    <row r="2713" spans="1:30" x14ac:dyDescent="0.25">
      <c r="A2713" s="1"/>
      <c r="B2713" s="1"/>
      <c r="C2713" s="1"/>
      <c r="D2713" s="1"/>
      <c r="E2713" s="7"/>
      <c r="F2713" s="7"/>
      <c r="G2713" s="1"/>
      <c r="H2713" s="1"/>
      <c r="I2713" s="1"/>
      <c r="J2713" s="1"/>
      <c r="K2713" s="1"/>
      <c r="L2713" s="1"/>
      <c r="M2713" s="1"/>
      <c r="N2713" s="7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7"/>
      <c r="AB2713" s="7"/>
      <c r="AC2713" s="7"/>
      <c r="AD2713" s="7"/>
    </row>
    <row r="2714" spans="1:30" x14ac:dyDescent="0.25">
      <c r="A2714" s="1"/>
      <c r="B2714" s="1"/>
      <c r="C2714" s="1"/>
      <c r="D2714" s="1"/>
      <c r="E2714" s="7"/>
      <c r="F2714" s="7"/>
      <c r="G2714" s="1"/>
      <c r="H2714" s="1"/>
      <c r="I2714" s="1"/>
      <c r="J2714" s="1"/>
      <c r="K2714" s="1"/>
      <c r="L2714" s="1"/>
      <c r="M2714" s="1"/>
      <c r="N2714" s="7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7"/>
      <c r="AB2714" s="7"/>
      <c r="AC2714" s="7"/>
      <c r="AD2714" s="7"/>
    </row>
    <row r="2715" spans="1:30" x14ac:dyDescent="0.25">
      <c r="A2715" s="1"/>
      <c r="B2715" s="1"/>
      <c r="C2715" s="1"/>
      <c r="D2715" s="1"/>
      <c r="E2715" s="7"/>
      <c r="F2715" s="7"/>
      <c r="G2715" s="1"/>
      <c r="H2715" s="1"/>
      <c r="I2715" s="1"/>
      <c r="J2715" s="1"/>
      <c r="K2715" s="1"/>
      <c r="L2715" s="1"/>
      <c r="M2715" s="1"/>
      <c r="N2715" s="7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7"/>
      <c r="AB2715" s="7"/>
      <c r="AC2715" s="7"/>
      <c r="AD2715" s="7"/>
    </row>
    <row r="2716" spans="1:30" x14ac:dyDescent="0.25">
      <c r="A2716" s="1"/>
      <c r="B2716" s="1"/>
      <c r="C2716" s="1"/>
      <c r="D2716" s="1"/>
      <c r="E2716" s="7"/>
      <c r="F2716" s="7"/>
      <c r="G2716" s="1"/>
      <c r="H2716" s="1"/>
      <c r="I2716" s="1"/>
      <c r="J2716" s="1"/>
      <c r="K2716" s="1"/>
      <c r="L2716" s="1"/>
      <c r="M2716" s="1"/>
      <c r="N2716" s="7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7"/>
      <c r="AB2716" s="7"/>
      <c r="AC2716" s="7"/>
      <c r="AD2716" s="7"/>
    </row>
    <row r="2717" spans="1:30" x14ac:dyDescent="0.25">
      <c r="A2717" s="1"/>
      <c r="B2717" s="1"/>
      <c r="C2717" s="1"/>
      <c r="D2717" s="1"/>
      <c r="E2717" s="7"/>
      <c r="F2717" s="7"/>
      <c r="G2717" s="1"/>
      <c r="H2717" s="1"/>
      <c r="I2717" s="1"/>
      <c r="J2717" s="1"/>
      <c r="K2717" s="1"/>
      <c r="L2717" s="1"/>
      <c r="M2717" s="1"/>
      <c r="N2717" s="7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7"/>
      <c r="AB2717" s="7"/>
      <c r="AC2717" s="7"/>
      <c r="AD2717" s="7"/>
    </row>
    <row r="2718" spans="1:30" x14ac:dyDescent="0.25">
      <c r="A2718" s="1"/>
      <c r="B2718" s="1"/>
      <c r="C2718" s="1"/>
      <c r="D2718" s="1"/>
      <c r="E2718" s="7"/>
      <c r="F2718" s="7"/>
      <c r="G2718" s="1"/>
      <c r="H2718" s="1"/>
      <c r="I2718" s="1"/>
      <c r="J2718" s="1"/>
      <c r="K2718" s="1"/>
      <c r="L2718" s="1"/>
      <c r="M2718" s="1"/>
      <c r="N2718" s="7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7"/>
      <c r="AB2718" s="7"/>
      <c r="AC2718" s="7"/>
      <c r="AD2718" s="7"/>
    </row>
    <row r="2719" spans="1:30" x14ac:dyDescent="0.25">
      <c r="A2719" s="1"/>
      <c r="B2719" s="1"/>
      <c r="C2719" s="1"/>
      <c r="D2719" s="1"/>
      <c r="E2719" s="7"/>
      <c r="F2719" s="7"/>
      <c r="G2719" s="1"/>
      <c r="H2719" s="1"/>
      <c r="I2719" s="1"/>
      <c r="J2719" s="1"/>
      <c r="K2719" s="1"/>
      <c r="L2719" s="1"/>
      <c r="M2719" s="1"/>
      <c r="N2719" s="7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7"/>
      <c r="AB2719" s="7"/>
      <c r="AC2719" s="7"/>
      <c r="AD2719" s="7"/>
    </row>
    <row r="2720" spans="1:30" x14ac:dyDescent="0.25">
      <c r="A2720" s="1"/>
      <c r="B2720" s="1"/>
      <c r="C2720" s="1"/>
      <c r="D2720" s="1"/>
      <c r="E2720" s="7"/>
      <c r="F2720" s="7"/>
      <c r="G2720" s="1"/>
      <c r="H2720" s="1"/>
      <c r="I2720" s="1"/>
      <c r="J2720" s="1"/>
      <c r="K2720" s="1"/>
      <c r="L2720" s="1"/>
      <c r="M2720" s="1"/>
      <c r="N2720" s="7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7"/>
      <c r="AB2720" s="7"/>
      <c r="AC2720" s="7"/>
      <c r="AD2720" s="7"/>
    </row>
    <row r="2721" spans="1:30" x14ac:dyDescent="0.25">
      <c r="A2721" s="1"/>
      <c r="B2721" s="1"/>
      <c r="C2721" s="1"/>
      <c r="D2721" s="1"/>
      <c r="E2721" s="7"/>
      <c r="F2721" s="7"/>
      <c r="G2721" s="1"/>
      <c r="H2721" s="1"/>
      <c r="I2721" s="1"/>
      <c r="J2721" s="1"/>
      <c r="K2721" s="1"/>
      <c r="L2721" s="1"/>
      <c r="M2721" s="1"/>
      <c r="N2721" s="7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7"/>
      <c r="AB2721" s="7"/>
      <c r="AC2721" s="7"/>
      <c r="AD2721" s="7"/>
    </row>
    <row r="2722" spans="1:30" x14ac:dyDescent="0.25">
      <c r="A2722" s="1"/>
      <c r="B2722" s="1"/>
      <c r="C2722" s="1"/>
      <c r="D2722" s="1"/>
      <c r="E2722" s="7"/>
      <c r="F2722" s="7"/>
      <c r="G2722" s="1"/>
      <c r="H2722" s="1"/>
      <c r="I2722" s="1"/>
      <c r="J2722" s="1"/>
      <c r="K2722" s="1"/>
      <c r="L2722" s="1"/>
      <c r="M2722" s="1"/>
      <c r="N2722" s="7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7"/>
      <c r="AB2722" s="7"/>
      <c r="AC2722" s="7"/>
      <c r="AD2722" s="7"/>
    </row>
    <row r="2723" spans="1:30" x14ac:dyDescent="0.25">
      <c r="A2723" s="1"/>
      <c r="B2723" s="1"/>
      <c r="C2723" s="1"/>
      <c r="D2723" s="1"/>
      <c r="E2723" s="7"/>
      <c r="F2723" s="7"/>
      <c r="G2723" s="1"/>
      <c r="H2723" s="1"/>
      <c r="I2723" s="1"/>
      <c r="J2723" s="1"/>
      <c r="K2723" s="1"/>
      <c r="L2723" s="1"/>
      <c r="M2723" s="1"/>
      <c r="N2723" s="7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7"/>
      <c r="AB2723" s="7"/>
      <c r="AC2723" s="7"/>
      <c r="AD2723" s="7"/>
    </row>
    <row r="2724" spans="1:30" x14ac:dyDescent="0.25">
      <c r="A2724" s="1"/>
      <c r="B2724" s="1"/>
      <c r="C2724" s="1"/>
      <c r="D2724" s="1"/>
      <c r="E2724" s="7"/>
      <c r="F2724" s="7"/>
      <c r="G2724" s="1"/>
      <c r="H2724" s="1"/>
      <c r="I2724" s="1"/>
      <c r="J2724" s="1"/>
      <c r="K2724" s="1"/>
      <c r="L2724" s="1"/>
      <c r="M2724" s="1"/>
      <c r="N2724" s="7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7"/>
      <c r="AB2724" s="7"/>
      <c r="AC2724" s="7"/>
      <c r="AD2724" s="7"/>
    </row>
    <row r="2725" spans="1:30" x14ac:dyDescent="0.25">
      <c r="A2725" s="1"/>
      <c r="B2725" s="1"/>
      <c r="C2725" s="1"/>
      <c r="D2725" s="1"/>
      <c r="E2725" s="7"/>
      <c r="F2725" s="7"/>
      <c r="G2725" s="1"/>
      <c r="H2725" s="1"/>
      <c r="I2725" s="1"/>
      <c r="J2725" s="1"/>
      <c r="K2725" s="1"/>
      <c r="L2725" s="1"/>
      <c r="M2725" s="1"/>
      <c r="N2725" s="7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7"/>
      <c r="AB2725" s="7"/>
      <c r="AC2725" s="7"/>
      <c r="AD2725" s="7"/>
    </row>
    <row r="2726" spans="1:30" x14ac:dyDescent="0.25">
      <c r="A2726" s="1"/>
      <c r="B2726" s="1"/>
      <c r="C2726" s="1"/>
      <c r="D2726" s="1"/>
      <c r="E2726" s="7"/>
      <c r="F2726" s="7"/>
      <c r="G2726" s="1"/>
      <c r="H2726" s="1"/>
      <c r="I2726" s="1"/>
      <c r="J2726" s="1"/>
      <c r="K2726" s="1"/>
      <c r="L2726" s="1"/>
      <c r="M2726" s="1"/>
      <c r="N2726" s="7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7"/>
      <c r="AB2726" s="7"/>
      <c r="AC2726" s="7"/>
      <c r="AD2726" s="7"/>
    </row>
    <row r="2727" spans="1:30" x14ac:dyDescent="0.25">
      <c r="A2727" s="1"/>
      <c r="B2727" s="1"/>
      <c r="C2727" s="1"/>
      <c r="D2727" s="1"/>
      <c r="E2727" s="7"/>
      <c r="F2727" s="7"/>
      <c r="G2727" s="1"/>
      <c r="H2727" s="1"/>
      <c r="I2727" s="1"/>
      <c r="J2727" s="1"/>
      <c r="K2727" s="1"/>
      <c r="L2727" s="1"/>
      <c r="M2727" s="1"/>
      <c r="N2727" s="7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7"/>
      <c r="AB2727" s="7"/>
      <c r="AC2727" s="7"/>
      <c r="AD2727" s="7"/>
    </row>
    <row r="2728" spans="1:30" x14ac:dyDescent="0.25">
      <c r="A2728" s="1"/>
      <c r="B2728" s="1"/>
      <c r="C2728" s="1"/>
      <c r="D2728" s="1"/>
      <c r="E2728" s="7"/>
      <c r="F2728" s="7"/>
      <c r="G2728" s="1"/>
      <c r="H2728" s="1"/>
      <c r="I2728" s="1"/>
      <c r="J2728" s="1"/>
      <c r="K2728" s="1"/>
      <c r="L2728" s="1"/>
      <c r="M2728" s="1"/>
      <c r="N2728" s="7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7"/>
      <c r="AB2728" s="7"/>
      <c r="AC2728" s="7"/>
      <c r="AD2728" s="7"/>
    </row>
    <row r="2729" spans="1:30" x14ac:dyDescent="0.25">
      <c r="A2729" s="1"/>
      <c r="B2729" s="1"/>
      <c r="C2729" s="1"/>
      <c r="D2729" s="1"/>
      <c r="E2729" s="7"/>
      <c r="F2729" s="7"/>
      <c r="G2729" s="1"/>
      <c r="H2729" s="1"/>
      <c r="I2729" s="1"/>
      <c r="J2729" s="1"/>
      <c r="K2729" s="1"/>
      <c r="L2729" s="1"/>
      <c r="M2729" s="1"/>
      <c r="N2729" s="7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7"/>
      <c r="AB2729" s="7"/>
      <c r="AC2729" s="7"/>
      <c r="AD2729" s="7"/>
    </row>
    <row r="2730" spans="1:30" x14ac:dyDescent="0.25">
      <c r="A2730" s="1"/>
      <c r="B2730" s="1"/>
      <c r="C2730" s="1"/>
      <c r="D2730" s="1"/>
      <c r="E2730" s="7"/>
      <c r="F2730" s="7"/>
      <c r="G2730" s="1"/>
      <c r="H2730" s="1"/>
      <c r="I2730" s="1"/>
      <c r="J2730" s="1"/>
      <c r="K2730" s="1"/>
      <c r="L2730" s="1"/>
      <c r="M2730" s="1"/>
      <c r="N2730" s="7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7"/>
      <c r="AB2730" s="7"/>
      <c r="AC2730" s="7"/>
      <c r="AD2730" s="7"/>
    </row>
    <row r="2731" spans="1:30" x14ac:dyDescent="0.25">
      <c r="A2731" s="1"/>
      <c r="B2731" s="1"/>
      <c r="C2731" s="1"/>
      <c r="D2731" s="1"/>
      <c r="E2731" s="7"/>
      <c r="F2731" s="7"/>
      <c r="G2731" s="1"/>
      <c r="H2731" s="1"/>
      <c r="I2731" s="1"/>
      <c r="J2731" s="1"/>
      <c r="K2731" s="1"/>
      <c r="L2731" s="1"/>
      <c r="M2731" s="1"/>
      <c r="N2731" s="7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7"/>
      <c r="AB2731" s="7"/>
      <c r="AC2731" s="7"/>
      <c r="AD2731" s="7"/>
    </row>
    <row r="2732" spans="1:30" x14ac:dyDescent="0.25">
      <c r="A2732" s="1"/>
      <c r="B2732" s="1"/>
      <c r="C2732" s="1"/>
      <c r="D2732" s="1"/>
      <c r="E2732" s="7"/>
      <c r="F2732" s="7"/>
      <c r="G2732" s="1"/>
      <c r="H2732" s="1"/>
      <c r="I2732" s="1"/>
      <c r="J2732" s="1"/>
      <c r="K2732" s="1"/>
      <c r="L2732" s="1"/>
      <c r="M2732" s="1"/>
      <c r="N2732" s="7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7"/>
      <c r="AB2732" s="7"/>
      <c r="AC2732" s="7"/>
      <c r="AD2732" s="7"/>
    </row>
    <row r="2733" spans="1:30" x14ac:dyDescent="0.25">
      <c r="A2733" s="1"/>
      <c r="B2733" s="1"/>
      <c r="C2733" s="1"/>
      <c r="D2733" s="1"/>
      <c r="E2733" s="7"/>
      <c r="F2733" s="7"/>
      <c r="G2733" s="1"/>
      <c r="H2733" s="1"/>
      <c r="I2733" s="1"/>
      <c r="J2733" s="1"/>
      <c r="K2733" s="1"/>
      <c r="L2733" s="1"/>
      <c r="M2733" s="1"/>
      <c r="N2733" s="7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7"/>
      <c r="AB2733" s="7"/>
      <c r="AC2733" s="7"/>
      <c r="AD2733" s="7"/>
    </row>
    <row r="2734" spans="1:30" x14ac:dyDescent="0.25">
      <c r="A2734" s="1"/>
      <c r="B2734" s="1"/>
      <c r="C2734" s="1"/>
      <c r="D2734" s="1"/>
      <c r="E2734" s="7"/>
      <c r="F2734" s="7"/>
      <c r="G2734" s="1"/>
      <c r="H2734" s="1"/>
      <c r="I2734" s="1"/>
      <c r="J2734" s="1"/>
      <c r="K2734" s="1"/>
      <c r="L2734" s="1"/>
      <c r="M2734" s="1"/>
      <c r="N2734" s="7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7"/>
      <c r="AB2734" s="7"/>
      <c r="AC2734" s="7"/>
      <c r="AD2734" s="7"/>
    </row>
    <row r="2735" spans="1:30" x14ac:dyDescent="0.25">
      <c r="A2735" s="1"/>
      <c r="B2735" s="1"/>
      <c r="C2735" s="1"/>
      <c r="D2735" s="1"/>
      <c r="E2735" s="7"/>
      <c r="F2735" s="7"/>
      <c r="G2735" s="1"/>
      <c r="H2735" s="1"/>
      <c r="I2735" s="1"/>
      <c r="J2735" s="1"/>
      <c r="K2735" s="1"/>
      <c r="L2735" s="1"/>
      <c r="M2735" s="1"/>
      <c r="N2735" s="7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7"/>
      <c r="AB2735" s="7"/>
      <c r="AC2735" s="7"/>
      <c r="AD2735" s="7"/>
    </row>
    <row r="2736" spans="1:30" x14ac:dyDescent="0.25">
      <c r="A2736" s="1"/>
      <c r="B2736" s="1"/>
      <c r="C2736" s="1"/>
      <c r="D2736" s="1"/>
      <c r="E2736" s="7"/>
      <c r="F2736" s="7"/>
      <c r="G2736" s="1"/>
      <c r="H2736" s="1"/>
      <c r="I2736" s="1"/>
      <c r="J2736" s="1"/>
      <c r="K2736" s="1"/>
      <c r="L2736" s="1"/>
      <c r="M2736" s="1"/>
      <c r="N2736" s="7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7"/>
      <c r="AB2736" s="7"/>
      <c r="AC2736" s="7"/>
      <c r="AD2736" s="7"/>
    </row>
    <row r="2737" spans="1:30" x14ac:dyDescent="0.25">
      <c r="A2737" s="1"/>
      <c r="B2737" s="1"/>
      <c r="C2737" s="1"/>
      <c r="D2737" s="1"/>
      <c r="E2737" s="7"/>
      <c r="F2737" s="7"/>
      <c r="G2737" s="1"/>
      <c r="H2737" s="1"/>
      <c r="I2737" s="1"/>
      <c r="J2737" s="1"/>
      <c r="K2737" s="1"/>
      <c r="L2737" s="1"/>
      <c r="M2737" s="1"/>
      <c r="N2737" s="7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7"/>
      <c r="AB2737" s="7"/>
      <c r="AC2737" s="7"/>
      <c r="AD2737" s="7"/>
    </row>
    <row r="2738" spans="1:30" x14ac:dyDescent="0.25">
      <c r="A2738" s="1"/>
      <c r="B2738" s="1"/>
      <c r="C2738" s="1"/>
      <c r="D2738" s="1"/>
      <c r="E2738" s="7"/>
      <c r="F2738" s="7"/>
      <c r="G2738" s="1"/>
      <c r="H2738" s="1"/>
      <c r="I2738" s="1"/>
      <c r="J2738" s="1"/>
      <c r="K2738" s="1"/>
      <c r="L2738" s="1"/>
      <c r="M2738" s="1"/>
      <c r="N2738" s="7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7"/>
      <c r="AB2738" s="7"/>
      <c r="AC2738" s="7"/>
      <c r="AD2738" s="7"/>
    </row>
    <row r="2739" spans="1:30" x14ac:dyDescent="0.25">
      <c r="A2739" s="1"/>
      <c r="B2739" s="1"/>
      <c r="C2739" s="1"/>
      <c r="D2739" s="1"/>
      <c r="E2739" s="7"/>
      <c r="F2739" s="7"/>
      <c r="G2739" s="1"/>
      <c r="H2739" s="1"/>
      <c r="I2739" s="1"/>
      <c r="J2739" s="1"/>
      <c r="K2739" s="1"/>
      <c r="L2739" s="1"/>
      <c r="M2739" s="1"/>
      <c r="N2739" s="7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7"/>
      <c r="AB2739" s="7"/>
      <c r="AC2739" s="7"/>
      <c r="AD2739" s="7"/>
    </row>
    <row r="2740" spans="1:30" x14ac:dyDescent="0.25">
      <c r="A2740" s="1"/>
      <c r="B2740" s="1"/>
      <c r="C2740" s="1"/>
      <c r="D2740" s="1"/>
      <c r="E2740" s="7"/>
      <c r="F2740" s="7"/>
      <c r="G2740" s="1"/>
      <c r="H2740" s="1"/>
      <c r="I2740" s="1"/>
      <c r="J2740" s="1"/>
      <c r="K2740" s="1"/>
      <c r="L2740" s="1"/>
      <c r="M2740" s="1"/>
      <c r="N2740" s="7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7"/>
      <c r="AB2740" s="7"/>
      <c r="AC2740" s="7"/>
      <c r="AD2740" s="7"/>
    </row>
    <row r="2741" spans="1:30" x14ac:dyDescent="0.25">
      <c r="A2741" s="1"/>
      <c r="B2741" s="1"/>
      <c r="C2741" s="1"/>
      <c r="D2741" s="1"/>
      <c r="E2741" s="7"/>
      <c r="F2741" s="7"/>
      <c r="G2741" s="1"/>
      <c r="H2741" s="1"/>
      <c r="I2741" s="1"/>
      <c r="J2741" s="1"/>
      <c r="K2741" s="1"/>
      <c r="L2741" s="1"/>
      <c r="M2741" s="1"/>
      <c r="N2741" s="7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7"/>
      <c r="AB2741" s="7"/>
      <c r="AC2741" s="7"/>
      <c r="AD2741" s="7"/>
    </row>
    <row r="2742" spans="1:30" x14ac:dyDescent="0.25">
      <c r="A2742" s="1"/>
      <c r="B2742" s="1"/>
      <c r="C2742" s="1"/>
      <c r="D2742" s="1"/>
      <c r="E2742" s="7"/>
      <c r="F2742" s="7"/>
      <c r="G2742" s="1"/>
      <c r="H2742" s="1"/>
      <c r="I2742" s="1"/>
      <c r="J2742" s="1"/>
      <c r="K2742" s="1"/>
      <c r="L2742" s="1"/>
      <c r="M2742" s="1"/>
      <c r="N2742" s="7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7"/>
      <c r="AB2742" s="7"/>
      <c r="AC2742" s="7"/>
      <c r="AD2742" s="7"/>
    </row>
    <row r="2743" spans="1:30" x14ac:dyDescent="0.25">
      <c r="A2743" s="1"/>
      <c r="B2743" s="1"/>
      <c r="C2743" s="1"/>
      <c r="D2743" s="1"/>
      <c r="E2743" s="7"/>
      <c r="F2743" s="7"/>
      <c r="G2743" s="1"/>
      <c r="H2743" s="1"/>
      <c r="I2743" s="1"/>
      <c r="J2743" s="1"/>
      <c r="K2743" s="1"/>
      <c r="L2743" s="1"/>
      <c r="M2743" s="1"/>
      <c r="N2743" s="7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7"/>
      <c r="AB2743" s="7"/>
      <c r="AC2743" s="7"/>
      <c r="AD2743" s="7"/>
    </row>
    <row r="2744" spans="1:30" x14ac:dyDescent="0.25">
      <c r="A2744" s="1"/>
      <c r="B2744" s="1"/>
      <c r="C2744" s="1"/>
      <c r="D2744" s="1"/>
      <c r="E2744" s="7"/>
      <c r="F2744" s="7"/>
      <c r="G2744" s="1"/>
      <c r="H2744" s="1"/>
      <c r="I2744" s="1"/>
      <c r="J2744" s="1"/>
      <c r="K2744" s="1"/>
      <c r="L2744" s="1"/>
      <c r="M2744" s="1"/>
      <c r="N2744" s="7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7"/>
      <c r="AB2744" s="7"/>
      <c r="AC2744" s="7"/>
      <c r="AD2744" s="7"/>
    </row>
    <row r="2745" spans="1:30" x14ac:dyDescent="0.25">
      <c r="A2745" s="1"/>
      <c r="B2745" s="1"/>
      <c r="C2745" s="1"/>
      <c r="D2745" s="1"/>
      <c r="E2745" s="7"/>
      <c r="F2745" s="7"/>
      <c r="G2745" s="1"/>
      <c r="H2745" s="1"/>
      <c r="I2745" s="1"/>
      <c r="J2745" s="1"/>
      <c r="K2745" s="1"/>
      <c r="L2745" s="1"/>
      <c r="M2745" s="1"/>
      <c r="N2745" s="7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7"/>
      <c r="AB2745" s="7"/>
      <c r="AC2745" s="7"/>
      <c r="AD2745" s="7"/>
    </row>
    <row r="2746" spans="1:30" x14ac:dyDescent="0.25">
      <c r="A2746" s="1"/>
      <c r="B2746" s="1"/>
      <c r="C2746" s="1"/>
      <c r="D2746" s="1"/>
      <c r="E2746" s="7"/>
      <c r="F2746" s="7"/>
      <c r="G2746" s="1"/>
      <c r="H2746" s="1"/>
      <c r="I2746" s="1"/>
      <c r="J2746" s="1"/>
      <c r="K2746" s="1"/>
      <c r="L2746" s="1"/>
      <c r="M2746" s="1"/>
      <c r="N2746" s="7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7"/>
      <c r="AB2746" s="7"/>
      <c r="AC2746" s="7"/>
      <c r="AD2746" s="7"/>
    </row>
    <row r="2747" spans="1:30" x14ac:dyDescent="0.25">
      <c r="A2747" s="1"/>
      <c r="B2747" s="1"/>
      <c r="C2747" s="1"/>
      <c r="D2747" s="1"/>
      <c r="E2747" s="7"/>
      <c r="F2747" s="7"/>
      <c r="G2747" s="1"/>
      <c r="H2747" s="1"/>
      <c r="I2747" s="1"/>
      <c r="J2747" s="1"/>
      <c r="K2747" s="1"/>
      <c r="L2747" s="1"/>
      <c r="M2747" s="1"/>
      <c r="N2747" s="7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7"/>
      <c r="AB2747" s="7"/>
      <c r="AC2747" s="7"/>
      <c r="AD2747" s="7"/>
    </row>
    <row r="2748" spans="1:30" x14ac:dyDescent="0.25">
      <c r="A2748" s="1"/>
      <c r="B2748" s="1"/>
      <c r="C2748" s="1"/>
      <c r="D2748" s="1"/>
      <c r="E2748" s="7"/>
      <c r="F2748" s="7"/>
      <c r="G2748" s="1"/>
      <c r="H2748" s="1"/>
      <c r="I2748" s="1"/>
      <c r="J2748" s="1"/>
      <c r="K2748" s="1"/>
      <c r="L2748" s="1"/>
      <c r="M2748" s="1"/>
      <c r="N2748" s="7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7"/>
      <c r="AB2748" s="7"/>
      <c r="AC2748" s="7"/>
      <c r="AD2748" s="7"/>
    </row>
    <row r="2749" spans="1:30" x14ac:dyDescent="0.25">
      <c r="A2749" s="1"/>
      <c r="B2749" s="1"/>
      <c r="C2749" s="1"/>
      <c r="D2749" s="1"/>
      <c r="E2749" s="7"/>
      <c r="F2749" s="7"/>
      <c r="G2749" s="1"/>
      <c r="H2749" s="1"/>
      <c r="I2749" s="1"/>
      <c r="J2749" s="1"/>
      <c r="K2749" s="1"/>
      <c r="L2749" s="1"/>
      <c r="M2749" s="1"/>
      <c r="N2749" s="7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7"/>
      <c r="AB2749" s="7"/>
      <c r="AC2749" s="7"/>
      <c r="AD2749" s="7"/>
    </row>
    <row r="2750" spans="1:30" x14ac:dyDescent="0.25">
      <c r="A2750" s="1"/>
      <c r="B2750" s="1"/>
      <c r="C2750" s="1"/>
      <c r="D2750" s="1"/>
      <c r="E2750" s="7"/>
      <c r="F2750" s="7"/>
      <c r="G2750" s="1"/>
      <c r="H2750" s="1"/>
      <c r="I2750" s="1"/>
      <c r="J2750" s="1"/>
      <c r="K2750" s="1"/>
      <c r="L2750" s="1"/>
      <c r="M2750" s="1"/>
      <c r="N2750" s="7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7"/>
      <c r="AB2750" s="7"/>
      <c r="AC2750" s="7"/>
      <c r="AD2750" s="7"/>
    </row>
    <row r="2751" spans="1:30" x14ac:dyDescent="0.25">
      <c r="A2751" s="1"/>
      <c r="B2751" s="1"/>
      <c r="C2751" s="1"/>
      <c r="D2751" s="1"/>
      <c r="E2751" s="7"/>
      <c r="F2751" s="7"/>
      <c r="G2751" s="1"/>
      <c r="H2751" s="1"/>
      <c r="I2751" s="1"/>
      <c r="J2751" s="1"/>
      <c r="K2751" s="1"/>
      <c r="L2751" s="1"/>
      <c r="M2751" s="1"/>
      <c r="N2751" s="7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7"/>
      <c r="AB2751" s="7"/>
      <c r="AC2751" s="7"/>
      <c r="AD2751" s="7"/>
    </row>
    <row r="2752" spans="1:30" x14ac:dyDescent="0.25">
      <c r="A2752" s="1"/>
      <c r="B2752" s="1"/>
      <c r="C2752" s="1"/>
      <c r="D2752" s="1"/>
      <c r="E2752" s="7"/>
      <c r="F2752" s="7"/>
      <c r="G2752" s="1"/>
      <c r="H2752" s="1"/>
      <c r="I2752" s="1"/>
      <c r="J2752" s="1"/>
      <c r="K2752" s="1"/>
      <c r="L2752" s="1"/>
      <c r="M2752" s="1"/>
      <c r="N2752" s="7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7"/>
      <c r="AB2752" s="7"/>
      <c r="AC2752" s="7"/>
      <c r="AD2752" s="7"/>
    </row>
    <row r="2753" spans="1:30" x14ac:dyDescent="0.25">
      <c r="A2753" s="1"/>
      <c r="B2753" s="1"/>
      <c r="C2753" s="1"/>
      <c r="D2753" s="1"/>
      <c r="E2753" s="7"/>
      <c r="F2753" s="7"/>
      <c r="G2753" s="1"/>
      <c r="H2753" s="1"/>
      <c r="I2753" s="1"/>
      <c r="J2753" s="1"/>
      <c r="K2753" s="1"/>
      <c r="L2753" s="1"/>
      <c r="M2753" s="1"/>
      <c r="N2753" s="7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7"/>
      <c r="AB2753" s="7"/>
      <c r="AC2753" s="7"/>
      <c r="AD2753" s="7"/>
    </row>
    <row r="2754" spans="1:30" x14ac:dyDescent="0.25">
      <c r="A2754" s="1"/>
      <c r="B2754" s="1"/>
      <c r="C2754" s="1"/>
      <c r="D2754" s="1"/>
      <c r="E2754" s="7"/>
      <c r="F2754" s="7"/>
      <c r="G2754" s="1"/>
      <c r="H2754" s="1"/>
      <c r="I2754" s="1"/>
      <c r="J2754" s="1"/>
      <c r="K2754" s="1"/>
      <c r="L2754" s="1"/>
      <c r="M2754" s="1"/>
      <c r="N2754" s="7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7"/>
      <c r="AB2754" s="7"/>
      <c r="AC2754" s="7"/>
      <c r="AD2754" s="7"/>
    </row>
    <row r="2755" spans="1:30" x14ac:dyDescent="0.25">
      <c r="A2755" s="1"/>
      <c r="B2755" s="1"/>
      <c r="C2755" s="1"/>
      <c r="D2755" s="1"/>
      <c r="E2755" s="7"/>
      <c r="F2755" s="7"/>
      <c r="G2755" s="1"/>
      <c r="H2755" s="1"/>
      <c r="I2755" s="1"/>
      <c r="J2755" s="1"/>
      <c r="K2755" s="1"/>
      <c r="L2755" s="1"/>
      <c r="M2755" s="1"/>
      <c r="N2755" s="7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7"/>
      <c r="AB2755" s="7"/>
      <c r="AC2755" s="7"/>
      <c r="AD2755" s="7"/>
    </row>
    <row r="2756" spans="1:30" x14ac:dyDescent="0.25">
      <c r="A2756" s="1"/>
      <c r="B2756" s="1"/>
      <c r="C2756" s="1"/>
      <c r="D2756" s="1"/>
      <c r="E2756" s="7"/>
      <c r="F2756" s="7"/>
      <c r="G2756" s="1"/>
      <c r="H2756" s="1"/>
      <c r="I2756" s="1"/>
      <c r="J2756" s="1"/>
      <c r="K2756" s="1"/>
      <c r="L2756" s="1"/>
      <c r="M2756" s="1"/>
      <c r="N2756" s="7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7"/>
      <c r="AB2756" s="7"/>
      <c r="AC2756" s="7"/>
      <c r="AD2756" s="7"/>
    </row>
    <row r="2757" spans="1:30" x14ac:dyDescent="0.25">
      <c r="A2757" s="1"/>
      <c r="B2757" s="1"/>
      <c r="C2757" s="1"/>
      <c r="D2757" s="1"/>
      <c r="E2757" s="7"/>
      <c r="F2757" s="7"/>
      <c r="G2757" s="1"/>
      <c r="H2757" s="1"/>
      <c r="I2757" s="1"/>
      <c r="J2757" s="1"/>
      <c r="K2757" s="1"/>
      <c r="L2757" s="1"/>
      <c r="M2757" s="1"/>
      <c r="N2757" s="7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7"/>
      <c r="AB2757" s="7"/>
      <c r="AC2757" s="7"/>
      <c r="AD2757" s="7"/>
    </row>
    <row r="2758" spans="1:30" x14ac:dyDescent="0.25">
      <c r="A2758" s="1"/>
      <c r="B2758" s="1"/>
      <c r="C2758" s="1"/>
      <c r="D2758" s="1"/>
      <c r="E2758" s="7"/>
      <c r="F2758" s="7"/>
      <c r="G2758" s="1"/>
      <c r="H2758" s="1"/>
      <c r="I2758" s="1"/>
      <c r="J2758" s="1"/>
      <c r="K2758" s="1"/>
      <c r="L2758" s="1"/>
      <c r="M2758" s="1"/>
      <c r="N2758" s="7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7"/>
      <c r="AB2758" s="7"/>
      <c r="AC2758" s="7"/>
      <c r="AD2758" s="7"/>
    </row>
    <row r="2759" spans="1:30" x14ac:dyDescent="0.25">
      <c r="A2759" s="1"/>
      <c r="B2759" s="1"/>
      <c r="C2759" s="1"/>
      <c r="D2759" s="1"/>
      <c r="E2759" s="7"/>
      <c r="F2759" s="7"/>
      <c r="G2759" s="1"/>
      <c r="H2759" s="1"/>
      <c r="I2759" s="1"/>
      <c r="J2759" s="1"/>
      <c r="K2759" s="1"/>
      <c r="L2759" s="1"/>
      <c r="M2759" s="1"/>
      <c r="N2759" s="7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7"/>
      <c r="AB2759" s="7"/>
      <c r="AC2759" s="7"/>
      <c r="AD2759" s="7"/>
    </row>
    <row r="2760" spans="1:30" x14ac:dyDescent="0.25">
      <c r="A2760" s="1"/>
      <c r="B2760" s="1"/>
      <c r="C2760" s="1"/>
      <c r="D2760" s="1"/>
      <c r="E2760" s="7"/>
      <c r="F2760" s="7"/>
      <c r="G2760" s="1"/>
      <c r="H2760" s="1"/>
      <c r="I2760" s="1"/>
      <c r="J2760" s="1"/>
      <c r="K2760" s="1"/>
      <c r="L2760" s="1"/>
      <c r="M2760" s="1"/>
      <c r="N2760" s="7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7"/>
      <c r="AB2760" s="7"/>
      <c r="AC2760" s="7"/>
      <c r="AD2760" s="7"/>
    </row>
    <row r="2761" spans="1:30" x14ac:dyDescent="0.25">
      <c r="A2761" s="1"/>
      <c r="B2761" s="1"/>
      <c r="C2761" s="1"/>
      <c r="D2761" s="1"/>
      <c r="E2761" s="7"/>
      <c r="F2761" s="7"/>
      <c r="G2761" s="1"/>
      <c r="H2761" s="1"/>
      <c r="I2761" s="1"/>
      <c r="J2761" s="1"/>
      <c r="K2761" s="1"/>
      <c r="L2761" s="1"/>
      <c r="M2761" s="1"/>
      <c r="N2761" s="7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7"/>
      <c r="AB2761" s="7"/>
      <c r="AC2761" s="7"/>
      <c r="AD2761" s="7"/>
    </row>
    <row r="2762" spans="1:30" x14ac:dyDescent="0.25">
      <c r="A2762" s="1"/>
      <c r="B2762" s="1"/>
      <c r="C2762" s="1"/>
      <c r="D2762" s="1"/>
      <c r="E2762" s="7"/>
      <c r="F2762" s="7"/>
      <c r="G2762" s="1"/>
      <c r="H2762" s="1"/>
      <c r="I2762" s="1"/>
      <c r="J2762" s="1"/>
      <c r="K2762" s="1"/>
      <c r="L2762" s="1"/>
      <c r="M2762" s="1"/>
      <c r="N2762" s="7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7"/>
      <c r="AB2762" s="7"/>
      <c r="AC2762" s="7"/>
      <c r="AD2762" s="7"/>
    </row>
    <row r="2763" spans="1:30" x14ac:dyDescent="0.25">
      <c r="A2763" s="1"/>
      <c r="B2763" s="1"/>
      <c r="C2763" s="1"/>
      <c r="D2763" s="1"/>
      <c r="E2763" s="7"/>
      <c r="F2763" s="7"/>
      <c r="G2763" s="1"/>
      <c r="H2763" s="1"/>
      <c r="I2763" s="1"/>
      <c r="J2763" s="1"/>
      <c r="K2763" s="1"/>
      <c r="L2763" s="1"/>
      <c r="M2763" s="1"/>
      <c r="N2763" s="7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7"/>
      <c r="AB2763" s="7"/>
      <c r="AC2763" s="7"/>
      <c r="AD2763" s="7"/>
    </row>
    <row r="2764" spans="1:30" x14ac:dyDescent="0.25">
      <c r="A2764" s="1"/>
      <c r="B2764" s="1"/>
      <c r="C2764" s="1"/>
      <c r="D2764" s="1"/>
      <c r="E2764" s="7"/>
      <c r="F2764" s="7"/>
      <c r="G2764" s="1"/>
      <c r="H2764" s="1"/>
      <c r="I2764" s="1"/>
      <c r="J2764" s="1"/>
      <c r="K2764" s="1"/>
      <c r="L2764" s="1"/>
      <c r="M2764" s="1"/>
      <c r="N2764" s="7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7"/>
      <c r="AB2764" s="7"/>
      <c r="AC2764" s="7"/>
      <c r="AD2764" s="7"/>
    </row>
    <row r="2765" spans="1:30" x14ac:dyDescent="0.25">
      <c r="A2765" s="1"/>
      <c r="B2765" s="1"/>
      <c r="C2765" s="1"/>
      <c r="D2765" s="1"/>
      <c r="E2765" s="7"/>
      <c r="F2765" s="7"/>
      <c r="G2765" s="1"/>
      <c r="H2765" s="1"/>
      <c r="I2765" s="1"/>
      <c r="J2765" s="1"/>
      <c r="K2765" s="1"/>
      <c r="L2765" s="1"/>
      <c r="M2765" s="1"/>
      <c r="N2765" s="7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7"/>
      <c r="AB2765" s="7"/>
      <c r="AC2765" s="7"/>
      <c r="AD2765" s="7"/>
    </row>
    <row r="2766" spans="1:30" x14ac:dyDescent="0.25">
      <c r="A2766" s="1"/>
      <c r="B2766" s="1"/>
      <c r="C2766" s="1"/>
      <c r="D2766" s="1"/>
      <c r="E2766" s="7"/>
      <c r="F2766" s="7"/>
      <c r="G2766" s="1"/>
      <c r="H2766" s="1"/>
      <c r="I2766" s="1"/>
      <c r="J2766" s="1"/>
      <c r="K2766" s="1"/>
      <c r="L2766" s="1"/>
      <c r="M2766" s="1"/>
      <c r="N2766" s="7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7"/>
      <c r="AB2766" s="7"/>
      <c r="AC2766" s="7"/>
      <c r="AD2766" s="7"/>
    </row>
    <row r="2767" spans="1:30" x14ac:dyDescent="0.25">
      <c r="A2767" s="1"/>
      <c r="B2767" s="1"/>
      <c r="C2767" s="1"/>
      <c r="D2767" s="1"/>
      <c r="E2767" s="7"/>
      <c r="F2767" s="7"/>
      <c r="G2767" s="1"/>
      <c r="H2767" s="1"/>
      <c r="I2767" s="1"/>
      <c r="J2767" s="1"/>
      <c r="K2767" s="1"/>
      <c r="L2767" s="1"/>
      <c r="M2767" s="1"/>
      <c r="N2767" s="7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7"/>
      <c r="AB2767" s="7"/>
      <c r="AC2767" s="7"/>
      <c r="AD2767" s="7"/>
    </row>
    <row r="2768" spans="1:30" x14ac:dyDescent="0.25">
      <c r="A2768" s="1"/>
      <c r="B2768" s="1"/>
      <c r="C2768" s="1"/>
      <c r="D2768" s="1"/>
      <c r="E2768" s="7"/>
      <c r="F2768" s="7"/>
      <c r="G2768" s="1"/>
      <c r="H2768" s="1"/>
      <c r="I2768" s="1"/>
      <c r="J2768" s="1"/>
      <c r="K2768" s="1"/>
      <c r="L2768" s="1"/>
      <c r="M2768" s="1"/>
      <c r="N2768" s="7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7"/>
      <c r="AB2768" s="7"/>
      <c r="AC2768" s="7"/>
      <c r="AD2768" s="7"/>
    </row>
    <row r="2769" spans="1:30" x14ac:dyDescent="0.25">
      <c r="A2769" s="1"/>
      <c r="B2769" s="1"/>
      <c r="C2769" s="1"/>
      <c r="D2769" s="1"/>
      <c r="E2769" s="7"/>
      <c r="F2769" s="7"/>
      <c r="G2769" s="1"/>
      <c r="H2769" s="1"/>
      <c r="I2769" s="1"/>
      <c r="J2769" s="1"/>
      <c r="K2769" s="1"/>
      <c r="L2769" s="1"/>
      <c r="M2769" s="1"/>
      <c r="N2769" s="7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7"/>
      <c r="AB2769" s="7"/>
      <c r="AC2769" s="7"/>
      <c r="AD2769" s="7"/>
    </row>
    <row r="2770" spans="1:30" x14ac:dyDescent="0.25">
      <c r="A2770" s="1"/>
      <c r="B2770" s="1"/>
      <c r="C2770" s="1"/>
      <c r="D2770" s="1"/>
      <c r="E2770" s="7"/>
      <c r="F2770" s="7"/>
      <c r="G2770" s="1"/>
      <c r="H2770" s="1"/>
      <c r="I2770" s="1"/>
      <c r="J2770" s="1"/>
      <c r="K2770" s="1"/>
      <c r="L2770" s="1"/>
      <c r="M2770" s="1"/>
      <c r="N2770" s="7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7"/>
      <c r="AB2770" s="7"/>
      <c r="AC2770" s="7"/>
      <c r="AD2770" s="7"/>
    </row>
    <row r="2771" spans="1:30" x14ac:dyDescent="0.25">
      <c r="A2771" s="1"/>
      <c r="B2771" s="1"/>
      <c r="C2771" s="1"/>
      <c r="D2771" s="1"/>
      <c r="E2771" s="7"/>
      <c r="F2771" s="7"/>
      <c r="G2771" s="1"/>
      <c r="H2771" s="1"/>
      <c r="I2771" s="1"/>
      <c r="J2771" s="1"/>
      <c r="K2771" s="1"/>
      <c r="L2771" s="1"/>
      <c r="M2771" s="1"/>
      <c r="N2771" s="7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7"/>
      <c r="AB2771" s="7"/>
      <c r="AC2771" s="7"/>
      <c r="AD2771" s="7"/>
    </row>
    <row r="2772" spans="1:30" x14ac:dyDescent="0.25">
      <c r="A2772" s="1"/>
      <c r="B2772" s="1"/>
      <c r="C2772" s="1"/>
      <c r="D2772" s="1"/>
      <c r="E2772" s="7"/>
      <c r="F2772" s="7"/>
      <c r="G2772" s="1"/>
      <c r="H2772" s="1"/>
      <c r="I2772" s="1"/>
      <c r="J2772" s="1"/>
      <c r="K2772" s="1"/>
      <c r="L2772" s="1"/>
      <c r="M2772" s="1"/>
      <c r="N2772" s="7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7"/>
      <c r="AB2772" s="7"/>
      <c r="AC2772" s="7"/>
      <c r="AD2772" s="7"/>
    </row>
    <row r="2773" spans="1:30" x14ac:dyDescent="0.25">
      <c r="A2773" s="1"/>
      <c r="B2773" s="1"/>
      <c r="C2773" s="1"/>
      <c r="D2773" s="1"/>
      <c r="E2773" s="7"/>
      <c r="F2773" s="7"/>
      <c r="G2773" s="1"/>
      <c r="H2773" s="1"/>
      <c r="I2773" s="1"/>
      <c r="J2773" s="1"/>
      <c r="K2773" s="1"/>
      <c r="L2773" s="1"/>
      <c r="M2773" s="1"/>
      <c r="N2773" s="7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7"/>
      <c r="AB2773" s="7"/>
      <c r="AC2773" s="7"/>
      <c r="AD2773" s="7"/>
    </row>
    <row r="2774" spans="1:30" x14ac:dyDescent="0.25">
      <c r="A2774" s="1"/>
      <c r="B2774" s="1"/>
      <c r="C2774" s="1"/>
      <c r="D2774" s="1"/>
      <c r="E2774" s="7"/>
      <c r="F2774" s="7"/>
      <c r="G2774" s="1"/>
      <c r="H2774" s="1"/>
      <c r="I2774" s="1"/>
      <c r="J2774" s="1"/>
      <c r="K2774" s="1"/>
      <c r="L2774" s="1"/>
      <c r="M2774" s="1"/>
      <c r="N2774" s="7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7"/>
      <c r="AB2774" s="7"/>
      <c r="AC2774" s="7"/>
      <c r="AD2774" s="7"/>
    </row>
    <row r="2775" spans="1:30" x14ac:dyDescent="0.25">
      <c r="A2775" s="1"/>
      <c r="B2775" s="1"/>
      <c r="C2775" s="1"/>
      <c r="D2775" s="1"/>
      <c r="E2775" s="7"/>
      <c r="F2775" s="7"/>
      <c r="G2775" s="1"/>
      <c r="H2775" s="1"/>
      <c r="I2775" s="1"/>
      <c r="J2775" s="1"/>
      <c r="K2775" s="1"/>
      <c r="L2775" s="1"/>
      <c r="M2775" s="1"/>
      <c r="N2775" s="7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7"/>
      <c r="AB2775" s="7"/>
      <c r="AC2775" s="7"/>
      <c r="AD2775" s="7"/>
    </row>
    <row r="2776" spans="1:30" x14ac:dyDescent="0.25">
      <c r="A2776" s="1"/>
      <c r="B2776" s="1"/>
      <c r="C2776" s="1"/>
      <c r="D2776" s="1"/>
      <c r="E2776" s="7"/>
      <c r="F2776" s="7"/>
      <c r="G2776" s="1"/>
      <c r="H2776" s="1"/>
      <c r="I2776" s="1"/>
      <c r="J2776" s="1"/>
      <c r="K2776" s="1"/>
      <c r="L2776" s="1"/>
      <c r="M2776" s="1"/>
      <c r="N2776" s="7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7"/>
      <c r="AB2776" s="7"/>
      <c r="AC2776" s="7"/>
      <c r="AD2776" s="7"/>
    </row>
    <row r="2777" spans="1:30" x14ac:dyDescent="0.25">
      <c r="A2777" s="1"/>
      <c r="B2777" s="1"/>
      <c r="C2777" s="1"/>
      <c r="D2777" s="1"/>
      <c r="E2777" s="7"/>
      <c r="F2777" s="7"/>
      <c r="G2777" s="1"/>
      <c r="H2777" s="1"/>
      <c r="I2777" s="1"/>
      <c r="J2777" s="1"/>
      <c r="K2777" s="1"/>
      <c r="L2777" s="1"/>
      <c r="M2777" s="1"/>
      <c r="N2777" s="7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7"/>
      <c r="AB2777" s="7"/>
      <c r="AC2777" s="7"/>
      <c r="AD2777" s="7"/>
    </row>
    <row r="2778" spans="1:30" x14ac:dyDescent="0.25">
      <c r="A2778" s="1"/>
      <c r="B2778" s="1"/>
      <c r="C2778" s="1"/>
      <c r="D2778" s="1"/>
      <c r="E2778" s="7"/>
      <c r="F2778" s="7"/>
      <c r="G2778" s="1"/>
      <c r="H2778" s="1"/>
      <c r="I2778" s="1"/>
      <c r="J2778" s="1"/>
      <c r="K2778" s="1"/>
      <c r="L2778" s="1"/>
      <c r="M2778" s="1"/>
      <c r="N2778" s="7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7"/>
      <c r="AB2778" s="7"/>
      <c r="AC2778" s="7"/>
      <c r="AD2778" s="7"/>
    </row>
    <row r="2779" spans="1:30" x14ac:dyDescent="0.25">
      <c r="A2779" s="1"/>
      <c r="B2779" s="1"/>
      <c r="C2779" s="1"/>
      <c r="D2779" s="1"/>
      <c r="E2779" s="7"/>
      <c r="F2779" s="7"/>
      <c r="G2779" s="1"/>
      <c r="H2779" s="1"/>
      <c r="I2779" s="1"/>
      <c r="J2779" s="1"/>
      <c r="K2779" s="1"/>
      <c r="L2779" s="1"/>
      <c r="M2779" s="1"/>
      <c r="N2779" s="7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7"/>
      <c r="AB2779" s="7"/>
      <c r="AC2779" s="7"/>
      <c r="AD2779" s="7"/>
    </row>
    <row r="2780" spans="1:30" x14ac:dyDescent="0.25">
      <c r="A2780" s="1"/>
      <c r="B2780" s="1"/>
      <c r="C2780" s="1"/>
      <c r="D2780" s="1"/>
      <c r="E2780" s="7"/>
      <c r="F2780" s="7"/>
      <c r="G2780" s="1"/>
      <c r="H2780" s="1"/>
      <c r="I2780" s="1"/>
      <c r="J2780" s="1"/>
      <c r="K2780" s="1"/>
      <c r="L2780" s="1"/>
      <c r="M2780" s="1"/>
      <c r="N2780" s="7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7"/>
      <c r="AB2780" s="7"/>
      <c r="AC2780" s="7"/>
      <c r="AD2780" s="7"/>
    </row>
    <row r="2781" spans="1:30" x14ac:dyDescent="0.25">
      <c r="A2781" s="1"/>
      <c r="B2781" s="1"/>
      <c r="C2781" s="1"/>
      <c r="D2781" s="1"/>
      <c r="E2781" s="7"/>
      <c r="F2781" s="7"/>
      <c r="G2781" s="1"/>
      <c r="H2781" s="1"/>
      <c r="I2781" s="1"/>
      <c r="J2781" s="1"/>
      <c r="K2781" s="1"/>
      <c r="L2781" s="1"/>
      <c r="M2781" s="1"/>
      <c r="N2781" s="7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7"/>
      <c r="AB2781" s="7"/>
      <c r="AC2781" s="7"/>
      <c r="AD2781" s="7"/>
    </row>
    <row r="2782" spans="1:30" x14ac:dyDescent="0.25">
      <c r="A2782" s="1"/>
      <c r="B2782" s="1"/>
      <c r="C2782" s="1"/>
      <c r="D2782" s="1"/>
      <c r="E2782" s="7"/>
      <c r="F2782" s="7"/>
      <c r="G2782" s="1"/>
      <c r="H2782" s="1"/>
      <c r="I2782" s="1"/>
      <c r="J2782" s="1"/>
      <c r="K2782" s="1"/>
      <c r="L2782" s="1"/>
      <c r="M2782" s="1"/>
      <c r="N2782" s="7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7"/>
      <c r="AB2782" s="7"/>
      <c r="AC2782" s="7"/>
      <c r="AD2782" s="7"/>
    </row>
    <row r="2783" spans="1:30" x14ac:dyDescent="0.25">
      <c r="A2783" s="1"/>
      <c r="B2783" s="1"/>
      <c r="C2783" s="1"/>
      <c r="D2783" s="1"/>
      <c r="E2783" s="7"/>
      <c r="F2783" s="7"/>
      <c r="G2783" s="1"/>
      <c r="H2783" s="1"/>
      <c r="I2783" s="1"/>
      <c r="J2783" s="1"/>
      <c r="K2783" s="1"/>
      <c r="L2783" s="1"/>
      <c r="M2783" s="1"/>
      <c r="N2783" s="7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7"/>
      <c r="AB2783" s="7"/>
      <c r="AC2783" s="7"/>
      <c r="AD2783" s="7"/>
    </row>
    <row r="2784" spans="1:30" x14ac:dyDescent="0.25">
      <c r="A2784" s="1"/>
      <c r="B2784" s="1"/>
      <c r="C2784" s="1"/>
      <c r="D2784" s="1"/>
      <c r="E2784" s="7"/>
      <c r="F2784" s="7"/>
      <c r="G2784" s="1"/>
      <c r="H2784" s="1"/>
      <c r="I2784" s="1"/>
      <c r="J2784" s="1"/>
      <c r="K2784" s="1"/>
      <c r="L2784" s="1"/>
      <c r="M2784" s="1"/>
      <c r="N2784" s="7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7"/>
      <c r="AB2784" s="7"/>
      <c r="AC2784" s="7"/>
      <c r="AD2784" s="7"/>
    </row>
    <row r="2785" spans="1:30" x14ac:dyDescent="0.25">
      <c r="A2785" s="1"/>
      <c r="B2785" s="1"/>
      <c r="C2785" s="1"/>
      <c r="D2785" s="1"/>
      <c r="E2785" s="7"/>
      <c r="F2785" s="7"/>
      <c r="G2785" s="1"/>
      <c r="H2785" s="1"/>
      <c r="I2785" s="1"/>
      <c r="J2785" s="1"/>
      <c r="K2785" s="1"/>
      <c r="L2785" s="1"/>
      <c r="M2785" s="1"/>
      <c r="N2785" s="7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7"/>
      <c r="AB2785" s="7"/>
      <c r="AC2785" s="7"/>
      <c r="AD2785" s="7"/>
    </row>
    <row r="2786" spans="1:30" x14ac:dyDescent="0.25">
      <c r="A2786" s="1"/>
      <c r="B2786" s="1"/>
      <c r="C2786" s="1"/>
      <c r="D2786" s="1"/>
      <c r="E2786" s="7"/>
      <c r="F2786" s="7"/>
      <c r="G2786" s="1"/>
      <c r="H2786" s="1"/>
      <c r="I2786" s="1"/>
      <c r="J2786" s="1"/>
      <c r="K2786" s="1"/>
      <c r="L2786" s="1"/>
      <c r="M2786" s="1"/>
      <c r="N2786" s="7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7"/>
      <c r="AB2786" s="7"/>
      <c r="AC2786" s="7"/>
      <c r="AD2786" s="7"/>
    </row>
    <row r="2787" spans="1:30" x14ac:dyDescent="0.25">
      <c r="A2787" s="1"/>
      <c r="B2787" s="1"/>
      <c r="C2787" s="1"/>
      <c r="D2787" s="1"/>
      <c r="E2787" s="7"/>
      <c r="F2787" s="7"/>
      <c r="G2787" s="1"/>
      <c r="H2787" s="1"/>
      <c r="I2787" s="1"/>
      <c r="J2787" s="1"/>
      <c r="K2787" s="1"/>
      <c r="L2787" s="1"/>
      <c r="M2787" s="1"/>
      <c r="N2787" s="7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7"/>
      <c r="AB2787" s="7"/>
      <c r="AC2787" s="7"/>
      <c r="AD2787" s="7"/>
    </row>
    <row r="2788" spans="1:30" x14ac:dyDescent="0.25">
      <c r="A2788" s="1"/>
      <c r="B2788" s="1"/>
      <c r="C2788" s="1"/>
      <c r="D2788" s="1"/>
      <c r="E2788" s="7"/>
      <c r="F2788" s="7"/>
      <c r="G2788" s="1"/>
      <c r="H2788" s="1"/>
      <c r="I2788" s="1"/>
      <c r="J2788" s="1"/>
      <c r="K2788" s="1"/>
      <c r="L2788" s="1"/>
      <c r="M2788" s="1"/>
      <c r="N2788" s="7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7"/>
      <c r="AB2788" s="7"/>
      <c r="AC2788" s="7"/>
      <c r="AD2788" s="7"/>
    </row>
    <row r="2789" spans="1:30" x14ac:dyDescent="0.25">
      <c r="A2789" s="1"/>
      <c r="B2789" s="1"/>
      <c r="C2789" s="1"/>
      <c r="D2789" s="1"/>
      <c r="E2789" s="7"/>
      <c r="F2789" s="7"/>
      <c r="G2789" s="1"/>
      <c r="H2789" s="1"/>
      <c r="I2789" s="1"/>
      <c r="J2789" s="1"/>
      <c r="K2789" s="1"/>
      <c r="L2789" s="1"/>
      <c r="M2789" s="1"/>
      <c r="N2789" s="7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7"/>
      <c r="AB2789" s="7"/>
      <c r="AC2789" s="7"/>
      <c r="AD2789" s="7"/>
    </row>
    <row r="2790" spans="1:30" x14ac:dyDescent="0.25">
      <c r="A2790" s="1"/>
      <c r="B2790" s="1"/>
      <c r="C2790" s="1"/>
      <c r="D2790" s="1"/>
      <c r="E2790" s="7"/>
      <c r="F2790" s="7"/>
      <c r="G2790" s="1"/>
      <c r="H2790" s="1"/>
      <c r="I2790" s="1"/>
      <c r="J2790" s="1"/>
      <c r="K2790" s="1"/>
      <c r="L2790" s="1"/>
      <c r="M2790" s="1"/>
      <c r="N2790" s="7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7"/>
      <c r="AB2790" s="7"/>
      <c r="AC2790" s="7"/>
      <c r="AD2790" s="7"/>
    </row>
    <row r="2791" spans="1:30" x14ac:dyDescent="0.25">
      <c r="A2791" s="1"/>
      <c r="B2791" s="1"/>
      <c r="C2791" s="1"/>
      <c r="D2791" s="1"/>
      <c r="E2791" s="7"/>
      <c r="F2791" s="7"/>
      <c r="G2791" s="1"/>
      <c r="H2791" s="1"/>
      <c r="I2791" s="1"/>
      <c r="J2791" s="1"/>
      <c r="K2791" s="1"/>
      <c r="L2791" s="1"/>
      <c r="M2791" s="1"/>
      <c r="N2791" s="7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7"/>
      <c r="AB2791" s="7"/>
      <c r="AC2791" s="7"/>
      <c r="AD2791" s="7"/>
    </row>
    <row r="2792" spans="1:30" x14ac:dyDescent="0.25">
      <c r="A2792" s="1"/>
      <c r="B2792" s="1"/>
      <c r="C2792" s="1"/>
      <c r="D2792" s="1"/>
      <c r="E2792" s="7"/>
      <c r="F2792" s="7"/>
      <c r="G2792" s="1"/>
      <c r="H2792" s="1"/>
      <c r="I2792" s="1"/>
      <c r="J2792" s="1"/>
      <c r="K2792" s="1"/>
      <c r="L2792" s="1"/>
      <c r="M2792" s="1"/>
      <c r="N2792" s="7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7"/>
      <c r="AB2792" s="7"/>
      <c r="AC2792" s="7"/>
      <c r="AD2792" s="7"/>
    </row>
    <row r="2793" spans="1:30" x14ac:dyDescent="0.25">
      <c r="A2793" s="1"/>
      <c r="B2793" s="1"/>
      <c r="C2793" s="1"/>
      <c r="D2793" s="1"/>
      <c r="E2793" s="7"/>
      <c r="F2793" s="7"/>
      <c r="G2793" s="1"/>
      <c r="H2793" s="1"/>
      <c r="I2793" s="1"/>
      <c r="J2793" s="1"/>
      <c r="K2793" s="1"/>
      <c r="L2793" s="1"/>
      <c r="M2793" s="1"/>
      <c r="N2793" s="7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7"/>
      <c r="AB2793" s="7"/>
      <c r="AC2793" s="7"/>
      <c r="AD2793" s="7"/>
    </row>
    <row r="2794" spans="1:30" x14ac:dyDescent="0.25">
      <c r="A2794" s="1"/>
      <c r="B2794" s="1"/>
      <c r="C2794" s="1"/>
      <c r="D2794" s="1"/>
      <c r="E2794" s="7"/>
      <c r="F2794" s="7"/>
      <c r="G2794" s="1"/>
      <c r="H2794" s="1"/>
      <c r="I2794" s="1"/>
      <c r="J2794" s="1"/>
      <c r="K2794" s="1"/>
      <c r="L2794" s="1"/>
      <c r="M2794" s="1"/>
      <c r="N2794" s="7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7"/>
      <c r="AB2794" s="7"/>
      <c r="AC2794" s="7"/>
      <c r="AD2794" s="7"/>
    </row>
    <row r="2795" spans="1:30" x14ac:dyDescent="0.25">
      <c r="A2795" s="1"/>
      <c r="B2795" s="1"/>
      <c r="C2795" s="1"/>
      <c r="D2795" s="1"/>
      <c r="E2795" s="7"/>
      <c r="F2795" s="7"/>
      <c r="G2795" s="1"/>
      <c r="H2795" s="1"/>
      <c r="I2795" s="1"/>
      <c r="J2795" s="1"/>
      <c r="K2795" s="1"/>
      <c r="L2795" s="1"/>
      <c r="M2795" s="1"/>
      <c r="N2795" s="7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7"/>
      <c r="AB2795" s="7"/>
      <c r="AC2795" s="7"/>
      <c r="AD2795" s="7"/>
    </row>
    <row r="2796" spans="1:30" x14ac:dyDescent="0.25">
      <c r="A2796" s="1"/>
      <c r="B2796" s="1"/>
      <c r="C2796" s="1"/>
      <c r="D2796" s="1"/>
      <c r="E2796" s="7"/>
      <c r="F2796" s="7"/>
      <c r="G2796" s="1"/>
      <c r="H2796" s="1"/>
      <c r="I2796" s="1"/>
      <c r="J2796" s="1"/>
      <c r="K2796" s="1"/>
      <c r="L2796" s="1"/>
      <c r="M2796" s="1"/>
      <c r="N2796" s="7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7"/>
      <c r="AB2796" s="7"/>
      <c r="AC2796" s="7"/>
      <c r="AD2796" s="7"/>
    </row>
    <row r="2797" spans="1:30" x14ac:dyDescent="0.25">
      <c r="A2797" s="1"/>
      <c r="B2797" s="1"/>
      <c r="C2797" s="1"/>
      <c r="D2797" s="1"/>
      <c r="E2797" s="7"/>
      <c r="F2797" s="7"/>
      <c r="G2797" s="1"/>
      <c r="H2797" s="1"/>
      <c r="I2797" s="1"/>
      <c r="J2797" s="1"/>
      <c r="K2797" s="1"/>
      <c r="L2797" s="1"/>
      <c r="M2797" s="1"/>
      <c r="N2797" s="7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7"/>
      <c r="AB2797" s="7"/>
      <c r="AC2797" s="7"/>
      <c r="AD2797" s="7"/>
    </row>
    <row r="2798" spans="1:30" x14ac:dyDescent="0.25">
      <c r="A2798" s="1"/>
      <c r="B2798" s="1"/>
      <c r="C2798" s="1"/>
      <c r="D2798" s="1"/>
      <c r="E2798" s="7"/>
      <c r="F2798" s="7"/>
      <c r="G2798" s="1"/>
      <c r="H2798" s="1"/>
      <c r="I2798" s="1"/>
      <c r="J2798" s="1"/>
      <c r="K2798" s="1"/>
      <c r="L2798" s="1"/>
      <c r="M2798" s="1"/>
      <c r="N2798" s="7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7"/>
      <c r="AB2798" s="7"/>
      <c r="AC2798" s="7"/>
      <c r="AD2798" s="7"/>
    </row>
    <row r="2799" spans="1:30" x14ac:dyDescent="0.25">
      <c r="A2799" s="1"/>
      <c r="B2799" s="1"/>
      <c r="C2799" s="1"/>
      <c r="D2799" s="1"/>
      <c r="E2799" s="7"/>
      <c r="F2799" s="7"/>
      <c r="G2799" s="1"/>
      <c r="H2799" s="1"/>
      <c r="I2799" s="1"/>
      <c r="J2799" s="1"/>
      <c r="K2799" s="1"/>
      <c r="L2799" s="1"/>
      <c r="M2799" s="1"/>
      <c r="N2799" s="7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7"/>
      <c r="AB2799" s="7"/>
      <c r="AC2799" s="7"/>
      <c r="AD2799" s="7"/>
    </row>
    <row r="2800" spans="1:30" x14ac:dyDescent="0.25">
      <c r="A2800" s="1"/>
      <c r="B2800" s="1"/>
      <c r="C2800" s="1"/>
      <c r="D2800" s="1"/>
      <c r="E2800" s="7"/>
      <c r="F2800" s="7"/>
      <c r="G2800" s="1"/>
      <c r="H2800" s="1"/>
      <c r="I2800" s="1"/>
      <c r="J2800" s="1"/>
      <c r="K2800" s="1"/>
      <c r="L2800" s="1"/>
      <c r="M2800" s="1"/>
      <c r="N2800" s="7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7"/>
      <c r="AB2800" s="7"/>
      <c r="AC2800" s="7"/>
      <c r="AD2800" s="7"/>
    </row>
    <row r="2801" spans="1:30" x14ac:dyDescent="0.25">
      <c r="A2801" s="1"/>
      <c r="B2801" s="1"/>
      <c r="C2801" s="1"/>
      <c r="D2801" s="1"/>
      <c r="E2801" s="7"/>
      <c r="F2801" s="7"/>
      <c r="G2801" s="1"/>
      <c r="H2801" s="1"/>
      <c r="I2801" s="1"/>
      <c r="J2801" s="1"/>
      <c r="K2801" s="1"/>
      <c r="L2801" s="1"/>
      <c r="M2801" s="1"/>
      <c r="N2801" s="7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7"/>
      <c r="AB2801" s="7"/>
      <c r="AC2801" s="7"/>
      <c r="AD2801" s="7"/>
    </row>
    <row r="2802" spans="1:30" x14ac:dyDescent="0.25">
      <c r="A2802" s="1"/>
      <c r="B2802" s="1"/>
      <c r="C2802" s="1"/>
      <c r="D2802" s="1"/>
      <c r="E2802" s="7"/>
      <c r="F2802" s="7"/>
      <c r="G2802" s="1"/>
      <c r="H2802" s="1"/>
      <c r="I2802" s="1"/>
      <c r="J2802" s="1"/>
      <c r="K2802" s="1"/>
      <c r="L2802" s="1"/>
      <c r="M2802" s="1"/>
      <c r="N2802" s="7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7"/>
      <c r="AB2802" s="7"/>
      <c r="AC2802" s="7"/>
      <c r="AD2802" s="7"/>
    </row>
    <row r="2803" spans="1:30" x14ac:dyDescent="0.25">
      <c r="A2803" s="1"/>
      <c r="B2803" s="1"/>
      <c r="C2803" s="1"/>
      <c r="D2803" s="1"/>
      <c r="E2803" s="7"/>
      <c r="F2803" s="7"/>
      <c r="G2803" s="1"/>
      <c r="H2803" s="1"/>
      <c r="I2803" s="1"/>
      <c r="J2803" s="1"/>
      <c r="K2803" s="1"/>
      <c r="L2803" s="1"/>
      <c r="M2803" s="1"/>
      <c r="N2803" s="7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7"/>
      <c r="AB2803" s="7"/>
      <c r="AC2803" s="7"/>
      <c r="AD2803" s="7"/>
    </row>
    <row r="2804" spans="1:30" x14ac:dyDescent="0.25">
      <c r="A2804" s="1"/>
      <c r="B2804" s="1"/>
      <c r="C2804" s="1"/>
      <c r="D2804" s="1"/>
      <c r="E2804" s="7"/>
      <c r="F2804" s="7"/>
      <c r="G2804" s="1"/>
      <c r="H2804" s="1"/>
      <c r="I2804" s="1"/>
      <c r="J2804" s="1"/>
      <c r="K2804" s="1"/>
      <c r="L2804" s="1"/>
      <c r="M2804" s="1"/>
      <c r="N2804" s="7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7"/>
      <c r="AB2804" s="7"/>
      <c r="AC2804" s="7"/>
      <c r="AD2804" s="7"/>
    </row>
    <row r="2805" spans="1:30" x14ac:dyDescent="0.25">
      <c r="A2805" s="1"/>
      <c r="B2805" s="1"/>
      <c r="C2805" s="1"/>
      <c r="D2805" s="1"/>
      <c r="E2805" s="7"/>
      <c r="F2805" s="7"/>
      <c r="G2805" s="1"/>
      <c r="H2805" s="1"/>
      <c r="I2805" s="1"/>
      <c r="J2805" s="1"/>
      <c r="K2805" s="1"/>
      <c r="L2805" s="1"/>
      <c r="M2805" s="1"/>
      <c r="N2805" s="7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7"/>
      <c r="AB2805" s="7"/>
      <c r="AC2805" s="7"/>
      <c r="AD2805" s="7"/>
    </row>
    <row r="2806" spans="1:30" x14ac:dyDescent="0.25">
      <c r="A2806" s="1"/>
      <c r="B2806" s="1"/>
      <c r="C2806" s="1"/>
      <c r="D2806" s="1"/>
      <c r="E2806" s="7"/>
      <c r="F2806" s="7"/>
      <c r="G2806" s="1"/>
      <c r="H2806" s="1"/>
      <c r="I2806" s="1"/>
      <c r="J2806" s="1"/>
      <c r="K2806" s="1"/>
      <c r="L2806" s="1"/>
      <c r="M2806" s="1"/>
      <c r="N2806" s="7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7"/>
      <c r="AB2806" s="7"/>
      <c r="AC2806" s="7"/>
      <c r="AD2806" s="7"/>
    </row>
    <row r="2807" spans="1:30" x14ac:dyDescent="0.25">
      <c r="A2807" s="1"/>
      <c r="B2807" s="1"/>
      <c r="C2807" s="1"/>
      <c r="D2807" s="1"/>
      <c r="E2807" s="7"/>
      <c r="F2807" s="7"/>
      <c r="G2807" s="1"/>
      <c r="H2807" s="1"/>
      <c r="I2807" s="1"/>
      <c r="J2807" s="1"/>
      <c r="K2807" s="1"/>
      <c r="L2807" s="1"/>
      <c r="M2807" s="1"/>
      <c r="N2807" s="7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7"/>
      <c r="AB2807" s="7"/>
      <c r="AC2807" s="7"/>
      <c r="AD2807" s="7"/>
    </row>
    <row r="2808" spans="1:30" x14ac:dyDescent="0.25">
      <c r="A2808" s="1"/>
      <c r="B2808" s="1"/>
      <c r="C2808" s="1"/>
      <c r="D2808" s="1"/>
      <c r="E2808" s="7"/>
      <c r="F2808" s="7"/>
      <c r="G2808" s="1"/>
      <c r="H2808" s="1"/>
      <c r="I2808" s="1"/>
      <c r="J2808" s="1"/>
      <c r="K2808" s="1"/>
      <c r="L2808" s="1"/>
      <c r="M2808" s="1"/>
      <c r="N2808" s="7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7"/>
      <c r="AB2808" s="7"/>
      <c r="AC2808" s="7"/>
      <c r="AD2808" s="7"/>
    </row>
    <row r="2809" spans="1:30" x14ac:dyDescent="0.25">
      <c r="A2809" s="1"/>
      <c r="B2809" s="1"/>
      <c r="C2809" s="1"/>
      <c r="D2809" s="1"/>
      <c r="E2809" s="7"/>
      <c r="F2809" s="7"/>
      <c r="G2809" s="1"/>
      <c r="H2809" s="1"/>
      <c r="I2809" s="1"/>
      <c r="J2809" s="1"/>
      <c r="K2809" s="1"/>
      <c r="L2809" s="1"/>
      <c r="M2809" s="1"/>
      <c r="N2809" s="7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7"/>
      <c r="AB2809" s="7"/>
      <c r="AC2809" s="7"/>
      <c r="AD2809" s="7"/>
    </row>
    <row r="2810" spans="1:30" x14ac:dyDescent="0.25">
      <c r="A2810" s="1"/>
      <c r="B2810" s="1"/>
      <c r="C2810" s="1"/>
      <c r="D2810" s="1"/>
      <c r="E2810" s="7"/>
      <c r="F2810" s="7"/>
      <c r="G2810" s="1"/>
      <c r="H2810" s="1"/>
      <c r="I2810" s="1"/>
      <c r="J2810" s="1"/>
      <c r="K2810" s="1"/>
      <c r="L2810" s="1"/>
      <c r="M2810" s="1"/>
      <c r="N2810" s="7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7"/>
      <c r="AB2810" s="7"/>
      <c r="AC2810" s="7"/>
      <c r="AD2810" s="7"/>
    </row>
    <row r="2811" spans="1:30" x14ac:dyDescent="0.25">
      <c r="A2811" s="1"/>
      <c r="B2811" s="1"/>
      <c r="C2811" s="1"/>
      <c r="D2811" s="1"/>
      <c r="E2811" s="7"/>
      <c r="F2811" s="7"/>
      <c r="G2811" s="1"/>
      <c r="H2811" s="1"/>
      <c r="I2811" s="1"/>
      <c r="J2811" s="1"/>
      <c r="K2811" s="1"/>
      <c r="L2811" s="1"/>
      <c r="M2811" s="1"/>
      <c r="N2811" s="7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7"/>
      <c r="AB2811" s="7"/>
      <c r="AC2811" s="7"/>
      <c r="AD2811" s="7"/>
    </row>
    <row r="2812" spans="1:30" x14ac:dyDescent="0.25">
      <c r="A2812" s="1"/>
      <c r="B2812" s="1"/>
      <c r="C2812" s="1"/>
      <c r="D2812" s="1"/>
      <c r="E2812" s="7"/>
      <c r="F2812" s="7"/>
      <c r="G2812" s="1"/>
      <c r="H2812" s="1"/>
      <c r="I2812" s="1"/>
      <c r="J2812" s="1"/>
      <c r="K2812" s="1"/>
      <c r="L2812" s="1"/>
      <c r="M2812" s="1"/>
      <c r="N2812" s="7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7"/>
      <c r="AB2812" s="7"/>
      <c r="AC2812" s="7"/>
      <c r="AD2812" s="7"/>
    </row>
    <row r="2813" spans="1:30" x14ac:dyDescent="0.25">
      <c r="A2813" s="1"/>
      <c r="B2813" s="1"/>
      <c r="C2813" s="1"/>
      <c r="D2813" s="1"/>
      <c r="E2813" s="7"/>
      <c r="F2813" s="7"/>
      <c r="G2813" s="1"/>
      <c r="H2813" s="1"/>
      <c r="I2813" s="1"/>
      <c r="J2813" s="1"/>
      <c r="K2813" s="1"/>
      <c r="L2813" s="1"/>
      <c r="M2813" s="1"/>
      <c r="N2813" s="7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7"/>
      <c r="AB2813" s="7"/>
      <c r="AC2813" s="7"/>
      <c r="AD2813" s="7"/>
    </row>
    <row r="2814" spans="1:30" x14ac:dyDescent="0.25">
      <c r="A2814" s="1"/>
      <c r="B2814" s="1"/>
      <c r="C2814" s="1"/>
      <c r="D2814" s="1"/>
      <c r="E2814" s="7"/>
      <c r="F2814" s="7"/>
      <c r="G2814" s="1"/>
      <c r="H2814" s="1"/>
      <c r="I2814" s="1"/>
      <c r="J2814" s="1"/>
      <c r="K2814" s="1"/>
      <c r="L2814" s="1"/>
      <c r="M2814" s="1"/>
      <c r="N2814" s="7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7"/>
      <c r="AB2814" s="7"/>
      <c r="AC2814" s="7"/>
      <c r="AD2814" s="7"/>
    </row>
    <row r="2815" spans="1:30" x14ac:dyDescent="0.25">
      <c r="A2815" s="1"/>
      <c r="B2815" s="1"/>
      <c r="C2815" s="1"/>
      <c r="D2815" s="1"/>
      <c r="E2815" s="7"/>
      <c r="F2815" s="7"/>
      <c r="G2815" s="1"/>
      <c r="H2815" s="1"/>
      <c r="I2815" s="1"/>
      <c r="J2815" s="1"/>
      <c r="K2815" s="1"/>
      <c r="L2815" s="1"/>
      <c r="M2815" s="1"/>
      <c r="N2815" s="7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7"/>
      <c r="AB2815" s="7"/>
      <c r="AC2815" s="7"/>
      <c r="AD2815" s="7"/>
    </row>
    <row r="2816" spans="1:30" x14ac:dyDescent="0.25">
      <c r="A2816" s="1"/>
      <c r="B2816" s="1"/>
      <c r="C2816" s="1"/>
      <c r="D2816" s="1"/>
      <c r="E2816" s="7"/>
      <c r="F2816" s="7"/>
      <c r="G2816" s="1"/>
      <c r="H2816" s="1"/>
      <c r="I2816" s="1"/>
      <c r="J2816" s="1"/>
      <c r="K2816" s="1"/>
      <c r="L2816" s="1"/>
      <c r="M2816" s="1"/>
      <c r="N2816" s="7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7"/>
      <c r="AB2816" s="7"/>
      <c r="AC2816" s="7"/>
      <c r="AD2816" s="7"/>
    </row>
    <row r="2817" spans="1:30" x14ac:dyDescent="0.25">
      <c r="A2817" s="1"/>
      <c r="B2817" s="1"/>
      <c r="C2817" s="1"/>
      <c r="D2817" s="1"/>
      <c r="E2817" s="7"/>
      <c r="F2817" s="7"/>
      <c r="G2817" s="1"/>
      <c r="H2817" s="1"/>
      <c r="I2817" s="1"/>
      <c r="J2817" s="1"/>
      <c r="K2817" s="1"/>
      <c r="L2817" s="1"/>
      <c r="M2817" s="1"/>
      <c r="N2817" s="7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7"/>
      <c r="AB2817" s="7"/>
      <c r="AC2817" s="7"/>
      <c r="AD2817" s="7"/>
    </row>
    <row r="2818" spans="1:30" x14ac:dyDescent="0.25">
      <c r="A2818" s="1"/>
      <c r="B2818" s="1"/>
      <c r="C2818" s="1"/>
      <c r="D2818" s="1"/>
      <c r="E2818" s="7"/>
      <c r="F2818" s="7"/>
      <c r="G2818" s="1"/>
      <c r="H2818" s="1"/>
      <c r="I2818" s="1"/>
      <c r="J2818" s="1"/>
      <c r="K2818" s="1"/>
      <c r="L2818" s="1"/>
      <c r="M2818" s="1"/>
      <c r="N2818" s="7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7"/>
      <c r="AB2818" s="7"/>
      <c r="AC2818" s="7"/>
      <c r="AD2818" s="7"/>
    </row>
    <row r="2819" spans="1:30" x14ac:dyDescent="0.25">
      <c r="A2819" s="1"/>
      <c r="B2819" s="1"/>
      <c r="C2819" s="1"/>
      <c r="D2819" s="1"/>
      <c r="E2819" s="7"/>
      <c r="F2819" s="7"/>
      <c r="G2819" s="1"/>
      <c r="H2819" s="1"/>
      <c r="I2819" s="1"/>
      <c r="J2819" s="1"/>
      <c r="K2819" s="1"/>
      <c r="L2819" s="1"/>
      <c r="M2819" s="1"/>
      <c r="N2819" s="7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7"/>
      <c r="AB2819" s="7"/>
      <c r="AC2819" s="7"/>
      <c r="AD2819" s="7"/>
    </row>
    <row r="2820" spans="1:30" x14ac:dyDescent="0.25">
      <c r="A2820" s="1"/>
      <c r="B2820" s="1"/>
      <c r="C2820" s="1"/>
      <c r="D2820" s="1"/>
      <c r="E2820" s="7"/>
      <c r="F2820" s="7"/>
      <c r="G2820" s="1"/>
      <c r="H2820" s="1"/>
      <c r="I2820" s="1"/>
      <c r="J2820" s="1"/>
      <c r="K2820" s="1"/>
      <c r="L2820" s="1"/>
      <c r="M2820" s="1"/>
      <c r="N2820" s="7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7"/>
      <c r="AB2820" s="7"/>
      <c r="AC2820" s="7"/>
      <c r="AD2820" s="7"/>
    </row>
    <row r="2821" spans="1:30" x14ac:dyDescent="0.25">
      <c r="A2821" s="1"/>
      <c r="B2821" s="1"/>
      <c r="C2821" s="1"/>
      <c r="D2821" s="1"/>
      <c r="E2821" s="7"/>
      <c r="F2821" s="7"/>
      <c r="G2821" s="1"/>
      <c r="H2821" s="1"/>
      <c r="I2821" s="1"/>
      <c r="J2821" s="1"/>
      <c r="K2821" s="1"/>
      <c r="L2821" s="1"/>
      <c r="M2821" s="1"/>
      <c r="N2821" s="7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7"/>
      <c r="AB2821" s="7"/>
      <c r="AC2821" s="7"/>
      <c r="AD2821" s="7"/>
    </row>
    <row r="2822" spans="1:30" x14ac:dyDescent="0.25">
      <c r="A2822" s="1"/>
      <c r="B2822" s="1"/>
      <c r="C2822" s="1"/>
      <c r="D2822" s="1"/>
      <c r="E2822" s="7"/>
      <c r="F2822" s="7"/>
      <c r="G2822" s="1"/>
      <c r="H2822" s="1"/>
      <c r="I2822" s="1"/>
      <c r="J2822" s="1"/>
      <c r="K2822" s="1"/>
      <c r="L2822" s="1"/>
      <c r="M2822" s="1"/>
      <c r="N2822" s="7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7"/>
      <c r="AB2822" s="7"/>
      <c r="AC2822" s="7"/>
      <c r="AD2822" s="7"/>
    </row>
    <row r="2823" spans="1:30" x14ac:dyDescent="0.25">
      <c r="A2823" s="1"/>
      <c r="B2823" s="1"/>
      <c r="C2823" s="1"/>
      <c r="D2823" s="1"/>
      <c r="E2823" s="7"/>
      <c r="F2823" s="7"/>
      <c r="G2823" s="1"/>
      <c r="H2823" s="1"/>
      <c r="I2823" s="1"/>
      <c r="J2823" s="1"/>
      <c r="K2823" s="1"/>
      <c r="L2823" s="1"/>
      <c r="M2823" s="1"/>
      <c r="N2823" s="7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7"/>
      <c r="AB2823" s="7"/>
      <c r="AC2823" s="7"/>
      <c r="AD2823" s="7"/>
    </row>
    <row r="2824" spans="1:30" x14ac:dyDescent="0.25">
      <c r="A2824" s="1"/>
      <c r="B2824" s="1"/>
      <c r="C2824" s="1"/>
      <c r="D2824" s="1"/>
      <c r="E2824" s="7"/>
      <c r="F2824" s="7"/>
      <c r="G2824" s="1"/>
      <c r="H2824" s="1"/>
      <c r="I2824" s="1"/>
      <c r="J2824" s="1"/>
      <c r="K2824" s="1"/>
      <c r="L2824" s="1"/>
      <c r="M2824" s="1"/>
      <c r="N2824" s="7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7"/>
      <c r="AB2824" s="7"/>
      <c r="AC2824" s="7"/>
      <c r="AD2824" s="7"/>
    </row>
    <row r="2825" spans="1:30" x14ac:dyDescent="0.25">
      <c r="A2825" s="1"/>
      <c r="B2825" s="1"/>
      <c r="C2825" s="1"/>
      <c r="D2825" s="1"/>
      <c r="E2825" s="7"/>
      <c r="F2825" s="7"/>
      <c r="G2825" s="1"/>
      <c r="H2825" s="1"/>
      <c r="I2825" s="1"/>
      <c r="J2825" s="1"/>
      <c r="K2825" s="1"/>
      <c r="L2825" s="1"/>
      <c r="M2825" s="1"/>
      <c r="N2825" s="7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7"/>
      <c r="AB2825" s="7"/>
      <c r="AC2825" s="7"/>
      <c r="AD2825" s="7"/>
    </row>
    <row r="2826" spans="1:30" x14ac:dyDescent="0.25">
      <c r="A2826" s="1"/>
      <c r="B2826" s="1"/>
      <c r="C2826" s="1"/>
      <c r="D2826" s="1"/>
      <c r="E2826" s="7"/>
      <c r="F2826" s="7"/>
      <c r="G2826" s="1"/>
      <c r="H2826" s="1"/>
      <c r="I2826" s="1"/>
      <c r="J2826" s="1"/>
      <c r="K2826" s="1"/>
      <c r="L2826" s="1"/>
      <c r="M2826" s="1"/>
      <c r="N2826" s="7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7"/>
      <c r="AB2826" s="7"/>
      <c r="AC2826" s="7"/>
      <c r="AD2826" s="7"/>
    </row>
    <row r="2827" spans="1:30" x14ac:dyDescent="0.25">
      <c r="A2827" s="1"/>
      <c r="B2827" s="1"/>
      <c r="C2827" s="1"/>
      <c r="D2827" s="1"/>
      <c r="E2827" s="7"/>
      <c r="F2827" s="7"/>
      <c r="G2827" s="1"/>
      <c r="H2827" s="1"/>
      <c r="I2827" s="1"/>
      <c r="J2827" s="1"/>
      <c r="K2827" s="1"/>
      <c r="L2827" s="1"/>
      <c r="M2827" s="1"/>
      <c r="N2827" s="7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7"/>
      <c r="AB2827" s="7"/>
      <c r="AC2827" s="7"/>
      <c r="AD2827" s="7"/>
    </row>
    <row r="2828" spans="1:30" x14ac:dyDescent="0.25">
      <c r="A2828" s="1"/>
      <c r="B2828" s="1"/>
      <c r="C2828" s="1"/>
      <c r="D2828" s="1"/>
      <c r="E2828" s="7"/>
      <c r="F2828" s="7"/>
      <c r="G2828" s="1"/>
      <c r="H2828" s="1"/>
      <c r="I2828" s="1"/>
      <c r="J2828" s="1"/>
      <c r="K2828" s="1"/>
      <c r="L2828" s="1"/>
      <c r="M2828" s="1"/>
      <c r="N2828" s="7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7"/>
      <c r="AB2828" s="7"/>
      <c r="AC2828" s="7"/>
      <c r="AD2828" s="7"/>
    </row>
    <row r="2829" spans="1:30" x14ac:dyDescent="0.25">
      <c r="A2829" s="1"/>
      <c r="B2829" s="1"/>
      <c r="C2829" s="1"/>
      <c r="D2829" s="1"/>
      <c r="E2829" s="7"/>
      <c r="F2829" s="7"/>
      <c r="G2829" s="1"/>
      <c r="H2829" s="1"/>
      <c r="I2829" s="1"/>
      <c r="J2829" s="1"/>
      <c r="K2829" s="1"/>
      <c r="L2829" s="1"/>
      <c r="M2829" s="1"/>
      <c r="N2829" s="7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7"/>
      <c r="AB2829" s="7"/>
      <c r="AC2829" s="7"/>
      <c r="AD2829" s="7"/>
    </row>
    <row r="2830" spans="1:30" x14ac:dyDescent="0.25">
      <c r="A2830" s="1"/>
      <c r="B2830" s="1"/>
      <c r="C2830" s="1"/>
      <c r="D2830" s="1"/>
      <c r="E2830" s="7"/>
      <c r="F2830" s="7"/>
      <c r="G2830" s="1"/>
      <c r="H2830" s="1"/>
      <c r="I2830" s="1"/>
      <c r="J2830" s="1"/>
      <c r="K2830" s="1"/>
      <c r="L2830" s="1"/>
      <c r="M2830" s="1"/>
      <c r="N2830" s="7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7"/>
      <c r="AB2830" s="7"/>
      <c r="AC2830" s="7"/>
      <c r="AD2830" s="7"/>
    </row>
    <row r="2831" spans="1:30" x14ac:dyDescent="0.25">
      <c r="A2831" s="1"/>
      <c r="B2831" s="1"/>
      <c r="C2831" s="1"/>
      <c r="D2831" s="1"/>
      <c r="E2831" s="7"/>
      <c r="F2831" s="7"/>
      <c r="G2831" s="1"/>
      <c r="H2831" s="1"/>
      <c r="I2831" s="1"/>
      <c r="J2831" s="1"/>
      <c r="K2831" s="1"/>
      <c r="L2831" s="1"/>
      <c r="M2831" s="1"/>
      <c r="N2831" s="7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7"/>
      <c r="AB2831" s="7"/>
      <c r="AC2831" s="7"/>
      <c r="AD2831" s="7"/>
    </row>
    <row r="2832" spans="1:30" x14ac:dyDescent="0.25">
      <c r="A2832" s="1"/>
      <c r="B2832" s="1"/>
      <c r="C2832" s="1"/>
      <c r="D2832" s="1"/>
      <c r="E2832" s="7"/>
      <c r="F2832" s="7"/>
      <c r="G2832" s="1"/>
      <c r="H2832" s="1"/>
      <c r="I2832" s="1"/>
      <c r="J2832" s="1"/>
      <c r="K2832" s="1"/>
      <c r="L2832" s="1"/>
      <c r="M2832" s="1"/>
      <c r="N2832" s="7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7"/>
      <c r="AB2832" s="7"/>
      <c r="AC2832" s="7"/>
      <c r="AD2832" s="7"/>
    </row>
    <row r="2833" spans="1:30" x14ac:dyDescent="0.25">
      <c r="A2833" s="1"/>
      <c r="B2833" s="1"/>
      <c r="C2833" s="1"/>
      <c r="D2833" s="1"/>
      <c r="E2833" s="7"/>
      <c r="F2833" s="7"/>
      <c r="G2833" s="1"/>
      <c r="H2833" s="1"/>
      <c r="I2833" s="1"/>
      <c r="J2833" s="1"/>
      <c r="K2833" s="1"/>
      <c r="L2833" s="1"/>
      <c r="M2833" s="1"/>
      <c r="N2833" s="7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7"/>
      <c r="AB2833" s="7"/>
      <c r="AC2833" s="7"/>
      <c r="AD2833" s="7"/>
    </row>
    <row r="2834" spans="1:30" x14ac:dyDescent="0.25">
      <c r="A2834" s="1"/>
      <c r="B2834" s="1"/>
      <c r="C2834" s="1"/>
      <c r="D2834" s="1"/>
      <c r="E2834" s="7"/>
      <c r="F2834" s="7"/>
      <c r="G2834" s="1"/>
      <c r="H2834" s="1"/>
      <c r="I2834" s="1"/>
      <c r="J2834" s="1"/>
      <c r="K2834" s="1"/>
      <c r="L2834" s="1"/>
      <c r="M2834" s="1"/>
      <c r="N2834" s="7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7"/>
      <c r="AB2834" s="7"/>
      <c r="AC2834" s="7"/>
      <c r="AD2834" s="7"/>
    </row>
    <row r="2835" spans="1:30" x14ac:dyDescent="0.25">
      <c r="A2835" s="1"/>
      <c r="B2835" s="1"/>
      <c r="C2835" s="1"/>
      <c r="D2835" s="1"/>
      <c r="E2835" s="7"/>
      <c r="F2835" s="7"/>
      <c r="G2835" s="1"/>
      <c r="H2835" s="1"/>
      <c r="I2835" s="1"/>
      <c r="J2835" s="1"/>
      <c r="K2835" s="1"/>
      <c r="L2835" s="1"/>
      <c r="M2835" s="1"/>
      <c r="N2835" s="7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7"/>
      <c r="AB2835" s="7"/>
      <c r="AC2835" s="7"/>
      <c r="AD2835" s="7"/>
    </row>
    <row r="2836" spans="1:30" x14ac:dyDescent="0.25">
      <c r="A2836" s="1"/>
      <c r="B2836" s="1"/>
      <c r="C2836" s="1"/>
      <c r="D2836" s="1"/>
      <c r="E2836" s="7"/>
      <c r="F2836" s="7"/>
      <c r="G2836" s="1"/>
      <c r="H2836" s="1"/>
      <c r="I2836" s="1"/>
      <c r="J2836" s="1"/>
      <c r="K2836" s="1"/>
      <c r="L2836" s="1"/>
      <c r="M2836" s="1"/>
      <c r="N2836" s="7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7"/>
      <c r="AB2836" s="7"/>
      <c r="AC2836" s="7"/>
      <c r="AD2836" s="7"/>
    </row>
    <row r="2837" spans="1:30" x14ac:dyDescent="0.25">
      <c r="A2837" s="1"/>
      <c r="B2837" s="1"/>
      <c r="C2837" s="1"/>
      <c r="D2837" s="1"/>
      <c r="E2837" s="7"/>
      <c r="F2837" s="7"/>
      <c r="G2837" s="1"/>
      <c r="H2837" s="1"/>
      <c r="I2837" s="1"/>
      <c r="J2837" s="1"/>
      <c r="K2837" s="1"/>
      <c r="L2837" s="1"/>
      <c r="M2837" s="1"/>
      <c r="N2837" s="7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7"/>
      <c r="AB2837" s="7"/>
      <c r="AC2837" s="7"/>
      <c r="AD2837" s="7"/>
    </row>
    <row r="2838" spans="1:30" x14ac:dyDescent="0.25">
      <c r="A2838" s="1"/>
      <c r="B2838" s="1"/>
      <c r="C2838" s="1"/>
      <c r="D2838" s="1"/>
      <c r="E2838" s="7"/>
      <c r="F2838" s="7"/>
      <c r="G2838" s="1"/>
      <c r="H2838" s="1"/>
      <c r="I2838" s="1"/>
      <c r="J2838" s="1"/>
      <c r="K2838" s="1"/>
      <c r="L2838" s="1"/>
      <c r="M2838" s="1"/>
      <c r="N2838" s="7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7"/>
      <c r="AB2838" s="7"/>
      <c r="AC2838" s="7"/>
      <c r="AD2838" s="7"/>
    </row>
    <row r="2839" spans="1:30" x14ac:dyDescent="0.25">
      <c r="A2839" s="1"/>
      <c r="B2839" s="1"/>
      <c r="C2839" s="1"/>
      <c r="D2839" s="1"/>
      <c r="E2839" s="7"/>
      <c r="F2839" s="7"/>
      <c r="G2839" s="1"/>
      <c r="H2839" s="1"/>
      <c r="I2839" s="1"/>
      <c r="J2839" s="1"/>
      <c r="K2839" s="1"/>
      <c r="L2839" s="1"/>
      <c r="M2839" s="1"/>
      <c r="N2839" s="7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7"/>
      <c r="AB2839" s="7"/>
      <c r="AC2839" s="7"/>
      <c r="AD2839" s="7"/>
    </row>
    <row r="2840" spans="1:30" x14ac:dyDescent="0.25">
      <c r="A2840" s="1"/>
      <c r="B2840" s="1"/>
      <c r="C2840" s="1"/>
      <c r="D2840" s="1"/>
      <c r="E2840" s="7"/>
      <c r="F2840" s="7"/>
      <c r="G2840" s="1"/>
      <c r="H2840" s="1"/>
      <c r="I2840" s="1"/>
      <c r="J2840" s="1"/>
      <c r="K2840" s="1"/>
      <c r="L2840" s="1"/>
      <c r="M2840" s="1"/>
      <c r="N2840" s="7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7"/>
      <c r="AB2840" s="7"/>
      <c r="AC2840" s="7"/>
      <c r="AD2840" s="7"/>
    </row>
    <row r="2841" spans="1:30" x14ac:dyDescent="0.25">
      <c r="A2841" s="1"/>
      <c r="B2841" s="1"/>
      <c r="C2841" s="1"/>
      <c r="D2841" s="1"/>
      <c r="E2841" s="7"/>
      <c r="F2841" s="7"/>
      <c r="G2841" s="1"/>
      <c r="H2841" s="1"/>
      <c r="I2841" s="1"/>
      <c r="J2841" s="1"/>
      <c r="K2841" s="1"/>
      <c r="L2841" s="1"/>
      <c r="M2841" s="1"/>
      <c r="N2841" s="7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7"/>
      <c r="AB2841" s="7"/>
      <c r="AC2841" s="7"/>
      <c r="AD2841" s="7"/>
    </row>
    <row r="2842" spans="1:30" x14ac:dyDescent="0.25">
      <c r="A2842" s="1"/>
      <c r="B2842" s="1"/>
      <c r="C2842" s="1"/>
      <c r="D2842" s="1"/>
      <c r="E2842" s="7"/>
      <c r="F2842" s="7"/>
      <c r="G2842" s="1"/>
      <c r="H2842" s="1"/>
      <c r="I2842" s="1"/>
      <c r="J2842" s="1"/>
      <c r="K2842" s="1"/>
      <c r="L2842" s="1"/>
      <c r="M2842" s="1"/>
      <c r="N2842" s="7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7"/>
      <c r="AB2842" s="7"/>
      <c r="AC2842" s="7"/>
      <c r="AD2842" s="7"/>
    </row>
    <row r="2843" spans="1:30" x14ac:dyDescent="0.25">
      <c r="A2843" s="1"/>
      <c r="B2843" s="1"/>
      <c r="C2843" s="1"/>
      <c r="D2843" s="1"/>
      <c r="E2843" s="7"/>
      <c r="F2843" s="7"/>
      <c r="G2843" s="1"/>
      <c r="H2843" s="1"/>
      <c r="I2843" s="1"/>
      <c r="J2843" s="1"/>
      <c r="K2843" s="1"/>
      <c r="L2843" s="1"/>
      <c r="M2843" s="1"/>
      <c r="N2843" s="7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7"/>
      <c r="AB2843" s="7"/>
      <c r="AC2843" s="7"/>
      <c r="AD2843" s="7"/>
    </row>
    <row r="2844" spans="1:30" x14ac:dyDescent="0.25">
      <c r="A2844" s="1"/>
      <c r="B2844" s="1"/>
      <c r="C2844" s="1"/>
      <c r="D2844" s="1"/>
      <c r="E2844" s="7"/>
      <c r="F2844" s="7"/>
      <c r="G2844" s="1"/>
      <c r="H2844" s="1"/>
      <c r="I2844" s="1"/>
      <c r="J2844" s="1"/>
      <c r="K2844" s="1"/>
      <c r="L2844" s="1"/>
      <c r="M2844" s="1"/>
      <c r="N2844" s="7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7"/>
      <c r="AB2844" s="7"/>
      <c r="AC2844" s="7"/>
      <c r="AD2844" s="7"/>
    </row>
    <row r="2845" spans="1:30" x14ac:dyDescent="0.25">
      <c r="A2845" s="1"/>
      <c r="B2845" s="1"/>
      <c r="C2845" s="1"/>
      <c r="D2845" s="1"/>
      <c r="E2845" s="7"/>
      <c r="F2845" s="7"/>
      <c r="G2845" s="1"/>
      <c r="H2845" s="1"/>
      <c r="I2845" s="1"/>
      <c r="J2845" s="1"/>
      <c r="K2845" s="1"/>
      <c r="L2845" s="1"/>
      <c r="M2845" s="1"/>
      <c r="N2845" s="7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7"/>
      <c r="AB2845" s="7"/>
      <c r="AC2845" s="7"/>
      <c r="AD2845" s="7"/>
    </row>
    <row r="2846" spans="1:30" x14ac:dyDescent="0.25">
      <c r="A2846" s="1"/>
      <c r="B2846" s="1"/>
      <c r="C2846" s="1"/>
      <c r="D2846" s="1"/>
      <c r="E2846" s="7"/>
      <c r="F2846" s="7"/>
      <c r="G2846" s="1"/>
      <c r="H2846" s="1"/>
      <c r="I2846" s="1"/>
      <c r="J2846" s="1"/>
      <c r="K2846" s="1"/>
      <c r="L2846" s="1"/>
      <c r="M2846" s="1"/>
      <c r="N2846" s="7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7"/>
      <c r="AB2846" s="7"/>
      <c r="AC2846" s="7"/>
      <c r="AD2846" s="7"/>
    </row>
    <row r="2847" spans="1:30" x14ac:dyDescent="0.25">
      <c r="A2847" s="1"/>
      <c r="B2847" s="1"/>
      <c r="C2847" s="1"/>
      <c r="D2847" s="1"/>
      <c r="E2847" s="7"/>
      <c r="F2847" s="7"/>
      <c r="G2847" s="1"/>
      <c r="H2847" s="1"/>
      <c r="I2847" s="1"/>
      <c r="J2847" s="1"/>
      <c r="K2847" s="1"/>
      <c r="L2847" s="1"/>
      <c r="M2847" s="1"/>
      <c r="N2847" s="7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7"/>
      <c r="AB2847" s="7"/>
      <c r="AC2847" s="7"/>
      <c r="AD2847" s="7"/>
    </row>
    <row r="2848" spans="1:30" x14ac:dyDescent="0.25">
      <c r="A2848" s="1"/>
      <c r="B2848" s="1"/>
      <c r="C2848" s="1"/>
      <c r="D2848" s="1"/>
      <c r="E2848" s="7"/>
      <c r="F2848" s="7"/>
      <c r="G2848" s="1"/>
      <c r="H2848" s="1"/>
      <c r="I2848" s="1"/>
      <c r="J2848" s="1"/>
      <c r="K2848" s="1"/>
      <c r="L2848" s="1"/>
      <c r="M2848" s="1"/>
      <c r="N2848" s="7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7"/>
      <c r="AB2848" s="7"/>
      <c r="AC2848" s="7"/>
      <c r="AD2848" s="7"/>
    </row>
    <row r="2849" spans="1:30" x14ac:dyDescent="0.25">
      <c r="A2849" s="1"/>
      <c r="B2849" s="1"/>
      <c r="C2849" s="1"/>
      <c r="D2849" s="1"/>
      <c r="E2849" s="7"/>
      <c r="F2849" s="7"/>
      <c r="G2849" s="1"/>
      <c r="H2849" s="1"/>
      <c r="I2849" s="1"/>
      <c r="J2849" s="1"/>
      <c r="K2849" s="1"/>
      <c r="L2849" s="1"/>
      <c r="M2849" s="1"/>
      <c r="N2849" s="7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7"/>
      <c r="AB2849" s="7"/>
      <c r="AC2849" s="7"/>
      <c r="AD2849" s="7"/>
    </row>
    <row r="2850" spans="1:30" x14ac:dyDescent="0.25">
      <c r="A2850" s="1"/>
      <c r="B2850" s="1"/>
      <c r="C2850" s="1"/>
      <c r="D2850" s="1"/>
      <c r="E2850" s="7"/>
      <c r="F2850" s="7"/>
      <c r="G2850" s="1"/>
      <c r="H2850" s="1"/>
      <c r="I2850" s="1"/>
      <c r="J2850" s="1"/>
      <c r="K2850" s="1"/>
      <c r="L2850" s="1"/>
      <c r="M2850" s="1"/>
      <c r="N2850" s="7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7"/>
      <c r="AB2850" s="7"/>
      <c r="AC2850" s="7"/>
      <c r="AD2850" s="7"/>
    </row>
    <row r="2851" spans="1:30" x14ac:dyDescent="0.25">
      <c r="A2851" s="1"/>
      <c r="B2851" s="1"/>
      <c r="C2851" s="1"/>
      <c r="D2851" s="1"/>
      <c r="E2851" s="7"/>
      <c r="F2851" s="7"/>
      <c r="G2851" s="1"/>
      <c r="H2851" s="1"/>
      <c r="I2851" s="1"/>
      <c r="J2851" s="1"/>
      <c r="K2851" s="1"/>
      <c r="L2851" s="1"/>
      <c r="M2851" s="1"/>
      <c r="N2851" s="7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7"/>
      <c r="AB2851" s="7"/>
      <c r="AC2851" s="7"/>
      <c r="AD2851" s="7"/>
    </row>
    <row r="2852" spans="1:30" x14ac:dyDescent="0.25">
      <c r="A2852" s="1"/>
      <c r="B2852" s="1"/>
      <c r="C2852" s="1"/>
      <c r="D2852" s="1"/>
      <c r="E2852" s="7"/>
      <c r="F2852" s="7"/>
      <c r="G2852" s="1"/>
      <c r="H2852" s="1"/>
      <c r="I2852" s="1"/>
      <c r="J2852" s="1"/>
      <c r="K2852" s="1"/>
      <c r="L2852" s="1"/>
      <c r="M2852" s="1"/>
      <c r="N2852" s="7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7"/>
      <c r="AB2852" s="7"/>
      <c r="AC2852" s="7"/>
      <c r="AD2852" s="7"/>
    </row>
    <row r="2853" spans="1:30" x14ac:dyDescent="0.25">
      <c r="A2853" s="1"/>
      <c r="B2853" s="1"/>
      <c r="C2853" s="1"/>
      <c r="D2853" s="1"/>
      <c r="E2853" s="7"/>
      <c r="F2853" s="7"/>
      <c r="G2853" s="1"/>
      <c r="H2853" s="1"/>
      <c r="I2853" s="1"/>
      <c r="J2853" s="1"/>
      <c r="K2853" s="1"/>
      <c r="L2853" s="1"/>
      <c r="M2853" s="1"/>
      <c r="N2853" s="7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7"/>
      <c r="AB2853" s="7"/>
      <c r="AC2853" s="7"/>
      <c r="AD2853" s="7"/>
    </row>
    <row r="2854" spans="1:30" x14ac:dyDescent="0.25">
      <c r="A2854" s="1"/>
      <c r="B2854" s="1"/>
      <c r="C2854" s="1"/>
      <c r="D2854" s="1"/>
      <c r="E2854" s="7"/>
      <c r="F2854" s="7"/>
      <c r="G2854" s="1"/>
      <c r="H2854" s="1"/>
      <c r="I2854" s="1"/>
      <c r="J2854" s="1"/>
      <c r="K2854" s="1"/>
      <c r="L2854" s="1"/>
      <c r="M2854" s="1"/>
      <c r="N2854" s="7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7"/>
      <c r="AB2854" s="7"/>
      <c r="AC2854" s="7"/>
      <c r="AD2854" s="7"/>
    </row>
    <row r="2855" spans="1:30" x14ac:dyDescent="0.25">
      <c r="A2855" s="1"/>
      <c r="B2855" s="1"/>
      <c r="C2855" s="1"/>
      <c r="D2855" s="1"/>
      <c r="E2855" s="7"/>
      <c r="F2855" s="7"/>
      <c r="G2855" s="1"/>
      <c r="H2855" s="1"/>
      <c r="I2855" s="1"/>
      <c r="J2855" s="1"/>
      <c r="K2855" s="1"/>
      <c r="L2855" s="1"/>
      <c r="M2855" s="1"/>
      <c r="N2855" s="7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7"/>
      <c r="AB2855" s="7"/>
      <c r="AC2855" s="7"/>
      <c r="AD2855" s="7"/>
    </row>
    <row r="2856" spans="1:30" x14ac:dyDescent="0.25">
      <c r="A2856" s="1"/>
      <c r="B2856" s="1"/>
      <c r="C2856" s="1"/>
      <c r="D2856" s="1"/>
      <c r="E2856" s="7"/>
      <c r="F2856" s="7"/>
      <c r="G2856" s="1"/>
      <c r="H2856" s="1"/>
      <c r="I2856" s="1"/>
      <c r="J2856" s="1"/>
      <c r="K2856" s="1"/>
      <c r="L2856" s="1"/>
      <c r="M2856" s="1"/>
      <c r="N2856" s="7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7"/>
      <c r="AB2856" s="7"/>
      <c r="AC2856" s="7"/>
      <c r="AD2856" s="7"/>
    </row>
    <row r="2857" spans="1:30" x14ac:dyDescent="0.25">
      <c r="A2857" s="1"/>
      <c r="B2857" s="1"/>
      <c r="C2857" s="1"/>
      <c r="D2857" s="1"/>
      <c r="E2857" s="7"/>
      <c r="F2857" s="7"/>
      <c r="G2857" s="1"/>
      <c r="H2857" s="1"/>
      <c r="I2857" s="1"/>
      <c r="J2857" s="1"/>
      <c r="K2857" s="1"/>
      <c r="L2857" s="1"/>
      <c r="M2857" s="1"/>
      <c r="N2857" s="7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7"/>
      <c r="AB2857" s="7"/>
      <c r="AC2857" s="7"/>
      <c r="AD2857" s="7"/>
    </row>
    <row r="2858" spans="1:30" x14ac:dyDescent="0.25">
      <c r="A2858" s="1"/>
      <c r="B2858" s="1"/>
      <c r="C2858" s="1"/>
      <c r="D2858" s="1"/>
      <c r="E2858" s="7"/>
      <c r="F2858" s="7"/>
      <c r="G2858" s="1"/>
      <c r="H2858" s="1"/>
      <c r="I2858" s="1"/>
      <c r="J2858" s="1"/>
      <c r="K2858" s="1"/>
      <c r="L2858" s="1"/>
      <c r="M2858" s="1"/>
      <c r="N2858" s="7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7"/>
      <c r="AB2858" s="7"/>
      <c r="AC2858" s="7"/>
      <c r="AD2858" s="7"/>
    </row>
    <row r="2859" spans="1:30" x14ac:dyDescent="0.25">
      <c r="A2859" s="1"/>
      <c r="B2859" s="1"/>
      <c r="C2859" s="1"/>
      <c r="D2859" s="1"/>
      <c r="E2859" s="7"/>
      <c r="F2859" s="7"/>
      <c r="G2859" s="1"/>
      <c r="H2859" s="1"/>
      <c r="I2859" s="1"/>
      <c r="J2859" s="1"/>
      <c r="K2859" s="1"/>
      <c r="L2859" s="1"/>
      <c r="M2859" s="1"/>
      <c r="N2859" s="7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7"/>
      <c r="AB2859" s="7"/>
      <c r="AC2859" s="7"/>
      <c r="AD2859" s="7"/>
    </row>
    <row r="2860" spans="1:30" x14ac:dyDescent="0.25">
      <c r="A2860" s="1"/>
      <c r="B2860" s="1"/>
      <c r="C2860" s="1"/>
      <c r="D2860" s="1"/>
      <c r="E2860" s="7"/>
      <c r="F2860" s="7"/>
      <c r="G2860" s="1"/>
      <c r="H2860" s="1"/>
      <c r="I2860" s="1"/>
      <c r="J2860" s="1"/>
      <c r="K2860" s="1"/>
      <c r="L2860" s="1"/>
      <c r="M2860" s="1"/>
      <c r="N2860" s="7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7"/>
      <c r="AB2860" s="7"/>
      <c r="AC2860" s="7"/>
      <c r="AD2860" s="7"/>
    </row>
    <row r="2861" spans="1:30" x14ac:dyDescent="0.25">
      <c r="A2861" s="1"/>
      <c r="B2861" s="1"/>
      <c r="C2861" s="1"/>
      <c r="D2861" s="1"/>
      <c r="E2861" s="7"/>
      <c r="F2861" s="7"/>
      <c r="G2861" s="1"/>
      <c r="H2861" s="1"/>
      <c r="I2861" s="1"/>
      <c r="J2861" s="1"/>
      <c r="K2861" s="1"/>
      <c r="L2861" s="1"/>
      <c r="M2861" s="1"/>
      <c r="N2861" s="7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7"/>
      <c r="AB2861" s="7"/>
      <c r="AC2861" s="7"/>
      <c r="AD2861" s="7"/>
    </row>
    <row r="2862" spans="1:30" x14ac:dyDescent="0.25">
      <c r="A2862" s="1"/>
      <c r="B2862" s="1"/>
      <c r="C2862" s="1"/>
      <c r="D2862" s="1"/>
      <c r="E2862" s="7"/>
      <c r="F2862" s="7"/>
      <c r="G2862" s="1"/>
      <c r="H2862" s="1"/>
      <c r="I2862" s="1"/>
      <c r="J2862" s="1"/>
      <c r="K2862" s="1"/>
      <c r="L2862" s="1"/>
      <c r="M2862" s="1"/>
      <c r="N2862" s="7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7"/>
      <c r="AB2862" s="7"/>
      <c r="AC2862" s="7"/>
      <c r="AD2862" s="7"/>
    </row>
    <row r="2863" spans="1:30" x14ac:dyDescent="0.25">
      <c r="A2863" s="1"/>
      <c r="B2863" s="1"/>
      <c r="C2863" s="1"/>
      <c r="D2863" s="1"/>
      <c r="E2863" s="7"/>
      <c r="F2863" s="7"/>
      <c r="G2863" s="1"/>
      <c r="H2863" s="1"/>
      <c r="I2863" s="1"/>
      <c r="J2863" s="1"/>
      <c r="K2863" s="1"/>
      <c r="L2863" s="1"/>
      <c r="M2863" s="1"/>
      <c r="N2863" s="7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7"/>
      <c r="AB2863" s="7"/>
      <c r="AC2863" s="7"/>
      <c r="AD2863" s="7"/>
    </row>
    <row r="2864" spans="1:30" x14ac:dyDescent="0.25">
      <c r="A2864" s="1"/>
      <c r="B2864" s="1"/>
      <c r="C2864" s="1"/>
      <c r="D2864" s="1"/>
      <c r="E2864" s="7"/>
      <c r="F2864" s="7"/>
      <c r="G2864" s="1"/>
      <c r="H2864" s="1"/>
      <c r="I2864" s="1"/>
      <c r="J2864" s="1"/>
      <c r="K2864" s="1"/>
      <c r="L2864" s="1"/>
      <c r="M2864" s="1"/>
      <c r="N2864" s="7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7"/>
      <c r="AB2864" s="7"/>
      <c r="AC2864" s="7"/>
      <c r="AD2864" s="7"/>
    </row>
    <row r="2865" spans="1:30" x14ac:dyDescent="0.25">
      <c r="A2865" s="1"/>
      <c r="B2865" s="1"/>
      <c r="C2865" s="1"/>
      <c r="D2865" s="1"/>
      <c r="E2865" s="7"/>
      <c r="F2865" s="7"/>
      <c r="G2865" s="1"/>
      <c r="H2865" s="1"/>
      <c r="I2865" s="1"/>
      <c r="J2865" s="1"/>
      <c r="K2865" s="1"/>
      <c r="L2865" s="1"/>
      <c r="M2865" s="1"/>
      <c r="N2865" s="7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7"/>
      <c r="AB2865" s="7"/>
      <c r="AC2865" s="7"/>
      <c r="AD2865" s="7"/>
    </row>
    <row r="2866" spans="1:30" x14ac:dyDescent="0.25">
      <c r="A2866" s="1"/>
      <c r="B2866" s="1"/>
      <c r="C2866" s="1"/>
      <c r="D2866" s="1"/>
      <c r="E2866" s="7"/>
      <c r="F2866" s="7"/>
      <c r="G2866" s="1"/>
      <c r="H2866" s="1"/>
      <c r="I2866" s="1"/>
      <c r="J2866" s="1"/>
      <c r="K2866" s="1"/>
      <c r="L2866" s="1"/>
      <c r="M2866" s="1"/>
      <c r="N2866" s="7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7"/>
      <c r="AB2866" s="7"/>
      <c r="AC2866" s="7"/>
      <c r="AD2866" s="7"/>
    </row>
    <row r="2867" spans="1:30" x14ac:dyDescent="0.25">
      <c r="A2867" s="1"/>
      <c r="B2867" s="1"/>
      <c r="C2867" s="1"/>
      <c r="D2867" s="1"/>
      <c r="E2867" s="7"/>
      <c r="F2867" s="7"/>
      <c r="G2867" s="1"/>
      <c r="H2867" s="1"/>
      <c r="I2867" s="1"/>
      <c r="J2867" s="1"/>
      <c r="K2867" s="1"/>
      <c r="L2867" s="1"/>
      <c r="M2867" s="1"/>
      <c r="N2867" s="7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7"/>
      <c r="AB2867" s="7"/>
      <c r="AC2867" s="7"/>
      <c r="AD2867" s="7"/>
    </row>
    <row r="2868" spans="1:30" x14ac:dyDescent="0.25">
      <c r="A2868" s="1"/>
      <c r="B2868" s="1"/>
      <c r="C2868" s="1"/>
      <c r="D2868" s="1"/>
      <c r="E2868" s="7"/>
      <c r="F2868" s="7"/>
      <c r="G2868" s="1"/>
      <c r="H2868" s="1"/>
      <c r="I2868" s="1"/>
      <c r="J2868" s="1"/>
      <c r="K2868" s="1"/>
      <c r="L2868" s="1"/>
      <c r="M2868" s="1"/>
      <c r="N2868" s="7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7"/>
      <c r="AB2868" s="7"/>
      <c r="AC2868" s="7"/>
      <c r="AD2868" s="7"/>
    </row>
    <row r="2869" spans="1:30" x14ac:dyDescent="0.25">
      <c r="A2869" s="1"/>
      <c r="B2869" s="1"/>
      <c r="C2869" s="1"/>
      <c r="D2869" s="1"/>
      <c r="E2869" s="7"/>
      <c r="F2869" s="7"/>
      <c r="G2869" s="1"/>
      <c r="H2869" s="1"/>
      <c r="I2869" s="1"/>
      <c r="J2869" s="1"/>
      <c r="K2869" s="1"/>
      <c r="L2869" s="1"/>
      <c r="M2869" s="1"/>
      <c r="N2869" s="7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7"/>
      <c r="AB2869" s="7"/>
      <c r="AC2869" s="7"/>
      <c r="AD2869" s="7"/>
    </row>
    <row r="2870" spans="1:30" x14ac:dyDescent="0.25">
      <c r="A2870" s="1"/>
      <c r="B2870" s="1"/>
      <c r="C2870" s="1"/>
      <c r="D2870" s="1"/>
      <c r="E2870" s="7"/>
      <c r="F2870" s="7"/>
      <c r="G2870" s="1"/>
      <c r="H2870" s="1"/>
      <c r="I2870" s="1"/>
      <c r="J2870" s="1"/>
      <c r="K2870" s="1"/>
      <c r="L2870" s="1"/>
      <c r="M2870" s="1"/>
      <c r="N2870" s="7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7"/>
      <c r="AB2870" s="7"/>
      <c r="AC2870" s="7"/>
      <c r="AD2870" s="7"/>
    </row>
    <row r="2871" spans="1:30" x14ac:dyDescent="0.25">
      <c r="A2871" s="1"/>
      <c r="B2871" s="1"/>
      <c r="C2871" s="1"/>
      <c r="D2871" s="1"/>
      <c r="E2871" s="7"/>
      <c r="F2871" s="7"/>
      <c r="G2871" s="1"/>
      <c r="H2871" s="1"/>
      <c r="I2871" s="1"/>
      <c r="J2871" s="1"/>
      <c r="K2871" s="1"/>
      <c r="L2871" s="1"/>
      <c r="M2871" s="1"/>
      <c r="N2871" s="7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7"/>
      <c r="AB2871" s="7"/>
      <c r="AC2871" s="7"/>
      <c r="AD2871" s="7"/>
    </row>
    <row r="2872" spans="1:30" x14ac:dyDescent="0.25">
      <c r="A2872" s="1"/>
      <c r="B2872" s="1"/>
      <c r="C2872" s="1"/>
      <c r="D2872" s="1"/>
      <c r="E2872" s="7"/>
      <c r="F2872" s="7"/>
      <c r="G2872" s="1"/>
      <c r="H2872" s="1"/>
      <c r="I2872" s="1"/>
      <c r="J2872" s="1"/>
      <c r="K2872" s="1"/>
      <c r="L2872" s="1"/>
      <c r="M2872" s="1"/>
      <c r="N2872" s="7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7"/>
      <c r="AB2872" s="7"/>
      <c r="AC2872" s="7"/>
      <c r="AD2872" s="7"/>
    </row>
    <row r="2873" spans="1:30" x14ac:dyDescent="0.25">
      <c r="A2873" s="1"/>
      <c r="B2873" s="1"/>
      <c r="C2873" s="1"/>
      <c r="D2873" s="1"/>
      <c r="E2873" s="7"/>
      <c r="F2873" s="7"/>
      <c r="G2873" s="1"/>
      <c r="H2873" s="1"/>
      <c r="I2873" s="1"/>
      <c r="J2873" s="1"/>
      <c r="K2873" s="1"/>
      <c r="L2873" s="1"/>
      <c r="M2873" s="1"/>
      <c r="N2873" s="7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7"/>
      <c r="AB2873" s="7"/>
      <c r="AC2873" s="7"/>
      <c r="AD2873" s="7"/>
    </row>
    <row r="2874" spans="1:30" x14ac:dyDescent="0.25">
      <c r="A2874" s="1"/>
      <c r="B2874" s="1"/>
      <c r="C2874" s="1"/>
      <c r="D2874" s="1"/>
      <c r="E2874" s="7"/>
      <c r="F2874" s="7"/>
      <c r="G2874" s="1"/>
      <c r="H2874" s="1"/>
      <c r="I2874" s="1"/>
      <c r="J2874" s="1"/>
      <c r="K2874" s="1"/>
      <c r="L2874" s="1"/>
      <c r="M2874" s="1"/>
      <c r="N2874" s="7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7"/>
      <c r="AB2874" s="7"/>
      <c r="AC2874" s="7"/>
      <c r="AD2874" s="7"/>
    </row>
    <row r="2875" spans="1:30" x14ac:dyDescent="0.25">
      <c r="A2875" s="1"/>
      <c r="B2875" s="1"/>
      <c r="C2875" s="1"/>
      <c r="D2875" s="1"/>
      <c r="E2875" s="7"/>
      <c r="F2875" s="7"/>
      <c r="G2875" s="1"/>
      <c r="H2875" s="1"/>
      <c r="I2875" s="1"/>
      <c r="J2875" s="1"/>
      <c r="K2875" s="1"/>
      <c r="L2875" s="1"/>
      <c r="M2875" s="1"/>
      <c r="N2875" s="7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7"/>
      <c r="AB2875" s="7"/>
      <c r="AC2875" s="7"/>
      <c r="AD2875" s="7"/>
    </row>
    <row r="2876" spans="1:30" x14ac:dyDescent="0.25">
      <c r="A2876" s="1"/>
      <c r="B2876" s="1"/>
      <c r="C2876" s="1"/>
      <c r="D2876" s="1"/>
      <c r="E2876" s="7"/>
      <c r="F2876" s="7"/>
      <c r="G2876" s="1"/>
      <c r="H2876" s="1"/>
      <c r="I2876" s="1"/>
      <c r="J2876" s="1"/>
      <c r="K2876" s="1"/>
      <c r="L2876" s="1"/>
      <c r="M2876" s="1"/>
      <c r="N2876" s="7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7"/>
      <c r="AB2876" s="7"/>
      <c r="AC2876" s="7"/>
      <c r="AD2876" s="7"/>
    </row>
    <row r="2877" spans="1:30" x14ac:dyDescent="0.25">
      <c r="A2877" s="1"/>
      <c r="B2877" s="1"/>
      <c r="C2877" s="1"/>
      <c r="D2877" s="1"/>
      <c r="E2877" s="7"/>
      <c r="F2877" s="7"/>
      <c r="G2877" s="1"/>
      <c r="H2877" s="1"/>
      <c r="I2877" s="1"/>
      <c r="J2877" s="1"/>
      <c r="K2877" s="1"/>
      <c r="L2877" s="1"/>
      <c r="M2877" s="1"/>
      <c r="N2877" s="7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7"/>
      <c r="AB2877" s="7"/>
      <c r="AC2877" s="7"/>
      <c r="AD2877" s="7"/>
    </row>
    <row r="2878" spans="1:30" x14ac:dyDescent="0.25">
      <c r="A2878" s="1"/>
      <c r="B2878" s="1"/>
      <c r="C2878" s="1"/>
      <c r="D2878" s="1"/>
      <c r="E2878" s="7"/>
      <c r="F2878" s="7"/>
      <c r="G2878" s="1"/>
      <c r="H2878" s="1"/>
      <c r="I2878" s="1"/>
      <c r="J2878" s="1"/>
      <c r="K2878" s="1"/>
      <c r="L2878" s="1"/>
      <c r="M2878" s="1"/>
      <c r="N2878" s="7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7"/>
      <c r="AB2878" s="7"/>
      <c r="AC2878" s="7"/>
      <c r="AD2878" s="7"/>
    </row>
    <row r="2879" spans="1:30" x14ac:dyDescent="0.25">
      <c r="A2879" s="1"/>
      <c r="B2879" s="1"/>
      <c r="C2879" s="1"/>
      <c r="D2879" s="1"/>
      <c r="E2879" s="7"/>
      <c r="F2879" s="7"/>
      <c r="G2879" s="1"/>
      <c r="H2879" s="1"/>
      <c r="I2879" s="1"/>
      <c r="J2879" s="1"/>
      <c r="K2879" s="1"/>
      <c r="L2879" s="1"/>
      <c r="M2879" s="1"/>
      <c r="N2879" s="7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7"/>
      <c r="AB2879" s="7"/>
      <c r="AC2879" s="7"/>
      <c r="AD2879" s="7"/>
    </row>
    <row r="2880" spans="1:30" x14ac:dyDescent="0.25">
      <c r="A2880" s="1"/>
      <c r="B2880" s="1"/>
      <c r="C2880" s="1"/>
      <c r="D2880" s="1"/>
      <c r="E2880" s="7"/>
      <c r="F2880" s="7"/>
      <c r="G2880" s="1"/>
      <c r="H2880" s="1"/>
      <c r="I2880" s="1"/>
      <c r="J2880" s="1"/>
      <c r="K2880" s="1"/>
      <c r="L2880" s="1"/>
      <c r="M2880" s="1"/>
      <c r="N2880" s="7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7"/>
      <c r="AB2880" s="7"/>
      <c r="AC2880" s="7"/>
      <c r="AD2880" s="7"/>
    </row>
    <row r="2881" spans="1:30" x14ac:dyDescent="0.25">
      <c r="A2881" s="1"/>
      <c r="B2881" s="1"/>
      <c r="C2881" s="1"/>
      <c r="D2881" s="1"/>
      <c r="E2881" s="7"/>
      <c r="F2881" s="7"/>
      <c r="G2881" s="1"/>
      <c r="H2881" s="1"/>
      <c r="I2881" s="1"/>
      <c r="J2881" s="1"/>
      <c r="K2881" s="1"/>
      <c r="L2881" s="1"/>
      <c r="M2881" s="1"/>
      <c r="N2881" s="7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7"/>
      <c r="AB2881" s="7"/>
      <c r="AC2881" s="7"/>
      <c r="AD2881" s="7"/>
    </row>
    <row r="2882" spans="1:30" x14ac:dyDescent="0.25">
      <c r="A2882" s="1"/>
      <c r="B2882" s="1"/>
      <c r="C2882" s="1"/>
      <c r="D2882" s="1"/>
      <c r="E2882" s="7"/>
      <c r="F2882" s="7"/>
      <c r="G2882" s="1"/>
      <c r="H2882" s="1"/>
      <c r="I2882" s="1"/>
      <c r="J2882" s="1"/>
      <c r="K2882" s="1"/>
      <c r="L2882" s="1"/>
      <c r="M2882" s="1"/>
      <c r="N2882" s="7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7"/>
      <c r="AB2882" s="7"/>
      <c r="AC2882" s="7"/>
      <c r="AD2882" s="7"/>
    </row>
    <row r="2883" spans="1:30" x14ac:dyDescent="0.25">
      <c r="A2883" s="1"/>
      <c r="B2883" s="1"/>
      <c r="C2883" s="1"/>
      <c r="D2883" s="1"/>
      <c r="E2883" s="7"/>
      <c r="F2883" s="7"/>
      <c r="G2883" s="1"/>
      <c r="H2883" s="1"/>
      <c r="I2883" s="1"/>
      <c r="J2883" s="1"/>
      <c r="K2883" s="1"/>
      <c r="L2883" s="1"/>
      <c r="M2883" s="1"/>
      <c r="N2883" s="7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7"/>
      <c r="AB2883" s="7"/>
      <c r="AC2883" s="7"/>
      <c r="AD2883" s="7"/>
    </row>
    <row r="2884" spans="1:30" x14ac:dyDescent="0.25">
      <c r="A2884" s="1"/>
      <c r="B2884" s="1"/>
      <c r="C2884" s="1"/>
      <c r="D2884" s="1"/>
      <c r="E2884" s="7"/>
      <c r="F2884" s="7"/>
      <c r="G2884" s="1"/>
      <c r="H2884" s="1"/>
      <c r="I2884" s="1"/>
      <c r="J2884" s="1"/>
      <c r="K2884" s="1"/>
      <c r="L2884" s="1"/>
      <c r="M2884" s="1"/>
      <c r="N2884" s="7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7"/>
      <c r="AB2884" s="7"/>
      <c r="AC2884" s="7"/>
      <c r="AD2884" s="7"/>
    </row>
    <row r="2885" spans="1:30" x14ac:dyDescent="0.25">
      <c r="A2885" s="1"/>
      <c r="B2885" s="1"/>
      <c r="C2885" s="1"/>
      <c r="D2885" s="1"/>
      <c r="E2885" s="7"/>
      <c r="F2885" s="7"/>
      <c r="G2885" s="1"/>
      <c r="H2885" s="1"/>
      <c r="I2885" s="1"/>
      <c r="J2885" s="1"/>
      <c r="K2885" s="1"/>
      <c r="L2885" s="1"/>
      <c r="M2885" s="1"/>
      <c r="N2885" s="7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7"/>
      <c r="AB2885" s="7"/>
      <c r="AC2885" s="7"/>
      <c r="AD2885" s="7"/>
    </row>
    <row r="2886" spans="1:30" x14ac:dyDescent="0.25">
      <c r="A2886" s="1"/>
      <c r="B2886" s="1"/>
      <c r="C2886" s="1"/>
      <c r="D2886" s="1"/>
      <c r="E2886" s="7"/>
      <c r="F2886" s="7"/>
      <c r="G2886" s="1"/>
      <c r="H2886" s="1"/>
      <c r="I2886" s="1"/>
      <c r="J2886" s="1"/>
      <c r="K2886" s="1"/>
      <c r="L2886" s="1"/>
      <c r="M2886" s="1"/>
      <c r="N2886" s="7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7"/>
      <c r="AB2886" s="7"/>
      <c r="AC2886" s="7"/>
      <c r="AD2886" s="7"/>
    </row>
    <row r="2887" spans="1:30" x14ac:dyDescent="0.25">
      <c r="A2887" s="1"/>
      <c r="B2887" s="1"/>
      <c r="C2887" s="1"/>
      <c r="D2887" s="1"/>
      <c r="E2887" s="7"/>
      <c r="F2887" s="7"/>
      <c r="G2887" s="1"/>
      <c r="H2887" s="1"/>
      <c r="I2887" s="1"/>
      <c r="J2887" s="1"/>
      <c r="K2887" s="1"/>
      <c r="L2887" s="1"/>
      <c r="M2887" s="1"/>
      <c r="N2887" s="7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7"/>
      <c r="AB2887" s="7"/>
      <c r="AC2887" s="7"/>
      <c r="AD2887" s="7"/>
    </row>
    <row r="2888" spans="1:30" x14ac:dyDescent="0.25">
      <c r="A2888" s="1"/>
      <c r="B2888" s="1"/>
      <c r="C2888" s="1"/>
      <c r="D2888" s="1"/>
      <c r="E2888" s="7"/>
      <c r="F2888" s="7"/>
      <c r="G2888" s="1"/>
      <c r="H2888" s="1"/>
      <c r="I2888" s="1"/>
      <c r="J2888" s="1"/>
      <c r="K2888" s="1"/>
      <c r="L2888" s="1"/>
      <c r="M2888" s="1"/>
      <c r="N2888" s="7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7"/>
      <c r="AB2888" s="7"/>
      <c r="AC2888" s="7"/>
      <c r="AD2888" s="7"/>
    </row>
    <row r="2889" spans="1:30" x14ac:dyDescent="0.25">
      <c r="A2889" s="1"/>
      <c r="B2889" s="1"/>
      <c r="C2889" s="1"/>
      <c r="D2889" s="1"/>
      <c r="E2889" s="7"/>
      <c r="F2889" s="7"/>
      <c r="G2889" s="1"/>
      <c r="H2889" s="1"/>
      <c r="I2889" s="1"/>
      <c r="J2889" s="1"/>
      <c r="K2889" s="1"/>
      <c r="L2889" s="1"/>
      <c r="M2889" s="1"/>
      <c r="N2889" s="7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7"/>
      <c r="AB2889" s="7"/>
      <c r="AC2889" s="7"/>
      <c r="AD2889" s="7"/>
    </row>
    <row r="2890" spans="1:30" x14ac:dyDescent="0.25">
      <c r="A2890" s="1"/>
      <c r="B2890" s="1"/>
      <c r="C2890" s="1"/>
      <c r="D2890" s="1"/>
      <c r="E2890" s="7"/>
      <c r="F2890" s="7"/>
      <c r="G2890" s="1"/>
      <c r="H2890" s="1"/>
      <c r="I2890" s="1"/>
      <c r="J2890" s="1"/>
      <c r="K2890" s="1"/>
      <c r="L2890" s="1"/>
      <c r="M2890" s="1"/>
      <c r="N2890" s="7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7"/>
      <c r="AB2890" s="7"/>
      <c r="AC2890" s="7"/>
      <c r="AD2890" s="7"/>
    </row>
    <row r="2891" spans="1:30" x14ac:dyDescent="0.25">
      <c r="A2891" s="1"/>
      <c r="B2891" s="1"/>
      <c r="C2891" s="1"/>
      <c r="D2891" s="1"/>
      <c r="E2891" s="7"/>
      <c r="F2891" s="7"/>
      <c r="G2891" s="1"/>
      <c r="H2891" s="1"/>
      <c r="I2891" s="1"/>
      <c r="J2891" s="1"/>
      <c r="K2891" s="1"/>
      <c r="L2891" s="1"/>
      <c r="M2891" s="1"/>
      <c r="N2891" s="7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7"/>
      <c r="AB2891" s="7"/>
      <c r="AC2891" s="7"/>
      <c r="AD2891" s="7"/>
    </row>
    <row r="2892" spans="1:30" x14ac:dyDescent="0.25">
      <c r="A2892" s="1"/>
      <c r="B2892" s="1"/>
      <c r="C2892" s="1"/>
      <c r="D2892" s="1"/>
      <c r="E2892" s="7"/>
      <c r="F2892" s="7"/>
      <c r="G2892" s="1"/>
      <c r="H2892" s="1"/>
      <c r="I2892" s="1"/>
      <c r="J2892" s="1"/>
      <c r="K2892" s="1"/>
      <c r="L2892" s="1"/>
      <c r="M2892" s="1"/>
      <c r="N2892" s="7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7"/>
      <c r="AB2892" s="7"/>
      <c r="AC2892" s="7"/>
      <c r="AD2892" s="7"/>
    </row>
    <row r="2893" spans="1:30" x14ac:dyDescent="0.25">
      <c r="A2893" s="1"/>
      <c r="B2893" s="1"/>
      <c r="C2893" s="1"/>
      <c r="D2893" s="1"/>
      <c r="E2893" s="7"/>
      <c r="F2893" s="7"/>
      <c r="G2893" s="1"/>
      <c r="H2893" s="1"/>
      <c r="I2893" s="1"/>
      <c r="J2893" s="1"/>
      <c r="K2893" s="1"/>
      <c r="L2893" s="1"/>
      <c r="M2893" s="1"/>
      <c r="N2893" s="7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7"/>
      <c r="AB2893" s="7"/>
      <c r="AC2893" s="7"/>
      <c r="AD2893" s="7"/>
    </row>
    <row r="2894" spans="1:30" x14ac:dyDescent="0.25">
      <c r="A2894" s="1"/>
      <c r="B2894" s="1"/>
      <c r="C2894" s="1"/>
      <c r="D2894" s="1"/>
      <c r="E2894" s="7"/>
      <c r="F2894" s="7"/>
      <c r="G2894" s="1"/>
      <c r="H2894" s="1"/>
      <c r="I2894" s="1"/>
      <c r="J2894" s="1"/>
      <c r="K2894" s="1"/>
      <c r="L2894" s="1"/>
      <c r="M2894" s="1"/>
      <c r="N2894" s="7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7"/>
      <c r="AB2894" s="7"/>
      <c r="AC2894" s="7"/>
      <c r="AD2894" s="7"/>
    </row>
    <row r="2895" spans="1:30" x14ac:dyDescent="0.25">
      <c r="A2895" s="1"/>
      <c r="B2895" s="1"/>
      <c r="C2895" s="1"/>
      <c r="D2895" s="1"/>
      <c r="E2895" s="7"/>
      <c r="F2895" s="7"/>
      <c r="G2895" s="1"/>
      <c r="H2895" s="1"/>
      <c r="I2895" s="1"/>
      <c r="J2895" s="1"/>
      <c r="K2895" s="1"/>
      <c r="L2895" s="1"/>
      <c r="M2895" s="1"/>
      <c r="N2895" s="7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7"/>
      <c r="AB2895" s="7"/>
      <c r="AC2895" s="7"/>
      <c r="AD2895" s="7"/>
    </row>
    <row r="2896" spans="1:30" x14ac:dyDescent="0.25">
      <c r="A2896" s="1"/>
      <c r="B2896" s="1"/>
      <c r="C2896" s="1"/>
      <c r="D2896" s="1"/>
      <c r="E2896" s="7"/>
      <c r="F2896" s="7"/>
      <c r="G2896" s="1"/>
      <c r="H2896" s="1"/>
      <c r="I2896" s="1"/>
      <c r="J2896" s="1"/>
      <c r="K2896" s="1"/>
      <c r="L2896" s="1"/>
      <c r="M2896" s="1"/>
      <c r="N2896" s="7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7"/>
      <c r="AB2896" s="7"/>
      <c r="AC2896" s="7"/>
      <c r="AD2896" s="7"/>
    </row>
    <row r="2897" spans="1:30" x14ac:dyDescent="0.25">
      <c r="A2897" s="1"/>
      <c r="B2897" s="1"/>
      <c r="C2897" s="1"/>
      <c r="D2897" s="1"/>
      <c r="E2897" s="7"/>
      <c r="F2897" s="7"/>
      <c r="G2897" s="1"/>
      <c r="H2897" s="1"/>
      <c r="I2897" s="1"/>
      <c r="J2897" s="1"/>
      <c r="K2897" s="1"/>
      <c r="L2897" s="1"/>
      <c r="M2897" s="1"/>
      <c r="N2897" s="7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7"/>
      <c r="AB2897" s="7"/>
      <c r="AC2897" s="7"/>
      <c r="AD2897" s="7"/>
    </row>
    <row r="2898" spans="1:30" x14ac:dyDescent="0.25">
      <c r="A2898" s="1"/>
      <c r="B2898" s="1"/>
      <c r="C2898" s="1"/>
      <c r="D2898" s="1"/>
      <c r="E2898" s="7"/>
      <c r="F2898" s="7"/>
      <c r="G2898" s="1"/>
      <c r="H2898" s="1"/>
      <c r="I2898" s="1"/>
      <c r="J2898" s="1"/>
      <c r="K2898" s="1"/>
      <c r="L2898" s="1"/>
      <c r="M2898" s="1"/>
      <c r="N2898" s="7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7"/>
      <c r="AB2898" s="7"/>
      <c r="AC2898" s="7"/>
      <c r="AD2898" s="7"/>
    </row>
    <row r="2899" spans="1:30" x14ac:dyDescent="0.25">
      <c r="A2899" s="1"/>
      <c r="B2899" s="1"/>
      <c r="C2899" s="1"/>
      <c r="D2899" s="1"/>
      <c r="E2899" s="7"/>
      <c r="F2899" s="7"/>
      <c r="G2899" s="1"/>
      <c r="H2899" s="1"/>
      <c r="I2899" s="1"/>
      <c r="J2899" s="1"/>
      <c r="K2899" s="1"/>
      <c r="L2899" s="1"/>
      <c r="M2899" s="1"/>
      <c r="N2899" s="7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7"/>
      <c r="AB2899" s="7"/>
      <c r="AC2899" s="7"/>
      <c r="AD2899" s="7"/>
    </row>
    <row r="2900" spans="1:30" x14ac:dyDescent="0.25">
      <c r="A2900" s="1"/>
      <c r="B2900" s="1"/>
      <c r="C2900" s="1"/>
      <c r="D2900" s="1"/>
      <c r="E2900" s="7"/>
      <c r="F2900" s="7"/>
      <c r="G2900" s="1"/>
      <c r="H2900" s="1"/>
      <c r="I2900" s="1"/>
      <c r="J2900" s="1"/>
      <c r="K2900" s="1"/>
      <c r="L2900" s="1"/>
      <c r="M2900" s="1"/>
      <c r="N2900" s="7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7"/>
      <c r="AB2900" s="7"/>
      <c r="AC2900" s="7"/>
      <c r="AD2900" s="7"/>
    </row>
    <row r="2901" spans="1:30" x14ac:dyDescent="0.25">
      <c r="A2901" s="1"/>
      <c r="B2901" s="1"/>
      <c r="C2901" s="1"/>
      <c r="D2901" s="1"/>
      <c r="E2901" s="7"/>
      <c r="F2901" s="7"/>
      <c r="G2901" s="1"/>
      <c r="H2901" s="1"/>
      <c r="I2901" s="1"/>
      <c r="J2901" s="1"/>
      <c r="K2901" s="1"/>
      <c r="L2901" s="1"/>
      <c r="M2901" s="1"/>
      <c r="N2901" s="7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7"/>
      <c r="AB2901" s="7"/>
      <c r="AC2901" s="7"/>
      <c r="AD2901" s="7"/>
    </row>
    <row r="2902" spans="1:30" x14ac:dyDescent="0.25">
      <c r="A2902" s="1"/>
      <c r="B2902" s="1"/>
      <c r="C2902" s="1"/>
      <c r="D2902" s="1"/>
      <c r="E2902" s="7"/>
      <c r="F2902" s="7"/>
      <c r="G2902" s="1"/>
      <c r="H2902" s="1"/>
      <c r="I2902" s="1"/>
      <c r="J2902" s="1"/>
      <c r="K2902" s="1"/>
      <c r="L2902" s="1"/>
      <c r="M2902" s="1"/>
      <c r="N2902" s="7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7"/>
      <c r="AB2902" s="7"/>
      <c r="AC2902" s="7"/>
      <c r="AD2902" s="7"/>
    </row>
    <row r="2903" spans="1:30" x14ac:dyDescent="0.25">
      <c r="A2903" s="1"/>
      <c r="B2903" s="1"/>
      <c r="C2903" s="1"/>
      <c r="D2903" s="1"/>
      <c r="E2903" s="7"/>
      <c r="F2903" s="7"/>
      <c r="G2903" s="1"/>
      <c r="H2903" s="1"/>
      <c r="I2903" s="1"/>
      <c r="J2903" s="1"/>
      <c r="K2903" s="1"/>
      <c r="L2903" s="1"/>
      <c r="M2903" s="1"/>
      <c r="N2903" s="7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7"/>
      <c r="AB2903" s="7"/>
      <c r="AC2903" s="7"/>
      <c r="AD2903" s="7"/>
    </row>
    <row r="2904" spans="1:30" x14ac:dyDescent="0.25">
      <c r="A2904" s="1"/>
      <c r="B2904" s="1"/>
      <c r="C2904" s="1"/>
      <c r="D2904" s="1"/>
      <c r="E2904" s="7"/>
      <c r="F2904" s="7"/>
      <c r="G2904" s="1"/>
      <c r="H2904" s="1"/>
      <c r="I2904" s="1"/>
      <c r="J2904" s="1"/>
      <c r="K2904" s="1"/>
      <c r="L2904" s="1"/>
      <c r="M2904" s="1"/>
      <c r="N2904" s="7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7"/>
      <c r="AB2904" s="7"/>
      <c r="AC2904" s="7"/>
      <c r="AD2904" s="7"/>
    </row>
    <row r="2905" spans="1:30" x14ac:dyDescent="0.25">
      <c r="A2905" s="1"/>
      <c r="B2905" s="1"/>
      <c r="C2905" s="1"/>
      <c r="D2905" s="1"/>
      <c r="E2905" s="7"/>
      <c r="F2905" s="7"/>
      <c r="G2905" s="1"/>
      <c r="H2905" s="1"/>
      <c r="I2905" s="1"/>
      <c r="J2905" s="1"/>
      <c r="K2905" s="1"/>
      <c r="L2905" s="1"/>
      <c r="M2905" s="1"/>
      <c r="N2905" s="7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7"/>
      <c r="AB2905" s="7"/>
      <c r="AC2905" s="7"/>
      <c r="AD2905" s="7"/>
    </row>
    <row r="2906" spans="1:30" x14ac:dyDescent="0.25">
      <c r="A2906" s="1"/>
      <c r="B2906" s="1"/>
      <c r="C2906" s="1"/>
      <c r="D2906" s="1"/>
      <c r="E2906" s="7"/>
      <c r="F2906" s="7"/>
      <c r="G2906" s="1"/>
      <c r="H2906" s="1"/>
      <c r="I2906" s="1"/>
      <c r="J2906" s="1"/>
      <c r="K2906" s="1"/>
      <c r="L2906" s="1"/>
      <c r="M2906" s="1"/>
      <c r="N2906" s="7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7"/>
      <c r="AB2906" s="7"/>
      <c r="AC2906" s="7"/>
      <c r="AD2906" s="7"/>
    </row>
    <row r="2907" spans="1:30" x14ac:dyDescent="0.25">
      <c r="A2907" s="1"/>
      <c r="B2907" s="1"/>
      <c r="C2907" s="1"/>
      <c r="D2907" s="1"/>
      <c r="E2907" s="7"/>
      <c r="F2907" s="7"/>
      <c r="G2907" s="1"/>
      <c r="H2907" s="1"/>
      <c r="I2907" s="1"/>
      <c r="J2907" s="1"/>
      <c r="K2907" s="1"/>
      <c r="L2907" s="1"/>
      <c r="M2907" s="1"/>
      <c r="N2907" s="7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7"/>
      <c r="AB2907" s="7"/>
      <c r="AC2907" s="7"/>
      <c r="AD2907" s="7"/>
    </row>
    <row r="2908" spans="1:30" x14ac:dyDescent="0.25">
      <c r="A2908" s="1"/>
      <c r="B2908" s="1"/>
      <c r="C2908" s="1"/>
      <c r="D2908" s="1"/>
      <c r="E2908" s="7"/>
      <c r="F2908" s="7"/>
      <c r="G2908" s="1"/>
      <c r="H2908" s="1"/>
      <c r="I2908" s="1"/>
      <c r="J2908" s="1"/>
      <c r="K2908" s="1"/>
      <c r="L2908" s="1"/>
      <c r="M2908" s="1"/>
      <c r="N2908" s="7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7"/>
      <c r="AB2908" s="7"/>
      <c r="AC2908" s="7"/>
      <c r="AD2908" s="7"/>
    </row>
    <row r="2909" spans="1:30" x14ac:dyDescent="0.25">
      <c r="A2909" s="1"/>
      <c r="B2909" s="1"/>
      <c r="C2909" s="1"/>
      <c r="D2909" s="1"/>
      <c r="E2909" s="7"/>
      <c r="F2909" s="7"/>
      <c r="G2909" s="1"/>
      <c r="H2909" s="1"/>
      <c r="I2909" s="1"/>
      <c r="J2909" s="1"/>
      <c r="K2909" s="1"/>
      <c r="L2909" s="1"/>
      <c r="M2909" s="1"/>
      <c r="N2909" s="7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7"/>
      <c r="AB2909" s="7"/>
      <c r="AC2909" s="7"/>
      <c r="AD2909" s="7"/>
    </row>
    <row r="2910" spans="1:30" x14ac:dyDescent="0.25">
      <c r="A2910" s="1"/>
      <c r="B2910" s="1"/>
      <c r="C2910" s="1"/>
      <c r="D2910" s="1"/>
      <c r="E2910" s="7"/>
      <c r="F2910" s="7"/>
      <c r="G2910" s="1"/>
      <c r="H2910" s="1"/>
      <c r="I2910" s="1"/>
      <c r="J2910" s="1"/>
      <c r="K2910" s="1"/>
      <c r="L2910" s="1"/>
      <c r="M2910" s="1"/>
      <c r="N2910" s="7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7"/>
      <c r="AB2910" s="7"/>
      <c r="AC2910" s="7"/>
      <c r="AD2910" s="7"/>
    </row>
    <row r="2911" spans="1:30" x14ac:dyDescent="0.25">
      <c r="A2911" s="1"/>
      <c r="B2911" s="1"/>
      <c r="C2911" s="1"/>
      <c r="D2911" s="1"/>
      <c r="E2911" s="7"/>
      <c r="F2911" s="7"/>
      <c r="G2911" s="1"/>
      <c r="H2911" s="1"/>
      <c r="I2911" s="1"/>
      <c r="J2911" s="1"/>
      <c r="K2911" s="1"/>
      <c r="L2911" s="1"/>
      <c r="M2911" s="1"/>
      <c r="N2911" s="7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7"/>
      <c r="AB2911" s="7"/>
      <c r="AC2911" s="7"/>
      <c r="AD2911" s="7"/>
    </row>
    <row r="2912" spans="1:30" x14ac:dyDescent="0.25">
      <c r="A2912" s="1"/>
      <c r="B2912" s="1"/>
      <c r="C2912" s="1"/>
      <c r="D2912" s="1"/>
      <c r="E2912" s="7"/>
      <c r="F2912" s="7"/>
      <c r="G2912" s="1"/>
      <c r="H2912" s="1"/>
      <c r="I2912" s="1"/>
      <c r="J2912" s="1"/>
      <c r="K2912" s="1"/>
      <c r="L2912" s="1"/>
      <c r="M2912" s="1"/>
      <c r="N2912" s="7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7"/>
      <c r="AB2912" s="7"/>
      <c r="AC2912" s="7"/>
      <c r="AD2912" s="7"/>
    </row>
    <row r="2913" spans="1:30" x14ac:dyDescent="0.25">
      <c r="A2913" s="1"/>
      <c r="B2913" s="1"/>
      <c r="C2913" s="1"/>
      <c r="D2913" s="1"/>
      <c r="E2913" s="7"/>
      <c r="F2913" s="7"/>
      <c r="G2913" s="1"/>
      <c r="H2913" s="1"/>
      <c r="I2913" s="1"/>
      <c r="J2913" s="1"/>
      <c r="K2913" s="1"/>
      <c r="L2913" s="1"/>
      <c r="M2913" s="1"/>
      <c r="N2913" s="7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7"/>
      <c r="AB2913" s="7"/>
      <c r="AC2913" s="7"/>
      <c r="AD2913" s="7"/>
    </row>
    <row r="2914" spans="1:30" x14ac:dyDescent="0.25">
      <c r="A2914" s="1"/>
      <c r="B2914" s="1"/>
      <c r="C2914" s="1"/>
      <c r="D2914" s="1"/>
      <c r="E2914" s="7"/>
      <c r="F2914" s="7"/>
      <c r="G2914" s="1"/>
      <c r="H2914" s="1"/>
      <c r="I2914" s="1"/>
      <c r="J2914" s="1"/>
      <c r="K2914" s="1"/>
      <c r="L2914" s="1"/>
      <c r="M2914" s="1"/>
      <c r="N2914" s="7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7"/>
      <c r="AB2914" s="7"/>
      <c r="AC2914" s="7"/>
      <c r="AD2914" s="7"/>
    </row>
    <row r="2915" spans="1:30" x14ac:dyDescent="0.25">
      <c r="A2915" s="1"/>
      <c r="B2915" s="1"/>
      <c r="C2915" s="1"/>
      <c r="D2915" s="1"/>
      <c r="E2915" s="7"/>
      <c r="F2915" s="7"/>
      <c r="G2915" s="1"/>
      <c r="H2915" s="1"/>
      <c r="I2915" s="1"/>
      <c r="J2915" s="1"/>
      <c r="K2915" s="1"/>
      <c r="L2915" s="1"/>
      <c r="M2915" s="1"/>
      <c r="N2915" s="7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7"/>
      <c r="AB2915" s="7"/>
      <c r="AC2915" s="7"/>
      <c r="AD2915" s="7"/>
    </row>
    <row r="2916" spans="1:30" x14ac:dyDescent="0.25">
      <c r="A2916" s="1"/>
      <c r="B2916" s="1"/>
      <c r="C2916" s="1"/>
      <c r="D2916" s="1"/>
      <c r="E2916" s="7"/>
      <c r="F2916" s="7"/>
      <c r="G2916" s="1"/>
      <c r="H2916" s="1"/>
      <c r="I2916" s="1"/>
      <c r="J2916" s="1"/>
      <c r="K2916" s="1"/>
      <c r="L2916" s="1"/>
      <c r="M2916" s="1"/>
      <c r="N2916" s="7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7"/>
      <c r="AB2916" s="7"/>
      <c r="AC2916" s="7"/>
      <c r="AD2916" s="7"/>
    </row>
    <row r="2917" spans="1:30" x14ac:dyDescent="0.25">
      <c r="A2917" s="1"/>
      <c r="B2917" s="1"/>
      <c r="C2917" s="1"/>
      <c r="D2917" s="1"/>
      <c r="E2917" s="7"/>
      <c r="F2917" s="7"/>
      <c r="G2917" s="1"/>
      <c r="H2917" s="1"/>
      <c r="I2917" s="1"/>
      <c r="J2917" s="1"/>
      <c r="K2917" s="1"/>
      <c r="L2917" s="1"/>
      <c r="M2917" s="1"/>
      <c r="N2917" s="7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7"/>
      <c r="AB2917" s="7"/>
      <c r="AC2917" s="7"/>
      <c r="AD2917" s="7"/>
    </row>
    <row r="2918" spans="1:30" x14ac:dyDescent="0.25">
      <c r="A2918" s="1"/>
      <c r="B2918" s="1"/>
      <c r="C2918" s="1"/>
      <c r="D2918" s="1"/>
      <c r="E2918" s="7"/>
      <c r="F2918" s="7"/>
      <c r="G2918" s="1"/>
      <c r="H2918" s="1"/>
      <c r="I2918" s="1"/>
      <c r="J2918" s="1"/>
      <c r="K2918" s="1"/>
      <c r="L2918" s="1"/>
      <c r="M2918" s="1"/>
      <c r="N2918" s="7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7"/>
      <c r="AB2918" s="7"/>
      <c r="AC2918" s="7"/>
      <c r="AD2918" s="7"/>
    </row>
    <row r="2919" spans="1:30" x14ac:dyDescent="0.25">
      <c r="A2919" s="1"/>
      <c r="B2919" s="1"/>
      <c r="C2919" s="1"/>
      <c r="D2919" s="1"/>
      <c r="E2919" s="7"/>
      <c r="F2919" s="7"/>
      <c r="G2919" s="1"/>
      <c r="H2919" s="1"/>
      <c r="I2919" s="1"/>
      <c r="J2919" s="1"/>
      <c r="K2919" s="1"/>
      <c r="L2919" s="1"/>
      <c r="M2919" s="1"/>
      <c r="N2919" s="7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7"/>
      <c r="AB2919" s="7"/>
      <c r="AC2919" s="7"/>
      <c r="AD2919" s="7"/>
    </row>
    <row r="2920" spans="1:30" x14ac:dyDescent="0.25">
      <c r="A2920" s="1"/>
      <c r="B2920" s="1"/>
      <c r="C2920" s="1"/>
      <c r="D2920" s="1"/>
      <c r="E2920" s="7"/>
      <c r="F2920" s="7"/>
      <c r="G2920" s="1"/>
      <c r="H2920" s="1"/>
      <c r="I2920" s="1"/>
      <c r="J2920" s="1"/>
      <c r="K2920" s="1"/>
      <c r="L2920" s="1"/>
      <c r="M2920" s="1"/>
      <c r="N2920" s="7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7"/>
      <c r="AB2920" s="7"/>
      <c r="AC2920" s="7"/>
      <c r="AD2920" s="7"/>
    </row>
    <row r="2921" spans="1:30" x14ac:dyDescent="0.25">
      <c r="A2921" s="1"/>
      <c r="B2921" s="1"/>
      <c r="C2921" s="1"/>
      <c r="D2921" s="1"/>
      <c r="E2921" s="7"/>
      <c r="F2921" s="7"/>
      <c r="G2921" s="1"/>
      <c r="H2921" s="1"/>
      <c r="I2921" s="1"/>
      <c r="J2921" s="1"/>
      <c r="K2921" s="1"/>
      <c r="L2921" s="1"/>
      <c r="M2921" s="1"/>
      <c r="N2921" s="7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7"/>
      <c r="AB2921" s="7"/>
      <c r="AC2921" s="7"/>
      <c r="AD2921" s="7"/>
    </row>
    <row r="2922" spans="1:30" x14ac:dyDescent="0.25">
      <c r="A2922" s="1"/>
      <c r="B2922" s="1"/>
      <c r="C2922" s="1"/>
      <c r="D2922" s="1"/>
      <c r="E2922" s="7"/>
      <c r="F2922" s="7"/>
      <c r="G2922" s="1"/>
      <c r="H2922" s="1"/>
      <c r="I2922" s="1"/>
      <c r="J2922" s="1"/>
      <c r="K2922" s="1"/>
      <c r="L2922" s="1"/>
      <c r="M2922" s="1"/>
      <c r="N2922" s="7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7"/>
      <c r="AB2922" s="7"/>
      <c r="AC2922" s="7"/>
      <c r="AD2922" s="7"/>
    </row>
    <row r="2923" spans="1:30" x14ac:dyDescent="0.25">
      <c r="A2923" s="1"/>
      <c r="B2923" s="1"/>
      <c r="C2923" s="1"/>
      <c r="D2923" s="1"/>
      <c r="E2923" s="7"/>
      <c r="F2923" s="7"/>
      <c r="G2923" s="1"/>
      <c r="H2923" s="1"/>
      <c r="I2923" s="1"/>
      <c r="J2923" s="1"/>
      <c r="K2923" s="1"/>
      <c r="L2923" s="1"/>
      <c r="M2923" s="1"/>
      <c r="N2923" s="7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7"/>
      <c r="AB2923" s="7"/>
      <c r="AC2923" s="7"/>
      <c r="AD2923" s="7"/>
    </row>
    <row r="2924" spans="1:30" x14ac:dyDescent="0.25">
      <c r="A2924" s="1"/>
      <c r="B2924" s="1"/>
      <c r="C2924" s="1"/>
      <c r="D2924" s="1"/>
      <c r="E2924" s="7"/>
      <c r="F2924" s="7"/>
      <c r="G2924" s="1"/>
      <c r="H2924" s="1"/>
      <c r="I2924" s="1"/>
      <c r="J2924" s="1"/>
      <c r="K2924" s="1"/>
      <c r="L2924" s="1"/>
      <c r="M2924" s="1"/>
      <c r="N2924" s="7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7"/>
      <c r="AB2924" s="7"/>
      <c r="AC2924" s="7"/>
      <c r="AD2924" s="7"/>
    </row>
    <row r="2925" spans="1:30" x14ac:dyDescent="0.25">
      <c r="A2925" s="1"/>
      <c r="B2925" s="1"/>
      <c r="C2925" s="1"/>
      <c r="D2925" s="1"/>
      <c r="E2925" s="7"/>
      <c r="F2925" s="7"/>
      <c r="G2925" s="1"/>
      <c r="H2925" s="1"/>
      <c r="I2925" s="1"/>
      <c r="J2925" s="1"/>
      <c r="K2925" s="1"/>
      <c r="L2925" s="1"/>
      <c r="M2925" s="1"/>
      <c r="N2925" s="7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7"/>
      <c r="AB2925" s="7"/>
      <c r="AC2925" s="7"/>
      <c r="AD2925" s="7"/>
    </row>
    <row r="2926" spans="1:30" x14ac:dyDescent="0.25">
      <c r="A2926" s="1"/>
      <c r="B2926" s="1"/>
      <c r="C2926" s="1"/>
      <c r="D2926" s="1"/>
      <c r="E2926" s="7"/>
      <c r="F2926" s="7"/>
      <c r="G2926" s="1"/>
      <c r="H2926" s="1"/>
      <c r="I2926" s="1"/>
      <c r="J2926" s="1"/>
      <c r="K2926" s="1"/>
      <c r="L2926" s="1"/>
      <c r="M2926" s="1"/>
      <c r="N2926" s="7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7"/>
      <c r="AB2926" s="7"/>
      <c r="AC2926" s="7"/>
      <c r="AD2926" s="7"/>
    </row>
    <row r="2927" spans="1:30" x14ac:dyDescent="0.25">
      <c r="A2927" s="1"/>
      <c r="B2927" s="1"/>
      <c r="C2927" s="1"/>
      <c r="D2927" s="1"/>
      <c r="E2927" s="7"/>
      <c r="F2927" s="7"/>
      <c r="G2927" s="1"/>
      <c r="H2927" s="1"/>
      <c r="I2927" s="1"/>
      <c r="J2927" s="1"/>
      <c r="K2927" s="1"/>
      <c r="L2927" s="1"/>
      <c r="M2927" s="1"/>
      <c r="N2927" s="7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7"/>
      <c r="AB2927" s="7"/>
      <c r="AC2927" s="7"/>
      <c r="AD2927" s="7"/>
    </row>
    <row r="2928" spans="1:30" x14ac:dyDescent="0.25">
      <c r="A2928" s="1"/>
      <c r="B2928" s="1"/>
      <c r="C2928" s="1"/>
      <c r="D2928" s="1"/>
      <c r="E2928" s="7"/>
      <c r="F2928" s="7"/>
      <c r="G2928" s="1"/>
      <c r="H2928" s="1"/>
      <c r="I2928" s="1"/>
      <c r="J2928" s="1"/>
      <c r="K2928" s="1"/>
      <c r="L2928" s="1"/>
      <c r="M2928" s="1"/>
      <c r="N2928" s="7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7"/>
      <c r="AB2928" s="7"/>
      <c r="AC2928" s="7"/>
      <c r="AD2928" s="7"/>
    </row>
    <row r="2929" spans="1:30" x14ac:dyDescent="0.25">
      <c r="A2929" s="1"/>
      <c r="B2929" s="1"/>
      <c r="C2929" s="1"/>
      <c r="D2929" s="1"/>
      <c r="E2929" s="7"/>
      <c r="F2929" s="7"/>
      <c r="G2929" s="1"/>
      <c r="H2929" s="1"/>
      <c r="I2929" s="1"/>
      <c r="J2929" s="1"/>
      <c r="K2929" s="1"/>
      <c r="L2929" s="1"/>
      <c r="M2929" s="1"/>
      <c r="N2929" s="7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7"/>
      <c r="AB2929" s="7"/>
      <c r="AC2929" s="7"/>
      <c r="AD2929" s="7"/>
    </row>
    <row r="2930" spans="1:30" x14ac:dyDescent="0.25">
      <c r="A2930" s="1"/>
      <c r="B2930" s="1"/>
      <c r="C2930" s="1"/>
      <c r="D2930" s="1"/>
      <c r="E2930" s="7"/>
      <c r="F2930" s="7"/>
      <c r="G2930" s="1"/>
      <c r="H2930" s="1"/>
      <c r="I2930" s="1"/>
      <c r="J2930" s="1"/>
      <c r="K2930" s="1"/>
      <c r="L2930" s="1"/>
      <c r="M2930" s="1"/>
      <c r="N2930" s="7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7"/>
      <c r="AB2930" s="7"/>
      <c r="AC2930" s="7"/>
      <c r="AD2930" s="7"/>
    </row>
    <row r="2931" spans="1:30" x14ac:dyDescent="0.25">
      <c r="A2931" s="1"/>
      <c r="B2931" s="1"/>
      <c r="C2931" s="1"/>
      <c r="D2931" s="1"/>
      <c r="E2931" s="7"/>
      <c r="F2931" s="7"/>
      <c r="G2931" s="1"/>
      <c r="H2931" s="1"/>
      <c r="I2931" s="1"/>
      <c r="J2931" s="1"/>
      <c r="K2931" s="1"/>
      <c r="L2931" s="1"/>
      <c r="M2931" s="1"/>
      <c r="N2931" s="7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7"/>
      <c r="AB2931" s="7"/>
      <c r="AC2931" s="7"/>
      <c r="AD2931" s="7"/>
    </row>
    <row r="2932" spans="1:30" x14ac:dyDescent="0.25">
      <c r="A2932" s="1"/>
      <c r="B2932" s="1"/>
      <c r="C2932" s="1"/>
      <c r="D2932" s="1"/>
      <c r="E2932" s="7"/>
      <c r="F2932" s="7"/>
      <c r="G2932" s="1"/>
      <c r="H2932" s="1"/>
      <c r="I2932" s="1"/>
      <c r="J2932" s="1"/>
      <c r="K2932" s="1"/>
      <c r="L2932" s="1"/>
      <c r="M2932" s="1"/>
      <c r="N2932" s="7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7"/>
      <c r="AB2932" s="7"/>
      <c r="AC2932" s="7"/>
      <c r="AD2932" s="7"/>
    </row>
    <row r="2933" spans="1:30" x14ac:dyDescent="0.25">
      <c r="A2933" s="1"/>
      <c r="B2933" s="1"/>
      <c r="C2933" s="1"/>
      <c r="D2933" s="1"/>
      <c r="E2933" s="7"/>
      <c r="F2933" s="7"/>
      <c r="G2933" s="1"/>
      <c r="H2933" s="1"/>
      <c r="I2933" s="1"/>
      <c r="J2933" s="1"/>
      <c r="K2933" s="1"/>
      <c r="L2933" s="1"/>
      <c r="M2933" s="1"/>
      <c r="N2933" s="7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7"/>
      <c r="AB2933" s="7"/>
      <c r="AC2933" s="7"/>
      <c r="AD2933" s="7"/>
    </row>
    <row r="2934" spans="1:30" x14ac:dyDescent="0.25">
      <c r="A2934" s="1"/>
      <c r="B2934" s="1"/>
      <c r="C2934" s="1"/>
      <c r="D2934" s="1"/>
      <c r="E2934" s="7"/>
      <c r="F2934" s="7"/>
      <c r="G2934" s="1"/>
      <c r="H2934" s="1"/>
      <c r="I2934" s="1"/>
      <c r="J2934" s="1"/>
      <c r="K2934" s="1"/>
      <c r="L2934" s="1"/>
      <c r="M2934" s="1"/>
      <c r="N2934" s="7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7"/>
      <c r="AB2934" s="7"/>
      <c r="AC2934" s="7"/>
      <c r="AD2934" s="7"/>
    </row>
    <row r="2935" spans="1:30" x14ac:dyDescent="0.25">
      <c r="A2935" s="1"/>
      <c r="B2935" s="1"/>
      <c r="C2935" s="1"/>
      <c r="D2935" s="1"/>
      <c r="E2935" s="7"/>
      <c r="F2935" s="7"/>
      <c r="G2935" s="1"/>
      <c r="H2935" s="1"/>
      <c r="I2935" s="1"/>
      <c r="J2935" s="1"/>
      <c r="K2935" s="1"/>
      <c r="L2935" s="1"/>
      <c r="M2935" s="1"/>
      <c r="N2935" s="7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7"/>
      <c r="AB2935" s="7"/>
      <c r="AC2935" s="7"/>
      <c r="AD2935" s="7"/>
    </row>
    <row r="2936" spans="1:30" x14ac:dyDescent="0.25">
      <c r="A2936" s="1"/>
      <c r="B2936" s="1"/>
      <c r="C2936" s="1"/>
      <c r="D2936" s="1"/>
      <c r="E2936" s="7"/>
      <c r="F2936" s="7"/>
      <c r="G2936" s="1"/>
      <c r="H2936" s="1"/>
      <c r="I2936" s="1"/>
      <c r="J2936" s="1"/>
      <c r="K2936" s="1"/>
      <c r="L2936" s="1"/>
      <c r="M2936" s="1"/>
      <c r="N2936" s="7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7"/>
      <c r="AB2936" s="7"/>
      <c r="AC2936" s="7"/>
      <c r="AD2936" s="7"/>
    </row>
    <row r="2937" spans="1:30" x14ac:dyDescent="0.25">
      <c r="A2937" s="1"/>
      <c r="B2937" s="1"/>
      <c r="C2937" s="1"/>
      <c r="D2937" s="1"/>
      <c r="E2937" s="7"/>
      <c r="F2937" s="7"/>
      <c r="G2937" s="1"/>
      <c r="H2937" s="1"/>
      <c r="I2937" s="1"/>
      <c r="J2937" s="1"/>
      <c r="K2937" s="1"/>
      <c r="L2937" s="1"/>
      <c r="M2937" s="1"/>
      <c r="N2937" s="7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7"/>
      <c r="AB2937" s="7"/>
      <c r="AC2937" s="7"/>
      <c r="AD2937" s="7"/>
    </row>
    <row r="2938" spans="1:30" x14ac:dyDescent="0.25">
      <c r="A2938" s="1"/>
      <c r="B2938" s="1"/>
      <c r="C2938" s="1"/>
      <c r="D2938" s="1"/>
      <c r="E2938" s="7"/>
      <c r="F2938" s="7"/>
      <c r="G2938" s="1"/>
      <c r="H2938" s="1"/>
      <c r="I2938" s="1"/>
      <c r="J2938" s="1"/>
      <c r="K2938" s="1"/>
      <c r="L2938" s="1"/>
      <c r="M2938" s="1"/>
      <c r="N2938" s="7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7"/>
      <c r="AB2938" s="7"/>
      <c r="AC2938" s="7"/>
      <c r="AD2938" s="7"/>
    </row>
    <row r="2939" spans="1:30" x14ac:dyDescent="0.25">
      <c r="A2939" s="1"/>
      <c r="B2939" s="1"/>
      <c r="C2939" s="1"/>
      <c r="D2939" s="1"/>
      <c r="E2939" s="7"/>
      <c r="F2939" s="7"/>
      <c r="G2939" s="1"/>
      <c r="H2939" s="1"/>
      <c r="I2939" s="1"/>
      <c r="J2939" s="1"/>
      <c r="K2939" s="1"/>
      <c r="L2939" s="1"/>
      <c r="M2939" s="1"/>
      <c r="N2939" s="7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7"/>
      <c r="AB2939" s="7"/>
      <c r="AC2939" s="7"/>
      <c r="AD2939" s="7"/>
    </row>
    <row r="2940" spans="1:30" x14ac:dyDescent="0.25">
      <c r="A2940" s="1"/>
      <c r="B2940" s="1"/>
      <c r="C2940" s="1"/>
      <c r="D2940" s="1"/>
      <c r="E2940" s="7"/>
      <c r="F2940" s="7"/>
      <c r="G2940" s="1"/>
      <c r="H2940" s="1"/>
      <c r="I2940" s="1"/>
      <c r="J2940" s="1"/>
      <c r="K2940" s="1"/>
      <c r="L2940" s="1"/>
      <c r="M2940" s="1"/>
      <c r="N2940" s="7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7"/>
      <c r="AB2940" s="7"/>
      <c r="AC2940" s="7"/>
      <c r="AD2940" s="7"/>
    </row>
    <row r="2941" spans="1:30" x14ac:dyDescent="0.25">
      <c r="A2941" s="1"/>
      <c r="B2941" s="1"/>
      <c r="C2941" s="1"/>
      <c r="D2941" s="1"/>
      <c r="E2941" s="7"/>
      <c r="F2941" s="7"/>
      <c r="G2941" s="1"/>
      <c r="H2941" s="1"/>
      <c r="I2941" s="1"/>
      <c r="J2941" s="1"/>
      <c r="K2941" s="1"/>
      <c r="L2941" s="1"/>
      <c r="M2941" s="1"/>
      <c r="N2941" s="7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7"/>
      <c r="AB2941" s="7"/>
      <c r="AC2941" s="7"/>
      <c r="AD2941" s="7"/>
    </row>
    <row r="2942" spans="1:30" x14ac:dyDescent="0.25">
      <c r="A2942" s="1"/>
      <c r="B2942" s="1"/>
      <c r="C2942" s="1"/>
      <c r="D2942" s="1"/>
      <c r="E2942" s="7"/>
      <c r="F2942" s="7"/>
      <c r="G2942" s="1"/>
      <c r="H2942" s="1"/>
      <c r="I2942" s="1"/>
      <c r="J2942" s="1"/>
      <c r="K2942" s="1"/>
      <c r="L2942" s="1"/>
      <c r="M2942" s="1"/>
      <c r="N2942" s="7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7"/>
      <c r="AB2942" s="7"/>
      <c r="AC2942" s="7"/>
      <c r="AD2942" s="7"/>
    </row>
    <row r="2943" spans="1:30" x14ac:dyDescent="0.25">
      <c r="A2943" s="1"/>
      <c r="B2943" s="1"/>
      <c r="C2943" s="1"/>
      <c r="D2943" s="1"/>
      <c r="E2943" s="7"/>
      <c r="F2943" s="7"/>
      <c r="G2943" s="1"/>
      <c r="H2943" s="1"/>
      <c r="I2943" s="1"/>
      <c r="J2943" s="1"/>
      <c r="K2943" s="1"/>
      <c r="L2943" s="1"/>
      <c r="M2943" s="1"/>
      <c r="N2943" s="7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7"/>
      <c r="AB2943" s="7"/>
      <c r="AC2943" s="7"/>
      <c r="AD2943" s="7"/>
    </row>
    <row r="2944" spans="1:30" x14ac:dyDescent="0.25">
      <c r="A2944" s="1"/>
      <c r="B2944" s="1"/>
      <c r="C2944" s="1"/>
      <c r="D2944" s="1"/>
      <c r="E2944" s="7"/>
      <c r="F2944" s="7"/>
      <c r="G2944" s="1"/>
      <c r="H2944" s="1"/>
      <c r="I2944" s="1"/>
      <c r="J2944" s="1"/>
      <c r="K2944" s="1"/>
      <c r="L2944" s="1"/>
      <c r="M2944" s="1"/>
      <c r="N2944" s="7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7"/>
      <c r="AB2944" s="7"/>
      <c r="AC2944" s="7"/>
      <c r="AD2944" s="7"/>
    </row>
    <row r="2945" spans="1:30" x14ac:dyDescent="0.25">
      <c r="A2945" s="1"/>
      <c r="B2945" s="1"/>
      <c r="C2945" s="1"/>
      <c r="D2945" s="1"/>
      <c r="E2945" s="7"/>
      <c r="F2945" s="7"/>
      <c r="G2945" s="1"/>
      <c r="H2945" s="1"/>
      <c r="I2945" s="1"/>
      <c r="J2945" s="1"/>
      <c r="K2945" s="1"/>
      <c r="L2945" s="1"/>
      <c r="M2945" s="1"/>
      <c r="N2945" s="7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7"/>
      <c r="AB2945" s="7"/>
      <c r="AC2945" s="7"/>
      <c r="AD2945" s="7"/>
    </row>
    <row r="2946" spans="1:30" x14ac:dyDescent="0.25">
      <c r="A2946" s="1"/>
      <c r="B2946" s="1"/>
      <c r="C2946" s="1"/>
      <c r="D2946" s="1"/>
      <c r="E2946" s="7"/>
      <c r="F2946" s="7"/>
      <c r="G2946" s="1"/>
      <c r="H2946" s="1"/>
      <c r="I2946" s="1"/>
      <c r="J2946" s="1"/>
      <c r="K2946" s="1"/>
      <c r="L2946" s="1"/>
      <c r="M2946" s="1"/>
      <c r="N2946" s="7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7"/>
      <c r="AB2946" s="7"/>
      <c r="AC2946" s="7"/>
      <c r="AD2946" s="7"/>
    </row>
    <row r="2947" spans="1:30" x14ac:dyDescent="0.25">
      <c r="A2947" s="1"/>
      <c r="B2947" s="1"/>
      <c r="C2947" s="1"/>
      <c r="D2947" s="1"/>
      <c r="E2947" s="7"/>
      <c r="F2947" s="7"/>
      <c r="G2947" s="1"/>
      <c r="H2947" s="1"/>
      <c r="I2947" s="1"/>
      <c r="J2947" s="1"/>
      <c r="K2947" s="1"/>
      <c r="L2947" s="1"/>
      <c r="M2947" s="1"/>
      <c r="N2947" s="7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7"/>
      <c r="AB2947" s="7"/>
      <c r="AC2947" s="7"/>
      <c r="AD2947" s="7"/>
    </row>
    <row r="2948" spans="1:30" x14ac:dyDescent="0.25">
      <c r="A2948" s="1"/>
      <c r="B2948" s="1"/>
      <c r="C2948" s="1"/>
      <c r="D2948" s="1"/>
      <c r="E2948" s="7"/>
      <c r="F2948" s="7"/>
      <c r="G2948" s="1"/>
      <c r="H2948" s="1"/>
      <c r="I2948" s="1"/>
      <c r="J2948" s="1"/>
      <c r="K2948" s="1"/>
      <c r="L2948" s="1"/>
      <c r="M2948" s="1"/>
      <c r="N2948" s="7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7"/>
      <c r="AB2948" s="7"/>
      <c r="AC2948" s="7"/>
      <c r="AD2948" s="7"/>
    </row>
  </sheetData>
  <mergeCells count="3">
    <mergeCell ref="A18:Y18"/>
    <mergeCell ref="AB12:AC12"/>
    <mergeCell ref="AB9:AC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0FC72-146E-4B01-BB90-49A53E6547E8}">
  <dimension ref="A1:AE847"/>
  <sheetViews>
    <sheetView workbookViewId="0">
      <selection activeCell="S7" sqref="S7"/>
    </sheetView>
  </sheetViews>
  <sheetFormatPr defaultRowHeight="15" x14ac:dyDescent="0.25"/>
  <cols>
    <col min="2" max="2" width="14.5703125" bestFit="1" customWidth="1"/>
    <col min="3" max="3" width="12.7109375" bestFit="1" customWidth="1"/>
    <col min="4" max="4" width="7.7109375" bestFit="1" customWidth="1"/>
    <col min="5" max="5" width="22.85546875" bestFit="1" customWidth="1"/>
    <col min="6" max="6" width="10.5703125" bestFit="1" customWidth="1"/>
    <col min="7" max="7" width="8.28515625" bestFit="1" customWidth="1"/>
    <col min="8" max="8" width="5.5703125" bestFit="1" customWidth="1"/>
    <col min="9" max="9" width="17.28515625" bestFit="1" customWidth="1"/>
    <col min="10" max="10" width="5.5703125" bestFit="1" customWidth="1"/>
    <col min="11" max="11" width="17" bestFit="1" customWidth="1"/>
    <col min="12" max="12" width="10.42578125" bestFit="1" customWidth="1"/>
    <col min="14" max="14" width="10.5703125" bestFit="1" customWidth="1"/>
    <col min="15" max="15" width="12" bestFit="1" customWidth="1"/>
    <col min="16" max="16" width="18.85546875" bestFit="1" customWidth="1"/>
    <col min="17" max="17" width="17.42578125" bestFit="1" customWidth="1"/>
    <col min="18" max="18" width="31" bestFit="1" customWidth="1"/>
    <col min="19" max="19" width="9.5703125" bestFit="1" customWidth="1"/>
    <col min="20" max="20" width="15.5703125" bestFit="1" customWidth="1"/>
    <col min="21" max="21" width="14.140625" bestFit="1" customWidth="1"/>
    <col min="22" max="22" width="17.7109375" bestFit="1" customWidth="1"/>
    <col min="23" max="23" width="23.5703125" bestFit="1" customWidth="1"/>
    <col min="24" max="25" width="16.7109375" bestFit="1" customWidth="1"/>
    <col min="26" max="26" width="14.85546875" bestFit="1" customWidth="1"/>
    <col min="27" max="27" width="24.140625" bestFit="1" customWidth="1"/>
    <col min="28" max="28" width="16.28515625" bestFit="1" customWidth="1"/>
    <col min="29" max="29" width="13.85546875" bestFit="1" customWidth="1"/>
    <col min="30" max="30" width="24.85546875" bestFit="1" customWidth="1"/>
  </cols>
  <sheetData>
    <row r="1" spans="1:31" x14ac:dyDescent="0.25">
      <c r="AB1" s="10" t="s">
        <v>242</v>
      </c>
      <c r="AC1" s="10"/>
    </row>
    <row r="2" spans="1:31" x14ac:dyDescent="0.25">
      <c r="AB2" t="s">
        <v>237</v>
      </c>
      <c r="AC2" s="7">
        <f>AVERAGE(Z13:Z847)</f>
        <v>69.697724550898201</v>
      </c>
    </row>
    <row r="4" spans="1:31" x14ac:dyDescent="0.25">
      <c r="AB4" s="10" t="s">
        <v>241</v>
      </c>
      <c r="AC4" s="10"/>
    </row>
    <row r="5" spans="1:31" x14ac:dyDescent="0.25">
      <c r="AB5" t="s">
        <v>231</v>
      </c>
      <c r="AC5" s="7">
        <f>SQRT(AVERAGE(AB13:AB847))</f>
        <v>3.8998011311866101</v>
      </c>
    </row>
    <row r="6" spans="1:31" x14ac:dyDescent="0.25">
      <c r="AB6" t="s">
        <v>232</v>
      </c>
      <c r="AC6" s="7">
        <f>AVERAGE(AC13:AC847)</f>
        <v>2.9658869008686626</v>
      </c>
    </row>
    <row r="7" spans="1:31" x14ac:dyDescent="0.25">
      <c r="AB7" t="s">
        <v>234</v>
      </c>
      <c r="AC7" s="7">
        <f>1-AVERAGE(AB13:AB2940)/AVERAGE(AD13:AD2940)</f>
        <v>0.82877891083300814</v>
      </c>
      <c r="AD7" t="s">
        <v>245</v>
      </c>
      <c r="AE7" s="1">
        <f>COUNT(A13:Y13)-1</f>
        <v>24</v>
      </c>
    </row>
    <row r="8" spans="1:31" x14ac:dyDescent="0.25">
      <c r="AB8" t="s">
        <v>243</v>
      </c>
      <c r="AC8" s="7">
        <f>1-ABS((1-AC7)*(AE8-1)/(AE8-AE7-1))</f>
        <v>0.82370569337620836</v>
      </c>
      <c r="AD8" t="s">
        <v>244</v>
      </c>
      <c r="AE8" s="1">
        <f>COUNT(A13:A847)</f>
        <v>835</v>
      </c>
    </row>
    <row r="10" spans="1:31" x14ac:dyDescent="0.25">
      <c r="A10" s="2" t="s">
        <v>240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</row>
    <row r="11" spans="1:31" x14ac:dyDescent="0.25">
      <c r="A11" s="3">
        <v>59.42060799540377</v>
      </c>
      <c r="B11" s="3">
        <v>-1.5528146253768497E-2</v>
      </c>
      <c r="C11" s="3">
        <v>6.1205668882536861E-2</v>
      </c>
      <c r="D11" s="3">
        <v>-4.4677789290438148E-2</v>
      </c>
      <c r="E11" s="3">
        <v>8.2277631779920465E-5</v>
      </c>
      <c r="F11" s="3">
        <v>-1.3106574497028251E-2</v>
      </c>
      <c r="G11" s="3">
        <v>-1.1734678102106049E-5</v>
      </c>
      <c r="H11" s="3">
        <v>2.5150407466852015E-2</v>
      </c>
      <c r="I11" s="3">
        <v>-4.7121412598684395E-2</v>
      </c>
      <c r="J11" s="3">
        <v>3.0957581004280182E-2</v>
      </c>
      <c r="K11" s="3">
        <v>9.1401300958075249E-2</v>
      </c>
      <c r="L11" s="3">
        <v>3.7118157162169985E-2</v>
      </c>
      <c r="M11" s="3">
        <v>-0.38730112641187903</v>
      </c>
      <c r="N11" s="3">
        <v>4.2239369928665879E-5</v>
      </c>
      <c r="O11" s="3">
        <v>7.3566844956612798E-10</v>
      </c>
      <c r="P11" s="3">
        <v>-2.7629502631187099E-2</v>
      </c>
      <c r="Q11" s="3">
        <v>-7.1821241538231176E-2</v>
      </c>
      <c r="R11" s="3">
        <v>4.3584134188505574</v>
      </c>
      <c r="S11" s="3">
        <v>0.57024362739008694</v>
      </c>
      <c r="T11" s="3">
        <v>-5.6155197005577273</v>
      </c>
      <c r="U11" s="3">
        <v>-1.2968802796591468</v>
      </c>
      <c r="V11" s="3">
        <v>-2.8094309394127603</v>
      </c>
      <c r="W11" s="3">
        <v>-1.0296192969085378</v>
      </c>
      <c r="X11" s="3">
        <v>-1.4195859128435762</v>
      </c>
      <c r="Y11" s="3">
        <v>2.4071975470741909</v>
      </c>
    </row>
    <row r="12" spans="1:31" x14ac:dyDescent="0.25">
      <c r="A12" s="4" t="s">
        <v>230</v>
      </c>
      <c r="B12" s="4" t="s">
        <v>4</v>
      </c>
      <c r="C12" s="4" t="s">
        <v>5</v>
      </c>
      <c r="D12" s="4" t="s">
        <v>6</v>
      </c>
      <c r="E12" s="4" t="s">
        <v>7</v>
      </c>
      <c r="F12" s="4" t="s">
        <v>8</v>
      </c>
      <c r="G12" s="4" t="s">
        <v>9</v>
      </c>
      <c r="H12" s="4" t="s">
        <v>10</v>
      </c>
      <c r="I12" s="4" t="s">
        <v>11</v>
      </c>
      <c r="J12" s="4" t="s">
        <v>12</v>
      </c>
      <c r="K12" s="4" t="s">
        <v>13</v>
      </c>
      <c r="L12" s="4" t="s">
        <v>14</v>
      </c>
      <c r="M12" s="4" t="s">
        <v>15</v>
      </c>
      <c r="N12" s="4" t="s">
        <v>16</v>
      </c>
      <c r="O12" s="4" t="s">
        <v>17</v>
      </c>
      <c r="P12" s="4" t="s">
        <v>18</v>
      </c>
      <c r="Q12" s="4" t="s">
        <v>19</v>
      </c>
      <c r="R12" s="4" t="s">
        <v>20</v>
      </c>
      <c r="S12" s="4" t="s">
        <v>21</v>
      </c>
      <c r="T12" s="4" t="s">
        <v>224</v>
      </c>
      <c r="U12" s="4" t="s">
        <v>225</v>
      </c>
      <c r="V12" s="4" t="s">
        <v>226</v>
      </c>
      <c r="W12" s="4" t="s">
        <v>227</v>
      </c>
      <c r="X12" s="4" t="s">
        <v>228</v>
      </c>
      <c r="Y12" s="4" t="s">
        <v>229</v>
      </c>
      <c r="Z12" s="5" t="s">
        <v>3</v>
      </c>
      <c r="AA12" s="6" t="s">
        <v>235</v>
      </c>
      <c r="AB12" s="6" t="s">
        <v>236</v>
      </c>
      <c r="AC12" s="6" t="s">
        <v>233</v>
      </c>
      <c r="AD12" s="6" t="s">
        <v>239</v>
      </c>
    </row>
    <row r="13" spans="1:31" x14ac:dyDescent="0.25">
      <c r="A13" s="1">
        <v>1</v>
      </c>
      <c r="B13" s="1">
        <v>93</v>
      </c>
      <c r="C13" s="1">
        <v>2</v>
      </c>
      <c r="D13" s="1">
        <v>7.57</v>
      </c>
      <c r="E13" s="7">
        <v>954.96448869999995</v>
      </c>
      <c r="F13" s="7">
        <v>92</v>
      </c>
      <c r="G13" s="1">
        <v>0</v>
      </c>
      <c r="H13" s="1">
        <v>57.4</v>
      </c>
      <c r="I13" s="1">
        <v>2</v>
      </c>
      <c r="J13" s="1">
        <v>92</v>
      </c>
      <c r="K13" s="1">
        <v>6.69</v>
      </c>
      <c r="L13" s="1">
        <v>91</v>
      </c>
      <c r="M13" s="1">
        <v>0.1</v>
      </c>
      <c r="N13" s="7">
        <v>7615.3468000000003</v>
      </c>
      <c r="O13" s="1">
        <v>1614764</v>
      </c>
      <c r="P13" s="1">
        <v>0.9</v>
      </c>
      <c r="Q13" s="1">
        <v>1</v>
      </c>
      <c r="R13" s="1">
        <v>0.79</v>
      </c>
      <c r="S13" s="1">
        <v>14.6</v>
      </c>
      <c r="T13" s="1">
        <v>0</v>
      </c>
      <c r="U13" s="1">
        <v>0</v>
      </c>
      <c r="V13" s="1">
        <v>0</v>
      </c>
      <c r="W13" s="1">
        <v>1</v>
      </c>
      <c r="X13" s="1">
        <v>0</v>
      </c>
      <c r="Y13" s="1">
        <v>0</v>
      </c>
      <c r="Z13" s="1">
        <v>78.400000000000006</v>
      </c>
      <c r="AA13" s="7">
        <f>SUMPRODUCT($A$11:$Y$11,A13:Y13)</f>
        <v>75.746694989317788</v>
      </c>
      <c r="AB13" s="7">
        <f>(Z13-AA13)^2</f>
        <v>7.0400274797113616</v>
      </c>
      <c r="AC13" s="7">
        <f>ABS(Z13-AA13)</f>
        <v>2.6533050106822174</v>
      </c>
      <c r="AD13" s="7">
        <f>(Z13-$AC$2)^2</f>
        <v>75.729597992040013</v>
      </c>
    </row>
    <row r="14" spans="1:31" x14ac:dyDescent="0.25">
      <c r="A14" s="1">
        <v>1</v>
      </c>
      <c r="B14" s="1">
        <v>411</v>
      </c>
      <c r="C14" s="1">
        <v>25</v>
      </c>
      <c r="D14" s="1">
        <v>0.01</v>
      </c>
      <c r="E14" s="7">
        <v>54.560336960000001</v>
      </c>
      <c r="F14" s="7">
        <v>91</v>
      </c>
      <c r="G14" s="1">
        <v>678</v>
      </c>
      <c r="H14" s="1">
        <v>22.7</v>
      </c>
      <c r="I14" s="1">
        <v>35</v>
      </c>
      <c r="J14" s="1">
        <v>91</v>
      </c>
      <c r="K14" s="1">
        <v>11.24</v>
      </c>
      <c r="L14" s="1">
        <v>91</v>
      </c>
      <c r="M14" s="1">
        <v>0.9</v>
      </c>
      <c r="N14" s="7">
        <v>561.89842390000001</v>
      </c>
      <c r="O14" s="1">
        <v>676613</v>
      </c>
      <c r="P14" s="1">
        <v>7.9</v>
      </c>
      <c r="Q14" s="1">
        <v>7.8</v>
      </c>
      <c r="R14" s="1">
        <v>0.40100000000000002</v>
      </c>
      <c r="S14" s="1">
        <v>9.1</v>
      </c>
      <c r="T14" s="1">
        <v>1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49.7</v>
      </c>
      <c r="AA14" s="7">
        <f t="shared" ref="AA14:AA77" si="0">SUMPRODUCT($A$11:$Y$11,A14:Y14)</f>
        <v>59.734580457388105</v>
      </c>
      <c r="AB14" s="7">
        <f t="shared" ref="AB14:AB77" si="1">(Z14-AA14)^2</f>
        <v>100.69280495579522</v>
      </c>
      <c r="AC14" s="7">
        <f t="shared" ref="AC14:AC77" si="2">ABS(Z14-AA14)</f>
        <v>10.034580457388103</v>
      </c>
      <c r="AD14" s="7">
        <f t="shared" ref="AD14:AD77" si="3">(Z14-$AC$2)^2</f>
        <v>399.90898721359656</v>
      </c>
    </row>
    <row r="15" spans="1:31" x14ac:dyDescent="0.25">
      <c r="A15" s="1">
        <v>1</v>
      </c>
      <c r="B15" s="1">
        <v>614</v>
      </c>
      <c r="C15" s="1">
        <v>44</v>
      </c>
      <c r="D15" s="1">
        <v>2.62</v>
      </c>
      <c r="E15" s="7">
        <v>45.616880379999998</v>
      </c>
      <c r="F15" s="7">
        <v>92</v>
      </c>
      <c r="G15" s="1">
        <v>30930</v>
      </c>
      <c r="H15" s="1">
        <v>16.8</v>
      </c>
      <c r="I15" s="1">
        <v>72</v>
      </c>
      <c r="J15" s="1">
        <v>85</v>
      </c>
      <c r="K15" s="1">
        <v>7.16</v>
      </c>
      <c r="L15" s="1">
        <v>85</v>
      </c>
      <c r="M15" s="1">
        <v>18.7</v>
      </c>
      <c r="N15" s="7">
        <v>341.955625</v>
      </c>
      <c r="O15" s="1">
        <v>1531221</v>
      </c>
      <c r="P15" s="1">
        <v>7.5</v>
      </c>
      <c r="Q15" s="1">
        <v>7.5</v>
      </c>
      <c r="R15" s="1">
        <v>0.41799999999999998</v>
      </c>
      <c r="S15" s="1">
        <v>9.6</v>
      </c>
      <c r="T15" s="1">
        <v>1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43.8</v>
      </c>
      <c r="AA15" s="7">
        <f t="shared" si="0"/>
        <v>48.075765564705073</v>
      </c>
      <c r="AB15" s="7">
        <f t="shared" si="1"/>
        <v>18.282171164317713</v>
      </c>
      <c r="AC15" s="7">
        <f t="shared" si="2"/>
        <v>4.2757655647050754</v>
      </c>
      <c r="AD15" s="7">
        <f t="shared" si="3"/>
        <v>670.69213691419554</v>
      </c>
    </row>
    <row r="16" spans="1:31" x14ac:dyDescent="0.25">
      <c r="A16" s="1">
        <v>1</v>
      </c>
      <c r="B16" s="1">
        <v>88</v>
      </c>
      <c r="C16" s="1">
        <v>4</v>
      </c>
      <c r="D16" s="1">
        <v>10.91</v>
      </c>
      <c r="E16" s="7">
        <v>0</v>
      </c>
      <c r="F16" s="7">
        <v>92</v>
      </c>
      <c r="G16" s="1">
        <v>73</v>
      </c>
      <c r="H16" s="1">
        <v>58.2</v>
      </c>
      <c r="I16" s="1">
        <v>4</v>
      </c>
      <c r="J16" s="1">
        <v>91</v>
      </c>
      <c r="K16" s="1">
        <v>7.31</v>
      </c>
      <c r="L16" s="1">
        <v>91</v>
      </c>
      <c r="M16" s="1">
        <v>0.1</v>
      </c>
      <c r="N16" s="7">
        <v>2327.5832399999999</v>
      </c>
      <c r="O16" s="1">
        <v>1626932</v>
      </c>
      <c r="P16" s="1">
        <v>0.7</v>
      </c>
      <c r="Q16" s="1">
        <v>0.5</v>
      </c>
      <c r="R16" s="1">
        <v>0.68799999999999994</v>
      </c>
      <c r="S16" s="1">
        <v>12.6</v>
      </c>
      <c r="T16" s="1">
        <v>0</v>
      </c>
      <c r="U16" s="1">
        <v>0</v>
      </c>
      <c r="V16" s="1">
        <v>0</v>
      </c>
      <c r="W16" s="1">
        <v>0</v>
      </c>
      <c r="X16" s="1">
        <v>1</v>
      </c>
      <c r="Y16" s="1">
        <v>1</v>
      </c>
      <c r="Z16" s="1">
        <v>78</v>
      </c>
      <c r="AA16" s="7">
        <f t="shared" si="0"/>
        <v>75.91996229986097</v>
      </c>
      <c r="AB16" s="7">
        <f t="shared" si="1"/>
        <v>4.3265568339996658</v>
      </c>
      <c r="AC16" s="7">
        <f t="shared" si="2"/>
        <v>2.0800377001390302</v>
      </c>
      <c r="AD16" s="7">
        <f t="shared" si="3"/>
        <v>68.927777632758477</v>
      </c>
    </row>
    <row r="17" spans="1:30" x14ac:dyDescent="0.25">
      <c r="A17" s="1">
        <v>1</v>
      </c>
      <c r="B17" s="1">
        <v>72</v>
      </c>
      <c r="C17" s="1">
        <v>0</v>
      </c>
      <c r="D17" s="1">
        <v>10.82</v>
      </c>
      <c r="E17" s="7">
        <v>842.27680869999995</v>
      </c>
      <c r="F17" s="7">
        <v>92</v>
      </c>
      <c r="G17" s="1">
        <v>574</v>
      </c>
      <c r="H17" s="1">
        <v>52.3</v>
      </c>
      <c r="I17" s="1">
        <v>0</v>
      </c>
      <c r="J17" s="1">
        <v>95</v>
      </c>
      <c r="K17" s="1">
        <v>1.93</v>
      </c>
      <c r="L17" s="1">
        <v>93</v>
      </c>
      <c r="M17" s="1">
        <v>0.1</v>
      </c>
      <c r="N17" s="7">
        <v>4796.5649700000004</v>
      </c>
      <c r="O17" s="1">
        <v>73391</v>
      </c>
      <c r="P17" s="1">
        <v>0.6</v>
      </c>
      <c r="Q17" s="1">
        <v>0.5</v>
      </c>
      <c r="R17" s="1">
        <v>0.88900000000000001</v>
      </c>
      <c r="S17" s="1">
        <v>15</v>
      </c>
      <c r="T17" s="1">
        <v>0</v>
      </c>
      <c r="U17" s="1">
        <v>0</v>
      </c>
      <c r="V17" s="1">
        <v>0</v>
      </c>
      <c r="W17" s="1">
        <v>0</v>
      </c>
      <c r="X17" s="1">
        <v>1</v>
      </c>
      <c r="Y17" s="1">
        <v>1</v>
      </c>
      <c r="Z17" s="1">
        <v>85</v>
      </c>
      <c r="AA17" s="7">
        <f t="shared" si="0"/>
        <v>78.087992413078481</v>
      </c>
      <c r="AB17" s="7">
        <f t="shared" si="1"/>
        <v>47.775848881660636</v>
      </c>
      <c r="AC17" s="7">
        <f t="shared" si="2"/>
        <v>6.9120075869215185</v>
      </c>
      <c r="AD17" s="7">
        <f t="shared" si="3"/>
        <v>234.15963392018367</v>
      </c>
    </row>
    <row r="18" spans="1:30" x14ac:dyDescent="0.25">
      <c r="A18" s="1">
        <v>1</v>
      </c>
      <c r="B18" s="1">
        <v>144</v>
      </c>
      <c r="C18" s="1">
        <v>0</v>
      </c>
      <c r="D18" s="1">
        <v>3.01</v>
      </c>
      <c r="E18" s="7">
        <v>434.79406790000002</v>
      </c>
      <c r="F18" s="7">
        <v>57</v>
      </c>
      <c r="G18" s="1">
        <v>8</v>
      </c>
      <c r="H18" s="1">
        <v>72.5</v>
      </c>
      <c r="I18" s="1">
        <v>0</v>
      </c>
      <c r="J18" s="1">
        <v>57</v>
      </c>
      <c r="K18" s="1">
        <v>5.7</v>
      </c>
      <c r="L18" s="1">
        <v>62</v>
      </c>
      <c r="M18" s="1">
        <v>0.1</v>
      </c>
      <c r="N18" s="7">
        <v>3453.4874340000001</v>
      </c>
      <c r="O18" s="1">
        <v>18625</v>
      </c>
      <c r="P18" s="1">
        <v>0.2</v>
      </c>
      <c r="Q18" s="1">
        <v>0.2</v>
      </c>
      <c r="R18" s="1">
        <v>0.69</v>
      </c>
      <c r="S18" s="1">
        <v>12.9</v>
      </c>
      <c r="T18" s="1">
        <v>0</v>
      </c>
      <c r="U18" s="1">
        <v>0</v>
      </c>
      <c r="V18" s="1">
        <v>1</v>
      </c>
      <c r="W18" s="1">
        <v>0</v>
      </c>
      <c r="X18" s="1">
        <v>0</v>
      </c>
      <c r="Y18" s="1">
        <v>0</v>
      </c>
      <c r="Z18" s="1">
        <v>72.599999999999994</v>
      </c>
      <c r="AA18" s="7">
        <f t="shared" si="0"/>
        <v>70.390263496211304</v>
      </c>
      <c r="AB18" s="7">
        <f t="shared" si="1"/>
        <v>4.8829354161762639</v>
      </c>
      <c r="AC18" s="7">
        <f t="shared" si="2"/>
        <v>2.2097365037886902</v>
      </c>
      <c r="AD18" s="7">
        <f t="shared" si="3"/>
        <v>8.4232027824590165</v>
      </c>
    </row>
    <row r="19" spans="1:30" x14ac:dyDescent="0.25">
      <c r="A19" s="1">
        <v>1</v>
      </c>
      <c r="B19" s="1">
        <v>66</v>
      </c>
      <c r="C19" s="1">
        <v>39</v>
      </c>
      <c r="D19" s="1">
        <v>1.04</v>
      </c>
      <c r="E19" s="7">
        <v>5.6706401020000001</v>
      </c>
      <c r="F19" s="7">
        <v>93</v>
      </c>
      <c r="G19" s="1">
        <v>184</v>
      </c>
      <c r="H19" s="1">
        <v>15.9</v>
      </c>
      <c r="I19" s="1">
        <v>62</v>
      </c>
      <c r="J19" s="1">
        <v>94</v>
      </c>
      <c r="K19" s="1">
        <v>8.1999999999999993</v>
      </c>
      <c r="L19" s="1">
        <v>93</v>
      </c>
      <c r="M19" s="1">
        <v>22.4</v>
      </c>
      <c r="N19" s="7">
        <v>28.3673842</v>
      </c>
      <c r="O19" s="1">
        <v>1339711</v>
      </c>
      <c r="P19" s="1">
        <v>7.4</v>
      </c>
      <c r="Q19" s="1">
        <v>7.2</v>
      </c>
      <c r="R19" s="1">
        <v>0.371</v>
      </c>
      <c r="S19" s="1">
        <v>9.6999999999999993</v>
      </c>
      <c r="T19" s="1">
        <v>1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46</v>
      </c>
      <c r="AA19" s="7">
        <f t="shared" si="0"/>
        <v>56.243440458897588</v>
      </c>
      <c r="AB19" s="7">
        <f t="shared" si="1"/>
        <v>104.92807243498002</v>
      </c>
      <c r="AC19" s="7">
        <f t="shared" si="2"/>
        <v>10.243440458897588</v>
      </c>
      <c r="AD19" s="7">
        <f t="shared" si="3"/>
        <v>561.58214889024339</v>
      </c>
    </row>
    <row r="20" spans="1:30" x14ac:dyDescent="0.25">
      <c r="A20" s="1">
        <v>1</v>
      </c>
      <c r="B20" s="1">
        <v>135</v>
      </c>
      <c r="C20" s="1">
        <v>35</v>
      </c>
      <c r="D20" s="1">
        <v>1.42</v>
      </c>
      <c r="E20" s="7">
        <v>459.11130609999998</v>
      </c>
      <c r="F20" s="7">
        <v>68</v>
      </c>
      <c r="G20" s="1">
        <v>5844</v>
      </c>
      <c r="H20" s="1">
        <v>55.9</v>
      </c>
      <c r="I20" s="1">
        <v>43</v>
      </c>
      <c r="J20" s="1">
        <v>69</v>
      </c>
      <c r="K20" s="1">
        <v>5.34</v>
      </c>
      <c r="L20" s="1">
        <v>68</v>
      </c>
      <c r="M20" s="1">
        <v>0.1</v>
      </c>
      <c r="N20" s="7">
        <v>4718.5129100000004</v>
      </c>
      <c r="O20" s="1">
        <v>668583</v>
      </c>
      <c r="P20" s="1">
        <v>5.0999999999999996</v>
      </c>
      <c r="Q20" s="1">
        <v>5</v>
      </c>
      <c r="R20" s="1">
        <v>0.66800000000000004</v>
      </c>
      <c r="S20" s="1">
        <v>11.9</v>
      </c>
      <c r="T20" s="1">
        <v>0</v>
      </c>
      <c r="U20" s="1">
        <v>1</v>
      </c>
      <c r="V20" s="1">
        <v>0</v>
      </c>
      <c r="W20" s="1">
        <v>0</v>
      </c>
      <c r="X20" s="1">
        <v>0</v>
      </c>
      <c r="Y20" s="1">
        <v>0</v>
      </c>
      <c r="Z20" s="1">
        <v>71.599999999999994</v>
      </c>
      <c r="AA20" s="7">
        <f t="shared" si="0"/>
        <v>71.070383160758027</v>
      </c>
      <c r="AB20" s="7">
        <f t="shared" si="1"/>
        <v>0.28049399640865186</v>
      </c>
      <c r="AC20" s="7">
        <f t="shared" si="2"/>
        <v>0.52961683924196734</v>
      </c>
      <c r="AD20" s="7">
        <f t="shared" si="3"/>
        <v>3.6186518842554301</v>
      </c>
    </row>
    <row r="21" spans="1:30" x14ac:dyDescent="0.25">
      <c r="A21" s="1">
        <v>1</v>
      </c>
      <c r="B21" s="1">
        <v>355</v>
      </c>
      <c r="C21" s="1">
        <v>15</v>
      </c>
      <c r="D21" s="1">
        <v>1.02</v>
      </c>
      <c r="E21" s="7">
        <v>2.9959598230000002</v>
      </c>
      <c r="F21" s="7">
        <v>92</v>
      </c>
      <c r="G21" s="1">
        <v>295</v>
      </c>
      <c r="H21" s="1">
        <v>17.899999999999999</v>
      </c>
      <c r="I21" s="1">
        <v>22</v>
      </c>
      <c r="J21" s="1">
        <v>72</v>
      </c>
      <c r="K21" s="1">
        <v>5</v>
      </c>
      <c r="L21" s="1">
        <v>72</v>
      </c>
      <c r="M21" s="1">
        <v>5.2</v>
      </c>
      <c r="N21" s="7">
        <v>31.437144</v>
      </c>
      <c r="O21" s="1">
        <v>539141</v>
      </c>
      <c r="P21" s="1">
        <v>8.8000000000000007</v>
      </c>
      <c r="Q21" s="1">
        <v>8.6999999999999993</v>
      </c>
      <c r="R21" s="1">
        <v>0.42799999999999999</v>
      </c>
      <c r="S21" s="1">
        <v>9.9</v>
      </c>
      <c r="T21" s="1">
        <v>1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54.7</v>
      </c>
      <c r="AA21" s="7">
        <f t="shared" si="0"/>
        <v>57.358657935622382</v>
      </c>
      <c r="AB21" s="7">
        <f t="shared" si="1"/>
        <v>7.0684620186478524</v>
      </c>
      <c r="AC21" s="7">
        <f t="shared" si="2"/>
        <v>2.6586579356223794</v>
      </c>
      <c r="AD21" s="7">
        <f t="shared" si="3"/>
        <v>224.93174170461455</v>
      </c>
    </row>
    <row r="22" spans="1:30" x14ac:dyDescent="0.25">
      <c r="A22" s="1">
        <v>1</v>
      </c>
      <c r="B22" s="1">
        <v>158</v>
      </c>
      <c r="C22" s="1">
        <v>9</v>
      </c>
      <c r="D22" s="1">
        <v>7.22</v>
      </c>
      <c r="E22" s="7">
        <v>0</v>
      </c>
      <c r="F22" s="7">
        <v>78</v>
      </c>
      <c r="G22" s="1">
        <v>0</v>
      </c>
      <c r="H22" s="1">
        <v>59.3</v>
      </c>
      <c r="I22" s="1">
        <v>10</v>
      </c>
      <c r="J22" s="1">
        <v>74</v>
      </c>
      <c r="K22" s="1">
        <v>5.4</v>
      </c>
      <c r="L22" s="1">
        <v>78</v>
      </c>
      <c r="M22" s="1">
        <v>0.1</v>
      </c>
      <c r="N22" s="7">
        <v>2327.5832399999999</v>
      </c>
      <c r="O22" s="1">
        <v>1626932</v>
      </c>
      <c r="P22" s="1">
        <v>1.6</v>
      </c>
      <c r="Q22" s="1">
        <v>1.5</v>
      </c>
      <c r="R22" s="1">
        <v>0.754</v>
      </c>
      <c r="S22" s="1">
        <v>14</v>
      </c>
      <c r="T22" s="1">
        <v>0</v>
      </c>
      <c r="U22" s="1">
        <v>0</v>
      </c>
      <c r="V22" s="1">
        <v>0</v>
      </c>
      <c r="W22" s="1">
        <v>1</v>
      </c>
      <c r="X22" s="1">
        <v>0</v>
      </c>
      <c r="Y22" s="1">
        <v>0</v>
      </c>
      <c r="Z22" s="1">
        <v>73.7</v>
      </c>
      <c r="AA22" s="7">
        <f t="shared" si="0"/>
        <v>73.021853330006749</v>
      </c>
      <c r="AB22" s="7">
        <f t="shared" si="1"/>
        <v>0.45988290602293891</v>
      </c>
      <c r="AC22" s="7">
        <f t="shared" si="2"/>
        <v>0.67814666999325368</v>
      </c>
      <c r="AD22" s="7">
        <f t="shared" si="3"/>
        <v>16.018208770483032</v>
      </c>
    </row>
    <row r="23" spans="1:30" x14ac:dyDescent="0.25">
      <c r="A23" s="1">
        <v>1</v>
      </c>
      <c r="B23" s="1">
        <v>143</v>
      </c>
      <c r="C23" s="1">
        <v>2</v>
      </c>
      <c r="D23" s="1">
        <v>0.01</v>
      </c>
      <c r="E23" s="7">
        <v>0</v>
      </c>
      <c r="F23" s="7">
        <v>94</v>
      </c>
      <c r="G23" s="1">
        <v>372</v>
      </c>
      <c r="H23" s="1">
        <v>63.8</v>
      </c>
      <c r="I23" s="1">
        <v>2</v>
      </c>
      <c r="J23" s="1">
        <v>94</v>
      </c>
      <c r="K23" s="1">
        <v>4.97</v>
      </c>
      <c r="L23" s="1">
        <v>94</v>
      </c>
      <c r="M23" s="1">
        <v>0.1</v>
      </c>
      <c r="N23" s="7">
        <v>2327.5832399999999</v>
      </c>
      <c r="O23" s="1">
        <v>1626932</v>
      </c>
      <c r="P23" s="1">
        <v>5.7</v>
      </c>
      <c r="Q23" s="1">
        <v>5.5</v>
      </c>
      <c r="R23" s="1">
        <v>0.73</v>
      </c>
      <c r="S23" s="1">
        <v>13.4</v>
      </c>
      <c r="T23" s="1">
        <v>1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72.400000000000006</v>
      </c>
      <c r="AA23" s="7">
        <f t="shared" si="0"/>
        <v>69.165065490795371</v>
      </c>
      <c r="AB23" s="7">
        <f t="shared" si="1"/>
        <v>10.464801278843032</v>
      </c>
      <c r="AC23" s="7">
        <f t="shared" si="2"/>
        <v>3.2349345092046349</v>
      </c>
      <c r="AD23" s="7">
        <f t="shared" si="3"/>
        <v>7.302292602818361</v>
      </c>
    </row>
    <row r="24" spans="1:30" x14ac:dyDescent="0.25">
      <c r="A24" s="1">
        <v>1</v>
      </c>
      <c r="B24" s="1">
        <v>78</v>
      </c>
      <c r="C24" s="1">
        <v>2</v>
      </c>
      <c r="D24" s="1">
        <v>3.83</v>
      </c>
      <c r="E24" s="7">
        <v>0</v>
      </c>
      <c r="F24" s="7">
        <v>86</v>
      </c>
      <c r="G24" s="1">
        <v>157</v>
      </c>
      <c r="H24" s="1">
        <v>62.5</v>
      </c>
      <c r="I24" s="1">
        <v>3</v>
      </c>
      <c r="J24" s="1">
        <v>98</v>
      </c>
      <c r="K24" s="1">
        <v>5.78</v>
      </c>
      <c r="L24" s="1">
        <v>98</v>
      </c>
      <c r="M24" s="1">
        <v>0.1</v>
      </c>
      <c r="N24" s="7">
        <v>36526.771099999998</v>
      </c>
      <c r="O24" s="1">
        <v>6662468</v>
      </c>
      <c r="P24" s="1">
        <v>0.7</v>
      </c>
      <c r="Q24" s="1">
        <v>0.6</v>
      </c>
      <c r="R24" s="1">
        <v>0.89400000000000002</v>
      </c>
      <c r="S24" s="1">
        <v>16.3</v>
      </c>
      <c r="T24" s="1">
        <v>0</v>
      </c>
      <c r="U24" s="1">
        <v>0</v>
      </c>
      <c r="V24" s="1">
        <v>0</v>
      </c>
      <c r="W24" s="1">
        <v>0</v>
      </c>
      <c r="X24" s="1">
        <v>1</v>
      </c>
      <c r="Y24" s="1">
        <v>0</v>
      </c>
      <c r="Z24" s="1">
        <v>82.4</v>
      </c>
      <c r="AA24" s="7">
        <f t="shared" si="0"/>
        <v>78.880370794875773</v>
      </c>
      <c r="AB24" s="7">
        <f t="shared" si="1"/>
        <v>12.387789741563436</v>
      </c>
      <c r="AC24" s="7">
        <f t="shared" si="2"/>
        <v>3.5196292051242324</v>
      </c>
      <c r="AD24" s="7">
        <f t="shared" si="3"/>
        <v>161.34780158485447</v>
      </c>
    </row>
    <row r="25" spans="1:30" x14ac:dyDescent="0.25">
      <c r="A25" s="1">
        <v>1</v>
      </c>
      <c r="B25" s="1">
        <v>67</v>
      </c>
      <c r="C25" s="1">
        <v>0</v>
      </c>
      <c r="D25" s="1">
        <v>6.41</v>
      </c>
      <c r="E25" s="7">
        <v>2247.0356919999999</v>
      </c>
      <c r="F25" s="7">
        <v>85</v>
      </c>
      <c r="G25" s="1">
        <v>6</v>
      </c>
      <c r="H25" s="1">
        <v>65</v>
      </c>
      <c r="I25" s="1">
        <v>0</v>
      </c>
      <c r="J25" s="1">
        <v>94</v>
      </c>
      <c r="K25" s="1">
        <v>8.83</v>
      </c>
      <c r="L25" s="1">
        <v>92</v>
      </c>
      <c r="M25" s="1">
        <v>0.1</v>
      </c>
      <c r="N25" s="7">
        <v>15835.346670000001</v>
      </c>
      <c r="O25" s="1">
        <v>43834</v>
      </c>
      <c r="P25" s="1">
        <v>0.7</v>
      </c>
      <c r="Q25" s="1">
        <v>0.7</v>
      </c>
      <c r="R25" s="1">
        <v>0.80500000000000005</v>
      </c>
      <c r="S25" s="1">
        <v>14.8</v>
      </c>
      <c r="T25" s="1">
        <v>0</v>
      </c>
      <c r="U25" s="1">
        <v>0</v>
      </c>
      <c r="V25" s="1">
        <v>0</v>
      </c>
      <c r="W25" s="1">
        <v>0</v>
      </c>
      <c r="X25" s="1">
        <v>1</v>
      </c>
      <c r="Y25" s="1">
        <v>1</v>
      </c>
      <c r="Z25" s="1">
        <v>79</v>
      </c>
      <c r="AA25" s="7">
        <f t="shared" si="0"/>
        <v>79.427623949575874</v>
      </c>
      <c r="AB25" s="7">
        <f t="shared" si="1"/>
        <v>0.18286224225087003</v>
      </c>
      <c r="AC25" s="7">
        <f t="shared" si="2"/>
        <v>0.42762394957587446</v>
      </c>
      <c r="AD25" s="7">
        <f t="shared" si="3"/>
        <v>86.532328530962076</v>
      </c>
    </row>
    <row r="26" spans="1:30" x14ac:dyDescent="0.25">
      <c r="A26" s="1">
        <v>1</v>
      </c>
      <c r="B26" s="1">
        <v>317</v>
      </c>
      <c r="C26" s="1">
        <v>3</v>
      </c>
      <c r="D26" s="1">
        <v>6.28</v>
      </c>
      <c r="E26" s="7">
        <v>59.550335459999999</v>
      </c>
      <c r="F26" s="7">
        <v>92</v>
      </c>
      <c r="G26" s="1">
        <v>0</v>
      </c>
      <c r="H26" s="1">
        <v>3.2</v>
      </c>
      <c r="I26" s="1">
        <v>4</v>
      </c>
      <c r="J26" s="1">
        <v>83</v>
      </c>
      <c r="K26" s="1">
        <v>7.15</v>
      </c>
      <c r="L26" s="1">
        <v>83</v>
      </c>
      <c r="M26" s="1">
        <v>11.7</v>
      </c>
      <c r="N26" s="7">
        <v>429.65609999999998</v>
      </c>
      <c r="O26" s="1">
        <v>216375</v>
      </c>
      <c r="P26" s="1">
        <v>11.5</v>
      </c>
      <c r="Q26" s="1">
        <v>11.4</v>
      </c>
      <c r="R26" s="1">
        <v>0.58899999999999997</v>
      </c>
      <c r="S26" s="1">
        <v>11.3</v>
      </c>
      <c r="T26" s="1">
        <v>1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61.7</v>
      </c>
      <c r="AA26" s="7">
        <f t="shared" si="0"/>
        <v>57.141843915924902</v>
      </c>
      <c r="AB26" s="7">
        <f t="shared" si="1"/>
        <v>20.776786886790859</v>
      </c>
      <c r="AC26" s="7">
        <f t="shared" si="2"/>
        <v>4.558156084075101</v>
      </c>
      <c r="AD26" s="7">
        <f t="shared" si="3"/>
        <v>63.96359799203978</v>
      </c>
    </row>
    <row r="27" spans="1:30" x14ac:dyDescent="0.25">
      <c r="A27" s="1">
        <v>1</v>
      </c>
      <c r="B27" s="1">
        <v>429</v>
      </c>
      <c r="C27" s="1">
        <v>26</v>
      </c>
      <c r="D27" s="1">
        <v>6.09</v>
      </c>
      <c r="E27" s="7">
        <v>92.602336359999995</v>
      </c>
      <c r="F27" s="7">
        <v>97</v>
      </c>
      <c r="G27" s="1">
        <v>0</v>
      </c>
      <c r="H27" s="1">
        <v>3.3</v>
      </c>
      <c r="I27" s="1">
        <v>39</v>
      </c>
      <c r="J27" s="1">
        <v>95</v>
      </c>
      <c r="K27" s="1">
        <v>6.69</v>
      </c>
      <c r="L27" s="1">
        <v>95</v>
      </c>
      <c r="M27" s="1">
        <v>8.8000000000000007</v>
      </c>
      <c r="N27" s="7">
        <v>955.64846599999998</v>
      </c>
      <c r="O27" s="1">
        <v>1471826</v>
      </c>
      <c r="P27" s="1">
        <v>6.5</v>
      </c>
      <c r="Q27" s="1">
        <v>6.4</v>
      </c>
      <c r="R27" s="1">
        <v>0.46400000000000002</v>
      </c>
      <c r="S27" s="1">
        <v>9.8000000000000007</v>
      </c>
      <c r="T27" s="1">
        <v>1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56.6</v>
      </c>
      <c r="AA27" s="7">
        <f t="shared" si="0"/>
        <v>56.127628177808184</v>
      </c>
      <c r="AB27" s="7">
        <f t="shared" si="1"/>
        <v>0.22313513840081817</v>
      </c>
      <c r="AC27" s="7">
        <f t="shared" si="2"/>
        <v>0.47237182219181761</v>
      </c>
      <c r="AD27" s="7">
        <f t="shared" si="3"/>
        <v>171.55038841120145</v>
      </c>
    </row>
    <row r="28" spans="1:30" x14ac:dyDescent="0.25">
      <c r="A28" s="1">
        <v>1</v>
      </c>
      <c r="B28" s="1">
        <v>182</v>
      </c>
      <c r="C28" s="1">
        <v>11</v>
      </c>
      <c r="D28" s="1">
        <v>0.36</v>
      </c>
      <c r="E28" s="7">
        <v>13.257239970000001</v>
      </c>
      <c r="F28" s="7">
        <v>58</v>
      </c>
      <c r="G28" s="1">
        <v>2144</v>
      </c>
      <c r="H28" s="1">
        <v>32.5</v>
      </c>
      <c r="I28" s="1">
        <v>14</v>
      </c>
      <c r="J28" s="1">
        <v>82</v>
      </c>
      <c r="K28" s="1">
        <v>4.46</v>
      </c>
      <c r="L28" s="1">
        <v>85</v>
      </c>
      <c r="M28" s="1">
        <v>0.3</v>
      </c>
      <c r="N28" s="7">
        <v>236.314438</v>
      </c>
      <c r="O28" s="1">
        <v>6576877</v>
      </c>
      <c r="P28" s="1">
        <v>4</v>
      </c>
      <c r="Q28" s="1">
        <v>4</v>
      </c>
      <c r="R28" s="1">
        <v>0.55300000000000005</v>
      </c>
      <c r="S28" s="1">
        <v>10.1</v>
      </c>
      <c r="T28" s="1">
        <v>0</v>
      </c>
      <c r="U28" s="1">
        <v>1</v>
      </c>
      <c r="V28" s="1">
        <v>0</v>
      </c>
      <c r="W28" s="1">
        <v>0</v>
      </c>
      <c r="X28" s="1">
        <v>0</v>
      </c>
      <c r="Y28" s="1">
        <v>0</v>
      </c>
      <c r="Z28" s="1">
        <v>65.2</v>
      </c>
      <c r="AA28" s="7">
        <f t="shared" si="0"/>
        <v>69.099927140986495</v>
      </c>
      <c r="AB28" s="7">
        <f t="shared" si="1"/>
        <v>15.209431705003071</v>
      </c>
      <c r="AC28" s="7">
        <f t="shared" si="2"/>
        <v>3.8999271409864917</v>
      </c>
      <c r="AD28" s="7">
        <f t="shared" si="3"/>
        <v>20.229526135752398</v>
      </c>
    </row>
    <row r="29" spans="1:30" x14ac:dyDescent="0.25">
      <c r="A29" s="1">
        <v>1</v>
      </c>
      <c r="B29" s="1">
        <v>144</v>
      </c>
      <c r="C29" s="1">
        <v>3</v>
      </c>
      <c r="D29" s="1">
        <v>0.01</v>
      </c>
      <c r="E29" s="7">
        <v>295.11665110000001</v>
      </c>
      <c r="F29" s="7">
        <v>96</v>
      </c>
      <c r="G29" s="1">
        <v>0</v>
      </c>
      <c r="H29" s="1">
        <v>54.6</v>
      </c>
      <c r="I29" s="1">
        <v>3</v>
      </c>
      <c r="J29" s="1">
        <v>95</v>
      </c>
      <c r="K29" s="1">
        <v>4.5999999999999996</v>
      </c>
      <c r="L29" s="1">
        <v>95</v>
      </c>
      <c r="M29" s="1">
        <v>0.1</v>
      </c>
      <c r="N29" s="7">
        <v>4676.9675299999999</v>
      </c>
      <c r="O29" s="1">
        <v>1626932</v>
      </c>
      <c r="P29" s="1">
        <v>5.6</v>
      </c>
      <c r="Q29" s="1">
        <v>5.4</v>
      </c>
      <c r="R29" s="1">
        <v>0.74</v>
      </c>
      <c r="S29" s="1">
        <v>16</v>
      </c>
      <c r="T29" s="1">
        <v>1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71.3</v>
      </c>
      <c r="AA29" s="7">
        <f t="shared" si="0"/>
        <v>70.604327911303201</v>
      </c>
      <c r="AB29" s="7">
        <f t="shared" si="1"/>
        <v>0.48395965499176247</v>
      </c>
      <c r="AC29" s="7">
        <f t="shared" si="2"/>
        <v>0.69567208869679575</v>
      </c>
      <c r="AD29" s="7">
        <f t="shared" si="3"/>
        <v>2.5672866147943632</v>
      </c>
    </row>
    <row r="30" spans="1:30" x14ac:dyDescent="0.25">
      <c r="A30" s="1">
        <v>1</v>
      </c>
      <c r="B30" s="1">
        <v>124</v>
      </c>
      <c r="C30" s="1">
        <v>44</v>
      </c>
      <c r="D30" s="1">
        <v>4.9000000000000004</v>
      </c>
      <c r="E30" s="7">
        <v>920.82841150000002</v>
      </c>
      <c r="F30" s="7">
        <v>98</v>
      </c>
      <c r="G30" s="1">
        <v>64</v>
      </c>
      <c r="H30" s="1">
        <v>55.7</v>
      </c>
      <c r="I30" s="1">
        <v>52</v>
      </c>
      <c r="J30" s="1">
        <v>98</v>
      </c>
      <c r="K30" s="1">
        <v>6.11</v>
      </c>
      <c r="L30" s="1">
        <v>98</v>
      </c>
      <c r="M30" s="1">
        <v>0.1</v>
      </c>
      <c r="N30" s="7">
        <v>7199.5966500000004</v>
      </c>
      <c r="O30" s="1">
        <v>16995583</v>
      </c>
      <c r="P30" s="1">
        <v>1.8</v>
      </c>
      <c r="Q30" s="1">
        <v>1.8</v>
      </c>
      <c r="R30" s="1">
        <v>0.71399999999999997</v>
      </c>
      <c r="S30" s="1">
        <v>12.1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75.400000000000006</v>
      </c>
      <c r="AA30" s="7">
        <f t="shared" si="0"/>
        <v>75.050986074814375</v>
      </c>
      <c r="AB30" s="7">
        <f t="shared" si="1"/>
        <v>0.12181071997348093</v>
      </c>
      <c r="AC30" s="7">
        <f t="shared" si="2"/>
        <v>0.34901392518563057</v>
      </c>
      <c r="AD30" s="7">
        <f t="shared" si="3"/>
        <v>32.515945297429191</v>
      </c>
    </row>
    <row r="31" spans="1:30" x14ac:dyDescent="0.25">
      <c r="A31" s="1">
        <v>1</v>
      </c>
      <c r="B31" s="1">
        <v>19</v>
      </c>
      <c r="C31" s="1">
        <v>0</v>
      </c>
      <c r="D31" s="1">
        <v>0.01</v>
      </c>
      <c r="E31" s="7">
        <v>50.539484000000002</v>
      </c>
      <c r="F31" s="7">
        <v>99</v>
      </c>
      <c r="G31" s="1">
        <v>0</v>
      </c>
      <c r="H31" s="1">
        <v>61.9</v>
      </c>
      <c r="I31" s="1">
        <v>0</v>
      </c>
      <c r="J31" s="1">
        <v>99</v>
      </c>
      <c r="K31" s="1">
        <v>4.49</v>
      </c>
      <c r="L31" s="1">
        <v>99</v>
      </c>
      <c r="M31" s="1">
        <v>0.1</v>
      </c>
      <c r="N31" s="7">
        <v>546.37279999999998</v>
      </c>
      <c r="O31" s="1">
        <v>88586</v>
      </c>
      <c r="P31" s="1">
        <v>4</v>
      </c>
      <c r="Q31" s="1">
        <v>3.7</v>
      </c>
      <c r="R31" s="1">
        <v>0.72699999999999998</v>
      </c>
      <c r="S31" s="1">
        <v>15.2</v>
      </c>
      <c r="T31" s="1">
        <v>0</v>
      </c>
      <c r="U31" s="1">
        <v>0</v>
      </c>
      <c r="V31" s="1">
        <v>1</v>
      </c>
      <c r="W31" s="1">
        <v>0</v>
      </c>
      <c r="X31" s="1">
        <v>0</v>
      </c>
      <c r="Y31" s="1">
        <v>0</v>
      </c>
      <c r="Z31" s="1">
        <v>69.7</v>
      </c>
      <c r="AA31" s="7">
        <f t="shared" si="0"/>
        <v>75.173429622823804</v>
      </c>
      <c r="AB31" s="7">
        <f t="shared" si="1"/>
        <v>29.958431836005094</v>
      </c>
      <c r="AC31" s="7">
        <f t="shared" si="2"/>
        <v>5.4734296228238009</v>
      </c>
      <c r="AD31" s="7">
        <f t="shared" si="3"/>
        <v>5.1776686148915118E-6</v>
      </c>
    </row>
    <row r="32" spans="1:30" x14ac:dyDescent="0.25">
      <c r="A32" s="1">
        <v>1</v>
      </c>
      <c r="B32" s="1">
        <v>138</v>
      </c>
      <c r="C32" s="1">
        <v>0</v>
      </c>
      <c r="D32" s="1">
        <v>0.01</v>
      </c>
      <c r="E32" s="7">
        <v>427.98852219999998</v>
      </c>
      <c r="F32" s="7">
        <v>64</v>
      </c>
      <c r="G32" s="1">
        <v>0</v>
      </c>
      <c r="H32" s="1">
        <v>5.8</v>
      </c>
      <c r="I32" s="1">
        <v>0</v>
      </c>
      <c r="J32" s="1">
        <v>65</v>
      </c>
      <c r="K32" s="1">
        <v>3.7</v>
      </c>
      <c r="L32" s="1">
        <v>64</v>
      </c>
      <c r="M32" s="1">
        <v>0.1</v>
      </c>
      <c r="N32" s="7">
        <v>3158.5868799999998</v>
      </c>
      <c r="O32" s="1">
        <v>247485</v>
      </c>
      <c r="P32" s="1">
        <v>1.5</v>
      </c>
      <c r="Q32" s="1">
        <v>1.4</v>
      </c>
      <c r="R32" s="1">
        <v>0.59199999999999997</v>
      </c>
      <c r="S32" s="1">
        <v>10.8</v>
      </c>
      <c r="T32" s="1">
        <v>0</v>
      </c>
      <c r="U32" s="1">
        <v>0</v>
      </c>
      <c r="V32" s="1">
        <v>1</v>
      </c>
      <c r="W32" s="1">
        <v>0</v>
      </c>
      <c r="X32" s="1">
        <v>0</v>
      </c>
      <c r="Y32" s="1">
        <v>0</v>
      </c>
      <c r="Z32" s="1">
        <v>71.400000000000006</v>
      </c>
      <c r="AA32" s="7">
        <f t="shared" si="0"/>
        <v>67.227787811426921</v>
      </c>
      <c r="AB32" s="7">
        <f t="shared" si="1"/>
        <v>17.407354546477805</v>
      </c>
      <c r="AC32" s="7">
        <f t="shared" si="2"/>
        <v>4.1722121885730843</v>
      </c>
      <c r="AD32" s="7">
        <f t="shared" si="3"/>
        <v>2.8977417046147513</v>
      </c>
    </row>
    <row r="33" spans="1:30" x14ac:dyDescent="0.25">
      <c r="A33" s="1">
        <v>1</v>
      </c>
      <c r="B33" s="1">
        <v>633</v>
      </c>
      <c r="C33" s="1">
        <v>4</v>
      </c>
      <c r="D33" s="1">
        <v>2.69</v>
      </c>
      <c r="E33" s="7">
        <v>9.1843271699999995</v>
      </c>
      <c r="F33" s="7">
        <v>9</v>
      </c>
      <c r="G33" s="1">
        <v>2</v>
      </c>
      <c r="H33" s="1">
        <v>28.3</v>
      </c>
      <c r="I33" s="1">
        <v>6</v>
      </c>
      <c r="J33" s="1">
        <v>87</v>
      </c>
      <c r="K33" s="1">
        <v>8.4700000000000006</v>
      </c>
      <c r="L33" s="1">
        <v>88</v>
      </c>
      <c r="M33" s="1">
        <v>30</v>
      </c>
      <c r="N33" s="7">
        <v>918.43271700000003</v>
      </c>
      <c r="O33" s="1">
        <v>1982287</v>
      </c>
      <c r="P33" s="1">
        <v>8.4</v>
      </c>
      <c r="Q33" s="1">
        <v>8.3000000000000007</v>
      </c>
      <c r="R33" s="1">
        <v>0.44</v>
      </c>
      <c r="S33" s="1">
        <v>10.6</v>
      </c>
      <c r="T33" s="1">
        <v>1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46.2</v>
      </c>
      <c r="AA33" s="7">
        <f t="shared" si="0"/>
        <v>46.701387376582417</v>
      </c>
      <c r="AB33" s="7">
        <f t="shared" si="1"/>
        <v>0.25138930139619581</v>
      </c>
      <c r="AC33" s="7">
        <f t="shared" si="2"/>
        <v>0.50138737658241439</v>
      </c>
      <c r="AD33" s="7">
        <f t="shared" si="3"/>
        <v>552.14305906988398</v>
      </c>
    </row>
    <row r="34" spans="1:30" x14ac:dyDescent="0.25">
      <c r="A34" s="1">
        <v>1</v>
      </c>
      <c r="B34" s="1">
        <v>322</v>
      </c>
      <c r="C34" s="1">
        <v>2</v>
      </c>
      <c r="D34" s="1">
        <v>1.03</v>
      </c>
      <c r="E34" s="7">
        <v>13.46662004</v>
      </c>
      <c r="F34" s="7">
        <v>92</v>
      </c>
      <c r="G34" s="1">
        <v>50</v>
      </c>
      <c r="H34" s="1">
        <v>29</v>
      </c>
      <c r="I34" s="1">
        <v>2</v>
      </c>
      <c r="J34" s="1">
        <v>62</v>
      </c>
      <c r="K34" s="1">
        <v>5.45</v>
      </c>
      <c r="L34" s="1">
        <v>62</v>
      </c>
      <c r="M34" s="1">
        <v>4.3</v>
      </c>
      <c r="N34" s="7">
        <v>792.15412000000003</v>
      </c>
      <c r="O34" s="1">
        <v>746221</v>
      </c>
      <c r="P34" s="1">
        <v>6.2</v>
      </c>
      <c r="Q34" s="1">
        <v>6</v>
      </c>
      <c r="R34" s="1">
        <v>0.372</v>
      </c>
      <c r="S34" s="1">
        <v>3.3</v>
      </c>
      <c r="T34" s="1">
        <v>1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57.9</v>
      </c>
      <c r="AA34" s="7">
        <f t="shared" si="0"/>
        <v>54.299604293031706</v>
      </c>
      <c r="AB34" s="7">
        <f t="shared" si="1"/>
        <v>12.962849246755711</v>
      </c>
      <c r="AC34" s="7">
        <f t="shared" si="2"/>
        <v>3.6003957069682926</v>
      </c>
      <c r="AD34" s="7">
        <f t="shared" si="3"/>
        <v>139.18630457886619</v>
      </c>
    </row>
    <row r="35" spans="1:30" x14ac:dyDescent="0.25">
      <c r="A35" s="1">
        <v>1</v>
      </c>
      <c r="B35" s="1">
        <v>82</v>
      </c>
      <c r="C35" s="1">
        <v>0</v>
      </c>
      <c r="D35" s="1">
        <v>13.32</v>
      </c>
      <c r="E35" s="7">
        <v>8040.2204439999996</v>
      </c>
      <c r="F35" s="7">
        <v>92</v>
      </c>
      <c r="G35" s="1">
        <v>334</v>
      </c>
      <c r="H35" s="1">
        <v>54.4</v>
      </c>
      <c r="I35" s="1">
        <v>0</v>
      </c>
      <c r="J35" s="1">
        <v>89</v>
      </c>
      <c r="K35" s="1">
        <v>7.34</v>
      </c>
      <c r="L35" s="1">
        <v>89</v>
      </c>
      <c r="M35" s="1">
        <v>0.1</v>
      </c>
      <c r="N35" s="7">
        <v>47631.637699999999</v>
      </c>
      <c r="O35" s="1">
        <v>47262</v>
      </c>
      <c r="P35" s="1">
        <v>0.3</v>
      </c>
      <c r="Q35" s="1">
        <v>0.2</v>
      </c>
      <c r="R35" s="1">
        <v>0.88</v>
      </c>
      <c r="S35" s="1">
        <v>17.100000000000001</v>
      </c>
      <c r="T35" s="1">
        <v>0</v>
      </c>
      <c r="U35" s="1">
        <v>0</v>
      </c>
      <c r="V35" s="1">
        <v>0</v>
      </c>
      <c r="W35" s="1">
        <v>0</v>
      </c>
      <c r="X35" s="1">
        <v>1</v>
      </c>
      <c r="Y35" s="1">
        <v>1</v>
      </c>
      <c r="Z35" s="1">
        <v>78.3</v>
      </c>
      <c r="AA35" s="7">
        <f t="shared" si="0"/>
        <v>81.626569715929492</v>
      </c>
      <c r="AB35" s="7">
        <f t="shared" si="1"/>
        <v>11.066066074939238</v>
      </c>
      <c r="AC35" s="7">
        <f t="shared" si="2"/>
        <v>3.3265697159294945</v>
      </c>
      <c r="AD35" s="7">
        <f t="shared" si="3"/>
        <v>73.999142902219518</v>
      </c>
    </row>
    <row r="36" spans="1:30" x14ac:dyDescent="0.25">
      <c r="A36" s="1">
        <v>1</v>
      </c>
      <c r="B36" s="1">
        <v>85</v>
      </c>
      <c r="C36" s="1">
        <v>0</v>
      </c>
      <c r="D36" s="1">
        <v>12.4</v>
      </c>
      <c r="E36" s="7">
        <v>5992.5880289999996</v>
      </c>
      <c r="F36" s="7">
        <v>86</v>
      </c>
      <c r="G36" s="1">
        <v>9</v>
      </c>
      <c r="H36" s="1">
        <v>52.7</v>
      </c>
      <c r="I36" s="1">
        <v>0</v>
      </c>
      <c r="J36" s="1">
        <v>86</v>
      </c>
      <c r="K36" s="1">
        <v>1.53</v>
      </c>
      <c r="L36" s="1">
        <v>86</v>
      </c>
      <c r="M36" s="1">
        <v>0.1</v>
      </c>
      <c r="N36" s="7">
        <v>38242.425199999998</v>
      </c>
      <c r="O36" s="1">
        <v>8227829</v>
      </c>
      <c r="P36" s="1">
        <v>1.7</v>
      </c>
      <c r="Q36" s="1">
        <v>1.9</v>
      </c>
      <c r="R36" s="1">
        <v>0.84799999999999998</v>
      </c>
      <c r="S36" s="1">
        <v>14.9</v>
      </c>
      <c r="T36" s="1">
        <v>0</v>
      </c>
      <c r="U36" s="1">
        <v>0</v>
      </c>
      <c r="V36" s="1">
        <v>0</v>
      </c>
      <c r="W36" s="1">
        <v>0</v>
      </c>
      <c r="X36" s="1">
        <v>1</v>
      </c>
      <c r="Y36" s="1">
        <v>1</v>
      </c>
      <c r="Z36" s="1">
        <v>79.400000000000006</v>
      </c>
      <c r="AA36" s="7">
        <f t="shared" si="0"/>
        <v>78.811684390014364</v>
      </c>
      <c r="AB36" s="7">
        <f t="shared" si="1"/>
        <v>0.34611525695277817</v>
      </c>
      <c r="AC36" s="7">
        <f t="shared" si="2"/>
        <v>0.58831560998564214</v>
      </c>
      <c r="AD36" s="7">
        <f t="shared" si="3"/>
        <v>94.134148890243623</v>
      </c>
    </row>
    <row r="37" spans="1:30" x14ac:dyDescent="0.25">
      <c r="A37" s="1">
        <v>1</v>
      </c>
      <c r="B37" s="1">
        <v>99</v>
      </c>
      <c r="C37" s="1">
        <v>3</v>
      </c>
      <c r="D37" s="1">
        <v>13.49</v>
      </c>
      <c r="E37" s="7">
        <v>4572.4419630000002</v>
      </c>
      <c r="F37" s="7">
        <v>28</v>
      </c>
      <c r="G37" s="1">
        <v>0</v>
      </c>
      <c r="H37" s="1">
        <v>56.4</v>
      </c>
      <c r="I37" s="1">
        <v>4</v>
      </c>
      <c r="J37" s="1">
        <v>96</v>
      </c>
      <c r="K37" s="1">
        <v>1.43</v>
      </c>
      <c r="L37" s="1">
        <v>97</v>
      </c>
      <c r="M37" s="1">
        <v>0.1</v>
      </c>
      <c r="N37" s="7">
        <v>29691.18158</v>
      </c>
      <c r="O37" s="1">
        <v>62244884</v>
      </c>
      <c r="P37" s="1">
        <v>0.6</v>
      </c>
      <c r="Q37" s="1">
        <v>0.6</v>
      </c>
      <c r="R37" s="1">
        <v>0.85199999999999998</v>
      </c>
      <c r="S37" s="1">
        <v>15.4</v>
      </c>
      <c r="T37" s="1">
        <v>0</v>
      </c>
      <c r="U37" s="1">
        <v>0</v>
      </c>
      <c r="V37" s="1">
        <v>0</v>
      </c>
      <c r="W37" s="1">
        <v>0</v>
      </c>
      <c r="X37" s="1">
        <v>1</v>
      </c>
      <c r="Y37" s="1">
        <v>0</v>
      </c>
      <c r="Z37" s="1">
        <v>79.3</v>
      </c>
      <c r="AA37" s="7">
        <f t="shared" si="0"/>
        <v>77.683612990261508</v>
      </c>
      <c r="AB37" s="7">
        <f t="shared" si="1"/>
        <v>2.6127069652513333</v>
      </c>
      <c r="AC37" s="7">
        <f t="shared" si="2"/>
        <v>1.6163870097384887</v>
      </c>
      <c r="AD37" s="7">
        <f t="shared" si="3"/>
        <v>92.20369380042311</v>
      </c>
    </row>
    <row r="38" spans="1:30" x14ac:dyDescent="0.25">
      <c r="A38" s="1">
        <v>1</v>
      </c>
      <c r="B38" s="1">
        <v>145</v>
      </c>
      <c r="C38" s="1">
        <v>20</v>
      </c>
      <c r="D38" s="1">
        <v>0.36</v>
      </c>
      <c r="E38" s="7">
        <v>148.51198429999999</v>
      </c>
      <c r="F38" s="7">
        <v>92</v>
      </c>
      <c r="G38" s="1">
        <v>5862</v>
      </c>
      <c r="H38" s="1">
        <v>46.1</v>
      </c>
      <c r="I38" s="1">
        <v>23</v>
      </c>
      <c r="J38" s="1">
        <v>86</v>
      </c>
      <c r="K38" s="1">
        <v>3.73</v>
      </c>
      <c r="L38" s="1">
        <v>86</v>
      </c>
      <c r="M38" s="1">
        <v>0.1</v>
      </c>
      <c r="N38" s="7">
        <v>1774.33673</v>
      </c>
      <c r="O38" s="1">
        <v>3199546</v>
      </c>
      <c r="P38" s="1">
        <v>6.3</v>
      </c>
      <c r="Q38" s="1">
        <v>6.2</v>
      </c>
      <c r="R38" s="1">
        <v>0.65300000000000002</v>
      </c>
      <c r="S38" s="1">
        <v>11.1</v>
      </c>
      <c r="T38" s="1">
        <v>1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71.599999999999994</v>
      </c>
      <c r="AA38" s="7">
        <f t="shared" si="0"/>
        <v>66.36520498884056</v>
      </c>
      <c r="AB38" s="7">
        <f t="shared" si="1"/>
        <v>27.403078808859703</v>
      </c>
      <c r="AC38" s="7">
        <f t="shared" si="2"/>
        <v>5.2347950111594344</v>
      </c>
      <c r="AD38" s="7">
        <f t="shared" si="3"/>
        <v>3.6186518842554301</v>
      </c>
    </row>
    <row r="39" spans="1:30" x14ac:dyDescent="0.25">
      <c r="A39" s="1">
        <v>1</v>
      </c>
      <c r="B39" s="1">
        <v>336</v>
      </c>
      <c r="C39" s="1">
        <v>22</v>
      </c>
      <c r="D39" s="1">
        <v>3.83</v>
      </c>
      <c r="E39" s="7">
        <v>0</v>
      </c>
      <c r="F39" s="7">
        <v>87</v>
      </c>
      <c r="G39" s="1">
        <v>0</v>
      </c>
      <c r="H39" s="1">
        <v>31.8</v>
      </c>
      <c r="I39" s="1">
        <v>32</v>
      </c>
      <c r="J39" s="1">
        <v>88</v>
      </c>
      <c r="K39" s="1">
        <v>5.78</v>
      </c>
      <c r="L39" s="1">
        <v>87</v>
      </c>
      <c r="M39" s="1">
        <v>6.2</v>
      </c>
      <c r="N39" s="7">
        <v>118.69383000000001</v>
      </c>
      <c r="O39" s="1">
        <v>15777451</v>
      </c>
      <c r="P39" s="1">
        <v>5.6</v>
      </c>
      <c r="Q39" s="1">
        <v>5.5</v>
      </c>
      <c r="R39" s="1">
        <v>0.50700000000000001</v>
      </c>
      <c r="S39" s="1">
        <v>10.3</v>
      </c>
      <c r="T39" s="1">
        <v>1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67</v>
      </c>
      <c r="AA39" s="7">
        <f t="shared" si="0"/>
        <v>59.545348494118372</v>
      </c>
      <c r="AB39" s="7">
        <f t="shared" si="1"/>
        <v>55.571829074143231</v>
      </c>
      <c r="AC39" s="7">
        <f t="shared" si="2"/>
        <v>7.4546515058816283</v>
      </c>
      <c r="AD39" s="7">
        <f t="shared" si="3"/>
        <v>7.2777177525188996</v>
      </c>
    </row>
    <row r="40" spans="1:30" x14ac:dyDescent="0.25">
      <c r="A40" s="1">
        <v>1</v>
      </c>
      <c r="B40" s="1">
        <v>147</v>
      </c>
      <c r="C40" s="1">
        <v>32</v>
      </c>
      <c r="D40" s="1">
        <v>0.01</v>
      </c>
      <c r="E40" s="7">
        <v>429.66250830000001</v>
      </c>
      <c r="F40" s="7">
        <v>61</v>
      </c>
      <c r="G40" s="1">
        <v>15</v>
      </c>
      <c r="H40" s="1">
        <v>57.2</v>
      </c>
      <c r="I40" s="1">
        <v>39</v>
      </c>
      <c r="J40" s="1">
        <v>7</v>
      </c>
      <c r="K40" s="1">
        <v>5.26</v>
      </c>
      <c r="L40" s="1">
        <v>69</v>
      </c>
      <c r="M40" s="1">
        <v>0.1</v>
      </c>
      <c r="N40" s="7">
        <v>6651.1224199999997</v>
      </c>
      <c r="O40" s="1">
        <v>32776571</v>
      </c>
      <c r="P40" s="1">
        <v>5.3</v>
      </c>
      <c r="Q40" s="1">
        <v>5.0999999999999996</v>
      </c>
      <c r="R40" s="1">
        <v>0.65600000000000003</v>
      </c>
      <c r="S40" s="1">
        <v>10.5</v>
      </c>
      <c r="T40" s="1">
        <v>0</v>
      </c>
      <c r="U40" s="1">
        <v>1</v>
      </c>
      <c r="V40" s="1">
        <v>0</v>
      </c>
      <c r="W40" s="1">
        <v>0</v>
      </c>
      <c r="X40" s="1">
        <v>0</v>
      </c>
      <c r="Y40" s="1">
        <v>0</v>
      </c>
      <c r="Z40" s="1">
        <v>76</v>
      </c>
      <c r="AA40" s="7">
        <f t="shared" si="0"/>
        <v>68.494668753399921</v>
      </c>
      <c r="AB40" s="7">
        <f t="shared" si="1"/>
        <v>56.329997121191496</v>
      </c>
      <c r="AC40" s="7">
        <f t="shared" si="2"/>
        <v>7.505331246600079</v>
      </c>
      <c r="AD40" s="7">
        <f t="shared" si="3"/>
        <v>39.718675836351281</v>
      </c>
    </row>
    <row r="41" spans="1:30" x14ac:dyDescent="0.25">
      <c r="A41" s="1">
        <v>1</v>
      </c>
      <c r="B41" s="1">
        <v>11</v>
      </c>
      <c r="C41" s="1">
        <v>0</v>
      </c>
      <c r="D41" s="1">
        <v>3.84</v>
      </c>
      <c r="E41" s="7">
        <v>151.13993009999999</v>
      </c>
      <c r="F41" s="7">
        <v>92</v>
      </c>
      <c r="G41" s="1">
        <v>28</v>
      </c>
      <c r="H41" s="1">
        <v>48.8</v>
      </c>
      <c r="I41" s="1">
        <v>0</v>
      </c>
      <c r="J41" s="1">
        <v>86</v>
      </c>
      <c r="K41" s="1">
        <v>7.1</v>
      </c>
      <c r="L41" s="1">
        <v>8</v>
      </c>
      <c r="M41" s="1">
        <v>0.1</v>
      </c>
      <c r="N41" s="7">
        <v>1761.5376470000001</v>
      </c>
      <c r="O41" s="1">
        <v>377587</v>
      </c>
      <c r="P41" s="1">
        <v>3.1</v>
      </c>
      <c r="Q41" s="1">
        <v>3.1</v>
      </c>
      <c r="R41" s="1">
        <v>0</v>
      </c>
      <c r="S41" s="1">
        <v>11.9</v>
      </c>
      <c r="T41" s="1">
        <v>0</v>
      </c>
      <c r="U41" s="1">
        <v>0</v>
      </c>
      <c r="V41" s="1">
        <v>0</v>
      </c>
      <c r="W41" s="1">
        <v>0</v>
      </c>
      <c r="X41" s="1">
        <v>1</v>
      </c>
      <c r="Y41" s="1">
        <v>0</v>
      </c>
      <c r="Z41" s="1">
        <v>75.400000000000006</v>
      </c>
      <c r="AA41" s="7">
        <f t="shared" si="0"/>
        <v>67.814093884079597</v>
      </c>
      <c r="AB41" s="7">
        <f t="shared" si="1"/>
        <v>57.545971599558662</v>
      </c>
      <c r="AC41" s="7">
        <f t="shared" si="2"/>
        <v>7.5859061159204089</v>
      </c>
      <c r="AD41" s="7">
        <f t="shared" si="3"/>
        <v>32.515945297429191</v>
      </c>
    </row>
    <row r="42" spans="1:30" x14ac:dyDescent="0.25">
      <c r="A42" s="1">
        <v>1</v>
      </c>
      <c r="B42" s="1">
        <v>184</v>
      </c>
      <c r="C42" s="1">
        <v>18</v>
      </c>
      <c r="D42" s="1">
        <v>0.01</v>
      </c>
      <c r="E42" s="7">
        <v>16.714062949999999</v>
      </c>
      <c r="F42" s="7">
        <v>99</v>
      </c>
      <c r="G42" s="1">
        <v>0</v>
      </c>
      <c r="H42" s="1">
        <v>42.2</v>
      </c>
      <c r="I42" s="1">
        <v>21</v>
      </c>
      <c r="J42" s="1">
        <v>99</v>
      </c>
      <c r="K42" s="1">
        <v>6.49</v>
      </c>
      <c r="L42" s="1">
        <v>99</v>
      </c>
      <c r="M42" s="1">
        <v>0.1</v>
      </c>
      <c r="N42" s="7">
        <v>174.468298</v>
      </c>
      <c r="O42" s="1">
        <v>297745</v>
      </c>
      <c r="P42" s="1">
        <v>3</v>
      </c>
      <c r="Q42" s="1">
        <v>3.1</v>
      </c>
      <c r="R42" s="1">
        <v>0.67300000000000004</v>
      </c>
      <c r="S42" s="1">
        <v>12</v>
      </c>
      <c r="T42" s="1">
        <v>0</v>
      </c>
      <c r="U42" s="1">
        <v>1</v>
      </c>
      <c r="V42" s="1">
        <v>0</v>
      </c>
      <c r="W42" s="1">
        <v>0</v>
      </c>
      <c r="X42" s="1">
        <v>0</v>
      </c>
      <c r="Y42" s="1">
        <v>0</v>
      </c>
      <c r="Z42" s="1">
        <v>68.8</v>
      </c>
      <c r="AA42" s="7">
        <f t="shared" si="0"/>
        <v>71.915578200427149</v>
      </c>
      <c r="AB42" s="7">
        <f t="shared" si="1"/>
        <v>9.7068275229768872</v>
      </c>
      <c r="AC42" s="7">
        <f t="shared" si="2"/>
        <v>3.1155782004271515</v>
      </c>
      <c r="AD42" s="7">
        <f t="shared" si="3"/>
        <v>0.80590936928538148</v>
      </c>
    </row>
    <row r="43" spans="1:30" x14ac:dyDescent="0.25">
      <c r="A43" s="1">
        <v>1</v>
      </c>
      <c r="B43" s="1">
        <v>191</v>
      </c>
      <c r="C43" s="1">
        <v>0</v>
      </c>
      <c r="D43" s="1">
        <v>5.53</v>
      </c>
      <c r="E43" s="7">
        <v>78.722161270000001</v>
      </c>
      <c r="F43" s="7">
        <v>76</v>
      </c>
      <c r="G43" s="1">
        <v>0</v>
      </c>
      <c r="H43" s="1">
        <v>36</v>
      </c>
      <c r="I43" s="1">
        <v>1</v>
      </c>
      <c r="J43" s="1">
        <v>91</v>
      </c>
      <c r="K43" s="1">
        <v>5.13</v>
      </c>
      <c r="L43" s="1">
        <v>91</v>
      </c>
      <c r="M43" s="1">
        <v>0.5</v>
      </c>
      <c r="N43" s="7">
        <v>884.51866600000005</v>
      </c>
      <c r="O43" s="1">
        <v>128452</v>
      </c>
      <c r="P43" s="1">
        <v>6.4</v>
      </c>
      <c r="Q43" s="1">
        <v>6.9</v>
      </c>
      <c r="R43" s="1">
        <v>0.72899999999999998</v>
      </c>
      <c r="S43" s="1">
        <v>12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69.3</v>
      </c>
      <c r="AA43" s="7">
        <f t="shared" si="0"/>
        <v>71.931732374240909</v>
      </c>
      <c r="AB43" s="7">
        <f t="shared" si="1"/>
        <v>6.9260152896277054</v>
      </c>
      <c r="AC43" s="7">
        <f t="shared" si="2"/>
        <v>2.6317323742409116</v>
      </c>
      <c r="AD43" s="7">
        <f t="shared" si="3"/>
        <v>0.15818481838717782</v>
      </c>
    </row>
    <row r="44" spans="1:30" x14ac:dyDescent="0.25">
      <c r="A44" s="1">
        <v>1</v>
      </c>
      <c r="B44" s="1">
        <v>175</v>
      </c>
      <c r="C44" s="1">
        <v>1</v>
      </c>
      <c r="D44" s="1">
        <v>10.68</v>
      </c>
      <c r="E44" s="7">
        <v>0</v>
      </c>
      <c r="F44" s="7">
        <v>94</v>
      </c>
      <c r="G44" s="1">
        <v>11</v>
      </c>
      <c r="H44" s="1">
        <v>51.5</v>
      </c>
      <c r="I44" s="1">
        <v>1</v>
      </c>
      <c r="J44" s="1">
        <v>92</v>
      </c>
      <c r="K44" s="1">
        <v>11.87</v>
      </c>
      <c r="L44" s="1">
        <v>92</v>
      </c>
      <c r="M44" s="1">
        <v>0.1</v>
      </c>
      <c r="N44" s="7">
        <v>2327.5832399999999</v>
      </c>
      <c r="O44" s="1">
        <v>1626932</v>
      </c>
      <c r="P44" s="1">
        <v>2.7</v>
      </c>
      <c r="Q44" s="1">
        <v>2.9</v>
      </c>
      <c r="R44" s="1">
        <v>0.68799999999999994</v>
      </c>
      <c r="S44" s="1">
        <v>12.6</v>
      </c>
      <c r="T44" s="1">
        <v>0</v>
      </c>
      <c r="U44" s="1">
        <v>0</v>
      </c>
      <c r="V44" s="1">
        <v>0</v>
      </c>
      <c r="W44" s="1">
        <v>0</v>
      </c>
      <c r="X44" s="1">
        <v>1</v>
      </c>
      <c r="Y44" s="1">
        <v>0</v>
      </c>
      <c r="Z44" s="1">
        <v>79</v>
      </c>
      <c r="AA44" s="7">
        <f t="shared" si="0"/>
        <v>72.193081507995672</v>
      </c>
      <c r="AB44" s="7">
        <f t="shared" si="1"/>
        <v>46.33413935679048</v>
      </c>
      <c r="AC44" s="7">
        <f t="shared" si="2"/>
        <v>6.8069184920043284</v>
      </c>
      <c r="AD44" s="7">
        <f t="shared" si="3"/>
        <v>86.532328530962076</v>
      </c>
    </row>
    <row r="45" spans="1:30" x14ac:dyDescent="0.25">
      <c r="A45" s="1">
        <v>1</v>
      </c>
      <c r="B45" s="1">
        <v>122</v>
      </c>
      <c r="C45" s="1">
        <v>1</v>
      </c>
      <c r="D45" s="1">
        <v>9.16</v>
      </c>
      <c r="E45" s="7">
        <v>880.64033670000003</v>
      </c>
      <c r="F45" s="7">
        <v>91</v>
      </c>
      <c r="G45" s="1">
        <v>1</v>
      </c>
      <c r="H45" s="1">
        <v>58.9</v>
      </c>
      <c r="I45" s="1">
        <v>1</v>
      </c>
      <c r="J45" s="1">
        <v>97</v>
      </c>
      <c r="K45" s="1">
        <v>1.1200000000000001</v>
      </c>
      <c r="L45" s="1">
        <v>95</v>
      </c>
      <c r="M45" s="1">
        <v>0.1</v>
      </c>
      <c r="N45" s="7">
        <v>6353.8263829999996</v>
      </c>
      <c r="O45" s="1">
        <v>7164132</v>
      </c>
      <c r="P45" s="1">
        <v>2.1</v>
      </c>
      <c r="Q45" s="1">
        <v>2.1</v>
      </c>
      <c r="R45" s="1">
        <v>0.76600000000000001</v>
      </c>
      <c r="S45" s="1">
        <v>14.1</v>
      </c>
      <c r="T45" s="1">
        <v>0</v>
      </c>
      <c r="U45" s="1">
        <v>0</v>
      </c>
      <c r="V45" s="1">
        <v>0</v>
      </c>
      <c r="W45" s="1">
        <v>0</v>
      </c>
      <c r="X45" s="1">
        <v>1</v>
      </c>
      <c r="Y45" s="1">
        <v>0</v>
      </c>
      <c r="Z45" s="1">
        <v>75.3</v>
      </c>
      <c r="AA45" s="7">
        <f t="shared" si="0"/>
        <v>74.109064876699478</v>
      </c>
      <c r="AB45" s="7">
        <f t="shared" si="1"/>
        <v>1.4183264679108238</v>
      </c>
      <c r="AC45" s="7">
        <f t="shared" si="2"/>
        <v>1.1909351233005196</v>
      </c>
      <c r="AD45" s="7">
        <f t="shared" si="3"/>
        <v>31.385490207608733</v>
      </c>
    </row>
    <row r="46" spans="1:30" x14ac:dyDescent="0.25">
      <c r="A46" s="1">
        <v>1</v>
      </c>
      <c r="B46" s="1">
        <v>268</v>
      </c>
      <c r="C46" s="1">
        <v>2</v>
      </c>
      <c r="D46" s="1">
        <v>0.01</v>
      </c>
      <c r="E46" s="7">
        <v>662.80219399999999</v>
      </c>
      <c r="F46" s="7">
        <v>95</v>
      </c>
      <c r="G46" s="1">
        <v>1</v>
      </c>
      <c r="H46" s="1">
        <v>37.299999999999997</v>
      </c>
      <c r="I46" s="1">
        <v>2</v>
      </c>
      <c r="J46" s="1">
        <v>96</v>
      </c>
      <c r="K46" s="1">
        <v>5.41</v>
      </c>
      <c r="L46" s="1">
        <v>95</v>
      </c>
      <c r="M46" s="1">
        <v>2.2999999999999998</v>
      </c>
      <c r="N46" s="7">
        <v>7497.7623759999997</v>
      </c>
      <c r="O46" s="1">
        <v>2168573</v>
      </c>
      <c r="P46" s="1">
        <v>6.7</v>
      </c>
      <c r="Q46" s="1">
        <v>6.4</v>
      </c>
      <c r="R46" s="1">
        <v>0.69699999999999995</v>
      </c>
      <c r="S46" s="1">
        <v>12.6</v>
      </c>
      <c r="T46" s="1">
        <v>1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65.099999999999994</v>
      </c>
      <c r="AA46" s="7">
        <f t="shared" si="0"/>
        <v>65.417022023196523</v>
      </c>
      <c r="AB46" s="7">
        <f t="shared" si="1"/>
        <v>0.10050296319162047</v>
      </c>
      <c r="AC46" s="7">
        <f t="shared" si="2"/>
        <v>0.31702202319652883</v>
      </c>
      <c r="AD46" s="7">
        <f t="shared" si="3"/>
        <v>21.139071045932116</v>
      </c>
    </row>
    <row r="47" spans="1:30" x14ac:dyDescent="0.25">
      <c r="A47" s="1">
        <v>1</v>
      </c>
      <c r="B47" s="1">
        <v>375</v>
      </c>
      <c r="C47" s="1">
        <v>87</v>
      </c>
      <c r="D47" s="1">
        <v>6.35</v>
      </c>
      <c r="E47" s="7">
        <v>184.8213446</v>
      </c>
      <c r="F47" s="7">
        <v>73</v>
      </c>
      <c r="G47" s="1">
        <v>1014</v>
      </c>
      <c r="H47" s="1">
        <v>18.8</v>
      </c>
      <c r="I47" s="1">
        <v>138</v>
      </c>
      <c r="J47" s="1">
        <v>75</v>
      </c>
      <c r="K47" s="1">
        <v>3.38</v>
      </c>
      <c r="L47" s="1">
        <v>73</v>
      </c>
      <c r="M47" s="1">
        <v>2.6</v>
      </c>
      <c r="N47" s="7">
        <v>2878.8371440000001</v>
      </c>
      <c r="O47" s="1">
        <v>2997687</v>
      </c>
      <c r="P47" s="1">
        <v>9.6</v>
      </c>
      <c r="Q47" s="1">
        <v>9.6</v>
      </c>
      <c r="R47" s="1">
        <v>0.45400000000000001</v>
      </c>
      <c r="S47" s="1">
        <v>7.7</v>
      </c>
      <c r="T47" s="1">
        <v>1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48.2</v>
      </c>
      <c r="AA47" s="7">
        <f t="shared" si="0"/>
        <v>55.911894729484722</v>
      </c>
      <c r="AB47" s="7">
        <f t="shared" si="1"/>
        <v>59.473320318654189</v>
      </c>
      <c r="AC47" s="7">
        <f t="shared" si="2"/>
        <v>7.7118947294847189</v>
      </c>
      <c r="AD47" s="7">
        <f t="shared" si="3"/>
        <v>462.15216086629113</v>
      </c>
    </row>
    <row r="48" spans="1:30" x14ac:dyDescent="0.25">
      <c r="A48" s="1">
        <v>1</v>
      </c>
      <c r="B48" s="1">
        <v>51</v>
      </c>
      <c r="C48" s="1">
        <v>17</v>
      </c>
      <c r="D48" s="1">
        <v>1.49</v>
      </c>
      <c r="E48" s="7">
        <v>46.116194409999999</v>
      </c>
      <c r="F48" s="7">
        <v>92</v>
      </c>
      <c r="G48" s="1">
        <v>652</v>
      </c>
      <c r="H48" s="1">
        <v>17.5</v>
      </c>
      <c r="I48" s="1">
        <v>26</v>
      </c>
      <c r="J48" s="1">
        <v>44</v>
      </c>
      <c r="K48" s="1">
        <v>4.3099999999999996</v>
      </c>
      <c r="L48" s="1">
        <v>47</v>
      </c>
      <c r="M48" s="1">
        <v>12.8</v>
      </c>
      <c r="N48" s="7">
        <v>286.25819000000001</v>
      </c>
      <c r="O48" s="1">
        <v>3981665</v>
      </c>
      <c r="P48" s="1">
        <v>1</v>
      </c>
      <c r="Q48" s="1">
        <v>1.1000000000000001</v>
      </c>
      <c r="R48" s="1">
        <v>0.316</v>
      </c>
      <c r="S48" s="1">
        <v>5.6</v>
      </c>
      <c r="T48" s="1">
        <v>1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45.7</v>
      </c>
      <c r="AA48" s="7">
        <f t="shared" si="0"/>
        <v>55.014575947567288</v>
      </c>
      <c r="AB48" s="7">
        <f t="shared" si="1"/>
        <v>86.761325082998979</v>
      </c>
      <c r="AC48" s="7">
        <f t="shared" si="2"/>
        <v>9.3145759475672847</v>
      </c>
      <c r="AD48" s="7">
        <f t="shared" si="3"/>
        <v>575.89078362078214</v>
      </c>
    </row>
    <row r="49" spans="1:30" x14ac:dyDescent="0.25">
      <c r="A49" s="1">
        <v>1</v>
      </c>
      <c r="B49" s="1">
        <v>497</v>
      </c>
      <c r="C49" s="1">
        <v>55</v>
      </c>
      <c r="D49" s="1">
        <v>6.96</v>
      </c>
      <c r="E49" s="7">
        <v>622.04380900000001</v>
      </c>
      <c r="F49" s="7">
        <v>76</v>
      </c>
      <c r="G49" s="1">
        <v>830</v>
      </c>
      <c r="H49" s="1">
        <v>42.9</v>
      </c>
      <c r="I49" s="1">
        <v>83</v>
      </c>
      <c r="J49" s="1">
        <v>73</v>
      </c>
      <c r="K49" s="1">
        <v>7.93</v>
      </c>
      <c r="L49" s="1">
        <v>74</v>
      </c>
      <c r="M49" s="1">
        <v>29.7</v>
      </c>
      <c r="N49" s="7">
        <v>4863.5168800000001</v>
      </c>
      <c r="O49" s="1">
        <v>4717.99</v>
      </c>
      <c r="P49" s="1">
        <v>12.6</v>
      </c>
      <c r="Q49" s="1">
        <v>15</v>
      </c>
      <c r="R49" s="1">
        <v>0.61099999999999999</v>
      </c>
      <c r="S49" s="1">
        <v>12.9</v>
      </c>
      <c r="T49" s="1">
        <v>1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53.7</v>
      </c>
      <c r="AA49" s="7">
        <f t="shared" si="0"/>
        <v>48.383904364333475</v>
      </c>
      <c r="AB49" s="7">
        <f t="shared" si="1"/>
        <v>28.260872807552708</v>
      </c>
      <c r="AC49" s="7">
        <f t="shared" si="2"/>
        <v>5.3160956356665281</v>
      </c>
      <c r="AD49" s="7">
        <f t="shared" si="3"/>
        <v>255.92719080641095</v>
      </c>
    </row>
    <row r="50" spans="1:30" x14ac:dyDescent="0.25">
      <c r="A50" s="1">
        <v>1</v>
      </c>
      <c r="B50" s="1">
        <v>217</v>
      </c>
      <c r="C50" s="1">
        <v>56</v>
      </c>
      <c r="D50" s="1">
        <v>5.0199999999999996</v>
      </c>
      <c r="E50" s="7">
        <v>212.74184880000001</v>
      </c>
      <c r="F50" s="7">
        <v>88</v>
      </c>
      <c r="G50" s="1">
        <v>1536</v>
      </c>
      <c r="H50" s="1">
        <v>23.7</v>
      </c>
      <c r="I50" s="1">
        <v>71</v>
      </c>
      <c r="J50" s="1">
        <v>88</v>
      </c>
      <c r="K50" s="1">
        <v>4.46</v>
      </c>
      <c r="L50" s="1">
        <v>88</v>
      </c>
      <c r="M50" s="1">
        <v>0.1</v>
      </c>
      <c r="N50" s="7">
        <v>2581.8185539999999</v>
      </c>
      <c r="O50" s="1">
        <v>96866642</v>
      </c>
      <c r="P50" s="1">
        <v>1</v>
      </c>
      <c r="Q50" s="1">
        <v>9.6999999999999993</v>
      </c>
      <c r="R50" s="1">
        <v>0.66600000000000004</v>
      </c>
      <c r="S50" s="1">
        <v>11.6</v>
      </c>
      <c r="T50" s="1">
        <v>0</v>
      </c>
      <c r="U50" s="1">
        <v>1</v>
      </c>
      <c r="V50" s="1">
        <v>0</v>
      </c>
      <c r="W50" s="1">
        <v>0</v>
      </c>
      <c r="X50" s="1">
        <v>0</v>
      </c>
      <c r="Y50" s="1">
        <v>0</v>
      </c>
      <c r="Z50" s="1">
        <v>68.099999999999994</v>
      </c>
      <c r="AA50" s="7">
        <f t="shared" si="0"/>
        <v>69.387034809247965</v>
      </c>
      <c r="AB50" s="7">
        <f t="shared" si="1"/>
        <v>1.6564586002159591</v>
      </c>
      <c r="AC50" s="7">
        <f t="shared" si="2"/>
        <v>1.2870348092479702</v>
      </c>
      <c r="AD50" s="7">
        <f t="shared" si="3"/>
        <v>2.5527237405428758</v>
      </c>
    </row>
    <row r="51" spans="1:30" x14ac:dyDescent="0.25">
      <c r="A51" s="1">
        <v>1</v>
      </c>
      <c r="B51" s="1">
        <v>314</v>
      </c>
      <c r="C51" s="1">
        <v>28</v>
      </c>
      <c r="D51" s="1">
        <v>0.01</v>
      </c>
      <c r="E51" s="7">
        <v>196.66757680000001</v>
      </c>
      <c r="F51" s="7">
        <v>86</v>
      </c>
      <c r="G51" s="1">
        <v>9</v>
      </c>
      <c r="H51" s="1">
        <v>22.8</v>
      </c>
      <c r="I51" s="1">
        <v>41</v>
      </c>
      <c r="J51" s="1">
        <v>78</v>
      </c>
      <c r="K51" s="1">
        <v>4.99</v>
      </c>
      <c r="L51" s="1">
        <v>86</v>
      </c>
      <c r="M51" s="1">
        <v>4.3</v>
      </c>
      <c r="N51" s="7">
        <v>1738.8822</v>
      </c>
      <c r="O51" s="1">
        <v>1562974</v>
      </c>
      <c r="P51" s="1">
        <v>6.3</v>
      </c>
      <c r="Q51" s="1">
        <v>6.2</v>
      </c>
      <c r="R51" s="1">
        <v>0.56999999999999995</v>
      </c>
      <c r="S51" s="1">
        <v>12.5</v>
      </c>
      <c r="T51" s="1">
        <v>1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61.1</v>
      </c>
      <c r="AA51" s="7">
        <f t="shared" si="0"/>
        <v>61.638057047963727</v>
      </c>
      <c r="AB51" s="7">
        <f t="shared" si="1"/>
        <v>0.28950538686343896</v>
      </c>
      <c r="AC51" s="7">
        <f t="shared" si="2"/>
        <v>0.53805704796372567</v>
      </c>
      <c r="AD51" s="7">
        <f t="shared" si="3"/>
        <v>73.920867453117651</v>
      </c>
    </row>
    <row r="52" spans="1:30" x14ac:dyDescent="0.25">
      <c r="A52" s="1">
        <v>1</v>
      </c>
      <c r="B52" s="1">
        <v>144</v>
      </c>
      <c r="C52" s="1">
        <v>16</v>
      </c>
      <c r="D52" s="1">
        <v>4.03</v>
      </c>
      <c r="E52" s="7">
        <v>40.537778629999998</v>
      </c>
      <c r="F52" s="7">
        <v>92</v>
      </c>
      <c r="G52" s="1">
        <v>0</v>
      </c>
      <c r="H52" s="1">
        <v>46.7</v>
      </c>
      <c r="I52" s="1">
        <v>20</v>
      </c>
      <c r="J52" s="1">
        <v>95</v>
      </c>
      <c r="K52" s="1">
        <v>4.9400000000000004</v>
      </c>
      <c r="L52" s="1">
        <v>95</v>
      </c>
      <c r="M52" s="1">
        <v>0.4</v>
      </c>
      <c r="N52" s="7">
        <v>259.19295799999998</v>
      </c>
      <c r="O52" s="1">
        <v>2661467</v>
      </c>
      <c r="P52" s="1">
        <v>1.4</v>
      </c>
      <c r="Q52" s="1">
        <v>1.4</v>
      </c>
      <c r="R52" s="1">
        <v>0.68600000000000005</v>
      </c>
      <c r="S52" s="1">
        <v>13.9</v>
      </c>
      <c r="T52" s="1">
        <v>0</v>
      </c>
      <c r="U52" s="1">
        <v>0</v>
      </c>
      <c r="V52" s="1">
        <v>0</v>
      </c>
      <c r="W52" s="1">
        <v>1</v>
      </c>
      <c r="X52" s="1">
        <v>0</v>
      </c>
      <c r="Y52" s="1">
        <v>0</v>
      </c>
      <c r="Z52" s="1">
        <v>72.599999999999994</v>
      </c>
      <c r="AA52" s="7">
        <f t="shared" si="0"/>
        <v>73.537531315392442</v>
      </c>
      <c r="AB52" s="7">
        <f t="shared" si="1"/>
        <v>0.87896496734149387</v>
      </c>
      <c r="AC52" s="7">
        <f t="shared" si="2"/>
        <v>0.93753131539244805</v>
      </c>
      <c r="AD52" s="7">
        <f t="shared" si="3"/>
        <v>8.4232027824590165</v>
      </c>
    </row>
    <row r="53" spans="1:30" x14ac:dyDescent="0.25">
      <c r="A53" s="1">
        <v>1</v>
      </c>
      <c r="B53" s="1">
        <v>473</v>
      </c>
      <c r="C53" s="1">
        <v>65</v>
      </c>
      <c r="D53" s="1">
        <v>3.13</v>
      </c>
      <c r="E53" s="7">
        <v>0</v>
      </c>
      <c r="F53" s="7">
        <v>48</v>
      </c>
      <c r="G53" s="1">
        <v>5882</v>
      </c>
      <c r="H53" s="1">
        <v>2.4</v>
      </c>
      <c r="I53" s="1">
        <v>93</v>
      </c>
      <c r="J53" s="1">
        <v>7</v>
      </c>
      <c r="K53" s="1">
        <v>4.47</v>
      </c>
      <c r="L53" s="1">
        <v>64</v>
      </c>
      <c r="M53" s="1">
        <v>6.9</v>
      </c>
      <c r="N53" s="7">
        <v>2327.5832399999999</v>
      </c>
      <c r="O53" s="1">
        <v>1626932</v>
      </c>
      <c r="P53" s="1">
        <v>7.7</v>
      </c>
      <c r="Q53" s="1">
        <v>7.7</v>
      </c>
      <c r="R53" s="1">
        <v>0.68799999999999994</v>
      </c>
      <c r="S53" s="1">
        <v>12.6</v>
      </c>
      <c r="T53" s="1">
        <v>1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47.7</v>
      </c>
      <c r="AA53" s="7">
        <f t="shared" si="0"/>
        <v>55.124583875173563</v>
      </c>
      <c r="AB53" s="7">
        <f t="shared" si="1"/>
        <v>55.124445719487241</v>
      </c>
      <c r="AC53" s="7">
        <f t="shared" si="2"/>
        <v>7.4245838751735604</v>
      </c>
      <c r="AD53" s="7">
        <f t="shared" si="3"/>
        <v>483.89988541718935</v>
      </c>
    </row>
    <row r="54" spans="1:30" x14ac:dyDescent="0.25">
      <c r="A54" s="1">
        <v>1</v>
      </c>
      <c r="B54" s="1">
        <v>171</v>
      </c>
      <c r="C54" s="1">
        <v>0</v>
      </c>
      <c r="D54" s="1">
        <v>1.76</v>
      </c>
      <c r="E54" s="7">
        <v>0</v>
      </c>
      <c r="F54" s="7">
        <v>88</v>
      </c>
      <c r="G54" s="1">
        <v>0</v>
      </c>
      <c r="H54" s="1">
        <v>66.400000000000006</v>
      </c>
      <c r="I54" s="1">
        <v>0</v>
      </c>
      <c r="J54" s="1">
        <v>85</v>
      </c>
      <c r="K54" s="1">
        <v>13.83</v>
      </c>
      <c r="L54" s="1">
        <v>85</v>
      </c>
      <c r="M54" s="1">
        <v>0.1</v>
      </c>
      <c r="N54" s="7">
        <v>2327.5832399999999</v>
      </c>
      <c r="O54" s="1">
        <v>1626932</v>
      </c>
      <c r="P54" s="1">
        <v>0.2</v>
      </c>
      <c r="Q54" s="1">
        <v>0.2</v>
      </c>
      <c r="R54" s="1">
        <v>0.63300000000000001</v>
      </c>
      <c r="S54" s="1">
        <v>11.5</v>
      </c>
      <c r="T54" s="1">
        <v>0</v>
      </c>
      <c r="U54" s="1">
        <v>0</v>
      </c>
      <c r="V54" s="1">
        <v>1</v>
      </c>
      <c r="W54" s="1">
        <v>0</v>
      </c>
      <c r="X54" s="1">
        <v>0</v>
      </c>
      <c r="Y54" s="1">
        <v>0</v>
      </c>
      <c r="Z54" s="1">
        <v>68.7</v>
      </c>
      <c r="AA54" s="7">
        <f t="shared" si="0"/>
        <v>70.801927053603791</v>
      </c>
      <c r="AB54" s="7">
        <f t="shared" si="1"/>
        <v>4.418097338671501</v>
      </c>
      <c r="AC54" s="7">
        <f t="shared" si="2"/>
        <v>2.101927053603788</v>
      </c>
      <c r="AD54" s="7">
        <f t="shared" si="3"/>
        <v>0.99545427946501086</v>
      </c>
    </row>
    <row r="55" spans="1:30" x14ac:dyDescent="0.25">
      <c r="A55" s="1">
        <v>1</v>
      </c>
      <c r="B55" s="1">
        <v>154</v>
      </c>
      <c r="C55" s="1">
        <v>7</v>
      </c>
      <c r="D55" s="1">
        <v>0.55000000000000004</v>
      </c>
      <c r="E55" s="7">
        <v>42.414911830000001</v>
      </c>
      <c r="F55" s="7">
        <v>51</v>
      </c>
      <c r="G55" s="1">
        <v>1978</v>
      </c>
      <c r="H55" s="1">
        <v>43.6</v>
      </c>
      <c r="I55" s="1">
        <v>8</v>
      </c>
      <c r="J55" s="1">
        <v>79</v>
      </c>
      <c r="K55" s="1">
        <v>6.56</v>
      </c>
      <c r="L55" s="1">
        <v>77</v>
      </c>
      <c r="M55" s="1">
        <v>0.1</v>
      </c>
      <c r="N55" s="7">
        <v>883.64399649999996</v>
      </c>
      <c r="O55" s="1">
        <v>82341</v>
      </c>
      <c r="P55" s="1">
        <v>3</v>
      </c>
      <c r="Q55" s="1">
        <v>3</v>
      </c>
      <c r="R55" s="1">
        <v>0.65900000000000003</v>
      </c>
      <c r="S55" s="1">
        <v>10.8</v>
      </c>
      <c r="T55" s="1">
        <v>0</v>
      </c>
      <c r="U55" s="1">
        <v>1</v>
      </c>
      <c r="V55" s="1">
        <v>0</v>
      </c>
      <c r="W55" s="1">
        <v>0</v>
      </c>
      <c r="X55" s="1">
        <v>0</v>
      </c>
      <c r="Y55" s="1">
        <v>0</v>
      </c>
      <c r="Z55" s="1">
        <v>67.8</v>
      </c>
      <c r="AA55" s="7">
        <f t="shared" si="0"/>
        <v>70.802157811486097</v>
      </c>
      <c r="AB55" s="7">
        <f t="shared" si="1"/>
        <v>9.0129515250670096</v>
      </c>
      <c r="AC55" s="7">
        <f t="shared" si="2"/>
        <v>3.0021578114861001</v>
      </c>
      <c r="AD55" s="7">
        <f t="shared" si="3"/>
        <v>3.601358471081789</v>
      </c>
    </row>
    <row r="56" spans="1:30" x14ac:dyDescent="0.25">
      <c r="A56" s="1">
        <v>1</v>
      </c>
      <c r="B56" s="1">
        <v>167</v>
      </c>
      <c r="C56" s="1">
        <v>14</v>
      </c>
      <c r="D56" s="1">
        <v>3.08</v>
      </c>
      <c r="E56" s="7">
        <v>0</v>
      </c>
      <c r="F56" s="7">
        <v>92</v>
      </c>
      <c r="G56" s="1">
        <v>0</v>
      </c>
      <c r="H56" s="1">
        <v>26.2</v>
      </c>
      <c r="I56" s="1">
        <v>18</v>
      </c>
      <c r="J56" s="1">
        <v>99</v>
      </c>
      <c r="K56" s="1">
        <v>5.78</v>
      </c>
      <c r="L56" s="1">
        <v>64</v>
      </c>
      <c r="M56" s="1">
        <v>0.1</v>
      </c>
      <c r="N56" s="7">
        <v>2327.5832399999999</v>
      </c>
      <c r="O56" s="1">
        <v>1626932</v>
      </c>
      <c r="P56" s="1">
        <v>5.9</v>
      </c>
      <c r="Q56" s="1">
        <v>5.9</v>
      </c>
      <c r="R56" s="1">
        <v>0.68799999999999994</v>
      </c>
      <c r="S56" s="1">
        <v>12.6</v>
      </c>
      <c r="T56" s="1">
        <v>0</v>
      </c>
      <c r="U56" s="1">
        <v>1</v>
      </c>
      <c r="V56" s="1">
        <v>0</v>
      </c>
      <c r="W56" s="1">
        <v>0</v>
      </c>
      <c r="X56" s="1">
        <v>0</v>
      </c>
      <c r="Y56" s="1">
        <v>0</v>
      </c>
      <c r="Z56" s="1">
        <v>67.599999999999994</v>
      </c>
      <c r="AA56" s="7">
        <f t="shared" si="0"/>
        <v>70.481092723274784</v>
      </c>
      <c r="AB56" s="7">
        <f t="shared" si="1"/>
        <v>8.3006952801069467</v>
      </c>
      <c r="AC56" s="7">
        <f t="shared" si="2"/>
        <v>2.88109272327479</v>
      </c>
      <c r="AD56" s="7">
        <f t="shared" si="3"/>
        <v>4.4004482914410818</v>
      </c>
    </row>
    <row r="57" spans="1:30" x14ac:dyDescent="0.25">
      <c r="A57" s="1">
        <v>1</v>
      </c>
      <c r="B57" s="1">
        <v>146</v>
      </c>
      <c r="C57" s="1">
        <v>4</v>
      </c>
      <c r="D57" s="1">
        <v>2.29</v>
      </c>
      <c r="E57" s="7">
        <v>127.6377505</v>
      </c>
      <c r="F57" s="7">
        <v>98</v>
      </c>
      <c r="G57" s="1">
        <v>44</v>
      </c>
      <c r="H57" s="1">
        <v>17.899999999999999</v>
      </c>
      <c r="I57" s="1">
        <v>5</v>
      </c>
      <c r="J57" s="1">
        <v>98</v>
      </c>
      <c r="K57" s="1">
        <v>3.76</v>
      </c>
      <c r="L57" s="1">
        <v>98</v>
      </c>
      <c r="M57" s="1">
        <v>0.1</v>
      </c>
      <c r="N57" s="7">
        <v>1644.816372</v>
      </c>
      <c r="O57" s="1">
        <v>19668</v>
      </c>
      <c r="P57" s="1">
        <v>15.4</v>
      </c>
      <c r="Q57" s="1">
        <v>15.5</v>
      </c>
      <c r="R57" s="1">
        <v>0.72499999999999998</v>
      </c>
      <c r="S57" s="1">
        <v>13.2</v>
      </c>
      <c r="T57" s="1">
        <v>0</v>
      </c>
      <c r="U57" s="1">
        <v>1</v>
      </c>
      <c r="V57" s="1">
        <v>0</v>
      </c>
      <c r="W57" s="1">
        <v>0</v>
      </c>
      <c r="X57" s="1">
        <v>0</v>
      </c>
      <c r="Y57" s="1">
        <v>0</v>
      </c>
      <c r="Z57" s="1">
        <v>73.7</v>
      </c>
      <c r="AA57" s="7">
        <f t="shared" si="0"/>
        <v>71.133448858159213</v>
      </c>
      <c r="AB57" s="7">
        <f t="shared" si="1"/>
        <v>6.587184763684264</v>
      </c>
      <c r="AC57" s="7">
        <f t="shared" si="2"/>
        <v>2.5665511418407903</v>
      </c>
      <c r="AD57" s="7">
        <f t="shared" si="3"/>
        <v>16.018208770483032</v>
      </c>
    </row>
    <row r="58" spans="1:30" x14ac:dyDescent="0.25">
      <c r="A58" s="1">
        <v>1</v>
      </c>
      <c r="B58" s="1">
        <v>89</v>
      </c>
      <c r="C58" s="1">
        <v>3</v>
      </c>
      <c r="D58" s="1">
        <v>12.2</v>
      </c>
      <c r="E58" s="7">
        <v>64.737148939999997</v>
      </c>
      <c r="F58" s="7">
        <v>42</v>
      </c>
      <c r="G58" s="1">
        <v>39</v>
      </c>
      <c r="H58" s="1">
        <v>58.6</v>
      </c>
      <c r="I58" s="1">
        <v>3</v>
      </c>
      <c r="J58" s="1">
        <v>99</v>
      </c>
      <c r="K58" s="1">
        <v>1.45</v>
      </c>
      <c r="L58" s="1">
        <v>98</v>
      </c>
      <c r="M58" s="1">
        <v>0.1</v>
      </c>
      <c r="N58" s="7">
        <v>416.58397000000002</v>
      </c>
      <c r="O58" s="1">
        <v>6416229</v>
      </c>
      <c r="P58" s="1">
        <v>0.6</v>
      </c>
      <c r="Q58" s="1">
        <v>0.6</v>
      </c>
      <c r="R58" s="1">
        <v>0.873</v>
      </c>
      <c r="S58" s="1">
        <v>16.100000000000001</v>
      </c>
      <c r="T58" s="1">
        <v>0</v>
      </c>
      <c r="U58" s="1">
        <v>0</v>
      </c>
      <c r="V58" s="1">
        <v>0</v>
      </c>
      <c r="W58" s="1">
        <v>0</v>
      </c>
      <c r="X58" s="1">
        <v>1</v>
      </c>
      <c r="Y58" s="1">
        <v>0</v>
      </c>
      <c r="Z58" s="1">
        <v>89</v>
      </c>
      <c r="AA58" s="7">
        <f t="shared" si="0"/>
        <v>76.78905234687771</v>
      </c>
      <c r="AB58" s="7">
        <f t="shared" si="1"/>
        <v>149.10724258729275</v>
      </c>
      <c r="AC58" s="7">
        <f t="shared" si="2"/>
        <v>12.21094765312229</v>
      </c>
      <c r="AD58" s="7">
        <f t="shared" si="3"/>
        <v>372.57783751299809</v>
      </c>
    </row>
    <row r="59" spans="1:30" x14ac:dyDescent="0.25">
      <c r="A59" s="1">
        <v>1</v>
      </c>
      <c r="B59" s="1">
        <v>33</v>
      </c>
      <c r="C59" s="1">
        <v>19</v>
      </c>
      <c r="D59" s="1">
        <v>6.1</v>
      </c>
      <c r="E59" s="7">
        <v>50.285582230000003</v>
      </c>
      <c r="F59" s="7">
        <v>92</v>
      </c>
      <c r="G59" s="1">
        <v>0</v>
      </c>
      <c r="H59" s="1">
        <v>35.6</v>
      </c>
      <c r="I59" s="1">
        <v>26</v>
      </c>
      <c r="J59" s="1">
        <v>54</v>
      </c>
      <c r="K59" s="1">
        <v>5.47</v>
      </c>
      <c r="L59" s="1">
        <v>48</v>
      </c>
      <c r="M59" s="1">
        <v>4.8</v>
      </c>
      <c r="N59" s="7">
        <v>393.16327000000001</v>
      </c>
      <c r="O59" s="1">
        <v>8834733</v>
      </c>
      <c r="P59" s="1">
        <v>4.5999999999999996</v>
      </c>
      <c r="Q59" s="1">
        <v>4.7</v>
      </c>
      <c r="R59" s="1">
        <v>0.44400000000000001</v>
      </c>
      <c r="S59" s="1">
        <v>8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59.3</v>
      </c>
      <c r="AA59" s="7">
        <f t="shared" si="0"/>
        <v>66.416918726640489</v>
      </c>
      <c r="AB59" s="7">
        <f t="shared" si="1"/>
        <v>50.650532161606122</v>
      </c>
      <c r="AC59" s="7">
        <f t="shared" si="2"/>
        <v>7.1169187266404919</v>
      </c>
      <c r="AD59" s="7">
        <f t="shared" si="3"/>
        <v>108.11267583635126</v>
      </c>
    </row>
    <row r="60" spans="1:30" x14ac:dyDescent="0.25">
      <c r="A60" s="1">
        <v>1</v>
      </c>
      <c r="B60" s="1">
        <v>196</v>
      </c>
      <c r="C60" s="1">
        <v>0</v>
      </c>
      <c r="D60" s="1">
        <v>4.79</v>
      </c>
      <c r="E60" s="7">
        <v>219.02398360000001</v>
      </c>
      <c r="F60" s="7">
        <v>76</v>
      </c>
      <c r="G60" s="1">
        <v>0</v>
      </c>
      <c r="H60" s="1">
        <v>4.8</v>
      </c>
      <c r="I60" s="1">
        <v>0</v>
      </c>
      <c r="J60" s="1">
        <v>91</v>
      </c>
      <c r="K60" s="1">
        <v>3.98</v>
      </c>
      <c r="L60" s="1">
        <v>91</v>
      </c>
      <c r="M60" s="1">
        <v>0.3</v>
      </c>
      <c r="N60" s="7">
        <v>3364.4237109999999</v>
      </c>
      <c r="O60" s="1">
        <v>247315</v>
      </c>
      <c r="P60" s="1">
        <v>3.8</v>
      </c>
      <c r="Q60" s="1">
        <v>3.7</v>
      </c>
      <c r="R60" s="1">
        <v>0.66800000000000004</v>
      </c>
      <c r="S60" s="1">
        <v>11.7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68.3</v>
      </c>
      <c r="AA60" s="7">
        <f t="shared" si="0"/>
        <v>71.103039780875378</v>
      </c>
      <c r="AB60" s="7">
        <f t="shared" si="1"/>
        <v>7.857032013169901</v>
      </c>
      <c r="AC60" s="7">
        <f t="shared" si="2"/>
        <v>2.8030397808753804</v>
      </c>
      <c r="AD60" s="7">
        <f t="shared" si="3"/>
        <v>1.9536339201835853</v>
      </c>
    </row>
    <row r="61" spans="1:30" x14ac:dyDescent="0.25">
      <c r="A61" s="1">
        <v>1</v>
      </c>
      <c r="B61" s="1">
        <v>278</v>
      </c>
      <c r="C61" s="1">
        <v>55</v>
      </c>
      <c r="D61" s="1">
        <v>0.56999999999999995</v>
      </c>
      <c r="E61" s="7">
        <v>102.1413744</v>
      </c>
      <c r="F61" s="7">
        <v>74</v>
      </c>
      <c r="G61" s="1">
        <v>98</v>
      </c>
      <c r="H61" s="1">
        <v>19.600000000000001</v>
      </c>
      <c r="I61" s="1">
        <v>94</v>
      </c>
      <c r="J61" s="1">
        <v>74</v>
      </c>
      <c r="K61" s="1">
        <v>6.74</v>
      </c>
      <c r="L61" s="1">
        <v>74</v>
      </c>
      <c r="M61" s="1">
        <v>1.6</v>
      </c>
      <c r="N61" s="7">
        <v>689.67842280000002</v>
      </c>
      <c r="O61" s="1">
        <v>14138216</v>
      </c>
      <c r="P61" s="1">
        <v>9.1999999999999993</v>
      </c>
      <c r="Q61" s="1">
        <v>9</v>
      </c>
      <c r="R61" s="1">
        <v>0.36</v>
      </c>
      <c r="S61" s="1">
        <v>5.8</v>
      </c>
      <c r="T61" s="1">
        <v>1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55.5</v>
      </c>
      <c r="AA61" s="7">
        <f t="shared" si="0"/>
        <v>56.979371209764885</v>
      </c>
      <c r="AB61" s="7">
        <f t="shared" si="1"/>
        <v>2.1885391762812194</v>
      </c>
      <c r="AC61" s="7">
        <f t="shared" si="2"/>
        <v>1.479371209764885</v>
      </c>
      <c r="AD61" s="7">
        <f t="shared" si="3"/>
        <v>201.57538242317753</v>
      </c>
    </row>
    <row r="62" spans="1:30" x14ac:dyDescent="0.25">
      <c r="A62" s="1">
        <v>1</v>
      </c>
      <c r="B62" s="1">
        <v>77</v>
      </c>
      <c r="C62" s="1">
        <v>3</v>
      </c>
      <c r="D62" s="1">
        <v>9.7799999999999994</v>
      </c>
      <c r="E62" s="7">
        <v>31.505822040000002</v>
      </c>
      <c r="F62" s="7">
        <v>94</v>
      </c>
      <c r="G62" s="1">
        <v>1457</v>
      </c>
      <c r="H62" s="1">
        <v>55</v>
      </c>
      <c r="I62" s="1">
        <v>3</v>
      </c>
      <c r="J62" s="1">
        <v>97</v>
      </c>
      <c r="K62" s="1">
        <v>7.91</v>
      </c>
      <c r="L62" s="1">
        <v>87</v>
      </c>
      <c r="M62" s="1">
        <v>0.1</v>
      </c>
      <c r="N62" s="7">
        <v>251.24260000000001</v>
      </c>
      <c r="O62" s="1">
        <v>5694218</v>
      </c>
      <c r="P62" s="1">
        <v>0.5</v>
      </c>
      <c r="Q62" s="1">
        <v>0.5</v>
      </c>
      <c r="R62" s="1">
        <v>0.82299999999999995</v>
      </c>
      <c r="S62" s="1">
        <v>14.8</v>
      </c>
      <c r="T62" s="1">
        <v>0</v>
      </c>
      <c r="U62" s="1">
        <v>0</v>
      </c>
      <c r="V62" s="1">
        <v>0</v>
      </c>
      <c r="W62" s="1">
        <v>0</v>
      </c>
      <c r="X62" s="1">
        <v>1</v>
      </c>
      <c r="Y62" s="1">
        <v>1</v>
      </c>
      <c r="Z62" s="1">
        <v>79.400000000000006</v>
      </c>
      <c r="AA62" s="7">
        <f t="shared" si="0"/>
        <v>77.862680715185959</v>
      </c>
      <c r="AB62" s="7">
        <f t="shared" si="1"/>
        <v>2.3633505834611706</v>
      </c>
      <c r="AC62" s="7">
        <f t="shared" si="2"/>
        <v>1.5373192848140462</v>
      </c>
      <c r="AD62" s="7">
        <f t="shared" si="3"/>
        <v>94.134148890243623</v>
      </c>
    </row>
    <row r="63" spans="1:30" x14ac:dyDescent="0.25">
      <c r="A63" s="1">
        <v>1</v>
      </c>
      <c r="B63" s="1">
        <v>193</v>
      </c>
      <c r="C63" s="1">
        <v>1</v>
      </c>
      <c r="D63" s="1">
        <v>12.22</v>
      </c>
      <c r="E63" s="7">
        <v>75.362514059999995</v>
      </c>
      <c r="F63" s="7">
        <v>92</v>
      </c>
      <c r="G63" s="1">
        <v>1</v>
      </c>
      <c r="H63" s="1">
        <v>56.1</v>
      </c>
      <c r="I63" s="1">
        <v>1</v>
      </c>
      <c r="J63" s="1">
        <v>99</v>
      </c>
      <c r="K63" s="1">
        <v>7.6</v>
      </c>
      <c r="L63" s="1">
        <v>99</v>
      </c>
      <c r="M63" s="1">
        <v>0.1</v>
      </c>
      <c r="N63" s="7">
        <v>4623.4671200000003</v>
      </c>
      <c r="O63" s="1">
        <v>121971</v>
      </c>
      <c r="P63" s="1">
        <v>2.2999999999999998</v>
      </c>
      <c r="Q63" s="1">
        <v>2.2999999999999998</v>
      </c>
      <c r="R63" s="1">
        <v>0.76100000000000001</v>
      </c>
      <c r="S63" s="1">
        <v>13.9</v>
      </c>
      <c r="T63" s="1">
        <v>0</v>
      </c>
      <c r="U63" s="1">
        <v>0</v>
      </c>
      <c r="V63" s="1">
        <v>0</v>
      </c>
      <c r="W63" s="1">
        <v>0</v>
      </c>
      <c r="X63" s="1">
        <v>1</v>
      </c>
      <c r="Y63" s="1">
        <v>1</v>
      </c>
      <c r="Z63" s="1">
        <v>71.7</v>
      </c>
      <c r="AA63" s="7">
        <f t="shared" si="0"/>
        <v>75.69593323572704</v>
      </c>
      <c r="AB63" s="7">
        <f t="shared" si="1"/>
        <v>15.967482424387947</v>
      </c>
      <c r="AC63" s="7">
        <f t="shared" si="2"/>
        <v>3.995933235727037</v>
      </c>
      <c r="AD63" s="7">
        <f t="shared" si="3"/>
        <v>4.0091069740758227</v>
      </c>
    </row>
    <row r="64" spans="1:30" x14ac:dyDescent="0.25">
      <c r="A64" s="1">
        <v>1</v>
      </c>
      <c r="B64" s="1">
        <v>75</v>
      </c>
      <c r="C64" s="1">
        <v>0</v>
      </c>
      <c r="D64" s="1">
        <v>12.1</v>
      </c>
      <c r="E64" s="7">
        <v>7423.2287740000002</v>
      </c>
      <c r="F64" s="7">
        <v>86</v>
      </c>
      <c r="G64" s="1">
        <v>52</v>
      </c>
      <c r="H64" s="1">
        <v>55.2</v>
      </c>
      <c r="I64" s="1">
        <v>0</v>
      </c>
      <c r="J64" s="1">
        <v>86</v>
      </c>
      <c r="K64" s="1">
        <v>11.17</v>
      </c>
      <c r="L64" s="1">
        <v>86</v>
      </c>
      <c r="M64" s="1">
        <v>0.1</v>
      </c>
      <c r="N64" s="7">
        <v>46657.629000000001</v>
      </c>
      <c r="O64" s="1">
        <v>836344</v>
      </c>
      <c r="P64" s="1">
        <v>1.7</v>
      </c>
      <c r="Q64" s="1">
        <v>1.9</v>
      </c>
      <c r="R64" s="1">
        <v>0.872</v>
      </c>
      <c r="S64" s="1">
        <v>15.4</v>
      </c>
      <c r="T64" s="1">
        <v>0</v>
      </c>
      <c r="U64" s="1">
        <v>0</v>
      </c>
      <c r="V64" s="1">
        <v>0</v>
      </c>
      <c r="W64" s="1">
        <v>0</v>
      </c>
      <c r="X64" s="1">
        <v>1</v>
      </c>
      <c r="Y64" s="1">
        <v>1</v>
      </c>
      <c r="Z64" s="1">
        <v>84</v>
      </c>
      <c r="AA64" s="7">
        <f t="shared" si="0"/>
        <v>80.781297850281049</v>
      </c>
      <c r="AB64" s="7">
        <f t="shared" si="1"/>
        <v>10.360043528605393</v>
      </c>
      <c r="AC64" s="7">
        <f t="shared" si="2"/>
        <v>3.2187021497189505</v>
      </c>
      <c r="AD64" s="7">
        <f t="shared" si="3"/>
        <v>204.55508302198007</v>
      </c>
    </row>
    <row r="65" spans="1:30" x14ac:dyDescent="0.25">
      <c r="A65" s="1">
        <v>1</v>
      </c>
      <c r="B65" s="1">
        <v>7</v>
      </c>
      <c r="C65" s="1">
        <v>2</v>
      </c>
      <c r="D65" s="1">
        <v>8.4</v>
      </c>
      <c r="E65" s="7">
        <v>8649.6749110000001</v>
      </c>
      <c r="F65" s="7">
        <v>56</v>
      </c>
      <c r="G65" s="1">
        <v>99</v>
      </c>
      <c r="H65" s="1">
        <v>64.099999999999994</v>
      </c>
      <c r="I65" s="1">
        <v>2</v>
      </c>
      <c r="J65" s="1">
        <v>88</v>
      </c>
      <c r="K65" s="1">
        <v>11.2</v>
      </c>
      <c r="L65" s="1">
        <v>89</v>
      </c>
      <c r="M65" s="1">
        <v>0.1</v>
      </c>
      <c r="N65" s="7">
        <v>47447.476199999997</v>
      </c>
      <c r="O65" s="1">
        <v>345274</v>
      </c>
      <c r="P65" s="1">
        <v>0.5</v>
      </c>
      <c r="Q65" s="1">
        <v>0.4</v>
      </c>
      <c r="R65" s="1">
        <v>0.89800000000000002</v>
      </c>
      <c r="S65" s="1">
        <v>15.9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81.2</v>
      </c>
      <c r="AA65" s="7">
        <f t="shared" si="0"/>
        <v>82.508810793338171</v>
      </c>
      <c r="AB65" s="7">
        <f t="shared" si="1"/>
        <v>1.7129856927584843</v>
      </c>
      <c r="AC65" s="7">
        <f t="shared" si="2"/>
        <v>1.3088107933381679</v>
      </c>
      <c r="AD65" s="7">
        <f t="shared" si="3"/>
        <v>132.30234050701006</v>
      </c>
    </row>
    <row r="66" spans="1:30" x14ac:dyDescent="0.25">
      <c r="A66" s="1">
        <v>1</v>
      </c>
      <c r="B66" s="1">
        <v>115</v>
      </c>
      <c r="C66" s="1">
        <v>0</v>
      </c>
      <c r="D66" s="1">
        <v>8.39</v>
      </c>
      <c r="E66" s="7">
        <v>181.50008560000001</v>
      </c>
      <c r="F66" s="7">
        <v>84</v>
      </c>
      <c r="G66" s="1">
        <v>0</v>
      </c>
      <c r="H66" s="1">
        <v>47.7</v>
      </c>
      <c r="I66" s="1">
        <v>0</v>
      </c>
      <c r="J66" s="1">
        <v>85</v>
      </c>
      <c r="K66" s="1">
        <v>5.27</v>
      </c>
      <c r="L66" s="1">
        <v>84</v>
      </c>
      <c r="M66" s="1">
        <v>0.1</v>
      </c>
      <c r="N66" s="7">
        <v>15646.5591</v>
      </c>
      <c r="O66" s="1">
        <v>1626932</v>
      </c>
      <c r="P66" s="1">
        <v>4</v>
      </c>
      <c r="Q66" s="1">
        <v>3.9</v>
      </c>
      <c r="R66" s="1">
        <v>0.76600000000000001</v>
      </c>
      <c r="S66" s="1">
        <v>14.8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74.099999999999994</v>
      </c>
      <c r="AA66" s="7">
        <f t="shared" si="0"/>
        <v>75.615581622263676</v>
      </c>
      <c r="AB66" s="7">
        <f t="shared" si="1"/>
        <v>2.2969876537434128</v>
      </c>
      <c r="AC66" s="7">
        <f t="shared" si="2"/>
        <v>1.5155816222636815</v>
      </c>
      <c r="AD66" s="7">
        <f t="shared" si="3"/>
        <v>19.380029129764399</v>
      </c>
    </row>
    <row r="67" spans="1:30" x14ac:dyDescent="0.25">
      <c r="A67" s="1">
        <v>1</v>
      </c>
      <c r="B67" s="1">
        <v>157</v>
      </c>
      <c r="C67" s="1">
        <v>1</v>
      </c>
      <c r="D67" s="1">
        <v>10.199999999999999</v>
      </c>
      <c r="E67" s="7">
        <v>33.267781339999999</v>
      </c>
      <c r="F67" s="7">
        <v>88</v>
      </c>
      <c r="G67" s="1">
        <v>0</v>
      </c>
      <c r="H67" s="1">
        <v>58.1</v>
      </c>
      <c r="I67" s="1">
        <v>1</v>
      </c>
      <c r="J67" s="1">
        <v>94</v>
      </c>
      <c r="K67" s="1">
        <v>7.41</v>
      </c>
      <c r="L67" s="1">
        <v>93</v>
      </c>
      <c r="M67" s="1">
        <v>0.1</v>
      </c>
      <c r="N67" s="7">
        <v>287.53484300000002</v>
      </c>
      <c r="O67" s="1">
        <v>7837161</v>
      </c>
      <c r="P67" s="1">
        <v>2.4</v>
      </c>
      <c r="Q67" s="1">
        <v>2.4</v>
      </c>
      <c r="R67" s="1">
        <v>0.72299999999999998</v>
      </c>
      <c r="S67" s="1">
        <v>12.9</v>
      </c>
      <c r="T67" s="1">
        <v>0</v>
      </c>
      <c r="U67" s="1">
        <v>0</v>
      </c>
      <c r="V67" s="1">
        <v>0</v>
      </c>
      <c r="W67" s="1">
        <v>0</v>
      </c>
      <c r="X67" s="1">
        <v>1</v>
      </c>
      <c r="Y67" s="1">
        <v>1</v>
      </c>
      <c r="Z67" s="1">
        <v>71.8</v>
      </c>
      <c r="AA67" s="7">
        <f t="shared" si="0"/>
        <v>75.126328295442462</v>
      </c>
      <c r="AB67" s="7">
        <f t="shared" si="1"/>
        <v>11.064459929061178</v>
      </c>
      <c r="AC67" s="7">
        <f t="shared" si="2"/>
        <v>3.3263282954424653</v>
      </c>
      <c r="AD67" s="7">
        <f t="shared" si="3"/>
        <v>4.4195620638961595</v>
      </c>
    </row>
    <row r="68" spans="1:30" x14ac:dyDescent="0.25">
      <c r="A68" s="1">
        <v>1</v>
      </c>
      <c r="B68" s="1">
        <v>147</v>
      </c>
      <c r="C68" s="1">
        <v>3</v>
      </c>
      <c r="D68" s="1">
        <v>0.01</v>
      </c>
      <c r="E68" s="7">
        <v>561.76847009999994</v>
      </c>
      <c r="F68" s="7">
        <v>87</v>
      </c>
      <c r="G68" s="1">
        <v>0</v>
      </c>
      <c r="H68" s="1">
        <v>49.4</v>
      </c>
      <c r="I68" s="1">
        <v>3</v>
      </c>
      <c r="J68" s="1">
        <v>83</v>
      </c>
      <c r="K68" s="1">
        <v>9.81</v>
      </c>
      <c r="L68" s="1">
        <v>87</v>
      </c>
      <c r="M68" s="1">
        <v>0.2</v>
      </c>
      <c r="N68" s="7">
        <v>4712.8227360000001</v>
      </c>
      <c r="O68" s="1">
        <v>6552584</v>
      </c>
      <c r="P68" s="1">
        <v>2</v>
      </c>
      <c r="Q68" s="1">
        <v>1.9</v>
      </c>
      <c r="R68" s="1">
        <v>0.68799999999999994</v>
      </c>
      <c r="S68" s="1">
        <v>12.3</v>
      </c>
      <c r="T68" s="1">
        <v>0</v>
      </c>
      <c r="U68" s="1">
        <v>0</v>
      </c>
      <c r="V68" s="1">
        <v>0</v>
      </c>
      <c r="W68" s="1">
        <v>1</v>
      </c>
      <c r="X68" s="1">
        <v>0</v>
      </c>
      <c r="Y68" s="1">
        <v>0</v>
      </c>
      <c r="Z68" s="1">
        <v>73.900000000000006</v>
      </c>
      <c r="AA68" s="7">
        <f t="shared" si="0"/>
        <v>72.941234627828095</v>
      </c>
      <c r="AB68" s="7">
        <f t="shared" si="1"/>
        <v>0.91923103887594249</v>
      </c>
      <c r="AC68" s="7">
        <f t="shared" si="2"/>
        <v>0.95876537217191071</v>
      </c>
      <c r="AD68" s="7">
        <f t="shared" si="3"/>
        <v>17.659118950123776</v>
      </c>
    </row>
    <row r="69" spans="1:30" x14ac:dyDescent="0.25">
      <c r="A69" s="1">
        <v>1</v>
      </c>
      <c r="B69" s="1">
        <v>272</v>
      </c>
      <c r="C69" s="1">
        <v>9</v>
      </c>
      <c r="D69" s="1">
        <v>3.64</v>
      </c>
      <c r="E69" s="7">
        <v>41.910524160000001</v>
      </c>
      <c r="F69" s="7">
        <v>47</v>
      </c>
      <c r="G69" s="1">
        <v>2200</v>
      </c>
      <c r="H69" s="1">
        <v>24.5</v>
      </c>
      <c r="I69" s="1">
        <v>13</v>
      </c>
      <c r="J69" s="1">
        <v>71</v>
      </c>
      <c r="K69" s="1">
        <v>11.87</v>
      </c>
      <c r="L69" s="1">
        <v>7</v>
      </c>
      <c r="M69" s="1">
        <v>1.8</v>
      </c>
      <c r="N69" s="7">
        <v>327.42597000000001</v>
      </c>
      <c r="O69" s="1">
        <v>3948125</v>
      </c>
      <c r="P69" s="1">
        <v>7.4</v>
      </c>
      <c r="Q69" s="1">
        <v>7.2</v>
      </c>
      <c r="R69" s="1">
        <v>0.40300000000000002</v>
      </c>
      <c r="S69" s="1">
        <v>9.6</v>
      </c>
      <c r="T69" s="1">
        <v>1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59.7</v>
      </c>
      <c r="AA69" s="7">
        <f t="shared" si="0"/>
        <v>58.706435721525366</v>
      </c>
      <c r="AB69" s="7">
        <f t="shared" si="1"/>
        <v>0.98716997546082474</v>
      </c>
      <c r="AC69" s="7">
        <f t="shared" si="2"/>
        <v>0.99356427847463635</v>
      </c>
      <c r="AD69" s="7">
        <f t="shared" si="3"/>
        <v>99.954496195632572</v>
      </c>
    </row>
    <row r="70" spans="1:30" x14ac:dyDescent="0.25">
      <c r="A70" s="1">
        <v>1</v>
      </c>
      <c r="B70" s="1">
        <v>258</v>
      </c>
      <c r="C70" s="1">
        <v>9</v>
      </c>
      <c r="D70" s="1">
        <v>0.01</v>
      </c>
      <c r="E70" s="7">
        <v>45.048924579999998</v>
      </c>
      <c r="F70" s="7">
        <v>76</v>
      </c>
      <c r="G70" s="1">
        <v>0</v>
      </c>
      <c r="H70" s="1">
        <v>26.1</v>
      </c>
      <c r="I70" s="1">
        <v>11</v>
      </c>
      <c r="J70" s="1">
        <v>75</v>
      </c>
      <c r="K70" s="1">
        <v>9.25</v>
      </c>
      <c r="L70" s="1">
        <v>76</v>
      </c>
      <c r="M70" s="1">
        <v>1.1000000000000001</v>
      </c>
      <c r="N70" s="7">
        <v>454.12222359999998</v>
      </c>
      <c r="O70" s="1">
        <v>4286291</v>
      </c>
      <c r="P70" s="1">
        <v>6.8</v>
      </c>
      <c r="Q70" s="1">
        <v>6.7</v>
      </c>
      <c r="R70" s="1">
        <v>0.41899999999999998</v>
      </c>
      <c r="S70" s="1">
        <v>9.8000000000000007</v>
      </c>
      <c r="T70" s="1">
        <v>1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61.1</v>
      </c>
      <c r="AA70" s="7">
        <f t="shared" si="0"/>
        <v>61.824972031605455</v>
      </c>
      <c r="AB70" s="7">
        <f t="shared" si="1"/>
        <v>0.5255844466101387</v>
      </c>
      <c r="AC70" s="7">
        <f t="shared" si="2"/>
        <v>0.72497203160545354</v>
      </c>
      <c r="AD70" s="7">
        <f t="shared" si="3"/>
        <v>73.920867453117651</v>
      </c>
    </row>
    <row r="71" spans="1:30" x14ac:dyDescent="0.25">
      <c r="A71" s="1">
        <v>1</v>
      </c>
      <c r="B71" s="1">
        <v>375</v>
      </c>
      <c r="C71" s="1">
        <v>61</v>
      </c>
      <c r="D71" s="1">
        <v>0.01</v>
      </c>
      <c r="E71" s="7">
        <v>54.911594749999999</v>
      </c>
      <c r="F71" s="7">
        <v>79</v>
      </c>
      <c r="G71" s="1">
        <v>9</v>
      </c>
      <c r="H71" s="1">
        <v>22.2</v>
      </c>
      <c r="I71" s="1">
        <v>84</v>
      </c>
      <c r="J71" s="1">
        <v>79</v>
      </c>
      <c r="K71" s="1">
        <v>6.98</v>
      </c>
      <c r="L71" s="1">
        <v>79</v>
      </c>
      <c r="M71" s="1">
        <v>4.0999999999999996</v>
      </c>
      <c r="N71" s="7">
        <v>623.28711410000005</v>
      </c>
      <c r="O71" s="1">
        <v>27212382</v>
      </c>
      <c r="P71" s="1">
        <v>3.6</v>
      </c>
      <c r="Q71" s="1">
        <v>3.5</v>
      </c>
      <c r="R71" s="1">
        <v>0.40899999999999997</v>
      </c>
      <c r="S71" s="1">
        <v>9.1</v>
      </c>
      <c r="T71" s="1">
        <v>1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56.7</v>
      </c>
      <c r="AA71" s="7">
        <f t="shared" si="0"/>
        <v>58.379609725815456</v>
      </c>
      <c r="AB71" s="7">
        <f t="shared" si="1"/>
        <v>2.8210888310538618</v>
      </c>
      <c r="AC71" s="7">
        <f t="shared" si="2"/>
        <v>1.6796097258154532</v>
      </c>
      <c r="AD71" s="7">
        <f t="shared" si="3"/>
        <v>168.94084350102176</v>
      </c>
    </row>
    <row r="72" spans="1:30" x14ac:dyDescent="0.25">
      <c r="A72" s="1">
        <v>1</v>
      </c>
      <c r="B72" s="1">
        <v>192</v>
      </c>
      <c r="C72" s="1">
        <v>16</v>
      </c>
      <c r="D72" s="1">
        <v>5.93</v>
      </c>
      <c r="E72" s="7">
        <v>27.638103040000001</v>
      </c>
      <c r="F72" s="7">
        <v>95</v>
      </c>
      <c r="G72" s="1">
        <v>10315</v>
      </c>
      <c r="H72" s="1">
        <v>2.2000000000000002</v>
      </c>
      <c r="I72" s="1">
        <v>19</v>
      </c>
      <c r="J72" s="1">
        <v>97</v>
      </c>
      <c r="K72" s="1">
        <v>3.7</v>
      </c>
      <c r="L72" s="1">
        <v>96</v>
      </c>
      <c r="M72" s="1">
        <v>0.7</v>
      </c>
      <c r="N72" s="7">
        <v>296.54617000000002</v>
      </c>
      <c r="O72" s="1">
        <v>6473164</v>
      </c>
      <c r="P72" s="1">
        <v>9.1999999999999993</v>
      </c>
      <c r="Q72" s="1">
        <v>9.5</v>
      </c>
      <c r="R72" s="1">
        <v>0.65700000000000003</v>
      </c>
      <c r="S72" s="1">
        <v>11.5</v>
      </c>
      <c r="T72" s="1">
        <v>0</v>
      </c>
      <c r="U72" s="1">
        <v>1</v>
      </c>
      <c r="V72" s="1">
        <v>0</v>
      </c>
      <c r="W72" s="1">
        <v>0</v>
      </c>
      <c r="X72" s="1">
        <v>0</v>
      </c>
      <c r="Y72" s="1">
        <v>0</v>
      </c>
      <c r="Z72" s="1">
        <v>71.400000000000006</v>
      </c>
      <c r="AA72" s="7">
        <f t="shared" si="0"/>
        <v>68.788181927815529</v>
      </c>
      <c r="AB72" s="7">
        <f t="shared" si="1"/>
        <v>6.8215936421894359</v>
      </c>
      <c r="AC72" s="7">
        <f t="shared" si="2"/>
        <v>2.6118180721844766</v>
      </c>
      <c r="AD72" s="7">
        <f t="shared" si="3"/>
        <v>2.8977417046147513</v>
      </c>
    </row>
    <row r="73" spans="1:30" x14ac:dyDescent="0.25">
      <c r="A73" s="1">
        <v>1</v>
      </c>
      <c r="B73" s="1">
        <v>176</v>
      </c>
      <c r="C73" s="1">
        <v>0</v>
      </c>
      <c r="D73" s="1">
        <v>15.14</v>
      </c>
      <c r="E73" s="7">
        <v>1807.071336</v>
      </c>
      <c r="F73" s="7">
        <v>93</v>
      </c>
      <c r="G73" s="1">
        <v>0</v>
      </c>
      <c r="H73" s="1">
        <v>6.9</v>
      </c>
      <c r="I73" s="1">
        <v>0</v>
      </c>
      <c r="J73" s="1">
        <v>93</v>
      </c>
      <c r="K73" s="1">
        <v>6.67</v>
      </c>
      <c r="L73" s="1">
        <v>93</v>
      </c>
      <c r="M73" s="1">
        <v>0.1</v>
      </c>
      <c r="N73" s="7">
        <v>14341.835999999999</v>
      </c>
      <c r="O73" s="1">
        <v>2987773</v>
      </c>
      <c r="P73" s="1">
        <v>2.7</v>
      </c>
      <c r="Q73" s="1">
        <v>2.7</v>
      </c>
      <c r="R73" s="1">
        <v>0.83</v>
      </c>
      <c r="S73" s="1">
        <v>16.5</v>
      </c>
      <c r="T73" s="1">
        <v>0</v>
      </c>
      <c r="U73" s="1">
        <v>0</v>
      </c>
      <c r="V73" s="1">
        <v>0</v>
      </c>
      <c r="W73" s="1">
        <v>0</v>
      </c>
      <c r="X73" s="1">
        <v>1</v>
      </c>
      <c r="Y73" s="1">
        <v>1</v>
      </c>
      <c r="Z73" s="1">
        <v>73</v>
      </c>
      <c r="AA73" s="7">
        <f t="shared" si="0"/>
        <v>76.370086413539838</v>
      </c>
      <c r="AB73" s="7">
        <f t="shared" si="1"/>
        <v>11.357482434725805</v>
      </c>
      <c r="AC73" s="7">
        <f t="shared" si="2"/>
        <v>3.3700864135398376</v>
      </c>
      <c r="AD73" s="7">
        <f t="shared" si="3"/>
        <v>10.905023141740489</v>
      </c>
    </row>
    <row r="74" spans="1:30" x14ac:dyDescent="0.25">
      <c r="A74" s="1">
        <v>1</v>
      </c>
      <c r="B74" s="1">
        <v>77</v>
      </c>
      <c r="C74" s="1">
        <v>0</v>
      </c>
      <c r="D74" s="1">
        <v>11.77</v>
      </c>
      <c r="E74" s="7">
        <v>702.35935700000005</v>
      </c>
      <c r="F74" s="7">
        <v>98</v>
      </c>
      <c r="G74" s="1">
        <v>39</v>
      </c>
      <c r="H74" s="1">
        <v>63</v>
      </c>
      <c r="I74" s="1">
        <v>1</v>
      </c>
      <c r="J74" s="1">
        <v>99</v>
      </c>
      <c r="K74" s="1">
        <v>1.57</v>
      </c>
      <c r="L74" s="1">
        <v>99</v>
      </c>
      <c r="M74" s="1">
        <v>0.1</v>
      </c>
      <c r="N74" s="7">
        <v>4651.3864700000004</v>
      </c>
      <c r="O74" s="1">
        <v>11182817</v>
      </c>
      <c r="P74" s="1">
        <v>1</v>
      </c>
      <c r="Q74" s="1">
        <v>0.9</v>
      </c>
      <c r="R74" s="1">
        <v>0.88900000000000001</v>
      </c>
      <c r="S74" s="1">
        <v>16.3</v>
      </c>
      <c r="T74" s="1">
        <v>0</v>
      </c>
      <c r="U74" s="1">
        <v>0</v>
      </c>
      <c r="V74" s="1">
        <v>0</v>
      </c>
      <c r="W74" s="1">
        <v>0</v>
      </c>
      <c r="X74" s="1">
        <v>1</v>
      </c>
      <c r="Y74" s="1">
        <v>1</v>
      </c>
      <c r="Z74" s="1">
        <v>87</v>
      </c>
      <c r="AA74" s="7">
        <f t="shared" si="0"/>
        <v>79.123234080930672</v>
      </c>
      <c r="AB74" s="7">
        <f t="shared" si="1"/>
        <v>62.043441343812077</v>
      </c>
      <c r="AC74" s="7">
        <f t="shared" si="2"/>
        <v>7.876765919069328</v>
      </c>
      <c r="AD74" s="7">
        <f t="shared" si="3"/>
        <v>299.36873571659089</v>
      </c>
    </row>
    <row r="75" spans="1:30" x14ac:dyDescent="0.25">
      <c r="A75" s="1">
        <v>1</v>
      </c>
      <c r="B75" s="1">
        <v>276</v>
      </c>
      <c r="C75" s="1">
        <v>3</v>
      </c>
      <c r="D75" s="1">
        <v>0.5</v>
      </c>
      <c r="E75" s="7">
        <v>49.069671550000002</v>
      </c>
      <c r="F75" s="7">
        <v>92</v>
      </c>
      <c r="G75" s="1">
        <v>0</v>
      </c>
      <c r="H75" s="1">
        <v>11.9</v>
      </c>
      <c r="I75" s="1">
        <v>4</v>
      </c>
      <c r="J75" s="1">
        <v>93</v>
      </c>
      <c r="K75" s="1">
        <v>3.26</v>
      </c>
      <c r="L75" s="1">
        <v>93</v>
      </c>
      <c r="M75" s="1">
        <v>0.1</v>
      </c>
      <c r="N75" s="7">
        <v>422.28633000000002</v>
      </c>
      <c r="O75" s="1">
        <v>87167</v>
      </c>
      <c r="P75" s="1">
        <v>12.2</v>
      </c>
      <c r="Q75" s="1">
        <v>12.2</v>
      </c>
      <c r="R75" s="1">
        <v>0</v>
      </c>
      <c r="S75" s="1">
        <v>0</v>
      </c>
      <c r="T75" s="1">
        <v>0</v>
      </c>
      <c r="U75" s="1">
        <v>1</v>
      </c>
      <c r="V75" s="1">
        <v>0</v>
      </c>
      <c r="W75" s="1">
        <v>0</v>
      </c>
      <c r="X75" s="1">
        <v>0</v>
      </c>
      <c r="Y75" s="1">
        <v>0</v>
      </c>
      <c r="Z75" s="1">
        <v>58.7</v>
      </c>
      <c r="AA75" s="7">
        <f t="shared" si="0"/>
        <v>58.303158076423998</v>
      </c>
      <c r="AB75" s="7">
        <f t="shared" si="1"/>
        <v>0.15748351230750399</v>
      </c>
      <c r="AC75" s="7">
        <f t="shared" si="2"/>
        <v>0.39684192357600523</v>
      </c>
      <c r="AD75" s="7">
        <f t="shared" si="3"/>
        <v>120.94994529742897</v>
      </c>
    </row>
    <row r="76" spans="1:30" x14ac:dyDescent="0.25">
      <c r="A76" s="1">
        <v>1</v>
      </c>
      <c r="B76" s="1">
        <v>83</v>
      </c>
      <c r="C76" s="1">
        <v>0</v>
      </c>
      <c r="D76" s="1">
        <v>9.1300000000000008</v>
      </c>
      <c r="E76" s="7">
        <v>2892.2571320000002</v>
      </c>
      <c r="F76" s="7">
        <v>89</v>
      </c>
      <c r="G76" s="1">
        <v>21</v>
      </c>
      <c r="H76" s="1">
        <v>6.3</v>
      </c>
      <c r="I76" s="1">
        <v>0</v>
      </c>
      <c r="J76" s="1">
        <v>84</v>
      </c>
      <c r="K76" s="1">
        <v>7.89</v>
      </c>
      <c r="L76" s="1">
        <v>9</v>
      </c>
      <c r="M76" s="1">
        <v>0.1</v>
      </c>
      <c r="N76" s="7">
        <v>16874.312320000001</v>
      </c>
      <c r="O76" s="1">
        <v>1626932</v>
      </c>
      <c r="P76" s="1">
        <v>0.3</v>
      </c>
      <c r="Q76" s="1">
        <v>0.3</v>
      </c>
      <c r="R76" s="1">
        <v>0.873</v>
      </c>
      <c r="S76" s="1">
        <v>17.5</v>
      </c>
      <c r="T76" s="1">
        <v>0</v>
      </c>
      <c r="U76" s="1">
        <v>0</v>
      </c>
      <c r="V76" s="1">
        <v>1</v>
      </c>
      <c r="W76" s="1">
        <v>0</v>
      </c>
      <c r="X76" s="1">
        <v>0</v>
      </c>
      <c r="Y76" s="1">
        <v>1</v>
      </c>
      <c r="Z76" s="1">
        <v>78.7</v>
      </c>
      <c r="AA76" s="7">
        <f t="shared" si="0"/>
        <v>74.636521068053383</v>
      </c>
      <c r="AB76" s="7">
        <f t="shared" si="1"/>
        <v>16.511861030374039</v>
      </c>
      <c r="AC76" s="7">
        <f t="shared" si="2"/>
        <v>4.0634789319466194</v>
      </c>
      <c r="AD76" s="7">
        <f t="shared" si="3"/>
        <v>81.040963261501048</v>
      </c>
    </row>
    <row r="77" spans="1:30" x14ac:dyDescent="0.25">
      <c r="A77" s="1">
        <v>1</v>
      </c>
      <c r="B77" s="1">
        <v>259</v>
      </c>
      <c r="C77" s="1">
        <v>34</v>
      </c>
      <c r="D77" s="1">
        <v>0.68</v>
      </c>
      <c r="E77" s="7">
        <v>6.4487626149999997</v>
      </c>
      <c r="F77" s="7">
        <v>77</v>
      </c>
      <c r="G77" s="1">
        <v>3</v>
      </c>
      <c r="H77" s="1">
        <v>17.100000000000001</v>
      </c>
      <c r="I77" s="1">
        <v>49</v>
      </c>
      <c r="J77" s="1">
        <v>77</v>
      </c>
      <c r="K77" s="1">
        <v>4.5</v>
      </c>
      <c r="L77" s="1">
        <v>77</v>
      </c>
      <c r="M77" s="1">
        <v>0.5</v>
      </c>
      <c r="N77" s="7">
        <v>47.733254000000002</v>
      </c>
      <c r="O77" s="1">
        <v>19996469</v>
      </c>
      <c r="P77" s="1">
        <v>7.8</v>
      </c>
      <c r="Q77" s="1">
        <v>7.7</v>
      </c>
      <c r="R77" s="1">
        <v>0.49099999999999999</v>
      </c>
      <c r="S77" s="1">
        <v>9.4</v>
      </c>
      <c r="T77" s="1">
        <v>1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62.3</v>
      </c>
      <c r="AA77" s="7">
        <f t="shared" si="0"/>
        <v>61.154273688963258</v>
      </c>
      <c r="AB77" s="7">
        <f t="shared" si="1"/>
        <v>1.3126887798018549</v>
      </c>
      <c r="AC77" s="7">
        <f t="shared" si="2"/>
        <v>1.1457263110367393</v>
      </c>
      <c r="AD77" s="7">
        <f t="shared" si="3"/>
        <v>54.726328530962029</v>
      </c>
    </row>
    <row r="78" spans="1:30" x14ac:dyDescent="0.25">
      <c r="A78" s="1">
        <v>1</v>
      </c>
      <c r="B78" s="1">
        <v>68</v>
      </c>
      <c r="C78" s="1">
        <v>0</v>
      </c>
      <c r="D78" s="1">
        <v>11.88</v>
      </c>
      <c r="E78" s="7">
        <v>4509.2348030000003</v>
      </c>
      <c r="F78" s="7">
        <v>46</v>
      </c>
      <c r="G78" s="1">
        <v>443</v>
      </c>
      <c r="H78" s="1">
        <v>58.9</v>
      </c>
      <c r="I78" s="1">
        <v>0</v>
      </c>
      <c r="J78" s="1">
        <v>94</v>
      </c>
      <c r="K78" s="1">
        <v>8.76</v>
      </c>
      <c r="L78" s="1">
        <v>94</v>
      </c>
      <c r="M78" s="1">
        <v>0.1</v>
      </c>
      <c r="N78" s="7">
        <v>48538.587760000002</v>
      </c>
      <c r="O78" s="1">
        <v>456155</v>
      </c>
      <c r="P78" s="1">
        <v>0.3</v>
      </c>
      <c r="Q78" s="1">
        <v>0.2</v>
      </c>
      <c r="R78" s="1">
        <v>0.90700000000000003</v>
      </c>
      <c r="S78" s="1">
        <v>18.2</v>
      </c>
      <c r="T78" s="1">
        <v>0</v>
      </c>
      <c r="U78" s="1">
        <v>0</v>
      </c>
      <c r="V78" s="1">
        <v>0</v>
      </c>
      <c r="W78" s="1">
        <v>0</v>
      </c>
      <c r="X78" s="1">
        <v>1</v>
      </c>
      <c r="Y78" s="1">
        <v>1</v>
      </c>
      <c r="Z78" s="1">
        <v>86</v>
      </c>
      <c r="AA78" s="7">
        <f t="shared" ref="AA78:AA141" si="4">SUMPRODUCT($A$11:$Y$11,A78:Y78)</f>
        <v>83.586302323622405</v>
      </c>
      <c r="AB78" s="7">
        <f t="shared" ref="AB78:AB141" si="5">(Z78-AA78)^2</f>
        <v>5.8259364729506</v>
      </c>
      <c r="AC78" s="7">
        <f t="shared" ref="AC78:AC141" si="6">ABS(Z78-AA78)</f>
        <v>2.4136976763775948</v>
      </c>
      <c r="AD78" s="7">
        <f t="shared" ref="AD78:AD141" si="7">(Z78-$AC$2)^2</f>
        <v>265.76418481838726</v>
      </c>
    </row>
    <row r="79" spans="1:30" x14ac:dyDescent="0.25">
      <c r="A79" s="1">
        <v>1</v>
      </c>
      <c r="B79" s="1">
        <v>131</v>
      </c>
      <c r="C79" s="1">
        <v>9</v>
      </c>
      <c r="D79" s="1">
        <v>0.93</v>
      </c>
      <c r="E79" s="7">
        <v>10.211297829999999</v>
      </c>
      <c r="F79" s="7">
        <v>82</v>
      </c>
      <c r="G79" s="1">
        <v>189</v>
      </c>
      <c r="H79" s="1">
        <v>46.8</v>
      </c>
      <c r="I79" s="1">
        <v>10</v>
      </c>
      <c r="J79" s="1">
        <v>84</v>
      </c>
      <c r="K79" s="1">
        <v>4.4800000000000004</v>
      </c>
      <c r="L79" s="1">
        <v>81</v>
      </c>
      <c r="M79" s="1">
        <v>0.1</v>
      </c>
      <c r="N79" s="7">
        <v>148.85273799999999</v>
      </c>
      <c r="O79" s="1">
        <v>1786638</v>
      </c>
      <c r="P79" s="1">
        <v>6.5</v>
      </c>
      <c r="Q79" s="1">
        <v>6.3</v>
      </c>
      <c r="R79" s="1">
        <v>0.61</v>
      </c>
      <c r="S79" s="1">
        <v>10.6</v>
      </c>
      <c r="T79" s="1">
        <v>0</v>
      </c>
      <c r="U79" s="1">
        <v>1</v>
      </c>
      <c r="V79" s="1">
        <v>0</v>
      </c>
      <c r="W79" s="1">
        <v>0</v>
      </c>
      <c r="X79" s="1">
        <v>0</v>
      </c>
      <c r="Y79" s="1">
        <v>0</v>
      </c>
      <c r="Z79" s="1">
        <v>73.2</v>
      </c>
      <c r="AA79" s="7">
        <f t="shared" si="4"/>
        <v>70.285055490609892</v>
      </c>
      <c r="AB79" s="7">
        <f t="shared" si="5"/>
        <v>8.4969014928235538</v>
      </c>
      <c r="AC79" s="7">
        <f t="shared" si="6"/>
        <v>2.9149445093901107</v>
      </c>
      <c r="AD79" s="7">
        <f t="shared" si="7"/>
        <v>12.26593332138123</v>
      </c>
    </row>
    <row r="80" spans="1:30" x14ac:dyDescent="0.25">
      <c r="A80" s="1">
        <v>1</v>
      </c>
      <c r="B80" s="1">
        <v>252</v>
      </c>
      <c r="C80" s="1">
        <v>48</v>
      </c>
      <c r="D80" s="1">
        <v>7.0000000000000007E-2</v>
      </c>
      <c r="E80" s="7">
        <v>0</v>
      </c>
      <c r="F80" s="7">
        <v>14</v>
      </c>
      <c r="G80" s="1">
        <v>0</v>
      </c>
      <c r="H80" s="1">
        <v>31.2</v>
      </c>
      <c r="I80" s="1">
        <v>66</v>
      </c>
      <c r="J80" s="1">
        <v>74</v>
      </c>
      <c r="K80" s="1">
        <v>4.1399999999999997</v>
      </c>
      <c r="L80" s="1">
        <v>74</v>
      </c>
      <c r="M80" s="1">
        <v>0.1</v>
      </c>
      <c r="N80" s="7">
        <v>2327.5832399999999</v>
      </c>
      <c r="O80" s="1">
        <v>1626932</v>
      </c>
      <c r="P80" s="1">
        <v>14.1</v>
      </c>
      <c r="Q80" s="1">
        <v>14.1</v>
      </c>
      <c r="R80" s="1">
        <v>0.436</v>
      </c>
      <c r="S80" s="1">
        <v>7.7</v>
      </c>
      <c r="T80" s="1">
        <v>0</v>
      </c>
      <c r="U80" s="1">
        <v>1</v>
      </c>
      <c r="V80" s="1">
        <v>0</v>
      </c>
      <c r="W80" s="1">
        <v>0</v>
      </c>
      <c r="X80" s="1">
        <v>0</v>
      </c>
      <c r="Y80" s="1">
        <v>0</v>
      </c>
      <c r="Z80" s="1">
        <v>68</v>
      </c>
      <c r="AA80" s="7">
        <f t="shared" si="4"/>
        <v>65.002244077832998</v>
      </c>
      <c r="AB80" s="7">
        <f t="shared" si="5"/>
        <v>8.9865405688873334</v>
      </c>
      <c r="AC80" s="7">
        <f t="shared" si="6"/>
        <v>2.997755922167002</v>
      </c>
      <c r="AD80" s="7">
        <f t="shared" si="7"/>
        <v>2.8822686507224979</v>
      </c>
    </row>
    <row r="81" spans="1:30" x14ac:dyDescent="0.25">
      <c r="A81" s="1">
        <v>1</v>
      </c>
      <c r="B81" s="1">
        <v>228</v>
      </c>
      <c r="C81" s="1">
        <v>7</v>
      </c>
      <c r="D81" s="1">
        <v>2.93</v>
      </c>
      <c r="E81" s="7">
        <v>63.748111700000003</v>
      </c>
      <c r="F81" s="7">
        <v>98</v>
      </c>
      <c r="G81" s="1">
        <v>0</v>
      </c>
      <c r="H81" s="1">
        <v>46.7</v>
      </c>
      <c r="I81" s="1">
        <v>8</v>
      </c>
      <c r="J81" s="1">
        <v>98</v>
      </c>
      <c r="K81" s="1">
        <v>2.12</v>
      </c>
      <c r="L81" s="1">
        <v>98</v>
      </c>
      <c r="M81" s="1">
        <v>0.1</v>
      </c>
      <c r="N81" s="7">
        <v>734.42525000000001</v>
      </c>
      <c r="O81" s="1">
        <v>5366277</v>
      </c>
      <c r="P81" s="1">
        <v>3.2</v>
      </c>
      <c r="Q81" s="1">
        <v>3.3</v>
      </c>
      <c r="R81" s="1">
        <v>0.67800000000000005</v>
      </c>
      <c r="S81" s="1">
        <v>10.7</v>
      </c>
      <c r="T81" s="1">
        <v>0</v>
      </c>
      <c r="U81" s="1">
        <v>1</v>
      </c>
      <c r="V81" s="1">
        <v>0</v>
      </c>
      <c r="W81" s="1">
        <v>0</v>
      </c>
      <c r="X81" s="1">
        <v>0</v>
      </c>
      <c r="Y81" s="1">
        <v>0</v>
      </c>
      <c r="Z81" s="1">
        <v>65.400000000000006</v>
      </c>
      <c r="AA81" s="7">
        <f t="shared" si="4"/>
        <v>69.991816652067968</v>
      </c>
      <c r="AB81" s="7">
        <f t="shared" si="5"/>
        <v>21.084780166208628</v>
      </c>
      <c r="AC81" s="7">
        <f t="shared" si="6"/>
        <v>4.591816652067962</v>
      </c>
      <c r="AD81" s="7">
        <f t="shared" si="7"/>
        <v>18.470436315393094</v>
      </c>
    </row>
    <row r="82" spans="1:30" x14ac:dyDescent="0.25">
      <c r="A82" s="1">
        <v>1</v>
      </c>
      <c r="B82" s="1">
        <v>67</v>
      </c>
      <c r="C82" s="1">
        <v>0</v>
      </c>
      <c r="D82" s="1">
        <v>6.75</v>
      </c>
      <c r="E82" s="7">
        <v>1707.130633</v>
      </c>
      <c r="F82" s="7">
        <v>92</v>
      </c>
      <c r="G82" s="1">
        <v>4</v>
      </c>
      <c r="H82" s="1">
        <v>58</v>
      </c>
      <c r="I82" s="1">
        <v>0</v>
      </c>
      <c r="J82" s="1">
        <v>94</v>
      </c>
      <c r="K82" s="1">
        <v>8.4</v>
      </c>
      <c r="L82" s="1">
        <v>94</v>
      </c>
      <c r="M82" s="1">
        <v>0.1</v>
      </c>
      <c r="N82" s="7">
        <v>9688.5961000000007</v>
      </c>
      <c r="O82" s="1">
        <v>4768212</v>
      </c>
      <c r="P82" s="1">
        <v>0.7</v>
      </c>
      <c r="Q82" s="1">
        <v>0.7</v>
      </c>
      <c r="R82" s="1">
        <v>0.93600000000000005</v>
      </c>
      <c r="S82" s="1">
        <v>17.600000000000001</v>
      </c>
      <c r="T82" s="1">
        <v>0</v>
      </c>
      <c r="U82" s="1">
        <v>0</v>
      </c>
      <c r="V82" s="1">
        <v>0</v>
      </c>
      <c r="W82" s="1">
        <v>0</v>
      </c>
      <c r="X82" s="1">
        <v>1</v>
      </c>
      <c r="Y82" s="1">
        <v>1</v>
      </c>
      <c r="Z82" s="1">
        <v>86</v>
      </c>
      <c r="AA82" s="7">
        <f t="shared" si="4"/>
        <v>81.046644761312649</v>
      </c>
      <c r="AB82" s="7">
        <f t="shared" si="5"/>
        <v>24.535728120631422</v>
      </c>
      <c r="AC82" s="7">
        <f t="shared" si="6"/>
        <v>4.9533552386873509</v>
      </c>
      <c r="AD82" s="7">
        <f t="shared" si="7"/>
        <v>265.76418481838726</v>
      </c>
    </row>
    <row r="83" spans="1:30" x14ac:dyDescent="0.25">
      <c r="A83" s="1">
        <v>1</v>
      </c>
      <c r="B83" s="1">
        <v>127</v>
      </c>
      <c r="C83" s="1">
        <v>7</v>
      </c>
      <c r="D83" s="1">
        <v>0.78</v>
      </c>
      <c r="E83" s="7">
        <v>0</v>
      </c>
      <c r="F83" s="7">
        <v>84</v>
      </c>
      <c r="G83" s="1">
        <v>26</v>
      </c>
      <c r="H83" s="1">
        <v>52.3</v>
      </c>
      <c r="I83" s="1">
        <v>9</v>
      </c>
      <c r="J83" s="1">
        <v>83</v>
      </c>
      <c r="K83" s="1">
        <v>3.28</v>
      </c>
      <c r="L83" s="1">
        <v>8</v>
      </c>
      <c r="M83" s="1">
        <v>0.1</v>
      </c>
      <c r="N83" s="7">
        <v>2327.5832399999999</v>
      </c>
      <c r="O83" s="1">
        <v>2118834</v>
      </c>
      <c r="P83" s="1">
        <v>6.4</v>
      </c>
      <c r="Q83" s="1">
        <v>6.1</v>
      </c>
      <c r="R83" s="1">
        <v>0.65</v>
      </c>
      <c r="S83" s="1">
        <v>11.7</v>
      </c>
      <c r="T83" s="1">
        <v>0</v>
      </c>
      <c r="U83" s="1">
        <v>1</v>
      </c>
      <c r="V83" s="1">
        <v>0</v>
      </c>
      <c r="W83" s="1">
        <v>0</v>
      </c>
      <c r="X83" s="1">
        <v>0</v>
      </c>
      <c r="Y83" s="1">
        <v>0</v>
      </c>
      <c r="Z83" s="1">
        <v>73.7</v>
      </c>
      <c r="AA83" s="7">
        <f t="shared" si="4"/>
        <v>68.45250620228019</v>
      </c>
      <c r="AB83" s="7">
        <f t="shared" si="5"/>
        <v>27.536191157107901</v>
      </c>
      <c r="AC83" s="7">
        <f t="shared" si="6"/>
        <v>5.2474937977198124</v>
      </c>
      <c r="AD83" s="7">
        <f t="shared" si="7"/>
        <v>16.018208770483032</v>
      </c>
    </row>
    <row r="84" spans="1:30" x14ac:dyDescent="0.25">
      <c r="A84" s="1">
        <v>1</v>
      </c>
      <c r="B84" s="1">
        <v>2</v>
      </c>
      <c r="C84" s="1">
        <v>1300</v>
      </c>
      <c r="D84" s="1">
        <v>2.5</v>
      </c>
      <c r="E84" s="7">
        <v>0.84418633099999996</v>
      </c>
      <c r="F84" s="7">
        <v>37</v>
      </c>
      <c r="G84" s="1">
        <v>56188</v>
      </c>
      <c r="H84" s="1">
        <v>15.4</v>
      </c>
      <c r="I84" s="1">
        <v>1700</v>
      </c>
      <c r="J84" s="1">
        <v>73</v>
      </c>
      <c r="K84" s="1">
        <v>4.38</v>
      </c>
      <c r="L84" s="1">
        <v>74</v>
      </c>
      <c r="M84" s="1">
        <v>0.2</v>
      </c>
      <c r="N84" s="7">
        <v>19.317765000000001</v>
      </c>
      <c r="O84" s="1">
        <v>121427132</v>
      </c>
      <c r="P84" s="1">
        <v>27</v>
      </c>
      <c r="Q84" s="1">
        <v>27.8</v>
      </c>
      <c r="R84" s="1">
        <v>0.56299999999999994</v>
      </c>
      <c r="S84" s="1">
        <v>10.5</v>
      </c>
      <c r="T84" s="1">
        <v>0</v>
      </c>
      <c r="U84" s="1">
        <v>1</v>
      </c>
      <c r="V84" s="1">
        <v>0</v>
      </c>
      <c r="W84" s="1">
        <v>0</v>
      </c>
      <c r="X84" s="1">
        <v>0</v>
      </c>
      <c r="Y84" s="1">
        <v>0</v>
      </c>
      <c r="Z84" s="1">
        <v>66</v>
      </c>
      <c r="AA84" s="7">
        <f t="shared" si="4"/>
        <v>67.803427815582538</v>
      </c>
      <c r="AB84" s="7">
        <f t="shared" si="5"/>
        <v>3.2523518860168035</v>
      </c>
      <c r="AC84" s="7">
        <f t="shared" si="6"/>
        <v>1.8034278155825376</v>
      </c>
      <c r="AD84" s="7">
        <f t="shared" si="7"/>
        <v>13.673166854315301</v>
      </c>
    </row>
    <row r="85" spans="1:30" x14ac:dyDescent="0.25">
      <c r="A85" s="1">
        <v>1</v>
      </c>
      <c r="B85" s="1">
        <v>128</v>
      </c>
      <c r="C85" s="1">
        <v>0</v>
      </c>
      <c r="D85" s="1">
        <v>2.5299999999999998</v>
      </c>
      <c r="E85" s="7">
        <v>0</v>
      </c>
      <c r="F85" s="7">
        <v>92</v>
      </c>
      <c r="G85" s="1">
        <v>19</v>
      </c>
      <c r="H85" s="1">
        <v>53.6</v>
      </c>
      <c r="I85" s="1">
        <v>0</v>
      </c>
      <c r="J85" s="1">
        <v>97</v>
      </c>
      <c r="K85" s="1">
        <v>9.1</v>
      </c>
      <c r="L85" s="1">
        <v>96</v>
      </c>
      <c r="M85" s="1">
        <v>0.1</v>
      </c>
      <c r="N85" s="7">
        <v>2327.5832399999999</v>
      </c>
      <c r="O85" s="1">
        <v>1626932</v>
      </c>
      <c r="P85" s="1">
        <v>2.7</v>
      </c>
      <c r="Q85" s="1">
        <v>2.7</v>
      </c>
      <c r="R85" s="1">
        <v>0</v>
      </c>
      <c r="S85" s="1">
        <v>11.9</v>
      </c>
      <c r="T85" s="1">
        <v>0</v>
      </c>
      <c r="U85" s="1">
        <v>0</v>
      </c>
      <c r="V85" s="1">
        <v>0</v>
      </c>
      <c r="W85" s="1">
        <v>0</v>
      </c>
      <c r="X85" s="1">
        <v>1</v>
      </c>
      <c r="Y85" s="1">
        <v>0</v>
      </c>
      <c r="Z85" s="1">
        <v>72.8</v>
      </c>
      <c r="AA85" s="7">
        <f t="shared" si="4"/>
        <v>70.018563442587279</v>
      </c>
      <c r="AB85" s="7">
        <f t="shared" si="5"/>
        <v>7.7363893229119123</v>
      </c>
      <c r="AC85" s="7">
        <f t="shared" si="6"/>
        <v>2.781436557412718</v>
      </c>
      <c r="AD85" s="7">
        <f t="shared" si="7"/>
        <v>9.6241129620997512</v>
      </c>
    </row>
    <row r="86" spans="1:30" x14ac:dyDescent="0.25">
      <c r="A86" s="1">
        <v>1</v>
      </c>
      <c r="B86" s="1">
        <v>249</v>
      </c>
      <c r="C86" s="1">
        <v>25</v>
      </c>
      <c r="D86" s="1">
        <v>3.83</v>
      </c>
      <c r="E86" s="7">
        <v>0</v>
      </c>
      <c r="F86" s="7">
        <v>82</v>
      </c>
      <c r="G86" s="1">
        <v>55</v>
      </c>
      <c r="H86" s="1">
        <v>25.7</v>
      </c>
      <c r="I86" s="1">
        <v>39</v>
      </c>
      <c r="J86" s="1">
        <v>78</v>
      </c>
      <c r="K86" s="1">
        <v>5.78</v>
      </c>
      <c r="L86" s="1">
        <v>82</v>
      </c>
      <c r="M86" s="1">
        <v>1</v>
      </c>
      <c r="N86" s="7">
        <v>783.94790999999998</v>
      </c>
      <c r="O86" s="1">
        <v>1575952</v>
      </c>
      <c r="P86" s="1">
        <v>6.9</v>
      </c>
      <c r="Q86" s="1">
        <v>6.8</v>
      </c>
      <c r="R86" s="1">
        <v>0.48099999999999998</v>
      </c>
      <c r="S86" s="1">
        <v>10.7</v>
      </c>
      <c r="T86" s="1">
        <v>1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60</v>
      </c>
      <c r="AA86" s="7">
        <f t="shared" si="4"/>
        <v>62.183478630859398</v>
      </c>
      <c r="AB86" s="7">
        <f t="shared" si="5"/>
        <v>4.7675789314196297</v>
      </c>
      <c r="AC86" s="7">
        <f t="shared" si="6"/>
        <v>2.1834786308593976</v>
      </c>
      <c r="AD86" s="7">
        <f t="shared" si="7"/>
        <v>94.045861465093708</v>
      </c>
    </row>
    <row r="87" spans="1:30" x14ac:dyDescent="0.25">
      <c r="A87" s="1">
        <v>1</v>
      </c>
      <c r="B87" s="1">
        <v>139</v>
      </c>
      <c r="C87" s="1">
        <v>28</v>
      </c>
      <c r="D87" s="1">
        <v>0.01</v>
      </c>
      <c r="E87" s="7">
        <v>0</v>
      </c>
      <c r="F87" s="7">
        <v>95</v>
      </c>
      <c r="G87" s="1">
        <v>3</v>
      </c>
      <c r="H87" s="1">
        <v>47.6</v>
      </c>
      <c r="I87" s="1">
        <v>33</v>
      </c>
      <c r="J87" s="1">
        <v>98</v>
      </c>
      <c r="K87" s="1">
        <v>5.89</v>
      </c>
      <c r="L87" s="1">
        <v>99</v>
      </c>
      <c r="M87" s="1">
        <v>0.1</v>
      </c>
      <c r="N87" s="7">
        <v>2327.5832399999999</v>
      </c>
      <c r="O87" s="1">
        <v>1626932</v>
      </c>
      <c r="P87" s="1">
        <v>7.4</v>
      </c>
      <c r="Q87" s="1">
        <v>7.7</v>
      </c>
      <c r="R87" s="1">
        <v>0.68600000000000005</v>
      </c>
      <c r="S87" s="1">
        <v>11.8</v>
      </c>
      <c r="T87" s="1">
        <v>0</v>
      </c>
      <c r="U87" s="1">
        <v>1</v>
      </c>
      <c r="V87" s="1">
        <v>0</v>
      </c>
      <c r="W87" s="1">
        <v>0</v>
      </c>
      <c r="X87" s="1">
        <v>0</v>
      </c>
      <c r="Y87" s="1">
        <v>0</v>
      </c>
      <c r="Z87" s="1">
        <v>71.8</v>
      </c>
      <c r="AA87" s="7">
        <f t="shared" si="4"/>
        <v>72.344561444454143</v>
      </c>
      <c r="AB87" s="7">
        <f t="shared" si="5"/>
        <v>0.29654716678598619</v>
      </c>
      <c r="AC87" s="7">
        <f t="shared" si="6"/>
        <v>0.54456144445414623</v>
      </c>
      <c r="AD87" s="7">
        <f t="shared" si="7"/>
        <v>4.4195620638961595</v>
      </c>
    </row>
    <row r="88" spans="1:30" x14ac:dyDescent="0.25">
      <c r="A88" s="1">
        <v>1</v>
      </c>
      <c r="B88" s="1">
        <v>145</v>
      </c>
      <c r="C88" s="1">
        <v>32</v>
      </c>
      <c r="D88" s="1">
        <v>0.19</v>
      </c>
      <c r="E88" s="7">
        <v>21.822524940000001</v>
      </c>
      <c r="F88" s="7">
        <v>72</v>
      </c>
      <c r="G88" s="1">
        <v>492</v>
      </c>
      <c r="H88" s="1">
        <v>55.8</v>
      </c>
      <c r="I88" s="1">
        <v>39</v>
      </c>
      <c r="J88" s="1">
        <v>74</v>
      </c>
      <c r="K88" s="1">
        <v>3.82</v>
      </c>
      <c r="L88" s="1">
        <v>74</v>
      </c>
      <c r="M88" s="1">
        <v>0.1</v>
      </c>
      <c r="N88" s="7">
        <v>452.74948000000001</v>
      </c>
      <c r="O88" s="1">
        <v>376271</v>
      </c>
      <c r="P88" s="1">
        <v>5.3</v>
      </c>
      <c r="Q88" s="1">
        <v>5.0999999999999996</v>
      </c>
      <c r="R88" s="1">
        <v>0.64600000000000002</v>
      </c>
      <c r="S88" s="1">
        <v>10.4</v>
      </c>
      <c r="T88" s="1">
        <v>0</v>
      </c>
      <c r="U88" s="1">
        <v>1</v>
      </c>
      <c r="V88" s="1">
        <v>0</v>
      </c>
      <c r="W88" s="1">
        <v>0</v>
      </c>
      <c r="X88" s="1">
        <v>0</v>
      </c>
      <c r="Y88" s="1">
        <v>0</v>
      </c>
      <c r="Z88" s="1">
        <v>76</v>
      </c>
      <c r="AA88" s="7">
        <f t="shared" si="4"/>
        <v>70.04101770123907</v>
      </c>
      <c r="AB88" s="7">
        <f t="shared" si="5"/>
        <v>35.509470036946091</v>
      </c>
      <c r="AC88" s="7">
        <f t="shared" si="6"/>
        <v>5.9589822987609296</v>
      </c>
      <c r="AD88" s="7">
        <f t="shared" si="7"/>
        <v>39.718675836351281</v>
      </c>
    </row>
    <row r="89" spans="1:30" x14ac:dyDescent="0.25">
      <c r="A89" s="1">
        <v>1</v>
      </c>
      <c r="B89" s="1">
        <v>17</v>
      </c>
      <c r="C89" s="1">
        <v>1</v>
      </c>
      <c r="D89" s="1">
        <v>1.98</v>
      </c>
      <c r="E89" s="7">
        <v>70.132078379999996</v>
      </c>
      <c r="F89" s="7">
        <v>77</v>
      </c>
      <c r="G89" s="1">
        <v>36</v>
      </c>
      <c r="H89" s="1">
        <v>59.1</v>
      </c>
      <c r="I89" s="1">
        <v>1</v>
      </c>
      <c r="J89" s="1">
        <v>77</v>
      </c>
      <c r="K89" s="1">
        <v>1.5</v>
      </c>
      <c r="L89" s="1">
        <v>77</v>
      </c>
      <c r="M89" s="1">
        <v>0.1</v>
      </c>
      <c r="N89" s="7">
        <v>5436.5952230000003</v>
      </c>
      <c r="O89" s="1">
        <v>3522837</v>
      </c>
      <c r="P89" s="1">
        <v>4.8</v>
      </c>
      <c r="Q89" s="1">
        <v>4.7</v>
      </c>
      <c r="R89" s="1">
        <v>0</v>
      </c>
      <c r="S89" s="1">
        <v>15.2</v>
      </c>
      <c r="T89" s="1">
        <v>0</v>
      </c>
      <c r="U89" s="1">
        <v>1</v>
      </c>
      <c r="V89" s="1">
        <v>0</v>
      </c>
      <c r="W89" s="1">
        <v>0</v>
      </c>
      <c r="X89" s="1">
        <v>0</v>
      </c>
      <c r="Y89" s="1">
        <v>0</v>
      </c>
      <c r="Z89" s="1">
        <v>73.2</v>
      </c>
      <c r="AA89" s="7">
        <f t="shared" si="4"/>
        <v>72.037857523741465</v>
      </c>
      <c r="AB89" s="7">
        <f t="shared" si="5"/>
        <v>1.350575135124326</v>
      </c>
      <c r="AC89" s="7">
        <f t="shared" si="6"/>
        <v>1.1621424762585377</v>
      </c>
      <c r="AD89" s="7">
        <f t="shared" si="7"/>
        <v>12.26593332138123</v>
      </c>
    </row>
    <row r="90" spans="1:30" x14ac:dyDescent="0.25">
      <c r="A90" s="1">
        <v>1</v>
      </c>
      <c r="B90" s="1">
        <v>81</v>
      </c>
      <c r="C90" s="1">
        <v>0</v>
      </c>
      <c r="D90" s="1">
        <v>1.76</v>
      </c>
      <c r="E90" s="7">
        <v>1077.712092</v>
      </c>
      <c r="F90" s="7">
        <v>98</v>
      </c>
      <c r="G90" s="1">
        <v>0</v>
      </c>
      <c r="H90" s="1">
        <v>2.2999999999999998</v>
      </c>
      <c r="I90" s="1">
        <v>0</v>
      </c>
      <c r="J90" s="1">
        <v>98</v>
      </c>
      <c r="K90" s="1">
        <v>9.3000000000000007</v>
      </c>
      <c r="L90" s="1">
        <v>98</v>
      </c>
      <c r="M90" s="1">
        <v>0.1</v>
      </c>
      <c r="N90" s="7">
        <v>5828.6213740000003</v>
      </c>
      <c r="O90" s="1">
        <v>362</v>
      </c>
      <c r="P90" s="1">
        <v>14.2</v>
      </c>
      <c r="Q90" s="1">
        <v>14.3</v>
      </c>
      <c r="R90" s="1">
        <v>0.64100000000000001</v>
      </c>
      <c r="S90" s="1">
        <v>11.8</v>
      </c>
      <c r="T90" s="1">
        <v>0</v>
      </c>
      <c r="U90" s="1">
        <v>1</v>
      </c>
      <c r="V90" s="1">
        <v>0</v>
      </c>
      <c r="W90" s="1">
        <v>0</v>
      </c>
      <c r="X90" s="1">
        <v>0</v>
      </c>
      <c r="Y90" s="1">
        <v>0</v>
      </c>
      <c r="Z90" s="1">
        <v>75.900000000000006</v>
      </c>
      <c r="AA90" s="7">
        <f t="shared" si="4"/>
        <v>71.481545195783724</v>
      </c>
      <c r="AB90" s="7">
        <f t="shared" si="5"/>
        <v>19.522742856901939</v>
      </c>
      <c r="AC90" s="7">
        <f t="shared" si="6"/>
        <v>4.4184548042162817</v>
      </c>
      <c r="AD90" s="7">
        <f t="shared" si="7"/>
        <v>38.468220746530996</v>
      </c>
    </row>
    <row r="91" spans="1:30" x14ac:dyDescent="0.25">
      <c r="A91" s="1">
        <v>1</v>
      </c>
      <c r="B91" s="1">
        <v>9</v>
      </c>
      <c r="C91" s="1">
        <v>0</v>
      </c>
      <c r="D91" s="1">
        <v>0.01</v>
      </c>
      <c r="E91" s="7">
        <v>239.5751391</v>
      </c>
      <c r="F91" s="7">
        <v>99</v>
      </c>
      <c r="G91" s="1">
        <v>10</v>
      </c>
      <c r="H91" s="1">
        <v>66.3</v>
      </c>
      <c r="I91" s="1">
        <v>1</v>
      </c>
      <c r="J91" s="1">
        <v>99</v>
      </c>
      <c r="K91" s="1">
        <v>2.38</v>
      </c>
      <c r="L91" s="1">
        <v>99</v>
      </c>
      <c r="M91" s="1">
        <v>0.1</v>
      </c>
      <c r="N91" s="7">
        <v>3549.2613200000001</v>
      </c>
      <c r="O91" s="1">
        <v>1626932</v>
      </c>
      <c r="P91" s="1">
        <v>3.2</v>
      </c>
      <c r="Q91" s="1">
        <v>3.1</v>
      </c>
      <c r="R91" s="1">
        <v>0.78900000000000003</v>
      </c>
      <c r="S91" s="1">
        <v>14.2</v>
      </c>
      <c r="T91" s="1">
        <v>0</v>
      </c>
      <c r="U91" s="1">
        <v>1</v>
      </c>
      <c r="V91" s="1">
        <v>0</v>
      </c>
      <c r="W91" s="1">
        <v>0</v>
      </c>
      <c r="X91" s="1">
        <v>0</v>
      </c>
      <c r="Y91" s="1">
        <v>0</v>
      </c>
      <c r="Z91" s="1">
        <v>73.599999999999994</v>
      </c>
      <c r="AA91" s="7">
        <f t="shared" si="4"/>
        <v>76.62052762286568</v>
      </c>
      <c r="AB91" s="7">
        <f t="shared" si="5"/>
        <v>9.1235871204946299</v>
      </c>
      <c r="AC91" s="7">
        <f t="shared" si="6"/>
        <v>3.0205276228656857</v>
      </c>
      <c r="AD91" s="7">
        <f t="shared" si="7"/>
        <v>15.227753680662603</v>
      </c>
    </row>
    <row r="92" spans="1:30" x14ac:dyDescent="0.25">
      <c r="A92" s="1">
        <v>1</v>
      </c>
      <c r="B92" s="1">
        <v>71</v>
      </c>
      <c r="C92" s="1">
        <v>0</v>
      </c>
      <c r="D92" s="1">
        <v>6.7</v>
      </c>
      <c r="E92" s="7">
        <v>1678.392773</v>
      </c>
      <c r="F92" s="7">
        <v>89</v>
      </c>
      <c r="G92" s="1">
        <v>4</v>
      </c>
      <c r="H92" s="1">
        <v>63.9</v>
      </c>
      <c r="I92" s="1">
        <v>0</v>
      </c>
      <c r="J92" s="1">
        <v>94</v>
      </c>
      <c r="K92" s="1">
        <v>8.6</v>
      </c>
      <c r="L92" s="1">
        <v>94</v>
      </c>
      <c r="M92" s="1">
        <v>0.1</v>
      </c>
      <c r="N92" s="7">
        <v>13689.98999</v>
      </c>
      <c r="O92" s="1">
        <v>398582</v>
      </c>
      <c r="P92" s="1">
        <v>0.7</v>
      </c>
      <c r="Q92" s="1">
        <v>0.7</v>
      </c>
      <c r="R92" s="1">
        <v>0.79</v>
      </c>
      <c r="S92" s="1">
        <v>13.8</v>
      </c>
      <c r="T92" s="1">
        <v>0</v>
      </c>
      <c r="U92" s="1">
        <v>0</v>
      </c>
      <c r="V92" s="1">
        <v>0</v>
      </c>
      <c r="W92" s="1">
        <v>0</v>
      </c>
      <c r="X92" s="1">
        <v>1</v>
      </c>
      <c r="Y92" s="1">
        <v>1</v>
      </c>
      <c r="Z92" s="1">
        <v>78.5</v>
      </c>
      <c r="AA92" s="7">
        <f t="shared" si="4"/>
        <v>78.552936585024213</v>
      </c>
      <c r="AB92" s="7">
        <f t="shared" si="5"/>
        <v>2.8022820340257264E-3</v>
      </c>
      <c r="AC92" s="7">
        <f t="shared" si="6"/>
        <v>5.2936585024212945E-2</v>
      </c>
      <c r="AD92" s="7">
        <f t="shared" si="7"/>
        <v>77.480053081860277</v>
      </c>
    </row>
    <row r="93" spans="1:30" x14ac:dyDescent="0.25">
      <c r="A93" s="1">
        <v>1</v>
      </c>
      <c r="B93" s="1">
        <v>163</v>
      </c>
      <c r="C93" s="1">
        <v>0</v>
      </c>
      <c r="D93" s="1">
        <v>10.210000000000001</v>
      </c>
      <c r="E93" s="7">
        <v>1356.022164</v>
      </c>
      <c r="F93" s="7">
        <v>9</v>
      </c>
      <c r="G93" s="1">
        <v>3</v>
      </c>
      <c r="H93" s="1">
        <v>59.8</v>
      </c>
      <c r="I93" s="1">
        <v>0</v>
      </c>
      <c r="J93" s="1">
        <v>91</v>
      </c>
      <c r="K93" s="1">
        <v>5.91</v>
      </c>
      <c r="L93" s="1">
        <v>91</v>
      </c>
      <c r="M93" s="1">
        <v>0.1</v>
      </c>
      <c r="N93" s="7">
        <v>13822.8559</v>
      </c>
      <c r="O93" s="1">
        <v>234319</v>
      </c>
      <c r="P93" s="1">
        <v>2.2000000000000002</v>
      </c>
      <c r="Q93" s="1">
        <v>2.2000000000000002</v>
      </c>
      <c r="R93" s="1">
        <v>0.81200000000000006</v>
      </c>
      <c r="S93" s="1">
        <v>15.5</v>
      </c>
      <c r="T93" s="1">
        <v>0</v>
      </c>
      <c r="U93" s="1">
        <v>0</v>
      </c>
      <c r="V93" s="1">
        <v>0</v>
      </c>
      <c r="W93" s="1">
        <v>0</v>
      </c>
      <c r="X93" s="1">
        <v>1</v>
      </c>
      <c r="Y93" s="1">
        <v>1</v>
      </c>
      <c r="Z93" s="1">
        <v>73.8</v>
      </c>
      <c r="AA93" s="7">
        <f t="shared" si="4"/>
        <v>78.357942983494425</v>
      </c>
      <c r="AB93" s="7">
        <f t="shared" si="5"/>
        <v>20.774844240786088</v>
      </c>
      <c r="AC93" s="7">
        <f t="shared" si="6"/>
        <v>4.5579429834944278</v>
      </c>
      <c r="AD93" s="7">
        <f t="shared" si="7"/>
        <v>16.828663860303344</v>
      </c>
    </row>
    <row r="94" spans="1:30" x14ac:dyDescent="0.25">
      <c r="A94" s="1">
        <v>1</v>
      </c>
      <c r="B94" s="1">
        <v>55</v>
      </c>
      <c r="C94" s="1">
        <v>0</v>
      </c>
      <c r="D94" s="1">
        <v>9.99</v>
      </c>
      <c r="E94" s="7">
        <v>18822.867320000001</v>
      </c>
      <c r="F94" s="7">
        <v>92</v>
      </c>
      <c r="G94" s="1">
        <v>621</v>
      </c>
      <c r="H94" s="1">
        <v>55.8</v>
      </c>
      <c r="I94" s="1">
        <v>0</v>
      </c>
      <c r="J94" s="1">
        <v>96</v>
      </c>
      <c r="K94" s="1">
        <v>11.21</v>
      </c>
      <c r="L94" s="1">
        <v>96</v>
      </c>
      <c r="M94" s="1">
        <v>0.1</v>
      </c>
      <c r="N94" s="7">
        <v>87998.444680000001</v>
      </c>
      <c r="O94" s="1">
        <v>7912398</v>
      </c>
      <c r="P94" s="1">
        <v>0.5</v>
      </c>
      <c r="Q94" s="1">
        <v>0.3</v>
      </c>
      <c r="R94" s="1">
        <v>0.93200000000000005</v>
      </c>
      <c r="S94" s="1">
        <v>15.6</v>
      </c>
      <c r="T94" s="1">
        <v>0</v>
      </c>
      <c r="U94" s="1">
        <v>0</v>
      </c>
      <c r="V94" s="1">
        <v>0</v>
      </c>
      <c r="W94" s="1">
        <v>0</v>
      </c>
      <c r="X94" s="1">
        <v>1</v>
      </c>
      <c r="Y94" s="1">
        <v>1</v>
      </c>
      <c r="Z94" s="1">
        <v>82.6</v>
      </c>
      <c r="AA94" s="7">
        <f t="shared" si="4"/>
        <v>85.013291929395066</v>
      </c>
      <c r="AB94" s="7">
        <f t="shared" si="5"/>
        <v>5.8239779364833897</v>
      </c>
      <c r="AC94" s="7">
        <f t="shared" si="6"/>
        <v>2.4132919293950721</v>
      </c>
      <c r="AD94" s="7">
        <f t="shared" si="7"/>
        <v>166.46871176449488</v>
      </c>
    </row>
    <row r="95" spans="1:30" x14ac:dyDescent="0.25">
      <c r="A95" s="1">
        <v>1</v>
      </c>
      <c r="B95" s="1">
        <v>96</v>
      </c>
      <c r="C95" s="1">
        <v>1</v>
      </c>
      <c r="D95" s="1">
        <v>3.42</v>
      </c>
      <c r="E95" s="7">
        <v>386.13791229999998</v>
      </c>
      <c r="F95" s="7">
        <v>94</v>
      </c>
      <c r="G95" s="1">
        <v>0</v>
      </c>
      <c r="H95" s="1">
        <v>58.5</v>
      </c>
      <c r="I95" s="1">
        <v>1</v>
      </c>
      <c r="J95" s="1">
        <v>95</v>
      </c>
      <c r="K95" s="1">
        <v>9.4700000000000006</v>
      </c>
      <c r="L95" s="1">
        <v>95</v>
      </c>
      <c r="M95" s="1">
        <v>0.1</v>
      </c>
      <c r="N95" s="7">
        <v>1569.6663100000001</v>
      </c>
      <c r="O95" s="1">
        <v>47641</v>
      </c>
      <c r="P95" s="1">
        <v>1.7</v>
      </c>
      <c r="Q95" s="1">
        <v>1.7</v>
      </c>
      <c r="R95" s="1">
        <v>0.76200000000000001</v>
      </c>
      <c r="S95" s="1">
        <v>13.7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79.400000000000006</v>
      </c>
      <c r="AA95" s="7">
        <f t="shared" si="4"/>
        <v>76.386998071485337</v>
      </c>
      <c r="AB95" s="7">
        <f t="shared" si="5"/>
        <v>9.0781806212331126</v>
      </c>
      <c r="AC95" s="7">
        <f t="shared" si="6"/>
        <v>3.0130019285146687</v>
      </c>
      <c r="AD95" s="7">
        <f t="shared" si="7"/>
        <v>94.134148890243623</v>
      </c>
    </row>
    <row r="96" spans="1:30" x14ac:dyDescent="0.25">
      <c r="A96" s="1">
        <v>1</v>
      </c>
      <c r="B96" s="1">
        <v>424</v>
      </c>
      <c r="C96" s="1">
        <v>85</v>
      </c>
      <c r="D96" s="1">
        <v>1.68</v>
      </c>
      <c r="E96" s="7">
        <v>42.526895590000002</v>
      </c>
      <c r="F96" s="7">
        <v>76</v>
      </c>
      <c r="G96" s="1">
        <v>28898</v>
      </c>
      <c r="H96" s="1">
        <v>17.7</v>
      </c>
      <c r="I96" s="1">
        <v>124</v>
      </c>
      <c r="J96" s="1">
        <v>67</v>
      </c>
      <c r="K96" s="1">
        <v>6.39</v>
      </c>
      <c r="L96" s="1">
        <v>85</v>
      </c>
      <c r="M96" s="1">
        <v>15.3</v>
      </c>
      <c r="N96" s="7">
        <v>283.89115880000003</v>
      </c>
      <c r="O96" s="1">
        <v>19716598</v>
      </c>
      <c r="P96" s="1">
        <v>4</v>
      </c>
      <c r="Q96" s="1">
        <v>3.9</v>
      </c>
      <c r="R96" s="1">
        <v>0.318</v>
      </c>
      <c r="S96" s="1">
        <v>6.7</v>
      </c>
      <c r="T96" s="1">
        <v>1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51</v>
      </c>
      <c r="AA96" s="7">
        <f t="shared" si="4"/>
        <v>50.349006670902803</v>
      </c>
      <c r="AB96" s="7">
        <f t="shared" si="5"/>
        <v>0.42379231452905169</v>
      </c>
      <c r="AC96" s="7">
        <f t="shared" si="6"/>
        <v>0.6509933290971972</v>
      </c>
      <c r="AD96" s="7">
        <f t="shared" si="7"/>
        <v>349.60490338126135</v>
      </c>
    </row>
    <row r="97" spans="1:30" x14ac:dyDescent="0.25">
      <c r="A97" s="1">
        <v>1</v>
      </c>
      <c r="B97" s="1">
        <v>121</v>
      </c>
      <c r="C97" s="1">
        <v>1</v>
      </c>
      <c r="D97" s="1">
        <v>6.9</v>
      </c>
      <c r="E97" s="7">
        <v>119.2124275</v>
      </c>
      <c r="F97" s="7">
        <v>87</v>
      </c>
      <c r="G97" s="1">
        <v>4</v>
      </c>
      <c r="H97" s="1">
        <v>54.9</v>
      </c>
      <c r="I97" s="1">
        <v>1</v>
      </c>
      <c r="J97" s="1">
        <v>91</v>
      </c>
      <c r="K97" s="1">
        <v>7.5</v>
      </c>
      <c r="L97" s="1">
        <v>87</v>
      </c>
      <c r="M97" s="1">
        <v>0.1</v>
      </c>
      <c r="N97" s="7">
        <v>927.72317099999998</v>
      </c>
      <c r="O97" s="1">
        <v>377782</v>
      </c>
      <c r="P97" s="1">
        <v>2</v>
      </c>
      <c r="Q97" s="1">
        <v>1.9</v>
      </c>
      <c r="R97" s="1">
        <v>0.75800000000000001</v>
      </c>
      <c r="S97" s="1">
        <v>12.9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77.3</v>
      </c>
      <c r="AA97" s="7">
        <f t="shared" si="4"/>
        <v>74.698521129255326</v>
      </c>
      <c r="AB97" s="7">
        <f t="shared" si="5"/>
        <v>6.7676923149309696</v>
      </c>
      <c r="AC97" s="7">
        <f t="shared" si="6"/>
        <v>2.6014788707446712</v>
      </c>
      <c r="AD97" s="7">
        <f t="shared" si="7"/>
        <v>57.794592004015918</v>
      </c>
    </row>
    <row r="98" spans="1:30" x14ac:dyDescent="0.25">
      <c r="A98" s="1">
        <v>1</v>
      </c>
      <c r="B98" s="1">
        <v>65</v>
      </c>
      <c r="C98" s="1">
        <v>0</v>
      </c>
      <c r="D98" s="1">
        <v>1.6</v>
      </c>
      <c r="E98" s="7">
        <v>3082.9735350000001</v>
      </c>
      <c r="F98" s="7">
        <v>96</v>
      </c>
      <c r="G98" s="1">
        <v>15</v>
      </c>
      <c r="H98" s="1">
        <v>3.9</v>
      </c>
      <c r="I98" s="1">
        <v>0</v>
      </c>
      <c r="J98" s="1">
        <v>97</v>
      </c>
      <c r="K98" s="1">
        <v>3.46</v>
      </c>
      <c r="L98" s="1">
        <v>97</v>
      </c>
      <c r="M98" s="1">
        <v>0.1</v>
      </c>
      <c r="N98" s="7">
        <v>39223.581870000002</v>
      </c>
      <c r="O98" s="1">
        <v>1626932</v>
      </c>
      <c r="P98" s="1">
        <v>2.1</v>
      </c>
      <c r="Q98" s="1">
        <v>2</v>
      </c>
      <c r="R98" s="1">
        <v>0.873</v>
      </c>
      <c r="S98" s="1">
        <v>14.1</v>
      </c>
      <c r="T98" s="1">
        <v>0</v>
      </c>
      <c r="U98" s="1">
        <v>1</v>
      </c>
      <c r="V98" s="1">
        <v>0</v>
      </c>
      <c r="W98" s="1">
        <v>0</v>
      </c>
      <c r="X98" s="1">
        <v>0</v>
      </c>
      <c r="Y98" s="1">
        <v>1</v>
      </c>
      <c r="Z98" s="1">
        <v>81.099999999999994</v>
      </c>
      <c r="AA98" s="7">
        <f t="shared" si="4"/>
        <v>78.725957352144079</v>
      </c>
      <c r="AB98" s="7">
        <f t="shared" si="5"/>
        <v>5.6360784938387276</v>
      </c>
      <c r="AC98" s="7">
        <f t="shared" si="6"/>
        <v>2.3740426478559158</v>
      </c>
      <c r="AD98" s="7">
        <f t="shared" si="7"/>
        <v>130.01188541718952</v>
      </c>
    </row>
    <row r="99" spans="1:30" x14ac:dyDescent="0.25">
      <c r="A99" s="1">
        <v>1</v>
      </c>
      <c r="B99" s="1">
        <v>229</v>
      </c>
      <c r="C99" s="1">
        <v>14</v>
      </c>
      <c r="D99" s="1">
        <v>10.58</v>
      </c>
      <c r="E99" s="7">
        <v>1529.4977710000001</v>
      </c>
      <c r="F99" s="7">
        <v>97</v>
      </c>
      <c r="G99" s="1">
        <v>2339</v>
      </c>
      <c r="H99" s="1">
        <v>59.3</v>
      </c>
      <c r="I99" s="1">
        <v>16</v>
      </c>
      <c r="J99" s="1">
        <v>98</v>
      </c>
      <c r="K99" s="1">
        <v>7.9</v>
      </c>
      <c r="L99" s="1">
        <v>97</v>
      </c>
      <c r="M99" s="1">
        <v>0.2</v>
      </c>
      <c r="N99" s="7">
        <v>15543.676530000001</v>
      </c>
      <c r="O99" s="1">
        <v>14356911</v>
      </c>
      <c r="P99" s="1">
        <v>2.2999999999999998</v>
      </c>
      <c r="Q99" s="1">
        <v>2.2999999999999998</v>
      </c>
      <c r="R99" s="1">
        <v>0.79900000000000004</v>
      </c>
      <c r="S99" s="1">
        <v>14.6</v>
      </c>
      <c r="T99" s="1">
        <v>0</v>
      </c>
      <c r="U99" s="1">
        <v>0</v>
      </c>
      <c r="V99" s="1">
        <v>0</v>
      </c>
      <c r="W99" s="1">
        <v>0</v>
      </c>
      <c r="X99" s="1">
        <v>1</v>
      </c>
      <c r="Y99" s="1">
        <v>0</v>
      </c>
      <c r="Z99" s="1">
        <v>70</v>
      </c>
      <c r="AA99" s="7">
        <f t="shared" si="4"/>
        <v>73.919023656294954</v>
      </c>
      <c r="AB99" s="7">
        <f t="shared" si="5"/>
        <v>15.358746418599466</v>
      </c>
      <c r="AC99" s="7">
        <f t="shared" si="6"/>
        <v>3.9190236562949536</v>
      </c>
      <c r="AD99" s="7">
        <f t="shared" si="7"/>
        <v>9.1370447129694374E-2</v>
      </c>
    </row>
    <row r="100" spans="1:30" x14ac:dyDescent="0.25">
      <c r="A100" s="1">
        <v>1</v>
      </c>
      <c r="B100" s="1">
        <v>336</v>
      </c>
      <c r="C100" s="1">
        <v>52</v>
      </c>
      <c r="D100" s="1">
        <v>0.01</v>
      </c>
      <c r="E100" s="7">
        <v>0</v>
      </c>
      <c r="F100" s="7">
        <v>92</v>
      </c>
      <c r="G100" s="1">
        <v>115</v>
      </c>
      <c r="H100" s="1">
        <v>22</v>
      </c>
      <c r="I100" s="1">
        <v>83</v>
      </c>
      <c r="J100" s="1">
        <v>49</v>
      </c>
      <c r="K100" s="1">
        <v>5.78</v>
      </c>
      <c r="L100" s="1">
        <v>45</v>
      </c>
      <c r="M100" s="1">
        <v>0.8</v>
      </c>
      <c r="N100" s="7">
        <v>2327.5832399999999</v>
      </c>
      <c r="O100" s="1">
        <v>1626932</v>
      </c>
      <c r="P100" s="1">
        <v>7</v>
      </c>
      <c r="Q100" s="1">
        <v>6.8</v>
      </c>
      <c r="R100" s="1">
        <v>0.68799999999999994</v>
      </c>
      <c r="S100" s="1">
        <v>12.6</v>
      </c>
      <c r="T100" s="1">
        <v>1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52.4</v>
      </c>
      <c r="AA100" s="7">
        <f t="shared" si="4"/>
        <v>60.212033402828098</v>
      </c>
      <c r="AB100" s="7">
        <f t="shared" si="5"/>
        <v>61.027865886901971</v>
      </c>
      <c r="AC100" s="7">
        <f t="shared" si="6"/>
        <v>7.8120334028280993</v>
      </c>
      <c r="AD100" s="7">
        <f t="shared" si="7"/>
        <v>299.21127463874643</v>
      </c>
    </row>
    <row r="101" spans="1:30" x14ac:dyDescent="0.25">
      <c r="A101" s="1">
        <v>1</v>
      </c>
      <c r="B101" s="1">
        <v>587</v>
      </c>
      <c r="C101" s="1">
        <v>30</v>
      </c>
      <c r="D101" s="1">
        <v>4.6399999999999997</v>
      </c>
      <c r="E101" s="7">
        <v>1.040021112</v>
      </c>
      <c r="F101" s="7">
        <v>73</v>
      </c>
      <c r="G101" s="1">
        <v>853</v>
      </c>
      <c r="H101" s="1">
        <v>29</v>
      </c>
      <c r="I101" s="1">
        <v>45</v>
      </c>
      <c r="J101" s="1">
        <v>69</v>
      </c>
      <c r="K101" s="1">
        <v>6.26</v>
      </c>
      <c r="L101" s="1">
        <v>73</v>
      </c>
      <c r="M101" s="1">
        <v>18.100000000000001</v>
      </c>
      <c r="N101" s="7">
        <v>65.824121000000005</v>
      </c>
      <c r="O101" s="1">
        <v>1381599</v>
      </c>
      <c r="P101" s="1">
        <v>7.5</v>
      </c>
      <c r="Q101" s="1">
        <v>7.4</v>
      </c>
      <c r="R101" s="1">
        <v>0.41899999999999998</v>
      </c>
      <c r="S101" s="1">
        <v>9.9</v>
      </c>
      <c r="T101" s="1">
        <v>1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50</v>
      </c>
      <c r="AA101" s="7">
        <f t="shared" si="4"/>
        <v>49.105531532231367</v>
      </c>
      <c r="AB101" s="7">
        <f t="shared" si="5"/>
        <v>0.80007383983236524</v>
      </c>
      <c r="AC101" s="7">
        <f t="shared" si="6"/>
        <v>0.89446846776863254</v>
      </c>
      <c r="AD101" s="7">
        <f t="shared" si="7"/>
        <v>388.00035248305772</v>
      </c>
    </row>
    <row r="102" spans="1:30" x14ac:dyDescent="0.25">
      <c r="A102" s="1">
        <v>1</v>
      </c>
      <c r="B102" s="1">
        <v>198</v>
      </c>
      <c r="C102" s="1">
        <v>0</v>
      </c>
      <c r="D102" s="1">
        <v>3.83</v>
      </c>
      <c r="E102" s="7">
        <v>0</v>
      </c>
      <c r="F102" s="7">
        <v>82</v>
      </c>
      <c r="G102" s="1">
        <v>0</v>
      </c>
      <c r="H102" s="1">
        <v>77.599999999999994</v>
      </c>
      <c r="I102" s="1">
        <v>0</v>
      </c>
      <c r="J102" s="1">
        <v>8</v>
      </c>
      <c r="K102" s="1">
        <v>5.78</v>
      </c>
      <c r="L102" s="1">
        <v>78</v>
      </c>
      <c r="M102" s="1">
        <v>0.1</v>
      </c>
      <c r="N102" s="7">
        <v>1424.4836110000001</v>
      </c>
      <c r="O102" s="1">
        <v>11247</v>
      </c>
      <c r="P102" s="1">
        <v>0.1</v>
      </c>
      <c r="Q102" s="1">
        <v>0.1</v>
      </c>
      <c r="R102" s="1">
        <v>0.58599999999999997</v>
      </c>
      <c r="S102" s="1">
        <v>11.9</v>
      </c>
      <c r="T102" s="1">
        <v>0</v>
      </c>
      <c r="U102" s="1">
        <v>0</v>
      </c>
      <c r="V102" s="1">
        <v>1</v>
      </c>
      <c r="W102" s="1">
        <v>0</v>
      </c>
      <c r="X102" s="1">
        <v>0</v>
      </c>
      <c r="Y102" s="1">
        <v>0</v>
      </c>
      <c r="Z102" s="1">
        <v>66.3</v>
      </c>
      <c r="AA102" s="7">
        <f t="shared" si="4"/>
        <v>67.26502890825077</v>
      </c>
      <c r="AB102" s="7">
        <f t="shared" si="5"/>
        <v>0.93128079375967809</v>
      </c>
      <c r="AC102" s="7">
        <f t="shared" si="6"/>
        <v>0.96502890825077259</v>
      </c>
      <c r="AD102" s="7">
        <f t="shared" si="7"/>
        <v>11.544532123776399</v>
      </c>
    </row>
    <row r="103" spans="1:30" x14ac:dyDescent="0.25">
      <c r="A103" s="1">
        <v>1</v>
      </c>
      <c r="B103" s="1">
        <v>459</v>
      </c>
      <c r="C103" s="1">
        <v>54</v>
      </c>
      <c r="D103" s="1">
        <v>7.04</v>
      </c>
      <c r="E103" s="7">
        <v>346.53160070000001</v>
      </c>
      <c r="F103" s="7">
        <v>72</v>
      </c>
      <c r="G103" s="1">
        <v>1043</v>
      </c>
      <c r="H103" s="1">
        <v>41.6</v>
      </c>
      <c r="I103" s="1">
        <v>79</v>
      </c>
      <c r="J103" s="1">
        <v>7</v>
      </c>
      <c r="K103" s="1">
        <v>8.9</v>
      </c>
      <c r="L103" s="1">
        <v>7</v>
      </c>
      <c r="M103" s="1">
        <v>26.6</v>
      </c>
      <c r="N103" s="7">
        <v>2518.3982609999998</v>
      </c>
      <c r="O103" s="1">
        <v>45855482.880000003</v>
      </c>
      <c r="P103" s="1">
        <v>14.5</v>
      </c>
      <c r="Q103" s="1">
        <v>17.100000000000001</v>
      </c>
      <c r="R103" s="1">
        <v>0.62</v>
      </c>
      <c r="S103" s="1">
        <v>12.9</v>
      </c>
      <c r="T103" s="1">
        <v>1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54.9</v>
      </c>
      <c r="AA103" s="7">
        <f t="shared" si="4"/>
        <v>45.621998034607628</v>
      </c>
      <c r="AB103" s="7">
        <f t="shared" si="5"/>
        <v>86.081320469824689</v>
      </c>
      <c r="AC103" s="7">
        <f t="shared" si="6"/>
        <v>9.2780019653923702</v>
      </c>
      <c r="AD103" s="7">
        <f t="shared" si="7"/>
        <v>218.97265188425541</v>
      </c>
    </row>
    <row r="104" spans="1:30" x14ac:dyDescent="0.25">
      <c r="A104" s="1">
        <v>1</v>
      </c>
      <c r="B104" s="1">
        <v>132</v>
      </c>
      <c r="C104" s="1">
        <v>20</v>
      </c>
      <c r="D104" s="1">
        <v>0.36</v>
      </c>
      <c r="E104" s="7">
        <v>270.24019620000001</v>
      </c>
      <c r="F104" s="7">
        <v>8</v>
      </c>
      <c r="G104" s="1">
        <v>944</v>
      </c>
      <c r="H104" s="1">
        <v>49.8</v>
      </c>
      <c r="I104" s="1">
        <v>23</v>
      </c>
      <c r="J104" s="1">
        <v>95</v>
      </c>
      <c r="K104" s="1">
        <v>3.36</v>
      </c>
      <c r="L104" s="1">
        <v>95</v>
      </c>
      <c r="M104" s="1">
        <v>0.1</v>
      </c>
      <c r="N104" s="7">
        <v>3464.6179000000002</v>
      </c>
      <c r="O104" s="1">
        <v>33777915</v>
      </c>
      <c r="P104" s="1">
        <v>6.1</v>
      </c>
      <c r="Q104" s="1">
        <v>6</v>
      </c>
      <c r="R104" s="1">
        <v>0.68600000000000005</v>
      </c>
      <c r="S104" s="1">
        <v>12.3</v>
      </c>
      <c r="T104" s="1">
        <v>1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73.400000000000006</v>
      </c>
      <c r="AA104" s="7">
        <f t="shared" si="4"/>
        <v>69.349571571022551</v>
      </c>
      <c r="AB104" s="7">
        <f t="shared" si="5"/>
        <v>16.405970458268772</v>
      </c>
      <c r="AC104" s="7">
        <f t="shared" si="6"/>
        <v>4.0504284289774546</v>
      </c>
      <c r="AD104" s="7">
        <f t="shared" si="7"/>
        <v>13.706843501021972</v>
      </c>
    </row>
    <row r="105" spans="1:30" x14ac:dyDescent="0.25">
      <c r="A105" s="1">
        <v>1</v>
      </c>
      <c r="B105" s="1">
        <v>215</v>
      </c>
      <c r="C105" s="1">
        <v>8</v>
      </c>
      <c r="D105" s="1">
        <v>0.01</v>
      </c>
      <c r="E105" s="7">
        <v>11.145042910000001</v>
      </c>
      <c r="F105" s="7">
        <v>64</v>
      </c>
      <c r="G105" s="1">
        <v>322</v>
      </c>
      <c r="H105" s="1">
        <v>26.8</v>
      </c>
      <c r="I105" s="1">
        <v>12</v>
      </c>
      <c r="J105" s="1">
        <v>63</v>
      </c>
      <c r="K105" s="1">
        <v>3.79</v>
      </c>
      <c r="L105" s="1">
        <v>64</v>
      </c>
      <c r="M105" s="1">
        <v>1.2</v>
      </c>
      <c r="N105" s="7">
        <v>146.83851000000001</v>
      </c>
      <c r="O105" s="1">
        <v>356288</v>
      </c>
      <c r="P105" s="1">
        <v>8.9</v>
      </c>
      <c r="Q105" s="1">
        <v>8.6999999999999993</v>
      </c>
      <c r="R105" s="1">
        <v>0.47599999999999998</v>
      </c>
      <c r="S105" s="1">
        <v>7.1</v>
      </c>
      <c r="T105" s="1">
        <v>1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61.7</v>
      </c>
      <c r="AA105" s="7">
        <f t="shared" si="4"/>
        <v>59.68921792957056</v>
      </c>
      <c r="AB105" s="7">
        <f t="shared" si="5"/>
        <v>4.0432445347605155</v>
      </c>
      <c r="AC105" s="7">
        <f t="shared" si="6"/>
        <v>2.0107820704294426</v>
      </c>
      <c r="AD105" s="7">
        <f t="shared" si="7"/>
        <v>63.96359799203978</v>
      </c>
    </row>
    <row r="106" spans="1:30" x14ac:dyDescent="0.25">
      <c r="A106" s="1">
        <v>1</v>
      </c>
      <c r="B106" s="1">
        <v>69</v>
      </c>
      <c r="C106" s="1">
        <v>0</v>
      </c>
      <c r="D106" s="1">
        <v>3.83</v>
      </c>
      <c r="E106" s="7">
        <v>0</v>
      </c>
      <c r="F106" s="7">
        <v>98</v>
      </c>
      <c r="G106" s="1">
        <v>0</v>
      </c>
      <c r="H106" s="1">
        <v>63.6</v>
      </c>
      <c r="I106" s="1">
        <v>0</v>
      </c>
      <c r="J106" s="1">
        <v>98</v>
      </c>
      <c r="K106" s="1">
        <v>5.78</v>
      </c>
      <c r="L106" s="1">
        <v>98</v>
      </c>
      <c r="M106" s="1">
        <v>0.1</v>
      </c>
      <c r="N106" s="7">
        <v>22688.878239999998</v>
      </c>
      <c r="O106" s="1">
        <v>1626932</v>
      </c>
      <c r="P106" s="1">
        <v>6.2</v>
      </c>
      <c r="Q106" s="1">
        <v>6.1</v>
      </c>
      <c r="R106" s="1">
        <v>0.82299999999999995</v>
      </c>
      <c r="S106" s="1">
        <v>14.5</v>
      </c>
      <c r="T106" s="1">
        <v>0</v>
      </c>
      <c r="U106" s="1">
        <v>1</v>
      </c>
      <c r="V106" s="1">
        <v>0</v>
      </c>
      <c r="W106" s="1">
        <v>0</v>
      </c>
      <c r="X106" s="1">
        <v>0</v>
      </c>
      <c r="Y106" s="1">
        <v>0</v>
      </c>
      <c r="Z106" s="1">
        <v>76.900000000000006</v>
      </c>
      <c r="AA106" s="7">
        <f t="shared" si="4"/>
        <v>76.562938207605342</v>
      </c>
      <c r="AB106" s="7">
        <f t="shared" si="5"/>
        <v>0.11361065189230353</v>
      </c>
      <c r="AC106" s="7">
        <f t="shared" si="6"/>
        <v>0.33706179239466394</v>
      </c>
      <c r="AD106" s="7">
        <f t="shared" si="7"/>
        <v>51.872771644734605</v>
      </c>
    </row>
    <row r="107" spans="1:30" x14ac:dyDescent="0.25">
      <c r="A107" s="1">
        <v>1</v>
      </c>
      <c r="B107" s="1">
        <v>277</v>
      </c>
      <c r="C107" s="1">
        <v>54</v>
      </c>
      <c r="D107" s="1">
        <v>0.11</v>
      </c>
      <c r="E107" s="7">
        <v>43.421930660000001</v>
      </c>
      <c r="F107" s="7">
        <v>92</v>
      </c>
      <c r="G107" s="1">
        <v>59</v>
      </c>
      <c r="H107" s="1">
        <v>15.7</v>
      </c>
      <c r="I107" s="1">
        <v>110</v>
      </c>
      <c r="J107" s="1">
        <v>52</v>
      </c>
      <c r="K107" s="1">
        <v>7.39</v>
      </c>
      <c r="L107" s="1">
        <v>51</v>
      </c>
      <c r="M107" s="1">
        <v>1.5</v>
      </c>
      <c r="N107" s="7">
        <v>258.46387299999998</v>
      </c>
      <c r="O107" s="1">
        <v>1413264</v>
      </c>
      <c r="P107" s="1">
        <v>11.6</v>
      </c>
      <c r="Q107" s="1">
        <v>11.5</v>
      </c>
      <c r="R107" s="1">
        <v>0.28599999999999998</v>
      </c>
      <c r="S107" s="1">
        <v>3.7</v>
      </c>
      <c r="T107" s="1">
        <v>1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54.5</v>
      </c>
      <c r="AA107" s="7">
        <f t="shared" si="4"/>
        <v>52.631807158408193</v>
      </c>
      <c r="AB107" s="7">
        <f t="shared" si="5"/>
        <v>3.4901444933748689</v>
      </c>
      <c r="AC107" s="7">
        <f t="shared" si="6"/>
        <v>1.8681928415918065</v>
      </c>
      <c r="AD107" s="7">
        <f t="shared" si="7"/>
        <v>230.97083152497393</v>
      </c>
    </row>
    <row r="108" spans="1:30" x14ac:dyDescent="0.25">
      <c r="A108" s="1">
        <v>1</v>
      </c>
      <c r="B108" s="1">
        <v>228</v>
      </c>
      <c r="C108" s="1">
        <v>37</v>
      </c>
      <c r="D108" s="1">
        <v>0.01</v>
      </c>
      <c r="E108" s="7">
        <v>0</v>
      </c>
      <c r="F108" s="7">
        <v>73</v>
      </c>
      <c r="G108" s="1">
        <v>815</v>
      </c>
      <c r="H108" s="1">
        <v>4.4000000000000004</v>
      </c>
      <c r="I108" s="1">
        <v>47</v>
      </c>
      <c r="J108" s="1">
        <v>67</v>
      </c>
      <c r="K108" s="1">
        <v>5.64</v>
      </c>
      <c r="L108" s="1">
        <v>73</v>
      </c>
      <c r="M108" s="1">
        <v>0.1</v>
      </c>
      <c r="N108" s="7">
        <v>2327.5832399999999</v>
      </c>
      <c r="O108" s="1">
        <v>1626932</v>
      </c>
      <c r="P108" s="1">
        <v>13.7</v>
      </c>
      <c r="Q108" s="1">
        <v>13.5</v>
      </c>
      <c r="R108" s="1">
        <v>0.5</v>
      </c>
      <c r="S108" s="1">
        <v>9</v>
      </c>
      <c r="T108" s="1">
        <v>0</v>
      </c>
      <c r="U108" s="1">
        <v>1</v>
      </c>
      <c r="V108" s="1">
        <v>0</v>
      </c>
      <c r="W108" s="1">
        <v>0</v>
      </c>
      <c r="X108" s="1">
        <v>0</v>
      </c>
      <c r="Y108" s="1">
        <v>0</v>
      </c>
      <c r="Z108" s="1">
        <v>65.400000000000006</v>
      </c>
      <c r="AA108" s="7">
        <f t="shared" si="4"/>
        <v>65.100442606492379</v>
      </c>
      <c r="AB108" s="7">
        <f t="shared" si="5"/>
        <v>8.9734632005083026E-2</v>
      </c>
      <c r="AC108" s="7">
        <f t="shared" si="6"/>
        <v>0.29955739350762656</v>
      </c>
      <c r="AD108" s="7">
        <f t="shared" si="7"/>
        <v>18.470436315393094</v>
      </c>
    </row>
    <row r="109" spans="1:30" x14ac:dyDescent="0.25">
      <c r="A109" s="1">
        <v>1</v>
      </c>
      <c r="B109" s="1">
        <v>138</v>
      </c>
      <c r="C109" s="1">
        <v>11</v>
      </c>
      <c r="D109" s="1">
        <v>4.8499999999999996</v>
      </c>
      <c r="E109" s="7">
        <v>58.498974199999999</v>
      </c>
      <c r="F109" s="7">
        <v>93</v>
      </c>
      <c r="G109" s="1">
        <v>1</v>
      </c>
      <c r="H109" s="1">
        <v>5.8</v>
      </c>
      <c r="I109" s="1">
        <v>14</v>
      </c>
      <c r="J109" s="1">
        <v>93</v>
      </c>
      <c r="K109" s="1">
        <v>4.7300000000000004</v>
      </c>
      <c r="L109" s="1">
        <v>93</v>
      </c>
      <c r="M109" s="1">
        <v>0.3</v>
      </c>
      <c r="N109" s="7">
        <v>428.87810999999999</v>
      </c>
      <c r="O109" s="1">
        <v>2864198</v>
      </c>
      <c r="P109" s="1">
        <v>1.2</v>
      </c>
      <c r="Q109" s="1">
        <v>1.2</v>
      </c>
      <c r="R109" s="1">
        <v>0.7</v>
      </c>
      <c r="S109" s="1">
        <v>13.2</v>
      </c>
      <c r="T109" s="1">
        <v>0</v>
      </c>
      <c r="U109" s="1">
        <v>0</v>
      </c>
      <c r="V109" s="1">
        <v>0</v>
      </c>
      <c r="W109" s="1">
        <v>1</v>
      </c>
      <c r="X109" s="1">
        <v>0</v>
      </c>
      <c r="Y109" s="1">
        <v>0</v>
      </c>
      <c r="Z109" s="1">
        <v>73.900000000000006</v>
      </c>
      <c r="AA109" s="7">
        <f t="shared" si="4"/>
        <v>72.102910664281382</v>
      </c>
      <c r="AB109" s="7">
        <f t="shared" si="5"/>
        <v>3.229530080553606</v>
      </c>
      <c r="AC109" s="7">
        <f t="shared" si="6"/>
        <v>1.7970893357186242</v>
      </c>
      <c r="AD109" s="7">
        <f t="shared" si="7"/>
        <v>17.659118950123776</v>
      </c>
    </row>
    <row r="110" spans="1:30" x14ac:dyDescent="0.25">
      <c r="A110" s="1">
        <v>1</v>
      </c>
      <c r="B110" s="1">
        <v>336</v>
      </c>
      <c r="C110" s="1">
        <v>7</v>
      </c>
      <c r="D110" s="1">
        <v>0.97</v>
      </c>
      <c r="E110" s="7">
        <v>10.602697729999999</v>
      </c>
      <c r="F110" s="7">
        <v>94</v>
      </c>
      <c r="G110" s="1">
        <v>128</v>
      </c>
      <c r="H110" s="1">
        <v>14.3</v>
      </c>
      <c r="I110" s="1">
        <v>9</v>
      </c>
      <c r="J110" s="1">
        <v>94</v>
      </c>
      <c r="K110" s="1">
        <v>3.3</v>
      </c>
      <c r="L110" s="1">
        <v>94</v>
      </c>
      <c r="M110" s="1">
        <v>1.4</v>
      </c>
      <c r="N110" s="7">
        <v>297.82858800000002</v>
      </c>
      <c r="O110" s="1">
        <v>466648</v>
      </c>
      <c r="P110" s="1">
        <v>9.3000000000000007</v>
      </c>
      <c r="Q110" s="1">
        <v>9.3000000000000007</v>
      </c>
      <c r="R110" s="1">
        <v>0.40500000000000003</v>
      </c>
      <c r="S110" s="1">
        <v>5.3</v>
      </c>
      <c r="T110" s="1">
        <v>1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59.7</v>
      </c>
      <c r="AA110" s="7">
        <f t="shared" si="4"/>
        <v>57.709646049847848</v>
      </c>
      <c r="AB110" s="7">
        <f t="shared" si="5"/>
        <v>3.9615088468862871</v>
      </c>
      <c r="AC110" s="7">
        <f t="shared" si="6"/>
        <v>1.990353950152155</v>
      </c>
      <c r="AD110" s="7">
        <f t="shared" si="7"/>
        <v>99.954496195632572</v>
      </c>
    </row>
    <row r="111" spans="1:30" x14ac:dyDescent="0.25">
      <c r="A111" s="1">
        <v>1</v>
      </c>
      <c r="B111" s="1">
        <v>184</v>
      </c>
      <c r="C111" s="1">
        <v>2</v>
      </c>
      <c r="D111" s="1">
        <v>2.42</v>
      </c>
      <c r="E111" s="7">
        <v>653.69250160000001</v>
      </c>
      <c r="F111" s="7">
        <v>92</v>
      </c>
      <c r="G111" s="1">
        <v>0</v>
      </c>
      <c r="H111" s="1">
        <v>54.7</v>
      </c>
      <c r="I111" s="1">
        <v>2</v>
      </c>
      <c r="J111" s="1">
        <v>92</v>
      </c>
      <c r="K111" s="1">
        <v>6.95</v>
      </c>
      <c r="L111" s="1">
        <v>92</v>
      </c>
      <c r="M111" s="1">
        <v>0.2</v>
      </c>
      <c r="N111" s="7">
        <v>3895.664491</v>
      </c>
      <c r="O111" s="1">
        <v>625777</v>
      </c>
      <c r="P111" s="1">
        <v>1.6</v>
      </c>
      <c r="Q111" s="1">
        <v>1.6</v>
      </c>
      <c r="R111" s="1">
        <v>0.67500000000000004</v>
      </c>
      <c r="S111" s="1">
        <v>13.2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73</v>
      </c>
      <c r="AA111" s="7">
        <f t="shared" si="4"/>
        <v>74.002965307089909</v>
      </c>
      <c r="AB111" s="7">
        <f t="shared" si="5"/>
        <v>1.0059394072259549</v>
      </c>
      <c r="AC111" s="7">
        <f t="shared" si="6"/>
        <v>1.0029653070899087</v>
      </c>
      <c r="AD111" s="7">
        <f t="shared" si="7"/>
        <v>10.905023141740489</v>
      </c>
    </row>
    <row r="112" spans="1:30" x14ac:dyDescent="0.25">
      <c r="A112" s="1">
        <v>1</v>
      </c>
      <c r="B112" s="1">
        <v>22</v>
      </c>
      <c r="C112" s="1">
        <v>7</v>
      </c>
      <c r="D112" s="1">
        <v>6.32</v>
      </c>
      <c r="E112" s="7">
        <v>293.01966010000001</v>
      </c>
      <c r="F112" s="7">
        <v>79</v>
      </c>
      <c r="G112" s="1">
        <v>0</v>
      </c>
      <c r="H112" s="1">
        <v>46.1</v>
      </c>
      <c r="I112" s="1">
        <v>8</v>
      </c>
      <c r="J112" s="1">
        <v>65</v>
      </c>
      <c r="K112" s="1">
        <v>5.53</v>
      </c>
      <c r="L112" s="1">
        <v>79</v>
      </c>
      <c r="M112" s="1">
        <v>2.2999999999999998</v>
      </c>
      <c r="N112" s="7">
        <v>2372.628827</v>
      </c>
      <c r="O112" s="1">
        <v>896776</v>
      </c>
      <c r="P112" s="1">
        <v>3.6</v>
      </c>
      <c r="Q112" s="1">
        <v>3.5</v>
      </c>
      <c r="R112" s="1">
        <v>0.66500000000000004</v>
      </c>
      <c r="S112" s="1">
        <v>12.4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73</v>
      </c>
      <c r="AA112" s="7">
        <f t="shared" si="4"/>
        <v>73.274854103041889</v>
      </c>
      <c r="AB112" s="7">
        <f t="shared" si="5"/>
        <v>7.5544777958961432E-2</v>
      </c>
      <c r="AC112" s="7">
        <f t="shared" si="6"/>
        <v>0.27485410304188918</v>
      </c>
      <c r="AD112" s="7">
        <f t="shared" si="7"/>
        <v>10.905023141740489</v>
      </c>
    </row>
    <row r="113" spans="1:30" x14ac:dyDescent="0.25">
      <c r="A113" s="1">
        <v>1</v>
      </c>
      <c r="B113" s="1">
        <v>271</v>
      </c>
      <c r="C113" s="1">
        <v>2</v>
      </c>
      <c r="D113" s="1">
        <v>0.08</v>
      </c>
      <c r="E113" s="7">
        <v>29.418974949999999</v>
      </c>
      <c r="F113" s="7">
        <v>92</v>
      </c>
      <c r="G113" s="1">
        <v>0</v>
      </c>
      <c r="H113" s="1">
        <v>18</v>
      </c>
      <c r="I113" s="1">
        <v>2</v>
      </c>
      <c r="J113" s="1">
        <v>98</v>
      </c>
      <c r="K113" s="1">
        <v>3.39</v>
      </c>
      <c r="L113" s="1">
        <v>89</v>
      </c>
      <c r="M113" s="1">
        <v>0.1</v>
      </c>
      <c r="N113" s="7">
        <v>433.2691451</v>
      </c>
      <c r="O113" s="1">
        <v>569479</v>
      </c>
      <c r="P113" s="1">
        <v>7.7</v>
      </c>
      <c r="Q113" s="1">
        <v>7.7</v>
      </c>
      <c r="R113" s="1">
        <v>0</v>
      </c>
      <c r="S113" s="1">
        <v>8.8000000000000007</v>
      </c>
      <c r="T113" s="1">
        <v>1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59.5</v>
      </c>
      <c r="AA113" s="7">
        <f t="shared" si="4"/>
        <v>59.750450331583338</v>
      </c>
      <c r="AB113" s="7">
        <f t="shared" si="5"/>
        <v>6.2725368590203709E-2</v>
      </c>
      <c r="AC113" s="7">
        <f t="shared" si="6"/>
        <v>0.25045033158333752</v>
      </c>
      <c r="AD113" s="7">
        <f t="shared" si="7"/>
        <v>103.99358601599191</v>
      </c>
    </row>
    <row r="114" spans="1:30" x14ac:dyDescent="0.25">
      <c r="A114" s="1">
        <v>1</v>
      </c>
      <c r="B114" s="1">
        <v>15</v>
      </c>
      <c r="C114" s="1">
        <v>10</v>
      </c>
      <c r="D114" s="1">
        <v>0.05</v>
      </c>
      <c r="E114" s="7">
        <v>688.09726669999998</v>
      </c>
      <c r="F114" s="7">
        <v>97</v>
      </c>
      <c r="G114" s="1">
        <v>311</v>
      </c>
      <c r="H114" s="1">
        <v>57.7</v>
      </c>
      <c r="I114" s="1">
        <v>11</v>
      </c>
      <c r="J114" s="1">
        <v>95</v>
      </c>
      <c r="K114" s="1">
        <v>4.28</v>
      </c>
      <c r="L114" s="1">
        <v>95</v>
      </c>
      <c r="M114" s="1">
        <v>0.1</v>
      </c>
      <c r="N114" s="7">
        <v>8655.3115309999994</v>
      </c>
      <c r="O114" s="1">
        <v>1626932</v>
      </c>
      <c r="P114" s="1">
        <v>7.3</v>
      </c>
      <c r="Q114" s="1">
        <v>7.3</v>
      </c>
      <c r="R114" s="1">
        <v>0.745</v>
      </c>
      <c r="S114" s="1">
        <v>12.1</v>
      </c>
      <c r="T114" s="1">
        <v>0</v>
      </c>
      <c r="U114" s="1">
        <v>1</v>
      </c>
      <c r="V114" s="1">
        <v>0</v>
      </c>
      <c r="W114" s="1">
        <v>0</v>
      </c>
      <c r="X114" s="1">
        <v>0</v>
      </c>
      <c r="Y114" s="1">
        <v>0</v>
      </c>
      <c r="Z114" s="1">
        <v>72.900000000000006</v>
      </c>
      <c r="AA114" s="7">
        <f t="shared" si="4"/>
        <v>74.82252892143444</v>
      </c>
      <c r="AB114" s="7">
        <f t="shared" si="5"/>
        <v>3.6961174537518495</v>
      </c>
      <c r="AC114" s="7">
        <f t="shared" si="6"/>
        <v>1.9225289214344343</v>
      </c>
      <c r="AD114" s="7">
        <f t="shared" si="7"/>
        <v>10.254568051920167</v>
      </c>
    </row>
    <row r="115" spans="1:30" x14ac:dyDescent="0.25">
      <c r="A115" s="1">
        <v>1</v>
      </c>
      <c r="B115" s="1">
        <v>169</v>
      </c>
      <c r="C115" s="1">
        <v>0</v>
      </c>
      <c r="D115" s="1">
        <v>8.8000000000000007</v>
      </c>
      <c r="E115" s="7">
        <v>119.5548694</v>
      </c>
      <c r="F115" s="7">
        <v>99</v>
      </c>
      <c r="G115" s="1">
        <v>0</v>
      </c>
      <c r="H115" s="1">
        <v>4.5</v>
      </c>
      <c r="I115" s="1">
        <v>0</v>
      </c>
      <c r="J115" s="1">
        <v>99</v>
      </c>
      <c r="K115" s="1">
        <v>5.5</v>
      </c>
      <c r="L115" s="1">
        <v>99</v>
      </c>
      <c r="M115" s="1">
        <v>0.1</v>
      </c>
      <c r="N115" s="7">
        <v>6754.512393</v>
      </c>
      <c r="O115" s="1">
        <v>1626932</v>
      </c>
      <c r="P115" s="1">
        <v>3.9</v>
      </c>
      <c r="Q115" s="1">
        <v>4</v>
      </c>
      <c r="R115" s="1">
        <v>0</v>
      </c>
      <c r="S115" s="1">
        <v>14.9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71.5</v>
      </c>
      <c r="AA115" s="7">
        <f t="shared" si="4"/>
        <v>70.820217755680261</v>
      </c>
      <c r="AB115" s="7">
        <f t="shared" si="5"/>
        <v>0.4621038996923813</v>
      </c>
      <c r="AC115" s="7">
        <f t="shared" si="6"/>
        <v>0.67978224431973899</v>
      </c>
      <c r="AD115" s="7">
        <f t="shared" si="7"/>
        <v>3.248196794435092</v>
      </c>
    </row>
    <row r="116" spans="1:30" x14ac:dyDescent="0.25">
      <c r="A116" s="1">
        <v>1</v>
      </c>
      <c r="B116" s="1">
        <v>66</v>
      </c>
      <c r="C116" s="1">
        <v>0</v>
      </c>
      <c r="D116" s="1">
        <v>8.84</v>
      </c>
      <c r="E116" s="7">
        <v>2380.6997959999999</v>
      </c>
      <c r="F116" s="7">
        <v>86</v>
      </c>
      <c r="G116" s="1">
        <v>1</v>
      </c>
      <c r="H116" s="1">
        <v>65.599999999999994</v>
      </c>
      <c r="I116" s="1">
        <v>0</v>
      </c>
      <c r="J116" s="1">
        <v>83</v>
      </c>
      <c r="K116" s="1">
        <v>8.93</v>
      </c>
      <c r="L116" s="1">
        <v>85</v>
      </c>
      <c r="M116" s="1">
        <v>0.1</v>
      </c>
      <c r="N116" s="7">
        <v>16671.567200000001</v>
      </c>
      <c r="O116" s="1">
        <v>4538</v>
      </c>
      <c r="P116" s="1">
        <v>0.7</v>
      </c>
      <c r="Q116" s="1">
        <v>0.7</v>
      </c>
      <c r="R116" s="1">
        <v>0.80900000000000005</v>
      </c>
      <c r="S116" s="1">
        <v>14.8</v>
      </c>
      <c r="T116" s="1">
        <v>0</v>
      </c>
      <c r="U116" s="1">
        <v>0</v>
      </c>
      <c r="V116" s="1">
        <v>0</v>
      </c>
      <c r="W116" s="1">
        <v>0</v>
      </c>
      <c r="X116" s="1">
        <v>1</v>
      </c>
      <c r="Y116" s="1">
        <v>1</v>
      </c>
      <c r="Z116" s="1">
        <v>79.3</v>
      </c>
      <c r="AA116" s="7">
        <f t="shared" si="4"/>
        <v>78.809130789228718</v>
      </c>
      <c r="AB116" s="7">
        <f t="shared" si="5"/>
        <v>0.24095258208321885</v>
      </c>
      <c r="AC116" s="7">
        <f t="shared" si="6"/>
        <v>0.49086921077127954</v>
      </c>
      <c r="AD116" s="7">
        <f t="shared" si="7"/>
        <v>92.20369380042311</v>
      </c>
    </row>
    <row r="117" spans="1:30" x14ac:dyDescent="0.25">
      <c r="A117" s="1">
        <v>1</v>
      </c>
      <c r="B117" s="1">
        <v>71</v>
      </c>
      <c r="C117" s="1">
        <v>2</v>
      </c>
      <c r="D117" s="1">
        <v>11.18</v>
      </c>
      <c r="E117" s="7">
        <v>839.91332</v>
      </c>
      <c r="F117" s="7">
        <v>88</v>
      </c>
      <c r="G117" s="1">
        <v>166</v>
      </c>
      <c r="H117" s="1">
        <v>6.9</v>
      </c>
      <c r="I117" s="1">
        <v>3</v>
      </c>
      <c r="J117" s="1">
        <v>94</v>
      </c>
      <c r="K117" s="1">
        <v>1.99</v>
      </c>
      <c r="L117" s="1">
        <v>95</v>
      </c>
      <c r="M117" s="1">
        <v>0.1</v>
      </c>
      <c r="N117" s="7">
        <v>4465.2489100000003</v>
      </c>
      <c r="O117" s="1">
        <v>8425823</v>
      </c>
      <c r="P117" s="1">
        <v>1.1000000000000001</v>
      </c>
      <c r="Q117" s="1">
        <v>1.1000000000000001</v>
      </c>
      <c r="R117" s="1">
        <v>0.91600000000000004</v>
      </c>
      <c r="S117" s="1">
        <v>16.899999999999999</v>
      </c>
      <c r="T117" s="1">
        <v>0</v>
      </c>
      <c r="U117" s="1">
        <v>0</v>
      </c>
      <c r="V117" s="1">
        <v>0</v>
      </c>
      <c r="W117" s="1">
        <v>0</v>
      </c>
      <c r="X117" s="1">
        <v>1</v>
      </c>
      <c r="Y117" s="1">
        <v>1</v>
      </c>
      <c r="Z117" s="1">
        <v>86</v>
      </c>
      <c r="AA117" s="7">
        <f t="shared" si="4"/>
        <v>78.168820149129473</v>
      </c>
      <c r="AB117" s="7">
        <f t="shared" si="5"/>
        <v>61.327377856680521</v>
      </c>
      <c r="AC117" s="7">
        <f t="shared" si="6"/>
        <v>7.8311798508705266</v>
      </c>
      <c r="AD117" s="7">
        <f t="shared" si="7"/>
        <v>265.76418481838726</v>
      </c>
    </row>
    <row r="118" spans="1:30" x14ac:dyDescent="0.25">
      <c r="A118" s="1">
        <v>1</v>
      </c>
      <c r="B118" s="1">
        <v>126</v>
      </c>
      <c r="C118" s="1">
        <v>0</v>
      </c>
      <c r="D118" s="1">
        <v>13.22</v>
      </c>
      <c r="E118" s="7">
        <v>0</v>
      </c>
      <c r="F118" s="7">
        <v>92</v>
      </c>
      <c r="G118" s="1">
        <v>9</v>
      </c>
      <c r="H118" s="1">
        <v>59</v>
      </c>
      <c r="I118" s="1">
        <v>0</v>
      </c>
      <c r="J118" s="1">
        <v>98</v>
      </c>
      <c r="K118" s="1">
        <v>6.31</v>
      </c>
      <c r="L118" s="1">
        <v>98</v>
      </c>
      <c r="M118" s="1">
        <v>0.1</v>
      </c>
      <c r="N118" s="7">
        <v>2327.5832399999999</v>
      </c>
      <c r="O118" s="1">
        <v>1626932</v>
      </c>
      <c r="P118" s="1">
        <v>2.2999999999999998</v>
      </c>
      <c r="Q118" s="1">
        <v>2.2999999999999998</v>
      </c>
      <c r="R118" s="1">
        <v>0.68799999999999994</v>
      </c>
      <c r="S118" s="1">
        <v>12.6</v>
      </c>
      <c r="T118" s="1">
        <v>0</v>
      </c>
      <c r="U118" s="1">
        <v>0</v>
      </c>
      <c r="V118" s="1">
        <v>0</v>
      </c>
      <c r="W118" s="1">
        <v>0</v>
      </c>
      <c r="X118" s="1">
        <v>1</v>
      </c>
      <c r="Y118" s="1">
        <v>1</v>
      </c>
      <c r="Z118" s="1">
        <v>74.7</v>
      </c>
      <c r="AA118" s="7">
        <f t="shared" si="4"/>
        <v>75.402864796421838</v>
      </c>
      <c r="AB118" s="7">
        <f t="shared" si="5"/>
        <v>0.49401892204910769</v>
      </c>
      <c r="AC118" s="7">
        <f t="shared" si="6"/>
        <v>0.70286479642183508</v>
      </c>
      <c r="AD118" s="7">
        <f t="shared" si="7"/>
        <v>25.022759668686636</v>
      </c>
    </row>
    <row r="119" spans="1:30" x14ac:dyDescent="0.25">
      <c r="A119" s="1">
        <v>1</v>
      </c>
      <c r="B119" s="1">
        <v>112</v>
      </c>
      <c r="C119" s="1">
        <v>4</v>
      </c>
      <c r="D119" s="1">
        <v>1.21</v>
      </c>
      <c r="E119" s="7">
        <v>264.78421959999997</v>
      </c>
      <c r="F119" s="7">
        <v>94</v>
      </c>
      <c r="G119" s="1">
        <v>47</v>
      </c>
      <c r="H119" s="1">
        <v>48.1</v>
      </c>
      <c r="I119" s="1">
        <v>5</v>
      </c>
      <c r="J119" s="1">
        <v>97</v>
      </c>
      <c r="K119" s="1">
        <v>5.4</v>
      </c>
      <c r="L119" s="1">
        <v>97</v>
      </c>
      <c r="M119" s="1">
        <v>0.1</v>
      </c>
      <c r="N119" s="7">
        <v>2213.9148799999998</v>
      </c>
      <c r="O119" s="1">
        <v>9699197</v>
      </c>
      <c r="P119" s="1">
        <v>6.6</v>
      </c>
      <c r="Q119" s="1">
        <v>6.5</v>
      </c>
      <c r="R119" s="1">
        <v>0.64600000000000002</v>
      </c>
      <c r="S119" s="1">
        <v>12.8</v>
      </c>
      <c r="T119" s="1">
        <v>1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72.900000000000006</v>
      </c>
      <c r="AA119" s="7">
        <f t="shared" si="4"/>
        <v>68.644336276315002</v>
      </c>
      <c r="AB119" s="7">
        <f t="shared" si="5"/>
        <v>18.110673729088511</v>
      </c>
      <c r="AC119" s="7">
        <f t="shared" si="6"/>
        <v>4.2556637236850037</v>
      </c>
      <c r="AD119" s="7">
        <f t="shared" si="7"/>
        <v>10.254568051920167</v>
      </c>
    </row>
    <row r="120" spans="1:30" x14ac:dyDescent="0.25">
      <c r="A120" s="1">
        <v>1</v>
      </c>
      <c r="B120" s="1">
        <v>81</v>
      </c>
      <c r="C120" s="1">
        <v>3</v>
      </c>
      <c r="D120" s="1">
        <v>11.1</v>
      </c>
      <c r="E120" s="7">
        <v>6646.9539349999995</v>
      </c>
      <c r="F120" s="7">
        <v>74</v>
      </c>
      <c r="G120" s="1">
        <v>272</v>
      </c>
      <c r="H120" s="1">
        <v>61.6</v>
      </c>
      <c r="I120" s="1">
        <v>3</v>
      </c>
      <c r="J120" s="1">
        <v>99</v>
      </c>
      <c r="K120" s="1">
        <v>11.56</v>
      </c>
      <c r="L120" s="1">
        <v>99</v>
      </c>
      <c r="M120" s="1">
        <v>0.1</v>
      </c>
      <c r="N120" s="7">
        <v>42554.122499999998</v>
      </c>
      <c r="O120" s="1">
        <v>6599857</v>
      </c>
      <c r="P120" s="1">
        <v>0.6</v>
      </c>
      <c r="Q120" s="1">
        <v>0.6</v>
      </c>
      <c r="R120" s="1">
        <v>0.88700000000000001</v>
      </c>
      <c r="S120" s="1">
        <v>16.2</v>
      </c>
      <c r="T120" s="1">
        <v>0</v>
      </c>
      <c r="U120" s="1">
        <v>0</v>
      </c>
      <c r="V120" s="1">
        <v>0</v>
      </c>
      <c r="W120" s="1">
        <v>0</v>
      </c>
      <c r="X120" s="1">
        <v>1</v>
      </c>
      <c r="Y120" s="1">
        <v>0</v>
      </c>
      <c r="Z120" s="1">
        <v>82</v>
      </c>
      <c r="AA120" s="7">
        <f t="shared" si="4"/>
        <v>80.016524580273625</v>
      </c>
      <c r="AB120" s="7">
        <f t="shared" si="5"/>
        <v>3.9341747406587189</v>
      </c>
      <c r="AC120" s="7">
        <f t="shared" si="6"/>
        <v>1.9834754197263749</v>
      </c>
      <c r="AD120" s="7">
        <f t="shared" si="7"/>
        <v>151.34598122557287</v>
      </c>
    </row>
    <row r="121" spans="1:30" x14ac:dyDescent="0.25">
      <c r="A121" s="1">
        <v>1</v>
      </c>
      <c r="B121" s="1">
        <v>12</v>
      </c>
      <c r="C121" s="1">
        <v>1</v>
      </c>
      <c r="D121" s="1">
        <v>4.09</v>
      </c>
      <c r="E121" s="7">
        <v>1043.1079500000001</v>
      </c>
      <c r="F121" s="7">
        <v>89</v>
      </c>
      <c r="G121" s="1">
        <v>0</v>
      </c>
      <c r="H121" s="1">
        <v>49.3</v>
      </c>
      <c r="I121" s="1">
        <v>1</v>
      </c>
      <c r="J121" s="1">
        <v>9</v>
      </c>
      <c r="K121" s="1">
        <v>7.8</v>
      </c>
      <c r="L121" s="1">
        <v>9</v>
      </c>
      <c r="M121" s="1">
        <v>0.1</v>
      </c>
      <c r="N121" s="7">
        <v>4425.57467</v>
      </c>
      <c r="O121" s="1">
        <v>418738</v>
      </c>
      <c r="P121" s="1">
        <v>2.1</v>
      </c>
      <c r="Q121" s="1">
        <v>2</v>
      </c>
      <c r="R121" s="1">
        <v>0.71899999999999997</v>
      </c>
      <c r="S121" s="1">
        <v>12.2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77.7</v>
      </c>
      <c r="AA121" s="7">
        <f t="shared" si="4"/>
        <v>70.5880070281504</v>
      </c>
      <c r="AB121" s="7">
        <f t="shared" si="5"/>
        <v>50.580444031638137</v>
      </c>
      <c r="AC121" s="7">
        <f t="shared" si="6"/>
        <v>7.1119929718496024</v>
      </c>
      <c r="AD121" s="7">
        <f t="shared" si="7"/>
        <v>64.036412363297444</v>
      </c>
    </row>
    <row r="122" spans="1:30" x14ac:dyDescent="0.25">
      <c r="A122" s="1">
        <v>1</v>
      </c>
      <c r="B122" s="1">
        <v>165</v>
      </c>
      <c r="C122" s="1">
        <v>12</v>
      </c>
      <c r="D122" s="1">
        <v>3.13</v>
      </c>
      <c r="E122" s="7">
        <v>0</v>
      </c>
      <c r="F122" s="7">
        <v>27</v>
      </c>
      <c r="G122" s="1">
        <v>0</v>
      </c>
      <c r="H122" s="1">
        <v>26.7</v>
      </c>
      <c r="I122" s="1">
        <v>15</v>
      </c>
      <c r="J122" s="1">
        <v>99</v>
      </c>
      <c r="K122" s="1">
        <v>5.78</v>
      </c>
      <c r="L122" s="1">
        <v>68</v>
      </c>
      <c r="M122" s="1">
        <v>0.1</v>
      </c>
      <c r="N122" s="7">
        <v>2327.5832399999999</v>
      </c>
      <c r="O122" s="1">
        <v>1626932</v>
      </c>
      <c r="P122" s="1">
        <v>5.8</v>
      </c>
      <c r="Q122" s="1">
        <v>5.8</v>
      </c>
      <c r="R122" s="1">
        <v>0.68799999999999994</v>
      </c>
      <c r="S122" s="1">
        <v>12.6</v>
      </c>
      <c r="T122" s="1">
        <v>0</v>
      </c>
      <c r="U122" s="1">
        <v>1</v>
      </c>
      <c r="V122" s="1">
        <v>0</v>
      </c>
      <c r="W122" s="1">
        <v>0</v>
      </c>
      <c r="X122" s="1">
        <v>0</v>
      </c>
      <c r="Y122" s="1">
        <v>0</v>
      </c>
      <c r="Z122" s="1">
        <v>68.099999999999994</v>
      </c>
      <c r="AA122" s="7">
        <f t="shared" si="4"/>
        <v>71.551788275454655</v>
      </c>
      <c r="AB122" s="7">
        <f t="shared" si="5"/>
        <v>11.91484229856626</v>
      </c>
      <c r="AC122" s="7">
        <f t="shared" si="6"/>
        <v>3.4517882754546605</v>
      </c>
      <c r="AD122" s="7">
        <f t="shared" si="7"/>
        <v>2.5527237405428758</v>
      </c>
    </row>
    <row r="123" spans="1:30" x14ac:dyDescent="0.25">
      <c r="A123" s="1">
        <v>1</v>
      </c>
      <c r="B123" s="1">
        <v>118</v>
      </c>
      <c r="C123" s="1">
        <v>8</v>
      </c>
      <c r="D123" s="1">
        <v>7.93</v>
      </c>
      <c r="E123" s="7">
        <v>847.37174630000004</v>
      </c>
      <c r="F123" s="7">
        <v>94</v>
      </c>
      <c r="G123" s="1">
        <v>1</v>
      </c>
      <c r="H123" s="1">
        <v>62.2</v>
      </c>
      <c r="I123" s="1">
        <v>9</v>
      </c>
      <c r="J123" s="1">
        <v>92</v>
      </c>
      <c r="K123" s="1">
        <v>4.79</v>
      </c>
      <c r="L123" s="1">
        <v>94</v>
      </c>
      <c r="M123" s="1">
        <v>0.1</v>
      </c>
      <c r="N123" s="7">
        <v>12245.256450000001</v>
      </c>
      <c r="O123" s="1">
        <v>42981515</v>
      </c>
      <c r="P123" s="1">
        <v>1</v>
      </c>
      <c r="Q123" s="1">
        <v>0.9</v>
      </c>
      <c r="R123" s="1">
        <v>0.82499999999999996</v>
      </c>
      <c r="S123" s="1">
        <v>17.3</v>
      </c>
      <c r="T123" s="1">
        <v>0</v>
      </c>
      <c r="U123" s="1">
        <v>0</v>
      </c>
      <c r="V123" s="1">
        <v>0</v>
      </c>
      <c r="W123" s="1">
        <v>1</v>
      </c>
      <c r="X123" s="1">
        <v>0</v>
      </c>
      <c r="Y123" s="1">
        <v>0</v>
      </c>
      <c r="Z123" s="1">
        <v>76.2</v>
      </c>
      <c r="AA123" s="7">
        <f t="shared" si="4"/>
        <v>77.325746167245072</v>
      </c>
      <c r="AB123" s="7">
        <f t="shared" si="5"/>
        <v>1.2673044330669625</v>
      </c>
      <c r="AC123" s="7">
        <f t="shared" si="6"/>
        <v>1.1257461672450688</v>
      </c>
      <c r="AD123" s="7">
        <f t="shared" si="7"/>
        <v>42.279586015992038</v>
      </c>
    </row>
    <row r="124" spans="1:30" x14ac:dyDescent="0.25">
      <c r="A124" s="1">
        <v>1</v>
      </c>
      <c r="B124" s="1">
        <v>146</v>
      </c>
      <c r="C124" s="1">
        <v>46</v>
      </c>
      <c r="D124" s="1">
        <v>7.24</v>
      </c>
      <c r="E124" s="7">
        <v>916.27084500000001</v>
      </c>
      <c r="F124" s="7">
        <v>96</v>
      </c>
      <c r="G124" s="1">
        <v>220</v>
      </c>
      <c r="H124" s="1">
        <v>54.5</v>
      </c>
      <c r="I124" s="1">
        <v>52</v>
      </c>
      <c r="J124" s="1">
        <v>96</v>
      </c>
      <c r="K124" s="1">
        <v>8.48</v>
      </c>
      <c r="L124" s="1">
        <v>97</v>
      </c>
      <c r="M124" s="1">
        <v>0.1</v>
      </c>
      <c r="N124" s="7">
        <v>12216.944600000001</v>
      </c>
      <c r="O124" s="1">
        <v>2248632</v>
      </c>
      <c r="P124" s="1">
        <v>2.8</v>
      </c>
      <c r="Q124" s="1">
        <v>2.7</v>
      </c>
      <c r="R124" s="1">
        <v>0.73399999999999999</v>
      </c>
      <c r="S124" s="1">
        <v>14.2</v>
      </c>
      <c r="T124" s="1">
        <v>0</v>
      </c>
      <c r="U124" s="1">
        <v>0</v>
      </c>
      <c r="V124" s="1">
        <v>0</v>
      </c>
      <c r="W124" s="1">
        <v>1</v>
      </c>
      <c r="X124" s="1">
        <v>0</v>
      </c>
      <c r="Y124" s="1">
        <v>0</v>
      </c>
      <c r="Z124" s="1">
        <v>74.7</v>
      </c>
      <c r="AA124" s="7">
        <f t="shared" si="4"/>
        <v>75.202519715143382</v>
      </c>
      <c r="AB124" s="7">
        <f t="shared" si="5"/>
        <v>0.25252606410778244</v>
      </c>
      <c r="AC124" s="7">
        <f t="shared" si="6"/>
        <v>0.50251971514337868</v>
      </c>
      <c r="AD124" s="7">
        <f t="shared" si="7"/>
        <v>25.022759668686636</v>
      </c>
    </row>
    <row r="125" spans="1:30" x14ac:dyDescent="0.25">
      <c r="A125" s="1">
        <v>1</v>
      </c>
      <c r="B125" s="1">
        <v>136</v>
      </c>
      <c r="C125" s="1">
        <v>28</v>
      </c>
      <c r="D125" s="1">
        <v>3.01</v>
      </c>
      <c r="E125" s="7">
        <v>0</v>
      </c>
      <c r="F125" s="7">
        <v>67</v>
      </c>
      <c r="G125" s="1">
        <v>17</v>
      </c>
      <c r="H125" s="1">
        <v>12.3</v>
      </c>
      <c r="I125" s="1">
        <v>35</v>
      </c>
      <c r="J125" s="1">
        <v>92</v>
      </c>
      <c r="K125" s="1">
        <v>6.9</v>
      </c>
      <c r="L125" s="1">
        <v>92</v>
      </c>
      <c r="M125" s="1">
        <v>0.2</v>
      </c>
      <c r="N125" s="7">
        <v>2327.5832399999999</v>
      </c>
      <c r="O125" s="1">
        <v>1626932</v>
      </c>
      <c r="P125" s="1">
        <v>14.9</v>
      </c>
      <c r="Q125" s="1">
        <v>15.8</v>
      </c>
      <c r="R125" s="1">
        <v>0.625</v>
      </c>
      <c r="S125" s="1">
        <v>11.4</v>
      </c>
      <c r="T125" s="1">
        <v>0</v>
      </c>
      <c r="U125" s="1">
        <v>1</v>
      </c>
      <c r="V125" s="1">
        <v>0</v>
      </c>
      <c r="W125" s="1">
        <v>0</v>
      </c>
      <c r="X125" s="1">
        <v>0</v>
      </c>
      <c r="Y125" s="1">
        <v>0</v>
      </c>
      <c r="Z125" s="1">
        <v>74.7</v>
      </c>
      <c r="AA125" s="7">
        <f t="shared" si="4"/>
        <v>69.96695872645634</v>
      </c>
      <c r="AB125" s="7">
        <f t="shared" si="5"/>
        <v>22.401679697067813</v>
      </c>
      <c r="AC125" s="7">
        <f t="shared" si="6"/>
        <v>4.7330412735436624</v>
      </c>
      <c r="AD125" s="7">
        <f t="shared" si="7"/>
        <v>25.022759668686636</v>
      </c>
    </row>
    <row r="126" spans="1:30" x14ac:dyDescent="0.25">
      <c r="A126" s="1">
        <v>1</v>
      </c>
      <c r="B126" s="1">
        <v>194</v>
      </c>
      <c r="C126" s="1">
        <v>18</v>
      </c>
      <c r="D126" s="1">
        <v>5.88</v>
      </c>
      <c r="E126" s="7">
        <v>0.27564825999999998</v>
      </c>
      <c r="F126" s="7">
        <v>95</v>
      </c>
      <c r="G126" s="1">
        <v>4074</v>
      </c>
      <c r="H126" s="1">
        <v>18.7</v>
      </c>
      <c r="I126" s="1">
        <v>21</v>
      </c>
      <c r="J126" s="1">
        <v>97</v>
      </c>
      <c r="K126" s="1">
        <v>3.4</v>
      </c>
      <c r="L126" s="1">
        <v>97</v>
      </c>
      <c r="M126" s="1">
        <v>0.8</v>
      </c>
      <c r="N126" s="7">
        <v>27.564826</v>
      </c>
      <c r="O126" s="1">
        <v>6295821</v>
      </c>
      <c r="P126" s="1">
        <v>9.4</v>
      </c>
      <c r="Q126" s="1">
        <v>9.6999999999999993</v>
      </c>
      <c r="R126" s="1">
        <v>0.64</v>
      </c>
      <c r="S126" s="1">
        <v>10.9</v>
      </c>
      <c r="T126" s="1">
        <v>0</v>
      </c>
      <c r="U126" s="1">
        <v>1</v>
      </c>
      <c r="V126" s="1">
        <v>0</v>
      </c>
      <c r="W126" s="1">
        <v>0</v>
      </c>
      <c r="X126" s="1">
        <v>0</v>
      </c>
      <c r="Y126" s="1">
        <v>0</v>
      </c>
      <c r="Z126" s="1">
        <v>71.099999999999994</v>
      </c>
      <c r="AA126" s="7">
        <f t="shared" si="4"/>
        <v>68.796840801301741</v>
      </c>
      <c r="AB126" s="7">
        <f t="shared" si="5"/>
        <v>5.3045422945483809</v>
      </c>
      <c r="AC126" s="7">
        <f t="shared" si="6"/>
        <v>2.3031591986982534</v>
      </c>
      <c r="AD126" s="7">
        <f t="shared" si="7"/>
        <v>1.9663764351536366</v>
      </c>
    </row>
    <row r="127" spans="1:30" x14ac:dyDescent="0.25">
      <c r="A127" s="1">
        <v>1</v>
      </c>
      <c r="B127" s="1">
        <v>99</v>
      </c>
      <c r="C127" s="1">
        <v>9</v>
      </c>
      <c r="D127" s="1">
        <v>0.1</v>
      </c>
      <c r="E127" s="7">
        <v>1307.89002</v>
      </c>
      <c r="F127" s="7">
        <v>96</v>
      </c>
      <c r="G127" s="1">
        <v>4648</v>
      </c>
      <c r="H127" s="1">
        <v>61.6</v>
      </c>
      <c r="I127" s="1">
        <v>10</v>
      </c>
      <c r="J127" s="1">
        <v>96</v>
      </c>
      <c r="K127" s="1">
        <v>3.49</v>
      </c>
      <c r="L127" s="1">
        <v>96</v>
      </c>
      <c r="M127" s="1">
        <v>0.1</v>
      </c>
      <c r="N127" s="7">
        <v>16472.166499999999</v>
      </c>
      <c r="O127" s="1">
        <v>1626932</v>
      </c>
      <c r="P127" s="1">
        <v>7.2</v>
      </c>
      <c r="Q127" s="1">
        <v>7.3</v>
      </c>
      <c r="R127" s="1">
        <v>0.77300000000000002</v>
      </c>
      <c r="S127" s="1">
        <v>12.7</v>
      </c>
      <c r="T127" s="1">
        <v>0</v>
      </c>
      <c r="U127" s="1">
        <v>1</v>
      </c>
      <c r="V127" s="1">
        <v>0</v>
      </c>
      <c r="W127" s="1">
        <v>0</v>
      </c>
      <c r="X127" s="1">
        <v>0</v>
      </c>
      <c r="Y127" s="1">
        <v>0</v>
      </c>
      <c r="Z127" s="1">
        <v>73.2</v>
      </c>
      <c r="AA127" s="7">
        <f t="shared" si="4"/>
        <v>74.406133876543166</v>
      </c>
      <c r="AB127" s="7">
        <f t="shared" si="5"/>
        <v>1.4547589281450375</v>
      </c>
      <c r="AC127" s="7">
        <f t="shared" si="6"/>
        <v>1.2061338765431628</v>
      </c>
      <c r="AD127" s="7">
        <f t="shared" si="7"/>
        <v>12.26593332138123</v>
      </c>
    </row>
    <row r="128" spans="1:30" x14ac:dyDescent="0.25">
      <c r="A128" s="1">
        <v>1</v>
      </c>
      <c r="B128" s="1">
        <v>14</v>
      </c>
      <c r="C128" s="1">
        <v>1</v>
      </c>
      <c r="D128" s="1">
        <v>4.17</v>
      </c>
      <c r="E128" s="7">
        <v>523.47242840000001</v>
      </c>
      <c r="F128" s="7">
        <v>89</v>
      </c>
      <c r="G128" s="1">
        <v>0</v>
      </c>
      <c r="H128" s="1">
        <v>54.6</v>
      </c>
      <c r="I128" s="1">
        <v>1</v>
      </c>
      <c r="J128" s="1">
        <v>99</v>
      </c>
      <c r="K128" s="1">
        <v>7.67</v>
      </c>
      <c r="L128" s="1">
        <v>89</v>
      </c>
      <c r="M128" s="1">
        <v>0.1</v>
      </c>
      <c r="N128" s="7">
        <v>4669.6916000000001</v>
      </c>
      <c r="O128" s="1">
        <v>1626932</v>
      </c>
      <c r="P128" s="1">
        <v>3.4</v>
      </c>
      <c r="Q128" s="1">
        <v>3.2</v>
      </c>
      <c r="R128" s="1">
        <v>0.73199999999999998</v>
      </c>
      <c r="S128" s="1">
        <v>14.7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78</v>
      </c>
      <c r="AA128" s="7">
        <f t="shared" si="4"/>
        <v>77.759036761374986</v>
      </c>
      <c r="AB128" s="7">
        <f t="shared" si="5"/>
        <v>5.8063282368655336E-2</v>
      </c>
      <c r="AC128" s="7">
        <f t="shared" si="6"/>
        <v>0.24096323862501379</v>
      </c>
      <c r="AD128" s="7">
        <f t="shared" si="7"/>
        <v>68.927777632758477</v>
      </c>
    </row>
    <row r="129" spans="1:30" x14ac:dyDescent="0.25">
      <c r="A129" s="1">
        <v>1</v>
      </c>
      <c r="B129" s="1">
        <v>89</v>
      </c>
      <c r="C129" s="1">
        <v>0</v>
      </c>
      <c r="D129" s="1">
        <v>14.27</v>
      </c>
      <c r="E129" s="7">
        <v>4264.5792030000002</v>
      </c>
      <c r="F129" s="7">
        <v>92</v>
      </c>
      <c r="G129" s="1">
        <v>241</v>
      </c>
      <c r="H129" s="1">
        <v>52.2</v>
      </c>
      <c r="I129" s="1">
        <v>0</v>
      </c>
      <c r="J129" s="1">
        <v>84</v>
      </c>
      <c r="K129" s="1">
        <v>6.6</v>
      </c>
      <c r="L129" s="1">
        <v>84</v>
      </c>
      <c r="M129" s="1">
        <v>0.1</v>
      </c>
      <c r="N129" s="7">
        <v>28223.55528</v>
      </c>
      <c r="O129" s="1">
        <v>3866243</v>
      </c>
      <c r="P129" s="1">
        <v>0.3</v>
      </c>
      <c r="Q129" s="1">
        <v>0.3</v>
      </c>
      <c r="R129" s="1">
        <v>0.85699999999999998</v>
      </c>
      <c r="S129" s="1">
        <v>16.399999999999999</v>
      </c>
      <c r="T129" s="1">
        <v>0</v>
      </c>
      <c r="U129" s="1">
        <v>0</v>
      </c>
      <c r="V129" s="1">
        <v>0</v>
      </c>
      <c r="W129" s="1">
        <v>0</v>
      </c>
      <c r="X129" s="1">
        <v>1</v>
      </c>
      <c r="Y129" s="1">
        <v>1</v>
      </c>
      <c r="Z129" s="1">
        <v>77</v>
      </c>
      <c r="AA129" s="7">
        <f t="shared" si="4"/>
        <v>79.378950906588614</v>
      </c>
      <c r="AB129" s="7">
        <f t="shared" si="5"/>
        <v>5.6594074159587864</v>
      </c>
      <c r="AC129" s="7">
        <f t="shared" si="6"/>
        <v>2.3789509065886136</v>
      </c>
      <c r="AD129" s="7">
        <f t="shared" si="7"/>
        <v>53.323226734554879</v>
      </c>
    </row>
    <row r="130" spans="1:30" x14ac:dyDescent="0.25">
      <c r="A130" s="1">
        <v>1</v>
      </c>
      <c r="B130" s="1">
        <v>114</v>
      </c>
      <c r="C130" s="1">
        <v>0</v>
      </c>
      <c r="D130" s="1">
        <v>3.83</v>
      </c>
      <c r="E130" s="7">
        <v>0</v>
      </c>
      <c r="F130" s="7">
        <v>96</v>
      </c>
      <c r="G130" s="1">
        <v>0</v>
      </c>
      <c r="H130" s="1">
        <v>31.3</v>
      </c>
      <c r="I130" s="1">
        <v>0</v>
      </c>
      <c r="J130" s="1">
        <v>93</v>
      </c>
      <c r="K130" s="1">
        <v>5.78</v>
      </c>
      <c r="L130" s="1">
        <v>93</v>
      </c>
      <c r="M130" s="1">
        <v>0.2</v>
      </c>
      <c r="N130" s="7">
        <v>2954.119467</v>
      </c>
      <c r="O130" s="1">
        <v>532913</v>
      </c>
      <c r="P130" s="1">
        <v>6.6</v>
      </c>
      <c r="Q130" s="1">
        <v>6.6</v>
      </c>
      <c r="R130" s="1">
        <v>0.64600000000000002</v>
      </c>
      <c r="S130" s="1">
        <v>13.5</v>
      </c>
      <c r="T130" s="1">
        <v>1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73.3</v>
      </c>
      <c r="AA130" s="7">
        <f t="shared" si="4"/>
        <v>68.157244553753003</v>
      </c>
      <c r="AB130" s="7">
        <f t="shared" si="5"/>
        <v>26.447933579903122</v>
      </c>
      <c r="AC130" s="7">
        <f t="shared" si="6"/>
        <v>5.1427554462469942</v>
      </c>
      <c r="AD130" s="7">
        <f t="shared" si="7"/>
        <v>12.976388411201548</v>
      </c>
    </row>
    <row r="131" spans="1:30" x14ac:dyDescent="0.25">
      <c r="A131" s="1">
        <v>1</v>
      </c>
      <c r="B131" s="1">
        <v>28</v>
      </c>
      <c r="C131" s="1">
        <v>5</v>
      </c>
      <c r="D131" s="1">
        <v>6.48</v>
      </c>
      <c r="E131" s="7">
        <v>26.407265899999999</v>
      </c>
      <c r="F131" s="7">
        <v>99</v>
      </c>
      <c r="G131" s="1">
        <v>73</v>
      </c>
      <c r="H131" s="1">
        <v>51.4</v>
      </c>
      <c r="I131" s="1">
        <v>6</v>
      </c>
      <c r="J131" s="1">
        <v>98</v>
      </c>
      <c r="K131" s="1">
        <v>4.3</v>
      </c>
      <c r="L131" s="1">
        <v>98</v>
      </c>
      <c r="M131" s="1">
        <v>0.1</v>
      </c>
      <c r="N131" s="7">
        <v>1389.8561</v>
      </c>
      <c r="O131" s="1">
        <v>1735275</v>
      </c>
      <c r="P131" s="1">
        <v>2.4</v>
      </c>
      <c r="Q131" s="1">
        <v>2.5</v>
      </c>
      <c r="R131" s="1">
        <v>0.78200000000000003</v>
      </c>
      <c r="S131" s="1">
        <v>15</v>
      </c>
      <c r="T131" s="1">
        <v>0</v>
      </c>
      <c r="U131" s="1">
        <v>1</v>
      </c>
      <c r="V131" s="1">
        <v>0</v>
      </c>
      <c r="W131" s="1">
        <v>0</v>
      </c>
      <c r="X131" s="1">
        <v>0</v>
      </c>
      <c r="Y131" s="1">
        <v>0</v>
      </c>
      <c r="Z131" s="1">
        <v>69.5</v>
      </c>
      <c r="AA131" s="7">
        <f t="shared" si="4"/>
        <v>76.220994428293608</v>
      </c>
      <c r="AB131" s="7">
        <f t="shared" si="5"/>
        <v>45.171766105153722</v>
      </c>
      <c r="AC131" s="7">
        <f t="shared" si="6"/>
        <v>6.7209944282936078</v>
      </c>
      <c r="AD131" s="7">
        <f t="shared" si="7"/>
        <v>3.909499802789522E-2</v>
      </c>
    </row>
    <row r="132" spans="1:30" x14ac:dyDescent="0.25">
      <c r="A132" s="1">
        <v>1</v>
      </c>
      <c r="B132" s="1">
        <v>296</v>
      </c>
      <c r="C132" s="1">
        <v>3</v>
      </c>
      <c r="D132" s="1">
        <v>2.5099999999999998</v>
      </c>
      <c r="E132" s="7">
        <v>0</v>
      </c>
      <c r="F132" s="7">
        <v>95</v>
      </c>
      <c r="G132" s="1">
        <v>0</v>
      </c>
      <c r="H132" s="1">
        <v>2.2999999999999998</v>
      </c>
      <c r="I132" s="1">
        <v>6</v>
      </c>
      <c r="J132" s="1">
        <v>88</v>
      </c>
      <c r="K132" s="1">
        <v>4.3499999999999996</v>
      </c>
      <c r="L132" s="1">
        <v>87</v>
      </c>
      <c r="M132" s="1">
        <v>2.9</v>
      </c>
      <c r="N132" s="7">
        <v>2327.5832399999999</v>
      </c>
      <c r="O132" s="1">
        <v>1626932</v>
      </c>
      <c r="P132" s="1">
        <v>9.4</v>
      </c>
      <c r="Q132" s="1">
        <v>9.3000000000000007</v>
      </c>
      <c r="R132" s="1">
        <v>0.40400000000000003</v>
      </c>
      <c r="S132" s="1">
        <v>7.6</v>
      </c>
      <c r="T132" s="1">
        <v>1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57.3</v>
      </c>
      <c r="AA132" s="7">
        <f t="shared" si="4"/>
        <v>58.304703088079464</v>
      </c>
      <c r="AB132" s="7">
        <f t="shared" si="5"/>
        <v>1.0094282951964162</v>
      </c>
      <c r="AC132" s="7">
        <f t="shared" si="6"/>
        <v>1.0047030880794665</v>
      </c>
      <c r="AD132" s="7">
        <f t="shared" si="7"/>
        <v>153.70357403994407</v>
      </c>
    </row>
    <row r="133" spans="1:30" x14ac:dyDescent="0.25">
      <c r="A133" s="1">
        <v>1</v>
      </c>
      <c r="B133" s="1">
        <v>227</v>
      </c>
      <c r="C133" s="1">
        <v>1</v>
      </c>
      <c r="D133" s="1">
        <v>3.83</v>
      </c>
      <c r="E133" s="7">
        <v>0</v>
      </c>
      <c r="F133" s="7">
        <v>91</v>
      </c>
      <c r="G133" s="1">
        <v>0</v>
      </c>
      <c r="H133" s="1">
        <v>24.2</v>
      </c>
      <c r="I133" s="1">
        <v>2</v>
      </c>
      <c r="J133" s="1">
        <v>92</v>
      </c>
      <c r="K133" s="1">
        <v>5.78</v>
      </c>
      <c r="L133" s="1">
        <v>91</v>
      </c>
      <c r="M133" s="1">
        <v>0.8</v>
      </c>
      <c r="N133" s="7">
        <v>727.64638679999996</v>
      </c>
      <c r="O133" s="1">
        <v>777424</v>
      </c>
      <c r="P133" s="1">
        <v>6.7</v>
      </c>
      <c r="Q133" s="1">
        <v>6.5</v>
      </c>
      <c r="R133" s="1">
        <v>0.498</v>
      </c>
      <c r="S133" s="1">
        <v>11.1</v>
      </c>
      <c r="T133" s="1">
        <v>1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63.5</v>
      </c>
      <c r="AA133" s="7">
        <f t="shared" si="4"/>
        <v>63.815841620179185</v>
      </c>
      <c r="AB133" s="7">
        <f t="shared" si="5"/>
        <v>9.9755929037412663E-2</v>
      </c>
      <c r="AC133" s="7">
        <f t="shared" si="6"/>
        <v>0.31584162017918516</v>
      </c>
      <c r="AD133" s="7">
        <f t="shared" si="7"/>
        <v>38.411789608806302</v>
      </c>
    </row>
    <row r="134" spans="1:30" x14ac:dyDescent="0.25">
      <c r="A134" s="1">
        <v>1</v>
      </c>
      <c r="B134" s="1">
        <v>152</v>
      </c>
      <c r="C134" s="1">
        <v>15</v>
      </c>
      <c r="D134" s="1">
        <v>4.5</v>
      </c>
      <c r="E134" s="7">
        <v>34.70333523</v>
      </c>
      <c r="F134" s="7">
        <v>65</v>
      </c>
      <c r="G134" s="1">
        <v>0</v>
      </c>
      <c r="H134" s="1">
        <v>47.4</v>
      </c>
      <c r="I134" s="1">
        <v>19</v>
      </c>
      <c r="J134" s="1">
        <v>95</v>
      </c>
      <c r="K134" s="1">
        <v>4.5999999999999996</v>
      </c>
      <c r="L134" s="1">
        <v>94</v>
      </c>
      <c r="M134" s="1">
        <v>0.4</v>
      </c>
      <c r="N134" s="7">
        <v>218.25997000000001</v>
      </c>
      <c r="O134" s="1">
        <v>26937738</v>
      </c>
      <c r="P134" s="1">
        <v>1.3</v>
      </c>
      <c r="Q134" s="1">
        <v>1.3</v>
      </c>
      <c r="R134" s="1">
        <v>0.68600000000000005</v>
      </c>
      <c r="S134" s="1">
        <v>13.3</v>
      </c>
      <c r="T134" s="1">
        <v>0</v>
      </c>
      <c r="U134" s="1">
        <v>0</v>
      </c>
      <c r="V134" s="1">
        <v>0</v>
      </c>
      <c r="W134" s="1">
        <v>1</v>
      </c>
      <c r="X134" s="1">
        <v>0</v>
      </c>
      <c r="Y134" s="1">
        <v>0</v>
      </c>
      <c r="Z134" s="1">
        <v>72.099999999999994</v>
      </c>
      <c r="AA134" s="7">
        <f t="shared" si="4"/>
        <v>73.364960682093155</v>
      </c>
      <c r="AB134" s="7">
        <f t="shared" si="5"/>
        <v>1.6001255272415948</v>
      </c>
      <c r="AC134" s="7">
        <f t="shared" si="6"/>
        <v>1.2649606820931609</v>
      </c>
      <c r="AD134" s="7">
        <f t="shared" si="7"/>
        <v>5.7709273333572231</v>
      </c>
    </row>
    <row r="135" spans="1:30" x14ac:dyDescent="0.25">
      <c r="A135" s="1">
        <v>1</v>
      </c>
      <c r="B135" s="1">
        <v>75</v>
      </c>
      <c r="C135" s="1">
        <v>2</v>
      </c>
      <c r="D135" s="1">
        <v>9.69</v>
      </c>
      <c r="E135" s="7">
        <v>3.1222302000000002</v>
      </c>
      <c r="F135" s="7">
        <v>95</v>
      </c>
      <c r="G135" s="1">
        <v>0</v>
      </c>
      <c r="H135" s="1">
        <v>55.7</v>
      </c>
      <c r="I135" s="1">
        <v>3</v>
      </c>
      <c r="J135" s="1">
        <v>96</v>
      </c>
      <c r="K135" s="1">
        <v>8.11</v>
      </c>
      <c r="L135" s="1">
        <v>93</v>
      </c>
      <c r="M135" s="1">
        <v>0.1</v>
      </c>
      <c r="N135" s="7">
        <v>24.818999999999999</v>
      </c>
      <c r="O135" s="1">
        <v>569741</v>
      </c>
      <c r="P135" s="1">
        <v>0.5</v>
      </c>
      <c r="Q135" s="1">
        <v>0.5</v>
      </c>
      <c r="R135" s="1">
        <v>0.82799999999999996</v>
      </c>
      <c r="S135" s="1">
        <v>14.9</v>
      </c>
      <c r="T135" s="1">
        <v>0</v>
      </c>
      <c r="U135" s="1">
        <v>0</v>
      </c>
      <c r="V135" s="1">
        <v>0</v>
      </c>
      <c r="W135" s="1">
        <v>0</v>
      </c>
      <c r="X135" s="1">
        <v>1</v>
      </c>
      <c r="Y135" s="1">
        <v>1</v>
      </c>
      <c r="Z135" s="1">
        <v>79.8</v>
      </c>
      <c r="AA135" s="7">
        <f t="shared" si="4"/>
        <v>78.131327287596875</v>
      </c>
      <c r="AB135" s="7">
        <f t="shared" si="5"/>
        <v>2.7844686211187928</v>
      </c>
      <c r="AC135" s="7">
        <f t="shared" si="6"/>
        <v>1.6686727124031222</v>
      </c>
      <c r="AD135" s="7">
        <f t="shared" si="7"/>
        <v>102.05596924952491</v>
      </c>
    </row>
    <row r="136" spans="1:30" x14ac:dyDescent="0.25">
      <c r="A136" s="1">
        <v>1</v>
      </c>
      <c r="B136" s="1">
        <v>71</v>
      </c>
      <c r="C136" s="1">
        <v>0</v>
      </c>
      <c r="D136" s="1">
        <v>1.45</v>
      </c>
      <c r="E136" s="7">
        <v>204.24818920000001</v>
      </c>
      <c r="F136" s="7">
        <v>94</v>
      </c>
      <c r="G136" s="1">
        <v>96</v>
      </c>
      <c r="H136" s="1">
        <v>29.9</v>
      </c>
      <c r="I136" s="1">
        <v>0</v>
      </c>
      <c r="J136" s="1">
        <v>95</v>
      </c>
      <c r="K136" s="1">
        <v>3.17</v>
      </c>
      <c r="L136" s="1">
        <v>95</v>
      </c>
      <c r="M136" s="1">
        <v>0.1</v>
      </c>
      <c r="N136" s="7">
        <v>2745.2713600000002</v>
      </c>
      <c r="O136" s="1">
        <v>1626932</v>
      </c>
      <c r="P136" s="1">
        <v>2.1</v>
      </c>
      <c r="Q136" s="1">
        <v>2</v>
      </c>
      <c r="R136" s="1">
        <v>0.82</v>
      </c>
      <c r="S136" s="1">
        <v>12.7</v>
      </c>
      <c r="T136" s="1">
        <v>0</v>
      </c>
      <c r="U136" s="1">
        <v>1</v>
      </c>
      <c r="V136" s="1">
        <v>0</v>
      </c>
      <c r="W136" s="1">
        <v>0</v>
      </c>
      <c r="X136" s="1">
        <v>0</v>
      </c>
      <c r="Y136" s="1">
        <v>1</v>
      </c>
      <c r="Z136" s="1">
        <v>79.7</v>
      </c>
      <c r="AA136" s="7">
        <f t="shared" si="4"/>
        <v>76.348992978063123</v>
      </c>
      <c r="AB136" s="7">
        <f t="shared" si="5"/>
        <v>11.229248061070276</v>
      </c>
      <c r="AC136" s="7">
        <f t="shared" si="6"/>
        <v>3.3510070219368799</v>
      </c>
      <c r="AD136" s="7">
        <f t="shared" si="7"/>
        <v>100.04551415970465</v>
      </c>
    </row>
    <row r="137" spans="1:30" x14ac:dyDescent="0.25">
      <c r="A137" s="1">
        <v>1</v>
      </c>
      <c r="B137" s="1">
        <v>238</v>
      </c>
      <c r="C137" s="1">
        <v>1</v>
      </c>
      <c r="D137" s="1">
        <v>0.16</v>
      </c>
      <c r="E137" s="7">
        <v>283.80623600000001</v>
      </c>
      <c r="F137" s="7">
        <v>95</v>
      </c>
      <c r="G137" s="1">
        <v>11</v>
      </c>
      <c r="H137" s="1">
        <v>18</v>
      </c>
      <c r="I137" s="1">
        <v>1</v>
      </c>
      <c r="J137" s="1">
        <v>93</v>
      </c>
      <c r="K137" s="1">
        <v>5.88</v>
      </c>
      <c r="L137" s="1">
        <v>95</v>
      </c>
      <c r="M137" s="1">
        <v>0.3</v>
      </c>
      <c r="N137" s="7">
        <v>1741.142552</v>
      </c>
      <c r="O137" s="1">
        <v>686958</v>
      </c>
      <c r="P137" s="1">
        <v>17.3</v>
      </c>
      <c r="Q137" s="1">
        <v>18.100000000000001</v>
      </c>
      <c r="R137" s="1">
        <v>0</v>
      </c>
      <c r="S137" s="1">
        <v>10.1</v>
      </c>
      <c r="T137" s="1">
        <v>0</v>
      </c>
      <c r="U137" s="1">
        <v>1</v>
      </c>
      <c r="V137" s="1">
        <v>0</v>
      </c>
      <c r="W137" s="1">
        <v>0</v>
      </c>
      <c r="X137" s="1">
        <v>0</v>
      </c>
      <c r="Y137" s="1">
        <v>0</v>
      </c>
      <c r="Z137" s="1">
        <v>66.5</v>
      </c>
      <c r="AA137" s="7">
        <f t="shared" si="4"/>
        <v>64.547854480525814</v>
      </c>
      <c r="AB137" s="7">
        <f t="shared" si="5"/>
        <v>3.81087212920314</v>
      </c>
      <c r="AC137" s="7">
        <f t="shared" si="6"/>
        <v>1.9521455194741861</v>
      </c>
      <c r="AD137" s="7">
        <f t="shared" si="7"/>
        <v>10.2254423034171</v>
      </c>
    </row>
    <row r="138" spans="1:30" x14ac:dyDescent="0.25">
      <c r="A138" s="1">
        <v>1</v>
      </c>
      <c r="B138" s="1">
        <v>564</v>
      </c>
      <c r="C138" s="1">
        <v>3</v>
      </c>
      <c r="D138" s="1">
        <v>5.53</v>
      </c>
      <c r="E138" s="7">
        <v>437.08024380000001</v>
      </c>
      <c r="F138" s="7">
        <v>93</v>
      </c>
      <c r="G138" s="1">
        <v>0</v>
      </c>
      <c r="H138" s="1">
        <v>28.2</v>
      </c>
      <c r="I138" s="1">
        <v>4</v>
      </c>
      <c r="J138" s="1">
        <v>88</v>
      </c>
      <c r="K138" s="1">
        <v>6.81</v>
      </c>
      <c r="L138" s="1">
        <v>87</v>
      </c>
      <c r="M138" s="1">
        <v>43.7</v>
      </c>
      <c r="N138" s="7">
        <v>2937.3672299999998</v>
      </c>
      <c r="O138" s="1">
        <v>112514</v>
      </c>
      <c r="P138" s="1">
        <v>6.9</v>
      </c>
      <c r="Q138" s="1">
        <v>7.1</v>
      </c>
      <c r="R138" s="1">
        <v>0.502</v>
      </c>
      <c r="S138" s="1">
        <v>9.9</v>
      </c>
      <c r="T138" s="1">
        <v>1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47.8</v>
      </c>
      <c r="AA138" s="7">
        <f t="shared" si="4"/>
        <v>41.229415794099886</v>
      </c>
      <c r="AB138" s="7">
        <f t="shared" si="5"/>
        <v>43.172576806823997</v>
      </c>
      <c r="AC138" s="7">
        <f t="shared" si="6"/>
        <v>6.5705842059001114</v>
      </c>
      <c r="AD138" s="7">
        <f t="shared" si="7"/>
        <v>479.51034050700991</v>
      </c>
    </row>
    <row r="139" spans="1:30" x14ac:dyDescent="0.25">
      <c r="A139" s="1">
        <v>1</v>
      </c>
      <c r="B139" s="1">
        <v>199</v>
      </c>
      <c r="C139" s="1">
        <v>0</v>
      </c>
      <c r="D139" s="1">
        <v>13.94</v>
      </c>
      <c r="E139" s="7">
        <v>1147.1114</v>
      </c>
      <c r="F139" s="7">
        <v>97</v>
      </c>
      <c r="G139" s="1">
        <v>64</v>
      </c>
      <c r="H139" s="1">
        <v>61.7</v>
      </c>
      <c r="I139" s="1">
        <v>0</v>
      </c>
      <c r="J139" s="1">
        <v>97</v>
      </c>
      <c r="K139" s="1">
        <v>5.69</v>
      </c>
      <c r="L139" s="1">
        <v>97</v>
      </c>
      <c r="M139" s="1">
        <v>0.1</v>
      </c>
      <c r="N139" s="7">
        <v>8318.4292939999996</v>
      </c>
      <c r="O139" s="1">
        <v>9474511</v>
      </c>
      <c r="P139" s="1">
        <v>1.9</v>
      </c>
      <c r="Q139" s="1">
        <v>2</v>
      </c>
      <c r="R139" s="1">
        <v>0.79600000000000004</v>
      </c>
      <c r="S139" s="1">
        <v>15.7</v>
      </c>
      <c r="T139" s="1">
        <v>0</v>
      </c>
      <c r="U139" s="1">
        <v>0</v>
      </c>
      <c r="V139" s="1">
        <v>0</v>
      </c>
      <c r="W139" s="1">
        <v>0</v>
      </c>
      <c r="X139" s="1">
        <v>1</v>
      </c>
      <c r="Y139" s="1">
        <v>0</v>
      </c>
      <c r="Z139" s="1">
        <v>72</v>
      </c>
      <c r="AA139" s="7">
        <f t="shared" si="4"/>
        <v>74.331194296127904</v>
      </c>
      <c r="AB139" s="7">
        <f t="shared" si="5"/>
        <v>5.4344668462992756</v>
      </c>
      <c r="AC139" s="7">
        <f t="shared" si="6"/>
        <v>2.3311942961279044</v>
      </c>
      <c r="AD139" s="7">
        <f t="shared" si="7"/>
        <v>5.3004722435368912</v>
      </c>
    </row>
    <row r="140" spans="1:30" x14ac:dyDescent="0.25">
      <c r="A140" s="1">
        <v>1</v>
      </c>
      <c r="B140" s="1">
        <v>18</v>
      </c>
      <c r="C140" s="1">
        <v>1</v>
      </c>
      <c r="D140" s="1">
        <v>4.3899999999999997</v>
      </c>
      <c r="E140" s="7">
        <v>60.341451239999998</v>
      </c>
      <c r="F140" s="7">
        <v>99</v>
      </c>
      <c r="G140" s="1">
        <v>0</v>
      </c>
      <c r="H140" s="1">
        <v>52.1</v>
      </c>
      <c r="I140" s="1">
        <v>1</v>
      </c>
      <c r="J140" s="1">
        <v>98</v>
      </c>
      <c r="K140" s="1">
        <v>6.31</v>
      </c>
      <c r="L140" s="1">
        <v>72</v>
      </c>
      <c r="M140" s="1">
        <v>0.1</v>
      </c>
      <c r="N140" s="7">
        <v>3192.6693780000001</v>
      </c>
      <c r="O140" s="1">
        <v>1626932</v>
      </c>
      <c r="P140" s="1">
        <v>3.5</v>
      </c>
      <c r="Q140" s="1">
        <v>3.3</v>
      </c>
      <c r="R140" s="1">
        <v>0.69399999999999995</v>
      </c>
      <c r="S140" s="1">
        <v>12.9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77.400000000000006</v>
      </c>
      <c r="AA140" s="7">
        <f t="shared" si="4"/>
        <v>75.404384155346449</v>
      </c>
      <c r="AB140" s="7">
        <f t="shared" si="5"/>
        <v>3.9824825994323287</v>
      </c>
      <c r="AC140" s="7">
        <f t="shared" si="6"/>
        <v>1.9956158446535568</v>
      </c>
      <c r="AD140" s="7">
        <f t="shared" si="7"/>
        <v>59.32504709383641</v>
      </c>
    </row>
    <row r="141" spans="1:30" x14ac:dyDescent="0.25">
      <c r="A141" s="1">
        <v>1</v>
      </c>
      <c r="B141" s="1">
        <v>133</v>
      </c>
      <c r="C141" s="1">
        <v>0</v>
      </c>
      <c r="D141" s="1">
        <v>3.83</v>
      </c>
      <c r="E141" s="7">
        <v>0</v>
      </c>
      <c r="F141" s="7">
        <v>78</v>
      </c>
      <c r="G141" s="1">
        <v>0</v>
      </c>
      <c r="H141" s="1">
        <v>75.2</v>
      </c>
      <c r="I141" s="1">
        <v>0</v>
      </c>
      <c r="J141" s="1">
        <v>8</v>
      </c>
      <c r="K141" s="1">
        <v>5.78</v>
      </c>
      <c r="L141" s="1">
        <v>78</v>
      </c>
      <c r="M141" s="1">
        <v>0.1</v>
      </c>
      <c r="N141" s="7">
        <v>493.77538700000002</v>
      </c>
      <c r="O141" s="1">
        <v>16364</v>
      </c>
      <c r="P141" s="1">
        <v>0.1</v>
      </c>
      <c r="Q141" s="1">
        <v>0.1</v>
      </c>
      <c r="R141" s="1">
        <v>0.71799999999999997</v>
      </c>
      <c r="S141" s="1">
        <v>14.3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73.5</v>
      </c>
      <c r="AA141" s="7">
        <f t="shared" si="4"/>
        <v>70.171010247284144</v>
      </c>
      <c r="AB141" s="7">
        <f t="shared" si="5"/>
        <v>11.082172773687175</v>
      </c>
      <c r="AC141" s="7">
        <f t="shared" si="6"/>
        <v>3.3289897527158558</v>
      </c>
      <c r="AD141" s="7">
        <f t="shared" si="7"/>
        <v>14.457298590842289</v>
      </c>
    </row>
    <row r="142" spans="1:30" x14ac:dyDescent="0.25">
      <c r="A142" s="1">
        <v>1</v>
      </c>
      <c r="B142" s="1">
        <v>182</v>
      </c>
      <c r="C142" s="1">
        <v>1</v>
      </c>
      <c r="D142" s="1">
        <v>12.94</v>
      </c>
      <c r="E142" s="7">
        <v>1317.08348</v>
      </c>
      <c r="F142" s="7">
        <v>92</v>
      </c>
      <c r="G142" s="1">
        <v>2</v>
      </c>
      <c r="H142" s="1">
        <v>58.8</v>
      </c>
      <c r="I142" s="1">
        <v>1</v>
      </c>
      <c r="J142" s="1">
        <v>99</v>
      </c>
      <c r="K142" s="1">
        <v>8.2799999999999994</v>
      </c>
      <c r="L142" s="1">
        <v>99</v>
      </c>
      <c r="M142" s="1">
        <v>0.1</v>
      </c>
      <c r="N142" s="7">
        <v>11161.724410000001</v>
      </c>
      <c r="O142" s="1">
        <v>18765</v>
      </c>
      <c r="P142" s="1">
        <v>2</v>
      </c>
      <c r="Q142" s="1">
        <v>2</v>
      </c>
      <c r="R142" s="1">
        <v>0.79500000000000004</v>
      </c>
      <c r="S142" s="1">
        <v>15</v>
      </c>
      <c r="T142" s="1">
        <v>0</v>
      </c>
      <c r="U142" s="1">
        <v>0</v>
      </c>
      <c r="V142" s="1">
        <v>0</v>
      </c>
      <c r="W142" s="1">
        <v>0</v>
      </c>
      <c r="X142" s="1">
        <v>1</v>
      </c>
      <c r="Y142" s="1">
        <v>1</v>
      </c>
      <c r="Z142" s="1">
        <v>72.900000000000006</v>
      </c>
      <c r="AA142" s="7">
        <f t="shared" ref="AA142:AA205" si="8">SUMPRODUCT($A$11:$Y$11,A142:Y142)</f>
        <v>77.148173159356233</v>
      </c>
      <c r="AB142" s="7">
        <f t="shared" ref="AB142:AB205" si="9">(Z142-AA142)^2</f>
        <v>18.046975191874669</v>
      </c>
      <c r="AC142" s="7">
        <f t="shared" ref="AC142:AC205" si="10">ABS(Z142-AA142)</f>
        <v>4.2481731593562273</v>
      </c>
      <c r="AD142" s="7">
        <f t="shared" ref="AD142:AD205" si="11">(Z142-$AC$2)^2</f>
        <v>10.254568051920167</v>
      </c>
    </row>
    <row r="143" spans="1:30" x14ac:dyDescent="0.25">
      <c r="A143" s="1">
        <v>1</v>
      </c>
      <c r="B143" s="1">
        <v>81</v>
      </c>
      <c r="C143" s="1">
        <v>0</v>
      </c>
      <c r="D143" s="1">
        <v>10.220000000000001</v>
      </c>
      <c r="E143" s="7">
        <v>665.7356115</v>
      </c>
      <c r="F143" s="7">
        <v>97</v>
      </c>
      <c r="G143" s="1">
        <v>40</v>
      </c>
      <c r="H143" s="1">
        <v>61.9</v>
      </c>
      <c r="I143" s="1">
        <v>1</v>
      </c>
      <c r="J143" s="1">
        <v>98</v>
      </c>
      <c r="K143" s="1">
        <v>1.17</v>
      </c>
      <c r="L143" s="1">
        <v>98</v>
      </c>
      <c r="M143" s="1">
        <v>0.1</v>
      </c>
      <c r="N143" s="7">
        <v>4438.2374099999997</v>
      </c>
      <c r="O143" s="1">
        <v>1895586</v>
      </c>
      <c r="P143" s="1">
        <v>0.9</v>
      </c>
      <c r="Q143" s="1">
        <v>0.9</v>
      </c>
      <c r="R143" s="1">
        <v>0.878</v>
      </c>
      <c r="S143" s="1">
        <v>15.9</v>
      </c>
      <c r="T143" s="1">
        <v>0</v>
      </c>
      <c r="U143" s="1">
        <v>0</v>
      </c>
      <c r="V143" s="1">
        <v>0</v>
      </c>
      <c r="W143" s="1">
        <v>0</v>
      </c>
      <c r="X143" s="1">
        <v>1</v>
      </c>
      <c r="Y143" s="1">
        <v>1</v>
      </c>
      <c r="Z143" s="1">
        <v>80</v>
      </c>
      <c r="AA143" s="7">
        <f t="shared" si="8"/>
        <v>78.719039234198704</v>
      </c>
      <c r="AB143" s="7">
        <f t="shared" si="9"/>
        <v>1.640860483522244</v>
      </c>
      <c r="AC143" s="7">
        <f t="shared" si="10"/>
        <v>1.2809607658012965</v>
      </c>
      <c r="AD143" s="7">
        <f t="shared" si="11"/>
        <v>106.13687942916567</v>
      </c>
    </row>
    <row r="144" spans="1:30" x14ac:dyDescent="0.25">
      <c r="A144" s="1">
        <v>1</v>
      </c>
      <c r="B144" s="1">
        <v>224</v>
      </c>
      <c r="C144" s="1">
        <v>1800</v>
      </c>
      <c r="D144" s="1">
        <v>0.93</v>
      </c>
      <c r="E144" s="7">
        <v>19.26615743</v>
      </c>
      <c r="F144" s="7">
        <v>92</v>
      </c>
      <c r="G144" s="1">
        <v>38835</v>
      </c>
      <c r="H144" s="1">
        <v>11.4</v>
      </c>
      <c r="I144" s="1">
        <v>2500</v>
      </c>
      <c r="J144" s="1">
        <v>57</v>
      </c>
      <c r="K144" s="1">
        <v>4.26</v>
      </c>
      <c r="L144" s="1">
        <v>58</v>
      </c>
      <c r="M144" s="1">
        <v>0.3</v>
      </c>
      <c r="N144" s="7">
        <v>438.86463400000002</v>
      </c>
      <c r="O144" s="1">
        <v>1535912</v>
      </c>
      <c r="P144" s="1">
        <v>27.7</v>
      </c>
      <c r="Q144" s="1">
        <v>28.6</v>
      </c>
      <c r="R144" s="1">
        <v>0.48899999999999999</v>
      </c>
      <c r="S144" s="1">
        <v>8.3000000000000007</v>
      </c>
      <c r="T144" s="1">
        <v>0</v>
      </c>
      <c r="U144" s="1">
        <v>1</v>
      </c>
      <c r="V144" s="1">
        <v>0</v>
      </c>
      <c r="W144" s="1">
        <v>0</v>
      </c>
      <c r="X144" s="1">
        <v>0</v>
      </c>
      <c r="Y144" s="1">
        <v>0</v>
      </c>
      <c r="Z144" s="1">
        <v>62.5</v>
      </c>
      <c r="AA144" s="7">
        <f t="shared" si="8"/>
        <v>53.852467106532664</v>
      </c>
      <c r="AB144" s="7">
        <f t="shared" si="9"/>
        <v>74.779825143599552</v>
      </c>
      <c r="AC144" s="7">
        <f t="shared" si="10"/>
        <v>8.6475328934673357</v>
      </c>
      <c r="AD144" s="7">
        <f t="shared" si="11"/>
        <v>51.807238710602704</v>
      </c>
    </row>
    <row r="145" spans="1:30" x14ac:dyDescent="0.25">
      <c r="A145" s="1">
        <v>1</v>
      </c>
      <c r="B145" s="1">
        <v>77</v>
      </c>
      <c r="C145" s="1">
        <v>2</v>
      </c>
      <c r="D145" s="1">
        <v>11.92</v>
      </c>
      <c r="E145" s="7">
        <v>405.44759809999999</v>
      </c>
      <c r="F145" s="7">
        <v>96</v>
      </c>
      <c r="G145" s="1">
        <v>22</v>
      </c>
      <c r="H145" s="1">
        <v>6.5</v>
      </c>
      <c r="I145" s="1">
        <v>2</v>
      </c>
      <c r="J145" s="1">
        <v>96</v>
      </c>
      <c r="K145" s="1">
        <v>8.1199999999999992</v>
      </c>
      <c r="L145" s="1">
        <v>96</v>
      </c>
      <c r="M145" s="1">
        <v>0.1</v>
      </c>
      <c r="N145" s="7">
        <v>2651.7174500000001</v>
      </c>
      <c r="O145" s="1">
        <v>43653155</v>
      </c>
      <c r="P145" s="1">
        <v>0.6</v>
      </c>
      <c r="Q145" s="1">
        <v>0.5</v>
      </c>
      <c r="R145" s="1">
        <v>0.83699999999999997</v>
      </c>
      <c r="S145" s="1">
        <v>15.8</v>
      </c>
      <c r="T145" s="1">
        <v>0</v>
      </c>
      <c r="U145" s="1">
        <v>0</v>
      </c>
      <c r="V145" s="1">
        <v>0</v>
      </c>
      <c r="W145" s="1">
        <v>0</v>
      </c>
      <c r="X145" s="1">
        <v>1</v>
      </c>
      <c r="Y145" s="1">
        <v>1</v>
      </c>
      <c r="Z145" s="1">
        <v>81</v>
      </c>
      <c r="AA145" s="7">
        <f t="shared" si="8"/>
        <v>77.634702694689437</v>
      </c>
      <c r="AB145" s="7">
        <f t="shared" si="9"/>
        <v>11.325225953130534</v>
      </c>
      <c r="AC145" s="7">
        <f t="shared" si="10"/>
        <v>3.3652973053105626</v>
      </c>
      <c r="AD145" s="7">
        <f t="shared" si="11"/>
        <v>127.74143032736927</v>
      </c>
    </row>
    <row r="146" spans="1:30" x14ac:dyDescent="0.25">
      <c r="A146" s="1">
        <v>1</v>
      </c>
      <c r="B146" s="1">
        <v>285</v>
      </c>
      <c r="C146" s="1">
        <v>25</v>
      </c>
      <c r="D146" s="1">
        <v>1.35</v>
      </c>
      <c r="E146" s="7">
        <v>8.9318272969999999</v>
      </c>
      <c r="F146" s="7">
        <v>73</v>
      </c>
      <c r="G146" s="1">
        <v>217</v>
      </c>
      <c r="H146" s="1">
        <v>19.7</v>
      </c>
      <c r="I146" s="1">
        <v>40</v>
      </c>
      <c r="J146" s="1">
        <v>75</v>
      </c>
      <c r="K146" s="1">
        <v>4.63</v>
      </c>
      <c r="L146" s="1">
        <v>73</v>
      </c>
      <c r="M146" s="1">
        <v>2.1</v>
      </c>
      <c r="N146" s="7">
        <v>519.29228469999998</v>
      </c>
      <c r="O146" s="1">
        <v>752555</v>
      </c>
      <c r="P146" s="1">
        <v>9.1</v>
      </c>
      <c r="Q146" s="1">
        <v>9</v>
      </c>
      <c r="R146" s="1">
        <v>0.41599999999999998</v>
      </c>
      <c r="S146" s="1">
        <v>7.7</v>
      </c>
      <c r="T146" s="1">
        <v>1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55.8</v>
      </c>
      <c r="AA146" s="7">
        <f t="shared" si="8"/>
        <v>58.47135254973179</v>
      </c>
      <c r="AB146" s="7">
        <f t="shared" si="9"/>
        <v>7.1361244449585524</v>
      </c>
      <c r="AC146" s="7">
        <f t="shared" si="10"/>
        <v>2.6713525497317931</v>
      </c>
      <c r="AD146" s="7">
        <f t="shared" si="11"/>
        <v>193.14674769263868</v>
      </c>
    </row>
    <row r="147" spans="1:30" x14ac:dyDescent="0.25">
      <c r="A147" s="1">
        <v>1</v>
      </c>
      <c r="B147" s="1">
        <v>39</v>
      </c>
      <c r="C147" s="1">
        <v>2</v>
      </c>
      <c r="D147" s="1">
        <v>1.02</v>
      </c>
      <c r="E147" s="7">
        <v>121.4812077</v>
      </c>
      <c r="F147" s="7">
        <v>92</v>
      </c>
      <c r="G147" s="1">
        <v>49</v>
      </c>
      <c r="H147" s="1">
        <v>3.6</v>
      </c>
      <c r="I147" s="1">
        <v>2</v>
      </c>
      <c r="J147" s="1">
        <v>72</v>
      </c>
      <c r="K147" s="1">
        <v>7.5</v>
      </c>
      <c r="L147" s="1">
        <v>72</v>
      </c>
      <c r="M147" s="1">
        <v>3.7</v>
      </c>
      <c r="N147" s="7">
        <v>965.66937789999997</v>
      </c>
      <c r="O147" s="1">
        <v>79628</v>
      </c>
      <c r="P147" s="1">
        <v>5.8</v>
      </c>
      <c r="Q147" s="1">
        <v>5.7</v>
      </c>
      <c r="R147" s="1">
        <v>0.40500000000000003</v>
      </c>
      <c r="S147" s="1">
        <v>4.3</v>
      </c>
      <c r="T147" s="1">
        <v>1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59.1</v>
      </c>
      <c r="AA147" s="7">
        <f t="shared" si="8"/>
        <v>59.91861398216119</v>
      </c>
      <c r="AB147" s="7">
        <f t="shared" si="9"/>
        <v>0.6701288517897992</v>
      </c>
      <c r="AC147" s="7">
        <f t="shared" si="10"/>
        <v>0.81861398216118886</v>
      </c>
      <c r="AD147" s="7">
        <f t="shared" si="11"/>
        <v>112.31176565671045</v>
      </c>
    </row>
    <row r="148" spans="1:30" x14ac:dyDescent="0.25">
      <c r="A148" s="1">
        <v>1</v>
      </c>
      <c r="B148" s="1">
        <v>12</v>
      </c>
      <c r="C148" s="1">
        <v>0</v>
      </c>
      <c r="D148" s="1">
        <v>9.89</v>
      </c>
      <c r="E148" s="7">
        <v>4508.8061850000004</v>
      </c>
      <c r="F148" s="7">
        <v>92</v>
      </c>
      <c r="G148" s="1">
        <v>0</v>
      </c>
      <c r="H148" s="1">
        <v>57.6</v>
      </c>
      <c r="I148" s="1">
        <v>0</v>
      </c>
      <c r="J148" s="1">
        <v>96</v>
      </c>
      <c r="K148" s="1">
        <v>8.2100000000000009</v>
      </c>
      <c r="L148" s="1">
        <v>98</v>
      </c>
      <c r="M148" s="1">
        <v>0.1</v>
      </c>
      <c r="N148" s="7">
        <v>37636.111729999997</v>
      </c>
      <c r="O148" s="1">
        <v>5228172</v>
      </c>
      <c r="P148" s="1">
        <v>0.9</v>
      </c>
      <c r="Q148" s="1">
        <v>0.8</v>
      </c>
      <c r="R148" s="1">
        <v>0.86899999999999999</v>
      </c>
      <c r="S148" s="1">
        <v>18.3</v>
      </c>
      <c r="T148" s="1">
        <v>0</v>
      </c>
      <c r="U148" s="1">
        <v>0</v>
      </c>
      <c r="V148" s="1">
        <v>0</v>
      </c>
      <c r="W148" s="1">
        <v>0</v>
      </c>
      <c r="X148" s="1">
        <v>1</v>
      </c>
      <c r="Y148" s="1">
        <v>0</v>
      </c>
      <c r="Z148" s="1">
        <v>78.7</v>
      </c>
      <c r="AA148" s="7">
        <f t="shared" si="8"/>
        <v>81.042003193231693</v>
      </c>
      <c r="AB148" s="7">
        <f t="shared" si="9"/>
        <v>5.4849789571074341</v>
      </c>
      <c r="AC148" s="7">
        <f t="shared" si="10"/>
        <v>2.3420031932316903</v>
      </c>
      <c r="AD148" s="7">
        <f t="shared" si="11"/>
        <v>81.040963261501048</v>
      </c>
    </row>
    <row r="149" spans="1:30" x14ac:dyDescent="0.25">
      <c r="A149" s="1">
        <v>1</v>
      </c>
      <c r="B149" s="1">
        <v>14</v>
      </c>
      <c r="C149" s="1">
        <v>0</v>
      </c>
      <c r="D149" s="1">
        <v>11.34</v>
      </c>
      <c r="E149" s="7">
        <v>4801.5461249999998</v>
      </c>
      <c r="F149" s="7">
        <v>92</v>
      </c>
      <c r="G149" s="1">
        <v>32</v>
      </c>
      <c r="H149" s="1">
        <v>53.3</v>
      </c>
      <c r="I149" s="1">
        <v>0</v>
      </c>
      <c r="J149" s="1">
        <v>98</v>
      </c>
      <c r="K149" s="1">
        <v>9.33</v>
      </c>
      <c r="L149" s="1">
        <v>98</v>
      </c>
      <c r="M149" s="1">
        <v>0.1</v>
      </c>
      <c r="N149" s="7">
        <v>33228.692909999998</v>
      </c>
      <c r="O149" s="1">
        <v>5375931</v>
      </c>
      <c r="P149" s="1">
        <v>1.2</v>
      </c>
      <c r="Q149" s="1">
        <v>1</v>
      </c>
      <c r="R149" s="1">
        <v>0.875</v>
      </c>
      <c r="S149" s="1">
        <v>16.600000000000001</v>
      </c>
      <c r="T149" s="1">
        <v>0</v>
      </c>
      <c r="U149" s="1">
        <v>0</v>
      </c>
      <c r="V149" s="1">
        <v>0</v>
      </c>
      <c r="W149" s="1">
        <v>0</v>
      </c>
      <c r="X149" s="1">
        <v>1</v>
      </c>
      <c r="Y149" s="1">
        <v>1</v>
      </c>
      <c r="Z149" s="1">
        <v>77</v>
      </c>
      <c r="AA149" s="7">
        <f t="shared" si="8"/>
        <v>82.281235282111552</v>
      </c>
      <c r="AB149" s="7">
        <f t="shared" si="9"/>
        <v>27.891446105019888</v>
      </c>
      <c r="AC149" s="7">
        <f t="shared" si="10"/>
        <v>5.2812352821115525</v>
      </c>
      <c r="AD149" s="7">
        <f t="shared" si="11"/>
        <v>53.323226734554879</v>
      </c>
    </row>
    <row r="150" spans="1:30" x14ac:dyDescent="0.25">
      <c r="A150" s="1">
        <v>1</v>
      </c>
      <c r="B150" s="1">
        <v>274</v>
      </c>
      <c r="C150" s="1">
        <v>2</v>
      </c>
      <c r="D150" s="1">
        <v>2.79</v>
      </c>
      <c r="E150" s="7">
        <v>56.431387000000001</v>
      </c>
      <c r="F150" s="7">
        <v>93</v>
      </c>
      <c r="G150" s="1">
        <v>925</v>
      </c>
      <c r="H150" s="1">
        <v>38.5</v>
      </c>
      <c r="I150" s="1">
        <v>3</v>
      </c>
      <c r="J150" s="1">
        <v>94</v>
      </c>
      <c r="K150" s="1">
        <v>4.92</v>
      </c>
      <c r="L150" s="1">
        <v>94</v>
      </c>
      <c r="M150" s="1">
        <v>0.1</v>
      </c>
      <c r="N150" s="7">
        <v>474.21333609999999</v>
      </c>
      <c r="O150" s="1">
        <v>2397436</v>
      </c>
      <c r="P150" s="1">
        <v>2.6</v>
      </c>
      <c r="Q150" s="1">
        <v>2.6</v>
      </c>
      <c r="R150" s="1">
        <v>0.58199999999999996</v>
      </c>
      <c r="S150" s="1">
        <v>8.9</v>
      </c>
      <c r="T150" s="1">
        <v>0</v>
      </c>
      <c r="U150" s="1">
        <v>1</v>
      </c>
      <c r="V150" s="1">
        <v>0</v>
      </c>
      <c r="W150" s="1">
        <v>0</v>
      </c>
      <c r="X150" s="1">
        <v>0</v>
      </c>
      <c r="Y150" s="1">
        <v>0</v>
      </c>
      <c r="Z150" s="1">
        <v>62.8</v>
      </c>
      <c r="AA150" s="7">
        <f t="shared" si="8"/>
        <v>67.653650257921754</v>
      </c>
      <c r="AB150" s="7">
        <f t="shared" si="9"/>
        <v>23.557920826223938</v>
      </c>
      <c r="AC150" s="7">
        <f t="shared" si="10"/>
        <v>4.8536502579217569</v>
      </c>
      <c r="AD150" s="7">
        <f t="shared" si="11"/>
        <v>47.578603980063825</v>
      </c>
    </row>
    <row r="151" spans="1:30" x14ac:dyDescent="0.25">
      <c r="A151" s="1">
        <v>1</v>
      </c>
      <c r="B151" s="1">
        <v>231</v>
      </c>
      <c r="C151" s="1">
        <v>1</v>
      </c>
      <c r="D151" s="1">
        <v>0.01</v>
      </c>
      <c r="E151" s="7">
        <v>253.8285861</v>
      </c>
      <c r="F151" s="7">
        <v>99</v>
      </c>
      <c r="G151" s="1">
        <v>0</v>
      </c>
      <c r="H151" s="1">
        <v>49.2</v>
      </c>
      <c r="I151" s="1">
        <v>2</v>
      </c>
      <c r="J151" s="1">
        <v>99</v>
      </c>
      <c r="K151" s="1">
        <v>4.22</v>
      </c>
      <c r="L151" s="1">
        <v>99</v>
      </c>
      <c r="M151" s="1">
        <v>0.1</v>
      </c>
      <c r="N151" s="7">
        <v>4368.8224799999998</v>
      </c>
      <c r="O151" s="1">
        <v>2814226</v>
      </c>
      <c r="P151" s="1">
        <v>2.2000000000000002</v>
      </c>
      <c r="Q151" s="1">
        <v>2.2999999999999998</v>
      </c>
      <c r="R151" s="1">
        <v>0.71199999999999997</v>
      </c>
      <c r="S151" s="1">
        <v>14.7</v>
      </c>
      <c r="T151" s="1">
        <v>0</v>
      </c>
      <c r="U151" s="1">
        <v>1</v>
      </c>
      <c r="V151" s="1">
        <v>0</v>
      </c>
      <c r="W151" s="1">
        <v>0</v>
      </c>
      <c r="X151" s="1">
        <v>0</v>
      </c>
      <c r="Y151" s="1">
        <v>0</v>
      </c>
      <c r="Z151" s="1">
        <v>67.8</v>
      </c>
      <c r="AA151" s="7">
        <f t="shared" si="8"/>
        <v>72.99686160159537</v>
      </c>
      <c r="AB151" s="7">
        <f t="shared" si="9"/>
        <v>27.007370506136425</v>
      </c>
      <c r="AC151" s="7">
        <f t="shared" si="10"/>
        <v>5.1968616015953728</v>
      </c>
      <c r="AD151" s="7">
        <f t="shared" si="11"/>
        <v>3.601358471081789</v>
      </c>
    </row>
    <row r="152" spans="1:30" x14ac:dyDescent="0.25">
      <c r="A152" s="1">
        <v>1</v>
      </c>
      <c r="B152" s="1">
        <v>12</v>
      </c>
      <c r="C152" s="1">
        <v>0</v>
      </c>
      <c r="D152" s="1">
        <v>4.1399999999999997</v>
      </c>
      <c r="E152" s="7">
        <v>39.865180430000002</v>
      </c>
      <c r="F152" s="7">
        <v>92</v>
      </c>
      <c r="G152" s="1">
        <v>18</v>
      </c>
      <c r="H152" s="1">
        <v>49.4</v>
      </c>
      <c r="I152" s="1">
        <v>0</v>
      </c>
      <c r="J152" s="1">
        <v>87</v>
      </c>
      <c r="K152" s="1">
        <v>7.94</v>
      </c>
      <c r="L152" s="1">
        <v>87</v>
      </c>
      <c r="M152" s="1">
        <v>0.1</v>
      </c>
      <c r="N152" s="7">
        <v>2214.732246</v>
      </c>
      <c r="O152" s="1">
        <v>3779247</v>
      </c>
      <c r="P152" s="1">
        <v>3</v>
      </c>
      <c r="Q152" s="1">
        <v>3</v>
      </c>
      <c r="R152" s="1">
        <v>0</v>
      </c>
      <c r="S152" s="1">
        <v>12.1</v>
      </c>
      <c r="T152" s="1">
        <v>0</v>
      </c>
      <c r="U152" s="1">
        <v>0</v>
      </c>
      <c r="V152" s="1">
        <v>0</v>
      </c>
      <c r="W152" s="1">
        <v>0</v>
      </c>
      <c r="X152" s="1">
        <v>1</v>
      </c>
      <c r="Y152" s="1">
        <v>0</v>
      </c>
      <c r="Z152" s="1">
        <v>75.2</v>
      </c>
      <c r="AA152" s="7">
        <f t="shared" si="8"/>
        <v>70.976922607190531</v>
      </c>
      <c r="AB152" s="7">
        <f t="shared" si="9"/>
        <v>17.834382665658449</v>
      </c>
      <c r="AC152" s="7">
        <f t="shared" si="10"/>
        <v>4.223077392809472</v>
      </c>
      <c r="AD152" s="7">
        <f t="shared" si="11"/>
        <v>30.275035117788438</v>
      </c>
    </row>
    <row r="153" spans="1:30" x14ac:dyDescent="0.25">
      <c r="A153" s="1">
        <v>1</v>
      </c>
      <c r="B153" s="1">
        <v>56</v>
      </c>
      <c r="C153" s="1">
        <v>1</v>
      </c>
      <c r="D153" s="1">
        <v>3.83</v>
      </c>
      <c r="E153" s="7">
        <v>0</v>
      </c>
      <c r="F153" s="7">
        <v>93</v>
      </c>
      <c r="G153" s="1">
        <v>159</v>
      </c>
      <c r="H153" s="1">
        <v>63.6</v>
      </c>
      <c r="I153" s="1">
        <v>2</v>
      </c>
      <c r="J153" s="1">
        <v>93</v>
      </c>
      <c r="K153" s="1">
        <v>5.78</v>
      </c>
      <c r="L153" s="1">
        <v>93</v>
      </c>
      <c r="M153" s="1">
        <v>0.1</v>
      </c>
      <c r="N153" s="7">
        <v>349.14755000000002</v>
      </c>
      <c r="O153" s="1">
        <v>673582</v>
      </c>
      <c r="P153" s="1">
        <v>0.6</v>
      </c>
      <c r="Q153" s="1">
        <v>0.6</v>
      </c>
      <c r="R153" s="1">
        <v>0.88100000000000001</v>
      </c>
      <c r="S153" s="1">
        <v>16.3</v>
      </c>
      <c r="T153" s="1">
        <v>0</v>
      </c>
      <c r="U153" s="1">
        <v>0</v>
      </c>
      <c r="V153" s="1">
        <v>0</v>
      </c>
      <c r="W153" s="1">
        <v>0</v>
      </c>
      <c r="X153" s="1">
        <v>1</v>
      </c>
      <c r="Y153" s="1">
        <v>1</v>
      </c>
      <c r="Z153" s="1">
        <v>82.7</v>
      </c>
      <c r="AA153" s="7">
        <f t="shared" si="8"/>
        <v>79.62419828686626</v>
      </c>
      <c r="AB153" s="7">
        <f t="shared" si="9"/>
        <v>9.460556178516466</v>
      </c>
      <c r="AC153" s="7">
        <f t="shared" si="10"/>
        <v>3.0758017131337425</v>
      </c>
      <c r="AD153" s="7">
        <f t="shared" si="11"/>
        <v>169.05916685431546</v>
      </c>
    </row>
    <row r="154" spans="1:30" x14ac:dyDescent="0.25">
      <c r="A154" s="1">
        <v>1</v>
      </c>
      <c r="B154" s="1">
        <v>177</v>
      </c>
      <c r="C154" s="1">
        <v>0</v>
      </c>
      <c r="D154" s="1">
        <v>3.83</v>
      </c>
      <c r="E154" s="7">
        <v>0</v>
      </c>
      <c r="F154" s="7">
        <v>98</v>
      </c>
      <c r="G154" s="1">
        <v>0</v>
      </c>
      <c r="H154" s="1">
        <v>5.5</v>
      </c>
      <c r="I154" s="1">
        <v>0</v>
      </c>
      <c r="J154" s="1">
        <v>99</v>
      </c>
      <c r="K154" s="1">
        <v>5.78</v>
      </c>
      <c r="L154" s="1">
        <v>98</v>
      </c>
      <c r="M154" s="1">
        <v>0.1</v>
      </c>
      <c r="N154" s="7">
        <v>1922.4138800000001</v>
      </c>
      <c r="O154" s="1">
        <v>587482</v>
      </c>
      <c r="P154" s="1">
        <v>1.1000000000000001</v>
      </c>
      <c r="Q154" s="1">
        <v>1.2</v>
      </c>
      <c r="R154" s="1">
        <v>0.51400000000000001</v>
      </c>
      <c r="S154" s="1">
        <v>9.6</v>
      </c>
      <c r="T154" s="1">
        <v>0</v>
      </c>
      <c r="U154" s="1">
        <v>0</v>
      </c>
      <c r="V154" s="1">
        <v>1</v>
      </c>
      <c r="W154" s="1">
        <v>0</v>
      </c>
      <c r="X154" s="1">
        <v>0</v>
      </c>
      <c r="Y154" s="1">
        <v>0</v>
      </c>
      <c r="Z154" s="1">
        <v>69.2</v>
      </c>
      <c r="AA154" s="7">
        <f t="shared" si="8"/>
        <v>67.417030625162653</v>
      </c>
      <c r="AB154" s="7">
        <f t="shared" si="9"/>
        <v>3.1789797916078908</v>
      </c>
      <c r="AC154" s="7">
        <f t="shared" si="10"/>
        <v>1.7829693748373501</v>
      </c>
      <c r="AD154" s="7">
        <f t="shared" si="11"/>
        <v>0.24772972856681288</v>
      </c>
    </row>
    <row r="155" spans="1:30" x14ac:dyDescent="0.25">
      <c r="A155" s="1">
        <v>1</v>
      </c>
      <c r="B155" s="1">
        <v>188</v>
      </c>
      <c r="C155" s="1">
        <v>7</v>
      </c>
      <c r="D155" s="1">
        <v>6.13</v>
      </c>
      <c r="E155" s="7">
        <v>340.02399450000001</v>
      </c>
      <c r="F155" s="7">
        <v>66</v>
      </c>
      <c r="G155" s="1">
        <v>113</v>
      </c>
      <c r="H155" s="1">
        <v>44.1</v>
      </c>
      <c r="I155" s="1">
        <v>9</v>
      </c>
      <c r="J155" s="1">
        <v>71</v>
      </c>
      <c r="K155" s="1">
        <v>5.59</v>
      </c>
      <c r="L155" s="1">
        <v>72</v>
      </c>
      <c r="M155" s="1">
        <v>2.5</v>
      </c>
      <c r="N155" s="7">
        <v>2862.1548360000002</v>
      </c>
      <c r="O155" s="1">
        <v>8697126</v>
      </c>
      <c r="P155" s="1">
        <v>3.8</v>
      </c>
      <c r="Q155" s="1">
        <v>3.6</v>
      </c>
      <c r="R155" s="1">
        <v>0.65600000000000003</v>
      </c>
      <c r="S155" s="1">
        <v>12.3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71.2</v>
      </c>
      <c r="AA155" s="7">
        <f t="shared" si="8"/>
        <v>70.55257510455408</v>
      </c>
      <c r="AB155" s="7">
        <f t="shared" si="9"/>
        <v>0.41915899524316402</v>
      </c>
      <c r="AC155" s="7">
        <f t="shared" si="10"/>
        <v>0.64742489544592274</v>
      </c>
      <c r="AD155" s="7">
        <f t="shared" si="11"/>
        <v>2.2568315249740207</v>
      </c>
    </row>
    <row r="156" spans="1:30" x14ac:dyDescent="0.25">
      <c r="A156" s="1">
        <v>1</v>
      </c>
      <c r="B156" s="1">
        <v>226</v>
      </c>
      <c r="C156" s="1">
        <v>1</v>
      </c>
      <c r="D156" s="1">
        <v>14.22</v>
      </c>
      <c r="E156" s="7">
        <v>464.07751300000001</v>
      </c>
      <c r="F156" s="7">
        <v>91</v>
      </c>
      <c r="G156" s="1">
        <v>1</v>
      </c>
      <c r="H156" s="1">
        <v>57.7</v>
      </c>
      <c r="I156" s="1">
        <v>1</v>
      </c>
      <c r="J156" s="1">
        <v>9</v>
      </c>
      <c r="K156" s="1">
        <v>6.44</v>
      </c>
      <c r="L156" s="1">
        <v>95</v>
      </c>
      <c r="M156" s="1">
        <v>0.1</v>
      </c>
      <c r="N156" s="7">
        <v>4735.4848270000002</v>
      </c>
      <c r="O156" s="1">
        <v>956953</v>
      </c>
      <c r="P156" s="1">
        <v>2.2000000000000002</v>
      </c>
      <c r="Q156" s="1">
        <v>2.2999999999999998</v>
      </c>
      <c r="R156" s="1">
        <v>0.73899999999999999</v>
      </c>
      <c r="S156" s="1">
        <v>14.9</v>
      </c>
      <c r="T156" s="1">
        <v>0</v>
      </c>
      <c r="U156" s="1">
        <v>0</v>
      </c>
      <c r="V156" s="1">
        <v>0</v>
      </c>
      <c r="W156" s="1">
        <v>0</v>
      </c>
      <c r="X156" s="1">
        <v>1</v>
      </c>
      <c r="Y156" s="1">
        <v>0</v>
      </c>
      <c r="Z156" s="1">
        <v>69.8</v>
      </c>
      <c r="AA156" s="7">
        <f t="shared" si="8"/>
        <v>70.21406794126284</v>
      </c>
      <c r="AB156" s="7">
        <f t="shared" si="9"/>
        <v>0.17145225998164917</v>
      </c>
      <c r="AC156" s="7">
        <f t="shared" si="10"/>
        <v>0.41406794126284296</v>
      </c>
      <c r="AD156" s="7">
        <f t="shared" si="11"/>
        <v>1.0460267488974127E-2</v>
      </c>
    </row>
    <row r="157" spans="1:30" x14ac:dyDescent="0.25">
      <c r="A157" s="1">
        <v>1</v>
      </c>
      <c r="B157" s="1">
        <v>229</v>
      </c>
      <c r="C157" s="1">
        <v>4</v>
      </c>
      <c r="D157" s="1">
        <v>2.77</v>
      </c>
      <c r="E157" s="7">
        <v>0</v>
      </c>
      <c r="F157" s="7">
        <v>94</v>
      </c>
      <c r="G157" s="1">
        <v>40</v>
      </c>
      <c r="H157" s="1">
        <v>39</v>
      </c>
      <c r="I157" s="1">
        <v>4</v>
      </c>
      <c r="J157" s="1">
        <v>94</v>
      </c>
      <c r="K157" s="1">
        <v>6.87</v>
      </c>
      <c r="L157" s="1">
        <v>94</v>
      </c>
      <c r="M157" s="1">
        <v>0.1</v>
      </c>
      <c r="N157" s="7">
        <v>2327.5832399999999</v>
      </c>
      <c r="O157" s="1">
        <v>1626932</v>
      </c>
      <c r="P157" s="1">
        <v>3.3</v>
      </c>
      <c r="Q157" s="1">
        <v>3.4</v>
      </c>
      <c r="R157" s="1">
        <v>0.61799999999999999</v>
      </c>
      <c r="S157" s="1">
        <v>12.6</v>
      </c>
      <c r="T157" s="1">
        <v>0</v>
      </c>
      <c r="U157" s="1">
        <v>1</v>
      </c>
      <c r="V157" s="1">
        <v>0</v>
      </c>
      <c r="W157" s="1">
        <v>0</v>
      </c>
      <c r="X157" s="1">
        <v>0</v>
      </c>
      <c r="Y157" s="1">
        <v>0</v>
      </c>
      <c r="Z157" s="1">
        <v>67.2</v>
      </c>
      <c r="AA157" s="7">
        <f t="shared" si="8"/>
        <v>70.879768636490056</v>
      </c>
      <c r="AB157" s="7">
        <f t="shared" si="9"/>
        <v>13.540697218095863</v>
      </c>
      <c r="AC157" s="7">
        <f t="shared" si="10"/>
        <v>3.6797686364900528</v>
      </c>
      <c r="AD157" s="7">
        <f t="shared" si="11"/>
        <v>6.2386279321596048</v>
      </c>
    </row>
    <row r="158" spans="1:30" x14ac:dyDescent="0.25">
      <c r="A158" s="1">
        <v>1</v>
      </c>
      <c r="B158" s="1">
        <v>176</v>
      </c>
      <c r="C158" s="1">
        <v>95</v>
      </c>
      <c r="D158" s="1">
        <v>7</v>
      </c>
      <c r="E158" s="7">
        <v>140.98247660000001</v>
      </c>
      <c r="F158" s="7">
        <v>92</v>
      </c>
      <c r="G158" s="1">
        <v>1</v>
      </c>
      <c r="H158" s="1">
        <v>45.3</v>
      </c>
      <c r="I158" s="1">
        <v>109</v>
      </c>
      <c r="J158" s="1">
        <v>99</v>
      </c>
      <c r="K158" s="1">
        <v>7.13</v>
      </c>
      <c r="L158" s="1">
        <v>99</v>
      </c>
      <c r="M158" s="1">
        <v>0.1</v>
      </c>
      <c r="N158" s="7">
        <v>2819.649531</v>
      </c>
      <c r="O158" s="1">
        <v>1815121</v>
      </c>
      <c r="P158" s="1">
        <v>3.3</v>
      </c>
      <c r="Q158" s="1">
        <v>3.3</v>
      </c>
      <c r="R158" s="1">
        <v>0.69199999999999995</v>
      </c>
      <c r="S158" s="1">
        <v>14.6</v>
      </c>
      <c r="T158" s="1">
        <v>0</v>
      </c>
      <c r="U158" s="1">
        <v>0</v>
      </c>
      <c r="V158" s="1">
        <v>0</v>
      </c>
      <c r="W158" s="1">
        <v>1</v>
      </c>
      <c r="X158" s="1">
        <v>0</v>
      </c>
      <c r="Y158" s="1">
        <v>0</v>
      </c>
      <c r="Z158" s="1">
        <v>71.400000000000006</v>
      </c>
      <c r="AA158" s="7">
        <f t="shared" si="8"/>
        <v>74.454977956034298</v>
      </c>
      <c r="AB158" s="7">
        <f t="shared" si="9"/>
        <v>9.3328903118554649</v>
      </c>
      <c r="AC158" s="7">
        <f t="shared" si="10"/>
        <v>3.0549779560342927</v>
      </c>
      <c r="AD158" s="7">
        <f t="shared" si="11"/>
        <v>2.8977417046147513</v>
      </c>
    </row>
    <row r="159" spans="1:30" x14ac:dyDescent="0.25">
      <c r="A159" s="1">
        <v>1</v>
      </c>
      <c r="B159" s="1">
        <v>87</v>
      </c>
      <c r="C159" s="1">
        <v>0</v>
      </c>
      <c r="D159" s="1">
        <v>10.32</v>
      </c>
      <c r="E159" s="7">
        <v>3187.4962190000001</v>
      </c>
      <c r="F159" s="7">
        <v>92</v>
      </c>
      <c r="G159" s="1">
        <v>2</v>
      </c>
      <c r="H159" s="1">
        <v>57</v>
      </c>
      <c r="I159" s="1">
        <v>0</v>
      </c>
      <c r="J159" s="1">
        <v>96</v>
      </c>
      <c r="K159" s="1">
        <v>9.6999999999999993</v>
      </c>
      <c r="L159" s="1">
        <v>96</v>
      </c>
      <c r="M159" s="1">
        <v>0.1</v>
      </c>
      <c r="N159" s="7">
        <v>23437.4722</v>
      </c>
      <c r="O159" s="1">
        <v>248583</v>
      </c>
      <c r="P159" s="1">
        <v>1.6</v>
      </c>
      <c r="Q159" s="1">
        <v>1.6</v>
      </c>
      <c r="R159" s="1">
        <v>0.872</v>
      </c>
      <c r="S159" s="1">
        <v>16.899999999999999</v>
      </c>
      <c r="T159" s="1">
        <v>0</v>
      </c>
      <c r="U159" s="1">
        <v>0</v>
      </c>
      <c r="V159" s="1">
        <v>0</v>
      </c>
      <c r="W159" s="1">
        <v>0</v>
      </c>
      <c r="X159" s="1">
        <v>1</v>
      </c>
      <c r="Y159" s="1">
        <v>1</v>
      </c>
      <c r="Z159" s="1">
        <v>79.5</v>
      </c>
      <c r="AA159" s="7">
        <f t="shared" si="8"/>
        <v>80.738033580023014</v>
      </c>
      <c r="AB159" s="7">
        <f t="shared" si="9"/>
        <v>1.5327271452646012</v>
      </c>
      <c r="AC159" s="7">
        <f t="shared" si="10"/>
        <v>1.2380335800230142</v>
      </c>
      <c r="AD159" s="7">
        <f t="shared" si="11"/>
        <v>96.084603980063875</v>
      </c>
    </row>
    <row r="160" spans="1:30" x14ac:dyDescent="0.25">
      <c r="A160" s="1">
        <v>1</v>
      </c>
      <c r="B160" s="1">
        <v>65</v>
      </c>
      <c r="C160" s="1">
        <v>0</v>
      </c>
      <c r="D160" s="1">
        <v>6.61</v>
      </c>
      <c r="E160" s="7">
        <v>725.48531609999998</v>
      </c>
      <c r="F160" s="7">
        <v>92</v>
      </c>
      <c r="G160" s="1">
        <v>0</v>
      </c>
      <c r="H160" s="1">
        <v>55.9</v>
      </c>
      <c r="I160" s="1">
        <v>0</v>
      </c>
      <c r="J160" s="1">
        <v>97</v>
      </c>
      <c r="K160" s="1">
        <v>1.7</v>
      </c>
      <c r="L160" s="1">
        <v>97</v>
      </c>
      <c r="M160" s="1">
        <v>0.1</v>
      </c>
      <c r="N160" s="7">
        <v>3944.9989999999998</v>
      </c>
      <c r="O160" s="1">
        <v>289521</v>
      </c>
      <c r="P160" s="1">
        <v>1</v>
      </c>
      <c r="Q160" s="1">
        <v>0.9</v>
      </c>
      <c r="R160" s="1">
        <v>0.86599999999999999</v>
      </c>
      <c r="S160" s="1">
        <v>17.600000000000001</v>
      </c>
      <c r="T160" s="1">
        <v>0</v>
      </c>
      <c r="U160" s="1">
        <v>0</v>
      </c>
      <c r="V160" s="1">
        <v>0</v>
      </c>
      <c r="W160" s="1">
        <v>0</v>
      </c>
      <c r="X160" s="1">
        <v>1</v>
      </c>
      <c r="Y160" s="1">
        <v>1</v>
      </c>
      <c r="Z160" s="1">
        <v>87</v>
      </c>
      <c r="AA160" s="7">
        <f t="shared" si="8"/>
        <v>79.968615280802013</v>
      </c>
      <c r="AB160" s="7">
        <f t="shared" si="9"/>
        <v>49.440371069370961</v>
      </c>
      <c r="AC160" s="7">
        <f t="shared" si="10"/>
        <v>7.0313847191979875</v>
      </c>
      <c r="AD160" s="7">
        <f t="shared" si="11"/>
        <v>299.36873571659089</v>
      </c>
    </row>
    <row r="161" spans="1:30" x14ac:dyDescent="0.25">
      <c r="A161" s="1">
        <v>1</v>
      </c>
      <c r="B161" s="1">
        <v>28</v>
      </c>
      <c r="C161" s="1">
        <v>8</v>
      </c>
      <c r="D161" s="1">
        <v>0.01</v>
      </c>
      <c r="E161" s="7">
        <v>8.8802811800000008</v>
      </c>
      <c r="F161" s="7">
        <v>8</v>
      </c>
      <c r="G161" s="1">
        <v>62</v>
      </c>
      <c r="H161" s="1">
        <v>29.4</v>
      </c>
      <c r="I161" s="1">
        <v>12</v>
      </c>
      <c r="J161" s="1">
        <v>8</v>
      </c>
      <c r="K161" s="1">
        <v>3.63</v>
      </c>
      <c r="L161" s="1">
        <v>8</v>
      </c>
      <c r="M161" s="1">
        <v>1.1000000000000001</v>
      </c>
      <c r="N161" s="7">
        <v>145.57838000000001</v>
      </c>
      <c r="O161" s="1">
        <v>394617</v>
      </c>
      <c r="P161" s="1">
        <v>8.1</v>
      </c>
      <c r="Q161" s="1">
        <v>7.9</v>
      </c>
      <c r="R161" s="1">
        <v>0.501</v>
      </c>
      <c r="S161" s="1">
        <v>8.1999999999999993</v>
      </c>
      <c r="T161" s="1">
        <v>1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62.7</v>
      </c>
      <c r="AA161" s="7">
        <f t="shared" si="8"/>
        <v>60.453791226793186</v>
      </c>
      <c r="AB161" s="7">
        <f t="shared" si="9"/>
        <v>5.0454538528312742</v>
      </c>
      <c r="AC161" s="7">
        <f t="shared" si="10"/>
        <v>2.246208773206817</v>
      </c>
      <c r="AD161" s="7">
        <f t="shared" si="11"/>
        <v>48.968148890243384</v>
      </c>
    </row>
    <row r="162" spans="1:30" x14ac:dyDescent="0.25">
      <c r="A162" s="1">
        <v>1</v>
      </c>
      <c r="B162" s="1">
        <v>79</v>
      </c>
      <c r="C162" s="1">
        <v>3</v>
      </c>
      <c r="D162" s="1">
        <v>11.5</v>
      </c>
      <c r="E162" s="7">
        <v>6739.6776060000002</v>
      </c>
      <c r="F162" s="7">
        <v>83</v>
      </c>
      <c r="G162" s="1">
        <v>267</v>
      </c>
      <c r="H162" s="1">
        <v>62</v>
      </c>
      <c r="I162" s="1">
        <v>3</v>
      </c>
      <c r="J162" s="1">
        <v>98</v>
      </c>
      <c r="K162" s="1">
        <v>11.54</v>
      </c>
      <c r="L162" s="1">
        <v>98</v>
      </c>
      <c r="M162" s="1">
        <v>0.1</v>
      </c>
      <c r="N162" s="7">
        <v>42955.242870000002</v>
      </c>
      <c r="O162" s="1">
        <v>66331957</v>
      </c>
      <c r="P162" s="1">
        <v>0.6</v>
      </c>
      <c r="Q162" s="1">
        <v>0.6</v>
      </c>
      <c r="R162" s="1">
        <v>0.89</v>
      </c>
      <c r="S162" s="1">
        <v>16.2</v>
      </c>
      <c r="T162" s="1">
        <v>0</v>
      </c>
      <c r="U162" s="1">
        <v>0</v>
      </c>
      <c r="V162" s="1">
        <v>0</v>
      </c>
      <c r="W162" s="1">
        <v>0</v>
      </c>
      <c r="X162" s="1">
        <v>1</v>
      </c>
      <c r="Y162" s="1">
        <v>0</v>
      </c>
      <c r="Z162" s="1">
        <v>82.2</v>
      </c>
      <c r="AA162" s="7">
        <f t="shared" si="8"/>
        <v>79.933556076190413</v>
      </c>
      <c r="AB162" s="7">
        <f t="shared" si="9"/>
        <v>5.1367680597734084</v>
      </c>
      <c r="AC162" s="7">
        <f t="shared" si="10"/>
        <v>2.2664439238095895</v>
      </c>
      <c r="AD162" s="7">
        <f t="shared" si="11"/>
        <v>156.30689140521366</v>
      </c>
    </row>
    <row r="163" spans="1:30" x14ac:dyDescent="0.25">
      <c r="A163" s="1">
        <v>1</v>
      </c>
      <c r="B163" s="1">
        <v>72</v>
      </c>
      <c r="C163" s="1">
        <v>0</v>
      </c>
      <c r="D163" s="1">
        <v>9.4700000000000006</v>
      </c>
      <c r="E163" s="7">
        <v>8342.4057639999992</v>
      </c>
      <c r="F163" s="7">
        <v>95</v>
      </c>
      <c r="G163" s="1">
        <v>597</v>
      </c>
      <c r="H163" s="1">
        <v>65.3</v>
      </c>
      <c r="I163" s="1">
        <v>0</v>
      </c>
      <c r="J163" s="1">
        <v>95</v>
      </c>
      <c r="K163" s="1">
        <v>11.24</v>
      </c>
      <c r="L163" s="1">
        <v>95</v>
      </c>
      <c r="M163" s="1">
        <v>0.1</v>
      </c>
      <c r="N163" s="7">
        <v>38426.558100000002</v>
      </c>
      <c r="O163" s="1">
        <v>1626932</v>
      </c>
      <c r="P163" s="1">
        <v>0.3</v>
      </c>
      <c r="Q163" s="1">
        <v>0.3</v>
      </c>
      <c r="R163" s="1">
        <v>0.90100000000000002</v>
      </c>
      <c r="S163" s="1">
        <v>19.7</v>
      </c>
      <c r="T163" s="1">
        <v>0</v>
      </c>
      <c r="U163" s="1">
        <v>0</v>
      </c>
      <c r="V163" s="1">
        <v>1</v>
      </c>
      <c r="W163" s="1">
        <v>0</v>
      </c>
      <c r="X163" s="1">
        <v>0</v>
      </c>
      <c r="Y163" s="1">
        <v>1</v>
      </c>
      <c r="Z163" s="1">
        <v>86</v>
      </c>
      <c r="AA163" s="7">
        <f t="shared" si="8"/>
        <v>82.764855073235125</v>
      </c>
      <c r="AB163" s="7">
        <f t="shared" si="9"/>
        <v>10.466162697172505</v>
      </c>
      <c r="AC163" s="7">
        <f t="shared" si="10"/>
        <v>3.2351449267648746</v>
      </c>
      <c r="AD163" s="7">
        <f t="shared" si="11"/>
        <v>265.76418481838726</v>
      </c>
    </row>
    <row r="164" spans="1:30" x14ac:dyDescent="0.25">
      <c r="A164" s="1">
        <v>1</v>
      </c>
      <c r="B164" s="1">
        <v>174</v>
      </c>
      <c r="C164" s="1">
        <v>10</v>
      </c>
      <c r="D164" s="1">
        <v>0.3</v>
      </c>
      <c r="E164" s="7">
        <v>35.716137930000002</v>
      </c>
      <c r="F164" s="7">
        <v>93</v>
      </c>
      <c r="G164" s="1">
        <v>0</v>
      </c>
      <c r="H164" s="1">
        <v>35.9</v>
      </c>
      <c r="I164" s="1">
        <v>12</v>
      </c>
      <c r="J164" s="1">
        <v>93</v>
      </c>
      <c r="K164" s="1">
        <v>5.93</v>
      </c>
      <c r="L164" s="1">
        <v>93</v>
      </c>
      <c r="M164" s="1">
        <v>0.2</v>
      </c>
      <c r="N164" s="7">
        <v>666.34585689999994</v>
      </c>
      <c r="O164" s="1">
        <v>7472819</v>
      </c>
      <c r="P164" s="1">
        <v>3.7</v>
      </c>
      <c r="Q164" s="1">
        <v>3.8</v>
      </c>
      <c r="R164" s="1">
        <v>0.60099999999999998</v>
      </c>
      <c r="S164" s="1">
        <v>11.1</v>
      </c>
      <c r="T164" s="1">
        <v>0</v>
      </c>
      <c r="U164" s="1">
        <v>1</v>
      </c>
      <c r="V164" s="1">
        <v>0</v>
      </c>
      <c r="W164" s="1">
        <v>0</v>
      </c>
      <c r="X164" s="1">
        <v>0</v>
      </c>
      <c r="Y164" s="1">
        <v>0</v>
      </c>
      <c r="Z164" s="1">
        <v>66.7</v>
      </c>
      <c r="AA164" s="7">
        <f t="shared" si="8"/>
        <v>70.545151043899494</v>
      </c>
      <c r="AB164" s="7">
        <f t="shared" si="9"/>
        <v>14.785186550401351</v>
      </c>
      <c r="AC164" s="7">
        <f t="shared" si="10"/>
        <v>3.8451510438994916</v>
      </c>
      <c r="AD164" s="7">
        <f t="shared" si="11"/>
        <v>8.9863524830578037</v>
      </c>
    </row>
    <row r="165" spans="1:30" x14ac:dyDescent="0.25">
      <c r="A165" s="1">
        <v>1</v>
      </c>
      <c r="B165" s="1">
        <v>15</v>
      </c>
      <c r="C165" s="1">
        <v>1</v>
      </c>
      <c r="D165" s="1">
        <v>3.73</v>
      </c>
      <c r="E165" s="7">
        <v>104.5169157</v>
      </c>
      <c r="F165" s="7">
        <v>96</v>
      </c>
      <c r="G165" s="1">
        <v>16</v>
      </c>
      <c r="H165" s="1">
        <v>46.9</v>
      </c>
      <c r="I165" s="1">
        <v>1</v>
      </c>
      <c r="J165" s="1">
        <v>98</v>
      </c>
      <c r="K165" s="1">
        <v>6.3</v>
      </c>
      <c r="L165" s="1">
        <v>98</v>
      </c>
      <c r="M165" s="1">
        <v>0.1</v>
      </c>
      <c r="N165" s="7">
        <v>1453.642777</v>
      </c>
      <c r="O165" s="1">
        <v>3511</v>
      </c>
      <c r="P165" s="1">
        <v>2</v>
      </c>
      <c r="Q165" s="1">
        <v>2.1</v>
      </c>
      <c r="R165" s="1">
        <v>0.67</v>
      </c>
      <c r="S165" s="1">
        <v>10.7</v>
      </c>
      <c r="T165" s="1">
        <v>0</v>
      </c>
      <c r="U165" s="1">
        <v>0</v>
      </c>
      <c r="V165" s="1">
        <v>0</v>
      </c>
      <c r="W165" s="1">
        <v>0</v>
      </c>
      <c r="X165" s="1">
        <v>1</v>
      </c>
      <c r="Y165" s="1">
        <v>0</v>
      </c>
      <c r="Z165" s="1">
        <v>73.3</v>
      </c>
      <c r="AA165" s="7">
        <f t="shared" si="8"/>
        <v>73.630854751771636</v>
      </c>
      <c r="AB165" s="7">
        <f t="shared" si="9"/>
        <v>0.10946486676987295</v>
      </c>
      <c r="AC165" s="7">
        <f t="shared" si="10"/>
        <v>0.33085475177163914</v>
      </c>
      <c r="AD165" s="7">
        <f t="shared" si="11"/>
        <v>12.976388411201548</v>
      </c>
    </row>
    <row r="166" spans="1:30" x14ac:dyDescent="0.25">
      <c r="A166" s="1">
        <v>1</v>
      </c>
      <c r="B166" s="1">
        <v>88</v>
      </c>
      <c r="C166" s="1">
        <v>0</v>
      </c>
      <c r="D166" s="1">
        <v>1.62</v>
      </c>
      <c r="E166" s="7">
        <v>659.84991179999997</v>
      </c>
      <c r="F166" s="7">
        <v>98</v>
      </c>
      <c r="G166" s="1">
        <v>47</v>
      </c>
      <c r="H166" s="1">
        <v>18.7</v>
      </c>
      <c r="I166" s="1">
        <v>0</v>
      </c>
      <c r="J166" s="1">
        <v>98</v>
      </c>
      <c r="K166" s="1">
        <v>7.37</v>
      </c>
      <c r="L166" s="1">
        <v>98</v>
      </c>
      <c r="M166" s="1">
        <v>0.1</v>
      </c>
      <c r="N166" s="7">
        <v>4428.5228980000002</v>
      </c>
      <c r="O166" s="1">
        <v>333</v>
      </c>
      <c r="P166" s="1">
        <v>14.3</v>
      </c>
      <c r="Q166" s="1">
        <v>14.5</v>
      </c>
      <c r="R166" s="1">
        <v>0.622</v>
      </c>
      <c r="S166" s="1">
        <v>12</v>
      </c>
      <c r="T166" s="1">
        <v>0</v>
      </c>
      <c r="U166" s="1">
        <v>1</v>
      </c>
      <c r="V166" s="1">
        <v>0</v>
      </c>
      <c r="W166" s="1">
        <v>0</v>
      </c>
      <c r="X166" s="1">
        <v>0</v>
      </c>
      <c r="Y166" s="1">
        <v>0</v>
      </c>
      <c r="Z166" s="1">
        <v>75</v>
      </c>
      <c r="AA166" s="7">
        <f t="shared" si="8"/>
        <v>71.535205366797641</v>
      </c>
      <c r="AB166" s="7">
        <f t="shared" si="9"/>
        <v>12.004801850267873</v>
      </c>
      <c r="AC166" s="7">
        <f t="shared" si="10"/>
        <v>3.4647946332023594</v>
      </c>
      <c r="AD166" s="7">
        <f t="shared" si="11"/>
        <v>28.114124938147686</v>
      </c>
    </row>
    <row r="167" spans="1:30" x14ac:dyDescent="0.25">
      <c r="A167" s="1">
        <v>1</v>
      </c>
      <c r="B167" s="1">
        <v>171</v>
      </c>
      <c r="C167" s="1">
        <v>1</v>
      </c>
      <c r="D167" s="1">
        <v>3.46</v>
      </c>
      <c r="E167" s="7">
        <v>24.827628539999999</v>
      </c>
      <c r="F167" s="7">
        <v>92</v>
      </c>
      <c r="G167" s="1">
        <v>0</v>
      </c>
      <c r="H167" s="1">
        <v>41.6</v>
      </c>
      <c r="I167" s="1">
        <v>1</v>
      </c>
      <c r="J167" s="1">
        <v>95</v>
      </c>
      <c r="K167" s="1">
        <v>5.81</v>
      </c>
      <c r="L167" s="1">
        <v>93</v>
      </c>
      <c r="M167" s="1">
        <v>2.2000000000000002</v>
      </c>
      <c r="N167" s="7">
        <v>336.87419999999997</v>
      </c>
      <c r="O167" s="1">
        <v>2656864</v>
      </c>
      <c r="P167" s="1">
        <v>2</v>
      </c>
      <c r="Q167" s="1">
        <v>1.9</v>
      </c>
      <c r="R167" s="1">
        <v>0.68200000000000005</v>
      </c>
      <c r="S167" s="1">
        <v>11.4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72.599999999999994</v>
      </c>
      <c r="AA167" s="7">
        <f t="shared" si="8"/>
        <v>71.836906703361294</v>
      </c>
      <c r="AB167" s="7">
        <f t="shared" si="9"/>
        <v>0.58231137937492017</v>
      </c>
      <c r="AC167" s="7">
        <f t="shared" si="10"/>
        <v>0.76309329663870074</v>
      </c>
      <c r="AD167" s="7">
        <f t="shared" si="11"/>
        <v>8.4232027824590165</v>
      </c>
    </row>
    <row r="168" spans="1:30" x14ac:dyDescent="0.25">
      <c r="A168" s="1">
        <v>1</v>
      </c>
      <c r="B168" s="1">
        <v>122</v>
      </c>
      <c r="C168" s="1">
        <v>1</v>
      </c>
      <c r="D168" s="1">
        <v>0.61</v>
      </c>
      <c r="E168" s="7">
        <v>70.467624860000001</v>
      </c>
      <c r="F168" s="7">
        <v>99</v>
      </c>
      <c r="G168" s="1">
        <v>18</v>
      </c>
      <c r="H168" s="1">
        <v>48.9</v>
      </c>
      <c r="I168" s="1">
        <v>1</v>
      </c>
      <c r="J168" s="1">
        <v>99</v>
      </c>
      <c r="K168" s="1">
        <v>2.98</v>
      </c>
      <c r="L168" s="1">
        <v>99</v>
      </c>
      <c r="M168" s="1">
        <v>0.1</v>
      </c>
      <c r="N168" s="7">
        <v>1129.2888600000001</v>
      </c>
      <c r="O168" s="1">
        <v>1626932</v>
      </c>
      <c r="P168" s="1">
        <v>7.1</v>
      </c>
      <c r="Q168" s="1">
        <v>6.8</v>
      </c>
      <c r="R168" s="1">
        <v>0.73399999999999999</v>
      </c>
      <c r="S168" s="1">
        <v>11.5</v>
      </c>
      <c r="T168" s="1">
        <v>0</v>
      </c>
      <c r="U168" s="1">
        <v>1</v>
      </c>
      <c r="V168" s="1">
        <v>0</v>
      </c>
      <c r="W168" s="1">
        <v>0</v>
      </c>
      <c r="X168" s="1">
        <v>0</v>
      </c>
      <c r="Y168" s="1">
        <v>0</v>
      </c>
      <c r="Z168" s="1">
        <v>74</v>
      </c>
      <c r="AA168" s="7">
        <f t="shared" si="8"/>
        <v>72.248379841038812</v>
      </c>
      <c r="AB168" s="7">
        <f t="shared" si="9"/>
        <v>3.0681731812792181</v>
      </c>
      <c r="AC168" s="7">
        <f t="shared" si="10"/>
        <v>1.7516201589611882</v>
      </c>
      <c r="AD168" s="7">
        <f t="shared" si="11"/>
        <v>18.509574039944088</v>
      </c>
    </row>
    <row r="169" spans="1:30" x14ac:dyDescent="0.25">
      <c r="A169" s="1">
        <v>1</v>
      </c>
      <c r="B169" s="1">
        <v>145</v>
      </c>
      <c r="C169" s="1">
        <v>0</v>
      </c>
      <c r="D169" s="1">
        <v>10.73</v>
      </c>
      <c r="E169" s="7">
        <v>0</v>
      </c>
      <c r="F169" s="7">
        <v>99</v>
      </c>
      <c r="G169" s="1">
        <v>0</v>
      </c>
      <c r="H169" s="1">
        <v>51.1</v>
      </c>
      <c r="I169" s="1">
        <v>1</v>
      </c>
      <c r="J169" s="1">
        <v>99</v>
      </c>
      <c r="K169" s="1">
        <v>5.5</v>
      </c>
      <c r="L169" s="1">
        <v>99</v>
      </c>
      <c r="M169" s="1">
        <v>0.1</v>
      </c>
      <c r="N169" s="7">
        <v>2327.5832399999999</v>
      </c>
      <c r="O169" s="1">
        <v>1626932</v>
      </c>
      <c r="P169" s="1">
        <v>1.5</v>
      </c>
      <c r="Q169" s="1">
        <v>1.6</v>
      </c>
      <c r="R169" s="1">
        <v>0.76300000000000001</v>
      </c>
      <c r="S169" s="1">
        <v>13.3</v>
      </c>
      <c r="T169" s="1">
        <v>0</v>
      </c>
      <c r="U169" s="1">
        <v>0</v>
      </c>
      <c r="V169" s="1">
        <v>0</v>
      </c>
      <c r="W169" s="1">
        <v>0</v>
      </c>
      <c r="X169" s="1">
        <v>1</v>
      </c>
      <c r="Y169" s="1">
        <v>1</v>
      </c>
      <c r="Z169" s="1">
        <v>73.3</v>
      </c>
      <c r="AA169" s="7">
        <f t="shared" si="8"/>
        <v>75.674098373129297</v>
      </c>
      <c r="AB169" s="7">
        <f t="shared" si="9"/>
        <v>5.6363430852951888</v>
      </c>
      <c r="AC169" s="7">
        <f t="shared" si="10"/>
        <v>2.3740983731292999</v>
      </c>
      <c r="AD169" s="7">
        <f t="shared" si="11"/>
        <v>12.976388411201548</v>
      </c>
    </row>
    <row r="170" spans="1:30" x14ac:dyDescent="0.25">
      <c r="A170" s="1">
        <v>1</v>
      </c>
      <c r="B170" s="1">
        <v>431</v>
      </c>
      <c r="C170" s="1">
        <v>3</v>
      </c>
      <c r="D170" s="1">
        <v>4.9400000000000004</v>
      </c>
      <c r="E170" s="7">
        <v>459.15723989999998</v>
      </c>
      <c r="F170" s="7">
        <v>92</v>
      </c>
      <c r="G170" s="1">
        <v>3</v>
      </c>
      <c r="H170" s="1">
        <v>28.7</v>
      </c>
      <c r="I170" s="1">
        <v>4</v>
      </c>
      <c r="J170" s="1">
        <v>74</v>
      </c>
      <c r="K170" s="1">
        <v>7.2</v>
      </c>
      <c r="L170" s="1">
        <v>86</v>
      </c>
      <c r="M170" s="1">
        <v>19.2</v>
      </c>
      <c r="N170" s="7">
        <v>3881.2953499999999</v>
      </c>
      <c r="O170" s="1">
        <v>255734</v>
      </c>
      <c r="P170" s="1">
        <v>12.6</v>
      </c>
      <c r="Q170" s="1">
        <v>12.6</v>
      </c>
      <c r="R170" s="1">
        <v>0.56999999999999995</v>
      </c>
      <c r="S170" s="1">
        <v>11.4</v>
      </c>
      <c r="T170" s="1">
        <v>1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57</v>
      </c>
      <c r="AA170" s="7">
        <f t="shared" si="8"/>
        <v>53.041690823518152</v>
      </c>
      <c r="AB170" s="7">
        <f t="shared" si="9"/>
        <v>15.668211536620403</v>
      </c>
      <c r="AC170" s="7">
        <f t="shared" si="10"/>
        <v>3.9583091764818477</v>
      </c>
      <c r="AD170" s="7">
        <f t="shared" si="11"/>
        <v>161.23220877048291</v>
      </c>
    </row>
    <row r="171" spans="1:30" x14ac:dyDescent="0.25">
      <c r="A171" s="1">
        <v>1</v>
      </c>
      <c r="B171" s="1">
        <v>133</v>
      </c>
      <c r="C171" s="1">
        <v>2</v>
      </c>
      <c r="D171" s="1">
        <v>0.01</v>
      </c>
      <c r="E171" s="7">
        <v>0</v>
      </c>
      <c r="F171" s="7">
        <v>98</v>
      </c>
      <c r="G171" s="1">
        <v>320</v>
      </c>
      <c r="H171" s="1">
        <v>61.8</v>
      </c>
      <c r="I171" s="1">
        <v>2</v>
      </c>
      <c r="J171" s="1">
        <v>98</v>
      </c>
      <c r="K171" s="1">
        <v>4.3</v>
      </c>
      <c r="L171" s="1">
        <v>98</v>
      </c>
      <c r="M171" s="1">
        <v>0.1</v>
      </c>
      <c r="N171" s="7">
        <v>2327.5832399999999</v>
      </c>
      <c r="O171" s="1">
        <v>1626932</v>
      </c>
      <c r="P171" s="1">
        <v>5.6</v>
      </c>
      <c r="Q171" s="1">
        <v>5.4</v>
      </c>
      <c r="R171" s="1">
        <v>0.70599999999999996</v>
      </c>
      <c r="S171" s="1">
        <v>13.7</v>
      </c>
      <c r="T171" s="1">
        <v>1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72.900000000000006</v>
      </c>
      <c r="AA171" s="7">
        <f t="shared" si="8"/>
        <v>69.505710365278006</v>
      </c>
      <c r="AB171" s="7">
        <f t="shared" si="9"/>
        <v>11.521202124381208</v>
      </c>
      <c r="AC171" s="7">
        <f t="shared" si="10"/>
        <v>3.394289634722</v>
      </c>
      <c r="AD171" s="7">
        <f t="shared" si="11"/>
        <v>10.254568051920167</v>
      </c>
    </row>
    <row r="172" spans="1:30" x14ac:dyDescent="0.25">
      <c r="A172" s="1">
        <v>1</v>
      </c>
      <c r="B172" s="1">
        <v>68</v>
      </c>
      <c r="C172" s="1">
        <v>1</v>
      </c>
      <c r="D172" s="1">
        <v>9.33</v>
      </c>
      <c r="E172" s="7">
        <v>0</v>
      </c>
      <c r="F172" s="7">
        <v>99</v>
      </c>
      <c r="G172" s="1">
        <v>107</v>
      </c>
      <c r="H172" s="1">
        <v>3.8</v>
      </c>
      <c r="I172" s="1">
        <v>2</v>
      </c>
      <c r="J172" s="1">
        <v>99</v>
      </c>
      <c r="K172" s="1">
        <v>7.2</v>
      </c>
      <c r="L172" s="1">
        <v>99</v>
      </c>
      <c r="M172" s="1">
        <v>0.1</v>
      </c>
      <c r="N172" s="7">
        <v>2327.5832399999999</v>
      </c>
      <c r="O172" s="1">
        <v>1626932</v>
      </c>
      <c r="P172" s="1">
        <v>1.5</v>
      </c>
      <c r="Q172" s="1">
        <v>1</v>
      </c>
      <c r="R172" s="1">
        <v>0.68799999999999994</v>
      </c>
      <c r="S172" s="1">
        <v>12.6</v>
      </c>
      <c r="T172" s="1">
        <v>0</v>
      </c>
      <c r="U172" s="1">
        <v>1</v>
      </c>
      <c r="V172" s="1">
        <v>0</v>
      </c>
      <c r="W172" s="1">
        <v>0</v>
      </c>
      <c r="X172" s="1">
        <v>0</v>
      </c>
      <c r="Y172" s="1">
        <v>0</v>
      </c>
      <c r="Z172" s="1">
        <v>81.7</v>
      </c>
      <c r="AA172" s="7">
        <f t="shared" si="8"/>
        <v>72.943460409295966</v>
      </c>
      <c r="AB172" s="7">
        <f t="shared" si="9"/>
        <v>76.676985603567218</v>
      </c>
      <c r="AC172" s="7">
        <f t="shared" si="10"/>
        <v>8.7565395907040369</v>
      </c>
      <c r="AD172" s="7">
        <f t="shared" si="11"/>
        <v>144.05461595611186</v>
      </c>
    </row>
    <row r="173" spans="1:30" x14ac:dyDescent="0.25">
      <c r="A173" s="1">
        <v>1</v>
      </c>
      <c r="B173" s="1">
        <v>181</v>
      </c>
      <c r="C173" s="1">
        <v>10</v>
      </c>
      <c r="D173" s="1">
        <v>0.35</v>
      </c>
      <c r="E173" s="7">
        <v>2.2724049040000001</v>
      </c>
      <c r="F173" s="7">
        <v>84</v>
      </c>
      <c r="G173" s="1">
        <v>2</v>
      </c>
      <c r="H173" s="1">
        <v>34.700000000000003</v>
      </c>
      <c r="I173" s="1">
        <v>12</v>
      </c>
      <c r="J173" s="1">
        <v>85</v>
      </c>
      <c r="K173" s="1">
        <v>5.35</v>
      </c>
      <c r="L173" s="1">
        <v>86</v>
      </c>
      <c r="M173" s="1">
        <v>0.3</v>
      </c>
      <c r="N173" s="7">
        <v>52.359560000000002</v>
      </c>
      <c r="O173" s="1">
        <v>7152385</v>
      </c>
      <c r="P173" s="1">
        <v>3.8</v>
      </c>
      <c r="Q173" s="1">
        <v>3.8</v>
      </c>
      <c r="R173" s="1">
        <v>0.58599999999999997</v>
      </c>
      <c r="S173" s="1">
        <v>10.9</v>
      </c>
      <c r="T173" s="1">
        <v>0</v>
      </c>
      <c r="U173" s="1">
        <v>1</v>
      </c>
      <c r="V173" s="1">
        <v>0</v>
      </c>
      <c r="W173" s="1">
        <v>0</v>
      </c>
      <c r="X173" s="1">
        <v>0</v>
      </c>
      <c r="Y173" s="1">
        <v>0</v>
      </c>
      <c r="Z173" s="1">
        <v>66.099999999999994</v>
      </c>
      <c r="AA173" s="7">
        <f t="shared" si="8"/>
        <v>69.711635051764105</v>
      </c>
      <c r="AB173" s="7">
        <f t="shared" si="9"/>
        <v>13.043907747131152</v>
      </c>
      <c r="AC173" s="7">
        <f t="shared" si="10"/>
        <v>3.6116350517641109</v>
      </c>
      <c r="AD173" s="7">
        <f t="shared" si="11"/>
        <v>12.943621944135701</v>
      </c>
    </row>
    <row r="174" spans="1:30" x14ac:dyDescent="0.25">
      <c r="A174" s="1">
        <v>1</v>
      </c>
      <c r="B174" s="1">
        <v>543</v>
      </c>
      <c r="C174" s="1">
        <v>5</v>
      </c>
      <c r="D174" s="1">
        <v>3.1</v>
      </c>
      <c r="E174" s="7">
        <v>29.866164640000001</v>
      </c>
      <c r="F174" s="7">
        <v>92</v>
      </c>
      <c r="G174" s="1">
        <v>660</v>
      </c>
      <c r="H174" s="1">
        <v>24.9</v>
      </c>
      <c r="I174" s="1">
        <v>7</v>
      </c>
      <c r="J174" s="1">
        <v>82</v>
      </c>
      <c r="K174" s="1">
        <v>6.92</v>
      </c>
      <c r="L174" s="1">
        <v>83</v>
      </c>
      <c r="M174" s="1">
        <v>29.8</v>
      </c>
      <c r="N174" s="7">
        <v>474.81978759999998</v>
      </c>
      <c r="O174" s="1">
        <v>1868699</v>
      </c>
      <c r="P174" s="1">
        <v>11.5</v>
      </c>
      <c r="Q174" s="1">
        <v>11.6</v>
      </c>
      <c r="R174" s="1">
        <v>0.44500000000000001</v>
      </c>
      <c r="S174" s="1">
        <v>9.6</v>
      </c>
      <c r="T174" s="1">
        <v>1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49.3</v>
      </c>
      <c r="AA174" s="7">
        <f t="shared" si="8"/>
        <v>45.620784976570931</v>
      </c>
      <c r="AB174" s="7">
        <f t="shared" si="9"/>
        <v>13.536623188626143</v>
      </c>
      <c r="AC174" s="7">
        <f t="shared" si="10"/>
        <v>3.6792150234290659</v>
      </c>
      <c r="AD174" s="7">
        <f t="shared" si="11"/>
        <v>416.0671668543153</v>
      </c>
    </row>
    <row r="175" spans="1:30" x14ac:dyDescent="0.25">
      <c r="A175" s="1">
        <v>1</v>
      </c>
      <c r="B175" s="1">
        <v>148</v>
      </c>
      <c r="C175" s="1">
        <v>3</v>
      </c>
      <c r="D175" s="1">
        <v>0.01</v>
      </c>
      <c r="E175" s="7">
        <v>457.32022360000002</v>
      </c>
      <c r="F175" s="7">
        <v>92</v>
      </c>
      <c r="G175" s="1">
        <v>0</v>
      </c>
      <c r="H175" s="1">
        <v>52.8</v>
      </c>
      <c r="I175" s="1">
        <v>3</v>
      </c>
      <c r="J175" s="1">
        <v>94</v>
      </c>
      <c r="K175" s="1">
        <v>3.41</v>
      </c>
      <c r="L175" s="1">
        <v>94</v>
      </c>
      <c r="M175" s="1">
        <v>0.1</v>
      </c>
      <c r="N175" s="7">
        <v>7145.6284939999996</v>
      </c>
      <c r="O175" s="1">
        <v>1626932</v>
      </c>
      <c r="P175" s="1">
        <v>5.7</v>
      </c>
      <c r="Q175" s="1">
        <v>5.5</v>
      </c>
      <c r="R175" s="1">
        <v>0.72699999999999998</v>
      </c>
      <c r="S175" s="1">
        <v>15.5</v>
      </c>
      <c r="T175" s="1">
        <v>1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78</v>
      </c>
      <c r="AA175" s="7">
        <f t="shared" si="8"/>
        <v>70.138421751470716</v>
      </c>
      <c r="AB175" s="7">
        <f t="shared" si="9"/>
        <v>61.804412557748762</v>
      </c>
      <c r="AC175" s="7">
        <f t="shared" si="10"/>
        <v>7.861578248529284</v>
      </c>
      <c r="AD175" s="7">
        <f t="shared" si="11"/>
        <v>68.927777632758477</v>
      </c>
    </row>
    <row r="176" spans="1:30" x14ac:dyDescent="0.25">
      <c r="A176" s="1">
        <v>1</v>
      </c>
      <c r="B176" s="1">
        <v>54</v>
      </c>
      <c r="C176" s="1">
        <v>0</v>
      </c>
      <c r="D176" s="1">
        <v>7.3</v>
      </c>
      <c r="E176" s="7">
        <v>1142.212403</v>
      </c>
      <c r="F176" s="7">
        <v>67</v>
      </c>
      <c r="G176" s="1">
        <v>26</v>
      </c>
      <c r="H176" s="1">
        <v>59</v>
      </c>
      <c r="I176" s="1">
        <v>0</v>
      </c>
      <c r="J176" s="1">
        <v>98</v>
      </c>
      <c r="K176" s="1">
        <v>11.93</v>
      </c>
      <c r="L176" s="1">
        <v>98</v>
      </c>
      <c r="M176" s="1">
        <v>0.1</v>
      </c>
      <c r="N176" s="7">
        <v>5918.1989800000001</v>
      </c>
      <c r="O176" s="1">
        <v>969611</v>
      </c>
      <c r="P176" s="1">
        <v>1.5</v>
      </c>
      <c r="Q176" s="1">
        <v>1.3</v>
      </c>
      <c r="R176" s="1">
        <v>0.90600000000000003</v>
      </c>
      <c r="S176" s="1">
        <v>15.8</v>
      </c>
      <c r="T176" s="1">
        <v>0</v>
      </c>
      <c r="U176" s="1">
        <v>0</v>
      </c>
      <c r="V176" s="1">
        <v>0</v>
      </c>
      <c r="W176" s="1">
        <v>0</v>
      </c>
      <c r="X176" s="1">
        <v>1</v>
      </c>
      <c r="Y176" s="1">
        <v>1</v>
      </c>
      <c r="Z176" s="1">
        <v>82.3</v>
      </c>
      <c r="AA176" s="7">
        <f t="shared" si="8"/>
        <v>80.740522907876908</v>
      </c>
      <c r="AB176" s="7">
        <f t="shared" si="9"/>
        <v>2.4319688008566853</v>
      </c>
      <c r="AC176" s="7">
        <f t="shared" si="10"/>
        <v>1.5594770921230889</v>
      </c>
      <c r="AD176" s="7">
        <f t="shared" si="11"/>
        <v>158.81734649503389</v>
      </c>
    </row>
    <row r="177" spans="1:30" x14ac:dyDescent="0.25">
      <c r="A177" s="1">
        <v>1</v>
      </c>
      <c r="B177" s="1">
        <v>19</v>
      </c>
      <c r="C177" s="1">
        <v>0</v>
      </c>
      <c r="D177" s="1">
        <v>5.82</v>
      </c>
      <c r="E177" s="7">
        <v>11.851001309999999</v>
      </c>
      <c r="F177" s="7">
        <v>94</v>
      </c>
      <c r="G177" s="1">
        <v>0</v>
      </c>
      <c r="H177" s="1">
        <v>36.799999999999997</v>
      </c>
      <c r="I177" s="1">
        <v>0</v>
      </c>
      <c r="J177" s="1">
        <v>94</v>
      </c>
      <c r="K177" s="1">
        <v>5.22</v>
      </c>
      <c r="L177" s="1">
        <v>94</v>
      </c>
      <c r="M177" s="1">
        <v>1</v>
      </c>
      <c r="N177" s="7">
        <v>129.51913999999999</v>
      </c>
      <c r="O177" s="1">
        <v>129535</v>
      </c>
      <c r="P177" s="1">
        <v>6.3</v>
      </c>
      <c r="Q177" s="1">
        <v>6.8</v>
      </c>
      <c r="R177" s="1">
        <v>0.73599999999999999</v>
      </c>
      <c r="S177" s="1">
        <v>12.2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69.400000000000006</v>
      </c>
      <c r="AA177" s="7">
        <f t="shared" si="8"/>
        <v>74.556853922605427</v>
      </c>
      <c r="AB177" s="7">
        <f t="shared" si="9"/>
        <v>26.593142379090921</v>
      </c>
      <c r="AC177" s="7">
        <f t="shared" si="10"/>
        <v>5.1568539226054213</v>
      </c>
      <c r="AD177" s="7">
        <f t="shared" si="11"/>
        <v>8.8639908207531995E-2</v>
      </c>
    </row>
    <row r="178" spans="1:30" x14ac:dyDescent="0.25">
      <c r="A178" s="1">
        <v>1</v>
      </c>
      <c r="B178" s="1">
        <v>219</v>
      </c>
      <c r="C178" s="1">
        <v>0</v>
      </c>
      <c r="D178" s="1">
        <v>0.6</v>
      </c>
      <c r="E178" s="7">
        <v>59.971858480000002</v>
      </c>
      <c r="F178" s="7">
        <v>85</v>
      </c>
      <c r="G178" s="1">
        <v>0</v>
      </c>
      <c r="H178" s="1">
        <v>68.8</v>
      </c>
      <c r="I178" s="1">
        <v>0</v>
      </c>
      <c r="J178" s="1">
        <v>88</v>
      </c>
      <c r="K178" s="1">
        <v>9</v>
      </c>
      <c r="L178" s="1">
        <v>85</v>
      </c>
      <c r="M178" s="1">
        <v>0.1</v>
      </c>
      <c r="N178" s="7">
        <v>734.94924609999998</v>
      </c>
      <c r="O178" s="1">
        <v>85858</v>
      </c>
      <c r="P178" s="1">
        <v>0.2</v>
      </c>
      <c r="Q178" s="1">
        <v>0.2</v>
      </c>
      <c r="R178" s="1">
        <v>0</v>
      </c>
      <c r="S178" s="1">
        <v>10.4</v>
      </c>
      <c r="T178" s="1">
        <v>0</v>
      </c>
      <c r="U178" s="1">
        <v>0</v>
      </c>
      <c r="V178" s="1">
        <v>1</v>
      </c>
      <c r="W178" s="1">
        <v>0</v>
      </c>
      <c r="X178" s="1">
        <v>0</v>
      </c>
      <c r="Y178" s="1">
        <v>0</v>
      </c>
      <c r="Z178" s="1">
        <v>64.3</v>
      </c>
      <c r="AA178" s="7">
        <f t="shared" si="8"/>
        <v>66.409872512074799</v>
      </c>
      <c r="AB178" s="7">
        <f t="shared" si="9"/>
        <v>4.4515620172088335</v>
      </c>
      <c r="AC178" s="7">
        <f t="shared" si="10"/>
        <v>2.1098725120748014</v>
      </c>
      <c r="AD178" s="7">
        <f t="shared" si="11"/>
        <v>29.135430327369214</v>
      </c>
    </row>
    <row r="179" spans="1:30" x14ac:dyDescent="0.25">
      <c r="A179" s="1">
        <v>1</v>
      </c>
      <c r="B179" s="1">
        <v>167</v>
      </c>
      <c r="C179" s="1">
        <v>32</v>
      </c>
      <c r="D179" s="1">
        <v>0.17</v>
      </c>
      <c r="E179" s="7">
        <v>192.1562998</v>
      </c>
      <c r="F179" s="7">
        <v>66</v>
      </c>
      <c r="G179" s="1">
        <v>5494</v>
      </c>
      <c r="H179" s="1">
        <v>54.5</v>
      </c>
      <c r="I179" s="1">
        <v>38</v>
      </c>
      <c r="J179" s="1">
        <v>71</v>
      </c>
      <c r="K179" s="1">
        <v>3.93</v>
      </c>
      <c r="L179" s="1">
        <v>69</v>
      </c>
      <c r="M179" s="1">
        <v>0.1</v>
      </c>
      <c r="N179" s="7">
        <v>4521.3247000000001</v>
      </c>
      <c r="O179" s="1">
        <v>29111417</v>
      </c>
      <c r="P179" s="1">
        <v>5.4</v>
      </c>
      <c r="Q179" s="1">
        <v>5.0999999999999996</v>
      </c>
      <c r="R179" s="1">
        <v>0.63800000000000001</v>
      </c>
      <c r="S179" s="1">
        <v>10.3</v>
      </c>
      <c r="T179" s="1">
        <v>0</v>
      </c>
      <c r="U179" s="1">
        <v>1</v>
      </c>
      <c r="V179" s="1">
        <v>0</v>
      </c>
      <c r="W179" s="1">
        <v>0</v>
      </c>
      <c r="X179" s="1">
        <v>0</v>
      </c>
      <c r="Y179" s="1">
        <v>0</v>
      </c>
      <c r="Z179" s="1">
        <v>69.3</v>
      </c>
      <c r="AA179" s="7">
        <f t="shared" si="8"/>
        <v>69.578604757091625</v>
      </c>
      <c r="AB179" s="7">
        <f t="shared" si="9"/>
        <v>7.7620610674085114E-2</v>
      </c>
      <c r="AC179" s="7">
        <f t="shared" si="10"/>
        <v>0.27860475709162813</v>
      </c>
      <c r="AD179" s="7">
        <f t="shared" si="11"/>
        <v>0.15818481838717782</v>
      </c>
    </row>
    <row r="180" spans="1:30" x14ac:dyDescent="0.25">
      <c r="A180" s="1">
        <v>1</v>
      </c>
      <c r="B180" s="1">
        <v>157</v>
      </c>
      <c r="C180" s="1">
        <v>8</v>
      </c>
      <c r="D180" s="1">
        <v>3.12</v>
      </c>
      <c r="E180" s="7">
        <v>0</v>
      </c>
      <c r="F180" s="7">
        <v>93</v>
      </c>
      <c r="G180" s="1">
        <v>0</v>
      </c>
      <c r="H180" s="1">
        <v>3.3</v>
      </c>
      <c r="I180" s="1">
        <v>10</v>
      </c>
      <c r="J180" s="1">
        <v>99</v>
      </c>
      <c r="K180" s="1">
        <v>5.78</v>
      </c>
      <c r="L180" s="1">
        <v>93</v>
      </c>
      <c r="M180" s="1">
        <v>0.1</v>
      </c>
      <c r="N180" s="7">
        <v>2327.5832399999999</v>
      </c>
      <c r="O180" s="1">
        <v>1626932</v>
      </c>
      <c r="P180" s="1">
        <v>5.2</v>
      </c>
      <c r="Q180" s="1">
        <v>5.2</v>
      </c>
      <c r="R180" s="1">
        <v>0.68799999999999994</v>
      </c>
      <c r="S180" s="1">
        <v>12.6</v>
      </c>
      <c r="T180" s="1">
        <v>0</v>
      </c>
      <c r="U180" s="1">
        <v>1</v>
      </c>
      <c r="V180" s="1">
        <v>0</v>
      </c>
      <c r="W180" s="1">
        <v>0</v>
      </c>
      <c r="X180" s="1">
        <v>0</v>
      </c>
      <c r="Y180" s="1">
        <v>0</v>
      </c>
      <c r="Z180" s="1">
        <v>69</v>
      </c>
      <c r="AA180" s="7">
        <f t="shared" si="8"/>
        <v>71.201315534868684</v>
      </c>
      <c r="AB180" s="7">
        <f t="shared" si="9"/>
        <v>4.8457900840541992</v>
      </c>
      <c r="AC180" s="7">
        <f t="shared" si="10"/>
        <v>2.2013155348686837</v>
      </c>
      <c r="AD180" s="7">
        <f t="shared" si="11"/>
        <v>0.48681954892609608</v>
      </c>
    </row>
    <row r="181" spans="1:30" x14ac:dyDescent="0.25">
      <c r="A181" s="1">
        <v>1</v>
      </c>
      <c r="B181" s="1">
        <v>281</v>
      </c>
      <c r="C181" s="1">
        <v>10</v>
      </c>
      <c r="D181" s="1">
        <v>0.01</v>
      </c>
      <c r="E181" s="7">
        <v>25.708816949999999</v>
      </c>
      <c r="F181" s="7">
        <v>73</v>
      </c>
      <c r="G181" s="1">
        <v>12</v>
      </c>
      <c r="H181" s="1">
        <v>47.2</v>
      </c>
      <c r="I181" s="1">
        <v>13</v>
      </c>
      <c r="J181" s="1">
        <v>8</v>
      </c>
      <c r="K181" s="1">
        <v>4.78</v>
      </c>
      <c r="L181" s="1">
        <v>79</v>
      </c>
      <c r="M181" s="1">
        <v>0.8</v>
      </c>
      <c r="N181" s="7">
        <v>229.95364000000001</v>
      </c>
      <c r="O181" s="1">
        <v>7592865</v>
      </c>
      <c r="P181" s="1">
        <v>1.3</v>
      </c>
      <c r="Q181" s="1">
        <v>1.3</v>
      </c>
      <c r="R181" s="1">
        <v>0.50600000000000001</v>
      </c>
      <c r="S181" s="1">
        <v>10</v>
      </c>
      <c r="T181" s="1">
        <v>0</v>
      </c>
      <c r="U181" s="1">
        <v>0</v>
      </c>
      <c r="V181" s="1">
        <v>1</v>
      </c>
      <c r="W181" s="1">
        <v>0</v>
      </c>
      <c r="X181" s="1">
        <v>0</v>
      </c>
      <c r="Y181" s="1">
        <v>0</v>
      </c>
      <c r="Z181" s="1">
        <v>62.4</v>
      </c>
      <c r="AA181" s="7">
        <f t="shared" si="8"/>
        <v>63.579952050224762</v>
      </c>
      <c r="AB181" s="7">
        <f t="shared" si="9"/>
        <v>1.3922868408296218</v>
      </c>
      <c r="AC181" s="7">
        <f t="shared" si="10"/>
        <v>1.1799520502247631</v>
      </c>
      <c r="AD181" s="7">
        <f t="shared" si="11"/>
        <v>53.256783620782365</v>
      </c>
    </row>
    <row r="182" spans="1:30" x14ac:dyDescent="0.25">
      <c r="A182" s="1">
        <v>1</v>
      </c>
      <c r="B182" s="1">
        <v>161</v>
      </c>
      <c r="C182" s="1">
        <v>0</v>
      </c>
      <c r="D182" s="1">
        <v>1</v>
      </c>
      <c r="E182" s="7">
        <v>43.197807670000003</v>
      </c>
      <c r="F182" s="7">
        <v>59</v>
      </c>
      <c r="G182" s="1">
        <v>0</v>
      </c>
      <c r="H182" s="1">
        <v>45.7</v>
      </c>
      <c r="I182" s="1">
        <v>0</v>
      </c>
      <c r="J182" s="1">
        <v>67</v>
      </c>
      <c r="K182" s="1">
        <v>3.96</v>
      </c>
      <c r="L182" s="1">
        <v>68</v>
      </c>
      <c r="M182" s="1">
        <v>0.1</v>
      </c>
      <c r="N182" s="7">
        <v>247.97823</v>
      </c>
      <c r="O182" s="1">
        <v>214634</v>
      </c>
      <c r="P182" s="1">
        <v>1.6</v>
      </c>
      <c r="Q182" s="1">
        <v>1.5</v>
      </c>
      <c r="R182" s="1">
        <v>0.57199999999999995</v>
      </c>
      <c r="S182" s="1">
        <v>10.6</v>
      </c>
      <c r="T182" s="1">
        <v>0</v>
      </c>
      <c r="U182" s="1">
        <v>0</v>
      </c>
      <c r="V182" s="1">
        <v>1</v>
      </c>
      <c r="W182" s="1">
        <v>0</v>
      </c>
      <c r="X182" s="1">
        <v>0</v>
      </c>
      <c r="Y182" s="1">
        <v>0</v>
      </c>
      <c r="Z182" s="1">
        <v>71</v>
      </c>
      <c r="AA182" s="7">
        <f t="shared" si="8"/>
        <v>67.763807515588027</v>
      </c>
      <c r="AB182" s="7">
        <f t="shared" si="9"/>
        <v>10.472941796164536</v>
      </c>
      <c r="AC182" s="7">
        <f t="shared" si="10"/>
        <v>3.2361924844119727</v>
      </c>
      <c r="AD182" s="7">
        <f t="shared" si="11"/>
        <v>1.6959213453332926</v>
      </c>
    </row>
    <row r="183" spans="1:30" x14ac:dyDescent="0.25">
      <c r="A183" s="1">
        <v>1</v>
      </c>
      <c r="B183" s="1">
        <v>81</v>
      </c>
      <c r="C183" s="1">
        <v>0</v>
      </c>
      <c r="D183" s="1">
        <v>2.0499999999999998</v>
      </c>
      <c r="E183" s="7">
        <v>1553.468944</v>
      </c>
      <c r="F183" s="7">
        <v>98</v>
      </c>
      <c r="G183" s="1">
        <v>4</v>
      </c>
      <c r="H183" s="1">
        <v>56.1</v>
      </c>
      <c r="I183" s="1">
        <v>0</v>
      </c>
      <c r="J183" s="1">
        <v>98</v>
      </c>
      <c r="K183" s="1">
        <v>3.16</v>
      </c>
      <c r="L183" s="1">
        <v>98</v>
      </c>
      <c r="M183" s="1">
        <v>0.1</v>
      </c>
      <c r="N183" s="7">
        <v>17959.178540000001</v>
      </c>
      <c r="O183" s="1">
        <v>1626932</v>
      </c>
      <c r="P183" s="1">
        <v>6.1</v>
      </c>
      <c r="Q183" s="1">
        <v>5.9</v>
      </c>
      <c r="R183" s="1">
        <v>0.80600000000000005</v>
      </c>
      <c r="S183" s="1">
        <v>14</v>
      </c>
      <c r="T183" s="1">
        <v>0</v>
      </c>
      <c r="U183" s="1">
        <v>1</v>
      </c>
      <c r="V183" s="1">
        <v>0</v>
      </c>
      <c r="W183" s="1">
        <v>0</v>
      </c>
      <c r="X183" s="1">
        <v>0</v>
      </c>
      <c r="Y183" s="1">
        <v>0</v>
      </c>
      <c r="Z183" s="1">
        <v>75.3</v>
      </c>
      <c r="AA183" s="7">
        <f t="shared" si="8"/>
        <v>75.61392908150458</v>
      </c>
      <c r="AB183" s="7">
        <f t="shared" si="9"/>
        <v>9.8551468214310822E-2</v>
      </c>
      <c r="AC183" s="7">
        <f t="shared" si="10"/>
        <v>0.31392908150458254</v>
      </c>
      <c r="AD183" s="7">
        <f t="shared" si="11"/>
        <v>31.385490207608733</v>
      </c>
    </row>
    <row r="184" spans="1:30" x14ac:dyDescent="0.25">
      <c r="A184" s="1">
        <v>1</v>
      </c>
      <c r="B184" s="1">
        <v>263</v>
      </c>
      <c r="C184" s="1">
        <v>1</v>
      </c>
      <c r="D184" s="1">
        <v>0.96</v>
      </c>
      <c r="E184" s="7">
        <v>2.5866982279999999</v>
      </c>
      <c r="F184" s="7">
        <v>89</v>
      </c>
      <c r="G184" s="1">
        <v>3</v>
      </c>
      <c r="H184" s="1">
        <v>16.100000000000001</v>
      </c>
      <c r="I184" s="1">
        <v>1</v>
      </c>
      <c r="J184" s="1">
        <v>9</v>
      </c>
      <c r="K184" s="1">
        <v>4.41</v>
      </c>
      <c r="L184" s="1">
        <v>89</v>
      </c>
      <c r="M184" s="1">
        <v>0.3</v>
      </c>
      <c r="N184" s="7">
        <v>197.45787999999999</v>
      </c>
      <c r="O184" s="1">
        <v>64282</v>
      </c>
      <c r="P184" s="1">
        <v>18</v>
      </c>
      <c r="Q184" s="1">
        <v>18.8</v>
      </c>
      <c r="R184" s="1">
        <v>0</v>
      </c>
      <c r="S184" s="1">
        <v>8.8000000000000007</v>
      </c>
      <c r="T184" s="1">
        <v>0</v>
      </c>
      <c r="U184" s="1">
        <v>1</v>
      </c>
      <c r="V184" s="1">
        <v>0</v>
      </c>
      <c r="W184" s="1">
        <v>0</v>
      </c>
      <c r="X184" s="1">
        <v>0</v>
      </c>
      <c r="Y184" s="1">
        <v>0</v>
      </c>
      <c r="Z184" s="1">
        <v>64.2</v>
      </c>
      <c r="AA184" s="7">
        <f t="shared" si="8"/>
        <v>60.297617818123129</v>
      </c>
      <c r="AB184" s="7">
        <f t="shared" si="9"/>
        <v>15.22858669343011</v>
      </c>
      <c r="AC184" s="7">
        <f t="shared" si="10"/>
        <v>3.9023821818768738</v>
      </c>
      <c r="AD184" s="7">
        <f t="shared" si="11"/>
        <v>30.224975237548794</v>
      </c>
    </row>
    <row r="185" spans="1:30" x14ac:dyDescent="0.25">
      <c r="A185" s="1">
        <v>1</v>
      </c>
      <c r="B185" s="1">
        <v>29</v>
      </c>
      <c r="C185" s="1">
        <v>1</v>
      </c>
      <c r="D185" s="1">
        <v>0.14000000000000001</v>
      </c>
      <c r="E185" s="7">
        <v>8.5740298119999991</v>
      </c>
      <c r="F185" s="7">
        <v>89</v>
      </c>
      <c r="G185" s="1">
        <v>756</v>
      </c>
      <c r="H185" s="1">
        <v>14.4</v>
      </c>
      <c r="I185" s="1">
        <v>1</v>
      </c>
      <c r="J185" s="1">
        <v>88</v>
      </c>
      <c r="K185" s="1">
        <v>5.91</v>
      </c>
      <c r="L185" s="1">
        <v>88</v>
      </c>
      <c r="M185" s="1">
        <v>0.1</v>
      </c>
      <c r="N185" s="7">
        <v>87.938767299999995</v>
      </c>
      <c r="O185" s="1">
        <v>5896</v>
      </c>
      <c r="P185" s="1">
        <v>18.899999999999999</v>
      </c>
      <c r="Q185" s="1">
        <v>19.600000000000001</v>
      </c>
      <c r="R185" s="1">
        <v>0</v>
      </c>
      <c r="S185" s="1">
        <v>7.6</v>
      </c>
      <c r="T185" s="1">
        <v>0</v>
      </c>
      <c r="U185" s="1">
        <v>1</v>
      </c>
      <c r="V185" s="1">
        <v>0</v>
      </c>
      <c r="W185" s="1">
        <v>0</v>
      </c>
      <c r="X185" s="1">
        <v>0</v>
      </c>
      <c r="Y185" s="1">
        <v>0</v>
      </c>
      <c r="Z185" s="1">
        <v>61.7</v>
      </c>
      <c r="AA185" s="7">
        <f t="shared" si="8"/>
        <v>65.768548596256991</v>
      </c>
      <c r="AB185" s="7">
        <f t="shared" si="9"/>
        <v>16.55308768010471</v>
      </c>
      <c r="AC185" s="7">
        <f t="shared" si="10"/>
        <v>4.0685485962569885</v>
      </c>
      <c r="AD185" s="7">
        <f t="shared" si="11"/>
        <v>63.96359799203978</v>
      </c>
    </row>
    <row r="186" spans="1:30" x14ac:dyDescent="0.25">
      <c r="A186" s="1">
        <v>1</v>
      </c>
      <c r="B186" s="1">
        <v>243</v>
      </c>
      <c r="C186" s="1">
        <v>15</v>
      </c>
      <c r="D186" s="1">
        <v>2.3199999999999998</v>
      </c>
      <c r="E186" s="7">
        <v>0</v>
      </c>
      <c r="F186" s="7">
        <v>77</v>
      </c>
      <c r="G186" s="1">
        <v>122</v>
      </c>
      <c r="H186" s="1">
        <v>42.6</v>
      </c>
      <c r="I186" s="1">
        <v>20</v>
      </c>
      <c r="J186" s="1">
        <v>74</v>
      </c>
      <c r="K186" s="1">
        <v>5.67</v>
      </c>
      <c r="L186" s="1">
        <v>75</v>
      </c>
      <c r="M186" s="1">
        <v>0.1</v>
      </c>
      <c r="N186" s="7">
        <v>2327.5832399999999</v>
      </c>
      <c r="O186" s="1">
        <v>1626932</v>
      </c>
      <c r="P186" s="1">
        <v>1.5</v>
      </c>
      <c r="Q186" s="1">
        <v>1.4</v>
      </c>
      <c r="R186" s="1">
        <v>0.6</v>
      </c>
      <c r="S186" s="1">
        <v>13.3</v>
      </c>
      <c r="T186" s="1">
        <v>0</v>
      </c>
      <c r="U186" s="1">
        <v>0</v>
      </c>
      <c r="V186" s="1">
        <v>0</v>
      </c>
      <c r="W186" s="1">
        <v>1</v>
      </c>
      <c r="X186" s="1">
        <v>0</v>
      </c>
      <c r="Y186" s="1">
        <v>0</v>
      </c>
      <c r="Z186" s="1">
        <v>62.6</v>
      </c>
      <c r="AA186" s="7">
        <f t="shared" si="8"/>
        <v>70.261467840853186</v>
      </c>
      <c r="AB186" s="7">
        <f t="shared" si="9"/>
        <v>58.698089476427555</v>
      </c>
      <c r="AC186" s="7">
        <f t="shared" si="10"/>
        <v>7.6614678408531844</v>
      </c>
      <c r="AD186" s="7">
        <f t="shared" si="11"/>
        <v>50.377693800423046</v>
      </c>
    </row>
    <row r="187" spans="1:30" x14ac:dyDescent="0.25">
      <c r="A187" s="1">
        <v>1</v>
      </c>
      <c r="B187" s="1">
        <v>73</v>
      </c>
      <c r="C187" s="1">
        <v>0</v>
      </c>
      <c r="D187" s="1">
        <v>6.2</v>
      </c>
      <c r="E187" s="7">
        <v>3689.7273</v>
      </c>
      <c r="F187" s="7">
        <v>92</v>
      </c>
      <c r="G187" s="1">
        <v>59</v>
      </c>
      <c r="H187" s="1">
        <v>52.8</v>
      </c>
      <c r="I187" s="1">
        <v>0</v>
      </c>
      <c r="J187" s="1">
        <v>99</v>
      </c>
      <c r="K187" s="1">
        <v>8.18</v>
      </c>
      <c r="L187" s="1">
        <v>99</v>
      </c>
      <c r="M187" s="1">
        <v>0.1</v>
      </c>
      <c r="N187" s="7">
        <v>29283.55</v>
      </c>
      <c r="O187" s="1">
        <v>887219</v>
      </c>
      <c r="P187" s="1">
        <v>1.4</v>
      </c>
      <c r="Q187" s="1">
        <v>1.3</v>
      </c>
      <c r="R187" s="1">
        <v>0.873</v>
      </c>
      <c r="S187" s="1">
        <v>15.9</v>
      </c>
      <c r="T187" s="1">
        <v>0</v>
      </c>
      <c r="U187" s="1">
        <v>0</v>
      </c>
      <c r="V187" s="1">
        <v>0</v>
      </c>
      <c r="W187" s="1">
        <v>0</v>
      </c>
      <c r="X187" s="1">
        <v>1</v>
      </c>
      <c r="Y187" s="1">
        <v>1</v>
      </c>
      <c r="Z187" s="1">
        <v>79.599999999999994</v>
      </c>
      <c r="AA187" s="7">
        <f t="shared" si="8"/>
        <v>80.848410678632206</v>
      </c>
      <c r="AB187" s="7">
        <f t="shared" si="9"/>
        <v>1.558529222522939</v>
      </c>
      <c r="AC187" s="7">
        <f t="shared" si="10"/>
        <v>1.2484106786322116</v>
      </c>
      <c r="AD187" s="7">
        <f t="shared" si="11"/>
        <v>98.055059069884123</v>
      </c>
    </row>
    <row r="188" spans="1:30" x14ac:dyDescent="0.25">
      <c r="A188" s="1">
        <v>1</v>
      </c>
      <c r="B188" s="1">
        <v>7</v>
      </c>
      <c r="C188" s="1">
        <v>0</v>
      </c>
      <c r="D188" s="1">
        <v>1.57</v>
      </c>
      <c r="E188" s="7">
        <v>367.25567419999999</v>
      </c>
      <c r="F188" s="7">
        <v>98</v>
      </c>
      <c r="G188" s="1">
        <v>46</v>
      </c>
      <c r="H188" s="1">
        <v>62.9</v>
      </c>
      <c r="I188" s="1">
        <v>0</v>
      </c>
      <c r="J188" s="1">
        <v>98</v>
      </c>
      <c r="K188" s="1">
        <v>4.9800000000000004</v>
      </c>
      <c r="L188" s="1">
        <v>98</v>
      </c>
      <c r="M188" s="1">
        <v>0.1</v>
      </c>
      <c r="N188" s="7">
        <v>24983.379199999999</v>
      </c>
      <c r="O188" s="1">
        <v>1626932</v>
      </c>
      <c r="P188" s="1">
        <v>6.1</v>
      </c>
      <c r="Q188" s="1">
        <v>6</v>
      </c>
      <c r="R188" s="1">
        <v>0.82</v>
      </c>
      <c r="S188" s="1">
        <v>14.5</v>
      </c>
      <c r="T188" s="1">
        <v>0</v>
      </c>
      <c r="U188" s="1">
        <v>1</v>
      </c>
      <c r="V188" s="1">
        <v>0</v>
      </c>
      <c r="W188" s="1">
        <v>0</v>
      </c>
      <c r="X188" s="1">
        <v>0</v>
      </c>
      <c r="Y188" s="1">
        <v>0</v>
      </c>
      <c r="Z188" s="1">
        <v>76.8</v>
      </c>
      <c r="AA188" s="7">
        <f t="shared" si="8"/>
        <v>77.659393994091857</v>
      </c>
      <c r="AB188" s="7">
        <f t="shared" si="9"/>
        <v>0.7385580370811603</v>
      </c>
      <c r="AC188" s="7">
        <f t="shared" si="10"/>
        <v>0.85939399409186024</v>
      </c>
      <c r="AD188" s="7">
        <f t="shared" si="11"/>
        <v>50.442316554914122</v>
      </c>
    </row>
    <row r="189" spans="1:30" x14ac:dyDescent="0.25">
      <c r="A189" s="1">
        <v>1</v>
      </c>
      <c r="B189" s="1">
        <v>429</v>
      </c>
      <c r="C189" s="1">
        <v>82</v>
      </c>
      <c r="D189" s="1">
        <v>1.54</v>
      </c>
      <c r="E189" s="7">
        <v>46.581956310000002</v>
      </c>
      <c r="F189" s="7">
        <v>76</v>
      </c>
      <c r="G189" s="1">
        <v>9396</v>
      </c>
      <c r="H189" s="1">
        <v>18.100000000000001</v>
      </c>
      <c r="I189" s="1">
        <v>120</v>
      </c>
      <c r="J189" s="1">
        <v>69</v>
      </c>
      <c r="K189" s="1">
        <v>5.91</v>
      </c>
      <c r="L189" s="1">
        <v>83</v>
      </c>
      <c r="M189" s="1">
        <v>15.9</v>
      </c>
      <c r="N189" s="7">
        <v>336.33181450000001</v>
      </c>
      <c r="O189" s="1">
        <v>231275</v>
      </c>
      <c r="P189" s="1">
        <v>3.9</v>
      </c>
      <c r="Q189" s="1">
        <v>3.8</v>
      </c>
      <c r="R189" s="1">
        <v>0.33200000000000002</v>
      </c>
      <c r="S189" s="1">
        <v>7</v>
      </c>
      <c r="T189" s="1">
        <v>1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54</v>
      </c>
      <c r="AA189" s="7">
        <f t="shared" si="8"/>
        <v>50.463074790778322</v>
      </c>
      <c r="AB189" s="7">
        <f t="shared" si="9"/>
        <v>12.509839935627813</v>
      </c>
      <c r="AC189" s="7">
        <f t="shared" si="10"/>
        <v>3.5369252092216783</v>
      </c>
      <c r="AD189" s="7">
        <f t="shared" si="11"/>
        <v>246.41855607587212</v>
      </c>
    </row>
    <row r="190" spans="1:30" x14ac:dyDescent="0.25">
      <c r="A190" s="1">
        <v>1</v>
      </c>
      <c r="B190" s="1">
        <v>272</v>
      </c>
      <c r="C190" s="1">
        <v>238</v>
      </c>
      <c r="D190" s="1">
        <v>0.01</v>
      </c>
      <c r="E190" s="7">
        <v>0</v>
      </c>
      <c r="F190" s="7">
        <v>74</v>
      </c>
      <c r="G190" s="1">
        <v>88381</v>
      </c>
      <c r="H190" s="1">
        <v>2.6</v>
      </c>
      <c r="I190" s="1">
        <v>314</v>
      </c>
      <c r="J190" s="1">
        <v>74</v>
      </c>
      <c r="K190" s="1">
        <v>3.89</v>
      </c>
      <c r="L190" s="1">
        <v>74</v>
      </c>
      <c r="M190" s="1">
        <v>1.2</v>
      </c>
      <c r="N190" s="7">
        <v>2327.5832399999999</v>
      </c>
      <c r="O190" s="1">
        <v>1626932</v>
      </c>
      <c r="P190" s="1">
        <v>9.9</v>
      </c>
      <c r="Q190" s="1">
        <v>9.6</v>
      </c>
      <c r="R190" s="1">
        <v>0.68799999999999994</v>
      </c>
      <c r="S190" s="1">
        <v>12.6</v>
      </c>
      <c r="T190" s="1">
        <v>1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58.8</v>
      </c>
      <c r="AA190" s="7">
        <f t="shared" si="8"/>
        <v>61.658742343151047</v>
      </c>
      <c r="AB190" s="7">
        <f t="shared" si="9"/>
        <v>8.172407784524756</v>
      </c>
      <c r="AC190" s="7">
        <f t="shared" si="10"/>
        <v>2.8587423431510501</v>
      </c>
      <c r="AD190" s="7">
        <f t="shared" si="11"/>
        <v>118.76040038724946</v>
      </c>
    </row>
    <row r="191" spans="1:30" x14ac:dyDescent="0.25">
      <c r="A191" s="1">
        <v>1</v>
      </c>
      <c r="B191" s="1">
        <v>54</v>
      </c>
      <c r="C191" s="1">
        <v>17</v>
      </c>
      <c r="D191" s="1">
        <v>1.52</v>
      </c>
      <c r="E191" s="7">
        <v>33.653156969999998</v>
      </c>
      <c r="F191" s="7">
        <v>92</v>
      </c>
      <c r="G191" s="1">
        <v>2837</v>
      </c>
      <c r="H191" s="1">
        <v>16.8</v>
      </c>
      <c r="I191" s="1">
        <v>25</v>
      </c>
      <c r="J191" s="1">
        <v>4</v>
      </c>
      <c r="K191" s="1">
        <v>3.95</v>
      </c>
      <c r="L191" s="1">
        <v>4</v>
      </c>
      <c r="M191" s="1">
        <v>13.9</v>
      </c>
      <c r="N191" s="7">
        <v>243.15864859999999</v>
      </c>
      <c r="O191" s="1">
        <v>383223</v>
      </c>
      <c r="P191" s="1">
        <v>1.4</v>
      </c>
      <c r="Q191" s="1">
        <v>1.4</v>
      </c>
      <c r="R191" s="1">
        <v>0.314</v>
      </c>
      <c r="S191" s="1">
        <v>5.3</v>
      </c>
      <c r="T191" s="1">
        <v>1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45.6</v>
      </c>
      <c r="AA191" s="7">
        <f t="shared" si="8"/>
        <v>51.459326049809604</v>
      </c>
      <c r="AB191" s="7">
        <f t="shared" si="9"/>
        <v>34.331701757977406</v>
      </c>
      <c r="AC191" s="7">
        <f t="shared" si="10"/>
        <v>5.8593260498096029</v>
      </c>
      <c r="AD191" s="7">
        <f t="shared" si="11"/>
        <v>580.70032853096188</v>
      </c>
    </row>
    <row r="192" spans="1:30" x14ac:dyDescent="0.25">
      <c r="A192" s="1">
        <v>1</v>
      </c>
      <c r="B192" s="1">
        <v>127</v>
      </c>
      <c r="C192" s="1">
        <v>0</v>
      </c>
      <c r="D192" s="1">
        <v>12.73</v>
      </c>
      <c r="E192" s="7">
        <v>649.39098709999996</v>
      </c>
      <c r="F192" s="7">
        <v>92</v>
      </c>
      <c r="G192" s="1">
        <v>9</v>
      </c>
      <c r="H192" s="1">
        <v>54.7</v>
      </c>
      <c r="I192" s="1">
        <v>0</v>
      </c>
      <c r="J192" s="1">
        <v>94</v>
      </c>
      <c r="K192" s="1">
        <v>7.66</v>
      </c>
      <c r="L192" s="1">
        <v>93</v>
      </c>
      <c r="M192" s="1">
        <v>0.1</v>
      </c>
      <c r="N192" s="7">
        <v>4919.6286899999996</v>
      </c>
      <c r="O192" s="1">
        <v>4426</v>
      </c>
      <c r="P192" s="1">
        <v>2.1</v>
      </c>
      <c r="Q192" s="1">
        <v>2.1</v>
      </c>
      <c r="R192" s="1">
        <v>0.73899999999999999</v>
      </c>
      <c r="S192" s="1">
        <v>12.2</v>
      </c>
      <c r="T192" s="1">
        <v>0</v>
      </c>
      <c r="U192" s="1">
        <v>0</v>
      </c>
      <c r="V192" s="1">
        <v>0</v>
      </c>
      <c r="W192" s="1">
        <v>0</v>
      </c>
      <c r="X192" s="1">
        <v>1</v>
      </c>
      <c r="Y192" s="1">
        <v>1</v>
      </c>
      <c r="Z192" s="1">
        <v>74.7</v>
      </c>
      <c r="AA192" s="7">
        <f t="shared" si="8"/>
        <v>75.290847536196409</v>
      </c>
      <c r="AB192" s="7">
        <f t="shared" si="9"/>
        <v>0.34910081102936391</v>
      </c>
      <c r="AC192" s="7">
        <f t="shared" si="10"/>
        <v>0.59084753619640651</v>
      </c>
      <c r="AD192" s="7">
        <f t="shared" si="11"/>
        <v>25.022759668686636</v>
      </c>
    </row>
    <row r="193" spans="1:30" x14ac:dyDescent="0.25">
      <c r="A193" s="1">
        <v>1</v>
      </c>
      <c r="B193" s="1">
        <v>145</v>
      </c>
      <c r="C193" s="1">
        <v>4</v>
      </c>
      <c r="D193" s="1">
        <v>1.96</v>
      </c>
      <c r="E193" s="7">
        <v>120.24717130000001</v>
      </c>
      <c r="F193" s="7">
        <v>98</v>
      </c>
      <c r="G193" s="1">
        <v>0</v>
      </c>
      <c r="H193" s="1">
        <v>17.2</v>
      </c>
      <c r="I193" s="1">
        <v>5</v>
      </c>
      <c r="J193" s="1">
        <v>98</v>
      </c>
      <c r="K193" s="1">
        <v>4.5999999999999996</v>
      </c>
      <c r="L193" s="1">
        <v>98</v>
      </c>
      <c r="M193" s="1">
        <v>0.1</v>
      </c>
      <c r="N193" s="7">
        <v>1448.7610999999999</v>
      </c>
      <c r="O193" s="1">
        <v>1952</v>
      </c>
      <c r="P193" s="1">
        <v>15.4</v>
      </c>
      <c r="Q193" s="1">
        <v>15.5</v>
      </c>
      <c r="R193" s="1">
        <v>0.71799999999999997</v>
      </c>
      <c r="S193" s="1">
        <v>13.1</v>
      </c>
      <c r="T193" s="1">
        <v>0</v>
      </c>
      <c r="U193" s="1">
        <v>1</v>
      </c>
      <c r="V193" s="1">
        <v>0</v>
      </c>
      <c r="W193" s="1">
        <v>0</v>
      </c>
      <c r="X193" s="1">
        <v>0</v>
      </c>
      <c r="Y193" s="1">
        <v>0</v>
      </c>
      <c r="Z193" s="1">
        <v>73.8</v>
      </c>
      <c r="AA193" s="7">
        <f t="shared" si="8"/>
        <v>71.126973188005564</v>
      </c>
      <c r="AB193" s="7">
        <f t="shared" si="9"/>
        <v>7.1450723376411203</v>
      </c>
      <c r="AC193" s="7">
        <f t="shared" si="10"/>
        <v>2.6730268119944327</v>
      </c>
      <c r="AD193" s="7">
        <f t="shared" si="11"/>
        <v>16.828663860303344</v>
      </c>
    </row>
    <row r="194" spans="1:30" x14ac:dyDescent="0.25">
      <c r="A194" s="1">
        <v>1</v>
      </c>
      <c r="B194" s="1">
        <v>247</v>
      </c>
      <c r="C194" s="1">
        <v>42</v>
      </c>
      <c r="D194" s="1">
        <v>0.06</v>
      </c>
      <c r="E194" s="7">
        <v>0</v>
      </c>
      <c r="F194" s="7">
        <v>43</v>
      </c>
      <c r="G194" s="1">
        <v>12708</v>
      </c>
      <c r="H194" s="1">
        <v>33.299999999999997</v>
      </c>
      <c r="I194" s="1">
        <v>56</v>
      </c>
      <c r="J194" s="1">
        <v>72</v>
      </c>
      <c r="K194" s="1">
        <v>4.9000000000000004</v>
      </c>
      <c r="L194" s="1">
        <v>72</v>
      </c>
      <c r="M194" s="1">
        <v>0.1</v>
      </c>
      <c r="N194" s="7">
        <v>2327.5832399999999</v>
      </c>
      <c r="O194" s="1">
        <v>1626932</v>
      </c>
      <c r="P194" s="1">
        <v>13.9</v>
      </c>
      <c r="Q194" s="1">
        <v>13.9</v>
      </c>
      <c r="R194" s="1">
        <v>0.46400000000000002</v>
      </c>
      <c r="S194" s="1">
        <v>8.4</v>
      </c>
      <c r="T194" s="1">
        <v>0</v>
      </c>
      <c r="U194" s="1">
        <v>1</v>
      </c>
      <c r="V194" s="1">
        <v>0</v>
      </c>
      <c r="W194" s="1">
        <v>0</v>
      </c>
      <c r="X194" s="1">
        <v>0</v>
      </c>
      <c r="Y194" s="1">
        <v>0</v>
      </c>
      <c r="Z194" s="1">
        <v>62.2</v>
      </c>
      <c r="AA194" s="7">
        <f t="shared" si="8"/>
        <v>65.182322381761367</v>
      </c>
      <c r="AB194" s="7">
        <f t="shared" si="9"/>
        <v>8.8942467887547743</v>
      </c>
      <c r="AC194" s="7">
        <f t="shared" si="10"/>
        <v>2.9823223817613638</v>
      </c>
      <c r="AD194" s="7">
        <f t="shared" si="11"/>
        <v>56.215873441141582</v>
      </c>
    </row>
    <row r="195" spans="1:30" x14ac:dyDescent="0.25">
      <c r="A195" s="1">
        <v>1</v>
      </c>
      <c r="B195" s="1">
        <v>157</v>
      </c>
      <c r="C195" s="1">
        <v>1</v>
      </c>
      <c r="D195" s="1">
        <v>10.96</v>
      </c>
      <c r="E195" s="7">
        <v>384.14730279999998</v>
      </c>
      <c r="F195" s="7">
        <v>94</v>
      </c>
      <c r="G195" s="1">
        <v>0</v>
      </c>
      <c r="H195" s="1">
        <v>59.1</v>
      </c>
      <c r="I195" s="1">
        <v>1</v>
      </c>
      <c r="J195" s="1">
        <v>94</v>
      </c>
      <c r="K195" s="1">
        <v>7.9</v>
      </c>
      <c r="L195" s="1">
        <v>95</v>
      </c>
      <c r="M195" s="1">
        <v>0.1</v>
      </c>
      <c r="N195" s="7">
        <v>3381.5783700000002</v>
      </c>
      <c r="O195" s="1">
        <v>771686</v>
      </c>
      <c r="P195" s="1">
        <v>2.2999999999999998</v>
      </c>
      <c r="Q195" s="1">
        <v>2.2999999999999998</v>
      </c>
      <c r="R195" s="1">
        <v>0.73799999999999999</v>
      </c>
      <c r="S195" s="1">
        <v>13.3</v>
      </c>
      <c r="T195" s="1">
        <v>0</v>
      </c>
      <c r="U195" s="1">
        <v>0</v>
      </c>
      <c r="V195" s="1">
        <v>0</v>
      </c>
      <c r="W195" s="1">
        <v>0</v>
      </c>
      <c r="X195" s="1">
        <v>1</v>
      </c>
      <c r="Y195" s="1">
        <v>1</v>
      </c>
      <c r="Z195" s="1">
        <v>72.2</v>
      </c>
      <c r="AA195" s="7">
        <f t="shared" si="8"/>
        <v>75.615687952655378</v>
      </c>
      <c r="AB195" s="7">
        <f t="shared" si="9"/>
        <v>11.666924189915068</v>
      </c>
      <c r="AC195" s="7">
        <f t="shared" si="10"/>
        <v>3.4156879526553752</v>
      </c>
      <c r="AD195" s="7">
        <f t="shared" si="11"/>
        <v>6.2613824231776247</v>
      </c>
    </row>
    <row r="196" spans="1:30" x14ac:dyDescent="0.25">
      <c r="A196" s="1">
        <v>1</v>
      </c>
      <c r="B196" s="1">
        <v>126</v>
      </c>
      <c r="C196" s="1">
        <v>0</v>
      </c>
      <c r="D196" s="1">
        <v>5.28</v>
      </c>
      <c r="E196" s="7">
        <v>345.46371399999998</v>
      </c>
      <c r="F196" s="7">
        <v>96</v>
      </c>
      <c r="G196" s="1">
        <v>0</v>
      </c>
      <c r="H196" s="1">
        <v>25.5</v>
      </c>
      <c r="I196" s="1">
        <v>0</v>
      </c>
      <c r="J196" s="1">
        <v>98</v>
      </c>
      <c r="K196" s="1">
        <v>4.3</v>
      </c>
      <c r="L196" s="1">
        <v>98</v>
      </c>
      <c r="M196" s="1">
        <v>0.6</v>
      </c>
      <c r="N196" s="7">
        <v>3112.2857119999999</v>
      </c>
      <c r="O196" s="1">
        <v>486438</v>
      </c>
      <c r="P196" s="1">
        <v>8.1</v>
      </c>
      <c r="Q196" s="1">
        <v>8</v>
      </c>
      <c r="R196" s="1">
        <v>0.60199999999999998</v>
      </c>
      <c r="S196" s="1">
        <v>11.9</v>
      </c>
      <c r="T196" s="1">
        <v>1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72.3</v>
      </c>
      <c r="AA196" s="7">
        <f t="shared" si="8"/>
        <v>66.599352558019987</v>
      </c>
      <c r="AB196" s="7">
        <f t="shared" si="9"/>
        <v>32.497381257753233</v>
      </c>
      <c r="AC196" s="7">
        <f t="shared" si="10"/>
        <v>5.7006474419800099</v>
      </c>
      <c r="AD196" s="7">
        <f t="shared" si="11"/>
        <v>6.7718375129979558</v>
      </c>
    </row>
    <row r="197" spans="1:30" x14ac:dyDescent="0.25">
      <c r="A197" s="1">
        <v>1</v>
      </c>
      <c r="B197" s="1">
        <v>284</v>
      </c>
      <c r="C197" s="1">
        <v>27</v>
      </c>
      <c r="D197" s="1">
        <v>0.01</v>
      </c>
      <c r="E197" s="7">
        <v>5.1406688479999998</v>
      </c>
      <c r="F197" s="7">
        <v>63</v>
      </c>
      <c r="G197" s="1">
        <v>53</v>
      </c>
      <c r="H197" s="1">
        <v>22.2</v>
      </c>
      <c r="I197" s="1">
        <v>41</v>
      </c>
      <c r="J197" s="1">
        <v>63</v>
      </c>
      <c r="K197" s="1">
        <v>5.49</v>
      </c>
      <c r="L197" s="1">
        <v>63</v>
      </c>
      <c r="M197" s="1">
        <v>1</v>
      </c>
      <c r="N197" s="7">
        <v>54.169324000000003</v>
      </c>
      <c r="O197" s="1">
        <v>11536615</v>
      </c>
      <c r="P197" s="1">
        <v>7.7</v>
      </c>
      <c r="Q197" s="1">
        <v>7.6</v>
      </c>
      <c r="R197" s="1">
        <v>0.40600000000000003</v>
      </c>
      <c r="S197" s="1">
        <v>8.5</v>
      </c>
      <c r="T197" s="1">
        <v>1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58.8</v>
      </c>
      <c r="AA197" s="7">
        <f t="shared" si="8"/>
        <v>59.119685797774011</v>
      </c>
      <c r="AB197" s="7">
        <f t="shared" si="9"/>
        <v>0.10219900929840761</v>
      </c>
      <c r="AC197" s="7">
        <f t="shared" si="10"/>
        <v>0.31968579777401374</v>
      </c>
      <c r="AD197" s="7">
        <f t="shared" si="11"/>
        <v>118.76040038724946</v>
      </c>
    </row>
    <row r="198" spans="1:30" x14ac:dyDescent="0.25">
      <c r="A198" s="1">
        <v>1</v>
      </c>
      <c r="B198" s="1">
        <v>129</v>
      </c>
      <c r="C198" s="1">
        <v>30</v>
      </c>
      <c r="D198" s="1">
        <v>1.29</v>
      </c>
      <c r="E198" s="7">
        <v>832.95520580000004</v>
      </c>
      <c r="F198" s="7">
        <v>85</v>
      </c>
      <c r="G198" s="1">
        <v>6200</v>
      </c>
      <c r="H198" s="1">
        <v>57.6</v>
      </c>
      <c r="I198" s="1">
        <v>36</v>
      </c>
      <c r="J198" s="1">
        <v>9</v>
      </c>
      <c r="K198" s="1">
        <v>5.45</v>
      </c>
      <c r="L198" s="1">
        <v>9</v>
      </c>
      <c r="M198" s="1">
        <v>0.1</v>
      </c>
      <c r="N198" s="7">
        <v>7384.3546610000003</v>
      </c>
      <c r="O198" s="1">
        <v>679346</v>
      </c>
      <c r="P198" s="1">
        <v>5</v>
      </c>
      <c r="Q198" s="1">
        <v>4.9000000000000004</v>
      </c>
      <c r="R198" s="1">
        <v>0.68100000000000005</v>
      </c>
      <c r="S198" s="1">
        <v>11.9</v>
      </c>
      <c r="T198" s="1">
        <v>0</v>
      </c>
      <c r="U198" s="1">
        <v>1</v>
      </c>
      <c r="V198" s="1">
        <v>0</v>
      </c>
      <c r="W198" s="1">
        <v>0</v>
      </c>
      <c r="X198" s="1">
        <v>0</v>
      </c>
      <c r="Y198" s="1">
        <v>0</v>
      </c>
      <c r="Z198" s="1">
        <v>72.400000000000006</v>
      </c>
      <c r="AA198" s="7">
        <f t="shared" si="8"/>
        <v>67.181550919262847</v>
      </c>
      <c r="AB198" s="7">
        <f t="shared" si="9"/>
        <v>27.232210808246499</v>
      </c>
      <c r="AC198" s="7">
        <f t="shared" si="10"/>
        <v>5.2184490807371589</v>
      </c>
      <c r="AD198" s="7">
        <f t="shared" si="11"/>
        <v>7.302292602818361</v>
      </c>
    </row>
    <row r="199" spans="1:30" x14ac:dyDescent="0.25">
      <c r="A199" s="1">
        <v>1</v>
      </c>
      <c r="B199" s="1">
        <v>145</v>
      </c>
      <c r="C199" s="1">
        <v>2</v>
      </c>
      <c r="D199" s="1">
        <v>3.83</v>
      </c>
      <c r="E199" s="7">
        <v>0</v>
      </c>
      <c r="F199" s="7">
        <v>98</v>
      </c>
      <c r="G199" s="1">
        <v>0</v>
      </c>
      <c r="H199" s="1">
        <v>54</v>
      </c>
      <c r="I199" s="1">
        <v>2</v>
      </c>
      <c r="J199" s="1">
        <v>99</v>
      </c>
      <c r="K199" s="1">
        <v>5.78</v>
      </c>
      <c r="L199" s="1">
        <v>98</v>
      </c>
      <c r="M199" s="1">
        <v>0.1</v>
      </c>
      <c r="N199" s="7">
        <v>295.96648800000003</v>
      </c>
      <c r="O199" s="1">
        <v>68235</v>
      </c>
      <c r="P199" s="1">
        <v>1.8</v>
      </c>
      <c r="Q199" s="1">
        <v>1.7</v>
      </c>
      <c r="R199" s="1">
        <v>0.64200000000000002</v>
      </c>
      <c r="S199" s="1">
        <v>11.7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74.8</v>
      </c>
      <c r="AA199" s="7">
        <f t="shared" si="8"/>
        <v>73.602380675231501</v>
      </c>
      <c r="AB199" s="7">
        <f t="shared" si="9"/>
        <v>1.4342920470589484</v>
      </c>
      <c r="AC199" s="7">
        <f t="shared" si="10"/>
        <v>1.1976193247684961</v>
      </c>
      <c r="AD199" s="7">
        <f t="shared" si="11"/>
        <v>26.033214758506936</v>
      </c>
    </row>
    <row r="200" spans="1:30" x14ac:dyDescent="0.25">
      <c r="A200" s="1">
        <v>1</v>
      </c>
      <c r="B200" s="1">
        <v>37</v>
      </c>
      <c r="C200" s="1">
        <v>22</v>
      </c>
      <c r="D200" s="1">
        <v>10.18</v>
      </c>
      <c r="E200" s="7">
        <v>224.46002480000001</v>
      </c>
      <c r="F200" s="7">
        <v>92</v>
      </c>
      <c r="G200" s="1">
        <v>4800</v>
      </c>
      <c r="H200" s="1">
        <v>54</v>
      </c>
      <c r="I200" s="1">
        <v>26</v>
      </c>
      <c r="J200" s="1">
        <v>97</v>
      </c>
      <c r="K200" s="1">
        <v>5.42</v>
      </c>
      <c r="L200" s="1">
        <v>96</v>
      </c>
      <c r="M200" s="1">
        <v>0.2</v>
      </c>
      <c r="N200" s="7">
        <v>1771.58662</v>
      </c>
      <c r="O200" s="1">
        <v>146596557</v>
      </c>
      <c r="P200" s="1">
        <v>2.9</v>
      </c>
      <c r="Q200" s="1">
        <v>3</v>
      </c>
      <c r="R200" s="1">
        <v>0.70899999999999996</v>
      </c>
      <c r="S200" s="1">
        <v>12.1</v>
      </c>
      <c r="T200" s="1">
        <v>0</v>
      </c>
      <c r="U200" s="1">
        <v>0</v>
      </c>
      <c r="V200" s="1">
        <v>0</v>
      </c>
      <c r="W200" s="1">
        <v>0</v>
      </c>
      <c r="X200" s="1">
        <v>1</v>
      </c>
      <c r="Y200" s="1">
        <v>0</v>
      </c>
      <c r="Z200" s="1">
        <v>65</v>
      </c>
      <c r="AA200" s="7">
        <f t="shared" si="8"/>
        <v>74.068801656343851</v>
      </c>
      <c r="AB200" s="7">
        <f t="shared" si="9"/>
        <v>82.243163482104976</v>
      </c>
      <c r="AC200" s="7">
        <f t="shared" si="10"/>
        <v>9.0688016563438509</v>
      </c>
      <c r="AD200" s="7">
        <f t="shared" si="11"/>
        <v>22.068615956111703</v>
      </c>
    </row>
    <row r="201" spans="1:30" x14ac:dyDescent="0.25">
      <c r="A201" s="1">
        <v>1</v>
      </c>
      <c r="B201" s="1">
        <v>69</v>
      </c>
      <c r="C201" s="1">
        <v>0</v>
      </c>
      <c r="D201" s="1">
        <v>9.18</v>
      </c>
      <c r="E201" s="7">
        <v>10019.076300000001</v>
      </c>
      <c r="F201" s="7">
        <v>93</v>
      </c>
      <c r="G201" s="1">
        <v>8</v>
      </c>
      <c r="H201" s="1">
        <v>66.400000000000006</v>
      </c>
      <c r="I201" s="1">
        <v>0</v>
      </c>
      <c r="J201" s="1">
        <v>92</v>
      </c>
      <c r="K201" s="1">
        <v>11.17</v>
      </c>
      <c r="L201" s="1">
        <v>92</v>
      </c>
      <c r="M201" s="1">
        <v>0.1</v>
      </c>
      <c r="N201" s="7">
        <v>42889.881410000002</v>
      </c>
      <c r="O201" s="1">
        <v>1626932</v>
      </c>
      <c r="P201" s="1">
        <v>0.3</v>
      </c>
      <c r="Q201" s="1">
        <v>0.3</v>
      </c>
      <c r="R201" s="1">
        <v>0.90800000000000003</v>
      </c>
      <c r="S201" s="1">
        <v>19.3</v>
      </c>
      <c r="T201" s="1">
        <v>0</v>
      </c>
      <c r="U201" s="1">
        <v>0</v>
      </c>
      <c r="V201" s="1">
        <v>1</v>
      </c>
      <c r="W201" s="1">
        <v>0</v>
      </c>
      <c r="X201" s="1">
        <v>0</v>
      </c>
      <c r="Y201" s="1">
        <v>1</v>
      </c>
      <c r="Z201" s="1">
        <v>81.3</v>
      </c>
      <c r="AA201" s="7">
        <f t="shared" si="8"/>
        <v>82.803452976289478</v>
      </c>
      <c r="AB201" s="7">
        <f t="shared" si="9"/>
        <v>2.2603708519136974</v>
      </c>
      <c r="AC201" s="7">
        <f t="shared" si="10"/>
        <v>1.5034529762894806</v>
      </c>
      <c r="AD201" s="7">
        <f t="shared" si="11"/>
        <v>134.6127955968303</v>
      </c>
    </row>
    <row r="202" spans="1:30" x14ac:dyDescent="0.25">
      <c r="A202" s="1">
        <v>1</v>
      </c>
      <c r="B202" s="1">
        <v>175</v>
      </c>
      <c r="C202" s="1">
        <v>0</v>
      </c>
      <c r="D202" s="1">
        <v>3.83</v>
      </c>
      <c r="E202" s="7">
        <v>0</v>
      </c>
      <c r="F202" s="7">
        <v>94</v>
      </c>
      <c r="G202" s="1">
        <v>0</v>
      </c>
      <c r="H202" s="1">
        <v>5.9</v>
      </c>
      <c r="I202" s="1">
        <v>0</v>
      </c>
      <c r="J202" s="1">
        <v>94</v>
      </c>
      <c r="K202" s="1">
        <v>5.78</v>
      </c>
      <c r="L202" s="1">
        <v>94</v>
      </c>
      <c r="M202" s="1">
        <v>0.2</v>
      </c>
      <c r="N202" s="7">
        <v>4849.9974949999996</v>
      </c>
      <c r="O202" s="1">
        <v>359288</v>
      </c>
      <c r="P202" s="1">
        <v>3.5</v>
      </c>
      <c r="Q202" s="1">
        <v>3.4</v>
      </c>
      <c r="R202" s="1">
        <v>0.70599999999999996</v>
      </c>
      <c r="S202" s="1">
        <v>12.8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71</v>
      </c>
      <c r="AA202" s="7">
        <f t="shared" si="8"/>
        <v>72.538782530300068</v>
      </c>
      <c r="AB202" s="7">
        <f t="shared" si="9"/>
        <v>2.3678516755566803</v>
      </c>
      <c r="AC202" s="7">
        <f t="shared" si="10"/>
        <v>1.5387825303000682</v>
      </c>
      <c r="AD202" s="7">
        <f t="shared" si="11"/>
        <v>1.6959213453332926</v>
      </c>
    </row>
    <row r="203" spans="1:30" x14ac:dyDescent="0.25">
      <c r="A203" s="1">
        <v>1</v>
      </c>
      <c r="B203" s="1">
        <v>141</v>
      </c>
      <c r="C203" s="1">
        <v>0</v>
      </c>
      <c r="D203" s="1">
        <v>10.81</v>
      </c>
      <c r="E203" s="7">
        <v>0</v>
      </c>
      <c r="F203" s="7">
        <v>99</v>
      </c>
      <c r="G203" s="1">
        <v>0</v>
      </c>
      <c r="H203" s="1">
        <v>53.1</v>
      </c>
      <c r="I203" s="1">
        <v>0</v>
      </c>
      <c r="J203" s="1">
        <v>99</v>
      </c>
      <c r="K203" s="1">
        <v>7.4</v>
      </c>
      <c r="L203" s="1">
        <v>99</v>
      </c>
      <c r="M203" s="1">
        <v>0.1</v>
      </c>
      <c r="N203" s="7">
        <v>2327.5832399999999</v>
      </c>
      <c r="O203" s="1">
        <v>1626932</v>
      </c>
      <c r="P203" s="1">
        <v>1.4</v>
      </c>
      <c r="Q203" s="1">
        <v>1.5</v>
      </c>
      <c r="R203" s="1">
        <v>0.78400000000000003</v>
      </c>
      <c r="S203" s="1">
        <v>14</v>
      </c>
      <c r="T203" s="1">
        <v>0</v>
      </c>
      <c r="U203" s="1">
        <v>0</v>
      </c>
      <c r="V203" s="1">
        <v>0</v>
      </c>
      <c r="W203" s="1">
        <v>0</v>
      </c>
      <c r="X203" s="1">
        <v>1</v>
      </c>
      <c r="Y203" s="1">
        <v>1</v>
      </c>
      <c r="Z203" s="1">
        <v>74</v>
      </c>
      <c r="AA203" s="7">
        <f t="shared" si="8"/>
        <v>76.504363729739723</v>
      </c>
      <c r="AB203" s="7">
        <f t="shared" si="9"/>
        <v>6.271837690835854</v>
      </c>
      <c r="AC203" s="7">
        <f t="shared" si="10"/>
        <v>2.5043637297397225</v>
      </c>
      <c r="AD203" s="7">
        <f t="shared" si="11"/>
        <v>18.509574039944088</v>
      </c>
    </row>
    <row r="204" spans="1:30" x14ac:dyDescent="0.25">
      <c r="A204" s="1">
        <v>1</v>
      </c>
      <c r="B204" s="1">
        <v>93</v>
      </c>
      <c r="C204" s="1">
        <v>0</v>
      </c>
      <c r="D204" s="1">
        <v>10.99</v>
      </c>
      <c r="E204" s="7">
        <v>9703.0681210000002</v>
      </c>
      <c r="F204" s="7">
        <v>92</v>
      </c>
      <c r="G204" s="1">
        <v>2</v>
      </c>
      <c r="H204" s="1">
        <v>55.9</v>
      </c>
      <c r="I204" s="1">
        <v>0</v>
      </c>
      <c r="J204" s="1">
        <v>87</v>
      </c>
      <c r="K204" s="1">
        <v>9.99</v>
      </c>
      <c r="L204" s="1">
        <v>87</v>
      </c>
      <c r="M204" s="1">
        <v>0.1</v>
      </c>
      <c r="N204" s="7">
        <v>58487.451000000001</v>
      </c>
      <c r="O204" s="1">
        <v>5461438</v>
      </c>
      <c r="P204" s="1">
        <v>1.2</v>
      </c>
      <c r="Q204" s="1">
        <v>0.9</v>
      </c>
      <c r="R204" s="1">
        <v>0.90400000000000003</v>
      </c>
      <c r="S204" s="1">
        <v>16.7</v>
      </c>
      <c r="T204" s="1">
        <v>0</v>
      </c>
      <c r="U204" s="1">
        <v>0</v>
      </c>
      <c r="V204" s="1">
        <v>0</v>
      </c>
      <c r="W204" s="1">
        <v>0</v>
      </c>
      <c r="X204" s="1">
        <v>1</v>
      </c>
      <c r="Y204" s="1">
        <v>1</v>
      </c>
      <c r="Z204" s="1">
        <v>78.400000000000006</v>
      </c>
      <c r="AA204" s="7">
        <f t="shared" si="8"/>
        <v>82.108246822565604</v>
      </c>
      <c r="AB204" s="7">
        <f t="shared" si="9"/>
        <v>13.751094497067859</v>
      </c>
      <c r="AC204" s="7">
        <f t="shared" si="10"/>
        <v>3.7082468225655987</v>
      </c>
      <c r="AD204" s="7">
        <f t="shared" si="11"/>
        <v>75.729597992040013</v>
      </c>
    </row>
    <row r="205" spans="1:30" x14ac:dyDescent="0.25">
      <c r="A205" s="1">
        <v>1</v>
      </c>
      <c r="B205" s="1">
        <v>232</v>
      </c>
      <c r="C205" s="1">
        <v>1</v>
      </c>
      <c r="D205" s="1">
        <v>7.2</v>
      </c>
      <c r="E205" s="7">
        <v>362.87022710000002</v>
      </c>
      <c r="F205" s="7">
        <v>94</v>
      </c>
      <c r="G205" s="1">
        <v>0</v>
      </c>
      <c r="H205" s="1">
        <v>4.3</v>
      </c>
      <c r="I205" s="1">
        <v>1</v>
      </c>
      <c r="J205" s="1">
        <v>94</v>
      </c>
      <c r="K205" s="1">
        <v>6.45</v>
      </c>
      <c r="L205" s="1">
        <v>94</v>
      </c>
      <c r="M205" s="1">
        <v>1.9</v>
      </c>
      <c r="N205" s="7">
        <v>2327.5832399999999</v>
      </c>
      <c r="O205" s="1">
        <v>747869</v>
      </c>
      <c r="P205" s="1">
        <v>5.7</v>
      </c>
      <c r="Q205" s="1">
        <v>5.5</v>
      </c>
      <c r="R205" s="1">
        <v>0.62</v>
      </c>
      <c r="S205" s="1">
        <v>11.2</v>
      </c>
      <c r="T205" s="1">
        <v>0</v>
      </c>
      <c r="U205" s="1">
        <v>0</v>
      </c>
      <c r="V205" s="1">
        <v>0</v>
      </c>
      <c r="W205" s="1">
        <v>1</v>
      </c>
      <c r="X205" s="1">
        <v>0</v>
      </c>
      <c r="Y205" s="1">
        <v>0</v>
      </c>
      <c r="Z205" s="1">
        <v>65.7</v>
      </c>
      <c r="AA205" s="7">
        <f t="shared" si="8"/>
        <v>68.274939218113118</v>
      </c>
      <c r="AB205" s="7">
        <f t="shared" si="9"/>
        <v>6.6303119769769836</v>
      </c>
      <c r="AC205" s="7">
        <f t="shared" si="10"/>
        <v>2.5749392181131157</v>
      </c>
      <c r="AD205" s="7">
        <f t="shared" si="11"/>
        <v>15.9818015848542</v>
      </c>
    </row>
    <row r="206" spans="1:30" x14ac:dyDescent="0.25">
      <c r="A206" s="1">
        <v>1</v>
      </c>
      <c r="B206" s="1">
        <v>14</v>
      </c>
      <c r="C206" s="1">
        <v>19</v>
      </c>
      <c r="D206" s="1">
        <v>0.54</v>
      </c>
      <c r="E206" s="7">
        <v>22.094550399999999</v>
      </c>
      <c r="F206" s="7">
        <v>98</v>
      </c>
      <c r="G206" s="1">
        <v>982</v>
      </c>
      <c r="H206" s="1">
        <v>54.6</v>
      </c>
      <c r="I206" s="1">
        <v>22</v>
      </c>
      <c r="J206" s="1">
        <v>98</v>
      </c>
      <c r="K206" s="1">
        <v>5.99</v>
      </c>
      <c r="L206" s="1">
        <v>99</v>
      </c>
      <c r="M206" s="1">
        <v>0.1</v>
      </c>
      <c r="N206" s="7">
        <v>339.91615999999999</v>
      </c>
      <c r="O206" s="1">
        <v>32858823</v>
      </c>
      <c r="P206" s="1">
        <v>6.3</v>
      </c>
      <c r="Q206" s="1">
        <v>6.2</v>
      </c>
      <c r="R206" s="1">
        <v>0.61199999999999999</v>
      </c>
      <c r="S206" s="1">
        <v>11.2</v>
      </c>
      <c r="T206" s="1">
        <v>1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73.3</v>
      </c>
      <c r="AA206" s="7">
        <f t="shared" ref="AA206:AA269" si="12">SUMPRODUCT($A$11:$Y$11,A206:Y206)</f>
        <v>69.459422549402731</v>
      </c>
      <c r="AB206" s="7">
        <f t="shared" ref="AB206:AB269" si="13">(Z206-AA206)^2</f>
        <v>14.750035154036194</v>
      </c>
      <c r="AC206" s="7">
        <f t="shared" ref="AC206:AC269" si="14">ABS(Z206-AA206)</f>
        <v>3.8405774505972659</v>
      </c>
      <c r="AD206" s="7">
        <f t="shared" ref="AD206:AD269" si="15">(Z206-$AC$2)^2</f>
        <v>12.976388411201548</v>
      </c>
    </row>
    <row r="207" spans="1:30" x14ac:dyDescent="0.25">
      <c r="A207" s="1">
        <v>1</v>
      </c>
      <c r="B207" s="1">
        <v>75</v>
      </c>
      <c r="C207" s="1">
        <v>2</v>
      </c>
      <c r="D207" s="1">
        <v>8.9700000000000006</v>
      </c>
      <c r="E207" s="7">
        <v>0</v>
      </c>
      <c r="F207" s="7">
        <v>94</v>
      </c>
      <c r="G207" s="1">
        <v>17</v>
      </c>
      <c r="H207" s="1">
        <v>29.1</v>
      </c>
      <c r="I207" s="1">
        <v>2</v>
      </c>
      <c r="J207" s="1">
        <v>95</v>
      </c>
      <c r="K207" s="1">
        <v>6.66</v>
      </c>
      <c r="L207" s="1">
        <v>94</v>
      </c>
      <c r="M207" s="1">
        <v>0.1</v>
      </c>
      <c r="N207" s="7">
        <v>2327.5832399999999</v>
      </c>
      <c r="O207" s="1">
        <v>1626932</v>
      </c>
      <c r="P207" s="1">
        <v>1.5</v>
      </c>
      <c r="Q207" s="1">
        <v>1</v>
      </c>
      <c r="R207" s="1">
        <v>0.68799999999999994</v>
      </c>
      <c r="S207" s="1">
        <v>12.6</v>
      </c>
      <c r="T207" s="1">
        <v>0</v>
      </c>
      <c r="U207" s="1">
        <v>1</v>
      </c>
      <c r="V207" s="1">
        <v>0</v>
      </c>
      <c r="W207" s="1">
        <v>0</v>
      </c>
      <c r="X207" s="1">
        <v>0</v>
      </c>
      <c r="Y207" s="1">
        <v>0</v>
      </c>
      <c r="Z207" s="1">
        <v>86</v>
      </c>
      <c r="AA207" s="7">
        <f t="shared" si="12"/>
        <v>73.256169548627028</v>
      </c>
      <c r="AB207" s="7">
        <f t="shared" si="13"/>
        <v>162.40521457334106</v>
      </c>
      <c r="AC207" s="7">
        <f t="shared" si="14"/>
        <v>12.743830451372972</v>
      </c>
      <c r="AD207" s="7">
        <f t="shared" si="15"/>
        <v>265.76418481838726</v>
      </c>
    </row>
    <row r="208" spans="1:30" x14ac:dyDescent="0.25">
      <c r="A208" s="1">
        <v>1</v>
      </c>
      <c r="B208" s="1">
        <v>11</v>
      </c>
      <c r="C208" s="1">
        <v>1</v>
      </c>
      <c r="D208" s="1">
        <v>12.22</v>
      </c>
      <c r="E208" s="7">
        <v>1657.328352</v>
      </c>
      <c r="F208" s="7">
        <v>7</v>
      </c>
      <c r="G208" s="1">
        <v>0</v>
      </c>
      <c r="H208" s="1">
        <v>5.9</v>
      </c>
      <c r="I208" s="1">
        <v>1</v>
      </c>
      <c r="J208" s="1">
        <v>96</v>
      </c>
      <c r="K208" s="1">
        <v>9.1</v>
      </c>
      <c r="L208" s="1">
        <v>97</v>
      </c>
      <c r="M208" s="1">
        <v>0.1</v>
      </c>
      <c r="N208" s="7">
        <v>11729.14616</v>
      </c>
      <c r="O208" s="1">
        <v>1362722</v>
      </c>
      <c r="P208" s="1">
        <v>0.8</v>
      </c>
      <c r="Q208" s="1">
        <v>0.6</v>
      </c>
      <c r="R208" s="1">
        <v>0.78200000000000003</v>
      </c>
      <c r="S208" s="1">
        <v>15.7</v>
      </c>
      <c r="T208" s="1">
        <v>0</v>
      </c>
      <c r="U208" s="1">
        <v>0</v>
      </c>
      <c r="V208" s="1">
        <v>0</v>
      </c>
      <c r="W208" s="1">
        <v>0</v>
      </c>
      <c r="X208" s="1">
        <v>1</v>
      </c>
      <c r="Y208" s="1">
        <v>1</v>
      </c>
      <c r="Z208" s="1">
        <v>76.900000000000006</v>
      </c>
      <c r="AA208" s="7">
        <f t="shared" si="12"/>
        <v>80.056287025393999</v>
      </c>
      <c r="AB208" s="7">
        <f t="shared" si="13"/>
        <v>9.9621477866704637</v>
      </c>
      <c r="AC208" s="7">
        <f t="shared" si="14"/>
        <v>3.1562870253939934</v>
      </c>
      <c r="AD208" s="7">
        <f t="shared" si="15"/>
        <v>51.872771644734605</v>
      </c>
    </row>
    <row r="209" spans="1:30" x14ac:dyDescent="0.25">
      <c r="A209" s="1">
        <v>1</v>
      </c>
      <c r="B209" s="1">
        <v>137</v>
      </c>
      <c r="C209" s="1">
        <v>0</v>
      </c>
      <c r="D209" s="1">
        <v>0.01</v>
      </c>
      <c r="E209" s="7">
        <v>584.94498859999999</v>
      </c>
      <c r="F209" s="7">
        <v>82</v>
      </c>
      <c r="G209" s="1">
        <v>0</v>
      </c>
      <c r="H209" s="1">
        <v>74.3</v>
      </c>
      <c r="I209" s="1">
        <v>0</v>
      </c>
      <c r="J209" s="1">
        <v>84</v>
      </c>
      <c r="K209" s="1">
        <v>4.9800000000000004</v>
      </c>
      <c r="L209" s="1">
        <v>82</v>
      </c>
      <c r="M209" s="1">
        <v>0.1</v>
      </c>
      <c r="N209" s="7">
        <v>4266.5571739999996</v>
      </c>
      <c r="O209" s="1">
        <v>15328</v>
      </c>
      <c r="P209" s="1">
        <v>0.1</v>
      </c>
      <c r="Q209" s="1">
        <v>0.1</v>
      </c>
      <c r="R209" s="1">
        <v>0.71799999999999997</v>
      </c>
      <c r="S209" s="1">
        <v>14.3</v>
      </c>
      <c r="T209" s="1">
        <v>0</v>
      </c>
      <c r="U209" s="1">
        <v>0</v>
      </c>
      <c r="V209" s="1">
        <v>1</v>
      </c>
      <c r="W209" s="1">
        <v>0</v>
      </c>
      <c r="X209" s="1">
        <v>0</v>
      </c>
      <c r="Y209" s="1">
        <v>0</v>
      </c>
      <c r="Z209" s="1">
        <v>73.2</v>
      </c>
      <c r="AA209" s="7">
        <f t="shared" si="12"/>
        <v>72.840119948650013</v>
      </c>
      <c r="AB209" s="7">
        <f t="shared" si="13"/>
        <v>0.12951365135967113</v>
      </c>
      <c r="AC209" s="7">
        <f t="shared" si="14"/>
        <v>0.35988005134998957</v>
      </c>
      <c r="AD209" s="7">
        <f t="shared" si="15"/>
        <v>12.26593332138123</v>
      </c>
    </row>
    <row r="210" spans="1:30" x14ac:dyDescent="0.25">
      <c r="A210" s="1">
        <v>1</v>
      </c>
      <c r="B210" s="1">
        <v>69</v>
      </c>
      <c r="C210" s="1">
        <v>0</v>
      </c>
      <c r="D210" s="1">
        <v>10.55</v>
      </c>
      <c r="E210" s="7">
        <v>9495.5405759999903</v>
      </c>
      <c r="F210" s="7">
        <v>92</v>
      </c>
      <c r="G210" s="1">
        <v>39</v>
      </c>
      <c r="H210" s="1">
        <v>52.8</v>
      </c>
      <c r="I210" s="1">
        <v>0</v>
      </c>
      <c r="J210" s="1">
        <v>95</v>
      </c>
      <c r="K210" s="1">
        <v>1.96</v>
      </c>
      <c r="L210" s="1">
        <v>93</v>
      </c>
      <c r="M210" s="1">
        <v>0.1</v>
      </c>
      <c r="N210" s="7">
        <v>53255.976309999998</v>
      </c>
      <c r="O210" s="1">
        <v>7389625</v>
      </c>
      <c r="P210" s="1">
        <v>0.6</v>
      </c>
      <c r="Q210" s="1">
        <v>0.4</v>
      </c>
      <c r="R210" s="1">
        <v>0.89500000000000002</v>
      </c>
      <c r="S210" s="1">
        <v>15.1</v>
      </c>
      <c r="T210" s="1">
        <v>0</v>
      </c>
      <c r="U210" s="1">
        <v>0</v>
      </c>
      <c r="V210" s="1">
        <v>0</v>
      </c>
      <c r="W210" s="1">
        <v>0</v>
      </c>
      <c r="X210" s="1">
        <v>1</v>
      </c>
      <c r="Y210" s="1">
        <v>1</v>
      </c>
      <c r="Z210" s="1">
        <v>81</v>
      </c>
      <c r="AA210" s="7">
        <f t="shared" si="12"/>
        <v>81.022839492480472</v>
      </c>
      <c r="AB210" s="7">
        <f t="shared" si="13"/>
        <v>5.2164241676552748E-4</v>
      </c>
      <c r="AC210" s="7">
        <f t="shared" si="14"/>
        <v>2.283949248047179E-2</v>
      </c>
      <c r="AD210" s="7">
        <f t="shared" si="15"/>
        <v>127.74143032736927</v>
      </c>
    </row>
    <row r="211" spans="1:30" x14ac:dyDescent="0.25">
      <c r="A211" s="1">
        <v>1</v>
      </c>
      <c r="B211" s="1">
        <v>94</v>
      </c>
      <c r="C211" s="1">
        <v>0</v>
      </c>
      <c r="D211" s="1">
        <v>10.26</v>
      </c>
      <c r="E211" s="7">
        <v>678.88112000000001</v>
      </c>
      <c r="F211" s="7">
        <v>92</v>
      </c>
      <c r="G211" s="1">
        <v>5</v>
      </c>
      <c r="H211" s="1">
        <v>59.4</v>
      </c>
      <c r="I211" s="1">
        <v>0</v>
      </c>
      <c r="J211" s="1">
        <v>97</v>
      </c>
      <c r="K211" s="1">
        <v>8.35</v>
      </c>
      <c r="L211" s="1">
        <v>99</v>
      </c>
      <c r="M211" s="1">
        <v>0.1</v>
      </c>
      <c r="N211" s="7">
        <v>5341.3148700000002</v>
      </c>
      <c r="O211" s="1">
        <v>5313399</v>
      </c>
      <c r="P211" s="1">
        <v>0.9</v>
      </c>
      <c r="Q211" s="1">
        <v>0.8</v>
      </c>
      <c r="R211" s="1">
        <v>0.876</v>
      </c>
      <c r="S211" s="1">
        <v>17.100000000000001</v>
      </c>
      <c r="T211" s="1">
        <v>0</v>
      </c>
      <c r="U211" s="1">
        <v>0</v>
      </c>
      <c r="V211" s="1">
        <v>0</v>
      </c>
      <c r="W211" s="1">
        <v>0</v>
      </c>
      <c r="X211" s="1">
        <v>1</v>
      </c>
      <c r="Y211" s="1">
        <v>0</v>
      </c>
      <c r="Z211" s="1">
        <v>79.599999999999994</v>
      </c>
      <c r="AA211" s="7">
        <f t="shared" si="12"/>
        <v>77.545298603031</v>
      </c>
      <c r="AB211" s="7">
        <f t="shared" si="13"/>
        <v>4.2217978307063362</v>
      </c>
      <c r="AC211" s="7">
        <f t="shared" si="14"/>
        <v>2.0547013969689942</v>
      </c>
      <c r="AD211" s="7">
        <f t="shared" si="15"/>
        <v>98.055059069884123</v>
      </c>
    </row>
    <row r="212" spans="1:30" x14ac:dyDescent="0.25">
      <c r="A212" s="1">
        <v>1</v>
      </c>
      <c r="B212" s="1">
        <v>75</v>
      </c>
      <c r="C212" s="1">
        <v>0</v>
      </c>
      <c r="D212" s="1">
        <v>13.59</v>
      </c>
      <c r="E212" s="7">
        <v>9797.5526609999997</v>
      </c>
      <c r="F212" s="7">
        <v>92</v>
      </c>
      <c r="G212" s="1">
        <v>64</v>
      </c>
      <c r="H212" s="1">
        <v>56.6</v>
      </c>
      <c r="I212" s="1">
        <v>0</v>
      </c>
      <c r="J212" s="1">
        <v>92</v>
      </c>
      <c r="K212" s="1">
        <v>7.57</v>
      </c>
      <c r="L212" s="1">
        <v>92</v>
      </c>
      <c r="M212" s="1">
        <v>0.1</v>
      </c>
      <c r="N212" s="7">
        <v>61388.174570000003</v>
      </c>
      <c r="O212" s="1">
        <v>4398942</v>
      </c>
      <c r="P212" s="1">
        <v>0.3</v>
      </c>
      <c r="Q212" s="1">
        <v>0.2</v>
      </c>
      <c r="R212" s="1">
        <v>0.90200000000000002</v>
      </c>
      <c r="S212" s="1">
        <v>17.600000000000001</v>
      </c>
      <c r="T212" s="1">
        <v>0</v>
      </c>
      <c r="U212" s="1">
        <v>0</v>
      </c>
      <c r="V212" s="1">
        <v>0</v>
      </c>
      <c r="W212" s="1">
        <v>0</v>
      </c>
      <c r="X212" s="1">
        <v>1</v>
      </c>
      <c r="Y212" s="1">
        <v>1</v>
      </c>
      <c r="Z212" s="1">
        <v>79.5</v>
      </c>
      <c r="AA212" s="7">
        <f t="shared" si="12"/>
        <v>83.116817395274751</v>
      </c>
      <c r="AB212" s="7">
        <f t="shared" si="13"/>
        <v>13.081368070762034</v>
      </c>
      <c r="AC212" s="7">
        <f t="shared" si="14"/>
        <v>3.6168173952747509</v>
      </c>
      <c r="AD212" s="7">
        <f t="shared" si="15"/>
        <v>96.084603980063875</v>
      </c>
    </row>
    <row r="213" spans="1:30" x14ac:dyDescent="0.25">
      <c r="A213" s="1">
        <v>1</v>
      </c>
      <c r="B213" s="1">
        <v>19</v>
      </c>
      <c r="C213" s="1">
        <v>0</v>
      </c>
      <c r="D213" s="1">
        <v>8.4600000000000009</v>
      </c>
      <c r="E213" s="7">
        <v>327.16181280000001</v>
      </c>
      <c r="F213" s="7">
        <v>93</v>
      </c>
      <c r="G213" s="1">
        <v>0</v>
      </c>
      <c r="H213" s="1">
        <v>49.9</v>
      </c>
      <c r="I213" s="1">
        <v>0</v>
      </c>
      <c r="J213" s="1">
        <v>93</v>
      </c>
      <c r="K213" s="1">
        <v>6.21</v>
      </c>
      <c r="L213" s="1">
        <v>93</v>
      </c>
      <c r="M213" s="1">
        <v>0.1</v>
      </c>
      <c r="N213" s="7">
        <v>16523.32388</v>
      </c>
      <c r="O213" s="1">
        <v>1626932</v>
      </c>
      <c r="P213" s="1">
        <v>3.8</v>
      </c>
      <c r="Q213" s="1">
        <v>3.8</v>
      </c>
      <c r="R213" s="1">
        <v>0.77900000000000003</v>
      </c>
      <c r="S213" s="1">
        <v>15.5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74.599999999999994</v>
      </c>
      <c r="AA213" s="7">
        <f t="shared" si="12"/>
        <v>78.225725860859299</v>
      </c>
      <c r="AB213" s="7">
        <f t="shared" si="13"/>
        <v>13.145888018103946</v>
      </c>
      <c r="AC213" s="7">
        <f t="shared" si="14"/>
        <v>3.6257258608593048</v>
      </c>
      <c r="AD213" s="7">
        <f t="shared" si="15"/>
        <v>24.032304578866192</v>
      </c>
    </row>
    <row r="214" spans="1:30" x14ac:dyDescent="0.25">
      <c r="A214" s="1">
        <v>1</v>
      </c>
      <c r="B214" s="1">
        <v>164</v>
      </c>
      <c r="C214" s="1">
        <v>0</v>
      </c>
      <c r="D214" s="1">
        <v>1.58</v>
      </c>
      <c r="E214" s="7">
        <v>0</v>
      </c>
      <c r="F214" s="7">
        <v>81</v>
      </c>
      <c r="G214" s="1">
        <v>140</v>
      </c>
      <c r="H214" s="1">
        <v>68.7</v>
      </c>
      <c r="I214" s="1">
        <v>0</v>
      </c>
      <c r="J214" s="1">
        <v>76</v>
      </c>
      <c r="K214" s="1">
        <v>13.71</v>
      </c>
      <c r="L214" s="1">
        <v>77</v>
      </c>
      <c r="M214" s="1">
        <v>0.1</v>
      </c>
      <c r="N214" s="7">
        <v>2327.5832399999999</v>
      </c>
      <c r="O214" s="1">
        <v>1626932</v>
      </c>
      <c r="P214" s="1">
        <v>0.2</v>
      </c>
      <c r="Q214" s="1">
        <v>0.2</v>
      </c>
      <c r="R214" s="1">
        <v>0.63900000000000001</v>
      </c>
      <c r="S214" s="1">
        <v>11.7</v>
      </c>
      <c r="T214" s="1">
        <v>0</v>
      </c>
      <c r="U214" s="1">
        <v>0</v>
      </c>
      <c r="V214" s="1">
        <v>1</v>
      </c>
      <c r="W214" s="1">
        <v>0</v>
      </c>
      <c r="X214" s="1">
        <v>0</v>
      </c>
      <c r="Y214" s="1">
        <v>0</v>
      </c>
      <c r="Z214" s="1">
        <v>69.400000000000006</v>
      </c>
      <c r="AA214" s="7">
        <f t="shared" si="12"/>
        <v>70.620282746711382</v>
      </c>
      <c r="AB214" s="7">
        <f t="shared" si="13"/>
        <v>1.4890899819214611</v>
      </c>
      <c r="AC214" s="7">
        <f t="shared" si="14"/>
        <v>1.2202827467113764</v>
      </c>
      <c r="AD214" s="7">
        <f t="shared" si="15"/>
        <v>8.8639908207531995E-2</v>
      </c>
    </row>
    <row r="215" spans="1:30" x14ac:dyDescent="0.25">
      <c r="A215" s="1">
        <v>1</v>
      </c>
      <c r="B215" s="1">
        <v>13</v>
      </c>
      <c r="C215" s="1">
        <v>0</v>
      </c>
      <c r="D215" s="1">
        <v>3.83</v>
      </c>
      <c r="E215" s="7">
        <v>0</v>
      </c>
      <c r="F215" s="7">
        <v>99</v>
      </c>
      <c r="G215" s="1">
        <v>0</v>
      </c>
      <c r="H215" s="1">
        <v>47.7</v>
      </c>
      <c r="I215" s="1">
        <v>0</v>
      </c>
      <c r="J215" s="1">
        <v>86</v>
      </c>
      <c r="K215" s="1">
        <v>5.78</v>
      </c>
      <c r="L215" s="1">
        <v>99</v>
      </c>
      <c r="M215" s="1">
        <v>0.2</v>
      </c>
      <c r="N215" s="7">
        <v>13566.954100000001</v>
      </c>
      <c r="O215" s="1">
        <v>1626932</v>
      </c>
      <c r="P215" s="1">
        <v>3.3</v>
      </c>
      <c r="Q215" s="1">
        <v>3.3</v>
      </c>
      <c r="R215" s="1">
        <v>0.78400000000000003</v>
      </c>
      <c r="S215" s="1">
        <v>13.9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76.400000000000006</v>
      </c>
      <c r="AA215" s="7">
        <f t="shared" si="12"/>
        <v>77.32709010268276</v>
      </c>
      <c r="AB215" s="7">
        <f t="shared" si="13"/>
        <v>0.85949605849232025</v>
      </c>
      <c r="AC215" s="7">
        <f t="shared" si="14"/>
        <v>0.92709010268275449</v>
      </c>
      <c r="AD215" s="7">
        <f t="shared" si="15"/>
        <v>44.920496195632801</v>
      </c>
    </row>
    <row r="216" spans="1:30" x14ac:dyDescent="0.25">
      <c r="A216" s="1">
        <v>1</v>
      </c>
      <c r="B216" s="1">
        <v>411</v>
      </c>
      <c r="C216" s="1">
        <v>94</v>
      </c>
      <c r="D216" s="1">
        <v>4.4000000000000004</v>
      </c>
      <c r="E216" s="7">
        <v>0</v>
      </c>
      <c r="F216" s="7">
        <v>83</v>
      </c>
      <c r="G216" s="1">
        <v>7726</v>
      </c>
      <c r="H216" s="1">
        <v>19.100000000000001</v>
      </c>
      <c r="I216" s="1">
        <v>141</v>
      </c>
      <c r="J216" s="1">
        <v>88</v>
      </c>
      <c r="K216" s="1">
        <v>4.72</v>
      </c>
      <c r="L216" s="1">
        <v>83</v>
      </c>
      <c r="M216" s="1">
        <v>8.5</v>
      </c>
      <c r="N216" s="7">
        <v>2327.5832399999999</v>
      </c>
      <c r="O216" s="1">
        <v>1626932</v>
      </c>
      <c r="P216" s="1">
        <v>7.5</v>
      </c>
      <c r="Q216" s="1">
        <v>7.4</v>
      </c>
      <c r="R216" s="1">
        <v>0.68799999999999994</v>
      </c>
      <c r="S216" s="1">
        <v>12.6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54.5</v>
      </c>
      <c r="AA216" s="7">
        <f t="shared" si="12"/>
        <v>58.12641753764138</v>
      </c>
      <c r="AB216" s="7">
        <f t="shared" si="13"/>
        <v>13.150904157312972</v>
      </c>
      <c r="AC216" s="7">
        <f t="shared" si="14"/>
        <v>3.6264175376413803</v>
      </c>
      <c r="AD216" s="7">
        <f t="shared" si="15"/>
        <v>230.97083152497393</v>
      </c>
    </row>
    <row r="217" spans="1:30" x14ac:dyDescent="0.25">
      <c r="A217" s="1">
        <v>1</v>
      </c>
      <c r="B217" s="1">
        <v>397</v>
      </c>
      <c r="C217" s="1">
        <v>57</v>
      </c>
      <c r="D217" s="1">
        <v>3.83</v>
      </c>
      <c r="E217" s="7">
        <v>0</v>
      </c>
      <c r="F217" s="7">
        <v>83</v>
      </c>
      <c r="G217" s="1">
        <v>65</v>
      </c>
      <c r="H217" s="1">
        <v>28</v>
      </c>
      <c r="I217" s="1">
        <v>79</v>
      </c>
      <c r="J217" s="1">
        <v>81</v>
      </c>
      <c r="K217" s="1">
        <v>5.78</v>
      </c>
      <c r="L217" s="1">
        <v>83</v>
      </c>
      <c r="M217" s="1">
        <v>1.9</v>
      </c>
      <c r="N217" s="7">
        <v>2327.5832399999999</v>
      </c>
      <c r="O217" s="1">
        <v>1626932</v>
      </c>
      <c r="P217" s="1">
        <v>5.5</v>
      </c>
      <c r="Q217" s="1">
        <v>5.5</v>
      </c>
      <c r="R217" s="1">
        <v>0.68799999999999994</v>
      </c>
      <c r="S217" s="1">
        <v>12.6</v>
      </c>
      <c r="T217" s="1">
        <v>1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53.3</v>
      </c>
      <c r="AA217" s="7">
        <f t="shared" si="12"/>
        <v>61.968022863438478</v>
      </c>
      <c r="AB217" s="7">
        <f t="shared" si="13"/>
        <v>75.134620361092232</v>
      </c>
      <c r="AC217" s="7">
        <f t="shared" si="14"/>
        <v>8.6680228634384804</v>
      </c>
      <c r="AD217" s="7">
        <f t="shared" si="15"/>
        <v>268.88537044712967</v>
      </c>
    </row>
    <row r="218" spans="1:30" x14ac:dyDescent="0.25">
      <c r="A218" s="1">
        <v>1</v>
      </c>
      <c r="B218" s="1">
        <v>175</v>
      </c>
      <c r="C218" s="1">
        <v>55</v>
      </c>
      <c r="D218" s="1">
        <v>0.18</v>
      </c>
      <c r="E218" s="7">
        <v>0</v>
      </c>
      <c r="F218" s="7">
        <v>98</v>
      </c>
      <c r="G218" s="1">
        <v>953</v>
      </c>
      <c r="H218" s="1">
        <v>54.2</v>
      </c>
      <c r="I218" s="1">
        <v>66</v>
      </c>
      <c r="J218" s="1">
        <v>98</v>
      </c>
      <c r="K218" s="1">
        <v>5.24</v>
      </c>
      <c r="L218" s="1">
        <v>98</v>
      </c>
      <c r="M218" s="1">
        <v>0.1</v>
      </c>
      <c r="N218" s="7">
        <v>2327.5832399999999</v>
      </c>
      <c r="O218" s="1">
        <v>1626932</v>
      </c>
      <c r="P218" s="1">
        <v>3.2</v>
      </c>
      <c r="Q218" s="1">
        <v>3.1</v>
      </c>
      <c r="R218" s="1">
        <v>0.63600000000000001</v>
      </c>
      <c r="S218" s="1">
        <v>11.5</v>
      </c>
      <c r="T218" s="1">
        <v>1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69.5</v>
      </c>
      <c r="AA218" s="7">
        <f t="shared" si="12"/>
        <v>67.633283860087943</v>
      </c>
      <c r="AB218" s="7">
        <f t="shared" si="13"/>
        <v>3.4846291470081714</v>
      </c>
      <c r="AC218" s="7">
        <f t="shared" si="14"/>
        <v>1.8667161399120573</v>
      </c>
      <c r="AD218" s="7">
        <f t="shared" si="15"/>
        <v>3.909499802789522E-2</v>
      </c>
    </row>
    <row r="219" spans="1:30" x14ac:dyDescent="0.25">
      <c r="A219" s="1">
        <v>1</v>
      </c>
      <c r="B219" s="1">
        <v>355</v>
      </c>
      <c r="C219" s="1">
        <v>15</v>
      </c>
      <c r="D219" s="1">
        <v>1.01</v>
      </c>
      <c r="E219" s="7">
        <v>3.989928468</v>
      </c>
      <c r="F219" s="7">
        <v>92</v>
      </c>
      <c r="G219" s="1">
        <v>61</v>
      </c>
      <c r="H219" s="1">
        <v>18.399999999999999</v>
      </c>
      <c r="I219" s="1">
        <v>22</v>
      </c>
      <c r="J219" s="1">
        <v>71</v>
      </c>
      <c r="K219" s="1">
        <v>5.6</v>
      </c>
      <c r="L219" s="1">
        <v>71</v>
      </c>
      <c r="M219" s="1">
        <v>5.0999999999999996</v>
      </c>
      <c r="N219" s="7">
        <v>349.99372529999999</v>
      </c>
      <c r="O219" s="1">
        <v>5534598</v>
      </c>
      <c r="P219" s="1">
        <v>8.6</v>
      </c>
      <c r="Q219" s="1">
        <v>8.5</v>
      </c>
      <c r="R219" s="1">
        <v>0.432</v>
      </c>
      <c r="S219" s="1">
        <v>10</v>
      </c>
      <c r="T219" s="1">
        <v>1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54.9</v>
      </c>
      <c r="AA219" s="7">
        <f t="shared" si="12"/>
        <v>57.511481562995463</v>
      </c>
      <c r="AB219" s="7">
        <f t="shared" si="13"/>
        <v>6.819835953865236</v>
      </c>
      <c r="AC219" s="7">
        <f t="shared" si="14"/>
        <v>2.6114815629954649</v>
      </c>
      <c r="AD219" s="7">
        <f t="shared" si="15"/>
        <v>218.97265188425541</v>
      </c>
    </row>
    <row r="220" spans="1:30" x14ac:dyDescent="0.25">
      <c r="A220" s="1">
        <v>1</v>
      </c>
      <c r="B220" s="1">
        <v>364</v>
      </c>
      <c r="C220" s="1">
        <v>46</v>
      </c>
      <c r="D220" s="1">
        <v>0.5</v>
      </c>
      <c r="E220" s="7">
        <v>43.573289080000002</v>
      </c>
      <c r="F220" s="7">
        <v>39</v>
      </c>
      <c r="G220" s="1">
        <v>194</v>
      </c>
      <c r="H220" s="1">
        <v>17.100000000000001</v>
      </c>
      <c r="I220" s="1">
        <v>80</v>
      </c>
      <c r="J220" s="1">
        <v>43</v>
      </c>
      <c r="K220" s="1">
        <v>2.95</v>
      </c>
      <c r="L220" s="1">
        <v>39</v>
      </c>
      <c r="M220" s="1">
        <v>4.0999999999999996</v>
      </c>
      <c r="N220" s="7">
        <v>896.56973410000001</v>
      </c>
      <c r="O220" s="1">
        <v>1188722</v>
      </c>
      <c r="P220" s="1">
        <v>9.4</v>
      </c>
      <c r="Q220" s="1">
        <v>9.3000000000000007</v>
      </c>
      <c r="R220" s="1">
        <v>0.36</v>
      </c>
      <c r="S220" s="1">
        <v>6.7</v>
      </c>
      <c r="T220" s="1">
        <v>1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51.2</v>
      </c>
      <c r="AA220" s="7">
        <f t="shared" si="12"/>
        <v>53.057710707556225</v>
      </c>
      <c r="AB220" s="7">
        <f t="shared" si="13"/>
        <v>3.4510890729690407</v>
      </c>
      <c r="AC220" s="7">
        <f t="shared" si="14"/>
        <v>1.8577107075562225</v>
      </c>
      <c r="AD220" s="7">
        <f t="shared" si="15"/>
        <v>342.16581356090194</v>
      </c>
    </row>
    <row r="221" spans="1:30" x14ac:dyDescent="0.25">
      <c r="A221" s="1">
        <v>1</v>
      </c>
      <c r="B221" s="1">
        <v>154</v>
      </c>
      <c r="C221" s="1">
        <v>6</v>
      </c>
      <c r="D221" s="1">
        <v>0.85</v>
      </c>
      <c r="E221" s="7">
        <v>105.6337264</v>
      </c>
      <c r="F221" s="7">
        <v>52</v>
      </c>
      <c r="G221" s="1">
        <v>222</v>
      </c>
      <c r="H221" s="1">
        <v>45.3</v>
      </c>
      <c r="I221" s="1">
        <v>7</v>
      </c>
      <c r="J221" s="1">
        <v>8</v>
      </c>
      <c r="K221" s="1">
        <v>6.17</v>
      </c>
      <c r="L221" s="1">
        <v>78</v>
      </c>
      <c r="M221" s="1">
        <v>0.1</v>
      </c>
      <c r="N221" s="7">
        <v>2473.8577599999999</v>
      </c>
      <c r="O221" s="1">
        <v>848455</v>
      </c>
      <c r="P221" s="1">
        <v>2.9</v>
      </c>
      <c r="Q221" s="1">
        <v>2.9</v>
      </c>
      <c r="R221" s="1">
        <v>0.68200000000000005</v>
      </c>
      <c r="S221" s="1">
        <v>10.7</v>
      </c>
      <c r="T221" s="1">
        <v>0</v>
      </c>
      <c r="U221" s="1">
        <v>1</v>
      </c>
      <c r="V221" s="1">
        <v>0</v>
      </c>
      <c r="W221" s="1">
        <v>0</v>
      </c>
      <c r="X221" s="1">
        <v>0</v>
      </c>
      <c r="Y221" s="1">
        <v>0</v>
      </c>
      <c r="Z221" s="1">
        <v>69.2</v>
      </c>
      <c r="AA221" s="7">
        <f t="shared" si="12"/>
        <v>68.754507777822624</v>
      </c>
      <c r="AB221" s="7">
        <f t="shared" si="13"/>
        <v>0.19846332002053876</v>
      </c>
      <c r="AC221" s="7">
        <f t="shared" si="14"/>
        <v>0.44549222217737849</v>
      </c>
      <c r="AD221" s="7">
        <f t="shared" si="15"/>
        <v>0.24772972856681288</v>
      </c>
    </row>
    <row r="222" spans="1:30" x14ac:dyDescent="0.25">
      <c r="A222" s="1">
        <v>1</v>
      </c>
      <c r="B222" s="1">
        <v>82</v>
      </c>
      <c r="C222" s="1">
        <v>0</v>
      </c>
      <c r="D222" s="1">
        <v>1.37</v>
      </c>
      <c r="E222" s="7">
        <v>5484.1433079999997</v>
      </c>
      <c r="F222" s="7">
        <v>97</v>
      </c>
      <c r="G222" s="1">
        <v>0</v>
      </c>
      <c r="H222" s="1">
        <v>65.2</v>
      </c>
      <c r="I222" s="1">
        <v>0</v>
      </c>
      <c r="J222" s="1">
        <v>98</v>
      </c>
      <c r="K222" s="1">
        <v>1.87</v>
      </c>
      <c r="L222" s="1">
        <v>97</v>
      </c>
      <c r="M222" s="1">
        <v>0.1</v>
      </c>
      <c r="N222" s="7">
        <v>82967.372279999996</v>
      </c>
      <c r="O222" s="1">
        <v>1626932</v>
      </c>
      <c r="P222" s="1">
        <v>5</v>
      </c>
      <c r="Q222" s="1">
        <v>4.5</v>
      </c>
      <c r="R222" s="1">
        <v>0.82499999999999996</v>
      </c>
      <c r="S222" s="1">
        <v>11.7</v>
      </c>
      <c r="T222" s="1">
        <v>0</v>
      </c>
      <c r="U222" s="1">
        <v>1</v>
      </c>
      <c r="V222" s="1">
        <v>0</v>
      </c>
      <c r="W222" s="1">
        <v>0</v>
      </c>
      <c r="X222" s="1">
        <v>0</v>
      </c>
      <c r="Y222" s="1">
        <v>0</v>
      </c>
      <c r="Z222" s="1">
        <v>76.8</v>
      </c>
      <c r="AA222" s="7">
        <f t="shared" si="12"/>
        <v>77.687281642483015</v>
      </c>
      <c r="AB222" s="7">
        <f t="shared" si="13"/>
        <v>0.78726871308736157</v>
      </c>
      <c r="AC222" s="7">
        <f t="shared" si="14"/>
        <v>0.88728164248301766</v>
      </c>
      <c r="AD222" s="7">
        <f t="shared" si="15"/>
        <v>50.442316554914122</v>
      </c>
    </row>
    <row r="223" spans="1:30" x14ac:dyDescent="0.25">
      <c r="A223" s="1">
        <v>1</v>
      </c>
      <c r="B223" s="1">
        <v>394</v>
      </c>
      <c r="C223" s="1">
        <v>29</v>
      </c>
      <c r="D223" s="1">
        <v>0.01</v>
      </c>
      <c r="E223" s="7">
        <v>55.831076250000002</v>
      </c>
      <c r="F223" s="7">
        <v>89</v>
      </c>
      <c r="G223" s="1">
        <v>1</v>
      </c>
      <c r="H223" s="1">
        <v>18.8</v>
      </c>
      <c r="I223" s="1">
        <v>42</v>
      </c>
      <c r="J223" s="1">
        <v>89</v>
      </c>
      <c r="K223" s="1">
        <v>1.96</v>
      </c>
      <c r="L223" s="1">
        <v>89</v>
      </c>
      <c r="M223" s="1">
        <v>6.3</v>
      </c>
      <c r="N223" s="7">
        <v>332.92233900000002</v>
      </c>
      <c r="O223" s="1">
        <v>16577147</v>
      </c>
      <c r="P223" s="1">
        <v>6.5</v>
      </c>
      <c r="Q223" s="1">
        <v>6.4</v>
      </c>
      <c r="R223" s="1">
        <v>0.45900000000000002</v>
      </c>
      <c r="S223" s="1">
        <v>10.7</v>
      </c>
      <c r="T223" s="1">
        <v>1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56.7</v>
      </c>
      <c r="AA223" s="7">
        <f t="shared" si="12"/>
        <v>58.080360129156198</v>
      </c>
      <c r="AB223" s="7">
        <f t="shared" si="13"/>
        <v>1.9053940861641063</v>
      </c>
      <c r="AC223" s="7">
        <f t="shared" si="14"/>
        <v>1.3803601291561947</v>
      </c>
      <c r="AD223" s="7">
        <f t="shared" si="15"/>
        <v>168.94084350102176</v>
      </c>
    </row>
    <row r="224" spans="1:30" x14ac:dyDescent="0.25">
      <c r="A224" s="1">
        <v>1</v>
      </c>
      <c r="B224" s="1">
        <v>61</v>
      </c>
      <c r="C224" s="1">
        <v>0</v>
      </c>
      <c r="D224" s="1">
        <v>3.83</v>
      </c>
      <c r="E224" s="7">
        <v>0</v>
      </c>
      <c r="F224" s="7">
        <v>99</v>
      </c>
      <c r="G224" s="1">
        <v>0</v>
      </c>
      <c r="H224" s="1">
        <v>27.4</v>
      </c>
      <c r="I224" s="1">
        <v>0</v>
      </c>
      <c r="J224" s="1">
        <v>99</v>
      </c>
      <c r="K224" s="1">
        <v>5.78</v>
      </c>
      <c r="L224" s="1">
        <v>99</v>
      </c>
      <c r="M224" s="1">
        <v>0.1</v>
      </c>
      <c r="N224" s="7">
        <v>8395.7851979999996</v>
      </c>
      <c r="O224" s="1">
        <v>49163</v>
      </c>
      <c r="P224" s="1">
        <v>13.6</v>
      </c>
      <c r="Q224" s="1">
        <v>13.6</v>
      </c>
      <c r="R224" s="1">
        <v>0.70099999999999996</v>
      </c>
      <c r="S224" s="1">
        <v>12.7</v>
      </c>
      <c r="T224" s="1">
        <v>0</v>
      </c>
      <c r="U224" s="1">
        <v>1</v>
      </c>
      <c r="V224" s="1">
        <v>0</v>
      </c>
      <c r="W224" s="1">
        <v>0</v>
      </c>
      <c r="X224" s="1">
        <v>0</v>
      </c>
      <c r="Y224" s="1">
        <v>0</v>
      </c>
      <c r="Z224" s="1">
        <v>78.5</v>
      </c>
      <c r="AA224" s="7">
        <f t="shared" si="12"/>
        <v>72.925513234295565</v>
      </c>
      <c r="AB224" s="7">
        <f t="shared" si="13"/>
        <v>31.074902701013894</v>
      </c>
      <c r="AC224" s="7">
        <f t="shared" si="14"/>
        <v>5.5744867657044352</v>
      </c>
      <c r="AD224" s="7">
        <f t="shared" si="15"/>
        <v>77.480053081860277</v>
      </c>
    </row>
    <row r="225" spans="1:30" x14ac:dyDescent="0.25">
      <c r="A225" s="1">
        <v>1</v>
      </c>
      <c r="B225" s="1">
        <v>123</v>
      </c>
      <c r="C225" s="1">
        <v>4</v>
      </c>
      <c r="D225" s="1">
        <v>3.83</v>
      </c>
      <c r="E225" s="7">
        <v>0</v>
      </c>
      <c r="F225" s="7">
        <v>99</v>
      </c>
      <c r="G225" s="1">
        <v>1318</v>
      </c>
      <c r="H225" s="1">
        <v>4.5999999999999996</v>
      </c>
      <c r="I225" s="1">
        <v>4</v>
      </c>
      <c r="J225" s="1">
        <v>99</v>
      </c>
      <c r="K225" s="1">
        <v>5.78</v>
      </c>
      <c r="L225" s="1">
        <v>99</v>
      </c>
      <c r="M225" s="1">
        <v>0.1</v>
      </c>
      <c r="N225" s="7">
        <v>9643.6446830000004</v>
      </c>
      <c r="O225" s="1">
        <v>3723155</v>
      </c>
      <c r="P225" s="1">
        <v>7.5</v>
      </c>
      <c r="Q225" s="1">
        <v>7.3</v>
      </c>
      <c r="R225" s="1">
        <v>0.78700000000000003</v>
      </c>
      <c r="S225" s="1">
        <v>13.1</v>
      </c>
      <c r="T225" s="1">
        <v>0</v>
      </c>
      <c r="U225" s="1">
        <v>1</v>
      </c>
      <c r="V225" s="1">
        <v>0</v>
      </c>
      <c r="W225" s="1">
        <v>0</v>
      </c>
      <c r="X225" s="1">
        <v>0</v>
      </c>
      <c r="Y225" s="1">
        <v>0</v>
      </c>
      <c r="Z225" s="1">
        <v>75</v>
      </c>
      <c r="AA225" s="7">
        <f t="shared" si="12"/>
        <v>72.709556026837049</v>
      </c>
      <c r="AB225" s="7">
        <f t="shared" si="13"/>
        <v>5.2461335941984846</v>
      </c>
      <c r="AC225" s="7">
        <f t="shared" si="14"/>
        <v>2.2904439731629509</v>
      </c>
      <c r="AD225" s="7">
        <f t="shared" si="15"/>
        <v>28.114124938147686</v>
      </c>
    </row>
    <row r="226" spans="1:30" x14ac:dyDescent="0.25">
      <c r="A226" s="1">
        <v>1</v>
      </c>
      <c r="B226" s="1">
        <v>189</v>
      </c>
      <c r="C226" s="1">
        <v>143</v>
      </c>
      <c r="D226" s="1">
        <v>0.08</v>
      </c>
      <c r="E226" s="7">
        <v>125.7980678</v>
      </c>
      <c r="F226" s="7">
        <v>82</v>
      </c>
      <c r="G226" s="1">
        <v>20818</v>
      </c>
      <c r="H226" s="1">
        <v>22.1</v>
      </c>
      <c r="I226" s="1">
        <v>174</v>
      </c>
      <c r="J226" s="1">
        <v>85</v>
      </c>
      <c r="K226" s="1">
        <v>2.83</v>
      </c>
      <c r="L226" s="1">
        <v>78</v>
      </c>
      <c r="M226" s="1">
        <v>0.3</v>
      </c>
      <c r="N226" s="7">
        <v>2254.4456599999999</v>
      </c>
      <c r="O226" s="1">
        <v>23934478</v>
      </c>
      <c r="P226" s="1">
        <v>1.7</v>
      </c>
      <c r="Q226" s="1">
        <v>1.6</v>
      </c>
      <c r="R226" s="1">
        <v>0.64500000000000002</v>
      </c>
      <c r="S226" s="1">
        <v>11.7</v>
      </c>
      <c r="T226" s="1">
        <v>0</v>
      </c>
      <c r="U226" s="1">
        <v>1</v>
      </c>
      <c r="V226" s="1">
        <v>0</v>
      </c>
      <c r="W226" s="1">
        <v>0</v>
      </c>
      <c r="X226" s="1">
        <v>0</v>
      </c>
      <c r="Y226" s="1">
        <v>0</v>
      </c>
      <c r="Z226" s="1">
        <v>67.900000000000006</v>
      </c>
      <c r="AA226" s="7">
        <f t="shared" si="12"/>
        <v>70.088824590330901</v>
      </c>
      <c r="AB226" s="7">
        <f t="shared" si="13"/>
        <v>4.790953087237213</v>
      </c>
      <c r="AC226" s="7">
        <f t="shared" si="14"/>
        <v>2.1888245903308956</v>
      </c>
      <c r="AD226" s="7">
        <f t="shared" si="15"/>
        <v>3.2318135609021175</v>
      </c>
    </row>
    <row r="227" spans="1:30" x14ac:dyDescent="0.25">
      <c r="A227" s="1">
        <v>1</v>
      </c>
      <c r="B227" s="1">
        <v>172</v>
      </c>
      <c r="C227" s="1">
        <v>22</v>
      </c>
      <c r="D227" s="1">
        <v>0.27</v>
      </c>
      <c r="E227" s="7">
        <v>112.12290280000001</v>
      </c>
      <c r="F227" s="7">
        <v>92</v>
      </c>
      <c r="G227" s="1">
        <v>2359</v>
      </c>
      <c r="H227" s="1">
        <v>16.899999999999999</v>
      </c>
      <c r="I227" s="1">
        <v>27</v>
      </c>
      <c r="J227" s="1">
        <v>92</v>
      </c>
      <c r="K227" s="1">
        <v>6.73</v>
      </c>
      <c r="L227" s="1">
        <v>92</v>
      </c>
      <c r="M227" s="1">
        <v>0.2</v>
      </c>
      <c r="N227" s="7">
        <v>692.11668420000001</v>
      </c>
      <c r="O227" s="1">
        <v>27327147</v>
      </c>
      <c r="P227" s="1">
        <v>16.5</v>
      </c>
      <c r="Q227" s="1">
        <v>16.899999999999999</v>
      </c>
      <c r="R227" s="1">
        <v>0.52900000000000003</v>
      </c>
      <c r="S227" s="1">
        <v>12</v>
      </c>
      <c r="T227" s="1">
        <v>0</v>
      </c>
      <c r="U227" s="1">
        <v>1</v>
      </c>
      <c r="V227" s="1">
        <v>0</v>
      </c>
      <c r="W227" s="1">
        <v>0</v>
      </c>
      <c r="X227" s="1">
        <v>0</v>
      </c>
      <c r="Y227" s="1">
        <v>0</v>
      </c>
      <c r="Z227" s="1">
        <v>68.400000000000006</v>
      </c>
      <c r="AA227" s="7">
        <f t="shared" si="12"/>
        <v>69.04468545181382</v>
      </c>
      <c r="AB227" s="7">
        <f t="shared" si="13"/>
        <v>0.41561933178038135</v>
      </c>
      <c r="AC227" s="7">
        <f t="shared" si="14"/>
        <v>0.64468545181381387</v>
      </c>
      <c r="AD227" s="7">
        <f t="shared" si="15"/>
        <v>1.6840890100039223</v>
      </c>
    </row>
    <row r="228" spans="1:30" x14ac:dyDescent="0.25">
      <c r="A228" s="1">
        <v>1</v>
      </c>
      <c r="B228" s="1">
        <v>97</v>
      </c>
      <c r="C228" s="1">
        <v>1</v>
      </c>
      <c r="D228" s="1">
        <v>4.0999999999999996</v>
      </c>
      <c r="E228" s="7">
        <v>1002.833273</v>
      </c>
      <c r="F228" s="7">
        <v>9</v>
      </c>
      <c r="G228" s="1">
        <v>1</v>
      </c>
      <c r="H228" s="1">
        <v>5.3</v>
      </c>
      <c r="I228" s="1">
        <v>1</v>
      </c>
      <c r="J228" s="1">
        <v>91</v>
      </c>
      <c r="K228" s="1">
        <v>7.74</v>
      </c>
      <c r="L228" s="1">
        <v>91</v>
      </c>
      <c r="M228" s="1">
        <v>0.1</v>
      </c>
      <c r="N228" s="7">
        <v>4697.1113500000001</v>
      </c>
      <c r="O228" s="1">
        <v>4247841</v>
      </c>
      <c r="P228" s="1">
        <v>2</v>
      </c>
      <c r="Q228" s="1">
        <v>2</v>
      </c>
      <c r="R228" s="1">
        <v>0.72299999999999998</v>
      </c>
      <c r="S228" s="1">
        <v>12.4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78.599999999999994</v>
      </c>
      <c r="AA228" s="7">
        <f t="shared" si="12"/>
        <v>74.931508679736538</v>
      </c>
      <c r="AB228" s="7">
        <f t="shared" si="13"/>
        <v>13.457828566848315</v>
      </c>
      <c r="AC228" s="7">
        <f t="shared" si="14"/>
        <v>3.6684913202634561</v>
      </c>
      <c r="AD228" s="7">
        <f t="shared" si="15"/>
        <v>79.250508171680536</v>
      </c>
    </row>
    <row r="229" spans="1:30" x14ac:dyDescent="0.25">
      <c r="A229" s="1">
        <v>1</v>
      </c>
      <c r="B229" s="1">
        <v>7</v>
      </c>
      <c r="C229" s="1">
        <v>0</v>
      </c>
      <c r="D229" s="1">
        <v>11.34</v>
      </c>
      <c r="E229" s="7">
        <v>2284.5821500000002</v>
      </c>
      <c r="F229" s="7">
        <v>94</v>
      </c>
      <c r="G229" s="1">
        <v>2</v>
      </c>
      <c r="H229" s="1">
        <v>6.1</v>
      </c>
      <c r="I229" s="1">
        <v>0</v>
      </c>
      <c r="J229" s="1">
        <v>99</v>
      </c>
      <c r="K229" s="1">
        <v>7.18</v>
      </c>
      <c r="L229" s="1">
        <v>99</v>
      </c>
      <c r="M229" s="1">
        <v>0.1</v>
      </c>
      <c r="N229" s="7">
        <v>16749.135999999999</v>
      </c>
      <c r="O229" s="1">
        <v>53946</v>
      </c>
      <c r="P229" s="1">
        <v>0.9</v>
      </c>
      <c r="Q229" s="1">
        <v>0.9</v>
      </c>
      <c r="R229" s="1">
        <v>0.89200000000000002</v>
      </c>
      <c r="S229" s="1">
        <v>13.9</v>
      </c>
      <c r="T229" s="1">
        <v>0</v>
      </c>
      <c r="U229" s="1">
        <v>0</v>
      </c>
      <c r="V229" s="1">
        <v>0</v>
      </c>
      <c r="W229" s="1">
        <v>0</v>
      </c>
      <c r="X229" s="1">
        <v>1</v>
      </c>
      <c r="Y229" s="1">
        <v>1</v>
      </c>
      <c r="Z229" s="1">
        <v>81.099999999999994</v>
      </c>
      <c r="AA229" s="7">
        <f t="shared" si="12"/>
        <v>78.691349962844583</v>
      </c>
      <c r="AB229" s="7">
        <f t="shared" si="13"/>
        <v>5.8015950014887627</v>
      </c>
      <c r="AC229" s="7">
        <f t="shared" si="14"/>
        <v>2.4086500371554109</v>
      </c>
      <c r="AD229" s="7">
        <f t="shared" si="15"/>
        <v>130.01188541718952</v>
      </c>
    </row>
    <row r="230" spans="1:30" x14ac:dyDescent="0.25">
      <c r="A230" s="1">
        <v>1</v>
      </c>
      <c r="B230" s="1">
        <v>165</v>
      </c>
      <c r="C230" s="1">
        <v>0</v>
      </c>
      <c r="D230" s="1">
        <v>3.83</v>
      </c>
      <c r="E230" s="7">
        <v>0</v>
      </c>
      <c r="F230" s="7">
        <v>94</v>
      </c>
      <c r="G230" s="1">
        <v>50</v>
      </c>
      <c r="H230" s="1">
        <v>62.4</v>
      </c>
      <c r="I230" s="1">
        <v>0</v>
      </c>
      <c r="J230" s="1">
        <v>93</v>
      </c>
      <c r="K230" s="1">
        <v>5.78</v>
      </c>
      <c r="L230" s="1">
        <v>93</v>
      </c>
      <c r="M230" s="1">
        <v>0.1</v>
      </c>
      <c r="N230" s="7">
        <v>14252.428529999999</v>
      </c>
      <c r="O230" s="1">
        <v>29491</v>
      </c>
      <c r="P230" s="1">
        <v>2.6</v>
      </c>
      <c r="Q230" s="1">
        <v>2.6</v>
      </c>
      <c r="R230" s="1">
        <v>0.84599999999999997</v>
      </c>
      <c r="S230" s="1">
        <v>16.5</v>
      </c>
      <c r="T230" s="1">
        <v>0</v>
      </c>
      <c r="U230" s="1">
        <v>0</v>
      </c>
      <c r="V230" s="1">
        <v>0</v>
      </c>
      <c r="W230" s="1">
        <v>0</v>
      </c>
      <c r="X230" s="1">
        <v>1</v>
      </c>
      <c r="Y230" s="1">
        <v>1</v>
      </c>
      <c r="Z230" s="1">
        <v>73.599999999999994</v>
      </c>
      <c r="AA230" s="7">
        <f t="shared" si="12"/>
        <v>78.27205427656466</v>
      </c>
      <c r="AB230" s="7">
        <f t="shared" si="13"/>
        <v>21.828091163166182</v>
      </c>
      <c r="AC230" s="7">
        <f t="shared" si="14"/>
        <v>4.6720542765646655</v>
      </c>
      <c r="AD230" s="7">
        <f t="shared" si="15"/>
        <v>15.227753680662603</v>
      </c>
    </row>
    <row r="231" spans="1:30" x14ac:dyDescent="0.25">
      <c r="A231" s="1">
        <v>1</v>
      </c>
      <c r="B231" s="1">
        <v>224</v>
      </c>
      <c r="C231" s="1">
        <v>4</v>
      </c>
      <c r="D231" s="1">
        <v>2.81</v>
      </c>
      <c r="E231" s="7">
        <v>0</v>
      </c>
      <c r="F231" s="7">
        <v>97</v>
      </c>
      <c r="G231" s="1">
        <v>53</v>
      </c>
      <c r="H231" s="1">
        <v>38</v>
      </c>
      <c r="I231" s="1">
        <v>4</v>
      </c>
      <c r="J231" s="1">
        <v>98</v>
      </c>
      <c r="K231" s="1">
        <v>5.82</v>
      </c>
      <c r="L231" s="1">
        <v>98</v>
      </c>
      <c r="M231" s="1">
        <v>0.1</v>
      </c>
      <c r="N231" s="7">
        <v>2327.5832399999999</v>
      </c>
      <c r="O231" s="1">
        <v>1626932</v>
      </c>
      <c r="P231" s="1">
        <v>3.4</v>
      </c>
      <c r="Q231" s="1">
        <v>3.4</v>
      </c>
      <c r="R231" s="1">
        <v>0.61199999999999999</v>
      </c>
      <c r="S231" s="1">
        <v>12.4</v>
      </c>
      <c r="T231" s="1">
        <v>0</v>
      </c>
      <c r="U231" s="1">
        <v>1</v>
      </c>
      <c r="V231" s="1">
        <v>0</v>
      </c>
      <c r="W231" s="1">
        <v>0</v>
      </c>
      <c r="X231" s="1">
        <v>0</v>
      </c>
      <c r="Y231" s="1">
        <v>0</v>
      </c>
      <c r="Z231" s="1">
        <v>66.900000000000006</v>
      </c>
      <c r="AA231" s="7">
        <f t="shared" si="12"/>
        <v>70.92436900481961</v>
      </c>
      <c r="AB231" s="7">
        <f t="shared" si="13"/>
        <v>16.195545886952733</v>
      </c>
      <c r="AC231" s="7">
        <f t="shared" si="14"/>
        <v>4.0243690048196044</v>
      </c>
      <c r="AD231" s="7">
        <f t="shared" si="15"/>
        <v>7.8272626626985078</v>
      </c>
    </row>
    <row r="232" spans="1:30" x14ac:dyDescent="0.25">
      <c r="A232" s="1">
        <v>1</v>
      </c>
      <c r="B232" s="1">
        <v>23</v>
      </c>
      <c r="C232" s="1">
        <v>13</v>
      </c>
      <c r="D232" s="1">
        <v>2.37</v>
      </c>
      <c r="E232" s="7">
        <v>0</v>
      </c>
      <c r="F232" s="7">
        <v>8</v>
      </c>
      <c r="G232" s="1">
        <v>0</v>
      </c>
      <c r="H232" s="1">
        <v>44.7</v>
      </c>
      <c r="I232" s="1">
        <v>17</v>
      </c>
      <c r="J232" s="1">
        <v>82</v>
      </c>
      <c r="K232" s="1">
        <v>5.3</v>
      </c>
      <c r="L232" s="1">
        <v>88</v>
      </c>
      <c r="M232" s="1">
        <v>0.2</v>
      </c>
      <c r="N232" s="7">
        <v>2327.5832399999999</v>
      </c>
      <c r="O232" s="1">
        <v>1626932</v>
      </c>
      <c r="P232" s="1">
        <v>1.4</v>
      </c>
      <c r="Q232" s="1">
        <v>1.3</v>
      </c>
      <c r="R232" s="1">
        <v>0.61699999999999999</v>
      </c>
      <c r="S232" s="1">
        <v>14.4</v>
      </c>
      <c r="T232" s="1">
        <v>0</v>
      </c>
      <c r="U232" s="1">
        <v>0</v>
      </c>
      <c r="V232" s="1">
        <v>0</v>
      </c>
      <c r="W232" s="1">
        <v>1</v>
      </c>
      <c r="X232" s="1">
        <v>0</v>
      </c>
      <c r="Y232" s="1">
        <v>0</v>
      </c>
      <c r="Z232" s="1">
        <v>64.5</v>
      </c>
      <c r="AA232" s="7">
        <f t="shared" si="12"/>
        <v>76.021934343765764</v>
      </c>
      <c r="AB232" s="7">
        <f t="shared" si="13"/>
        <v>132.75497102204901</v>
      </c>
      <c r="AC232" s="7">
        <f t="shared" si="14"/>
        <v>11.521934343765764</v>
      </c>
      <c r="AD232" s="7">
        <f t="shared" si="15"/>
        <v>27.016340507009904</v>
      </c>
    </row>
    <row r="233" spans="1:30" x14ac:dyDescent="0.25">
      <c r="A233" s="1">
        <v>1</v>
      </c>
      <c r="B233" s="1">
        <v>162</v>
      </c>
      <c r="C233" s="1">
        <v>0</v>
      </c>
      <c r="D233" s="1">
        <v>9.34</v>
      </c>
      <c r="E233" s="7">
        <v>0</v>
      </c>
      <c r="F233" s="7">
        <v>95</v>
      </c>
      <c r="G233" s="1">
        <v>0</v>
      </c>
      <c r="H233" s="1">
        <v>62</v>
      </c>
      <c r="I233" s="1">
        <v>0</v>
      </c>
      <c r="J233" s="1">
        <v>97</v>
      </c>
      <c r="K233" s="1">
        <v>7.63</v>
      </c>
      <c r="L233" s="1">
        <v>98</v>
      </c>
      <c r="M233" s="1">
        <v>0.1</v>
      </c>
      <c r="N233" s="7">
        <v>2327.5832399999999</v>
      </c>
      <c r="O233" s="1">
        <v>1626932</v>
      </c>
      <c r="P233" s="1">
        <v>2.5</v>
      </c>
      <c r="Q233" s="1">
        <v>2.5</v>
      </c>
      <c r="R233" s="1">
        <v>0.78800000000000003</v>
      </c>
      <c r="S233" s="1">
        <v>12.6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75</v>
      </c>
      <c r="AA233" s="7">
        <f t="shared" si="12"/>
        <v>74.57147015982639</v>
      </c>
      <c r="AB233" s="7">
        <f t="shared" si="13"/>
        <v>0.18363782391921971</v>
      </c>
      <c r="AC233" s="7">
        <f t="shared" si="14"/>
        <v>0.42852984017360995</v>
      </c>
      <c r="AD233" s="7">
        <f t="shared" si="15"/>
        <v>28.114124938147686</v>
      </c>
    </row>
    <row r="234" spans="1:30" x14ac:dyDescent="0.25">
      <c r="A234" s="1">
        <v>1</v>
      </c>
      <c r="B234" s="1">
        <v>134</v>
      </c>
      <c r="C234" s="1">
        <v>7</v>
      </c>
      <c r="D234" s="1">
        <v>3.95</v>
      </c>
      <c r="E234" s="7">
        <v>367.92856519999998</v>
      </c>
      <c r="F234" s="7">
        <v>9</v>
      </c>
      <c r="G234" s="1">
        <v>0</v>
      </c>
      <c r="H234" s="1">
        <v>5.7</v>
      </c>
      <c r="I234" s="1">
        <v>8</v>
      </c>
      <c r="J234" s="1">
        <v>88</v>
      </c>
      <c r="K234" s="1">
        <v>5.9</v>
      </c>
      <c r="L234" s="1">
        <v>91</v>
      </c>
      <c r="M234" s="1">
        <v>0.1</v>
      </c>
      <c r="N234" s="7">
        <v>4657.3236100000004</v>
      </c>
      <c r="O234" s="1">
        <v>1493469</v>
      </c>
      <c r="P234" s="1">
        <v>1.3</v>
      </c>
      <c r="Q234" s="1">
        <v>1.2</v>
      </c>
      <c r="R234" s="1">
        <v>0.70299999999999996</v>
      </c>
      <c r="S234" s="1">
        <v>13.1</v>
      </c>
      <c r="T234" s="1">
        <v>0</v>
      </c>
      <c r="U234" s="1">
        <v>0</v>
      </c>
      <c r="V234" s="1">
        <v>0</v>
      </c>
      <c r="W234" s="1">
        <v>1</v>
      </c>
      <c r="X234" s="1">
        <v>0</v>
      </c>
      <c r="Y234" s="1">
        <v>0</v>
      </c>
      <c r="Z234" s="1">
        <v>75</v>
      </c>
      <c r="AA234" s="7">
        <f t="shared" si="12"/>
        <v>73.453309072283218</v>
      </c>
      <c r="AB234" s="7">
        <f t="shared" si="13"/>
        <v>2.3922528258813984</v>
      </c>
      <c r="AC234" s="7">
        <f t="shared" si="14"/>
        <v>1.5466909277167815</v>
      </c>
      <c r="AD234" s="7">
        <f t="shared" si="15"/>
        <v>28.114124938147686</v>
      </c>
    </row>
    <row r="235" spans="1:30" x14ac:dyDescent="0.25">
      <c r="A235" s="1">
        <v>1</v>
      </c>
      <c r="B235" s="1">
        <v>36</v>
      </c>
      <c r="C235" s="1">
        <v>89</v>
      </c>
      <c r="D235" s="1">
        <v>4.1900000000000004</v>
      </c>
      <c r="E235" s="7">
        <v>0</v>
      </c>
      <c r="F235" s="7">
        <v>91</v>
      </c>
      <c r="G235" s="1">
        <v>167</v>
      </c>
      <c r="H235" s="1">
        <v>2.7</v>
      </c>
      <c r="I235" s="1">
        <v>131</v>
      </c>
      <c r="J235" s="1">
        <v>94</v>
      </c>
      <c r="K235" s="1">
        <v>5.3</v>
      </c>
      <c r="L235" s="1">
        <v>91</v>
      </c>
      <c r="M235" s="1">
        <v>4.5999999999999996</v>
      </c>
      <c r="N235" s="7">
        <v>2327.5832399999999</v>
      </c>
      <c r="O235" s="1">
        <v>1626932</v>
      </c>
      <c r="P235" s="1">
        <v>7.1</v>
      </c>
      <c r="Q235" s="1">
        <v>7.1</v>
      </c>
      <c r="R235" s="1">
        <v>0.68799999999999994</v>
      </c>
      <c r="S235" s="1">
        <v>12.6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57.5</v>
      </c>
      <c r="AA235" s="7">
        <f t="shared" si="12"/>
        <v>65.774199717869934</v>
      </c>
      <c r="AB235" s="7">
        <f t="shared" si="13"/>
        <v>68.462380971198883</v>
      </c>
      <c r="AC235" s="7">
        <f t="shared" si="14"/>
        <v>8.2741997178699336</v>
      </c>
      <c r="AD235" s="7">
        <f t="shared" si="15"/>
        <v>148.78448421958473</v>
      </c>
    </row>
    <row r="236" spans="1:30" x14ac:dyDescent="0.25">
      <c r="A236" s="1">
        <v>1</v>
      </c>
      <c r="B236" s="1">
        <v>127</v>
      </c>
      <c r="C236" s="1">
        <v>28</v>
      </c>
      <c r="D236" s="1">
        <v>3.83</v>
      </c>
      <c r="E236" s="7">
        <v>0</v>
      </c>
      <c r="F236" s="7">
        <v>97</v>
      </c>
      <c r="G236" s="1">
        <v>256</v>
      </c>
      <c r="H236" s="1">
        <v>17.5</v>
      </c>
      <c r="I236" s="1">
        <v>35</v>
      </c>
      <c r="J236" s="1">
        <v>97</v>
      </c>
      <c r="K236" s="1">
        <v>5.78</v>
      </c>
      <c r="L236" s="1">
        <v>97</v>
      </c>
      <c r="M236" s="1">
        <v>0.1</v>
      </c>
      <c r="N236" s="7">
        <v>2327.5832399999999</v>
      </c>
      <c r="O236" s="1">
        <v>1626932</v>
      </c>
      <c r="P236" s="1">
        <v>14.2</v>
      </c>
      <c r="Q236" s="1">
        <v>14.5</v>
      </c>
      <c r="R236" s="1">
        <v>0.67800000000000005</v>
      </c>
      <c r="S236" s="1">
        <v>12.6</v>
      </c>
      <c r="T236" s="1">
        <v>0</v>
      </c>
      <c r="U236" s="1">
        <v>1</v>
      </c>
      <c r="V236" s="1">
        <v>0</v>
      </c>
      <c r="W236" s="1">
        <v>0</v>
      </c>
      <c r="X236" s="1">
        <v>0</v>
      </c>
      <c r="Y236" s="1">
        <v>0</v>
      </c>
      <c r="Z236" s="1">
        <v>76</v>
      </c>
      <c r="AA236" s="7">
        <f t="shared" si="12"/>
        <v>71.109592427681577</v>
      </c>
      <c r="AB236" s="7">
        <f t="shared" si="13"/>
        <v>23.916086223389378</v>
      </c>
      <c r="AC236" s="7">
        <f t="shared" si="14"/>
        <v>4.8904075723184235</v>
      </c>
      <c r="AD236" s="7">
        <f t="shared" si="15"/>
        <v>39.718675836351281</v>
      </c>
    </row>
    <row r="237" spans="1:30" x14ac:dyDescent="0.25">
      <c r="A237" s="1">
        <v>1</v>
      </c>
      <c r="B237" s="1">
        <v>84</v>
      </c>
      <c r="C237" s="1">
        <v>0</v>
      </c>
      <c r="D237" s="1">
        <v>10.28</v>
      </c>
      <c r="E237" s="7">
        <v>954.48659329999998</v>
      </c>
      <c r="F237" s="7">
        <v>92</v>
      </c>
      <c r="G237" s="1">
        <v>5</v>
      </c>
      <c r="H237" s="1">
        <v>57</v>
      </c>
      <c r="I237" s="1">
        <v>0</v>
      </c>
      <c r="J237" s="1">
        <v>9</v>
      </c>
      <c r="K237" s="1">
        <v>11.8</v>
      </c>
      <c r="L237" s="1">
        <v>9</v>
      </c>
      <c r="M237" s="1">
        <v>0.1</v>
      </c>
      <c r="N237" s="7">
        <v>5841.41122</v>
      </c>
      <c r="O237" s="1">
        <v>5547683</v>
      </c>
      <c r="P237" s="1">
        <v>1.1000000000000001</v>
      </c>
      <c r="Q237" s="1">
        <v>0.9</v>
      </c>
      <c r="R237" s="1">
        <v>0.90600000000000003</v>
      </c>
      <c r="S237" s="1">
        <v>16.8</v>
      </c>
      <c r="T237" s="1">
        <v>0</v>
      </c>
      <c r="U237" s="1">
        <v>0</v>
      </c>
      <c r="V237" s="1">
        <v>0</v>
      </c>
      <c r="W237" s="1">
        <v>0</v>
      </c>
      <c r="X237" s="1">
        <v>1</v>
      </c>
      <c r="Y237" s="1">
        <v>1</v>
      </c>
      <c r="Z237" s="1">
        <v>79.2</v>
      </c>
      <c r="AA237" s="7">
        <f t="shared" si="12"/>
        <v>74.28789985966182</v>
      </c>
      <c r="AB237" s="7">
        <f t="shared" si="13"/>
        <v>24.128727788710393</v>
      </c>
      <c r="AC237" s="7">
        <f t="shared" si="14"/>
        <v>4.9121001403381825</v>
      </c>
      <c r="AD237" s="7">
        <f t="shared" si="15"/>
        <v>90.29323871060285</v>
      </c>
    </row>
    <row r="238" spans="1:30" x14ac:dyDescent="0.25">
      <c r="A238" s="1">
        <v>1</v>
      </c>
      <c r="B238" s="1">
        <v>156</v>
      </c>
      <c r="C238" s="1">
        <v>0</v>
      </c>
      <c r="D238" s="1">
        <v>7.27</v>
      </c>
      <c r="E238" s="7">
        <v>1127.7434699999999</v>
      </c>
      <c r="F238" s="7">
        <v>92</v>
      </c>
      <c r="G238" s="1">
        <v>0</v>
      </c>
      <c r="H238" s="1">
        <v>38.200000000000003</v>
      </c>
      <c r="I238" s="1">
        <v>0</v>
      </c>
      <c r="J238" s="1">
        <v>96</v>
      </c>
      <c r="K238" s="1">
        <v>4.13</v>
      </c>
      <c r="L238" s="1">
        <v>95</v>
      </c>
      <c r="M238" s="1">
        <v>0.1</v>
      </c>
      <c r="N238" s="7">
        <v>9875.161736</v>
      </c>
      <c r="O238" s="1">
        <v>1626932</v>
      </c>
      <c r="P238" s="1">
        <v>3.7</v>
      </c>
      <c r="Q238" s="1">
        <v>3.6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73.599999999999994</v>
      </c>
      <c r="AA238" s="7">
        <f t="shared" si="12"/>
        <v>63.415580255222402</v>
      </c>
      <c r="AB238" s="7">
        <f t="shared" si="13"/>
        <v>103.72240553781569</v>
      </c>
      <c r="AC238" s="7">
        <f t="shared" si="14"/>
        <v>10.184419744777593</v>
      </c>
      <c r="AD238" s="7">
        <f t="shared" si="15"/>
        <v>15.227753680662603</v>
      </c>
    </row>
    <row r="239" spans="1:30" x14ac:dyDescent="0.25">
      <c r="A239" s="1">
        <v>1</v>
      </c>
      <c r="B239" s="1">
        <v>286</v>
      </c>
      <c r="C239" s="1">
        <v>10</v>
      </c>
      <c r="D239" s="1">
        <v>0.79</v>
      </c>
      <c r="E239" s="7">
        <v>18.99961966</v>
      </c>
      <c r="F239" s="7">
        <v>56</v>
      </c>
      <c r="G239" s="1">
        <v>0</v>
      </c>
      <c r="H239" s="1">
        <v>44.9</v>
      </c>
      <c r="I239" s="1">
        <v>14</v>
      </c>
      <c r="J239" s="1">
        <v>72</v>
      </c>
      <c r="K239" s="1">
        <v>4.18</v>
      </c>
      <c r="L239" s="1">
        <v>67</v>
      </c>
      <c r="M239" s="1">
        <v>1.1000000000000001</v>
      </c>
      <c r="N239" s="7">
        <v>1366.8791120000001</v>
      </c>
      <c r="O239" s="1">
        <v>718239</v>
      </c>
      <c r="P239" s="1">
        <v>1.4</v>
      </c>
      <c r="Q239" s="1">
        <v>1.3</v>
      </c>
      <c r="R239" s="1">
        <v>0.48499999999999999</v>
      </c>
      <c r="S239" s="1">
        <v>9.6</v>
      </c>
      <c r="T239" s="1">
        <v>0</v>
      </c>
      <c r="U239" s="1">
        <v>0</v>
      </c>
      <c r="V239" s="1">
        <v>1</v>
      </c>
      <c r="W239" s="1">
        <v>0</v>
      </c>
      <c r="X239" s="1">
        <v>0</v>
      </c>
      <c r="Y239" s="1">
        <v>0</v>
      </c>
      <c r="Z239" s="1">
        <v>61.8</v>
      </c>
      <c r="AA239" s="7">
        <f t="shared" si="12"/>
        <v>64.670310526216298</v>
      </c>
      <c r="AB239" s="7">
        <f t="shared" si="13"/>
        <v>8.2386825169080975</v>
      </c>
      <c r="AC239" s="7">
        <f t="shared" si="14"/>
        <v>2.8703105262163007</v>
      </c>
      <c r="AD239" s="7">
        <f t="shared" si="15"/>
        <v>62.374053081860232</v>
      </c>
    </row>
    <row r="240" spans="1:30" x14ac:dyDescent="0.25">
      <c r="A240" s="1">
        <v>1</v>
      </c>
      <c r="B240" s="1">
        <v>285</v>
      </c>
      <c r="C240" s="1">
        <v>10</v>
      </c>
      <c r="D240" s="1">
        <v>0.88</v>
      </c>
      <c r="E240" s="7">
        <v>23.407312860000001</v>
      </c>
      <c r="F240" s="7">
        <v>66</v>
      </c>
      <c r="G240" s="1">
        <v>0</v>
      </c>
      <c r="H240" s="1">
        <v>45.7</v>
      </c>
      <c r="I240" s="1">
        <v>13</v>
      </c>
      <c r="J240" s="1">
        <v>69</v>
      </c>
      <c r="K240" s="1">
        <v>4.9400000000000004</v>
      </c>
      <c r="L240" s="1">
        <v>72</v>
      </c>
      <c r="M240" s="1">
        <v>1</v>
      </c>
      <c r="N240" s="7">
        <v>177.867119</v>
      </c>
      <c r="O240" s="1">
        <v>7269348</v>
      </c>
      <c r="P240" s="1">
        <v>1.3</v>
      </c>
      <c r="Q240" s="1">
        <v>1.3</v>
      </c>
      <c r="R240" s="1">
        <v>0.49399999999999999</v>
      </c>
      <c r="S240" s="1">
        <v>9.9</v>
      </c>
      <c r="T240" s="1">
        <v>0</v>
      </c>
      <c r="U240" s="1">
        <v>0</v>
      </c>
      <c r="V240" s="1">
        <v>1</v>
      </c>
      <c r="W240" s="1">
        <v>0</v>
      </c>
      <c r="X240" s="1">
        <v>0</v>
      </c>
      <c r="Y240" s="1">
        <v>0</v>
      </c>
      <c r="Z240" s="1">
        <v>62</v>
      </c>
      <c r="AA240" s="7">
        <f t="shared" si="12"/>
        <v>64.986927549790082</v>
      </c>
      <c r="AB240" s="7">
        <f t="shared" si="13"/>
        <v>8.9217361876949806</v>
      </c>
      <c r="AC240" s="7">
        <f t="shared" si="14"/>
        <v>2.9869275497900816</v>
      </c>
      <c r="AD240" s="7">
        <f t="shared" si="15"/>
        <v>59.254963261500905</v>
      </c>
    </row>
    <row r="241" spans="1:30" x14ac:dyDescent="0.25">
      <c r="A241" s="1">
        <v>1</v>
      </c>
      <c r="B241" s="1">
        <v>218</v>
      </c>
      <c r="C241" s="1">
        <v>35</v>
      </c>
      <c r="D241" s="1">
        <v>0.21</v>
      </c>
      <c r="E241" s="7">
        <v>31.931873159999999</v>
      </c>
      <c r="F241" s="7">
        <v>27</v>
      </c>
      <c r="G241" s="1">
        <v>12074</v>
      </c>
      <c r="H241" s="1">
        <v>13.4</v>
      </c>
      <c r="I241" s="1">
        <v>47</v>
      </c>
      <c r="J241" s="1">
        <v>8</v>
      </c>
      <c r="K241" s="1">
        <v>5.82</v>
      </c>
      <c r="L241" s="1">
        <v>8</v>
      </c>
      <c r="M241" s="1">
        <v>0.2</v>
      </c>
      <c r="N241" s="7">
        <v>287.41559999999998</v>
      </c>
      <c r="O241" s="1">
        <v>2539449</v>
      </c>
      <c r="P241" s="1">
        <v>17.8</v>
      </c>
      <c r="Q241" s="1">
        <v>18.399999999999999</v>
      </c>
      <c r="R241" s="1">
        <v>0.46300000000000002</v>
      </c>
      <c r="S241" s="1">
        <v>9.3000000000000007</v>
      </c>
      <c r="T241" s="1">
        <v>0</v>
      </c>
      <c r="U241" s="1">
        <v>1</v>
      </c>
      <c r="V241" s="1">
        <v>0</v>
      </c>
      <c r="W241" s="1">
        <v>0</v>
      </c>
      <c r="X241" s="1">
        <v>0</v>
      </c>
      <c r="Y241" s="1">
        <v>0</v>
      </c>
      <c r="Z241" s="1">
        <v>64.7</v>
      </c>
      <c r="AA241" s="7">
        <f t="shared" si="12"/>
        <v>61.021787094058361</v>
      </c>
      <c r="AB241" s="7">
        <f t="shared" si="13"/>
        <v>13.529250181435659</v>
      </c>
      <c r="AC241" s="7">
        <f t="shared" si="14"/>
        <v>3.678212905941642</v>
      </c>
      <c r="AD241" s="7">
        <f t="shared" si="15"/>
        <v>24.977250686650596</v>
      </c>
    </row>
    <row r="242" spans="1:30" x14ac:dyDescent="0.25">
      <c r="A242" s="1">
        <v>1</v>
      </c>
      <c r="B242" s="1">
        <v>128</v>
      </c>
      <c r="C242" s="1">
        <v>2</v>
      </c>
      <c r="D242" s="1">
        <v>10.93</v>
      </c>
      <c r="E242" s="7">
        <v>250.0773782</v>
      </c>
      <c r="F242" s="7">
        <v>98</v>
      </c>
      <c r="G242" s="1">
        <v>0</v>
      </c>
      <c r="H242" s="1">
        <v>59.1</v>
      </c>
      <c r="I242" s="1">
        <v>2</v>
      </c>
      <c r="J242" s="1">
        <v>96</v>
      </c>
      <c r="K242" s="1">
        <v>6.7</v>
      </c>
      <c r="L242" s="1">
        <v>99</v>
      </c>
      <c r="M242" s="1">
        <v>0.1</v>
      </c>
      <c r="N242" s="7">
        <v>13893.187679999999</v>
      </c>
      <c r="O242" s="1">
        <v>3863255</v>
      </c>
      <c r="P242" s="1">
        <v>2</v>
      </c>
      <c r="Q242" s="1">
        <v>2.2000000000000002</v>
      </c>
      <c r="R242" s="1">
        <v>0.82899999999999996</v>
      </c>
      <c r="S242" s="1">
        <v>15.4</v>
      </c>
      <c r="T242" s="1">
        <v>0</v>
      </c>
      <c r="U242" s="1">
        <v>0</v>
      </c>
      <c r="V242" s="1">
        <v>0</v>
      </c>
      <c r="W242" s="1">
        <v>0</v>
      </c>
      <c r="X242" s="1">
        <v>1</v>
      </c>
      <c r="Y242" s="1">
        <v>1</v>
      </c>
      <c r="Z242" s="1">
        <v>76.7</v>
      </c>
      <c r="AA242" s="7">
        <f t="shared" si="12"/>
        <v>78.174554097149098</v>
      </c>
      <c r="AB242" s="7">
        <f t="shared" si="13"/>
        <v>2.174309785419184</v>
      </c>
      <c r="AC242" s="7">
        <f t="shared" si="14"/>
        <v>1.4745540971490954</v>
      </c>
      <c r="AD242" s="7">
        <f t="shared" si="15"/>
        <v>49.03186146509384</v>
      </c>
    </row>
    <row r="243" spans="1:30" x14ac:dyDescent="0.25">
      <c r="A243" s="1">
        <v>1</v>
      </c>
      <c r="B243" s="1">
        <v>533</v>
      </c>
      <c r="C243" s="1">
        <v>29</v>
      </c>
      <c r="D243" s="1">
        <v>3.97</v>
      </c>
      <c r="E243" s="7">
        <v>20.395682829999998</v>
      </c>
      <c r="F243" s="7">
        <v>92</v>
      </c>
      <c r="G243" s="1">
        <v>3575</v>
      </c>
      <c r="H243" s="1">
        <v>17.2</v>
      </c>
      <c r="I243" s="1">
        <v>48</v>
      </c>
      <c r="J243" s="1">
        <v>46</v>
      </c>
      <c r="K243" s="1">
        <v>13.63</v>
      </c>
      <c r="L243" s="1">
        <v>44</v>
      </c>
      <c r="M243" s="1">
        <v>1.2</v>
      </c>
      <c r="N243" s="7">
        <v>139.31477340000001</v>
      </c>
      <c r="O243" s="1">
        <v>4564297</v>
      </c>
      <c r="P243" s="1">
        <v>1.3</v>
      </c>
      <c r="Q243" s="1">
        <v>1.4</v>
      </c>
      <c r="R243" s="1">
        <v>0.29199999999999998</v>
      </c>
      <c r="S243" s="1">
        <v>6.7</v>
      </c>
      <c r="T243" s="1">
        <v>1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39</v>
      </c>
      <c r="AA243" s="7">
        <f t="shared" si="12"/>
        <v>52.8552102294192</v>
      </c>
      <c r="AB243" s="7">
        <f t="shared" si="13"/>
        <v>191.96685050140243</v>
      </c>
      <c r="AC243" s="7">
        <f t="shared" si="14"/>
        <v>13.8552102294192</v>
      </c>
      <c r="AD243" s="7">
        <f t="shared" si="15"/>
        <v>942.35029260281817</v>
      </c>
    </row>
    <row r="244" spans="1:30" x14ac:dyDescent="0.25">
      <c r="A244" s="1">
        <v>1</v>
      </c>
      <c r="B244" s="1">
        <v>169</v>
      </c>
      <c r="C244" s="1">
        <v>0</v>
      </c>
      <c r="D244" s="1">
        <v>1.89</v>
      </c>
      <c r="E244" s="7">
        <v>0</v>
      </c>
      <c r="F244" s="7">
        <v>83</v>
      </c>
      <c r="G244" s="1">
        <v>0</v>
      </c>
      <c r="H244" s="1">
        <v>67</v>
      </c>
      <c r="I244" s="1">
        <v>0</v>
      </c>
      <c r="J244" s="1">
        <v>83</v>
      </c>
      <c r="K244" s="1">
        <v>13.76</v>
      </c>
      <c r="L244" s="1">
        <v>84</v>
      </c>
      <c r="M244" s="1">
        <v>0.1</v>
      </c>
      <c r="N244" s="7">
        <v>2327.5832399999999</v>
      </c>
      <c r="O244" s="1">
        <v>1626932</v>
      </c>
      <c r="P244" s="1">
        <v>0.2</v>
      </c>
      <c r="Q244" s="1">
        <v>0.2</v>
      </c>
      <c r="R244" s="1">
        <v>0.63800000000000001</v>
      </c>
      <c r="S244" s="1">
        <v>11.7</v>
      </c>
      <c r="T244" s="1">
        <v>0</v>
      </c>
      <c r="U244" s="1">
        <v>0</v>
      </c>
      <c r="V244" s="1">
        <v>1</v>
      </c>
      <c r="W244" s="1">
        <v>0</v>
      </c>
      <c r="X244" s="1">
        <v>0</v>
      </c>
      <c r="Y244" s="1">
        <v>0</v>
      </c>
      <c r="Z244" s="1">
        <v>68.900000000000006</v>
      </c>
      <c r="AA244" s="7">
        <f t="shared" si="12"/>
        <v>70.938207732803306</v>
      </c>
      <c r="AB244" s="7">
        <f t="shared" si="13"/>
        <v>4.1542907620591709</v>
      </c>
      <c r="AC244" s="7">
        <f t="shared" si="14"/>
        <v>2.0382077328033006</v>
      </c>
      <c r="AD244" s="7">
        <f t="shared" si="15"/>
        <v>0.63636445910572714</v>
      </c>
    </row>
    <row r="245" spans="1:30" x14ac:dyDescent="0.25">
      <c r="A245" s="1">
        <v>1</v>
      </c>
      <c r="B245" s="1">
        <v>212</v>
      </c>
      <c r="C245" s="1">
        <v>0</v>
      </c>
      <c r="D245" s="1">
        <v>0.76</v>
      </c>
      <c r="E245" s="7">
        <v>18.194578759999999</v>
      </c>
      <c r="F245" s="7">
        <v>88</v>
      </c>
      <c r="G245" s="1">
        <v>0</v>
      </c>
      <c r="H245" s="1">
        <v>72.8</v>
      </c>
      <c r="I245" s="1">
        <v>0</v>
      </c>
      <c r="J245" s="1">
        <v>86</v>
      </c>
      <c r="K245" s="1">
        <v>1.93</v>
      </c>
      <c r="L245" s="1">
        <v>86</v>
      </c>
      <c r="M245" s="1">
        <v>0.1</v>
      </c>
      <c r="N245" s="7">
        <v>1151.5556180000001</v>
      </c>
      <c r="O245" s="1">
        <v>9426</v>
      </c>
      <c r="P245" s="1">
        <v>0.2</v>
      </c>
      <c r="Q245" s="1">
        <v>0.1</v>
      </c>
      <c r="R245" s="1">
        <v>0.57599999999999996</v>
      </c>
      <c r="S245" s="1">
        <v>12.1</v>
      </c>
      <c r="T245" s="1">
        <v>0</v>
      </c>
      <c r="U245" s="1">
        <v>0</v>
      </c>
      <c r="V245" s="1">
        <v>1</v>
      </c>
      <c r="W245" s="1">
        <v>0</v>
      </c>
      <c r="X245" s="1">
        <v>0</v>
      </c>
      <c r="Y245" s="1">
        <v>0</v>
      </c>
      <c r="Z245" s="1">
        <v>65</v>
      </c>
      <c r="AA245" s="7">
        <f t="shared" si="12"/>
        <v>69.402844839704755</v>
      </c>
      <c r="AB245" s="7">
        <f t="shared" si="13"/>
        <v>19.385042682514793</v>
      </c>
      <c r="AC245" s="7">
        <f t="shared" si="14"/>
        <v>4.4028448397047555</v>
      </c>
      <c r="AD245" s="7">
        <f t="shared" si="15"/>
        <v>22.068615956111703</v>
      </c>
    </row>
    <row r="246" spans="1:30" x14ac:dyDescent="0.25">
      <c r="A246" s="1">
        <v>1</v>
      </c>
      <c r="B246" s="1">
        <v>137</v>
      </c>
      <c r="C246" s="1">
        <v>12</v>
      </c>
      <c r="D246" s="1">
        <v>7.68</v>
      </c>
      <c r="E246" s="7">
        <v>1349.0252820000001</v>
      </c>
      <c r="F246" s="7">
        <v>92</v>
      </c>
      <c r="G246" s="1">
        <v>6</v>
      </c>
      <c r="H246" s="1">
        <v>54</v>
      </c>
      <c r="I246" s="1">
        <v>14</v>
      </c>
      <c r="J246" s="1">
        <v>88</v>
      </c>
      <c r="K246" s="1">
        <v>9.2100000000000009</v>
      </c>
      <c r="L246" s="1">
        <v>83</v>
      </c>
      <c r="M246" s="1">
        <v>0.1</v>
      </c>
      <c r="N246" s="7">
        <v>7669.2739160000001</v>
      </c>
      <c r="O246" s="1">
        <v>3757452</v>
      </c>
      <c r="P246" s="1">
        <v>1.2</v>
      </c>
      <c r="Q246" s="1">
        <v>1.1000000000000001</v>
      </c>
      <c r="R246" s="1">
        <v>0.76400000000000001</v>
      </c>
      <c r="S246" s="1">
        <v>15</v>
      </c>
      <c r="T246" s="1">
        <v>0</v>
      </c>
      <c r="U246" s="1">
        <v>0</v>
      </c>
      <c r="V246" s="1">
        <v>0</v>
      </c>
      <c r="W246" s="1">
        <v>1</v>
      </c>
      <c r="X246" s="1">
        <v>0</v>
      </c>
      <c r="Y246" s="1">
        <v>0</v>
      </c>
      <c r="Z246" s="1">
        <v>74.099999999999994</v>
      </c>
      <c r="AA246" s="7">
        <f t="shared" si="12"/>
        <v>74.964699909948692</v>
      </c>
      <c r="AB246" s="7">
        <f t="shared" si="13"/>
        <v>0.74770593426528575</v>
      </c>
      <c r="AC246" s="7">
        <f t="shared" si="14"/>
        <v>0.86469990994869761</v>
      </c>
      <c r="AD246" s="7">
        <f t="shared" si="15"/>
        <v>19.380029129764399</v>
      </c>
    </row>
    <row r="247" spans="1:30" x14ac:dyDescent="0.25">
      <c r="A247" s="1">
        <v>1</v>
      </c>
      <c r="B247" s="1">
        <v>11</v>
      </c>
      <c r="C247" s="1">
        <v>1</v>
      </c>
      <c r="D247" s="1">
        <v>2.19</v>
      </c>
      <c r="E247" s="7">
        <v>510.60351659999998</v>
      </c>
      <c r="F247" s="7">
        <v>8</v>
      </c>
      <c r="G247" s="1">
        <v>8</v>
      </c>
      <c r="H247" s="1">
        <v>58.6</v>
      </c>
      <c r="I247" s="1">
        <v>1</v>
      </c>
      <c r="J247" s="1">
        <v>8</v>
      </c>
      <c r="K247" s="1">
        <v>1.9</v>
      </c>
      <c r="L247" s="1">
        <v>8</v>
      </c>
      <c r="M247" s="1">
        <v>0.1</v>
      </c>
      <c r="N247" s="7">
        <v>5253.1225990000003</v>
      </c>
      <c r="O247" s="1">
        <v>3359859</v>
      </c>
      <c r="P247" s="1">
        <v>4.9000000000000004</v>
      </c>
      <c r="Q247" s="1">
        <v>4.7</v>
      </c>
      <c r="R247" s="1">
        <v>0</v>
      </c>
      <c r="S247" s="1">
        <v>15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73</v>
      </c>
      <c r="AA247" s="7">
        <f t="shared" si="12"/>
        <v>68.264645265212437</v>
      </c>
      <c r="AB247" s="7">
        <f t="shared" si="13"/>
        <v>22.423584464274995</v>
      </c>
      <c r="AC247" s="7">
        <f t="shared" si="14"/>
        <v>4.7353547347875633</v>
      </c>
      <c r="AD247" s="7">
        <f t="shared" si="15"/>
        <v>10.905023141740489</v>
      </c>
    </row>
    <row r="248" spans="1:30" x14ac:dyDescent="0.25">
      <c r="A248" s="1">
        <v>1</v>
      </c>
      <c r="B248" s="1">
        <v>334</v>
      </c>
      <c r="C248" s="1">
        <v>3</v>
      </c>
      <c r="D248" s="1">
        <v>7.13</v>
      </c>
      <c r="E248" s="7">
        <v>309.78345869999998</v>
      </c>
      <c r="F248" s="7">
        <v>92</v>
      </c>
      <c r="G248" s="1">
        <v>18</v>
      </c>
      <c r="H248" s="1">
        <v>19.5</v>
      </c>
      <c r="I248" s="1">
        <v>4</v>
      </c>
      <c r="J248" s="1">
        <v>46</v>
      </c>
      <c r="K248" s="1">
        <v>2.23</v>
      </c>
      <c r="L248" s="1">
        <v>37</v>
      </c>
      <c r="M248" s="1">
        <v>3.6</v>
      </c>
      <c r="N248" s="7">
        <v>3577.1761969999998</v>
      </c>
      <c r="O248" s="1">
        <v>694611</v>
      </c>
      <c r="P248" s="1">
        <v>1.2</v>
      </c>
      <c r="Q248" s="1">
        <v>1.1000000000000001</v>
      </c>
      <c r="R248" s="1">
        <v>0.55400000000000005</v>
      </c>
      <c r="S248" s="1">
        <v>8.4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53.8</v>
      </c>
      <c r="AA248" s="7">
        <f t="shared" si="12"/>
        <v>56.456190076320937</v>
      </c>
      <c r="AB248" s="7">
        <f t="shared" si="13"/>
        <v>7.0553457215458382</v>
      </c>
      <c r="AC248" s="7">
        <f t="shared" si="14"/>
        <v>2.6561900763209394</v>
      </c>
      <c r="AD248" s="7">
        <f t="shared" si="15"/>
        <v>252.7376458962315</v>
      </c>
    </row>
    <row r="249" spans="1:30" x14ac:dyDescent="0.25">
      <c r="A249" s="1">
        <v>1</v>
      </c>
      <c r="B249" s="1">
        <v>277</v>
      </c>
      <c r="C249" s="1">
        <v>239</v>
      </c>
      <c r="D249" s="1">
        <v>0.01</v>
      </c>
      <c r="E249" s="7">
        <v>0</v>
      </c>
      <c r="F249" s="7">
        <v>75</v>
      </c>
      <c r="G249" s="1">
        <v>72029</v>
      </c>
      <c r="H249" s="1">
        <v>2.1</v>
      </c>
      <c r="I249" s="1">
        <v>317</v>
      </c>
      <c r="J249" s="1">
        <v>76</v>
      </c>
      <c r="K249" s="1">
        <v>3.77</v>
      </c>
      <c r="L249" s="1">
        <v>75</v>
      </c>
      <c r="M249" s="1">
        <v>1.5</v>
      </c>
      <c r="N249" s="7">
        <v>2327.5832399999999</v>
      </c>
      <c r="O249" s="1">
        <v>1626932</v>
      </c>
      <c r="P249" s="1">
        <v>1</v>
      </c>
      <c r="Q249" s="1">
        <v>9.8000000000000007</v>
      </c>
      <c r="R249" s="1">
        <v>0.68799999999999994</v>
      </c>
      <c r="S249" s="1">
        <v>12.6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58.3</v>
      </c>
      <c r="AA249" s="7">
        <f t="shared" si="12"/>
        <v>61.870559871306</v>
      </c>
      <c r="AB249" s="7">
        <f t="shared" si="13"/>
        <v>12.748897794580738</v>
      </c>
      <c r="AC249" s="7">
        <f t="shared" si="14"/>
        <v>3.5705598713060027</v>
      </c>
      <c r="AD249" s="7">
        <f t="shared" si="15"/>
        <v>129.90812493814767</v>
      </c>
    </row>
    <row r="250" spans="1:30" x14ac:dyDescent="0.25">
      <c r="A250" s="1">
        <v>1</v>
      </c>
      <c r="B250" s="1">
        <v>1</v>
      </c>
      <c r="C250" s="1">
        <v>1</v>
      </c>
      <c r="D250" s="1">
        <v>1.82</v>
      </c>
      <c r="E250" s="7">
        <v>534.57956950000005</v>
      </c>
      <c r="F250" s="7">
        <v>78</v>
      </c>
      <c r="G250" s="1">
        <v>956</v>
      </c>
      <c r="H250" s="1">
        <v>61.4</v>
      </c>
      <c r="I250" s="1">
        <v>1</v>
      </c>
      <c r="J250" s="1">
        <v>75</v>
      </c>
      <c r="K250" s="1">
        <v>8.83</v>
      </c>
      <c r="L250" s="1">
        <v>78</v>
      </c>
      <c r="M250" s="1">
        <v>0.1</v>
      </c>
      <c r="N250" s="7">
        <v>5372.6589899999999</v>
      </c>
      <c r="O250" s="1">
        <v>45735</v>
      </c>
      <c r="P250" s="1">
        <v>4.7</v>
      </c>
      <c r="Q250" s="1">
        <v>4.5999999999999996</v>
      </c>
      <c r="R250" s="1">
        <v>0.73299999999999998</v>
      </c>
      <c r="S250" s="1">
        <v>13.2</v>
      </c>
      <c r="T250" s="1">
        <v>0</v>
      </c>
      <c r="U250" s="1">
        <v>1</v>
      </c>
      <c r="V250" s="1">
        <v>0</v>
      </c>
      <c r="W250" s="1">
        <v>0</v>
      </c>
      <c r="X250" s="1">
        <v>0</v>
      </c>
      <c r="Y250" s="1">
        <v>0</v>
      </c>
      <c r="Z250" s="1">
        <v>74.099999999999994</v>
      </c>
      <c r="AA250" s="7">
        <f t="shared" si="12"/>
        <v>75.069704174962155</v>
      </c>
      <c r="AB250" s="7">
        <f t="shared" si="13"/>
        <v>0.94032618693904424</v>
      </c>
      <c r="AC250" s="7">
        <f t="shared" si="14"/>
        <v>0.96970417496216044</v>
      </c>
      <c r="AD250" s="7">
        <f t="shared" si="15"/>
        <v>19.380029129764399</v>
      </c>
    </row>
    <row r="251" spans="1:30" x14ac:dyDescent="0.25">
      <c r="A251" s="1">
        <v>1</v>
      </c>
      <c r="B251" s="1">
        <v>285</v>
      </c>
      <c r="C251" s="1">
        <v>25</v>
      </c>
      <c r="D251" s="1">
        <v>1.1499999999999999</v>
      </c>
      <c r="E251" s="7">
        <v>10.73628066</v>
      </c>
      <c r="F251" s="7">
        <v>75</v>
      </c>
      <c r="G251" s="1">
        <v>262</v>
      </c>
      <c r="H251" s="1">
        <v>2.1</v>
      </c>
      <c r="I251" s="1">
        <v>39</v>
      </c>
      <c r="J251" s="1">
        <v>74</v>
      </c>
      <c r="K251" s="1">
        <v>4.5599999999999996</v>
      </c>
      <c r="L251" s="1">
        <v>72</v>
      </c>
      <c r="M251" s="1">
        <v>2.1</v>
      </c>
      <c r="N251" s="7">
        <v>583.493514</v>
      </c>
      <c r="O251" s="1">
        <v>7754</v>
      </c>
      <c r="P251" s="1">
        <v>8.9</v>
      </c>
      <c r="Q251" s="1">
        <v>8.8000000000000007</v>
      </c>
      <c r="R251" s="1">
        <v>0.42299999999999999</v>
      </c>
      <c r="S251" s="1">
        <v>8.1</v>
      </c>
      <c r="T251" s="1">
        <v>1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56.1</v>
      </c>
      <c r="AA251" s="7">
        <f t="shared" si="12"/>
        <v>58.264356162778412</v>
      </c>
      <c r="AB251" s="7">
        <f t="shared" si="13"/>
        <v>4.6844375993568868</v>
      </c>
      <c r="AC251" s="7">
        <f t="shared" si="14"/>
        <v>2.1643561627784109</v>
      </c>
      <c r="AD251" s="7">
        <f t="shared" si="15"/>
        <v>184.89811296209965</v>
      </c>
    </row>
    <row r="252" spans="1:30" x14ac:dyDescent="0.25">
      <c r="A252" s="1">
        <v>1</v>
      </c>
      <c r="B252" s="1">
        <v>14</v>
      </c>
      <c r="C252" s="1">
        <v>0</v>
      </c>
      <c r="D252" s="1">
        <v>10.58</v>
      </c>
      <c r="E252" s="7">
        <v>0</v>
      </c>
      <c r="F252" s="7">
        <v>99</v>
      </c>
      <c r="G252" s="1">
        <v>0</v>
      </c>
      <c r="H252" s="1">
        <v>54.2</v>
      </c>
      <c r="I252" s="1">
        <v>0</v>
      </c>
      <c r="J252" s="1">
        <v>99</v>
      </c>
      <c r="K252" s="1">
        <v>7.76</v>
      </c>
      <c r="L252" s="1">
        <v>99</v>
      </c>
      <c r="M252" s="1">
        <v>0.1</v>
      </c>
      <c r="N252" s="7">
        <v>2327.5832399999999</v>
      </c>
      <c r="O252" s="1">
        <v>1626932</v>
      </c>
      <c r="P252" s="1">
        <v>1.3</v>
      </c>
      <c r="Q252" s="1">
        <v>1.4</v>
      </c>
      <c r="R252" s="1">
        <v>0.80200000000000005</v>
      </c>
      <c r="S252" s="1">
        <v>14.5</v>
      </c>
      <c r="T252" s="1">
        <v>0</v>
      </c>
      <c r="U252" s="1">
        <v>0</v>
      </c>
      <c r="V252" s="1">
        <v>0</v>
      </c>
      <c r="W252" s="1">
        <v>0</v>
      </c>
      <c r="X252" s="1">
        <v>1</v>
      </c>
      <c r="Y252" s="1">
        <v>1</v>
      </c>
      <c r="Z252" s="1">
        <v>74.400000000000006</v>
      </c>
      <c r="AA252" s="7">
        <f t="shared" si="12"/>
        <v>78.920802441714883</v>
      </c>
      <c r="AB252" s="7">
        <f t="shared" si="13"/>
        <v>20.437654717015199</v>
      </c>
      <c r="AC252" s="7">
        <f t="shared" si="14"/>
        <v>4.5208024417148778</v>
      </c>
      <c r="AD252" s="7">
        <f t="shared" si="15"/>
        <v>22.111394399225581</v>
      </c>
    </row>
    <row r="253" spans="1:30" x14ac:dyDescent="0.25">
      <c r="A253" s="1">
        <v>1</v>
      </c>
      <c r="B253" s="1">
        <v>144</v>
      </c>
      <c r="C253" s="1">
        <v>1</v>
      </c>
      <c r="D253" s="1">
        <v>10.67</v>
      </c>
      <c r="E253" s="7">
        <v>875.14951889999998</v>
      </c>
      <c r="F253" s="7">
        <v>96</v>
      </c>
      <c r="G253" s="1">
        <v>157</v>
      </c>
      <c r="H253" s="1">
        <v>63.3</v>
      </c>
      <c r="I253" s="1">
        <v>1</v>
      </c>
      <c r="J253" s="1">
        <v>95</v>
      </c>
      <c r="K253" s="1">
        <v>6.88</v>
      </c>
      <c r="L253" s="1">
        <v>95</v>
      </c>
      <c r="M253" s="1">
        <v>0.1</v>
      </c>
      <c r="N253" s="7">
        <v>7813.8349900000003</v>
      </c>
      <c r="O253" s="1">
        <v>7348328</v>
      </c>
      <c r="P253" s="1">
        <v>2</v>
      </c>
      <c r="Q253" s="1">
        <v>2</v>
      </c>
      <c r="R253" s="1">
        <v>0.77500000000000002</v>
      </c>
      <c r="S253" s="1">
        <v>14.2</v>
      </c>
      <c r="T253" s="1">
        <v>0</v>
      </c>
      <c r="U253" s="1">
        <v>0</v>
      </c>
      <c r="V253" s="1">
        <v>0</v>
      </c>
      <c r="W253" s="1">
        <v>0</v>
      </c>
      <c r="X253" s="1">
        <v>1</v>
      </c>
      <c r="Y253" s="1">
        <v>1</v>
      </c>
      <c r="Z253" s="1">
        <v>73.7</v>
      </c>
      <c r="AA253" s="7">
        <f t="shared" si="12"/>
        <v>76.782583123733559</v>
      </c>
      <c r="AB253" s="7">
        <f t="shared" si="13"/>
        <v>9.5023187147269308</v>
      </c>
      <c r="AC253" s="7">
        <f t="shared" si="14"/>
        <v>3.0825831237335564</v>
      </c>
      <c r="AD253" s="7">
        <f t="shared" si="15"/>
        <v>16.018208770483032</v>
      </c>
    </row>
    <row r="254" spans="1:30" x14ac:dyDescent="0.25">
      <c r="A254" s="1">
        <v>1</v>
      </c>
      <c r="B254" s="1">
        <v>14</v>
      </c>
      <c r="C254" s="1">
        <v>1</v>
      </c>
      <c r="D254" s="1">
        <v>1.67</v>
      </c>
      <c r="E254" s="7">
        <v>243.75391289999999</v>
      </c>
      <c r="F254" s="7">
        <v>92</v>
      </c>
      <c r="G254" s="1">
        <v>30</v>
      </c>
      <c r="H254" s="1">
        <v>55</v>
      </c>
      <c r="I254" s="1">
        <v>1</v>
      </c>
      <c r="J254" s="1">
        <v>94</v>
      </c>
      <c r="K254" s="1">
        <v>2.48</v>
      </c>
      <c r="L254" s="1">
        <v>94</v>
      </c>
      <c r="M254" s="1">
        <v>0.1</v>
      </c>
      <c r="N254" s="7">
        <v>3161.5293499999998</v>
      </c>
      <c r="O254" s="1">
        <v>1626932</v>
      </c>
      <c r="P254" s="1">
        <v>5.3</v>
      </c>
      <c r="Q254" s="1">
        <v>5.0999999999999996</v>
      </c>
      <c r="R254" s="1">
        <v>0.79800000000000004</v>
      </c>
      <c r="S254" s="1">
        <v>12</v>
      </c>
      <c r="T254" s="1">
        <v>0</v>
      </c>
      <c r="U254" s="1">
        <v>1</v>
      </c>
      <c r="V254" s="1">
        <v>0</v>
      </c>
      <c r="W254" s="1">
        <v>0</v>
      </c>
      <c r="X254" s="1">
        <v>0</v>
      </c>
      <c r="Y254" s="1">
        <v>0</v>
      </c>
      <c r="Z254" s="1">
        <v>74.5</v>
      </c>
      <c r="AA254" s="7">
        <f t="shared" si="12"/>
        <v>74.572992160470022</v>
      </c>
      <c r="AB254" s="7">
        <f t="shared" si="13"/>
        <v>5.3278554900814904E-3</v>
      </c>
      <c r="AC254" s="7">
        <f t="shared" si="14"/>
        <v>7.2992160470022327E-2</v>
      </c>
      <c r="AD254" s="7">
        <f t="shared" si="15"/>
        <v>23.061849489045887</v>
      </c>
    </row>
    <row r="255" spans="1:30" x14ac:dyDescent="0.25">
      <c r="A255" s="1">
        <v>1</v>
      </c>
      <c r="B255" s="1">
        <v>158</v>
      </c>
      <c r="C255" s="1">
        <v>9</v>
      </c>
      <c r="D255" s="1">
        <v>7.92</v>
      </c>
      <c r="E255" s="7">
        <v>0</v>
      </c>
      <c r="F255" s="7">
        <v>88</v>
      </c>
      <c r="G255" s="1">
        <v>0</v>
      </c>
      <c r="H255" s="1">
        <v>56.5</v>
      </c>
      <c r="I255" s="1">
        <v>11</v>
      </c>
      <c r="J255" s="1">
        <v>8</v>
      </c>
      <c r="K255" s="1">
        <v>4.6900000000000004</v>
      </c>
      <c r="L255" s="1">
        <v>87</v>
      </c>
      <c r="M255" s="1">
        <v>0.1</v>
      </c>
      <c r="N255" s="7">
        <v>2327.5832399999999</v>
      </c>
      <c r="O255" s="1">
        <v>1626932</v>
      </c>
      <c r="P255" s="1">
        <v>1.7</v>
      </c>
      <c r="Q255" s="1">
        <v>1.6</v>
      </c>
      <c r="R255" s="1">
        <v>0.7</v>
      </c>
      <c r="S255" s="1">
        <v>11.8</v>
      </c>
      <c r="T255" s="1">
        <v>0</v>
      </c>
      <c r="U255" s="1">
        <v>0</v>
      </c>
      <c r="V255" s="1">
        <v>0</v>
      </c>
      <c r="W255" s="1">
        <v>1</v>
      </c>
      <c r="X255" s="1">
        <v>0</v>
      </c>
      <c r="Y255" s="1">
        <v>0</v>
      </c>
      <c r="Z255" s="1">
        <v>73.599999999999994</v>
      </c>
      <c r="AA255" s="7">
        <f t="shared" si="12"/>
        <v>69.468103344231068</v>
      </c>
      <c r="AB255" s="7">
        <f t="shared" si="13"/>
        <v>17.07256997395444</v>
      </c>
      <c r="AC255" s="7">
        <f t="shared" si="14"/>
        <v>4.1318966557689265</v>
      </c>
      <c r="AD255" s="7">
        <f t="shared" si="15"/>
        <v>15.227753680662603</v>
      </c>
    </row>
    <row r="256" spans="1:30" x14ac:dyDescent="0.25">
      <c r="A256" s="1">
        <v>1</v>
      </c>
      <c r="B256" s="1">
        <v>99</v>
      </c>
      <c r="C256" s="1">
        <v>1</v>
      </c>
      <c r="D256" s="1">
        <v>4.17</v>
      </c>
      <c r="E256" s="7">
        <v>112.9493745</v>
      </c>
      <c r="F256" s="7">
        <v>94</v>
      </c>
      <c r="G256" s="1">
        <v>0</v>
      </c>
      <c r="H256" s="1">
        <v>47.3</v>
      </c>
      <c r="I256" s="1">
        <v>1</v>
      </c>
      <c r="J256" s="1">
        <v>94</v>
      </c>
      <c r="K256" s="1">
        <v>8.23</v>
      </c>
      <c r="L256" s="1">
        <v>94</v>
      </c>
      <c r="M256" s="1">
        <v>0.1</v>
      </c>
      <c r="N256" s="7">
        <v>462.14965000000001</v>
      </c>
      <c r="O256" s="1">
        <v>46324</v>
      </c>
      <c r="P256" s="1">
        <v>2.2000000000000002</v>
      </c>
      <c r="Q256" s="1">
        <v>2.2000000000000002</v>
      </c>
      <c r="R256" s="1">
        <v>0.71199999999999997</v>
      </c>
      <c r="S256" s="1">
        <v>11.9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78.3</v>
      </c>
      <c r="AA256" s="7">
        <f t="shared" si="12"/>
        <v>74.480463722744773</v>
      </c>
      <c r="AB256" s="7">
        <f t="shared" si="13"/>
        <v>14.588857373268699</v>
      </c>
      <c r="AC256" s="7">
        <f t="shared" si="14"/>
        <v>3.8195362772552244</v>
      </c>
      <c r="AD256" s="7">
        <f t="shared" si="15"/>
        <v>73.999142902219518</v>
      </c>
    </row>
    <row r="257" spans="1:30" x14ac:dyDescent="0.25">
      <c r="A257" s="1">
        <v>1</v>
      </c>
      <c r="B257" s="1">
        <v>29</v>
      </c>
      <c r="C257" s="1">
        <v>49</v>
      </c>
      <c r="D257" s="1">
        <v>0.3</v>
      </c>
      <c r="E257" s="7">
        <v>17.48293752</v>
      </c>
      <c r="F257" s="7">
        <v>92</v>
      </c>
      <c r="G257" s="1">
        <v>190</v>
      </c>
      <c r="H257" s="1">
        <v>19.8</v>
      </c>
      <c r="I257" s="1">
        <v>65</v>
      </c>
      <c r="J257" s="1">
        <v>9</v>
      </c>
      <c r="K257" s="1">
        <v>1.92</v>
      </c>
      <c r="L257" s="1">
        <v>9</v>
      </c>
      <c r="M257" s="1">
        <v>0.5</v>
      </c>
      <c r="N257" s="7">
        <v>987.73658320000004</v>
      </c>
      <c r="O257" s="1">
        <v>5155896</v>
      </c>
      <c r="P257" s="1">
        <v>13.1</v>
      </c>
      <c r="Q257" s="1">
        <v>13.3</v>
      </c>
      <c r="R257" s="1">
        <v>0.51500000000000001</v>
      </c>
      <c r="S257" s="1">
        <v>8.8000000000000007</v>
      </c>
      <c r="T257" s="1">
        <v>0</v>
      </c>
      <c r="U257" s="1">
        <v>1</v>
      </c>
      <c r="V257" s="1">
        <v>0</v>
      </c>
      <c r="W257" s="1">
        <v>0</v>
      </c>
      <c r="X257" s="1">
        <v>0</v>
      </c>
      <c r="Y257" s="1">
        <v>0</v>
      </c>
      <c r="Z257" s="1">
        <v>65.400000000000006</v>
      </c>
      <c r="AA257" s="7">
        <f t="shared" si="12"/>
        <v>63.473169987793099</v>
      </c>
      <c r="AB257" s="7">
        <f t="shared" si="13"/>
        <v>3.7126738959412671</v>
      </c>
      <c r="AC257" s="7">
        <f t="shared" si="14"/>
        <v>1.9268300122069064</v>
      </c>
      <c r="AD257" s="7">
        <f t="shared" si="15"/>
        <v>18.470436315393094</v>
      </c>
    </row>
    <row r="258" spans="1:30" x14ac:dyDescent="0.25">
      <c r="A258" s="1">
        <v>1</v>
      </c>
      <c r="B258" s="1">
        <v>65</v>
      </c>
      <c r="C258" s="1">
        <v>0</v>
      </c>
      <c r="D258" s="1">
        <v>3.83</v>
      </c>
      <c r="E258" s="7">
        <v>0</v>
      </c>
      <c r="F258" s="7">
        <v>93</v>
      </c>
      <c r="G258" s="1">
        <v>309</v>
      </c>
      <c r="H258" s="1">
        <v>57.6</v>
      </c>
      <c r="I258" s="1">
        <v>0</v>
      </c>
      <c r="J258" s="1">
        <v>93</v>
      </c>
      <c r="K258" s="1">
        <v>5.78</v>
      </c>
      <c r="L258" s="1">
        <v>93</v>
      </c>
      <c r="M258" s="1">
        <v>0.1</v>
      </c>
      <c r="N258" s="7">
        <v>43665.947</v>
      </c>
      <c r="O258" s="1">
        <v>8633169</v>
      </c>
      <c r="P258" s="1">
        <v>1.9</v>
      </c>
      <c r="Q258" s="1">
        <v>2.1</v>
      </c>
      <c r="R258" s="1">
        <v>0.89200000000000002</v>
      </c>
      <c r="S258" s="1">
        <v>15.9</v>
      </c>
      <c r="T258" s="1">
        <v>0</v>
      </c>
      <c r="U258" s="1">
        <v>0</v>
      </c>
      <c r="V258" s="1">
        <v>0</v>
      </c>
      <c r="W258" s="1">
        <v>0</v>
      </c>
      <c r="X258" s="1">
        <v>1</v>
      </c>
      <c r="Y258" s="1">
        <v>1</v>
      </c>
      <c r="Z258" s="1">
        <v>81.5</v>
      </c>
      <c r="AA258" s="7">
        <f t="shared" si="12"/>
        <v>80.87654429442604</v>
      </c>
      <c r="AB258" s="7">
        <f t="shared" si="13"/>
        <v>0.38869701681272434</v>
      </c>
      <c r="AC258" s="7">
        <f t="shared" si="14"/>
        <v>0.62345570557396002</v>
      </c>
      <c r="AD258" s="7">
        <f t="shared" si="15"/>
        <v>139.29370577647109</v>
      </c>
    </row>
    <row r="259" spans="1:30" x14ac:dyDescent="0.25">
      <c r="A259" s="1">
        <v>1</v>
      </c>
      <c r="B259" s="1">
        <v>211</v>
      </c>
      <c r="C259" s="1">
        <v>0</v>
      </c>
      <c r="D259" s="1">
        <v>2.06</v>
      </c>
      <c r="E259" s="7">
        <v>52.1241634</v>
      </c>
      <c r="F259" s="7">
        <v>99</v>
      </c>
      <c r="G259" s="1">
        <v>136</v>
      </c>
      <c r="H259" s="1">
        <v>55.9</v>
      </c>
      <c r="I259" s="1">
        <v>0</v>
      </c>
      <c r="J259" s="1">
        <v>98</v>
      </c>
      <c r="K259" s="1">
        <v>3.84</v>
      </c>
      <c r="L259" s="1">
        <v>98</v>
      </c>
      <c r="M259" s="1">
        <v>0.1</v>
      </c>
      <c r="N259" s="7">
        <v>3749.939813</v>
      </c>
      <c r="O259" s="1">
        <v>827411</v>
      </c>
      <c r="P259" s="1">
        <v>4.0999999999999996</v>
      </c>
      <c r="Q259" s="1">
        <v>3.8</v>
      </c>
      <c r="R259" s="1">
        <v>0.69499999999999995</v>
      </c>
      <c r="S259" s="1">
        <v>14</v>
      </c>
      <c r="T259" s="1">
        <v>0</v>
      </c>
      <c r="U259" s="1">
        <v>0</v>
      </c>
      <c r="V259" s="1">
        <v>1</v>
      </c>
      <c r="W259" s="1">
        <v>0</v>
      </c>
      <c r="X259" s="1">
        <v>0</v>
      </c>
      <c r="Y259" s="1">
        <v>0</v>
      </c>
      <c r="Z259" s="1">
        <v>68.5</v>
      </c>
      <c r="AA259" s="7">
        <f t="shared" si="12"/>
        <v>71.12273503861816</v>
      </c>
      <c r="AB259" s="7">
        <f t="shared" si="13"/>
        <v>6.8787390827954003</v>
      </c>
      <c r="AC259" s="7">
        <f t="shared" si="14"/>
        <v>2.6227350386181598</v>
      </c>
      <c r="AD259" s="7">
        <f t="shared" si="15"/>
        <v>1.4345440998242969</v>
      </c>
    </row>
    <row r="260" spans="1:30" x14ac:dyDescent="0.25">
      <c r="A260" s="1">
        <v>1</v>
      </c>
      <c r="B260" s="1">
        <v>94</v>
      </c>
      <c r="C260" s="1">
        <v>0</v>
      </c>
      <c r="D260" s="1">
        <v>0.01</v>
      </c>
      <c r="E260" s="7">
        <v>1209.6805469999999</v>
      </c>
      <c r="F260" s="7">
        <v>99</v>
      </c>
      <c r="G260" s="1">
        <v>0</v>
      </c>
      <c r="H260" s="1">
        <v>65</v>
      </c>
      <c r="I260" s="1">
        <v>1</v>
      </c>
      <c r="J260" s="1">
        <v>99</v>
      </c>
      <c r="K260" s="1">
        <v>3.56</v>
      </c>
      <c r="L260" s="1">
        <v>99</v>
      </c>
      <c r="M260" s="1">
        <v>0.1</v>
      </c>
      <c r="N260" s="7">
        <v>17789.419809999999</v>
      </c>
      <c r="O260" s="1">
        <v>1626932</v>
      </c>
      <c r="P260" s="1">
        <v>3.2</v>
      </c>
      <c r="Q260" s="1">
        <v>3</v>
      </c>
      <c r="R260" s="1">
        <v>0.78500000000000003</v>
      </c>
      <c r="S260" s="1">
        <v>13.9</v>
      </c>
      <c r="T260" s="1">
        <v>0</v>
      </c>
      <c r="U260" s="1">
        <v>1</v>
      </c>
      <c r="V260" s="1">
        <v>0</v>
      </c>
      <c r="W260" s="1">
        <v>0</v>
      </c>
      <c r="X260" s="1">
        <v>0</v>
      </c>
      <c r="Y260" s="1">
        <v>0</v>
      </c>
      <c r="Z260" s="1">
        <v>73.3</v>
      </c>
      <c r="AA260" s="7">
        <f t="shared" si="12"/>
        <v>75.875899223602232</v>
      </c>
      <c r="AB260" s="7">
        <f t="shared" si="13"/>
        <v>6.6352568101545977</v>
      </c>
      <c r="AC260" s="7">
        <f t="shared" si="14"/>
        <v>2.5758992236022351</v>
      </c>
      <c r="AD260" s="7">
        <f t="shared" si="15"/>
        <v>12.976388411201548</v>
      </c>
    </row>
    <row r="261" spans="1:30" x14ac:dyDescent="0.25">
      <c r="A261" s="1">
        <v>1</v>
      </c>
      <c r="B261" s="1">
        <v>288</v>
      </c>
      <c r="C261" s="1">
        <v>2</v>
      </c>
      <c r="D261" s="1">
        <v>8.01</v>
      </c>
      <c r="E261" s="7">
        <v>40.537198119999999</v>
      </c>
      <c r="F261" s="7">
        <v>52</v>
      </c>
      <c r="G261" s="1">
        <v>90</v>
      </c>
      <c r="H261" s="1">
        <v>31.4</v>
      </c>
      <c r="I261" s="1">
        <v>3</v>
      </c>
      <c r="J261" s="1">
        <v>44</v>
      </c>
      <c r="K261" s="1">
        <v>2.88</v>
      </c>
      <c r="L261" s="1">
        <v>45</v>
      </c>
      <c r="M261" s="1">
        <v>10.7</v>
      </c>
      <c r="N261" s="7">
        <v>727.77734499999997</v>
      </c>
      <c r="O261" s="1">
        <v>1444844</v>
      </c>
      <c r="P261" s="1">
        <v>7.1</v>
      </c>
      <c r="Q261" s="1">
        <v>6.9</v>
      </c>
      <c r="R261" s="1">
        <v>0.64600000000000002</v>
      </c>
      <c r="S261" s="1">
        <v>12.4</v>
      </c>
      <c r="T261" s="1">
        <v>1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61.4</v>
      </c>
      <c r="AA261" s="7">
        <f t="shared" si="12"/>
        <v>57.444808411962072</v>
      </c>
      <c r="AB261" s="7">
        <f t="shared" si="13"/>
        <v>15.643540498085978</v>
      </c>
      <c r="AC261" s="7">
        <f t="shared" si="14"/>
        <v>3.9551915880379269</v>
      </c>
      <c r="AD261" s="7">
        <f t="shared" si="15"/>
        <v>68.852232722578776</v>
      </c>
    </row>
    <row r="262" spans="1:30" x14ac:dyDescent="0.25">
      <c r="A262" s="1">
        <v>1</v>
      </c>
      <c r="B262" s="1">
        <v>248</v>
      </c>
      <c r="C262" s="1">
        <v>32</v>
      </c>
      <c r="D262" s="1">
        <v>1.03</v>
      </c>
      <c r="E262" s="7">
        <v>76.604421689999995</v>
      </c>
      <c r="F262" s="7">
        <v>7</v>
      </c>
      <c r="G262" s="1">
        <v>1</v>
      </c>
      <c r="H262" s="1">
        <v>18</v>
      </c>
      <c r="I262" s="1">
        <v>45</v>
      </c>
      <c r="J262" s="1">
        <v>7</v>
      </c>
      <c r="K262" s="1">
        <v>4.8600000000000003</v>
      </c>
      <c r="L262" s="1">
        <v>7</v>
      </c>
      <c r="M262" s="1">
        <v>0.5</v>
      </c>
      <c r="N262" s="7">
        <v>412.73934100000002</v>
      </c>
      <c r="O262" s="1">
        <v>2115164</v>
      </c>
      <c r="P262" s="1">
        <v>7.6</v>
      </c>
      <c r="Q262" s="1">
        <v>7.5</v>
      </c>
      <c r="R262" s="1">
        <v>0.503</v>
      </c>
      <c r="S262" s="1">
        <v>10.199999999999999</v>
      </c>
      <c r="T262" s="1">
        <v>1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63.3</v>
      </c>
      <c r="AA262" s="7">
        <f t="shared" si="12"/>
        <v>58.119663400160725</v>
      </c>
      <c r="AB262" s="7">
        <f t="shared" si="13"/>
        <v>26.835887287634311</v>
      </c>
      <c r="AC262" s="7">
        <f t="shared" si="14"/>
        <v>5.1803365998392721</v>
      </c>
      <c r="AD262" s="7">
        <f t="shared" si="15"/>
        <v>40.930879429165621</v>
      </c>
    </row>
    <row r="263" spans="1:30" x14ac:dyDescent="0.25">
      <c r="A263" s="1">
        <v>1</v>
      </c>
      <c r="B263" s="1">
        <v>183</v>
      </c>
      <c r="C263" s="1">
        <v>10</v>
      </c>
      <c r="D263" s="1">
        <v>0.38</v>
      </c>
      <c r="E263" s="7">
        <v>2.6262349029999998</v>
      </c>
      <c r="F263" s="7">
        <v>88</v>
      </c>
      <c r="G263" s="1">
        <v>3</v>
      </c>
      <c r="H263" s="1">
        <v>34.1</v>
      </c>
      <c r="I263" s="1">
        <v>12</v>
      </c>
      <c r="J263" s="1">
        <v>76</v>
      </c>
      <c r="K263" s="1">
        <v>5.7</v>
      </c>
      <c r="L263" s="1">
        <v>83</v>
      </c>
      <c r="M263" s="1">
        <v>0.3</v>
      </c>
      <c r="N263" s="7">
        <v>44.287266500000001</v>
      </c>
      <c r="O263" s="1">
        <v>7557</v>
      </c>
      <c r="P263" s="1">
        <v>3.8</v>
      </c>
      <c r="Q263" s="1">
        <v>3.9</v>
      </c>
      <c r="R263" s="1">
        <v>0.57899999999999996</v>
      </c>
      <c r="S263" s="1">
        <v>10.7</v>
      </c>
      <c r="T263" s="1">
        <v>0</v>
      </c>
      <c r="U263" s="1">
        <v>1</v>
      </c>
      <c r="V263" s="1">
        <v>0</v>
      </c>
      <c r="W263" s="1">
        <v>0</v>
      </c>
      <c r="X263" s="1">
        <v>0</v>
      </c>
      <c r="Y263" s="1">
        <v>0</v>
      </c>
      <c r="Z263" s="1">
        <v>65.900000000000006</v>
      </c>
      <c r="AA263" s="7">
        <f t="shared" si="12"/>
        <v>69.096420078843906</v>
      </c>
      <c r="AB263" s="7">
        <f t="shared" si="13"/>
        <v>10.217101320436445</v>
      </c>
      <c r="AC263" s="7">
        <f t="shared" si="14"/>
        <v>3.1964200788439001</v>
      </c>
      <c r="AD263" s="7">
        <f t="shared" si="15"/>
        <v>14.422711764494899</v>
      </c>
    </row>
    <row r="264" spans="1:30" x14ac:dyDescent="0.25">
      <c r="A264" s="1">
        <v>1</v>
      </c>
      <c r="B264" s="1">
        <v>147</v>
      </c>
      <c r="C264" s="1">
        <v>0</v>
      </c>
      <c r="D264" s="1">
        <v>0.01</v>
      </c>
      <c r="E264" s="7">
        <v>917.46762799999999</v>
      </c>
      <c r="F264" s="7">
        <v>98</v>
      </c>
      <c r="G264" s="1">
        <v>0</v>
      </c>
      <c r="H264" s="1">
        <v>32.299999999999997</v>
      </c>
      <c r="I264" s="1">
        <v>0</v>
      </c>
      <c r="J264" s="1">
        <v>98</v>
      </c>
      <c r="K264" s="1">
        <v>4.82</v>
      </c>
      <c r="L264" s="1">
        <v>98</v>
      </c>
      <c r="M264" s="1">
        <v>0.1</v>
      </c>
      <c r="N264" s="7">
        <v>9637.2649999999994</v>
      </c>
      <c r="O264" s="1">
        <v>1258653</v>
      </c>
      <c r="P264" s="1">
        <v>7</v>
      </c>
      <c r="Q264" s="1">
        <v>7</v>
      </c>
      <c r="R264" s="1">
        <v>0.76500000000000001</v>
      </c>
      <c r="S264" s="1">
        <v>14.7</v>
      </c>
      <c r="T264" s="1">
        <v>1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74.099999999999994</v>
      </c>
      <c r="AA264" s="7">
        <f t="shared" si="12"/>
        <v>69.627261771680807</v>
      </c>
      <c r="AB264" s="7">
        <f t="shared" si="13"/>
        <v>20.005387259067863</v>
      </c>
      <c r="AC264" s="7">
        <f t="shared" si="14"/>
        <v>4.4727382283191872</v>
      </c>
      <c r="AD264" s="7">
        <f t="shared" si="15"/>
        <v>19.380029129764399</v>
      </c>
    </row>
    <row r="265" spans="1:30" x14ac:dyDescent="0.25">
      <c r="A265" s="1">
        <v>1</v>
      </c>
      <c r="B265" s="1">
        <v>195</v>
      </c>
      <c r="C265" s="1">
        <v>15</v>
      </c>
      <c r="D265" s="1">
        <v>2.13</v>
      </c>
      <c r="E265" s="7">
        <v>48.35423978</v>
      </c>
      <c r="F265" s="7">
        <v>92</v>
      </c>
      <c r="G265" s="1">
        <v>4779</v>
      </c>
      <c r="H265" s="1">
        <v>15.9</v>
      </c>
      <c r="I265" s="1">
        <v>17</v>
      </c>
      <c r="J265" s="1">
        <v>95</v>
      </c>
      <c r="K265" s="1">
        <v>6.36</v>
      </c>
      <c r="L265" s="1">
        <v>94</v>
      </c>
      <c r="M265" s="1">
        <v>0.6</v>
      </c>
      <c r="N265" s="7">
        <v>738.23266839999997</v>
      </c>
      <c r="O265" s="1">
        <v>14928</v>
      </c>
      <c r="P265" s="1">
        <v>11.1</v>
      </c>
      <c r="Q265" s="1">
        <v>11.4</v>
      </c>
      <c r="R265" s="1">
        <v>0.52</v>
      </c>
      <c r="S265" s="1">
        <v>10.5</v>
      </c>
      <c r="T265" s="1">
        <v>0</v>
      </c>
      <c r="U265" s="1">
        <v>1</v>
      </c>
      <c r="V265" s="1">
        <v>0</v>
      </c>
      <c r="W265" s="1">
        <v>0</v>
      </c>
      <c r="X265" s="1">
        <v>0</v>
      </c>
      <c r="Y265" s="1">
        <v>0</v>
      </c>
      <c r="Z265" s="1">
        <v>66.099999999999994</v>
      </c>
      <c r="AA265" s="7">
        <f t="shared" si="12"/>
        <v>68.198267059199168</v>
      </c>
      <c r="AB265" s="7">
        <f t="shared" si="13"/>
        <v>4.402724651720348</v>
      </c>
      <c r="AC265" s="7">
        <f t="shared" si="14"/>
        <v>2.0982670591991734</v>
      </c>
      <c r="AD265" s="7">
        <f t="shared" si="15"/>
        <v>12.943621944135701</v>
      </c>
    </row>
    <row r="266" spans="1:30" x14ac:dyDescent="0.25">
      <c r="A266" s="1">
        <v>1</v>
      </c>
      <c r="B266" s="1">
        <v>83</v>
      </c>
      <c r="C266" s="1">
        <v>3</v>
      </c>
      <c r="D266" s="1">
        <v>11.5</v>
      </c>
      <c r="E266" s="7">
        <v>751.37935530000004</v>
      </c>
      <c r="F266" s="7">
        <v>78</v>
      </c>
      <c r="G266" s="1">
        <v>0</v>
      </c>
      <c r="H266" s="1">
        <v>61.1</v>
      </c>
      <c r="I266" s="1">
        <v>3</v>
      </c>
      <c r="J266" s="1">
        <v>99</v>
      </c>
      <c r="K266" s="1">
        <v>11.44</v>
      </c>
      <c r="L266" s="1">
        <v>99</v>
      </c>
      <c r="M266" s="1">
        <v>0.1</v>
      </c>
      <c r="N266" s="7">
        <v>4838.2443999999996</v>
      </c>
      <c r="O266" s="1">
        <v>6565979</v>
      </c>
      <c r="P266" s="1">
        <v>0.6</v>
      </c>
      <c r="Q266" s="1">
        <v>0.6</v>
      </c>
      <c r="R266" s="1">
        <v>0.88500000000000001</v>
      </c>
      <c r="S266" s="1">
        <v>16.100000000000001</v>
      </c>
      <c r="T266" s="1">
        <v>0</v>
      </c>
      <c r="U266" s="1">
        <v>0</v>
      </c>
      <c r="V266" s="1">
        <v>0</v>
      </c>
      <c r="W266" s="1">
        <v>0</v>
      </c>
      <c r="X266" s="1">
        <v>1</v>
      </c>
      <c r="Y266" s="1">
        <v>0</v>
      </c>
      <c r="Z266" s="1">
        <v>81.5</v>
      </c>
      <c r="AA266" s="7">
        <f t="shared" si="12"/>
        <v>77.750884392454751</v>
      </c>
      <c r="AB266" s="7">
        <f t="shared" si="13"/>
        <v>14.055867838739385</v>
      </c>
      <c r="AC266" s="7">
        <f t="shared" si="14"/>
        <v>3.7491156075452494</v>
      </c>
      <c r="AD266" s="7">
        <f t="shared" si="15"/>
        <v>139.29370577647109</v>
      </c>
    </row>
    <row r="267" spans="1:30" x14ac:dyDescent="0.25">
      <c r="A267" s="1">
        <v>1</v>
      </c>
      <c r="B267" s="1">
        <v>364</v>
      </c>
      <c r="C267" s="1">
        <v>48</v>
      </c>
      <c r="D267" s="1">
        <v>0.01</v>
      </c>
      <c r="E267" s="7">
        <v>63.07890158</v>
      </c>
      <c r="F267" s="7">
        <v>89</v>
      </c>
      <c r="G267" s="1">
        <v>760</v>
      </c>
      <c r="H267" s="1">
        <v>27.8</v>
      </c>
      <c r="I267" s="1">
        <v>73</v>
      </c>
      <c r="J267" s="1">
        <v>88</v>
      </c>
      <c r="K267" s="1">
        <v>4.29</v>
      </c>
      <c r="L267" s="1">
        <v>89</v>
      </c>
      <c r="M267" s="1">
        <v>4</v>
      </c>
      <c r="N267" s="7">
        <v>1365.34419</v>
      </c>
      <c r="O267" s="1">
        <v>21655715</v>
      </c>
      <c r="P267" s="1">
        <v>5.8</v>
      </c>
      <c r="Q267" s="1">
        <v>5.8</v>
      </c>
      <c r="R267" s="1">
        <v>0.501</v>
      </c>
      <c r="S267" s="1">
        <v>10.4</v>
      </c>
      <c r="T267" s="1">
        <v>1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56.4</v>
      </c>
      <c r="AA267" s="7">
        <f t="shared" si="12"/>
        <v>59.660950519252353</v>
      </c>
      <c r="AB267" s="7">
        <f t="shared" si="13"/>
        <v>10.6337982890122</v>
      </c>
      <c r="AC267" s="7">
        <f t="shared" si="14"/>
        <v>3.2609505192523542</v>
      </c>
      <c r="AD267" s="7">
        <f t="shared" si="15"/>
        <v>176.82947823156078</v>
      </c>
    </row>
    <row r="268" spans="1:30" x14ac:dyDescent="0.25">
      <c r="A268" s="1">
        <v>1</v>
      </c>
      <c r="B268" s="1">
        <v>72</v>
      </c>
      <c r="C268" s="1">
        <v>0</v>
      </c>
      <c r="D268" s="1">
        <v>6.37</v>
      </c>
      <c r="E268" s="7">
        <v>5048.2744259999999</v>
      </c>
      <c r="F268" s="7">
        <v>92</v>
      </c>
      <c r="G268" s="1">
        <v>0</v>
      </c>
      <c r="H268" s="1">
        <v>54.8</v>
      </c>
      <c r="I268" s="1">
        <v>0</v>
      </c>
      <c r="J268" s="1">
        <v>92</v>
      </c>
      <c r="K268" s="1">
        <v>9.1199999999999992</v>
      </c>
      <c r="L268" s="1">
        <v>92</v>
      </c>
      <c r="M268" s="1">
        <v>0.1</v>
      </c>
      <c r="N268" s="7">
        <v>28585.9254</v>
      </c>
      <c r="O268" s="1">
        <v>284968</v>
      </c>
      <c r="P268" s="1">
        <v>1</v>
      </c>
      <c r="Q268" s="1">
        <v>0.9</v>
      </c>
      <c r="R268" s="1">
        <v>0.85399999999999998</v>
      </c>
      <c r="S268" s="1">
        <v>17.100000000000001</v>
      </c>
      <c r="T268" s="1">
        <v>0</v>
      </c>
      <c r="U268" s="1">
        <v>0</v>
      </c>
      <c r="V268" s="1">
        <v>0</v>
      </c>
      <c r="W268" s="1">
        <v>0</v>
      </c>
      <c r="X268" s="1">
        <v>1</v>
      </c>
      <c r="Y268" s="1">
        <v>1</v>
      </c>
      <c r="Z268" s="1">
        <v>80</v>
      </c>
      <c r="AA268" s="7">
        <f t="shared" si="12"/>
        <v>81.239854372540009</v>
      </c>
      <c r="AB268" s="7">
        <f t="shared" si="13"/>
        <v>1.5372388651065791</v>
      </c>
      <c r="AC268" s="7">
        <f t="shared" si="14"/>
        <v>1.2398543725400089</v>
      </c>
      <c r="AD268" s="7">
        <f t="shared" si="15"/>
        <v>106.13687942916567</v>
      </c>
    </row>
    <row r="269" spans="1:30" x14ac:dyDescent="0.25">
      <c r="A269" s="1">
        <v>1</v>
      </c>
      <c r="B269" s="1">
        <v>383</v>
      </c>
      <c r="C269" s="1">
        <v>29</v>
      </c>
      <c r="D269" s="1">
        <v>3.83</v>
      </c>
      <c r="E269" s="7">
        <v>0</v>
      </c>
      <c r="F269" s="7">
        <v>92</v>
      </c>
      <c r="G269" s="1">
        <v>0</v>
      </c>
      <c r="H269" s="1">
        <v>45.3</v>
      </c>
      <c r="I269" s="1">
        <v>45</v>
      </c>
      <c r="J269" s="1">
        <v>93</v>
      </c>
      <c r="K269" s="1">
        <v>5.78</v>
      </c>
      <c r="L269" s="1">
        <v>93</v>
      </c>
      <c r="M269" s="1">
        <v>3.8</v>
      </c>
      <c r="N269" s="7">
        <v>2327.5832399999999</v>
      </c>
      <c r="O269" s="1">
        <v>7787655</v>
      </c>
      <c r="P269" s="1">
        <v>3.3</v>
      </c>
      <c r="Q269" s="1">
        <v>3.3</v>
      </c>
      <c r="R269" s="1">
        <v>0</v>
      </c>
      <c r="S269" s="1">
        <v>0</v>
      </c>
      <c r="T269" s="1">
        <v>1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51.4</v>
      </c>
      <c r="AA269" s="7">
        <f t="shared" si="12"/>
        <v>52.438157996331945</v>
      </c>
      <c r="AB269" s="7">
        <f t="shared" si="13"/>
        <v>1.0777720253479623</v>
      </c>
      <c r="AC269" s="7">
        <f t="shared" si="14"/>
        <v>1.0381579963319467</v>
      </c>
      <c r="AD269" s="7">
        <f t="shared" si="15"/>
        <v>334.80672374054279</v>
      </c>
    </row>
    <row r="270" spans="1:30" x14ac:dyDescent="0.25">
      <c r="A270" s="1">
        <v>1</v>
      </c>
      <c r="B270" s="1">
        <v>256</v>
      </c>
      <c r="C270" s="1">
        <v>1</v>
      </c>
      <c r="D270" s="1">
        <v>0.53</v>
      </c>
      <c r="E270" s="7">
        <v>229.44100950000001</v>
      </c>
      <c r="F270" s="7">
        <v>82</v>
      </c>
      <c r="G270" s="1">
        <v>28</v>
      </c>
      <c r="H270" s="1">
        <v>33.799999999999997</v>
      </c>
      <c r="I270" s="1">
        <v>2</v>
      </c>
      <c r="J270" s="1">
        <v>82</v>
      </c>
      <c r="K270" s="1">
        <v>9.14</v>
      </c>
      <c r="L270" s="1">
        <v>82</v>
      </c>
      <c r="M270" s="1">
        <v>2.1</v>
      </c>
      <c r="N270" s="7">
        <v>1622.637974</v>
      </c>
      <c r="O270" s="1">
        <v>896688</v>
      </c>
      <c r="P270" s="1">
        <v>5.6</v>
      </c>
      <c r="Q270" s="1">
        <v>5.4</v>
      </c>
      <c r="R270" s="1">
        <v>0.46400000000000002</v>
      </c>
      <c r="S270" s="1">
        <v>6.3</v>
      </c>
      <c r="T270" s="1">
        <v>1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62.7</v>
      </c>
      <c r="AA270" s="7">
        <f t="shared" ref="AA270:AA333" si="16">SUMPRODUCT($A$11:$Y$11,A270:Y270)</f>
        <v>60.312824110292482</v>
      </c>
      <c r="AB270" s="7">
        <f t="shared" ref="AB270:AB333" si="17">(Z270-AA270)^2</f>
        <v>5.6986087284008944</v>
      </c>
      <c r="AC270" s="7">
        <f t="shared" ref="AC270:AC333" si="18">ABS(Z270-AA270)</f>
        <v>2.387175889707521</v>
      </c>
      <c r="AD270" s="7">
        <f t="shared" ref="AD270:AD333" si="19">(Z270-$AC$2)^2</f>
        <v>48.968148890243384</v>
      </c>
    </row>
    <row r="271" spans="1:30" x14ac:dyDescent="0.25">
      <c r="A271" s="1">
        <v>1</v>
      </c>
      <c r="B271" s="1">
        <v>386</v>
      </c>
      <c r="C271" s="1">
        <v>536</v>
      </c>
      <c r="D271" s="1">
        <v>9.3000000000000007</v>
      </c>
      <c r="E271" s="7">
        <v>105.5910629</v>
      </c>
      <c r="F271" s="7">
        <v>41</v>
      </c>
      <c r="G271" s="1">
        <v>9960</v>
      </c>
      <c r="H271" s="1">
        <v>21</v>
      </c>
      <c r="I271" s="1">
        <v>848</v>
      </c>
      <c r="J271" s="1">
        <v>6</v>
      </c>
      <c r="K271" s="1">
        <v>4</v>
      </c>
      <c r="L271" s="1">
        <v>53</v>
      </c>
      <c r="M271" s="1">
        <v>5</v>
      </c>
      <c r="N271" s="7">
        <v>1383.893354</v>
      </c>
      <c r="O271" s="1">
        <v>1534739</v>
      </c>
      <c r="P271" s="1">
        <v>12</v>
      </c>
      <c r="Q271" s="1">
        <v>11.9</v>
      </c>
      <c r="R271" s="1">
        <v>0.48099999999999998</v>
      </c>
      <c r="S271" s="1">
        <v>9.1999999999999993</v>
      </c>
      <c r="T271" s="1">
        <v>1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59</v>
      </c>
      <c r="AA271" s="7">
        <f t="shared" si="16"/>
        <v>46.923703079319381</v>
      </c>
      <c r="AB271" s="7">
        <f t="shared" si="17"/>
        <v>145.83694731644019</v>
      </c>
      <c r="AC271" s="7">
        <f t="shared" si="18"/>
        <v>12.076296920680619</v>
      </c>
      <c r="AD271" s="7">
        <f t="shared" si="19"/>
        <v>114.44131056689011</v>
      </c>
    </row>
    <row r="272" spans="1:30" x14ac:dyDescent="0.25">
      <c r="A272" s="1">
        <v>1</v>
      </c>
      <c r="B272" s="1">
        <v>186</v>
      </c>
      <c r="C272" s="1">
        <v>10</v>
      </c>
      <c r="D272" s="1">
        <v>3.83</v>
      </c>
      <c r="E272" s="7">
        <v>0</v>
      </c>
      <c r="F272" s="7">
        <v>74</v>
      </c>
      <c r="G272" s="1">
        <v>0</v>
      </c>
      <c r="H272" s="1">
        <v>5.6</v>
      </c>
      <c r="I272" s="1">
        <v>12</v>
      </c>
      <c r="J272" s="1">
        <v>9</v>
      </c>
      <c r="K272" s="1">
        <v>5.78</v>
      </c>
      <c r="L272" s="1">
        <v>74</v>
      </c>
      <c r="M272" s="1">
        <v>0.4</v>
      </c>
      <c r="N272" s="7">
        <v>3923.5733439999999</v>
      </c>
      <c r="O272" s="1">
        <v>16252429</v>
      </c>
      <c r="P272" s="1">
        <v>1.2</v>
      </c>
      <c r="Q272" s="1">
        <v>1.2</v>
      </c>
      <c r="R272" s="1">
        <v>0.63700000000000001</v>
      </c>
      <c r="S272" s="1">
        <v>10.7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71.900000000000006</v>
      </c>
      <c r="AA272" s="7">
        <f t="shared" si="16"/>
        <v>67.913814226949924</v>
      </c>
      <c r="AB272" s="7">
        <f t="shared" si="17"/>
        <v>15.889677017266877</v>
      </c>
      <c r="AC272" s="7">
        <f t="shared" si="18"/>
        <v>3.9861857730500816</v>
      </c>
      <c r="AD272" s="7">
        <f t="shared" si="19"/>
        <v>4.8500171537165562</v>
      </c>
    </row>
    <row r="273" spans="1:30" x14ac:dyDescent="0.25">
      <c r="A273" s="1">
        <v>1</v>
      </c>
      <c r="B273" s="1">
        <v>236</v>
      </c>
      <c r="C273" s="1">
        <v>36</v>
      </c>
      <c r="D273" s="1">
        <v>0.04</v>
      </c>
      <c r="E273" s="7">
        <v>0</v>
      </c>
      <c r="F273" s="7">
        <v>67</v>
      </c>
      <c r="G273" s="1">
        <v>2177</v>
      </c>
      <c r="H273" s="1">
        <v>38.700000000000003</v>
      </c>
      <c r="I273" s="1">
        <v>46</v>
      </c>
      <c r="J273" s="1">
        <v>68</v>
      </c>
      <c r="K273" s="1">
        <v>5.73</v>
      </c>
      <c r="L273" s="1">
        <v>67</v>
      </c>
      <c r="M273" s="1">
        <v>0.1</v>
      </c>
      <c r="N273" s="7">
        <v>2327.5832399999999</v>
      </c>
      <c r="O273" s="1">
        <v>1626932</v>
      </c>
      <c r="P273" s="1">
        <v>13.7</v>
      </c>
      <c r="Q273" s="1">
        <v>13.6</v>
      </c>
      <c r="R273" s="1">
        <v>0.49399999999999999</v>
      </c>
      <c r="S273" s="1">
        <v>9</v>
      </c>
      <c r="T273" s="1">
        <v>0</v>
      </c>
      <c r="U273" s="1">
        <v>1</v>
      </c>
      <c r="V273" s="1">
        <v>0</v>
      </c>
      <c r="W273" s="1">
        <v>0</v>
      </c>
      <c r="X273" s="1">
        <v>0</v>
      </c>
      <c r="Y273" s="1">
        <v>0</v>
      </c>
      <c r="Z273" s="1">
        <v>64.7</v>
      </c>
      <c r="AA273" s="7">
        <f t="shared" si="16"/>
        <v>65.669250788470364</v>
      </c>
      <c r="AB273" s="7">
        <f t="shared" si="17"/>
        <v>0.93944709095041767</v>
      </c>
      <c r="AC273" s="7">
        <f t="shared" si="18"/>
        <v>0.96925078847036161</v>
      </c>
      <c r="AD273" s="7">
        <f t="shared" si="19"/>
        <v>24.977250686650596</v>
      </c>
    </row>
    <row r="274" spans="1:30" x14ac:dyDescent="0.25">
      <c r="A274" s="1">
        <v>1</v>
      </c>
      <c r="B274" s="1">
        <v>355</v>
      </c>
      <c r="C274" s="1">
        <v>60</v>
      </c>
      <c r="D274" s="1">
        <v>3.83</v>
      </c>
      <c r="E274" s="7">
        <v>0</v>
      </c>
      <c r="F274" s="7">
        <v>8</v>
      </c>
      <c r="G274" s="1">
        <v>79</v>
      </c>
      <c r="H274" s="1">
        <v>22.6</v>
      </c>
      <c r="I274" s="1">
        <v>81</v>
      </c>
      <c r="J274" s="1">
        <v>8</v>
      </c>
      <c r="K274" s="1">
        <v>5.78</v>
      </c>
      <c r="L274" s="1">
        <v>8</v>
      </c>
      <c r="M274" s="1">
        <v>3.9</v>
      </c>
      <c r="N274" s="7">
        <v>528.31255969999995</v>
      </c>
      <c r="O274" s="1">
        <v>281691</v>
      </c>
      <c r="P274" s="1">
        <v>3.6</v>
      </c>
      <c r="Q274" s="1">
        <v>3.5</v>
      </c>
      <c r="R274" s="1">
        <v>0.41399999999999998</v>
      </c>
      <c r="S274" s="1">
        <v>9.1</v>
      </c>
      <c r="T274" s="1">
        <v>1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57.6</v>
      </c>
      <c r="AA274" s="7">
        <f t="shared" si="16"/>
        <v>54.667319189928335</v>
      </c>
      <c r="AB274" s="7">
        <f t="shared" si="17"/>
        <v>8.6006167337626032</v>
      </c>
      <c r="AC274" s="7">
        <f t="shared" si="18"/>
        <v>2.9326808100716661</v>
      </c>
      <c r="AD274" s="7">
        <f t="shared" si="19"/>
        <v>146.35493930940504</v>
      </c>
    </row>
    <row r="275" spans="1:30" x14ac:dyDescent="0.25">
      <c r="A275" s="1">
        <v>1</v>
      </c>
      <c r="B275" s="1">
        <v>95</v>
      </c>
      <c r="C275" s="1">
        <v>0</v>
      </c>
      <c r="D275" s="1">
        <v>0.01</v>
      </c>
      <c r="E275" s="7">
        <v>113.19978450000001</v>
      </c>
      <c r="F275" s="7">
        <v>99</v>
      </c>
      <c r="G275" s="1">
        <v>0</v>
      </c>
      <c r="H275" s="1">
        <v>64.5</v>
      </c>
      <c r="I275" s="1">
        <v>1</v>
      </c>
      <c r="J275" s="1">
        <v>99</v>
      </c>
      <c r="K275" s="1">
        <v>3.61</v>
      </c>
      <c r="L275" s="1">
        <v>99</v>
      </c>
      <c r="M275" s="1">
        <v>0.1</v>
      </c>
      <c r="N275" s="7">
        <v>1654.9676099999999</v>
      </c>
      <c r="O275" s="1">
        <v>1626932</v>
      </c>
      <c r="P275" s="1">
        <v>3.2</v>
      </c>
      <c r="Q275" s="1">
        <v>3</v>
      </c>
      <c r="R275" s="1">
        <v>0.78600000000000003</v>
      </c>
      <c r="S275" s="1">
        <v>14</v>
      </c>
      <c r="T275" s="1">
        <v>0</v>
      </c>
      <c r="U275" s="1">
        <v>1</v>
      </c>
      <c r="V275" s="1">
        <v>0</v>
      </c>
      <c r="W275" s="1">
        <v>0</v>
      </c>
      <c r="X275" s="1">
        <v>0</v>
      </c>
      <c r="Y275" s="1">
        <v>0</v>
      </c>
      <c r="Z275" s="1">
        <v>73.2</v>
      </c>
      <c r="AA275" s="7">
        <f t="shared" si="16"/>
        <v>75.142023779317867</v>
      </c>
      <c r="AB275" s="7">
        <f t="shared" si="17"/>
        <v>3.7714563594360411</v>
      </c>
      <c r="AC275" s="7">
        <f t="shared" si="18"/>
        <v>1.9420237793178643</v>
      </c>
      <c r="AD275" s="7">
        <f t="shared" si="19"/>
        <v>12.26593332138123</v>
      </c>
    </row>
    <row r="276" spans="1:30" x14ac:dyDescent="0.25">
      <c r="A276" s="1">
        <v>1</v>
      </c>
      <c r="B276" s="1">
        <v>99</v>
      </c>
      <c r="C276" s="1">
        <v>1</v>
      </c>
      <c r="D276" s="1">
        <v>11.29</v>
      </c>
      <c r="E276" s="7">
        <v>320.31776639999998</v>
      </c>
      <c r="F276" s="7">
        <v>6</v>
      </c>
      <c r="G276" s="1">
        <v>0</v>
      </c>
      <c r="H276" s="1">
        <v>59</v>
      </c>
      <c r="I276" s="1">
        <v>1</v>
      </c>
      <c r="J276" s="1">
        <v>96</v>
      </c>
      <c r="K276" s="1">
        <v>8.4600000000000009</v>
      </c>
      <c r="L276" s="1">
        <v>95</v>
      </c>
      <c r="M276" s="1">
        <v>0.1</v>
      </c>
      <c r="N276" s="7">
        <v>2552.3328000000001</v>
      </c>
      <c r="O276" s="1">
        <v>1332785</v>
      </c>
      <c r="P276" s="1">
        <v>0.8</v>
      </c>
      <c r="Q276" s="1">
        <v>0.8</v>
      </c>
      <c r="R276" s="1">
        <v>0.875</v>
      </c>
      <c r="S276" s="1">
        <v>18.8</v>
      </c>
      <c r="T276" s="1">
        <v>0</v>
      </c>
      <c r="U276" s="1">
        <v>0</v>
      </c>
      <c r="V276" s="1">
        <v>0</v>
      </c>
      <c r="W276" s="1">
        <v>0</v>
      </c>
      <c r="X276" s="1">
        <v>1</v>
      </c>
      <c r="Y276" s="1">
        <v>1</v>
      </c>
      <c r="Z276" s="1">
        <v>78</v>
      </c>
      <c r="AA276" s="7">
        <f t="shared" si="16"/>
        <v>81.60829310507296</v>
      </c>
      <c r="AB276" s="7">
        <f t="shared" si="17"/>
        <v>13.019779132117062</v>
      </c>
      <c r="AC276" s="7">
        <f t="shared" si="18"/>
        <v>3.6082931050729599</v>
      </c>
      <c r="AD276" s="7">
        <f t="shared" si="19"/>
        <v>68.927777632758477</v>
      </c>
    </row>
    <row r="277" spans="1:30" x14ac:dyDescent="0.25">
      <c r="A277" s="1">
        <v>1</v>
      </c>
      <c r="B277" s="1">
        <v>14</v>
      </c>
      <c r="C277" s="1">
        <v>0</v>
      </c>
      <c r="D277" s="1">
        <v>8.51</v>
      </c>
      <c r="E277" s="7">
        <v>173.9825629</v>
      </c>
      <c r="F277" s="7">
        <v>91</v>
      </c>
      <c r="G277" s="1">
        <v>0</v>
      </c>
      <c r="H277" s="1">
        <v>51.4</v>
      </c>
      <c r="I277" s="1">
        <v>0</v>
      </c>
      <c r="J277" s="1">
        <v>91</v>
      </c>
      <c r="K277" s="1">
        <v>6.67</v>
      </c>
      <c r="L277" s="1">
        <v>91</v>
      </c>
      <c r="M277" s="1">
        <v>0.1</v>
      </c>
      <c r="N277" s="7">
        <v>15534.1574</v>
      </c>
      <c r="O277" s="1">
        <v>1626932</v>
      </c>
      <c r="P277" s="1">
        <v>3.8</v>
      </c>
      <c r="Q277" s="1">
        <v>3.8</v>
      </c>
      <c r="R277" s="1">
        <v>0.78</v>
      </c>
      <c r="S277" s="1">
        <v>15.5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74.900000000000006</v>
      </c>
      <c r="AA277" s="7">
        <f t="shared" si="16"/>
        <v>78.220938003595265</v>
      </c>
      <c r="AB277" s="7">
        <f t="shared" si="17"/>
        <v>11.028629223723266</v>
      </c>
      <c r="AC277" s="7">
        <f t="shared" si="18"/>
        <v>3.3209380035952591</v>
      </c>
      <c r="AD277" s="7">
        <f t="shared" si="19"/>
        <v>27.063669848327386</v>
      </c>
    </row>
    <row r="278" spans="1:30" x14ac:dyDescent="0.25">
      <c r="A278" s="1">
        <v>1</v>
      </c>
      <c r="B278" s="1">
        <v>73</v>
      </c>
      <c r="C278" s="1">
        <v>0</v>
      </c>
      <c r="D278" s="1">
        <v>12.04</v>
      </c>
      <c r="E278" s="7">
        <v>8272.3067570000003</v>
      </c>
      <c r="F278" s="7">
        <v>89</v>
      </c>
      <c r="G278" s="1">
        <v>68</v>
      </c>
      <c r="H278" s="1">
        <v>55.7</v>
      </c>
      <c r="I278" s="1">
        <v>0</v>
      </c>
      <c r="J278" s="1">
        <v>89</v>
      </c>
      <c r="K278" s="1">
        <v>1.94</v>
      </c>
      <c r="L278" s="1">
        <v>89</v>
      </c>
      <c r="M278" s="1">
        <v>0.1</v>
      </c>
      <c r="N278" s="7">
        <v>51126.741390000003</v>
      </c>
      <c r="O278" s="1">
        <v>8391643</v>
      </c>
      <c r="P278" s="1">
        <v>1.7</v>
      </c>
      <c r="Q278" s="1">
        <v>2</v>
      </c>
      <c r="R278" s="1">
        <v>0.88</v>
      </c>
      <c r="S278" s="1">
        <v>15.7</v>
      </c>
      <c r="T278" s="1">
        <v>0</v>
      </c>
      <c r="U278" s="1">
        <v>0</v>
      </c>
      <c r="V278" s="1">
        <v>0</v>
      </c>
      <c r="W278" s="1">
        <v>0</v>
      </c>
      <c r="X278" s="1">
        <v>1</v>
      </c>
      <c r="Y278" s="1">
        <v>1</v>
      </c>
      <c r="Z278" s="1">
        <v>88</v>
      </c>
      <c r="AA278" s="7">
        <f t="shared" si="16"/>
        <v>80.611644825842092</v>
      </c>
      <c r="AB278" s="7">
        <f t="shared" si="17"/>
        <v>54.587792179505939</v>
      </c>
      <c r="AC278" s="7">
        <f t="shared" si="18"/>
        <v>7.3883551741579083</v>
      </c>
      <c r="AD278" s="7">
        <f t="shared" si="19"/>
        <v>334.97328661479446</v>
      </c>
    </row>
    <row r="279" spans="1:30" x14ac:dyDescent="0.25">
      <c r="A279" s="1">
        <v>1</v>
      </c>
      <c r="B279" s="1">
        <v>75</v>
      </c>
      <c r="C279" s="1">
        <v>0</v>
      </c>
      <c r="D279" s="1">
        <v>5.73</v>
      </c>
      <c r="E279" s="7">
        <v>1552.7404289999999</v>
      </c>
      <c r="F279" s="7">
        <v>92</v>
      </c>
      <c r="G279" s="1">
        <v>7</v>
      </c>
      <c r="H279" s="1">
        <v>63.4</v>
      </c>
      <c r="I279" s="1">
        <v>0</v>
      </c>
      <c r="J279" s="1">
        <v>95</v>
      </c>
      <c r="K279" s="1">
        <v>7.86</v>
      </c>
      <c r="L279" s="1">
        <v>95</v>
      </c>
      <c r="M279" s="1">
        <v>0.1</v>
      </c>
      <c r="N279" s="7">
        <v>11843.939200000001</v>
      </c>
      <c r="O279" s="1">
        <v>395969</v>
      </c>
      <c r="P279" s="1">
        <v>0.7</v>
      </c>
      <c r="Q279" s="1">
        <v>0.7</v>
      </c>
      <c r="R279" s="1">
        <v>0.78600000000000003</v>
      </c>
      <c r="S279" s="1">
        <v>13.8</v>
      </c>
      <c r="T279" s="1">
        <v>0</v>
      </c>
      <c r="U279" s="1">
        <v>0</v>
      </c>
      <c r="V279" s="1">
        <v>0</v>
      </c>
      <c r="W279" s="1">
        <v>0</v>
      </c>
      <c r="X279" s="1">
        <v>1</v>
      </c>
      <c r="Y279" s="1">
        <v>1</v>
      </c>
      <c r="Z279" s="1">
        <v>78.2</v>
      </c>
      <c r="AA279" s="7">
        <f t="shared" si="16"/>
        <v>78.376920124324627</v>
      </c>
      <c r="AB279" s="7">
        <f t="shared" si="17"/>
        <v>3.1300730391040532E-2</v>
      </c>
      <c r="AC279" s="7">
        <f t="shared" si="18"/>
        <v>0.17692012432462434</v>
      </c>
      <c r="AD279" s="7">
        <f t="shared" si="19"/>
        <v>72.288687812399246</v>
      </c>
    </row>
    <row r="280" spans="1:30" x14ac:dyDescent="0.25">
      <c r="A280" s="1">
        <v>1</v>
      </c>
      <c r="B280" s="1">
        <v>99</v>
      </c>
      <c r="C280" s="1">
        <v>0</v>
      </c>
      <c r="D280" s="1">
        <v>4.25</v>
      </c>
      <c r="E280" s="7">
        <v>3.4799188590000001</v>
      </c>
      <c r="F280" s="7">
        <v>36</v>
      </c>
      <c r="G280" s="1">
        <v>28</v>
      </c>
      <c r="H280" s="1">
        <v>49.9</v>
      </c>
      <c r="I280" s="1">
        <v>0</v>
      </c>
      <c r="J280" s="1">
        <v>87</v>
      </c>
      <c r="K280" s="1">
        <v>9.4</v>
      </c>
      <c r="L280" s="1">
        <v>84</v>
      </c>
      <c r="M280" s="1">
        <v>0.1</v>
      </c>
      <c r="N280" s="7">
        <v>265.64266099999998</v>
      </c>
      <c r="O280" s="1">
        <v>3781287</v>
      </c>
      <c r="P280" s="1">
        <v>3</v>
      </c>
      <c r="Q280" s="1">
        <v>3</v>
      </c>
      <c r="R280" s="1">
        <v>0</v>
      </c>
      <c r="S280" s="1">
        <v>12.3</v>
      </c>
      <c r="T280" s="1">
        <v>0</v>
      </c>
      <c r="U280" s="1">
        <v>0</v>
      </c>
      <c r="V280" s="1">
        <v>0</v>
      </c>
      <c r="W280" s="1">
        <v>0</v>
      </c>
      <c r="X280" s="1">
        <v>1</v>
      </c>
      <c r="Y280" s="1">
        <v>0</v>
      </c>
      <c r="Z280" s="1">
        <v>75.5</v>
      </c>
      <c r="AA280" s="7">
        <f t="shared" si="16"/>
        <v>70.418305000071953</v>
      </c>
      <c r="AB280" s="7">
        <f t="shared" si="17"/>
        <v>25.823624072293711</v>
      </c>
      <c r="AC280" s="7">
        <f t="shared" si="18"/>
        <v>5.0816949999280467</v>
      </c>
      <c r="AD280" s="7">
        <f t="shared" si="19"/>
        <v>33.666400387249482</v>
      </c>
    </row>
    <row r="281" spans="1:30" x14ac:dyDescent="0.25">
      <c r="A281" s="1">
        <v>1</v>
      </c>
      <c r="B281" s="1">
        <v>525</v>
      </c>
      <c r="C281" s="1">
        <v>36</v>
      </c>
      <c r="D281" s="1">
        <v>1.27</v>
      </c>
      <c r="E281" s="7">
        <v>74.344829989999994</v>
      </c>
      <c r="F281" s="7">
        <v>91</v>
      </c>
      <c r="G281" s="1">
        <v>20</v>
      </c>
      <c r="H281" s="1">
        <v>16.899999999999999</v>
      </c>
      <c r="I281" s="1">
        <v>58</v>
      </c>
      <c r="J281" s="1">
        <v>92</v>
      </c>
      <c r="K281" s="1">
        <v>1.7</v>
      </c>
      <c r="L281" s="1">
        <v>91</v>
      </c>
      <c r="M281" s="1">
        <v>16.899999999999999</v>
      </c>
      <c r="N281" s="7">
        <v>372.84267799999998</v>
      </c>
      <c r="O281" s="1">
        <v>14271234</v>
      </c>
      <c r="P281" s="1">
        <v>7</v>
      </c>
      <c r="Q281" s="1">
        <v>6.9</v>
      </c>
      <c r="R281" s="1">
        <v>0.4</v>
      </c>
      <c r="S281" s="1">
        <v>9.6</v>
      </c>
      <c r="T281" s="1">
        <v>1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50</v>
      </c>
      <c r="AA281" s="7">
        <f t="shared" si="16"/>
        <v>50.6954802694748</v>
      </c>
      <c r="AB281" s="7">
        <f t="shared" si="17"/>
        <v>0.48369280522873997</v>
      </c>
      <c r="AC281" s="7">
        <f t="shared" si="18"/>
        <v>0.69548026947479968</v>
      </c>
      <c r="AD281" s="7">
        <f t="shared" si="19"/>
        <v>388.00035248305772</v>
      </c>
    </row>
    <row r="282" spans="1:30" x14ac:dyDescent="0.25">
      <c r="A282" s="1">
        <v>1</v>
      </c>
      <c r="B282" s="1">
        <v>18</v>
      </c>
      <c r="C282" s="1">
        <v>1</v>
      </c>
      <c r="D282" s="1">
        <v>13.28</v>
      </c>
      <c r="E282" s="7">
        <v>146.8608016</v>
      </c>
      <c r="F282" s="7">
        <v>92</v>
      </c>
      <c r="G282" s="1">
        <v>0</v>
      </c>
      <c r="H282" s="1">
        <v>58.2</v>
      </c>
      <c r="I282" s="1">
        <v>1</v>
      </c>
      <c r="J282" s="1">
        <v>99</v>
      </c>
      <c r="K282" s="1">
        <v>8.8000000000000007</v>
      </c>
      <c r="L282" s="1">
        <v>99</v>
      </c>
      <c r="M282" s="1">
        <v>0.1</v>
      </c>
      <c r="N282" s="7">
        <v>1259.5265999999999</v>
      </c>
      <c r="O282" s="1">
        <v>117146</v>
      </c>
      <c r="P282" s="1">
        <v>2.1</v>
      </c>
      <c r="Q282" s="1">
        <v>2.1</v>
      </c>
      <c r="R282" s="1">
        <v>0.79300000000000004</v>
      </c>
      <c r="S282" s="1">
        <v>15.3</v>
      </c>
      <c r="T282" s="1">
        <v>0</v>
      </c>
      <c r="U282" s="1">
        <v>0</v>
      </c>
      <c r="V282" s="1">
        <v>0</v>
      </c>
      <c r="W282" s="1">
        <v>0</v>
      </c>
      <c r="X282" s="1">
        <v>1</v>
      </c>
      <c r="Y282" s="1">
        <v>1</v>
      </c>
      <c r="Z282" s="1">
        <v>72.900000000000006</v>
      </c>
      <c r="AA282" s="7">
        <f t="shared" si="16"/>
        <v>79.349998413712612</v>
      </c>
      <c r="AB282" s="7">
        <f t="shared" si="17"/>
        <v>41.602479536895139</v>
      </c>
      <c r="AC282" s="7">
        <f t="shared" si="18"/>
        <v>6.4499984137126063</v>
      </c>
      <c r="AD282" s="7">
        <f t="shared" si="19"/>
        <v>10.254568051920167</v>
      </c>
    </row>
    <row r="283" spans="1:30" x14ac:dyDescent="0.25">
      <c r="A283" s="1">
        <v>1</v>
      </c>
      <c r="B283" s="1">
        <v>21</v>
      </c>
      <c r="C283" s="1">
        <v>15</v>
      </c>
      <c r="D283" s="1">
        <v>2.4</v>
      </c>
      <c r="E283" s="7">
        <v>288.40162579999998</v>
      </c>
      <c r="F283" s="7">
        <v>92</v>
      </c>
      <c r="G283" s="1">
        <v>0</v>
      </c>
      <c r="H283" s="1">
        <v>43.1</v>
      </c>
      <c r="I283" s="1">
        <v>18</v>
      </c>
      <c r="J283" s="1">
        <v>88</v>
      </c>
      <c r="K283" s="1">
        <v>6.77</v>
      </c>
      <c r="L283" s="1">
        <v>87</v>
      </c>
      <c r="M283" s="1">
        <v>0.4</v>
      </c>
      <c r="N283" s="7">
        <v>1872.73783</v>
      </c>
      <c r="O283" s="1">
        <v>12796925</v>
      </c>
      <c r="P283" s="1">
        <v>1.4</v>
      </c>
      <c r="Q283" s="1">
        <v>1.4</v>
      </c>
      <c r="R283" s="1">
        <v>0.56399999999999995</v>
      </c>
      <c r="S283" s="1">
        <v>9.3000000000000007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69.599999999999994</v>
      </c>
      <c r="AA283" s="7">
        <f t="shared" si="16"/>
        <v>73.087207126590272</v>
      </c>
      <c r="AB283" s="7">
        <f t="shared" si="17"/>
        <v>12.16061354374202</v>
      </c>
      <c r="AC283" s="7">
        <f t="shared" si="18"/>
        <v>3.4872071265902775</v>
      </c>
      <c r="AD283" s="7">
        <f t="shared" si="19"/>
        <v>9.5500878482561585E-3</v>
      </c>
    </row>
    <row r="284" spans="1:30" x14ac:dyDescent="0.25">
      <c r="A284" s="1">
        <v>1</v>
      </c>
      <c r="B284" s="1">
        <v>11</v>
      </c>
      <c r="C284" s="1">
        <v>1</v>
      </c>
      <c r="D284" s="1">
        <v>11.21</v>
      </c>
      <c r="E284" s="7">
        <v>287.2084529</v>
      </c>
      <c r="F284" s="7">
        <v>6</v>
      </c>
      <c r="G284" s="1">
        <v>0</v>
      </c>
      <c r="H284" s="1">
        <v>58.1</v>
      </c>
      <c r="I284" s="1">
        <v>1</v>
      </c>
      <c r="J284" s="1">
        <v>96</v>
      </c>
      <c r="K284" s="1">
        <v>8.1199999999999992</v>
      </c>
      <c r="L284" s="1">
        <v>95</v>
      </c>
      <c r="M284" s="1">
        <v>0.1</v>
      </c>
      <c r="N284" s="7">
        <v>2327.4591</v>
      </c>
      <c r="O284" s="1">
        <v>125125</v>
      </c>
      <c r="P284" s="1">
        <v>0.8</v>
      </c>
      <c r="Q284" s="1">
        <v>0.8</v>
      </c>
      <c r="R284" s="1">
        <v>0.86899999999999999</v>
      </c>
      <c r="S284" s="1">
        <v>18</v>
      </c>
      <c r="T284" s="1">
        <v>0</v>
      </c>
      <c r="U284" s="1">
        <v>0</v>
      </c>
      <c r="V284" s="1">
        <v>0</v>
      </c>
      <c r="W284" s="1">
        <v>0</v>
      </c>
      <c r="X284" s="1">
        <v>1</v>
      </c>
      <c r="Y284" s="1">
        <v>1</v>
      </c>
      <c r="Z284" s="1">
        <v>77.599999999999994</v>
      </c>
      <c r="AA284" s="7">
        <f t="shared" si="16"/>
        <v>82.429175890410761</v>
      </c>
      <c r="AB284" s="7">
        <f t="shared" si="17"/>
        <v>23.320939780524622</v>
      </c>
      <c r="AC284" s="7">
        <f t="shared" si="18"/>
        <v>4.8291758904107667</v>
      </c>
      <c r="AD284" s="7">
        <f t="shared" si="19"/>
        <v>62.445957273476949</v>
      </c>
    </row>
    <row r="285" spans="1:30" x14ac:dyDescent="0.25">
      <c r="A285" s="1">
        <v>1</v>
      </c>
      <c r="B285" s="1">
        <v>15</v>
      </c>
      <c r="C285" s="1">
        <v>0</v>
      </c>
      <c r="D285" s="1">
        <v>7.84</v>
      </c>
      <c r="E285" s="7">
        <v>11.56715633</v>
      </c>
      <c r="F285" s="7">
        <v>94</v>
      </c>
      <c r="G285" s="1">
        <v>0</v>
      </c>
      <c r="H285" s="1">
        <v>44.7</v>
      </c>
      <c r="I285" s="1">
        <v>0</v>
      </c>
      <c r="J285" s="1">
        <v>95</v>
      </c>
      <c r="K285" s="1">
        <v>6.35</v>
      </c>
      <c r="L285" s="1">
        <v>95</v>
      </c>
      <c r="M285" s="1">
        <v>0.1</v>
      </c>
      <c r="N285" s="7">
        <v>741.48437999999999</v>
      </c>
      <c r="O285" s="1">
        <v>1626932</v>
      </c>
      <c r="P285" s="1">
        <v>3.8</v>
      </c>
      <c r="Q285" s="1">
        <v>3.8</v>
      </c>
      <c r="R285" s="1">
        <v>0.74099999999999999</v>
      </c>
      <c r="S285" s="1">
        <v>15.8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72.900000000000006</v>
      </c>
      <c r="AA285" s="7">
        <f t="shared" si="16"/>
        <v>77.633469680945439</v>
      </c>
      <c r="AB285" s="7">
        <f t="shared" si="17"/>
        <v>22.405735220429658</v>
      </c>
      <c r="AC285" s="7">
        <f t="shared" si="18"/>
        <v>4.7334696809454329</v>
      </c>
      <c r="AD285" s="7">
        <f t="shared" si="19"/>
        <v>10.254568051920167</v>
      </c>
    </row>
    <row r="286" spans="1:30" x14ac:dyDescent="0.25">
      <c r="A286" s="1">
        <v>1</v>
      </c>
      <c r="B286" s="1">
        <v>163</v>
      </c>
      <c r="C286" s="1">
        <v>5</v>
      </c>
      <c r="D286" s="1">
        <v>3.23</v>
      </c>
      <c r="E286" s="7">
        <v>203.7134882</v>
      </c>
      <c r="F286" s="7">
        <v>97</v>
      </c>
      <c r="G286" s="1">
        <v>0</v>
      </c>
      <c r="H286" s="1">
        <v>42.8</v>
      </c>
      <c r="I286" s="1">
        <v>6</v>
      </c>
      <c r="J286" s="1">
        <v>98</v>
      </c>
      <c r="K286" s="1">
        <v>7.81</v>
      </c>
      <c r="L286" s="1">
        <v>98</v>
      </c>
      <c r="M286" s="1">
        <v>0.9</v>
      </c>
      <c r="N286" s="7">
        <v>1311.741714</v>
      </c>
      <c r="O286" s="1">
        <v>737343</v>
      </c>
      <c r="P286" s="1">
        <v>2.5</v>
      </c>
      <c r="Q286" s="1">
        <v>2.4</v>
      </c>
      <c r="R286" s="1">
        <v>0.57699999999999996</v>
      </c>
      <c r="S286" s="1">
        <v>10.6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72.5</v>
      </c>
      <c r="AA286" s="7">
        <f t="shared" si="16"/>
        <v>72.000958869448283</v>
      </c>
      <c r="AB286" s="7">
        <f t="shared" si="17"/>
        <v>0.24904204998233592</v>
      </c>
      <c r="AC286" s="7">
        <f t="shared" si="18"/>
        <v>0.49904113055171706</v>
      </c>
      <c r="AD286" s="7">
        <f t="shared" si="19"/>
        <v>7.8527476926386903</v>
      </c>
    </row>
    <row r="287" spans="1:30" x14ac:dyDescent="0.25">
      <c r="A287" s="1">
        <v>1</v>
      </c>
      <c r="B287" s="1">
        <v>79</v>
      </c>
      <c r="C287" s="1">
        <v>0</v>
      </c>
      <c r="D287" s="1">
        <v>10</v>
      </c>
      <c r="E287" s="7">
        <v>2698.0181699999998</v>
      </c>
      <c r="F287" s="7">
        <v>98</v>
      </c>
      <c r="G287" s="1">
        <v>1</v>
      </c>
      <c r="H287" s="1">
        <v>6.2</v>
      </c>
      <c r="I287" s="1">
        <v>0</v>
      </c>
      <c r="J287" s="1">
        <v>98</v>
      </c>
      <c r="K287" s="1">
        <v>9.5500000000000007</v>
      </c>
      <c r="L287" s="1">
        <v>98</v>
      </c>
      <c r="M287" s="1">
        <v>0.1</v>
      </c>
      <c r="N287" s="7">
        <v>21618.735339999999</v>
      </c>
      <c r="O287" s="1">
        <v>1457295</v>
      </c>
      <c r="P287" s="1">
        <v>0.7</v>
      </c>
      <c r="Q287" s="1">
        <v>0.5</v>
      </c>
      <c r="R287" s="1">
        <v>0.82699999999999996</v>
      </c>
      <c r="S287" s="1">
        <v>16.3</v>
      </c>
      <c r="T287" s="1">
        <v>0</v>
      </c>
      <c r="U287" s="1">
        <v>0</v>
      </c>
      <c r="V287" s="1">
        <v>0</v>
      </c>
      <c r="W287" s="1">
        <v>0</v>
      </c>
      <c r="X287" s="1">
        <v>1</v>
      </c>
      <c r="Y287" s="1">
        <v>1</v>
      </c>
      <c r="Z287" s="1">
        <v>86</v>
      </c>
      <c r="AA287" s="7">
        <f t="shared" si="16"/>
        <v>79.092117467543531</v>
      </c>
      <c r="AB287" s="7">
        <f t="shared" si="17"/>
        <v>47.718841082217196</v>
      </c>
      <c r="AC287" s="7">
        <f t="shared" si="18"/>
        <v>6.907882532456469</v>
      </c>
      <c r="AD287" s="7">
        <f t="shared" si="19"/>
        <v>265.76418481838726</v>
      </c>
    </row>
    <row r="288" spans="1:30" x14ac:dyDescent="0.25">
      <c r="A288" s="1">
        <v>1</v>
      </c>
      <c r="B288" s="1">
        <v>147</v>
      </c>
      <c r="C288" s="1">
        <v>0</v>
      </c>
      <c r="D288" s="1">
        <v>11.09</v>
      </c>
      <c r="E288" s="7">
        <v>0</v>
      </c>
      <c r="F288" s="7">
        <v>95</v>
      </c>
      <c r="G288" s="1">
        <v>0</v>
      </c>
      <c r="H288" s="1">
        <v>43</v>
      </c>
      <c r="I288" s="1">
        <v>0</v>
      </c>
      <c r="J288" s="1">
        <v>95</v>
      </c>
      <c r="K288" s="1">
        <v>8.1199999999999992</v>
      </c>
      <c r="L288" s="1">
        <v>95</v>
      </c>
      <c r="M288" s="1">
        <v>0.1</v>
      </c>
      <c r="N288" s="7">
        <v>2327.5832399999999</v>
      </c>
      <c r="O288" s="1">
        <v>1626932</v>
      </c>
      <c r="P288" s="1">
        <v>4.3</v>
      </c>
      <c r="Q288" s="1">
        <v>4.4000000000000004</v>
      </c>
      <c r="R288" s="1">
        <v>0.71699999999999997</v>
      </c>
      <c r="S288" s="1">
        <v>12.7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74.3</v>
      </c>
      <c r="AA288" s="7">
        <f t="shared" si="16"/>
        <v>73.68124903082068</v>
      </c>
      <c r="AB288" s="7">
        <f t="shared" si="17"/>
        <v>0.38285276186034373</v>
      </c>
      <c r="AC288" s="7">
        <f t="shared" si="18"/>
        <v>0.61875096917931671</v>
      </c>
      <c r="AD288" s="7">
        <f t="shared" si="19"/>
        <v>21.18093930940514</v>
      </c>
    </row>
    <row r="289" spans="1:30" x14ac:dyDescent="0.25">
      <c r="A289" s="1">
        <v>1</v>
      </c>
      <c r="B289" s="1">
        <v>279</v>
      </c>
      <c r="C289" s="1">
        <v>74</v>
      </c>
      <c r="D289" s="1">
        <v>0.01</v>
      </c>
      <c r="E289" s="7">
        <v>79.679367360000001</v>
      </c>
      <c r="F289" s="7">
        <v>66</v>
      </c>
      <c r="G289" s="1">
        <v>1989</v>
      </c>
      <c r="H289" s="1">
        <v>16.7</v>
      </c>
      <c r="I289" s="1">
        <v>102</v>
      </c>
      <c r="J289" s="1">
        <v>66</v>
      </c>
      <c r="K289" s="1">
        <v>9.1999999999999993</v>
      </c>
      <c r="L289" s="1">
        <v>66</v>
      </c>
      <c r="M289" s="1">
        <v>0.1</v>
      </c>
      <c r="N289" s="7">
        <v>553.32893999999999</v>
      </c>
      <c r="O289" s="1">
        <v>2883167</v>
      </c>
      <c r="P289" s="1">
        <v>18.399999999999999</v>
      </c>
      <c r="Q289" s="1">
        <v>18.399999999999999</v>
      </c>
      <c r="R289" s="1">
        <v>0.44800000000000001</v>
      </c>
      <c r="S289" s="1">
        <v>9.1999999999999993</v>
      </c>
      <c r="T289" s="1">
        <v>0</v>
      </c>
      <c r="U289" s="1">
        <v>1</v>
      </c>
      <c r="V289" s="1">
        <v>0</v>
      </c>
      <c r="W289" s="1">
        <v>0</v>
      </c>
      <c r="X289" s="1">
        <v>0</v>
      </c>
      <c r="Y289" s="1">
        <v>0</v>
      </c>
      <c r="Z289" s="1">
        <v>58.8</v>
      </c>
      <c r="AA289" s="7">
        <f t="shared" si="16"/>
        <v>63.741527774948779</v>
      </c>
      <c r="AB289" s="7">
        <f t="shared" si="17"/>
        <v>24.418696750590254</v>
      </c>
      <c r="AC289" s="7">
        <f t="shared" si="18"/>
        <v>4.9415277749487814</v>
      </c>
      <c r="AD289" s="7">
        <f t="shared" si="19"/>
        <v>118.76040038724946</v>
      </c>
    </row>
    <row r="290" spans="1:30" x14ac:dyDescent="0.25">
      <c r="A290" s="1">
        <v>1</v>
      </c>
      <c r="B290" s="1">
        <v>21</v>
      </c>
      <c r="C290" s="1">
        <v>0</v>
      </c>
      <c r="D290" s="1">
        <v>10.199999999999999</v>
      </c>
      <c r="E290" s="7">
        <v>42.872086709999998</v>
      </c>
      <c r="F290" s="7">
        <v>95</v>
      </c>
      <c r="G290" s="1">
        <v>7</v>
      </c>
      <c r="H290" s="1">
        <v>57.2</v>
      </c>
      <c r="I290" s="1">
        <v>0</v>
      </c>
      <c r="J290" s="1">
        <v>97</v>
      </c>
      <c r="K290" s="1">
        <v>6.26</v>
      </c>
      <c r="L290" s="1">
        <v>95</v>
      </c>
      <c r="M290" s="1">
        <v>0.1</v>
      </c>
      <c r="N290" s="7">
        <v>353.14733699999999</v>
      </c>
      <c r="O290" s="1">
        <v>347818</v>
      </c>
      <c r="P290" s="1">
        <v>3.3</v>
      </c>
      <c r="Q290" s="1">
        <v>3.3</v>
      </c>
      <c r="R290" s="1">
        <v>0.75700000000000001</v>
      </c>
      <c r="S290" s="1">
        <v>14.7</v>
      </c>
      <c r="T290" s="1">
        <v>0</v>
      </c>
      <c r="U290" s="1">
        <v>0</v>
      </c>
      <c r="V290" s="1">
        <v>0</v>
      </c>
      <c r="W290" s="1">
        <v>0</v>
      </c>
      <c r="X290" s="1">
        <v>1</v>
      </c>
      <c r="Y290" s="1">
        <v>1</v>
      </c>
      <c r="Z290" s="1">
        <v>71.2</v>
      </c>
      <c r="AA290" s="7">
        <f t="shared" si="16"/>
        <v>78.254776852304701</v>
      </c>
      <c r="AB290" s="7">
        <f t="shared" si="17"/>
        <v>49.76987643581419</v>
      </c>
      <c r="AC290" s="7">
        <f t="shared" si="18"/>
        <v>7.0547768523046983</v>
      </c>
      <c r="AD290" s="7">
        <f t="shared" si="19"/>
        <v>2.2568315249740207</v>
      </c>
    </row>
    <row r="291" spans="1:30" x14ac:dyDescent="0.25">
      <c r="A291" s="1">
        <v>1</v>
      </c>
      <c r="B291" s="1">
        <v>165</v>
      </c>
      <c r="C291" s="1">
        <v>17</v>
      </c>
      <c r="D291" s="1">
        <v>3.83</v>
      </c>
      <c r="E291" s="7">
        <v>0</v>
      </c>
      <c r="F291" s="7">
        <v>91</v>
      </c>
      <c r="G291" s="1">
        <v>1599</v>
      </c>
      <c r="H291" s="1">
        <v>19.100000000000001</v>
      </c>
      <c r="I291" s="1">
        <v>21</v>
      </c>
      <c r="J291" s="1">
        <v>9</v>
      </c>
      <c r="K291" s="1">
        <v>5.78</v>
      </c>
      <c r="L291" s="1">
        <v>91</v>
      </c>
      <c r="M291" s="1">
        <v>0.1</v>
      </c>
      <c r="N291" s="7">
        <v>743.76534890000005</v>
      </c>
      <c r="O291" s="1">
        <v>28656282</v>
      </c>
      <c r="P291" s="1">
        <v>15.7</v>
      </c>
      <c r="Q291" s="1">
        <v>16.100000000000001</v>
      </c>
      <c r="R291" s="1">
        <v>0.55500000000000005</v>
      </c>
      <c r="S291" s="1">
        <v>12.2</v>
      </c>
      <c r="T291" s="1">
        <v>0</v>
      </c>
      <c r="U291" s="1">
        <v>1</v>
      </c>
      <c r="V291" s="1">
        <v>0</v>
      </c>
      <c r="W291" s="1">
        <v>0</v>
      </c>
      <c r="X291" s="1">
        <v>0</v>
      </c>
      <c r="Y291" s="1">
        <v>0</v>
      </c>
      <c r="Z291" s="1">
        <v>69.2</v>
      </c>
      <c r="AA291" s="7">
        <f t="shared" si="16"/>
        <v>66.69454927192325</v>
      </c>
      <c r="AB291" s="7">
        <f t="shared" si="17"/>
        <v>6.277283350820329</v>
      </c>
      <c r="AC291" s="7">
        <f t="shared" si="18"/>
        <v>2.5054507280767524</v>
      </c>
      <c r="AD291" s="7">
        <f t="shared" si="19"/>
        <v>0.24772972856681288</v>
      </c>
    </row>
    <row r="292" spans="1:30" x14ac:dyDescent="0.25">
      <c r="A292" s="1">
        <v>1</v>
      </c>
      <c r="B292" s="1">
        <v>28</v>
      </c>
      <c r="C292" s="1">
        <v>7</v>
      </c>
      <c r="D292" s="1">
        <v>5.71</v>
      </c>
      <c r="E292" s="7">
        <v>289.7418649</v>
      </c>
      <c r="F292" s="7">
        <v>87</v>
      </c>
      <c r="G292" s="1">
        <v>0</v>
      </c>
      <c r="H292" s="1">
        <v>48.2</v>
      </c>
      <c r="I292" s="1">
        <v>8</v>
      </c>
      <c r="J292" s="1">
        <v>86</v>
      </c>
      <c r="K292" s="1">
        <v>4.26</v>
      </c>
      <c r="L292" s="1">
        <v>87</v>
      </c>
      <c r="M292" s="1">
        <v>2</v>
      </c>
      <c r="N292" s="7">
        <v>3681.5992999999999</v>
      </c>
      <c r="O292" s="1">
        <v>9237566</v>
      </c>
      <c r="P292" s="1">
        <v>3.5</v>
      </c>
      <c r="Q292" s="1">
        <v>3.4</v>
      </c>
      <c r="R292" s="1">
        <v>0.66800000000000004</v>
      </c>
      <c r="S292" s="1">
        <v>12.6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69.7</v>
      </c>
      <c r="AA292" s="7">
        <f t="shared" si="16"/>
        <v>74.302292575791881</v>
      </c>
      <c r="AB292" s="7">
        <f t="shared" si="17"/>
        <v>21.181096953189044</v>
      </c>
      <c r="AC292" s="7">
        <f t="shared" si="18"/>
        <v>4.6022925757918784</v>
      </c>
      <c r="AD292" s="7">
        <f t="shared" si="19"/>
        <v>5.1776686148915118E-6</v>
      </c>
    </row>
    <row r="293" spans="1:30" x14ac:dyDescent="0.25">
      <c r="A293" s="1">
        <v>1</v>
      </c>
      <c r="B293" s="1">
        <v>127</v>
      </c>
      <c r="C293" s="1">
        <v>1</v>
      </c>
      <c r="D293" s="1">
        <v>6.74</v>
      </c>
      <c r="E293" s="7">
        <v>956.82297649999998</v>
      </c>
      <c r="F293" s="7">
        <v>86</v>
      </c>
      <c r="G293" s="1">
        <v>0</v>
      </c>
      <c r="H293" s="1">
        <v>52.7</v>
      </c>
      <c r="I293" s="1">
        <v>2</v>
      </c>
      <c r="J293" s="1">
        <v>86</v>
      </c>
      <c r="K293" s="1">
        <v>6.75</v>
      </c>
      <c r="L293" s="1">
        <v>86</v>
      </c>
      <c r="M293" s="1">
        <v>0.1</v>
      </c>
      <c r="N293" s="7">
        <v>6973.9283999999998</v>
      </c>
      <c r="O293" s="1">
        <v>3516268</v>
      </c>
      <c r="P293" s="1">
        <v>2</v>
      </c>
      <c r="Q293" s="1">
        <v>2</v>
      </c>
      <c r="R293" s="1">
        <v>0.75</v>
      </c>
      <c r="S293" s="1">
        <v>12.8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76.5</v>
      </c>
      <c r="AA293" s="7">
        <f t="shared" si="16"/>
        <v>74.490284466844656</v>
      </c>
      <c r="AB293" s="7">
        <f t="shared" si="17"/>
        <v>4.0389565242058678</v>
      </c>
      <c r="AC293" s="7">
        <f t="shared" si="18"/>
        <v>2.0097155331553438</v>
      </c>
      <c r="AD293" s="7">
        <f t="shared" si="19"/>
        <v>46.27095128545308</v>
      </c>
    </row>
    <row r="294" spans="1:30" x14ac:dyDescent="0.25">
      <c r="A294" s="1">
        <v>1</v>
      </c>
      <c r="B294" s="1">
        <v>613</v>
      </c>
      <c r="C294" s="1">
        <v>43</v>
      </c>
      <c r="D294" s="1">
        <v>1.08</v>
      </c>
      <c r="E294" s="7">
        <v>4.3753160940000004</v>
      </c>
      <c r="F294" s="7">
        <v>84</v>
      </c>
      <c r="G294" s="1">
        <v>167</v>
      </c>
      <c r="H294" s="1">
        <v>15.2</v>
      </c>
      <c r="I294" s="1">
        <v>70</v>
      </c>
      <c r="J294" s="1">
        <v>85</v>
      </c>
      <c r="K294" s="1">
        <v>6.35</v>
      </c>
      <c r="L294" s="1">
        <v>84</v>
      </c>
      <c r="M294" s="1">
        <v>24.2</v>
      </c>
      <c r="N294" s="7">
        <v>26.152517</v>
      </c>
      <c r="O294" s="1">
        <v>12336687</v>
      </c>
      <c r="P294" s="1">
        <v>7.6</v>
      </c>
      <c r="Q294" s="1">
        <v>7.5</v>
      </c>
      <c r="R294" s="1">
        <v>0.36199999999999999</v>
      </c>
      <c r="S294" s="1">
        <v>10.3</v>
      </c>
      <c r="T294" s="1">
        <v>1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44.6</v>
      </c>
      <c r="AA294" s="7">
        <f t="shared" si="16"/>
        <v>46.520984198391325</v>
      </c>
      <c r="AB294" s="7">
        <f t="shared" si="17"/>
        <v>3.6901802904691561</v>
      </c>
      <c r="AC294" s="7">
        <f t="shared" si="18"/>
        <v>1.9209841983913236</v>
      </c>
      <c r="AD294" s="7">
        <f t="shared" si="19"/>
        <v>629.89577763275827</v>
      </c>
    </row>
    <row r="295" spans="1:30" x14ac:dyDescent="0.25">
      <c r="A295" s="1">
        <v>1</v>
      </c>
      <c r="B295" s="1">
        <v>99</v>
      </c>
      <c r="C295" s="1">
        <v>332</v>
      </c>
      <c r="D295" s="1">
        <v>2.92</v>
      </c>
      <c r="E295" s="7">
        <v>171.6596026</v>
      </c>
      <c r="F295" s="7">
        <v>84</v>
      </c>
      <c r="G295" s="1">
        <v>124219</v>
      </c>
      <c r="H295" s="1">
        <v>24.1</v>
      </c>
      <c r="I295" s="1">
        <v>392</v>
      </c>
      <c r="J295" s="1">
        <v>87</v>
      </c>
      <c r="K295" s="1">
        <v>4.66</v>
      </c>
      <c r="L295" s="1">
        <v>87</v>
      </c>
      <c r="M295" s="1">
        <v>0.1</v>
      </c>
      <c r="N295" s="7">
        <v>1753.4177999999999</v>
      </c>
      <c r="O295" s="1">
        <v>13372</v>
      </c>
      <c r="P295" s="1">
        <v>5</v>
      </c>
      <c r="Q295" s="1">
        <v>4.4000000000000004</v>
      </c>
      <c r="R295" s="1">
        <v>0.63400000000000001</v>
      </c>
      <c r="S295" s="1">
        <v>10.6</v>
      </c>
      <c r="T295" s="1">
        <v>0</v>
      </c>
      <c r="U295" s="1">
        <v>1</v>
      </c>
      <c r="V295" s="1">
        <v>0</v>
      </c>
      <c r="W295" s="1">
        <v>0</v>
      </c>
      <c r="X295" s="1">
        <v>0</v>
      </c>
      <c r="Y295" s="1">
        <v>0</v>
      </c>
      <c r="Z295" s="1">
        <v>73.900000000000006</v>
      </c>
      <c r="AA295" s="7">
        <f t="shared" si="16"/>
        <v>71.103814603539718</v>
      </c>
      <c r="AB295" s="7">
        <f t="shared" si="17"/>
        <v>7.8186527713777787</v>
      </c>
      <c r="AC295" s="7">
        <f t="shared" si="18"/>
        <v>2.7961853964602881</v>
      </c>
      <c r="AD295" s="7">
        <f t="shared" si="19"/>
        <v>17.659118950123776</v>
      </c>
    </row>
    <row r="296" spans="1:30" x14ac:dyDescent="0.25">
      <c r="A296" s="1">
        <v>1</v>
      </c>
      <c r="B296" s="1">
        <v>222</v>
      </c>
      <c r="C296" s="1">
        <v>0</v>
      </c>
      <c r="D296" s="1">
        <v>5.27</v>
      </c>
      <c r="E296" s="7">
        <v>10.813913400000001</v>
      </c>
      <c r="F296" s="7">
        <v>96</v>
      </c>
      <c r="G296" s="1">
        <v>0</v>
      </c>
      <c r="H296" s="1">
        <v>23.4</v>
      </c>
      <c r="I296" s="1">
        <v>0</v>
      </c>
      <c r="J296" s="1">
        <v>97</v>
      </c>
      <c r="K296" s="1">
        <v>1.4</v>
      </c>
      <c r="L296" s="1">
        <v>97</v>
      </c>
      <c r="M296" s="1">
        <v>1.6</v>
      </c>
      <c r="N296" s="7">
        <v>81.86157</v>
      </c>
      <c r="O296" s="1">
        <v>15563</v>
      </c>
      <c r="P296" s="1">
        <v>7</v>
      </c>
      <c r="Q296" s="1">
        <v>7</v>
      </c>
      <c r="R296" s="1">
        <v>0.51400000000000001</v>
      </c>
      <c r="S296" s="1">
        <v>10</v>
      </c>
      <c r="T296" s="1">
        <v>1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64.3</v>
      </c>
      <c r="AA296" s="7">
        <f t="shared" si="16"/>
        <v>62.815167416721636</v>
      </c>
      <c r="AB296" s="7">
        <f t="shared" si="17"/>
        <v>2.2047278003650925</v>
      </c>
      <c r="AC296" s="7">
        <f t="shared" si="18"/>
        <v>1.4848325832783615</v>
      </c>
      <c r="AD296" s="7">
        <f t="shared" si="19"/>
        <v>29.135430327369214</v>
      </c>
    </row>
    <row r="297" spans="1:30" x14ac:dyDescent="0.25">
      <c r="A297" s="1">
        <v>1</v>
      </c>
      <c r="B297" s="1">
        <v>144</v>
      </c>
      <c r="C297" s="1">
        <v>2</v>
      </c>
      <c r="D297" s="1">
        <v>10.9</v>
      </c>
      <c r="E297" s="7">
        <v>14.3042452</v>
      </c>
      <c r="F297" s="7">
        <v>98</v>
      </c>
      <c r="G297" s="1">
        <v>40</v>
      </c>
      <c r="H297" s="1">
        <v>56.6</v>
      </c>
      <c r="I297" s="1">
        <v>3</v>
      </c>
      <c r="J297" s="1">
        <v>99</v>
      </c>
      <c r="K297" s="1">
        <v>6.28</v>
      </c>
      <c r="L297" s="1">
        <v>99</v>
      </c>
      <c r="M297" s="1">
        <v>0.1</v>
      </c>
      <c r="N297" s="7">
        <v>1126.31852</v>
      </c>
      <c r="O297" s="1">
        <v>381256</v>
      </c>
      <c r="P297" s="1">
        <v>2.2000000000000002</v>
      </c>
      <c r="Q297" s="1">
        <v>2.4</v>
      </c>
      <c r="R297" s="1">
        <v>0.80800000000000005</v>
      </c>
      <c r="S297" s="1">
        <v>15</v>
      </c>
      <c r="T297" s="1">
        <v>0</v>
      </c>
      <c r="U297" s="1">
        <v>0</v>
      </c>
      <c r="V297" s="1">
        <v>0</v>
      </c>
      <c r="W297" s="1">
        <v>0</v>
      </c>
      <c r="X297" s="1">
        <v>1</v>
      </c>
      <c r="Y297" s="1">
        <v>1</v>
      </c>
      <c r="Z297" s="1">
        <v>75.3</v>
      </c>
      <c r="AA297" s="7">
        <f t="shared" si="16"/>
        <v>76.970722226295891</v>
      </c>
      <c r="AB297" s="7">
        <f t="shared" si="17"/>
        <v>2.791312757439107</v>
      </c>
      <c r="AC297" s="7">
        <f t="shared" si="18"/>
        <v>1.6707222262958936</v>
      </c>
      <c r="AD297" s="7">
        <f t="shared" si="19"/>
        <v>31.385490207608733</v>
      </c>
    </row>
    <row r="298" spans="1:30" x14ac:dyDescent="0.25">
      <c r="A298" s="1">
        <v>1</v>
      </c>
      <c r="B298" s="1">
        <v>74</v>
      </c>
      <c r="C298" s="1">
        <v>2</v>
      </c>
      <c r="D298" s="1">
        <v>8.3000000000000007</v>
      </c>
      <c r="E298" s="7">
        <v>7946.7435809999997</v>
      </c>
      <c r="F298" s="7">
        <v>14</v>
      </c>
      <c r="G298" s="1">
        <v>101</v>
      </c>
      <c r="H298" s="1">
        <v>62.5</v>
      </c>
      <c r="I298" s="1">
        <v>2</v>
      </c>
      <c r="J298" s="1">
        <v>9</v>
      </c>
      <c r="K298" s="1">
        <v>9.83</v>
      </c>
      <c r="L298" s="1">
        <v>94</v>
      </c>
      <c r="M298" s="1">
        <v>0.1</v>
      </c>
      <c r="N298" s="7">
        <v>44544.5268</v>
      </c>
      <c r="O298" s="1">
        <v>32887928</v>
      </c>
      <c r="P298" s="1">
        <v>0.5</v>
      </c>
      <c r="Q298" s="1">
        <v>0.4</v>
      </c>
      <c r="R298" s="1">
        <v>0.89400000000000002</v>
      </c>
      <c r="S298" s="1">
        <v>15.8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85</v>
      </c>
      <c r="AA298" s="7">
        <f t="shared" si="16"/>
        <v>79.366855193668343</v>
      </c>
      <c r="AB298" s="7">
        <f t="shared" si="17"/>
        <v>31.732320409101323</v>
      </c>
      <c r="AC298" s="7">
        <f t="shared" si="18"/>
        <v>5.6331448063316572</v>
      </c>
      <c r="AD298" s="7">
        <f t="shared" si="19"/>
        <v>234.15963392018367</v>
      </c>
    </row>
    <row r="299" spans="1:30" x14ac:dyDescent="0.25">
      <c r="A299" s="1">
        <v>1</v>
      </c>
      <c r="B299" s="1">
        <v>83</v>
      </c>
      <c r="C299" s="1">
        <v>0</v>
      </c>
      <c r="D299" s="1">
        <v>8.75</v>
      </c>
      <c r="E299" s="7">
        <v>2205.9859499999998</v>
      </c>
      <c r="F299" s="7">
        <v>9</v>
      </c>
      <c r="G299" s="1">
        <v>65</v>
      </c>
      <c r="H299" s="1">
        <v>59.6</v>
      </c>
      <c r="I299" s="1">
        <v>0</v>
      </c>
      <c r="J299" s="1">
        <v>82</v>
      </c>
      <c r="K299" s="1">
        <v>7.58</v>
      </c>
      <c r="L299" s="1">
        <v>9</v>
      </c>
      <c r="M299" s="1">
        <v>0.1</v>
      </c>
      <c r="N299" s="7">
        <v>13882.856830000001</v>
      </c>
      <c r="O299" s="1">
        <v>1626932</v>
      </c>
      <c r="P299" s="1">
        <v>0.3</v>
      </c>
      <c r="Q299" s="1">
        <v>0.3</v>
      </c>
      <c r="R299" s="1">
        <v>0.86799999999999999</v>
      </c>
      <c r="S299" s="1">
        <v>17.399999999999999</v>
      </c>
      <c r="T299" s="1">
        <v>0</v>
      </c>
      <c r="U299" s="1">
        <v>0</v>
      </c>
      <c r="V299" s="1">
        <v>1</v>
      </c>
      <c r="W299" s="1">
        <v>0</v>
      </c>
      <c r="X299" s="1">
        <v>0</v>
      </c>
      <c r="Y299" s="1">
        <v>1</v>
      </c>
      <c r="Z299" s="1">
        <v>78.5</v>
      </c>
      <c r="AA299" s="7">
        <f t="shared" si="16"/>
        <v>76.690137022072904</v>
      </c>
      <c r="AB299" s="7">
        <f t="shared" si="17"/>
        <v>3.2756039988711376</v>
      </c>
      <c r="AC299" s="7">
        <f t="shared" si="18"/>
        <v>1.8098629779270965</v>
      </c>
      <c r="AD299" s="7">
        <f t="shared" si="19"/>
        <v>77.480053081860277</v>
      </c>
    </row>
    <row r="300" spans="1:30" x14ac:dyDescent="0.25">
      <c r="A300" s="1">
        <v>1</v>
      </c>
      <c r="B300" s="1">
        <v>486</v>
      </c>
      <c r="C300" s="1">
        <v>51</v>
      </c>
      <c r="D300" s="1">
        <v>8.48</v>
      </c>
      <c r="E300" s="7">
        <v>805.49007900000004</v>
      </c>
      <c r="F300" s="7">
        <v>83</v>
      </c>
      <c r="G300" s="1">
        <v>31</v>
      </c>
      <c r="H300" s="1">
        <v>45</v>
      </c>
      <c r="I300" s="1">
        <v>79</v>
      </c>
      <c r="J300" s="1">
        <v>79</v>
      </c>
      <c r="K300" s="1">
        <v>7.53</v>
      </c>
      <c r="L300" s="1">
        <v>82</v>
      </c>
      <c r="M300" s="1">
        <v>26.4</v>
      </c>
      <c r="N300" s="7">
        <v>6125.39984</v>
      </c>
      <c r="O300" s="1">
        <v>48883844.990000002</v>
      </c>
      <c r="P300" s="1">
        <v>9.6999999999999993</v>
      </c>
      <c r="Q300" s="1">
        <v>11.7</v>
      </c>
      <c r="R300" s="1">
        <v>0.61199999999999999</v>
      </c>
      <c r="S300" s="1">
        <v>12.9</v>
      </c>
      <c r="T300" s="1">
        <v>1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54.5</v>
      </c>
      <c r="AA300" s="7">
        <f t="shared" si="16"/>
        <v>50.550984055882125</v>
      </c>
      <c r="AB300" s="7">
        <f t="shared" si="17"/>
        <v>15.59472692689719</v>
      </c>
      <c r="AC300" s="7">
        <f t="shared" si="18"/>
        <v>3.9490159441178747</v>
      </c>
      <c r="AD300" s="7">
        <f t="shared" si="19"/>
        <v>230.97083152497393</v>
      </c>
    </row>
    <row r="301" spans="1:30" x14ac:dyDescent="0.25">
      <c r="A301" s="1">
        <v>1</v>
      </c>
      <c r="B301" s="1">
        <v>142</v>
      </c>
      <c r="C301" s="1">
        <v>42</v>
      </c>
      <c r="D301" s="1">
        <v>3.83</v>
      </c>
      <c r="E301" s="7">
        <v>0</v>
      </c>
      <c r="F301" s="7">
        <v>96</v>
      </c>
      <c r="G301" s="1">
        <v>214</v>
      </c>
      <c r="H301" s="1">
        <v>56.1</v>
      </c>
      <c r="I301" s="1">
        <v>47</v>
      </c>
      <c r="J301" s="1">
        <v>98</v>
      </c>
      <c r="K301" s="1">
        <v>5.78</v>
      </c>
      <c r="L301" s="1">
        <v>96</v>
      </c>
      <c r="M301" s="1">
        <v>0.1</v>
      </c>
      <c r="N301" s="7">
        <v>8757.2621999999992</v>
      </c>
      <c r="O301" s="1">
        <v>2596218</v>
      </c>
      <c r="P301" s="1">
        <v>2.7</v>
      </c>
      <c r="Q301" s="1">
        <v>2.6</v>
      </c>
      <c r="R301" s="1">
        <v>0.754</v>
      </c>
      <c r="S301" s="1">
        <v>15.2</v>
      </c>
      <c r="T301" s="1">
        <v>0</v>
      </c>
      <c r="U301" s="1">
        <v>0</v>
      </c>
      <c r="V301" s="1">
        <v>0</v>
      </c>
      <c r="W301" s="1">
        <v>1</v>
      </c>
      <c r="X301" s="1">
        <v>0</v>
      </c>
      <c r="Y301" s="1">
        <v>0</v>
      </c>
      <c r="Z301" s="1">
        <v>75</v>
      </c>
      <c r="AA301" s="7">
        <f t="shared" si="16"/>
        <v>75.672181779690163</v>
      </c>
      <c r="AB301" s="7">
        <f t="shared" si="17"/>
        <v>0.45182834494743512</v>
      </c>
      <c r="AC301" s="7">
        <f t="shared" si="18"/>
        <v>0.67218177969016324</v>
      </c>
      <c r="AD301" s="7">
        <f t="shared" si="19"/>
        <v>28.114124938147686</v>
      </c>
    </row>
    <row r="302" spans="1:30" x14ac:dyDescent="0.25">
      <c r="A302" s="1">
        <v>1</v>
      </c>
      <c r="B302" s="1">
        <v>7</v>
      </c>
      <c r="C302" s="1">
        <v>3</v>
      </c>
      <c r="D302" s="1">
        <v>7.87</v>
      </c>
      <c r="E302" s="7">
        <v>5250.2491879999998</v>
      </c>
      <c r="F302" s="7">
        <v>92</v>
      </c>
      <c r="G302" s="1">
        <v>33812</v>
      </c>
      <c r="H302" s="1">
        <v>22.9</v>
      </c>
      <c r="I302" s="1">
        <v>5</v>
      </c>
      <c r="J302" s="1">
        <v>89</v>
      </c>
      <c r="K302" s="1">
        <v>7.85</v>
      </c>
      <c r="L302" s="1">
        <v>96</v>
      </c>
      <c r="M302" s="1">
        <v>0.1</v>
      </c>
      <c r="N302" s="7">
        <v>32289.3554</v>
      </c>
      <c r="O302" s="1">
        <v>127445</v>
      </c>
      <c r="P302" s="1">
        <v>1.7</v>
      </c>
      <c r="Q302" s="1">
        <v>1.4</v>
      </c>
      <c r="R302" s="1">
        <v>0.86</v>
      </c>
      <c r="S302" s="1">
        <v>14.7</v>
      </c>
      <c r="T302" s="1">
        <v>0</v>
      </c>
      <c r="U302" s="1">
        <v>1</v>
      </c>
      <c r="V302" s="1">
        <v>0</v>
      </c>
      <c r="W302" s="1">
        <v>0</v>
      </c>
      <c r="X302" s="1">
        <v>0</v>
      </c>
      <c r="Y302" s="1">
        <v>1</v>
      </c>
      <c r="Z302" s="1">
        <v>81.8</v>
      </c>
      <c r="AA302" s="7">
        <f t="shared" si="16"/>
        <v>79.768579243512363</v>
      </c>
      <c r="AB302" s="7">
        <f t="shared" si="17"/>
        <v>4.1266702898887919</v>
      </c>
      <c r="AC302" s="7">
        <f t="shared" si="18"/>
        <v>2.0314207564876341</v>
      </c>
      <c r="AD302" s="7">
        <f t="shared" si="19"/>
        <v>146.46507104593209</v>
      </c>
    </row>
    <row r="303" spans="1:30" x14ac:dyDescent="0.25">
      <c r="A303" s="1">
        <v>1</v>
      </c>
      <c r="B303" s="1">
        <v>484</v>
      </c>
      <c r="C303" s="1">
        <v>4</v>
      </c>
      <c r="D303" s="1">
        <v>3.83</v>
      </c>
      <c r="E303" s="7">
        <v>0</v>
      </c>
      <c r="F303" s="7">
        <v>93</v>
      </c>
      <c r="G303" s="1">
        <v>0</v>
      </c>
      <c r="H303" s="1">
        <v>32.6</v>
      </c>
      <c r="I303" s="1">
        <v>6</v>
      </c>
      <c r="J303" s="1">
        <v>9</v>
      </c>
      <c r="K303" s="1">
        <v>5.78</v>
      </c>
      <c r="L303" s="1">
        <v>93</v>
      </c>
      <c r="M303" s="1">
        <v>9.3000000000000007</v>
      </c>
      <c r="N303" s="7">
        <v>173.82893000000001</v>
      </c>
      <c r="O303" s="1">
        <v>2174645</v>
      </c>
      <c r="P303" s="1">
        <v>5.5</v>
      </c>
      <c r="Q303" s="1">
        <v>5.3</v>
      </c>
      <c r="R303" s="1">
        <v>0.495</v>
      </c>
      <c r="S303" s="1">
        <v>10.7</v>
      </c>
      <c r="T303" s="1">
        <v>1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53.7</v>
      </c>
      <c r="AA303" s="7">
        <f t="shared" si="16"/>
        <v>54.073790372175907</v>
      </c>
      <c r="AB303" s="7">
        <f t="shared" si="17"/>
        <v>0.13971924233140079</v>
      </c>
      <c r="AC303" s="7">
        <f t="shared" si="18"/>
        <v>0.37379037217590394</v>
      </c>
      <c r="AD303" s="7">
        <f t="shared" si="19"/>
        <v>255.92719080641095</v>
      </c>
    </row>
    <row r="304" spans="1:30" x14ac:dyDescent="0.25">
      <c r="A304" s="1">
        <v>1</v>
      </c>
      <c r="B304" s="1">
        <v>4</v>
      </c>
      <c r="C304" s="1">
        <v>70</v>
      </c>
      <c r="D304" s="1">
        <v>1.18</v>
      </c>
      <c r="E304" s="7">
        <v>39.752169360000003</v>
      </c>
      <c r="F304" s="7">
        <v>74</v>
      </c>
      <c r="G304" s="1">
        <v>60</v>
      </c>
      <c r="H304" s="1">
        <v>2.1</v>
      </c>
      <c r="I304" s="1">
        <v>101</v>
      </c>
      <c r="J304" s="1">
        <v>74</v>
      </c>
      <c r="K304" s="1">
        <v>5.43</v>
      </c>
      <c r="L304" s="1">
        <v>74</v>
      </c>
      <c r="M304" s="1">
        <v>11.3</v>
      </c>
      <c r="N304" s="7">
        <v>463.85261800000001</v>
      </c>
      <c r="O304" s="1">
        <v>2352463</v>
      </c>
      <c r="P304" s="1">
        <v>3.7</v>
      </c>
      <c r="Q304" s="1">
        <v>3.6</v>
      </c>
      <c r="R304" s="1">
        <v>0.38200000000000001</v>
      </c>
      <c r="S304" s="1">
        <v>9.1999999999999993</v>
      </c>
      <c r="T304" s="1">
        <v>1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53.8</v>
      </c>
      <c r="AA304" s="7">
        <f t="shared" si="16"/>
        <v>60.029990148259998</v>
      </c>
      <c r="AB304" s="7">
        <f t="shared" si="17"/>
        <v>38.812777247416662</v>
      </c>
      <c r="AC304" s="7">
        <f t="shared" si="18"/>
        <v>6.2299901482600006</v>
      </c>
      <c r="AD304" s="7">
        <f t="shared" si="19"/>
        <v>252.7376458962315</v>
      </c>
    </row>
    <row r="305" spans="1:30" x14ac:dyDescent="0.25">
      <c r="A305" s="1">
        <v>1</v>
      </c>
      <c r="B305" s="1">
        <v>27</v>
      </c>
      <c r="C305" s="1">
        <v>40</v>
      </c>
      <c r="D305" s="1">
        <v>4.6399999999999997</v>
      </c>
      <c r="E305" s="7">
        <v>88.970402140000004</v>
      </c>
      <c r="F305" s="7">
        <v>88</v>
      </c>
      <c r="G305" s="1">
        <v>375</v>
      </c>
      <c r="H305" s="1">
        <v>18.2</v>
      </c>
      <c r="I305" s="1">
        <v>66</v>
      </c>
      <c r="J305" s="1">
        <v>89</v>
      </c>
      <c r="K305" s="1">
        <v>5.91</v>
      </c>
      <c r="L305" s="1">
        <v>88</v>
      </c>
      <c r="M305" s="1">
        <v>0.7</v>
      </c>
      <c r="N305" s="7">
        <v>699.45284700000002</v>
      </c>
      <c r="O305" s="1">
        <v>1772723</v>
      </c>
      <c r="P305" s="1">
        <v>8.4</v>
      </c>
      <c r="Q305" s="1">
        <v>7.9</v>
      </c>
      <c r="R305" s="1">
        <v>0.39200000000000002</v>
      </c>
      <c r="S305" s="1">
        <v>7.5</v>
      </c>
      <c r="T305" s="1">
        <v>1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59</v>
      </c>
      <c r="AA305" s="7">
        <f t="shared" si="16"/>
        <v>63.331407216451368</v>
      </c>
      <c r="AB305" s="7">
        <f t="shared" si="17"/>
        <v>18.761088474726982</v>
      </c>
      <c r="AC305" s="7">
        <f t="shared" si="18"/>
        <v>4.3314072164513675</v>
      </c>
      <c r="AD305" s="7">
        <f t="shared" si="19"/>
        <v>114.44131056689011</v>
      </c>
    </row>
    <row r="306" spans="1:30" x14ac:dyDescent="0.25">
      <c r="A306" s="1">
        <v>1</v>
      </c>
      <c r="B306" s="1">
        <v>511</v>
      </c>
      <c r="C306" s="1">
        <v>17</v>
      </c>
      <c r="D306" s="1">
        <v>1.5</v>
      </c>
      <c r="E306" s="7">
        <v>40.922079760000003</v>
      </c>
      <c r="F306" s="7">
        <v>92</v>
      </c>
      <c r="G306" s="1">
        <v>471</v>
      </c>
      <c r="H306" s="1">
        <v>18.2</v>
      </c>
      <c r="I306" s="1">
        <v>26</v>
      </c>
      <c r="J306" s="1">
        <v>47</v>
      </c>
      <c r="K306" s="1">
        <v>4.29</v>
      </c>
      <c r="L306" s="1">
        <v>54</v>
      </c>
      <c r="M306" s="1">
        <v>11.2</v>
      </c>
      <c r="N306" s="7">
        <v>327.1149461</v>
      </c>
      <c r="O306" s="1">
        <v>412791</v>
      </c>
      <c r="P306" s="1">
        <v>9.6999999999999993</v>
      </c>
      <c r="Q306" s="1">
        <v>9.6999999999999993</v>
      </c>
      <c r="R306" s="1">
        <v>0.31900000000000001</v>
      </c>
      <c r="S306" s="1">
        <v>5.9</v>
      </c>
      <c r="T306" s="1">
        <v>1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45.9</v>
      </c>
      <c r="AA306" s="7">
        <f t="shared" si="16"/>
        <v>48.186246648825609</v>
      </c>
      <c r="AB306" s="7">
        <f t="shared" si="17"/>
        <v>5.2269237392663337</v>
      </c>
      <c r="AC306" s="7">
        <f t="shared" si="18"/>
        <v>2.2862466488256104</v>
      </c>
      <c r="AD306" s="7">
        <f t="shared" si="19"/>
        <v>566.33169380042307</v>
      </c>
    </row>
    <row r="307" spans="1:30" x14ac:dyDescent="0.25">
      <c r="A307" s="1">
        <v>1</v>
      </c>
      <c r="B307" s="1">
        <v>8</v>
      </c>
      <c r="C307" s="1">
        <v>0</v>
      </c>
      <c r="D307" s="1">
        <v>12.5</v>
      </c>
      <c r="E307" s="7">
        <v>7453.8644000000004</v>
      </c>
      <c r="F307" s="7">
        <v>85</v>
      </c>
      <c r="G307" s="1">
        <v>20</v>
      </c>
      <c r="H307" s="1">
        <v>53.7</v>
      </c>
      <c r="I307" s="1">
        <v>0</v>
      </c>
      <c r="J307" s="1">
        <v>85</v>
      </c>
      <c r="K307" s="1">
        <v>1.4</v>
      </c>
      <c r="L307" s="1">
        <v>85</v>
      </c>
      <c r="M307" s="1">
        <v>0.1</v>
      </c>
      <c r="N307" s="7">
        <v>46586.652499999997</v>
      </c>
      <c r="O307" s="1">
        <v>8295487</v>
      </c>
      <c r="P307" s="1">
        <v>1.7</v>
      </c>
      <c r="Q307" s="1">
        <v>1.9</v>
      </c>
      <c r="R307" s="1">
        <v>0.86</v>
      </c>
      <c r="S307" s="1">
        <v>15.2</v>
      </c>
      <c r="T307" s="1">
        <v>0</v>
      </c>
      <c r="U307" s="1">
        <v>0</v>
      </c>
      <c r="V307" s="1">
        <v>0</v>
      </c>
      <c r="W307" s="1">
        <v>0</v>
      </c>
      <c r="X307" s="1">
        <v>1</v>
      </c>
      <c r="Y307" s="1">
        <v>1</v>
      </c>
      <c r="Z307" s="1">
        <v>81</v>
      </c>
      <c r="AA307" s="7">
        <f t="shared" si="16"/>
        <v>80.657162951813859</v>
      </c>
      <c r="AB307" s="7">
        <f t="shared" si="17"/>
        <v>0.11753724160898615</v>
      </c>
      <c r="AC307" s="7">
        <f t="shared" si="18"/>
        <v>0.34283704818614069</v>
      </c>
      <c r="AD307" s="7">
        <f t="shared" si="19"/>
        <v>127.74143032736927</v>
      </c>
    </row>
    <row r="308" spans="1:30" x14ac:dyDescent="0.25">
      <c r="A308" s="1">
        <v>1</v>
      </c>
      <c r="B308" s="1">
        <v>13</v>
      </c>
      <c r="C308" s="1">
        <v>0</v>
      </c>
      <c r="D308" s="1">
        <v>5.38</v>
      </c>
      <c r="E308" s="7">
        <v>595.73069229999999</v>
      </c>
      <c r="F308" s="7">
        <v>9</v>
      </c>
      <c r="G308" s="1">
        <v>0</v>
      </c>
      <c r="H308" s="1">
        <v>56.5</v>
      </c>
      <c r="I308" s="1">
        <v>0</v>
      </c>
      <c r="J308" s="1">
        <v>9</v>
      </c>
      <c r="K308" s="1">
        <v>8.1</v>
      </c>
      <c r="L308" s="1">
        <v>9</v>
      </c>
      <c r="M308" s="1">
        <v>0.1</v>
      </c>
      <c r="N308" s="7">
        <v>4383.5959700000003</v>
      </c>
      <c r="O308" s="1">
        <v>61525</v>
      </c>
      <c r="P308" s="1">
        <v>2.2000000000000002</v>
      </c>
      <c r="Q308" s="1">
        <v>2.2000000000000002</v>
      </c>
      <c r="R308" s="1">
        <v>0.751</v>
      </c>
      <c r="S308" s="1">
        <v>13.2</v>
      </c>
      <c r="T308" s="1">
        <v>0</v>
      </c>
      <c r="U308" s="1">
        <v>0</v>
      </c>
      <c r="V308" s="1">
        <v>0</v>
      </c>
      <c r="W308" s="1">
        <v>0</v>
      </c>
      <c r="X308" s="1">
        <v>1</v>
      </c>
      <c r="Y308" s="1">
        <v>0</v>
      </c>
      <c r="Z308" s="1">
        <v>73.8</v>
      </c>
      <c r="AA308" s="7">
        <f t="shared" si="16"/>
        <v>70.991944221170073</v>
      </c>
      <c r="AB308" s="7">
        <f t="shared" si="17"/>
        <v>7.8851772570201337</v>
      </c>
      <c r="AC308" s="7">
        <f t="shared" si="18"/>
        <v>2.8080557788299245</v>
      </c>
      <c r="AD308" s="7">
        <f t="shared" si="19"/>
        <v>16.828663860303344</v>
      </c>
    </row>
    <row r="309" spans="1:30" x14ac:dyDescent="0.25">
      <c r="A309" s="1">
        <v>1</v>
      </c>
      <c r="B309" s="1">
        <v>268</v>
      </c>
      <c r="C309" s="1">
        <v>66</v>
      </c>
      <c r="D309" s="1">
        <v>0.01</v>
      </c>
      <c r="E309" s="7">
        <v>73.219242719999997</v>
      </c>
      <c r="F309" s="7">
        <v>64</v>
      </c>
      <c r="G309" s="1">
        <v>430</v>
      </c>
      <c r="H309" s="1">
        <v>18.100000000000001</v>
      </c>
      <c r="I309" s="1">
        <v>89</v>
      </c>
      <c r="J309" s="1">
        <v>62</v>
      </c>
      <c r="K309" s="1">
        <v>8.1300000000000008</v>
      </c>
      <c r="L309" s="1">
        <v>64</v>
      </c>
      <c r="M309" s="1">
        <v>0.1</v>
      </c>
      <c r="N309" s="7">
        <v>631.74497599999995</v>
      </c>
      <c r="O309" s="1">
        <v>31731688</v>
      </c>
      <c r="P309" s="1">
        <v>17.7</v>
      </c>
      <c r="Q309" s="1">
        <v>17.7</v>
      </c>
      <c r="R309" s="1">
        <v>0.47</v>
      </c>
      <c r="S309" s="1">
        <v>9.9</v>
      </c>
      <c r="T309" s="1">
        <v>0</v>
      </c>
      <c r="U309" s="1">
        <v>1</v>
      </c>
      <c r="V309" s="1">
        <v>0</v>
      </c>
      <c r="W309" s="1">
        <v>0</v>
      </c>
      <c r="X309" s="1">
        <v>0</v>
      </c>
      <c r="Y309" s="1">
        <v>0</v>
      </c>
      <c r="Z309" s="1">
        <v>59.9</v>
      </c>
      <c r="AA309" s="7">
        <f t="shared" si="16"/>
        <v>64.407797270924348</v>
      </c>
      <c r="AB309" s="7">
        <f t="shared" si="17"/>
        <v>20.320236235753015</v>
      </c>
      <c r="AC309" s="7">
        <f t="shared" si="18"/>
        <v>4.5077972709243497</v>
      </c>
      <c r="AD309" s="7">
        <f t="shared" si="19"/>
        <v>95.995406375273376</v>
      </c>
    </row>
    <row r="310" spans="1:30" x14ac:dyDescent="0.25">
      <c r="A310" s="1">
        <v>1</v>
      </c>
      <c r="B310" s="1">
        <v>251</v>
      </c>
      <c r="C310" s="1">
        <v>2</v>
      </c>
      <c r="D310" s="1">
        <v>0.17</v>
      </c>
      <c r="E310" s="7">
        <v>56.98952474</v>
      </c>
      <c r="F310" s="7">
        <v>83</v>
      </c>
      <c r="G310" s="1">
        <v>1</v>
      </c>
      <c r="H310" s="1">
        <v>21.1</v>
      </c>
      <c r="I310" s="1">
        <v>2</v>
      </c>
      <c r="J310" s="1">
        <v>84</v>
      </c>
      <c r="K310" s="1">
        <v>3.82</v>
      </c>
      <c r="L310" s="1">
        <v>83</v>
      </c>
      <c r="M310" s="1">
        <v>0.1</v>
      </c>
      <c r="N310" s="7">
        <v>778.54541989999996</v>
      </c>
      <c r="O310" s="1">
        <v>673252</v>
      </c>
      <c r="P310" s="1">
        <v>7.2</v>
      </c>
      <c r="Q310" s="1">
        <v>7</v>
      </c>
      <c r="R310" s="1">
        <v>0.46500000000000002</v>
      </c>
      <c r="S310" s="1">
        <v>10.3</v>
      </c>
      <c r="T310" s="1">
        <v>1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61.3</v>
      </c>
      <c r="AA310" s="7">
        <f t="shared" si="16"/>
        <v>62.599139772551453</v>
      </c>
      <c r="AB310" s="7">
        <f t="shared" si="17"/>
        <v>1.6877641486250488</v>
      </c>
      <c r="AC310" s="7">
        <f t="shared" si="18"/>
        <v>1.299139772551456</v>
      </c>
      <c r="AD310" s="7">
        <f t="shared" si="19"/>
        <v>70.521777632758443</v>
      </c>
    </row>
    <row r="311" spans="1:30" x14ac:dyDescent="0.25">
      <c r="A311" s="1">
        <v>1</v>
      </c>
      <c r="B311" s="1">
        <v>8</v>
      </c>
      <c r="C311" s="1">
        <v>0</v>
      </c>
      <c r="D311" s="1">
        <v>5.59</v>
      </c>
      <c r="E311" s="7">
        <v>134.35472530000001</v>
      </c>
      <c r="F311" s="7">
        <v>92</v>
      </c>
      <c r="G311" s="1">
        <v>2</v>
      </c>
      <c r="H311" s="1">
        <v>62.3</v>
      </c>
      <c r="I311" s="1">
        <v>0</v>
      </c>
      <c r="J311" s="1">
        <v>94</v>
      </c>
      <c r="K311" s="1">
        <v>6.83</v>
      </c>
      <c r="L311" s="1">
        <v>94</v>
      </c>
      <c r="M311" s="1">
        <v>0.1</v>
      </c>
      <c r="N311" s="7">
        <v>1139.5651</v>
      </c>
      <c r="O311" s="1">
        <v>3987</v>
      </c>
      <c r="P311" s="1">
        <v>0.8</v>
      </c>
      <c r="Q311" s="1">
        <v>0.7</v>
      </c>
      <c r="R311" s="1">
        <v>0.77900000000000003</v>
      </c>
      <c r="S311" s="1">
        <v>13.8</v>
      </c>
      <c r="T311" s="1">
        <v>0</v>
      </c>
      <c r="U311" s="1">
        <v>0</v>
      </c>
      <c r="V311" s="1">
        <v>0</v>
      </c>
      <c r="W311" s="1">
        <v>0</v>
      </c>
      <c r="X311" s="1">
        <v>1</v>
      </c>
      <c r="Y311" s="1">
        <v>1</v>
      </c>
      <c r="Z311" s="1">
        <v>77.5</v>
      </c>
      <c r="AA311" s="7">
        <f t="shared" si="16"/>
        <v>78.631327313750546</v>
      </c>
      <c r="AB311" s="7">
        <f t="shared" si="17"/>
        <v>1.2799014908380268</v>
      </c>
      <c r="AC311" s="7">
        <f t="shared" si="18"/>
        <v>1.1313273137505462</v>
      </c>
      <c r="AD311" s="7">
        <f t="shared" si="19"/>
        <v>60.875502183656678</v>
      </c>
    </row>
    <row r="312" spans="1:30" x14ac:dyDescent="0.25">
      <c r="A312" s="1">
        <v>1</v>
      </c>
      <c r="B312" s="1">
        <v>14</v>
      </c>
      <c r="C312" s="1">
        <v>0</v>
      </c>
      <c r="D312" s="1">
        <v>11.14</v>
      </c>
      <c r="E312" s="7">
        <v>2503.714258</v>
      </c>
      <c r="F312" s="7">
        <v>92</v>
      </c>
      <c r="G312" s="1">
        <v>0</v>
      </c>
      <c r="H312" s="1">
        <v>54.1</v>
      </c>
      <c r="I312" s="1">
        <v>0</v>
      </c>
      <c r="J312" s="1">
        <v>95</v>
      </c>
      <c r="K312" s="1">
        <v>8.5</v>
      </c>
      <c r="L312" s="1">
        <v>95</v>
      </c>
      <c r="M312" s="1">
        <v>0.1</v>
      </c>
      <c r="N312" s="7">
        <v>18169.1891</v>
      </c>
      <c r="O312" s="1">
        <v>2474</v>
      </c>
      <c r="P312" s="1">
        <v>1.9</v>
      </c>
      <c r="Q312" s="1">
        <v>2</v>
      </c>
      <c r="R312" s="1">
        <v>0.85299999999999998</v>
      </c>
      <c r="S312" s="1">
        <v>16.3</v>
      </c>
      <c r="T312" s="1">
        <v>0</v>
      </c>
      <c r="U312" s="1">
        <v>0</v>
      </c>
      <c r="V312" s="1">
        <v>0</v>
      </c>
      <c r="W312" s="1">
        <v>0</v>
      </c>
      <c r="X312" s="1">
        <v>1</v>
      </c>
      <c r="Y312" s="1">
        <v>1</v>
      </c>
      <c r="Z312" s="1">
        <v>77.5</v>
      </c>
      <c r="AA312" s="7">
        <f t="shared" si="16"/>
        <v>80.843339105138085</v>
      </c>
      <c r="AB312" s="7">
        <f t="shared" si="17"/>
        <v>11.177916371945532</v>
      </c>
      <c r="AC312" s="7">
        <f t="shared" si="18"/>
        <v>3.3433391051380852</v>
      </c>
      <c r="AD312" s="7">
        <f t="shared" si="19"/>
        <v>60.875502183656678</v>
      </c>
    </row>
    <row r="313" spans="1:30" x14ac:dyDescent="0.25">
      <c r="A313" s="1">
        <v>1</v>
      </c>
      <c r="B313" s="1">
        <v>36</v>
      </c>
      <c r="C313" s="1">
        <v>31</v>
      </c>
      <c r="D313" s="1">
        <v>0.19</v>
      </c>
      <c r="E313" s="7">
        <v>1.3996267330000001</v>
      </c>
      <c r="F313" s="7">
        <v>57</v>
      </c>
      <c r="G313" s="1">
        <v>3</v>
      </c>
      <c r="H313" s="1">
        <v>19.399999999999999</v>
      </c>
      <c r="I313" s="1">
        <v>48</v>
      </c>
      <c r="J313" s="1">
        <v>46</v>
      </c>
      <c r="K313" s="1">
        <v>3.8</v>
      </c>
      <c r="L313" s="1">
        <v>63</v>
      </c>
      <c r="M313" s="1">
        <v>2.4</v>
      </c>
      <c r="N313" s="7">
        <v>49.456775</v>
      </c>
      <c r="O313" s="1">
        <v>196727</v>
      </c>
      <c r="P313" s="1">
        <v>8.9</v>
      </c>
      <c r="Q313" s="1">
        <v>8.8000000000000007</v>
      </c>
      <c r="R313" s="1">
        <v>0.36399999999999999</v>
      </c>
      <c r="S313" s="1">
        <v>7.6</v>
      </c>
      <c r="T313" s="1">
        <v>1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56.4</v>
      </c>
      <c r="AA313" s="7">
        <f t="shared" si="16"/>
        <v>60.838970463031771</v>
      </c>
      <c r="AB313" s="7">
        <f t="shared" si="17"/>
        <v>19.704458771668506</v>
      </c>
      <c r="AC313" s="7">
        <f t="shared" si="18"/>
        <v>4.4389704630317723</v>
      </c>
      <c r="AD313" s="7">
        <f t="shared" si="19"/>
        <v>176.82947823156078</v>
      </c>
    </row>
    <row r="314" spans="1:30" x14ac:dyDescent="0.25">
      <c r="A314" s="1">
        <v>1</v>
      </c>
      <c r="B314" s="1">
        <v>216</v>
      </c>
      <c r="C314" s="1">
        <v>0</v>
      </c>
      <c r="D314" s="1">
        <v>9.92</v>
      </c>
      <c r="E314" s="7">
        <v>86.925539900000004</v>
      </c>
      <c r="F314" s="7">
        <v>99</v>
      </c>
      <c r="G314" s="1">
        <v>2</v>
      </c>
      <c r="H314" s="1">
        <v>57</v>
      </c>
      <c r="I314" s="1">
        <v>0</v>
      </c>
      <c r="J314" s="1">
        <v>99</v>
      </c>
      <c r="K314" s="1">
        <v>6.37</v>
      </c>
      <c r="L314" s="1">
        <v>99</v>
      </c>
      <c r="M314" s="1">
        <v>0.1</v>
      </c>
      <c r="N314" s="7">
        <v>7558.7425999999996</v>
      </c>
      <c r="O314" s="1">
        <v>2238799</v>
      </c>
      <c r="P314" s="1">
        <v>2.5</v>
      </c>
      <c r="Q314" s="1">
        <v>2.5</v>
      </c>
      <c r="R314" s="1">
        <v>0.79100000000000004</v>
      </c>
      <c r="S314" s="1">
        <v>15.9</v>
      </c>
      <c r="T314" s="1">
        <v>0</v>
      </c>
      <c r="U314" s="1">
        <v>0</v>
      </c>
      <c r="V314" s="1">
        <v>0</v>
      </c>
      <c r="W314" s="1">
        <v>0</v>
      </c>
      <c r="X314" s="1">
        <v>1</v>
      </c>
      <c r="Y314" s="1">
        <v>1</v>
      </c>
      <c r="Z314" s="1">
        <v>76</v>
      </c>
      <c r="AA314" s="7">
        <f t="shared" si="16"/>
        <v>76.623756898668105</v>
      </c>
      <c r="AB314" s="7">
        <f t="shared" si="17"/>
        <v>0.38907266863605316</v>
      </c>
      <c r="AC314" s="7">
        <f t="shared" si="18"/>
        <v>0.62375689866810546</v>
      </c>
      <c r="AD314" s="7">
        <f t="shared" si="19"/>
        <v>39.718675836351281</v>
      </c>
    </row>
    <row r="315" spans="1:30" x14ac:dyDescent="0.25">
      <c r="A315" s="1">
        <v>1</v>
      </c>
      <c r="B315" s="1">
        <v>211</v>
      </c>
      <c r="C315" s="1">
        <v>0</v>
      </c>
      <c r="D315" s="1">
        <v>11.48</v>
      </c>
      <c r="E315" s="7">
        <v>7.8060428249999996</v>
      </c>
      <c r="F315" s="7">
        <v>92</v>
      </c>
      <c r="G315" s="1">
        <v>0</v>
      </c>
      <c r="H315" s="1">
        <v>54.6</v>
      </c>
      <c r="I315" s="1">
        <v>0</v>
      </c>
      <c r="J315" s="1">
        <v>94</v>
      </c>
      <c r="K315" s="1">
        <v>4.84</v>
      </c>
      <c r="L315" s="1">
        <v>94</v>
      </c>
      <c r="M315" s="1">
        <v>0.1</v>
      </c>
      <c r="N315" s="7">
        <v>538.34778100000005</v>
      </c>
      <c r="O315" s="1">
        <v>137935</v>
      </c>
      <c r="P315" s="1">
        <v>2.2999999999999998</v>
      </c>
      <c r="Q315" s="1">
        <v>2.4</v>
      </c>
      <c r="R315" s="1">
        <v>0.79100000000000004</v>
      </c>
      <c r="S315" s="1">
        <v>15.4</v>
      </c>
      <c r="T315" s="1">
        <v>0</v>
      </c>
      <c r="U315" s="1">
        <v>0</v>
      </c>
      <c r="V315" s="1">
        <v>0</v>
      </c>
      <c r="W315" s="1">
        <v>0</v>
      </c>
      <c r="X315" s="1">
        <v>1</v>
      </c>
      <c r="Y315" s="1">
        <v>0</v>
      </c>
      <c r="Z315" s="1">
        <v>71.2</v>
      </c>
      <c r="AA315" s="7">
        <f t="shared" si="16"/>
        <v>73.198682416157922</v>
      </c>
      <c r="AB315" s="7">
        <f t="shared" si="17"/>
        <v>3.9947314006588583</v>
      </c>
      <c r="AC315" s="7">
        <f t="shared" si="18"/>
        <v>1.9986824161579193</v>
      </c>
      <c r="AD315" s="7">
        <f t="shared" si="19"/>
        <v>2.2568315249740207</v>
      </c>
    </row>
    <row r="316" spans="1:30" x14ac:dyDescent="0.25">
      <c r="A316" s="1">
        <v>1</v>
      </c>
      <c r="B316" s="1">
        <v>82</v>
      </c>
      <c r="C316" s="1">
        <v>2</v>
      </c>
      <c r="D316" s="1">
        <v>7.6</v>
      </c>
      <c r="E316" s="7">
        <v>3787.4945600000001</v>
      </c>
      <c r="F316" s="7">
        <v>92</v>
      </c>
      <c r="G316" s="1">
        <v>206</v>
      </c>
      <c r="H316" s="1">
        <v>57.8</v>
      </c>
      <c r="I316" s="1">
        <v>2</v>
      </c>
      <c r="J316" s="1">
        <v>88</v>
      </c>
      <c r="K316" s="1">
        <v>8.67</v>
      </c>
      <c r="L316" s="1">
        <v>89</v>
      </c>
      <c r="M316" s="1">
        <v>0.1</v>
      </c>
      <c r="N316" s="7">
        <v>24124.169170000001</v>
      </c>
      <c r="O316" s="1">
        <v>37697</v>
      </c>
      <c r="P316" s="1">
        <v>0.5</v>
      </c>
      <c r="Q316" s="1">
        <v>0.5</v>
      </c>
      <c r="R316" s="1">
        <v>0.86399999999999999</v>
      </c>
      <c r="S316" s="1">
        <v>15.9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79.099999999999994</v>
      </c>
      <c r="AA316" s="7">
        <f t="shared" si="16"/>
        <v>78.976351971566217</v>
      </c>
      <c r="AB316" s="7">
        <f t="shared" si="17"/>
        <v>1.5288834935560203E-2</v>
      </c>
      <c r="AC316" s="7">
        <f t="shared" si="18"/>
        <v>0.12364802843377731</v>
      </c>
      <c r="AD316" s="7">
        <f t="shared" si="19"/>
        <v>88.40278362078233</v>
      </c>
    </row>
    <row r="317" spans="1:30" x14ac:dyDescent="0.25">
      <c r="A317" s="1">
        <v>1</v>
      </c>
      <c r="B317" s="1">
        <v>72</v>
      </c>
      <c r="C317" s="1">
        <v>3</v>
      </c>
      <c r="D317" s="1">
        <v>10.32</v>
      </c>
      <c r="E317" s="7">
        <v>0</v>
      </c>
      <c r="F317" s="7">
        <v>92</v>
      </c>
      <c r="G317" s="1">
        <v>1919</v>
      </c>
      <c r="H317" s="1">
        <v>65.400000000000006</v>
      </c>
      <c r="I317" s="1">
        <v>4</v>
      </c>
      <c r="J317" s="1">
        <v>95</v>
      </c>
      <c r="K317" s="1">
        <v>9.34</v>
      </c>
      <c r="L317" s="1">
        <v>95</v>
      </c>
      <c r="M317" s="1">
        <v>0.1</v>
      </c>
      <c r="N317" s="7">
        <v>2327.5832399999999</v>
      </c>
      <c r="O317" s="1">
        <v>1626932</v>
      </c>
      <c r="P317" s="1">
        <v>0.8</v>
      </c>
      <c r="Q317" s="1">
        <v>0.5</v>
      </c>
      <c r="R317" s="1">
        <v>0.68799999999999994</v>
      </c>
      <c r="S317" s="1">
        <v>12.6</v>
      </c>
      <c r="T317" s="1">
        <v>0</v>
      </c>
      <c r="U317" s="1">
        <v>0</v>
      </c>
      <c r="V317" s="1">
        <v>0</v>
      </c>
      <c r="W317" s="1">
        <v>0</v>
      </c>
      <c r="X317" s="1">
        <v>1</v>
      </c>
      <c r="Y317" s="1">
        <v>1</v>
      </c>
      <c r="Z317" s="1">
        <v>87</v>
      </c>
      <c r="AA317" s="7">
        <f t="shared" si="16"/>
        <v>76.748072228052521</v>
      </c>
      <c r="AB317" s="7">
        <f t="shared" si="17"/>
        <v>105.10202304122799</v>
      </c>
      <c r="AC317" s="7">
        <f t="shared" si="18"/>
        <v>10.251927771947479</v>
      </c>
      <c r="AD317" s="7">
        <f t="shared" si="19"/>
        <v>299.36873571659089</v>
      </c>
    </row>
    <row r="318" spans="1:30" x14ac:dyDescent="0.25">
      <c r="A318" s="1">
        <v>1</v>
      </c>
      <c r="B318" s="1">
        <v>13</v>
      </c>
      <c r="C318" s="1">
        <v>3</v>
      </c>
      <c r="D318" s="1">
        <v>13.63</v>
      </c>
      <c r="E318" s="7">
        <v>3410.284431</v>
      </c>
      <c r="F318" s="7">
        <v>26</v>
      </c>
      <c r="G318" s="1">
        <v>10000</v>
      </c>
      <c r="H318" s="1">
        <v>54.6</v>
      </c>
      <c r="I318" s="1">
        <v>4</v>
      </c>
      <c r="J318" s="1">
        <v>98</v>
      </c>
      <c r="K318" s="1">
        <v>9.77</v>
      </c>
      <c r="L318" s="1">
        <v>97</v>
      </c>
      <c r="M318" s="1">
        <v>0.1</v>
      </c>
      <c r="N318" s="7">
        <v>22465.64184</v>
      </c>
      <c r="O318" s="1">
        <v>6912498</v>
      </c>
      <c r="P318" s="1">
        <v>0.7</v>
      </c>
      <c r="Q318" s="1">
        <v>0.6</v>
      </c>
      <c r="R318" s="1">
        <v>0.84399999999999997</v>
      </c>
      <c r="S318" s="1">
        <v>15.7</v>
      </c>
      <c r="T318" s="1">
        <v>0</v>
      </c>
      <c r="U318" s="1">
        <v>0</v>
      </c>
      <c r="V318" s="1">
        <v>0</v>
      </c>
      <c r="W318" s="1">
        <v>0</v>
      </c>
      <c r="X318" s="1">
        <v>1</v>
      </c>
      <c r="Y318" s="1">
        <v>0</v>
      </c>
      <c r="Z318" s="1">
        <v>78.8</v>
      </c>
      <c r="AA318" s="7">
        <f t="shared" si="16"/>
        <v>79.392491048599894</v>
      </c>
      <c r="AB318" s="7">
        <f t="shared" si="17"/>
        <v>0.35104564267100485</v>
      </c>
      <c r="AC318" s="7">
        <f t="shared" si="18"/>
        <v>0.59249104859989643</v>
      </c>
      <c r="AD318" s="7">
        <f t="shared" si="19"/>
        <v>82.851418351321314</v>
      </c>
    </row>
    <row r="319" spans="1:30" x14ac:dyDescent="0.25">
      <c r="A319" s="1">
        <v>1</v>
      </c>
      <c r="B319" s="1">
        <v>498</v>
      </c>
      <c r="C319" s="1">
        <v>55</v>
      </c>
      <c r="D319" s="1">
        <v>8.69</v>
      </c>
      <c r="E319" s="7">
        <v>709.31709669999998</v>
      </c>
      <c r="F319" s="7">
        <v>79</v>
      </c>
      <c r="G319" s="1">
        <v>615</v>
      </c>
      <c r="H319" s="1">
        <v>43.6</v>
      </c>
      <c r="I319" s="1">
        <v>84</v>
      </c>
      <c r="J319" s="1">
        <v>75</v>
      </c>
      <c r="K319" s="1">
        <v>7.77</v>
      </c>
      <c r="L319" s="1">
        <v>79</v>
      </c>
      <c r="M319" s="1">
        <v>29.5</v>
      </c>
      <c r="N319" s="7">
        <v>5414.6343260000003</v>
      </c>
      <c r="O319" s="1">
        <v>476667.24</v>
      </c>
      <c r="P319" s="1">
        <v>11.6</v>
      </c>
      <c r="Q319" s="1">
        <v>13.9</v>
      </c>
      <c r="R319" s="1">
        <v>0.60899999999999999</v>
      </c>
      <c r="S319" s="1">
        <v>12.9</v>
      </c>
      <c r="T319" s="1">
        <v>1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53.8</v>
      </c>
      <c r="AA319" s="7">
        <f t="shared" si="16"/>
        <v>48.663835445248637</v>
      </c>
      <c r="AB319" s="7">
        <f t="shared" si="17"/>
        <v>26.380186333484239</v>
      </c>
      <c r="AC319" s="7">
        <f t="shared" si="18"/>
        <v>5.1361645547513604</v>
      </c>
      <c r="AD319" s="7">
        <f t="shared" si="19"/>
        <v>252.7376458962315</v>
      </c>
    </row>
    <row r="320" spans="1:30" x14ac:dyDescent="0.25">
      <c r="A320" s="1">
        <v>1</v>
      </c>
      <c r="B320" s="1">
        <v>126</v>
      </c>
      <c r="C320" s="1">
        <v>1</v>
      </c>
      <c r="D320" s="1">
        <v>5.52</v>
      </c>
      <c r="E320" s="7">
        <v>58.459760189999997</v>
      </c>
      <c r="F320" s="7">
        <v>98</v>
      </c>
      <c r="G320" s="1">
        <v>0</v>
      </c>
      <c r="H320" s="1">
        <v>48.6</v>
      </c>
      <c r="I320" s="1">
        <v>2</v>
      </c>
      <c r="J320" s="1">
        <v>95</v>
      </c>
      <c r="K320" s="1">
        <v>7.6</v>
      </c>
      <c r="L320" s="1">
        <v>98</v>
      </c>
      <c r="M320" s="1">
        <v>0.1</v>
      </c>
      <c r="N320" s="7">
        <v>4267.1357799999996</v>
      </c>
      <c r="O320" s="1">
        <v>329174</v>
      </c>
      <c r="P320" s="1">
        <v>2.2000000000000002</v>
      </c>
      <c r="Q320" s="1">
        <v>2.2000000000000002</v>
      </c>
      <c r="R320" s="1">
        <v>0.72799999999999998</v>
      </c>
      <c r="S320" s="1">
        <v>12.8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75.5</v>
      </c>
      <c r="AA320" s="7">
        <f t="shared" si="16"/>
        <v>74.795282870990519</v>
      </c>
      <c r="AB320" s="7">
        <f t="shared" si="17"/>
        <v>0.49662623191936539</v>
      </c>
      <c r="AC320" s="7">
        <f t="shared" si="18"/>
        <v>0.70471712900948091</v>
      </c>
      <c r="AD320" s="7">
        <f t="shared" si="19"/>
        <v>33.666400387249482</v>
      </c>
    </row>
    <row r="321" spans="1:30" x14ac:dyDescent="0.25">
      <c r="A321" s="1">
        <v>1</v>
      </c>
      <c r="B321" s="1">
        <v>85</v>
      </c>
      <c r="C321" s="1">
        <v>0</v>
      </c>
      <c r="D321" s="1">
        <v>10.050000000000001</v>
      </c>
      <c r="E321" s="7">
        <v>671.93765659999997</v>
      </c>
      <c r="F321" s="7">
        <v>97</v>
      </c>
      <c r="G321" s="1">
        <v>33</v>
      </c>
      <c r="H321" s="1">
        <v>61.6</v>
      </c>
      <c r="I321" s="1">
        <v>1</v>
      </c>
      <c r="J321" s="1">
        <v>98</v>
      </c>
      <c r="K321" s="1">
        <v>1.39</v>
      </c>
      <c r="L321" s="1">
        <v>98</v>
      </c>
      <c r="M321" s="1">
        <v>0.1</v>
      </c>
      <c r="N321" s="7">
        <v>4488.5614999999998</v>
      </c>
      <c r="O321" s="1">
        <v>1796493</v>
      </c>
      <c r="P321" s="1">
        <v>0.9</v>
      </c>
      <c r="Q321" s="1">
        <v>0.9</v>
      </c>
      <c r="R321" s="1">
        <v>0.876</v>
      </c>
      <c r="S321" s="1">
        <v>15.8</v>
      </c>
      <c r="T321" s="1">
        <v>0</v>
      </c>
      <c r="U321" s="1">
        <v>0</v>
      </c>
      <c r="V321" s="1">
        <v>0</v>
      </c>
      <c r="W321" s="1">
        <v>0</v>
      </c>
      <c r="X321" s="1">
        <v>1</v>
      </c>
      <c r="Y321" s="1">
        <v>1</v>
      </c>
      <c r="Z321" s="1">
        <v>79.8</v>
      </c>
      <c r="AA321" s="7">
        <f t="shared" si="16"/>
        <v>78.613989038346929</v>
      </c>
      <c r="AB321" s="7">
        <f t="shared" si="17"/>
        <v>1.4066220011612347</v>
      </c>
      <c r="AC321" s="7">
        <f t="shared" si="18"/>
        <v>1.1860109616530679</v>
      </c>
      <c r="AD321" s="7">
        <f t="shared" si="19"/>
        <v>102.05596924952491</v>
      </c>
    </row>
    <row r="322" spans="1:30" x14ac:dyDescent="0.25">
      <c r="A322" s="1">
        <v>1</v>
      </c>
      <c r="B322" s="1">
        <v>115</v>
      </c>
      <c r="C322" s="1">
        <v>1</v>
      </c>
      <c r="D322" s="1">
        <v>4.04</v>
      </c>
      <c r="E322" s="7">
        <v>322.58631489999999</v>
      </c>
      <c r="F322" s="7">
        <v>98</v>
      </c>
      <c r="G322" s="1">
        <v>0</v>
      </c>
      <c r="H322" s="1">
        <v>5.4</v>
      </c>
      <c r="I322" s="1">
        <v>1</v>
      </c>
      <c r="J322" s="1">
        <v>99</v>
      </c>
      <c r="K322" s="1">
        <v>6.27</v>
      </c>
      <c r="L322" s="1">
        <v>98</v>
      </c>
      <c r="M322" s="1">
        <v>0.1</v>
      </c>
      <c r="N322" s="7">
        <v>2832.188893</v>
      </c>
      <c r="O322" s="1">
        <v>1626932</v>
      </c>
      <c r="P322" s="1">
        <v>3.6</v>
      </c>
      <c r="Q322" s="1">
        <v>3.4</v>
      </c>
      <c r="R322" s="1">
        <v>0.68600000000000005</v>
      </c>
      <c r="S322" s="1">
        <v>12.3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76.7</v>
      </c>
      <c r="AA322" s="7">
        <f t="shared" si="16"/>
        <v>73.364139215528596</v>
      </c>
      <c r="AB322" s="7">
        <f t="shared" si="17"/>
        <v>11.127967173374193</v>
      </c>
      <c r="AC322" s="7">
        <f t="shared" si="18"/>
        <v>3.3358607844714072</v>
      </c>
      <c r="AD322" s="7">
        <f t="shared" si="19"/>
        <v>49.03186146509384</v>
      </c>
    </row>
    <row r="323" spans="1:30" x14ac:dyDescent="0.25">
      <c r="A323" s="1">
        <v>1</v>
      </c>
      <c r="B323" s="1">
        <v>152</v>
      </c>
      <c r="C323" s="1">
        <v>6</v>
      </c>
      <c r="D323" s="1">
        <v>3.83</v>
      </c>
      <c r="E323" s="7">
        <v>0</v>
      </c>
      <c r="F323" s="7">
        <v>81</v>
      </c>
      <c r="G323" s="1">
        <v>0</v>
      </c>
      <c r="H323" s="1">
        <v>58.9</v>
      </c>
      <c r="I323" s="1">
        <v>7</v>
      </c>
      <c r="J323" s="1">
        <v>87</v>
      </c>
      <c r="K323" s="1">
        <v>5.78</v>
      </c>
      <c r="L323" s="1">
        <v>85</v>
      </c>
      <c r="M323" s="1">
        <v>0.3</v>
      </c>
      <c r="N323" s="7">
        <v>6468.4716479999997</v>
      </c>
      <c r="O323" s="1">
        <v>1528394</v>
      </c>
      <c r="P323" s="1">
        <v>3.3</v>
      </c>
      <c r="Q323" s="1">
        <v>3.2</v>
      </c>
      <c r="R323" s="1">
        <v>0.71799999999999997</v>
      </c>
      <c r="S323" s="1">
        <v>13.2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73.900000000000006</v>
      </c>
      <c r="AA323" s="7">
        <f t="shared" si="16"/>
        <v>74.216686452998104</v>
      </c>
      <c r="AB323" s="7">
        <f t="shared" si="17"/>
        <v>0.10029030951251677</v>
      </c>
      <c r="AC323" s="7">
        <f t="shared" si="18"/>
        <v>0.31668645299809839</v>
      </c>
      <c r="AD323" s="7">
        <f t="shared" si="19"/>
        <v>17.659118950123776</v>
      </c>
    </row>
    <row r="324" spans="1:30" x14ac:dyDescent="0.25">
      <c r="A324" s="1">
        <v>1</v>
      </c>
      <c r="B324" s="1">
        <v>148</v>
      </c>
      <c r="C324" s="1">
        <v>0</v>
      </c>
      <c r="D324" s="1">
        <v>0.01</v>
      </c>
      <c r="E324" s="7">
        <v>115.27842819999999</v>
      </c>
      <c r="F324" s="7">
        <v>97</v>
      </c>
      <c r="G324" s="1">
        <v>0</v>
      </c>
      <c r="H324" s="1">
        <v>32.799999999999997</v>
      </c>
      <c r="I324" s="1">
        <v>0</v>
      </c>
      <c r="J324" s="1">
        <v>98</v>
      </c>
      <c r="K324" s="1">
        <v>4.8099999999999996</v>
      </c>
      <c r="L324" s="1">
        <v>97</v>
      </c>
      <c r="M324" s="1">
        <v>0.1</v>
      </c>
      <c r="N324" s="7">
        <v>1153.93822</v>
      </c>
      <c r="O324" s="1">
        <v>126934</v>
      </c>
      <c r="P324" s="1">
        <v>7</v>
      </c>
      <c r="Q324" s="1">
        <v>6.9</v>
      </c>
      <c r="R324" s="1">
        <v>0.76900000000000002</v>
      </c>
      <c r="S324" s="1">
        <v>14.7</v>
      </c>
      <c r="T324" s="1">
        <v>1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74.2</v>
      </c>
      <c r="AA324" s="7">
        <f t="shared" si="16"/>
        <v>69.198833835667756</v>
      </c>
      <c r="AB324" s="7">
        <f t="shared" si="17"/>
        <v>25.01166300326172</v>
      </c>
      <c r="AC324" s="7">
        <f t="shared" si="18"/>
        <v>5.0011661643322469</v>
      </c>
      <c r="AD324" s="7">
        <f t="shared" si="19"/>
        <v>20.270484219584834</v>
      </c>
    </row>
    <row r="325" spans="1:30" x14ac:dyDescent="0.25">
      <c r="A325" s="1">
        <v>1</v>
      </c>
      <c r="B325" s="1">
        <v>162</v>
      </c>
      <c r="C325" s="1">
        <v>11</v>
      </c>
      <c r="D325" s="1">
        <v>5.92</v>
      </c>
      <c r="E325" s="7">
        <v>609.9511632</v>
      </c>
      <c r="F325" s="7">
        <v>98</v>
      </c>
      <c r="G325" s="1">
        <v>7790</v>
      </c>
      <c r="H325" s="1">
        <v>25.7</v>
      </c>
      <c r="I325" s="1">
        <v>13</v>
      </c>
      <c r="J325" s="1">
        <v>99</v>
      </c>
      <c r="K325" s="1">
        <v>3.92</v>
      </c>
      <c r="L325" s="1">
        <v>99</v>
      </c>
      <c r="M325" s="1">
        <v>0.3</v>
      </c>
      <c r="N325" s="7">
        <v>4378.6874600000001</v>
      </c>
      <c r="O325" s="1">
        <v>6654576</v>
      </c>
      <c r="P325" s="1">
        <v>8.5</v>
      </c>
      <c r="Q325" s="1">
        <v>8.6</v>
      </c>
      <c r="R325" s="1">
        <v>0.7</v>
      </c>
      <c r="S325" s="1">
        <v>12.9</v>
      </c>
      <c r="T325" s="1">
        <v>0</v>
      </c>
      <c r="U325" s="1">
        <v>1</v>
      </c>
      <c r="V325" s="1">
        <v>0</v>
      </c>
      <c r="W325" s="1">
        <v>0</v>
      </c>
      <c r="X325" s="1">
        <v>0</v>
      </c>
      <c r="Y325" s="1">
        <v>0</v>
      </c>
      <c r="Z325" s="1">
        <v>73.5</v>
      </c>
      <c r="AA325" s="7">
        <f t="shared" si="16"/>
        <v>71.451021008220849</v>
      </c>
      <c r="AB325" s="7">
        <f t="shared" si="17"/>
        <v>4.1983149087523071</v>
      </c>
      <c r="AC325" s="7">
        <f t="shared" si="18"/>
        <v>2.0489789917791512</v>
      </c>
      <c r="AD325" s="7">
        <f t="shared" si="19"/>
        <v>14.457298590842289</v>
      </c>
    </row>
    <row r="326" spans="1:30" x14ac:dyDescent="0.25">
      <c r="A326" s="1">
        <v>1</v>
      </c>
      <c r="B326" s="1">
        <v>221</v>
      </c>
      <c r="C326" s="1">
        <v>0</v>
      </c>
      <c r="D326" s="1">
        <v>12.12</v>
      </c>
      <c r="E326" s="7">
        <v>170.98841379999999</v>
      </c>
      <c r="F326" s="7">
        <v>91</v>
      </c>
      <c r="G326" s="1">
        <v>0</v>
      </c>
      <c r="H326" s="1">
        <v>57.7</v>
      </c>
      <c r="I326" s="1">
        <v>0</v>
      </c>
      <c r="J326" s="1">
        <v>94</v>
      </c>
      <c r="K326" s="1">
        <v>7.1</v>
      </c>
      <c r="L326" s="1">
        <v>94</v>
      </c>
      <c r="M326" s="1">
        <v>0.1</v>
      </c>
      <c r="N326" s="7">
        <v>1444.1588999999999</v>
      </c>
      <c r="O326" s="1">
        <v>22325</v>
      </c>
      <c r="P326" s="1">
        <v>2.4</v>
      </c>
      <c r="Q326" s="1">
        <v>2.4</v>
      </c>
      <c r="R326" s="1">
        <v>0.81399999999999995</v>
      </c>
      <c r="S326" s="1">
        <v>16.2</v>
      </c>
      <c r="T326" s="1">
        <v>0</v>
      </c>
      <c r="U326" s="1">
        <v>0</v>
      </c>
      <c r="V326" s="1">
        <v>0</v>
      </c>
      <c r="W326" s="1">
        <v>0</v>
      </c>
      <c r="X326" s="1">
        <v>1</v>
      </c>
      <c r="Y326" s="1">
        <v>1</v>
      </c>
      <c r="Z326" s="1">
        <v>78</v>
      </c>
      <c r="AA326" s="7">
        <f t="shared" si="16"/>
        <v>76.324922052984135</v>
      </c>
      <c r="AB326" s="7">
        <f t="shared" si="17"/>
        <v>2.8058861285788841</v>
      </c>
      <c r="AC326" s="7">
        <f t="shared" si="18"/>
        <v>1.6750779470158648</v>
      </c>
      <c r="AD326" s="7">
        <f t="shared" si="19"/>
        <v>68.927777632758477</v>
      </c>
    </row>
    <row r="327" spans="1:30" x14ac:dyDescent="0.25">
      <c r="A327" s="1">
        <v>1</v>
      </c>
      <c r="B327" s="1">
        <v>75</v>
      </c>
      <c r="C327" s="1">
        <v>2</v>
      </c>
      <c r="D327" s="1">
        <v>8.1999999999999993</v>
      </c>
      <c r="E327" s="7">
        <v>771.18176860000005</v>
      </c>
      <c r="F327" s="7">
        <v>14</v>
      </c>
      <c r="G327" s="1">
        <v>13</v>
      </c>
      <c r="H327" s="1">
        <v>61.9</v>
      </c>
      <c r="I327" s="1">
        <v>2</v>
      </c>
      <c r="J327" s="1">
        <v>95</v>
      </c>
      <c r="K327" s="1">
        <v>9.75</v>
      </c>
      <c r="L327" s="1">
        <v>95</v>
      </c>
      <c r="M327" s="1">
        <v>0.1</v>
      </c>
      <c r="N327" s="7">
        <v>4386.6994800000002</v>
      </c>
      <c r="O327" s="1">
        <v>325755</v>
      </c>
      <c r="P327" s="1">
        <v>0.5</v>
      </c>
      <c r="Q327" s="1">
        <v>0.4</v>
      </c>
      <c r="R327" s="1">
        <v>0.89100000000000001</v>
      </c>
      <c r="S327" s="1">
        <v>15.8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85</v>
      </c>
      <c r="AA327" s="7">
        <f t="shared" si="16"/>
        <v>79.710235493092441</v>
      </c>
      <c r="AB327" s="7">
        <f t="shared" si="17"/>
        <v>27.981608538538975</v>
      </c>
      <c r="AC327" s="7">
        <f t="shared" si="18"/>
        <v>5.2897645069075594</v>
      </c>
      <c r="AD327" s="7">
        <f t="shared" si="19"/>
        <v>234.15963392018367</v>
      </c>
    </row>
    <row r="328" spans="1:30" x14ac:dyDescent="0.25">
      <c r="A328" s="1">
        <v>1</v>
      </c>
      <c r="B328" s="1">
        <v>169</v>
      </c>
      <c r="C328" s="1">
        <v>0</v>
      </c>
      <c r="D328" s="1">
        <v>10.14</v>
      </c>
      <c r="E328" s="7">
        <v>24.70841046</v>
      </c>
      <c r="F328" s="7">
        <v>89</v>
      </c>
      <c r="G328" s="1">
        <v>1</v>
      </c>
      <c r="H328" s="1">
        <v>59.4</v>
      </c>
      <c r="I328" s="1">
        <v>0</v>
      </c>
      <c r="J328" s="1">
        <v>92</v>
      </c>
      <c r="K328" s="1">
        <v>6.1</v>
      </c>
      <c r="L328" s="1">
        <v>92</v>
      </c>
      <c r="M328" s="1">
        <v>0.1</v>
      </c>
      <c r="N328" s="7">
        <v>1372.68947</v>
      </c>
      <c r="O328" s="1">
        <v>25979</v>
      </c>
      <c r="P328" s="1">
        <v>2.2000000000000002</v>
      </c>
      <c r="Q328" s="1">
        <v>2.2999999999999998</v>
      </c>
      <c r="R328" s="1">
        <v>0.81</v>
      </c>
      <c r="S328" s="1">
        <v>15.8</v>
      </c>
      <c r="T328" s="1">
        <v>0</v>
      </c>
      <c r="U328" s="1">
        <v>0</v>
      </c>
      <c r="V328" s="1">
        <v>0</v>
      </c>
      <c r="W328" s="1">
        <v>0</v>
      </c>
      <c r="X328" s="1">
        <v>1</v>
      </c>
      <c r="Y328" s="1">
        <v>1</v>
      </c>
      <c r="Z328" s="1">
        <v>73.599999999999994</v>
      </c>
      <c r="AA328" s="7">
        <f t="shared" si="16"/>
        <v>76.814377222931</v>
      </c>
      <c r="AB328" s="7">
        <f t="shared" si="17"/>
        <v>10.332220931297647</v>
      </c>
      <c r="AC328" s="7">
        <f t="shared" si="18"/>
        <v>3.2143772229310059</v>
      </c>
      <c r="AD328" s="7">
        <f t="shared" si="19"/>
        <v>15.227753680662603</v>
      </c>
    </row>
    <row r="329" spans="1:30" x14ac:dyDescent="0.25">
      <c r="A329" s="1">
        <v>1</v>
      </c>
      <c r="B329" s="1">
        <v>136</v>
      </c>
      <c r="C329" s="1">
        <v>19</v>
      </c>
      <c r="D329" s="1">
        <v>0.5</v>
      </c>
      <c r="E329" s="7">
        <v>2.5489227579999998</v>
      </c>
      <c r="F329" s="7">
        <v>83</v>
      </c>
      <c r="G329" s="1">
        <v>2302</v>
      </c>
      <c r="H329" s="1">
        <v>48.9</v>
      </c>
      <c r="I329" s="1">
        <v>22</v>
      </c>
      <c r="J329" s="1">
        <v>88</v>
      </c>
      <c r="K329" s="1">
        <v>3.24</v>
      </c>
      <c r="L329" s="1">
        <v>88</v>
      </c>
      <c r="M329" s="1">
        <v>0.1</v>
      </c>
      <c r="N329" s="7">
        <v>31.122378000000001</v>
      </c>
      <c r="O329" s="1">
        <v>33288437</v>
      </c>
      <c r="P329" s="1">
        <v>6.1</v>
      </c>
      <c r="Q329" s="1">
        <v>6</v>
      </c>
      <c r="R329" s="1">
        <v>0.68</v>
      </c>
      <c r="S329" s="1">
        <v>12</v>
      </c>
      <c r="T329" s="1">
        <v>1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72.900000000000006</v>
      </c>
      <c r="AA329" s="7">
        <f t="shared" si="16"/>
        <v>67.393420015302311</v>
      </c>
      <c r="AB329" s="7">
        <f t="shared" si="17"/>
        <v>30.322423127873261</v>
      </c>
      <c r="AC329" s="7">
        <f t="shared" si="18"/>
        <v>5.5065799846976944</v>
      </c>
      <c r="AD329" s="7">
        <f t="shared" si="19"/>
        <v>10.254568051920167</v>
      </c>
    </row>
    <row r="330" spans="1:30" x14ac:dyDescent="0.25">
      <c r="A330" s="1">
        <v>1</v>
      </c>
      <c r="B330" s="1">
        <v>99</v>
      </c>
      <c r="C330" s="1">
        <v>0</v>
      </c>
      <c r="D330" s="1">
        <v>13.45</v>
      </c>
      <c r="E330" s="7">
        <v>276.09997980000003</v>
      </c>
      <c r="F330" s="7">
        <v>94</v>
      </c>
      <c r="G330" s="1">
        <v>5</v>
      </c>
      <c r="H330" s="1">
        <v>53.3</v>
      </c>
      <c r="I330" s="1">
        <v>1</v>
      </c>
      <c r="J330" s="1">
        <v>95</v>
      </c>
      <c r="K330" s="1">
        <v>9.84</v>
      </c>
      <c r="L330" s="1">
        <v>95</v>
      </c>
      <c r="M330" s="1">
        <v>0.1</v>
      </c>
      <c r="N330" s="7">
        <v>1845.5880999999999</v>
      </c>
      <c r="O330" s="1">
        <v>1483861</v>
      </c>
      <c r="P330" s="1">
        <v>0.7</v>
      </c>
      <c r="Q330" s="1">
        <v>0.6</v>
      </c>
      <c r="R330" s="1">
        <v>0.79200000000000004</v>
      </c>
      <c r="S330" s="1">
        <v>15.9</v>
      </c>
      <c r="T330" s="1">
        <v>0</v>
      </c>
      <c r="U330" s="1">
        <v>0</v>
      </c>
      <c r="V330" s="1">
        <v>0</v>
      </c>
      <c r="W330" s="1">
        <v>0</v>
      </c>
      <c r="X330" s="1">
        <v>1</v>
      </c>
      <c r="Y330" s="1">
        <v>1</v>
      </c>
      <c r="Z330" s="1">
        <v>78</v>
      </c>
      <c r="AA330" s="7">
        <f t="shared" si="16"/>
        <v>78.21725799558007</v>
      </c>
      <c r="AB330" s="7">
        <f t="shared" si="17"/>
        <v>4.7201036643469703E-2</v>
      </c>
      <c r="AC330" s="7">
        <f t="shared" si="18"/>
        <v>0.21725799558006997</v>
      </c>
      <c r="AD330" s="7">
        <f t="shared" si="19"/>
        <v>68.927777632758477</v>
      </c>
    </row>
    <row r="331" spans="1:30" x14ac:dyDescent="0.25">
      <c r="A331" s="1">
        <v>1</v>
      </c>
      <c r="B331" s="1">
        <v>135</v>
      </c>
      <c r="C331" s="1">
        <v>0</v>
      </c>
      <c r="D331" s="1">
        <v>0.01</v>
      </c>
      <c r="E331" s="7">
        <v>447.54564499999998</v>
      </c>
      <c r="F331" s="7">
        <v>64</v>
      </c>
      <c r="G331" s="1">
        <v>0</v>
      </c>
      <c r="H331" s="1">
        <v>51.7</v>
      </c>
      <c r="I331" s="1">
        <v>0</v>
      </c>
      <c r="J331" s="1">
        <v>65</v>
      </c>
      <c r="K331" s="1">
        <v>3.92</v>
      </c>
      <c r="L331" s="1">
        <v>64</v>
      </c>
      <c r="M331" s="1">
        <v>0.1</v>
      </c>
      <c r="N331" s="7">
        <v>3167.3435599999998</v>
      </c>
      <c r="O331" s="1">
        <v>253142</v>
      </c>
      <c r="P331" s="1">
        <v>1.5</v>
      </c>
      <c r="Q331" s="1">
        <v>1.4</v>
      </c>
      <c r="R331" s="1">
        <v>0.59099999999999997</v>
      </c>
      <c r="S331" s="1">
        <v>10.8</v>
      </c>
      <c r="T331" s="1">
        <v>0</v>
      </c>
      <c r="U331" s="1">
        <v>0</v>
      </c>
      <c r="V331" s="1">
        <v>1</v>
      </c>
      <c r="W331" s="1">
        <v>0</v>
      </c>
      <c r="X331" s="1">
        <v>0</v>
      </c>
      <c r="Y331" s="1">
        <v>0</v>
      </c>
      <c r="Z331" s="1">
        <v>71.599999999999994</v>
      </c>
      <c r="AA331" s="7">
        <f t="shared" si="16"/>
        <v>68.446508977779359</v>
      </c>
      <c r="AB331" s="7">
        <f t="shared" si="17"/>
        <v>9.9445056272261443</v>
      </c>
      <c r="AC331" s="7">
        <f t="shared" si="18"/>
        <v>3.1534910222206349</v>
      </c>
      <c r="AD331" s="7">
        <f t="shared" si="19"/>
        <v>3.6186518842554301</v>
      </c>
    </row>
    <row r="332" spans="1:30" x14ac:dyDescent="0.25">
      <c r="A332" s="1">
        <v>1</v>
      </c>
      <c r="B332" s="1">
        <v>289</v>
      </c>
      <c r="C332" s="1">
        <v>177</v>
      </c>
      <c r="D332" s="1">
        <v>1.1299999999999999</v>
      </c>
      <c r="E332" s="7">
        <v>38.557832679999997</v>
      </c>
      <c r="F332" s="7">
        <v>52</v>
      </c>
      <c r="G332" s="1">
        <v>3511</v>
      </c>
      <c r="H332" s="1">
        <v>14.9</v>
      </c>
      <c r="I332" s="1">
        <v>270</v>
      </c>
      <c r="J332" s="1">
        <v>63</v>
      </c>
      <c r="K332" s="1">
        <v>4.28</v>
      </c>
      <c r="L332" s="1">
        <v>54</v>
      </c>
      <c r="M332" s="1">
        <v>2.4</v>
      </c>
      <c r="N332" s="7">
        <v>325.38255429999998</v>
      </c>
      <c r="O332" s="1">
        <v>83184892</v>
      </c>
      <c r="P332" s="1">
        <v>11.2</v>
      </c>
      <c r="Q332" s="1">
        <v>1.9</v>
      </c>
      <c r="R332" s="1">
        <v>0.378</v>
      </c>
      <c r="S332" s="1">
        <v>7.6</v>
      </c>
      <c r="T332" s="1">
        <v>1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59.8</v>
      </c>
      <c r="AA332" s="7">
        <f t="shared" si="16"/>
        <v>56.05950576736808</v>
      </c>
      <c r="AB332" s="7">
        <f t="shared" si="17"/>
        <v>13.991297104352636</v>
      </c>
      <c r="AC332" s="7">
        <f t="shared" si="18"/>
        <v>3.7404942326319173</v>
      </c>
      <c r="AD332" s="7">
        <f t="shared" si="19"/>
        <v>97.964951285453054</v>
      </c>
    </row>
    <row r="333" spans="1:30" x14ac:dyDescent="0.25">
      <c r="A333" s="1">
        <v>1</v>
      </c>
      <c r="B333" s="1">
        <v>98</v>
      </c>
      <c r="C333" s="1">
        <v>1</v>
      </c>
      <c r="D333" s="1">
        <v>3.41</v>
      </c>
      <c r="E333" s="7">
        <v>2429.8547450000001</v>
      </c>
      <c r="F333" s="7">
        <v>84</v>
      </c>
      <c r="G333" s="1">
        <v>0</v>
      </c>
      <c r="H333" s="1">
        <v>56.5</v>
      </c>
      <c r="I333" s="1">
        <v>1</v>
      </c>
      <c r="J333" s="1">
        <v>82</v>
      </c>
      <c r="K333" s="1">
        <v>9.73</v>
      </c>
      <c r="L333" s="1">
        <v>85</v>
      </c>
      <c r="M333" s="1">
        <v>0.1</v>
      </c>
      <c r="N333" s="7">
        <v>9186.5963900000006</v>
      </c>
      <c r="O333" s="1">
        <v>46474</v>
      </c>
      <c r="P333" s="1">
        <v>1.8</v>
      </c>
      <c r="Q333" s="1">
        <v>1.7</v>
      </c>
      <c r="R333" s="1">
        <v>0.752</v>
      </c>
      <c r="S333" s="1">
        <v>13.4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79</v>
      </c>
      <c r="AA333" s="7">
        <f t="shared" si="16"/>
        <v>75.959753177678536</v>
      </c>
      <c r="AB333" s="7">
        <f t="shared" si="17"/>
        <v>9.243100740635759</v>
      </c>
      <c r="AC333" s="7">
        <f t="shared" si="18"/>
        <v>3.040246822321464</v>
      </c>
      <c r="AD333" s="7">
        <f t="shared" si="19"/>
        <v>86.532328530962076</v>
      </c>
    </row>
    <row r="334" spans="1:30" x14ac:dyDescent="0.25">
      <c r="A334" s="1">
        <v>1</v>
      </c>
      <c r="B334" s="1">
        <v>177</v>
      </c>
      <c r="C334" s="1">
        <v>0</v>
      </c>
      <c r="D334" s="1">
        <v>9.7200000000000006</v>
      </c>
      <c r="E334" s="7">
        <v>1121.475547</v>
      </c>
      <c r="F334" s="7">
        <v>99</v>
      </c>
      <c r="G334" s="1">
        <v>0</v>
      </c>
      <c r="H334" s="1">
        <v>34.200000000000003</v>
      </c>
      <c r="I334" s="1">
        <v>0</v>
      </c>
      <c r="J334" s="1">
        <v>99</v>
      </c>
      <c r="K334" s="1">
        <v>3.38</v>
      </c>
      <c r="L334" s="1">
        <v>99</v>
      </c>
      <c r="M334" s="1">
        <v>0.1</v>
      </c>
      <c r="N334" s="7">
        <v>12189.9516</v>
      </c>
      <c r="O334" s="1">
        <v>87441</v>
      </c>
      <c r="P334" s="1">
        <v>5.7</v>
      </c>
      <c r="Q334" s="1">
        <v>6.1</v>
      </c>
      <c r="R334" s="1">
        <v>0.74399999999999999</v>
      </c>
      <c r="S334" s="1">
        <v>13.3</v>
      </c>
      <c r="T334" s="1">
        <v>1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72.599999999999994</v>
      </c>
      <c r="AA334" s="7">
        <f t="shared" ref="AA334:AA397" si="20">SUMPRODUCT($A$11:$Y$11,A334:Y334)</f>
        <v>68.033170363530246</v>
      </c>
      <c r="AB334" s="7">
        <f t="shared" ref="AB334:AB397" si="21">(Z334-AA334)^2</f>
        <v>20.855932928538412</v>
      </c>
      <c r="AC334" s="7">
        <f t="shared" ref="AC334:AC397" si="22">ABS(Z334-AA334)</f>
        <v>4.5668296364697483</v>
      </c>
      <c r="AD334" s="7">
        <f t="shared" ref="AD334:AD397" si="23">(Z334-$AC$2)^2</f>
        <v>8.4232027824590165</v>
      </c>
    </row>
    <row r="335" spans="1:30" x14ac:dyDescent="0.25">
      <c r="A335" s="1">
        <v>1</v>
      </c>
      <c r="B335" s="1">
        <v>138</v>
      </c>
      <c r="C335" s="1">
        <v>12</v>
      </c>
      <c r="D335" s="1">
        <v>7.81</v>
      </c>
      <c r="E335" s="7">
        <v>470.1869145</v>
      </c>
      <c r="F335" s="7">
        <v>66</v>
      </c>
      <c r="G335" s="1">
        <v>0</v>
      </c>
      <c r="H335" s="1">
        <v>55.1</v>
      </c>
      <c r="I335" s="1">
        <v>13</v>
      </c>
      <c r="J335" s="1">
        <v>94</v>
      </c>
      <c r="K335" s="1">
        <v>8.31</v>
      </c>
      <c r="L335" s="1">
        <v>93</v>
      </c>
      <c r="M335" s="1">
        <v>0.1</v>
      </c>
      <c r="N335" s="7">
        <v>2579.1931679999998</v>
      </c>
      <c r="O335" s="1">
        <v>3788937</v>
      </c>
      <c r="P335" s="1">
        <v>1.2</v>
      </c>
      <c r="Q335" s="1">
        <v>1</v>
      </c>
      <c r="R335" s="1">
        <v>0.77600000000000002</v>
      </c>
      <c r="S335" s="1">
        <v>16.3</v>
      </c>
      <c r="T335" s="1">
        <v>0</v>
      </c>
      <c r="U335" s="1">
        <v>0</v>
      </c>
      <c r="V335" s="1">
        <v>0</v>
      </c>
      <c r="W335" s="1">
        <v>1</v>
      </c>
      <c r="X335" s="1">
        <v>0</v>
      </c>
      <c r="Y335" s="1">
        <v>0</v>
      </c>
      <c r="Z335" s="1">
        <v>74.099999999999994</v>
      </c>
      <c r="AA335" s="7">
        <f t="shared" si="20"/>
        <v>76.347170163707361</v>
      </c>
      <c r="AB335" s="7">
        <f t="shared" si="21"/>
        <v>5.0497737446565925</v>
      </c>
      <c r="AC335" s="7">
        <f t="shared" si="22"/>
        <v>2.2471701637073664</v>
      </c>
      <c r="AD335" s="7">
        <f t="shared" si="23"/>
        <v>19.380029129764399</v>
      </c>
    </row>
    <row r="336" spans="1:30" x14ac:dyDescent="0.25">
      <c r="A336" s="1">
        <v>1</v>
      </c>
      <c r="B336" s="1">
        <v>156</v>
      </c>
      <c r="C336" s="1">
        <v>0</v>
      </c>
      <c r="D336" s="1">
        <v>3.83</v>
      </c>
      <c r="E336" s="7">
        <v>0</v>
      </c>
      <c r="F336" s="7">
        <v>98</v>
      </c>
      <c r="G336" s="1">
        <v>0</v>
      </c>
      <c r="H336" s="1">
        <v>54.1</v>
      </c>
      <c r="I336" s="1">
        <v>0</v>
      </c>
      <c r="J336" s="1">
        <v>97</v>
      </c>
      <c r="K336" s="1">
        <v>5.78</v>
      </c>
      <c r="L336" s="1">
        <v>98</v>
      </c>
      <c r="M336" s="1">
        <v>0.1</v>
      </c>
      <c r="N336" s="7">
        <v>2327.5832399999999</v>
      </c>
      <c r="O336" s="1">
        <v>1626932</v>
      </c>
      <c r="P336" s="1">
        <v>3.5</v>
      </c>
      <c r="Q336" s="1">
        <v>3.4</v>
      </c>
      <c r="R336" s="1">
        <v>0.72</v>
      </c>
      <c r="S336" s="1">
        <v>13.3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73.2</v>
      </c>
      <c r="AA336" s="7">
        <f t="shared" si="20"/>
        <v>74.514243113763271</v>
      </c>
      <c r="AB336" s="7">
        <f t="shared" si="21"/>
        <v>1.7272349620741714</v>
      </c>
      <c r="AC336" s="7">
        <f t="shared" si="22"/>
        <v>1.3142431137632684</v>
      </c>
      <c r="AD336" s="7">
        <f t="shared" si="23"/>
        <v>12.26593332138123</v>
      </c>
    </row>
    <row r="337" spans="1:30" x14ac:dyDescent="0.25">
      <c r="A337" s="1">
        <v>1</v>
      </c>
      <c r="B337" s="1">
        <v>91</v>
      </c>
      <c r="C337" s="1">
        <v>0</v>
      </c>
      <c r="D337" s="1">
        <v>9.9600000000000009</v>
      </c>
      <c r="E337" s="7">
        <v>579.73843680000004</v>
      </c>
      <c r="F337" s="7">
        <v>92</v>
      </c>
      <c r="G337" s="1">
        <v>2</v>
      </c>
      <c r="H337" s="1">
        <v>59.8</v>
      </c>
      <c r="I337" s="1">
        <v>0</v>
      </c>
      <c r="J337" s="1">
        <v>99</v>
      </c>
      <c r="K337" s="1">
        <v>9.1999999999999993</v>
      </c>
      <c r="L337" s="1">
        <v>99</v>
      </c>
      <c r="M337" s="1">
        <v>0.1</v>
      </c>
      <c r="N337" s="7">
        <v>4717.15571</v>
      </c>
      <c r="O337" s="1">
        <v>5338871</v>
      </c>
      <c r="P337" s="1">
        <v>0.9</v>
      </c>
      <c r="Q337" s="1">
        <v>0.8</v>
      </c>
      <c r="R337" s="1">
        <v>0.878</v>
      </c>
      <c r="S337" s="1">
        <v>17</v>
      </c>
      <c r="T337" s="1">
        <v>0</v>
      </c>
      <c r="U337" s="1">
        <v>0</v>
      </c>
      <c r="V337" s="1">
        <v>0</v>
      </c>
      <c r="W337" s="1">
        <v>0</v>
      </c>
      <c r="X337" s="1">
        <v>1</v>
      </c>
      <c r="Y337" s="1">
        <v>0</v>
      </c>
      <c r="Z337" s="1">
        <v>79.7</v>
      </c>
      <c r="AA337" s="7">
        <f t="shared" si="20"/>
        <v>77.672177901633262</v>
      </c>
      <c r="AB337" s="7">
        <f t="shared" si="21"/>
        <v>4.1120624626244924</v>
      </c>
      <c r="AC337" s="7">
        <f t="shared" si="22"/>
        <v>2.027822098366741</v>
      </c>
      <c r="AD337" s="7">
        <f t="shared" si="23"/>
        <v>100.04551415970465</v>
      </c>
    </row>
    <row r="338" spans="1:30" x14ac:dyDescent="0.25">
      <c r="A338" s="1">
        <v>1</v>
      </c>
      <c r="B338" s="1">
        <v>125</v>
      </c>
      <c r="C338" s="1">
        <v>1</v>
      </c>
      <c r="D338" s="1">
        <v>6.13</v>
      </c>
      <c r="E338" s="7">
        <v>221.48287500000001</v>
      </c>
      <c r="F338" s="7">
        <v>91</v>
      </c>
      <c r="G338" s="1">
        <v>3188</v>
      </c>
      <c r="H338" s="1">
        <v>55.3</v>
      </c>
      <c r="I338" s="1">
        <v>1</v>
      </c>
      <c r="J338" s="1">
        <v>91</v>
      </c>
      <c r="K338" s="1">
        <v>7.42</v>
      </c>
      <c r="L338" s="1">
        <v>91</v>
      </c>
      <c r="M338" s="1">
        <v>0.1</v>
      </c>
      <c r="N338" s="7">
        <v>4429.6575000000003</v>
      </c>
      <c r="O338" s="1">
        <v>3727</v>
      </c>
      <c r="P338" s="1">
        <v>2.7</v>
      </c>
      <c r="Q338" s="1">
        <v>2.8</v>
      </c>
      <c r="R338" s="1">
        <v>0.75900000000000001</v>
      </c>
      <c r="S338" s="1">
        <v>13.5</v>
      </c>
      <c r="T338" s="1">
        <v>0</v>
      </c>
      <c r="U338" s="1">
        <v>1</v>
      </c>
      <c r="V338" s="1">
        <v>0</v>
      </c>
      <c r="W338" s="1">
        <v>0</v>
      </c>
      <c r="X338" s="1">
        <v>0</v>
      </c>
      <c r="Y338" s="1">
        <v>0</v>
      </c>
      <c r="Z338" s="1">
        <v>74.5</v>
      </c>
      <c r="AA338" s="7">
        <f t="shared" si="20"/>
        <v>73.853945046802949</v>
      </c>
      <c r="AB338" s="7">
        <f t="shared" si="21"/>
        <v>0.41738700255044431</v>
      </c>
      <c r="AC338" s="7">
        <f t="shared" si="22"/>
        <v>0.64605495319705142</v>
      </c>
      <c r="AD338" s="7">
        <f t="shared" si="23"/>
        <v>23.061849489045887</v>
      </c>
    </row>
    <row r="339" spans="1:30" x14ac:dyDescent="0.25">
      <c r="A339" s="1">
        <v>1</v>
      </c>
      <c r="B339" s="1">
        <v>118</v>
      </c>
      <c r="C339" s="1">
        <v>1</v>
      </c>
      <c r="D339" s="1">
        <v>3.83</v>
      </c>
      <c r="E339" s="7">
        <v>0</v>
      </c>
      <c r="F339" s="7">
        <v>73</v>
      </c>
      <c r="G339" s="1">
        <v>0</v>
      </c>
      <c r="H339" s="1">
        <v>57.8</v>
      </c>
      <c r="I339" s="1">
        <v>1</v>
      </c>
      <c r="J339" s="1">
        <v>72</v>
      </c>
      <c r="K339" s="1">
        <v>5.78</v>
      </c>
      <c r="L339" s="1">
        <v>73</v>
      </c>
      <c r="M339" s="1">
        <v>0.1</v>
      </c>
      <c r="N339" s="7">
        <v>13134.4367</v>
      </c>
      <c r="O339" s="1">
        <v>3969249</v>
      </c>
      <c r="P339" s="1">
        <v>1.9</v>
      </c>
      <c r="Q339" s="1">
        <v>1.8</v>
      </c>
      <c r="R339" s="1">
        <v>0.78500000000000003</v>
      </c>
      <c r="S339" s="1">
        <v>13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77.8</v>
      </c>
      <c r="AA339" s="7">
        <f t="shared" si="20"/>
        <v>74.566767168039064</v>
      </c>
      <c r="AB339" s="7">
        <f t="shared" si="21"/>
        <v>10.453794545670116</v>
      </c>
      <c r="AC339" s="7">
        <f t="shared" si="22"/>
        <v>3.2332328319609331</v>
      </c>
      <c r="AD339" s="7">
        <f t="shared" si="23"/>
        <v>65.646867453117721</v>
      </c>
    </row>
    <row r="340" spans="1:30" x14ac:dyDescent="0.25">
      <c r="A340" s="1">
        <v>1</v>
      </c>
      <c r="B340" s="1">
        <v>147</v>
      </c>
      <c r="C340" s="1">
        <v>3</v>
      </c>
      <c r="D340" s="1">
        <v>3.39</v>
      </c>
      <c r="E340" s="7">
        <v>321.61325929999998</v>
      </c>
      <c r="F340" s="7">
        <v>98</v>
      </c>
      <c r="G340" s="1">
        <v>0</v>
      </c>
      <c r="H340" s="1">
        <v>5.9</v>
      </c>
      <c r="I340" s="1">
        <v>3</v>
      </c>
      <c r="J340" s="1">
        <v>99</v>
      </c>
      <c r="K340" s="1">
        <v>6.39</v>
      </c>
      <c r="L340" s="1">
        <v>98</v>
      </c>
      <c r="M340" s="1">
        <v>0.1</v>
      </c>
      <c r="N340" s="7">
        <v>1682.957924</v>
      </c>
      <c r="O340" s="1">
        <v>58782</v>
      </c>
      <c r="P340" s="1">
        <v>1.8</v>
      </c>
      <c r="Q340" s="1">
        <v>1.8</v>
      </c>
      <c r="R340" s="1">
        <v>0.62</v>
      </c>
      <c r="S340" s="1">
        <v>11.5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74.5</v>
      </c>
      <c r="AA340" s="7">
        <f t="shared" si="20"/>
        <v>72.319011383281378</v>
      </c>
      <c r="AB340" s="7">
        <f t="shared" si="21"/>
        <v>4.7567113462562087</v>
      </c>
      <c r="AC340" s="7">
        <f t="shared" si="22"/>
        <v>2.1809886167186221</v>
      </c>
      <c r="AD340" s="7">
        <f t="shared" si="23"/>
        <v>23.061849489045887</v>
      </c>
    </row>
    <row r="341" spans="1:30" x14ac:dyDescent="0.25">
      <c r="A341" s="1">
        <v>1</v>
      </c>
      <c r="B341" s="1">
        <v>339</v>
      </c>
      <c r="C341" s="1">
        <v>64</v>
      </c>
      <c r="D341" s="1">
        <v>1.71</v>
      </c>
      <c r="E341" s="7">
        <v>60.515350599999998</v>
      </c>
      <c r="F341" s="7">
        <v>88</v>
      </c>
      <c r="G341" s="1">
        <v>1282</v>
      </c>
      <c r="H341" s="1">
        <v>17.899999999999999</v>
      </c>
      <c r="I341" s="1">
        <v>95</v>
      </c>
      <c r="J341" s="1">
        <v>88</v>
      </c>
      <c r="K341" s="1">
        <v>3.9</v>
      </c>
      <c r="L341" s="1">
        <v>88</v>
      </c>
      <c r="M341" s="1">
        <v>6.4</v>
      </c>
      <c r="N341" s="7">
        <v>916.89925149999999</v>
      </c>
      <c r="O341" s="1">
        <v>39148416</v>
      </c>
      <c r="P341" s="1">
        <v>8.3000000000000007</v>
      </c>
      <c r="Q341" s="1">
        <v>8.1999999999999993</v>
      </c>
      <c r="R341" s="1">
        <v>0.50600000000000001</v>
      </c>
      <c r="S341" s="1">
        <v>10.4</v>
      </c>
      <c r="T341" s="1">
        <v>1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57.9</v>
      </c>
      <c r="AA341" s="7">
        <f t="shared" si="20"/>
        <v>58.445589433928319</v>
      </c>
      <c r="AB341" s="7">
        <f t="shared" si="21"/>
        <v>0.29766783041422518</v>
      </c>
      <c r="AC341" s="7">
        <f t="shared" si="22"/>
        <v>0.54558943392832049</v>
      </c>
      <c r="AD341" s="7">
        <f t="shared" si="23"/>
        <v>139.18630457886619</v>
      </c>
    </row>
    <row r="342" spans="1:30" x14ac:dyDescent="0.25">
      <c r="A342" s="1">
        <v>1</v>
      </c>
      <c r="B342" s="1">
        <v>65</v>
      </c>
      <c r="C342" s="1">
        <v>0</v>
      </c>
      <c r="D342" s="1">
        <v>7.45</v>
      </c>
      <c r="E342" s="7">
        <v>2578.8883139999998</v>
      </c>
      <c r="F342" s="7">
        <v>82</v>
      </c>
      <c r="G342" s="1">
        <v>2</v>
      </c>
      <c r="H342" s="1">
        <v>66.099999999999994</v>
      </c>
      <c r="I342" s="1">
        <v>0</v>
      </c>
      <c r="J342" s="1">
        <v>76</v>
      </c>
      <c r="K342" s="1">
        <v>8.36</v>
      </c>
      <c r="L342" s="1">
        <v>74</v>
      </c>
      <c r="M342" s="1">
        <v>0.1</v>
      </c>
      <c r="N342" s="7">
        <v>19375.569599999999</v>
      </c>
      <c r="O342" s="1">
        <v>46724</v>
      </c>
      <c r="P342" s="1">
        <v>0.7</v>
      </c>
      <c r="Q342" s="1">
        <v>0.7</v>
      </c>
      <c r="R342" s="1">
        <v>0.80800000000000005</v>
      </c>
      <c r="S342" s="1">
        <v>14.4</v>
      </c>
      <c r="T342" s="1">
        <v>0</v>
      </c>
      <c r="U342" s="1">
        <v>0</v>
      </c>
      <c r="V342" s="1">
        <v>0</v>
      </c>
      <c r="W342" s="1">
        <v>0</v>
      </c>
      <c r="X342" s="1">
        <v>1</v>
      </c>
      <c r="Y342" s="1">
        <v>1</v>
      </c>
      <c r="Z342" s="1">
        <v>79.599999999999994</v>
      </c>
      <c r="AA342" s="7">
        <f t="shared" si="20"/>
        <v>78.172746302382663</v>
      </c>
      <c r="AB342" s="7">
        <f t="shared" si="21"/>
        <v>2.0370531173623445</v>
      </c>
      <c r="AC342" s="7">
        <f t="shared" si="22"/>
        <v>1.4272536976173313</v>
      </c>
      <c r="AD342" s="7">
        <f t="shared" si="23"/>
        <v>98.055059069884123</v>
      </c>
    </row>
    <row r="343" spans="1:30" x14ac:dyDescent="0.25">
      <c r="A343" s="1">
        <v>1</v>
      </c>
      <c r="B343" s="1">
        <v>291</v>
      </c>
      <c r="C343" s="1">
        <v>2</v>
      </c>
      <c r="D343" s="1">
        <v>9.02</v>
      </c>
      <c r="E343" s="7">
        <v>545.43895729999997</v>
      </c>
      <c r="F343" s="7">
        <v>75</v>
      </c>
      <c r="G343" s="1">
        <v>0</v>
      </c>
      <c r="H343" s="1">
        <v>31.9</v>
      </c>
      <c r="I343" s="1">
        <v>3</v>
      </c>
      <c r="J343" s="1">
        <v>78</v>
      </c>
      <c r="K343" s="1">
        <v>2.86</v>
      </c>
      <c r="L343" s="1">
        <v>81</v>
      </c>
      <c r="M343" s="1">
        <v>10</v>
      </c>
      <c r="N343" s="7">
        <v>8352.81711</v>
      </c>
      <c r="O343" s="1">
        <v>1489193</v>
      </c>
      <c r="P343" s="1">
        <v>6.9</v>
      </c>
      <c r="Q343" s="1">
        <v>6.8</v>
      </c>
      <c r="R343" s="1">
        <v>0.64500000000000002</v>
      </c>
      <c r="S343" s="1">
        <v>12.4</v>
      </c>
      <c r="T343" s="1">
        <v>1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61.6</v>
      </c>
      <c r="AA343" s="7">
        <f t="shared" si="20"/>
        <v>60.095374925603949</v>
      </c>
      <c r="AB343" s="7">
        <f t="shared" si="21"/>
        <v>2.2638966145013271</v>
      </c>
      <c r="AC343" s="7">
        <f t="shared" si="22"/>
        <v>1.5046250743960528</v>
      </c>
      <c r="AD343" s="7">
        <f t="shared" si="23"/>
        <v>65.573142902219445</v>
      </c>
    </row>
    <row r="344" spans="1:30" x14ac:dyDescent="0.25">
      <c r="A344" s="1">
        <v>1</v>
      </c>
      <c r="B344" s="1">
        <v>269</v>
      </c>
      <c r="C344" s="1">
        <v>3</v>
      </c>
      <c r="D344" s="1">
        <v>0.5</v>
      </c>
      <c r="E344" s="7">
        <v>6.5565834780000003</v>
      </c>
      <c r="F344" s="7">
        <v>92</v>
      </c>
      <c r="G344" s="1">
        <v>0</v>
      </c>
      <c r="H344" s="1">
        <v>12.3</v>
      </c>
      <c r="I344" s="1">
        <v>4</v>
      </c>
      <c r="J344" s="1">
        <v>93</v>
      </c>
      <c r="K344" s="1">
        <v>3.75</v>
      </c>
      <c r="L344" s="1">
        <v>93</v>
      </c>
      <c r="M344" s="1">
        <v>0.1</v>
      </c>
      <c r="N344" s="7">
        <v>56.4249869</v>
      </c>
      <c r="O344" s="1">
        <v>892531</v>
      </c>
      <c r="P344" s="1">
        <v>12.1</v>
      </c>
      <c r="Q344" s="1">
        <v>12.2</v>
      </c>
      <c r="R344" s="1">
        <v>0.47</v>
      </c>
      <c r="S344" s="1">
        <v>9.8000000000000007</v>
      </c>
      <c r="T344" s="1">
        <v>0</v>
      </c>
      <c r="U344" s="1">
        <v>1</v>
      </c>
      <c r="V344" s="1">
        <v>0</v>
      </c>
      <c r="W344" s="1">
        <v>0</v>
      </c>
      <c r="X344" s="1">
        <v>0</v>
      </c>
      <c r="Y344" s="1">
        <v>0</v>
      </c>
      <c r="Z344" s="1">
        <v>59.4</v>
      </c>
      <c r="AA344" s="7">
        <f t="shared" si="20"/>
        <v>66.087947558267501</v>
      </c>
      <c r="AB344" s="7">
        <f t="shared" si="21"/>
        <v>44.728642542136249</v>
      </c>
      <c r="AC344" s="7">
        <f t="shared" si="22"/>
        <v>6.6879475582675028</v>
      </c>
      <c r="AD344" s="7">
        <f t="shared" si="23"/>
        <v>106.04313092617159</v>
      </c>
    </row>
    <row r="345" spans="1:30" x14ac:dyDescent="0.25">
      <c r="A345" s="1">
        <v>1</v>
      </c>
      <c r="B345" s="1">
        <v>217</v>
      </c>
      <c r="C345" s="1">
        <v>7</v>
      </c>
      <c r="D345" s="1">
        <v>2.5499999999999998</v>
      </c>
      <c r="E345" s="7">
        <v>490.41813259999998</v>
      </c>
      <c r="F345" s="7">
        <v>97</v>
      </c>
      <c r="G345" s="1">
        <v>0</v>
      </c>
      <c r="H345" s="1">
        <v>45</v>
      </c>
      <c r="I345" s="1">
        <v>8</v>
      </c>
      <c r="J345" s="1">
        <v>97</v>
      </c>
      <c r="K345" s="1">
        <v>1.98</v>
      </c>
      <c r="L345" s="1">
        <v>97</v>
      </c>
      <c r="M345" s="1">
        <v>0.1</v>
      </c>
      <c r="N345" s="7">
        <v>5649.978486</v>
      </c>
      <c r="O345" s="1">
        <v>517461</v>
      </c>
      <c r="P345" s="1">
        <v>3.2</v>
      </c>
      <c r="Q345" s="1">
        <v>3.3</v>
      </c>
      <c r="R345" s="1">
        <v>0.66500000000000004</v>
      </c>
      <c r="S345" s="1">
        <v>10.6</v>
      </c>
      <c r="T345" s="1">
        <v>0</v>
      </c>
      <c r="U345" s="1">
        <v>1</v>
      </c>
      <c r="V345" s="1">
        <v>0</v>
      </c>
      <c r="W345" s="1">
        <v>0</v>
      </c>
      <c r="X345" s="1">
        <v>0</v>
      </c>
      <c r="Y345" s="1">
        <v>0</v>
      </c>
      <c r="Z345" s="1">
        <v>65.599999999999994</v>
      </c>
      <c r="AA345" s="7">
        <f t="shared" si="20"/>
        <v>70.194567194570169</v>
      </c>
      <c r="AB345" s="7">
        <f t="shared" si="21"/>
        <v>21.110047705420445</v>
      </c>
      <c r="AC345" s="7">
        <f t="shared" si="22"/>
        <v>4.5945671945701747</v>
      </c>
      <c r="AD345" s="7">
        <f t="shared" si="23"/>
        <v>16.79134649503391</v>
      </c>
    </row>
    <row r="346" spans="1:30" x14ac:dyDescent="0.25">
      <c r="A346" s="1">
        <v>1</v>
      </c>
      <c r="B346" s="1">
        <v>118</v>
      </c>
      <c r="C346" s="1">
        <v>23</v>
      </c>
      <c r="D346" s="1">
        <v>1.4</v>
      </c>
      <c r="E346" s="7">
        <v>106.9482898</v>
      </c>
      <c r="F346" s="7">
        <v>94</v>
      </c>
      <c r="G346" s="1">
        <v>4</v>
      </c>
      <c r="H346" s="1">
        <v>61.1</v>
      </c>
      <c r="I346" s="1">
        <v>27</v>
      </c>
      <c r="J346" s="1">
        <v>96</v>
      </c>
      <c r="K346" s="1">
        <v>6.8</v>
      </c>
      <c r="L346" s="1">
        <v>96</v>
      </c>
      <c r="M346" s="1">
        <v>0.1</v>
      </c>
      <c r="N346" s="7">
        <v>936.499911</v>
      </c>
      <c r="O346" s="1">
        <v>71339185</v>
      </c>
      <c r="P346" s="1">
        <v>4.9000000000000004</v>
      </c>
      <c r="Q346" s="1">
        <v>4.8</v>
      </c>
      <c r="R346" s="1">
        <v>0.70899999999999996</v>
      </c>
      <c r="S346" s="1">
        <v>12.5</v>
      </c>
      <c r="T346" s="1">
        <v>0</v>
      </c>
      <c r="U346" s="1">
        <v>1</v>
      </c>
      <c r="V346" s="1">
        <v>0</v>
      </c>
      <c r="W346" s="1">
        <v>0</v>
      </c>
      <c r="X346" s="1">
        <v>0</v>
      </c>
      <c r="Y346" s="1">
        <v>0</v>
      </c>
      <c r="Z346" s="1">
        <v>73.900000000000006</v>
      </c>
      <c r="AA346" s="7">
        <f t="shared" si="20"/>
        <v>73.625876889445337</v>
      </c>
      <c r="AB346" s="7">
        <f t="shared" si="21"/>
        <v>7.5143479740167218E-2</v>
      </c>
      <c r="AC346" s="7">
        <f t="shared" si="22"/>
        <v>0.27412311055466887</v>
      </c>
      <c r="AD346" s="7">
        <f t="shared" si="23"/>
        <v>17.659118950123776</v>
      </c>
    </row>
    <row r="347" spans="1:30" x14ac:dyDescent="0.25">
      <c r="A347" s="1">
        <v>1</v>
      </c>
      <c r="B347" s="1">
        <v>157</v>
      </c>
      <c r="C347" s="1">
        <v>6</v>
      </c>
      <c r="D347" s="1">
        <v>6.05</v>
      </c>
      <c r="E347" s="7">
        <v>587.88282279999999</v>
      </c>
      <c r="F347" s="7">
        <v>8</v>
      </c>
      <c r="G347" s="1">
        <v>0</v>
      </c>
      <c r="H347" s="1">
        <v>52.6</v>
      </c>
      <c r="I347" s="1">
        <v>8</v>
      </c>
      <c r="J347" s="1">
        <v>85</v>
      </c>
      <c r="K347" s="1">
        <v>4.41</v>
      </c>
      <c r="L347" s="1">
        <v>82</v>
      </c>
      <c r="M347" s="1">
        <v>1.2</v>
      </c>
      <c r="N347" s="7">
        <v>4952.6775299999999</v>
      </c>
      <c r="O347" s="1">
        <v>9767758</v>
      </c>
      <c r="P347" s="1">
        <v>3.4</v>
      </c>
      <c r="Q347" s="1">
        <v>3.3</v>
      </c>
      <c r="R347" s="1">
        <v>0.69499999999999995</v>
      </c>
      <c r="S347" s="1">
        <v>12.9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73.599999999999994</v>
      </c>
      <c r="AA347" s="7">
        <f t="shared" si="20"/>
        <v>73.853154745379314</v>
      </c>
      <c r="AB347" s="7">
        <f t="shared" si="21"/>
        <v>6.4087325108068083E-2</v>
      </c>
      <c r="AC347" s="7">
        <f t="shared" si="22"/>
        <v>0.25315474537931948</v>
      </c>
      <c r="AD347" s="7">
        <f t="shared" si="23"/>
        <v>15.227753680662603</v>
      </c>
    </row>
    <row r="348" spans="1:30" x14ac:dyDescent="0.25">
      <c r="A348" s="1">
        <v>1</v>
      </c>
      <c r="B348" s="1">
        <v>212</v>
      </c>
      <c r="C348" s="1">
        <v>21</v>
      </c>
      <c r="D348" s="1">
        <v>0.28000000000000003</v>
      </c>
      <c r="E348" s="7">
        <v>1.020071763</v>
      </c>
      <c r="F348" s="7">
        <v>89</v>
      </c>
      <c r="G348" s="1">
        <v>428</v>
      </c>
      <c r="H348" s="1">
        <v>21.7</v>
      </c>
      <c r="I348" s="1">
        <v>32</v>
      </c>
      <c r="J348" s="1">
        <v>76</v>
      </c>
      <c r="K348" s="1">
        <v>4.62</v>
      </c>
      <c r="L348" s="1">
        <v>89</v>
      </c>
      <c r="M348" s="1">
        <v>0.4</v>
      </c>
      <c r="N348" s="7">
        <v>11.631377000000001</v>
      </c>
      <c r="O348" s="1">
        <v>12916229</v>
      </c>
      <c r="P348" s="1">
        <v>1.4</v>
      </c>
      <c r="Q348" s="1">
        <v>1.3</v>
      </c>
      <c r="R348" s="1">
        <v>0.44900000000000001</v>
      </c>
      <c r="S348" s="1">
        <v>7.7</v>
      </c>
      <c r="T348" s="1">
        <v>1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64.3</v>
      </c>
      <c r="AA348" s="7">
        <f t="shared" si="20"/>
        <v>61.801779256180296</v>
      </c>
      <c r="AB348" s="7">
        <f t="shared" si="21"/>
        <v>6.2411068848510594</v>
      </c>
      <c r="AC348" s="7">
        <f t="shared" si="22"/>
        <v>2.4982207438197008</v>
      </c>
      <c r="AD348" s="7">
        <f t="shared" si="23"/>
        <v>29.135430327369214</v>
      </c>
    </row>
    <row r="349" spans="1:30" x14ac:dyDescent="0.25">
      <c r="A349" s="1">
        <v>1</v>
      </c>
      <c r="B349" s="1">
        <v>274</v>
      </c>
      <c r="C349" s="1">
        <v>169</v>
      </c>
      <c r="D349" s="1">
        <v>1.17</v>
      </c>
      <c r="E349" s="7">
        <v>53.773540009999998</v>
      </c>
      <c r="F349" s="7">
        <v>56</v>
      </c>
      <c r="G349" s="1">
        <v>1176</v>
      </c>
      <c r="H349" s="1">
        <v>15.3</v>
      </c>
      <c r="I349" s="1">
        <v>256</v>
      </c>
      <c r="J349" s="1">
        <v>65</v>
      </c>
      <c r="K349" s="1">
        <v>4.41</v>
      </c>
      <c r="L349" s="1">
        <v>58</v>
      </c>
      <c r="M349" s="1">
        <v>2</v>
      </c>
      <c r="N349" s="7">
        <v>379.75663850000001</v>
      </c>
      <c r="O349" s="1">
        <v>85416253</v>
      </c>
      <c r="P349" s="1">
        <v>11.1</v>
      </c>
      <c r="Q349" s="1">
        <v>1.8</v>
      </c>
      <c r="R349" s="1">
        <v>0.39300000000000002</v>
      </c>
      <c r="S349" s="1">
        <v>8.1</v>
      </c>
      <c r="T349" s="1">
        <v>1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68</v>
      </c>
      <c r="AA349" s="7">
        <f t="shared" si="20"/>
        <v>57.188553294341936</v>
      </c>
      <c r="AB349" s="7">
        <f t="shared" si="21"/>
        <v>116.8873798692846</v>
      </c>
      <c r="AC349" s="7">
        <f t="shared" si="22"/>
        <v>10.811446705658064</v>
      </c>
      <c r="AD349" s="7">
        <f t="shared" si="23"/>
        <v>2.8822686507224979</v>
      </c>
    </row>
    <row r="350" spans="1:30" x14ac:dyDescent="0.25">
      <c r="A350" s="1">
        <v>1</v>
      </c>
      <c r="B350" s="1">
        <v>99</v>
      </c>
      <c r="C350" s="1">
        <v>1</v>
      </c>
      <c r="D350" s="1">
        <v>4.22</v>
      </c>
      <c r="E350" s="7">
        <v>1859.0956209999999</v>
      </c>
      <c r="F350" s="7">
        <v>89</v>
      </c>
      <c r="G350" s="1">
        <v>0</v>
      </c>
      <c r="H350" s="1">
        <v>53.4</v>
      </c>
      <c r="I350" s="1">
        <v>1</v>
      </c>
      <c r="J350" s="1">
        <v>89</v>
      </c>
      <c r="K350" s="1">
        <v>9.1</v>
      </c>
      <c r="L350" s="1">
        <v>9</v>
      </c>
      <c r="M350" s="1">
        <v>0.1</v>
      </c>
      <c r="N350" s="7">
        <v>6911.1361360000001</v>
      </c>
      <c r="O350" s="1">
        <v>442958</v>
      </c>
      <c r="P350" s="1">
        <v>1.9</v>
      </c>
      <c r="Q350" s="1">
        <v>1.8</v>
      </c>
      <c r="R350" s="1">
        <v>0.74</v>
      </c>
      <c r="S350" s="1">
        <v>12.9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78.900000000000006</v>
      </c>
      <c r="AA350" s="7">
        <f t="shared" si="20"/>
        <v>72.612526304733763</v>
      </c>
      <c r="AB350" s="7">
        <f t="shared" si="21"/>
        <v>39.532325468664943</v>
      </c>
      <c r="AC350" s="7">
        <f t="shared" si="22"/>
        <v>6.2874736952662431</v>
      </c>
      <c r="AD350" s="7">
        <f t="shared" si="23"/>
        <v>84.681873441141818</v>
      </c>
    </row>
    <row r="351" spans="1:30" x14ac:dyDescent="0.25">
      <c r="A351" s="1">
        <v>1</v>
      </c>
      <c r="B351" s="1">
        <v>93</v>
      </c>
      <c r="C351" s="1">
        <v>248</v>
      </c>
      <c r="D351" s="1">
        <v>4.88</v>
      </c>
      <c r="E351" s="7">
        <v>50.283489230000001</v>
      </c>
      <c r="F351" s="7">
        <v>99</v>
      </c>
      <c r="G351" s="1">
        <v>52461</v>
      </c>
      <c r="H351" s="1">
        <v>27.3</v>
      </c>
      <c r="I351" s="1">
        <v>288</v>
      </c>
      <c r="J351" s="1">
        <v>99</v>
      </c>
      <c r="K351" s="1">
        <v>5.8</v>
      </c>
      <c r="L351" s="1">
        <v>99</v>
      </c>
      <c r="M351" s="1">
        <v>0.1</v>
      </c>
      <c r="N351" s="7">
        <v>3838.4342919999999</v>
      </c>
      <c r="O351" s="1">
        <v>133126</v>
      </c>
      <c r="P351" s="1">
        <v>4.4000000000000004</v>
      </c>
      <c r="Q351" s="1">
        <v>3.8</v>
      </c>
      <c r="R351" s="1">
        <v>0.68200000000000005</v>
      </c>
      <c r="S351" s="1">
        <v>12.2</v>
      </c>
      <c r="T351" s="1">
        <v>0</v>
      </c>
      <c r="U351" s="1">
        <v>1</v>
      </c>
      <c r="V351" s="1">
        <v>0</v>
      </c>
      <c r="W351" s="1">
        <v>0</v>
      </c>
      <c r="X351" s="1">
        <v>0</v>
      </c>
      <c r="Y351" s="1">
        <v>0</v>
      </c>
      <c r="Z351" s="1">
        <v>74.900000000000006</v>
      </c>
      <c r="AA351" s="7">
        <f t="shared" si="20"/>
        <v>73.775247234382519</v>
      </c>
      <c r="AB351" s="7">
        <f t="shared" si="21"/>
        <v>1.265068783764185</v>
      </c>
      <c r="AC351" s="7">
        <f t="shared" si="22"/>
        <v>1.1247527656174867</v>
      </c>
      <c r="AD351" s="7">
        <f t="shared" si="23"/>
        <v>27.063669848327386</v>
      </c>
    </row>
    <row r="352" spans="1:30" x14ac:dyDescent="0.25">
      <c r="A352" s="1">
        <v>1</v>
      </c>
      <c r="B352" s="1">
        <v>143</v>
      </c>
      <c r="C352" s="1">
        <v>11</v>
      </c>
      <c r="D352" s="1">
        <v>4.4400000000000004</v>
      </c>
      <c r="E352" s="7">
        <v>1487.8965619999999</v>
      </c>
      <c r="F352" s="7">
        <v>92</v>
      </c>
      <c r="G352" s="1">
        <v>1</v>
      </c>
      <c r="H352" s="1">
        <v>55.7</v>
      </c>
      <c r="I352" s="1">
        <v>13</v>
      </c>
      <c r="J352" s="1">
        <v>91</v>
      </c>
      <c r="K352" s="1">
        <v>6.93</v>
      </c>
      <c r="L352" s="1">
        <v>91</v>
      </c>
      <c r="M352" s="1">
        <v>0.1</v>
      </c>
      <c r="N352" s="7">
        <v>7884.9844290000001</v>
      </c>
      <c r="O352" s="1">
        <v>46881475</v>
      </c>
      <c r="P352" s="1">
        <v>2.1</v>
      </c>
      <c r="Q352" s="1">
        <v>1.9</v>
      </c>
      <c r="R352" s="1">
        <v>0.70699999999999996</v>
      </c>
      <c r="S352" s="1">
        <v>13.2</v>
      </c>
      <c r="T352" s="1">
        <v>0</v>
      </c>
      <c r="U352" s="1">
        <v>0</v>
      </c>
      <c r="V352" s="1">
        <v>0</v>
      </c>
      <c r="W352" s="1">
        <v>1</v>
      </c>
      <c r="X352" s="1">
        <v>0</v>
      </c>
      <c r="Y352" s="1">
        <v>0</v>
      </c>
      <c r="Z352" s="1">
        <v>74.3</v>
      </c>
      <c r="AA352" s="7">
        <f t="shared" si="20"/>
        <v>73.921511033214159</v>
      </c>
      <c r="AB352" s="7">
        <f t="shared" si="21"/>
        <v>0.14325389797861118</v>
      </c>
      <c r="AC352" s="7">
        <f t="shared" si="22"/>
        <v>0.37848896678583799</v>
      </c>
      <c r="AD352" s="7">
        <f t="shared" si="23"/>
        <v>21.18093930940514</v>
      </c>
    </row>
    <row r="353" spans="1:30" x14ac:dyDescent="0.25">
      <c r="A353" s="1">
        <v>1</v>
      </c>
      <c r="B353" s="1">
        <v>225</v>
      </c>
      <c r="C353" s="1">
        <v>1</v>
      </c>
      <c r="D353" s="1">
        <v>0.01</v>
      </c>
      <c r="E353" s="7">
        <v>281.00239920000001</v>
      </c>
      <c r="F353" s="7">
        <v>99</v>
      </c>
      <c r="G353" s="1">
        <v>0</v>
      </c>
      <c r="H353" s="1">
        <v>51.5</v>
      </c>
      <c r="I353" s="1">
        <v>1</v>
      </c>
      <c r="J353" s="1">
        <v>99</v>
      </c>
      <c r="K353" s="1">
        <v>4.7300000000000004</v>
      </c>
      <c r="L353" s="1">
        <v>99</v>
      </c>
      <c r="M353" s="1">
        <v>0.1</v>
      </c>
      <c r="N353" s="7">
        <v>4181.5833210000001</v>
      </c>
      <c r="O353" s="1">
        <v>2923896</v>
      </c>
      <c r="P353" s="1">
        <v>2.2000000000000002</v>
      </c>
      <c r="Q353" s="1">
        <v>2.2999999999999998</v>
      </c>
      <c r="R353" s="1">
        <v>0.72899999999999998</v>
      </c>
      <c r="S353" s="1">
        <v>14.8</v>
      </c>
      <c r="T353" s="1">
        <v>0</v>
      </c>
      <c r="U353" s="1">
        <v>1</v>
      </c>
      <c r="V353" s="1">
        <v>0</v>
      </c>
      <c r="W353" s="1">
        <v>0</v>
      </c>
      <c r="X353" s="1">
        <v>0</v>
      </c>
      <c r="Y353" s="1">
        <v>0</v>
      </c>
      <c r="Z353" s="1">
        <v>68.400000000000006</v>
      </c>
      <c r="AA353" s="7">
        <f t="shared" si="20"/>
        <v>73.367137496883544</v>
      </c>
      <c r="AB353" s="7">
        <f t="shared" si="21"/>
        <v>24.67245491294646</v>
      </c>
      <c r="AC353" s="7">
        <f t="shared" si="22"/>
        <v>4.967137496883538</v>
      </c>
      <c r="AD353" s="7">
        <f t="shared" si="23"/>
        <v>1.6840890100039223</v>
      </c>
    </row>
    <row r="354" spans="1:30" x14ac:dyDescent="0.25">
      <c r="A354" s="1">
        <v>1</v>
      </c>
      <c r="B354" s="1">
        <v>221</v>
      </c>
      <c r="C354" s="1">
        <v>68</v>
      </c>
      <c r="D354" s="1">
        <v>4.54</v>
      </c>
      <c r="E354" s="7">
        <v>69.020424500000004</v>
      </c>
      <c r="F354" s="7">
        <v>45</v>
      </c>
      <c r="G354" s="1">
        <v>7360</v>
      </c>
      <c r="H354" s="1">
        <v>18.3</v>
      </c>
      <c r="I354" s="1">
        <v>89</v>
      </c>
      <c r="J354" s="1">
        <v>76</v>
      </c>
      <c r="K354" s="1">
        <v>3</v>
      </c>
      <c r="L354" s="1">
        <v>79</v>
      </c>
      <c r="M354" s="1">
        <v>0.1</v>
      </c>
      <c r="N354" s="7">
        <v>957.28744099999994</v>
      </c>
      <c r="O354" s="1">
        <v>79665315</v>
      </c>
      <c r="P354" s="1">
        <v>1</v>
      </c>
      <c r="Q354" s="1">
        <v>9.6999999999999993</v>
      </c>
      <c r="R354" s="1">
        <v>0.622</v>
      </c>
      <c r="S354" s="1">
        <v>11.4</v>
      </c>
      <c r="T354" s="1">
        <v>0</v>
      </c>
      <c r="U354" s="1">
        <v>1</v>
      </c>
      <c r="V354" s="1">
        <v>0</v>
      </c>
      <c r="W354" s="1">
        <v>0</v>
      </c>
      <c r="X354" s="1">
        <v>0</v>
      </c>
      <c r="Y354" s="1">
        <v>0</v>
      </c>
      <c r="Z354" s="1">
        <v>66.8</v>
      </c>
      <c r="AA354" s="7">
        <f t="shared" si="20"/>
        <v>68.354159996239176</v>
      </c>
      <c r="AB354" s="7">
        <f t="shared" si="21"/>
        <v>2.4154132939101634</v>
      </c>
      <c r="AC354" s="7">
        <f t="shared" si="22"/>
        <v>1.5541599962391786</v>
      </c>
      <c r="AD354" s="7">
        <f t="shared" si="23"/>
        <v>8.3968075728781955</v>
      </c>
    </row>
    <row r="355" spans="1:30" x14ac:dyDescent="0.25">
      <c r="A355" s="1">
        <v>1</v>
      </c>
      <c r="B355" s="1">
        <v>144</v>
      </c>
      <c r="C355" s="1">
        <v>15</v>
      </c>
      <c r="D355" s="1">
        <v>4.38</v>
      </c>
      <c r="E355" s="7">
        <v>531.98081760000002</v>
      </c>
      <c r="F355" s="7">
        <v>93</v>
      </c>
      <c r="G355" s="1">
        <v>0</v>
      </c>
      <c r="H355" s="1">
        <v>5.5</v>
      </c>
      <c r="I355" s="1">
        <v>18</v>
      </c>
      <c r="J355" s="1">
        <v>93</v>
      </c>
      <c r="K355" s="1">
        <v>5.82</v>
      </c>
      <c r="L355" s="1">
        <v>93</v>
      </c>
      <c r="M355" s="1">
        <v>0.1</v>
      </c>
      <c r="N355" s="7">
        <v>3386.2559999999999</v>
      </c>
      <c r="O355" s="1">
        <v>43285634</v>
      </c>
      <c r="P355" s="1">
        <v>2.4</v>
      </c>
      <c r="Q355" s="1">
        <v>2.1</v>
      </c>
      <c r="R355" s="1">
        <v>0.65800000000000003</v>
      </c>
      <c r="S355" s="1">
        <v>11.1</v>
      </c>
      <c r="T355" s="1">
        <v>0</v>
      </c>
      <c r="U355" s="1">
        <v>0</v>
      </c>
      <c r="V355" s="1">
        <v>0</v>
      </c>
      <c r="W355" s="1">
        <v>1</v>
      </c>
      <c r="X355" s="1">
        <v>0</v>
      </c>
      <c r="Y355" s="1">
        <v>0</v>
      </c>
      <c r="Z355" s="1">
        <v>73.099999999999994</v>
      </c>
      <c r="AA355" s="7">
        <f t="shared" si="20"/>
        <v>70.971883645604336</v>
      </c>
      <c r="AB355" s="7">
        <f t="shared" si="21"/>
        <v>4.5288792178462662</v>
      </c>
      <c r="AC355" s="7">
        <f t="shared" si="22"/>
        <v>2.128116354395658</v>
      </c>
      <c r="AD355" s="7">
        <f t="shared" si="23"/>
        <v>11.57547823156081</v>
      </c>
    </row>
    <row r="356" spans="1:30" x14ac:dyDescent="0.25">
      <c r="A356" s="1">
        <v>1</v>
      </c>
      <c r="B356" s="1">
        <v>78</v>
      </c>
      <c r="C356" s="1">
        <v>0</v>
      </c>
      <c r="D356" s="1">
        <v>10.08</v>
      </c>
      <c r="E356" s="7">
        <v>664.47389750000002</v>
      </c>
      <c r="F356" s="7">
        <v>98</v>
      </c>
      <c r="G356" s="1">
        <v>109</v>
      </c>
      <c r="H356" s="1">
        <v>62.6</v>
      </c>
      <c r="I356" s="1">
        <v>1</v>
      </c>
      <c r="J356" s="1">
        <v>99</v>
      </c>
      <c r="K356" s="1">
        <v>1.54</v>
      </c>
      <c r="L356" s="1">
        <v>99</v>
      </c>
      <c r="M356" s="1">
        <v>0.1</v>
      </c>
      <c r="N356" s="7">
        <v>4474.5717000000004</v>
      </c>
      <c r="O356" s="1">
        <v>11128246</v>
      </c>
      <c r="P356" s="1">
        <v>0.9</v>
      </c>
      <c r="Q356" s="1">
        <v>0.9</v>
      </c>
      <c r="R356" s="1">
        <v>0.88600000000000001</v>
      </c>
      <c r="S356" s="1">
        <v>16.2</v>
      </c>
      <c r="T356" s="1">
        <v>0</v>
      </c>
      <c r="U356" s="1">
        <v>0</v>
      </c>
      <c r="V356" s="1">
        <v>0</v>
      </c>
      <c r="W356" s="1">
        <v>0</v>
      </c>
      <c r="X356" s="1">
        <v>1</v>
      </c>
      <c r="Y356" s="1">
        <v>1</v>
      </c>
      <c r="Z356" s="1">
        <v>83</v>
      </c>
      <c r="AA356" s="7">
        <f t="shared" si="20"/>
        <v>79.091625299834249</v>
      </c>
      <c r="AB356" s="7">
        <f t="shared" si="21"/>
        <v>15.275392796895726</v>
      </c>
      <c r="AC356" s="7">
        <f t="shared" si="22"/>
        <v>3.9083747001657514</v>
      </c>
      <c r="AD356" s="7">
        <f t="shared" si="23"/>
        <v>176.95053212377647</v>
      </c>
    </row>
    <row r="357" spans="1:30" x14ac:dyDescent="0.25">
      <c r="A357" s="1">
        <v>1</v>
      </c>
      <c r="B357" s="1">
        <v>19</v>
      </c>
      <c r="C357" s="1">
        <v>0</v>
      </c>
      <c r="D357" s="1">
        <v>0.47</v>
      </c>
      <c r="E357" s="7">
        <v>1078.6624400000001</v>
      </c>
      <c r="F357" s="7">
        <v>99</v>
      </c>
      <c r="G357" s="1">
        <v>11</v>
      </c>
      <c r="H357" s="1">
        <v>27</v>
      </c>
      <c r="I357" s="1">
        <v>0</v>
      </c>
      <c r="J357" s="1">
        <v>99</v>
      </c>
      <c r="K357" s="1">
        <v>3.6</v>
      </c>
      <c r="L357" s="1">
        <v>97</v>
      </c>
      <c r="M357" s="1">
        <v>0.1</v>
      </c>
      <c r="N357" s="7">
        <v>16468.128860000001</v>
      </c>
      <c r="O357" s="1">
        <v>1626932</v>
      </c>
      <c r="P357" s="1">
        <v>6.8</v>
      </c>
      <c r="Q357" s="1">
        <v>6.2</v>
      </c>
      <c r="R357" s="1">
        <v>0.81899999999999995</v>
      </c>
      <c r="S357" s="1">
        <v>13.4</v>
      </c>
      <c r="T357" s="1">
        <v>0</v>
      </c>
      <c r="U357" s="1">
        <v>1</v>
      </c>
      <c r="V357" s="1">
        <v>0</v>
      </c>
      <c r="W357" s="1">
        <v>0</v>
      </c>
      <c r="X357" s="1">
        <v>0</v>
      </c>
      <c r="Y357" s="1">
        <v>0</v>
      </c>
      <c r="Z357" s="1">
        <v>74.7</v>
      </c>
      <c r="AA357" s="7">
        <f t="shared" si="20"/>
        <v>75.507834698041009</v>
      </c>
      <c r="AB357" s="7">
        <f t="shared" si="21"/>
        <v>0.65259689935900345</v>
      </c>
      <c r="AC357" s="7">
        <f t="shared" si="22"/>
        <v>0.80783469804100605</v>
      </c>
      <c r="AD357" s="7">
        <f t="shared" si="23"/>
        <v>25.022759668686636</v>
      </c>
    </row>
    <row r="358" spans="1:30" x14ac:dyDescent="0.25">
      <c r="A358" s="1">
        <v>1</v>
      </c>
      <c r="B358" s="1">
        <v>19</v>
      </c>
      <c r="C358" s="1">
        <v>1</v>
      </c>
      <c r="D358" s="1">
        <v>4.4800000000000004</v>
      </c>
      <c r="E358" s="7">
        <v>518.93592209999997</v>
      </c>
      <c r="F358" s="7">
        <v>95</v>
      </c>
      <c r="G358" s="1">
        <v>0</v>
      </c>
      <c r="H358" s="1">
        <v>53.8</v>
      </c>
      <c r="I358" s="1">
        <v>1</v>
      </c>
      <c r="J358" s="1">
        <v>99</v>
      </c>
      <c r="K358" s="1">
        <v>9.39</v>
      </c>
      <c r="L358" s="1">
        <v>89</v>
      </c>
      <c r="M358" s="1">
        <v>0.1</v>
      </c>
      <c r="N358" s="7">
        <v>3779.5770000000002</v>
      </c>
      <c r="O358" s="1">
        <v>1626932</v>
      </c>
      <c r="P358" s="1">
        <v>3.4</v>
      </c>
      <c r="Q358" s="1">
        <v>3.3</v>
      </c>
      <c r="R358" s="1">
        <v>0.71899999999999997</v>
      </c>
      <c r="S358" s="1">
        <v>14.2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77.2</v>
      </c>
      <c r="AA358" s="7">
        <f t="shared" si="20"/>
        <v>77.339061934961194</v>
      </c>
      <c r="AB358" s="7">
        <f t="shared" si="21"/>
        <v>1.9338221755150521E-2</v>
      </c>
      <c r="AC358" s="7">
        <f t="shared" si="22"/>
        <v>0.13906193496119101</v>
      </c>
      <c r="AD358" s="7">
        <f t="shared" si="23"/>
        <v>56.284136914195642</v>
      </c>
    </row>
    <row r="359" spans="1:30" x14ac:dyDescent="0.25">
      <c r="A359" s="1">
        <v>1</v>
      </c>
      <c r="B359" s="1">
        <v>134</v>
      </c>
      <c r="C359" s="1">
        <v>0</v>
      </c>
      <c r="D359" s="1">
        <v>0.01</v>
      </c>
      <c r="E359" s="7">
        <v>564.81670429999997</v>
      </c>
      <c r="F359" s="7">
        <v>64</v>
      </c>
      <c r="G359" s="1">
        <v>10</v>
      </c>
      <c r="H359" s="1">
        <v>52.5</v>
      </c>
      <c r="I359" s="1">
        <v>0</v>
      </c>
      <c r="J359" s="1">
        <v>65</v>
      </c>
      <c r="K359" s="1">
        <v>5.2</v>
      </c>
      <c r="L359" s="1">
        <v>64</v>
      </c>
      <c r="M359" s="1">
        <v>0.1</v>
      </c>
      <c r="N359" s="7">
        <v>3148.3651300000001</v>
      </c>
      <c r="O359" s="1">
        <v>25885</v>
      </c>
      <c r="P359" s="1">
        <v>1.5</v>
      </c>
      <c r="Q359" s="1">
        <v>1.4</v>
      </c>
      <c r="R359" s="1">
        <v>0.59599999999999997</v>
      </c>
      <c r="S359" s="1">
        <v>10.8</v>
      </c>
      <c r="T359" s="1">
        <v>0</v>
      </c>
      <c r="U359" s="1">
        <v>0</v>
      </c>
      <c r="V359" s="1">
        <v>1</v>
      </c>
      <c r="W359" s="1">
        <v>0</v>
      </c>
      <c r="X359" s="1">
        <v>0</v>
      </c>
      <c r="Y359" s="1">
        <v>0</v>
      </c>
      <c r="Z359" s="1">
        <v>71.7</v>
      </c>
      <c r="AA359" s="7">
        <f t="shared" si="20"/>
        <v>68.629505797851436</v>
      </c>
      <c r="AB359" s="7">
        <f t="shared" si="21"/>
        <v>9.4279346454279604</v>
      </c>
      <c r="AC359" s="7">
        <f t="shared" si="22"/>
        <v>3.0704942021485664</v>
      </c>
      <c r="AD359" s="7">
        <f t="shared" si="23"/>
        <v>4.0091069740758227</v>
      </c>
    </row>
    <row r="360" spans="1:30" x14ac:dyDescent="0.25">
      <c r="A360" s="1">
        <v>1</v>
      </c>
      <c r="B360" s="1">
        <v>72</v>
      </c>
      <c r="C360" s="1">
        <v>4</v>
      </c>
      <c r="D360" s="1">
        <v>8.0299999999999994</v>
      </c>
      <c r="E360" s="7">
        <v>5486.5120800000004</v>
      </c>
      <c r="F360" s="7">
        <v>92</v>
      </c>
      <c r="G360" s="1">
        <v>22552</v>
      </c>
      <c r="H360" s="1">
        <v>22.5</v>
      </c>
      <c r="I360" s="1">
        <v>5</v>
      </c>
      <c r="J360" s="1">
        <v>81</v>
      </c>
      <c r="K360" s="1">
        <v>7.75</v>
      </c>
      <c r="L360" s="1">
        <v>95</v>
      </c>
      <c r="M360" s="1">
        <v>0.1</v>
      </c>
      <c r="N360" s="7">
        <v>33846.465640000002</v>
      </c>
      <c r="O360" s="1">
        <v>127149</v>
      </c>
      <c r="P360" s="1">
        <v>1.7</v>
      </c>
      <c r="Q360" s="1">
        <v>1.4</v>
      </c>
      <c r="R360" s="1">
        <v>0.85599999999999998</v>
      </c>
      <c r="S360" s="1">
        <v>14.6</v>
      </c>
      <c r="T360" s="1">
        <v>0</v>
      </c>
      <c r="U360" s="1">
        <v>1</v>
      </c>
      <c r="V360" s="1">
        <v>0</v>
      </c>
      <c r="W360" s="1">
        <v>0</v>
      </c>
      <c r="X360" s="1">
        <v>0</v>
      </c>
      <c r="Y360" s="1">
        <v>1</v>
      </c>
      <c r="Z360" s="1">
        <v>81.5</v>
      </c>
      <c r="AA360" s="7">
        <f t="shared" si="20"/>
        <v>78.652212609270251</v>
      </c>
      <c r="AB360" s="7">
        <f t="shared" si="21"/>
        <v>8.1098930227993531</v>
      </c>
      <c r="AC360" s="7">
        <f t="shared" si="22"/>
        <v>2.8477873907297493</v>
      </c>
      <c r="AD360" s="7">
        <f t="shared" si="23"/>
        <v>139.29370577647109</v>
      </c>
    </row>
    <row r="361" spans="1:30" x14ac:dyDescent="0.25">
      <c r="A361" s="1">
        <v>1</v>
      </c>
      <c r="B361" s="1">
        <v>115</v>
      </c>
      <c r="C361" s="1">
        <v>490</v>
      </c>
      <c r="D361" s="1">
        <v>3.06</v>
      </c>
      <c r="E361" s="7">
        <v>17.46057369</v>
      </c>
      <c r="F361" s="7">
        <v>6</v>
      </c>
      <c r="G361" s="1">
        <v>71093</v>
      </c>
      <c r="H361" s="1">
        <v>2.5</v>
      </c>
      <c r="I361" s="1">
        <v>608</v>
      </c>
      <c r="J361" s="1">
        <v>86</v>
      </c>
      <c r="K361" s="1">
        <v>4.5999999999999996</v>
      </c>
      <c r="L361" s="1">
        <v>85</v>
      </c>
      <c r="M361" s="1">
        <v>0.1</v>
      </c>
      <c r="N361" s="7">
        <v>959.37218099999996</v>
      </c>
      <c r="O361" s="1">
        <v>1262645</v>
      </c>
      <c r="P361" s="1">
        <v>5.9</v>
      </c>
      <c r="Q361" s="1">
        <v>5.0999999999999996</v>
      </c>
      <c r="R361" s="1">
        <v>0.58299999999999996</v>
      </c>
      <c r="S361" s="1">
        <v>9.5</v>
      </c>
      <c r="T361" s="1">
        <v>0</v>
      </c>
      <c r="U361" s="1">
        <v>1</v>
      </c>
      <c r="V361" s="1">
        <v>0</v>
      </c>
      <c r="W361" s="1">
        <v>0</v>
      </c>
      <c r="X361" s="1">
        <v>0</v>
      </c>
      <c r="Y361" s="1">
        <v>0</v>
      </c>
      <c r="Z361" s="1">
        <v>71.7</v>
      </c>
      <c r="AA361" s="7">
        <f t="shared" si="20"/>
        <v>70.363185917287367</v>
      </c>
      <c r="AB361" s="7">
        <f t="shared" si="21"/>
        <v>1.7870718917388246</v>
      </c>
      <c r="AC361" s="7">
        <f t="shared" si="22"/>
        <v>1.3368140827126354</v>
      </c>
      <c r="AD361" s="7">
        <f t="shared" si="23"/>
        <v>4.0091069740758227</v>
      </c>
    </row>
    <row r="362" spans="1:30" x14ac:dyDescent="0.25">
      <c r="A362" s="1">
        <v>1</v>
      </c>
      <c r="B362" s="1">
        <v>67</v>
      </c>
      <c r="C362" s="1">
        <v>0</v>
      </c>
      <c r="D362" s="1">
        <v>9.07</v>
      </c>
      <c r="E362" s="7">
        <v>1040.2784360000001</v>
      </c>
      <c r="F362" s="7">
        <v>93</v>
      </c>
      <c r="G362" s="1">
        <v>280</v>
      </c>
      <c r="H362" s="1">
        <v>66.900000000000006</v>
      </c>
      <c r="I362" s="1">
        <v>0</v>
      </c>
      <c r="J362" s="1">
        <v>93</v>
      </c>
      <c r="K362" s="1">
        <v>11.3</v>
      </c>
      <c r="L362" s="1">
        <v>93</v>
      </c>
      <c r="M362" s="1">
        <v>0.1</v>
      </c>
      <c r="N362" s="7">
        <v>4453.2467299999998</v>
      </c>
      <c r="O362" s="1">
        <v>1626932</v>
      </c>
      <c r="P362" s="1">
        <v>0.4</v>
      </c>
      <c r="Q362" s="1">
        <v>0.3</v>
      </c>
      <c r="R362" s="1">
        <v>0.91</v>
      </c>
      <c r="S362" s="1">
        <v>19.2</v>
      </c>
      <c r="T362" s="1">
        <v>0</v>
      </c>
      <c r="U362" s="1">
        <v>0</v>
      </c>
      <c r="V362" s="1">
        <v>1</v>
      </c>
      <c r="W362" s="1">
        <v>0</v>
      </c>
      <c r="X362" s="1">
        <v>0</v>
      </c>
      <c r="Y362" s="1">
        <v>1</v>
      </c>
      <c r="Z362" s="1">
        <v>81.5</v>
      </c>
      <c r="AA362" s="7">
        <f t="shared" si="20"/>
        <v>80.515401162493163</v>
      </c>
      <c r="AB362" s="7">
        <f t="shared" si="21"/>
        <v>0.96943487081981539</v>
      </c>
      <c r="AC362" s="7">
        <f t="shared" si="22"/>
        <v>0.9845988375068373</v>
      </c>
      <c r="AD362" s="7">
        <f t="shared" si="23"/>
        <v>139.29370577647109</v>
      </c>
    </row>
    <row r="363" spans="1:30" x14ac:dyDescent="0.25">
      <c r="A363" s="1">
        <v>1</v>
      </c>
      <c r="B363" s="1">
        <v>12</v>
      </c>
      <c r="C363" s="1">
        <v>3</v>
      </c>
      <c r="D363" s="1">
        <v>1.37</v>
      </c>
      <c r="E363" s="7">
        <v>53.084516540000003</v>
      </c>
      <c r="F363" s="7">
        <v>99</v>
      </c>
      <c r="G363" s="1">
        <v>2</v>
      </c>
      <c r="H363" s="1">
        <v>54.7</v>
      </c>
      <c r="I363" s="1">
        <v>3</v>
      </c>
      <c r="J363" s="1">
        <v>99</v>
      </c>
      <c r="K363" s="1">
        <v>5.63</v>
      </c>
      <c r="L363" s="1">
        <v>99</v>
      </c>
      <c r="M363" s="1">
        <v>0.1</v>
      </c>
      <c r="N363" s="7">
        <v>431.93259999999998</v>
      </c>
      <c r="O363" s="1">
        <v>147336</v>
      </c>
      <c r="P363" s="1">
        <v>6.3</v>
      </c>
      <c r="Q363" s="1">
        <v>6.3</v>
      </c>
      <c r="R363" s="1">
        <v>0.70099999999999996</v>
      </c>
      <c r="S363" s="1">
        <v>14.3</v>
      </c>
      <c r="T363" s="1">
        <v>1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74.7</v>
      </c>
      <c r="AA363" s="7">
        <f t="shared" si="20"/>
        <v>71.499217581083187</v>
      </c>
      <c r="AB363" s="7">
        <f t="shared" si="21"/>
        <v>10.245008093246986</v>
      </c>
      <c r="AC363" s="7">
        <f t="shared" si="22"/>
        <v>3.2007824189168161</v>
      </c>
      <c r="AD363" s="7">
        <f t="shared" si="23"/>
        <v>25.022759668686636</v>
      </c>
    </row>
    <row r="364" spans="1:30" x14ac:dyDescent="0.25">
      <c r="A364" s="1">
        <v>1</v>
      </c>
      <c r="B364" s="1">
        <v>164</v>
      </c>
      <c r="C364" s="1">
        <v>0</v>
      </c>
      <c r="D364" s="1">
        <v>9.06</v>
      </c>
      <c r="E364" s="7">
        <v>95.193759209999996</v>
      </c>
      <c r="F364" s="7">
        <v>96</v>
      </c>
      <c r="G364" s="1">
        <v>0</v>
      </c>
      <c r="H364" s="1">
        <v>41.8</v>
      </c>
      <c r="I364" s="1">
        <v>0</v>
      </c>
      <c r="J364" s="1">
        <v>96</v>
      </c>
      <c r="K364" s="1">
        <v>5.88</v>
      </c>
      <c r="L364" s="1">
        <v>96</v>
      </c>
      <c r="M364" s="1">
        <v>0.1</v>
      </c>
      <c r="N364" s="7">
        <v>7322.5968620000003</v>
      </c>
      <c r="O364" s="1">
        <v>1626932</v>
      </c>
      <c r="P364" s="1">
        <v>3.9</v>
      </c>
      <c r="Q364" s="1">
        <v>3.9</v>
      </c>
      <c r="R364" s="1">
        <v>0</v>
      </c>
      <c r="S364" s="1">
        <v>15.3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71.900000000000006</v>
      </c>
      <c r="AA364" s="7">
        <f t="shared" si="20"/>
        <v>71.951448194295708</v>
      </c>
      <c r="AB364" s="7">
        <f t="shared" si="21"/>
        <v>2.6469166962882944E-3</v>
      </c>
      <c r="AC364" s="7">
        <f t="shared" si="22"/>
        <v>5.144819429570191E-2</v>
      </c>
      <c r="AD364" s="7">
        <f t="shared" si="23"/>
        <v>4.8500171537165562</v>
      </c>
    </row>
    <row r="365" spans="1:30" x14ac:dyDescent="0.25">
      <c r="A365" s="1">
        <v>1</v>
      </c>
      <c r="B365" s="1">
        <v>261</v>
      </c>
      <c r="C365" s="1">
        <v>3</v>
      </c>
      <c r="D365" s="1">
        <v>0.48</v>
      </c>
      <c r="E365" s="7">
        <v>5.6491234239999999</v>
      </c>
      <c r="F365" s="7">
        <v>92</v>
      </c>
      <c r="G365" s="1">
        <v>0</v>
      </c>
      <c r="H365" s="1">
        <v>12.6</v>
      </c>
      <c r="I365" s="1">
        <v>4</v>
      </c>
      <c r="J365" s="1">
        <v>38</v>
      </c>
      <c r="K365" s="1">
        <v>3.89</v>
      </c>
      <c r="L365" s="1">
        <v>54</v>
      </c>
      <c r="M365" s="1">
        <v>0.1</v>
      </c>
      <c r="N365" s="7">
        <v>48.615519999999997</v>
      </c>
      <c r="O365" s="1">
        <v>923825</v>
      </c>
      <c r="P365" s="1">
        <v>12.1</v>
      </c>
      <c r="Q365" s="1">
        <v>12.1</v>
      </c>
      <c r="R365" s="1">
        <v>0.47499999999999998</v>
      </c>
      <c r="S365" s="1">
        <v>9.8000000000000007</v>
      </c>
      <c r="T365" s="1">
        <v>0</v>
      </c>
      <c r="U365" s="1">
        <v>1</v>
      </c>
      <c r="V365" s="1">
        <v>0</v>
      </c>
      <c r="W365" s="1">
        <v>0</v>
      </c>
      <c r="X365" s="1">
        <v>0</v>
      </c>
      <c r="Y365" s="1">
        <v>0</v>
      </c>
      <c r="Z365" s="1">
        <v>62</v>
      </c>
      <c r="AA365" s="7">
        <f t="shared" si="20"/>
        <v>63.111725186528631</v>
      </c>
      <c r="AB365" s="7">
        <f t="shared" si="21"/>
        <v>1.2359328903621185</v>
      </c>
      <c r="AC365" s="7">
        <f t="shared" si="22"/>
        <v>1.1117251865286306</v>
      </c>
      <c r="AD365" s="7">
        <f t="shared" si="23"/>
        <v>59.254963261500905</v>
      </c>
    </row>
    <row r="366" spans="1:30" x14ac:dyDescent="0.25">
      <c r="A366" s="1">
        <v>1</v>
      </c>
      <c r="B366" s="1">
        <v>74</v>
      </c>
      <c r="C366" s="1">
        <v>0</v>
      </c>
      <c r="D366" s="1">
        <v>3.83</v>
      </c>
      <c r="E366" s="7">
        <v>0</v>
      </c>
      <c r="F366" s="7">
        <v>98</v>
      </c>
      <c r="G366" s="1">
        <v>47</v>
      </c>
      <c r="H366" s="1">
        <v>63.7</v>
      </c>
      <c r="I366" s="1">
        <v>1</v>
      </c>
      <c r="J366" s="1">
        <v>99</v>
      </c>
      <c r="K366" s="1">
        <v>5.78</v>
      </c>
      <c r="L366" s="1">
        <v>99</v>
      </c>
      <c r="M366" s="1">
        <v>0.1</v>
      </c>
      <c r="N366" s="7">
        <v>4356.875</v>
      </c>
      <c r="O366" s="1">
        <v>11274196</v>
      </c>
      <c r="P366" s="1">
        <v>1</v>
      </c>
      <c r="Q366" s="1">
        <v>1</v>
      </c>
      <c r="R366" s="1">
        <v>0.89500000000000002</v>
      </c>
      <c r="S366" s="1">
        <v>16.600000000000001</v>
      </c>
      <c r="T366" s="1">
        <v>0</v>
      </c>
      <c r="U366" s="1">
        <v>0</v>
      </c>
      <c r="V366" s="1">
        <v>0</v>
      </c>
      <c r="W366" s="1">
        <v>0</v>
      </c>
      <c r="X366" s="1">
        <v>1</v>
      </c>
      <c r="Y366" s="1">
        <v>1</v>
      </c>
      <c r="Z366" s="1">
        <v>81.099999999999994</v>
      </c>
      <c r="AA366" s="7">
        <f t="shared" si="20"/>
        <v>80.046751277235089</v>
      </c>
      <c r="AB366" s="7">
        <f t="shared" si="21"/>
        <v>1.109332872005905</v>
      </c>
      <c r="AC366" s="7">
        <f t="shared" si="22"/>
        <v>1.0532487227649057</v>
      </c>
      <c r="AD366" s="7">
        <f t="shared" si="23"/>
        <v>130.01188541718952</v>
      </c>
    </row>
    <row r="367" spans="1:30" x14ac:dyDescent="0.25">
      <c r="A367" s="1">
        <v>1</v>
      </c>
      <c r="B367" s="1">
        <v>12</v>
      </c>
      <c r="C367" s="1">
        <v>3</v>
      </c>
      <c r="D367" s="1">
        <v>1.39</v>
      </c>
      <c r="E367" s="7">
        <v>604.87013160000004</v>
      </c>
      <c r="F367" s="7">
        <v>98</v>
      </c>
      <c r="G367" s="1">
        <v>15</v>
      </c>
      <c r="H367" s="1">
        <v>6.2</v>
      </c>
      <c r="I367" s="1">
        <v>3</v>
      </c>
      <c r="J367" s="1">
        <v>98</v>
      </c>
      <c r="K367" s="1">
        <v>7</v>
      </c>
      <c r="L367" s="1">
        <v>98</v>
      </c>
      <c r="M367" s="1">
        <v>0.1</v>
      </c>
      <c r="N367" s="7">
        <v>4271.6817199999996</v>
      </c>
      <c r="O367" s="1">
        <v>1114398</v>
      </c>
      <c r="P367" s="1">
        <v>6.5</v>
      </c>
      <c r="Q367" s="1">
        <v>6.4</v>
      </c>
      <c r="R367" s="1">
        <v>0.72199999999999998</v>
      </c>
      <c r="S367" s="1">
        <v>14.7</v>
      </c>
      <c r="T367" s="1">
        <v>1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75.099999999999994</v>
      </c>
      <c r="AA367" s="7">
        <f t="shared" si="20"/>
        <v>70.863843073227216</v>
      </c>
      <c r="AB367" s="7">
        <f t="shared" si="21"/>
        <v>17.945025508244992</v>
      </c>
      <c r="AC367" s="7">
        <f t="shared" si="22"/>
        <v>4.2361569267727788</v>
      </c>
      <c r="AD367" s="7">
        <f t="shared" si="23"/>
        <v>29.184580027967986</v>
      </c>
    </row>
    <row r="368" spans="1:30" x14ac:dyDescent="0.25">
      <c r="A368" s="1">
        <v>1</v>
      </c>
      <c r="B368" s="1">
        <v>539</v>
      </c>
      <c r="C368" s="1">
        <v>115</v>
      </c>
      <c r="D368" s="1">
        <v>10.57</v>
      </c>
      <c r="E368" s="7">
        <v>26.976252169999999</v>
      </c>
      <c r="F368" s="7">
        <v>92</v>
      </c>
      <c r="G368" s="1">
        <v>48543</v>
      </c>
      <c r="H368" s="1">
        <v>13.3</v>
      </c>
      <c r="I368" s="1">
        <v>187</v>
      </c>
      <c r="J368" s="1">
        <v>56</v>
      </c>
      <c r="K368" s="1">
        <v>7.26</v>
      </c>
      <c r="L368" s="1">
        <v>55</v>
      </c>
      <c r="M368" s="1">
        <v>10.8</v>
      </c>
      <c r="N368" s="7">
        <v>234.98477500000001</v>
      </c>
      <c r="O368" s="1">
        <v>24854892</v>
      </c>
      <c r="P368" s="1">
        <v>6.9</v>
      </c>
      <c r="Q368" s="1">
        <v>6.9</v>
      </c>
      <c r="R368" s="1">
        <v>0.39600000000000002</v>
      </c>
      <c r="S368" s="1">
        <v>10.8</v>
      </c>
      <c r="T368" s="1">
        <v>1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47.7</v>
      </c>
      <c r="AA368" s="7">
        <f t="shared" si="20"/>
        <v>49.233807408893242</v>
      </c>
      <c r="AB368" s="7">
        <f t="shared" si="21"/>
        <v>2.3525651675757908</v>
      </c>
      <c r="AC368" s="7">
        <f t="shared" si="22"/>
        <v>1.5338074088932387</v>
      </c>
      <c r="AD368" s="7">
        <f t="shared" si="23"/>
        <v>483.89988541718935</v>
      </c>
    </row>
    <row r="369" spans="1:30" x14ac:dyDescent="0.25">
      <c r="A369" s="1">
        <v>1</v>
      </c>
      <c r="B369" s="1">
        <v>217</v>
      </c>
      <c r="C369" s="1">
        <v>0</v>
      </c>
      <c r="D369" s="1">
        <v>4.1399999999999997</v>
      </c>
      <c r="E369" s="7">
        <v>49.936981729999999</v>
      </c>
      <c r="F369" s="7">
        <v>87</v>
      </c>
      <c r="G369" s="1">
        <v>0</v>
      </c>
      <c r="H369" s="1">
        <v>24.7</v>
      </c>
      <c r="I369" s="1">
        <v>0</v>
      </c>
      <c r="J369" s="1">
        <v>98</v>
      </c>
      <c r="K369" s="1">
        <v>7.44</v>
      </c>
      <c r="L369" s="1">
        <v>97</v>
      </c>
      <c r="M369" s="1">
        <v>1.2</v>
      </c>
      <c r="N369" s="7">
        <v>894.92798800000003</v>
      </c>
      <c r="O369" s="1">
        <v>16311</v>
      </c>
      <c r="P369" s="1">
        <v>6.7</v>
      </c>
      <c r="Q369" s="1">
        <v>6.6</v>
      </c>
      <c r="R369" s="1">
        <v>0.52700000000000002</v>
      </c>
      <c r="S369" s="1">
        <v>10.3</v>
      </c>
      <c r="T369" s="1">
        <v>1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65.099999999999994</v>
      </c>
      <c r="AA369" s="7">
        <f t="shared" si="20"/>
        <v>64.134203366388007</v>
      </c>
      <c r="AB369" s="7">
        <f t="shared" si="21"/>
        <v>0.93276313749624662</v>
      </c>
      <c r="AC369" s="7">
        <f t="shared" si="22"/>
        <v>0.96579663361198698</v>
      </c>
      <c r="AD369" s="7">
        <f t="shared" si="23"/>
        <v>21.139071045932116</v>
      </c>
    </row>
    <row r="370" spans="1:30" x14ac:dyDescent="0.25">
      <c r="A370" s="1">
        <v>1</v>
      </c>
      <c r="B370" s="1">
        <v>118</v>
      </c>
      <c r="C370" s="1">
        <v>0</v>
      </c>
      <c r="D370" s="1">
        <v>10.119999999999999</v>
      </c>
      <c r="E370" s="7">
        <v>0</v>
      </c>
      <c r="F370" s="7">
        <v>99</v>
      </c>
      <c r="G370" s="1">
        <v>0</v>
      </c>
      <c r="H370" s="1">
        <v>57.2</v>
      </c>
      <c r="I370" s="1">
        <v>0</v>
      </c>
      <c r="J370" s="1">
        <v>99</v>
      </c>
      <c r="K370" s="1">
        <v>8.15</v>
      </c>
      <c r="L370" s="1">
        <v>99</v>
      </c>
      <c r="M370" s="1">
        <v>0.1</v>
      </c>
      <c r="N370" s="7">
        <v>2327.5832399999999</v>
      </c>
      <c r="O370" s="1">
        <v>1626932</v>
      </c>
      <c r="P370" s="1">
        <v>1.2</v>
      </c>
      <c r="Q370" s="1">
        <v>1.3</v>
      </c>
      <c r="R370" s="1">
        <v>0.83499999999999996</v>
      </c>
      <c r="S370" s="1">
        <v>15</v>
      </c>
      <c r="T370" s="1">
        <v>0</v>
      </c>
      <c r="U370" s="1">
        <v>0</v>
      </c>
      <c r="V370" s="1">
        <v>0</v>
      </c>
      <c r="W370" s="1">
        <v>0</v>
      </c>
      <c r="X370" s="1">
        <v>1</v>
      </c>
      <c r="Y370" s="1">
        <v>1</v>
      </c>
      <c r="Z370" s="1">
        <v>75.8</v>
      </c>
      <c r="AA370" s="7">
        <f t="shared" si="20"/>
        <v>77.876419275104809</v>
      </c>
      <c r="AB370" s="7">
        <f t="shared" si="21"/>
        <v>4.31151700602679</v>
      </c>
      <c r="AC370" s="7">
        <f t="shared" si="22"/>
        <v>2.0764192751048114</v>
      </c>
      <c r="AD370" s="7">
        <f t="shared" si="23"/>
        <v>37.237765656710529</v>
      </c>
    </row>
    <row r="371" spans="1:30" x14ac:dyDescent="0.25">
      <c r="A371" s="1">
        <v>1</v>
      </c>
      <c r="B371" s="1">
        <v>165</v>
      </c>
      <c r="C371" s="1">
        <v>2</v>
      </c>
      <c r="D371" s="1">
        <v>0.09</v>
      </c>
      <c r="E371" s="7">
        <v>36.199486999999998</v>
      </c>
      <c r="F371" s="7">
        <v>72</v>
      </c>
      <c r="G371" s="1">
        <v>10</v>
      </c>
      <c r="H371" s="1">
        <v>15.1</v>
      </c>
      <c r="I371" s="1">
        <v>3</v>
      </c>
      <c r="J371" s="1">
        <v>78</v>
      </c>
      <c r="K371" s="1">
        <v>1.2</v>
      </c>
      <c r="L371" s="1">
        <v>72</v>
      </c>
      <c r="M371" s="1">
        <v>0.1</v>
      </c>
      <c r="N371" s="7">
        <v>757.31144359999996</v>
      </c>
      <c r="O371" s="1">
        <v>19221</v>
      </c>
      <c r="P371" s="1">
        <v>11.6</v>
      </c>
      <c r="Q371" s="1">
        <v>11.6</v>
      </c>
      <c r="R371" s="1">
        <v>0.59899999999999998</v>
      </c>
      <c r="S371" s="1">
        <v>12.1</v>
      </c>
      <c r="T371" s="1">
        <v>0</v>
      </c>
      <c r="U371" s="1">
        <v>1</v>
      </c>
      <c r="V371" s="1">
        <v>0</v>
      </c>
      <c r="W371" s="1">
        <v>0</v>
      </c>
      <c r="X371" s="1">
        <v>0</v>
      </c>
      <c r="Y371" s="1">
        <v>0</v>
      </c>
      <c r="Z371" s="1">
        <v>66.599999999999994</v>
      </c>
      <c r="AA371" s="7">
        <f t="shared" si="20"/>
        <v>68.524730011015706</v>
      </c>
      <c r="AB371" s="7">
        <f t="shared" si="21"/>
        <v>3.70458561530454</v>
      </c>
      <c r="AC371" s="7">
        <f t="shared" si="22"/>
        <v>1.9247300110157113</v>
      </c>
      <c r="AD371" s="7">
        <f t="shared" si="23"/>
        <v>9.5958973932374949</v>
      </c>
    </row>
    <row r="372" spans="1:30" x14ac:dyDescent="0.25">
      <c r="A372" s="1">
        <v>1</v>
      </c>
      <c r="B372" s="1">
        <v>284</v>
      </c>
      <c r="C372" s="1">
        <v>25</v>
      </c>
      <c r="D372" s="1">
        <v>1.19</v>
      </c>
      <c r="E372" s="7">
        <v>75.914294960000007</v>
      </c>
      <c r="F372" s="7">
        <v>74</v>
      </c>
      <c r="G372" s="1">
        <v>176</v>
      </c>
      <c r="H372" s="1">
        <v>21</v>
      </c>
      <c r="I372" s="1">
        <v>39</v>
      </c>
      <c r="J372" s="1">
        <v>76</v>
      </c>
      <c r="K372" s="1">
        <v>4.75</v>
      </c>
      <c r="L372" s="1">
        <v>74</v>
      </c>
      <c r="M372" s="1">
        <v>2</v>
      </c>
      <c r="N372" s="7">
        <v>625.83920000000001</v>
      </c>
      <c r="O372" s="1">
        <v>8216896</v>
      </c>
      <c r="P372" s="1">
        <v>8.5</v>
      </c>
      <c r="Q372" s="1">
        <v>8.4</v>
      </c>
      <c r="R372" s="1">
        <v>0.434</v>
      </c>
      <c r="S372" s="1">
        <v>8.6999999999999993</v>
      </c>
      <c r="T372" s="1">
        <v>1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56.8</v>
      </c>
      <c r="AA372" s="7">
        <f t="shared" si="20"/>
        <v>59.402863067787138</v>
      </c>
      <c r="AB372" s="7">
        <f t="shared" si="21"/>
        <v>6.7748961496502842</v>
      </c>
      <c r="AC372" s="7">
        <f t="shared" si="22"/>
        <v>2.6028630677871405</v>
      </c>
      <c r="AD372" s="7">
        <f t="shared" si="23"/>
        <v>166.35129859084228</v>
      </c>
    </row>
    <row r="373" spans="1:30" x14ac:dyDescent="0.25">
      <c r="A373" s="1">
        <v>1</v>
      </c>
      <c r="B373" s="1">
        <v>329</v>
      </c>
      <c r="C373" s="1">
        <v>12</v>
      </c>
      <c r="D373" s="1">
        <v>4.24</v>
      </c>
      <c r="E373" s="7">
        <v>17.85870796</v>
      </c>
      <c r="F373" s="7">
        <v>92</v>
      </c>
      <c r="G373" s="1">
        <v>4</v>
      </c>
      <c r="H373" s="1">
        <v>21.5</v>
      </c>
      <c r="I373" s="1">
        <v>17</v>
      </c>
      <c r="J373" s="1">
        <v>47</v>
      </c>
      <c r="K373" s="1">
        <v>8.77</v>
      </c>
      <c r="L373" s="1">
        <v>31</v>
      </c>
      <c r="M373" s="1">
        <v>3.2</v>
      </c>
      <c r="N373" s="7">
        <v>149.44525490000001</v>
      </c>
      <c r="O373" s="1">
        <v>3176414</v>
      </c>
      <c r="P373" s="1">
        <v>8.5</v>
      </c>
      <c r="Q373" s="1">
        <v>8.5</v>
      </c>
      <c r="R373" s="1">
        <v>0.33500000000000002</v>
      </c>
      <c r="S373" s="1">
        <v>10.199999999999999</v>
      </c>
      <c r="T373" s="1">
        <v>1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54</v>
      </c>
      <c r="AA373" s="7">
        <f t="shared" si="20"/>
        <v>56.384416117808343</v>
      </c>
      <c r="AB373" s="7">
        <f t="shared" si="21"/>
        <v>5.6854402228642078</v>
      </c>
      <c r="AC373" s="7">
        <f t="shared" si="22"/>
        <v>2.3844161178083425</v>
      </c>
      <c r="AD373" s="7">
        <f t="shared" si="23"/>
        <v>246.41855607587212</v>
      </c>
    </row>
    <row r="374" spans="1:30" x14ac:dyDescent="0.25">
      <c r="A374" s="1">
        <v>1</v>
      </c>
      <c r="B374" s="1">
        <v>123</v>
      </c>
      <c r="C374" s="1">
        <v>1</v>
      </c>
      <c r="D374" s="1">
        <v>9.09</v>
      </c>
      <c r="E374" s="7">
        <v>8.6172084309999999</v>
      </c>
      <c r="F374" s="7">
        <v>92</v>
      </c>
      <c r="G374" s="1">
        <v>37</v>
      </c>
      <c r="H374" s="1">
        <v>59.4</v>
      </c>
      <c r="I374" s="1">
        <v>1</v>
      </c>
      <c r="J374" s="1">
        <v>93</v>
      </c>
      <c r="K374" s="1">
        <v>1.37</v>
      </c>
      <c r="L374" s="1">
        <v>93</v>
      </c>
      <c r="M374" s="1">
        <v>0.1</v>
      </c>
      <c r="N374" s="7">
        <v>62.173220999999998</v>
      </c>
      <c r="O374" s="1">
        <v>713576</v>
      </c>
      <c r="P374" s="1">
        <v>2.1</v>
      </c>
      <c r="Q374" s="1">
        <v>2.1</v>
      </c>
      <c r="R374" s="1">
        <v>0.77100000000000002</v>
      </c>
      <c r="S374" s="1">
        <v>14.3</v>
      </c>
      <c r="T374" s="1">
        <v>0</v>
      </c>
      <c r="U374" s="1">
        <v>0</v>
      </c>
      <c r="V374" s="1">
        <v>0</v>
      </c>
      <c r="W374" s="1">
        <v>0</v>
      </c>
      <c r="X374" s="1">
        <v>1</v>
      </c>
      <c r="Y374" s="1">
        <v>0</v>
      </c>
      <c r="Z374" s="1">
        <v>75.400000000000006</v>
      </c>
      <c r="AA374" s="7">
        <f t="shared" si="20"/>
        <v>73.714085902235865</v>
      </c>
      <c r="AB374" s="7">
        <f t="shared" si="21"/>
        <v>2.8423063450398751</v>
      </c>
      <c r="AC374" s="7">
        <f t="shared" si="22"/>
        <v>1.6859140977641403</v>
      </c>
      <c r="AD374" s="7">
        <f t="shared" si="23"/>
        <v>32.515945297429191</v>
      </c>
    </row>
    <row r="375" spans="1:30" x14ac:dyDescent="0.25">
      <c r="A375" s="1">
        <v>1</v>
      </c>
      <c r="B375" s="1">
        <v>197</v>
      </c>
      <c r="C375" s="1">
        <v>2</v>
      </c>
      <c r="D375" s="1">
        <v>2.37</v>
      </c>
      <c r="E375" s="7">
        <v>549.2783081</v>
      </c>
      <c r="F375" s="7">
        <v>89</v>
      </c>
      <c r="G375" s="1">
        <v>0</v>
      </c>
      <c r="H375" s="1">
        <v>53.4</v>
      </c>
      <c r="I375" s="1">
        <v>2</v>
      </c>
      <c r="J375" s="1">
        <v>9</v>
      </c>
      <c r="K375" s="1">
        <v>6.81</v>
      </c>
      <c r="L375" s="1">
        <v>89</v>
      </c>
      <c r="M375" s="1">
        <v>0.3</v>
      </c>
      <c r="N375" s="7">
        <v>3736.5871299999999</v>
      </c>
      <c r="O375" s="1">
        <v>619256</v>
      </c>
      <c r="P375" s="1">
        <v>1.7</v>
      </c>
      <c r="Q375" s="1">
        <v>1.6</v>
      </c>
      <c r="R375" s="1">
        <v>0.66600000000000004</v>
      </c>
      <c r="S375" s="1">
        <v>13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72</v>
      </c>
      <c r="AA375" s="7">
        <f t="shared" si="20"/>
        <v>70.906245025553844</v>
      </c>
      <c r="AB375" s="7">
        <f t="shared" si="21"/>
        <v>1.1962999441257121</v>
      </c>
      <c r="AC375" s="7">
        <f t="shared" si="22"/>
        <v>1.0937549744461563</v>
      </c>
      <c r="AD375" s="7">
        <f t="shared" si="23"/>
        <v>5.3004722435368912</v>
      </c>
    </row>
    <row r="376" spans="1:30" x14ac:dyDescent="0.25">
      <c r="A376" s="1">
        <v>1</v>
      </c>
      <c r="B376" s="1">
        <v>123</v>
      </c>
      <c r="C376" s="1">
        <v>8</v>
      </c>
      <c r="D376" s="1">
        <v>0.97</v>
      </c>
      <c r="E376" s="7">
        <v>122.6523334</v>
      </c>
      <c r="F376" s="7">
        <v>83</v>
      </c>
      <c r="G376" s="1">
        <v>517</v>
      </c>
      <c r="H376" s="1">
        <v>48.5</v>
      </c>
      <c r="I376" s="1">
        <v>10</v>
      </c>
      <c r="J376" s="1">
        <v>83</v>
      </c>
      <c r="K376" s="1">
        <v>3.78</v>
      </c>
      <c r="L376" s="1">
        <v>8</v>
      </c>
      <c r="M376" s="1">
        <v>0.1</v>
      </c>
      <c r="N376" s="7">
        <v>1762.2461699999999</v>
      </c>
      <c r="O376" s="1">
        <v>18914977</v>
      </c>
      <c r="P376" s="1">
        <v>6.4</v>
      </c>
      <c r="Q376" s="1">
        <v>6.3</v>
      </c>
      <c r="R376" s="1">
        <v>0.63600000000000001</v>
      </c>
      <c r="S376" s="1">
        <v>11.4</v>
      </c>
      <c r="T376" s="1">
        <v>0</v>
      </c>
      <c r="U376" s="1">
        <v>1</v>
      </c>
      <c r="V376" s="1">
        <v>0</v>
      </c>
      <c r="W376" s="1">
        <v>0</v>
      </c>
      <c r="X376" s="1">
        <v>0</v>
      </c>
      <c r="Y376" s="1">
        <v>0</v>
      </c>
      <c r="Z376" s="1">
        <v>73.7</v>
      </c>
      <c r="AA376" s="7">
        <f t="shared" si="20"/>
        <v>68.229801543249039</v>
      </c>
      <c r="AB376" s="7">
        <f t="shared" si="21"/>
        <v>29.923071156240628</v>
      </c>
      <c r="AC376" s="7">
        <f t="shared" si="22"/>
        <v>5.4701984567509641</v>
      </c>
      <c r="AD376" s="7">
        <f t="shared" si="23"/>
        <v>16.018208770483032</v>
      </c>
    </row>
    <row r="377" spans="1:30" x14ac:dyDescent="0.25">
      <c r="A377" s="1">
        <v>1</v>
      </c>
      <c r="B377" s="1">
        <v>189</v>
      </c>
      <c r="C377" s="1">
        <v>11</v>
      </c>
      <c r="D377" s="1">
        <v>1.93</v>
      </c>
      <c r="E377" s="7">
        <v>582.14695830000005</v>
      </c>
      <c r="F377" s="7">
        <v>85</v>
      </c>
      <c r="G377" s="1">
        <v>0</v>
      </c>
      <c r="H377" s="1">
        <v>49.3</v>
      </c>
      <c r="I377" s="1">
        <v>13</v>
      </c>
      <c r="J377" s="1">
        <v>84</v>
      </c>
      <c r="K377" s="1">
        <v>6.3</v>
      </c>
      <c r="L377" s="1">
        <v>85</v>
      </c>
      <c r="M377" s="1">
        <v>0.4</v>
      </c>
      <c r="N377" s="7">
        <v>3452.8289340000001</v>
      </c>
      <c r="O377" s="1">
        <v>15596214</v>
      </c>
      <c r="P377" s="1">
        <v>1.2</v>
      </c>
      <c r="Q377" s="1">
        <v>1.2</v>
      </c>
      <c r="R377" s="1">
        <v>0.61099999999999999</v>
      </c>
      <c r="S377" s="1">
        <v>10.7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71.400000000000006</v>
      </c>
      <c r="AA377" s="7">
        <f t="shared" si="20"/>
        <v>71.612961531800735</v>
      </c>
      <c r="AB377" s="7">
        <f t="shared" si="21"/>
        <v>4.5352614026913179E-2</v>
      </c>
      <c r="AC377" s="7">
        <f t="shared" si="22"/>
        <v>0.21296153180072963</v>
      </c>
      <c r="AD377" s="7">
        <f t="shared" si="23"/>
        <v>2.8977417046147513</v>
      </c>
    </row>
    <row r="378" spans="1:30" x14ac:dyDescent="0.25">
      <c r="A378" s="1">
        <v>1</v>
      </c>
      <c r="B378" s="1">
        <v>162</v>
      </c>
      <c r="C378" s="1">
        <v>0</v>
      </c>
      <c r="D378" s="1">
        <v>11.46</v>
      </c>
      <c r="E378" s="7">
        <v>1281.1559440000001</v>
      </c>
      <c r="F378" s="7">
        <v>92</v>
      </c>
      <c r="G378" s="1">
        <v>1</v>
      </c>
      <c r="H378" s="1">
        <v>61.1</v>
      </c>
      <c r="I378" s="1">
        <v>1</v>
      </c>
      <c r="J378" s="1">
        <v>99</v>
      </c>
      <c r="K378" s="1">
        <v>7.55</v>
      </c>
      <c r="L378" s="1">
        <v>99</v>
      </c>
      <c r="M378" s="1">
        <v>0.1</v>
      </c>
      <c r="N378" s="7">
        <v>12967.165429999999</v>
      </c>
      <c r="O378" s="1">
        <v>12265</v>
      </c>
      <c r="P378" s="1">
        <v>1.8</v>
      </c>
      <c r="Q378" s="1">
        <v>1.8</v>
      </c>
      <c r="R378" s="1">
        <v>0.81599999999999995</v>
      </c>
      <c r="S378" s="1">
        <v>15.3</v>
      </c>
      <c r="T378" s="1">
        <v>0</v>
      </c>
      <c r="U378" s="1">
        <v>0</v>
      </c>
      <c r="V378" s="1">
        <v>0</v>
      </c>
      <c r="W378" s="1">
        <v>0</v>
      </c>
      <c r="X378" s="1">
        <v>1</v>
      </c>
      <c r="Y378" s="1">
        <v>1</v>
      </c>
      <c r="Z378" s="1">
        <v>74.2</v>
      </c>
      <c r="AA378" s="7">
        <f t="shared" si="20"/>
        <v>77.810578061403632</v>
      </c>
      <c r="AB378" s="7">
        <f t="shared" si="21"/>
        <v>13.036273937489188</v>
      </c>
      <c r="AC378" s="7">
        <f t="shared" si="22"/>
        <v>3.6105780614036291</v>
      </c>
      <c r="AD378" s="7">
        <f t="shared" si="23"/>
        <v>20.270484219584834</v>
      </c>
    </row>
    <row r="379" spans="1:30" x14ac:dyDescent="0.25">
      <c r="A379" s="1">
        <v>1</v>
      </c>
      <c r="B379" s="1">
        <v>66</v>
      </c>
      <c r="C379" s="1">
        <v>2</v>
      </c>
      <c r="D379" s="1">
        <v>9.99</v>
      </c>
      <c r="E379" s="7">
        <v>5047.2540580000004</v>
      </c>
      <c r="F379" s="7">
        <v>96</v>
      </c>
      <c r="G379" s="1">
        <v>41</v>
      </c>
      <c r="H379" s="1">
        <v>62.9</v>
      </c>
      <c r="I379" s="1">
        <v>2</v>
      </c>
      <c r="J379" s="1">
        <v>96</v>
      </c>
      <c r="K379" s="1">
        <v>9.52</v>
      </c>
      <c r="L379" s="1">
        <v>96</v>
      </c>
      <c r="M379" s="1">
        <v>0.1</v>
      </c>
      <c r="N379" s="7">
        <v>32333.466100000001</v>
      </c>
      <c r="O379" s="1">
        <v>46362946</v>
      </c>
      <c r="P379" s="1">
        <v>0.6</v>
      </c>
      <c r="Q379" s="1">
        <v>0.5</v>
      </c>
      <c r="R379" s="1">
        <v>0.85799999999999998</v>
      </c>
      <c r="S379" s="1">
        <v>16.3</v>
      </c>
      <c r="T379" s="1">
        <v>0</v>
      </c>
      <c r="U379" s="1">
        <v>0</v>
      </c>
      <c r="V379" s="1">
        <v>0</v>
      </c>
      <c r="W379" s="1">
        <v>0</v>
      </c>
      <c r="X379" s="1">
        <v>1</v>
      </c>
      <c r="Y379" s="1">
        <v>1</v>
      </c>
      <c r="Z379" s="1">
        <v>81.599999999999994</v>
      </c>
      <c r="AA379" s="7">
        <f t="shared" si="20"/>
        <v>81.452259487692118</v>
      </c>
      <c r="AB379" s="7">
        <f t="shared" si="21"/>
        <v>2.1827258976993887E-2</v>
      </c>
      <c r="AC379" s="7">
        <f t="shared" si="22"/>
        <v>0.14774051230787677</v>
      </c>
      <c r="AD379" s="7">
        <f t="shared" si="23"/>
        <v>141.6641608662913</v>
      </c>
    </row>
    <row r="380" spans="1:30" x14ac:dyDescent="0.25">
      <c r="A380" s="1">
        <v>1</v>
      </c>
      <c r="B380" s="1">
        <v>56</v>
      </c>
      <c r="C380" s="1">
        <v>0</v>
      </c>
      <c r="D380" s="1">
        <v>10.55</v>
      </c>
      <c r="E380" s="7">
        <v>2159.7562050000001</v>
      </c>
      <c r="F380" s="7">
        <v>96</v>
      </c>
      <c r="G380" s="1">
        <v>1</v>
      </c>
      <c r="H380" s="1">
        <v>58.7</v>
      </c>
      <c r="I380" s="1">
        <v>0</v>
      </c>
      <c r="J380" s="1">
        <v>99</v>
      </c>
      <c r="K380" s="1">
        <v>7.44</v>
      </c>
      <c r="L380" s="1">
        <v>99</v>
      </c>
      <c r="M380" s="1">
        <v>0.1</v>
      </c>
      <c r="N380" s="7">
        <v>28951.155559999999</v>
      </c>
      <c r="O380" s="1">
        <v>113562</v>
      </c>
      <c r="P380" s="1">
        <v>0.9</v>
      </c>
      <c r="Q380" s="1">
        <v>1</v>
      </c>
      <c r="R380" s="1">
        <v>0.85</v>
      </c>
      <c r="S380" s="1">
        <v>13.8</v>
      </c>
      <c r="T380" s="1">
        <v>0</v>
      </c>
      <c r="U380" s="1">
        <v>1</v>
      </c>
      <c r="V380" s="1">
        <v>0</v>
      </c>
      <c r="W380" s="1">
        <v>0</v>
      </c>
      <c r="X380" s="1">
        <v>0</v>
      </c>
      <c r="Y380" s="1">
        <v>1</v>
      </c>
      <c r="Z380" s="1">
        <v>80</v>
      </c>
      <c r="AA380" s="7">
        <f t="shared" si="20"/>
        <v>79.66686548188143</v>
      </c>
      <c r="AB380" s="7">
        <f t="shared" si="21"/>
        <v>0.11097860716209161</v>
      </c>
      <c r="AC380" s="7">
        <f t="shared" si="22"/>
        <v>0.33313451811856964</v>
      </c>
      <c r="AD380" s="7">
        <f t="shared" si="23"/>
        <v>106.13687942916567</v>
      </c>
    </row>
    <row r="381" spans="1:30" x14ac:dyDescent="0.25">
      <c r="A381" s="1">
        <v>1</v>
      </c>
      <c r="B381" s="1">
        <v>12</v>
      </c>
      <c r="C381" s="1">
        <v>0</v>
      </c>
      <c r="D381" s="1">
        <v>11.69</v>
      </c>
      <c r="E381" s="7">
        <v>508.74969119999997</v>
      </c>
      <c r="F381" s="7">
        <v>92</v>
      </c>
      <c r="G381" s="1">
        <v>14</v>
      </c>
      <c r="H381" s="1">
        <v>52.2</v>
      </c>
      <c r="I381" s="1">
        <v>0</v>
      </c>
      <c r="J381" s="1">
        <v>97</v>
      </c>
      <c r="K381" s="1">
        <v>8.6999999999999993</v>
      </c>
      <c r="L381" s="1">
        <v>97</v>
      </c>
      <c r="M381" s="1">
        <v>0.1</v>
      </c>
      <c r="N381" s="7">
        <v>3743.55917</v>
      </c>
      <c r="O381" s="1">
        <v>5339616</v>
      </c>
      <c r="P381" s="1">
        <v>1.3</v>
      </c>
      <c r="Q381" s="1">
        <v>1</v>
      </c>
      <c r="R381" s="1">
        <v>0.86</v>
      </c>
      <c r="S381" s="1">
        <v>16.5</v>
      </c>
      <c r="T381" s="1">
        <v>0</v>
      </c>
      <c r="U381" s="1">
        <v>0</v>
      </c>
      <c r="V381" s="1">
        <v>0</v>
      </c>
      <c r="W381" s="1">
        <v>0</v>
      </c>
      <c r="X381" s="1">
        <v>1</v>
      </c>
      <c r="Y381" s="1">
        <v>1</v>
      </c>
      <c r="Z381" s="1">
        <v>76.900000000000006</v>
      </c>
      <c r="AA381" s="7">
        <f t="shared" si="20"/>
        <v>80.41971674077864</v>
      </c>
      <c r="AB381" s="7">
        <f t="shared" si="21"/>
        <v>12.388405935317369</v>
      </c>
      <c r="AC381" s="7">
        <f t="shared" si="22"/>
        <v>3.5197167407786338</v>
      </c>
      <c r="AD381" s="7">
        <f t="shared" si="23"/>
        <v>51.872771644734605</v>
      </c>
    </row>
    <row r="382" spans="1:30" x14ac:dyDescent="0.25">
      <c r="A382" s="1">
        <v>1</v>
      </c>
      <c r="B382" s="1">
        <v>9</v>
      </c>
      <c r="C382" s="1">
        <v>3</v>
      </c>
      <c r="D382" s="1">
        <v>11.92</v>
      </c>
      <c r="E382" s="7">
        <v>582.61570280000001</v>
      </c>
      <c r="F382" s="7">
        <v>9</v>
      </c>
      <c r="G382" s="1">
        <v>779</v>
      </c>
      <c r="H382" s="1">
        <v>56.6</v>
      </c>
      <c r="I382" s="1">
        <v>4</v>
      </c>
      <c r="J382" s="1">
        <v>96</v>
      </c>
      <c r="K382" s="1">
        <v>1.62</v>
      </c>
      <c r="L382" s="1">
        <v>97</v>
      </c>
      <c r="M382" s="1">
        <v>0.1</v>
      </c>
      <c r="N382" s="7">
        <v>3359.9521500000001</v>
      </c>
      <c r="O382" s="1">
        <v>82534176</v>
      </c>
      <c r="P382" s="1">
        <v>1.1000000000000001</v>
      </c>
      <c r="Q382" s="1">
        <v>1.1000000000000001</v>
      </c>
      <c r="R382" s="1">
        <v>0.872</v>
      </c>
      <c r="S382" s="1">
        <v>16.3</v>
      </c>
      <c r="T382" s="1">
        <v>0</v>
      </c>
      <c r="U382" s="1">
        <v>0</v>
      </c>
      <c r="V382" s="1">
        <v>0</v>
      </c>
      <c r="W382" s="1">
        <v>0</v>
      </c>
      <c r="X382" s="1">
        <v>1</v>
      </c>
      <c r="Y382" s="1">
        <v>1</v>
      </c>
      <c r="Z382" s="1">
        <v>78.5</v>
      </c>
      <c r="AA382" s="7">
        <f t="shared" si="20"/>
        <v>80.945868115697152</v>
      </c>
      <c r="AB382" s="7">
        <f t="shared" si="21"/>
        <v>5.9822708393839381</v>
      </c>
      <c r="AC382" s="7">
        <f t="shared" si="22"/>
        <v>2.4458681156971522</v>
      </c>
      <c r="AD382" s="7">
        <f t="shared" si="23"/>
        <v>77.480053081860277</v>
      </c>
    </row>
    <row r="383" spans="1:30" x14ac:dyDescent="0.25">
      <c r="A383" s="1">
        <v>1</v>
      </c>
      <c r="B383" s="1">
        <v>65</v>
      </c>
      <c r="C383" s="1">
        <v>0</v>
      </c>
      <c r="D383" s="1">
        <v>13.03</v>
      </c>
      <c r="E383" s="7">
        <v>1586.724172</v>
      </c>
      <c r="F383" s="7">
        <v>88</v>
      </c>
      <c r="G383" s="1">
        <v>0</v>
      </c>
      <c r="H383" s="1">
        <v>54.8</v>
      </c>
      <c r="I383" s="1">
        <v>0</v>
      </c>
      <c r="J383" s="1">
        <v>98</v>
      </c>
      <c r="K383" s="1">
        <v>6.42</v>
      </c>
      <c r="L383" s="1">
        <v>98</v>
      </c>
      <c r="M383" s="1">
        <v>0.1</v>
      </c>
      <c r="N383" s="7">
        <v>23932.491279999998</v>
      </c>
      <c r="O383" s="1">
        <v>1141</v>
      </c>
      <c r="P383" s="1">
        <v>0.9</v>
      </c>
      <c r="Q383" s="1">
        <v>1</v>
      </c>
      <c r="R383" s="1">
        <v>0.82299999999999995</v>
      </c>
      <c r="S383" s="1">
        <v>13.4</v>
      </c>
      <c r="T383" s="1">
        <v>0</v>
      </c>
      <c r="U383" s="1">
        <v>1</v>
      </c>
      <c r="V383" s="1">
        <v>0</v>
      </c>
      <c r="W383" s="1">
        <v>0</v>
      </c>
      <c r="X383" s="1">
        <v>0</v>
      </c>
      <c r="Y383" s="1">
        <v>1</v>
      </c>
      <c r="Z383" s="1">
        <v>78.599999999999994</v>
      </c>
      <c r="AA383" s="7">
        <f t="shared" si="20"/>
        <v>78.6567936710194</v>
      </c>
      <c r="AB383" s="7">
        <f t="shared" si="21"/>
        <v>3.2255210678605322E-3</v>
      </c>
      <c r="AC383" s="7">
        <f t="shared" si="22"/>
        <v>5.6793671019406133E-2</v>
      </c>
      <c r="AD383" s="7">
        <f t="shared" si="23"/>
        <v>79.250508171680536</v>
      </c>
    </row>
    <row r="384" spans="1:30" x14ac:dyDescent="0.25">
      <c r="A384" s="1">
        <v>1</v>
      </c>
      <c r="B384" s="1">
        <v>282</v>
      </c>
      <c r="C384" s="1">
        <v>8</v>
      </c>
      <c r="D384" s="1">
        <v>6.58</v>
      </c>
      <c r="E384" s="7">
        <v>23.434007619999999</v>
      </c>
      <c r="F384" s="7">
        <v>99</v>
      </c>
      <c r="G384" s="1">
        <v>24</v>
      </c>
      <c r="H384" s="1">
        <v>45.3</v>
      </c>
      <c r="I384" s="1">
        <v>9</v>
      </c>
      <c r="J384" s="1">
        <v>99</v>
      </c>
      <c r="K384" s="1">
        <v>3.7</v>
      </c>
      <c r="L384" s="1">
        <v>99</v>
      </c>
      <c r="M384" s="1">
        <v>0.1</v>
      </c>
      <c r="N384" s="7">
        <v>268.12365699999998</v>
      </c>
      <c r="O384" s="1">
        <v>149918</v>
      </c>
      <c r="P384" s="1">
        <v>2.5</v>
      </c>
      <c r="Q384" s="1">
        <v>2.6</v>
      </c>
      <c r="R384" s="1">
        <v>0.71399999999999997</v>
      </c>
      <c r="S384" s="1">
        <v>13.1</v>
      </c>
      <c r="T384" s="1">
        <v>0</v>
      </c>
      <c r="U384" s="1">
        <v>1</v>
      </c>
      <c r="V384" s="1">
        <v>0</v>
      </c>
      <c r="W384" s="1">
        <v>0</v>
      </c>
      <c r="X384" s="1">
        <v>0</v>
      </c>
      <c r="Y384" s="1">
        <v>0</v>
      </c>
      <c r="Z384" s="1">
        <v>64.400000000000006</v>
      </c>
      <c r="AA384" s="7">
        <f t="shared" si="20"/>
        <v>70.73645046069278</v>
      </c>
      <c r="AB384" s="7">
        <f t="shared" si="21"/>
        <v>40.150604440813666</v>
      </c>
      <c r="AC384" s="7">
        <f t="shared" si="22"/>
        <v>6.3364504606927738</v>
      </c>
      <c r="AD384" s="7">
        <f t="shared" si="23"/>
        <v>28.065885417189484</v>
      </c>
    </row>
    <row r="385" spans="1:30" x14ac:dyDescent="0.25">
      <c r="A385" s="1">
        <v>1</v>
      </c>
      <c r="B385" s="1">
        <v>295</v>
      </c>
      <c r="C385" s="1">
        <v>20</v>
      </c>
      <c r="D385" s="1">
        <v>6.78</v>
      </c>
      <c r="E385" s="7">
        <v>7.4097716030000003</v>
      </c>
      <c r="F385" s="7">
        <v>97</v>
      </c>
      <c r="G385" s="1">
        <v>26</v>
      </c>
      <c r="H385" s="1">
        <v>16.5</v>
      </c>
      <c r="I385" s="1">
        <v>30</v>
      </c>
      <c r="J385" s="1">
        <v>98</v>
      </c>
      <c r="K385" s="1">
        <v>8.49</v>
      </c>
      <c r="L385" s="1">
        <v>97</v>
      </c>
      <c r="M385" s="1">
        <v>5</v>
      </c>
      <c r="N385" s="7">
        <v>44.853338999999998</v>
      </c>
      <c r="O385" s="1">
        <v>944742</v>
      </c>
      <c r="P385" s="1">
        <v>6.8</v>
      </c>
      <c r="Q385" s="1">
        <v>6.7</v>
      </c>
      <c r="R385" s="1">
        <v>0.42399999999999999</v>
      </c>
      <c r="S385" s="1">
        <v>10.1</v>
      </c>
      <c r="T385" s="1">
        <v>1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59.6</v>
      </c>
      <c r="AA385" s="7">
        <f t="shared" si="20"/>
        <v>60.290519472025409</v>
      </c>
      <c r="AB385" s="7">
        <f t="shared" si="21"/>
        <v>0.47681714124624724</v>
      </c>
      <c r="AC385" s="7">
        <f t="shared" si="22"/>
        <v>0.69051947202540731</v>
      </c>
      <c r="AD385" s="7">
        <f t="shared" si="23"/>
        <v>101.96404110581224</v>
      </c>
    </row>
    <row r="386" spans="1:30" x14ac:dyDescent="0.25">
      <c r="A386" s="1">
        <v>1</v>
      </c>
      <c r="B386" s="1">
        <v>76</v>
      </c>
      <c r="C386" s="1">
        <v>2</v>
      </c>
      <c r="D386" s="1">
        <v>11.2</v>
      </c>
      <c r="E386" s="7">
        <v>7584.078579</v>
      </c>
      <c r="F386" s="7">
        <v>88</v>
      </c>
      <c r="G386" s="1">
        <v>780</v>
      </c>
      <c r="H386" s="1">
        <v>59.9</v>
      </c>
      <c r="I386" s="1">
        <v>3</v>
      </c>
      <c r="J386" s="1">
        <v>94</v>
      </c>
      <c r="K386" s="1">
        <v>11.25</v>
      </c>
      <c r="L386" s="1">
        <v>95</v>
      </c>
      <c r="M386" s="1">
        <v>0.1</v>
      </c>
      <c r="N386" s="7">
        <v>41785.556909999999</v>
      </c>
      <c r="O386" s="1">
        <v>8177693</v>
      </c>
      <c r="P386" s="1">
        <v>1.1000000000000001</v>
      </c>
      <c r="Q386" s="1">
        <v>1.1000000000000001</v>
      </c>
      <c r="R386" s="1">
        <v>0.90700000000000003</v>
      </c>
      <c r="S386" s="1">
        <v>16.7</v>
      </c>
      <c r="T386" s="1">
        <v>0</v>
      </c>
      <c r="U386" s="1">
        <v>0</v>
      </c>
      <c r="V386" s="1">
        <v>0</v>
      </c>
      <c r="W386" s="1">
        <v>0</v>
      </c>
      <c r="X386" s="1">
        <v>1</v>
      </c>
      <c r="Y386" s="1">
        <v>1</v>
      </c>
      <c r="Z386" s="1">
        <v>81</v>
      </c>
      <c r="AA386" s="7">
        <f t="shared" si="20"/>
        <v>82.240251665981688</v>
      </c>
      <c r="AB386" s="7">
        <f t="shared" si="21"/>
        <v>1.5382241949703532</v>
      </c>
      <c r="AC386" s="7">
        <f t="shared" si="22"/>
        <v>1.2402516659816882</v>
      </c>
      <c r="AD386" s="7">
        <f t="shared" si="23"/>
        <v>127.74143032736927</v>
      </c>
    </row>
    <row r="387" spans="1:30" x14ac:dyDescent="0.25">
      <c r="A387" s="1">
        <v>1</v>
      </c>
      <c r="B387" s="1">
        <v>156</v>
      </c>
      <c r="C387" s="1">
        <v>4</v>
      </c>
      <c r="D387" s="1">
        <v>3.1</v>
      </c>
      <c r="E387" s="7">
        <v>302.10575069999999</v>
      </c>
      <c r="F387" s="7">
        <v>97</v>
      </c>
      <c r="G387" s="1">
        <v>0</v>
      </c>
      <c r="H387" s="1">
        <v>46.8</v>
      </c>
      <c r="I387" s="1">
        <v>5</v>
      </c>
      <c r="J387" s="1">
        <v>97</v>
      </c>
      <c r="K387" s="1">
        <v>8.4499999999999993</v>
      </c>
      <c r="L387" s="1">
        <v>97</v>
      </c>
      <c r="M387" s="1">
        <v>0.4</v>
      </c>
      <c r="N387" s="7">
        <v>1932.8582899999999</v>
      </c>
      <c r="O387" s="1">
        <v>8194778</v>
      </c>
      <c r="P387" s="1">
        <v>2.2999999999999998</v>
      </c>
      <c r="Q387" s="1">
        <v>2.2000000000000002</v>
      </c>
      <c r="R387" s="1">
        <v>0.60599999999999998</v>
      </c>
      <c r="S387" s="1">
        <v>11.5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73.599999999999994</v>
      </c>
      <c r="AA387" s="7">
        <f t="shared" si="20"/>
        <v>73.08537369451092</v>
      </c>
      <c r="AB387" s="7">
        <f t="shared" si="21"/>
        <v>0.26484023430133358</v>
      </c>
      <c r="AC387" s="7">
        <f t="shared" si="22"/>
        <v>0.51462630548907384</v>
      </c>
      <c r="AD387" s="7">
        <f t="shared" si="23"/>
        <v>15.227753680662603</v>
      </c>
    </row>
    <row r="388" spans="1:30" x14ac:dyDescent="0.25">
      <c r="A388" s="1">
        <v>1</v>
      </c>
      <c r="B388" s="1">
        <v>593</v>
      </c>
      <c r="C388" s="1">
        <v>7</v>
      </c>
      <c r="D388" s="1">
        <v>0.83</v>
      </c>
      <c r="E388" s="7">
        <v>0.73594036100000004</v>
      </c>
      <c r="F388" s="7">
        <v>92</v>
      </c>
      <c r="G388" s="1">
        <v>789</v>
      </c>
      <c r="H388" s="1">
        <v>12.6</v>
      </c>
      <c r="I388" s="1">
        <v>10</v>
      </c>
      <c r="J388" s="1">
        <v>82</v>
      </c>
      <c r="K388" s="1">
        <v>4.43</v>
      </c>
      <c r="L388" s="1">
        <v>81</v>
      </c>
      <c r="M388" s="1">
        <v>1.9</v>
      </c>
      <c r="N388" s="7">
        <v>28.1969487</v>
      </c>
      <c r="O388" s="1">
        <v>339281</v>
      </c>
      <c r="P388" s="1">
        <v>1.2</v>
      </c>
      <c r="Q388" s="1">
        <v>1.1000000000000001</v>
      </c>
      <c r="R388" s="1">
        <v>0</v>
      </c>
      <c r="S388" s="1">
        <v>3.9</v>
      </c>
      <c r="T388" s="1">
        <v>1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45.3</v>
      </c>
      <c r="AA388" s="7">
        <f t="shared" si="20"/>
        <v>50.946292721398926</v>
      </c>
      <c r="AB388" s="7">
        <f t="shared" si="21"/>
        <v>31.880621495722522</v>
      </c>
      <c r="AC388" s="7">
        <f t="shared" si="22"/>
        <v>5.6462927213989289</v>
      </c>
      <c r="AD388" s="7">
        <f t="shared" si="23"/>
        <v>595.24896326150099</v>
      </c>
    </row>
    <row r="389" spans="1:30" x14ac:dyDescent="0.25">
      <c r="A389" s="1">
        <v>1</v>
      </c>
      <c r="B389" s="1">
        <v>283</v>
      </c>
      <c r="C389" s="1">
        <v>71</v>
      </c>
      <c r="D389" s="1">
        <v>1.81</v>
      </c>
      <c r="E389" s="7">
        <v>28.880696570000001</v>
      </c>
      <c r="F389" s="7">
        <v>92</v>
      </c>
      <c r="G389" s="1">
        <v>4362</v>
      </c>
      <c r="H389" s="1">
        <v>45.3</v>
      </c>
      <c r="I389" s="1">
        <v>108</v>
      </c>
      <c r="J389" s="1">
        <v>66</v>
      </c>
      <c r="K389" s="1">
        <v>2.96</v>
      </c>
      <c r="L389" s="1">
        <v>66</v>
      </c>
      <c r="M389" s="1">
        <v>0.2</v>
      </c>
      <c r="N389" s="7">
        <v>377.52544540000002</v>
      </c>
      <c r="O389" s="1">
        <v>279455</v>
      </c>
      <c r="P389" s="1">
        <v>3.3</v>
      </c>
      <c r="Q389" s="1">
        <v>3.3</v>
      </c>
      <c r="R389" s="1">
        <v>0.39900000000000002</v>
      </c>
      <c r="S389" s="1">
        <v>5.6</v>
      </c>
      <c r="T389" s="1">
        <v>1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58.9</v>
      </c>
      <c r="AA389" s="7">
        <f t="shared" si="20"/>
        <v>57.777366389832729</v>
      </c>
      <c r="AB389" s="7">
        <f t="shared" si="21"/>
        <v>1.2603062226771979</v>
      </c>
      <c r="AC389" s="7">
        <f t="shared" si="22"/>
        <v>1.12263361016727</v>
      </c>
      <c r="AD389" s="7">
        <f t="shared" si="23"/>
        <v>116.59085547706978</v>
      </c>
    </row>
    <row r="390" spans="1:30" x14ac:dyDescent="0.25">
      <c r="A390" s="1">
        <v>1</v>
      </c>
      <c r="B390" s="1">
        <v>76</v>
      </c>
      <c r="C390" s="1">
        <v>0</v>
      </c>
      <c r="D390" s="1">
        <v>3.83</v>
      </c>
      <c r="E390" s="7">
        <v>0</v>
      </c>
      <c r="F390" s="7">
        <v>92</v>
      </c>
      <c r="G390" s="1">
        <v>2</v>
      </c>
      <c r="H390" s="1">
        <v>62.1</v>
      </c>
      <c r="I390" s="1">
        <v>0</v>
      </c>
      <c r="J390" s="1">
        <v>97</v>
      </c>
      <c r="K390" s="1">
        <v>5.78</v>
      </c>
      <c r="L390" s="1">
        <v>97</v>
      </c>
      <c r="M390" s="1">
        <v>0.1</v>
      </c>
      <c r="N390" s="7">
        <v>4245.3974399999997</v>
      </c>
      <c r="O390" s="1">
        <v>5479531</v>
      </c>
      <c r="P390" s="1">
        <v>0.9</v>
      </c>
      <c r="Q390" s="1">
        <v>0.8</v>
      </c>
      <c r="R390" s="1">
        <v>0.89300000000000002</v>
      </c>
      <c r="S390" s="1">
        <v>17</v>
      </c>
      <c r="T390" s="1">
        <v>0</v>
      </c>
      <c r="U390" s="1">
        <v>0</v>
      </c>
      <c r="V390" s="1">
        <v>0</v>
      </c>
      <c r="W390" s="1">
        <v>0</v>
      </c>
      <c r="X390" s="1">
        <v>1</v>
      </c>
      <c r="Y390" s="1">
        <v>0</v>
      </c>
      <c r="Z390" s="1">
        <v>81.099999999999994</v>
      </c>
      <c r="AA390" s="7">
        <f t="shared" si="20"/>
        <v>77.78593035804613</v>
      </c>
      <c r="AB390" s="7">
        <f t="shared" si="21"/>
        <v>10.983057591720215</v>
      </c>
      <c r="AC390" s="7">
        <f t="shared" si="22"/>
        <v>3.3140696419538642</v>
      </c>
      <c r="AD390" s="7">
        <f t="shared" si="23"/>
        <v>130.01188541718952</v>
      </c>
    </row>
    <row r="391" spans="1:30" x14ac:dyDescent="0.25">
      <c r="A391" s="1">
        <v>1</v>
      </c>
      <c r="B391" s="1">
        <v>141</v>
      </c>
      <c r="C391" s="1">
        <v>1</v>
      </c>
      <c r="D391" s="1">
        <v>7.38</v>
      </c>
      <c r="E391" s="7">
        <v>11.859281080000001</v>
      </c>
      <c r="F391" s="7">
        <v>92</v>
      </c>
      <c r="G391" s="1">
        <v>38</v>
      </c>
      <c r="H391" s="1">
        <v>51.2</v>
      </c>
      <c r="I391" s="1">
        <v>2</v>
      </c>
      <c r="J391" s="1">
        <v>98</v>
      </c>
      <c r="K391" s="1">
        <v>6.53</v>
      </c>
      <c r="L391" s="1">
        <v>95</v>
      </c>
      <c r="M391" s="1">
        <v>0.1</v>
      </c>
      <c r="N391" s="7">
        <v>87.136525199999994</v>
      </c>
      <c r="O391" s="1">
        <v>7516346</v>
      </c>
      <c r="P391" s="1">
        <v>2.8</v>
      </c>
      <c r="Q391" s="1">
        <v>2.9</v>
      </c>
      <c r="R391" s="1">
        <v>0.70199999999999996</v>
      </c>
      <c r="S391" s="1">
        <v>13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72.599999999999994</v>
      </c>
      <c r="AA391" s="7">
        <f t="shared" si="20"/>
        <v>72.845747614117911</v>
      </c>
      <c r="AB391" s="7">
        <f t="shared" si="21"/>
        <v>6.0391889844648702E-2</v>
      </c>
      <c r="AC391" s="7">
        <f t="shared" si="22"/>
        <v>0.24574761411791712</v>
      </c>
      <c r="AD391" s="7">
        <f t="shared" si="23"/>
        <v>8.4232027824590165</v>
      </c>
    </row>
    <row r="392" spans="1:30" x14ac:dyDescent="0.25">
      <c r="A392" s="1">
        <v>1</v>
      </c>
      <c r="B392" s="1">
        <v>74</v>
      </c>
      <c r="C392" s="1">
        <v>0</v>
      </c>
      <c r="D392" s="1">
        <v>4.5999999999999996</v>
      </c>
      <c r="E392" s="7">
        <v>364.9752287</v>
      </c>
      <c r="F392" s="7">
        <v>99</v>
      </c>
      <c r="G392" s="1">
        <v>0</v>
      </c>
      <c r="H392" s="1">
        <v>58</v>
      </c>
      <c r="I392" s="1">
        <v>0</v>
      </c>
      <c r="J392" s="1">
        <v>99</v>
      </c>
      <c r="K392" s="1">
        <v>6</v>
      </c>
      <c r="L392" s="1">
        <v>99</v>
      </c>
      <c r="M392" s="1">
        <v>0.1</v>
      </c>
      <c r="N392" s="7">
        <v>3954.2278299999998</v>
      </c>
      <c r="O392" s="1">
        <v>28873</v>
      </c>
      <c r="P392" s="1">
        <v>1.2</v>
      </c>
      <c r="Q392" s="1">
        <v>1.3</v>
      </c>
      <c r="R392" s="1">
        <v>0.76200000000000001</v>
      </c>
      <c r="S392" s="1">
        <v>14.2</v>
      </c>
      <c r="T392" s="1">
        <v>0</v>
      </c>
      <c r="U392" s="1">
        <v>0</v>
      </c>
      <c r="V392" s="1">
        <v>0</v>
      </c>
      <c r="W392" s="1">
        <v>0</v>
      </c>
      <c r="X392" s="1">
        <v>1</v>
      </c>
      <c r="Y392" s="1">
        <v>0</v>
      </c>
      <c r="Z392" s="1">
        <v>77.8</v>
      </c>
      <c r="AA392" s="7">
        <f t="shared" si="20"/>
        <v>75.545892105973536</v>
      </c>
      <c r="AB392" s="7">
        <f t="shared" si="21"/>
        <v>5.0810023979124077</v>
      </c>
      <c r="AC392" s="7">
        <f t="shared" si="22"/>
        <v>2.2541078940264612</v>
      </c>
      <c r="AD392" s="7">
        <f t="shared" si="23"/>
        <v>65.646867453117721</v>
      </c>
    </row>
    <row r="393" spans="1:30" x14ac:dyDescent="0.25">
      <c r="A393" s="1">
        <v>1</v>
      </c>
      <c r="B393" s="1">
        <v>71</v>
      </c>
      <c r="C393" s="1">
        <v>0</v>
      </c>
      <c r="D393" s="1">
        <v>3.83</v>
      </c>
      <c r="E393" s="7">
        <v>0</v>
      </c>
      <c r="F393" s="7">
        <v>92</v>
      </c>
      <c r="G393" s="1">
        <v>9</v>
      </c>
      <c r="H393" s="1">
        <v>58.8</v>
      </c>
      <c r="I393" s="1">
        <v>0</v>
      </c>
      <c r="J393" s="1">
        <v>93</v>
      </c>
      <c r="K393" s="1">
        <v>5.78</v>
      </c>
      <c r="L393" s="1">
        <v>93</v>
      </c>
      <c r="M393" s="1">
        <v>0.1</v>
      </c>
      <c r="N393" s="7">
        <v>5314.6441599999998</v>
      </c>
      <c r="O393" s="1">
        <v>5683483</v>
      </c>
      <c r="P393" s="1">
        <v>1.1000000000000001</v>
      </c>
      <c r="Q393" s="1">
        <v>0.9</v>
      </c>
      <c r="R393" s="1">
        <v>0.92300000000000004</v>
      </c>
      <c r="S393" s="1">
        <v>19.2</v>
      </c>
      <c r="T393" s="1">
        <v>0</v>
      </c>
      <c r="U393" s="1">
        <v>0</v>
      </c>
      <c r="V393" s="1">
        <v>0</v>
      </c>
      <c r="W393" s="1">
        <v>0</v>
      </c>
      <c r="X393" s="1">
        <v>1</v>
      </c>
      <c r="Y393" s="1">
        <v>1</v>
      </c>
      <c r="Z393" s="1">
        <v>86</v>
      </c>
      <c r="AA393" s="7">
        <f t="shared" si="20"/>
        <v>81.333281903282426</v>
      </c>
      <c r="AB393" s="7">
        <f t="shared" si="21"/>
        <v>21.778257794231294</v>
      </c>
      <c r="AC393" s="7">
        <f t="shared" si="22"/>
        <v>4.6667180967175739</v>
      </c>
      <c r="AD393" s="7">
        <f t="shared" si="23"/>
        <v>265.76418481838726</v>
      </c>
    </row>
    <row r="394" spans="1:30" x14ac:dyDescent="0.25">
      <c r="A394" s="1">
        <v>1</v>
      </c>
      <c r="B394" s="1">
        <v>22</v>
      </c>
      <c r="C394" s="1">
        <v>0</v>
      </c>
      <c r="D394" s="1">
        <v>1.85</v>
      </c>
      <c r="E394" s="7">
        <v>206.071686</v>
      </c>
      <c r="F394" s="7">
        <v>99</v>
      </c>
      <c r="G394" s="1">
        <v>304</v>
      </c>
      <c r="H394" s="1">
        <v>52.2</v>
      </c>
      <c r="I394" s="1">
        <v>0</v>
      </c>
      <c r="J394" s="1">
        <v>94</v>
      </c>
      <c r="K394" s="1">
        <v>3.48</v>
      </c>
      <c r="L394" s="1">
        <v>93</v>
      </c>
      <c r="M394" s="1">
        <v>0.1</v>
      </c>
      <c r="N394" s="7">
        <v>2259.5579600000001</v>
      </c>
      <c r="O394" s="1">
        <v>815691</v>
      </c>
      <c r="P394" s="1">
        <v>4.2</v>
      </c>
      <c r="Q394" s="1">
        <v>3.9</v>
      </c>
      <c r="R394" s="1">
        <v>0.68700000000000006</v>
      </c>
      <c r="S394" s="1">
        <v>13.3</v>
      </c>
      <c r="T394" s="1">
        <v>0</v>
      </c>
      <c r="U394" s="1">
        <v>0</v>
      </c>
      <c r="V394" s="1">
        <v>1</v>
      </c>
      <c r="W394" s="1">
        <v>0</v>
      </c>
      <c r="X394" s="1">
        <v>0</v>
      </c>
      <c r="Y394" s="1">
        <v>0</v>
      </c>
      <c r="Z394" s="1">
        <v>67.900000000000006</v>
      </c>
      <c r="AA394" s="7">
        <f t="shared" si="20"/>
        <v>73.135305608789054</v>
      </c>
      <c r="AB394" s="7">
        <f t="shared" si="21"/>
        <v>27.408424817418062</v>
      </c>
      <c r="AC394" s="7">
        <f t="shared" si="22"/>
        <v>5.2353056087890479</v>
      </c>
      <c r="AD394" s="7">
        <f t="shared" si="23"/>
        <v>3.2318135609021175</v>
      </c>
    </row>
    <row r="395" spans="1:30" x14ac:dyDescent="0.25">
      <c r="A395" s="1">
        <v>1</v>
      </c>
      <c r="B395" s="1">
        <v>568</v>
      </c>
      <c r="C395" s="1">
        <v>3</v>
      </c>
      <c r="D395" s="1">
        <v>6.72</v>
      </c>
      <c r="E395" s="7">
        <v>143.61973159999999</v>
      </c>
      <c r="F395" s="7">
        <v>86</v>
      </c>
      <c r="G395" s="1">
        <v>49</v>
      </c>
      <c r="H395" s="1">
        <v>26.3</v>
      </c>
      <c r="I395" s="1">
        <v>4</v>
      </c>
      <c r="J395" s="1">
        <v>87</v>
      </c>
      <c r="K395" s="1">
        <v>5.1100000000000003</v>
      </c>
      <c r="L395" s="1">
        <v>84</v>
      </c>
      <c r="M395" s="1">
        <v>48.8</v>
      </c>
      <c r="N395" s="7">
        <v>1437.634951</v>
      </c>
      <c r="O395" s="1">
        <v>172927</v>
      </c>
      <c r="P395" s="1">
        <v>9</v>
      </c>
      <c r="Q395" s="1">
        <v>9.1999999999999993</v>
      </c>
      <c r="R395" s="1">
        <v>0.50600000000000001</v>
      </c>
      <c r="S395" s="1">
        <v>9.3000000000000007</v>
      </c>
      <c r="T395" s="1">
        <v>1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47.1</v>
      </c>
      <c r="AA395" s="7">
        <f t="shared" si="20"/>
        <v>38.263584255006492</v>
      </c>
      <c r="AB395" s="7">
        <f t="shared" si="21"/>
        <v>78.0822432183692</v>
      </c>
      <c r="AC395" s="7">
        <f t="shared" si="22"/>
        <v>8.8364157449935092</v>
      </c>
      <c r="AD395" s="7">
        <f t="shared" si="23"/>
        <v>510.65715487826725</v>
      </c>
    </row>
    <row r="396" spans="1:30" x14ac:dyDescent="0.25">
      <c r="A396" s="1">
        <v>1</v>
      </c>
      <c r="B396" s="1">
        <v>126</v>
      </c>
      <c r="C396" s="1">
        <v>20</v>
      </c>
      <c r="D396" s="1">
        <v>0.46</v>
      </c>
      <c r="E396" s="7">
        <v>43.08717334</v>
      </c>
      <c r="F396" s="7">
        <v>91</v>
      </c>
      <c r="G396" s="1">
        <v>217</v>
      </c>
      <c r="H396" s="1">
        <v>51.8</v>
      </c>
      <c r="I396" s="1">
        <v>23</v>
      </c>
      <c r="J396" s="1">
        <v>92</v>
      </c>
      <c r="K396" s="1">
        <v>4.2</v>
      </c>
      <c r="L396" s="1">
        <v>93</v>
      </c>
      <c r="M396" s="1">
        <v>0.1</v>
      </c>
      <c r="N396" s="7">
        <v>495.25486599999999</v>
      </c>
      <c r="O396" s="1">
        <v>3486715</v>
      </c>
      <c r="P396" s="1">
        <v>6</v>
      </c>
      <c r="Q396" s="1">
        <v>5.9</v>
      </c>
      <c r="R396" s="1">
        <v>0.69699999999999995</v>
      </c>
      <c r="S396" s="1">
        <v>12.6</v>
      </c>
      <c r="T396" s="1">
        <v>1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74.099999999999994</v>
      </c>
      <c r="AA396" s="7">
        <f t="shared" si="20"/>
        <v>68.381489741427956</v>
      </c>
      <c r="AB396" s="7">
        <f t="shared" si="21"/>
        <v>32.701359577393646</v>
      </c>
      <c r="AC396" s="7">
        <f t="shared" si="22"/>
        <v>5.7185102585720387</v>
      </c>
      <c r="AD396" s="7">
        <f t="shared" si="23"/>
        <v>19.380029129764399</v>
      </c>
    </row>
    <row r="397" spans="1:30" x14ac:dyDescent="0.25">
      <c r="A397" s="1">
        <v>1</v>
      </c>
      <c r="B397" s="1">
        <v>254</v>
      </c>
      <c r="C397" s="1">
        <v>33</v>
      </c>
      <c r="D397" s="1">
        <v>0.91</v>
      </c>
      <c r="E397" s="7">
        <v>71.166012030000005</v>
      </c>
      <c r="F397" s="7">
        <v>77</v>
      </c>
      <c r="G397" s="1">
        <v>0</v>
      </c>
      <c r="H397" s="1">
        <v>17.600000000000001</v>
      </c>
      <c r="I397" s="1">
        <v>47</v>
      </c>
      <c r="J397" s="1">
        <v>76</v>
      </c>
      <c r="K397" s="1">
        <v>4.7</v>
      </c>
      <c r="L397" s="1">
        <v>77</v>
      </c>
      <c r="M397" s="1">
        <v>0.5</v>
      </c>
      <c r="N397" s="7">
        <v>415.68932260000003</v>
      </c>
      <c r="O397" s="1">
        <v>2569121</v>
      </c>
      <c r="P397" s="1">
        <v>7.7</v>
      </c>
      <c r="Q397" s="1">
        <v>7.6</v>
      </c>
      <c r="R397" s="1">
        <v>0.5</v>
      </c>
      <c r="S397" s="1">
        <v>9.6999999999999993</v>
      </c>
      <c r="T397" s="1">
        <v>1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62.8</v>
      </c>
      <c r="AA397" s="7">
        <f t="shared" si="20"/>
        <v>61.482898919801883</v>
      </c>
      <c r="AB397" s="7">
        <f t="shared" si="21"/>
        <v>1.7347552554590386</v>
      </c>
      <c r="AC397" s="7">
        <f t="shared" si="22"/>
        <v>1.317101080198114</v>
      </c>
      <c r="AD397" s="7">
        <f t="shared" si="23"/>
        <v>47.578603980063825</v>
      </c>
    </row>
    <row r="398" spans="1:30" x14ac:dyDescent="0.25">
      <c r="A398" s="1">
        <v>1</v>
      </c>
      <c r="B398" s="1">
        <v>347</v>
      </c>
      <c r="C398" s="1">
        <v>76</v>
      </c>
      <c r="D398" s="1">
        <v>10.220000000000001</v>
      </c>
      <c r="E398" s="7">
        <v>94.496867760000001</v>
      </c>
      <c r="F398" s="7">
        <v>82</v>
      </c>
      <c r="G398" s="1">
        <v>3312</v>
      </c>
      <c r="H398" s="1">
        <v>16.7</v>
      </c>
      <c r="I398" s="1">
        <v>114</v>
      </c>
      <c r="J398" s="1">
        <v>82</v>
      </c>
      <c r="K398" s="1">
        <v>9.9</v>
      </c>
      <c r="L398" s="1">
        <v>82</v>
      </c>
      <c r="M398" s="1">
        <v>6.8</v>
      </c>
      <c r="N398" s="7">
        <v>584.39621369999998</v>
      </c>
      <c r="O398" s="1">
        <v>3593648</v>
      </c>
      <c r="P398" s="1">
        <v>5.9</v>
      </c>
      <c r="Q398" s="1">
        <v>5.9</v>
      </c>
      <c r="R398" s="1">
        <v>0.47699999999999998</v>
      </c>
      <c r="S398" s="1">
        <v>10.7</v>
      </c>
      <c r="T398" s="1">
        <v>1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59.3</v>
      </c>
      <c r="AA398" s="7">
        <f t="shared" ref="AA398:AA461" si="24">SUMPRODUCT($A$11:$Y$11,A398:Y398)</f>
        <v>58.028761391725723</v>
      </c>
      <c r="AB398" s="7">
        <f t="shared" ref="AB398:AB461" si="25">(Z398-AA398)^2</f>
        <v>1.6160475991671128</v>
      </c>
      <c r="AC398" s="7">
        <f t="shared" ref="AC398:AC461" si="26">ABS(Z398-AA398)</f>
        <v>1.2712386082742739</v>
      </c>
      <c r="AD398" s="7">
        <f t="shared" ref="AD398:AD461" si="27">(Z398-$AC$2)^2</f>
        <v>108.11267583635126</v>
      </c>
    </row>
    <row r="399" spans="1:30" x14ac:dyDescent="0.25">
      <c r="A399" s="1">
        <v>1</v>
      </c>
      <c r="B399" s="1">
        <v>121</v>
      </c>
      <c r="C399" s="1">
        <v>2</v>
      </c>
      <c r="D399" s="1">
        <v>5.58</v>
      </c>
      <c r="E399" s="7">
        <v>9.8710214199999999</v>
      </c>
      <c r="F399" s="7">
        <v>92</v>
      </c>
      <c r="G399" s="1">
        <v>0</v>
      </c>
      <c r="H399" s="1">
        <v>45.9</v>
      </c>
      <c r="I399" s="1">
        <v>2</v>
      </c>
      <c r="J399" s="1">
        <v>99</v>
      </c>
      <c r="K399" s="1">
        <v>7.76</v>
      </c>
      <c r="L399" s="1">
        <v>98</v>
      </c>
      <c r="M399" s="1">
        <v>0.2</v>
      </c>
      <c r="N399" s="7">
        <v>46.299349999999997</v>
      </c>
      <c r="O399" s="1">
        <v>33347</v>
      </c>
      <c r="P399" s="1">
        <v>2.4</v>
      </c>
      <c r="Q399" s="1">
        <v>2.2999999999999998</v>
      </c>
      <c r="R399" s="1">
        <v>0.71599999999999997</v>
      </c>
      <c r="S399" s="1">
        <v>12.1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75.7</v>
      </c>
      <c r="AA399" s="7">
        <f t="shared" si="24"/>
        <v>74.39522597693329</v>
      </c>
      <c r="AB399" s="7">
        <f t="shared" si="25"/>
        <v>1.7024352512696956</v>
      </c>
      <c r="AC399" s="7">
        <f t="shared" si="26"/>
        <v>1.3047740230667131</v>
      </c>
      <c r="AD399" s="7">
        <f t="shared" si="27"/>
        <v>36.027310566890236</v>
      </c>
    </row>
    <row r="400" spans="1:30" x14ac:dyDescent="0.25">
      <c r="A400" s="1">
        <v>1</v>
      </c>
      <c r="B400" s="1">
        <v>158</v>
      </c>
      <c r="C400" s="1">
        <v>2</v>
      </c>
      <c r="D400" s="1">
        <v>0.01</v>
      </c>
      <c r="E400" s="7">
        <v>3.3798748440000002</v>
      </c>
      <c r="F400" s="7">
        <v>82</v>
      </c>
      <c r="G400" s="1">
        <v>4</v>
      </c>
      <c r="H400" s="1">
        <v>16.600000000000001</v>
      </c>
      <c r="I400" s="1">
        <v>2</v>
      </c>
      <c r="J400" s="1">
        <v>82</v>
      </c>
      <c r="K400" s="1">
        <v>1.29</v>
      </c>
      <c r="L400" s="1">
        <v>82</v>
      </c>
      <c r="M400" s="1">
        <v>0.1</v>
      </c>
      <c r="N400" s="7">
        <v>117.765674</v>
      </c>
      <c r="O400" s="1">
        <v>1184366</v>
      </c>
      <c r="P400" s="1">
        <v>11.1</v>
      </c>
      <c r="Q400" s="1">
        <v>11.2</v>
      </c>
      <c r="R400" s="1">
        <v>0.62</v>
      </c>
      <c r="S400" s="1">
        <v>12.5</v>
      </c>
      <c r="T400" s="1">
        <v>0</v>
      </c>
      <c r="U400" s="1">
        <v>1</v>
      </c>
      <c r="V400" s="1">
        <v>0</v>
      </c>
      <c r="W400" s="1">
        <v>0</v>
      </c>
      <c r="X400" s="1">
        <v>0</v>
      </c>
      <c r="Y400" s="1">
        <v>0</v>
      </c>
      <c r="Z400" s="1">
        <v>67.7</v>
      </c>
      <c r="AA400" s="7">
        <f t="shared" si="24"/>
        <v>69.427401168343522</v>
      </c>
      <c r="AB400" s="7">
        <f t="shared" si="25"/>
        <v>2.9839147963945547</v>
      </c>
      <c r="AC400" s="7">
        <f t="shared" si="26"/>
        <v>1.7274011683435191</v>
      </c>
      <c r="AD400" s="7">
        <f t="shared" si="27"/>
        <v>3.9909033812614068</v>
      </c>
    </row>
    <row r="401" spans="1:30" x14ac:dyDescent="0.25">
      <c r="A401" s="1">
        <v>1</v>
      </c>
      <c r="B401" s="1">
        <v>215</v>
      </c>
      <c r="C401" s="1">
        <v>4</v>
      </c>
      <c r="D401" s="1">
        <v>3.31</v>
      </c>
      <c r="E401" s="7">
        <v>0</v>
      </c>
      <c r="F401" s="7">
        <v>99</v>
      </c>
      <c r="G401" s="1">
        <v>2</v>
      </c>
      <c r="H401" s="1">
        <v>36.5</v>
      </c>
      <c r="I401" s="1">
        <v>5</v>
      </c>
      <c r="J401" s="1">
        <v>99</v>
      </c>
      <c r="K401" s="1">
        <v>5.43</v>
      </c>
      <c r="L401" s="1">
        <v>98</v>
      </c>
      <c r="M401" s="1">
        <v>0.1</v>
      </c>
      <c r="N401" s="7">
        <v>2327.5832399999999</v>
      </c>
      <c r="O401" s="1">
        <v>1626932</v>
      </c>
      <c r="P401" s="1">
        <v>3.5</v>
      </c>
      <c r="Q401" s="1">
        <v>3.5</v>
      </c>
      <c r="R401" s="1">
        <v>0.60099999999999998</v>
      </c>
      <c r="S401" s="1">
        <v>12.1</v>
      </c>
      <c r="T401" s="1">
        <v>0</v>
      </c>
      <c r="U401" s="1">
        <v>1</v>
      </c>
      <c r="V401" s="1">
        <v>0</v>
      </c>
      <c r="W401" s="1">
        <v>0</v>
      </c>
      <c r="X401" s="1">
        <v>0</v>
      </c>
      <c r="Y401" s="1">
        <v>0</v>
      </c>
      <c r="Z401" s="1">
        <v>66.7</v>
      </c>
      <c r="AA401" s="7">
        <f t="shared" si="24"/>
        <v>70.697672085637805</v>
      </c>
      <c r="AB401" s="7">
        <f t="shared" si="25"/>
        <v>15.981382104287697</v>
      </c>
      <c r="AC401" s="7">
        <f t="shared" si="26"/>
        <v>3.9976720856378023</v>
      </c>
      <c r="AD401" s="7">
        <f t="shared" si="27"/>
        <v>8.9863524830578037</v>
      </c>
    </row>
    <row r="402" spans="1:30" x14ac:dyDescent="0.25">
      <c r="A402" s="1">
        <v>1</v>
      </c>
      <c r="B402" s="1">
        <v>286</v>
      </c>
      <c r="C402" s="1">
        <v>2</v>
      </c>
      <c r="D402" s="1">
        <v>0.01</v>
      </c>
      <c r="E402" s="7">
        <v>1.117811275</v>
      </c>
      <c r="F402" s="7">
        <v>95</v>
      </c>
      <c r="G402" s="1">
        <v>1</v>
      </c>
      <c r="H402" s="1">
        <v>36.799999999999997</v>
      </c>
      <c r="I402" s="1">
        <v>2</v>
      </c>
      <c r="J402" s="1">
        <v>96</v>
      </c>
      <c r="K402" s="1">
        <v>5.84</v>
      </c>
      <c r="L402" s="1">
        <v>95</v>
      </c>
      <c r="M402" s="1">
        <v>2.8</v>
      </c>
      <c r="N402" s="7">
        <v>77.625782999999998</v>
      </c>
      <c r="O402" s="1">
        <v>212857</v>
      </c>
      <c r="P402" s="1">
        <v>7</v>
      </c>
      <c r="Q402" s="1">
        <v>6.7</v>
      </c>
      <c r="R402" s="1">
        <v>0.69299999999999995</v>
      </c>
      <c r="S402" s="1">
        <v>12.6</v>
      </c>
      <c r="T402" s="1">
        <v>1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64.2</v>
      </c>
      <c r="AA402" s="7">
        <f t="shared" si="24"/>
        <v>64.554020829148229</v>
      </c>
      <c r="AB402" s="7">
        <f t="shared" si="25"/>
        <v>0.12533074747079731</v>
      </c>
      <c r="AC402" s="7">
        <f t="shared" si="26"/>
        <v>0.35402082914822586</v>
      </c>
      <c r="AD402" s="7">
        <f t="shared" si="27"/>
        <v>30.224975237548794</v>
      </c>
    </row>
    <row r="403" spans="1:30" x14ac:dyDescent="0.25">
      <c r="A403" s="1">
        <v>1</v>
      </c>
      <c r="B403" s="1">
        <v>362</v>
      </c>
      <c r="C403" s="1">
        <v>79</v>
      </c>
      <c r="D403" s="1">
        <v>10.029999999999999</v>
      </c>
      <c r="E403" s="7">
        <v>116.20296399999999</v>
      </c>
      <c r="F403" s="7">
        <v>8</v>
      </c>
      <c r="G403" s="1">
        <v>1313</v>
      </c>
      <c r="H403" s="1">
        <v>16.3</v>
      </c>
      <c r="I403" s="1">
        <v>119</v>
      </c>
      <c r="J403" s="1">
        <v>79</v>
      </c>
      <c r="K403" s="1">
        <v>11.2</v>
      </c>
      <c r="L403" s="1">
        <v>8</v>
      </c>
      <c r="M403" s="1">
        <v>8</v>
      </c>
      <c r="N403" s="7">
        <v>594.99725569999998</v>
      </c>
      <c r="O403" s="1">
        <v>33915133</v>
      </c>
      <c r="P403" s="1">
        <v>6</v>
      </c>
      <c r="Q403" s="1">
        <v>6</v>
      </c>
      <c r="R403" s="1">
        <v>0.47299999999999998</v>
      </c>
      <c r="S403" s="1">
        <v>10.9</v>
      </c>
      <c r="T403" s="1">
        <v>1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58.4</v>
      </c>
      <c r="AA403" s="7">
        <f t="shared" si="24"/>
        <v>55.661276124168488</v>
      </c>
      <c r="AB403" s="7">
        <f t="shared" si="25"/>
        <v>7.5006084680495722</v>
      </c>
      <c r="AC403" s="7">
        <f t="shared" si="26"/>
        <v>2.7387238758315107</v>
      </c>
      <c r="AD403" s="7">
        <f t="shared" si="27"/>
        <v>127.63858002796799</v>
      </c>
    </row>
    <row r="404" spans="1:30" x14ac:dyDescent="0.25">
      <c r="A404" s="1">
        <v>1</v>
      </c>
      <c r="B404" s="1">
        <v>64</v>
      </c>
      <c r="C404" s="1">
        <v>0</v>
      </c>
      <c r="D404" s="1">
        <v>7.14</v>
      </c>
      <c r="E404" s="7">
        <v>2655.573684</v>
      </c>
      <c r="F404" s="7">
        <v>86</v>
      </c>
      <c r="G404" s="1">
        <v>1</v>
      </c>
      <c r="H404" s="1">
        <v>66.599999999999994</v>
      </c>
      <c r="I404" s="1">
        <v>0</v>
      </c>
      <c r="J404" s="1">
        <v>72</v>
      </c>
      <c r="K404" s="1">
        <v>8.15</v>
      </c>
      <c r="L404" s="1">
        <v>72</v>
      </c>
      <c r="M404" s="1">
        <v>0.1</v>
      </c>
      <c r="N404" s="7">
        <v>21928.767</v>
      </c>
      <c r="O404" s="1">
        <v>49379</v>
      </c>
      <c r="P404" s="1">
        <v>0.7</v>
      </c>
      <c r="Q404" s="1">
        <v>0.7</v>
      </c>
      <c r="R404" s="1">
        <v>0.81299999999999994</v>
      </c>
      <c r="S404" s="1">
        <v>14.6</v>
      </c>
      <c r="T404" s="1">
        <v>0</v>
      </c>
      <c r="U404" s="1">
        <v>0</v>
      </c>
      <c r="V404" s="1">
        <v>0</v>
      </c>
      <c r="W404" s="1">
        <v>0</v>
      </c>
      <c r="X404" s="1">
        <v>1</v>
      </c>
      <c r="Y404" s="1">
        <v>1</v>
      </c>
      <c r="Z404" s="1">
        <v>80</v>
      </c>
      <c r="AA404" s="7">
        <f t="shared" si="24"/>
        <v>78.195021978084483</v>
      </c>
      <c r="AB404" s="7">
        <f t="shared" si="25"/>
        <v>3.2579456595980516</v>
      </c>
      <c r="AC404" s="7">
        <f t="shared" si="26"/>
        <v>1.8049780219155167</v>
      </c>
      <c r="AD404" s="7">
        <f t="shared" si="27"/>
        <v>106.13687942916567</v>
      </c>
    </row>
    <row r="405" spans="1:30" x14ac:dyDescent="0.25">
      <c r="A405" s="1">
        <v>1</v>
      </c>
      <c r="B405" s="1">
        <v>151</v>
      </c>
      <c r="C405" s="1">
        <v>14</v>
      </c>
      <c r="D405" s="1">
        <v>4.2699999999999996</v>
      </c>
      <c r="E405" s="7">
        <v>356.93938050000003</v>
      </c>
      <c r="F405" s="7">
        <v>92</v>
      </c>
      <c r="G405" s="1">
        <v>0</v>
      </c>
      <c r="H405" s="1">
        <v>48.1</v>
      </c>
      <c r="I405" s="1">
        <v>18</v>
      </c>
      <c r="J405" s="1">
        <v>81</v>
      </c>
      <c r="K405" s="1">
        <v>4.5599999999999996</v>
      </c>
      <c r="L405" s="1">
        <v>86</v>
      </c>
      <c r="M405" s="1">
        <v>0.4</v>
      </c>
      <c r="N405" s="7">
        <v>2448.1438990000001</v>
      </c>
      <c r="O405" s="1">
        <v>27273194</v>
      </c>
      <c r="P405" s="1">
        <v>1.3</v>
      </c>
      <c r="Q405" s="1">
        <v>1.3</v>
      </c>
      <c r="R405" s="1">
        <v>0.68500000000000005</v>
      </c>
      <c r="S405" s="1">
        <v>12.8</v>
      </c>
      <c r="T405" s="1">
        <v>0</v>
      </c>
      <c r="U405" s="1">
        <v>0</v>
      </c>
      <c r="V405" s="1">
        <v>0</v>
      </c>
      <c r="W405" s="1">
        <v>1</v>
      </c>
      <c r="X405" s="1">
        <v>0</v>
      </c>
      <c r="Y405" s="1">
        <v>0</v>
      </c>
      <c r="Z405" s="1">
        <v>72.2</v>
      </c>
      <c r="AA405" s="7">
        <f t="shared" si="24"/>
        <v>72.137869062146777</v>
      </c>
      <c r="AB405" s="7">
        <f t="shared" si="25"/>
        <v>3.8602534385214298E-3</v>
      </c>
      <c r="AC405" s="7">
        <f t="shared" si="26"/>
        <v>6.2130937853225987E-2</v>
      </c>
      <c r="AD405" s="7">
        <f t="shared" si="27"/>
        <v>6.2613824231776247</v>
      </c>
    </row>
    <row r="406" spans="1:30" x14ac:dyDescent="0.25">
      <c r="A406" s="1">
        <v>1</v>
      </c>
      <c r="B406" s="1">
        <v>12</v>
      </c>
      <c r="C406" s="1">
        <v>0</v>
      </c>
      <c r="D406" s="1">
        <v>8.61</v>
      </c>
      <c r="E406" s="7">
        <v>260.00438580000002</v>
      </c>
      <c r="F406" s="7">
        <v>87</v>
      </c>
      <c r="G406" s="1">
        <v>0</v>
      </c>
      <c r="H406" s="1">
        <v>52.2</v>
      </c>
      <c r="I406" s="1">
        <v>0</v>
      </c>
      <c r="J406" s="1">
        <v>88</v>
      </c>
      <c r="K406" s="1">
        <v>7.43</v>
      </c>
      <c r="L406" s="1">
        <v>87</v>
      </c>
      <c r="M406" s="1">
        <v>0.1</v>
      </c>
      <c r="N406" s="7">
        <v>15384.874900000001</v>
      </c>
      <c r="O406" s="1">
        <v>1626932</v>
      </c>
      <c r="P406" s="1">
        <v>3.8</v>
      </c>
      <c r="Q406" s="1">
        <v>3.8</v>
      </c>
      <c r="R406" s="1">
        <v>0.78500000000000003</v>
      </c>
      <c r="S406" s="1">
        <v>15.3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75.099999999999994</v>
      </c>
      <c r="AA406" s="7">
        <f t="shared" si="24"/>
        <v>78.056708172946429</v>
      </c>
      <c r="AB406" s="7">
        <f t="shared" si="25"/>
        <v>8.7421232199682457</v>
      </c>
      <c r="AC406" s="7">
        <f t="shared" si="26"/>
        <v>2.9567081729464348</v>
      </c>
      <c r="AD406" s="7">
        <f t="shared" si="27"/>
        <v>29.184580027967986</v>
      </c>
    </row>
    <row r="407" spans="1:30" x14ac:dyDescent="0.25">
      <c r="A407" s="1">
        <v>1</v>
      </c>
      <c r="B407" s="1">
        <v>234</v>
      </c>
      <c r="C407" s="1">
        <v>4</v>
      </c>
      <c r="D407" s="1">
        <v>2.48</v>
      </c>
      <c r="E407" s="7">
        <v>0</v>
      </c>
      <c r="F407" s="7">
        <v>9</v>
      </c>
      <c r="G407" s="1">
        <v>27</v>
      </c>
      <c r="H407" s="1">
        <v>38.5</v>
      </c>
      <c r="I407" s="1">
        <v>4</v>
      </c>
      <c r="J407" s="1">
        <v>93</v>
      </c>
      <c r="K407" s="1">
        <v>6.73</v>
      </c>
      <c r="L407" s="1">
        <v>92</v>
      </c>
      <c r="M407" s="1">
        <v>0.1</v>
      </c>
      <c r="N407" s="7">
        <v>2327.5832399999999</v>
      </c>
      <c r="O407" s="1">
        <v>1626932</v>
      </c>
      <c r="P407" s="1">
        <v>3.3</v>
      </c>
      <c r="Q407" s="1">
        <v>3.4</v>
      </c>
      <c r="R407" s="1">
        <v>0.61299999999999999</v>
      </c>
      <c r="S407" s="1">
        <v>12.5</v>
      </c>
      <c r="T407" s="1">
        <v>0</v>
      </c>
      <c r="U407" s="1">
        <v>1</v>
      </c>
      <c r="V407" s="1">
        <v>0</v>
      </c>
      <c r="W407" s="1">
        <v>0</v>
      </c>
      <c r="X407" s="1">
        <v>0</v>
      </c>
      <c r="Y407" s="1">
        <v>0</v>
      </c>
      <c r="Z407" s="1">
        <v>66.7</v>
      </c>
      <c r="AA407" s="7">
        <f t="shared" si="24"/>
        <v>71.719914136148731</v>
      </c>
      <c r="AB407" s="7">
        <f t="shared" si="25"/>
        <v>25.199537934305827</v>
      </c>
      <c r="AC407" s="7">
        <f t="shared" si="26"/>
        <v>5.0199141361487278</v>
      </c>
      <c r="AD407" s="7">
        <f t="shared" si="27"/>
        <v>8.9863524830578037</v>
      </c>
    </row>
    <row r="408" spans="1:30" x14ac:dyDescent="0.25">
      <c r="A408" s="1">
        <v>1</v>
      </c>
      <c r="B408" s="1">
        <v>183</v>
      </c>
      <c r="C408" s="1">
        <v>24</v>
      </c>
      <c r="D408" s="1">
        <v>1.59</v>
      </c>
      <c r="E408" s="7">
        <v>34.418871629999998</v>
      </c>
      <c r="F408" s="7">
        <v>99</v>
      </c>
      <c r="G408" s="1">
        <v>75</v>
      </c>
      <c r="H408" s="1">
        <v>37</v>
      </c>
      <c r="I408" s="1">
        <v>29</v>
      </c>
      <c r="J408" s="1">
        <v>99</v>
      </c>
      <c r="K408" s="1">
        <v>5.1100000000000003</v>
      </c>
      <c r="L408" s="1">
        <v>99</v>
      </c>
      <c r="M408" s="1">
        <v>0.3</v>
      </c>
      <c r="N408" s="7">
        <v>465.11988689999998</v>
      </c>
      <c r="O408" s="1">
        <v>2586435</v>
      </c>
      <c r="P408" s="1">
        <v>3.2</v>
      </c>
      <c r="Q408" s="1">
        <v>3.2</v>
      </c>
      <c r="R408" s="1">
        <v>0.61299999999999999</v>
      </c>
      <c r="S408" s="1">
        <v>11.6</v>
      </c>
      <c r="T408" s="1">
        <v>0</v>
      </c>
      <c r="U408" s="1">
        <v>1</v>
      </c>
      <c r="V408" s="1">
        <v>0</v>
      </c>
      <c r="W408" s="1">
        <v>0</v>
      </c>
      <c r="X408" s="1">
        <v>0</v>
      </c>
      <c r="Y408" s="1">
        <v>0</v>
      </c>
      <c r="Z408" s="1">
        <v>67.8</v>
      </c>
      <c r="AA408" s="7">
        <f t="shared" si="24"/>
        <v>71.028628997787877</v>
      </c>
      <c r="AB408" s="7">
        <f t="shared" si="25"/>
        <v>10.424045205356768</v>
      </c>
      <c r="AC408" s="7">
        <f t="shared" si="26"/>
        <v>3.2286289977878795</v>
      </c>
      <c r="AD408" s="7">
        <f t="shared" si="27"/>
        <v>3.601358471081789</v>
      </c>
    </row>
    <row r="409" spans="1:30" x14ac:dyDescent="0.25">
      <c r="A409" s="1">
        <v>1</v>
      </c>
      <c r="B409" s="1">
        <v>363</v>
      </c>
      <c r="C409" s="1">
        <v>30</v>
      </c>
      <c r="D409" s="1">
        <v>2.4700000000000002</v>
      </c>
      <c r="E409" s="7">
        <v>184.3649102</v>
      </c>
      <c r="F409" s="7">
        <v>83</v>
      </c>
      <c r="G409" s="1">
        <v>15754</v>
      </c>
      <c r="H409" s="1">
        <v>2.7</v>
      </c>
      <c r="I409" s="1">
        <v>45</v>
      </c>
      <c r="J409" s="1">
        <v>8</v>
      </c>
      <c r="K409" s="1">
        <v>4.41</v>
      </c>
      <c r="L409" s="1">
        <v>83</v>
      </c>
      <c r="M409" s="1">
        <v>6.8</v>
      </c>
      <c r="N409" s="7">
        <v>1463.213573</v>
      </c>
      <c r="O409" s="1">
        <v>138533</v>
      </c>
      <c r="P409" s="1">
        <v>6.7</v>
      </c>
      <c r="Q409" s="1">
        <v>6.5</v>
      </c>
      <c r="R409" s="1">
        <v>0.53300000000000003</v>
      </c>
      <c r="S409" s="1">
        <v>11.8</v>
      </c>
      <c r="T409" s="1">
        <v>1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58</v>
      </c>
      <c r="AA409" s="7">
        <f t="shared" si="24"/>
        <v>56.143845292690685</v>
      </c>
      <c r="AB409" s="7">
        <f t="shared" si="25"/>
        <v>3.4453102974665297</v>
      </c>
      <c r="AC409" s="7">
        <f t="shared" si="26"/>
        <v>1.8561547073093152</v>
      </c>
      <c r="AD409" s="7">
        <f t="shared" si="27"/>
        <v>136.83675966868651</v>
      </c>
    </row>
    <row r="410" spans="1:30" x14ac:dyDescent="0.25">
      <c r="A410" s="1">
        <v>1</v>
      </c>
      <c r="B410" s="1">
        <v>182</v>
      </c>
      <c r="C410" s="1">
        <v>0</v>
      </c>
      <c r="D410" s="1">
        <v>9.4</v>
      </c>
      <c r="E410" s="7">
        <v>676.54538779999996</v>
      </c>
      <c r="F410" s="7">
        <v>92</v>
      </c>
      <c r="G410" s="1">
        <v>0</v>
      </c>
      <c r="H410" s="1">
        <v>37.700000000000003</v>
      </c>
      <c r="I410" s="1">
        <v>0</v>
      </c>
      <c r="J410" s="1">
        <v>97</v>
      </c>
      <c r="K410" s="1">
        <v>6.62</v>
      </c>
      <c r="L410" s="1">
        <v>97</v>
      </c>
      <c r="M410" s="1">
        <v>0.1</v>
      </c>
      <c r="N410" s="7">
        <v>5117.5899230000005</v>
      </c>
      <c r="O410" s="1">
        <v>1626932</v>
      </c>
      <c r="P410" s="1">
        <v>4.3</v>
      </c>
      <c r="Q410" s="1">
        <v>4.2</v>
      </c>
      <c r="R410" s="1">
        <v>0</v>
      </c>
      <c r="S410" s="1">
        <v>14.1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74</v>
      </c>
      <c r="AA410" s="7">
        <f t="shared" si="24"/>
        <v>70.979577046676624</v>
      </c>
      <c r="AB410" s="7">
        <f t="shared" si="25"/>
        <v>9.1229548169627037</v>
      </c>
      <c r="AC410" s="7">
        <f t="shared" si="26"/>
        <v>3.0204229533233757</v>
      </c>
      <c r="AD410" s="7">
        <f t="shared" si="27"/>
        <v>18.509574039944088</v>
      </c>
    </row>
    <row r="411" spans="1:30" x14ac:dyDescent="0.25">
      <c r="A411" s="1">
        <v>1</v>
      </c>
      <c r="B411" s="1">
        <v>134</v>
      </c>
      <c r="C411" s="1">
        <v>1</v>
      </c>
      <c r="D411" s="1">
        <v>2.86</v>
      </c>
      <c r="E411" s="7">
        <v>57.17810403</v>
      </c>
      <c r="F411" s="7">
        <v>91</v>
      </c>
      <c r="G411" s="1">
        <v>40</v>
      </c>
      <c r="H411" s="1">
        <v>47.8</v>
      </c>
      <c r="I411" s="1">
        <v>1</v>
      </c>
      <c r="J411" s="1">
        <v>96</v>
      </c>
      <c r="K411" s="1">
        <v>5.4</v>
      </c>
      <c r="L411" s="1">
        <v>94</v>
      </c>
      <c r="M411" s="1">
        <v>0.1</v>
      </c>
      <c r="N411" s="7">
        <v>783.26169900000002</v>
      </c>
      <c r="O411" s="1">
        <v>333897</v>
      </c>
      <c r="P411" s="1">
        <v>2.1</v>
      </c>
      <c r="Q411" s="1">
        <v>2.1</v>
      </c>
      <c r="R411" s="1">
        <v>0.64500000000000002</v>
      </c>
      <c r="S411" s="1">
        <v>10.8</v>
      </c>
      <c r="T411" s="1">
        <v>0</v>
      </c>
      <c r="U411" s="1">
        <v>1</v>
      </c>
      <c r="V411" s="1">
        <v>0</v>
      </c>
      <c r="W411" s="1">
        <v>0</v>
      </c>
      <c r="X411" s="1">
        <v>0</v>
      </c>
      <c r="Y411" s="1">
        <v>0</v>
      </c>
      <c r="Z411" s="1">
        <v>72.599999999999994</v>
      </c>
      <c r="AA411" s="7">
        <f t="shared" si="24"/>
        <v>71.653151034750366</v>
      </c>
      <c r="AB411" s="7">
        <f t="shared" si="25"/>
        <v>0.89652296299429279</v>
      </c>
      <c r="AC411" s="7">
        <f t="shared" si="26"/>
        <v>0.9468489652496288</v>
      </c>
      <c r="AD411" s="7">
        <f t="shared" si="27"/>
        <v>8.4232027824590165</v>
      </c>
    </row>
    <row r="412" spans="1:30" x14ac:dyDescent="0.25">
      <c r="A412" s="1">
        <v>1</v>
      </c>
      <c r="B412" s="1">
        <v>53</v>
      </c>
      <c r="C412" s="1">
        <v>0</v>
      </c>
      <c r="D412" s="1">
        <v>3.83</v>
      </c>
      <c r="E412" s="7">
        <v>0</v>
      </c>
      <c r="F412" s="7">
        <v>67</v>
      </c>
      <c r="G412" s="1">
        <v>22</v>
      </c>
      <c r="H412" s="1">
        <v>59.5</v>
      </c>
      <c r="I412" s="1">
        <v>0</v>
      </c>
      <c r="J412" s="1">
        <v>98</v>
      </c>
      <c r="K412" s="1">
        <v>5.78</v>
      </c>
      <c r="L412" s="1">
        <v>98</v>
      </c>
      <c r="M412" s="1">
        <v>0.1</v>
      </c>
      <c r="N412" s="7">
        <v>5585.2584699999998</v>
      </c>
      <c r="O412" s="1">
        <v>9799186</v>
      </c>
      <c r="P412" s="1">
        <v>1.5</v>
      </c>
      <c r="Q412" s="1">
        <v>1.4</v>
      </c>
      <c r="R412" s="1">
        <v>0.90900000000000003</v>
      </c>
      <c r="S412" s="1">
        <v>15.9</v>
      </c>
      <c r="T412" s="1">
        <v>0</v>
      </c>
      <c r="U412" s="1">
        <v>0</v>
      </c>
      <c r="V412" s="1">
        <v>0</v>
      </c>
      <c r="W412" s="1">
        <v>0</v>
      </c>
      <c r="X412" s="1">
        <v>1</v>
      </c>
      <c r="Y412" s="1">
        <v>1</v>
      </c>
      <c r="Z412" s="1">
        <v>82.4</v>
      </c>
      <c r="AA412" s="7">
        <f t="shared" si="24"/>
        <v>80.322958514239858</v>
      </c>
      <c r="AB412" s="7">
        <f t="shared" si="25"/>
        <v>4.3141013335687228</v>
      </c>
      <c r="AC412" s="7">
        <f t="shared" si="26"/>
        <v>2.077041485760148</v>
      </c>
      <c r="AD412" s="7">
        <f t="shared" si="27"/>
        <v>161.34780158485447</v>
      </c>
    </row>
    <row r="413" spans="1:30" x14ac:dyDescent="0.25">
      <c r="A413" s="1">
        <v>1</v>
      </c>
      <c r="B413" s="1">
        <v>12</v>
      </c>
      <c r="C413" s="1">
        <v>3</v>
      </c>
      <c r="D413" s="1">
        <v>1.24</v>
      </c>
      <c r="E413" s="7">
        <v>469.62829249999999</v>
      </c>
      <c r="F413" s="7">
        <v>98</v>
      </c>
      <c r="G413" s="1">
        <v>4</v>
      </c>
      <c r="H413" s="1">
        <v>53.9</v>
      </c>
      <c r="I413" s="1">
        <v>4</v>
      </c>
      <c r="J413" s="1">
        <v>98</v>
      </c>
      <c r="K413" s="1">
        <v>5.64</v>
      </c>
      <c r="L413" s="1">
        <v>98</v>
      </c>
      <c r="M413" s="1">
        <v>0.1</v>
      </c>
      <c r="N413" s="7">
        <v>3778.1841709999999</v>
      </c>
      <c r="O413" s="1">
        <v>129887</v>
      </c>
      <c r="P413" s="1">
        <v>6.3</v>
      </c>
      <c r="Q413" s="1">
        <v>6.3</v>
      </c>
      <c r="R413" s="1">
        <v>0.69499999999999995</v>
      </c>
      <c r="S413" s="1">
        <v>14.3</v>
      </c>
      <c r="T413" s="1">
        <v>1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74.599999999999994</v>
      </c>
      <c r="AA413" s="7">
        <f t="shared" si="24"/>
        <v>71.533157811311355</v>
      </c>
      <c r="AB413" s="7">
        <f t="shared" si="25"/>
        <v>9.4055210103205233</v>
      </c>
      <c r="AC413" s="7">
        <f t="shared" si="26"/>
        <v>3.0668421886886392</v>
      </c>
      <c r="AD413" s="7">
        <f t="shared" si="27"/>
        <v>24.032304578866192</v>
      </c>
    </row>
    <row r="414" spans="1:30" x14ac:dyDescent="0.25">
      <c r="A414" s="1">
        <v>1</v>
      </c>
      <c r="B414" s="1">
        <v>371</v>
      </c>
      <c r="C414" s="1">
        <v>13</v>
      </c>
      <c r="D414" s="1">
        <v>4.2699999999999996</v>
      </c>
      <c r="E414" s="7">
        <v>10.424369</v>
      </c>
      <c r="F414" s="7">
        <v>92</v>
      </c>
      <c r="G414" s="1">
        <v>131</v>
      </c>
      <c r="H414" s="1">
        <v>2.7</v>
      </c>
      <c r="I414" s="1">
        <v>19</v>
      </c>
      <c r="J414" s="1">
        <v>51</v>
      </c>
      <c r="K414" s="1">
        <v>5.43</v>
      </c>
      <c r="L414" s="1">
        <v>39</v>
      </c>
      <c r="M414" s="1">
        <v>3.1</v>
      </c>
      <c r="N414" s="7">
        <v>177.28518700000001</v>
      </c>
      <c r="O414" s="1">
        <v>362863</v>
      </c>
      <c r="P414" s="1">
        <v>8.8000000000000007</v>
      </c>
      <c r="Q414" s="1">
        <v>8.9</v>
      </c>
      <c r="R414" s="1">
        <v>0.376</v>
      </c>
      <c r="S414" s="1">
        <v>10.4</v>
      </c>
      <c r="T414" s="1">
        <v>1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56</v>
      </c>
      <c r="AA414" s="7">
        <f t="shared" si="24"/>
        <v>55.631984618348014</v>
      </c>
      <c r="AB414" s="7">
        <f t="shared" si="25"/>
        <v>0.13543532113245707</v>
      </c>
      <c r="AC414" s="7">
        <f t="shared" si="26"/>
        <v>0.36801538165198622</v>
      </c>
      <c r="AD414" s="7">
        <f t="shared" si="27"/>
        <v>187.62765787227931</v>
      </c>
    </row>
    <row r="415" spans="1:30" x14ac:dyDescent="0.25">
      <c r="A415" s="1">
        <v>1</v>
      </c>
      <c r="B415" s="1">
        <v>184</v>
      </c>
      <c r="C415" s="1">
        <v>1</v>
      </c>
      <c r="D415" s="1">
        <v>13.24</v>
      </c>
      <c r="E415" s="7">
        <v>1030.2202709999999</v>
      </c>
      <c r="F415" s="7">
        <v>92</v>
      </c>
      <c r="G415" s="1">
        <v>0</v>
      </c>
      <c r="H415" s="1">
        <v>57.6</v>
      </c>
      <c r="I415" s="1">
        <v>1</v>
      </c>
      <c r="J415" s="1">
        <v>99</v>
      </c>
      <c r="K415" s="1">
        <v>8.42</v>
      </c>
      <c r="L415" s="1">
        <v>99</v>
      </c>
      <c r="M415" s="1">
        <v>0.1</v>
      </c>
      <c r="N415" s="7">
        <v>8396.2532300000003</v>
      </c>
      <c r="O415" s="1">
        <v>1129552</v>
      </c>
      <c r="P415" s="1">
        <v>2.1</v>
      </c>
      <c r="Q415" s="1">
        <v>2.1</v>
      </c>
      <c r="R415" s="1">
        <v>0.78400000000000003</v>
      </c>
      <c r="S415" s="1">
        <v>14.9</v>
      </c>
      <c r="T415" s="1">
        <v>0</v>
      </c>
      <c r="U415" s="1">
        <v>0</v>
      </c>
      <c r="V415" s="1">
        <v>0</v>
      </c>
      <c r="W415" s="1">
        <v>0</v>
      </c>
      <c r="X415" s="1">
        <v>1</v>
      </c>
      <c r="Y415" s="1">
        <v>1</v>
      </c>
      <c r="Z415" s="1">
        <v>72.5</v>
      </c>
      <c r="AA415" s="7">
        <f t="shared" si="24"/>
        <v>76.831843693098065</v>
      </c>
      <c r="AB415" s="7">
        <f t="shared" si="25"/>
        <v>18.764869781433486</v>
      </c>
      <c r="AC415" s="7">
        <f t="shared" si="26"/>
        <v>4.3318436930980653</v>
      </c>
      <c r="AD415" s="7">
        <f t="shared" si="27"/>
        <v>7.8527476926386903</v>
      </c>
    </row>
    <row r="416" spans="1:30" x14ac:dyDescent="0.25">
      <c r="A416" s="1">
        <v>1</v>
      </c>
      <c r="B416" s="1">
        <v>267</v>
      </c>
      <c r="C416" s="1">
        <v>7</v>
      </c>
      <c r="D416" s="1">
        <v>3.83</v>
      </c>
      <c r="E416" s="7">
        <v>0</v>
      </c>
      <c r="F416" s="7">
        <v>8</v>
      </c>
      <c r="G416" s="1">
        <v>1359</v>
      </c>
      <c r="H416" s="1">
        <v>27.4</v>
      </c>
      <c r="I416" s="1">
        <v>10</v>
      </c>
      <c r="J416" s="1">
        <v>8</v>
      </c>
      <c r="K416" s="1">
        <v>5.78</v>
      </c>
      <c r="L416" s="1">
        <v>8</v>
      </c>
      <c r="M416" s="1">
        <v>2.8</v>
      </c>
      <c r="N416" s="7">
        <v>2327.5832399999999</v>
      </c>
      <c r="O416" s="1">
        <v>1626932</v>
      </c>
      <c r="P416" s="1">
        <v>7.5</v>
      </c>
      <c r="Q416" s="1">
        <v>7.1</v>
      </c>
      <c r="R416" s="1">
        <v>0.59</v>
      </c>
      <c r="S416" s="1">
        <v>11.1</v>
      </c>
      <c r="T416" s="1">
        <v>1</v>
      </c>
      <c r="U416" s="1">
        <v>0</v>
      </c>
      <c r="V416" s="1">
        <v>0</v>
      </c>
      <c r="W416" s="1">
        <v>0</v>
      </c>
      <c r="X416" s="1">
        <v>0</v>
      </c>
      <c r="Y416" s="1">
        <v>0</v>
      </c>
      <c r="Z416" s="1">
        <v>64.7</v>
      </c>
      <c r="AA416" s="7">
        <f t="shared" si="24"/>
        <v>58.285494908841734</v>
      </c>
      <c r="AB416" s="7">
        <f t="shared" si="25"/>
        <v>41.145875564495348</v>
      </c>
      <c r="AC416" s="7">
        <f t="shared" si="26"/>
        <v>6.4145050911582686</v>
      </c>
      <c r="AD416" s="7">
        <f t="shared" si="27"/>
        <v>24.977250686650596</v>
      </c>
    </row>
    <row r="417" spans="1:30" x14ac:dyDescent="0.25">
      <c r="A417" s="1">
        <v>1</v>
      </c>
      <c r="B417" s="1">
        <v>237</v>
      </c>
      <c r="C417" s="1">
        <v>1</v>
      </c>
      <c r="D417" s="1">
        <v>7.84</v>
      </c>
      <c r="E417" s="7">
        <v>1.7761810419999999</v>
      </c>
      <c r="F417" s="7">
        <v>91</v>
      </c>
      <c r="G417" s="1">
        <v>0</v>
      </c>
      <c r="H417" s="1">
        <v>38.4</v>
      </c>
      <c r="I417" s="1">
        <v>1</v>
      </c>
      <c r="J417" s="1">
        <v>91</v>
      </c>
      <c r="K417" s="1">
        <v>5.73</v>
      </c>
      <c r="L417" s="1">
        <v>91</v>
      </c>
      <c r="M417" s="1">
        <v>1.9</v>
      </c>
      <c r="N417" s="7">
        <v>145.58860999999999</v>
      </c>
      <c r="O417" s="1">
        <v>751652</v>
      </c>
      <c r="P417" s="1">
        <v>5.8</v>
      </c>
      <c r="Q417" s="1">
        <v>5.6</v>
      </c>
      <c r="R417" s="1">
        <v>0.61299999999999999</v>
      </c>
      <c r="S417" s="1">
        <v>11.2</v>
      </c>
      <c r="T417" s="1">
        <v>0</v>
      </c>
      <c r="U417" s="1">
        <v>0</v>
      </c>
      <c r="V417" s="1">
        <v>0</v>
      </c>
      <c r="W417" s="1">
        <v>1</v>
      </c>
      <c r="X417" s="1">
        <v>0</v>
      </c>
      <c r="Y417" s="1">
        <v>0</v>
      </c>
      <c r="Z417" s="1">
        <v>65.099999999999994</v>
      </c>
      <c r="AA417" s="7">
        <f t="shared" si="24"/>
        <v>68.633289941986419</v>
      </c>
      <c r="AB417" s="7">
        <f t="shared" si="25"/>
        <v>12.484137814142432</v>
      </c>
      <c r="AC417" s="7">
        <f t="shared" si="26"/>
        <v>3.5332899419864248</v>
      </c>
      <c r="AD417" s="7">
        <f t="shared" si="27"/>
        <v>21.139071045932116</v>
      </c>
    </row>
    <row r="418" spans="1:30" x14ac:dyDescent="0.25">
      <c r="A418" s="1">
        <v>1</v>
      </c>
      <c r="B418" s="1">
        <v>57</v>
      </c>
      <c r="C418" s="1">
        <v>2</v>
      </c>
      <c r="D418" s="1">
        <v>0.01</v>
      </c>
      <c r="E418" s="7">
        <v>88.833622430000005</v>
      </c>
      <c r="F418" s="7">
        <v>92</v>
      </c>
      <c r="G418" s="1">
        <v>462</v>
      </c>
      <c r="H418" s="1">
        <v>28.6</v>
      </c>
      <c r="I418" s="1">
        <v>3</v>
      </c>
      <c r="J418" s="1">
        <v>99</v>
      </c>
      <c r="K418" s="1">
        <v>1.23</v>
      </c>
      <c r="L418" s="1">
        <v>96</v>
      </c>
      <c r="M418" s="1">
        <v>0.1</v>
      </c>
      <c r="N418" s="7">
        <v>3896.2115100000001</v>
      </c>
      <c r="O418" s="1">
        <v>127276</v>
      </c>
      <c r="P418" s="1">
        <v>2</v>
      </c>
      <c r="Q418" s="1">
        <v>1.7</v>
      </c>
      <c r="R418" s="1">
        <v>0.89900000000000002</v>
      </c>
      <c r="S418" s="1">
        <v>15.3</v>
      </c>
      <c r="T418" s="1">
        <v>0</v>
      </c>
      <c r="U418" s="1">
        <v>1</v>
      </c>
      <c r="V418" s="1">
        <v>0</v>
      </c>
      <c r="W418" s="1">
        <v>0</v>
      </c>
      <c r="X418" s="1">
        <v>0</v>
      </c>
      <c r="Y418" s="1">
        <v>1</v>
      </c>
      <c r="Z418" s="1">
        <v>83.5</v>
      </c>
      <c r="AA418" s="7">
        <f t="shared" si="24"/>
        <v>78.473895940544011</v>
      </c>
      <c r="AB418" s="7">
        <f t="shared" si="25"/>
        <v>25.261722016479968</v>
      </c>
      <c r="AC418" s="7">
        <f t="shared" si="26"/>
        <v>5.0261040594559887</v>
      </c>
      <c r="AD418" s="7">
        <f t="shared" si="27"/>
        <v>190.50280757287828</v>
      </c>
    </row>
    <row r="419" spans="1:30" x14ac:dyDescent="0.25">
      <c r="A419" s="1">
        <v>1</v>
      </c>
      <c r="B419" s="1">
        <v>48</v>
      </c>
      <c r="C419" s="1">
        <v>29</v>
      </c>
      <c r="D419" s="1">
        <v>6.66</v>
      </c>
      <c r="E419" s="7">
        <v>33.302861229999998</v>
      </c>
      <c r="F419" s="7">
        <v>96</v>
      </c>
      <c r="G419" s="1">
        <v>1064</v>
      </c>
      <c r="H419" s="1">
        <v>14.5</v>
      </c>
      <c r="I419" s="1">
        <v>46</v>
      </c>
      <c r="J419" s="1">
        <v>96</v>
      </c>
      <c r="K419" s="1">
        <v>6.34</v>
      </c>
      <c r="L419" s="1">
        <v>96</v>
      </c>
      <c r="M419" s="1">
        <v>8.1</v>
      </c>
      <c r="N419" s="7">
        <v>212.66194909999999</v>
      </c>
      <c r="O419" s="1">
        <v>868346</v>
      </c>
      <c r="P419" s="1">
        <v>7</v>
      </c>
      <c r="Q419" s="1">
        <v>7.3</v>
      </c>
      <c r="R419" s="1">
        <v>0.35899999999999999</v>
      </c>
      <c r="S419" s="1">
        <v>7.6</v>
      </c>
      <c r="T419" s="1">
        <v>1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52</v>
      </c>
      <c r="AA419" s="7">
        <f t="shared" si="24"/>
        <v>60.634324669147503</v>
      </c>
      <c r="AB419" s="7">
        <f t="shared" si="25"/>
        <v>74.551562492249133</v>
      </c>
      <c r="AC419" s="7">
        <f t="shared" si="26"/>
        <v>8.6343246691475031</v>
      </c>
      <c r="AD419" s="7">
        <f t="shared" si="27"/>
        <v>313.20945427946492</v>
      </c>
    </row>
    <row r="420" spans="1:30" x14ac:dyDescent="0.25">
      <c r="A420" s="1">
        <v>1</v>
      </c>
      <c r="B420" s="1">
        <v>1</v>
      </c>
      <c r="C420" s="1">
        <v>1</v>
      </c>
      <c r="D420" s="1">
        <v>4.29</v>
      </c>
      <c r="E420" s="7">
        <v>868.37135929999999</v>
      </c>
      <c r="F420" s="7">
        <v>8</v>
      </c>
      <c r="G420" s="1">
        <v>0</v>
      </c>
      <c r="H420" s="1">
        <v>46.4</v>
      </c>
      <c r="I420" s="1">
        <v>1</v>
      </c>
      <c r="J420" s="1">
        <v>92</v>
      </c>
      <c r="K420" s="1">
        <v>7.25</v>
      </c>
      <c r="L420" s="1">
        <v>91</v>
      </c>
      <c r="M420" s="1">
        <v>0.1</v>
      </c>
      <c r="N420" s="7">
        <v>3981.5284700000002</v>
      </c>
      <c r="O420" s="1">
        <v>3996798</v>
      </c>
      <c r="P420" s="1">
        <v>2.2999999999999998</v>
      </c>
      <c r="Q420" s="1">
        <v>2.2000000000000002</v>
      </c>
      <c r="R420" s="1">
        <v>0.70799999999999996</v>
      </c>
      <c r="S420" s="1">
        <v>11.7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77.5</v>
      </c>
      <c r="AA420" s="7">
        <f t="shared" si="24"/>
        <v>76.918019437956517</v>
      </c>
      <c r="AB420" s="7">
        <f t="shared" si="25"/>
        <v>0.33870137459644889</v>
      </c>
      <c r="AC420" s="7">
        <f t="shared" si="26"/>
        <v>0.58198056204348347</v>
      </c>
      <c r="AD420" s="7">
        <f t="shared" si="27"/>
        <v>60.875502183656678</v>
      </c>
    </row>
    <row r="421" spans="1:30" x14ac:dyDescent="0.25">
      <c r="A421" s="1">
        <v>1</v>
      </c>
      <c r="B421" s="1">
        <v>85</v>
      </c>
      <c r="C421" s="1">
        <v>0</v>
      </c>
      <c r="D421" s="1">
        <v>5.67</v>
      </c>
      <c r="E421" s="7">
        <v>6191.2119080000002</v>
      </c>
      <c r="F421" s="7">
        <v>92</v>
      </c>
      <c r="G421" s="1">
        <v>0</v>
      </c>
      <c r="H421" s="1">
        <v>53.3</v>
      </c>
      <c r="I421" s="1">
        <v>0</v>
      </c>
      <c r="J421" s="1">
        <v>91</v>
      </c>
      <c r="K421" s="1">
        <v>8.27</v>
      </c>
      <c r="L421" s="1">
        <v>9</v>
      </c>
      <c r="M421" s="1">
        <v>0.1</v>
      </c>
      <c r="N421" s="7">
        <v>38146.715389999998</v>
      </c>
      <c r="O421" s="1">
        <v>449967</v>
      </c>
      <c r="P421" s="1">
        <v>0.8</v>
      </c>
      <c r="Q421" s="1">
        <v>0.7</v>
      </c>
      <c r="R421" s="1">
        <v>0.91100000000000003</v>
      </c>
      <c r="S421" s="1">
        <v>17.100000000000001</v>
      </c>
      <c r="T421" s="1">
        <v>0</v>
      </c>
      <c r="U421" s="1">
        <v>0</v>
      </c>
      <c r="V421" s="1">
        <v>0</v>
      </c>
      <c r="W421" s="1">
        <v>0</v>
      </c>
      <c r="X421" s="1">
        <v>1</v>
      </c>
      <c r="Y421" s="1">
        <v>1</v>
      </c>
      <c r="Z421" s="1">
        <v>78.5</v>
      </c>
      <c r="AA421" s="7">
        <f t="shared" si="24"/>
        <v>78.608402614021529</v>
      </c>
      <c r="AB421" s="7">
        <f t="shared" si="25"/>
        <v>1.1751126726700513E-2</v>
      </c>
      <c r="AC421" s="7">
        <f t="shared" si="26"/>
        <v>0.10840261402152862</v>
      </c>
      <c r="AD421" s="7">
        <f t="shared" si="27"/>
        <v>77.480053081860277</v>
      </c>
    </row>
    <row r="422" spans="1:30" x14ac:dyDescent="0.25">
      <c r="A422" s="1">
        <v>1</v>
      </c>
      <c r="B422" s="1">
        <v>114</v>
      </c>
      <c r="C422" s="1">
        <v>28</v>
      </c>
      <c r="D422" s="1">
        <v>8.2100000000000009</v>
      </c>
      <c r="E422" s="7">
        <v>0</v>
      </c>
      <c r="F422" s="7">
        <v>9</v>
      </c>
      <c r="G422" s="1">
        <v>85</v>
      </c>
      <c r="H422" s="1">
        <v>6.1</v>
      </c>
      <c r="I422" s="1">
        <v>33</v>
      </c>
      <c r="J422" s="1">
        <v>9</v>
      </c>
      <c r="K422" s="1">
        <v>13.7</v>
      </c>
      <c r="L422" s="1">
        <v>94</v>
      </c>
      <c r="M422" s="1">
        <v>0.1</v>
      </c>
      <c r="N422" s="7">
        <v>2327.5832399999999</v>
      </c>
      <c r="O422" s="1">
        <v>1626932</v>
      </c>
      <c r="P422" s="1">
        <v>0.8</v>
      </c>
      <c r="Q422" s="1">
        <v>0.7</v>
      </c>
      <c r="R422" s="1">
        <v>0.68799999999999994</v>
      </c>
      <c r="S422" s="1">
        <v>12.6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1</v>
      </c>
      <c r="Z422" s="1">
        <v>76.8</v>
      </c>
      <c r="AA422" s="7">
        <f t="shared" si="24"/>
        <v>75.075990110789803</v>
      </c>
      <c r="AB422" s="7">
        <f t="shared" si="25"/>
        <v>2.9722100980945454</v>
      </c>
      <c r="AC422" s="7">
        <f t="shared" si="26"/>
        <v>1.724009889210194</v>
      </c>
      <c r="AD422" s="7">
        <f t="shared" si="27"/>
        <v>50.442316554914122</v>
      </c>
    </row>
    <row r="423" spans="1:30" x14ac:dyDescent="0.25">
      <c r="A423" s="1">
        <v>1</v>
      </c>
      <c r="B423" s="1">
        <v>156</v>
      </c>
      <c r="C423" s="1">
        <v>0</v>
      </c>
      <c r="D423" s="1">
        <v>10.78</v>
      </c>
      <c r="E423" s="7">
        <v>19.220239960000001</v>
      </c>
      <c r="F423" s="7">
        <v>92</v>
      </c>
      <c r="G423" s="1">
        <v>0</v>
      </c>
      <c r="H423" s="1">
        <v>61.7</v>
      </c>
      <c r="I423" s="1">
        <v>1</v>
      </c>
      <c r="J423" s="1">
        <v>99</v>
      </c>
      <c r="K423" s="1">
        <v>7.85</v>
      </c>
      <c r="L423" s="1">
        <v>99</v>
      </c>
      <c r="M423" s="1">
        <v>0.1</v>
      </c>
      <c r="N423" s="7">
        <v>1325.53379</v>
      </c>
      <c r="O423" s="1">
        <v>123</v>
      </c>
      <c r="P423" s="1">
        <v>1.8</v>
      </c>
      <c r="Q423" s="1">
        <v>1.8</v>
      </c>
      <c r="R423" s="1">
        <v>0.81699999999999995</v>
      </c>
      <c r="S423" s="1">
        <v>15.3</v>
      </c>
      <c r="T423" s="1">
        <v>0</v>
      </c>
      <c r="U423" s="1">
        <v>0</v>
      </c>
      <c r="V423" s="1">
        <v>0</v>
      </c>
      <c r="W423" s="1">
        <v>0</v>
      </c>
      <c r="X423" s="1">
        <v>1</v>
      </c>
      <c r="Y423" s="1">
        <v>1</v>
      </c>
      <c r="Z423" s="1">
        <v>74.5</v>
      </c>
      <c r="AA423" s="7">
        <f t="shared" si="24"/>
        <v>77.38543541941975</v>
      </c>
      <c r="AB423" s="7">
        <f t="shared" si="25"/>
        <v>8.3257375596420271</v>
      </c>
      <c r="AC423" s="7">
        <f t="shared" si="26"/>
        <v>2.8854354194197498</v>
      </c>
      <c r="AD423" s="7">
        <f t="shared" si="27"/>
        <v>23.061849489045887</v>
      </c>
    </row>
    <row r="424" spans="1:30" x14ac:dyDescent="0.25">
      <c r="A424" s="1">
        <v>1</v>
      </c>
      <c r="B424" s="1">
        <v>276</v>
      </c>
      <c r="C424" s="1">
        <v>55</v>
      </c>
      <c r="D424" s="1">
        <v>0.59</v>
      </c>
      <c r="E424" s="7">
        <v>84.634389249999998</v>
      </c>
      <c r="F424" s="7">
        <v>71</v>
      </c>
      <c r="G424" s="1">
        <v>2939</v>
      </c>
      <c r="H424" s="1">
        <v>2.2000000000000002</v>
      </c>
      <c r="I424" s="1">
        <v>93</v>
      </c>
      <c r="J424" s="1">
        <v>77</v>
      </c>
      <c r="K424" s="1">
        <v>6.85</v>
      </c>
      <c r="L424" s="1">
        <v>73</v>
      </c>
      <c r="M424" s="1">
        <v>1.6</v>
      </c>
      <c r="N424" s="7">
        <v>697.15312400000005</v>
      </c>
      <c r="O424" s="1">
        <v>1466597</v>
      </c>
      <c r="P424" s="1">
        <v>9</v>
      </c>
      <c r="Q424" s="1">
        <v>8.8000000000000007</v>
      </c>
      <c r="R424" s="1">
        <v>0.38500000000000001</v>
      </c>
      <c r="S424" s="1">
        <v>7.1</v>
      </c>
      <c r="T424" s="1">
        <v>1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56</v>
      </c>
      <c r="AA424" s="7">
        <f t="shared" si="24"/>
        <v>57.550548884121511</v>
      </c>
      <c r="AB424" s="7">
        <f t="shared" si="25"/>
        <v>2.4042018420504636</v>
      </c>
      <c r="AC424" s="7">
        <f t="shared" si="26"/>
        <v>1.5505488841215112</v>
      </c>
      <c r="AD424" s="7">
        <f t="shared" si="27"/>
        <v>187.62765787227931</v>
      </c>
    </row>
    <row r="425" spans="1:30" x14ac:dyDescent="0.25">
      <c r="A425" s="1">
        <v>1</v>
      </c>
      <c r="B425" s="1">
        <v>69</v>
      </c>
      <c r="C425" s="1">
        <v>3</v>
      </c>
      <c r="D425" s="1">
        <v>7.99</v>
      </c>
      <c r="E425" s="7">
        <v>6799.6644230000002</v>
      </c>
      <c r="F425" s="7">
        <v>92</v>
      </c>
      <c r="G425" s="1">
        <v>0</v>
      </c>
      <c r="H425" s="1">
        <v>24.4</v>
      </c>
      <c r="I425" s="1">
        <v>4</v>
      </c>
      <c r="J425" s="1">
        <v>95</v>
      </c>
      <c r="K425" s="1">
        <v>8.18</v>
      </c>
      <c r="L425" s="1">
        <v>98</v>
      </c>
      <c r="M425" s="1">
        <v>0.1</v>
      </c>
      <c r="N425" s="7">
        <v>37217.648730000001</v>
      </c>
      <c r="O425" s="1">
        <v>127773</v>
      </c>
      <c r="P425" s="1">
        <v>1.7</v>
      </c>
      <c r="Q425" s="1">
        <v>1.5</v>
      </c>
      <c r="R425" s="1">
        <v>0.87</v>
      </c>
      <c r="S425" s="1">
        <v>14.9</v>
      </c>
      <c r="T425" s="1">
        <v>0</v>
      </c>
      <c r="U425" s="1">
        <v>1</v>
      </c>
      <c r="V425" s="1">
        <v>0</v>
      </c>
      <c r="W425" s="1">
        <v>0</v>
      </c>
      <c r="X425" s="1">
        <v>0</v>
      </c>
      <c r="Y425" s="1">
        <v>1</v>
      </c>
      <c r="Z425" s="1">
        <v>82</v>
      </c>
      <c r="AA425" s="7">
        <f t="shared" si="24"/>
        <v>80.058338228591751</v>
      </c>
      <c r="AB425" s="7">
        <f t="shared" si="25"/>
        <v>3.77005043454822</v>
      </c>
      <c r="AC425" s="7">
        <f t="shared" si="26"/>
        <v>1.9416617714082491</v>
      </c>
      <c r="AD425" s="7">
        <f t="shared" si="27"/>
        <v>151.34598122557287</v>
      </c>
    </row>
    <row r="426" spans="1:30" x14ac:dyDescent="0.25">
      <c r="A426" s="1">
        <v>1</v>
      </c>
      <c r="B426" s="1">
        <v>56</v>
      </c>
      <c r="C426" s="1">
        <v>0</v>
      </c>
      <c r="D426" s="1">
        <v>1.83</v>
      </c>
      <c r="E426" s="7">
        <v>7971.6463610000001</v>
      </c>
      <c r="F426" s="7">
        <v>96</v>
      </c>
      <c r="G426" s="1">
        <v>0</v>
      </c>
      <c r="H426" s="1">
        <v>32.9</v>
      </c>
      <c r="I426" s="1">
        <v>0</v>
      </c>
      <c r="J426" s="1">
        <v>96</v>
      </c>
      <c r="K426" s="1">
        <v>4.92</v>
      </c>
      <c r="L426" s="1">
        <v>96</v>
      </c>
      <c r="M426" s="1">
        <v>0.1</v>
      </c>
      <c r="N426" s="7">
        <v>56336.723400000003</v>
      </c>
      <c r="O426" s="1">
        <v>1626932</v>
      </c>
      <c r="P426" s="1">
        <v>2.2000000000000002</v>
      </c>
      <c r="Q426" s="1">
        <v>2.2000000000000002</v>
      </c>
      <c r="R426" s="1">
        <v>0.92200000000000004</v>
      </c>
      <c r="S426" s="1">
        <v>15.4</v>
      </c>
      <c r="T426" s="1">
        <v>0</v>
      </c>
      <c r="U426" s="1">
        <v>1</v>
      </c>
      <c r="V426" s="1">
        <v>0</v>
      </c>
      <c r="W426" s="1">
        <v>0</v>
      </c>
      <c r="X426" s="1">
        <v>0</v>
      </c>
      <c r="Y426" s="1">
        <v>1</v>
      </c>
      <c r="Z426" s="1">
        <v>82.9</v>
      </c>
      <c r="AA426" s="7">
        <f t="shared" si="24"/>
        <v>81.713171287791212</v>
      </c>
      <c r="AB426" s="7">
        <f t="shared" si="25"/>
        <v>1.4085623921231831</v>
      </c>
      <c r="AC426" s="7">
        <f t="shared" si="26"/>
        <v>1.1868287122087935</v>
      </c>
      <c r="AD426" s="7">
        <f t="shared" si="27"/>
        <v>174.30007703395626</v>
      </c>
    </row>
    <row r="427" spans="1:30" x14ac:dyDescent="0.25">
      <c r="A427" s="1">
        <v>1</v>
      </c>
      <c r="B427" s="1">
        <v>93</v>
      </c>
      <c r="C427" s="1">
        <v>3</v>
      </c>
      <c r="D427" s="1">
        <v>12.2</v>
      </c>
      <c r="E427" s="7">
        <v>5451.7012249999998</v>
      </c>
      <c r="F427" s="7">
        <v>35</v>
      </c>
      <c r="G427" s="1">
        <v>36</v>
      </c>
      <c r="H427" s="1">
        <v>57.5</v>
      </c>
      <c r="I427" s="1">
        <v>4</v>
      </c>
      <c r="J427" s="1">
        <v>98</v>
      </c>
      <c r="K427" s="1">
        <v>1.6</v>
      </c>
      <c r="L427" s="1">
        <v>98</v>
      </c>
      <c r="M427" s="1">
        <v>0.1</v>
      </c>
      <c r="N427" s="7">
        <v>34879.726329999998</v>
      </c>
      <c r="O427" s="1">
        <v>63179356</v>
      </c>
      <c r="P427" s="1">
        <v>0.6</v>
      </c>
      <c r="Q427" s="1">
        <v>0.6</v>
      </c>
      <c r="R427" s="1">
        <v>0.86</v>
      </c>
      <c r="S427" s="1">
        <v>15.5</v>
      </c>
      <c r="T427" s="1">
        <v>0</v>
      </c>
      <c r="U427" s="1">
        <v>0</v>
      </c>
      <c r="V427" s="1">
        <v>0</v>
      </c>
      <c r="W427" s="1">
        <v>0</v>
      </c>
      <c r="X427" s="1">
        <v>1</v>
      </c>
      <c r="Y427" s="1">
        <v>0</v>
      </c>
      <c r="Z427" s="1">
        <v>81</v>
      </c>
      <c r="AA427" s="7">
        <f t="shared" si="24"/>
        <v>78.268568097166892</v>
      </c>
      <c r="AB427" s="7">
        <f t="shared" si="25"/>
        <v>7.4607202398144956</v>
      </c>
      <c r="AC427" s="7">
        <f t="shared" si="26"/>
        <v>2.7314319028331084</v>
      </c>
      <c r="AD427" s="7">
        <f t="shared" si="27"/>
        <v>127.74143032736927</v>
      </c>
    </row>
    <row r="428" spans="1:30" x14ac:dyDescent="0.25">
      <c r="A428" s="1">
        <v>1</v>
      </c>
      <c r="B428" s="1">
        <v>15</v>
      </c>
      <c r="C428" s="1">
        <v>0</v>
      </c>
      <c r="D428" s="1">
        <v>11.51</v>
      </c>
      <c r="E428" s="7">
        <v>17.821218829999999</v>
      </c>
      <c r="F428" s="7">
        <v>92</v>
      </c>
      <c r="G428" s="1">
        <v>5</v>
      </c>
      <c r="H428" s="1">
        <v>62.4</v>
      </c>
      <c r="I428" s="1">
        <v>1</v>
      </c>
      <c r="J428" s="1">
        <v>99</v>
      </c>
      <c r="K428" s="1">
        <v>7.84</v>
      </c>
      <c r="L428" s="1">
        <v>99</v>
      </c>
      <c r="M428" s="1">
        <v>0.1</v>
      </c>
      <c r="N428" s="7">
        <v>1448.87958</v>
      </c>
      <c r="O428" s="1">
        <v>9971727</v>
      </c>
      <c r="P428" s="1">
        <v>1.7</v>
      </c>
      <c r="Q428" s="1">
        <v>1.7</v>
      </c>
      <c r="R428" s="1">
        <v>0.82099999999999995</v>
      </c>
      <c r="S428" s="1">
        <v>15.4</v>
      </c>
      <c r="T428" s="1">
        <v>0</v>
      </c>
      <c r="U428" s="1">
        <v>0</v>
      </c>
      <c r="V428" s="1">
        <v>0</v>
      </c>
      <c r="W428" s="1">
        <v>0</v>
      </c>
      <c r="X428" s="1">
        <v>1</v>
      </c>
      <c r="Y428" s="1">
        <v>1</v>
      </c>
      <c r="Z428" s="1">
        <v>74.8</v>
      </c>
      <c r="AA428" s="7">
        <f t="shared" si="24"/>
        <v>79.655755679439068</v>
      </c>
      <c r="AB428" s="7">
        <f t="shared" si="25"/>
        <v>23.578363218404789</v>
      </c>
      <c r="AC428" s="7">
        <f t="shared" si="26"/>
        <v>4.8557556794390706</v>
      </c>
      <c r="AD428" s="7">
        <f t="shared" si="27"/>
        <v>26.033214758506936</v>
      </c>
    </row>
    <row r="429" spans="1:30" x14ac:dyDescent="0.25">
      <c r="A429" s="1">
        <v>1</v>
      </c>
      <c r="B429" s="1">
        <v>235</v>
      </c>
      <c r="C429" s="1">
        <v>1</v>
      </c>
      <c r="D429" s="1">
        <v>9.89</v>
      </c>
      <c r="E429" s="7">
        <v>0</v>
      </c>
      <c r="F429" s="7">
        <v>92</v>
      </c>
      <c r="G429" s="1">
        <v>687</v>
      </c>
      <c r="H429" s="1">
        <v>46.5</v>
      </c>
      <c r="I429" s="1">
        <v>2</v>
      </c>
      <c r="J429" s="1">
        <v>97</v>
      </c>
      <c r="K429" s="1">
        <v>6.65</v>
      </c>
      <c r="L429" s="1">
        <v>95</v>
      </c>
      <c r="M429" s="1">
        <v>0.1</v>
      </c>
      <c r="N429" s="7">
        <v>2327.5832399999999</v>
      </c>
      <c r="O429" s="1">
        <v>1626932</v>
      </c>
      <c r="P429" s="1">
        <v>3.6</v>
      </c>
      <c r="Q429" s="1">
        <v>3.7</v>
      </c>
      <c r="R429" s="1">
        <v>0.68799999999999994</v>
      </c>
      <c r="S429" s="1">
        <v>12.6</v>
      </c>
      <c r="T429" s="1">
        <v>0</v>
      </c>
      <c r="U429" s="1">
        <v>0</v>
      </c>
      <c r="V429" s="1">
        <v>0</v>
      </c>
      <c r="W429" s="1">
        <v>0</v>
      </c>
      <c r="X429" s="1">
        <v>1</v>
      </c>
      <c r="Y429" s="1">
        <v>0</v>
      </c>
      <c r="Z429" s="1">
        <v>67.099999999999994</v>
      </c>
      <c r="AA429" s="7">
        <f t="shared" si="24"/>
        <v>70.848799282881203</v>
      </c>
      <c r="AB429" s="7">
        <f t="shared" si="25"/>
        <v>14.053496063330661</v>
      </c>
      <c r="AC429" s="7">
        <f t="shared" si="26"/>
        <v>3.7487992828812082</v>
      </c>
      <c r="AD429" s="7">
        <f t="shared" si="27"/>
        <v>6.7481728423392884</v>
      </c>
    </row>
    <row r="430" spans="1:30" x14ac:dyDescent="0.25">
      <c r="A430" s="1">
        <v>1</v>
      </c>
      <c r="B430" s="1">
        <v>167</v>
      </c>
      <c r="C430" s="1">
        <v>0</v>
      </c>
      <c r="D430" s="1">
        <v>10.15</v>
      </c>
      <c r="E430" s="7">
        <v>0</v>
      </c>
      <c r="F430" s="7">
        <v>9</v>
      </c>
      <c r="G430" s="1">
        <v>0</v>
      </c>
      <c r="H430" s="1">
        <v>6.1</v>
      </c>
      <c r="I430" s="1">
        <v>0</v>
      </c>
      <c r="J430" s="1">
        <v>93</v>
      </c>
      <c r="K430" s="1">
        <v>7.3</v>
      </c>
      <c r="L430" s="1">
        <v>93</v>
      </c>
      <c r="M430" s="1">
        <v>0.1</v>
      </c>
      <c r="N430" s="7">
        <v>2327.5832399999999</v>
      </c>
      <c r="O430" s="1">
        <v>1626932</v>
      </c>
      <c r="P430" s="1">
        <v>2.5</v>
      </c>
      <c r="Q430" s="1">
        <v>2.5</v>
      </c>
      <c r="R430" s="1">
        <v>0.79100000000000004</v>
      </c>
      <c r="S430" s="1">
        <v>12.6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74.5</v>
      </c>
      <c r="AA430" s="7">
        <f t="shared" si="24"/>
        <v>73.852389749692094</v>
      </c>
      <c r="AB430" s="7">
        <f t="shared" si="25"/>
        <v>0.41939903630386893</v>
      </c>
      <c r="AC430" s="7">
        <f t="shared" si="26"/>
        <v>0.6476102503079062</v>
      </c>
      <c r="AD430" s="7">
        <f t="shared" si="27"/>
        <v>23.061849489045887</v>
      </c>
    </row>
    <row r="431" spans="1:30" x14ac:dyDescent="0.25">
      <c r="A431" s="1">
        <v>1</v>
      </c>
      <c r="B431" s="1">
        <v>127</v>
      </c>
      <c r="C431" s="1">
        <v>1</v>
      </c>
      <c r="D431" s="1">
        <v>6.87</v>
      </c>
      <c r="E431" s="7">
        <v>1092.155356</v>
      </c>
      <c r="F431" s="7">
        <v>85</v>
      </c>
      <c r="G431" s="1">
        <v>0</v>
      </c>
      <c r="H431" s="1">
        <v>53.4</v>
      </c>
      <c r="I431" s="1">
        <v>2</v>
      </c>
      <c r="J431" s="1">
        <v>85</v>
      </c>
      <c r="K431" s="1">
        <v>7.56</v>
      </c>
      <c r="L431" s="1">
        <v>85</v>
      </c>
      <c r="M431" s="1">
        <v>0.1</v>
      </c>
      <c r="N431" s="7">
        <v>7429.6282739999997</v>
      </c>
      <c r="O431" s="1">
        <v>3579385</v>
      </c>
      <c r="P431" s="1">
        <v>2</v>
      </c>
      <c r="Q431" s="1">
        <v>1.9</v>
      </c>
      <c r="R431" s="1">
        <v>0.755</v>
      </c>
      <c r="S431" s="1">
        <v>12.8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76.8</v>
      </c>
      <c r="AA431" s="7">
        <f t="shared" si="24"/>
        <v>74.580551457246656</v>
      </c>
      <c r="AB431" s="7">
        <f t="shared" si="25"/>
        <v>4.9259518339299282</v>
      </c>
      <c r="AC431" s="7">
        <f t="shared" si="26"/>
        <v>2.2194485427533408</v>
      </c>
      <c r="AD431" s="7">
        <f t="shared" si="27"/>
        <v>50.442316554914122</v>
      </c>
    </row>
    <row r="432" spans="1:30" x14ac:dyDescent="0.25">
      <c r="A432" s="1">
        <v>1</v>
      </c>
      <c r="B432" s="1">
        <v>138</v>
      </c>
      <c r="C432" s="1">
        <v>0</v>
      </c>
      <c r="D432" s="1">
        <v>0.01</v>
      </c>
      <c r="E432" s="7">
        <v>2146.945741</v>
      </c>
      <c r="F432" s="7">
        <v>94</v>
      </c>
      <c r="G432" s="1">
        <v>7</v>
      </c>
      <c r="H432" s="1">
        <v>58</v>
      </c>
      <c r="I432" s="1">
        <v>0</v>
      </c>
      <c r="J432" s="1">
        <v>93</v>
      </c>
      <c r="K432" s="1">
        <v>5.83</v>
      </c>
      <c r="L432" s="1">
        <v>93</v>
      </c>
      <c r="M432" s="1">
        <v>0.1</v>
      </c>
      <c r="N432" s="7">
        <v>17454.843420000001</v>
      </c>
      <c r="O432" s="1">
        <v>1327439</v>
      </c>
      <c r="P432" s="1">
        <v>1.9</v>
      </c>
      <c r="Q432" s="1">
        <v>2</v>
      </c>
      <c r="R432" s="1">
        <v>0.83799999999999997</v>
      </c>
      <c r="S432" s="1">
        <v>16.399999999999999</v>
      </c>
      <c r="T432" s="1">
        <v>0</v>
      </c>
      <c r="U432" s="1">
        <v>0</v>
      </c>
      <c r="V432" s="1">
        <v>0</v>
      </c>
      <c r="W432" s="1">
        <v>0</v>
      </c>
      <c r="X432" s="1">
        <v>1</v>
      </c>
      <c r="Y432" s="1">
        <v>0</v>
      </c>
      <c r="Z432" s="1">
        <v>76.099999999999994</v>
      </c>
      <c r="AA432" s="7">
        <f t="shared" si="24"/>
        <v>76.632608881184836</v>
      </c>
      <c r="AB432" s="7">
        <f t="shared" si="25"/>
        <v>0.28367222031696931</v>
      </c>
      <c r="AC432" s="7">
        <f t="shared" si="26"/>
        <v>0.53260888118484218</v>
      </c>
      <c r="AD432" s="7">
        <f t="shared" si="27"/>
        <v>40.989130926171569</v>
      </c>
    </row>
    <row r="433" spans="1:30" x14ac:dyDescent="0.25">
      <c r="A433" s="1">
        <v>1</v>
      </c>
      <c r="B433" s="1">
        <v>256</v>
      </c>
      <c r="C433" s="1">
        <v>2</v>
      </c>
      <c r="D433" s="1">
        <v>3.83</v>
      </c>
      <c r="E433" s="7">
        <v>0</v>
      </c>
      <c r="F433" s="7">
        <v>95</v>
      </c>
      <c r="G433" s="1">
        <v>0</v>
      </c>
      <c r="H433" s="1">
        <v>37.9</v>
      </c>
      <c r="I433" s="1">
        <v>2</v>
      </c>
      <c r="J433" s="1">
        <v>96</v>
      </c>
      <c r="K433" s="1">
        <v>5.78</v>
      </c>
      <c r="L433" s="1">
        <v>95</v>
      </c>
      <c r="M433" s="1">
        <v>2.2000000000000002</v>
      </c>
      <c r="N433" s="7">
        <v>6532.6509999999998</v>
      </c>
      <c r="O433" s="1">
        <v>229197</v>
      </c>
      <c r="P433" s="1">
        <v>6.4</v>
      </c>
      <c r="Q433" s="1">
        <v>6.1</v>
      </c>
      <c r="R433" s="1">
        <v>0.69799999999999995</v>
      </c>
      <c r="S433" s="1">
        <v>12.6</v>
      </c>
      <c r="T433" s="1">
        <v>1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65.7</v>
      </c>
      <c r="AA433" s="7">
        <f t="shared" si="24"/>
        <v>65.457808603946717</v>
      </c>
      <c r="AB433" s="7">
        <f t="shared" si="25"/>
        <v>5.8656672322239742E-2</v>
      </c>
      <c r="AC433" s="7">
        <f t="shared" si="26"/>
        <v>0.24219139605328621</v>
      </c>
      <c r="AD433" s="7">
        <f t="shared" si="27"/>
        <v>15.9818015848542</v>
      </c>
    </row>
    <row r="434" spans="1:30" x14ac:dyDescent="0.25">
      <c r="A434" s="1">
        <v>1</v>
      </c>
      <c r="B434" s="1">
        <v>85</v>
      </c>
      <c r="C434" s="1">
        <v>0</v>
      </c>
      <c r="D434" s="1">
        <v>0.87</v>
      </c>
      <c r="E434" s="7">
        <v>188.67829449999999</v>
      </c>
      <c r="F434" s="7">
        <v>98</v>
      </c>
      <c r="G434" s="1">
        <v>34</v>
      </c>
      <c r="H434" s="1">
        <v>64.099999999999994</v>
      </c>
      <c r="I434" s="1">
        <v>0</v>
      </c>
      <c r="J434" s="1">
        <v>96</v>
      </c>
      <c r="K434" s="1">
        <v>2.71</v>
      </c>
      <c r="L434" s="1">
        <v>96</v>
      </c>
      <c r="M434" s="1">
        <v>0.1</v>
      </c>
      <c r="N434" s="7">
        <v>2999.6549199999999</v>
      </c>
      <c r="O434" s="1">
        <v>1626932</v>
      </c>
      <c r="P434" s="1">
        <v>4.8</v>
      </c>
      <c r="Q434" s="1">
        <v>4.5</v>
      </c>
      <c r="R434" s="1">
        <v>0.80700000000000005</v>
      </c>
      <c r="S434" s="1">
        <v>12.2</v>
      </c>
      <c r="T434" s="1">
        <v>0</v>
      </c>
      <c r="U434" s="1">
        <v>1</v>
      </c>
      <c r="V434" s="1">
        <v>0</v>
      </c>
      <c r="W434" s="1">
        <v>0</v>
      </c>
      <c r="X434" s="1">
        <v>0</v>
      </c>
      <c r="Y434" s="1">
        <v>0</v>
      </c>
      <c r="Z434" s="1">
        <v>76.400000000000006</v>
      </c>
      <c r="AA434" s="7">
        <f t="shared" si="24"/>
        <v>73.998320826512668</v>
      </c>
      <c r="AB434" s="7">
        <f t="shared" si="25"/>
        <v>5.7680628523628226</v>
      </c>
      <c r="AC434" s="7">
        <f t="shared" si="26"/>
        <v>2.4016791734873379</v>
      </c>
      <c r="AD434" s="7">
        <f t="shared" si="27"/>
        <v>44.920496195632801</v>
      </c>
    </row>
    <row r="435" spans="1:30" x14ac:dyDescent="0.25">
      <c r="A435" s="1">
        <v>1</v>
      </c>
      <c r="B435" s="1">
        <v>114</v>
      </c>
      <c r="C435" s="1">
        <v>20</v>
      </c>
      <c r="D435" s="1">
        <v>1.53</v>
      </c>
      <c r="E435" s="7">
        <v>1275.877569</v>
      </c>
      <c r="F435" s="7">
        <v>96</v>
      </c>
      <c r="G435" s="1">
        <v>111</v>
      </c>
      <c r="H435" s="1">
        <v>62.8</v>
      </c>
      <c r="I435" s="1">
        <v>23</v>
      </c>
      <c r="J435" s="1">
        <v>97</v>
      </c>
      <c r="K435" s="1">
        <v>5.29</v>
      </c>
      <c r="L435" s="1">
        <v>97</v>
      </c>
      <c r="M435" s="1">
        <v>0.1</v>
      </c>
      <c r="N435" s="7">
        <v>11341.133949999999</v>
      </c>
      <c r="O435" s="1">
        <v>7349455</v>
      </c>
      <c r="P435" s="1">
        <v>4.9000000000000004</v>
      </c>
      <c r="Q435" s="1">
        <v>4.7</v>
      </c>
      <c r="R435" s="1">
        <v>0.73699999999999999</v>
      </c>
      <c r="S435" s="1">
        <v>13.8</v>
      </c>
      <c r="T435" s="1">
        <v>0</v>
      </c>
      <c r="U435" s="1">
        <v>1</v>
      </c>
      <c r="V435" s="1">
        <v>0</v>
      </c>
      <c r="W435" s="1">
        <v>0</v>
      </c>
      <c r="X435" s="1">
        <v>0</v>
      </c>
      <c r="Y435" s="1">
        <v>0</v>
      </c>
      <c r="Z435" s="1">
        <v>74.5</v>
      </c>
      <c r="AA435" s="7">
        <f t="shared" si="24"/>
        <v>74.991517821450216</v>
      </c>
      <c r="AB435" s="7">
        <f t="shared" si="25"/>
        <v>0.24158976880316668</v>
      </c>
      <c r="AC435" s="7">
        <f t="shared" si="26"/>
        <v>0.49151782145021627</v>
      </c>
      <c r="AD435" s="7">
        <f t="shared" si="27"/>
        <v>23.061849489045887</v>
      </c>
    </row>
    <row r="436" spans="1:30" x14ac:dyDescent="0.25">
      <c r="A436" s="1">
        <v>1</v>
      </c>
      <c r="B436" s="1">
        <v>32</v>
      </c>
      <c r="C436" s="1">
        <v>47</v>
      </c>
      <c r="D436" s="1">
        <v>4.7300000000000004</v>
      </c>
      <c r="E436" s="7">
        <v>64.240252080000005</v>
      </c>
      <c r="F436" s="7">
        <v>76</v>
      </c>
      <c r="G436" s="1">
        <v>125</v>
      </c>
      <c r="H436" s="1">
        <v>14.6</v>
      </c>
      <c r="I436" s="1">
        <v>86</v>
      </c>
      <c r="J436" s="1">
        <v>94</v>
      </c>
      <c r="K436" s="1">
        <v>6.58</v>
      </c>
      <c r="L436" s="1">
        <v>86</v>
      </c>
      <c r="M436" s="1">
        <v>2</v>
      </c>
      <c r="N436" s="7">
        <v>422.63323739999998</v>
      </c>
      <c r="O436" s="1">
        <v>13829177</v>
      </c>
      <c r="P436" s="1">
        <v>1</v>
      </c>
      <c r="Q436" s="1">
        <v>9.6</v>
      </c>
      <c r="R436" s="1">
        <v>0.32500000000000001</v>
      </c>
      <c r="S436" s="1">
        <v>4.7</v>
      </c>
      <c r="T436" s="1">
        <v>1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54.3</v>
      </c>
      <c r="AA436" s="7">
        <f t="shared" si="24"/>
        <v>60.632535490811293</v>
      </c>
      <c r="AB436" s="7">
        <f t="shared" si="25"/>
        <v>40.101005742384658</v>
      </c>
      <c r="AC436" s="7">
        <f t="shared" si="26"/>
        <v>6.3325354908112956</v>
      </c>
      <c r="AD436" s="7">
        <f t="shared" si="27"/>
        <v>237.08992134533329</v>
      </c>
    </row>
    <row r="437" spans="1:30" x14ac:dyDescent="0.25">
      <c r="A437" s="1">
        <v>1</v>
      </c>
      <c r="B437" s="1">
        <v>162</v>
      </c>
      <c r="C437" s="1">
        <v>10</v>
      </c>
      <c r="D437" s="1">
        <v>0.01</v>
      </c>
      <c r="E437" s="7">
        <v>7.8290085960000004</v>
      </c>
      <c r="F437" s="7">
        <v>97</v>
      </c>
      <c r="G437" s="1">
        <v>0</v>
      </c>
      <c r="H437" s="1">
        <v>39.9</v>
      </c>
      <c r="I437" s="1">
        <v>11</v>
      </c>
      <c r="J437" s="1">
        <v>94</v>
      </c>
      <c r="K437" s="1">
        <v>6.88</v>
      </c>
      <c r="L437" s="1">
        <v>97</v>
      </c>
      <c r="M437" s="1">
        <v>0.2</v>
      </c>
      <c r="N437" s="7">
        <v>114.45919000000001</v>
      </c>
      <c r="O437" s="1">
        <v>8362745</v>
      </c>
      <c r="P437" s="1">
        <v>3.6</v>
      </c>
      <c r="Q437" s="1">
        <v>3.7</v>
      </c>
      <c r="R437" s="1">
        <v>0.622</v>
      </c>
      <c r="S437" s="1">
        <v>11.3</v>
      </c>
      <c r="T437" s="1">
        <v>0</v>
      </c>
      <c r="U437" s="1">
        <v>1</v>
      </c>
      <c r="V437" s="1">
        <v>0</v>
      </c>
      <c r="W437" s="1">
        <v>0</v>
      </c>
      <c r="X437" s="1">
        <v>0</v>
      </c>
      <c r="Y437" s="1">
        <v>0</v>
      </c>
      <c r="Z437" s="1">
        <v>69.599999999999994</v>
      </c>
      <c r="AA437" s="7">
        <f t="shared" si="24"/>
        <v>71.296572888010914</v>
      </c>
      <c r="AB437" s="7">
        <f t="shared" si="25"/>
        <v>2.8783595643337123</v>
      </c>
      <c r="AC437" s="7">
        <f t="shared" si="26"/>
        <v>1.6965728880109197</v>
      </c>
      <c r="AD437" s="7">
        <f t="shared" si="27"/>
        <v>9.5500878482561585E-3</v>
      </c>
    </row>
    <row r="438" spans="1:30" x14ac:dyDescent="0.25">
      <c r="A438" s="1">
        <v>1</v>
      </c>
      <c r="B438" s="1">
        <v>84</v>
      </c>
      <c r="C438" s="1">
        <v>1</v>
      </c>
      <c r="D438" s="1">
        <v>0.01</v>
      </c>
      <c r="E438" s="7">
        <v>2957.9739629999999</v>
      </c>
      <c r="F438" s="7">
        <v>98</v>
      </c>
      <c r="G438" s="1">
        <v>27</v>
      </c>
      <c r="H438" s="1">
        <v>69.5</v>
      </c>
      <c r="I438" s="1">
        <v>1</v>
      </c>
      <c r="J438" s="1">
        <v>98</v>
      </c>
      <c r="K438" s="1">
        <v>2.57</v>
      </c>
      <c r="L438" s="1">
        <v>98</v>
      </c>
      <c r="M438" s="1">
        <v>0.1</v>
      </c>
      <c r="N438" s="7">
        <v>51264.713400000001</v>
      </c>
      <c r="O438" s="1">
        <v>1626932</v>
      </c>
      <c r="P438" s="1">
        <v>3.4</v>
      </c>
      <c r="Q438" s="1">
        <v>3.3</v>
      </c>
      <c r="R438" s="1">
        <v>0.79400000000000004</v>
      </c>
      <c r="S438" s="1">
        <v>13.2</v>
      </c>
      <c r="T438" s="1">
        <v>0</v>
      </c>
      <c r="U438" s="1">
        <v>1</v>
      </c>
      <c r="V438" s="1">
        <v>0</v>
      </c>
      <c r="W438" s="1">
        <v>0</v>
      </c>
      <c r="X438" s="1">
        <v>0</v>
      </c>
      <c r="Y438" s="1">
        <v>0</v>
      </c>
      <c r="Z438" s="1">
        <v>74.3</v>
      </c>
      <c r="AA438" s="7">
        <f t="shared" si="24"/>
        <v>77.230593560649112</v>
      </c>
      <c r="AB438" s="7">
        <f t="shared" si="25"/>
        <v>8.5883786177180568</v>
      </c>
      <c r="AC438" s="7">
        <f t="shared" si="26"/>
        <v>2.9305935606491147</v>
      </c>
      <c r="AD438" s="7">
        <f t="shared" si="27"/>
        <v>21.18093930940514</v>
      </c>
    </row>
    <row r="439" spans="1:30" x14ac:dyDescent="0.25">
      <c r="A439" s="1">
        <v>1</v>
      </c>
      <c r="B439" s="1">
        <v>187</v>
      </c>
      <c r="C439" s="1">
        <v>10</v>
      </c>
      <c r="D439" s="1">
        <v>1.88</v>
      </c>
      <c r="E439" s="7">
        <v>657.52827969999998</v>
      </c>
      <c r="F439" s="7">
        <v>73</v>
      </c>
      <c r="G439" s="1">
        <v>0</v>
      </c>
      <c r="H439" s="1">
        <v>49.9</v>
      </c>
      <c r="I439" s="1">
        <v>13</v>
      </c>
      <c r="J439" s="1">
        <v>65</v>
      </c>
      <c r="K439" s="1">
        <v>6.2</v>
      </c>
      <c r="L439" s="1">
        <v>73</v>
      </c>
      <c r="M439" s="1">
        <v>0.4</v>
      </c>
      <c r="N439" s="7">
        <v>3687.7637669999999</v>
      </c>
      <c r="O439" s="1">
        <v>15923559</v>
      </c>
      <c r="P439" s="1">
        <v>1.2</v>
      </c>
      <c r="Q439" s="1">
        <v>1.2</v>
      </c>
      <c r="R439" s="1">
        <v>0.61399999999999999</v>
      </c>
      <c r="S439" s="1">
        <v>10.7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71.7</v>
      </c>
      <c r="AA439" s="7">
        <f t="shared" si="24"/>
        <v>70.744104881782164</v>
      </c>
      <c r="AB439" s="7">
        <f t="shared" si="25"/>
        <v>0.91373547703269642</v>
      </c>
      <c r="AC439" s="7">
        <f t="shared" si="26"/>
        <v>0.95589511821783901</v>
      </c>
      <c r="AD439" s="7">
        <f t="shared" si="27"/>
        <v>4.0091069740758227</v>
      </c>
    </row>
    <row r="440" spans="1:30" x14ac:dyDescent="0.25">
      <c r="A440" s="1">
        <v>1</v>
      </c>
      <c r="B440" s="1">
        <v>152</v>
      </c>
      <c r="C440" s="1">
        <v>8</v>
      </c>
      <c r="D440" s="1">
        <v>6.41</v>
      </c>
      <c r="E440" s="7">
        <v>789.07729489999997</v>
      </c>
      <c r="F440" s="7">
        <v>99</v>
      </c>
      <c r="G440" s="1">
        <v>0</v>
      </c>
      <c r="H440" s="1">
        <v>32.4</v>
      </c>
      <c r="I440" s="1">
        <v>10</v>
      </c>
      <c r="J440" s="1">
        <v>99</v>
      </c>
      <c r="K440" s="1">
        <v>4.12</v>
      </c>
      <c r="L440" s="1">
        <v>99</v>
      </c>
      <c r="M440" s="1">
        <v>0.1</v>
      </c>
      <c r="N440" s="7">
        <v>5941.8471</v>
      </c>
      <c r="O440" s="1">
        <v>68416772</v>
      </c>
      <c r="P440" s="1">
        <v>7.8</v>
      </c>
      <c r="Q440" s="1">
        <v>7.8</v>
      </c>
      <c r="R440" s="1">
        <v>0.73699999999999999</v>
      </c>
      <c r="S440" s="1">
        <v>13.6</v>
      </c>
      <c r="T440" s="1">
        <v>0</v>
      </c>
      <c r="U440" s="1">
        <v>1</v>
      </c>
      <c r="V440" s="1">
        <v>0</v>
      </c>
      <c r="W440" s="1">
        <v>0</v>
      </c>
      <c r="X440" s="1">
        <v>0</v>
      </c>
      <c r="Y440" s="1">
        <v>0</v>
      </c>
      <c r="Z440" s="1">
        <v>74.599999999999994</v>
      </c>
      <c r="AA440" s="7">
        <f t="shared" si="24"/>
        <v>72.648143300488684</v>
      </c>
      <c r="AB440" s="7">
        <f t="shared" si="25"/>
        <v>3.8097445754271861</v>
      </c>
      <c r="AC440" s="7">
        <f t="shared" si="26"/>
        <v>1.9518566995113105</v>
      </c>
      <c r="AD440" s="7">
        <f t="shared" si="27"/>
        <v>24.032304578866192</v>
      </c>
    </row>
    <row r="441" spans="1:30" x14ac:dyDescent="0.25">
      <c r="A441" s="1">
        <v>1</v>
      </c>
      <c r="B441" s="1">
        <v>413</v>
      </c>
      <c r="C441" s="1">
        <v>22</v>
      </c>
      <c r="D441" s="1">
        <v>3.83</v>
      </c>
      <c r="E441" s="7">
        <v>0</v>
      </c>
      <c r="F441" s="7">
        <v>86</v>
      </c>
      <c r="G441" s="1">
        <v>607</v>
      </c>
      <c r="H441" s="1">
        <v>24.4</v>
      </c>
      <c r="I441" s="1">
        <v>30</v>
      </c>
      <c r="J441" s="1">
        <v>86</v>
      </c>
      <c r="K441" s="1">
        <v>5.78</v>
      </c>
      <c r="L441" s="1">
        <v>86</v>
      </c>
      <c r="M441" s="1">
        <v>0.5</v>
      </c>
      <c r="N441" s="7">
        <v>587.53823299999999</v>
      </c>
      <c r="O441" s="1">
        <v>723725</v>
      </c>
      <c r="P441" s="1">
        <v>7.4</v>
      </c>
      <c r="Q441" s="1">
        <v>7.3</v>
      </c>
      <c r="R441" s="1">
        <v>0.43099999999999999</v>
      </c>
      <c r="S441" s="1">
        <v>9.5</v>
      </c>
      <c r="T441" s="1">
        <v>1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51</v>
      </c>
      <c r="AA441" s="7">
        <f t="shared" si="24"/>
        <v>59.414661248447899</v>
      </c>
      <c r="AB441" s="7">
        <f t="shared" si="25"/>
        <v>70.806523926130765</v>
      </c>
      <c r="AC441" s="7">
        <f t="shared" si="26"/>
        <v>8.4146612484478993</v>
      </c>
      <c r="AD441" s="7">
        <f t="shared" si="27"/>
        <v>349.60490338126135</v>
      </c>
    </row>
    <row r="442" spans="1:30" x14ac:dyDescent="0.25">
      <c r="A442" s="1">
        <v>1</v>
      </c>
      <c r="B442" s="1">
        <v>155</v>
      </c>
      <c r="C442" s="1">
        <v>1</v>
      </c>
      <c r="D442" s="1">
        <v>11.19</v>
      </c>
      <c r="E442" s="7">
        <v>32.386161029999997</v>
      </c>
      <c r="F442" s="7">
        <v>96</v>
      </c>
      <c r="G442" s="1">
        <v>0</v>
      </c>
      <c r="H442" s="1">
        <v>58.6</v>
      </c>
      <c r="I442" s="1">
        <v>1</v>
      </c>
      <c r="J442" s="1">
        <v>96</v>
      </c>
      <c r="K442" s="1">
        <v>7.43</v>
      </c>
      <c r="L442" s="1">
        <v>96</v>
      </c>
      <c r="M442" s="1">
        <v>0.1</v>
      </c>
      <c r="N442" s="7">
        <v>271.46823999999998</v>
      </c>
      <c r="O442" s="1">
        <v>7775327</v>
      </c>
      <c r="P442" s="1">
        <v>2.2999999999999998</v>
      </c>
      <c r="Q442" s="1">
        <v>2.4</v>
      </c>
      <c r="R442" s="1">
        <v>0.72899999999999998</v>
      </c>
      <c r="S442" s="1">
        <v>12.9</v>
      </c>
      <c r="T442" s="1">
        <v>0</v>
      </c>
      <c r="U442" s="1">
        <v>0</v>
      </c>
      <c r="V442" s="1">
        <v>0</v>
      </c>
      <c r="W442" s="1">
        <v>0</v>
      </c>
      <c r="X442" s="1">
        <v>1</v>
      </c>
      <c r="Y442" s="1">
        <v>1</v>
      </c>
      <c r="Z442" s="1">
        <v>72</v>
      </c>
      <c r="AA442" s="7">
        <f t="shared" si="24"/>
        <v>75.224090604458368</v>
      </c>
      <c r="AB442" s="7">
        <f t="shared" si="25"/>
        <v>10.394760225756725</v>
      </c>
      <c r="AC442" s="7">
        <f t="shared" si="26"/>
        <v>3.2240906044583681</v>
      </c>
      <c r="AD442" s="7">
        <f t="shared" si="27"/>
        <v>5.3004722435368912</v>
      </c>
    </row>
    <row r="443" spans="1:30" x14ac:dyDescent="0.25">
      <c r="A443" s="1">
        <v>1</v>
      </c>
      <c r="B443" s="1">
        <v>386</v>
      </c>
      <c r="C443" s="1">
        <v>94</v>
      </c>
      <c r="D443" s="1">
        <v>3.53</v>
      </c>
      <c r="E443" s="7">
        <v>8.8667774999999995</v>
      </c>
      <c r="F443" s="7">
        <v>92</v>
      </c>
      <c r="G443" s="1">
        <v>29</v>
      </c>
      <c r="H443" s="1">
        <v>17.2</v>
      </c>
      <c r="I443" s="1">
        <v>152</v>
      </c>
      <c r="J443" s="1">
        <v>4</v>
      </c>
      <c r="K443" s="1">
        <v>4.71</v>
      </c>
      <c r="L443" s="1">
        <v>4</v>
      </c>
      <c r="M443" s="1">
        <v>2.5</v>
      </c>
      <c r="N443" s="7">
        <v>141.86843999999999</v>
      </c>
      <c r="O443" s="1">
        <v>18865716</v>
      </c>
      <c r="P443" s="1">
        <v>1.2</v>
      </c>
      <c r="Q443" s="1">
        <v>1.1000000000000001</v>
      </c>
      <c r="R443" s="1">
        <v>0.41499999999999998</v>
      </c>
      <c r="S443" s="1">
        <v>6.4</v>
      </c>
      <c r="T443" s="1">
        <v>1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47.1</v>
      </c>
      <c r="AA443" s="7">
        <f t="shared" si="24"/>
        <v>50.572124416123849</v>
      </c>
      <c r="AB443" s="7">
        <f t="shared" si="25"/>
        <v>12.055647961043368</v>
      </c>
      <c r="AC443" s="7">
        <f t="shared" si="26"/>
        <v>3.4721244161238474</v>
      </c>
      <c r="AD443" s="7">
        <f t="shared" si="27"/>
        <v>510.65715487826725</v>
      </c>
    </row>
    <row r="444" spans="1:30" x14ac:dyDescent="0.25">
      <c r="A444" s="1">
        <v>1</v>
      </c>
      <c r="B444" s="1">
        <v>284</v>
      </c>
      <c r="C444" s="1">
        <v>3</v>
      </c>
      <c r="D444" s="1">
        <v>3.48</v>
      </c>
      <c r="E444" s="7">
        <v>0</v>
      </c>
      <c r="F444" s="7">
        <v>97</v>
      </c>
      <c r="G444" s="1">
        <v>2</v>
      </c>
      <c r="H444" s="1">
        <v>24.1</v>
      </c>
      <c r="I444" s="1">
        <v>6</v>
      </c>
      <c r="J444" s="1">
        <v>97</v>
      </c>
      <c r="K444" s="1">
        <v>5.75</v>
      </c>
      <c r="L444" s="1">
        <v>97</v>
      </c>
      <c r="M444" s="1">
        <v>2.1</v>
      </c>
      <c r="N444" s="7">
        <v>2327.5832399999999</v>
      </c>
      <c r="O444" s="1">
        <v>1626932</v>
      </c>
      <c r="P444" s="1">
        <v>8.1999999999999993</v>
      </c>
      <c r="Q444" s="1">
        <v>8.1</v>
      </c>
      <c r="R444" s="1">
        <v>0.439</v>
      </c>
      <c r="S444" s="1">
        <v>8.8000000000000007</v>
      </c>
      <c r="T444" s="1">
        <v>1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59.3</v>
      </c>
      <c r="AA444" s="7">
        <f t="shared" si="24"/>
        <v>61.013525890602267</v>
      </c>
      <c r="AB444" s="7">
        <f t="shared" si="25"/>
        <v>2.9361709777643021</v>
      </c>
      <c r="AC444" s="7">
        <f t="shared" si="26"/>
        <v>1.7135258906022699</v>
      </c>
      <c r="AD444" s="7">
        <f t="shared" si="27"/>
        <v>108.11267583635126</v>
      </c>
    </row>
    <row r="445" spans="1:30" x14ac:dyDescent="0.25">
      <c r="A445" s="1">
        <v>1</v>
      </c>
      <c r="B445" s="1">
        <v>174</v>
      </c>
      <c r="C445" s="1">
        <v>6</v>
      </c>
      <c r="D445" s="1">
        <v>5.93</v>
      </c>
      <c r="E445" s="7">
        <v>857.13070370000003</v>
      </c>
      <c r="F445" s="7">
        <v>74</v>
      </c>
      <c r="G445" s="1">
        <v>0</v>
      </c>
      <c r="H445" s="1">
        <v>55.8</v>
      </c>
      <c r="I445" s="1">
        <v>7</v>
      </c>
      <c r="J445" s="1">
        <v>85</v>
      </c>
      <c r="K445" s="1">
        <v>4.26</v>
      </c>
      <c r="L445" s="1">
        <v>85</v>
      </c>
      <c r="M445" s="1">
        <v>0.4</v>
      </c>
      <c r="N445" s="7">
        <v>5968.8767669999997</v>
      </c>
      <c r="O445" s="1">
        <v>115495</v>
      </c>
      <c r="P445" s="1">
        <v>3.3</v>
      </c>
      <c r="Q445" s="1">
        <v>3.2</v>
      </c>
      <c r="R445" s="1">
        <v>0.70599999999999996</v>
      </c>
      <c r="S445" s="1">
        <v>13.1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72.099999999999994</v>
      </c>
      <c r="AA445" s="7">
        <f t="shared" si="24"/>
        <v>73.494503746582524</v>
      </c>
      <c r="AB445" s="7">
        <f t="shared" si="25"/>
        <v>1.9446406992327114</v>
      </c>
      <c r="AC445" s="7">
        <f t="shared" si="26"/>
        <v>1.3945037465825294</v>
      </c>
      <c r="AD445" s="7">
        <f t="shared" si="27"/>
        <v>5.7709273333572231</v>
      </c>
    </row>
    <row r="446" spans="1:30" x14ac:dyDescent="0.25">
      <c r="A446" s="1">
        <v>1</v>
      </c>
      <c r="B446" s="1">
        <v>17</v>
      </c>
      <c r="C446" s="1">
        <v>3</v>
      </c>
      <c r="D446" s="1">
        <v>11.45</v>
      </c>
      <c r="E446" s="7">
        <v>0</v>
      </c>
      <c r="F446" s="7">
        <v>89</v>
      </c>
      <c r="G446" s="1">
        <v>23060</v>
      </c>
      <c r="H446" s="1">
        <v>25.2</v>
      </c>
      <c r="I446" s="1">
        <v>4</v>
      </c>
      <c r="J446" s="1">
        <v>99</v>
      </c>
      <c r="K446" s="1">
        <v>4.76</v>
      </c>
      <c r="L446" s="1">
        <v>97</v>
      </c>
      <c r="M446" s="1">
        <v>0.1</v>
      </c>
      <c r="N446" s="7">
        <v>2327.5832399999999</v>
      </c>
      <c r="O446" s="1">
        <v>1626932</v>
      </c>
      <c r="P446" s="1">
        <v>1.6</v>
      </c>
      <c r="Q446" s="1">
        <v>1.1000000000000001</v>
      </c>
      <c r="R446" s="1">
        <v>0.68799999999999994</v>
      </c>
      <c r="S446" s="1">
        <v>12.6</v>
      </c>
      <c r="T446" s="1">
        <v>0</v>
      </c>
      <c r="U446" s="1">
        <v>1</v>
      </c>
      <c r="V446" s="1">
        <v>0</v>
      </c>
      <c r="W446" s="1">
        <v>0</v>
      </c>
      <c r="X446" s="1">
        <v>0</v>
      </c>
      <c r="Y446" s="1">
        <v>0</v>
      </c>
      <c r="Z446" s="1">
        <v>76.7</v>
      </c>
      <c r="AA446" s="7">
        <f t="shared" si="24"/>
        <v>73.761585302714423</v>
      </c>
      <c r="AB446" s="7">
        <f t="shared" si="25"/>
        <v>8.6342809332239074</v>
      </c>
      <c r="AC446" s="7">
        <f t="shared" si="26"/>
        <v>2.9384146972855802</v>
      </c>
      <c r="AD446" s="7">
        <f t="shared" si="27"/>
        <v>49.03186146509384</v>
      </c>
    </row>
    <row r="447" spans="1:30" x14ac:dyDescent="0.25">
      <c r="A447" s="1">
        <v>1</v>
      </c>
      <c r="B447" s="1">
        <v>179</v>
      </c>
      <c r="C447" s="1">
        <v>103</v>
      </c>
      <c r="D447" s="1">
        <v>7.13</v>
      </c>
      <c r="E447" s="7">
        <v>149.4802091</v>
      </c>
      <c r="F447" s="7">
        <v>91</v>
      </c>
      <c r="G447" s="1">
        <v>1</v>
      </c>
      <c r="H447" s="1">
        <v>44.5</v>
      </c>
      <c r="I447" s="1">
        <v>118</v>
      </c>
      <c r="J447" s="1">
        <v>99</v>
      </c>
      <c r="K447" s="1">
        <v>7.19</v>
      </c>
      <c r="L447" s="1">
        <v>98</v>
      </c>
      <c r="M447" s="1">
        <v>0.1</v>
      </c>
      <c r="N447" s="7">
        <v>3146.9517700000001</v>
      </c>
      <c r="O447" s="1">
        <v>1777567</v>
      </c>
      <c r="P447" s="1">
        <v>3.4</v>
      </c>
      <c r="Q447" s="1">
        <v>3.4</v>
      </c>
      <c r="R447" s="1">
        <v>0.68500000000000005</v>
      </c>
      <c r="S447" s="1">
        <v>14.3</v>
      </c>
      <c r="T447" s="1">
        <v>0</v>
      </c>
      <c r="U447" s="1">
        <v>0</v>
      </c>
      <c r="V447" s="1">
        <v>0</v>
      </c>
      <c r="W447" s="1">
        <v>1</v>
      </c>
      <c r="X447" s="1">
        <v>0</v>
      </c>
      <c r="Y447" s="1">
        <v>0</v>
      </c>
      <c r="Z447" s="1">
        <v>71</v>
      </c>
      <c r="AA447" s="7">
        <f t="shared" si="24"/>
        <v>74.232459741554564</v>
      </c>
      <c r="AB447" s="7">
        <f t="shared" si="25"/>
        <v>10.448795980770999</v>
      </c>
      <c r="AC447" s="7">
        <f t="shared" si="26"/>
        <v>3.2324597415545639</v>
      </c>
      <c r="AD447" s="7">
        <f t="shared" si="27"/>
        <v>1.6959213453332926</v>
      </c>
    </row>
    <row r="448" spans="1:30" x14ac:dyDescent="0.25">
      <c r="A448" s="1">
        <v>1</v>
      </c>
      <c r="B448" s="1">
        <v>157</v>
      </c>
      <c r="C448" s="1">
        <v>1</v>
      </c>
      <c r="D448" s="1">
        <v>10.89</v>
      </c>
      <c r="E448" s="7">
        <v>591.51009780000004</v>
      </c>
      <c r="F448" s="7">
        <v>95</v>
      </c>
      <c r="G448" s="1">
        <v>1</v>
      </c>
      <c r="H448" s="1">
        <v>6.9</v>
      </c>
      <c r="I448" s="1">
        <v>1</v>
      </c>
      <c r="J448" s="1">
        <v>95</v>
      </c>
      <c r="K448" s="1">
        <v>6.41</v>
      </c>
      <c r="L448" s="1">
        <v>95</v>
      </c>
      <c r="M448" s="1">
        <v>0.1</v>
      </c>
      <c r="N448" s="7">
        <v>5932.8996770000003</v>
      </c>
      <c r="O448" s="1">
        <v>7545338</v>
      </c>
      <c r="P448" s="1">
        <v>2.1</v>
      </c>
      <c r="Q448" s="1">
        <v>2.2000000000000002</v>
      </c>
      <c r="R448" s="1">
        <v>0.755</v>
      </c>
      <c r="S448" s="1">
        <v>13.5</v>
      </c>
      <c r="T448" s="1">
        <v>0</v>
      </c>
      <c r="U448" s="1">
        <v>0</v>
      </c>
      <c r="V448" s="1">
        <v>0</v>
      </c>
      <c r="W448" s="1">
        <v>0</v>
      </c>
      <c r="X448" s="1">
        <v>1</v>
      </c>
      <c r="Y448" s="1">
        <v>1</v>
      </c>
      <c r="Z448" s="1">
        <v>72.599999999999994</v>
      </c>
      <c r="AA448" s="7">
        <f t="shared" si="24"/>
        <v>74.518275926066067</v>
      </c>
      <c r="AB448" s="7">
        <f t="shared" si="25"/>
        <v>3.6797825285246506</v>
      </c>
      <c r="AC448" s="7">
        <f t="shared" si="26"/>
        <v>1.9182759260660731</v>
      </c>
      <c r="AD448" s="7">
        <f t="shared" si="27"/>
        <v>8.4232027824590165</v>
      </c>
    </row>
    <row r="449" spans="1:30" x14ac:dyDescent="0.25">
      <c r="A449" s="1">
        <v>1</v>
      </c>
      <c r="B449" s="1">
        <v>145</v>
      </c>
      <c r="C449" s="1">
        <v>21</v>
      </c>
      <c r="D449" s="1">
        <v>0.25</v>
      </c>
      <c r="E449" s="7">
        <v>154.45594360000001</v>
      </c>
      <c r="F449" s="7">
        <v>92</v>
      </c>
      <c r="G449" s="1">
        <v>0</v>
      </c>
      <c r="H449" s="1">
        <v>44.4</v>
      </c>
      <c r="I449" s="1">
        <v>25</v>
      </c>
      <c r="J449" s="1">
        <v>86</v>
      </c>
      <c r="K449" s="1">
        <v>3.49</v>
      </c>
      <c r="L449" s="1">
        <v>86</v>
      </c>
      <c r="M449" s="1">
        <v>0.1</v>
      </c>
      <c r="N449" s="7">
        <v>1757.17797</v>
      </c>
      <c r="O449" s="1">
        <v>3118366</v>
      </c>
      <c r="P449" s="1">
        <v>6.5</v>
      </c>
      <c r="Q449" s="1">
        <v>6.4</v>
      </c>
      <c r="R449" s="1">
        <v>0.63600000000000001</v>
      </c>
      <c r="S449" s="1">
        <v>10.7</v>
      </c>
      <c r="T449" s="1">
        <v>1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71.3</v>
      </c>
      <c r="AA449" s="7">
        <f t="shared" si="24"/>
        <v>66.018802997666967</v>
      </c>
      <c r="AB449" s="7">
        <f t="shared" si="25"/>
        <v>27.891041777451385</v>
      </c>
      <c r="AC449" s="7">
        <f t="shared" si="26"/>
        <v>5.2811970023330304</v>
      </c>
      <c r="AD449" s="7">
        <f t="shared" si="27"/>
        <v>2.5672866147943632</v>
      </c>
    </row>
    <row r="450" spans="1:30" x14ac:dyDescent="0.25">
      <c r="A450" s="1">
        <v>1</v>
      </c>
      <c r="B450" s="1">
        <v>194</v>
      </c>
      <c r="C450" s="1">
        <v>17</v>
      </c>
      <c r="D450" s="1">
        <v>5.92</v>
      </c>
      <c r="E450" s="7">
        <v>176.0625201</v>
      </c>
      <c r="F450" s="7">
        <v>95</v>
      </c>
      <c r="G450" s="1">
        <v>7319</v>
      </c>
      <c r="H450" s="1">
        <v>19.399999999999999</v>
      </c>
      <c r="I450" s="1">
        <v>20</v>
      </c>
      <c r="J450" s="1">
        <v>97</v>
      </c>
      <c r="K450" s="1">
        <v>3.32</v>
      </c>
      <c r="L450" s="1">
        <v>96</v>
      </c>
      <c r="M450" s="1">
        <v>0.8</v>
      </c>
      <c r="N450" s="7">
        <v>1893.1453770000001</v>
      </c>
      <c r="O450" s="1">
        <v>63543322</v>
      </c>
      <c r="P450" s="1">
        <v>9.3000000000000007</v>
      </c>
      <c r="Q450" s="1">
        <v>9.6</v>
      </c>
      <c r="R450" s="1">
        <v>0.64900000000000002</v>
      </c>
      <c r="S450" s="1">
        <v>11.2</v>
      </c>
      <c r="T450" s="1">
        <v>0</v>
      </c>
      <c r="U450" s="1">
        <v>1</v>
      </c>
      <c r="V450" s="1">
        <v>0</v>
      </c>
      <c r="W450" s="1">
        <v>0</v>
      </c>
      <c r="X450" s="1">
        <v>0</v>
      </c>
      <c r="Y450" s="1">
        <v>0</v>
      </c>
      <c r="Z450" s="1">
        <v>71.2</v>
      </c>
      <c r="AA450" s="7">
        <f t="shared" si="24"/>
        <v>69.071688765237141</v>
      </c>
      <c r="AB450" s="7">
        <f t="shared" si="25"/>
        <v>4.5297087120178166</v>
      </c>
      <c r="AC450" s="7">
        <f t="shared" si="26"/>
        <v>2.1283112347628617</v>
      </c>
      <c r="AD450" s="7">
        <f t="shared" si="27"/>
        <v>2.2568315249740207</v>
      </c>
    </row>
    <row r="451" spans="1:30" x14ac:dyDescent="0.25">
      <c r="A451" s="1">
        <v>1</v>
      </c>
      <c r="B451" s="1">
        <v>273</v>
      </c>
      <c r="C451" s="1">
        <v>7</v>
      </c>
      <c r="D451" s="1">
        <v>0.01</v>
      </c>
      <c r="E451" s="7">
        <v>0</v>
      </c>
      <c r="F451" s="7">
        <v>62</v>
      </c>
      <c r="G451" s="1">
        <v>260</v>
      </c>
      <c r="H451" s="1">
        <v>25.6</v>
      </c>
      <c r="I451" s="1">
        <v>10</v>
      </c>
      <c r="J451" s="1">
        <v>61</v>
      </c>
      <c r="K451" s="1">
        <v>3.98</v>
      </c>
      <c r="L451" s="1">
        <v>85</v>
      </c>
      <c r="M451" s="1">
        <v>3.3</v>
      </c>
      <c r="N451" s="7">
        <v>2327.5832399999999</v>
      </c>
      <c r="O451" s="1">
        <v>1626932</v>
      </c>
      <c r="P451" s="1">
        <v>7.9</v>
      </c>
      <c r="Q451" s="1">
        <v>7.5</v>
      </c>
      <c r="R451" s="1">
        <v>0.55700000000000005</v>
      </c>
      <c r="S451" s="1">
        <v>10.199999999999999</v>
      </c>
      <c r="T451" s="1">
        <v>1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63.7</v>
      </c>
      <c r="AA451" s="7">
        <f t="shared" si="24"/>
        <v>61.066715626005475</v>
      </c>
      <c r="AB451" s="7">
        <f t="shared" si="25"/>
        <v>6.9341865943237506</v>
      </c>
      <c r="AC451" s="7">
        <f t="shared" si="26"/>
        <v>2.6332843739945275</v>
      </c>
      <c r="AD451" s="7">
        <f t="shared" si="27"/>
        <v>35.972699788446988</v>
      </c>
    </row>
    <row r="452" spans="1:30" x14ac:dyDescent="0.25">
      <c r="A452" s="1">
        <v>1</v>
      </c>
      <c r="B452" s="1">
        <v>129</v>
      </c>
      <c r="C452" s="1">
        <v>4</v>
      </c>
      <c r="D452" s="1">
        <v>0.54</v>
      </c>
      <c r="E452" s="7">
        <v>259.15723750000001</v>
      </c>
      <c r="F452" s="7">
        <v>95</v>
      </c>
      <c r="G452" s="1">
        <v>19</v>
      </c>
      <c r="H452" s="1">
        <v>55.5</v>
      </c>
      <c r="I452" s="1">
        <v>4</v>
      </c>
      <c r="J452" s="1">
        <v>95</v>
      </c>
      <c r="K452" s="1">
        <v>9.68</v>
      </c>
      <c r="L452" s="1">
        <v>95</v>
      </c>
      <c r="M452" s="1">
        <v>0.1</v>
      </c>
      <c r="N452" s="7">
        <v>1812.288374</v>
      </c>
      <c r="O452" s="1">
        <v>5287488</v>
      </c>
      <c r="P452" s="1">
        <v>3.9</v>
      </c>
      <c r="Q452" s="1">
        <v>3.9</v>
      </c>
      <c r="R452" s="1">
        <v>0.71199999999999997</v>
      </c>
      <c r="S452" s="1">
        <v>13</v>
      </c>
      <c r="T452" s="1">
        <v>0</v>
      </c>
      <c r="U452" s="1">
        <v>1</v>
      </c>
      <c r="V452" s="1">
        <v>0</v>
      </c>
      <c r="W452" s="1">
        <v>0</v>
      </c>
      <c r="X452" s="1">
        <v>0</v>
      </c>
      <c r="Y452" s="1">
        <v>0</v>
      </c>
      <c r="Z452" s="1">
        <v>72.099999999999994</v>
      </c>
      <c r="AA452" s="7">
        <f t="shared" si="24"/>
        <v>73.846799761619451</v>
      </c>
      <c r="AB452" s="7">
        <f t="shared" si="25"/>
        <v>3.0513094071937905</v>
      </c>
      <c r="AC452" s="7">
        <f t="shared" si="26"/>
        <v>1.7467997616194566</v>
      </c>
      <c r="AD452" s="7">
        <f t="shared" si="27"/>
        <v>5.7709273333572231</v>
      </c>
    </row>
    <row r="453" spans="1:30" x14ac:dyDescent="0.25">
      <c r="A453" s="1">
        <v>1</v>
      </c>
      <c r="B453" s="1">
        <v>132</v>
      </c>
      <c r="C453" s="1">
        <v>1</v>
      </c>
      <c r="D453" s="1">
        <v>9.3000000000000007</v>
      </c>
      <c r="E453" s="7">
        <v>772.87003530000004</v>
      </c>
      <c r="F453" s="7">
        <v>99</v>
      </c>
      <c r="G453" s="1">
        <v>201</v>
      </c>
      <c r="H453" s="1">
        <v>55.1</v>
      </c>
      <c r="I453" s="1">
        <v>1</v>
      </c>
      <c r="J453" s="1">
        <v>93</v>
      </c>
      <c r="K453" s="1">
        <v>1.2</v>
      </c>
      <c r="L453" s="1">
        <v>94</v>
      </c>
      <c r="M453" s="1">
        <v>0.1</v>
      </c>
      <c r="N453" s="7">
        <v>5458.1217180000003</v>
      </c>
      <c r="O453" s="1">
        <v>7381579</v>
      </c>
      <c r="P453" s="1">
        <v>2.4</v>
      </c>
      <c r="Q453" s="1">
        <v>2.4</v>
      </c>
      <c r="R453" s="1">
        <v>0.74299999999999999</v>
      </c>
      <c r="S453" s="1">
        <v>13.5</v>
      </c>
      <c r="T453" s="1">
        <v>0</v>
      </c>
      <c r="U453" s="1">
        <v>0</v>
      </c>
      <c r="V453" s="1">
        <v>0</v>
      </c>
      <c r="W453" s="1">
        <v>0</v>
      </c>
      <c r="X453" s="1">
        <v>1</v>
      </c>
      <c r="Y453" s="1">
        <v>0</v>
      </c>
      <c r="Z453" s="1">
        <v>73.8</v>
      </c>
      <c r="AA453" s="7">
        <f t="shared" si="24"/>
        <v>73.072355041299545</v>
      </c>
      <c r="AB453" s="7">
        <f t="shared" si="25"/>
        <v>0.52946718592218267</v>
      </c>
      <c r="AC453" s="7">
        <f t="shared" si="26"/>
        <v>0.72764495870045209</v>
      </c>
      <c r="AD453" s="7">
        <f t="shared" si="27"/>
        <v>16.828663860303344</v>
      </c>
    </row>
    <row r="454" spans="1:30" x14ac:dyDescent="0.25">
      <c r="A454" s="1">
        <v>1</v>
      </c>
      <c r="B454" s="1">
        <v>294</v>
      </c>
      <c r="C454" s="1">
        <v>3</v>
      </c>
      <c r="D454" s="1">
        <v>2.2599999999999998</v>
      </c>
      <c r="E454" s="7">
        <v>0</v>
      </c>
      <c r="F454" s="7">
        <v>95</v>
      </c>
      <c r="G454" s="1">
        <v>0</v>
      </c>
      <c r="H454" s="1">
        <v>2.9</v>
      </c>
      <c r="I454" s="1">
        <v>6</v>
      </c>
      <c r="J454" s="1">
        <v>94</v>
      </c>
      <c r="K454" s="1">
        <v>4.97</v>
      </c>
      <c r="L454" s="1">
        <v>95</v>
      </c>
      <c r="M454" s="1">
        <v>3</v>
      </c>
      <c r="N454" s="7">
        <v>2327.5832399999999</v>
      </c>
      <c r="O454" s="1">
        <v>1626932</v>
      </c>
      <c r="P454" s="1">
        <v>9.1999999999999993</v>
      </c>
      <c r="Q454" s="1">
        <v>9.1</v>
      </c>
      <c r="R454" s="1">
        <v>0.41199999999999998</v>
      </c>
      <c r="S454" s="1">
        <v>7.8</v>
      </c>
      <c r="T454" s="1">
        <v>1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57.7</v>
      </c>
      <c r="AA454" s="7">
        <f t="shared" si="24"/>
        <v>59.031454691328278</v>
      </c>
      <c r="AB454" s="7">
        <f t="shared" si="25"/>
        <v>1.7727715950600733</v>
      </c>
      <c r="AC454" s="7">
        <f t="shared" si="26"/>
        <v>1.3314546913282754</v>
      </c>
      <c r="AD454" s="7">
        <f t="shared" si="27"/>
        <v>143.94539439922536</v>
      </c>
    </row>
    <row r="455" spans="1:30" x14ac:dyDescent="0.25">
      <c r="A455" s="1">
        <v>1</v>
      </c>
      <c r="B455" s="1">
        <v>134</v>
      </c>
      <c r="C455" s="1">
        <v>1</v>
      </c>
      <c r="D455" s="1">
        <v>3.03</v>
      </c>
      <c r="E455" s="7">
        <v>7.3414931479999996</v>
      </c>
      <c r="F455" s="7">
        <v>93</v>
      </c>
      <c r="G455" s="1">
        <v>4</v>
      </c>
      <c r="H455" s="1">
        <v>48.1</v>
      </c>
      <c r="I455" s="1">
        <v>1</v>
      </c>
      <c r="J455" s="1">
        <v>96</v>
      </c>
      <c r="K455" s="1">
        <v>5.56</v>
      </c>
      <c r="L455" s="1">
        <v>94</v>
      </c>
      <c r="M455" s="1">
        <v>0.1</v>
      </c>
      <c r="N455" s="7">
        <v>93.166156700000002</v>
      </c>
      <c r="O455" s="1">
        <v>31786</v>
      </c>
      <c r="P455" s="1">
        <v>2</v>
      </c>
      <c r="Q455" s="1">
        <v>2.1</v>
      </c>
      <c r="R455" s="1">
        <v>0.65700000000000003</v>
      </c>
      <c r="S455" s="1">
        <v>10.8</v>
      </c>
      <c r="T455" s="1">
        <v>0</v>
      </c>
      <c r="U455" s="1">
        <v>1</v>
      </c>
      <c r="V455" s="1">
        <v>0</v>
      </c>
      <c r="W455" s="1">
        <v>0</v>
      </c>
      <c r="X455" s="1">
        <v>0</v>
      </c>
      <c r="Y455" s="1">
        <v>0</v>
      </c>
      <c r="Z455" s="1">
        <v>72.7</v>
      </c>
      <c r="AA455" s="7">
        <f t="shared" si="24"/>
        <v>71.66352645892367</v>
      </c>
      <c r="AB455" s="7">
        <f t="shared" si="25"/>
        <v>1.074277401351313</v>
      </c>
      <c r="AC455" s="7">
        <f t="shared" si="26"/>
        <v>1.036473541076333</v>
      </c>
      <c r="AD455" s="7">
        <f t="shared" si="27"/>
        <v>9.0136578722794276</v>
      </c>
    </row>
    <row r="456" spans="1:30" x14ac:dyDescent="0.25">
      <c r="A456" s="1">
        <v>1</v>
      </c>
      <c r="B456" s="1">
        <v>228</v>
      </c>
      <c r="C456" s="1">
        <v>10</v>
      </c>
      <c r="D456" s="1">
        <v>5.0999999999999996</v>
      </c>
      <c r="E456" s="7">
        <v>0</v>
      </c>
      <c r="F456" s="7">
        <v>61</v>
      </c>
      <c r="G456" s="1">
        <v>174</v>
      </c>
      <c r="H456" s="1">
        <v>16.7</v>
      </c>
      <c r="I456" s="1">
        <v>14</v>
      </c>
      <c r="J456" s="1">
        <v>6</v>
      </c>
      <c r="K456" s="1">
        <v>2.77</v>
      </c>
      <c r="L456" s="1">
        <v>61</v>
      </c>
      <c r="M456" s="1">
        <v>0.2</v>
      </c>
      <c r="N456" s="7">
        <v>2327.5832399999999</v>
      </c>
      <c r="O456" s="1">
        <v>1626932</v>
      </c>
      <c r="P456" s="1">
        <v>9.6</v>
      </c>
      <c r="Q456" s="1">
        <v>9.6999999999999993</v>
      </c>
      <c r="R456" s="1">
        <v>0.51800000000000002</v>
      </c>
      <c r="S456" s="1">
        <v>9.1999999999999993</v>
      </c>
      <c r="T456" s="1">
        <v>0</v>
      </c>
      <c r="U456" s="1">
        <v>1</v>
      </c>
      <c r="V456" s="1">
        <v>0</v>
      </c>
      <c r="W456" s="1">
        <v>0</v>
      </c>
      <c r="X456" s="1">
        <v>0</v>
      </c>
      <c r="Y456" s="1">
        <v>0</v>
      </c>
      <c r="Z456" s="1">
        <v>62.6</v>
      </c>
      <c r="AA456" s="7">
        <f t="shared" si="24"/>
        <v>63.193456721454709</v>
      </c>
      <c r="AB456" s="7">
        <f t="shared" si="25"/>
        <v>0.35219088023977002</v>
      </c>
      <c r="AC456" s="7">
        <f t="shared" si="26"/>
        <v>0.59345672145470729</v>
      </c>
      <c r="AD456" s="7">
        <f t="shared" si="27"/>
        <v>50.377693800423046</v>
      </c>
    </row>
    <row r="457" spans="1:30" x14ac:dyDescent="0.25">
      <c r="A457" s="1">
        <v>1</v>
      </c>
      <c r="B457" s="1">
        <v>9</v>
      </c>
      <c r="C457" s="1">
        <v>0</v>
      </c>
      <c r="D457" s="1">
        <v>1.95</v>
      </c>
      <c r="E457" s="7">
        <v>1150.4180630000001</v>
      </c>
      <c r="F457" s="7">
        <v>99</v>
      </c>
      <c r="G457" s="1">
        <v>5</v>
      </c>
      <c r="H457" s="1">
        <v>54.8</v>
      </c>
      <c r="I457" s="1">
        <v>0</v>
      </c>
      <c r="J457" s="1">
        <v>99</v>
      </c>
      <c r="K457" s="1">
        <v>3.8</v>
      </c>
      <c r="L457" s="1">
        <v>99</v>
      </c>
      <c r="M457" s="1">
        <v>0.1</v>
      </c>
      <c r="N457" s="7">
        <v>12868.210999999999</v>
      </c>
      <c r="O457" s="1">
        <v>1626932</v>
      </c>
      <c r="P457" s="1">
        <v>6.2</v>
      </c>
      <c r="Q457" s="1">
        <v>6</v>
      </c>
      <c r="R457" s="1">
        <v>0.79400000000000004</v>
      </c>
      <c r="S457" s="1">
        <v>13.3</v>
      </c>
      <c r="T457" s="1">
        <v>0</v>
      </c>
      <c r="U457" s="1">
        <v>1</v>
      </c>
      <c r="V457" s="1">
        <v>0</v>
      </c>
      <c r="W457" s="1">
        <v>0</v>
      </c>
      <c r="X457" s="1">
        <v>0</v>
      </c>
      <c r="Y457" s="1">
        <v>0</v>
      </c>
      <c r="Z457" s="1">
        <v>74.7</v>
      </c>
      <c r="AA457" s="7">
        <f t="shared" si="24"/>
        <v>76.107564214793967</v>
      </c>
      <c r="AB457" s="7">
        <f t="shared" si="25"/>
        <v>1.9812370187685502</v>
      </c>
      <c r="AC457" s="7">
        <f t="shared" si="26"/>
        <v>1.4075642147939647</v>
      </c>
      <c r="AD457" s="7">
        <f t="shared" si="27"/>
        <v>25.022759668686636</v>
      </c>
    </row>
    <row r="458" spans="1:30" x14ac:dyDescent="0.25">
      <c r="A458" s="1">
        <v>1</v>
      </c>
      <c r="B458" s="1">
        <v>13</v>
      </c>
      <c r="C458" s="1">
        <v>3</v>
      </c>
      <c r="D458" s="1">
        <v>1.3</v>
      </c>
      <c r="E458" s="7">
        <v>585.87767610000003</v>
      </c>
      <c r="F458" s="7">
        <v>97</v>
      </c>
      <c r="G458" s="1">
        <v>48</v>
      </c>
      <c r="H458" s="1">
        <v>58.3</v>
      </c>
      <c r="I458" s="1">
        <v>3</v>
      </c>
      <c r="J458" s="1">
        <v>97</v>
      </c>
      <c r="K458" s="1">
        <v>7.18</v>
      </c>
      <c r="L458" s="1">
        <v>97</v>
      </c>
      <c r="M458" s="1">
        <v>0.1</v>
      </c>
      <c r="N458" s="7">
        <v>4137.5542100000002</v>
      </c>
      <c r="O458" s="1">
        <v>1886668</v>
      </c>
      <c r="P458" s="1">
        <v>6.4</v>
      </c>
      <c r="Q458" s="1">
        <v>6.3</v>
      </c>
      <c r="R458" s="1">
        <v>0.71699999999999997</v>
      </c>
      <c r="S458" s="1">
        <v>14.6</v>
      </c>
      <c r="T458" s="1">
        <v>1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74.900000000000006</v>
      </c>
      <c r="AA458" s="7">
        <f t="shared" si="24"/>
        <v>72.048236646642721</v>
      </c>
      <c r="AB458" s="7">
        <f t="shared" si="25"/>
        <v>8.1325542235515869</v>
      </c>
      <c r="AC458" s="7">
        <f t="shared" si="26"/>
        <v>2.8517633533572848</v>
      </c>
      <c r="AD458" s="7">
        <f t="shared" si="27"/>
        <v>27.063669848327386</v>
      </c>
    </row>
    <row r="459" spans="1:30" x14ac:dyDescent="0.25">
      <c r="A459" s="1">
        <v>1</v>
      </c>
      <c r="B459" s="1">
        <v>383</v>
      </c>
      <c r="C459" s="1">
        <v>28</v>
      </c>
      <c r="D459" s="1">
        <v>3.83</v>
      </c>
      <c r="E459" s="7">
        <v>0</v>
      </c>
      <c r="F459" s="7">
        <v>92</v>
      </c>
      <c r="G459" s="1">
        <v>0</v>
      </c>
      <c r="H459" s="1">
        <v>45.3</v>
      </c>
      <c r="I459" s="1">
        <v>43</v>
      </c>
      <c r="J459" s="1">
        <v>93</v>
      </c>
      <c r="K459" s="1">
        <v>5.78</v>
      </c>
      <c r="L459" s="1">
        <v>93</v>
      </c>
      <c r="M459" s="1">
        <v>4.0999999999999996</v>
      </c>
      <c r="N459" s="7">
        <v>2327.5832399999999</v>
      </c>
      <c r="O459" s="1">
        <v>8468152</v>
      </c>
      <c r="P459" s="1">
        <v>3.3</v>
      </c>
      <c r="Q459" s="1">
        <v>3.3</v>
      </c>
      <c r="R459" s="1">
        <v>0</v>
      </c>
      <c r="S459" s="1">
        <v>0</v>
      </c>
      <c r="T459" s="1">
        <v>1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52.5</v>
      </c>
      <c r="AA459" s="7">
        <f t="shared" si="24"/>
        <v>52.355505434896131</v>
      </c>
      <c r="AB459" s="7">
        <f t="shared" si="25"/>
        <v>2.0878679344556346E-2</v>
      </c>
      <c r="AC459" s="7">
        <f t="shared" si="26"/>
        <v>0.14449456510386938</v>
      </c>
      <c r="AD459" s="7">
        <f t="shared" si="27"/>
        <v>295.76172972856671</v>
      </c>
    </row>
    <row r="460" spans="1:30" x14ac:dyDescent="0.25">
      <c r="A460" s="1">
        <v>1</v>
      </c>
      <c r="B460" s="1">
        <v>275</v>
      </c>
      <c r="C460" s="1">
        <v>4</v>
      </c>
      <c r="D460" s="1">
        <v>3.83</v>
      </c>
      <c r="E460" s="7">
        <v>0</v>
      </c>
      <c r="F460" s="7">
        <v>87</v>
      </c>
      <c r="G460" s="1">
        <v>153</v>
      </c>
      <c r="H460" s="1">
        <v>26.3</v>
      </c>
      <c r="I460" s="1">
        <v>6</v>
      </c>
      <c r="J460" s="1">
        <v>87</v>
      </c>
      <c r="K460" s="1">
        <v>5.78</v>
      </c>
      <c r="L460" s="1">
        <v>87</v>
      </c>
      <c r="M460" s="1">
        <v>3.2</v>
      </c>
      <c r="N460" s="7">
        <v>596.87171890000002</v>
      </c>
      <c r="O460" s="1">
        <v>177526</v>
      </c>
      <c r="P460" s="1">
        <v>7.1</v>
      </c>
      <c r="Q460" s="1">
        <v>7</v>
      </c>
      <c r="R460" s="1">
        <v>0.42099999999999999</v>
      </c>
      <c r="S460" s="1">
        <v>9.1999999999999993</v>
      </c>
      <c r="T460" s="1">
        <v>1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58.9</v>
      </c>
      <c r="AA460" s="7">
        <f t="shared" si="24"/>
        <v>60.464297154390906</v>
      </c>
      <c r="AB460" s="7">
        <f t="shared" si="25"/>
        <v>2.4470255872354891</v>
      </c>
      <c r="AC460" s="7">
        <f t="shared" si="26"/>
        <v>1.564297154390907</v>
      </c>
      <c r="AD460" s="7">
        <f t="shared" si="27"/>
        <v>116.59085547706978</v>
      </c>
    </row>
    <row r="461" spans="1:30" x14ac:dyDescent="0.25">
      <c r="A461" s="1">
        <v>1</v>
      </c>
      <c r="B461" s="1">
        <v>167</v>
      </c>
      <c r="C461" s="1">
        <v>0</v>
      </c>
      <c r="D461" s="1">
        <v>9.06</v>
      </c>
      <c r="E461" s="7">
        <v>662.26636870000004</v>
      </c>
      <c r="F461" s="7">
        <v>91</v>
      </c>
      <c r="G461" s="1">
        <v>0</v>
      </c>
      <c r="H461" s="1">
        <v>41.1</v>
      </c>
      <c r="I461" s="1">
        <v>0</v>
      </c>
      <c r="J461" s="1">
        <v>91</v>
      </c>
      <c r="K461" s="1">
        <v>5.99</v>
      </c>
      <c r="L461" s="1">
        <v>91</v>
      </c>
      <c r="M461" s="1">
        <v>0.1</v>
      </c>
      <c r="N461" s="7">
        <v>6764.7228670000004</v>
      </c>
      <c r="O461" s="1">
        <v>1626932</v>
      </c>
      <c r="P461" s="1">
        <v>3.9</v>
      </c>
      <c r="Q461" s="1">
        <v>3.9</v>
      </c>
      <c r="R461" s="1">
        <v>0</v>
      </c>
      <c r="S461" s="1">
        <v>15.1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71.7</v>
      </c>
      <c r="AA461" s="7">
        <f t="shared" si="24"/>
        <v>71.531511214895559</v>
      </c>
      <c r="AB461" s="7">
        <f t="shared" si="25"/>
        <v>2.8388470705971391E-2</v>
      </c>
      <c r="AC461" s="7">
        <f t="shared" si="26"/>
        <v>0.16848878510444365</v>
      </c>
      <c r="AD461" s="7">
        <f t="shared" si="27"/>
        <v>4.0091069740758227</v>
      </c>
    </row>
    <row r="462" spans="1:30" x14ac:dyDescent="0.25">
      <c r="A462" s="1">
        <v>1</v>
      </c>
      <c r="B462" s="1">
        <v>214</v>
      </c>
      <c r="C462" s="1">
        <v>0</v>
      </c>
      <c r="D462" s="1">
        <v>2.02</v>
      </c>
      <c r="E462" s="7">
        <v>64.392034429999995</v>
      </c>
      <c r="F462" s="7">
        <v>99</v>
      </c>
      <c r="G462" s="1">
        <v>0</v>
      </c>
      <c r="H462" s="1">
        <v>55.1</v>
      </c>
      <c r="I462" s="1">
        <v>0</v>
      </c>
      <c r="J462" s="1">
        <v>97</v>
      </c>
      <c r="K462" s="1">
        <v>3.61</v>
      </c>
      <c r="L462" s="1">
        <v>96</v>
      </c>
      <c r="M462" s="1">
        <v>0.1</v>
      </c>
      <c r="N462" s="7">
        <v>3658.63832</v>
      </c>
      <c r="O462" s="1">
        <v>821817</v>
      </c>
      <c r="P462" s="1">
        <v>4.0999999999999996</v>
      </c>
      <c r="Q462" s="1">
        <v>3.8</v>
      </c>
      <c r="R462" s="1">
        <v>0.69899999999999995</v>
      </c>
      <c r="S462" s="1">
        <v>13.9</v>
      </c>
      <c r="T462" s="1">
        <v>0</v>
      </c>
      <c r="U462" s="1">
        <v>0</v>
      </c>
      <c r="V462" s="1">
        <v>1</v>
      </c>
      <c r="W462" s="1">
        <v>0</v>
      </c>
      <c r="X462" s="1">
        <v>0</v>
      </c>
      <c r="Y462" s="1">
        <v>0</v>
      </c>
      <c r="Z462" s="1">
        <v>68.3</v>
      </c>
      <c r="AA462" s="7">
        <f t="shared" ref="AA462:AA525" si="28">SUMPRODUCT($A$11:$Y$11,A462:Y462)</f>
        <v>70.890755136572452</v>
      </c>
      <c r="AB462" s="7">
        <f t="shared" ref="AB462:AB525" si="29">(Z462-AA462)^2</f>
        <v>6.7120121776765567</v>
      </c>
      <c r="AC462" s="7">
        <f t="shared" ref="AC462:AC525" si="30">ABS(Z462-AA462)</f>
        <v>2.5907551365724544</v>
      </c>
      <c r="AD462" s="7">
        <f t="shared" ref="AD462:AD525" si="31">(Z462-$AC$2)^2</f>
        <v>1.9536339201835853</v>
      </c>
    </row>
    <row r="463" spans="1:30" x14ac:dyDescent="0.25">
      <c r="A463" s="1">
        <v>1</v>
      </c>
      <c r="B463" s="1">
        <v>286</v>
      </c>
      <c r="C463" s="1">
        <v>10</v>
      </c>
      <c r="D463" s="1">
        <v>4.03</v>
      </c>
      <c r="E463" s="7">
        <v>3.6868992870000001</v>
      </c>
      <c r="F463" s="7">
        <v>92</v>
      </c>
      <c r="G463" s="1">
        <v>1</v>
      </c>
      <c r="H463" s="1">
        <v>22.9</v>
      </c>
      <c r="I463" s="1">
        <v>14</v>
      </c>
      <c r="J463" s="1">
        <v>67</v>
      </c>
      <c r="K463" s="1">
        <v>1.24</v>
      </c>
      <c r="L463" s="1">
        <v>65</v>
      </c>
      <c r="M463" s="1">
        <v>2.8</v>
      </c>
      <c r="N463" s="7">
        <v>21.373329200000001</v>
      </c>
      <c r="O463" s="1">
        <v>3512932</v>
      </c>
      <c r="P463" s="1">
        <v>7.9</v>
      </c>
      <c r="Q463" s="1">
        <v>7.8</v>
      </c>
      <c r="R463" s="1">
        <v>0.38300000000000001</v>
      </c>
      <c r="S463" s="1">
        <v>9.9</v>
      </c>
      <c r="T463" s="1">
        <v>1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57.9</v>
      </c>
      <c r="AA463" s="7">
        <f t="shared" si="28"/>
        <v>58.562200226855921</v>
      </c>
      <c r="AB463" s="7">
        <f t="shared" si="29"/>
        <v>0.43850914044803568</v>
      </c>
      <c r="AC463" s="7">
        <f t="shared" si="30"/>
        <v>0.66220022685592284</v>
      </c>
      <c r="AD463" s="7">
        <f t="shared" si="31"/>
        <v>139.18630457886619</v>
      </c>
    </row>
    <row r="464" spans="1:30" x14ac:dyDescent="0.25">
      <c r="A464" s="1">
        <v>1</v>
      </c>
      <c r="B464" s="1">
        <v>329</v>
      </c>
      <c r="C464" s="1">
        <v>51</v>
      </c>
      <c r="D464" s="1">
        <v>0.01</v>
      </c>
      <c r="E464" s="7">
        <v>0</v>
      </c>
      <c r="F464" s="7">
        <v>92</v>
      </c>
      <c r="G464" s="1">
        <v>17298</v>
      </c>
      <c r="H464" s="1">
        <v>22.4</v>
      </c>
      <c r="I464" s="1">
        <v>82</v>
      </c>
      <c r="J464" s="1">
        <v>49</v>
      </c>
      <c r="K464" s="1">
        <v>5.78</v>
      </c>
      <c r="L464" s="1">
        <v>41</v>
      </c>
      <c r="M464" s="1">
        <v>0.8</v>
      </c>
      <c r="N464" s="7">
        <v>2327.5832399999999</v>
      </c>
      <c r="O464" s="1">
        <v>1626932</v>
      </c>
      <c r="P464" s="1">
        <v>6.9</v>
      </c>
      <c r="Q464" s="1">
        <v>6.7</v>
      </c>
      <c r="R464" s="1">
        <v>0.68799999999999994</v>
      </c>
      <c r="S464" s="1">
        <v>12.6</v>
      </c>
      <c r="T464" s="1">
        <v>1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53.1</v>
      </c>
      <c r="AA464" s="7">
        <f t="shared" si="28"/>
        <v>59.976541805247138</v>
      </c>
      <c r="AB464" s="7">
        <f t="shared" si="29"/>
        <v>47.286827199311539</v>
      </c>
      <c r="AC464" s="7">
        <f t="shared" si="30"/>
        <v>6.8765418052471361</v>
      </c>
      <c r="AD464" s="7">
        <f t="shared" si="31"/>
        <v>275.48446026748883</v>
      </c>
    </row>
    <row r="465" spans="1:30" x14ac:dyDescent="0.25">
      <c r="A465" s="1">
        <v>1</v>
      </c>
      <c r="B465" s="1">
        <v>138</v>
      </c>
      <c r="C465" s="1">
        <v>0</v>
      </c>
      <c r="D465" s="1">
        <v>10.28</v>
      </c>
      <c r="E465" s="7">
        <v>0</v>
      </c>
      <c r="F465" s="7">
        <v>99</v>
      </c>
      <c r="G465" s="1">
        <v>0</v>
      </c>
      <c r="H465" s="1">
        <v>53.7</v>
      </c>
      <c r="I465" s="1">
        <v>0</v>
      </c>
      <c r="J465" s="1">
        <v>99</v>
      </c>
      <c r="K465" s="1">
        <v>7.35</v>
      </c>
      <c r="L465" s="1">
        <v>99</v>
      </c>
      <c r="M465" s="1">
        <v>0.1</v>
      </c>
      <c r="N465" s="7">
        <v>2327.5832399999999</v>
      </c>
      <c r="O465" s="1">
        <v>1626932</v>
      </c>
      <c r="P465" s="1">
        <v>1.4</v>
      </c>
      <c r="Q465" s="1">
        <v>1.5</v>
      </c>
      <c r="R465" s="1">
        <v>0.79300000000000004</v>
      </c>
      <c r="S465" s="1">
        <v>14.3</v>
      </c>
      <c r="T465" s="1">
        <v>0</v>
      </c>
      <c r="U465" s="1">
        <v>0</v>
      </c>
      <c r="V465" s="1">
        <v>0</v>
      </c>
      <c r="W465" s="1">
        <v>0</v>
      </c>
      <c r="X465" s="1">
        <v>1</v>
      </c>
      <c r="Y465" s="1">
        <v>1</v>
      </c>
      <c r="Z465" s="1">
        <v>74.3</v>
      </c>
      <c r="AA465" s="7">
        <f t="shared" si="28"/>
        <v>76.795446385243864</v>
      </c>
      <c r="AB465" s="7">
        <f t="shared" si="29"/>
        <v>6.2272526616266797</v>
      </c>
      <c r="AC465" s="7">
        <f t="shared" si="30"/>
        <v>2.4954463852438664</v>
      </c>
      <c r="AD465" s="7">
        <f t="shared" si="31"/>
        <v>21.18093930940514</v>
      </c>
    </row>
    <row r="466" spans="1:30" x14ac:dyDescent="0.25">
      <c r="A466" s="1">
        <v>1</v>
      </c>
      <c r="B466" s="1">
        <v>175</v>
      </c>
      <c r="C466" s="1">
        <v>0</v>
      </c>
      <c r="D466" s="1">
        <v>1.64</v>
      </c>
      <c r="E466" s="7">
        <v>0</v>
      </c>
      <c r="F466" s="7">
        <v>9</v>
      </c>
      <c r="G466" s="1">
        <v>0</v>
      </c>
      <c r="H466" s="1">
        <v>64.7</v>
      </c>
      <c r="I466" s="1">
        <v>0</v>
      </c>
      <c r="J466" s="1">
        <v>79</v>
      </c>
      <c r="K466" s="1">
        <v>11.99</v>
      </c>
      <c r="L466" s="1">
        <v>79</v>
      </c>
      <c r="M466" s="1">
        <v>0.1</v>
      </c>
      <c r="N466" s="7">
        <v>2327.5832399999999</v>
      </c>
      <c r="O466" s="1">
        <v>1626932</v>
      </c>
      <c r="P466" s="1">
        <v>0.2</v>
      </c>
      <c r="Q466" s="1">
        <v>0.2</v>
      </c>
      <c r="R466" s="1">
        <v>0.625</v>
      </c>
      <c r="S466" s="1">
        <v>11</v>
      </c>
      <c r="T466" s="1">
        <v>0</v>
      </c>
      <c r="U466" s="1">
        <v>0</v>
      </c>
      <c r="V466" s="1">
        <v>1</v>
      </c>
      <c r="W466" s="1">
        <v>0</v>
      </c>
      <c r="X466" s="1">
        <v>0</v>
      </c>
      <c r="Y466" s="1">
        <v>0</v>
      </c>
      <c r="Z466" s="1">
        <v>68.2</v>
      </c>
      <c r="AA466" s="7">
        <f t="shared" si="28"/>
        <v>70.841217552067761</v>
      </c>
      <c r="AB466" s="7">
        <f t="shared" si="29"/>
        <v>6.9760301573507997</v>
      </c>
      <c r="AC466" s="7">
        <f t="shared" si="30"/>
        <v>2.6412175520677579</v>
      </c>
      <c r="AD466" s="7">
        <f t="shared" si="31"/>
        <v>2.2431788303632088</v>
      </c>
    </row>
    <row r="467" spans="1:30" x14ac:dyDescent="0.25">
      <c r="A467" s="1">
        <v>1</v>
      </c>
      <c r="B467" s="1">
        <v>365</v>
      </c>
      <c r="C467" s="1">
        <v>78</v>
      </c>
      <c r="D467" s="1">
        <v>7.8</v>
      </c>
      <c r="E467" s="7">
        <v>191.65374069999999</v>
      </c>
      <c r="F467" s="7">
        <v>77</v>
      </c>
      <c r="G467" s="1">
        <v>1190</v>
      </c>
      <c r="H467" s="1">
        <v>2.4</v>
      </c>
      <c r="I467" s="1">
        <v>121</v>
      </c>
      <c r="J467" s="1">
        <v>81</v>
      </c>
      <c r="K467" s="1">
        <v>3.39</v>
      </c>
      <c r="L467" s="1">
        <v>77</v>
      </c>
      <c r="M467" s="1">
        <v>2.5</v>
      </c>
      <c r="N467" s="7">
        <v>3529.5348199999999</v>
      </c>
      <c r="O467" s="1">
        <v>23369131</v>
      </c>
      <c r="P467" s="1">
        <v>9.1</v>
      </c>
      <c r="Q467" s="1">
        <v>9</v>
      </c>
      <c r="R467" s="1">
        <v>0.48799999999999999</v>
      </c>
      <c r="S467" s="1">
        <v>9</v>
      </c>
      <c r="T467" s="1">
        <v>1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49.6</v>
      </c>
      <c r="AA467" s="7">
        <f t="shared" si="28"/>
        <v>57.148954458249008</v>
      </c>
      <c r="AB467" s="7">
        <f t="shared" si="29"/>
        <v>56.986713412717556</v>
      </c>
      <c r="AC467" s="7">
        <f t="shared" si="30"/>
        <v>7.5489544582490069</v>
      </c>
      <c r="AD467" s="7">
        <f t="shared" si="31"/>
        <v>403.91853212377623</v>
      </c>
    </row>
    <row r="468" spans="1:30" x14ac:dyDescent="0.25">
      <c r="A468" s="1">
        <v>1</v>
      </c>
      <c r="B468" s="1">
        <v>6</v>
      </c>
      <c r="C468" s="1">
        <v>0</v>
      </c>
      <c r="D468" s="1">
        <v>10.29</v>
      </c>
      <c r="E468" s="7">
        <v>2084.2555349999998</v>
      </c>
      <c r="F468" s="7">
        <v>92</v>
      </c>
      <c r="G468" s="1">
        <v>2022</v>
      </c>
      <c r="H468" s="1">
        <v>54.6</v>
      </c>
      <c r="I468" s="1">
        <v>0</v>
      </c>
      <c r="J468" s="1">
        <v>96</v>
      </c>
      <c r="K468" s="1">
        <v>1.29</v>
      </c>
      <c r="L468" s="1">
        <v>95</v>
      </c>
      <c r="M468" s="1">
        <v>0.1</v>
      </c>
      <c r="N468" s="7">
        <v>72119.568700000003</v>
      </c>
      <c r="O468" s="1">
        <v>7647675</v>
      </c>
      <c r="P468" s="1">
        <v>0.5</v>
      </c>
      <c r="Q468" s="1">
        <v>0.4</v>
      </c>
      <c r="R468" s="1">
        <v>0.91400000000000003</v>
      </c>
      <c r="S468" s="1">
        <v>15.3</v>
      </c>
      <c r="T468" s="1">
        <v>0</v>
      </c>
      <c r="U468" s="1">
        <v>0</v>
      </c>
      <c r="V468" s="1">
        <v>0</v>
      </c>
      <c r="W468" s="1">
        <v>0</v>
      </c>
      <c r="X468" s="1">
        <v>1</v>
      </c>
      <c r="Y468" s="1">
        <v>1</v>
      </c>
      <c r="Z468" s="1">
        <v>82</v>
      </c>
      <c r="AA468" s="7">
        <f t="shared" si="28"/>
        <v>82.465499467602044</v>
      </c>
      <c r="AB468" s="7">
        <f t="shared" si="29"/>
        <v>0.21668975433778606</v>
      </c>
      <c r="AC468" s="7">
        <f t="shared" si="30"/>
        <v>0.46549946760204364</v>
      </c>
      <c r="AD468" s="7">
        <f t="shared" si="31"/>
        <v>151.34598122557287</v>
      </c>
    </row>
    <row r="469" spans="1:30" x14ac:dyDescent="0.25">
      <c r="A469" s="1">
        <v>1</v>
      </c>
      <c r="B469" s="1">
        <v>332</v>
      </c>
      <c r="C469" s="1">
        <v>49</v>
      </c>
      <c r="D469" s="1">
        <v>4.58</v>
      </c>
      <c r="E469" s="7">
        <v>41.60951275</v>
      </c>
      <c r="F469" s="7">
        <v>92</v>
      </c>
      <c r="G469" s="1">
        <v>2946</v>
      </c>
      <c r="H469" s="1">
        <v>13.3</v>
      </c>
      <c r="I469" s="1">
        <v>92</v>
      </c>
      <c r="J469" s="1">
        <v>83</v>
      </c>
      <c r="K469" s="1">
        <v>5.61</v>
      </c>
      <c r="L469" s="1">
        <v>79</v>
      </c>
      <c r="M469" s="1">
        <v>2.9</v>
      </c>
      <c r="N469" s="7">
        <v>332.34435100000002</v>
      </c>
      <c r="O469" s="1">
        <v>12654621</v>
      </c>
      <c r="P469" s="1">
        <v>1.7</v>
      </c>
      <c r="Q469" s="1">
        <v>1.3</v>
      </c>
      <c r="R469" s="1">
        <v>0</v>
      </c>
      <c r="S469" s="1">
        <v>3.8</v>
      </c>
      <c r="T469" s="1">
        <v>1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51.6</v>
      </c>
      <c r="AA469" s="7">
        <f t="shared" si="28"/>
        <v>53.147913323825513</v>
      </c>
      <c r="AB469" s="7">
        <f t="shared" si="29"/>
        <v>2.396035658076543</v>
      </c>
      <c r="AC469" s="7">
        <f t="shared" si="30"/>
        <v>1.5479133238255116</v>
      </c>
      <c r="AD469" s="7">
        <f t="shared" si="31"/>
        <v>327.52763392018346</v>
      </c>
    </row>
    <row r="470" spans="1:30" x14ac:dyDescent="0.25">
      <c r="A470" s="1">
        <v>1</v>
      </c>
      <c r="B470" s="1">
        <v>247</v>
      </c>
      <c r="C470" s="1">
        <v>1</v>
      </c>
      <c r="D470" s="1">
        <v>6.71</v>
      </c>
      <c r="E470" s="7">
        <v>15.549786770000001</v>
      </c>
      <c r="F470" s="7">
        <v>85</v>
      </c>
      <c r="G470" s="1">
        <v>0</v>
      </c>
      <c r="H470" s="1">
        <v>36.4</v>
      </c>
      <c r="I470" s="1">
        <v>1</v>
      </c>
      <c r="J470" s="1">
        <v>9</v>
      </c>
      <c r="K470" s="1">
        <v>5.82</v>
      </c>
      <c r="L470" s="1">
        <v>85</v>
      </c>
      <c r="M470" s="1">
        <v>1.7</v>
      </c>
      <c r="N470" s="7">
        <v>925.58254599999998</v>
      </c>
      <c r="O470" s="1">
        <v>752263</v>
      </c>
      <c r="P470" s="1">
        <v>5.9</v>
      </c>
      <c r="Q470" s="1">
        <v>5.7</v>
      </c>
      <c r="R470" s="1">
        <v>0.60599999999999998</v>
      </c>
      <c r="S470" s="1">
        <v>10.9</v>
      </c>
      <c r="T470" s="1">
        <v>0</v>
      </c>
      <c r="U470" s="1">
        <v>0</v>
      </c>
      <c r="V470" s="1">
        <v>0</v>
      </c>
      <c r="W470" s="1">
        <v>1</v>
      </c>
      <c r="X470" s="1">
        <v>0</v>
      </c>
      <c r="Y470" s="1">
        <v>0</v>
      </c>
      <c r="Z470" s="1">
        <v>65.400000000000006</v>
      </c>
      <c r="AA470" s="7">
        <f t="shared" si="28"/>
        <v>65.703841875432687</v>
      </c>
      <c r="AB470" s="7">
        <f t="shared" si="29"/>
        <v>9.2319885266448992E-2</v>
      </c>
      <c r="AC470" s="7">
        <f t="shared" si="30"/>
        <v>0.30384187543268126</v>
      </c>
      <c r="AD470" s="7">
        <f t="shared" si="31"/>
        <v>18.470436315393094</v>
      </c>
    </row>
    <row r="471" spans="1:30" x14ac:dyDescent="0.25">
      <c r="A471" s="1">
        <v>1</v>
      </c>
      <c r="B471" s="1">
        <v>611</v>
      </c>
      <c r="C471" s="1">
        <v>43</v>
      </c>
      <c r="D471" s="1">
        <v>2.61</v>
      </c>
      <c r="E471" s="7">
        <v>46.830274629999998</v>
      </c>
      <c r="F471" s="7">
        <v>92</v>
      </c>
      <c r="G471" s="1">
        <v>16997</v>
      </c>
      <c r="H471" s="1">
        <v>17.100000000000001</v>
      </c>
      <c r="I471" s="1">
        <v>70</v>
      </c>
      <c r="J471" s="1">
        <v>86</v>
      </c>
      <c r="K471" s="1">
        <v>6.56</v>
      </c>
      <c r="L471" s="1">
        <v>85</v>
      </c>
      <c r="M471" s="1">
        <v>18.600000000000001</v>
      </c>
      <c r="N471" s="7">
        <v>378.2736238</v>
      </c>
      <c r="O471" s="1">
        <v>1824125</v>
      </c>
      <c r="P471" s="1">
        <v>7.4</v>
      </c>
      <c r="Q471" s="1">
        <v>7.4</v>
      </c>
      <c r="R471" s="1">
        <v>0.42399999999999999</v>
      </c>
      <c r="S471" s="1">
        <v>9.8000000000000007</v>
      </c>
      <c r="T471" s="1">
        <v>1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44.6</v>
      </c>
      <c r="AA471" s="7">
        <f t="shared" si="28"/>
        <v>48.493718888212719</v>
      </c>
      <c r="AB471" s="7">
        <f t="shared" si="29"/>
        <v>15.16104678042448</v>
      </c>
      <c r="AC471" s="7">
        <f t="shared" si="30"/>
        <v>3.8937188882127174</v>
      </c>
      <c r="AD471" s="7">
        <f t="shared" si="31"/>
        <v>629.89577763275827</v>
      </c>
    </row>
    <row r="472" spans="1:30" x14ac:dyDescent="0.25">
      <c r="A472" s="1">
        <v>1</v>
      </c>
      <c r="B472" s="1">
        <v>1</v>
      </c>
      <c r="C472" s="1">
        <v>1</v>
      </c>
      <c r="D472" s="1">
        <v>4.04</v>
      </c>
      <c r="E472" s="7">
        <v>1070.2689989999999</v>
      </c>
      <c r="F472" s="7">
        <v>86</v>
      </c>
      <c r="G472" s="1">
        <v>1</v>
      </c>
      <c r="H472" s="1">
        <v>48.3</v>
      </c>
      <c r="I472" s="1">
        <v>1</v>
      </c>
      <c r="J472" s="1">
        <v>88</v>
      </c>
      <c r="K472" s="1">
        <v>8.4499999999999993</v>
      </c>
      <c r="L472" s="1">
        <v>88</v>
      </c>
      <c r="M472" s="1">
        <v>0.1</v>
      </c>
      <c r="N472" s="7">
        <v>4167.7141700000002</v>
      </c>
      <c r="O472" s="1">
        <v>4125971</v>
      </c>
      <c r="P472" s="1">
        <v>2.2000000000000002</v>
      </c>
      <c r="Q472" s="1">
        <v>2.1</v>
      </c>
      <c r="R472" s="1">
        <v>0.71499999999999997</v>
      </c>
      <c r="S472" s="1">
        <v>12.1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78</v>
      </c>
      <c r="AA472" s="7">
        <f t="shared" si="28"/>
        <v>76.122269353785654</v>
      </c>
      <c r="AB472" s="7">
        <f t="shared" si="29"/>
        <v>3.5258723797325442</v>
      </c>
      <c r="AC472" s="7">
        <f t="shared" si="30"/>
        <v>1.8777306462143457</v>
      </c>
      <c r="AD472" s="7">
        <f t="shared" si="31"/>
        <v>68.927777632758477</v>
      </c>
    </row>
    <row r="473" spans="1:30" x14ac:dyDescent="0.25">
      <c r="A473" s="1">
        <v>1</v>
      </c>
      <c r="B473" s="1">
        <v>471</v>
      </c>
      <c r="C473" s="1">
        <v>3</v>
      </c>
      <c r="D473" s="1">
        <v>5.28</v>
      </c>
      <c r="E473" s="7">
        <v>294.65715519999998</v>
      </c>
      <c r="F473" s="7">
        <v>92</v>
      </c>
      <c r="G473" s="1">
        <v>262</v>
      </c>
      <c r="H473" s="1">
        <v>26.5</v>
      </c>
      <c r="I473" s="1">
        <v>4</v>
      </c>
      <c r="J473" s="1">
        <v>82</v>
      </c>
      <c r="K473" s="1">
        <v>6.52</v>
      </c>
      <c r="L473" s="1">
        <v>79</v>
      </c>
      <c r="M473" s="1">
        <v>24.7</v>
      </c>
      <c r="N473" s="7">
        <v>2482.3686200000002</v>
      </c>
      <c r="O473" s="1">
        <v>1986535</v>
      </c>
      <c r="P473" s="1">
        <v>14.2</v>
      </c>
      <c r="Q473" s="1">
        <v>14.3</v>
      </c>
      <c r="R473" s="1">
        <v>0.55400000000000005</v>
      </c>
      <c r="S473" s="1">
        <v>11.7</v>
      </c>
      <c r="T473" s="1">
        <v>1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55</v>
      </c>
      <c r="AA473" s="7">
        <f t="shared" si="28"/>
        <v>50.006212808265786</v>
      </c>
      <c r="AB473" s="7">
        <f t="shared" si="29"/>
        <v>24.937910516328682</v>
      </c>
      <c r="AC473" s="7">
        <f t="shared" si="30"/>
        <v>4.9937871917342136</v>
      </c>
      <c r="AD473" s="7">
        <f t="shared" si="31"/>
        <v>216.02310697407572</v>
      </c>
    </row>
    <row r="474" spans="1:30" x14ac:dyDescent="0.25">
      <c r="A474" s="1">
        <v>1</v>
      </c>
      <c r="B474" s="1">
        <v>85</v>
      </c>
      <c r="C474" s="1">
        <v>0</v>
      </c>
      <c r="D474" s="1">
        <v>2.16</v>
      </c>
      <c r="E474" s="7">
        <v>1214.5581669999999</v>
      </c>
      <c r="F474" s="7">
        <v>98</v>
      </c>
      <c r="G474" s="1">
        <v>12</v>
      </c>
      <c r="H474" s="1">
        <v>55.2</v>
      </c>
      <c r="I474" s="1">
        <v>0</v>
      </c>
      <c r="J474" s="1">
        <v>97</v>
      </c>
      <c r="K474" s="1">
        <v>3.74</v>
      </c>
      <c r="L474" s="1">
        <v>97</v>
      </c>
      <c r="M474" s="1">
        <v>0.1</v>
      </c>
      <c r="N474" s="7">
        <v>14221.99259</v>
      </c>
      <c r="O474" s="1">
        <v>1626932</v>
      </c>
      <c r="P474" s="1">
        <v>6.1</v>
      </c>
      <c r="Q474" s="1">
        <v>5.9</v>
      </c>
      <c r="R474" s="1">
        <v>0.79800000000000004</v>
      </c>
      <c r="S474" s="1">
        <v>13.7</v>
      </c>
      <c r="T474" s="1">
        <v>0</v>
      </c>
      <c r="U474" s="1">
        <v>1</v>
      </c>
      <c r="V474" s="1">
        <v>0</v>
      </c>
      <c r="W474" s="1">
        <v>0</v>
      </c>
      <c r="X474" s="1">
        <v>0</v>
      </c>
      <c r="Y474" s="1">
        <v>0</v>
      </c>
      <c r="Z474" s="1">
        <v>75</v>
      </c>
      <c r="AA474" s="7">
        <f t="shared" si="28"/>
        <v>75.117428160393473</v>
      </c>
      <c r="AB474" s="7">
        <f t="shared" si="29"/>
        <v>1.3789372853395229E-2</v>
      </c>
      <c r="AC474" s="7">
        <f t="shared" si="30"/>
        <v>0.11742816039347304</v>
      </c>
      <c r="AD474" s="7">
        <f t="shared" si="31"/>
        <v>28.114124938147686</v>
      </c>
    </row>
    <row r="475" spans="1:30" x14ac:dyDescent="0.25">
      <c r="A475" s="1">
        <v>1</v>
      </c>
      <c r="B475" s="1">
        <v>115</v>
      </c>
      <c r="C475" s="1">
        <v>0</v>
      </c>
      <c r="D475" s="1">
        <v>6.56</v>
      </c>
      <c r="E475" s="7">
        <v>635.48493810000002</v>
      </c>
      <c r="F475" s="7">
        <v>9</v>
      </c>
      <c r="G475" s="1">
        <v>5</v>
      </c>
      <c r="H475" s="1">
        <v>59.1</v>
      </c>
      <c r="I475" s="1">
        <v>0</v>
      </c>
      <c r="J475" s="1">
        <v>93</v>
      </c>
      <c r="K475" s="1">
        <v>6.9</v>
      </c>
      <c r="L475" s="1">
        <v>94</v>
      </c>
      <c r="M475" s="1">
        <v>0.1</v>
      </c>
      <c r="N475" s="7">
        <v>6682.2811579999998</v>
      </c>
      <c r="O475" s="1">
        <v>619428</v>
      </c>
      <c r="P475" s="1">
        <v>2</v>
      </c>
      <c r="Q475" s="1">
        <v>2</v>
      </c>
      <c r="R475" s="1">
        <v>0.78700000000000003</v>
      </c>
      <c r="S475" s="1">
        <v>15</v>
      </c>
      <c r="T475" s="1">
        <v>0</v>
      </c>
      <c r="U475" s="1">
        <v>0</v>
      </c>
      <c r="V475" s="1">
        <v>0</v>
      </c>
      <c r="W475" s="1">
        <v>0</v>
      </c>
      <c r="X475" s="1">
        <v>1</v>
      </c>
      <c r="Y475" s="1">
        <v>0</v>
      </c>
      <c r="Z475" s="1">
        <v>75.3</v>
      </c>
      <c r="AA475" s="7">
        <f t="shared" si="28"/>
        <v>76.370492391993338</v>
      </c>
      <c r="AB475" s="7">
        <f t="shared" si="29"/>
        <v>1.1459539613156242</v>
      </c>
      <c r="AC475" s="7">
        <f t="shared" si="30"/>
        <v>1.0704923919933407</v>
      </c>
      <c r="AD475" s="7">
        <f t="shared" si="31"/>
        <v>31.385490207608733</v>
      </c>
    </row>
    <row r="476" spans="1:30" x14ac:dyDescent="0.25">
      <c r="A476" s="1">
        <v>1</v>
      </c>
      <c r="B476" s="1">
        <v>64</v>
      </c>
      <c r="C476" s="1">
        <v>3</v>
      </c>
      <c r="D476" s="1">
        <v>7.09</v>
      </c>
      <c r="E476" s="7">
        <v>899.17852849999997</v>
      </c>
      <c r="F476" s="7">
        <v>92</v>
      </c>
      <c r="G476" s="1">
        <v>741</v>
      </c>
      <c r="H476" s="1">
        <v>26.4</v>
      </c>
      <c r="I476" s="1">
        <v>4</v>
      </c>
      <c r="J476" s="1">
        <v>99</v>
      </c>
      <c r="K476" s="1">
        <v>9.51</v>
      </c>
      <c r="L476" s="1">
        <v>97</v>
      </c>
      <c r="M476" s="1">
        <v>0.1</v>
      </c>
      <c r="N476" s="7">
        <v>4855.1756400000004</v>
      </c>
      <c r="O476" s="1">
        <v>12847</v>
      </c>
      <c r="P476" s="1">
        <v>1.8</v>
      </c>
      <c r="Q476" s="1">
        <v>1.6</v>
      </c>
      <c r="R476" s="1">
        <v>0.88100000000000001</v>
      </c>
      <c r="S476" s="1">
        <v>15</v>
      </c>
      <c r="T476" s="1">
        <v>0</v>
      </c>
      <c r="U476" s="1">
        <v>1</v>
      </c>
      <c r="V476" s="1">
        <v>0</v>
      </c>
      <c r="W476" s="1">
        <v>0</v>
      </c>
      <c r="X476" s="1">
        <v>0</v>
      </c>
      <c r="Y476" s="1">
        <v>1</v>
      </c>
      <c r="Z476" s="1">
        <v>83</v>
      </c>
      <c r="AA476" s="7">
        <f t="shared" si="28"/>
        <v>78.668559095903092</v>
      </c>
      <c r="AB476" s="7">
        <f t="shared" si="29"/>
        <v>18.76138030568384</v>
      </c>
      <c r="AC476" s="7">
        <f t="shared" si="30"/>
        <v>4.3314409040969082</v>
      </c>
      <c r="AD476" s="7">
        <f t="shared" si="31"/>
        <v>176.95053212377647</v>
      </c>
    </row>
    <row r="477" spans="1:30" x14ac:dyDescent="0.25">
      <c r="A477" s="1">
        <v>1</v>
      </c>
      <c r="B477" s="1">
        <v>57</v>
      </c>
      <c r="C477" s="1">
        <v>30</v>
      </c>
      <c r="D477" s="1">
        <v>4.07</v>
      </c>
      <c r="E477" s="7">
        <v>38.614732089999997</v>
      </c>
      <c r="F477" s="7">
        <v>92</v>
      </c>
      <c r="G477" s="1">
        <v>586</v>
      </c>
      <c r="H477" s="1">
        <v>18.399999999999999</v>
      </c>
      <c r="I477" s="1">
        <v>47</v>
      </c>
      <c r="J477" s="1">
        <v>66</v>
      </c>
      <c r="K477" s="1">
        <v>11.69</v>
      </c>
      <c r="L477" s="1">
        <v>73</v>
      </c>
      <c r="M477" s="1">
        <v>1.9</v>
      </c>
      <c r="N477" s="7">
        <v>263.76183120000002</v>
      </c>
      <c r="O477" s="1">
        <v>5199549</v>
      </c>
      <c r="P477" s="1">
        <v>9.6999999999999993</v>
      </c>
      <c r="Q477" s="1">
        <v>9.8000000000000007</v>
      </c>
      <c r="R477" s="1">
        <v>0.32200000000000001</v>
      </c>
      <c r="S477" s="1">
        <v>7.4</v>
      </c>
      <c r="T477" s="1">
        <v>1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41.5</v>
      </c>
      <c r="AA477" s="7">
        <f t="shared" si="28"/>
        <v>61.364631067120868</v>
      </c>
      <c r="AB477" s="7">
        <f t="shared" si="29"/>
        <v>394.60356743282358</v>
      </c>
      <c r="AC477" s="7">
        <f t="shared" si="30"/>
        <v>19.864631067120868</v>
      </c>
      <c r="AD477" s="7">
        <f t="shared" si="31"/>
        <v>795.1116698483271</v>
      </c>
    </row>
    <row r="478" spans="1:30" x14ac:dyDescent="0.25">
      <c r="A478" s="1">
        <v>1</v>
      </c>
      <c r="B478" s="1">
        <v>98</v>
      </c>
      <c r="C478" s="1">
        <v>0</v>
      </c>
      <c r="D478" s="1">
        <v>5.13</v>
      </c>
      <c r="E478" s="7">
        <v>66.046350270000005</v>
      </c>
      <c r="F478" s="7">
        <v>88</v>
      </c>
      <c r="G478" s="1">
        <v>8</v>
      </c>
      <c r="H478" s="1">
        <v>52.1</v>
      </c>
      <c r="I478" s="1">
        <v>0</v>
      </c>
      <c r="J478" s="1">
        <v>92</v>
      </c>
      <c r="K478" s="1">
        <v>8.58</v>
      </c>
      <c r="L478" s="1">
        <v>91</v>
      </c>
      <c r="M478" s="1">
        <v>0.1</v>
      </c>
      <c r="N478" s="7">
        <v>575.31664000000001</v>
      </c>
      <c r="O478" s="1">
        <v>3763599</v>
      </c>
      <c r="P478" s="1">
        <v>2.8</v>
      </c>
      <c r="Q478" s="1">
        <v>2.7</v>
      </c>
      <c r="R478" s="1">
        <v>0.71</v>
      </c>
      <c r="S478" s="1">
        <v>13.1</v>
      </c>
      <c r="T478" s="1">
        <v>0</v>
      </c>
      <c r="U478" s="1">
        <v>0</v>
      </c>
      <c r="V478" s="1">
        <v>0</v>
      </c>
      <c r="W478" s="1">
        <v>0</v>
      </c>
      <c r="X478" s="1">
        <v>1</v>
      </c>
      <c r="Y478" s="1">
        <v>0</v>
      </c>
      <c r="Z478" s="1">
        <v>76</v>
      </c>
      <c r="AA478" s="7">
        <f t="shared" si="28"/>
        <v>73.704162287606579</v>
      </c>
      <c r="AB478" s="7">
        <f t="shared" si="29"/>
        <v>5.2708708016478578</v>
      </c>
      <c r="AC478" s="7">
        <f t="shared" si="30"/>
        <v>2.2958377123934213</v>
      </c>
      <c r="AD478" s="7">
        <f t="shared" si="31"/>
        <v>39.718675836351281</v>
      </c>
    </row>
    <row r="479" spans="1:30" x14ac:dyDescent="0.25">
      <c r="A479" s="1">
        <v>1</v>
      </c>
      <c r="B479" s="1">
        <v>89</v>
      </c>
      <c r="C479" s="1">
        <v>201</v>
      </c>
      <c r="D479" s="1">
        <v>5.74</v>
      </c>
      <c r="E479" s="7">
        <v>94.434456600000004</v>
      </c>
      <c r="F479" s="7">
        <v>99</v>
      </c>
      <c r="G479" s="1">
        <v>6183</v>
      </c>
      <c r="H479" s="1">
        <v>3</v>
      </c>
      <c r="I479" s="1">
        <v>233</v>
      </c>
      <c r="J479" s="1">
        <v>99</v>
      </c>
      <c r="K479" s="1">
        <v>5.26</v>
      </c>
      <c r="L479" s="1">
        <v>99</v>
      </c>
      <c r="M479" s="1">
        <v>0.1</v>
      </c>
      <c r="N479" s="7">
        <v>6337.8829930000002</v>
      </c>
      <c r="O479" s="1">
        <v>135695</v>
      </c>
      <c r="P479" s="1">
        <v>3.9</v>
      </c>
      <c r="Q479" s="1">
        <v>3.3</v>
      </c>
      <c r="R479" s="1">
        <v>0.70299999999999996</v>
      </c>
      <c r="S479" s="1">
        <v>12.4</v>
      </c>
      <c r="T479" s="1">
        <v>0</v>
      </c>
      <c r="U479" s="1">
        <v>1</v>
      </c>
      <c r="V479" s="1">
        <v>0</v>
      </c>
      <c r="W479" s="1">
        <v>0</v>
      </c>
      <c r="X479" s="1">
        <v>0</v>
      </c>
      <c r="Y479" s="1">
        <v>0</v>
      </c>
      <c r="Z479" s="1">
        <v>75.400000000000006</v>
      </c>
      <c r="AA479" s="7">
        <f t="shared" si="28"/>
        <v>73.761004449929743</v>
      </c>
      <c r="AB479" s="7">
        <f t="shared" si="29"/>
        <v>2.6863064131501226</v>
      </c>
      <c r="AC479" s="7">
        <f t="shared" si="30"/>
        <v>1.6389955500702627</v>
      </c>
      <c r="AD479" s="7">
        <f t="shared" si="31"/>
        <v>32.515945297429191</v>
      </c>
    </row>
    <row r="480" spans="1:30" x14ac:dyDescent="0.25">
      <c r="A480" s="1">
        <v>1</v>
      </c>
      <c r="B480" s="1">
        <v>273</v>
      </c>
      <c r="C480" s="1">
        <v>1</v>
      </c>
      <c r="D480" s="1">
        <v>0.52</v>
      </c>
      <c r="E480" s="7">
        <v>19.15664091</v>
      </c>
      <c r="F480" s="7">
        <v>95</v>
      </c>
      <c r="G480" s="1">
        <v>0</v>
      </c>
      <c r="H480" s="1">
        <v>15.5</v>
      </c>
      <c r="I480" s="1">
        <v>1</v>
      </c>
      <c r="J480" s="1">
        <v>96</v>
      </c>
      <c r="K480" s="1">
        <v>4.9000000000000004</v>
      </c>
      <c r="L480" s="1">
        <v>95</v>
      </c>
      <c r="M480" s="1">
        <v>0.2</v>
      </c>
      <c r="N480" s="7">
        <v>997.74171409999997</v>
      </c>
      <c r="O480" s="1">
        <v>623434</v>
      </c>
      <c r="P480" s="1">
        <v>18.3</v>
      </c>
      <c r="Q480" s="1">
        <v>19.100000000000001</v>
      </c>
      <c r="R480" s="1">
        <v>0</v>
      </c>
      <c r="S480" s="1">
        <v>8.4</v>
      </c>
      <c r="T480" s="1">
        <v>0</v>
      </c>
      <c r="U480" s="1">
        <v>1</v>
      </c>
      <c r="V480" s="1">
        <v>0</v>
      </c>
      <c r="W480" s="1">
        <v>0</v>
      </c>
      <c r="X480" s="1">
        <v>0</v>
      </c>
      <c r="Y480" s="1">
        <v>0</v>
      </c>
      <c r="Z480" s="1">
        <v>63.3</v>
      </c>
      <c r="AA480" s="7">
        <f t="shared" si="28"/>
        <v>62.84548083273846</v>
      </c>
      <c r="AB480" s="7">
        <f t="shared" si="29"/>
        <v>0.20658767340812142</v>
      </c>
      <c r="AC480" s="7">
        <f t="shared" si="30"/>
        <v>0.4545191672615374</v>
      </c>
      <c r="AD480" s="7">
        <f t="shared" si="31"/>
        <v>40.930879429165621</v>
      </c>
    </row>
    <row r="481" spans="1:30" x14ac:dyDescent="0.25">
      <c r="A481" s="1">
        <v>1</v>
      </c>
      <c r="B481" s="1">
        <v>185</v>
      </c>
      <c r="C481" s="1">
        <v>134</v>
      </c>
      <c r="D481" s="1">
        <v>0.08</v>
      </c>
      <c r="E481" s="7">
        <v>211.87834040000001</v>
      </c>
      <c r="F481" s="7">
        <v>81</v>
      </c>
      <c r="G481" s="1">
        <v>21893</v>
      </c>
      <c r="H481" s="1">
        <v>23.8</v>
      </c>
      <c r="I481" s="1">
        <v>161</v>
      </c>
      <c r="J481" s="1">
        <v>81</v>
      </c>
      <c r="K481" s="1">
        <v>2.71</v>
      </c>
      <c r="L481" s="1">
        <v>81</v>
      </c>
      <c r="M481" s="1">
        <v>0.3</v>
      </c>
      <c r="N481" s="7">
        <v>3634.2768500000002</v>
      </c>
      <c r="O481" s="1">
        <v>24577511</v>
      </c>
      <c r="P481" s="1">
        <v>1.6</v>
      </c>
      <c r="Q481" s="1">
        <v>1.5</v>
      </c>
      <c r="R481" s="1">
        <v>0.66200000000000003</v>
      </c>
      <c r="S481" s="1">
        <v>12.3</v>
      </c>
      <c r="T481" s="1">
        <v>0</v>
      </c>
      <c r="U481" s="1">
        <v>1</v>
      </c>
      <c r="V481" s="1">
        <v>0</v>
      </c>
      <c r="W481" s="1">
        <v>0</v>
      </c>
      <c r="X481" s="1">
        <v>0</v>
      </c>
      <c r="Y481" s="1">
        <v>0</v>
      </c>
      <c r="Z481" s="1">
        <v>68.3</v>
      </c>
      <c r="AA481" s="7">
        <f t="shared" si="28"/>
        <v>70.724491017879004</v>
      </c>
      <c r="AB481" s="7">
        <f t="shared" si="29"/>
        <v>5.8781566957759805</v>
      </c>
      <c r="AC481" s="7">
        <f t="shared" si="30"/>
        <v>2.4244910178790064</v>
      </c>
      <c r="AD481" s="7">
        <f t="shared" si="31"/>
        <v>1.9536339201835853</v>
      </c>
    </row>
    <row r="482" spans="1:30" x14ac:dyDescent="0.25">
      <c r="A482" s="1">
        <v>1</v>
      </c>
      <c r="B482" s="1">
        <v>153</v>
      </c>
      <c r="C482" s="1">
        <v>9</v>
      </c>
      <c r="D482" s="1">
        <v>6.5</v>
      </c>
      <c r="E482" s="7">
        <v>788.68734029999996</v>
      </c>
      <c r="F482" s="7">
        <v>99</v>
      </c>
      <c r="G482" s="1">
        <v>2641</v>
      </c>
      <c r="H482" s="1">
        <v>31.3</v>
      </c>
      <c r="I482" s="1">
        <v>10</v>
      </c>
      <c r="J482" s="1">
        <v>99</v>
      </c>
      <c r="K482" s="1">
        <v>4</v>
      </c>
      <c r="L482" s="1">
        <v>99</v>
      </c>
      <c r="M482" s="1">
        <v>0.1</v>
      </c>
      <c r="N482" s="7">
        <v>6171.262444</v>
      </c>
      <c r="O482" s="1">
        <v>6814365</v>
      </c>
      <c r="P482" s="1">
        <v>7.9</v>
      </c>
      <c r="Q482" s="1">
        <v>7.9</v>
      </c>
      <c r="R482" s="1">
        <v>0.73299999999999998</v>
      </c>
      <c r="S482" s="1">
        <v>13.6</v>
      </c>
      <c r="T482" s="1">
        <v>0</v>
      </c>
      <c r="U482" s="1">
        <v>1</v>
      </c>
      <c r="V482" s="1">
        <v>0</v>
      </c>
      <c r="W482" s="1">
        <v>0</v>
      </c>
      <c r="X482" s="1">
        <v>0</v>
      </c>
      <c r="Y482" s="1">
        <v>0</v>
      </c>
      <c r="Z482" s="1">
        <v>74.5</v>
      </c>
      <c r="AA482" s="7">
        <f t="shared" si="28"/>
        <v>72.557135532587111</v>
      </c>
      <c r="AB482" s="7">
        <f t="shared" si="29"/>
        <v>3.7747223387355686</v>
      </c>
      <c r="AC482" s="7">
        <f t="shared" si="30"/>
        <v>1.942864467412889</v>
      </c>
      <c r="AD482" s="7">
        <f t="shared" si="31"/>
        <v>23.061849489045887</v>
      </c>
    </row>
    <row r="483" spans="1:30" x14ac:dyDescent="0.25">
      <c r="A483" s="1">
        <v>1</v>
      </c>
      <c r="B483" s="1">
        <v>77</v>
      </c>
      <c r="C483" s="1">
        <v>1</v>
      </c>
      <c r="D483" s="1">
        <v>1.91</v>
      </c>
      <c r="E483" s="7">
        <v>3862.68271</v>
      </c>
      <c r="F483" s="7">
        <v>99</v>
      </c>
      <c r="G483" s="1">
        <v>344</v>
      </c>
      <c r="H483" s="1">
        <v>62.4</v>
      </c>
      <c r="I483" s="1">
        <v>1</v>
      </c>
      <c r="J483" s="1">
        <v>99</v>
      </c>
      <c r="K483" s="1">
        <v>3.64</v>
      </c>
      <c r="L483" s="1">
        <v>99</v>
      </c>
      <c r="M483" s="1">
        <v>0.1</v>
      </c>
      <c r="N483" s="7">
        <v>44449.743499999997</v>
      </c>
      <c r="O483" s="1">
        <v>1626932</v>
      </c>
      <c r="P483" s="1">
        <v>5.2</v>
      </c>
      <c r="Q483" s="1">
        <v>5</v>
      </c>
      <c r="R483" s="1">
        <v>0.83199999999999996</v>
      </c>
      <c r="S483" s="1">
        <v>13.3</v>
      </c>
      <c r="T483" s="1">
        <v>0</v>
      </c>
      <c r="U483" s="1">
        <v>1</v>
      </c>
      <c r="V483" s="1">
        <v>0</v>
      </c>
      <c r="W483" s="1">
        <v>0</v>
      </c>
      <c r="X483" s="1">
        <v>0</v>
      </c>
      <c r="Y483" s="1">
        <v>0</v>
      </c>
      <c r="Z483" s="1">
        <v>76.900000000000006</v>
      </c>
      <c r="AA483" s="7">
        <f t="shared" si="28"/>
        <v>77.062275670294298</v>
      </c>
      <c r="AB483" s="7">
        <f t="shared" si="29"/>
        <v>2.633339316946184E-2</v>
      </c>
      <c r="AC483" s="7">
        <f t="shared" si="30"/>
        <v>0.16227567029429224</v>
      </c>
      <c r="AD483" s="7">
        <f t="shared" si="31"/>
        <v>51.872771644734605</v>
      </c>
    </row>
    <row r="484" spans="1:30" x14ac:dyDescent="0.25">
      <c r="A484" s="1">
        <v>1</v>
      </c>
      <c r="B484" s="1">
        <v>54</v>
      </c>
      <c r="C484" s="1">
        <v>0</v>
      </c>
      <c r="D484" s="1">
        <v>9.86</v>
      </c>
      <c r="E484" s="7">
        <v>18379.329740000001</v>
      </c>
      <c r="F484" s="7">
        <v>92</v>
      </c>
      <c r="G484" s="1">
        <v>61</v>
      </c>
      <c r="H484" s="1">
        <v>56.2</v>
      </c>
      <c r="I484" s="1">
        <v>0</v>
      </c>
      <c r="J484" s="1">
        <v>96</v>
      </c>
      <c r="K484" s="1">
        <v>11.59</v>
      </c>
      <c r="L484" s="1">
        <v>96</v>
      </c>
      <c r="M484" s="1">
        <v>0.1</v>
      </c>
      <c r="N484" s="7">
        <v>83164.387950000004</v>
      </c>
      <c r="O484" s="1">
        <v>7996861</v>
      </c>
      <c r="P484" s="1">
        <v>0.5</v>
      </c>
      <c r="Q484" s="1">
        <v>0.3</v>
      </c>
      <c r="R484" s="1">
        <v>0.93200000000000005</v>
      </c>
      <c r="S484" s="1">
        <v>15.7</v>
      </c>
      <c r="T484" s="1">
        <v>0</v>
      </c>
      <c r="U484" s="1">
        <v>0</v>
      </c>
      <c r="V484" s="1">
        <v>0</v>
      </c>
      <c r="W484" s="1">
        <v>0</v>
      </c>
      <c r="X484" s="1">
        <v>1</v>
      </c>
      <c r="Y484" s="1">
        <v>1</v>
      </c>
      <c r="Z484" s="1">
        <v>82.7</v>
      </c>
      <c r="AA484" s="7">
        <f t="shared" si="28"/>
        <v>84.902398032685412</v>
      </c>
      <c r="AB484" s="7">
        <f t="shared" si="29"/>
        <v>4.8505570943765584</v>
      </c>
      <c r="AC484" s="7">
        <f t="shared" si="30"/>
        <v>2.2023980326854087</v>
      </c>
      <c r="AD484" s="7">
        <f t="shared" si="31"/>
        <v>169.05916685431546</v>
      </c>
    </row>
    <row r="485" spans="1:30" x14ac:dyDescent="0.25">
      <c r="A485" s="1">
        <v>1</v>
      </c>
      <c r="B485" s="1">
        <v>198</v>
      </c>
      <c r="C485" s="1">
        <v>12</v>
      </c>
      <c r="D485" s="1">
        <v>2.14</v>
      </c>
      <c r="E485" s="7">
        <v>445.44233709999997</v>
      </c>
      <c r="F485" s="7">
        <v>92</v>
      </c>
      <c r="G485" s="1">
        <v>0</v>
      </c>
      <c r="H485" s="1">
        <v>46.5</v>
      </c>
      <c r="I485" s="1">
        <v>15</v>
      </c>
      <c r="J485" s="1">
        <v>92</v>
      </c>
      <c r="K485" s="1">
        <v>6.79</v>
      </c>
      <c r="L485" s="1">
        <v>92</v>
      </c>
      <c r="M485" s="1">
        <v>0.4</v>
      </c>
      <c r="N485" s="7">
        <v>2635.7534740000001</v>
      </c>
      <c r="O485" s="1">
        <v>1431628</v>
      </c>
      <c r="P485" s="1">
        <v>1.3</v>
      </c>
      <c r="Q485" s="1">
        <v>1.3</v>
      </c>
      <c r="R485" s="1">
        <v>0.59599999999999997</v>
      </c>
      <c r="S485" s="1">
        <v>10.4</v>
      </c>
      <c r="T485" s="1"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76</v>
      </c>
      <c r="AA485" s="7">
        <f t="shared" si="28"/>
        <v>71.518320658665132</v>
      </c>
      <c r="AB485" s="7">
        <f t="shared" si="29"/>
        <v>20.085449718547732</v>
      </c>
      <c r="AC485" s="7">
        <f t="shared" si="30"/>
        <v>4.4816793413348677</v>
      </c>
      <c r="AD485" s="7">
        <f t="shared" si="31"/>
        <v>39.718675836351281</v>
      </c>
    </row>
    <row r="486" spans="1:30" x14ac:dyDescent="0.25">
      <c r="A486" s="1">
        <v>1</v>
      </c>
      <c r="B486" s="1">
        <v>16</v>
      </c>
      <c r="C486" s="1">
        <v>9</v>
      </c>
      <c r="D486" s="1">
        <v>0.65</v>
      </c>
      <c r="E486" s="7">
        <v>35.094626439999999</v>
      </c>
      <c r="F486" s="7">
        <v>92</v>
      </c>
      <c r="G486" s="1">
        <v>210</v>
      </c>
      <c r="H486" s="1">
        <v>42.1</v>
      </c>
      <c r="I486" s="1">
        <v>11</v>
      </c>
      <c r="J486" s="1">
        <v>75</v>
      </c>
      <c r="K486" s="1">
        <v>4.67</v>
      </c>
      <c r="L486" s="1">
        <v>76</v>
      </c>
      <c r="M486" s="1">
        <v>0.1</v>
      </c>
      <c r="N486" s="7">
        <v>655.97432600000002</v>
      </c>
      <c r="O486" s="1">
        <v>8486</v>
      </c>
      <c r="P486" s="1">
        <v>3.2</v>
      </c>
      <c r="Q486" s="1">
        <v>3.1</v>
      </c>
      <c r="R486" s="1">
        <v>0.63600000000000001</v>
      </c>
      <c r="S486" s="1">
        <v>10.1</v>
      </c>
      <c r="T486" s="1">
        <v>0</v>
      </c>
      <c r="U486" s="1">
        <v>1</v>
      </c>
      <c r="V486" s="1">
        <v>0</v>
      </c>
      <c r="W486" s="1">
        <v>0</v>
      </c>
      <c r="X486" s="1">
        <v>0</v>
      </c>
      <c r="Y486" s="1">
        <v>0</v>
      </c>
      <c r="Z486" s="1">
        <v>66.599999999999994</v>
      </c>
      <c r="AA486" s="7">
        <f t="shared" si="28"/>
        <v>71.511180796402513</v>
      </c>
      <c r="AB486" s="7">
        <f t="shared" si="29"/>
        <v>24.119696814952881</v>
      </c>
      <c r="AC486" s="7">
        <f t="shared" si="30"/>
        <v>4.9111807964025189</v>
      </c>
      <c r="AD486" s="7">
        <f t="shared" si="31"/>
        <v>9.5958973932374949</v>
      </c>
    </row>
    <row r="487" spans="1:30" x14ac:dyDescent="0.25">
      <c r="A487" s="1">
        <v>1</v>
      </c>
      <c r="B487" s="1">
        <v>88</v>
      </c>
      <c r="C487" s="1">
        <v>0</v>
      </c>
      <c r="D487" s="1">
        <v>12.2</v>
      </c>
      <c r="E487" s="7">
        <v>504.43087350000002</v>
      </c>
      <c r="F487" s="7">
        <v>83</v>
      </c>
      <c r="G487" s="1">
        <v>90</v>
      </c>
      <c r="H487" s="1">
        <v>51.7</v>
      </c>
      <c r="I487" s="1">
        <v>0</v>
      </c>
      <c r="J487" s="1">
        <v>84</v>
      </c>
      <c r="K487" s="1">
        <v>1.48</v>
      </c>
      <c r="L487" s="1">
        <v>84</v>
      </c>
      <c r="M487" s="1">
        <v>0.1</v>
      </c>
      <c r="N487" s="7">
        <v>3212.9355</v>
      </c>
      <c r="O487" s="1">
        <v>8121423</v>
      </c>
      <c r="P487" s="1">
        <v>1.7</v>
      </c>
      <c r="Q487" s="1">
        <v>1.9</v>
      </c>
      <c r="R487" s="1">
        <v>0.83699999999999997</v>
      </c>
      <c r="S487" s="1">
        <v>14.7</v>
      </c>
      <c r="T487" s="1">
        <v>0</v>
      </c>
      <c r="U487" s="1">
        <v>0</v>
      </c>
      <c r="V487" s="1">
        <v>0</v>
      </c>
      <c r="W487" s="1">
        <v>0</v>
      </c>
      <c r="X487" s="1">
        <v>1</v>
      </c>
      <c r="Y487" s="1">
        <v>1</v>
      </c>
      <c r="Z487" s="1">
        <v>78.8</v>
      </c>
      <c r="AA487" s="7">
        <f t="shared" si="28"/>
        <v>76.553287074764626</v>
      </c>
      <c r="AB487" s="7">
        <f t="shared" si="29"/>
        <v>5.0477189684196802</v>
      </c>
      <c r="AC487" s="7">
        <f t="shared" si="30"/>
        <v>2.2467129252353715</v>
      </c>
      <c r="AD487" s="7">
        <f t="shared" si="31"/>
        <v>82.851418351321314</v>
      </c>
    </row>
    <row r="488" spans="1:30" x14ac:dyDescent="0.25">
      <c r="A488" s="1">
        <v>1</v>
      </c>
      <c r="B488" s="1">
        <v>12</v>
      </c>
      <c r="C488" s="1">
        <v>4</v>
      </c>
      <c r="D488" s="1">
        <v>0.6</v>
      </c>
      <c r="E488" s="7">
        <v>373.26286429999999</v>
      </c>
      <c r="F488" s="7">
        <v>98</v>
      </c>
      <c r="G488" s="1">
        <v>41</v>
      </c>
      <c r="H488" s="1">
        <v>59.3</v>
      </c>
      <c r="I488" s="1">
        <v>4</v>
      </c>
      <c r="J488" s="1">
        <v>98</v>
      </c>
      <c r="K488" s="1">
        <v>8.35</v>
      </c>
      <c r="L488" s="1">
        <v>98</v>
      </c>
      <c r="M488" s="1">
        <v>0.1</v>
      </c>
      <c r="N488" s="7">
        <v>2762.8635399999998</v>
      </c>
      <c r="O488" s="1">
        <v>6193191</v>
      </c>
      <c r="P488" s="1">
        <v>3.8</v>
      </c>
      <c r="Q488" s="1">
        <v>3.8</v>
      </c>
      <c r="R488" s="1">
        <v>0.73599999999999999</v>
      </c>
      <c r="S488" s="1">
        <v>13.6</v>
      </c>
      <c r="T488" s="1">
        <v>0</v>
      </c>
      <c r="U488" s="1">
        <v>1</v>
      </c>
      <c r="V488" s="1">
        <v>0</v>
      </c>
      <c r="W488" s="1">
        <v>0</v>
      </c>
      <c r="X488" s="1">
        <v>0</v>
      </c>
      <c r="Y488" s="1">
        <v>0</v>
      </c>
      <c r="Z488" s="1">
        <v>73</v>
      </c>
      <c r="AA488" s="7">
        <f t="shared" si="28"/>
        <v>76.306468858995473</v>
      </c>
      <c r="AB488" s="7">
        <f t="shared" si="29"/>
        <v>10.932736315506823</v>
      </c>
      <c r="AC488" s="7">
        <f t="shared" si="30"/>
        <v>3.3064688589954727</v>
      </c>
      <c r="AD488" s="7">
        <f t="shared" si="31"/>
        <v>10.905023141740489</v>
      </c>
    </row>
    <row r="489" spans="1:30" x14ac:dyDescent="0.25">
      <c r="A489" s="1">
        <v>1</v>
      </c>
      <c r="B489" s="1">
        <v>134</v>
      </c>
      <c r="C489" s="1">
        <v>3</v>
      </c>
      <c r="D489" s="1">
        <v>0.42</v>
      </c>
      <c r="E489" s="7">
        <v>365.91139779999997</v>
      </c>
      <c r="F489" s="7">
        <v>95</v>
      </c>
      <c r="G489" s="1">
        <v>564</v>
      </c>
      <c r="H489" s="1">
        <v>31.6</v>
      </c>
      <c r="I489" s="1">
        <v>4</v>
      </c>
      <c r="J489" s="1">
        <v>95</v>
      </c>
      <c r="K489" s="1">
        <v>3.65</v>
      </c>
      <c r="L489" s="1">
        <v>95</v>
      </c>
      <c r="M489" s="1">
        <v>0.1</v>
      </c>
      <c r="N489" s="7">
        <v>6222.9829550000004</v>
      </c>
      <c r="O489" s="1">
        <v>26143566</v>
      </c>
      <c r="P489" s="1">
        <v>8.8000000000000007</v>
      </c>
      <c r="Q489" s="1">
        <v>8.6</v>
      </c>
      <c r="R489" s="1">
        <v>0.73199999999999998</v>
      </c>
      <c r="S489" s="1">
        <v>12.7</v>
      </c>
      <c r="T489" s="1">
        <v>0</v>
      </c>
      <c r="U489" s="1">
        <v>1</v>
      </c>
      <c r="V489" s="1">
        <v>0</v>
      </c>
      <c r="W489" s="1">
        <v>0</v>
      </c>
      <c r="X489" s="1">
        <v>0</v>
      </c>
      <c r="Y489" s="1">
        <v>0</v>
      </c>
      <c r="Z489" s="1">
        <v>73.599999999999994</v>
      </c>
      <c r="AA489" s="7">
        <f t="shared" si="28"/>
        <v>72.20825709352745</v>
      </c>
      <c r="AB489" s="7">
        <f t="shared" si="29"/>
        <v>1.9369483177166442</v>
      </c>
      <c r="AC489" s="7">
        <f t="shared" si="30"/>
        <v>1.391742906472544</v>
      </c>
      <c r="AD489" s="7">
        <f t="shared" si="31"/>
        <v>15.227753680662603</v>
      </c>
    </row>
    <row r="490" spans="1:30" x14ac:dyDescent="0.25">
      <c r="A490" s="1">
        <v>1</v>
      </c>
      <c r="B490" s="1">
        <v>348</v>
      </c>
      <c r="C490" s="1">
        <v>87</v>
      </c>
      <c r="D490" s="1">
        <v>3.98</v>
      </c>
      <c r="E490" s="7">
        <v>0</v>
      </c>
      <c r="F490" s="7">
        <v>92</v>
      </c>
      <c r="G490" s="1">
        <v>1668</v>
      </c>
      <c r="H490" s="1">
        <v>21.9</v>
      </c>
      <c r="I490" s="1">
        <v>126</v>
      </c>
      <c r="J490" s="1">
        <v>9</v>
      </c>
      <c r="K490" s="1">
        <v>5.72</v>
      </c>
      <c r="L490" s="1">
        <v>92</v>
      </c>
      <c r="M490" s="1">
        <v>2.4</v>
      </c>
      <c r="N490" s="7">
        <v>2327.5832399999999</v>
      </c>
      <c r="O490" s="1">
        <v>1626932</v>
      </c>
      <c r="P490" s="1">
        <v>6.9</v>
      </c>
      <c r="Q490" s="1">
        <v>6.8</v>
      </c>
      <c r="R490" s="1">
        <v>0.68799999999999994</v>
      </c>
      <c r="S490" s="1">
        <v>12.6</v>
      </c>
      <c r="T490" s="1">
        <v>1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58.6</v>
      </c>
      <c r="AA490" s="7">
        <f t="shared" si="28"/>
        <v>59.827410714003349</v>
      </c>
      <c r="AB490" s="7">
        <f t="shared" si="29"/>
        <v>1.5065370608502082</v>
      </c>
      <c r="AC490" s="7">
        <f t="shared" si="30"/>
        <v>1.2274107140033479</v>
      </c>
      <c r="AD490" s="7">
        <f t="shared" si="31"/>
        <v>123.15949020760864</v>
      </c>
    </row>
    <row r="491" spans="1:30" x14ac:dyDescent="0.25">
      <c r="A491" s="1">
        <v>1</v>
      </c>
      <c r="B491" s="1">
        <v>75</v>
      </c>
      <c r="C491" s="1">
        <v>1</v>
      </c>
      <c r="D491" s="1">
        <v>3.83</v>
      </c>
      <c r="E491" s="7">
        <v>0</v>
      </c>
      <c r="F491" s="7">
        <v>99</v>
      </c>
      <c r="G491" s="1">
        <v>347</v>
      </c>
      <c r="H491" s="1">
        <v>64.2</v>
      </c>
      <c r="I491" s="1">
        <v>1</v>
      </c>
      <c r="J491" s="1">
        <v>99</v>
      </c>
      <c r="K491" s="1">
        <v>5.78</v>
      </c>
      <c r="L491" s="1">
        <v>99</v>
      </c>
      <c r="M491" s="1">
        <v>0.1</v>
      </c>
      <c r="N491" s="7">
        <v>3911.7468899999999</v>
      </c>
      <c r="O491" s="1">
        <v>1626932</v>
      </c>
      <c r="P491" s="1">
        <v>5.3</v>
      </c>
      <c r="Q491" s="1">
        <v>5.0999999999999996</v>
      </c>
      <c r="R491" s="1">
        <v>0.83599999999999997</v>
      </c>
      <c r="S491" s="1">
        <v>13.3</v>
      </c>
      <c r="T491" s="1">
        <v>0</v>
      </c>
      <c r="U491" s="1">
        <v>1</v>
      </c>
      <c r="V491" s="1">
        <v>0</v>
      </c>
      <c r="W491" s="1">
        <v>0</v>
      </c>
      <c r="X491" s="1">
        <v>0</v>
      </c>
      <c r="Y491" s="1">
        <v>0</v>
      </c>
      <c r="Z491" s="1">
        <v>77.099999999999994</v>
      </c>
      <c r="AA491" s="7">
        <f t="shared" si="28"/>
        <v>75.225761679406133</v>
      </c>
      <c r="AB491" s="7">
        <f t="shared" si="29"/>
        <v>3.5127692823824961</v>
      </c>
      <c r="AC491" s="7">
        <f t="shared" si="30"/>
        <v>1.8742383205938609</v>
      </c>
      <c r="AD491" s="7">
        <f t="shared" si="31"/>
        <v>54.793681824375156</v>
      </c>
    </row>
    <row r="492" spans="1:30" x14ac:dyDescent="0.25">
      <c r="A492" s="1">
        <v>1</v>
      </c>
      <c r="B492" s="1">
        <v>92</v>
      </c>
      <c r="C492" s="1">
        <v>0</v>
      </c>
      <c r="D492" s="1">
        <v>12.35</v>
      </c>
      <c r="E492" s="7">
        <v>3652.8693320000002</v>
      </c>
      <c r="F492" s="7">
        <v>97</v>
      </c>
      <c r="G492" s="1">
        <v>1</v>
      </c>
      <c r="H492" s="1">
        <v>56.5</v>
      </c>
      <c r="I492" s="1">
        <v>0</v>
      </c>
      <c r="J492" s="1">
        <v>97</v>
      </c>
      <c r="K492" s="1">
        <v>9.9</v>
      </c>
      <c r="L492" s="1">
        <v>97</v>
      </c>
      <c r="M492" s="1">
        <v>0.1</v>
      </c>
      <c r="N492" s="7">
        <v>24815.688399999999</v>
      </c>
      <c r="O492" s="1">
        <v>1558177</v>
      </c>
      <c r="P492" s="1">
        <v>0.7</v>
      </c>
      <c r="Q492" s="1">
        <v>0.5</v>
      </c>
      <c r="R492" s="1">
        <v>0.80400000000000005</v>
      </c>
      <c r="S492" s="1">
        <v>15.8</v>
      </c>
      <c r="T492" s="1">
        <v>0</v>
      </c>
      <c r="U492" s="1">
        <v>0</v>
      </c>
      <c r="V492" s="1">
        <v>0</v>
      </c>
      <c r="W492" s="1">
        <v>0</v>
      </c>
      <c r="X492" s="1">
        <v>1</v>
      </c>
      <c r="Y492" s="1">
        <v>1</v>
      </c>
      <c r="Z492" s="1">
        <v>79</v>
      </c>
      <c r="AA492" s="7">
        <f t="shared" si="28"/>
        <v>79.855654617294078</v>
      </c>
      <c r="AB492" s="7">
        <f t="shared" si="29"/>
        <v>0.73214482409667581</v>
      </c>
      <c r="AC492" s="7">
        <f t="shared" si="30"/>
        <v>0.85565461729407843</v>
      </c>
      <c r="AD492" s="7">
        <f t="shared" si="31"/>
        <v>86.532328530962076</v>
      </c>
    </row>
    <row r="493" spans="1:30" x14ac:dyDescent="0.25">
      <c r="A493" s="1">
        <v>1</v>
      </c>
      <c r="B493" s="1">
        <v>355</v>
      </c>
      <c r="C493" s="1">
        <v>24</v>
      </c>
      <c r="D493" s="1">
        <v>4.54</v>
      </c>
      <c r="E493" s="7">
        <v>1.7265951500000001</v>
      </c>
      <c r="F493" s="7">
        <v>99</v>
      </c>
      <c r="G493" s="1">
        <v>43</v>
      </c>
      <c r="H493" s="1">
        <v>14.8</v>
      </c>
      <c r="I493" s="1">
        <v>36</v>
      </c>
      <c r="J493" s="1">
        <v>93</v>
      </c>
      <c r="K493" s="1">
        <v>1.3</v>
      </c>
      <c r="L493" s="1">
        <v>99</v>
      </c>
      <c r="M493" s="1">
        <v>3.4</v>
      </c>
      <c r="N493" s="7">
        <v>17.799949999999999</v>
      </c>
      <c r="O493" s="1">
        <v>7939573</v>
      </c>
      <c r="P493" s="1">
        <v>8</v>
      </c>
      <c r="Q493" s="1">
        <v>8</v>
      </c>
      <c r="R493" s="1">
        <v>0.309</v>
      </c>
      <c r="S493" s="1">
        <v>7.2</v>
      </c>
      <c r="T493" s="1">
        <v>1</v>
      </c>
      <c r="U493" s="1">
        <v>0</v>
      </c>
      <c r="V493" s="1">
        <v>0</v>
      </c>
      <c r="W493" s="1">
        <v>0</v>
      </c>
      <c r="X493" s="1">
        <v>0</v>
      </c>
      <c r="Y493" s="1">
        <v>0</v>
      </c>
      <c r="Z493" s="1">
        <v>54.8</v>
      </c>
      <c r="AA493" s="7">
        <f t="shared" si="28"/>
        <v>56.955878151521084</v>
      </c>
      <c r="AB493" s="7">
        <f t="shared" si="29"/>
        <v>4.6478106042059775</v>
      </c>
      <c r="AC493" s="7">
        <f t="shared" si="30"/>
        <v>2.1558781515210867</v>
      </c>
      <c r="AD493" s="7">
        <f t="shared" si="31"/>
        <v>221.94219679443509</v>
      </c>
    </row>
    <row r="494" spans="1:30" x14ac:dyDescent="0.25">
      <c r="A494" s="1">
        <v>1</v>
      </c>
      <c r="B494" s="1">
        <v>96</v>
      </c>
      <c r="C494" s="1">
        <v>0</v>
      </c>
      <c r="D494" s="1">
        <v>12.89</v>
      </c>
      <c r="E494" s="7">
        <v>7877.3365599999997</v>
      </c>
      <c r="F494" s="7">
        <v>86</v>
      </c>
      <c r="G494" s="1">
        <v>0</v>
      </c>
      <c r="H494" s="1">
        <v>54.6</v>
      </c>
      <c r="I494" s="1">
        <v>0</v>
      </c>
      <c r="J494" s="1">
        <v>99</v>
      </c>
      <c r="K494" s="1">
        <v>7.4</v>
      </c>
      <c r="L494" s="1">
        <v>99</v>
      </c>
      <c r="M494" s="1">
        <v>0.1</v>
      </c>
      <c r="N494" s="7">
        <v>48179.428500000002</v>
      </c>
      <c r="O494" s="1">
        <v>441525</v>
      </c>
      <c r="P494" s="1">
        <v>1</v>
      </c>
      <c r="Q494" s="1">
        <v>1</v>
      </c>
      <c r="R494" s="1">
        <v>0.85399999999999998</v>
      </c>
      <c r="S494" s="1">
        <v>13.4</v>
      </c>
      <c r="T494" s="1">
        <v>0</v>
      </c>
      <c r="U494" s="1">
        <v>0</v>
      </c>
      <c r="V494" s="1">
        <v>0</v>
      </c>
      <c r="W494" s="1">
        <v>0</v>
      </c>
      <c r="X494" s="1">
        <v>1</v>
      </c>
      <c r="Y494" s="1">
        <v>1</v>
      </c>
      <c r="Z494" s="1">
        <v>78</v>
      </c>
      <c r="AA494" s="7">
        <f t="shared" si="28"/>
        <v>79.912226358013413</v>
      </c>
      <c r="AB494" s="7">
        <f t="shared" si="29"/>
        <v>3.6566096442812421</v>
      </c>
      <c r="AC494" s="7">
        <f t="shared" si="30"/>
        <v>1.9122263580134131</v>
      </c>
      <c r="AD494" s="7">
        <f t="shared" si="31"/>
        <v>68.927777632758477</v>
      </c>
    </row>
    <row r="495" spans="1:30" x14ac:dyDescent="0.25">
      <c r="A495" s="1">
        <v>1</v>
      </c>
      <c r="B495" s="1">
        <v>129</v>
      </c>
      <c r="C495" s="1">
        <v>3</v>
      </c>
      <c r="D495" s="1">
        <v>0.53</v>
      </c>
      <c r="E495" s="7">
        <v>101.609245</v>
      </c>
      <c r="F495" s="7">
        <v>97</v>
      </c>
      <c r="G495" s="1">
        <v>1868</v>
      </c>
      <c r="H495" s="1">
        <v>37.4</v>
      </c>
      <c r="I495" s="1">
        <v>4</v>
      </c>
      <c r="J495" s="1">
        <v>97</v>
      </c>
      <c r="K495" s="1">
        <v>4.0999999999999996</v>
      </c>
      <c r="L495" s="1">
        <v>97</v>
      </c>
      <c r="M495" s="1">
        <v>0.1</v>
      </c>
      <c r="N495" s="7">
        <v>1779.49641</v>
      </c>
      <c r="O495" s="1">
        <v>2917456</v>
      </c>
      <c r="P495" s="1">
        <v>7.9</v>
      </c>
      <c r="Q495" s="1">
        <v>7.7</v>
      </c>
      <c r="R495" s="1">
        <v>0.77600000000000002</v>
      </c>
      <c r="S495" s="1">
        <v>12.9</v>
      </c>
      <c r="T495" s="1">
        <v>0</v>
      </c>
      <c r="U495" s="1">
        <v>1</v>
      </c>
      <c r="V495" s="1">
        <v>0</v>
      </c>
      <c r="W495" s="1">
        <v>0</v>
      </c>
      <c r="X495" s="1">
        <v>0</v>
      </c>
      <c r="Y495" s="1">
        <v>0</v>
      </c>
      <c r="Z495" s="1">
        <v>74.5</v>
      </c>
      <c r="AA495" s="7">
        <f t="shared" si="28"/>
        <v>72.731424165979661</v>
      </c>
      <c r="AB495" s="7">
        <f t="shared" si="29"/>
        <v>3.1278604806807384</v>
      </c>
      <c r="AC495" s="7">
        <f t="shared" si="30"/>
        <v>1.7685758340203392</v>
      </c>
      <c r="AD495" s="7">
        <f t="shared" si="31"/>
        <v>23.061849489045887</v>
      </c>
    </row>
    <row r="496" spans="1:30" x14ac:dyDescent="0.25">
      <c r="A496" s="1">
        <v>1</v>
      </c>
      <c r="B496" s="1">
        <v>18</v>
      </c>
      <c r="C496" s="1">
        <v>0</v>
      </c>
      <c r="D496" s="1">
        <v>9.8000000000000007</v>
      </c>
      <c r="E496" s="7">
        <v>1109.9695079999999</v>
      </c>
      <c r="F496" s="7">
        <v>91</v>
      </c>
      <c r="G496" s="1">
        <v>0</v>
      </c>
      <c r="H496" s="1">
        <v>58.9</v>
      </c>
      <c r="I496" s="1">
        <v>0</v>
      </c>
      <c r="J496" s="1">
        <v>92</v>
      </c>
      <c r="K496" s="1">
        <v>6.55</v>
      </c>
      <c r="L496" s="1">
        <v>92</v>
      </c>
      <c r="M496" s="1">
        <v>0.1</v>
      </c>
      <c r="N496" s="7">
        <v>11326.21947</v>
      </c>
      <c r="O496" s="1">
        <v>297555</v>
      </c>
      <c r="P496" s="1">
        <v>2.2000000000000002</v>
      </c>
      <c r="Q496" s="1">
        <v>2.2999999999999998</v>
      </c>
      <c r="R496" s="1">
        <v>0.81499999999999995</v>
      </c>
      <c r="S496" s="1">
        <v>16</v>
      </c>
      <c r="T496" s="1">
        <v>0</v>
      </c>
      <c r="U496" s="1">
        <v>0</v>
      </c>
      <c r="V496" s="1">
        <v>0</v>
      </c>
      <c r="W496" s="1">
        <v>0</v>
      </c>
      <c r="X496" s="1">
        <v>1</v>
      </c>
      <c r="Y496" s="1">
        <v>1</v>
      </c>
      <c r="Z496" s="1">
        <v>72.8</v>
      </c>
      <c r="AA496" s="7">
        <f t="shared" si="28"/>
        <v>79.822435854192221</v>
      </c>
      <c r="AB496" s="7">
        <f t="shared" si="29"/>
        <v>49.314605326244475</v>
      </c>
      <c r="AC496" s="7">
        <f t="shared" si="30"/>
        <v>7.0224358541922243</v>
      </c>
      <c r="AD496" s="7">
        <f t="shared" si="31"/>
        <v>9.6241129620997512</v>
      </c>
    </row>
    <row r="497" spans="1:30" x14ac:dyDescent="0.25">
      <c r="A497" s="1">
        <v>1</v>
      </c>
      <c r="B497" s="1">
        <v>83</v>
      </c>
      <c r="C497" s="1">
        <v>19</v>
      </c>
      <c r="D497" s="1">
        <v>0.01</v>
      </c>
      <c r="E497" s="7">
        <v>0</v>
      </c>
      <c r="F497" s="7">
        <v>99</v>
      </c>
      <c r="G497" s="1">
        <v>99</v>
      </c>
      <c r="H497" s="1">
        <v>58.5</v>
      </c>
      <c r="I497" s="1">
        <v>22</v>
      </c>
      <c r="J497" s="1">
        <v>99</v>
      </c>
      <c r="K497" s="1">
        <v>6.89</v>
      </c>
      <c r="L497" s="1">
        <v>99</v>
      </c>
      <c r="M497" s="1">
        <v>0.1</v>
      </c>
      <c r="N497" s="7">
        <v>2327.5832399999999</v>
      </c>
      <c r="O497" s="1">
        <v>1626932</v>
      </c>
      <c r="P497" s="1">
        <v>8.3000000000000007</v>
      </c>
      <c r="Q497" s="1">
        <v>8.4</v>
      </c>
      <c r="R497" s="1">
        <v>0.77</v>
      </c>
      <c r="S497" s="1">
        <v>14.9</v>
      </c>
      <c r="T497" s="1">
        <v>0</v>
      </c>
      <c r="U497" s="1">
        <v>1</v>
      </c>
      <c r="V497" s="1">
        <v>0</v>
      </c>
      <c r="W497" s="1">
        <v>0</v>
      </c>
      <c r="X497" s="1">
        <v>0</v>
      </c>
      <c r="Y497" s="1">
        <v>0</v>
      </c>
      <c r="Z497" s="1">
        <v>75.400000000000006</v>
      </c>
      <c r="AA497" s="7">
        <f t="shared" si="28"/>
        <v>75.583288200220878</v>
      </c>
      <c r="AB497" s="7">
        <f t="shared" si="29"/>
        <v>3.3594564340206461E-2</v>
      </c>
      <c r="AC497" s="7">
        <f t="shared" si="30"/>
        <v>0.183288200220872</v>
      </c>
      <c r="AD497" s="7">
        <f t="shared" si="31"/>
        <v>32.515945297429191</v>
      </c>
    </row>
    <row r="498" spans="1:30" x14ac:dyDescent="0.25">
      <c r="A498" s="1">
        <v>1</v>
      </c>
      <c r="B498" s="1">
        <v>241</v>
      </c>
      <c r="C498" s="1">
        <v>31</v>
      </c>
      <c r="D498" s="1">
        <v>0.97</v>
      </c>
      <c r="E498" s="7">
        <v>78.799671959999998</v>
      </c>
      <c r="F498" s="7">
        <v>73</v>
      </c>
      <c r="G498" s="1">
        <v>0</v>
      </c>
      <c r="H498" s="1">
        <v>18.5</v>
      </c>
      <c r="I498" s="1">
        <v>43</v>
      </c>
      <c r="J498" s="1">
        <v>73</v>
      </c>
      <c r="K498" s="1">
        <v>4.24</v>
      </c>
      <c r="L498" s="1">
        <v>73</v>
      </c>
      <c r="M498" s="1">
        <v>0.4</v>
      </c>
      <c r="N498" s="7">
        <v>454.96346399999999</v>
      </c>
      <c r="O498" s="1">
        <v>21743949</v>
      </c>
      <c r="P498" s="1">
        <v>7.5</v>
      </c>
      <c r="Q498" s="1">
        <v>7.4</v>
      </c>
      <c r="R498" s="1">
        <v>0.504</v>
      </c>
      <c r="S498" s="1">
        <v>10.199999999999999</v>
      </c>
      <c r="T498" s="1">
        <v>1</v>
      </c>
      <c r="U498" s="1">
        <v>0</v>
      </c>
      <c r="V498" s="1">
        <v>0</v>
      </c>
      <c r="W498" s="1">
        <v>0</v>
      </c>
      <c r="X498" s="1">
        <v>0</v>
      </c>
      <c r="Y498" s="1">
        <v>0</v>
      </c>
      <c r="Z498" s="1">
        <v>63.8</v>
      </c>
      <c r="AA498" s="7">
        <f t="shared" si="28"/>
        <v>61.917399200258231</v>
      </c>
      <c r="AB498" s="7">
        <f t="shared" si="29"/>
        <v>3.5441857711883378</v>
      </c>
      <c r="AC498" s="7">
        <f t="shared" si="30"/>
        <v>1.8826007997417662</v>
      </c>
      <c r="AD498" s="7">
        <f t="shared" si="31"/>
        <v>34.783154878267418</v>
      </c>
    </row>
    <row r="499" spans="1:30" x14ac:dyDescent="0.25">
      <c r="A499" s="1">
        <v>1</v>
      </c>
      <c r="B499" s="1">
        <v>55</v>
      </c>
      <c r="C499" s="1">
        <v>0</v>
      </c>
      <c r="D499" s="1">
        <v>1.79</v>
      </c>
      <c r="E499" s="7">
        <v>0</v>
      </c>
      <c r="F499" s="7">
        <v>96</v>
      </c>
      <c r="G499" s="1">
        <v>0</v>
      </c>
      <c r="H499" s="1">
        <v>33.200000000000003</v>
      </c>
      <c r="I499" s="1">
        <v>0</v>
      </c>
      <c r="J499" s="1">
        <v>96</v>
      </c>
      <c r="K499" s="1">
        <v>5.78</v>
      </c>
      <c r="L499" s="1">
        <v>96</v>
      </c>
      <c r="M499" s="1">
        <v>0.1</v>
      </c>
      <c r="N499" s="7">
        <v>53629.737459999997</v>
      </c>
      <c r="O499" s="1">
        <v>1626932</v>
      </c>
      <c r="P499" s="1">
        <v>2.2000000000000002</v>
      </c>
      <c r="Q499" s="1">
        <v>2.2000000000000002</v>
      </c>
      <c r="R499" s="1">
        <v>0.92400000000000004</v>
      </c>
      <c r="S499" s="1">
        <v>15.4</v>
      </c>
      <c r="T499" s="1">
        <v>0</v>
      </c>
      <c r="U499" s="1">
        <v>1</v>
      </c>
      <c r="V499" s="1">
        <v>0</v>
      </c>
      <c r="W499" s="1">
        <v>0</v>
      </c>
      <c r="X499" s="1">
        <v>0</v>
      </c>
      <c r="Y499" s="1">
        <v>1</v>
      </c>
      <c r="Z499" s="1">
        <v>83.1</v>
      </c>
      <c r="AA499" s="7">
        <f t="shared" si="28"/>
        <v>81.055124049036834</v>
      </c>
      <c r="AB499" s="7">
        <f t="shared" si="29"/>
        <v>4.1815176548274877</v>
      </c>
      <c r="AC499" s="7">
        <f t="shared" si="30"/>
        <v>2.04487595096316</v>
      </c>
      <c r="AD499" s="7">
        <f t="shared" si="31"/>
        <v>179.62098721359669</v>
      </c>
    </row>
    <row r="500" spans="1:30" x14ac:dyDescent="0.25">
      <c r="A500" s="1">
        <v>1</v>
      </c>
      <c r="B500" s="1">
        <v>356</v>
      </c>
      <c r="C500" s="1">
        <v>66</v>
      </c>
      <c r="D500" s="1">
        <v>1.97</v>
      </c>
      <c r="E500" s="7">
        <v>59.833613640000003</v>
      </c>
      <c r="F500" s="7">
        <v>81</v>
      </c>
      <c r="G500" s="1">
        <v>1516</v>
      </c>
      <c r="H500" s="1">
        <v>17.3</v>
      </c>
      <c r="I500" s="1">
        <v>100</v>
      </c>
      <c r="J500" s="1">
        <v>76</v>
      </c>
      <c r="K500" s="1">
        <v>4.8</v>
      </c>
      <c r="L500" s="1">
        <v>81</v>
      </c>
      <c r="M500" s="1">
        <v>9.1</v>
      </c>
      <c r="N500" s="7">
        <v>839.18111699999997</v>
      </c>
      <c r="O500" s="1">
        <v>388599</v>
      </c>
      <c r="P500" s="1">
        <v>8.4</v>
      </c>
      <c r="Q500" s="1">
        <v>8.3000000000000007</v>
      </c>
      <c r="R500" s="1">
        <v>0.49399999999999999</v>
      </c>
      <c r="S500" s="1">
        <v>10.1</v>
      </c>
      <c r="T500" s="1">
        <v>1</v>
      </c>
      <c r="U500" s="1">
        <v>0</v>
      </c>
      <c r="V500" s="1">
        <v>0</v>
      </c>
      <c r="W500" s="1">
        <v>0</v>
      </c>
      <c r="X500" s="1">
        <v>0</v>
      </c>
      <c r="Y500" s="1">
        <v>0</v>
      </c>
      <c r="Z500" s="1">
        <v>56.8</v>
      </c>
      <c r="AA500" s="7">
        <f t="shared" si="28"/>
        <v>56.270766561983308</v>
      </c>
      <c r="AB500" s="7">
        <f t="shared" si="29"/>
        <v>0.28008803191496484</v>
      </c>
      <c r="AC500" s="7">
        <f t="shared" si="30"/>
        <v>0.52923343801668921</v>
      </c>
      <c r="AD500" s="7">
        <f t="shared" si="31"/>
        <v>166.35129859084228</v>
      </c>
    </row>
    <row r="501" spans="1:30" x14ac:dyDescent="0.25">
      <c r="A501" s="1">
        <v>1</v>
      </c>
      <c r="B501" s="1">
        <v>11</v>
      </c>
      <c r="C501" s="1">
        <v>9</v>
      </c>
      <c r="D501" s="1">
        <v>0.05</v>
      </c>
      <c r="E501" s="7">
        <v>1117.0481339999999</v>
      </c>
      <c r="F501" s="7">
        <v>97</v>
      </c>
      <c r="G501" s="1">
        <v>373</v>
      </c>
      <c r="H501" s="1">
        <v>6.2</v>
      </c>
      <c r="I501" s="1">
        <v>10</v>
      </c>
      <c r="J501" s="1">
        <v>96</v>
      </c>
      <c r="K501" s="1">
        <v>3.42</v>
      </c>
      <c r="L501" s="1">
        <v>96</v>
      </c>
      <c r="M501" s="1">
        <v>0.1</v>
      </c>
      <c r="N501" s="7">
        <v>13739.829449999999</v>
      </c>
      <c r="O501" s="1">
        <v>1626932</v>
      </c>
      <c r="P501" s="1">
        <v>7.2</v>
      </c>
      <c r="Q501" s="1">
        <v>7.3</v>
      </c>
      <c r="R501" s="1">
        <v>0.76100000000000001</v>
      </c>
      <c r="S501" s="1">
        <v>12.4</v>
      </c>
      <c r="T501" s="1">
        <v>0</v>
      </c>
      <c r="U501" s="1">
        <v>1</v>
      </c>
      <c r="V501" s="1">
        <v>0</v>
      </c>
      <c r="W501" s="1">
        <v>0</v>
      </c>
      <c r="X501" s="1">
        <v>0</v>
      </c>
      <c r="Y501" s="1">
        <v>0</v>
      </c>
      <c r="Z501" s="1">
        <v>73.099999999999994</v>
      </c>
      <c r="AA501" s="7">
        <f t="shared" si="28"/>
        <v>74.057684882905676</v>
      </c>
      <c r="AB501" s="7">
        <f t="shared" si="29"/>
        <v>0.91716033494606874</v>
      </c>
      <c r="AC501" s="7">
        <f t="shared" si="30"/>
        <v>0.95768488290568143</v>
      </c>
      <c r="AD501" s="7">
        <f t="shared" si="31"/>
        <v>11.57547823156081</v>
      </c>
    </row>
    <row r="502" spans="1:30" x14ac:dyDescent="0.25">
      <c r="A502" s="1">
        <v>1</v>
      </c>
      <c r="B502" s="1">
        <v>94</v>
      </c>
      <c r="C502" s="1">
        <v>8</v>
      </c>
      <c r="D502" s="1">
        <v>0.09</v>
      </c>
      <c r="E502" s="7">
        <v>1197.946328</v>
      </c>
      <c r="F502" s="7">
        <v>98</v>
      </c>
      <c r="G502" s="1">
        <v>334</v>
      </c>
      <c r="H502" s="1">
        <v>63.9</v>
      </c>
      <c r="I502" s="1">
        <v>9</v>
      </c>
      <c r="J502" s="1">
        <v>98</v>
      </c>
      <c r="K502" s="1">
        <v>3.49</v>
      </c>
      <c r="L502" s="1">
        <v>98</v>
      </c>
      <c r="M502" s="1">
        <v>0.1</v>
      </c>
      <c r="N502" s="7">
        <v>19259.58726</v>
      </c>
      <c r="O502" s="1">
        <v>1626932</v>
      </c>
      <c r="P502" s="1">
        <v>7.3</v>
      </c>
      <c r="Q502" s="1">
        <v>7.4</v>
      </c>
      <c r="R502" s="1">
        <v>0.79200000000000004</v>
      </c>
      <c r="S502" s="1">
        <v>13.3</v>
      </c>
      <c r="T502" s="1">
        <v>0</v>
      </c>
      <c r="U502" s="1">
        <v>1</v>
      </c>
      <c r="V502" s="1">
        <v>0</v>
      </c>
      <c r="W502" s="1">
        <v>0</v>
      </c>
      <c r="X502" s="1">
        <v>0</v>
      </c>
      <c r="Y502" s="1">
        <v>0</v>
      </c>
      <c r="Z502" s="1">
        <v>73.7</v>
      </c>
      <c r="AA502" s="7">
        <f t="shared" si="28"/>
        <v>75.212248742263029</v>
      </c>
      <c r="AB502" s="7">
        <f t="shared" si="29"/>
        <v>2.2868962584761032</v>
      </c>
      <c r="AC502" s="7">
        <f t="shared" si="30"/>
        <v>1.5122487422630257</v>
      </c>
      <c r="AD502" s="7">
        <f t="shared" si="31"/>
        <v>16.018208770483032</v>
      </c>
    </row>
    <row r="503" spans="1:30" x14ac:dyDescent="0.25">
      <c r="A503" s="1">
        <v>1</v>
      </c>
      <c r="B503" s="1">
        <v>48</v>
      </c>
      <c r="C503" s="1">
        <v>30</v>
      </c>
      <c r="D503" s="1">
        <v>3.83</v>
      </c>
      <c r="E503" s="7">
        <v>42.088929110000002</v>
      </c>
      <c r="F503" s="7">
        <v>92</v>
      </c>
      <c r="G503" s="1">
        <v>29</v>
      </c>
      <c r="H503" s="1">
        <v>19.2</v>
      </c>
      <c r="I503" s="1">
        <v>47</v>
      </c>
      <c r="J503" s="1">
        <v>67</v>
      </c>
      <c r="K503" s="1">
        <v>12.25</v>
      </c>
      <c r="L503" s="1">
        <v>65</v>
      </c>
      <c r="M503" s="1">
        <v>2.2000000000000002</v>
      </c>
      <c r="N503" s="7">
        <v>287.68919419999997</v>
      </c>
      <c r="O503" s="1">
        <v>5658379</v>
      </c>
      <c r="P503" s="1">
        <v>9.3000000000000007</v>
      </c>
      <c r="Q503" s="1">
        <v>9.3000000000000007</v>
      </c>
      <c r="R503" s="1">
        <v>0.34100000000000003</v>
      </c>
      <c r="S503" s="1">
        <v>7.8</v>
      </c>
      <c r="T503" s="1">
        <v>1</v>
      </c>
      <c r="U503" s="1">
        <v>0</v>
      </c>
      <c r="V503" s="1">
        <v>0</v>
      </c>
      <c r="W503" s="1">
        <v>0</v>
      </c>
      <c r="X503" s="1">
        <v>0</v>
      </c>
      <c r="Y503" s="1">
        <v>0</v>
      </c>
      <c r="Z503" s="1">
        <v>43.3</v>
      </c>
      <c r="AA503" s="7">
        <f t="shared" si="28"/>
        <v>61.570274108761552</v>
      </c>
      <c r="AB503" s="7">
        <f t="shared" si="29"/>
        <v>333.80291600928285</v>
      </c>
      <c r="AC503" s="7">
        <f t="shared" si="30"/>
        <v>18.270274108761555</v>
      </c>
      <c r="AD503" s="7">
        <f t="shared" si="31"/>
        <v>696.8398614650938</v>
      </c>
    </row>
    <row r="504" spans="1:30" x14ac:dyDescent="0.25">
      <c r="A504" s="1">
        <v>1</v>
      </c>
      <c r="B504" s="1">
        <v>98</v>
      </c>
      <c r="C504" s="1">
        <v>1</v>
      </c>
      <c r="D504" s="1">
        <v>1.72</v>
      </c>
      <c r="E504" s="7">
        <v>8.9069311679999998</v>
      </c>
      <c r="F504" s="7">
        <v>8</v>
      </c>
      <c r="G504" s="1">
        <v>373</v>
      </c>
      <c r="H504" s="1">
        <v>61.9</v>
      </c>
      <c r="I504" s="1">
        <v>1</v>
      </c>
      <c r="J504" s="1">
        <v>75</v>
      </c>
      <c r="K504" s="1">
        <v>8.9</v>
      </c>
      <c r="L504" s="1">
        <v>8</v>
      </c>
      <c r="M504" s="1">
        <v>0.1</v>
      </c>
      <c r="N504" s="7">
        <v>614.27111500000001</v>
      </c>
      <c r="O504" s="1">
        <v>486466</v>
      </c>
      <c r="P504" s="1">
        <v>4.7</v>
      </c>
      <c r="Q504" s="1">
        <v>4.5999999999999996</v>
      </c>
      <c r="R504" s="1">
        <v>0.73099999999999998</v>
      </c>
      <c r="S504" s="1">
        <v>12.9</v>
      </c>
      <c r="T504" s="1">
        <v>0</v>
      </c>
      <c r="U504" s="1">
        <v>1</v>
      </c>
      <c r="V504" s="1">
        <v>0</v>
      </c>
      <c r="W504" s="1">
        <v>0</v>
      </c>
      <c r="X504" s="1">
        <v>0</v>
      </c>
      <c r="Y504" s="1">
        <v>0</v>
      </c>
      <c r="Z504" s="1">
        <v>74.400000000000006</v>
      </c>
      <c r="AA504" s="7">
        <f t="shared" si="28"/>
        <v>71.489237504196836</v>
      </c>
      <c r="AB504" s="7">
        <f t="shared" si="29"/>
        <v>8.472538306974295</v>
      </c>
      <c r="AC504" s="7">
        <f t="shared" si="30"/>
        <v>2.9107624958031693</v>
      </c>
      <c r="AD504" s="7">
        <f t="shared" si="31"/>
        <v>22.111394399225581</v>
      </c>
    </row>
    <row r="505" spans="1:30" x14ac:dyDescent="0.25">
      <c r="A505" s="1">
        <v>1</v>
      </c>
      <c r="B505" s="1">
        <v>65</v>
      </c>
      <c r="C505" s="1">
        <v>0</v>
      </c>
      <c r="D505" s="1">
        <v>11.12</v>
      </c>
      <c r="E505" s="7">
        <v>16255.161980000001</v>
      </c>
      <c r="F505" s="7">
        <v>94</v>
      </c>
      <c r="G505" s="1">
        <v>0</v>
      </c>
      <c r="H505" s="1">
        <v>6.9</v>
      </c>
      <c r="I505" s="1">
        <v>0</v>
      </c>
      <c r="J505" s="1">
        <v>99</v>
      </c>
      <c r="K505" s="1">
        <v>6.94</v>
      </c>
      <c r="L505" s="1">
        <v>99</v>
      </c>
      <c r="M505" s="1">
        <v>0.1</v>
      </c>
      <c r="N505" s="7">
        <v>119172.7418</v>
      </c>
      <c r="O505" s="1">
        <v>556319</v>
      </c>
      <c r="P505" s="1">
        <v>1</v>
      </c>
      <c r="Q505" s="1">
        <v>0.9</v>
      </c>
      <c r="R505" s="1">
        <v>0.89200000000000002</v>
      </c>
      <c r="S505" s="1">
        <v>13.9</v>
      </c>
      <c r="T505" s="1">
        <v>0</v>
      </c>
      <c r="U505" s="1">
        <v>0</v>
      </c>
      <c r="V505" s="1">
        <v>0</v>
      </c>
      <c r="W505" s="1">
        <v>0</v>
      </c>
      <c r="X505" s="1">
        <v>1</v>
      </c>
      <c r="Y505" s="1">
        <v>1</v>
      </c>
      <c r="Z505" s="1">
        <v>81.7</v>
      </c>
      <c r="AA505" s="7">
        <f t="shared" si="28"/>
        <v>83.272135504391315</v>
      </c>
      <c r="AB505" s="7">
        <f t="shared" si="29"/>
        <v>2.4716100441677256</v>
      </c>
      <c r="AC505" s="7">
        <f t="shared" si="30"/>
        <v>1.5721355043913121</v>
      </c>
      <c r="AD505" s="7">
        <f t="shared" si="31"/>
        <v>144.05461595611186</v>
      </c>
    </row>
    <row r="506" spans="1:30" x14ac:dyDescent="0.25">
      <c r="A506" s="1">
        <v>1</v>
      </c>
      <c r="B506" s="1">
        <v>13</v>
      </c>
      <c r="C506" s="1">
        <v>23</v>
      </c>
      <c r="D506" s="1">
        <v>3.83</v>
      </c>
      <c r="E506" s="7">
        <v>0</v>
      </c>
      <c r="F506" s="7">
        <v>92</v>
      </c>
      <c r="G506" s="1">
        <v>188</v>
      </c>
      <c r="H506" s="1">
        <v>69.599999999999994</v>
      </c>
      <c r="I506" s="1">
        <v>26</v>
      </c>
      <c r="J506" s="1">
        <v>93</v>
      </c>
      <c r="K506" s="1">
        <v>5.78</v>
      </c>
      <c r="L506" s="1">
        <v>95</v>
      </c>
      <c r="M506" s="1">
        <v>0.1</v>
      </c>
      <c r="N506" s="7">
        <v>2327.5832399999999</v>
      </c>
      <c r="O506" s="1">
        <v>1626932</v>
      </c>
      <c r="P506" s="1">
        <v>0.8</v>
      </c>
      <c r="Q506" s="1">
        <v>0.6</v>
      </c>
      <c r="R506" s="1">
        <v>0.68799999999999994</v>
      </c>
      <c r="S506" s="1">
        <v>12.6</v>
      </c>
      <c r="T506" s="1">
        <v>0</v>
      </c>
      <c r="U506" s="1">
        <v>0</v>
      </c>
      <c r="V506" s="1">
        <v>0</v>
      </c>
      <c r="W506" s="1">
        <v>0</v>
      </c>
      <c r="X506" s="1">
        <v>0</v>
      </c>
      <c r="Y506" s="1">
        <v>1</v>
      </c>
      <c r="Z506" s="1">
        <v>79.3</v>
      </c>
      <c r="AA506" s="7">
        <f t="shared" si="28"/>
        <v>79.292678444425448</v>
      </c>
      <c r="AB506" s="7">
        <f t="shared" si="29"/>
        <v>5.3605176031211965E-5</v>
      </c>
      <c r="AC506" s="7">
        <f t="shared" si="30"/>
        <v>7.3215555745491656E-3</v>
      </c>
      <c r="AD506" s="7">
        <f t="shared" si="31"/>
        <v>92.20369380042311</v>
      </c>
    </row>
    <row r="507" spans="1:30" x14ac:dyDescent="0.25">
      <c r="A507" s="1">
        <v>1</v>
      </c>
      <c r="B507" s="1">
        <v>145</v>
      </c>
      <c r="C507" s="1">
        <v>20</v>
      </c>
      <c r="D507" s="1">
        <v>0.23</v>
      </c>
      <c r="E507" s="7">
        <v>147.98607139999999</v>
      </c>
      <c r="F507" s="7">
        <v>92</v>
      </c>
      <c r="G507" s="1">
        <v>2686</v>
      </c>
      <c r="H507" s="1">
        <v>45.3</v>
      </c>
      <c r="I507" s="1">
        <v>24</v>
      </c>
      <c r="J507" s="1">
        <v>89</v>
      </c>
      <c r="K507" s="1">
        <v>3.84</v>
      </c>
      <c r="L507" s="1">
        <v>89</v>
      </c>
      <c r="M507" s="1">
        <v>0.1</v>
      </c>
      <c r="N507" s="7">
        <v>1732.8579789999999</v>
      </c>
      <c r="O507" s="1">
        <v>31592153</v>
      </c>
      <c r="P507" s="1">
        <v>6.4</v>
      </c>
      <c r="Q507" s="1">
        <v>6.3</v>
      </c>
      <c r="R507" s="1">
        <v>0.64400000000000002</v>
      </c>
      <c r="S507" s="1">
        <v>10.9</v>
      </c>
      <c r="T507" s="1">
        <v>1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71.400000000000006</v>
      </c>
      <c r="AA507" s="7">
        <f t="shared" si="28"/>
        <v>66.411194775463798</v>
      </c>
      <c r="AB507" s="7">
        <f t="shared" si="29"/>
        <v>24.888177568359762</v>
      </c>
      <c r="AC507" s="7">
        <f t="shared" si="30"/>
        <v>4.9888052245362076</v>
      </c>
      <c r="AD507" s="7">
        <f t="shared" si="31"/>
        <v>2.8977417046147513</v>
      </c>
    </row>
    <row r="508" spans="1:30" x14ac:dyDescent="0.25">
      <c r="A508" s="1">
        <v>1</v>
      </c>
      <c r="B508" s="1">
        <v>49</v>
      </c>
      <c r="C508" s="1">
        <v>16</v>
      </c>
      <c r="D508" s="1">
        <v>1.51</v>
      </c>
      <c r="E508" s="7">
        <v>30.783826569999999</v>
      </c>
      <c r="F508" s="7">
        <v>92</v>
      </c>
      <c r="G508" s="1">
        <v>3207</v>
      </c>
      <c r="H508" s="1">
        <v>16.5</v>
      </c>
      <c r="I508" s="1">
        <v>25</v>
      </c>
      <c r="J508" s="1">
        <v>38</v>
      </c>
      <c r="K508" s="1">
        <v>4.24</v>
      </c>
      <c r="L508" s="1">
        <v>37</v>
      </c>
      <c r="M508" s="1">
        <v>14.3</v>
      </c>
      <c r="N508" s="7">
        <v>243.5429317</v>
      </c>
      <c r="O508" s="1">
        <v>3754986</v>
      </c>
      <c r="P508" s="1">
        <v>1.5</v>
      </c>
      <c r="Q508" s="1">
        <v>1.5</v>
      </c>
      <c r="R508" s="1">
        <v>0.312</v>
      </c>
      <c r="S508" s="1">
        <v>5.2</v>
      </c>
      <c r="T508" s="1">
        <v>1</v>
      </c>
      <c r="U508" s="1">
        <v>0</v>
      </c>
      <c r="V508" s="1">
        <v>0</v>
      </c>
      <c r="W508" s="1">
        <v>0</v>
      </c>
      <c r="X508" s="1">
        <v>0</v>
      </c>
      <c r="Y508" s="1">
        <v>0</v>
      </c>
      <c r="Z508" s="1">
        <v>46</v>
      </c>
      <c r="AA508" s="7">
        <f t="shared" si="28"/>
        <v>53.539938189991972</v>
      </c>
      <c r="AB508" s="7">
        <f t="shared" si="29"/>
        <v>56.85066790889941</v>
      </c>
      <c r="AC508" s="7">
        <f t="shared" si="30"/>
        <v>7.5399381899919717</v>
      </c>
      <c r="AD508" s="7">
        <f t="shared" si="31"/>
        <v>561.58214889024339</v>
      </c>
    </row>
    <row r="509" spans="1:30" x14ac:dyDescent="0.25">
      <c r="A509" s="1">
        <v>1</v>
      </c>
      <c r="B509" s="1">
        <v>14</v>
      </c>
      <c r="C509" s="1">
        <v>0</v>
      </c>
      <c r="D509" s="1">
        <v>1.03</v>
      </c>
      <c r="E509" s="7">
        <v>0</v>
      </c>
      <c r="F509" s="7">
        <v>97</v>
      </c>
      <c r="G509" s="1">
        <v>4</v>
      </c>
      <c r="H509" s="1">
        <v>59.1</v>
      </c>
      <c r="I509" s="1">
        <v>0</v>
      </c>
      <c r="J509" s="1">
        <v>98</v>
      </c>
      <c r="K509" s="1">
        <v>6.7</v>
      </c>
      <c r="L509" s="1">
        <v>98</v>
      </c>
      <c r="M509" s="1">
        <v>0.1</v>
      </c>
      <c r="N509" s="7">
        <v>2327.5832399999999</v>
      </c>
      <c r="O509" s="1">
        <v>1626932</v>
      </c>
      <c r="P509" s="1">
        <v>2.2000000000000002</v>
      </c>
      <c r="Q509" s="1">
        <v>2.2000000000000002</v>
      </c>
      <c r="R509" s="1">
        <v>0.74099999999999999</v>
      </c>
      <c r="S509" s="1">
        <v>12.9</v>
      </c>
      <c r="T509" s="1">
        <v>0</v>
      </c>
      <c r="U509" s="1">
        <v>0</v>
      </c>
      <c r="V509" s="1">
        <v>0</v>
      </c>
      <c r="W509" s="1">
        <v>0</v>
      </c>
      <c r="X509" s="1">
        <v>1</v>
      </c>
      <c r="Y509" s="1">
        <v>0</v>
      </c>
      <c r="Z509" s="1">
        <v>75.3</v>
      </c>
      <c r="AA509" s="7">
        <f t="shared" si="28"/>
        <v>75.664143304078905</v>
      </c>
      <c r="AB509" s="7">
        <f t="shared" si="29"/>
        <v>0.13260034590550418</v>
      </c>
      <c r="AC509" s="7">
        <f t="shared" si="30"/>
        <v>0.36414330407890816</v>
      </c>
      <c r="AD509" s="7">
        <f t="shared" si="31"/>
        <v>31.385490207608733</v>
      </c>
    </row>
    <row r="510" spans="1:30" x14ac:dyDescent="0.25">
      <c r="A510" s="1">
        <v>1</v>
      </c>
      <c r="B510" s="1">
        <v>271</v>
      </c>
      <c r="C510" s="1">
        <v>64</v>
      </c>
      <c r="D510" s="1">
        <v>0.01</v>
      </c>
      <c r="E510" s="7">
        <v>73.523581680000007</v>
      </c>
      <c r="F510" s="7">
        <v>62</v>
      </c>
      <c r="G510" s="1">
        <v>492</v>
      </c>
      <c r="H510" s="1">
        <v>18.600000000000001</v>
      </c>
      <c r="I510" s="1">
        <v>86</v>
      </c>
      <c r="J510" s="1">
        <v>58</v>
      </c>
      <c r="K510" s="1">
        <v>8.18</v>
      </c>
      <c r="L510" s="1">
        <v>62</v>
      </c>
      <c r="M510" s="1">
        <v>0.1</v>
      </c>
      <c r="N510" s="7">
        <v>612.69651399999998</v>
      </c>
      <c r="O510" s="1">
        <v>327582</v>
      </c>
      <c r="P510" s="1">
        <v>17.5</v>
      </c>
      <c r="Q510" s="1">
        <v>17.5</v>
      </c>
      <c r="R510" s="1">
        <v>0.47599999999999998</v>
      </c>
      <c r="S510" s="1">
        <v>10</v>
      </c>
      <c r="T510" s="1">
        <v>0</v>
      </c>
      <c r="U510" s="1">
        <v>1</v>
      </c>
      <c r="V510" s="1">
        <v>0</v>
      </c>
      <c r="W510" s="1">
        <v>0</v>
      </c>
      <c r="X510" s="1">
        <v>0</v>
      </c>
      <c r="Y510" s="1">
        <v>0</v>
      </c>
      <c r="Z510" s="1">
        <v>59.9</v>
      </c>
      <c r="AA510" s="7">
        <f t="shared" si="28"/>
        <v>64.303912388956491</v>
      </c>
      <c r="AB510" s="7">
        <f t="shared" si="29"/>
        <v>19.394444329604475</v>
      </c>
      <c r="AC510" s="7">
        <f t="shared" si="30"/>
        <v>4.403912388956492</v>
      </c>
      <c r="AD510" s="7">
        <f t="shared" si="31"/>
        <v>95.995406375273376</v>
      </c>
    </row>
    <row r="511" spans="1:30" x14ac:dyDescent="0.25">
      <c r="A511" s="1">
        <v>1</v>
      </c>
      <c r="B511" s="1">
        <v>357</v>
      </c>
      <c r="C511" s="1">
        <v>45</v>
      </c>
      <c r="D511" s="1">
        <v>3.83</v>
      </c>
      <c r="E511" s="7">
        <v>0</v>
      </c>
      <c r="F511" s="7">
        <v>84</v>
      </c>
      <c r="G511" s="1">
        <v>1809</v>
      </c>
      <c r="H511" s="1">
        <v>29</v>
      </c>
      <c r="I511" s="1">
        <v>68</v>
      </c>
      <c r="J511" s="1">
        <v>83</v>
      </c>
      <c r="K511" s="1">
        <v>5.78</v>
      </c>
      <c r="L511" s="1">
        <v>84</v>
      </c>
      <c r="M511" s="1">
        <v>3.5</v>
      </c>
      <c r="N511" s="7">
        <v>1244.429421</v>
      </c>
      <c r="O511" s="1">
        <v>22834522</v>
      </c>
      <c r="P511" s="1">
        <v>5.6</v>
      </c>
      <c r="Q511" s="1">
        <v>5.5</v>
      </c>
      <c r="R511" s="1">
        <v>0.51400000000000001</v>
      </c>
      <c r="S511" s="1">
        <v>10.4</v>
      </c>
      <c r="T511" s="1">
        <v>1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57.3</v>
      </c>
      <c r="AA511" s="7">
        <f t="shared" si="28"/>
        <v>59.798133451458412</v>
      </c>
      <c r="AB511" s="7">
        <f t="shared" si="29"/>
        <v>6.2406707412955322</v>
      </c>
      <c r="AC511" s="7">
        <f t="shared" si="30"/>
        <v>2.4981334514584148</v>
      </c>
      <c r="AD511" s="7">
        <f t="shared" si="31"/>
        <v>153.70357403994407</v>
      </c>
    </row>
    <row r="512" spans="1:30" x14ac:dyDescent="0.25">
      <c r="A512" s="1">
        <v>1</v>
      </c>
      <c r="B512" s="1">
        <v>73</v>
      </c>
      <c r="C512" s="1">
        <v>25</v>
      </c>
      <c r="D512" s="1">
        <v>4.43</v>
      </c>
      <c r="E512" s="7">
        <v>0</v>
      </c>
      <c r="F512" s="7">
        <v>73</v>
      </c>
      <c r="G512" s="1">
        <v>304</v>
      </c>
      <c r="H512" s="1">
        <v>26.3</v>
      </c>
      <c r="I512" s="1">
        <v>40</v>
      </c>
      <c r="J512" s="1">
        <v>73</v>
      </c>
      <c r="K512" s="1">
        <v>6.53</v>
      </c>
      <c r="L512" s="1">
        <v>71</v>
      </c>
      <c r="M512" s="1">
        <v>39.799999999999997</v>
      </c>
      <c r="N512" s="7">
        <v>57.34834</v>
      </c>
      <c r="O512" s="1">
        <v>125525</v>
      </c>
      <c r="P512" s="1">
        <v>1.2</v>
      </c>
      <c r="Q512" s="1">
        <v>1.3</v>
      </c>
      <c r="R512" s="1">
        <v>0.42699999999999999</v>
      </c>
      <c r="S512" s="1">
        <v>10</v>
      </c>
      <c r="T512" s="1">
        <v>1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44.8</v>
      </c>
      <c r="AA512" s="7">
        <f t="shared" si="28"/>
        <v>49.337033390845534</v>
      </c>
      <c r="AB512" s="7">
        <f t="shared" si="29"/>
        <v>20.584671989647347</v>
      </c>
      <c r="AC512" s="7">
        <f t="shared" si="30"/>
        <v>4.5370333908455365</v>
      </c>
      <c r="AD512" s="7">
        <f t="shared" si="31"/>
        <v>619.89668781239914</v>
      </c>
    </row>
    <row r="513" spans="1:30" x14ac:dyDescent="0.25">
      <c r="A513" s="1">
        <v>1</v>
      </c>
      <c r="B513" s="1">
        <v>86</v>
      </c>
      <c r="C513" s="1">
        <v>2</v>
      </c>
      <c r="D513" s="1">
        <v>7.26</v>
      </c>
      <c r="E513" s="7">
        <v>211.614293</v>
      </c>
      <c r="F513" s="7">
        <v>94</v>
      </c>
      <c r="G513" s="1">
        <v>6</v>
      </c>
      <c r="H513" s="1">
        <v>61.2</v>
      </c>
      <c r="I513" s="1">
        <v>2</v>
      </c>
      <c r="J513" s="1">
        <v>93</v>
      </c>
      <c r="K513" s="1">
        <v>7</v>
      </c>
      <c r="L513" s="1">
        <v>94</v>
      </c>
      <c r="M513" s="1">
        <v>0.1</v>
      </c>
      <c r="N513" s="7">
        <v>1475.6924200000001</v>
      </c>
      <c r="O513" s="1">
        <v>17153357</v>
      </c>
      <c r="P513" s="1">
        <v>0.8</v>
      </c>
      <c r="Q513" s="1">
        <v>0.8</v>
      </c>
      <c r="R513" s="1">
        <v>0.82</v>
      </c>
      <c r="S513" s="1">
        <v>15.4</v>
      </c>
      <c r="T513" s="1">
        <v>0</v>
      </c>
      <c r="U513" s="1">
        <v>0</v>
      </c>
      <c r="V513" s="1">
        <v>0</v>
      </c>
      <c r="W513" s="1">
        <v>1</v>
      </c>
      <c r="X513" s="1">
        <v>0</v>
      </c>
      <c r="Y513" s="1">
        <v>0</v>
      </c>
      <c r="Z513" s="1">
        <v>79.8</v>
      </c>
      <c r="AA513" s="7">
        <f t="shared" si="28"/>
        <v>76.404186104266159</v>
      </c>
      <c r="AB513" s="7">
        <f t="shared" si="29"/>
        <v>11.531552014459024</v>
      </c>
      <c r="AC513" s="7">
        <f t="shared" si="30"/>
        <v>3.3958138957338377</v>
      </c>
      <c r="AD513" s="7">
        <f t="shared" si="31"/>
        <v>102.05596924952491</v>
      </c>
    </row>
    <row r="514" spans="1:30" x14ac:dyDescent="0.25">
      <c r="A514" s="1">
        <v>1</v>
      </c>
      <c r="B514" s="1">
        <v>225</v>
      </c>
      <c r="C514" s="1">
        <v>2</v>
      </c>
      <c r="D514" s="1">
        <v>4.26</v>
      </c>
      <c r="E514" s="7">
        <v>181.0123284</v>
      </c>
      <c r="F514" s="7">
        <v>96</v>
      </c>
      <c r="G514" s="1">
        <v>31</v>
      </c>
      <c r="H514" s="1">
        <v>44.9</v>
      </c>
      <c r="I514" s="1">
        <v>2</v>
      </c>
      <c r="J514" s="1">
        <v>95</v>
      </c>
      <c r="K514" s="1">
        <v>5.58</v>
      </c>
      <c r="L514" s="1">
        <v>96</v>
      </c>
      <c r="M514" s="1">
        <v>0.1</v>
      </c>
      <c r="N514" s="7">
        <v>2139.6256309999999</v>
      </c>
      <c r="O514" s="1">
        <v>2628131</v>
      </c>
      <c r="P514" s="1">
        <v>2.2000000000000002</v>
      </c>
      <c r="Q514" s="1">
        <v>2.2999999999999998</v>
      </c>
      <c r="R514" s="1">
        <v>0.67300000000000004</v>
      </c>
      <c r="S514" s="1">
        <v>13.4</v>
      </c>
      <c r="T514" s="1">
        <v>0</v>
      </c>
      <c r="U514" s="1">
        <v>1</v>
      </c>
      <c r="V514" s="1">
        <v>0</v>
      </c>
      <c r="W514" s="1">
        <v>0</v>
      </c>
      <c r="X514" s="1">
        <v>0</v>
      </c>
      <c r="Y514" s="1">
        <v>0</v>
      </c>
      <c r="Z514" s="1">
        <v>67.400000000000006</v>
      </c>
      <c r="AA514" s="7">
        <f t="shared" si="28"/>
        <v>71.769702950928192</v>
      </c>
      <c r="AB514" s="7">
        <f t="shared" si="29"/>
        <v>19.094303879350498</v>
      </c>
      <c r="AC514" s="7">
        <f t="shared" si="30"/>
        <v>4.3697029509281862</v>
      </c>
      <c r="AD514" s="7">
        <f t="shared" si="31"/>
        <v>5.2795381118003126</v>
      </c>
    </row>
    <row r="515" spans="1:30" x14ac:dyDescent="0.25">
      <c r="A515" s="1">
        <v>1</v>
      </c>
      <c r="B515" s="1">
        <v>171</v>
      </c>
      <c r="C515" s="1">
        <v>0</v>
      </c>
      <c r="D515" s="1">
        <v>6.94</v>
      </c>
      <c r="E515" s="7">
        <v>1578.872339</v>
      </c>
      <c r="F515" s="7">
        <v>92</v>
      </c>
      <c r="G515" s="1">
        <v>0</v>
      </c>
      <c r="H515" s="1">
        <v>46</v>
      </c>
      <c r="I515" s="1">
        <v>0</v>
      </c>
      <c r="J515" s="1">
        <v>94</v>
      </c>
      <c r="K515" s="1">
        <v>5.93</v>
      </c>
      <c r="L515" s="1">
        <v>92</v>
      </c>
      <c r="M515" s="1">
        <v>0.3</v>
      </c>
      <c r="N515" s="7">
        <v>19325.242829999999</v>
      </c>
      <c r="O515" s="1">
        <v>1354493</v>
      </c>
      <c r="P515" s="1">
        <v>5.8</v>
      </c>
      <c r="Q515" s="1">
        <v>6</v>
      </c>
      <c r="R515" s="1">
        <v>0.77800000000000002</v>
      </c>
      <c r="S515" s="1">
        <v>12.7</v>
      </c>
      <c r="T515" s="1">
        <v>0</v>
      </c>
      <c r="U515" s="1">
        <v>0</v>
      </c>
      <c r="V515" s="1">
        <v>0</v>
      </c>
      <c r="W515" s="1">
        <v>0</v>
      </c>
      <c r="X515" s="1">
        <v>0</v>
      </c>
      <c r="Y515" s="1">
        <v>0</v>
      </c>
      <c r="Z515" s="1">
        <v>71.099999999999994</v>
      </c>
      <c r="AA515" s="7">
        <f t="shared" si="28"/>
        <v>74.14599702695034</v>
      </c>
      <c r="AB515" s="7">
        <f t="shared" si="29"/>
        <v>9.2780978881903451</v>
      </c>
      <c r="AC515" s="7">
        <f t="shared" si="30"/>
        <v>3.0459970269503458</v>
      </c>
      <c r="AD515" s="7">
        <f t="shared" si="31"/>
        <v>1.9663764351536366</v>
      </c>
    </row>
    <row r="516" spans="1:30" x14ac:dyDescent="0.25">
      <c r="A516" s="1">
        <v>1</v>
      </c>
      <c r="B516" s="1">
        <v>76</v>
      </c>
      <c r="C516" s="1">
        <v>0</v>
      </c>
      <c r="D516" s="1">
        <v>1.1599999999999999</v>
      </c>
      <c r="E516" s="7">
        <v>37.768488189999999</v>
      </c>
      <c r="F516" s="7">
        <v>97</v>
      </c>
      <c r="G516" s="1">
        <v>295</v>
      </c>
      <c r="H516" s="1">
        <v>66</v>
      </c>
      <c r="I516" s="1">
        <v>0</v>
      </c>
      <c r="J516" s="1">
        <v>98</v>
      </c>
      <c r="K516" s="1">
        <v>2.9</v>
      </c>
      <c r="L516" s="1">
        <v>97</v>
      </c>
      <c r="M516" s="1">
        <v>0.1</v>
      </c>
      <c r="N516" s="7">
        <v>736.22784000000001</v>
      </c>
      <c r="O516" s="1">
        <v>1626932</v>
      </c>
      <c r="P516" s="1">
        <v>5</v>
      </c>
      <c r="Q516" s="1">
        <v>4.5999999999999996</v>
      </c>
      <c r="R516" s="1">
        <v>0.82499999999999996</v>
      </c>
      <c r="S516" s="1">
        <v>12</v>
      </c>
      <c r="T516" s="1">
        <v>0</v>
      </c>
      <c r="U516" s="1">
        <v>1</v>
      </c>
      <c r="V516" s="1">
        <v>0</v>
      </c>
      <c r="W516" s="1">
        <v>0</v>
      </c>
      <c r="X516" s="1">
        <v>0</v>
      </c>
      <c r="Y516" s="1">
        <v>0</v>
      </c>
      <c r="Z516" s="1">
        <v>77.3</v>
      </c>
      <c r="AA516" s="7">
        <f t="shared" si="28"/>
        <v>74.143019204121515</v>
      </c>
      <c r="AB516" s="7">
        <f t="shared" si="29"/>
        <v>9.9665277455455339</v>
      </c>
      <c r="AC516" s="7">
        <f t="shared" si="30"/>
        <v>3.1569807958784821</v>
      </c>
      <c r="AD516" s="7">
        <f t="shared" si="31"/>
        <v>57.794592004015918</v>
      </c>
    </row>
    <row r="517" spans="1:30" x14ac:dyDescent="0.25">
      <c r="A517" s="1">
        <v>1</v>
      </c>
      <c r="B517" s="1">
        <v>198</v>
      </c>
      <c r="C517" s="1">
        <v>0</v>
      </c>
      <c r="D517" s="1">
        <v>5.69</v>
      </c>
      <c r="E517" s="7">
        <v>7.4954013460000004</v>
      </c>
      <c r="F517" s="7">
        <v>96</v>
      </c>
      <c r="G517" s="1">
        <v>0</v>
      </c>
      <c r="H517" s="1">
        <v>27.7</v>
      </c>
      <c r="I517" s="1">
        <v>0</v>
      </c>
      <c r="J517" s="1">
        <v>96</v>
      </c>
      <c r="K517" s="1">
        <v>5.44</v>
      </c>
      <c r="L517" s="1">
        <v>96</v>
      </c>
      <c r="M517" s="1">
        <v>0.5</v>
      </c>
      <c r="N517" s="7">
        <v>134.326189</v>
      </c>
      <c r="O517" s="1">
        <v>1788</v>
      </c>
      <c r="P517" s="1">
        <v>6</v>
      </c>
      <c r="Q517" s="1">
        <v>5.9</v>
      </c>
      <c r="R517" s="1">
        <v>0.54600000000000004</v>
      </c>
      <c r="S517" s="1">
        <v>10.6</v>
      </c>
      <c r="T517" s="1">
        <v>1</v>
      </c>
      <c r="U517" s="1">
        <v>0</v>
      </c>
      <c r="V517" s="1">
        <v>0</v>
      </c>
      <c r="W517" s="1">
        <v>0</v>
      </c>
      <c r="X517" s="1">
        <v>0</v>
      </c>
      <c r="Y517" s="1">
        <v>0</v>
      </c>
      <c r="Z517" s="1">
        <v>66.599999999999994</v>
      </c>
      <c r="AA517" s="7">
        <f t="shared" si="28"/>
        <v>64.59462293763967</v>
      </c>
      <c r="AB517" s="7">
        <f t="shared" si="29"/>
        <v>4.0215371622409233</v>
      </c>
      <c r="AC517" s="7">
        <f t="shared" si="30"/>
        <v>2.0053770623603242</v>
      </c>
      <c r="AD517" s="7">
        <f t="shared" si="31"/>
        <v>9.5958973932374949</v>
      </c>
    </row>
    <row r="518" spans="1:30" x14ac:dyDescent="0.25">
      <c r="A518" s="1">
        <v>1</v>
      </c>
      <c r="B518" s="1">
        <v>466</v>
      </c>
      <c r="C518" s="1">
        <v>63</v>
      </c>
      <c r="D518" s="1">
        <v>3.11</v>
      </c>
      <c r="E518" s="7">
        <v>0</v>
      </c>
      <c r="F518" s="7">
        <v>76</v>
      </c>
      <c r="G518" s="1">
        <v>115</v>
      </c>
      <c r="H518" s="1">
        <v>22.1</v>
      </c>
      <c r="I518" s="1">
        <v>90</v>
      </c>
      <c r="J518" s="1">
        <v>87</v>
      </c>
      <c r="K518" s="1">
        <v>5.39</v>
      </c>
      <c r="L518" s="1">
        <v>76</v>
      </c>
      <c r="M518" s="1">
        <v>6.1</v>
      </c>
      <c r="N518" s="7">
        <v>2327.5832399999999</v>
      </c>
      <c r="O518" s="1">
        <v>1626932</v>
      </c>
      <c r="P518" s="1">
        <v>7.2</v>
      </c>
      <c r="Q518" s="1">
        <v>7.1</v>
      </c>
      <c r="R518" s="1">
        <v>0.68799999999999994</v>
      </c>
      <c r="S518" s="1">
        <v>12.6</v>
      </c>
      <c r="T518" s="1">
        <v>1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48.7</v>
      </c>
      <c r="AA518" s="7">
        <f t="shared" si="28"/>
        <v>58.82214214509969</v>
      </c>
      <c r="AB518" s="7">
        <f t="shared" si="29"/>
        <v>102.4577616056033</v>
      </c>
      <c r="AC518" s="7">
        <f t="shared" si="30"/>
        <v>10.122142145099687</v>
      </c>
      <c r="AD518" s="7">
        <f t="shared" si="31"/>
        <v>440.90443631539296</v>
      </c>
    </row>
    <row r="519" spans="1:30" x14ac:dyDescent="0.25">
      <c r="A519" s="1">
        <v>1</v>
      </c>
      <c r="B519" s="1">
        <v>134</v>
      </c>
      <c r="C519" s="1">
        <v>29</v>
      </c>
      <c r="D519" s="1">
        <v>3.86</v>
      </c>
      <c r="E519" s="7">
        <v>0</v>
      </c>
      <c r="F519" s="7">
        <v>94</v>
      </c>
      <c r="G519" s="1">
        <v>6582</v>
      </c>
      <c r="H519" s="1">
        <v>13.4</v>
      </c>
      <c r="I519" s="1">
        <v>35</v>
      </c>
      <c r="J519" s="1">
        <v>97</v>
      </c>
      <c r="K519" s="1">
        <v>6.4</v>
      </c>
      <c r="L519" s="1">
        <v>96</v>
      </c>
      <c r="M519" s="1">
        <v>0.1</v>
      </c>
      <c r="N519" s="7">
        <v>2327.5832399999999</v>
      </c>
      <c r="O519" s="1">
        <v>1626932</v>
      </c>
      <c r="P519" s="1">
        <v>14.6</v>
      </c>
      <c r="Q519" s="1">
        <v>15.5</v>
      </c>
      <c r="R519" s="1">
        <v>0.64100000000000001</v>
      </c>
      <c r="S519" s="1">
        <v>11.7</v>
      </c>
      <c r="T519" s="1">
        <v>0</v>
      </c>
      <c r="U519" s="1">
        <v>1</v>
      </c>
      <c r="V519" s="1">
        <v>0</v>
      </c>
      <c r="W519" s="1">
        <v>0</v>
      </c>
      <c r="X519" s="1">
        <v>0</v>
      </c>
      <c r="Y519" s="1">
        <v>0</v>
      </c>
      <c r="Z519" s="1">
        <v>75</v>
      </c>
      <c r="AA519" s="7">
        <f t="shared" si="28"/>
        <v>70.184927264004656</v>
      </c>
      <c r="AB519" s="7">
        <f t="shared" si="29"/>
        <v>23.184925452925683</v>
      </c>
      <c r="AC519" s="7">
        <f t="shared" si="30"/>
        <v>4.8150727359953436</v>
      </c>
      <c r="AD519" s="7">
        <f t="shared" si="31"/>
        <v>28.114124938147686</v>
      </c>
    </row>
    <row r="520" spans="1:30" x14ac:dyDescent="0.25">
      <c r="A520" s="1">
        <v>1</v>
      </c>
      <c r="B520" s="1">
        <v>111</v>
      </c>
      <c r="C520" s="1">
        <v>0</v>
      </c>
      <c r="D520" s="1">
        <v>1.77</v>
      </c>
      <c r="E520" s="7">
        <v>0</v>
      </c>
      <c r="F520" s="7">
        <v>95</v>
      </c>
      <c r="G520" s="1">
        <v>5</v>
      </c>
      <c r="H520" s="1">
        <v>56.9</v>
      </c>
      <c r="I520" s="1">
        <v>0</v>
      </c>
      <c r="J520" s="1">
        <v>96</v>
      </c>
      <c r="K520" s="1">
        <v>6.74</v>
      </c>
      <c r="L520" s="1">
        <v>96</v>
      </c>
      <c r="M520" s="1">
        <v>0.1</v>
      </c>
      <c r="N520" s="7">
        <v>2327.5832399999999</v>
      </c>
      <c r="O520" s="1">
        <v>1626932</v>
      </c>
      <c r="P520" s="1">
        <v>2.2999999999999998</v>
      </c>
      <c r="Q520" s="1">
        <v>2.4</v>
      </c>
      <c r="R520" s="1">
        <v>0.73</v>
      </c>
      <c r="S520" s="1">
        <v>13</v>
      </c>
      <c r="T520" s="1">
        <v>0</v>
      </c>
      <c r="U520" s="1">
        <v>0</v>
      </c>
      <c r="V520" s="1">
        <v>0</v>
      </c>
      <c r="W520" s="1">
        <v>0</v>
      </c>
      <c r="X520" s="1">
        <v>1</v>
      </c>
      <c r="Y520" s="1">
        <v>0</v>
      </c>
      <c r="Z520" s="1">
        <v>74.400000000000006</v>
      </c>
      <c r="AA520" s="7">
        <f t="shared" si="28"/>
        <v>73.955181263543622</v>
      </c>
      <c r="AB520" s="7">
        <f t="shared" si="29"/>
        <v>0.19786370830265365</v>
      </c>
      <c r="AC520" s="7">
        <f t="shared" si="30"/>
        <v>0.44481873645638359</v>
      </c>
      <c r="AD520" s="7">
        <f t="shared" si="31"/>
        <v>22.111394399225581</v>
      </c>
    </row>
    <row r="521" spans="1:30" x14ac:dyDescent="0.25">
      <c r="A521" s="1">
        <v>1</v>
      </c>
      <c r="B521" s="1">
        <v>441</v>
      </c>
      <c r="C521" s="1">
        <v>29</v>
      </c>
      <c r="D521" s="1">
        <v>3.91</v>
      </c>
      <c r="E521" s="7">
        <v>5.3796064650000002</v>
      </c>
      <c r="F521" s="7">
        <v>77</v>
      </c>
      <c r="G521" s="1">
        <v>44</v>
      </c>
      <c r="H521" s="1">
        <v>2.7</v>
      </c>
      <c r="I521" s="1">
        <v>44</v>
      </c>
      <c r="J521" s="1">
        <v>75</v>
      </c>
      <c r="K521" s="1">
        <v>1.29</v>
      </c>
      <c r="L521" s="1">
        <v>77</v>
      </c>
      <c r="M521" s="1">
        <v>1.9</v>
      </c>
      <c r="N521" s="7">
        <v>46.375917800000003</v>
      </c>
      <c r="O521" s="1">
        <v>6165372</v>
      </c>
      <c r="P521" s="1">
        <v>8.6999999999999993</v>
      </c>
      <c r="Q521" s="1">
        <v>8.6999999999999993</v>
      </c>
      <c r="R521" s="1">
        <v>0.36699999999999999</v>
      </c>
      <c r="S521" s="1">
        <v>8.3000000000000007</v>
      </c>
      <c r="T521" s="1">
        <v>1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46.2</v>
      </c>
      <c r="AA521" s="7">
        <f t="shared" si="28"/>
        <v>55.578519175244011</v>
      </c>
      <c r="AB521" s="7">
        <f t="shared" si="29"/>
        <v>87.956621920419551</v>
      </c>
      <c r="AC521" s="7">
        <f t="shared" si="30"/>
        <v>9.3785191752440085</v>
      </c>
      <c r="AD521" s="7">
        <f t="shared" si="31"/>
        <v>552.14305906988398</v>
      </c>
    </row>
    <row r="522" spans="1:30" x14ac:dyDescent="0.25">
      <c r="A522" s="1">
        <v>1</v>
      </c>
      <c r="B522" s="1">
        <v>699</v>
      </c>
      <c r="C522" s="1">
        <v>2</v>
      </c>
      <c r="D522" s="1">
        <v>6.41</v>
      </c>
      <c r="E522" s="7">
        <v>6.3300071999999998</v>
      </c>
      <c r="F522" s="7">
        <v>88</v>
      </c>
      <c r="G522" s="1">
        <v>7</v>
      </c>
      <c r="H522" s="1">
        <v>31.1</v>
      </c>
      <c r="I522" s="1">
        <v>4</v>
      </c>
      <c r="J522" s="1">
        <v>97</v>
      </c>
      <c r="K522" s="1">
        <v>6.47</v>
      </c>
      <c r="L522" s="1">
        <v>97</v>
      </c>
      <c r="M522" s="1">
        <v>34.6</v>
      </c>
      <c r="N522" s="7">
        <v>355.618382</v>
      </c>
      <c r="O522" s="1">
        <v>1779953</v>
      </c>
      <c r="P522" s="1">
        <v>11.4</v>
      </c>
      <c r="Q522" s="1">
        <v>11.3</v>
      </c>
      <c r="R522" s="1">
        <v>0.55800000000000005</v>
      </c>
      <c r="S522" s="1">
        <v>11.9</v>
      </c>
      <c r="T522" s="1">
        <v>1</v>
      </c>
      <c r="U522" s="1">
        <v>0</v>
      </c>
      <c r="V522" s="1">
        <v>0</v>
      </c>
      <c r="W522" s="1">
        <v>0</v>
      </c>
      <c r="X522" s="1">
        <v>0</v>
      </c>
      <c r="Y522" s="1">
        <v>0</v>
      </c>
      <c r="Z522" s="1">
        <v>46</v>
      </c>
      <c r="AA522" s="7">
        <f t="shared" si="28"/>
        <v>44.129455004647006</v>
      </c>
      <c r="AB522" s="7">
        <f t="shared" si="29"/>
        <v>3.4989385796401309</v>
      </c>
      <c r="AC522" s="7">
        <f t="shared" si="30"/>
        <v>1.8705449953529936</v>
      </c>
      <c r="AD522" s="7">
        <f t="shared" si="31"/>
        <v>561.58214889024339</v>
      </c>
    </row>
    <row r="523" spans="1:30" x14ac:dyDescent="0.25">
      <c r="A523" s="1">
        <v>1</v>
      </c>
      <c r="B523" s="1">
        <v>218</v>
      </c>
      <c r="C523" s="1">
        <v>0</v>
      </c>
      <c r="D523" s="1">
        <v>7.56</v>
      </c>
      <c r="E523" s="7">
        <v>345.90442580000001</v>
      </c>
      <c r="F523" s="7">
        <v>98</v>
      </c>
      <c r="G523" s="1">
        <v>0</v>
      </c>
      <c r="H523" s="1">
        <v>45</v>
      </c>
      <c r="I523" s="1">
        <v>1</v>
      </c>
      <c r="J523" s="1">
        <v>98</v>
      </c>
      <c r="K523" s="1">
        <v>5.0999999999999996</v>
      </c>
      <c r="L523" s="1">
        <v>98</v>
      </c>
      <c r="M523" s="1">
        <v>0.3</v>
      </c>
      <c r="N523" s="7">
        <v>3944.1781729999998</v>
      </c>
      <c r="O523" s="1">
        <v>75881</v>
      </c>
      <c r="P523" s="1">
        <v>5.5</v>
      </c>
      <c r="Q523" s="1">
        <v>5.3</v>
      </c>
      <c r="R523" s="1">
        <v>0.63300000000000001</v>
      </c>
      <c r="S523" s="1">
        <v>10.3</v>
      </c>
      <c r="T523" s="1">
        <v>0</v>
      </c>
      <c r="U523" s="1">
        <v>0</v>
      </c>
      <c r="V523" s="1">
        <v>0</v>
      </c>
      <c r="W523" s="1">
        <v>1</v>
      </c>
      <c r="X523" s="1">
        <v>0</v>
      </c>
      <c r="Y523" s="1">
        <v>0</v>
      </c>
      <c r="Z523" s="1">
        <v>65.900000000000006</v>
      </c>
      <c r="AA523" s="7">
        <f t="shared" si="28"/>
        <v>69.784555820888315</v>
      </c>
      <c r="AB523" s="7">
        <f t="shared" si="29"/>
        <v>15.089773925597244</v>
      </c>
      <c r="AC523" s="7">
        <f t="shared" si="30"/>
        <v>3.8845558208883091</v>
      </c>
      <c r="AD523" s="7">
        <f t="shared" si="31"/>
        <v>14.422711764494899</v>
      </c>
    </row>
    <row r="524" spans="1:30" x14ac:dyDescent="0.25">
      <c r="A524" s="1">
        <v>1</v>
      </c>
      <c r="B524" s="1">
        <v>666</v>
      </c>
      <c r="C524" s="1">
        <v>5</v>
      </c>
      <c r="D524" s="1">
        <v>1.8</v>
      </c>
      <c r="E524" s="7">
        <v>67.91361818</v>
      </c>
      <c r="F524" s="7">
        <v>6</v>
      </c>
      <c r="G524" s="1">
        <v>31</v>
      </c>
      <c r="H524" s="1">
        <v>26.9</v>
      </c>
      <c r="I524" s="1">
        <v>7</v>
      </c>
      <c r="J524" s="1">
        <v>89</v>
      </c>
      <c r="K524" s="1">
        <v>6.96</v>
      </c>
      <c r="L524" s="1">
        <v>9</v>
      </c>
      <c r="M524" s="1">
        <v>34.6</v>
      </c>
      <c r="N524" s="7">
        <v>781.51459360000001</v>
      </c>
      <c r="O524" s="1">
        <v>1933728</v>
      </c>
      <c r="P524" s="1">
        <v>9.6999999999999993</v>
      </c>
      <c r="Q524" s="1">
        <v>9.6999999999999993</v>
      </c>
      <c r="R524" s="1">
        <v>0.439</v>
      </c>
      <c r="S524" s="1">
        <v>10.7</v>
      </c>
      <c r="T524" s="1">
        <v>1</v>
      </c>
      <c r="U524" s="1">
        <v>0</v>
      </c>
      <c r="V524" s="1">
        <v>0</v>
      </c>
      <c r="W524" s="1">
        <v>0</v>
      </c>
      <c r="X524" s="1">
        <v>0</v>
      </c>
      <c r="Y524" s="1">
        <v>0</v>
      </c>
      <c r="Z524" s="1">
        <v>44.8</v>
      </c>
      <c r="AA524" s="7">
        <f t="shared" si="28"/>
        <v>41.371765392726743</v>
      </c>
      <c r="AB524" s="7">
        <f t="shared" si="29"/>
        <v>11.752792522506001</v>
      </c>
      <c r="AC524" s="7">
        <f t="shared" si="30"/>
        <v>3.4282346072732537</v>
      </c>
      <c r="AD524" s="7">
        <f t="shared" si="31"/>
        <v>619.89668781239914</v>
      </c>
    </row>
    <row r="525" spans="1:30" x14ac:dyDescent="0.25">
      <c r="A525" s="1">
        <v>1</v>
      </c>
      <c r="B525" s="1">
        <v>18</v>
      </c>
      <c r="C525" s="1">
        <v>0</v>
      </c>
      <c r="D525" s="1">
        <v>3.15</v>
      </c>
      <c r="E525" s="7">
        <v>0</v>
      </c>
      <c r="F525" s="7">
        <v>89</v>
      </c>
      <c r="G525" s="1">
        <v>0</v>
      </c>
      <c r="H525" s="1">
        <v>62.8</v>
      </c>
      <c r="I525" s="1">
        <v>0</v>
      </c>
      <c r="J525" s="1">
        <v>88</v>
      </c>
      <c r="K525" s="1">
        <v>9.69</v>
      </c>
      <c r="L525" s="1">
        <v>92</v>
      </c>
      <c r="M525" s="1">
        <v>0.1</v>
      </c>
      <c r="N525" s="7">
        <v>2327.5832399999999</v>
      </c>
      <c r="O525" s="1">
        <v>1626932</v>
      </c>
      <c r="P525" s="1">
        <v>0.2</v>
      </c>
      <c r="Q525" s="1">
        <v>0.2</v>
      </c>
      <c r="R525" s="1">
        <v>0.61199999999999999</v>
      </c>
      <c r="S525" s="1">
        <v>10.4</v>
      </c>
      <c r="T525" s="1">
        <v>0</v>
      </c>
      <c r="U525" s="1">
        <v>0</v>
      </c>
      <c r="V525" s="1">
        <v>1</v>
      </c>
      <c r="W525" s="1">
        <v>0</v>
      </c>
      <c r="X525" s="1">
        <v>0</v>
      </c>
      <c r="Y525" s="1">
        <v>0</v>
      </c>
      <c r="Z525" s="1">
        <v>67.5</v>
      </c>
      <c r="AA525" s="7">
        <f t="shared" si="28"/>
        <v>72.267487047195615</v>
      </c>
      <c r="AB525" s="7">
        <f t="shared" si="29"/>
        <v>22.728932745177968</v>
      </c>
      <c r="AC525" s="7">
        <f t="shared" si="30"/>
        <v>4.7674870471956154</v>
      </c>
      <c r="AD525" s="7">
        <f t="shared" si="31"/>
        <v>4.8299932016206988</v>
      </c>
    </row>
    <row r="526" spans="1:30" x14ac:dyDescent="0.25">
      <c r="A526" s="1">
        <v>1</v>
      </c>
      <c r="B526" s="1">
        <v>123</v>
      </c>
      <c r="C526" s="1">
        <v>0</v>
      </c>
      <c r="D526" s="1">
        <v>13.36</v>
      </c>
      <c r="E526" s="7">
        <v>0</v>
      </c>
      <c r="F526" s="7">
        <v>92</v>
      </c>
      <c r="G526" s="1">
        <v>6</v>
      </c>
      <c r="H526" s="1">
        <v>59.4</v>
      </c>
      <c r="I526" s="1">
        <v>0</v>
      </c>
      <c r="J526" s="1">
        <v>97</v>
      </c>
      <c r="K526" s="1">
        <v>6.42</v>
      </c>
      <c r="L526" s="1">
        <v>98</v>
      </c>
      <c r="M526" s="1">
        <v>0.1</v>
      </c>
      <c r="N526" s="7">
        <v>2327.5832399999999</v>
      </c>
      <c r="O526" s="1">
        <v>1626932</v>
      </c>
      <c r="P526" s="1">
        <v>2.2000000000000002</v>
      </c>
      <c r="Q526" s="1">
        <v>2.2999999999999998</v>
      </c>
      <c r="R526" s="1">
        <v>0.68799999999999994</v>
      </c>
      <c r="S526" s="1">
        <v>12.6</v>
      </c>
      <c r="T526" s="1">
        <v>0</v>
      </c>
      <c r="U526" s="1">
        <v>0</v>
      </c>
      <c r="V526" s="1">
        <v>0</v>
      </c>
      <c r="W526" s="1">
        <v>0</v>
      </c>
      <c r="X526" s="1">
        <v>1</v>
      </c>
      <c r="Y526" s="1">
        <v>1</v>
      </c>
      <c r="Z526" s="1">
        <v>75.099999999999994</v>
      </c>
      <c r="AA526" s="7">
        <f t="shared" ref="AA526:AA589" si="32">SUMPRODUCT($A$11:$Y$11,A526:Y526)</f>
        <v>75.435149224067757</v>
      </c>
      <c r="AB526" s="7">
        <f t="shared" ref="AB526:AB589" si="33">(Z526-AA526)^2</f>
        <v>0.11232500239322356</v>
      </c>
      <c r="AC526" s="7">
        <f t="shared" ref="AC526:AC589" si="34">ABS(Z526-AA526)</f>
        <v>0.33514922406776293</v>
      </c>
      <c r="AD526" s="7">
        <f t="shared" ref="AD526:AD589" si="35">(Z526-$AC$2)^2</f>
        <v>29.184580027967986</v>
      </c>
    </row>
    <row r="527" spans="1:30" x14ac:dyDescent="0.25">
      <c r="A527" s="1">
        <v>1</v>
      </c>
      <c r="B527" s="1">
        <v>153</v>
      </c>
      <c r="C527" s="1">
        <v>0</v>
      </c>
      <c r="D527" s="1">
        <v>3.83</v>
      </c>
      <c r="E527" s="7">
        <v>0</v>
      </c>
      <c r="F527" s="7">
        <v>94</v>
      </c>
      <c r="G527" s="1">
        <v>0</v>
      </c>
      <c r="H527" s="1">
        <v>61.2</v>
      </c>
      <c r="I527" s="1">
        <v>0</v>
      </c>
      <c r="J527" s="1">
        <v>95</v>
      </c>
      <c r="K527" s="1">
        <v>5.78</v>
      </c>
      <c r="L527" s="1">
        <v>95</v>
      </c>
      <c r="M527" s="1">
        <v>0.1</v>
      </c>
      <c r="N527" s="7">
        <v>13666.583360000001</v>
      </c>
      <c r="O527" s="1">
        <v>1977527</v>
      </c>
      <c r="P527" s="1">
        <v>2.2000000000000002</v>
      </c>
      <c r="Q527" s="1">
        <v>2.1</v>
      </c>
      <c r="R527" s="1">
        <v>0.82799999999999996</v>
      </c>
      <c r="S527" s="1">
        <v>16</v>
      </c>
      <c r="T527" s="1">
        <v>0</v>
      </c>
      <c r="U527" s="1">
        <v>0</v>
      </c>
      <c r="V527" s="1">
        <v>0</v>
      </c>
      <c r="W527" s="1">
        <v>0</v>
      </c>
      <c r="X527" s="1">
        <v>1</v>
      </c>
      <c r="Y527" s="1">
        <v>1</v>
      </c>
      <c r="Z527" s="1">
        <v>74.599999999999994</v>
      </c>
      <c r="AA527" s="7">
        <f t="shared" si="32"/>
        <v>78.225026297242167</v>
      </c>
      <c r="AB527" s="7">
        <f t="shared" si="33"/>
        <v>13.140815655697294</v>
      </c>
      <c r="AC527" s="7">
        <f t="shared" si="34"/>
        <v>3.6250262972421723</v>
      </c>
      <c r="AD527" s="7">
        <f t="shared" si="35"/>
        <v>24.032304578866192</v>
      </c>
    </row>
    <row r="528" spans="1:30" x14ac:dyDescent="0.25">
      <c r="A528" s="1">
        <v>1</v>
      </c>
      <c r="B528" s="1">
        <v>247</v>
      </c>
      <c r="C528" s="1">
        <v>1</v>
      </c>
      <c r="D528" s="1">
        <v>12.98</v>
      </c>
      <c r="E528" s="7">
        <v>24.249478459999999</v>
      </c>
      <c r="F528" s="7">
        <v>7</v>
      </c>
      <c r="G528" s="1">
        <v>21</v>
      </c>
      <c r="H528" s="1">
        <v>54.4</v>
      </c>
      <c r="I528" s="1">
        <v>1</v>
      </c>
      <c r="J528" s="1">
        <v>99</v>
      </c>
      <c r="K528" s="1">
        <v>6.13</v>
      </c>
      <c r="L528" s="1">
        <v>99</v>
      </c>
      <c r="M528" s="1">
        <v>0.1</v>
      </c>
      <c r="N528" s="7">
        <v>1276.2883400000001</v>
      </c>
      <c r="O528" s="1">
        <v>997961</v>
      </c>
      <c r="P528" s="1">
        <v>2.7</v>
      </c>
      <c r="Q528" s="1">
        <v>2.8</v>
      </c>
      <c r="R528" s="1">
        <v>0.67500000000000004</v>
      </c>
      <c r="S528" s="1">
        <v>13.1</v>
      </c>
      <c r="T528" s="1">
        <v>0</v>
      </c>
      <c r="U528" s="1">
        <v>0</v>
      </c>
      <c r="V528" s="1">
        <v>0</v>
      </c>
      <c r="W528" s="1">
        <v>0</v>
      </c>
      <c r="X528" s="1">
        <v>1</v>
      </c>
      <c r="Y528" s="1">
        <v>0</v>
      </c>
      <c r="Z528" s="1">
        <v>68</v>
      </c>
      <c r="AA528" s="7">
        <f t="shared" si="32"/>
        <v>72.330044582894217</v>
      </c>
      <c r="AB528" s="7">
        <f t="shared" si="33"/>
        <v>18.749286089851555</v>
      </c>
      <c r="AC528" s="7">
        <f t="shared" si="34"/>
        <v>4.3300445828942173</v>
      </c>
      <c r="AD528" s="7">
        <f t="shared" si="35"/>
        <v>2.8822686507224979</v>
      </c>
    </row>
    <row r="529" spans="1:30" x14ac:dyDescent="0.25">
      <c r="A529" s="1">
        <v>1</v>
      </c>
      <c r="B529" s="1">
        <v>155</v>
      </c>
      <c r="C529" s="1">
        <v>26</v>
      </c>
      <c r="D529" s="1">
        <v>0.46</v>
      </c>
      <c r="E529" s="7">
        <v>71.11645</v>
      </c>
      <c r="F529" s="7">
        <v>84</v>
      </c>
      <c r="G529" s="1">
        <v>2724</v>
      </c>
      <c r="H529" s="1">
        <v>45.7</v>
      </c>
      <c r="I529" s="1">
        <v>30</v>
      </c>
      <c r="J529" s="1">
        <v>93</v>
      </c>
      <c r="K529" s="1">
        <v>4.4400000000000004</v>
      </c>
      <c r="L529" s="1">
        <v>96</v>
      </c>
      <c r="M529" s="1">
        <v>0.1</v>
      </c>
      <c r="N529" s="7">
        <v>1336.7753760000001</v>
      </c>
      <c r="O529" s="1">
        <v>29181832</v>
      </c>
      <c r="P529" s="1">
        <v>6.7</v>
      </c>
      <c r="Q529" s="1">
        <v>6.5</v>
      </c>
      <c r="R529" s="1">
        <v>0.53</v>
      </c>
      <c r="S529" s="1">
        <v>8.5</v>
      </c>
      <c r="T529" s="1">
        <v>1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69</v>
      </c>
      <c r="AA529" s="7">
        <f t="shared" si="32"/>
        <v>64.970182943324446</v>
      </c>
      <c r="AB529" s="7">
        <f t="shared" si="33"/>
        <v>16.239425510273229</v>
      </c>
      <c r="AC529" s="7">
        <f t="shared" si="34"/>
        <v>4.0298170566755545</v>
      </c>
      <c r="AD529" s="7">
        <f t="shared" si="35"/>
        <v>0.48681954892609608</v>
      </c>
    </row>
    <row r="530" spans="1:30" x14ac:dyDescent="0.25">
      <c r="A530" s="1">
        <v>1</v>
      </c>
      <c r="B530" s="1">
        <v>167</v>
      </c>
      <c r="C530" s="1">
        <v>0</v>
      </c>
      <c r="D530" s="1">
        <v>6.92</v>
      </c>
      <c r="E530" s="7">
        <v>0</v>
      </c>
      <c r="F530" s="7">
        <v>99</v>
      </c>
      <c r="G530" s="1">
        <v>0</v>
      </c>
      <c r="H530" s="1">
        <v>47.5</v>
      </c>
      <c r="I530" s="1">
        <v>0</v>
      </c>
      <c r="J530" s="1">
        <v>99</v>
      </c>
      <c r="K530" s="1">
        <v>4.7</v>
      </c>
      <c r="L530" s="1">
        <v>99</v>
      </c>
      <c r="M530" s="1">
        <v>0.3</v>
      </c>
      <c r="N530" s="7">
        <v>2327.5832399999999</v>
      </c>
      <c r="O530" s="1">
        <v>1626932</v>
      </c>
      <c r="P530" s="1">
        <v>3.6</v>
      </c>
      <c r="Q530" s="1">
        <v>3.6</v>
      </c>
      <c r="R530" s="1">
        <v>0.70399999999999996</v>
      </c>
      <c r="S530" s="1">
        <v>13.3</v>
      </c>
      <c r="T530" s="1">
        <v>0</v>
      </c>
      <c r="U530" s="1">
        <v>0</v>
      </c>
      <c r="V530" s="1">
        <v>0</v>
      </c>
      <c r="W530" s="1">
        <v>0</v>
      </c>
      <c r="X530" s="1">
        <v>0</v>
      </c>
      <c r="Y530" s="1">
        <v>0</v>
      </c>
      <c r="Z530" s="1">
        <v>72.099999999999994</v>
      </c>
      <c r="AA530" s="7">
        <f t="shared" si="32"/>
        <v>73.862277747867381</v>
      </c>
      <c r="AB530" s="7">
        <f t="shared" si="33"/>
        <v>3.1056228606285488</v>
      </c>
      <c r="AC530" s="7">
        <f t="shared" si="34"/>
        <v>1.7622777478673868</v>
      </c>
      <c r="AD530" s="7">
        <f t="shared" si="35"/>
        <v>5.7709273333572231</v>
      </c>
    </row>
    <row r="531" spans="1:30" x14ac:dyDescent="0.25">
      <c r="A531" s="1">
        <v>1</v>
      </c>
      <c r="B531" s="1">
        <v>93</v>
      </c>
      <c r="C531" s="1">
        <v>0</v>
      </c>
      <c r="D531" s="1">
        <v>12.71</v>
      </c>
      <c r="E531" s="7">
        <v>0</v>
      </c>
      <c r="F531" s="7">
        <v>99</v>
      </c>
      <c r="G531" s="1">
        <v>22</v>
      </c>
      <c r="H531" s="1">
        <v>64.5</v>
      </c>
      <c r="I531" s="1">
        <v>0</v>
      </c>
      <c r="J531" s="1">
        <v>99</v>
      </c>
      <c r="K531" s="1">
        <v>7.55</v>
      </c>
      <c r="L531" s="1">
        <v>99</v>
      </c>
      <c r="M531" s="1">
        <v>0.1</v>
      </c>
      <c r="N531" s="7">
        <v>2327.5832399999999</v>
      </c>
      <c r="O531" s="1">
        <v>1626932</v>
      </c>
      <c r="P531" s="1">
        <v>1.8</v>
      </c>
      <c r="Q531" s="1">
        <v>1.9</v>
      </c>
      <c r="R531" s="1">
        <v>0.68799999999999994</v>
      </c>
      <c r="S531" s="1">
        <v>12.6</v>
      </c>
      <c r="T531" s="1">
        <v>0</v>
      </c>
      <c r="U531" s="1">
        <v>0</v>
      </c>
      <c r="V531" s="1">
        <v>0</v>
      </c>
      <c r="W531" s="1">
        <v>0</v>
      </c>
      <c r="X531" s="1">
        <v>1</v>
      </c>
      <c r="Y531" s="1">
        <v>1</v>
      </c>
      <c r="Z531" s="1">
        <v>78</v>
      </c>
      <c r="AA531" s="7">
        <f t="shared" si="32"/>
        <v>76.208464563392852</v>
      </c>
      <c r="AB531" s="7">
        <f t="shared" si="33"/>
        <v>3.2095992206191655</v>
      </c>
      <c r="AC531" s="7">
        <f t="shared" si="34"/>
        <v>1.7915354366071483</v>
      </c>
      <c r="AD531" s="7">
        <f t="shared" si="35"/>
        <v>68.927777632758477</v>
      </c>
    </row>
    <row r="532" spans="1:30" x14ac:dyDescent="0.25">
      <c r="A532" s="1">
        <v>1</v>
      </c>
      <c r="B532" s="1">
        <v>157</v>
      </c>
      <c r="C532" s="1">
        <v>1</v>
      </c>
      <c r="D532" s="1">
        <v>3.83</v>
      </c>
      <c r="E532" s="7">
        <v>0</v>
      </c>
      <c r="F532" s="7">
        <v>88</v>
      </c>
      <c r="G532" s="1">
        <v>0</v>
      </c>
      <c r="H532" s="1">
        <v>53.4</v>
      </c>
      <c r="I532" s="1">
        <v>1</v>
      </c>
      <c r="J532" s="1">
        <v>88</v>
      </c>
      <c r="K532" s="1">
        <v>5.78</v>
      </c>
      <c r="L532" s="1">
        <v>87</v>
      </c>
      <c r="M532" s="1">
        <v>0.1</v>
      </c>
      <c r="N532" s="7">
        <v>2327.5832399999999</v>
      </c>
      <c r="O532" s="1">
        <v>1626932</v>
      </c>
      <c r="P532" s="1">
        <v>2.7</v>
      </c>
      <c r="Q532" s="1">
        <v>2.8</v>
      </c>
      <c r="R532" s="1">
        <v>0.68799999999999994</v>
      </c>
      <c r="S532" s="1">
        <v>12.6</v>
      </c>
      <c r="T532" s="1">
        <v>0</v>
      </c>
      <c r="U532" s="1">
        <v>0</v>
      </c>
      <c r="V532" s="1">
        <v>0</v>
      </c>
      <c r="W532" s="1">
        <v>0</v>
      </c>
      <c r="X532" s="1">
        <v>1</v>
      </c>
      <c r="Y532" s="1">
        <v>0</v>
      </c>
      <c r="Z532" s="1">
        <v>72.099999999999994</v>
      </c>
      <c r="AA532" s="7">
        <f t="shared" si="32"/>
        <v>72.046312391322502</v>
      </c>
      <c r="AB532" s="7">
        <f t="shared" si="33"/>
        <v>2.8823593255075624E-3</v>
      </c>
      <c r="AC532" s="7">
        <f t="shared" si="34"/>
        <v>5.3687608677492449E-2</v>
      </c>
      <c r="AD532" s="7">
        <f t="shared" si="35"/>
        <v>5.7709273333572231</v>
      </c>
    </row>
    <row r="533" spans="1:30" x14ac:dyDescent="0.25">
      <c r="A533" s="1">
        <v>1</v>
      </c>
      <c r="B533" s="1">
        <v>17</v>
      </c>
      <c r="C533" s="1">
        <v>1</v>
      </c>
      <c r="D533" s="1">
        <v>4.38</v>
      </c>
      <c r="E533" s="7">
        <v>4.4842545789999999</v>
      </c>
      <c r="F533" s="7">
        <v>99</v>
      </c>
      <c r="G533" s="1">
        <v>0</v>
      </c>
      <c r="H533" s="1">
        <v>53</v>
      </c>
      <c r="I533" s="1">
        <v>1</v>
      </c>
      <c r="J533" s="1">
        <v>98</v>
      </c>
      <c r="K533" s="1">
        <v>6.14</v>
      </c>
      <c r="L533" s="1">
        <v>88</v>
      </c>
      <c r="M533" s="1">
        <v>0.1</v>
      </c>
      <c r="N533" s="7">
        <v>339.71625599999999</v>
      </c>
      <c r="O533" s="1">
        <v>1626932</v>
      </c>
      <c r="P533" s="1">
        <v>3.4</v>
      </c>
      <c r="Q533" s="1">
        <v>3.3</v>
      </c>
      <c r="R533" s="1">
        <v>0.70499999999999996</v>
      </c>
      <c r="S533" s="1">
        <v>13.2</v>
      </c>
      <c r="T533" s="1">
        <v>0</v>
      </c>
      <c r="U533" s="1">
        <v>0</v>
      </c>
      <c r="V533" s="1">
        <v>0</v>
      </c>
      <c r="W533" s="1">
        <v>0</v>
      </c>
      <c r="X533" s="1">
        <v>0</v>
      </c>
      <c r="Y533" s="1">
        <v>0</v>
      </c>
      <c r="Z533" s="1">
        <v>77.3</v>
      </c>
      <c r="AA533" s="7">
        <f t="shared" si="32"/>
        <v>76.118022585564219</v>
      </c>
      <c r="AB533" s="7">
        <f t="shared" si="33"/>
        <v>1.3970706082362869</v>
      </c>
      <c r="AC533" s="7">
        <f t="shared" si="34"/>
        <v>1.181977414435778</v>
      </c>
      <c r="AD533" s="7">
        <f t="shared" si="35"/>
        <v>57.794592004015918</v>
      </c>
    </row>
    <row r="534" spans="1:30" x14ac:dyDescent="0.25">
      <c r="A534" s="1">
        <v>1</v>
      </c>
      <c r="B534" s="1">
        <v>321</v>
      </c>
      <c r="C534" s="1">
        <v>19</v>
      </c>
      <c r="D534" s="1">
        <v>11.5</v>
      </c>
      <c r="E534" s="7">
        <v>46.515594759999999</v>
      </c>
      <c r="F534" s="7">
        <v>96</v>
      </c>
      <c r="G534" s="1">
        <v>2444</v>
      </c>
      <c r="H534" s="1">
        <v>55</v>
      </c>
      <c r="I534" s="1">
        <v>21</v>
      </c>
      <c r="J534" s="1">
        <v>98</v>
      </c>
      <c r="K534" s="1">
        <v>5.19</v>
      </c>
      <c r="L534" s="1">
        <v>97</v>
      </c>
      <c r="M534" s="1">
        <v>0.3</v>
      </c>
      <c r="N534" s="7">
        <v>412.37229400000001</v>
      </c>
      <c r="O534" s="1">
        <v>1446754</v>
      </c>
      <c r="P534" s="1">
        <v>2.5</v>
      </c>
      <c r="Q534" s="1">
        <v>2.8</v>
      </c>
      <c r="R534" s="1">
        <v>0.74099999999999999</v>
      </c>
      <c r="S534" s="1">
        <v>13.6</v>
      </c>
      <c r="T534" s="1">
        <v>0</v>
      </c>
      <c r="U534" s="1">
        <v>0</v>
      </c>
      <c r="V534" s="1">
        <v>0</v>
      </c>
      <c r="W534" s="1">
        <v>0</v>
      </c>
      <c r="X534" s="1">
        <v>1</v>
      </c>
      <c r="Y534" s="1">
        <v>0</v>
      </c>
      <c r="Z534" s="1">
        <v>64.900000000000006</v>
      </c>
      <c r="AA534" s="7">
        <f t="shared" si="32"/>
        <v>70.501933218448485</v>
      </c>
      <c r="AB534" s="7">
        <f t="shared" si="33"/>
        <v>31.381655783956539</v>
      </c>
      <c r="AC534" s="7">
        <f t="shared" si="34"/>
        <v>5.6019332184484796</v>
      </c>
      <c r="AD534" s="7">
        <f t="shared" si="35"/>
        <v>23.018160866291289</v>
      </c>
    </row>
    <row r="535" spans="1:30" x14ac:dyDescent="0.25">
      <c r="A535" s="1">
        <v>1</v>
      </c>
      <c r="B535" s="1">
        <v>336</v>
      </c>
      <c r="C535" s="1">
        <v>51</v>
      </c>
      <c r="D535" s="1">
        <v>0.01</v>
      </c>
      <c r="E535" s="7">
        <v>0</v>
      </c>
      <c r="F535" s="7">
        <v>92</v>
      </c>
      <c r="G535" s="1">
        <v>9983</v>
      </c>
      <c r="H535" s="1">
        <v>22.9</v>
      </c>
      <c r="I535" s="1">
        <v>82</v>
      </c>
      <c r="J535" s="1">
        <v>47</v>
      </c>
      <c r="K535" s="1">
        <v>5.78</v>
      </c>
      <c r="L535" s="1">
        <v>42</v>
      </c>
      <c r="M535" s="1">
        <v>0.8</v>
      </c>
      <c r="N535" s="7">
        <v>2327.5832399999999</v>
      </c>
      <c r="O535" s="1">
        <v>1626932</v>
      </c>
      <c r="P535" s="1">
        <v>6.8</v>
      </c>
      <c r="Q535" s="1">
        <v>6.7</v>
      </c>
      <c r="R535" s="1">
        <v>0.68799999999999994</v>
      </c>
      <c r="S535" s="1">
        <v>12.6</v>
      </c>
      <c r="T535" s="1">
        <v>1</v>
      </c>
      <c r="U535" s="1">
        <v>0</v>
      </c>
      <c r="V535" s="1">
        <v>0</v>
      </c>
      <c r="W535" s="1">
        <v>0</v>
      </c>
      <c r="X535" s="1">
        <v>0</v>
      </c>
      <c r="Y535" s="1">
        <v>0</v>
      </c>
      <c r="Z535" s="1">
        <v>53.1</v>
      </c>
      <c r="AA535" s="7">
        <f t="shared" si="32"/>
        <v>59.944225100937828</v>
      </c>
      <c r="AB535" s="7">
        <f t="shared" si="33"/>
        <v>46.843417232307402</v>
      </c>
      <c r="AC535" s="7">
        <f t="shared" si="34"/>
        <v>6.8442251009378268</v>
      </c>
      <c r="AD535" s="7">
        <f t="shared" si="35"/>
        <v>275.48446026748883</v>
      </c>
    </row>
    <row r="536" spans="1:30" x14ac:dyDescent="0.25">
      <c r="A536" s="1">
        <v>1</v>
      </c>
      <c r="B536" s="1">
        <v>53</v>
      </c>
      <c r="C536" s="1">
        <v>0</v>
      </c>
      <c r="D536" s="1">
        <v>8.25</v>
      </c>
      <c r="E536" s="7">
        <v>6005.5757629999998</v>
      </c>
      <c r="F536" s="7">
        <v>92</v>
      </c>
      <c r="G536" s="1">
        <v>0</v>
      </c>
      <c r="H536" s="1">
        <v>58.9</v>
      </c>
      <c r="I536" s="1">
        <v>0</v>
      </c>
      <c r="J536" s="1">
        <v>96</v>
      </c>
      <c r="K536" s="1">
        <v>8.86</v>
      </c>
      <c r="L536" s="1">
        <v>96</v>
      </c>
      <c r="M536" s="1">
        <v>0.1</v>
      </c>
      <c r="N536" s="7">
        <v>41676.445269999997</v>
      </c>
      <c r="O536" s="1">
        <v>31841</v>
      </c>
      <c r="P536" s="1">
        <v>0.9</v>
      </c>
      <c r="Q536" s="1">
        <v>0.9</v>
      </c>
      <c r="R536" s="1">
        <v>0.89400000000000002</v>
      </c>
      <c r="S536" s="1">
        <v>18.399999999999999</v>
      </c>
      <c r="T536" s="1">
        <v>0</v>
      </c>
      <c r="U536" s="1">
        <v>0</v>
      </c>
      <c r="V536" s="1">
        <v>0</v>
      </c>
      <c r="W536" s="1">
        <v>0</v>
      </c>
      <c r="X536" s="1">
        <v>1</v>
      </c>
      <c r="Y536" s="1">
        <v>1</v>
      </c>
      <c r="Z536" s="1">
        <v>81.8</v>
      </c>
      <c r="AA536" s="7">
        <f t="shared" si="32"/>
        <v>83.3524799758586</v>
      </c>
      <c r="AB536" s="7">
        <f t="shared" si="33"/>
        <v>2.410194075441928</v>
      </c>
      <c r="AC536" s="7">
        <f t="shared" si="34"/>
        <v>1.5524799758586028</v>
      </c>
      <c r="AD536" s="7">
        <f t="shared" si="35"/>
        <v>146.46507104593209</v>
      </c>
    </row>
    <row r="537" spans="1:30" x14ac:dyDescent="0.25">
      <c r="A537" s="1">
        <v>1</v>
      </c>
      <c r="B537" s="1">
        <v>138</v>
      </c>
      <c r="C537" s="1">
        <v>32</v>
      </c>
      <c r="D537" s="1">
        <v>1.84</v>
      </c>
      <c r="E537" s="7">
        <v>0</v>
      </c>
      <c r="F537" s="7">
        <v>92</v>
      </c>
      <c r="G537" s="1">
        <v>12058</v>
      </c>
      <c r="H537" s="1">
        <v>9.6</v>
      </c>
      <c r="I537" s="1">
        <v>41</v>
      </c>
      <c r="J537" s="1">
        <v>96</v>
      </c>
      <c r="K537" s="1">
        <v>5.17</v>
      </c>
      <c r="L537" s="1">
        <v>96</v>
      </c>
      <c r="M537" s="1">
        <v>0.1</v>
      </c>
      <c r="N537" s="7">
        <v>2327.5832399999999</v>
      </c>
      <c r="O537" s="1">
        <v>1626932</v>
      </c>
      <c r="P537" s="1">
        <v>15.7</v>
      </c>
      <c r="Q537" s="1">
        <v>16.399999999999999</v>
      </c>
      <c r="R537" s="1">
        <v>0.57599999999999996</v>
      </c>
      <c r="S537" s="1">
        <v>10.6</v>
      </c>
      <c r="T537" s="1">
        <v>0</v>
      </c>
      <c r="U537" s="1">
        <v>1</v>
      </c>
      <c r="V537" s="1">
        <v>0</v>
      </c>
      <c r="W537" s="1">
        <v>0</v>
      </c>
      <c r="X537" s="1">
        <v>0</v>
      </c>
      <c r="Y537" s="1">
        <v>0</v>
      </c>
      <c r="Z537" s="1">
        <v>73.599999999999994</v>
      </c>
      <c r="AA537" s="7">
        <f t="shared" si="32"/>
        <v>68.831357233928856</v>
      </c>
      <c r="AB537" s="7">
        <f t="shared" si="33"/>
        <v>22.739953830402602</v>
      </c>
      <c r="AC537" s="7">
        <f t="shared" si="34"/>
        <v>4.7686427660711388</v>
      </c>
      <c r="AD537" s="7">
        <f t="shared" si="35"/>
        <v>15.227753680662603</v>
      </c>
    </row>
    <row r="538" spans="1:30" x14ac:dyDescent="0.25">
      <c r="A538" s="1">
        <v>1</v>
      </c>
      <c r="B538" s="1">
        <v>8</v>
      </c>
      <c r="C538" s="1">
        <v>1</v>
      </c>
      <c r="D538" s="1">
        <v>1.75</v>
      </c>
      <c r="E538" s="7">
        <v>3663.764502</v>
      </c>
      <c r="F538" s="7">
        <v>96</v>
      </c>
      <c r="G538" s="1">
        <v>132</v>
      </c>
      <c r="H538" s="1">
        <v>58.6</v>
      </c>
      <c r="I538" s="1">
        <v>1</v>
      </c>
      <c r="J538" s="1">
        <v>96</v>
      </c>
      <c r="K538" s="1">
        <v>3.45</v>
      </c>
      <c r="L538" s="1">
        <v>96</v>
      </c>
      <c r="M538" s="1">
        <v>0.1</v>
      </c>
      <c r="N538" s="7">
        <v>42112.235650000002</v>
      </c>
      <c r="O538" s="1">
        <v>1626932</v>
      </c>
      <c r="P538" s="1">
        <v>5.0999999999999996</v>
      </c>
      <c r="Q538" s="1">
        <v>5</v>
      </c>
      <c r="R538" s="1">
        <v>0.82599999999999996</v>
      </c>
      <c r="S538" s="1">
        <v>13.3</v>
      </c>
      <c r="T538" s="1">
        <v>0</v>
      </c>
      <c r="U538" s="1">
        <v>1</v>
      </c>
      <c r="V538" s="1">
        <v>0</v>
      </c>
      <c r="W538" s="1">
        <v>0</v>
      </c>
      <c r="X538" s="1">
        <v>0</v>
      </c>
      <c r="Y538" s="1">
        <v>0</v>
      </c>
      <c r="Z538" s="1">
        <v>76.5</v>
      </c>
      <c r="AA538" s="7">
        <f t="shared" si="32"/>
        <v>77.727019765174674</v>
      </c>
      <c r="AB538" s="7">
        <f t="shared" si="33"/>
        <v>1.5055775041293125</v>
      </c>
      <c r="AC538" s="7">
        <f t="shared" si="34"/>
        <v>1.2270197651746741</v>
      </c>
      <c r="AD538" s="7">
        <f t="shared" si="35"/>
        <v>46.27095128545308</v>
      </c>
    </row>
    <row r="539" spans="1:30" x14ac:dyDescent="0.25">
      <c r="A539" s="1">
        <v>1</v>
      </c>
      <c r="B539" s="1">
        <v>136</v>
      </c>
      <c r="C539" s="1">
        <v>29</v>
      </c>
      <c r="D539" s="1">
        <v>2.86</v>
      </c>
      <c r="E539" s="7">
        <v>0</v>
      </c>
      <c r="F539" s="7">
        <v>94</v>
      </c>
      <c r="G539" s="1">
        <v>217</v>
      </c>
      <c r="H539" s="1">
        <v>1.9</v>
      </c>
      <c r="I539" s="1">
        <v>36</v>
      </c>
      <c r="J539" s="1">
        <v>96</v>
      </c>
      <c r="K539" s="1">
        <v>5.9</v>
      </c>
      <c r="L539" s="1">
        <v>96</v>
      </c>
      <c r="M539" s="1">
        <v>0.2</v>
      </c>
      <c r="N539" s="7">
        <v>2327.5832399999999</v>
      </c>
      <c r="O539" s="1">
        <v>1626932</v>
      </c>
      <c r="P539" s="1">
        <v>15.4</v>
      </c>
      <c r="Q539" s="1">
        <v>16.100000000000001</v>
      </c>
      <c r="R539" s="1">
        <v>0.60099999999999998</v>
      </c>
      <c r="S539" s="1">
        <v>11</v>
      </c>
      <c r="T539" s="1">
        <v>0</v>
      </c>
      <c r="U539" s="1">
        <v>1</v>
      </c>
      <c r="V539" s="1">
        <v>0</v>
      </c>
      <c r="W539" s="1">
        <v>0</v>
      </c>
      <c r="X539" s="1">
        <v>0</v>
      </c>
      <c r="Y539" s="1">
        <v>0</v>
      </c>
      <c r="Z539" s="1">
        <v>74.2</v>
      </c>
      <c r="AA539" s="7">
        <f t="shared" si="32"/>
        <v>69.182797121360537</v>
      </c>
      <c r="AB539" s="7">
        <f t="shared" si="33"/>
        <v>25.172324725428147</v>
      </c>
      <c r="AC539" s="7">
        <f t="shared" si="34"/>
        <v>5.0172028786394662</v>
      </c>
      <c r="AD539" s="7">
        <f t="shared" si="35"/>
        <v>20.270484219584834</v>
      </c>
    </row>
    <row r="540" spans="1:30" x14ac:dyDescent="0.25">
      <c r="A540" s="1">
        <v>1</v>
      </c>
      <c r="B540" s="1">
        <v>138</v>
      </c>
      <c r="C540" s="1">
        <v>2</v>
      </c>
      <c r="D540" s="1">
        <v>9.59</v>
      </c>
      <c r="E540" s="7">
        <v>1230.748231</v>
      </c>
      <c r="F540" s="7">
        <v>96</v>
      </c>
      <c r="G540" s="1">
        <v>1159</v>
      </c>
      <c r="H540" s="1">
        <v>59.2</v>
      </c>
      <c r="I540" s="1">
        <v>2</v>
      </c>
      <c r="J540" s="1">
        <v>88</v>
      </c>
      <c r="K540" s="1">
        <v>5.6</v>
      </c>
      <c r="L540" s="1">
        <v>92</v>
      </c>
      <c r="M540" s="1">
        <v>0.1</v>
      </c>
      <c r="N540" s="7">
        <v>9585.2665930000003</v>
      </c>
      <c r="O540" s="1">
        <v>19983693</v>
      </c>
      <c r="P540" s="1">
        <v>2.7</v>
      </c>
      <c r="Q540" s="1">
        <v>2.9</v>
      </c>
      <c r="R540" s="1">
        <v>0.79400000000000004</v>
      </c>
      <c r="S540" s="1">
        <v>14.7</v>
      </c>
      <c r="T540" s="1">
        <v>0</v>
      </c>
      <c r="U540" s="1">
        <v>0</v>
      </c>
      <c r="V540" s="1">
        <v>0</v>
      </c>
      <c r="W540" s="1">
        <v>0</v>
      </c>
      <c r="X540" s="1">
        <v>1</v>
      </c>
      <c r="Y540" s="1">
        <v>1</v>
      </c>
      <c r="Z540" s="1">
        <v>74.599999999999994</v>
      </c>
      <c r="AA540" s="7">
        <f t="shared" si="32"/>
        <v>76.775491561642724</v>
      </c>
      <c r="AB540" s="7">
        <f t="shared" si="33"/>
        <v>4.7327635347787229</v>
      </c>
      <c r="AC540" s="7">
        <f t="shared" si="34"/>
        <v>2.1754915616427297</v>
      </c>
      <c r="AD540" s="7">
        <f t="shared" si="35"/>
        <v>24.032304578866192</v>
      </c>
    </row>
    <row r="541" spans="1:30" x14ac:dyDescent="0.25">
      <c r="A541" s="1">
        <v>1</v>
      </c>
      <c r="B541" s="1">
        <v>477</v>
      </c>
      <c r="C541" s="1">
        <v>17</v>
      </c>
      <c r="D541" s="1">
        <v>1.52</v>
      </c>
      <c r="E541" s="7">
        <v>67.341375279999994</v>
      </c>
      <c r="F541" s="7">
        <v>92</v>
      </c>
      <c r="G541" s="1">
        <v>12</v>
      </c>
      <c r="H541" s="1">
        <v>19.399999999999999</v>
      </c>
      <c r="I541" s="1">
        <v>25</v>
      </c>
      <c r="J541" s="1">
        <v>46</v>
      </c>
      <c r="K541" s="1">
        <v>4.3</v>
      </c>
      <c r="L541" s="1">
        <v>45</v>
      </c>
      <c r="M541" s="1">
        <v>8.3000000000000007</v>
      </c>
      <c r="N541" s="7">
        <v>456.86143340000001</v>
      </c>
      <c r="O541" s="1">
        <v>4345386</v>
      </c>
      <c r="P541" s="1">
        <v>9.3000000000000007</v>
      </c>
      <c r="Q541" s="1">
        <v>9.1999999999999993</v>
      </c>
      <c r="R541" s="1">
        <v>0.33800000000000002</v>
      </c>
      <c r="S541" s="1">
        <v>6.3</v>
      </c>
      <c r="T541" s="1">
        <v>1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47.6</v>
      </c>
      <c r="AA541" s="7">
        <f t="shared" si="32"/>
        <v>49.923481409360818</v>
      </c>
      <c r="AB541" s="7">
        <f t="shared" si="33"/>
        <v>5.3985658596453261</v>
      </c>
      <c r="AC541" s="7">
        <f t="shared" si="34"/>
        <v>2.3234814093608165</v>
      </c>
      <c r="AD541" s="7">
        <f t="shared" si="35"/>
        <v>488.30943032736906</v>
      </c>
    </row>
    <row r="542" spans="1:30" x14ac:dyDescent="0.25">
      <c r="A542" s="1">
        <v>1</v>
      </c>
      <c r="B542" s="1">
        <v>193</v>
      </c>
      <c r="C542" s="1">
        <v>1100</v>
      </c>
      <c r="D542" s="1">
        <v>3</v>
      </c>
      <c r="E542" s="7">
        <v>64.605900500000004</v>
      </c>
      <c r="F542" s="7">
        <v>44</v>
      </c>
      <c r="G542" s="1">
        <v>33634</v>
      </c>
      <c r="H542" s="1">
        <v>16.399999999999999</v>
      </c>
      <c r="I542" s="1">
        <v>1500</v>
      </c>
      <c r="J542" s="1">
        <v>79</v>
      </c>
      <c r="K542" s="1">
        <v>4.33</v>
      </c>
      <c r="L542" s="1">
        <v>82</v>
      </c>
      <c r="M542" s="1">
        <v>0.2</v>
      </c>
      <c r="N542" s="7">
        <v>1461.671957</v>
      </c>
      <c r="O542" s="1">
        <v>124723629</v>
      </c>
      <c r="P542" s="1">
        <v>26.9</v>
      </c>
      <c r="Q542" s="1">
        <v>27.7</v>
      </c>
      <c r="R542" s="1">
        <v>0.57999999999999996</v>
      </c>
      <c r="S542" s="1">
        <v>10.8</v>
      </c>
      <c r="T542" s="1">
        <v>0</v>
      </c>
      <c r="U542" s="1">
        <v>1</v>
      </c>
      <c r="V542" s="1">
        <v>0</v>
      </c>
      <c r="W542" s="1">
        <v>0</v>
      </c>
      <c r="X542" s="1">
        <v>0</v>
      </c>
      <c r="Y542" s="1">
        <v>0</v>
      </c>
      <c r="Z542" s="1">
        <v>66.8</v>
      </c>
      <c r="AA542" s="7">
        <f t="shared" si="32"/>
        <v>62.99825733859025</v>
      </c>
      <c r="AB542" s="7">
        <f t="shared" si="33"/>
        <v>14.453247263582869</v>
      </c>
      <c r="AC542" s="7">
        <f t="shared" si="34"/>
        <v>3.8017426614097474</v>
      </c>
      <c r="AD542" s="7">
        <f t="shared" si="35"/>
        <v>8.3968075728781955</v>
      </c>
    </row>
    <row r="543" spans="1:30" x14ac:dyDescent="0.25">
      <c r="A543" s="1">
        <v>1</v>
      </c>
      <c r="B543" s="1">
        <v>77</v>
      </c>
      <c r="C543" s="1">
        <v>0</v>
      </c>
      <c r="D543" s="1">
        <v>9.42</v>
      </c>
      <c r="E543" s="7">
        <v>318.58066280000003</v>
      </c>
      <c r="F543" s="7">
        <v>94</v>
      </c>
      <c r="G543" s="1">
        <v>0</v>
      </c>
      <c r="H543" s="1">
        <v>61.2</v>
      </c>
      <c r="I543" s="1">
        <v>1</v>
      </c>
      <c r="J543" s="1">
        <v>98</v>
      </c>
      <c r="K543" s="1">
        <v>9.34</v>
      </c>
      <c r="L543" s="1">
        <v>98</v>
      </c>
      <c r="M543" s="1">
        <v>0.1</v>
      </c>
      <c r="N543" s="7">
        <v>2481.1578100000002</v>
      </c>
      <c r="O543" s="1">
        <v>112362</v>
      </c>
      <c r="P543" s="1">
        <v>0.8</v>
      </c>
      <c r="Q543" s="1">
        <v>0.7</v>
      </c>
      <c r="R543" s="1">
        <v>0.85</v>
      </c>
      <c r="S543" s="1">
        <v>16.3</v>
      </c>
      <c r="T543" s="1">
        <v>0</v>
      </c>
      <c r="U543" s="1">
        <v>0</v>
      </c>
      <c r="V543" s="1">
        <v>0</v>
      </c>
      <c r="W543" s="1">
        <v>0</v>
      </c>
      <c r="X543" s="1">
        <v>1</v>
      </c>
      <c r="Y543" s="1">
        <v>0</v>
      </c>
      <c r="Z543" s="1">
        <v>79.7</v>
      </c>
      <c r="AA543" s="7">
        <f t="shared" si="32"/>
        <v>77.189277273707503</v>
      </c>
      <c r="AB543" s="7">
        <f t="shared" si="33"/>
        <v>6.3037286083216406</v>
      </c>
      <c r="AC543" s="7">
        <f t="shared" si="34"/>
        <v>2.5107227262924994</v>
      </c>
      <c r="AD543" s="7">
        <f t="shared" si="35"/>
        <v>100.04551415970465</v>
      </c>
    </row>
    <row r="544" spans="1:30" x14ac:dyDescent="0.25">
      <c r="A544" s="1">
        <v>1</v>
      </c>
      <c r="B544" s="1">
        <v>81</v>
      </c>
      <c r="C544" s="1">
        <v>0</v>
      </c>
      <c r="D544" s="1">
        <v>3.83</v>
      </c>
      <c r="E544" s="7">
        <v>0</v>
      </c>
      <c r="F544" s="7">
        <v>99</v>
      </c>
      <c r="G544" s="1">
        <v>18</v>
      </c>
      <c r="H544" s="1">
        <v>71.400000000000006</v>
      </c>
      <c r="I544" s="1">
        <v>1</v>
      </c>
      <c r="J544" s="1">
        <v>99</v>
      </c>
      <c r="K544" s="1">
        <v>5.78</v>
      </c>
      <c r="L544" s="1">
        <v>99</v>
      </c>
      <c r="M544" s="1">
        <v>0.1</v>
      </c>
      <c r="N544" s="7">
        <v>28975.418000000001</v>
      </c>
      <c r="O544" s="1">
        <v>1626932</v>
      </c>
      <c r="P544" s="1">
        <v>3.5</v>
      </c>
      <c r="Q544" s="1">
        <v>3.4</v>
      </c>
      <c r="R544" s="1">
        <v>0.79900000000000004</v>
      </c>
      <c r="S544" s="1">
        <v>13.3</v>
      </c>
      <c r="T544" s="1">
        <v>0</v>
      </c>
      <c r="U544" s="1">
        <v>1</v>
      </c>
      <c r="V544" s="1">
        <v>0</v>
      </c>
      <c r="W544" s="1">
        <v>0</v>
      </c>
      <c r="X544" s="1">
        <v>0</v>
      </c>
      <c r="Y544" s="1">
        <v>0</v>
      </c>
      <c r="Z544" s="1">
        <v>74.7</v>
      </c>
      <c r="AA544" s="7">
        <f t="shared" si="32"/>
        <v>76.325572370497312</v>
      </c>
      <c r="AB544" s="7">
        <f t="shared" si="33"/>
        <v>2.6424855317242413</v>
      </c>
      <c r="AC544" s="7">
        <f t="shared" si="34"/>
        <v>1.6255723704973093</v>
      </c>
      <c r="AD544" s="7">
        <f t="shared" si="35"/>
        <v>25.022759668686636</v>
      </c>
    </row>
    <row r="545" spans="1:30" x14ac:dyDescent="0.25">
      <c r="A545" s="1">
        <v>1</v>
      </c>
      <c r="B545" s="1">
        <v>127</v>
      </c>
      <c r="C545" s="1">
        <v>9</v>
      </c>
      <c r="D545" s="1">
        <v>0.92</v>
      </c>
      <c r="E545" s="7">
        <v>116.2585943</v>
      </c>
      <c r="F545" s="7">
        <v>83</v>
      </c>
      <c r="G545" s="1">
        <v>375</v>
      </c>
      <c r="H545" s="1">
        <v>47.6</v>
      </c>
      <c r="I545" s="1">
        <v>10</v>
      </c>
      <c r="J545" s="1">
        <v>83</v>
      </c>
      <c r="K545" s="1">
        <v>4.1100000000000003</v>
      </c>
      <c r="L545" s="1">
        <v>8</v>
      </c>
      <c r="M545" s="1">
        <v>0.1</v>
      </c>
      <c r="N545" s="7">
        <v>1577.4571820000001</v>
      </c>
      <c r="O545" s="1">
        <v>18294611</v>
      </c>
      <c r="P545" s="1">
        <v>6.5</v>
      </c>
      <c r="Q545" s="1">
        <v>6.3</v>
      </c>
      <c r="R545" s="1">
        <v>0.624</v>
      </c>
      <c r="S545" s="1">
        <v>11</v>
      </c>
      <c r="T545" s="1">
        <v>0</v>
      </c>
      <c r="U545" s="1">
        <v>1</v>
      </c>
      <c r="V545" s="1">
        <v>0</v>
      </c>
      <c r="W545" s="1">
        <v>0</v>
      </c>
      <c r="X545" s="1">
        <v>0</v>
      </c>
      <c r="Y545" s="1">
        <v>0</v>
      </c>
      <c r="Z545" s="1">
        <v>73.5</v>
      </c>
      <c r="AA545" s="7">
        <f t="shared" si="32"/>
        <v>67.948372725394563</v>
      </c>
      <c r="AB545" s="7">
        <f t="shared" si="33"/>
        <v>30.820565396142992</v>
      </c>
      <c r="AC545" s="7">
        <f t="shared" si="34"/>
        <v>5.5516272746054369</v>
      </c>
      <c r="AD545" s="7">
        <f t="shared" si="35"/>
        <v>14.457298590842289</v>
      </c>
    </row>
    <row r="546" spans="1:30" x14ac:dyDescent="0.25">
      <c r="A546" s="1">
        <v>1</v>
      </c>
      <c r="B546" s="1">
        <v>157</v>
      </c>
      <c r="C546" s="1">
        <v>8</v>
      </c>
      <c r="D546" s="1">
        <v>3.88</v>
      </c>
      <c r="E546" s="7">
        <v>187.3843511</v>
      </c>
      <c r="F546" s="7">
        <v>75</v>
      </c>
      <c r="G546" s="1">
        <v>0</v>
      </c>
      <c r="H546" s="1">
        <v>45.1</v>
      </c>
      <c r="I546" s="1">
        <v>10</v>
      </c>
      <c r="J546" s="1">
        <v>88</v>
      </c>
      <c r="K546" s="1">
        <v>4.62</v>
      </c>
      <c r="L546" s="1">
        <v>88</v>
      </c>
      <c r="M546" s="1">
        <v>0.3</v>
      </c>
      <c r="N546" s="7">
        <v>2183.9667960000002</v>
      </c>
      <c r="O546" s="1">
        <v>13726</v>
      </c>
      <c r="P546" s="1">
        <v>1.5</v>
      </c>
      <c r="Q546" s="1">
        <v>1.4</v>
      </c>
      <c r="R546" s="1">
        <v>0.67500000000000004</v>
      </c>
      <c r="S546" s="1">
        <v>12.5</v>
      </c>
      <c r="T546" s="1">
        <v>0</v>
      </c>
      <c r="U546" s="1">
        <v>0</v>
      </c>
      <c r="V546" s="1">
        <v>0</v>
      </c>
      <c r="W546" s="1">
        <v>1</v>
      </c>
      <c r="X546" s="1">
        <v>0</v>
      </c>
      <c r="Y546" s="1">
        <v>0</v>
      </c>
      <c r="Z546" s="1">
        <v>73.599999999999994</v>
      </c>
      <c r="AA546" s="7">
        <f t="shared" si="32"/>
        <v>72.281847487742738</v>
      </c>
      <c r="AB546" s="7">
        <f t="shared" si="33"/>
        <v>1.7375260455701169</v>
      </c>
      <c r="AC546" s="7">
        <f t="shared" si="34"/>
        <v>1.3181525122572566</v>
      </c>
      <c r="AD546" s="7">
        <f t="shared" si="35"/>
        <v>15.227753680662603</v>
      </c>
    </row>
    <row r="547" spans="1:30" x14ac:dyDescent="0.25">
      <c r="A547" s="1">
        <v>1</v>
      </c>
      <c r="B547" s="1">
        <v>194</v>
      </c>
      <c r="C547" s="1">
        <v>3</v>
      </c>
      <c r="D547" s="1">
        <v>3.7</v>
      </c>
      <c r="E547" s="7">
        <v>218.57161790000001</v>
      </c>
      <c r="F547" s="7">
        <v>86</v>
      </c>
      <c r="G547" s="1">
        <v>0</v>
      </c>
      <c r="H547" s="1">
        <v>46.4</v>
      </c>
      <c r="I547" s="1">
        <v>4</v>
      </c>
      <c r="J547" s="1">
        <v>87</v>
      </c>
      <c r="K547" s="1">
        <v>6.11</v>
      </c>
      <c r="L547" s="1">
        <v>86</v>
      </c>
      <c r="M547" s="1">
        <v>0.3</v>
      </c>
      <c r="N547" s="7">
        <v>1175.116225</v>
      </c>
      <c r="O547" s="1">
        <v>5379328</v>
      </c>
      <c r="P547" s="1">
        <v>2</v>
      </c>
      <c r="Q547" s="1">
        <v>1.9</v>
      </c>
      <c r="R547" s="1">
        <v>0.59199999999999997</v>
      </c>
      <c r="S547" s="1">
        <v>11</v>
      </c>
      <c r="T547" s="1">
        <v>0</v>
      </c>
      <c r="U547" s="1">
        <v>0</v>
      </c>
      <c r="V547" s="1">
        <v>0</v>
      </c>
      <c r="W547" s="1">
        <v>0</v>
      </c>
      <c r="X547" s="1">
        <v>0</v>
      </c>
      <c r="Y547" s="1">
        <v>0</v>
      </c>
      <c r="Z547" s="1">
        <v>71.2</v>
      </c>
      <c r="AA547" s="7">
        <f t="shared" si="32"/>
        <v>71.338245739004705</v>
      </c>
      <c r="AB547" s="7">
        <f t="shared" si="33"/>
        <v>1.9111884352956261E-2</v>
      </c>
      <c r="AC547" s="7">
        <f t="shared" si="34"/>
        <v>0.13824573900470227</v>
      </c>
      <c r="AD547" s="7">
        <f t="shared" si="35"/>
        <v>2.2568315249740207</v>
      </c>
    </row>
    <row r="548" spans="1:30" x14ac:dyDescent="0.25">
      <c r="A548" s="1">
        <v>1</v>
      </c>
      <c r="B548" s="1">
        <v>58</v>
      </c>
      <c r="C548" s="1">
        <v>0</v>
      </c>
      <c r="D548" s="1">
        <v>7.4</v>
      </c>
      <c r="E548" s="7">
        <v>11477.667100000001</v>
      </c>
      <c r="F548" s="7">
        <v>42</v>
      </c>
      <c r="G548" s="1">
        <v>26</v>
      </c>
      <c r="H548" s="1">
        <v>57.7</v>
      </c>
      <c r="I548" s="1">
        <v>0</v>
      </c>
      <c r="J548" s="1">
        <v>98</v>
      </c>
      <c r="K548" s="1">
        <v>11.7</v>
      </c>
      <c r="L548" s="1">
        <v>98</v>
      </c>
      <c r="M548" s="1">
        <v>0.1</v>
      </c>
      <c r="N548" s="7">
        <v>59593.287109999997</v>
      </c>
      <c r="O548" s="1">
        <v>9449213</v>
      </c>
      <c r="P548" s="1">
        <v>1.4</v>
      </c>
      <c r="Q548" s="1">
        <v>1.3</v>
      </c>
      <c r="R548" s="1">
        <v>0.90100000000000002</v>
      </c>
      <c r="S548" s="1">
        <v>16</v>
      </c>
      <c r="T548" s="1">
        <v>0</v>
      </c>
      <c r="U548" s="1">
        <v>0</v>
      </c>
      <c r="V548" s="1">
        <v>0</v>
      </c>
      <c r="W548" s="1">
        <v>0</v>
      </c>
      <c r="X548" s="1">
        <v>1</v>
      </c>
      <c r="Y548" s="1">
        <v>1</v>
      </c>
      <c r="Z548" s="1">
        <v>81.7</v>
      </c>
      <c r="AA548" s="7">
        <f t="shared" si="32"/>
        <v>84.166725501049015</v>
      </c>
      <c r="AB548" s="7">
        <f t="shared" si="33"/>
        <v>6.0847346975255006</v>
      </c>
      <c r="AC548" s="7">
        <f t="shared" si="34"/>
        <v>2.4667255010490123</v>
      </c>
      <c r="AD548" s="7">
        <f t="shared" si="35"/>
        <v>144.05461595611186</v>
      </c>
    </row>
    <row r="549" spans="1:30" x14ac:dyDescent="0.25">
      <c r="A549" s="1">
        <v>1</v>
      </c>
      <c r="B549" s="1">
        <v>71</v>
      </c>
      <c r="C549" s="1">
        <v>1</v>
      </c>
      <c r="D549" s="1">
        <v>9.7899999999999991</v>
      </c>
      <c r="E549" s="7">
        <v>8344.0103920000001</v>
      </c>
      <c r="F549" s="7">
        <v>92</v>
      </c>
      <c r="G549" s="1">
        <v>1</v>
      </c>
      <c r="H549" s="1">
        <v>56.5</v>
      </c>
      <c r="I549" s="1">
        <v>1</v>
      </c>
      <c r="J549" s="1">
        <v>96</v>
      </c>
      <c r="K549" s="1">
        <v>9.36</v>
      </c>
      <c r="L549" s="1">
        <v>96</v>
      </c>
      <c r="M549" s="1">
        <v>0.1</v>
      </c>
      <c r="N549" s="7">
        <v>44453.971189999997</v>
      </c>
      <c r="O549" s="1">
        <v>1634611</v>
      </c>
      <c r="P549" s="1">
        <v>1</v>
      </c>
      <c r="Q549" s="1">
        <v>1</v>
      </c>
      <c r="R549" s="1">
        <v>0.89300000000000002</v>
      </c>
      <c r="S549" s="1">
        <v>16.5</v>
      </c>
      <c r="T549" s="1">
        <v>0</v>
      </c>
      <c r="U549" s="1">
        <v>0</v>
      </c>
      <c r="V549" s="1">
        <v>0</v>
      </c>
      <c r="W549" s="1">
        <v>0</v>
      </c>
      <c r="X549" s="1">
        <v>1</v>
      </c>
      <c r="Y549" s="1">
        <v>1</v>
      </c>
      <c r="Z549" s="1">
        <v>79.8</v>
      </c>
      <c r="AA549" s="7">
        <f t="shared" si="32"/>
        <v>82.216716277559385</v>
      </c>
      <c r="AB549" s="7">
        <f t="shared" si="33"/>
        <v>5.8405175662205053</v>
      </c>
      <c r="AC549" s="7">
        <f t="shared" si="34"/>
        <v>2.416716277559388</v>
      </c>
      <c r="AD549" s="7">
        <f t="shared" si="35"/>
        <v>102.05596924952491</v>
      </c>
    </row>
    <row r="550" spans="1:30" x14ac:dyDescent="0.25">
      <c r="A550" s="1">
        <v>1</v>
      </c>
      <c r="B550" s="1">
        <v>295</v>
      </c>
      <c r="C550" s="1">
        <v>237</v>
      </c>
      <c r="D550" s="1">
        <v>2.09</v>
      </c>
      <c r="E550" s="7">
        <v>0</v>
      </c>
      <c r="F550" s="7">
        <v>65</v>
      </c>
      <c r="G550" s="1">
        <v>12461</v>
      </c>
      <c r="H550" s="1">
        <v>18.2</v>
      </c>
      <c r="I550" s="1">
        <v>324</v>
      </c>
      <c r="J550" s="1">
        <v>64</v>
      </c>
      <c r="K550" s="1">
        <v>4.46</v>
      </c>
      <c r="L550" s="1">
        <v>65</v>
      </c>
      <c r="M550" s="1">
        <v>1.8</v>
      </c>
      <c r="N550" s="7">
        <v>2327.5832399999999</v>
      </c>
      <c r="O550" s="1">
        <v>1626932</v>
      </c>
      <c r="P550" s="1">
        <v>1.8</v>
      </c>
      <c r="Q550" s="1">
        <v>1.7</v>
      </c>
      <c r="R550" s="1">
        <v>0.68799999999999994</v>
      </c>
      <c r="S550" s="1">
        <v>12.6</v>
      </c>
      <c r="T550" s="1">
        <v>1</v>
      </c>
      <c r="U550" s="1">
        <v>0</v>
      </c>
      <c r="V550" s="1">
        <v>0</v>
      </c>
      <c r="W550" s="1">
        <v>0</v>
      </c>
      <c r="X550" s="1">
        <v>0</v>
      </c>
      <c r="Y550" s="1">
        <v>0</v>
      </c>
      <c r="Z550" s="1">
        <v>56.3</v>
      </c>
      <c r="AA550" s="7">
        <f t="shared" si="32"/>
        <v>62.044713291850215</v>
      </c>
      <c r="AB550" s="7">
        <f t="shared" si="33"/>
        <v>33.001730805560562</v>
      </c>
      <c r="AC550" s="7">
        <f t="shared" si="34"/>
        <v>5.7447132918502177</v>
      </c>
      <c r="AD550" s="7">
        <f t="shared" si="35"/>
        <v>179.49902314174048</v>
      </c>
    </row>
    <row r="551" spans="1:30" x14ac:dyDescent="0.25">
      <c r="A551" s="1">
        <v>1</v>
      </c>
      <c r="B551" s="1">
        <v>235</v>
      </c>
      <c r="C551" s="1">
        <v>6</v>
      </c>
      <c r="D551" s="1">
        <v>2.4</v>
      </c>
      <c r="E551" s="7">
        <v>34.239794189999998</v>
      </c>
      <c r="F551" s="7">
        <v>96</v>
      </c>
      <c r="G551" s="1">
        <v>0</v>
      </c>
      <c r="H551" s="1">
        <v>42.7</v>
      </c>
      <c r="I551" s="1">
        <v>8</v>
      </c>
      <c r="J551" s="1">
        <v>96</v>
      </c>
      <c r="K551" s="1">
        <v>1.93</v>
      </c>
      <c r="L551" s="1">
        <v>96</v>
      </c>
      <c r="M551" s="1">
        <v>0.1</v>
      </c>
      <c r="N551" s="7">
        <v>394.46767499999999</v>
      </c>
      <c r="O551" s="1">
        <v>4935762</v>
      </c>
      <c r="P551" s="1">
        <v>3.2</v>
      </c>
      <c r="Q551" s="1">
        <v>3.3</v>
      </c>
      <c r="R551" s="1">
        <v>0</v>
      </c>
      <c r="S551" s="1">
        <v>10.5</v>
      </c>
      <c r="T551" s="1">
        <v>0</v>
      </c>
      <c r="U551" s="1">
        <v>1</v>
      </c>
      <c r="V551" s="1">
        <v>0</v>
      </c>
      <c r="W551" s="1">
        <v>0</v>
      </c>
      <c r="X551" s="1">
        <v>0</v>
      </c>
      <c r="Y551" s="1">
        <v>0</v>
      </c>
      <c r="Z551" s="1">
        <v>64.5</v>
      </c>
      <c r="AA551" s="7">
        <f t="shared" si="32"/>
        <v>66.531529775330426</v>
      </c>
      <c r="AB551" s="7">
        <f t="shared" si="33"/>
        <v>4.1271132280540925</v>
      </c>
      <c r="AC551" s="7">
        <f t="shared" si="34"/>
        <v>2.0315297753304264</v>
      </c>
      <c r="AD551" s="7">
        <f t="shared" si="35"/>
        <v>27.016340507009904</v>
      </c>
    </row>
    <row r="552" spans="1:30" x14ac:dyDescent="0.25">
      <c r="A552" s="1">
        <v>1</v>
      </c>
      <c r="B552" s="1">
        <v>166</v>
      </c>
      <c r="C552" s="1">
        <v>1</v>
      </c>
      <c r="D552" s="1">
        <v>3.48</v>
      </c>
      <c r="E552" s="7">
        <v>155.5884677</v>
      </c>
      <c r="F552" s="7">
        <v>36</v>
      </c>
      <c r="G552" s="1">
        <v>0</v>
      </c>
      <c r="H552" s="1">
        <v>44.5</v>
      </c>
      <c r="I552" s="1">
        <v>1</v>
      </c>
      <c r="J552" s="1">
        <v>99</v>
      </c>
      <c r="K552" s="1">
        <v>4.5599999999999996</v>
      </c>
      <c r="L552" s="1">
        <v>96</v>
      </c>
      <c r="M552" s="1">
        <v>2.2999999999999998</v>
      </c>
      <c r="N552" s="7">
        <v>3465.221998</v>
      </c>
      <c r="O552" s="1">
        <v>2712511</v>
      </c>
      <c r="P552" s="1">
        <v>1.9</v>
      </c>
      <c r="Q552" s="1">
        <v>1.8</v>
      </c>
      <c r="R552" s="1">
        <v>0.69399999999999995</v>
      </c>
      <c r="S552" s="1">
        <v>11.9</v>
      </c>
      <c r="T552" s="1">
        <v>0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73.099999999999994</v>
      </c>
      <c r="AA552" s="7">
        <f t="shared" si="32"/>
        <v>73.29306820795793</v>
      </c>
      <c r="AB552" s="7">
        <f t="shared" si="33"/>
        <v>3.7275332924088647E-2</v>
      </c>
      <c r="AC552" s="7">
        <f t="shared" si="34"/>
        <v>0.19306820795793556</v>
      </c>
      <c r="AD552" s="7">
        <f t="shared" si="35"/>
        <v>11.57547823156081</v>
      </c>
    </row>
    <row r="553" spans="1:30" x14ac:dyDescent="0.25">
      <c r="A553" s="1">
        <v>1</v>
      </c>
      <c r="B553" s="1">
        <v>496</v>
      </c>
      <c r="C553" s="1">
        <v>30</v>
      </c>
      <c r="D553" s="1">
        <v>3.99</v>
      </c>
      <c r="E553" s="7">
        <v>38.524547609999999</v>
      </c>
      <c r="F553" s="7">
        <v>92</v>
      </c>
      <c r="G553" s="1">
        <v>7</v>
      </c>
      <c r="H553" s="1">
        <v>18.8</v>
      </c>
      <c r="I553" s="1">
        <v>47</v>
      </c>
      <c r="J553" s="1">
        <v>69</v>
      </c>
      <c r="K553" s="1">
        <v>11.66</v>
      </c>
      <c r="L553" s="1">
        <v>65</v>
      </c>
      <c r="M553" s="1">
        <v>2.1</v>
      </c>
      <c r="N553" s="7">
        <v>263.14581700000002</v>
      </c>
      <c r="O553" s="1">
        <v>5439695</v>
      </c>
      <c r="P553" s="1">
        <v>9.5</v>
      </c>
      <c r="Q553" s="1">
        <v>9.5</v>
      </c>
      <c r="R553" s="1">
        <v>0.33200000000000002</v>
      </c>
      <c r="S553" s="1">
        <v>7.6</v>
      </c>
      <c r="T553" s="1">
        <v>1</v>
      </c>
      <c r="U553" s="1">
        <v>0</v>
      </c>
      <c r="V553" s="1">
        <v>0</v>
      </c>
      <c r="W553" s="1">
        <v>0</v>
      </c>
      <c r="X553" s="1">
        <v>0</v>
      </c>
      <c r="Y553" s="1">
        <v>0</v>
      </c>
      <c r="Z553" s="1">
        <v>42.3</v>
      </c>
      <c r="AA553" s="7">
        <f t="shared" si="32"/>
        <v>54.468777208144587</v>
      </c>
      <c r="AB553" s="7">
        <f t="shared" si="33"/>
        <v>148.07913874145925</v>
      </c>
      <c r="AC553" s="7">
        <f t="shared" si="34"/>
        <v>12.16877720814459</v>
      </c>
      <c r="AD553" s="7">
        <f t="shared" si="35"/>
        <v>750.63531056689021</v>
      </c>
    </row>
    <row r="554" spans="1:30" x14ac:dyDescent="0.25">
      <c r="A554" s="1">
        <v>1</v>
      </c>
      <c r="B554" s="1">
        <v>141</v>
      </c>
      <c r="C554" s="1">
        <v>2</v>
      </c>
      <c r="D554" s="1">
        <v>0.01</v>
      </c>
      <c r="E554" s="7">
        <v>31.806532879999999</v>
      </c>
      <c r="F554" s="7">
        <v>99</v>
      </c>
      <c r="G554" s="1">
        <v>2771</v>
      </c>
      <c r="H554" s="1">
        <v>55.3</v>
      </c>
      <c r="I554" s="1">
        <v>3</v>
      </c>
      <c r="J554" s="1">
        <v>97</v>
      </c>
      <c r="K554" s="1">
        <v>3.46</v>
      </c>
      <c r="L554" s="1">
        <v>97</v>
      </c>
      <c r="M554" s="1">
        <v>0.1</v>
      </c>
      <c r="N554" s="7">
        <v>586.83640000000003</v>
      </c>
      <c r="O554" s="1">
        <v>1626932</v>
      </c>
      <c r="P554" s="1">
        <v>5.5</v>
      </c>
      <c r="Q554" s="1">
        <v>5.4</v>
      </c>
      <c r="R554" s="1">
        <v>0.747</v>
      </c>
      <c r="S554" s="1">
        <v>15.9</v>
      </c>
      <c r="T554" s="1">
        <v>1</v>
      </c>
      <c r="U554" s="1">
        <v>0</v>
      </c>
      <c r="V554" s="1">
        <v>0</v>
      </c>
      <c r="W554" s="1">
        <v>0</v>
      </c>
      <c r="X554" s="1">
        <v>0</v>
      </c>
      <c r="Y554" s="1">
        <v>0</v>
      </c>
      <c r="Z554" s="1">
        <v>71.5</v>
      </c>
      <c r="AA554" s="7">
        <f t="shared" si="32"/>
        <v>70.349247829785853</v>
      </c>
      <c r="AB554" s="7">
        <f t="shared" si="33"/>
        <v>1.3242305572525701</v>
      </c>
      <c r="AC554" s="7">
        <f t="shared" si="34"/>
        <v>1.1507521702141474</v>
      </c>
      <c r="AD554" s="7">
        <f t="shared" si="35"/>
        <v>3.248196794435092</v>
      </c>
    </row>
    <row r="555" spans="1:30" x14ac:dyDescent="0.25">
      <c r="A555" s="1">
        <v>1</v>
      </c>
      <c r="B555" s="1">
        <v>139</v>
      </c>
      <c r="C555" s="1">
        <v>0</v>
      </c>
      <c r="D555" s="1">
        <v>9.9700000000000006</v>
      </c>
      <c r="E555" s="7">
        <v>0</v>
      </c>
      <c r="F555" s="7">
        <v>99</v>
      </c>
      <c r="G555" s="1">
        <v>0</v>
      </c>
      <c r="H555" s="1">
        <v>46.7</v>
      </c>
      <c r="I555" s="1">
        <v>0</v>
      </c>
      <c r="J555" s="1">
        <v>99</v>
      </c>
      <c r="K555" s="1">
        <v>6.72</v>
      </c>
      <c r="L555" s="1">
        <v>99</v>
      </c>
      <c r="M555" s="1">
        <v>0.1</v>
      </c>
      <c r="N555" s="7">
        <v>2327.5832399999999</v>
      </c>
      <c r="O555" s="1">
        <v>1626932</v>
      </c>
      <c r="P555" s="1">
        <v>4.3</v>
      </c>
      <c r="Q555" s="1">
        <v>4.3</v>
      </c>
      <c r="R555" s="1">
        <v>0.72299999999999998</v>
      </c>
      <c r="S555" s="1">
        <v>13.1</v>
      </c>
      <c r="T555" s="1">
        <v>0</v>
      </c>
      <c r="U555" s="1">
        <v>0</v>
      </c>
      <c r="V555" s="1">
        <v>0</v>
      </c>
      <c r="W555" s="1">
        <v>0</v>
      </c>
      <c r="X555" s="1">
        <v>0</v>
      </c>
      <c r="Y555" s="1">
        <v>0</v>
      </c>
      <c r="Z555" s="1">
        <v>75</v>
      </c>
      <c r="AA555" s="7">
        <f t="shared" si="32"/>
        <v>74.301914721442827</v>
      </c>
      <c r="AB555" s="7">
        <f t="shared" si="33"/>
        <v>0.48732305613824545</v>
      </c>
      <c r="AC555" s="7">
        <f t="shared" si="34"/>
        <v>0.69808527855717273</v>
      </c>
      <c r="AD555" s="7">
        <f t="shared" si="35"/>
        <v>28.114124938147686</v>
      </c>
    </row>
    <row r="556" spans="1:30" x14ac:dyDescent="0.25">
      <c r="A556" s="1">
        <v>1</v>
      </c>
      <c r="B556" s="1">
        <v>157</v>
      </c>
      <c r="C556" s="1">
        <v>57</v>
      </c>
      <c r="D556" s="1">
        <v>7.33</v>
      </c>
      <c r="E556" s="7">
        <v>564.52339019999999</v>
      </c>
      <c r="F556" s="7">
        <v>99</v>
      </c>
      <c r="G556" s="1">
        <v>0</v>
      </c>
      <c r="H556" s="1">
        <v>51.1</v>
      </c>
      <c r="I556" s="1">
        <v>64</v>
      </c>
      <c r="J556" s="1">
        <v>99</v>
      </c>
      <c r="K556" s="1">
        <v>8.65</v>
      </c>
      <c r="L556" s="1">
        <v>99</v>
      </c>
      <c r="M556" s="1">
        <v>0.1</v>
      </c>
      <c r="N556" s="7">
        <v>8553.3847000000005</v>
      </c>
      <c r="O556" s="1">
        <v>194895996</v>
      </c>
      <c r="P556" s="1">
        <v>3</v>
      </c>
      <c r="Q556" s="1">
        <v>2.9</v>
      </c>
      <c r="R556" s="1">
        <v>0.71399999999999997</v>
      </c>
      <c r="S556" s="1">
        <v>13.8</v>
      </c>
      <c r="T556" s="1">
        <v>0</v>
      </c>
      <c r="U556" s="1">
        <v>0</v>
      </c>
      <c r="V556" s="1">
        <v>0</v>
      </c>
      <c r="W556" s="1">
        <v>1</v>
      </c>
      <c r="X556" s="1">
        <v>0</v>
      </c>
      <c r="Y556" s="1">
        <v>0</v>
      </c>
      <c r="Z556" s="1">
        <v>73.599999999999994</v>
      </c>
      <c r="AA556" s="7">
        <f t="shared" si="32"/>
        <v>74.818773620626089</v>
      </c>
      <c r="AB556" s="7">
        <f t="shared" si="33"/>
        <v>1.4854091383340406</v>
      </c>
      <c r="AC556" s="7">
        <f t="shared" si="34"/>
        <v>1.2187736206260951</v>
      </c>
      <c r="AD556" s="7">
        <f t="shared" si="35"/>
        <v>15.227753680662603</v>
      </c>
    </row>
    <row r="557" spans="1:30" x14ac:dyDescent="0.25">
      <c r="A557" s="1">
        <v>1</v>
      </c>
      <c r="B557" s="1">
        <v>161</v>
      </c>
      <c r="C557" s="1">
        <v>2</v>
      </c>
      <c r="D557" s="1">
        <v>0.01</v>
      </c>
      <c r="E557" s="7">
        <v>36.115673659999999</v>
      </c>
      <c r="F557" s="7">
        <v>98</v>
      </c>
      <c r="G557" s="1">
        <v>0</v>
      </c>
      <c r="H557" s="1">
        <v>6.9</v>
      </c>
      <c r="I557" s="1">
        <v>2</v>
      </c>
      <c r="J557" s="1">
        <v>98</v>
      </c>
      <c r="K557" s="1">
        <v>4.7699999999999996</v>
      </c>
      <c r="L557" s="1">
        <v>98</v>
      </c>
      <c r="M557" s="1">
        <v>0.1</v>
      </c>
      <c r="N557" s="7">
        <v>562.54943400000002</v>
      </c>
      <c r="O557" s="1">
        <v>1626932</v>
      </c>
      <c r="P557" s="1">
        <v>5.6</v>
      </c>
      <c r="Q557" s="1">
        <v>5.4</v>
      </c>
      <c r="R557" s="1">
        <v>0.75600000000000001</v>
      </c>
      <c r="S557" s="1">
        <v>14</v>
      </c>
      <c r="T557" s="1">
        <v>1</v>
      </c>
      <c r="U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71.3</v>
      </c>
      <c r="AA557" s="7">
        <f t="shared" si="32"/>
        <v>68.054289964075465</v>
      </c>
      <c r="AB557" s="7">
        <f t="shared" si="33"/>
        <v>10.534633637301225</v>
      </c>
      <c r="AC557" s="7">
        <f t="shared" si="34"/>
        <v>3.2457100359245317</v>
      </c>
      <c r="AD557" s="7">
        <f t="shared" si="35"/>
        <v>2.5672866147943632</v>
      </c>
    </row>
    <row r="558" spans="1:30" x14ac:dyDescent="0.25">
      <c r="A558" s="1">
        <v>1</v>
      </c>
      <c r="B558" s="1">
        <v>123</v>
      </c>
      <c r="C558" s="1">
        <v>5</v>
      </c>
      <c r="D558" s="1">
        <v>0.01</v>
      </c>
      <c r="E558" s="7">
        <v>285.61039119999998</v>
      </c>
      <c r="F558" s="7">
        <v>88</v>
      </c>
      <c r="G558" s="1">
        <v>0</v>
      </c>
      <c r="H558" s="1">
        <v>49.7</v>
      </c>
      <c r="I558" s="1">
        <v>6</v>
      </c>
      <c r="J558" s="1">
        <v>92</v>
      </c>
      <c r="K558" s="1">
        <v>5.37</v>
      </c>
      <c r="L558" s="1">
        <v>89</v>
      </c>
      <c r="M558" s="1">
        <v>0.1</v>
      </c>
      <c r="N558" s="7">
        <v>7496.335728</v>
      </c>
      <c r="O558" s="1">
        <v>9295784</v>
      </c>
      <c r="P558" s="1">
        <v>2.8</v>
      </c>
      <c r="Q558" s="1">
        <v>2.8</v>
      </c>
      <c r="R558" s="1">
        <v>0.74199999999999999</v>
      </c>
      <c r="S558" s="1">
        <v>11.8</v>
      </c>
      <c r="T558" s="1">
        <v>0</v>
      </c>
      <c r="U558" s="1">
        <v>1</v>
      </c>
      <c r="V558" s="1">
        <v>0</v>
      </c>
      <c r="W558" s="1">
        <v>0</v>
      </c>
      <c r="X558" s="1">
        <v>0</v>
      </c>
      <c r="Y558" s="1">
        <v>0</v>
      </c>
      <c r="Z558" s="1">
        <v>71.900000000000006</v>
      </c>
      <c r="AA558" s="7">
        <f t="shared" si="32"/>
        <v>72.968257761996085</v>
      </c>
      <c r="AB558" s="7">
        <f t="shared" si="33"/>
        <v>1.1411746460648726</v>
      </c>
      <c r="AC558" s="7">
        <f t="shared" si="34"/>
        <v>1.0682577619960796</v>
      </c>
      <c r="AD558" s="7">
        <f t="shared" si="35"/>
        <v>4.8500171537165562</v>
      </c>
    </row>
    <row r="559" spans="1:30" x14ac:dyDescent="0.25">
      <c r="A559" s="1">
        <v>1</v>
      </c>
      <c r="B559" s="1">
        <v>164</v>
      </c>
      <c r="C559" s="1">
        <v>207</v>
      </c>
      <c r="D559" s="1">
        <v>0.01</v>
      </c>
      <c r="E559" s="7">
        <v>0.39722876400000001</v>
      </c>
      <c r="F559" s="7">
        <v>92</v>
      </c>
      <c r="G559" s="1">
        <v>3484</v>
      </c>
      <c r="H559" s="1">
        <v>11.2</v>
      </c>
      <c r="I559" s="1">
        <v>280</v>
      </c>
      <c r="J559" s="1">
        <v>83</v>
      </c>
      <c r="K559" s="1">
        <v>2.59</v>
      </c>
      <c r="L559" s="1">
        <v>83</v>
      </c>
      <c r="M559" s="1">
        <v>0.1</v>
      </c>
      <c r="N559" s="7">
        <v>4.6135745000000004</v>
      </c>
      <c r="O559" s="1">
        <v>1366667</v>
      </c>
      <c r="P559" s="1">
        <v>2.5</v>
      </c>
      <c r="Q559" s="1">
        <v>21.1</v>
      </c>
      <c r="R559" s="1">
        <v>0.47599999999999998</v>
      </c>
      <c r="S559" s="1">
        <v>7.7</v>
      </c>
      <c r="T559" s="1">
        <v>0</v>
      </c>
      <c r="U559" s="1">
        <v>1</v>
      </c>
      <c r="V559" s="1">
        <v>0</v>
      </c>
      <c r="W559" s="1">
        <v>0</v>
      </c>
      <c r="X559" s="1">
        <v>0</v>
      </c>
      <c r="Y559" s="1">
        <v>0</v>
      </c>
      <c r="Z559" s="1">
        <v>66.3</v>
      </c>
      <c r="AA559" s="7">
        <f t="shared" si="32"/>
        <v>64.817736235894017</v>
      </c>
      <c r="AB559" s="7">
        <f t="shared" si="33"/>
        <v>2.1971058663816283</v>
      </c>
      <c r="AC559" s="7">
        <f t="shared" si="34"/>
        <v>1.4822637641059799</v>
      </c>
      <c r="AD559" s="7">
        <f t="shared" si="35"/>
        <v>11.544532123776399</v>
      </c>
    </row>
    <row r="560" spans="1:30" x14ac:dyDescent="0.25">
      <c r="A560" s="1">
        <v>1</v>
      </c>
      <c r="B560" s="1">
        <v>284</v>
      </c>
      <c r="C560" s="1">
        <v>71</v>
      </c>
      <c r="D560" s="1">
        <v>1.76</v>
      </c>
      <c r="E560" s="7">
        <v>30.86000992</v>
      </c>
      <c r="F560" s="7">
        <v>92</v>
      </c>
      <c r="G560" s="1">
        <v>2875</v>
      </c>
      <c r="H560" s="1">
        <v>45.3</v>
      </c>
      <c r="I560" s="1">
        <v>109</v>
      </c>
      <c r="J560" s="1">
        <v>62</v>
      </c>
      <c r="K560" s="1">
        <v>3.23</v>
      </c>
      <c r="L560" s="1">
        <v>62</v>
      </c>
      <c r="M560" s="1">
        <v>0.1</v>
      </c>
      <c r="N560" s="7">
        <v>361.35843</v>
      </c>
      <c r="O560" s="1">
        <v>2725535</v>
      </c>
      <c r="P560" s="1">
        <v>3.3</v>
      </c>
      <c r="Q560" s="1">
        <v>3.3</v>
      </c>
      <c r="R560" s="1">
        <v>0.39400000000000002</v>
      </c>
      <c r="S560" s="1">
        <v>5.5</v>
      </c>
      <c r="T560" s="1">
        <v>1</v>
      </c>
      <c r="U560" s="1">
        <v>0</v>
      </c>
      <c r="V560" s="1">
        <v>0</v>
      </c>
      <c r="W560" s="1">
        <v>0</v>
      </c>
      <c r="X560" s="1">
        <v>0</v>
      </c>
      <c r="Y560" s="1">
        <v>0</v>
      </c>
      <c r="Z560" s="1">
        <v>58.6</v>
      </c>
      <c r="AA560" s="7">
        <f t="shared" si="32"/>
        <v>57.447968740735412</v>
      </c>
      <c r="AB560" s="7">
        <f t="shared" si="33"/>
        <v>1.3271760223227556</v>
      </c>
      <c r="AC560" s="7">
        <f t="shared" si="34"/>
        <v>1.1520312592645894</v>
      </c>
      <c r="AD560" s="7">
        <f t="shared" si="35"/>
        <v>123.15949020760864</v>
      </c>
    </row>
    <row r="561" spans="1:30" x14ac:dyDescent="0.25">
      <c r="A561" s="1">
        <v>1</v>
      </c>
      <c r="B561" s="1">
        <v>351</v>
      </c>
      <c r="C561" s="1">
        <v>15</v>
      </c>
      <c r="D561" s="1">
        <v>1</v>
      </c>
      <c r="E561" s="7">
        <v>1.995182912</v>
      </c>
      <c r="F561" s="7">
        <v>92</v>
      </c>
      <c r="G561" s="1">
        <v>363</v>
      </c>
      <c r="H561" s="1">
        <v>17.5</v>
      </c>
      <c r="I561" s="1">
        <v>22</v>
      </c>
      <c r="J561" s="1">
        <v>58</v>
      </c>
      <c r="K561" s="1">
        <v>4.7</v>
      </c>
      <c r="L561" s="1">
        <v>59</v>
      </c>
      <c r="M561" s="1">
        <v>5.3</v>
      </c>
      <c r="N561" s="7">
        <v>28.832122999999999</v>
      </c>
      <c r="O561" s="1">
        <v>5251472</v>
      </c>
      <c r="P561" s="1">
        <v>9</v>
      </c>
      <c r="Q561" s="1">
        <v>8.9</v>
      </c>
      <c r="R561" s="1">
        <v>0.42799999999999999</v>
      </c>
      <c r="S561" s="1">
        <v>9.6999999999999993</v>
      </c>
      <c r="T561" s="1">
        <v>1</v>
      </c>
      <c r="U561" s="1">
        <v>0</v>
      </c>
      <c r="V561" s="1">
        <v>0</v>
      </c>
      <c r="W561" s="1">
        <v>0</v>
      </c>
      <c r="X561" s="1">
        <v>0</v>
      </c>
      <c r="Y561" s="1">
        <v>0</v>
      </c>
      <c r="Z561" s="1">
        <v>54.7</v>
      </c>
      <c r="AA561" s="7">
        <f t="shared" si="32"/>
        <v>56.298048738157689</v>
      </c>
      <c r="AB561" s="7">
        <f t="shared" si="33"/>
        <v>2.5537597695273737</v>
      </c>
      <c r="AC561" s="7">
        <f t="shared" si="34"/>
        <v>1.5980487381576864</v>
      </c>
      <c r="AD561" s="7">
        <f t="shared" si="35"/>
        <v>224.93174170461455</v>
      </c>
    </row>
    <row r="562" spans="1:30" x14ac:dyDescent="0.25">
      <c r="A562" s="1">
        <v>1</v>
      </c>
      <c r="B562" s="1">
        <v>9</v>
      </c>
      <c r="C562" s="1">
        <v>0</v>
      </c>
      <c r="D562" s="1">
        <v>10.52</v>
      </c>
      <c r="E562" s="7">
        <v>3505.3894340000002</v>
      </c>
      <c r="F562" s="7">
        <v>92</v>
      </c>
      <c r="G562" s="1">
        <v>0</v>
      </c>
      <c r="H562" s="1">
        <v>56.4</v>
      </c>
      <c r="I562" s="1">
        <v>0</v>
      </c>
      <c r="J562" s="1">
        <v>96</v>
      </c>
      <c r="K562" s="1">
        <v>9.3800000000000008</v>
      </c>
      <c r="L562" s="1">
        <v>96</v>
      </c>
      <c r="M562" s="1">
        <v>0.1</v>
      </c>
      <c r="N562" s="7">
        <v>24633.797849999999</v>
      </c>
      <c r="O562" s="1">
        <v>239669</v>
      </c>
      <c r="P562" s="1">
        <v>1.7</v>
      </c>
      <c r="Q562" s="1">
        <v>1.7</v>
      </c>
      <c r="R562" s="1">
        <v>0.873</v>
      </c>
      <c r="S562" s="1">
        <v>16.899999999999999</v>
      </c>
      <c r="T562" s="1">
        <v>0</v>
      </c>
      <c r="U562" s="1">
        <v>0</v>
      </c>
      <c r="V562" s="1">
        <v>0</v>
      </c>
      <c r="W562" s="1">
        <v>0</v>
      </c>
      <c r="X562" s="1">
        <v>1</v>
      </c>
      <c r="Y562" s="1">
        <v>1</v>
      </c>
      <c r="Z562" s="1">
        <v>79.099999999999994</v>
      </c>
      <c r="AA562" s="7">
        <f t="shared" si="32"/>
        <v>81.967072562356336</v>
      </c>
      <c r="AB562" s="7">
        <f t="shared" si="33"/>
        <v>8.220105077816557</v>
      </c>
      <c r="AC562" s="7">
        <f t="shared" si="34"/>
        <v>2.8670725623563413</v>
      </c>
      <c r="AD562" s="7">
        <f t="shared" si="35"/>
        <v>88.40278362078233</v>
      </c>
    </row>
    <row r="563" spans="1:30" x14ac:dyDescent="0.25">
      <c r="A563" s="1">
        <v>1</v>
      </c>
      <c r="B563" s="1">
        <v>125</v>
      </c>
      <c r="C563" s="1">
        <v>8</v>
      </c>
      <c r="D563" s="1">
        <v>0.01</v>
      </c>
      <c r="E563" s="7">
        <v>973.72867499999995</v>
      </c>
      <c r="F563" s="7">
        <v>88</v>
      </c>
      <c r="G563" s="1">
        <v>0</v>
      </c>
      <c r="H563" s="1">
        <v>54.9</v>
      </c>
      <c r="I563" s="1">
        <v>10</v>
      </c>
      <c r="J563" s="1">
        <v>78</v>
      </c>
      <c r="K563" s="1">
        <v>5.47</v>
      </c>
      <c r="L563" s="1">
        <v>88</v>
      </c>
      <c r="M563" s="1">
        <v>0.1</v>
      </c>
      <c r="N563" s="7">
        <v>6491.5245000000004</v>
      </c>
      <c r="O563" s="1">
        <v>3973354</v>
      </c>
      <c r="P563" s="1">
        <v>1.1000000000000001</v>
      </c>
      <c r="Q563" s="1">
        <v>1.1000000000000001</v>
      </c>
      <c r="R563" s="1">
        <v>0.73499999999999999</v>
      </c>
      <c r="S563" s="1">
        <v>13.4</v>
      </c>
      <c r="T563" s="1">
        <v>0</v>
      </c>
      <c r="U563" s="1">
        <v>0</v>
      </c>
      <c r="V563" s="1">
        <v>0</v>
      </c>
      <c r="W563" s="1">
        <v>1</v>
      </c>
      <c r="X563" s="1">
        <v>0</v>
      </c>
      <c r="Y563" s="1">
        <v>0</v>
      </c>
      <c r="Z563" s="1">
        <v>75.3</v>
      </c>
      <c r="AA563" s="7">
        <f t="shared" si="32"/>
        <v>73.930197546955114</v>
      </c>
      <c r="AB563" s="7">
        <f t="shared" si="33"/>
        <v>1.8763587603677798</v>
      </c>
      <c r="AC563" s="7">
        <f t="shared" si="34"/>
        <v>1.3698024530448834</v>
      </c>
      <c r="AD563" s="7">
        <f t="shared" si="35"/>
        <v>31.385490207608733</v>
      </c>
    </row>
    <row r="564" spans="1:30" x14ac:dyDescent="0.25">
      <c r="A564" s="1">
        <v>1</v>
      </c>
      <c r="B564" s="1">
        <v>247</v>
      </c>
      <c r="C564" s="1">
        <v>14</v>
      </c>
      <c r="D564" s="1">
        <v>8.34</v>
      </c>
      <c r="E564" s="7">
        <v>9.074569426</v>
      </c>
      <c r="F564" s="7">
        <v>97</v>
      </c>
      <c r="G564" s="1">
        <v>31</v>
      </c>
      <c r="H564" s="1">
        <v>18.899999999999999</v>
      </c>
      <c r="I564" s="1">
        <v>20</v>
      </c>
      <c r="J564" s="1">
        <v>93</v>
      </c>
      <c r="K564" s="1">
        <v>7.71</v>
      </c>
      <c r="L564" s="1">
        <v>97</v>
      </c>
      <c r="M564" s="1">
        <v>1.3</v>
      </c>
      <c r="N564" s="7">
        <v>617.31764799999996</v>
      </c>
      <c r="O564" s="1">
        <v>151671</v>
      </c>
      <c r="P564" s="1">
        <v>6.3</v>
      </c>
      <c r="Q564" s="1">
        <v>6.2</v>
      </c>
      <c r="R564" s="1">
        <v>0.46400000000000002</v>
      </c>
      <c r="S564" s="1">
        <v>10.199999999999999</v>
      </c>
      <c r="T564" s="1">
        <v>1</v>
      </c>
      <c r="U564" s="1">
        <v>0</v>
      </c>
      <c r="V564" s="1">
        <v>0</v>
      </c>
      <c r="W564" s="1">
        <v>0</v>
      </c>
      <c r="X564" s="1">
        <v>0</v>
      </c>
      <c r="Y564" s="1">
        <v>0</v>
      </c>
      <c r="Z564" s="1">
        <v>63.8</v>
      </c>
      <c r="AA564" s="7">
        <f t="shared" si="32"/>
        <v>62.642209147695866</v>
      </c>
      <c r="AB564" s="7">
        <f t="shared" si="33"/>
        <v>1.3404796576791274</v>
      </c>
      <c r="AC564" s="7">
        <f t="shared" si="34"/>
        <v>1.1577908523041316</v>
      </c>
      <c r="AD564" s="7">
        <f t="shared" si="35"/>
        <v>34.783154878267418</v>
      </c>
    </row>
    <row r="565" spans="1:30" x14ac:dyDescent="0.25">
      <c r="A565" s="1">
        <v>1</v>
      </c>
      <c r="B565" s="1">
        <v>192</v>
      </c>
      <c r="C565" s="1">
        <v>18</v>
      </c>
      <c r="D565" s="1">
        <v>3.52</v>
      </c>
      <c r="E565" s="7">
        <v>0</v>
      </c>
      <c r="F565" s="7">
        <v>92</v>
      </c>
      <c r="G565" s="1">
        <v>0</v>
      </c>
      <c r="H565" s="1">
        <v>25.2</v>
      </c>
      <c r="I565" s="1">
        <v>25</v>
      </c>
      <c r="J565" s="1">
        <v>93</v>
      </c>
      <c r="K565" s="1">
        <v>5.78</v>
      </c>
      <c r="L565" s="1">
        <v>56</v>
      </c>
      <c r="M565" s="1">
        <v>0.1</v>
      </c>
      <c r="N565" s="7">
        <v>2327.5832399999999</v>
      </c>
      <c r="O565" s="1">
        <v>1626932</v>
      </c>
      <c r="P565" s="1">
        <v>6</v>
      </c>
      <c r="Q565" s="1">
        <v>6</v>
      </c>
      <c r="R565" s="1">
        <v>0.68799999999999994</v>
      </c>
      <c r="S565" s="1">
        <v>12.6</v>
      </c>
      <c r="T565" s="1">
        <v>0</v>
      </c>
      <c r="U565" s="1">
        <v>1</v>
      </c>
      <c r="V565" s="1">
        <v>0</v>
      </c>
      <c r="W565" s="1">
        <v>0</v>
      </c>
      <c r="X565" s="1">
        <v>0</v>
      </c>
      <c r="Y565" s="1">
        <v>0</v>
      </c>
      <c r="Z565" s="1">
        <v>65.400000000000006</v>
      </c>
      <c r="AA565" s="7">
        <f t="shared" si="32"/>
        <v>69.470417401775293</v>
      </c>
      <c r="AB565" s="7">
        <f t="shared" si="33"/>
        <v>16.568297824675085</v>
      </c>
      <c r="AC565" s="7">
        <f t="shared" si="34"/>
        <v>4.0704174017752877</v>
      </c>
      <c r="AD565" s="7">
        <f t="shared" si="35"/>
        <v>18.470436315393094</v>
      </c>
    </row>
    <row r="566" spans="1:30" x14ac:dyDescent="0.25">
      <c r="A566" s="1">
        <v>1</v>
      </c>
      <c r="B566" s="1">
        <v>158</v>
      </c>
      <c r="C566" s="1">
        <v>2</v>
      </c>
      <c r="D566" s="1">
        <v>10.4</v>
      </c>
      <c r="E566" s="7">
        <v>14.96373588</v>
      </c>
      <c r="F566" s="7">
        <v>95</v>
      </c>
      <c r="G566" s="1">
        <v>8</v>
      </c>
      <c r="H566" s="1">
        <v>56.3</v>
      </c>
      <c r="I566" s="1">
        <v>3</v>
      </c>
      <c r="J566" s="1">
        <v>95</v>
      </c>
      <c r="K566" s="1">
        <v>5.56</v>
      </c>
      <c r="L566" s="1">
        <v>95</v>
      </c>
      <c r="M566" s="1">
        <v>0.1</v>
      </c>
      <c r="N566" s="7">
        <v>822.18329000000006</v>
      </c>
      <c r="O566" s="1">
        <v>2367487</v>
      </c>
      <c r="P566" s="1">
        <v>3</v>
      </c>
      <c r="Q566" s="1">
        <v>3.3</v>
      </c>
      <c r="R566" s="1">
        <v>0.79500000000000004</v>
      </c>
      <c r="S566" s="1">
        <v>15.4</v>
      </c>
      <c r="T566" s="1">
        <v>0</v>
      </c>
      <c r="U566" s="1">
        <v>0</v>
      </c>
      <c r="V566" s="1">
        <v>0</v>
      </c>
      <c r="W566" s="1">
        <v>0</v>
      </c>
      <c r="X566" s="1">
        <v>1</v>
      </c>
      <c r="Y566" s="1">
        <v>1</v>
      </c>
      <c r="Z566" s="1">
        <v>73.099999999999994</v>
      </c>
      <c r="AA566" s="7">
        <f t="shared" si="32"/>
        <v>76.5430696403279</v>
      </c>
      <c r="AB566" s="7">
        <f t="shared" si="33"/>
        <v>11.854728548147735</v>
      </c>
      <c r="AC566" s="7">
        <f t="shared" si="34"/>
        <v>3.4430696403279057</v>
      </c>
      <c r="AD566" s="7">
        <f t="shared" si="35"/>
        <v>11.57547823156081</v>
      </c>
    </row>
    <row r="567" spans="1:30" x14ac:dyDescent="0.25">
      <c r="A567" s="1">
        <v>1</v>
      </c>
      <c r="B567" s="1">
        <v>2</v>
      </c>
      <c r="C567" s="1">
        <v>0</v>
      </c>
      <c r="D567" s="1">
        <v>0.85</v>
      </c>
      <c r="E567" s="7">
        <v>28.901352289999998</v>
      </c>
      <c r="F567" s="7">
        <v>9</v>
      </c>
      <c r="G567" s="1">
        <v>0</v>
      </c>
      <c r="H567" s="1">
        <v>43.8</v>
      </c>
      <c r="I567" s="1">
        <v>0</v>
      </c>
      <c r="J567" s="1">
        <v>93</v>
      </c>
      <c r="K567" s="1">
        <v>6.42</v>
      </c>
      <c r="L567" s="1">
        <v>9</v>
      </c>
      <c r="M567" s="1">
        <v>0.1</v>
      </c>
      <c r="N567" s="7">
        <v>146.93112500000001</v>
      </c>
      <c r="O567" s="1">
        <v>49294</v>
      </c>
      <c r="P567" s="1">
        <v>1.2</v>
      </c>
      <c r="Q567" s="1">
        <v>1.2</v>
      </c>
      <c r="R567" s="1">
        <v>0.48199999999999998</v>
      </c>
      <c r="S567" s="1">
        <v>9</v>
      </c>
      <c r="T567" s="1">
        <v>0</v>
      </c>
      <c r="U567" s="1">
        <v>0</v>
      </c>
      <c r="V567" s="1">
        <v>1</v>
      </c>
      <c r="W567" s="1">
        <v>0</v>
      </c>
      <c r="X567" s="1">
        <v>0</v>
      </c>
      <c r="Y567" s="1">
        <v>0</v>
      </c>
      <c r="Z567" s="1">
        <v>67.599999999999994</v>
      </c>
      <c r="AA567" s="7">
        <f t="shared" si="32"/>
        <v>68.409185504927294</v>
      </c>
      <c r="AB567" s="7">
        <f t="shared" si="33"/>
        <v>0.65478118138444841</v>
      </c>
      <c r="AC567" s="7">
        <f t="shared" si="34"/>
        <v>0.80918550492729935</v>
      </c>
      <c r="AD567" s="7">
        <f t="shared" si="35"/>
        <v>4.4004482914410818</v>
      </c>
    </row>
    <row r="568" spans="1:30" x14ac:dyDescent="0.25">
      <c r="A568" s="1">
        <v>1</v>
      </c>
      <c r="B568" s="1">
        <v>217</v>
      </c>
      <c r="C568" s="1">
        <v>8</v>
      </c>
      <c r="D568" s="1">
        <v>0.02</v>
      </c>
      <c r="E568" s="7">
        <v>61.762637949999998</v>
      </c>
      <c r="F568" s="7">
        <v>74</v>
      </c>
      <c r="G568" s="1">
        <v>4</v>
      </c>
      <c r="H568" s="1">
        <v>26.1</v>
      </c>
      <c r="I568" s="1">
        <v>12</v>
      </c>
      <c r="J568" s="1">
        <v>73</v>
      </c>
      <c r="K568" s="1">
        <v>3.23</v>
      </c>
      <c r="L568" s="1">
        <v>74</v>
      </c>
      <c r="M568" s="1">
        <v>1.3</v>
      </c>
      <c r="N568" s="7">
        <v>1167.535689</v>
      </c>
      <c r="O568" s="1">
        <v>347541</v>
      </c>
      <c r="P568" s="1">
        <v>9.1999999999999993</v>
      </c>
      <c r="Q568" s="1">
        <v>8.9</v>
      </c>
      <c r="R568" s="1">
        <v>0.47499999999999998</v>
      </c>
      <c r="S568" s="1">
        <v>7.2</v>
      </c>
      <c r="T568" s="1">
        <v>1</v>
      </c>
      <c r="U568" s="1">
        <v>0</v>
      </c>
      <c r="V568" s="1">
        <v>0</v>
      </c>
      <c r="W568" s="1">
        <v>0</v>
      </c>
      <c r="X568" s="1">
        <v>0</v>
      </c>
      <c r="Y568" s="1">
        <v>0</v>
      </c>
      <c r="Z568" s="1">
        <v>61.4</v>
      </c>
      <c r="AA568" s="7">
        <f t="shared" si="32"/>
        <v>60.180902714002755</v>
      </c>
      <c r="AB568" s="7">
        <f t="shared" si="33"/>
        <v>1.4861981927258445</v>
      </c>
      <c r="AC568" s="7">
        <f t="shared" si="34"/>
        <v>1.2190972859972433</v>
      </c>
      <c r="AD568" s="7">
        <f t="shared" si="35"/>
        <v>68.852232722578776</v>
      </c>
    </row>
    <row r="569" spans="1:30" x14ac:dyDescent="0.25">
      <c r="A569" s="1">
        <v>1</v>
      </c>
      <c r="B569" s="1">
        <v>363</v>
      </c>
      <c r="C569" s="1">
        <v>228</v>
      </c>
      <c r="D569" s="1">
        <v>0.79</v>
      </c>
      <c r="E569" s="7">
        <v>10.972019120000001</v>
      </c>
      <c r="F569" s="7">
        <v>92</v>
      </c>
      <c r="G569" s="1">
        <v>228</v>
      </c>
      <c r="H569" s="1">
        <v>13.2</v>
      </c>
      <c r="I569" s="1">
        <v>360</v>
      </c>
      <c r="J569" s="1">
        <v>55</v>
      </c>
      <c r="K569" s="1">
        <v>4.6399999999999997</v>
      </c>
      <c r="L569" s="1">
        <v>37</v>
      </c>
      <c r="M569" s="1">
        <v>4.4000000000000004</v>
      </c>
      <c r="N569" s="7">
        <v>118.87344659999999</v>
      </c>
      <c r="O569" s="1">
        <v>72545144</v>
      </c>
      <c r="P569" s="1">
        <v>11.6</v>
      </c>
      <c r="Q569" s="1">
        <v>11.5</v>
      </c>
      <c r="R569" s="1">
        <v>0.30599999999999999</v>
      </c>
      <c r="S569" s="1">
        <v>5.2</v>
      </c>
      <c r="T569" s="1">
        <v>1</v>
      </c>
      <c r="U569" s="1">
        <v>0</v>
      </c>
      <c r="V569" s="1">
        <v>0</v>
      </c>
      <c r="W569" s="1">
        <v>0</v>
      </c>
      <c r="X569" s="1">
        <v>0</v>
      </c>
      <c r="Y569" s="1">
        <v>0</v>
      </c>
      <c r="Z569" s="1">
        <v>54</v>
      </c>
      <c r="AA569" s="7">
        <f t="shared" si="32"/>
        <v>49.255568514808125</v>
      </c>
      <c r="AB569" s="7">
        <f t="shared" si="33"/>
        <v>22.509630117679979</v>
      </c>
      <c r="AC569" s="7">
        <f t="shared" si="34"/>
        <v>4.7444314851918747</v>
      </c>
      <c r="AD569" s="7">
        <f t="shared" si="35"/>
        <v>246.41855607587212</v>
      </c>
    </row>
    <row r="570" spans="1:30" x14ac:dyDescent="0.25">
      <c r="A570" s="1">
        <v>1</v>
      </c>
      <c r="B570" s="1">
        <v>144</v>
      </c>
      <c r="C570" s="1">
        <v>8</v>
      </c>
      <c r="D570" s="1">
        <v>3.52</v>
      </c>
      <c r="E570" s="7">
        <v>19.13983284</v>
      </c>
      <c r="F570" s="7">
        <v>96</v>
      </c>
      <c r="G570" s="1">
        <v>0</v>
      </c>
      <c r="H570" s="1">
        <v>47.9</v>
      </c>
      <c r="I570" s="1">
        <v>9</v>
      </c>
      <c r="J570" s="1">
        <v>92</v>
      </c>
      <c r="K570" s="1">
        <v>5.86</v>
      </c>
      <c r="L570" s="1">
        <v>96</v>
      </c>
      <c r="M570" s="1">
        <v>0.3</v>
      </c>
      <c r="N570" s="7">
        <v>335.786541</v>
      </c>
      <c r="O570" s="1">
        <v>1396748</v>
      </c>
      <c r="P570" s="1">
        <v>1.4</v>
      </c>
      <c r="Q570" s="1">
        <v>1.3</v>
      </c>
      <c r="R570" s="1">
        <v>0.69299999999999995</v>
      </c>
      <c r="S570" s="1">
        <v>12.8</v>
      </c>
      <c r="T570" s="1">
        <v>0</v>
      </c>
      <c r="U570" s="1">
        <v>0</v>
      </c>
      <c r="V570" s="1">
        <v>0</v>
      </c>
      <c r="W570" s="1">
        <v>1</v>
      </c>
      <c r="X570" s="1">
        <v>0</v>
      </c>
      <c r="Y570" s="1">
        <v>0</v>
      </c>
      <c r="Z570" s="1">
        <v>74.400000000000006</v>
      </c>
      <c r="AA570" s="7">
        <f t="shared" si="32"/>
        <v>73.044793396572615</v>
      </c>
      <c r="AB570" s="7">
        <f t="shared" si="33"/>
        <v>1.8365849379732049</v>
      </c>
      <c r="AC570" s="7">
        <f t="shared" si="34"/>
        <v>1.3552066034273906</v>
      </c>
      <c r="AD570" s="7">
        <f t="shared" si="35"/>
        <v>22.111394399225581</v>
      </c>
    </row>
    <row r="571" spans="1:30" x14ac:dyDescent="0.25">
      <c r="A571" s="1">
        <v>1</v>
      </c>
      <c r="B571" s="1">
        <v>145</v>
      </c>
      <c r="C571" s="1">
        <v>0</v>
      </c>
      <c r="D571" s="1">
        <v>8.93</v>
      </c>
      <c r="E571" s="7">
        <v>216.3146941</v>
      </c>
      <c r="F571" s="7">
        <v>99</v>
      </c>
      <c r="G571" s="1">
        <v>0</v>
      </c>
      <c r="H571" s="1">
        <v>42</v>
      </c>
      <c r="I571" s="1">
        <v>0</v>
      </c>
      <c r="J571" s="1">
        <v>99</v>
      </c>
      <c r="K571" s="1">
        <v>4.34</v>
      </c>
      <c r="L571" s="1">
        <v>99</v>
      </c>
      <c r="M571" s="1">
        <v>0.1</v>
      </c>
      <c r="N571" s="7">
        <v>12724.393770000001</v>
      </c>
      <c r="O571" s="1">
        <v>1626932</v>
      </c>
      <c r="P571" s="1">
        <v>3.4</v>
      </c>
      <c r="Q571" s="1">
        <v>3.4</v>
      </c>
      <c r="R571" s="1">
        <v>0.77300000000000002</v>
      </c>
      <c r="S571" s="1">
        <v>14.7</v>
      </c>
      <c r="T571" s="1">
        <v>0</v>
      </c>
      <c r="U571" s="1">
        <v>0</v>
      </c>
      <c r="V571" s="1">
        <v>0</v>
      </c>
      <c r="W571" s="1">
        <v>0</v>
      </c>
      <c r="X571" s="1">
        <v>0</v>
      </c>
      <c r="Y571" s="1">
        <v>0</v>
      </c>
      <c r="Z571" s="1">
        <v>74.8</v>
      </c>
      <c r="AA571" s="7">
        <f t="shared" si="32"/>
        <v>75.596237464731658</v>
      </c>
      <c r="AB571" s="7">
        <f t="shared" si="33"/>
        <v>0.63399410024230274</v>
      </c>
      <c r="AC571" s="7">
        <f t="shared" si="34"/>
        <v>0.79623746473166079</v>
      </c>
      <c r="AD571" s="7">
        <f t="shared" si="35"/>
        <v>26.033214758506936</v>
      </c>
    </row>
    <row r="572" spans="1:30" x14ac:dyDescent="0.25">
      <c r="A572" s="1">
        <v>1</v>
      </c>
      <c r="B572" s="1">
        <v>126</v>
      </c>
      <c r="C572" s="1">
        <v>0</v>
      </c>
      <c r="D572" s="1">
        <v>3.27</v>
      </c>
      <c r="E572" s="7">
        <v>0</v>
      </c>
      <c r="F572" s="7">
        <v>92</v>
      </c>
      <c r="G572" s="1">
        <v>27</v>
      </c>
      <c r="H572" s="1">
        <v>53.2</v>
      </c>
      <c r="I572" s="1">
        <v>0</v>
      </c>
      <c r="J572" s="1">
        <v>91</v>
      </c>
      <c r="K572" s="1">
        <v>8.18</v>
      </c>
      <c r="L572" s="1">
        <v>91</v>
      </c>
      <c r="M572" s="1">
        <v>0.1</v>
      </c>
      <c r="N572" s="7">
        <v>2327.5832399999999</v>
      </c>
      <c r="O572" s="1">
        <v>1626932</v>
      </c>
      <c r="P572" s="1">
        <v>2.8</v>
      </c>
      <c r="Q572" s="1">
        <v>2.8</v>
      </c>
      <c r="R572" s="1">
        <v>0</v>
      </c>
      <c r="S572" s="1">
        <v>11.8</v>
      </c>
      <c r="T572" s="1">
        <v>0</v>
      </c>
      <c r="U572" s="1">
        <v>0</v>
      </c>
      <c r="V572" s="1">
        <v>0</v>
      </c>
      <c r="W572" s="1">
        <v>0</v>
      </c>
      <c r="X572" s="1">
        <v>1</v>
      </c>
      <c r="Y572" s="1">
        <v>0</v>
      </c>
      <c r="Z572" s="1">
        <v>73.099999999999994</v>
      </c>
      <c r="AA572" s="7">
        <f t="shared" si="32"/>
        <v>69.484009224734407</v>
      </c>
      <c r="AB572" s="7">
        <f t="shared" si="33"/>
        <v>13.075389286805819</v>
      </c>
      <c r="AC572" s="7">
        <f t="shared" si="34"/>
        <v>3.6159907752655869</v>
      </c>
      <c r="AD572" s="7">
        <f t="shared" si="35"/>
        <v>11.57547823156081</v>
      </c>
    </row>
    <row r="573" spans="1:30" x14ac:dyDescent="0.25">
      <c r="A573" s="1">
        <v>1</v>
      </c>
      <c r="B573" s="1">
        <v>61</v>
      </c>
      <c r="C573" s="1">
        <v>0</v>
      </c>
      <c r="D573" s="1">
        <v>6.21</v>
      </c>
      <c r="E573" s="7">
        <v>2094.1909599999999</v>
      </c>
      <c r="F573" s="7">
        <v>92</v>
      </c>
      <c r="G573" s="1">
        <v>4</v>
      </c>
      <c r="H573" s="1">
        <v>59.8</v>
      </c>
      <c r="I573" s="1">
        <v>0</v>
      </c>
      <c r="J573" s="1">
        <v>95</v>
      </c>
      <c r="K573" s="1">
        <v>9.16</v>
      </c>
      <c r="L573" s="1">
        <v>95</v>
      </c>
      <c r="M573" s="1">
        <v>0.1</v>
      </c>
      <c r="N573" s="7">
        <v>11563.727000000001</v>
      </c>
      <c r="O573" s="1">
        <v>518573</v>
      </c>
      <c r="P573" s="1">
        <v>0.7</v>
      </c>
      <c r="Q573" s="1">
        <v>0.7</v>
      </c>
      <c r="R573" s="1">
        <v>0.94099999999999995</v>
      </c>
      <c r="S573" s="1">
        <v>17.600000000000001</v>
      </c>
      <c r="T573" s="1">
        <v>0</v>
      </c>
      <c r="U573" s="1">
        <v>0</v>
      </c>
      <c r="V573" s="1">
        <v>0</v>
      </c>
      <c r="W573" s="1">
        <v>0</v>
      </c>
      <c r="X573" s="1">
        <v>1</v>
      </c>
      <c r="Y573" s="1">
        <v>1</v>
      </c>
      <c r="Z573" s="1">
        <v>81.3</v>
      </c>
      <c r="AA573" s="7">
        <f t="shared" si="32"/>
        <v>81.476467601958205</v>
      </c>
      <c r="AB573" s="7">
        <f t="shared" si="33"/>
        <v>3.1140814540880649E-2</v>
      </c>
      <c r="AC573" s="7">
        <f t="shared" si="34"/>
        <v>0.17646760195820832</v>
      </c>
      <c r="AD573" s="7">
        <f t="shared" si="35"/>
        <v>134.6127955968303</v>
      </c>
    </row>
    <row r="574" spans="1:30" x14ac:dyDescent="0.25">
      <c r="A574" s="1">
        <v>1</v>
      </c>
      <c r="B574" s="1">
        <v>296</v>
      </c>
      <c r="C574" s="1">
        <v>2</v>
      </c>
      <c r="D574" s="1">
        <v>8.8699999999999992</v>
      </c>
      <c r="E574" s="7">
        <v>218.1727473</v>
      </c>
      <c r="F574" s="7">
        <v>92</v>
      </c>
      <c r="G574" s="1">
        <v>15</v>
      </c>
      <c r="H574" s="1">
        <v>28.1</v>
      </c>
      <c r="I574" s="1">
        <v>3</v>
      </c>
      <c r="J574" s="1">
        <v>44</v>
      </c>
      <c r="K574" s="1">
        <v>2.89</v>
      </c>
      <c r="L574" s="1">
        <v>45</v>
      </c>
      <c r="M574" s="1">
        <v>9.5</v>
      </c>
      <c r="N574" s="7">
        <v>4116.4669299999996</v>
      </c>
      <c r="O574" s="1">
        <v>1231122</v>
      </c>
      <c r="P574" s="1">
        <v>8</v>
      </c>
      <c r="Q574" s="1">
        <v>7.8</v>
      </c>
      <c r="R574" s="1">
        <v>0.63700000000000001</v>
      </c>
      <c r="S574" s="1">
        <v>12.2</v>
      </c>
      <c r="T574" s="1">
        <v>1</v>
      </c>
      <c r="U574" s="1">
        <v>0</v>
      </c>
      <c r="V574" s="1">
        <v>0</v>
      </c>
      <c r="W574" s="1">
        <v>0</v>
      </c>
      <c r="X574" s="1">
        <v>0</v>
      </c>
      <c r="Y574" s="1">
        <v>0</v>
      </c>
      <c r="Z574" s="1">
        <v>61</v>
      </c>
      <c r="AA574" s="7">
        <f t="shared" si="32"/>
        <v>57.056270684910046</v>
      </c>
      <c r="AB574" s="7">
        <f t="shared" si="33"/>
        <v>15.553000910699874</v>
      </c>
      <c r="AC574" s="7">
        <f t="shared" si="34"/>
        <v>3.9437293150899535</v>
      </c>
      <c r="AD574" s="7">
        <f t="shared" si="35"/>
        <v>75.650412363297306</v>
      </c>
    </row>
    <row r="575" spans="1:30" x14ac:dyDescent="0.25">
      <c r="A575" s="1">
        <v>1</v>
      </c>
      <c r="B575" s="1">
        <v>417</v>
      </c>
      <c r="C575" s="1">
        <v>60</v>
      </c>
      <c r="D575" s="1">
        <v>3.15</v>
      </c>
      <c r="E575" s="7">
        <v>0</v>
      </c>
      <c r="F575" s="7">
        <v>85</v>
      </c>
      <c r="G575" s="1">
        <v>441</v>
      </c>
      <c r="H575" s="1">
        <v>25</v>
      </c>
      <c r="I575" s="1">
        <v>84</v>
      </c>
      <c r="J575" s="1">
        <v>81</v>
      </c>
      <c r="K575" s="1">
        <v>6.32</v>
      </c>
      <c r="L575" s="1">
        <v>85</v>
      </c>
      <c r="M575" s="1">
        <v>3.3</v>
      </c>
      <c r="N575" s="7">
        <v>2327.5832399999999</v>
      </c>
      <c r="O575" s="1">
        <v>1626932</v>
      </c>
      <c r="P575" s="1">
        <v>6.3</v>
      </c>
      <c r="Q575" s="1">
        <v>6.2</v>
      </c>
      <c r="R575" s="1">
        <v>0.68799999999999994</v>
      </c>
      <c r="S575" s="1">
        <v>12.6</v>
      </c>
      <c r="T575" s="1">
        <v>1</v>
      </c>
      <c r="U575" s="1">
        <v>0</v>
      </c>
      <c r="V575" s="1">
        <v>0</v>
      </c>
      <c r="W575" s="1">
        <v>0</v>
      </c>
      <c r="X575" s="1">
        <v>0</v>
      </c>
      <c r="Y575" s="1">
        <v>0</v>
      </c>
      <c r="Z575" s="1">
        <v>51.5</v>
      </c>
      <c r="AA575" s="7">
        <f t="shared" si="32"/>
        <v>61.03876713705715</v>
      </c>
      <c r="AB575" s="7">
        <f t="shared" si="33"/>
        <v>90.988078495001446</v>
      </c>
      <c r="AC575" s="7">
        <f t="shared" si="34"/>
        <v>9.5387671370571496</v>
      </c>
      <c r="AD575" s="7">
        <f t="shared" si="35"/>
        <v>331.15717883036314</v>
      </c>
    </row>
    <row r="576" spans="1:30" x14ac:dyDescent="0.25">
      <c r="A576" s="1">
        <v>1</v>
      </c>
      <c r="B576" s="1">
        <v>296</v>
      </c>
      <c r="C576" s="1">
        <v>41</v>
      </c>
      <c r="D576" s="1">
        <v>1.5</v>
      </c>
      <c r="E576" s="7">
        <v>78.711238249999994</v>
      </c>
      <c r="F576" s="7">
        <v>84</v>
      </c>
      <c r="G576" s="1">
        <v>435</v>
      </c>
      <c r="H576" s="1">
        <v>22.4</v>
      </c>
      <c r="I576" s="1">
        <v>62</v>
      </c>
      <c r="J576" s="1">
        <v>85</v>
      </c>
      <c r="K576" s="1">
        <v>4.51</v>
      </c>
      <c r="L576" s="1">
        <v>84</v>
      </c>
      <c r="M576" s="1">
        <v>3.1</v>
      </c>
      <c r="N576" s="7">
        <v>498.172394</v>
      </c>
      <c r="O576" s="1">
        <v>215429</v>
      </c>
      <c r="P576" s="1">
        <v>8.1</v>
      </c>
      <c r="Q576" s="1">
        <v>8.1</v>
      </c>
      <c r="R576" s="1">
        <v>0.499</v>
      </c>
      <c r="S576" s="1">
        <v>8.1</v>
      </c>
      <c r="T576" s="1">
        <v>1</v>
      </c>
      <c r="U576" s="1">
        <v>0</v>
      </c>
      <c r="V576" s="1">
        <v>0</v>
      </c>
      <c r="W576" s="1">
        <v>0</v>
      </c>
      <c r="X576" s="1">
        <v>0</v>
      </c>
      <c r="Y576" s="1">
        <v>0</v>
      </c>
      <c r="Z576" s="1">
        <v>58.9</v>
      </c>
      <c r="AA576" s="7">
        <f t="shared" si="32"/>
        <v>59.163811206551742</v>
      </c>
      <c r="AB576" s="7">
        <f t="shared" si="33"/>
        <v>6.9596352702286562E-2</v>
      </c>
      <c r="AC576" s="7">
        <f t="shared" si="34"/>
        <v>0.26381120655174328</v>
      </c>
      <c r="AD576" s="7">
        <f t="shared" si="35"/>
        <v>116.59085547706978</v>
      </c>
    </row>
    <row r="577" spans="1:30" x14ac:dyDescent="0.25">
      <c r="A577" s="1">
        <v>1</v>
      </c>
      <c r="B577" s="1">
        <v>19</v>
      </c>
      <c r="C577" s="1">
        <v>0</v>
      </c>
      <c r="D577" s="1">
        <v>13.03</v>
      </c>
      <c r="E577" s="7">
        <v>0</v>
      </c>
      <c r="F577" s="7">
        <v>98</v>
      </c>
      <c r="G577" s="1">
        <v>7</v>
      </c>
      <c r="H577" s="1">
        <v>61.8</v>
      </c>
      <c r="I577" s="1">
        <v>0</v>
      </c>
      <c r="J577" s="1">
        <v>98</v>
      </c>
      <c r="K577" s="1">
        <v>6.69</v>
      </c>
      <c r="L577" s="1">
        <v>98</v>
      </c>
      <c r="M577" s="1">
        <v>0.1</v>
      </c>
      <c r="N577" s="7">
        <v>2327.5832399999999</v>
      </c>
      <c r="O577" s="1">
        <v>1626932</v>
      </c>
      <c r="P577" s="1">
        <v>2</v>
      </c>
      <c r="Q577" s="1">
        <v>2.1</v>
      </c>
      <c r="R577" s="1">
        <v>0.68799999999999994</v>
      </c>
      <c r="S577" s="1">
        <v>12.6</v>
      </c>
      <c r="T577" s="1">
        <v>0</v>
      </c>
      <c r="U577" s="1">
        <v>0</v>
      </c>
      <c r="V577" s="1">
        <v>0</v>
      </c>
      <c r="W577" s="1">
        <v>0</v>
      </c>
      <c r="X577" s="1">
        <v>1</v>
      </c>
      <c r="Y577" s="1">
        <v>1</v>
      </c>
      <c r="Z577" s="1">
        <v>76.5</v>
      </c>
      <c r="AA577" s="7">
        <f t="shared" si="32"/>
        <v>77.122055982282518</v>
      </c>
      <c r="AB577" s="7">
        <f t="shared" si="33"/>
        <v>0.38695364509346836</v>
      </c>
      <c r="AC577" s="7">
        <f t="shared" si="34"/>
        <v>0.62205598228251802</v>
      </c>
      <c r="AD577" s="7">
        <f t="shared" si="35"/>
        <v>46.27095128545308</v>
      </c>
    </row>
    <row r="578" spans="1:30" x14ac:dyDescent="0.25">
      <c r="A578" s="1">
        <v>1</v>
      </c>
      <c r="B578" s="1">
        <v>181</v>
      </c>
      <c r="C578" s="1">
        <v>2</v>
      </c>
      <c r="D578" s="1">
        <v>2.52</v>
      </c>
      <c r="E578" s="7">
        <v>665.72602529999995</v>
      </c>
      <c r="F578" s="7">
        <v>93</v>
      </c>
      <c r="G578" s="1">
        <v>0</v>
      </c>
      <c r="H578" s="1">
        <v>55.4</v>
      </c>
      <c r="I578" s="1">
        <v>2</v>
      </c>
      <c r="J578" s="1">
        <v>93</v>
      </c>
      <c r="K578" s="1">
        <v>6.77</v>
      </c>
      <c r="L578" s="1">
        <v>94</v>
      </c>
      <c r="M578" s="1">
        <v>0.2</v>
      </c>
      <c r="N578" s="7">
        <v>3988.7718709999999</v>
      </c>
      <c r="O578" s="1">
        <v>6281189</v>
      </c>
      <c r="P578" s="1">
        <v>1.6</v>
      </c>
      <c r="Q578" s="1">
        <v>1.6</v>
      </c>
      <c r="R578" s="1">
        <v>0.67600000000000005</v>
      </c>
      <c r="S578" s="1">
        <v>13.2</v>
      </c>
      <c r="T578" s="1">
        <v>0</v>
      </c>
      <c r="U578" s="1">
        <v>0</v>
      </c>
      <c r="V578" s="1">
        <v>0</v>
      </c>
      <c r="W578" s="1">
        <v>0</v>
      </c>
      <c r="X578" s="1">
        <v>0</v>
      </c>
      <c r="Y578" s="1">
        <v>0</v>
      </c>
      <c r="Z578" s="1">
        <v>73.3</v>
      </c>
      <c r="AA578" s="7">
        <f t="shared" si="32"/>
        <v>74.151764147303567</v>
      </c>
      <c r="AB578" s="7">
        <f t="shared" si="33"/>
        <v>0.72550216263177691</v>
      </c>
      <c r="AC578" s="7">
        <f t="shared" si="34"/>
        <v>0.85176414730356953</v>
      </c>
      <c r="AD578" s="7">
        <f t="shared" si="35"/>
        <v>12.976388411201548</v>
      </c>
    </row>
    <row r="579" spans="1:30" x14ac:dyDescent="0.25">
      <c r="A579" s="1">
        <v>1</v>
      </c>
      <c r="B579" s="1">
        <v>297</v>
      </c>
      <c r="C579" s="1">
        <v>22</v>
      </c>
      <c r="D579" s="1">
        <v>0.01</v>
      </c>
      <c r="E579" s="7">
        <v>41.251590380000003</v>
      </c>
      <c r="F579" s="7">
        <v>95</v>
      </c>
      <c r="G579" s="1">
        <v>0</v>
      </c>
      <c r="H579" s="1">
        <v>18.2</v>
      </c>
      <c r="I579" s="1">
        <v>32</v>
      </c>
      <c r="J579" s="1">
        <v>95</v>
      </c>
      <c r="K579" s="1">
        <v>7.54</v>
      </c>
      <c r="L579" s="1">
        <v>95</v>
      </c>
      <c r="M579" s="1">
        <v>0.7</v>
      </c>
      <c r="N579" s="7">
        <v>312.7489794</v>
      </c>
      <c r="O579" s="1">
        <v>989179</v>
      </c>
      <c r="P579" s="1">
        <v>7.4</v>
      </c>
      <c r="Q579" s="1">
        <v>7.3</v>
      </c>
      <c r="R579" s="1">
        <v>0.40400000000000003</v>
      </c>
      <c r="S579" s="1">
        <v>10.6</v>
      </c>
      <c r="T579" s="1">
        <v>1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59.1</v>
      </c>
      <c r="AA579" s="7">
        <f t="shared" si="32"/>
        <v>62.22324477670044</v>
      </c>
      <c r="AB579" s="7">
        <f t="shared" si="33"/>
        <v>9.7546579351865734</v>
      </c>
      <c r="AC579" s="7">
        <f t="shared" si="34"/>
        <v>3.1232447767004388</v>
      </c>
      <c r="AD579" s="7">
        <f t="shared" si="35"/>
        <v>112.31176565671045</v>
      </c>
    </row>
    <row r="580" spans="1:30" x14ac:dyDescent="0.25">
      <c r="A580" s="1">
        <v>1</v>
      </c>
      <c r="B580" s="1">
        <v>72</v>
      </c>
      <c r="C580" s="1">
        <v>2</v>
      </c>
      <c r="D580" s="1">
        <v>9.25</v>
      </c>
      <c r="E580" s="7">
        <v>2883.3349109999999</v>
      </c>
      <c r="F580" s="7">
        <v>95</v>
      </c>
      <c r="G580" s="1">
        <v>9385</v>
      </c>
      <c r="H580" s="1">
        <v>56.4</v>
      </c>
      <c r="I580" s="1">
        <v>3</v>
      </c>
      <c r="J580" s="1">
        <v>96</v>
      </c>
      <c r="K580" s="1">
        <v>8.23</v>
      </c>
      <c r="L580" s="1">
        <v>93</v>
      </c>
      <c r="M580" s="1">
        <v>0.1</v>
      </c>
      <c r="N580" s="7">
        <v>22196.5736</v>
      </c>
      <c r="O580" s="1">
        <v>57597</v>
      </c>
      <c r="P580" s="1">
        <v>0.5</v>
      </c>
      <c r="Q580" s="1">
        <v>0.5</v>
      </c>
      <c r="R580" s="1">
        <v>0.83599999999999997</v>
      </c>
      <c r="S580" s="1">
        <v>15.2</v>
      </c>
      <c r="T580" s="1">
        <v>0</v>
      </c>
      <c r="U580" s="1">
        <v>0</v>
      </c>
      <c r="V580" s="1">
        <v>0</v>
      </c>
      <c r="W580" s="1">
        <v>0</v>
      </c>
      <c r="X580" s="1">
        <v>1</v>
      </c>
      <c r="Y580" s="1">
        <v>1</v>
      </c>
      <c r="Z580" s="1">
        <v>80</v>
      </c>
      <c r="AA580" s="7">
        <f t="shared" si="32"/>
        <v>79.495075091300606</v>
      </c>
      <c r="AB580" s="7">
        <f t="shared" si="33"/>
        <v>0.25494916342509127</v>
      </c>
      <c r="AC580" s="7">
        <f t="shared" si="34"/>
        <v>0.50492490869939388</v>
      </c>
      <c r="AD580" s="7">
        <f t="shared" si="35"/>
        <v>106.13687942916567</v>
      </c>
    </row>
    <row r="581" spans="1:30" x14ac:dyDescent="0.25">
      <c r="A581" s="1">
        <v>1</v>
      </c>
      <c r="B581" s="1">
        <v>177</v>
      </c>
      <c r="C581" s="1">
        <v>0</v>
      </c>
      <c r="D581" s="1">
        <v>4.38</v>
      </c>
      <c r="E581" s="7">
        <v>70.155369809999996</v>
      </c>
      <c r="F581" s="7">
        <v>92</v>
      </c>
      <c r="G581" s="1">
        <v>0</v>
      </c>
      <c r="H581" s="1">
        <v>25.8</v>
      </c>
      <c r="I581" s="1">
        <v>0</v>
      </c>
      <c r="J581" s="1">
        <v>93</v>
      </c>
      <c r="K581" s="1">
        <v>3.87</v>
      </c>
      <c r="L581" s="1">
        <v>92</v>
      </c>
      <c r="M581" s="1">
        <v>0.1</v>
      </c>
      <c r="N581" s="7">
        <v>3792.1821519999999</v>
      </c>
      <c r="O581" s="1">
        <v>1196287</v>
      </c>
      <c r="P581" s="1">
        <v>8</v>
      </c>
      <c r="Q581" s="1">
        <v>8</v>
      </c>
      <c r="R581" s="1">
        <v>0.67300000000000004</v>
      </c>
      <c r="S581" s="1">
        <v>12.2</v>
      </c>
      <c r="T581" s="1">
        <v>1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71.5</v>
      </c>
      <c r="AA581" s="7">
        <f t="shared" si="32"/>
        <v>66.174321968871809</v>
      </c>
      <c r="AB581" s="7">
        <f t="shared" si="33"/>
        <v>28.362846491241449</v>
      </c>
      <c r="AC581" s="7">
        <f t="shared" si="34"/>
        <v>5.3256780311281915</v>
      </c>
      <c r="AD581" s="7">
        <f t="shared" si="35"/>
        <v>3.248196794435092</v>
      </c>
    </row>
    <row r="582" spans="1:30" x14ac:dyDescent="0.25">
      <c r="A582" s="1">
        <v>1</v>
      </c>
      <c r="B582" s="1">
        <v>121</v>
      </c>
      <c r="C582" s="1">
        <v>0</v>
      </c>
      <c r="D582" s="1">
        <v>6.17</v>
      </c>
      <c r="E582" s="7">
        <v>709.13112279999996</v>
      </c>
      <c r="F582" s="7">
        <v>93</v>
      </c>
      <c r="G582" s="1">
        <v>0</v>
      </c>
      <c r="H582" s="1">
        <v>57.8</v>
      </c>
      <c r="I582" s="1">
        <v>0</v>
      </c>
      <c r="J582" s="1">
        <v>95</v>
      </c>
      <c r="K582" s="1">
        <v>6.13</v>
      </c>
      <c r="L582" s="1">
        <v>95</v>
      </c>
      <c r="M582" s="1">
        <v>0.1</v>
      </c>
      <c r="N582" s="7">
        <v>7325.7347399999999</v>
      </c>
      <c r="O582" s="1">
        <v>616969</v>
      </c>
      <c r="P582" s="1">
        <v>2.1</v>
      </c>
      <c r="Q582" s="1">
        <v>2.1</v>
      </c>
      <c r="R582" s="1">
        <v>0.77400000000000002</v>
      </c>
      <c r="S582" s="1">
        <v>14.2</v>
      </c>
      <c r="T582" s="1">
        <v>0</v>
      </c>
      <c r="U582" s="1">
        <v>0</v>
      </c>
      <c r="V582" s="1">
        <v>0</v>
      </c>
      <c r="W582" s="1">
        <v>0</v>
      </c>
      <c r="X582" s="1">
        <v>1</v>
      </c>
      <c r="Y582" s="1">
        <v>0</v>
      </c>
      <c r="Z582" s="1">
        <v>74.599999999999994</v>
      </c>
      <c r="AA582" s="7">
        <f t="shared" si="32"/>
        <v>74.70025040342621</v>
      </c>
      <c r="AB582" s="7">
        <f t="shared" si="33"/>
        <v>1.0050143387119048E-2</v>
      </c>
      <c r="AC582" s="7">
        <f t="shared" si="34"/>
        <v>0.10025040342621594</v>
      </c>
      <c r="AD582" s="7">
        <f t="shared" si="35"/>
        <v>24.032304578866192</v>
      </c>
    </row>
    <row r="583" spans="1:30" x14ac:dyDescent="0.25">
      <c r="A583" s="1">
        <v>1</v>
      </c>
      <c r="B583" s="1">
        <v>344</v>
      </c>
      <c r="C583" s="1">
        <v>14</v>
      </c>
      <c r="D583" s="1">
        <v>1.37</v>
      </c>
      <c r="E583" s="7">
        <v>0.67568293899999998</v>
      </c>
      <c r="F583" s="7">
        <v>92</v>
      </c>
      <c r="G583" s="1">
        <v>8</v>
      </c>
      <c r="H583" s="1">
        <v>19.8</v>
      </c>
      <c r="I583" s="1">
        <v>22</v>
      </c>
      <c r="J583" s="1">
        <v>72</v>
      </c>
      <c r="K583" s="1">
        <v>5.55</v>
      </c>
      <c r="L583" s="1">
        <v>82</v>
      </c>
      <c r="M583" s="1">
        <v>5.0999999999999996</v>
      </c>
      <c r="N583" s="7">
        <v>42.764743000000003</v>
      </c>
      <c r="O583" s="1">
        <v>5997385</v>
      </c>
      <c r="P583" s="1">
        <v>7.9</v>
      </c>
      <c r="Q583" s="1">
        <v>7.8</v>
      </c>
      <c r="R583" s="1">
        <v>0.443</v>
      </c>
      <c r="S583" s="1">
        <v>10.6</v>
      </c>
      <c r="T583" s="1">
        <v>1</v>
      </c>
      <c r="U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55.9</v>
      </c>
      <c r="AA583" s="7">
        <f t="shared" si="32"/>
        <v>58.522316107738405</v>
      </c>
      <c r="AB583" s="7">
        <f t="shared" si="33"/>
        <v>6.8765417689043051</v>
      </c>
      <c r="AC583" s="7">
        <f t="shared" si="34"/>
        <v>2.6223161077384063</v>
      </c>
      <c r="AD583" s="7">
        <f t="shared" si="35"/>
        <v>190.37720278245899</v>
      </c>
    </row>
    <row r="584" spans="1:30" x14ac:dyDescent="0.25">
      <c r="A584" s="1">
        <v>1</v>
      </c>
      <c r="B584" s="1">
        <v>178</v>
      </c>
      <c r="C584" s="1">
        <v>59</v>
      </c>
      <c r="D584" s="1">
        <v>0.15</v>
      </c>
      <c r="E584" s="7">
        <v>0</v>
      </c>
      <c r="F584" s="7">
        <v>98</v>
      </c>
      <c r="G584" s="1">
        <v>164</v>
      </c>
      <c r="H584" s="1">
        <v>52.3</v>
      </c>
      <c r="I584" s="1">
        <v>72</v>
      </c>
      <c r="J584" s="1">
        <v>98</v>
      </c>
      <c r="K584" s="1">
        <v>5.41</v>
      </c>
      <c r="L584" s="1">
        <v>98</v>
      </c>
      <c r="M584" s="1">
        <v>0.1</v>
      </c>
      <c r="N584" s="7">
        <v>2327.5832399999999</v>
      </c>
      <c r="O584" s="1">
        <v>1626932</v>
      </c>
      <c r="P584" s="1">
        <v>3.3</v>
      </c>
      <c r="Q584" s="1">
        <v>3.3</v>
      </c>
      <c r="R584" s="1">
        <v>0.621</v>
      </c>
      <c r="S584" s="1">
        <v>11.3</v>
      </c>
      <c r="T584" s="1">
        <v>1</v>
      </c>
      <c r="U584" s="1">
        <v>0</v>
      </c>
      <c r="V584" s="1">
        <v>0</v>
      </c>
      <c r="W584" s="1">
        <v>0</v>
      </c>
      <c r="X584" s="1">
        <v>0</v>
      </c>
      <c r="Y584" s="1">
        <v>0</v>
      </c>
      <c r="Z584" s="1">
        <v>68.599999999999994</v>
      </c>
      <c r="AA584" s="7">
        <f t="shared" si="32"/>
        <v>67.330592937610248</v>
      </c>
      <c r="AB584" s="7">
        <f t="shared" si="33"/>
        <v>1.6113942900449645</v>
      </c>
      <c r="AC584" s="7">
        <f t="shared" si="34"/>
        <v>1.269407062389746</v>
      </c>
      <c r="AD584" s="7">
        <f t="shared" si="35"/>
        <v>1.2049991896446692</v>
      </c>
    </row>
    <row r="585" spans="1:30" x14ac:dyDescent="0.25">
      <c r="A585" s="1">
        <v>1</v>
      </c>
      <c r="B585" s="1">
        <v>148</v>
      </c>
      <c r="C585" s="1">
        <v>1</v>
      </c>
      <c r="D585" s="1">
        <v>3.64</v>
      </c>
      <c r="E585" s="7">
        <v>25.623492379999998</v>
      </c>
      <c r="F585" s="7">
        <v>92</v>
      </c>
      <c r="G585" s="1">
        <v>0</v>
      </c>
      <c r="H585" s="1">
        <v>48.1</v>
      </c>
      <c r="I585" s="1">
        <v>1</v>
      </c>
      <c r="J585" s="1">
        <v>94</v>
      </c>
      <c r="K585" s="1">
        <v>4.87</v>
      </c>
      <c r="L585" s="1">
        <v>92</v>
      </c>
      <c r="M585" s="1">
        <v>0.9</v>
      </c>
      <c r="N585" s="7">
        <v>462.51791300000002</v>
      </c>
      <c r="O585" s="1">
        <v>2775467</v>
      </c>
      <c r="P585" s="1">
        <v>1.9</v>
      </c>
      <c r="Q585" s="1">
        <v>1.7</v>
      </c>
      <c r="R585" s="1">
        <v>0.71399999999999997</v>
      </c>
      <c r="S585" s="1">
        <v>12.5</v>
      </c>
      <c r="T585" s="1">
        <v>0</v>
      </c>
      <c r="U585" s="1">
        <v>0</v>
      </c>
      <c r="V585" s="1">
        <v>0</v>
      </c>
      <c r="W585" s="1">
        <v>0</v>
      </c>
      <c r="X585" s="1">
        <v>0</v>
      </c>
      <c r="Y585" s="1">
        <v>0</v>
      </c>
      <c r="Z585" s="1">
        <v>74.2</v>
      </c>
      <c r="AA585" s="7">
        <f t="shared" si="32"/>
        <v>73.488312480581413</v>
      </c>
      <c r="AB585" s="7">
        <f t="shared" si="33"/>
        <v>0.50649912529618513</v>
      </c>
      <c r="AC585" s="7">
        <f t="shared" si="34"/>
        <v>0.71168751941858943</v>
      </c>
      <c r="AD585" s="7">
        <f t="shared" si="35"/>
        <v>20.270484219584834</v>
      </c>
    </row>
    <row r="586" spans="1:30" x14ac:dyDescent="0.25">
      <c r="A586" s="1">
        <v>1</v>
      </c>
      <c r="B586" s="1">
        <v>133</v>
      </c>
      <c r="C586" s="1">
        <v>1</v>
      </c>
      <c r="D586" s="1">
        <v>8.58</v>
      </c>
      <c r="E586" s="7">
        <v>541.82434679999994</v>
      </c>
      <c r="F586" s="7">
        <v>93</v>
      </c>
      <c r="G586" s="1">
        <v>2</v>
      </c>
      <c r="H586" s="1">
        <v>54.5</v>
      </c>
      <c r="I586" s="1">
        <v>1</v>
      </c>
      <c r="J586" s="1">
        <v>97</v>
      </c>
      <c r="K586" s="1">
        <v>8.99</v>
      </c>
      <c r="L586" s="1">
        <v>92</v>
      </c>
      <c r="M586" s="1">
        <v>0.1</v>
      </c>
      <c r="N586" s="7">
        <v>4129.7587409999996</v>
      </c>
      <c r="O586" s="1">
        <v>7411569</v>
      </c>
      <c r="P586" s="1">
        <v>2.5</v>
      </c>
      <c r="Q586" s="1">
        <v>2.5</v>
      </c>
      <c r="R586" s="1">
        <v>0.73899999999999999</v>
      </c>
      <c r="S586" s="1">
        <v>13.4</v>
      </c>
      <c r="T586" s="1">
        <v>0</v>
      </c>
      <c r="U586" s="1">
        <v>0</v>
      </c>
      <c r="V586" s="1">
        <v>0</v>
      </c>
      <c r="W586" s="1">
        <v>0</v>
      </c>
      <c r="X586" s="1">
        <v>1</v>
      </c>
      <c r="Y586" s="1">
        <v>0</v>
      </c>
      <c r="Z586" s="1">
        <v>73.599999999999994</v>
      </c>
      <c r="AA586" s="7">
        <f t="shared" si="32"/>
        <v>73.756989315533119</v>
      </c>
      <c r="AB586" s="7">
        <f t="shared" si="33"/>
        <v>2.4645645191558874E-2</v>
      </c>
      <c r="AC586" s="7">
        <f t="shared" si="34"/>
        <v>0.15698931553312434</v>
      </c>
      <c r="AD586" s="7">
        <f t="shared" si="35"/>
        <v>15.227753680662603</v>
      </c>
    </row>
    <row r="587" spans="1:30" x14ac:dyDescent="0.25">
      <c r="A587" s="1">
        <v>1</v>
      </c>
      <c r="B587" s="1">
        <v>6</v>
      </c>
      <c r="C587" s="1">
        <v>1</v>
      </c>
      <c r="D587" s="1">
        <v>8.68</v>
      </c>
      <c r="E587" s="7">
        <v>1475.030397</v>
      </c>
      <c r="F587" s="7">
        <v>51</v>
      </c>
      <c r="G587" s="1">
        <v>2632</v>
      </c>
      <c r="H587" s="1">
        <v>61</v>
      </c>
      <c r="I587" s="1">
        <v>1</v>
      </c>
      <c r="J587" s="1">
        <v>97</v>
      </c>
      <c r="K587" s="1">
        <v>11.4</v>
      </c>
      <c r="L587" s="1">
        <v>97</v>
      </c>
      <c r="M587" s="1">
        <v>0.1</v>
      </c>
      <c r="N587" s="7">
        <v>51574.489419999903</v>
      </c>
      <c r="O587" s="1">
        <v>1684432</v>
      </c>
      <c r="P587" s="1">
        <v>1</v>
      </c>
      <c r="Q587" s="1">
        <v>0.9</v>
      </c>
      <c r="R587" s="1">
        <v>0.92200000000000004</v>
      </c>
      <c r="S587" s="1">
        <v>18.100000000000001</v>
      </c>
      <c r="T587" s="1">
        <v>0</v>
      </c>
      <c r="U587" s="1">
        <v>0</v>
      </c>
      <c r="V587" s="1">
        <v>0</v>
      </c>
      <c r="W587" s="1">
        <v>0</v>
      </c>
      <c r="X587" s="1">
        <v>1</v>
      </c>
      <c r="Y587" s="1">
        <v>1</v>
      </c>
      <c r="Z587" s="1">
        <v>81.400000000000006</v>
      </c>
      <c r="AA587" s="7">
        <f t="shared" si="32"/>
        <v>84.931450337910974</v>
      </c>
      <c r="AB587" s="7">
        <f t="shared" si="33"/>
        <v>12.47114148913149</v>
      </c>
      <c r="AC587" s="7">
        <f t="shared" si="34"/>
        <v>3.5314503379109681</v>
      </c>
      <c r="AD587" s="7">
        <f t="shared" si="35"/>
        <v>136.94325068665086</v>
      </c>
    </row>
    <row r="588" spans="1:30" x14ac:dyDescent="0.25">
      <c r="A588" s="1">
        <v>1</v>
      </c>
      <c r="B588" s="1">
        <v>138</v>
      </c>
      <c r="C588" s="1">
        <v>0</v>
      </c>
      <c r="D588" s="1">
        <v>3.83</v>
      </c>
      <c r="E588" s="7">
        <v>0</v>
      </c>
      <c r="F588" s="7">
        <v>99</v>
      </c>
      <c r="G588" s="1">
        <v>0</v>
      </c>
      <c r="H588" s="1">
        <v>47.5</v>
      </c>
      <c r="I588" s="1">
        <v>0</v>
      </c>
      <c r="J588" s="1">
        <v>99</v>
      </c>
      <c r="K588" s="1">
        <v>5.78</v>
      </c>
      <c r="L588" s="1">
        <v>99</v>
      </c>
      <c r="M588" s="1">
        <v>0.1</v>
      </c>
      <c r="N588" s="7">
        <v>2327.5832399999999</v>
      </c>
      <c r="O588" s="1">
        <v>1626932</v>
      </c>
      <c r="P588" s="1">
        <v>4.3</v>
      </c>
      <c r="Q588" s="1">
        <v>4.3</v>
      </c>
      <c r="R588" s="1">
        <v>0.73499999999999999</v>
      </c>
      <c r="S588" s="1">
        <v>13.1</v>
      </c>
      <c r="T588" s="1">
        <v>0</v>
      </c>
      <c r="U588" s="1">
        <v>0</v>
      </c>
      <c r="V588" s="1">
        <v>0</v>
      </c>
      <c r="W588" s="1">
        <v>0</v>
      </c>
      <c r="X588" s="1">
        <v>0</v>
      </c>
      <c r="Y588" s="1">
        <v>0</v>
      </c>
      <c r="Z588" s="1">
        <v>75.2</v>
      </c>
      <c r="AA588" s="7">
        <f t="shared" si="32"/>
        <v>74.578268558038985</v>
      </c>
      <c r="AB588" s="7">
        <f t="shared" si="33"/>
        <v>0.38654998592292616</v>
      </c>
      <c r="AC588" s="7">
        <f t="shared" si="34"/>
        <v>0.62173144196101759</v>
      </c>
      <c r="AD588" s="7">
        <f t="shared" si="35"/>
        <v>30.275035117788438</v>
      </c>
    </row>
    <row r="589" spans="1:30" x14ac:dyDescent="0.25">
      <c r="A589" s="1">
        <v>1</v>
      </c>
      <c r="B589" s="1">
        <v>412</v>
      </c>
      <c r="C589" s="1">
        <v>59</v>
      </c>
      <c r="D589" s="1">
        <v>3.15</v>
      </c>
      <c r="E589" s="7">
        <v>0</v>
      </c>
      <c r="F589" s="7">
        <v>8</v>
      </c>
      <c r="G589" s="1">
        <v>48</v>
      </c>
      <c r="H589" s="1">
        <v>26.8</v>
      </c>
      <c r="I589" s="1">
        <v>81</v>
      </c>
      <c r="J589" s="1">
        <v>79</v>
      </c>
      <c r="K589" s="1">
        <v>5.81</v>
      </c>
      <c r="L589" s="1">
        <v>8</v>
      </c>
      <c r="M589" s="1">
        <v>2.4</v>
      </c>
      <c r="N589" s="7">
        <v>2327.5832399999999</v>
      </c>
      <c r="O589" s="1">
        <v>1626932</v>
      </c>
      <c r="P589" s="1">
        <v>5.8</v>
      </c>
      <c r="Q589" s="1">
        <v>5.7</v>
      </c>
      <c r="R589" s="1">
        <v>0.68799999999999994</v>
      </c>
      <c r="S589" s="1">
        <v>12.6</v>
      </c>
      <c r="T589" s="1">
        <v>1</v>
      </c>
      <c r="U589" s="1">
        <v>0</v>
      </c>
      <c r="V589" s="1">
        <v>0</v>
      </c>
      <c r="W589" s="1">
        <v>0</v>
      </c>
      <c r="X589" s="1">
        <v>0</v>
      </c>
      <c r="Y589" s="1">
        <v>0</v>
      </c>
      <c r="Z589" s="1">
        <v>52.3</v>
      </c>
      <c r="AA589" s="7">
        <f t="shared" si="32"/>
        <v>59.687323594316283</v>
      </c>
      <c r="AB589" s="7">
        <f t="shared" si="33"/>
        <v>54.572549887142081</v>
      </c>
      <c r="AC589" s="7">
        <f t="shared" si="34"/>
        <v>7.3873235943162854</v>
      </c>
      <c r="AD589" s="7">
        <f t="shared" si="35"/>
        <v>302.68081954892608</v>
      </c>
    </row>
    <row r="590" spans="1:30" x14ac:dyDescent="0.25">
      <c r="A590" s="1">
        <v>1</v>
      </c>
      <c r="B590" s="1">
        <v>22</v>
      </c>
      <c r="C590" s="1">
        <v>38</v>
      </c>
      <c r="D590" s="1">
        <v>0.2</v>
      </c>
      <c r="E590" s="7">
        <v>2.7909653200000002</v>
      </c>
      <c r="F590" s="7">
        <v>2</v>
      </c>
      <c r="G590" s="1">
        <v>13344</v>
      </c>
      <c r="H590" s="1">
        <v>12.9</v>
      </c>
      <c r="I590" s="1">
        <v>50</v>
      </c>
      <c r="J590" s="1">
        <v>76</v>
      </c>
      <c r="K590" s="1">
        <v>5.48</v>
      </c>
      <c r="L590" s="1">
        <v>78</v>
      </c>
      <c r="M590" s="1">
        <v>0.1</v>
      </c>
      <c r="N590" s="7">
        <v>253.72412</v>
      </c>
      <c r="O590" s="1">
        <v>2495623</v>
      </c>
      <c r="P590" s="1">
        <v>18</v>
      </c>
      <c r="Q590" s="1">
        <v>18.600000000000001</v>
      </c>
      <c r="R590" s="1">
        <v>0.45700000000000002</v>
      </c>
      <c r="S590" s="1">
        <v>9.1999999999999993</v>
      </c>
      <c r="T590" s="1">
        <v>0</v>
      </c>
      <c r="U590" s="1">
        <v>1</v>
      </c>
      <c r="V590" s="1">
        <v>0</v>
      </c>
      <c r="W590" s="1">
        <v>0</v>
      </c>
      <c r="X590" s="1">
        <v>0</v>
      </c>
      <c r="Y590" s="1">
        <v>0</v>
      </c>
      <c r="Z590" s="1">
        <v>64.3</v>
      </c>
      <c r="AA590" s="7">
        <f t="shared" ref="AA590:AA653" si="36">SUMPRODUCT($A$11:$Y$11,A590:Y590)</f>
        <v>69.012311618738806</v>
      </c>
      <c r="AB590" s="7">
        <f t="shared" ref="AB590:AB653" si="37">(Z590-AA590)^2</f>
        <v>22.205880792100775</v>
      </c>
      <c r="AC590" s="7">
        <f t="shared" ref="AC590:AC653" si="38">ABS(Z590-AA590)</f>
        <v>4.7123116187388092</v>
      </c>
      <c r="AD590" s="7">
        <f t="shared" ref="AD590:AD653" si="39">(Z590-$AC$2)^2</f>
        <v>29.135430327369214</v>
      </c>
    </row>
    <row r="591" spans="1:30" x14ac:dyDescent="0.25">
      <c r="A591" s="1">
        <v>1</v>
      </c>
      <c r="B591" s="1">
        <v>323</v>
      </c>
      <c r="C591" s="1">
        <v>2</v>
      </c>
      <c r="D591" s="1">
        <v>0.95</v>
      </c>
      <c r="E591" s="7">
        <v>92.497894799999997</v>
      </c>
      <c r="F591" s="7">
        <v>92</v>
      </c>
      <c r="G591" s="1">
        <v>79</v>
      </c>
      <c r="H591" s="1">
        <v>28.6</v>
      </c>
      <c r="I591" s="1">
        <v>2</v>
      </c>
      <c r="J591" s="1">
        <v>49</v>
      </c>
      <c r="K591" s="1">
        <v>5.37</v>
      </c>
      <c r="L591" s="1">
        <v>53</v>
      </c>
      <c r="M591" s="1">
        <v>4.3</v>
      </c>
      <c r="N591" s="7">
        <v>781.23221960000001</v>
      </c>
      <c r="O591" s="1">
        <v>732711</v>
      </c>
      <c r="P591" s="1">
        <v>6.3</v>
      </c>
      <c r="Q591" s="1">
        <v>6.1</v>
      </c>
      <c r="R591" s="1">
        <v>0.36299999999999999</v>
      </c>
      <c r="S591" s="1">
        <v>2.9</v>
      </c>
      <c r="T591" s="1">
        <v>1</v>
      </c>
      <c r="U591" s="1">
        <v>0</v>
      </c>
      <c r="V591" s="1">
        <v>0</v>
      </c>
      <c r="W591" s="1">
        <v>0</v>
      </c>
      <c r="X591" s="1">
        <v>0</v>
      </c>
      <c r="Y591" s="1">
        <v>0</v>
      </c>
      <c r="Z591" s="1">
        <v>57.7</v>
      </c>
      <c r="AA591" s="7">
        <f t="shared" si="36"/>
        <v>53.26218881658675</v>
      </c>
      <c r="AB591" s="7">
        <f t="shared" si="37"/>
        <v>19.694168099627731</v>
      </c>
      <c r="AC591" s="7">
        <f t="shared" si="38"/>
        <v>4.4378111834132525</v>
      </c>
      <c r="AD591" s="7">
        <f t="shared" si="39"/>
        <v>143.94539439922536</v>
      </c>
    </row>
    <row r="592" spans="1:30" x14ac:dyDescent="0.25">
      <c r="A592" s="1">
        <v>1</v>
      </c>
      <c r="B592" s="1">
        <v>148</v>
      </c>
      <c r="C592" s="1">
        <v>2</v>
      </c>
      <c r="D592" s="1">
        <v>3.55</v>
      </c>
      <c r="E592" s="7">
        <v>473.12381240000002</v>
      </c>
      <c r="F592" s="7">
        <v>98</v>
      </c>
      <c r="G592" s="1">
        <v>0</v>
      </c>
      <c r="H592" s="1">
        <v>53.2</v>
      </c>
      <c r="I592" s="1">
        <v>3</v>
      </c>
      <c r="J592" s="1">
        <v>99</v>
      </c>
      <c r="K592" s="1">
        <v>9.4</v>
      </c>
      <c r="L592" s="1">
        <v>98</v>
      </c>
      <c r="M592" s="1">
        <v>0.1</v>
      </c>
      <c r="N592" s="7">
        <v>1975.46477</v>
      </c>
      <c r="O592" s="1">
        <v>613997</v>
      </c>
      <c r="P592" s="1">
        <v>1.8</v>
      </c>
      <c r="Q592" s="1">
        <v>1.7</v>
      </c>
      <c r="R592" s="1">
        <v>0.63600000000000001</v>
      </c>
      <c r="S592" s="1">
        <v>11.6</v>
      </c>
      <c r="T592" s="1">
        <v>0</v>
      </c>
      <c r="U592" s="1">
        <v>0</v>
      </c>
      <c r="V592" s="1">
        <v>0</v>
      </c>
      <c r="W592" s="1">
        <v>0</v>
      </c>
      <c r="X592" s="1">
        <v>0</v>
      </c>
      <c r="Y592" s="1">
        <v>0</v>
      </c>
      <c r="Z592" s="1">
        <v>74.5</v>
      </c>
      <c r="AA592" s="7">
        <f t="shared" si="36"/>
        <v>73.859032101050772</v>
      </c>
      <c r="AB592" s="7">
        <f t="shared" si="37"/>
        <v>0.41083984748338748</v>
      </c>
      <c r="AC592" s="7">
        <f t="shared" si="38"/>
        <v>0.64096789894922779</v>
      </c>
      <c r="AD592" s="7">
        <f t="shared" si="39"/>
        <v>23.061849489045887</v>
      </c>
    </row>
    <row r="593" spans="1:30" x14ac:dyDescent="0.25">
      <c r="A593" s="1">
        <v>1</v>
      </c>
      <c r="B593" s="1">
        <v>98</v>
      </c>
      <c r="C593" s="1">
        <v>0</v>
      </c>
      <c r="D593" s="1">
        <v>3.83</v>
      </c>
      <c r="E593" s="7">
        <v>0</v>
      </c>
      <c r="F593" s="7">
        <v>97</v>
      </c>
      <c r="G593" s="1">
        <v>0</v>
      </c>
      <c r="H593" s="1">
        <v>54.5</v>
      </c>
      <c r="I593" s="1">
        <v>0</v>
      </c>
      <c r="J593" s="1">
        <v>97</v>
      </c>
      <c r="K593" s="1">
        <v>5.78</v>
      </c>
      <c r="L593" s="1">
        <v>97</v>
      </c>
      <c r="M593" s="1">
        <v>0.1</v>
      </c>
      <c r="N593" s="7">
        <v>15557.838100000001</v>
      </c>
      <c r="O593" s="1">
        <v>1626932</v>
      </c>
      <c r="P593" s="1">
        <v>3.8</v>
      </c>
      <c r="Q593" s="1">
        <v>3.7</v>
      </c>
      <c r="R593" s="1">
        <v>0.79400000000000004</v>
      </c>
      <c r="S593" s="1">
        <v>15.3</v>
      </c>
      <c r="T593" s="1">
        <v>0</v>
      </c>
      <c r="U593" s="1">
        <v>0</v>
      </c>
      <c r="V593" s="1">
        <v>0</v>
      </c>
      <c r="W593" s="1">
        <v>0</v>
      </c>
      <c r="X593" s="1">
        <v>0</v>
      </c>
      <c r="Y593" s="1">
        <v>0</v>
      </c>
      <c r="Z593" s="1">
        <v>75.5</v>
      </c>
      <c r="AA593" s="7">
        <f t="shared" si="36"/>
        <v>77.392936430609822</v>
      </c>
      <c r="AB593" s="7">
        <f t="shared" si="37"/>
        <v>3.5832083303298541</v>
      </c>
      <c r="AC593" s="7">
        <f t="shared" si="38"/>
        <v>1.8929364306098222</v>
      </c>
      <c r="AD593" s="7">
        <f t="shared" si="39"/>
        <v>33.666400387249482</v>
      </c>
    </row>
    <row r="594" spans="1:30" x14ac:dyDescent="0.25">
      <c r="A594" s="1">
        <v>1</v>
      </c>
      <c r="B594" s="1">
        <v>168</v>
      </c>
      <c r="C594" s="1">
        <v>0</v>
      </c>
      <c r="D594" s="1">
        <v>9.2899999999999991</v>
      </c>
      <c r="E594" s="7">
        <v>0</v>
      </c>
      <c r="F594" s="7">
        <v>95</v>
      </c>
      <c r="G594" s="1">
        <v>0</v>
      </c>
      <c r="H594" s="1">
        <v>6.7</v>
      </c>
      <c r="I594" s="1">
        <v>0</v>
      </c>
      <c r="J594" s="1">
        <v>97</v>
      </c>
      <c r="K594" s="1">
        <v>7.43</v>
      </c>
      <c r="L594" s="1">
        <v>96</v>
      </c>
      <c r="M594" s="1">
        <v>0.1</v>
      </c>
      <c r="N594" s="7">
        <v>2327.5832399999999</v>
      </c>
      <c r="O594" s="1">
        <v>1626932</v>
      </c>
      <c r="P594" s="1">
        <v>2.5</v>
      </c>
      <c r="Q594" s="1">
        <v>2.5</v>
      </c>
      <c r="R594" s="1">
        <v>0.79100000000000004</v>
      </c>
      <c r="S594" s="1">
        <v>12.6</v>
      </c>
      <c r="T594" s="1">
        <v>0</v>
      </c>
      <c r="U594" s="1">
        <v>0</v>
      </c>
      <c r="V594" s="1">
        <v>0</v>
      </c>
      <c r="W594" s="1">
        <v>0</v>
      </c>
      <c r="X594" s="1">
        <v>0</v>
      </c>
      <c r="Y594" s="1">
        <v>0</v>
      </c>
      <c r="Z594" s="1">
        <v>74.599999999999994</v>
      </c>
      <c r="AA594" s="7">
        <f t="shared" si="36"/>
        <v>73.010276304591983</v>
      </c>
      <c r="AB594" s="7">
        <f t="shared" si="37"/>
        <v>2.5272214277417038</v>
      </c>
      <c r="AC594" s="7">
        <f t="shared" si="38"/>
        <v>1.5897236954080114</v>
      </c>
      <c r="AD594" s="7">
        <f t="shared" si="39"/>
        <v>24.032304578866192</v>
      </c>
    </row>
    <row r="595" spans="1:30" x14ac:dyDescent="0.25">
      <c r="A595" s="1">
        <v>1</v>
      </c>
      <c r="B595" s="1">
        <v>78</v>
      </c>
      <c r="C595" s="1">
        <v>0</v>
      </c>
      <c r="D595" s="1">
        <v>13.44</v>
      </c>
      <c r="E595" s="7">
        <v>9126.9311780000007</v>
      </c>
      <c r="F595" s="7">
        <v>92</v>
      </c>
      <c r="G595" s="1">
        <v>87</v>
      </c>
      <c r="H595" s="1">
        <v>55.8</v>
      </c>
      <c r="I595" s="1">
        <v>0</v>
      </c>
      <c r="J595" s="1">
        <v>91</v>
      </c>
      <c r="K595" s="1">
        <v>7.22</v>
      </c>
      <c r="L595" s="1">
        <v>91</v>
      </c>
      <c r="M595" s="1">
        <v>0.1</v>
      </c>
      <c r="N595" s="7">
        <v>54326.971299999997</v>
      </c>
      <c r="O595" s="1">
        <v>4273591</v>
      </c>
      <c r="P595" s="1">
        <v>0.3</v>
      </c>
      <c r="Q595" s="1">
        <v>0.2</v>
      </c>
      <c r="R595" s="1">
        <v>0.89600000000000002</v>
      </c>
      <c r="S595" s="1">
        <v>17.600000000000001</v>
      </c>
      <c r="T595" s="1">
        <v>0</v>
      </c>
      <c r="U595" s="1">
        <v>0</v>
      </c>
      <c r="V595" s="1">
        <v>0</v>
      </c>
      <c r="W595" s="1">
        <v>0</v>
      </c>
      <c r="X595" s="1">
        <v>1</v>
      </c>
      <c r="Y595" s="1">
        <v>1</v>
      </c>
      <c r="Z595" s="1">
        <v>79</v>
      </c>
      <c r="AA595" s="7">
        <f t="shared" si="36"/>
        <v>82.576797586041451</v>
      </c>
      <c r="AB595" s="7">
        <f t="shared" si="37"/>
        <v>12.793480971511951</v>
      </c>
      <c r="AC595" s="7">
        <f t="shared" si="38"/>
        <v>3.5767975860414509</v>
      </c>
      <c r="AD595" s="7">
        <f t="shared" si="39"/>
        <v>86.532328530962076</v>
      </c>
    </row>
    <row r="596" spans="1:30" x14ac:dyDescent="0.25">
      <c r="A596" s="1">
        <v>1</v>
      </c>
      <c r="B596" s="1">
        <v>154</v>
      </c>
      <c r="C596" s="1">
        <v>3</v>
      </c>
      <c r="D596" s="1">
        <v>10.6</v>
      </c>
      <c r="E596" s="7">
        <v>919.16734380000003</v>
      </c>
      <c r="F596" s="7">
        <v>99</v>
      </c>
      <c r="G596" s="1">
        <v>353</v>
      </c>
      <c r="H596" s="1">
        <v>55</v>
      </c>
      <c r="I596" s="1">
        <v>3</v>
      </c>
      <c r="J596" s="1">
        <v>96</v>
      </c>
      <c r="K596" s="1">
        <v>5.21</v>
      </c>
      <c r="L596" s="1">
        <v>96</v>
      </c>
      <c r="M596" s="1">
        <v>0.1</v>
      </c>
      <c r="N596" s="7">
        <v>8214.1853780000001</v>
      </c>
      <c r="O596" s="1">
        <v>2882982</v>
      </c>
      <c r="P596" s="1">
        <v>3.2</v>
      </c>
      <c r="Q596" s="1">
        <v>3.6</v>
      </c>
      <c r="R596" s="1">
        <v>0.76600000000000001</v>
      </c>
      <c r="S596" s="1">
        <v>14.1</v>
      </c>
      <c r="T596" s="1">
        <v>0</v>
      </c>
      <c r="U596" s="1">
        <v>0</v>
      </c>
      <c r="V596" s="1">
        <v>0</v>
      </c>
      <c r="W596" s="1">
        <v>0</v>
      </c>
      <c r="X596" s="1">
        <v>1</v>
      </c>
      <c r="Y596" s="1">
        <v>1</v>
      </c>
      <c r="Z596" s="1">
        <v>72.900000000000006</v>
      </c>
      <c r="AA596" s="7">
        <f t="shared" si="36"/>
        <v>76.096592825439259</v>
      </c>
      <c r="AB596" s="7">
        <f t="shared" si="37"/>
        <v>10.218205691649711</v>
      </c>
      <c r="AC596" s="7">
        <f t="shared" si="38"/>
        <v>3.1965928254392537</v>
      </c>
      <c r="AD596" s="7">
        <f t="shared" si="39"/>
        <v>10.254568051920167</v>
      </c>
    </row>
    <row r="597" spans="1:30" x14ac:dyDescent="0.25">
      <c r="A597" s="1">
        <v>1</v>
      </c>
      <c r="B597" s="1">
        <v>294</v>
      </c>
      <c r="C597" s="1">
        <v>61</v>
      </c>
      <c r="D597" s="1">
        <v>1.73</v>
      </c>
      <c r="E597" s="7">
        <v>56.58984221</v>
      </c>
      <c r="F597" s="7">
        <v>9</v>
      </c>
      <c r="G597" s="1">
        <v>95</v>
      </c>
      <c r="H597" s="1">
        <v>18.899999999999999</v>
      </c>
      <c r="I597" s="1">
        <v>89</v>
      </c>
      <c r="J597" s="1">
        <v>9</v>
      </c>
      <c r="K597" s="1">
        <v>3.97</v>
      </c>
      <c r="L597" s="1">
        <v>9</v>
      </c>
      <c r="M597" s="1">
        <v>4.3</v>
      </c>
      <c r="N597" s="7">
        <v>967.34772999999996</v>
      </c>
      <c r="O597" s="1">
        <v>4135152</v>
      </c>
      <c r="P597" s="1">
        <v>8.1999999999999993</v>
      </c>
      <c r="Q597" s="1">
        <v>8</v>
      </c>
      <c r="R597" s="1">
        <v>0.52300000000000002</v>
      </c>
      <c r="S597" s="1">
        <v>11.1</v>
      </c>
      <c r="T597" s="1">
        <v>1</v>
      </c>
      <c r="U597" s="1">
        <v>0</v>
      </c>
      <c r="V597" s="1">
        <v>0</v>
      </c>
      <c r="W597" s="1">
        <v>0</v>
      </c>
      <c r="X597" s="1">
        <v>0</v>
      </c>
      <c r="Y597" s="1">
        <v>0</v>
      </c>
      <c r="Z597" s="1">
        <v>63</v>
      </c>
      <c r="AA597" s="7">
        <f t="shared" si="36"/>
        <v>56.225260468163306</v>
      </c>
      <c r="AB597" s="7">
        <f t="shared" si="37"/>
        <v>45.897095724230866</v>
      </c>
      <c r="AC597" s="7">
        <f t="shared" si="38"/>
        <v>6.7747395318366941</v>
      </c>
      <c r="AD597" s="7">
        <f t="shared" si="39"/>
        <v>44.859514159704503</v>
      </c>
    </row>
    <row r="598" spans="1:30" x14ac:dyDescent="0.25">
      <c r="A598" s="1">
        <v>1</v>
      </c>
      <c r="B598" s="1">
        <v>165</v>
      </c>
      <c r="C598" s="1">
        <v>0</v>
      </c>
      <c r="D598" s="1">
        <v>6.85</v>
      </c>
      <c r="E598" s="7">
        <v>0</v>
      </c>
      <c r="F598" s="7">
        <v>99</v>
      </c>
      <c r="G598" s="1">
        <v>0</v>
      </c>
      <c r="H598" s="1">
        <v>48.4</v>
      </c>
      <c r="I598" s="1">
        <v>0</v>
      </c>
      <c r="J598" s="1">
        <v>99</v>
      </c>
      <c r="K598" s="1">
        <v>5.13</v>
      </c>
      <c r="L598" s="1">
        <v>99</v>
      </c>
      <c r="M598" s="1">
        <v>0.2</v>
      </c>
      <c r="N598" s="7">
        <v>2327.5832399999999</v>
      </c>
      <c r="O598" s="1">
        <v>1626932</v>
      </c>
      <c r="P598" s="1">
        <v>3.6</v>
      </c>
      <c r="Q598" s="1">
        <v>3.5</v>
      </c>
      <c r="R598" s="1">
        <v>0.70899999999999996</v>
      </c>
      <c r="S598" s="1">
        <v>13.3</v>
      </c>
      <c r="T598" s="1">
        <v>0</v>
      </c>
      <c r="U598" s="1">
        <v>0</v>
      </c>
      <c r="V598" s="1">
        <v>0</v>
      </c>
      <c r="W598" s="1">
        <v>0</v>
      </c>
      <c r="X598" s="1">
        <v>0</v>
      </c>
      <c r="Y598" s="1">
        <v>0</v>
      </c>
      <c r="Z598" s="1">
        <v>72.3</v>
      </c>
      <c r="AA598" s="7">
        <f t="shared" si="36"/>
        <v>74.026103715646656</v>
      </c>
      <c r="AB598" s="7">
        <f t="shared" si="37"/>
        <v>2.9794340371692005</v>
      </c>
      <c r="AC598" s="7">
        <f t="shared" si="38"/>
        <v>1.7261037156466585</v>
      </c>
      <c r="AD598" s="7">
        <f t="shared" si="39"/>
        <v>6.7718375129979558</v>
      </c>
    </row>
    <row r="599" spans="1:30" x14ac:dyDescent="0.25">
      <c r="A599" s="1">
        <v>1</v>
      </c>
      <c r="B599" s="1">
        <v>121</v>
      </c>
      <c r="C599" s="1">
        <v>10</v>
      </c>
      <c r="D599" s="1">
        <v>8.15</v>
      </c>
      <c r="E599" s="7">
        <v>187.61095499999999</v>
      </c>
      <c r="F599" s="7">
        <v>94</v>
      </c>
      <c r="G599" s="1">
        <v>17</v>
      </c>
      <c r="H599" s="1">
        <v>59.8</v>
      </c>
      <c r="I599" s="1">
        <v>11</v>
      </c>
      <c r="J599" s="1">
        <v>95</v>
      </c>
      <c r="K599" s="1">
        <v>6.55</v>
      </c>
      <c r="L599" s="1">
        <v>94</v>
      </c>
      <c r="M599" s="1">
        <v>0.1</v>
      </c>
      <c r="N599" s="7">
        <v>1276.2650000000001</v>
      </c>
      <c r="O599" s="1">
        <v>41223889</v>
      </c>
      <c r="P599" s="1">
        <v>1</v>
      </c>
      <c r="Q599" s="1">
        <v>0.9</v>
      </c>
      <c r="R599" s="1">
        <v>0.80200000000000005</v>
      </c>
      <c r="S599" s="1">
        <v>16.8</v>
      </c>
      <c r="T599" s="1">
        <v>0</v>
      </c>
      <c r="U599" s="1">
        <v>0</v>
      </c>
      <c r="V599" s="1">
        <v>0</v>
      </c>
      <c r="W599" s="1">
        <v>1</v>
      </c>
      <c r="X599" s="1">
        <v>0</v>
      </c>
      <c r="Y599" s="1">
        <v>0</v>
      </c>
      <c r="Z599" s="1">
        <v>75.5</v>
      </c>
      <c r="AA599" s="7">
        <f t="shared" si="36"/>
        <v>76.586426231963301</v>
      </c>
      <c r="AB599" s="7">
        <f t="shared" si="37"/>
        <v>1.1803219574979771</v>
      </c>
      <c r="AC599" s="7">
        <f t="shared" si="38"/>
        <v>1.0864262319633013</v>
      </c>
      <c r="AD599" s="7">
        <f t="shared" si="39"/>
        <v>33.666400387249482</v>
      </c>
    </row>
    <row r="600" spans="1:30" x14ac:dyDescent="0.25">
      <c r="A600" s="1">
        <v>1</v>
      </c>
      <c r="B600" s="1">
        <v>427</v>
      </c>
      <c r="C600" s="1">
        <v>2</v>
      </c>
      <c r="D600" s="1">
        <v>6.56</v>
      </c>
      <c r="E600" s="7">
        <v>476.86258720000001</v>
      </c>
      <c r="F600" s="7">
        <v>94</v>
      </c>
      <c r="G600" s="1">
        <v>0</v>
      </c>
      <c r="H600" s="1">
        <v>34.200000000000003</v>
      </c>
      <c r="I600" s="1">
        <v>3</v>
      </c>
      <c r="J600" s="1">
        <v>96</v>
      </c>
      <c r="K600" s="1">
        <v>5.55</v>
      </c>
      <c r="L600" s="1">
        <v>96</v>
      </c>
      <c r="M600" s="1">
        <v>12.7</v>
      </c>
      <c r="N600" s="7">
        <v>5623.3795659999996</v>
      </c>
      <c r="O600" s="1">
        <v>1946351</v>
      </c>
      <c r="P600" s="1">
        <v>8.8000000000000007</v>
      </c>
      <c r="Q600" s="1">
        <v>8.6</v>
      </c>
      <c r="R600" s="1">
        <v>0.64600000000000002</v>
      </c>
      <c r="S600" s="1">
        <v>12.1</v>
      </c>
      <c r="T600" s="1">
        <v>1</v>
      </c>
      <c r="U600" s="1">
        <v>0</v>
      </c>
      <c r="V600" s="1">
        <v>0</v>
      </c>
      <c r="W600" s="1">
        <v>0</v>
      </c>
      <c r="X600" s="1">
        <v>0</v>
      </c>
      <c r="Y600" s="1">
        <v>0</v>
      </c>
      <c r="Z600" s="1">
        <v>57.5</v>
      </c>
      <c r="AA600" s="7">
        <f t="shared" si="36"/>
        <v>57.747356020955579</v>
      </c>
      <c r="AB600" s="7">
        <f t="shared" si="37"/>
        <v>6.1185001102976595E-2</v>
      </c>
      <c r="AC600" s="7">
        <f t="shared" si="38"/>
        <v>0.24735602095557851</v>
      </c>
      <c r="AD600" s="7">
        <f t="shared" si="39"/>
        <v>148.78448421958473</v>
      </c>
    </row>
    <row r="601" spans="1:30" x14ac:dyDescent="0.25">
      <c r="A601" s="1">
        <v>1</v>
      </c>
      <c r="B601" s="1">
        <v>132</v>
      </c>
      <c r="C601" s="1">
        <v>1</v>
      </c>
      <c r="D601" s="1">
        <v>3.99</v>
      </c>
      <c r="E601" s="7">
        <v>44.572199660000003</v>
      </c>
      <c r="F601" s="7">
        <v>85</v>
      </c>
      <c r="G601" s="1">
        <v>1</v>
      </c>
      <c r="H601" s="1">
        <v>49.7</v>
      </c>
      <c r="I601" s="1">
        <v>1</v>
      </c>
      <c r="J601" s="1">
        <v>9</v>
      </c>
      <c r="K601" s="1">
        <v>4.3099999999999996</v>
      </c>
      <c r="L601" s="1">
        <v>88</v>
      </c>
      <c r="M601" s="1">
        <v>0.1</v>
      </c>
      <c r="N601" s="7">
        <v>3138.8872999999999</v>
      </c>
      <c r="O601" s="1">
        <v>293356</v>
      </c>
      <c r="P601" s="1">
        <v>2</v>
      </c>
      <c r="Q601" s="1">
        <v>2.1</v>
      </c>
      <c r="R601" s="1">
        <v>0.70699999999999996</v>
      </c>
      <c r="S601" s="1">
        <v>11.7</v>
      </c>
      <c r="T601" s="1">
        <v>0</v>
      </c>
      <c r="U601" s="1">
        <v>1</v>
      </c>
      <c r="V601" s="1">
        <v>0</v>
      </c>
      <c r="W601" s="1">
        <v>0</v>
      </c>
      <c r="X601" s="1">
        <v>0</v>
      </c>
      <c r="Y601" s="1">
        <v>0</v>
      </c>
      <c r="Z601" s="1">
        <v>73.5</v>
      </c>
      <c r="AA601" s="7">
        <f t="shared" si="36"/>
        <v>69.629595369949556</v>
      </c>
      <c r="AB601" s="7">
        <f t="shared" si="37"/>
        <v>14.980032000315918</v>
      </c>
      <c r="AC601" s="7">
        <f t="shared" si="38"/>
        <v>3.8704046300504444</v>
      </c>
      <c r="AD601" s="7">
        <f t="shared" si="39"/>
        <v>14.457298590842289</v>
      </c>
    </row>
    <row r="602" spans="1:30" x14ac:dyDescent="0.25">
      <c r="A602" s="1">
        <v>1</v>
      </c>
      <c r="B602" s="1">
        <v>235</v>
      </c>
      <c r="C602" s="1">
        <v>7</v>
      </c>
      <c r="D602" s="1">
        <v>6.64</v>
      </c>
      <c r="E602" s="7">
        <v>808.24330199999997</v>
      </c>
      <c r="F602" s="7">
        <v>99</v>
      </c>
      <c r="G602" s="1">
        <v>0</v>
      </c>
      <c r="H602" s="1">
        <v>48.5</v>
      </c>
      <c r="I602" s="1">
        <v>8</v>
      </c>
      <c r="J602" s="1">
        <v>99</v>
      </c>
      <c r="K602" s="1">
        <v>4.13</v>
      </c>
      <c r="L602" s="1">
        <v>98</v>
      </c>
      <c r="M602" s="1">
        <v>0.1</v>
      </c>
      <c r="N602" s="7">
        <v>7165.2775000000001</v>
      </c>
      <c r="O602" s="1">
        <v>169271</v>
      </c>
      <c r="P602" s="1">
        <v>2.2999999999999998</v>
      </c>
      <c r="Q602" s="1">
        <v>2.5</v>
      </c>
      <c r="R602" s="1">
        <v>0.75800000000000001</v>
      </c>
      <c r="S602" s="1">
        <v>14.6</v>
      </c>
      <c r="T602" s="1">
        <v>0</v>
      </c>
      <c r="U602" s="1">
        <v>1</v>
      </c>
      <c r="V602" s="1">
        <v>0</v>
      </c>
      <c r="W602" s="1">
        <v>0</v>
      </c>
      <c r="X602" s="1">
        <v>0</v>
      </c>
      <c r="Y602" s="1">
        <v>0</v>
      </c>
      <c r="Z602" s="1">
        <v>67.8</v>
      </c>
      <c r="AA602" s="7">
        <f t="shared" si="36"/>
        <v>72.948217325752779</v>
      </c>
      <c r="AB602" s="7">
        <f t="shared" si="37"/>
        <v>26.504141633181124</v>
      </c>
      <c r="AC602" s="7">
        <f t="shared" si="38"/>
        <v>5.1482173257527819</v>
      </c>
      <c r="AD602" s="7">
        <f t="shared" si="39"/>
        <v>3.601358471081789</v>
      </c>
    </row>
    <row r="603" spans="1:30" x14ac:dyDescent="0.25">
      <c r="A603" s="1">
        <v>1</v>
      </c>
      <c r="B603" s="1">
        <v>51</v>
      </c>
      <c r="C603" s="1">
        <v>3</v>
      </c>
      <c r="D603" s="1">
        <v>5.55</v>
      </c>
      <c r="E603" s="7">
        <v>43.366499900000001</v>
      </c>
      <c r="F603" s="7">
        <v>92</v>
      </c>
      <c r="G603" s="1">
        <v>0</v>
      </c>
      <c r="H603" s="1">
        <v>28.5</v>
      </c>
      <c r="I603" s="1">
        <v>4</v>
      </c>
      <c r="J603" s="1">
        <v>88</v>
      </c>
      <c r="K603" s="1">
        <v>7.5</v>
      </c>
      <c r="L603" s="1">
        <v>87</v>
      </c>
      <c r="M603" s="1">
        <v>40.700000000000003</v>
      </c>
      <c r="N603" s="7">
        <v>347.48797999999999</v>
      </c>
      <c r="O603" s="1">
        <v>1138434</v>
      </c>
      <c r="P603" s="1">
        <v>6.5</v>
      </c>
      <c r="Q603" s="1">
        <v>6.7</v>
      </c>
      <c r="R603" s="1">
        <v>0.50800000000000001</v>
      </c>
      <c r="S603" s="1">
        <v>10.5</v>
      </c>
      <c r="T603" s="1">
        <v>1</v>
      </c>
      <c r="U603" s="1">
        <v>0</v>
      </c>
      <c r="V603" s="1">
        <v>0</v>
      </c>
      <c r="W603" s="1">
        <v>0</v>
      </c>
      <c r="X603" s="1">
        <v>0</v>
      </c>
      <c r="Y603" s="1">
        <v>0</v>
      </c>
      <c r="Z603" s="1">
        <v>50</v>
      </c>
      <c r="AA603" s="7">
        <f t="shared" si="36"/>
        <v>50.70712622956318</v>
      </c>
      <c r="AB603" s="7">
        <f t="shared" si="37"/>
        <v>0.50002750453623879</v>
      </c>
      <c r="AC603" s="7">
        <f t="shared" si="38"/>
        <v>0.70712622956317972</v>
      </c>
      <c r="AD603" s="7">
        <f t="shared" si="39"/>
        <v>388.00035248305772</v>
      </c>
    </row>
    <row r="604" spans="1:30" x14ac:dyDescent="0.25">
      <c r="A604" s="1">
        <v>1</v>
      </c>
      <c r="B604" s="1">
        <v>3</v>
      </c>
      <c r="C604" s="1">
        <v>17</v>
      </c>
      <c r="D604" s="1">
        <v>11.79</v>
      </c>
      <c r="E604" s="7">
        <v>12.25184084</v>
      </c>
      <c r="F604" s="7">
        <v>98</v>
      </c>
      <c r="G604" s="1">
        <v>1147</v>
      </c>
      <c r="H604" s="1">
        <v>55.7</v>
      </c>
      <c r="I604" s="1">
        <v>20</v>
      </c>
      <c r="J604" s="1">
        <v>98</v>
      </c>
      <c r="K604" s="1">
        <v>5.3</v>
      </c>
      <c r="L604" s="1">
        <v>98</v>
      </c>
      <c r="M604" s="1">
        <v>0.3</v>
      </c>
      <c r="N604" s="7">
        <v>692.19439799999998</v>
      </c>
      <c r="O604" s="1">
        <v>14349528</v>
      </c>
      <c r="P604" s="1">
        <v>2.4</v>
      </c>
      <c r="Q604" s="1">
        <v>2.7</v>
      </c>
      <c r="R604" s="1">
        <v>0.754</v>
      </c>
      <c r="S604" s="1">
        <v>13.8</v>
      </c>
      <c r="T604" s="1">
        <v>0</v>
      </c>
      <c r="U604" s="1">
        <v>0</v>
      </c>
      <c r="V604" s="1">
        <v>0</v>
      </c>
      <c r="W604" s="1">
        <v>0</v>
      </c>
      <c r="X604" s="1">
        <v>1</v>
      </c>
      <c r="Y604" s="1">
        <v>0</v>
      </c>
      <c r="Z604" s="1">
        <v>66.400000000000006</v>
      </c>
      <c r="AA604" s="7">
        <f t="shared" si="36"/>
        <v>75.604567264005325</v>
      </c>
      <c r="AB604" s="7">
        <f t="shared" si="37"/>
        <v>84.72405851759838</v>
      </c>
      <c r="AC604" s="7">
        <f t="shared" si="38"/>
        <v>9.2045672640053198</v>
      </c>
      <c r="AD604" s="7">
        <f t="shared" si="39"/>
        <v>10.874987213596704</v>
      </c>
    </row>
    <row r="605" spans="1:30" x14ac:dyDescent="0.25">
      <c r="A605" s="1">
        <v>1</v>
      </c>
      <c r="B605" s="1">
        <v>121</v>
      </c>
      <c r="C605" s="1">
        <v>1</v>
      </c>
      <c r="D605" s="1">
        <v>5.1100000000000003</v>
      </c>
      <c r="E605" s="7">
        <v>160.84001409999999</v>
      </c>
      <c r="F605" s="7">
        <v>91</v>
      </c>
      <c r="G605" s="1">
        <v>0</v>
      </c>
      <c r="H605" s="1">
        <v>57</v>
      </c>
      <c r="I605" s="1">
        <v>1</v>
      </c>
      <c r="J605" s="1">
        <v>91</v>
      </c>
      <c r="K605" s="1">
        <v>6.52</v>
      </c>
      <c r="L605" s="1">
        <v>91</v>
      </c>
      <c r="M605" s="1">
        <v>0.1</v>
      </c>
      <c r="N605" s="7">
        <v>3622.5228400000001</v>
      </c>
      <c r="O605" s="1">
        <v>3325637</v>
      </c>
      <c r="P605" s="1">
        <v>1.7</v>
      </c>
      <c r="Q605" s="1">
        <v>1.6</v>
      </c>
      <c r="R605" s="1">
        <v>0.747</v>
      </c>
      <c r="S605" s="1">
        <v>15</v>
      </c>
      <c r="T605" s="1">
        <v>0</v>
      </c>
      <c r="U605" s="1">
        <v>0</v>
      </c>
      <c r="V605" s="1">
        <v>0</v>
      </c>
      <c r="W605" s="1">
        <v>1</v>
      </c>
      <c r="X605" s="1">
        <v>0</v>
      </c>
      <c r="Y605" s="1">
        <v>0</v>
      </c>
      <c r="Z605" s="1">
        <v>75.400000000000006</v>
      </c>
      <c r="AA605" s="7">
        <f t="shared" si="36"/>
        <v>75.107035521715886</v>
      </c>
      <c r="AB605" s="7">
        <f t="shared" si="37"/>
        <v>8.5828185536286281E-2</v>
      </c>
      <c r="AC605" s="7">
        <f t="shared" si="38"/>
        <v>0.29296447828411942</v>
      </c>
      <c r="AD605" s="7">
        <f t="shared" si="39"/>
        <v>32.515945297429191</v>
      </c>
    </row>
    <row r="606" spans="1:30" x14ac:dyDescent="0.25">
      <c r="A606" s="1">
        <v>1</v>
      </c>
      <c r="B606" s="1">
        <v>178</v>
      </c>
      <c r="C606" s="1">
        <v>10</v>
      </c>
      <c r="D606" s="1">
        <v>0.32</v>
      </c>
      <c r="E606" s="7">
        <v>4.1533629120000004</v>
      </c>
      <c r="F606" s="7">
        <v>86</v>
      </c>
      <c r="G606" s="1">
        <v>0</v>
      </c>
      <c r="H606" s="1">
        <v>35.299999999999997</v>
      </c>
      <c r="I606" s="1">
        <v>12</v>
      </c>
      <c r="J606" s="1">
        <v>87</v>
      </c>
      <c r="K606" s="1">
        <v>5.58</v>
      </c>
      <c r="L606" s="1">
        <v>86</v>
      </c>
      <c r="M606" s="1">
        <v>0.3</v>
      </c>
      <c r="N606" s="7">
        <v>76.914128000000005</v>
      </c>
      <c r="O606" s="1">
        <v>739728</v>
      </c>
      <c r="P606" s="1">
        <v>3.8</v>
      </c>
      <c r="Q606" s="1">
        <v>3.8</v>
      </c>
      <c r="R606" s="1">
        <v>0.59199999999999997</v>
      </c>
      <c r="S606" s="1">
        <v>10.8</v>
      </c>
      <c r="T606" s="1">
        <v>0</v>
      </c>
      <c r="U606" s="1">
        <v>1</v>
      </c>
      <c r="V606" s="1">
        <v>0</v>
      </c>
      <c r="W606" s="1">
        <v>0</v>
      </c>
      <c r="X606" s="1">
        <v>0</v>
      </c>
      <c r="Y606" s="1">
        <v>0</v>
      </c>
      <c r="Z606" s="1">
        <v>66.400000000000006</v>
      </c>
      <c r="AA606" s="7">
        <f t="shared" si="36"/>
        <v>69.796998308868169</v>
      </c>
      <c r="AB606" s="7">
        <f t="shared" si="37"/>
        <v>11.539597510453159</v>
      </c>
      <c r="AC606" s="7">
        <f t="shared" si="38"/>
        <v>3.396998308868163</v>
      </c>
      <c r="AD606" s="7">
        <f t="shared" si="39"/>
        <v>10.874987213596704</v>
      </c>
    </row>
    <row r="607" spans="1:30" x14ac:dyDescent="0.25">
      <c r="A607" s="1">
        <v>1</v>
      </c>
      <c r="B607" s="1">
        <v>176</v>
      </c>
      <c r="C607" s="1">
        <v>57</v>
      </c>
      <c r="D607" s="1">
        <v>0.16</v>
      </c>
      <c r="E607" s="7">
        <v>0</v>
      </c>
      <c r="F607" s="7">
        <v>97</v>
      </c>
      <c r="G607" s="1">
        <v>80</v>
      </c>
      <c r="H607" s="1">
        <v>52.9</v>
      </c>
      <c r="I607" s="1">
        <v>70</v>
      </c>
      <c r="J607" s="1">
        <v>97</v>
      </c>
      <c r="K607" s="1">
        <v>5.21</v>
      </c>
      <c r="L607" s="1">
        <v>97</v>
      </c>
      <c r="M607" s="1">
        <v>0.1</v>
      </c>
      <c r="N607" s="7">
        <v>2327.5832399999999</v>
      </c>
      <c r="O607" s="1">
        <v>1626932</v>
      </c>
      <c r="P607" s="1">
        <v>3.3</v>
      </c>
      <c r="Q607" s="1">
        <v>3.2</v>
      </c>
      <c r="R607" s="1">
        <v>0.623</v>
      </c>
      <c r="S607" s="1">
        <v>11.2</v>
      </c>
      <c r="T607" s="1">
        <v>1</v>
      </c>
      <c r="U607" s="1">
        <v>0</v>
      </c>
      <c r="V607" s="1">
        <v>0</v>
      </c>
      <c r="W607" s="1">
        <v>0</v>
      </c>
      <c r="X607" s="1">
        <v>0</v>
      </c>
      <c r="Y607" s="1">
        <v>0</v>
      </c>
      <c r="Z607" s="1">
        <v>69</v>
      </c>
      <c r="AA607" s="7">
        <f t="shared" si="36"/>
        <v>67.234735061489346</v>
      </c>
      <c r="AB607" s="7">
        <f t="shared" si="37"/>
        <v>3.116160303135024</v>
      </c>
      <c r="AC607" s="7">
        <f t="shared" si="38"/>
        <v>1.7652649385106542</v>
      </c>
      <c r="AD607" s="7">
        <f t="shared" si="39"/>
        <v>0.48681954892609608</v>
      </c>
    </row>
    <row r="608" spans="1:30" x14ac:dyDescent="0.25">
      <c r="A608" s="1">
        <v>1</v>
      </c>
      <c r="B608" s="1">
        <v>132</v>
      </c>
      <c r="C608" s="1">
        <v>98</v>
      </c>
      <c r="D608" s="1">
        <v>0.01</v>
      </c>
      <c r="E608" s="7">
        <v>10.44640334</v>
      </c>
      <c r="F608" s="7">
        <v>97</v>
      </c>
      <c r="G608" s="1">
        <v>289</v>
      </c>
      <c r="H608" s="1">
        <v>17.7</v>
      </c>
      <c r="I608" s="1">
        <v>121</v>
      </c>
      <c r="J608" s="1">
        <v>97</v>
      </c>
      <c r="K608" s="1">
        <v>2.82</v>
      </c>
      <c r="L608" s="1">
        <v>97</v>
      </c>
      <c r="M608" s="1">
        <v>0.1</v>
      </c>
      <c r="N608" s="7">
        <v>184.56542999999999</v>
      </c>
      <c r="O608" s="1">
        <v>15945279</v>
      </c>
      <c r="P608" s="1">
        <v>18.100000000000001</v>
      </c>
      <c r="Q608" s="1">
        <v>18.600000000000001</v>
      </c>
      <c r="R608" s="1">
        <v>0.56999999999999995</v>
      </c>
      <c r="S608" s="1">
        <v>10</v>
      </c>
      <c r="T608" s="1">
        <v>0</v>
      </c>
      <c r="U608" s="1">
        <v>1</v>
      </c>
      <c r="V608" s="1">
        <v>0</v>
      </c>
      <c r="W608" s="1">
        <v>0</v>
      </c>
      <c r="X608" s="1">
        <v>0</v>
      </c>
      <c r="Y608" s="1">
        <v>0</v>
      </c>
      <c r="Z608" s="1">
        <v>71.400000000000006</v>
      </c>
      <c r="AA608" s="7">
        <f t="shared" si="36"/>
        <v>68.733980284479543</v>
      </c>
      <c r="AB608" s="7">
        <f t="shared" si="37"/>
        <v>7.1076611235438092</v>
      </c>
      <c r="AC608" s="7">
        <f t="shared" si="38"/>
        <v>2.6660197155204628</v>
      </c>
      <c r="AD608" s="7">
        <f t="shared" si="39"/>
        <v>2.8977417046147513</v>
      </c>
    </row>
    <row r="609" spans="1:30" x14ac:dyDescent="0.25">
      <c r="A609" s="1">
        <v>1</v>
      </c>
      <c r="B609" s="1">
        <v>23</v>
      </c>
      <c r="C609" s="1">
        <v>1300</v>
      </c>
      <c r="D609" s="1">
        <v>1.93</v>
      </c>
      <c r="E609" s="7">
        <v>43.030433119999998</v>
      </c>
      <c r="F609" s="7">
        <v>29</v>
      </c>
      <c r="G609" s="1">
        <v>44258</v>
      </c>
      <c r="H609" s="1">
        <v>14.9</v>
      </c>
      <c r="I609" s="1">
        <v>1800</v>
      </c>
      <c r="J609" s="1">
        <v>69</v>
      </c>
      <c r="K609" s="1">
        <v>4.34</v>
      </c>
      <c r="L609" s="1">
        <v>7</v>
      </c>
      <c r="M609" s="1">
        <v>0.3</v>
      </c>
      <c r="N609" s="7">
        <v>991.48463400000003</v>
      </c>
      <c r="O609" s="1">
        <v>119714696</v>
      </c>
      <c r="P609" s="1">
        <v>27</v>
      </c>
      <c r="Q609" s="1">
        <v>27.9</v>
      </c>
      <c r="R609" s="1">
        <v>0.55600000000000005</v>
      </c>
      <c r="S609" s="1">
        <v>10.199999999999999</v>
      </c>
      <c r="T609" s="1">
        <v>0</v>
      </c>
      <c r="U609" s="1">
        <v>1</v>
      </c>
      <c r="V609" s="1">
        <v>0</v>
      </c>
      <c r="W609" s="1">
        <v>0</v>
      </c>
      <c r="X609" s="1">
        <v>0</v>
      </c>
      <c r="Y609" s="1">
        <v>0</v>
      </c>
      <c r="Z609" s="1">
        <v>65.5</v>
      </c>
      <c r="AA609" s="7">
        <f t="shared" si="36"/>
        <v>60.204311716771038</v>
      </c>
      <c r="AB609" s="7">
        <f t="shared" si="37"/>
        <v>28.044314393128513</v>
      </c>
      <c r="AC609" s="7">
        <f t="shared" si="38"/>
        <v>5.2956882832289622</v>
      </c>
      <c r="AD609" s="7">
        <f t="shared" si="39"/>
        <v>17.620891405213502</v>
      </c>
    </row>
    <row r="610" spans="1:30" x14ac:dyDescent="0.25">
      <c r="A610" s="1">
        <v>1</v>
      </c>
      <c r="B610" s="1">
        <v>295</v>
      </c>
      <c r="C610" s="1">
        <v>82</v>
      </c>
      <c r="D610" s="1">
        <v>0.02</v>
      </c>
      <c r="E610" s="7">
        <v>10.910155980000001</v>
      </c>
      <c r="F610" s="7">
        <v>63</v>
      </c>
      <c r="G610" s="1">
        <v>1141</v>
      </c>
      <c r="H610" s="1">
        <v>15.2</v>
      </c>
      <c r="I610" s="1">
        <v>113</v>
      </c>
      <c r="J610" s="1">
        <v>63</v>
      </c>
      <c r="K610" s="1">
        <v>6.73</v>
      </c>
      <c r="L610" s="1">
        <v>63</v>
      </c>
      <c r="M610" s="1">
        <v>0.1</v>
      </c>
      <c r="N610" s="7">
        <v>369.83579600000002</v>
      </c>
      <c r="O610" s="1">
        <v>26616792</v>
      </c>
      <c r="P610" s="1">
        <v>19</v>
      </c>
      <c r="Q610" s="1">
        <v>19.100000000000001</v>
      </c>
      <c r="R610" s="1">
        <v>0.41499999999999998</v>
      </c>
      <c r="S610" s="1">
        <v>8.4</v>
      </c>
      <c r="T610" s="1">
        <v>0</v>
      </c>
      <c r="U610" s="1">
        <v>1</v>
      </c>
      <c r="V610" s="1">
        <v>0</v>
      </c>
      <c r="W610" s="1">
        <v>0</v>
      </c>
      <c r="X610" s="1">
        <v>0</v>
      </c>
      <c r="Y610" s="1">
        <v>0</v>
      </c>
      <c r="Z610" s="1">
        <v>57.5</v>
      </c>
      <c r="AA610" s="7">
        <f t="shared" si="36"/>
        <v>62.382673322002177</v>
      </c>
      <c r="AB610" s="7">
        <f t="shared" si="37"/>
        <v>23.840498769391772</v>
      </c>
      <c r="AC610" s="7">
        <f t="shared" si="38"/>
        <v>4.8826733220021765</v>
      </c>
      <c r="AD610" s="7">
        <f t="shared" si="39"/>
        <v>148.78448421958473</v>
      </c>
    </row>
    <row r="611" spans="1:30" x14ac:dyDescent="0.25">
      <c r="A611" s="1">
        <v>1</v>
      </c>
      <c r="B611" s="1">
        <v>163</v>
      </c>
      <c r="C611" s="1">
        <v>1</v>
      </c>
      <c r="D611" s="1">
        <v>9.69</v>
      </c>
      <c r="E611" s="7">
        <v>15.2357274</v>
      </c>
      <c r="F611" s="7">
        <v>94</v>
      </c>
      <c r="G611" s="1">
        <v>46</v>
      </c>
      <c r="H611" s="1">
        <v>57</v>
      </c>
      <c r="I611" s="1">
        <v>1</v>
      </c>
      <c r="J611" s="1">
        <v>94</v>
      </c>
      <c r="K611" s="1">
        <v>6.7</v>
      </c>
      <c r="L611" s="1">
        <v>93</v>
      </c>
      <c r="M611" s="1">
        <v>0.1</v>
      </c>
      <c r="N611" s="7">
        <v>169.28586000000001</v>
      </c>
      <c r="O611" s="1">
        <v>817172</v>
      </c>
      <c r="P611" s="1">
        <v>2.5</v>
      </c>
      <c r="Q611" s="1">
        <v>2.5</v>
      </c>
      <c r="R611" s="1">
        <v>0.70899999999999996</v>
      </c>
      <c r="S611" s="1">
        <v>12.9</v>
      </c>
      <c r="T611" s="1">
        <v>0</v>
      </c>
      <c r="U611" s="1">
        <v>0</v>
      </c>
      <c r="V611" s="1">
        <v>0</v>
      </c>
      <c r="W611" s="1">
        <v>0</v>
      </c>
      <c r="X611" s="1">
        <v>1</v>
      </c>
      <c r="Y611" s="1">
        <v>1</v>
      </c>
      <c r="Z611" s="1">
        <v>71.099999999999994</v>
      </c>
      <c r="AA611" s="7">
        <f t="shared" si="36"/>
        <v>74.801599832453945</v>
      </c>
      <c r="AB611" s="7">
        <f t="shared" si="37"/>
        <v>13.701841319623117</v>
      </c>
      <c r="AC611" s="7">
        <f t="shared" si="38"/>
        <v>3.701599832453951</v>
      </c>
      <c r="AD611" s="7">
        <f t="shared" si="39"/>
        <v>1.9663764351536366</v>
      </c>
    </row>
    <row r="612" spans="1:30" x14ac:dyDescent="0.25">
      <c r="A612" s="1">
        <v>1</v>
      </c>
      <c r="B612" s="1">
        <v>178</v>
      </c>
      <c r="C612" s="1">
        <v>2</v>
      </c>
      <c r="D612" s="1">
        <v>3.83</v>
      </c>
      <c r="E612" s="7">
        <v>0</v>
      </c>
      <c r="F612" s="7">
        <v>91</v>
      </c>
      <c r="G612" s="1">
        <v>0</v>
      </c>
      <c r="H612" s="1">
        <v>56.1</v>
      </c>
      <c r="I612" s="1">
        <v>2</v>
      </c>
      <c r="J612" s="1">
        <v>92</v>
      </c>
      <c r="K612" s="1">
        <v>5.78</v>
      </c>
      <c r="L612" s="1">
        <v>91</v>
      </c>
      <c r="M612" s="1">
        <v>0.2</v>
      </c>
      <c r="N612" s="7">
        <v>4127.1177500000003</v>
      </c>
      <c r="O612" s="1">
        <v>6312478</v>
      </c>
      <c r="P612" s="1">
        <v>1.6</v>
      </c>
      <c r="Q612" s="1">
        <v>1.5</v>
      </c>
      <c r="R612" s="1">
        <v>0.67800000000000005</v>
      </c>
      <c r="S612" s="1">
        <v>13.2</v>
      </c>
      <c r="T612" s="1">
        <v>0</v>
      </c>
      <c r="U612" s="1">
        <v>0</v>
      </c>
      <c r="V612" s="1">
        <v>0</v>
      </c>
      <c r="W612" s="1">
        <v>0</v>
      </c>
      <c r="X612" s="1">
        <v>0</v>
      </c>
      <c r="Y612" s="1">
        <v>0</v>
      </c>
      <c r="Z612" s="1">
        <v>73.5</v>
      </c>
      <c r="AA612" s="7">
        <f t="shared" si="36"/>
        <v>73.917831027182871</v>
      </c>
      <c r="AB612" s="7">
        <f t="shared" si="37"/>
        <v>0.17458276727669281</v>
      </c>
      <c r="AC612" s="7">
        <f t="shared" si="38"/>
        <v>0.41783102718287068</v>
      </c>
      <c r="AD612" s="7">
        <f t="shared" si="39"/>
        <v>14.457298590842289</v>
      </c>
    </row>
    <row r="613" spans="1:30" x14ac:dyDescent="0.25">
      <c r="A613" s="1">
        <v>1</v>
      </c>
      <c r="B613" s="1">
        <v>169</v>
      </c>
      <c r="C613" s="1">
        <v>6</v>
      </c>
      <c r="D613" s="1">
        <v>3.09</v>
      </c>
      <c r="E613" s="7">
        <v>154.8636161</v>
      </c>
      <c r="F613" s="7">
        <v>94</v>
      </c>
      <c r="G613" s="1">
        <v>0</v>
      </c>
      <c r="H613" s="1">
        <v>4.4000000000000004</v>
      </c>
      <c r="I613" s="1">
        <v>7</v>
      </c>
      <c r="J613" s="1">
        <v>95</v>
      </c>
      <c r="K613" s="1">
        <v>7.28</v>
      </c>
      <c r="L613" s="1">
        <v>95</v>
      </c>
      <c r="M613" s="1">
        <v>1.5</v>
      </c>
      <c r="N613" s="7">
        <v>1132.8721</v>
      </c>
      <c r="O613" s="1">
        <v>6863157</v>
      </c>
      <c r="P613" s="1">
        <v>2.7</v>
      </c>
      <c r="Q613" s="1">
        <v>2.6</v>
      </c>
      <c r="R613" s="1">
        <v>0.56100000000000005</v>
      </c>
      <c r="S613" s="1">
        <v>10.1</v>
      </c>
      <c r="T613" s="1">
        <v>0</v>
      </c>
      <c r="U613" s="1">
        <v>0</v>
      </c>
      <c r="V613" s="1">
        <v>0</v>
      </c>
      <c r="W613" s="1">
        <v>0</v>
      </c>
      <c r="X613" s="1">
        <v>0</v>
      </c>
      <c r="Y613" s="1">
        <v>0</v>
      </c>
      <c r="Z613" s="1">
        <v>71.599999999999994</v>
      </c>
      <c r="AA613" s="7">
        <f t="shared" si="36"/>
        <v>70.134808034893197</v>
      </c>
      <c r="AB613" s="7">
        <f t="shared" si="37"/>
        <v>2.1467874946135175</v>
      </c>
      <c r="AC613" s="7">
        <f t="shared" si="38"/>
        <v>1.4651919651067971</v>
      </c>
      <c r="AD613" s="7">
        <f t="shared" si="39"/>
        <v>3.6186518842554301</v>
      </c>
    </row>
    <row r="614" spans="1:30" x14ac:dyDescent="0.25">
      <c r="A614" s="1">
        <v>1</v>
      </c>
      <c r="B614" s="1">
        <v>158</v>
      </c>
      <c r="C614" s="1">
        <v>9</v>
      </c>
      <c r="D614" s="1">
        <v>6.47</v>
      </c>
      <c r="E614" s="7">
        <v>0</v>
      </c>
      <c r="F614" s="7">
        <v>78</v>
      </c>
      <c r="G614" s="1">
        <v>0</v>
      </c>
      <c r="H614" s="1">
        <v>61.5</v>
      </c>
      <c r="I614" s="1">
        <v>10</v>
      </c>
      <c r="J614" s="1">
        <v>79</v>
      </c>
      <c r="K614" s="1">
        <v>5.26</v>
      </c>
      <c r="L614" s="1">
        <v>78</v>
      </c>
      <c r="M614" s="1">
        <v>0.1</v>
      </c>
      <c r="N614" s="7">
        <v>2327.5832399999999</v>
      </c>
      <c r="O614" s="1">
        <v>1626932</v>
      </c>
      <c r="P614" s="1">
        <v>1.6</v>
      </c>
      <c r="Q614" s="1">
        <v>1.5</v>
      </c>
      <c r="R614" s="1">
        <v>0.77100000000000002</v>
      </c>
      <c r="S614" s="1">
        <v>14.2</v>
      </c>
      <c r="T614" s="1">
        <v>0</v>
      </c>
      <c r="U614" s="1">
        <v>0</v>
      </c>
      <c r="V614" s="1">
        <v>0</v>
      </c>
      <c r="W614" s="1">
        <v>1</v>
      </c>
      <c r="X614" s="1">
        <v>0</v>
      </c>
      <c r="Y614" s="1">
        <v>0</v>
      </c>
      <c r="Z614" s="1">
        <v>73.900000000000006</v>
      </c>
      <c r="AA614" s="7">
        <f t="shared" si="36"/>
        <v>73.440826044887416</v>
      </c>
      <c r="AB614" s="7">
        <f t="shared" si="37"/>
        <v>0.21084072105373858</v>
      </c>
      <c r="AC614" s="7">
        <f t="shared" si="38"/>
        <v>0.45917395511258974</v>
      </c>
      <c r="AD614" s="7">
        <f t="shared" si="39"/>
        <v>17.659118950123776</v>
      </c>
    </row>
    <row r="615" spans="1:30" x14ac:dyDescent="0.25">
      <c r="A615" s="1">
        <v>1</v>
      </c>
      <c r="B615" s="1">
        <v>66</v>
      </c>
      <c r="C615" s="1">
        <v>3</v>
      </c>
      <c r="D615" s="1">
        <v>7.11</v>
      </c>
      <c r="E615" s="7">
        <v>7313.1754179999998</v>
      </c>
      <c r="F615" s="7">
        <v>92</v>
      </c>
      <c r="G615" s="1">
        <v>11015</v>
      </c>
      <c r="H615" s="1">
        <v>25.9</v>
      </c>
      <c r="I615" s="1">
        <v>4</v>
      </c>
      <c r="J615" s="1">
        <v>98</v>
      </c>
      <c r="K615" s="1">
        <v>8.6</v>
      </c>
      <c r="L615" s="1">
        <v>98</v>
      </c>
      <c r="M615" s="1">
        <v>0.1</v>
      </c>
      <c r="N615" s="7">
        <v>39339.297570000002</v>
      </c>
      <c r="O615" s="1">
        <v>12863</v>
      </c>
      <c r="P615" s="1">
        <v>1.8</v>
      </c>
      <c r="Q615" s="1">
        <v>1.5</v>
      </c>
      <c r="R615" s="1">
        <v>0.88</v>
      </c>
      <c r="S615" s="1">
        <v>15</v>
      </c>
      <c r="T615" s="1">
        <v>0</v>
      </c>
      <c r="U615" s="1">
        <v>1</v>
      </c>
      <c r="V615" s="1">
        <v>0</v>
      </c>
      <c r="W615" s="1">
        <v>0</v>
      </c>
      <c r="X615" s="1">
        <v>0</v>
      </c>
      <c r="Y615" s="1">
        <v>1</v>
      </c>
      <c r="Z615" s="1">
        <v>82.7</v>
      </c>
      <c r="AA615" s="7">
        <f t="shared" si="36"/>
        <v>80.413597133025334</v>
      </c>
      <c r="AB615" s="7">
        <f t="shared" si="37"/>
        <v>5.2276380701099852</v>
      </c>
      <c r="AC615" s="7">
        <f t="shared" si="38"/>
        <v>2.2864028669746688</v>
      </c>
      <c r="AD615" s="7">
        <f t="shared" si="39"/>
        <v>169.05916685431546</v>
      </c>
    </row>
    <row r="616" spans="1:30" x14ac:dyDescent="0.25">
      <c r="A616" s="1">
        <v>1</v>
      </c>
      <c r="B616" s="1">
        <v>163</v>
      </c>
      <c r="C616" s="1">
        <v>75</v>
      </c>
      <c r="D616" s="1">
        <v>6.97</v>
      </c>
      <c r="E616" s="7">
        <v>23.763700750000002</v>
      </c>
      <c r="F616" s="7">
        <v>98</v>
      </c>
      <c r="G616" s="1">
        <v>6</v>
      </c>
      <c r="H616" s="1">
        <v>47.8</v>
      </c>
      <c r="I616" s="1">
        <v>85</v>
      </c>
      <c r="J616" s="1">
        <v>99</v>
      </c>
      <c r="K616" s="1">
        <v>8.27</v>
      </c>
      <c r="L616" s="1">
        <v>99</v>
      </c>
      <c r="M616" s="1">
        <v>0.1</v>
      </c>
      <c r="N616" s="7">
        <v>477.18274600000001</v>
      </c>
      <c r="O616" s="1">
        <v>186917361</v>
      </c>
      <c r="P616" s="1">
        <v>3.2</v>
      </c>
      <c r="Q616" s="1">
        <v>3.1</v>
      </c>
      <c r="R616" s="1">
        <v>0.69399999999999995</v>
      </c>
      <c r="S616" s="1">
        <v>13.8</v>
      </c>
      <c r="T616" s="1">
        <v>0</v>
      </c>
      <c r="U616" s="1">
        <v>0</v>
      </c>
      <c r="V616" s="1">
        <v>0</v>
      </c>
      <c r="W616" s="1">
        <v>1</v>
      </c>
      <c r="X616" s="1">
        <v>0</v>
      </c>
      <c r="Y616" s="1">
        <v>0</v>
      </c>
      <c r="Z616" s="1">
        <v>72.7</v>
      </c>
      <c r="AA616" s="7">
        <f t="shared" si="36"/>
        <v>74.250594294170455</v>
      </c>
      <c r="AB616" s="7">
        <f t="shared" si="37"/>
        <v>2.4043426651139614</v>
      </c>
      <c r="AC616" s="7">
        <f t="shared" si="38"/>
        <v>1.5505942941704518</v>
      </c>
      <c r="AD616" s="7">
        <f t="shared" si="39"/>
        <v>9.0136578722794276</v>
      </c>
    </row>
    <row r="617" spans="1:30" x14ac:dyDescent="0.25">
      <c r="A617" s="1">
        <v>1</v>
      </c>
      <c r="B617" s="1">
        <v>344</v>
      </c>
      <c r="C617" s="1">
        <v>14</v>
      </c>
      <c r="D617" s="1">
        <v>1.33</v>
      </c>
      <c r="E617" s="7">
        <v>69.359247580000002</v>
      </c>
      <c r="F617" s="7">
        <v>24</v>
      </c>
      <c r="G617" s="1">
        <v>187</v>
      </c>
      <c r="H617" s="1">
        <v>2.4</v>
      </c>
      <c r="I617" s="1">
        <v>22</v>
      </c>
      <c r="J617" s="1">
        <v>8</v>
      </c>
      <c r="K617" s="1">
        <v>5.73</v>
      </c>
      <c r="L617" s="1">
        <v>81</v>
      </c>
      <c r="M617" s="1">
        <v>4.8</v>
      </c>
      <c r="N617" s="7">
        <v>513.39191400000004</v>
      </c>
      <c r="O617" s="1">
        <v>6161796</v>
      </c>
      <c r="P617" s="1">
        <v>7.7</v>
      </c>
      <c r="Q617" s="1">
        <v>7.6</v>
      </c>
      <c r="R617" s="1">
        <v>0.441</v>
      </c>
      <c r="S617" s="1">
        <v>10.1</v>
      </c>
      <c r="T617" s="1">
        <v>1</v>
      </c>
      <c r="U617" s="1">
        <v>0</v>
      </c>
      <c r="V617" s="1">
        <v>0</v>
      </c>
      <c r="W617" s="1">
        <v>0</v>
      </c>
      <c r="X617" s="1">
        <v>0</v>
      </c>
      <c r="Y617" s="1">
        <v>0</v>
      </c>
      <c r="Z617" s="1">
        <v>56.2</v>
      </c>
      <c r="AA617" s="7">
        <f t="shared" si="36"/>
        <v>56.841574494966181</v>
      </c>
      <c r="AB617" s="7">
        <f t="shared" si="37"/>
        <v>0.41161783259110712</v>
      </c>
      <c r="AC617" s="7">
        <f t="shared" si="38"/>
        <v>0.64157449496617858</v>
      </c>
      <c r="AD617" s="7">
        <f t="shared" si="39"/>
        <v>182.18856805191996</v>
      </c>
    </row>
    <row r="618" spans="1:30" x14ac:dyDescent="0.25">
      <c r="A618" s="1">
        <v>1</v>
      </c>
      <c r="B618" s="1">
        <v>263</v>
      </c>
      <c r="C618" s="1">
        <v>1</v>
      </c>
      <c r="D618" s="1">
        <v>0.52</v>
      </c>
      <c r="E618" s="7">
        <v>217.2125786</v>
      </c>
      <c r="F618" s="7">
        <v>81</v>
      </c>
      <c r="G618" s="1">
        <v>709</v>
      </c>
      <c r="H618" s="1">
        <v>33.200000000000003</v>
      </c>
      <c r="I618" s="1">
        <v>2</v>
      </c>
      <c r="J618" s="1">
        <v>81</v>
      </c>
      <c r="K618" s="1">
        <v>8.9499999999999993</v>
      </c>
      <c r="L618" s="1">
        <v>81</v>
      </c>
      <c r="M618" s="1">
        <v>1.9</v>
      </c>
      <c r="N618" s="7">
        <v>1536.1568500000001</v>
      </c>
      <c r="O618" s="1">
        <v>881185</v>
      </c>
      <c r="P618" s="1">
        <v>5.6</v>
      </c>
      <c r="Q618" s="1">
        <v>5.5</v>
      </c>
      <c r="R618" s="1">
        <v>0.46</v>
      </c>
      <c r="S618" s="1">
        <v>6.3</v>
      </c>
      <c r="T618" s="1">
        <v>1</v>
      </c>
      <c r="U618" s="1">
        <v>0</v>
      </c>
      <c r="V618" s="1">
        <v>0</v>
      </c>
      <c r="W618" s="1">
        <v>0</v>
      </c>
      <c r="X618" s="1">
        <v>0</v>
      </c>
      <c r="Y618" s="1">
        <v>0</v>
      </c>
      <c r="Z618" s="1">
        <v>62.2</v>
      </c>
      <c r="AA618" s="7">
        <f t="shared" si="36"/>
        <v>60.157330901151767</v>
      </c>
      <c r="AB618" s="7">
        <f t="shared" si="37"/>
        <v>4.1724970473894656</v>
      </c>
      <c r="AC618" s="7">
        <f t="shared" si="38"/>
        <v>2.0426690988482363</v>
      </c>
      <c r="AD618" s="7">
        <f t="shared" si="39"/>
        <v>56.215873441141582</v>
      </c>
    </row>
    <row r="619" spans="1:30" x14ac:dyDescent="0.25">
      <c r="A619" s="1">
        <v>1</v>
      </c>
      <c r="B619" s="1">
        <v>113</v>
      </c>
      <c r="C619" s="1">
        <v>4</v>
      </c>
      <c r="D619" s="1">
        <v>0.41</v>
      </c>
      <c r="E619" s="7">
        <v>63.878452199999998</v>
      </c>
      <c r="F619" s="7">
        <v>98</v>
      </c>
      <c r="G619" s="1">
        <v>20</v>
      </c>
      <c r="H619" s="1">
        <v>64.8</v>
      </c>
      <c r="I619" s="1">
        <v>4</v>
      </c>
      <c r="J619" s="1">
        <v>98</v>
      </c>
      <c r="K619" s="1">
        <v>7.45</v>
      </c>
      <c r="L619" s="1">
        <v>98</v>
      </c>
      <c r="M619" s="1">
        <v>0.1</v>
      </c>
      <c r="N619" s="7">
        <v>466.94774999999998</v>
      </c>
      <c r="O619" s="1">
        <v>88936</v>
      </c>
      <c r="P619" s="1">
        <v>3.9</v>
      </c>
      <c r="Q619" s="1">
        <v>3.9</v>
      </c>
      <c r="R619" s="1">
        <v>0.73699999999999999</v>
      </c>
      <c r="S619" s="1">
        <v>13.1</v>
      </c>
      <c r="T619" s="1">
        <v>0</v>
      </c>
      <c r="U619" s="1">
        <v>1</v>
      </c>
      <c r="V619" s="1">
        <v>0</v>
      </c>
      <c r="W619" s="1">
        <v>0</v>
      </c>
      <c r="X619" s="1">
        <v>0</v>
      </c>
      <c r="Y619" s="1">
        <v>0</v>
      </c>
      <c r="Z619" s="1">
        <v>74</v>
      </c>
      <c r="AA619" s="7">
        <f t="shared" si="36"/>
        <v>74.385294730154783</v>
      </c>
      <c r="AB619" s="7">
        <f t="shared" si="37"/>
        <v>0.14845202908504695</v>
      </c>
      <c r="AC619" s="7">
        <f t="shared" si="38"/>
        <v>0.38529473015478288</v>
      </c>
      <c r="AD619" s="7">
        <f t="shared" si="39"/>
        <v>18.509574039944088</v>
      </c>
    </row>
    <row r="620" spans="1:30" x14ac:dyDescent="0.25">
      <c r="A620" s="1">
        <v>1</v>
      </c>
      <c r="B620" s="1">
        <v>343</v>
      </c>
      <c r="C620" s="1">
        <v>26</v>
      </c>
      <c r="D620" s="1">
        <v>3.83</v>
      </c>
      <c r="E620" s="7">
        <v>46.074468600000003</v>
      </c>
      <c r="F620" s="7">
        <v>92</v>
      </c>
      <c r="G620" s="1">
        <v>441</v>
      </c>
      <c r="H620" s="1">
        <v>45.3</v>
      </c>
      <c r="I620" s="1">
        <v>39</v>
      </c>
      <c r="J620" s="1">
        <v>44</v>
      </c>
      <c r="K620" s="1">
        <v>2.74</v>
      </c>
      <c r="L620" s="1">
        <v>39</v>
      </c>
      <c r="M620" s="1">
        <v>3.5</v>
      </c>
      <c r="N620" s="7">
        <v>1151.861715</v>
      </c>
      <c r="O620" s="1">
        <v>1153971</v>
      </c>
      <c r="P620" s="1">
        <v>3.3</v>
      </c>
      <c r="Q620" s="1">
        <v>3.3</v>
      </c>
      <c r="R620" s="1">
        <v>0.42099999999999999</v>
      </c>
      <c r="S620" s="1">
        <v>4.9000000000000004</v>
      </c>
      <c r="T620" s="1">
        <v>1</v>
      </c>
      <c r="U620" s="1">
        <v>0</v>
      </c>
      <c r="V620" s="1">
        <v>0</v>
      </c>
      <c r="W620" s="1">
        <v>0</v>
      </c>
      <c r="X620" s="1">
        <v>0</v>
      </c>
      <c r="Y620" s="1">
        <v>0</v>
      </c>
      <c r="Z620" s="1">
        <v>56.6</v>
      </c>
      <c r="AA620" s="7">
        <f t="shared" si="36"/>
        <v>54.048583542686927</v>
      </c>
      <c r="AB620" s="7">
        <f t="shared" si="37"/>
        <v>6.509725938647998</v>
      </c>
      <c r="AC620" s="7">
        <f t="shared" si="38"/>
        <v>2.5514164573130742</v>
      </c>
      <c r="AD620" s="7">
        <f t="shared" si="39"/>
        <v>171.55038841120145</v>
      </c>
    </row>
    <row r="621" spans="1:30" x14ac:dyDescent="0.25">
      <c r="A621" s="1">
        <v>1</v>
      </c>
      <c r="B621" s="1">
        <v>79</v>
      </c>
      <c r="C621" s="1">
        <v>2</v>
      </c>
      <c r="D621" s="1">
        <v>7.7</v>
      </c>
      <c r="E621" s="7">
        <v>3895.8563079999999</v>
      </c>
      <c r="F621" s="7">
        <v>92</v>
      </c>
      <c r="G621" s="1">
        <v>6</v>
      </c>
      <c r="H621" s="1">
        <v>59.3</v>
      </c>
      <c r="I621" s="1">
        <v>2</v>
      </c>
      <c r="J621" s="1">
        <v>88</v>
      </c>
      <c r="K621" s="1">
        <v>9.3699999999999992</v>
      </c>
      <c r="L621" s="1">
        <v>88</v>
      </c>
      <c r="M621" s="1">
        <v>0.1</v>
      </c>
      <c r="N621" s="7">
        <v>24167.843099999998</v>
      </c>
      <c r="O621" s="1">
        <v>31362</v>
      </c>
      <c r="P621" s="1">
        <v>0.5</v>
      </c>
      <c r="Q621" s="1">
        <v>0.4</v>
      </c>
      <c r="R621" s="1">
        <v>0.872</v>
      </c>
      <c r="S621" s="1">
        <v>15.8</v>
      </c>
      <c r="T621" s="1">
        <v>0</v>
      </c>
      <c r="U621" s="1">
        <v>0</v>
      </c>
      <c r="V621" s="1">
        <v>0</v>
      </c>
      <c r="W621" s="1">
        <v>0</v>
      </c>
      <c r="X621" s="1">
        <v>0</v>
      </c>
      <c r="Y621" s="1">
        <v>0</v>
      </c>
      <c r="Z621" s="1">
        <v>79.5</v>
      </c>
      <c r="AA621" s="7">
        <f t="shared" si="36"/>
        <v>79.081184847320145</v>
      </c>
      <c r="AB621" s="7">
        <f t="shared" si="37"/>
        <v>0.17540613211425019</v>
      </c>
      <c r="AC621" s="7">
        <f t="shared" si="38"/>
        <v>0.41881515267985492</v>
      </c>
      <c r="AD621" s="7">
        <f t="shared" si="39"/>
        <v>96.084603980063875</v>
      </c>
    </row>
    <row r="622" spans="1:30" x14ac:dyDescent="0.25">
      <c r="A622" s="1">
        <v>1</v>
      </c>
      <c r="B622" s="1">
        <v>276</v>
      </c>
      <c r="C622" s="1">
        <v>42</v>
      </c>
      <c r="D622" s="1">
        <v>1.05</v>
      </c>
      <c r="E622" s="7">
        <v>42.563315850000002</v>
      </c>
      <c r="F622" s="7">
        <v>92</v>
      </c>
      <c r="G622" s="1">
        <v>9357</v>
      </c>
      <c r="H622" s="1">
        <v>14.3</v>
      </c>
      <c r="I622" s="1">
        <v>65</v>
      </c>
      <c r="J622" s="1">
        <v>6</v>
      </c>
      <c r="K622" s="1">
        <v>5.17</v>
      </c>
      <c r="L622" s="1">
        <v>6</v>
      </c>
      <c r="M622" s="1">
        <v>0.7</v>
      </c>
      <c r="N622" s="7">
        <v>278.55573199999998</v>
      </c>
      <c r="O622" s="1">
        <v>1626932</v>
      </c>
      <c r="P622" s="1">
        <v>8.6</v>
      </c>
      <c r="Q622" s="1">
        <v>8.5</v>
      </c>
      <c r="R622" s="1">
        <v>0.45600000000000002</v>
      </c>
      <c r="S622" s="1">
        <v>8.1999999999999993</v>
      </c>
      <c r="T622" s="1">
        <v>1</v>
      </c>
      <c r="U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58.7</v>
      </c>
      <c r="AA622" s="7">
        <f t="shared" si="36"/>
        <v>54.465892378586581</v>
      </c>
      <c r="AB622" s="7">
        <f t="shared" si="37"/>
        <v>17.927667349711225</v>
      </c>
      <c r="AC622" s="7">
        <f t="shared" si="38"/>
        <v>4.2341076214134219</v>
      </c>
      <c r="AD622" s="7">
        <f t="shared" si="39"/>
        <v>120.94994529742897</v>
      </c>
    </row>
    <row r="623" spans="1:30" x14ac:dyDescent="0.25">
      <c r="A623" s="1">
        <v>1</v>
      </c>
      <c r="B623" s="1">
        <v>162</v>
      </c>
      <c r="C623" s="1">
        <v>6</v>
      </c>
      <c r="D623" s="1">
        <v>0.73</v>
      </c>
      <c r="E623" s="7">
        <v>81.288830849999997</v>
      </c>
      <c r="F623" s="7">
        <v>49</v>
      </c>
      <c r="G623" s="1">
        <v>1238</v>
      </c>
      <c r="H623" s="1">
        <v>44.7</v>
      </c>
      <c r="I623" s="1">
        <v>7</v>
      </c>
      <c r="J623" s="1">
        <v>79</v>
      </c>
      <c r="K623" s="1">
        <v>7.86</v>
      </c>
      <c r="L623" s="1">
        <v>75</v>
      </c>
      <c r="M623" s="1">
        <v>0.1</v>
      </c>
      <c r="N623" s="7">
        <v>1578.4239</v>
      </c>
      <c r="O623" s="1">
        <v>839185</v>
      </c>
      <c r="P623" s="1">
        <v>2.9</v>
      </c>
      <c r="Q623" s="1">
        <v>3</v>
      </c>
      <c r="R623" s="1">
        <v>0.67500000000000004</v>
      </c>
      <c r="S623" s="1">
        <v>11.2</v>
      </c>
      <c r="T623" s="1">
        <v>0</v>
      </c>
      <c r="U623" s="1">
        <v>1</v>
      </c>
      <c r="V623" s="1">
        <v>0</v>
      </c>
      <c r="W623" s="1">
        <v>0</v>
      </c>
      <c r="X623" s="1">
        <v>0</v>
      </c>
      <c r="Y623" s="1">
        <v>0</v>
      </c>
      <c r="Z623" s="1">
        <v>68.400000000000006</v>
      </c>
      <c r="AA623" s="7">
        <f t="shared" si="36"/>
        <v>71.096651340554843</v>
      </c>
      <c r="AB623" s="7">
        <f t="shared" si="37"/>
        <v>7.2719284525161987</v>
      </c>
      <c r="AC623" s="7">
        <f t="shared" si="38"/>
        <v>2.6966513405548369</v>
      </c>
      <c r="AD623" s="7">
        <f t="shared" si="39"/>
        <v>1.6840890100039223</v>
      </c>
    </row>
    <row r="624" spans="1:30" x14ac:dyDescent="0.25">
      <c r="A624" s="1">
        <v>1</v>
      </c>
      <c r="B624" s="1">
        <v>132</v>
      </c>
      <c r="C624" s="1">
        <v>1</v>
      </c>
      <c r="D624" s="1">
        <v>4.2300000000000004</v>
      </c>
      <c r="E624" s="7">
        <v>224.32120140000001</v>
      </c>
      <c r="F624" s="7">
        <v>94</v>
      </c>
      <c r="G624" s="1">
        <v>2</v>
      </c>
      <c r="H624" s="1">
        <v>51.2</v>
      </c>
      <c r="I624" s="1">
        <v>1</v>
      </c>
      <c r="J624" s="1">
        <v>96</v>
      </c>
      <c r="K624" s="1">
        <v>4.5599999999999996</v>
      </c>
      <c r="L624" s="1">
        <v>94</v>
      </c>
      <c r="M624" s="1">
        <v>0.1</v>
      </c>
      <c r="N624" s="7">
        <v>3218.3816550000001</v>
      </c>
      <c r="O624" s="1">
        <v>2877311</v>
      </c>
      <c r="P624" s="1">
        <v>2</v>
      </c>
      <c r="Q624" s="1">
        <v>2.1</v>
      </c>
      <c r="R624" s="1">
        <v>0.72</v>
      </c>
      <c r="S624" s="1">
        <v>12.3</v>
      </c>
      <c r="T624" s="1">
        <v>0</v>
      </c>
      <c r="U624" s="1">
        <v>1</v>
      </c>
      <c r="V624" s="1">
        <v>0</v>
      </c>
      <c r="W624" s="1">
        <v>0</v>
      </c>
      <c r="X624" s="1">
        <v>0</v>
      </c>
      <c r="Y624" s="1">
        <v>0</v>
      </c>
      <c r="Z624" s="1">
        <v>73.5</v>
      </c>
      <c r="AA624" s="7">
        <f t="shared" si="36"/>
        <v>72.896349820847433</v>
      </c>
      <c r="AB624" s="7">
        <f t="shared" si="37"/>
        <v>0.36439353879092573</v>
      </c>
      <c r="AC624" s="7">
        <f t="shared" si="38"/>
        <v>0.60365017915256658</v>
      </c>
      <c r="AD624" s="7">
        <f t="shared" si="39"/>
        <v>14.457298590842289</v>
      </c>
    </row>
    <row r="625" spans="1:30" x14ac:dyDescent="0.25">
      <c r="A625" s="1">
        <v>1</v>
      </c>
      <c r="B625" s="1">
        <v>159</v>
      </c>
      <c r="C625" s="1">
        <v>51</v>
      </c>
      <c r="D625" s="1">
        <v>3.83</v>
      </c>
      <c r="E625" s="7">
        <v>0</v>
      </c>
      <c r="F625" s="7">
        <v>93</v>
      </c>
      <c r="G625" s="1">
        <v>5432</v>
      </c>
      <c r="H625" s="1">
        <v>61.1</v>
      </c>
      <c r="I625" s="1">
        <v>60</v>
      </c>
      <c r="J625" s="1">
        <v>93</v>
      </c>
      <c r="K625" s="1">
        <v>5.78</v>
      </c>
      <c r="L625" s="1">
        <v>93</v>
      </c>
      <c r="M625" s="1">
        <v>0.1</v>
      </c>
      <c r="N625" s="7">
        <v>2327.5832399999999</v>
      </c>
      <c r="O625" s="1">
        <v>1626932</v>
      </c>
      <c r="P625" s="1">
        <v>2.8</v>
      </c>
      <c r="Q625" s="1">
        <v>2.8</v>
      </c>
      <c r="R625" s="1">
        <v>0.68799999999999994</v>
      </c>
      <c r="S625" s="1">
        <v>13.1</v>
      </c>
      <c r="T625" s="1">
        <v>1</v>
      </c>
      <c r="U625" s="1">
        <v>0</v>
      </c>
      <c r="V625" s="1">
        <v>0</v>
      </c>
      <c r="W625" s="1">
        <v>0</v>
      </c>
      <c r="X625" s="1">
        <v>0</v>
      </c>
      <c r="Y625" s="1">
        <v>0</v>
      </c>
      <c r="Z625" s="1">
        <v>79</v>
      </c>
      <c r="AA625" s="7">
        <f t="shared" si="36"/>
        <v>68.823680616890599</v>
      </c>
      <c r="AB625" s="7">
        <f t="shared" si="37"/>
        <v>103.55747618704811</v>
      </c>
      <c r="AC625" s="7">
        <f t="shared" si="38"/>
        <v>10.176319383109401</v>
      </c>
      <c r="AD625" s="7">
        <f t="shared" si="39"/>
        <v>86.532328530962076</v>
      </c>
    </row>
    <row r="626" spans="1:30" x14ac:dyDescent="0.25">
      <c r="A626" s="1">
        <v>1</v>
      </c>
      <c r="B626" s="1">
        <v>121</v>
      </c>
      <c r="C626" s="1">
        <v>8</v>
      </c>
      <c r="D626" s="1">
        <v>0.83</v>
      </c>
      <c r="E626" s="7">
        <v>17.981361840000002</v>
      </c>
      <c r="F626" s="7">
        <v>83</v>
      </c>
      <c r="G626" s="1">
        <v>403</v>
      </c>
      <c r="H626" s="1">
        <v>49.4</v>
      </c>
      <c r="I626" s="1">
        <v>9</v>
      </c>
      <c r="J626" s="1">
        <v>83</v>
      </c>
      <c r="K626" s="1">
        <v>3.72</v>
      </c>
      <c r="L626" s="1">
        <v>8</v>
      </c>
      <c r="M626" s="1">
        <v>0.1</v>
      </c>
      <c r="N626" s="7">
        <v>258.35289999999998</v>
      </c>
      <c r="O626" s="1">
        <v>1963286</v>
      </c>
      <c r="P626" s="1">
        <v>6.4</v>
      </c>
      <c r="Q626" s="1">
        <v>6.2</v>
      </c>
      <c r="R626" s="1">
        <v>0.64400000000000002</v>
      </c>
      <c r="S626" s="1">
        <v>11.5</v>
      </c>
      <c r="T626" s="1">
        <v>0</v>
      </c>
      <c r="U626" s="1">
        <v>1</v>
      </c>
      <c r="V626" s="1">
        <v>0</v>
      </c>
      <c r="W626" s="1">
        <v>0</v>
      </c>
      <c r="X626" s="1">
        <v>0</v>
      </c>
      <c r="Y626" s="1">
        <v>0</v>
      </c>
      <c r="Z626" s="1">
        <v>73.8</v>
      </c>
      <c r="AA626" s="7">
        <f t="shared" si="36"/>
        <v>68.347190567009591</v>
      </c>
      <c r="AB626" s="7">
        <f t="shared" si="37"/>
        <v>29.733130712509158</v>
      </c>
      <c r="AC626" s="7">
        <f t="shared" si="38"/>
        <v>5.4528094329904064</v>
      </c>
      <c r="AD626" s="7">
        <f t="shared" si="39"/>
        <v>16.828663860303344</v>
      </c>
    </row>
    <row r="627" spans="1:30" x14ac:dyDescent="0.25">
      <c r="A627" s="1">
        <v>1</v>
      </c>
      <c r="B627" s="1">
        <v>8</v>
      </c>
      <c r="C627" s="1">
        <v>0</v>
      </c>
      <c r="D627" s="1">
        <v>4.51</v>
      </c>
      <c r="E627" s="7">
        <v>428.74906679999998</v>
      </c>
      <c r="F627" s="7">
        <v>98</v>
      </c>
      <c r="G627" s="1">
        <v>0</v>
      </c>
      <c r="H627" s="1">
        <v>57.2</v>
      </c>
      <c r="I627" s="1">
        <v>1</v>
      </c>
      <c r="J627" s="1">
        <v>98</v>
      </c>
      <c r="K627" s="1">
        <v>5.88</v>
      </c>
      <c r="L627" s="1">
        <v>98</v>
      </c>
      <c r="M627" s="1">
        <v>0.1</v>
      </c>
      <c r="N627" s="7">
        <v>4575.7637869999999</v>
      </c>
      <c r="O627" s="1">
        <v>288914</v>
      </c>
      <c r="P627" s="1">
        <v>1.2</v>
      </c>
      <c r="Q627" s="1">
        <v>1.3</v>
      </c>
      <c r="R627" s="1">
        <v>0.76100000000000001</v>
      </c>
      <c r="S627" s="1">
        <v>14.2</v>
      </c>
      <c r="T627" s="1">
        <v>0</v>
      </c>
      <c r="U627" s="1">
        <v>0</v>
      </c>
      <c r="V627" s="1">
        <v>0</v>
      </c>
      <c r="W627" s="1">
        <v>0</v>
      </c>
      <c r="X627" s="1">
        <v>1</v>
      </c>
      <c r="Y627" s="1">
        <v>0</v>
      </c>
      <c r="Z627" s="1">
        <v>77.5</v>
      </c>
      <c r="AA627" s="7">
        <f t="shared" si="36"/>
        <v>76.468925039522304</v>
      </c>
      <c r="AB627" s="7">
        <f t="shared" si="37"/>
        <v>1.0631155741240821</v>
      </c>
      <c r="AC627" s="7">
        <f t="shared" si="38"/>
        <v>1.0310749604776959</v>
      </c>
      <c r="AD627" s="7">
        <f t="shared" si="39"/>
        <v>60.875502183656678</v>
      </c>
    </row>
    <row r="628" spans="1:30" x14ac:dyDescent="0.25">
      <c r="A628" s="1">
        <v>1</v>
      </c>
      <c r="B628" s="1">
        <v>29</v>
      </c>
      <c r="C628" s="1">
        <v>57</v>
      </c>
      <c r="D628" s="1">
        <v>0.55000000000000004</v>
      </c>
      <c r="E628" s="7">
        <v>60.212111409999999</v>
      </c>
      <c r="F628" s="7">
        <v>83</v>
      </c>
      <c r="G628" s="1">
        <v>33</v>
      </c>
      <c r="H628" s="1">
        <v>18</v>
      </c>
      <c r="I628" s="1">
        <v>101</v>
      </c>
      <c r="J628" s="1">
        <v>78</v>
      </c>
      <c r="K628" s="1">
        <v>6.34</v>
      </c>
      <c r="L628" s="1">
        <v>77</v>
      </c>
      <c r="M628" s="1">
        <v>1.9</v>
      </c>
      <c r="N628" s="7">
        <v>487.94255600000002</v>
      </c>
      <c r="O628" s="1">
        <v>12798763</v>
      </c>
      <c r="P628" s="1">
        <v>9.9</v>
      </c>
      <c r="Q628" s="1">
        <v>9.6999999999999993</v>
      </c>
      <c r="R628" s="1">
        <v>0.33800000000000002</v>
      </c>
      <c r="S628" s="1">
        <v>5.8</v>
      </c>
      <c r="T628" s="1">
        <v>1</v>
      </c>
      <c r="U628" s="1">
        <v>0</v>
      </c>
      <c r="V628" s="1">
        <v>0</v>
      </c>
      <c r="W628" s="1">
        <v>0</v>
      </c>
      <c r="X628" s="1">
        <v>0</v>
      </c>
      <c r="Y628" s="1">
        <v>0</v>
      </c>
      <c r="Z628" s="1">
        <v>53.6</v>
      </c>
      <c r="AA628" s="7">
        <f t="shared" si="36"/>
        <v>60.385874455354752</v>
      </c>
      <c r="AB628" s="7">
        <f t="shared" si="37"/>
        <v>46.048092123836135</v>
      </c>
      <c r="AC628" s="7">
        <f t="shared" si="38"/>
        <v>6.785874455354751</v>
      </c>
      <c r="AD628" s="7">
        <f t="shared" si="39"/>
        <v>259.13673571659064</v>
      </c>
    </row>
    <row r="629" spans="1:30" x14ac:dyDescent="0.25">
      <c r="A629" s="1">
        <v>1</v>
      </c>
      <c r="B629" s="1">
        <v>91</v>
      </c>
      <c r="C629" s="1">
        <v>2</v>
      </c>
      <c r="D629" s="1">
        <v>7.67</v>
      </c>
      <c r="E629" s="7">
        <v>181.52592300000001</v>
      </c>
      <c r="F629" s="7">
        <v>94</v>
      </c>
      <c r="G629" s="1">
        <v>1</v>
      </c>
      <c r="H629" s="1">
        <v>59.9</v>
      </c>
      <c r="I629" s="1">
        <v>2</v>
      </c>
      <c r="J629" s="1">
        <v>94</v>
      </c>
      <c r="K629" s="1">
        <v>7.39</v>
      </c>
      <c r="L629" s="1">
        <v>94</v>
      </c>
      <c r="M629" s="1">
        <v>0.1</v>
      </c>
      <c r="N629" s="7">
        <v>1243.3282400000001</v>
      </c>
      <c r="O629" s="1">
        <v>16829442</v>
      </c>
      <c r="P629" s="1">
        <v>0.8</v>
      </c>
      <c r="Q629" s="1">
        <v>0.9</v>
      </c>
      <c r="R629" s="1">
        <v>0.81599999999999995</v>
      </c>
      <c r="S629" s="1">
        <v>15.3</v>
      </c>
      <c r="T629" s="1">
        <v>0</v>
      </c>
      <c r="U629" s="1">
        <v>0</v>
      </c>
      <c r="V629" s="1">
        <v>0</v>
      </c>
      <c r="W629" s="1">
        <v>1</v>
      </c>
      <c r="X629" s="1">
        <v>0</v>
      </c>
      <c r="Y629" s="1">
        <v>0</v>
      </c>
      <c r="Z629" s="1">
        <v>79.3</v>
      </c>
      <c r="AA629" s="7">
        <f t="shared" si="36"/>
        <v>76.248025760450801</v>
      </c>
      <c r="AB629" s="7">
        <f t="shared" si="37"/>
        <v>9.3145467588718933</v>
      </c>
      <c r="AC629" s="7">
        <f t="shared" si="38"/>
        <v>3.051974239549196</v>
      </c>
      <c r="AD629" s="7">
        <f t="shared" si="39"/>
        <v>92.20369380042311</v>
      </c>
    </row>
    <row r="630" spans="1:30" x14ac:dyDescent="0.25">
      <c r="A630" s="1">
        <v>1</v>
      </c>
      <c r="B630" s="1">
        <v>74</v>
      </c>
      <c r="C630" s="1">
        <v>0</v>
      </c>
      <c r="D630" s="1">
        <v>1.95</v>
      </c>
      <c r="E630" s="7">
        <v>332.93476459999999</v>
      </c>
      <c r="F630" s="7">
        <v>98</v>
      </c>
      <c r="G630" s="1">
        <v>3</v>
      </c>
      <c r="H630" s="1">
        <v>59.3</v>
      </c>
      <c r="I630" s="1">
        <v>0</v>
      </c>
      <c r="J630" s="1">
        <v>97</v>
      </c>
      <c r="K630" s="1">
        <v>3.79</v>
      </c>
      <c r="L630" s="1">
        <v>98</v>
      </c>
      <c r="M630" s="1">
        <v>0.1</v>
      </c>
      <c r="N630" s="7">
        <v>19356.67236</v>
      </c>
      <c r="O630" s="1">
        <v>1626932</v>
      </c>
      <c r="P630" s="1">
        <v>6</v>
      </c>
      <c r="Q630" s="1">
        <v>5.9</v>
      </c>
      <c r="R630" s="1">
        <v>0.81399999999999995</v>
      </c>
      <c r="S630" s="1">
        <v>14.4</v>
      </c>
      <c r="T630" s="1">
        <v>0</v>
      </c>
      <c r="U630" s="1">
        <v>1</v>
      </c>
      <c r="V630" s="1">
        <v>0</v>
      </c>
      <c r="W630" s="1">
        <v>0</v>
      </c>
      <c r="X630" s="1">
        <v>0</v>
      </c>
      <c r="Y630" s="1">
        <v>0</v>
      </c>
      <c r="Z630" s="1">
        <v>76</v>
      </c>
      <c r="AA630" s="7">
        <f t="shared" si="36"/>
        <v>76.058546466599822</v>
      </c>
      <c r="AB630" s="7">
        <f t="shared" si="37"/>
        <v>3.4276887513240329E-3</v>
      </c>
      <c r="AC630" s="7">
        <f t="shared" si="38"/>
        <v>5.8546466599821656E-2</v>
      </c>
      <c r="AD630" s="7">
        <f t="shared" si="39"/>
        <v>39.718675836351281</v>
      </c>
    </row>
    <row r="631" spans="1:30" x14ac:dyDescent="0.25">
      <c r="A631" s="1">
        <v>1</v>
      </c>
      <c r="B631" s="1">
        <v>229</v>
      </c>
      <c r="C631" s="1">
        <v>2</v>
      </c>
      <c r="D631" s="1">
        <v>3.83</v>
      </c>
      <c r="E631" s="7">
        <v>0</v>
      </c>
      <c r="F631" s="7">
        <v>8</v>
      </c>
      <c r="G631" s="1">
        <v>27</v>
      </c>
      <c r="H631" s="1">
        <v>36.299999999999997</v>
      </c>
      <c r="I631" s="1">
        <v>3</v>
      </c>
      <c r="J631" s="1">
        <v>79</v>
      </c>
      <c r="K631" s="1">
        <v>5.78</v>
      </c>
      <c r="L631" s="1">
        <v>8</v>
      </c>
      <c r="M631" s="1">
        <v>2.7</v>
      </c>
      <c r="N631" s="7">
        <v>7388.984144</v>
      </c>
      <c r="O631" s="1">
        <v>193175</v>
      </c>
      <c r="P631" s="1">
        <v>6.1</v>
      </c>
      <c r="Q631" s="1">
        <v>5.9</v>
      </c>
      <c r="R631" s="1">
        <v>0.69399999999999995</v>
      </c>
      <c r="S631" s="1">
        <v>12.6</v>
      </c>
      <c r="T631" s="1">
        <v>1</v>
      </c>
      <c r="U631" s="1">
        <v>0</v>
      </c>
      <c r="V631" s="1">
        <v>0</v>
      </c>
      <c r="W631" s="1">
        <v>0</v>
      </c>
      <c r="X631" s="1">
        <v>0</v>
      </c>
      <c r="Y631" s="1">
        <v>0</v>
      </c>
      <c r="Z631" s="1">
        <v>66</v>
      </c>
      <c r="AA631" s="7">
        <f t="shared" si="36"/>
        <v>63.021816437422331</v>
      </c>
      <c r="AB631" s="7">
        <f t="shared" si="37"/>
        <v>8.8695773324078182</v>
      </c>
      <c r="AC631" s="7">
        <f t="shared" si="38"/>
        <v>2.9781835625776694</v>
      </c>
      <c r="AD631" s="7">
        <f t="shared" si="39"/>
        <v>13.673166854315301</v>
      </c>
    </row>
    <row r="632" spans="1:30" x14ac:dyDescent="0.25">
      <c r="A632" s="1">
        <v>1</v>
      </c>
      <c r="B632" s="1">
        <v>129</v>
      </c>
      <c r="C632" s="1">
        <v>0</v>
      </c>
      <c r="D632" s="1">
        <v>4.25</v>
      </c>
      <c r="E632" s="7">
        <v>26.451331969999998</v>
      </c>
      <c r="F632" s="7">
        <v>95</v>
      </c>
      <c r="G632" s="1">
        <v>0</v>
      </c>
      <c r="H632" s="1">
        <v>24.9</v>
      </c>
      <c r="I632" s="1">
        <v>0</v>
      </c>
      <c r="J632" s="1">
        <v>97</v>
      </c>
      <c r="K632" s="1">
        <v>5.1100000000000003</v>
      </c>
      <c r="L632" s="1">
        <v>96</v>
      </c>
      <c r="M632" s="1">
        <v>0.6</v>
      </c>
      <c r="N632" s="7">
        <v>234.28992</v>
      </c>
      <c r="O632" s="1">
        <v>48795</v>
      </c>
      <c r="P632" s="1">
        <v>8.3000000000000007</v>
      </c>
      <c r="Q632" s="1">
        <v>8.3000000000000007</v>
      </c>
      <c r="R632" s="1">
        <v>0.59599999999999997</v>
      </c>
      <c r="S632" s="1">
        <v>11.9</v>
      </c>
      <c r="T632" s="1">
        <v>1</v>
      </c>
      <c r="U632" s="1">
        <v>0</v>
      </c>
      <c r="V632" s="1">
        <v>0</v>
      </c>
      <c r="W632" s="1">
        <v>0</v>
      </c>
      <c r="X632" s="1">
        <v>0</v>
      </c>
      <c r="Y632" s="1">
        <v>0</v>
      </c>
      <c r="Z632" s="1">
        <v>72.099999999999994</v>
      </c>
      <c r="AA632" s="7">
        <f t="shared" si="36"/>
        <v>66.364286704830747</v>
      </c>
      <c r="AB632" s="7">
        <f t="shared" si="37"/>
        <v>32.898407004381269</v>
      </c>
      <c r="AC632" s="7">
        <f t="shared" si="38"/>
        <v>5.7357132951692478</v>
      </c>
      <c r="AD632" s="7">
        <f t="shared" si="39"/>
        <v>5.7709273333572231</v>
      </c>
    </row>
    <row r="633" spans="1:30" x14ac:dyDescent="0.25">
      <c r="A633" s="1">
        <v>1</v>
      </c>
      <c r="B633" s="1">
        <v>167</v>
      </c>
      <c r="C633" s="1">
        <v>371</v>
      </c>
      <c r="D633" s="1">
        <v>0.04</v>
      </c>
      <c r="E633" s="7">
        <v>57.877362820000002</v>
      </c>
      <c r="F633" s="7">
        <v>74</v>
      </c>
      <c r="G633" s="1">
        <v>4386</v>
      </c>
      <c r="H633" s="1">
        <v>22.5</v>
      </c>
      <c r="I633" s="1">
        <v>459</v>
      </c>
      <c r="J633" s="1">
        <v>75</v>
      </c>
      <c r="K633" s="1">
        <v>3.1</v>
      </c>
      <c r="L633" s="1">
        <v>74</v>
      </c>
      <c r="M633" s="1">
        <v>0.1</v>
      </c>
      <c r="N633" s="7">
        <v>1226.215314</v>
      </c>
      <c r="O633" s="1">
        <v>174184265</v>
      </c>
      <c r="P633" s="1">
        <v>2</v>
      </c>
      <c r="Q633" s="1">
        <v>2.4</v>
      </c>
      <c r="R633" s="1">
        <v>0.52500000000000002</v>
      </c>
      <c r="S633" s="1">
        <v>7.5</v>
      </c>
      <c r="T633" s="1">
        <v>0</v>
      </c>
      <c r="U633" s="1">
        <v>1</v>
      </c>
      <c r="V633" s="1">
        <v>0</v>
      </c>
      <c r="W633" s="1">
        <v>0</v>
      </c>
      <c r="X633" s="1">
        <v>0</v>
      </c>
      <c r="Y633" s="1">
        <v>0</v>
      </c>
      <c r="Z633" s="1">
        <v>65.5</v>
      </c>
      <c r="AA633" s="7">
        <f t="shared" si="36"/>
        <v>67.987083143283556</v>
      </c>
      <c r="AB633" s="7">
        <f t="shared" si="37"/>
        <v>6.1855825616052122</v>
      </c>
      <c r="AC633" s="7">
        <f t="shared" si="38"/>
        <v>2.4870831432835558</v>
      </c>
      <c r="AD633" s="7">
        <f t="shared" si="39"/>
        <v>17.620891405213502</v>
      </c>
    </row>
    <row r="634" spans="1:30" x14ac:dyDescent="0.25">
      <c r="A634" s="1">
        <v>1</v>
      </c>
      <c r="B634" s="1">
        <v>271</v>
      </c>
      <c r="C634" s="1">
        <v>54</v>
      </c>
      <c r="D634" s="1">
        <v>0.61</v>
      </c>
      <c r="E634" s="7">
        <v>101.8113996</v>
      </c>
      <c r="F634" s="7">
        <v>66</v>
      </c>
      <c r="G634" s="1">
        <v>24</v>
      </c>
      <c r="H634" s="1">
        <v>21.3</v>
      </c>
      <c r="I634" s="1">
        <v>90</v>
      </c>
      <c r="J634" s="1">
        <v>72</v>
      </c>
      <c r="K634" s="1">
        <v>6.59</v>
      </c>
      <c r="L634" s="1">
        <v>66</v>
      </c>
      <c r="M634" s="1">
        <v>1.5</v>
      </c>
      <c r="N634" s="7">
        <v>835.88998000000004</v>
      </c>
      <c r="O634" s="1">
        <v>1554989</v>
      </c>
      <c r="P634" s="1">
        <v>8.5</v>
      </c>
      <c r="Q634" s="1">
        <v>8.3000000000000007</v>
      </c>
      <c r="R634" s="1">
        <v>0.40400000000000003</v>
      </c>
      <c r="S634" s="1">
        <v>7.5</v>
      </c>
      <c r="T634" s="1">
        <v>1</v>
      </c>
      <c r="U634" s="1">
        <v>0</v>
      </c>
      <c r="V634" s="1">
        <v>0</v>
      </c>
      <c r="W634" s="1">
        <v>0</v>
      </c>
      <c r="X634" s="1">
        <v>0</v>
      </c>
      <c r="Y634" s="1">
        <v>0</v>
      </c>
      <c r="Z634" s="1">
        <v>56.8</v>
      </c>
      <c r="AA634" s="7">
        <f t="shared" si="36"/>
        <v>58.255888785843695</v>
      </c>
      <c r="AB634" s="7">
        <f t="shared" si="37"/>
        <v>2.1196121567454358</v>
      </c>
      <c r="AC634" s="7">
        <f t="shared" si="38"/>
        <v>1.4558887858436975</v>
      </c>
      <c r="AD634" s="7">
        <f t="shared" si="39"/>
        <v>166.35129859084228</v>
      </c>
    </row>
    <row r="635" spans="1:30" x14ac:dyDescent="0.25">
      <c r="A635" s="1">
        <v>1</v>
      </c>
      <c r="B635" s="1">
        <v>119</v>
      </c>
      <c r="C635" s="1">
        <v>1</v>
      </c>
      <c r="D635" s="1">
        <v>6.74</v>
      </c>
      <c r="E635" s="7">
        <v>1842.463782</v>
      </c>
      <c r="F635" s="7">
        <v>8</v>
      </c>
      <c r="G635" s="1">
        <v>0</v>
      </c>
      <c r="H635" s="1">
        <v>57.1</v>
      </c>
      <c r="I635" s="1">
        <v>1</v>
      </c>
      <c r="J635" s="1">
        <v>8</v>
      </c>
      <c r="K635" s="1">
        <v>8.3000000000000007</v>
      </c>
      <c r="L635" s="1">
        <v>8</v>
      </c>
      <c r="M635" s="1">
        <v>0.1</v>
      </c>
      <c r="N635" s="7">
        <v>12593.7374</v>
      </c>
      <c r="O635" s="1">
        <v>393986</v>
      </c>
      <c r="P635" s="1">
        <v>1.9</v>
      </c>
      <c r="Q635" s="1">
        <v>1.8</v>
      </c>
      <c r="R635" s="1">
        <v>0.78</v>
      </c>
      <c r="S635" s="1">
        <v>13</v>
      </c>
      <c r="T635" s="1">
        <v>0</v>
      </c>
      <c r="U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77.599999999999994</v>
      </c>
      <c r="AA635" s="7">
        <f t="shared" si="36"/>
        <v>71.196247074217652</v>
      </c>
      <c r="AB635" s="7">
        <f t="shared" si="37"/>
        <v>41.008051534465906</v>
      </c>
      <c r="AC635" s="7">
        <f t="shared" si="38"/>
        <v>6.4037529257823422</v>
      </c>
      <c r="AD635" s="7">
        <f t="shared" si="39"/>
        <v>62.445957273476949</v>
      </c>
    </row>
    <row r="636" spans="1:30" x14ac:dyDescent="0.25">
      <c r="A636" s="1">
        <v>1</v>
      </c>
      <c r="B636" s="1">
        <v>11</v>
      </c>
      <c r="C636" s="1">
        <v>1</v>
      </c>
      <c r="D636" s="1">
        <v>4.01</v>
      </c>
      <c r="E636" s="7">
        <v>818.87710159999995</v>
      </c>
      <c r="F636" s="7">
        <v>96</v>
      </c>
      <c r="G636" s="1">
        <v>0</v>
      </c>
      <c r="H636" s="1">
        <v>56.9</v>
      </c>
      <c r="I636" s="1">
        <v>1</v>
      </c>
      <c r="J636" s="1">
        <v>99</v>
      </c>
      <c r="K636" s="1">
        <v>11.78</v>
      </c>
      <c r="L636" s="1">
        <v>96</v>
      </c>
      <c r="M636" s="1">
        <v>0.1</v>
      </c>
      <c r="N636" s="7">
        <v>5484.7763000000004</v>
      </c>
      <c r="O636" s="1">
        <v>1626932</v>
      </c>
      <c r="P636" s="1">
        <v>3.4</v>
      </c>
      <c r="Q636" s="1">
        <v>3.2</v>
      </c>
      <c r="R636" s="1">
        <v>0.78200000000000003</v>
      </c>
      <c r="S636" s="1">
        <v>17.7</v>
      </c>
      <c r="T636" s="1">
        <v>0</v>
      </c>
      <c r="U636" s="1">
        <v>0</v>
      </c>
      <c r="V636" s="1">
        <v>0</v>
      </c>
      <c r="W636" s="1">
        <v>0</v>
      </c>
      <c r="X636" s="1">
        <v>0</v>
      </c>
      <c r="Y636" s="1">
        <v>0</v>
      </c>
      <c r="Z636" s="1">
        <v>78.099999999999994</v>
      </c>
      <c r="AA636" s="7">
        <f t="shared" si="36"/>
        <v>80.401741423397112</v>
      </c>
      <c r="AB636" s="7">
        <f t="shared" si="37"/>
        <v>5.2980135801821913</v>
      </c>
      <c r="AC636" s="7">
        <f t="shared" si="38"/>
        <v>2.3017414233971181</v>
      </c>
      <c r="AD636" s="7">
        <f t="shared" si="39"/>
        <v>70.598232722578743</v>
      </c>
    </row>
    <row r="637" spans="1:30" x14ac:dyDescent="0.25">
      <c r="A637" s="1">
        <v>1</v>
      </c>
      <c r="B637" s="1">
        <v>146</v>
      </c>
      <c r="C637" s="1">
        <v>33</v>
      </c>
      <c r="D637" s="1">
        <v>0.01</v>
      </c>
      <c r="E637" s="7">
        <v>0</v>
      </c>
      <c r="F637" s="7">
        <v>94</v>
      </c>
      <c r="G637" s="1">
        <v>9582</v>
      </c>
      <c r="H637" s="1">
        <v>45.5</v>
      </c>
      <c r="I637" s="1">
        <v>40</v>
      </c>
      <c r="J637" s="1">
        <v>95</v>
      </c>
      <c r="K637" s="1">
        <v>5.2</v>
      </c>
      <c r="L637" s="1">
        <v>96</v>
      </c>
      <c r="M637" s="1">
        <v>0.1</v>
      </c>
      <c r="N637" s="7">
        <v>2327.5832399999999</v>
      </c>
      <c r="O637" s="1">
        <v>1626932</v>
      </c>
      <c r="P637" s="1">
        <v>7.7</v>
      </c>
      <c r="Q637" s="1">
        <v>7.8</v>
      </c>
      <c r="R637" s="1">
        <v>0.66600000000000004</v>
      </c>
      <c r="S637" s="1">
        <v>11.6</v>
      </c>
      <c r="T637" s="1">
        <v>0</v>
      </c>
      <c r="U637" s="1">
        <v>1</v>
      </c>
      <c r="V637" s="1">
        <v>0</v>
      </c>
      <c r="W637" s="1">
        <v>0</v>
      </c>
      <c r="X637" s="1">
        <v>0</v>
      </c>
      <c r="Y637" s="1">
        <v>0</v>
      </c>
      <c r="Z637" s="1">
        <v>78</v>
      </c>
      <c r="AA637" s="7">
        <f t="shared" si="36"/>
        <v>71.575945033217579</v>
      </c>
      <c r="AB637" s="7">
        <f t="shared" si="37"/>
        <v>41.268482216241893</v>
      </c>
      <c r="AC637" s="7">
        <f t="shared" si="38"/>
        <v>6.4240549667824212</v>
      </c>
      <c r="AD637" s="7">
        <f t="shared" si="39"/>
        <v>68.927777632758477</v>
      </c>
    </row>
    <row r="638" spans="1:30" x14ac:dyDescent="0.25">
      <c r="A638" s="1">
        <v>1</v>
      </c>
      <c r="B638" s="1">
        <v>566</v>
      </c>
      <c r="C638" s="1">
        <v>2</v>
      </c>
      <c r="D638" s="1">
        <v>6.37</v>
      </c>
      <c r="E638" s="7">
        <v>629.84256430000005</v>
      </c>
      <c r="F638" s="7">
        <v>92</v>
      </c>
      <c r="G638" s="1">
        <v>5</v>
      </c>
      <c r="H638" s="1">
        <v>32.700000000000003</v>
      </c>
      <c r="I638" s="1">
        <v>3</v>
      </c>
      <c r="J638" s="1">
        <v>96</v>
      </c>
      <c r="K638" s="1">
        <v>5.62</v>
      </c>
      <c r="L638" s="1">
        <v>96</v>
      </c>
      <c r="M638" s="1">
        <v>20.6</v>
      </c>
      <c r="N638" s="7">
        <v>5351.2537320000001</v>
      </c>
      <c r="O638" s="1">
        <v>1855852</v>
      </c>
      <c r="P638" s="1">
        <v>1</v>
      </c>
      <c r="Q638" s="1">
        <v>9.9</v>
      </c>
      <c r="R638" s="1">
        <v>0.59299999999999997</v>
      </c>
      <c r="S638" s="1">
        <v>11.9</v>
      </c>
      <c r="T638" s="1">
        <v>1</v>
      </c>
      <c r="U638" s="1">
        <v>0</v>
      </c>
      <c r="V638" s="1">
        <v>0</v>
      </c>
      <c r="W638" s="1">
        <v>0</v>
      </c>
      <c r="X638" s="1">
        <v>0</v>
      </c>
      <c r="Y638" s="1">
        <v>0</v>
      </c>
      <c r="Z638" s="1">
        <v>51.7</v>
      </c>
      <c r="AA638" s="7">
        <f t="shared" si="36"/>
        <v>52.310704227506939</v>
      </c>
      <c r="AB638" s="7">
        <f t="shared" si="37"/>
        <v>0.37295965349484356</v>
      </c>
      <c r="AC638" s="7">
        <f t="shared" si="38"/>
        <v>0.61070422750693609</v>
      </c>
      <c r="AD638" s="7">
        <f t="shared" si="39"/>
        <v>323.91808901000377</v>
      </c>
    </row>
    <row r="639" spans="1:30" x14ac:dyDescent="0.25">
      <c r="A639" s="1">
        <v>1</v>
      </c>
      <c r="B639" s="1">
        <v>491</v>
      </c>
      <c r="C639" s="1">
        <v>2</v>
      </c>
      <c r="D639" s="1">
        <v>6.45</v>
      </c>
      <c r="E639" s="7">
        <v>76.318679110000005</v>
      </c>
      <c r="F639" s="7">
        <v>93</v>
      </c>
      <c r="G639" s="1">
        <v>6</v>
      </c>
      <c r="H639" s="1">
        <v>33.200000000000003</v>
      </c>
      <c r="I639" s="1">
        <v>3</v>
      </c>
      <c r="J639" s="1">
        <v>96</v>
      </c>
      <c r="K639" s="1">
        <v>4.93</v>
      </c>
      <c r="L639" s="1">
        <v>96</v>
      </c>
      <c r="M639" s="1">
        <v>14.4</v>
      </c>
      <c r="N639" s="7">
        <v>5374.5548669999998</v>
      </c>
      <c r="O639" s="1">
        <v>1884238</v>
      </c>
      <c r="P639" s="1">
        <v>9.6</v>
      </c>
      <c r="Q639" s="1">
        <v>9.4</v>
      </c>
      <c r="R639" s="1">
        <v>0.61</v>
      </c>
      <c r="S639" s="1">
        <v>11.9</v>
      </c>
      <c r="T639" s="1">
        <v>1</v>
      </c>
      <c r="U639" s="1">
        <v>0</v>
      </c>
      <c r="V639" s="1">
        <v>0</v>
      </c>
      <c r="W639" s="1">
        <v>0</v>
      </c>
      <c r="X639" s="1">
        <v>0</v>
      </c>
      <c r="Y639" s="1">
        <v>0</v>
      </c>
      <c r="Z639" s="1">
        <v>54.8</v>
      </c>
      <c r="AA639" s="7">
        <f t="shared" si="36"/>
        <v>55.637250353847165</v>
      </c>
      <c r="AB639" s="7">
        <f t="shared" si="37"/>
        <v>0.70098815501720735</v>
      </c>
      <c r="AC639" s="7">
        <f t="shared" si="38"/>
        <v>0.83725035384716762</v>
      </c>
      <c r="AD639" s="7">
        <f t="shared" si="39"/>
        <v>221.94219679443509</v>
      </c>
    </row>
    <row r="640" spans="1:30" x14ac:dyDescent="0.25">
      <c r="A640" s="1">
        <v>1</v>
      </c>
      <c r="B640" s="1">
        <v>23</v>
      </c>
      <c r="C640" s="1">
        <v>2</v>
      </c>
      <c r="D640" s="1">
        <v>2.5499999999999998</v>
      </c>
      <c r="E640" s="7">
        <v>416.43383990000001</v>
      </c>
      <c r="F640" s="7">
        <v>91</v>
      </c>
      <c r="G640" s="1">
        <v>0</v>
      </c>
      <c r="H640" s="1">
        <v>52.1</v>
      </c>
      <c r="I640" s="1">
        <v>2</v>
      </c>
      <c r="J640" s="1">
        <v>91</v>
      </c>
      <c r="K640" s="1">
        <v>6.83</v>
      </c>
      <c r="L640" s="1">
        <v>91</v>
      </c>
      <c r="M640" s="1">
        <v>0.3</v>
      </c>
      <c r="N640" s="7">
        <v>3366.482133</v>
      </c>
      <c r="O640" s="1">
        <v>6137276</v>
      </c>
      <c r="P640" s="1">
        <v>1.7</v>
      </c>
      <c r="Q640" s="1">
        <v>1.6</v>
      </c>
      <c r="R640" s="1">
        <v>0.66200000000000003</v>
      </c>
      <c r="S640" s="1">
        <v>12.8</v>
      </c>
      <c r="T640" s="1">
        <v>0</v>
      </c>
      <c r="U640" s="1">
        <v>0</v>
      </c>
      <c r="V640" s="1">
        <v>0</v>
      </c>
      <c r="W640" s="1">
        <v>0</v>
      </c>
      <c r="X640" s="1">
        <v>0</v>
      </c>
      <c r="Y640" s="1">
        <v>0</v>
      </c>
      <c r="Z640" s="1">
        <v>71.400000000000006</v>
      </c>
      <c r="AA640" s="7">
        <f t="shared" si="36"/>
        <v>76.001791699576131</v>
      </c>
      <c r="AB640" s="7">
        <f t="shared" si="37"/>
        <v>21.176486846287727</v>
      </c>
      <c r="AC640" s="7">
        <f t="shared" si="38"/>
        <v>4.6017916995761254</v>
      </c>
      <c r="AD640" s="7">
        <f t="shared" si="39"/>
        <v>2.8977417046147513</v>
      </c>
    </row>
    <row r="641" spans="1:30" x14ac:dyDescent="0.25">
      <c r="A641" s="1">
        <v>1</v>
      </c>
      <c r="B641" s="1">
        <v>452</v>
      </c>
      <c r="C641" s="1">
        <v>62</v>
      </c>
      <c r="D641" s="1">
        <v>2.65</v>
      </c>
      <c r="E641" s="7">
        <v>0</v>
      </c>
      <c r="F641" s="7">
        <v>77</v>
      </c>
      <c r="G641" s="1">
        <v>11</v>
      </c>
      <c r="H641" s="1">
        <v>22.6</v>
      </c>
      <c r="I641" s="1">
        <v>89</v>
      </c>
      <c r="J641" s="1">
        <v>76</v>
      </c>
      <c r="K641" s="1">
        <v>5.87</v>
      </c>
      <c r="L641" s="1">
        <v>77</v>
      </c>
      <c r="M641" s="1">
        <v>5.8</v>
      </c>
      <c r="N641" s="7">
        <v>2327.5832399999999</v>
      </c>
      <c r="O641" s="1">
        <v>1626932</v>
      </c>
      <c r="P641" s="1">
        <v>7</v>
      </c>
      <c r="Q641" s="1">
        <v>6.9</v>
      </c>
      <c r="R641" s="1">
        <v>0.68799999999999994</v>
      </c>
      <c r="S641" s="1">
        <v>12.6</v>
      </c>
      <c r="T641" s="1">
        <v>1</v>
      </c>
      <c r="U641" s="1">
        <v>0</v>
      </c>
      <c r="V641" s="1">
        <v>0</v>
      </c>
      <c r="W641" s="1">
        <v>0</v>
      </c>
      <c r="X641" s="1">
        <v>0</v>
      </c>
      <c r="Y641" s="1">
        <v>0</v>
      </c>
      <c r="Z641" s="1">
        <v>49.4</v>
      </c>
      <c r="AA641" s="7">
        <f t="shared" si="36"/>
        <v>58.923230632533617</v>
      </c>
      <c r="AB641" s="7">
        <f t="shared" si="37"/>
        <v>90.69192168042666</v>
      </c>
      <c r="AC641" s="7">
        <f t="shared" si="38"/>
        <v>9.5232306325336182</v>
      </c>
      <c r="AD641" s="7">
        <f t="shared" si="39"/>
        <v>411.99762194413563</v>
      </c>
    </row>
    <row r="642" spans="1:30" x14ac:dyDescent="0.25">
      <c r="A642" s="1">
        <v>1</v>
      </c>
      <c r="B642" s="1">
        <v>162</v>
      </c>
      <c r="C642" s="1">
        <v>0</v>
      </c>
      <c r="D642" s="1">
        <v>3.62</v>
      </c>
      <c r="E642" s="7">
        <v>310.61176829999999</v>
      </c>
      <c r="F642" s="7">
        <v>54</v>
      </c>
      <c r="G642" s="1">
        <v>0</v>
      </c>
      <c r="H642" s="1">
        <v>68.900000000000006</v>
      </c>
      <c r="I642" s="1">
        <v>0</v>
      </c>
      <c r="J642" s="1">
        <v>26</v>
      </c>
      <c r="K642" s="1">
        <v>4.45</v>
      </c>
      <c r="L642" s="1">
        <v>55</v>
      </c>
      <c r="M642" s="1">
        <v>0.1</v>
      </c>
      <c r="N642" s="7">
        <v>2351.3381399999998</v>
      </c>
      <c r="O642" s="1">
        <v>178781</v>
      </c>
      <c r="P642" s="1">
        <v>0.2</v>
      </c>
      <c r="Q642" s="1">
        <v>0.2</v>
      </c>
      <c r="R642" s="1">
        <v>0.66500000000000004</v>
      </c>
      <c r="S642" s="1">
        <v>12.4</v>
      </c>
      <c r="T642" s="1">
        <v>0</v>
      </c>
      <c r="U642" s="1">
        <v>0</v>
      </c>
      <c r="V642" s="1">
        <v>1</v>
      </c>
      <c r="W642" s="1">
        <v>0</v>
      </c>
      <c r="X642" s="1">
        <v>0</v>
      </c>
      <c r="Y642" s="1">
        <v>0</v>
      </c>
      <c r="Z642" s="1">
        <v>71.400000000000006</v>
      </c>
      <c r="AA642" s="7">
        <f t="shared" si="36"/>
        <v>68.247875964030001</v>
      </c>
      <c r="AB642" s="7">
        <f t="shared" si="37"/>
        <v>9.9358859381398297</v>
      </c>
      <c r="AC642" s="7">
        <f t="shared" si="38"/>
        <v>3.1521240359700045</v>
      </c>
      <c r="AD642" s="7">
        <f t="shared" si="39"/>
        <v>2.8977417046147513</v>
      </c>
    </row>
    <row r="643" spans="1:30" x14ac:dyDescent="0.25">
      <c r="A643" s="1">
        <v>1</v>
      </c>
      <c r="B643" s="1">
        <v>26</v>
      </c>
      <c r="C643" s="1">
        <v>20</v>
      </c>
      <c r="D643" s="1">
        <v>0.32</v>
      </c>
      <c r="E643" s="7">
        <v>1.4310516639999999</v>
      </c>
      <c r="F643" s="7">
        <v>92</v>
      </c>
      <c r="G643" s="1">
        <v>18</v>
      </c>
      <c r="H643" s="1">
        <v>22.2</v>
      </c>
      <c r="I643" s="1">
        <v>31</v>
      </c>
      <c r="J643" s="1">
        <v>89</v>
      </c>
      <c r="K643" s="1">
        <v>4.42</v>
      </c>
      <c r="L643" s="1">
        <v>92</v>
      </c>
      <c r="M643" s="1">
        <v>0.4</v>
      </c>
      <c r="N643" s="7">
        <v>18.253209999999999</v>
      </c>
      <c r="O643" s="1">
        <v>13391</v>
      </c>
      <c r="P643" s="1">
        <v>1.2</v>
      </c>
      <c r="Q643" s="1">
        <v>1.1000000000000001</v>
      </c>
      <c r="R643" s="1">
        <v>0.45500000000000002</v>
      </c>
      <c r="S643" s="1">
        <v>7.9</v>
      </c>
      <c r="T643" s="1">
        <v>1</v>
      </c>
      <c r="U643" s="1">
        <v>0</v>
      </c>
      <c r="V643" s="1">
        <v>0</v>
      </c>
      <c r="W643" s="1">
        <v>0</v>
      </c>
      <c r="X643" s="1">
        <v>0</v>
      </c>
      <c r="Y643" s="1">
        <v>0</v>
      </c>
      <c r="Z643" s="1">
        <v>64.900000000000006</v>
      </c>
      <c r="AA643" s="7">
        <f t="shared" si="36"/>
        <v>65.298643214645708</v>
      </c>
      <c r="AB643" s="7">
        <f t="shared" si="37"/>
        <v>0.15891641258305922</v>
      </c>
      <c r="AC643" s="7">
        <f t="shared" si="38"/>
        <v>0.39864321464570196</v>
      </c>
      <c r="AD643" s="7">
        <f t="shared" si="39"/>
        <v>23.018160866291289</v>
      </c>
    </row>
    <row r="644" spans="1:30" x14ac:dyDescent="0.25">
      <c r="A644" s="1">
        <v>1</v>
      </c>
      <c r="B644" s="1">
        <v>138</v>
      </c>
      <c r="C644" s="1">
        <v>1</v>
      </c>
      <c r="D644" s="1">
        <v>3.83</v>
      </c>
      <c r="E644" s="7">
        <v>0</v>
      </c>
      <c r="F644" s="7">
        <v>97</v>
      </c>
      <c r="G644" s="1">
        <v>82</v>
      </c>
      <c r="H644" s="1">
        <v>64.8</v>
      </c>
      <c r="I644" s="1">
        <v>2</v>
      </c>
      <c r="J644" s="1">
        <v>97</v>
      </c>
      <c r="K644" s="1">
        <v>5.78</v>
      </c>
      <c r="L644" s="1">
        <v>97</v>
      </c>
      <c r="M644" s="1">
        <v>0.1</v>
      </c>
      <c r="N644" s="7">
        <v>2327.5832399999999</v>
      </c>
      <c r="O644" s="1">
        <v>1626932</v>
      </c>
      <c r="P644" s="1">
        <v>5.8</v>
      </c>
      <c r="Q644" s="1">
        <v>5.5</v>
      </c>
      <c r="R644" s="1">
        <v>0.71899999999999997</v>
      </c>
      <c r="S644" s="1">
        <v>13.4</v>
      </c>
      <c r="T644" s="1">
        <v>1</v>
      </c>
      <c r="U644" s="1">
        <v>0</v>
      </c>
      <c r="V644" s="1">
        <v>0</v>
      </c>
      <c r="W644" s="1">
        <v>0</v>
      </c>
      <c r="X644" s="1">
        <v>0</v>
      </c>
      <c r="Y644" s="1">
        <v>0</v>
      </c>
      <c r="Z644" s="1">
        <v>72.7</v>
      </c>
      <c r="AA644" s="7">
        <f t="shared" si="36"/>
        <v>69.22762190912249</v>
      </c>
      <c r="AB644" s="7">
        <f t="shared" si="37"/>
        <v>12.057409606006159</v>
      </c>
      <c r="AC644" s="7">
        <f t="shared" si="38"/>
        <v>3.4723780908775126</v>
      </c>
      <c r="AD644" s="7">
        <f t="shared" si="39"/>
        <v>9.0136578722794276</v>
      </c>
    </row>
    <row r="645" spans="1:30" x14ac:dyDescent="0.25">
      <c r="A645" s="1">
        <v>1</v>
      </c>
      <c r="B645" s="1">
        <v>272</v>
      </c>
      <c r="C645" s="1">
        <v>69</v>
      </c>
      <c r="D645" s="1">
        <v>0.01</v>
      </c>
      <c r="E645" s="7">
        <v>78.184215300000005</v>
      </c>
      <c r="F645" s="7">
        <v>67</v>
      </c>
      <c r="G645" s="1">
        <v>2787</v>
      </c>
      <c r="H645" s="1">
        <v>17.600000000000001</v>
      </c>
      <c r="I645" s="1">
        <v>93</v>
      </c>
      <c r="J645" s="1">
        <v>67</v>
      </c>
      <c r="K645" s="1">
        <v>8.52</v>
      </c>
      <c r="L645" s="1">
        <v>67</v>
      </c>
      <c r="M645" s="1">
        <v>0.1</v>
      </c>
      <c r="N645" s="7">
        <v>669.95899999999995</v>
      </c>
      <c r="O645" s="1">
        <v>3696958</v>
      </c>
      <c r="P645" s="1">
        <v>17.899999999999999</v>
      </c>
      <c r="Q645" s="1">
        <v>18</v>
      </c>
      <c r="R645" s="1">
        <v>0.46300000000000002</v>
      </c>
      <c r="S645" s="1">
        <v>9.8000000000000007</v>
      </c>
      <c r="T645" s="1">
        <v>0</v>
      </c>
      <c r="U645" s="1">
        <v>1</v>
      </c>
      <c r="V645" s="1">
        <v>0</v>
      </c>
      <c r="W645" s="1">
        <v>0</v>
      </c>
      <c r="X645" s="1">
        <v>0</v>
      </c>
      <c r="Y645" s="1">
        <v>0</v>
      </c>
      <c r="Z645" s="1">
        <v>59.5</v>
      </c>
      <c r="AA645" s="7">
        <f t="shared" si="36"/>
        <v>64.429844209002709</v>
      </c>
      <c r="AB645" s="7">
        <f t="shared" si="37"/>
        <v>24.303363925037551</v>
      </c>
      <c r="AC645" s="7">
        <f t="shared" si="38"/>
        <v>4.9298442090027095</v>
      </c>
      <c r="AD645" s="7">
        <f t="shared" si="39"/>
        <v>103.99358601599191</v>
      </c>
    </row>
    <row r="646" spans="1:30" x14ac:dyDescent="0.25">
      <c r="A646" s="1">
        <v>1</v>
      </c>
      <c r="B646" s="1">
        <v>79</v>
      </c>
      <c r="C646" s="1">
        <v>2</v>
      </c>
      <c r="D646" s="1">
        <v>8.83</v>
      </c>
      <c r="E646" s="7">
        <v>0</v>
      </c>
      <c r="F646" s="7">
        <v>99</v>
      </c>
      <c r="G646" s="1">
        <v>28</v>
      </c>
      <c r="H646" s="1">
        <v>27.7</v>
      </c>
      <c r="I646" s="1">
        <v>2</v>
      </c>
      <c r="J646" s="1">
        <v>98</v>
      </c>
      <c r="K646" s="1">
        <v>5.76</v>
      </c>
      <c r="L646" s="1">
        <v>98</v>
      </c>
      <c r="M646" s="1">
        <v>0.1</v>
      </c>
      <c r="N646" s="7">
        <v>2327.5832399999999</v>
      </c>
      <c r="O646" s="1">
        <v>1626932</v>
      </c>
      <c r="P646" s="1">
        <v>1.5</v>
      </c>
      <c r="Q646" s="1">
        <v>1</v>
      </c>
      <c r="R646" s="1">
        <v>0.68799999999999994</v>
      </c>
      <c r="S646" s="1">
        <v>12.6</v>
      </c>
      <c r="T646" s="1">
        <v>0</v>
      </c>
      <c r="U646" s="1">
        <v>1</v>
      </c>
      <c r="V646" s="1">
        <v>0</v>
      </c>
      <c r="W646" s="1">
        <v>0</v>
      </c>
      <c r="X646" s="1">
        <v>0</v>
      </c>
      <c r="Y646" s="1">
        <v>0</v>
      </c>
      <c r="Z646" s="1">
        <v>79.400000000000006</v>
      </c>
      <c r="AA646" s="7">
        <f t="shared" si="36"/>
        <v>73.258523530514012</v>
      </c>
      <c r="AB646" s="7">
        <f t="shared" si="37"/>
        <v>37.71773322525015</v>
      </c>
      <c r="AC646" s="7">
        <f t="shared" si="38"/>
        <v>6.141476469485994</v>
      </c>
      <c r="AD646" s="7">
        <f t="shared" si="39"/>
        <v>94.134148890243623</v>
      </c>
    </row>
    <row r="647" spans="1:30" x14ac:dyDescent="0.25">
      <c r="A647" s="1">
        <v>1</v>
      </c>
      <c r="B647" s="1">
        <v>171</v>
      </c>
      <c r="C647" s="1">
        <v>6</v>
      </c>
      <c r="D647" s="1">
        <v>2.74</v>
      </c>
      <c r="E647" s="7">
        <v>15.361752839999999</v>
      </c>
      <c r="F647" s="7">
        <v>95</v>
      </c>
      <c r="G647" s="1">
        <v>0</v>
      </c>
      <c r="H647" s="1">
        <v>39.6</v>
      </c>
      <c r="I647" s="1">
        <v>8</v>
      </c>
      <c r="J647" s="1">
        <v>99</v>
      </c>
      <c r="K647" s="1">
        <v>6.88</v>
      </c>
      <c r="L647" s="1">
        <v>96</v>
      </c>
      <c r="M647" s="1">
        <v>1.6</v>
      </c>
      <c r="N647" s="7">
        <v>113.4546</v>
      </c>
      <c r="O647" s="1">
        <v>669361</v>
      </c>
      <c r="P647" s="1">
        <v>2.7</v>
      </c>
      <c r="Q647" s="1">
        <v>2.7</v>
      </c>
      <c r="R647" s="1">
        <v>0.55700000000000005</v>
      </c>
      <c r="S647" s="1">
        <v>9.9</v>
      </c>
      <c r="T647" s="1">
        <v>0</v>
      </c>
      <c r="U647" s="1">
        <v>0</v>
      </c>
      <c r="V647" s="1">
        <v>0</v>
      </c>
      <c r="W647" s="1">
        <v>0</v>
      </c>
      <c r="X647" s="1">
        <v>0</v>
      </c>
      <c r="Y647" s="1">
        <v>0</v>
      </c>
      <c r="Z647" s="1">
        <v>71.3</v>
      </c>
      <c r="AA647" s="7">
        <f t="shared" si="36"/>
        <v>70.832354653090007</v>
      </c>
      <c r="AB647" s="7">
        <f t="shared" si="37"/>
        <v>0.21869217048656461</v>
      </c>
      <c r="AC647" s="7">
        <f t="shared" si="38"/>
        <v>0.46764534690998971</v>
      </c>
      <c r="AD647" s="7">
        <f t="shared" si="39"/>
        <v>2.5672866147943632</v>
      </c>
    </row>
    <row r="648" spans="1:30" x14ac:dyDescent="0.25">
      <c r="A648" s="1">
        <v>1</v>
      </c>
      <c r="B648" s="1">
        <v>93</v>
      </c>
      <c r="C648" s="1">
        <v>0</v>
      </c>
      <c r="D648" s="1">
        <v>0.67</v>
      </c>
      <c r="E648" s="7">
        <v>24.97532919</v>
      </c>
      <c r="F648" s="7">
        <v>99</v>
      </c>
      <c r="G648" s="1">
        <v>0</v>
      </c>
      <c r="H648" s="1">
        <v>32.200000000000003</v>
      </c>
      <c r="I648" s="1">
        <v>0</v>
      </c>
      <c r="J648" s="1">
        <v>94</v>
      </c>
      <c r="K648" s="1">
        <v>2.2400000000000002</v>
      </c>
      <c r="L648" s="1">
        <v>97</v>
      </c>
      <c r="M648" s="1">
        <v>0.1</v>
      </c>
      <c r="N648" s="7">
        <v>398.96692000000002</v>
      </c>
      <c r="O648" s="1">
        <v>1626932</v>
      </c>
      <c r="P648" s="1">
        <v>6.3</v>
      </c>
      <c r="Q648" s="1">
        <v>5.8</v>
      </c>
      <c r="R648" s="1">
        <v>0.83699999999999997</v>
      </c>
      <c r="S648" s="1">
        <v>14.3</v>
      </c>
      <c r="T648" s="1">
        <v>0</v>
      </c>
      <c r="U648" s="1">
        <v>1</v>
      </c>
      <c r="V648" s="1">
        <v>0</v>
      </c>
      <c r="W648" s="1">
        <v>0</v>
      </c>
      <c r="X648" s="1">
        <v>0</v>
      </c>
      <c r="Y648" s="1">
        <v>0</v>
      </c>
      <c r="Z648" s="1">
        <v>76.3</v>
      </c>
      <c r="AA648" s="7">
        <f t="shared" si="36"/>
        <v>74.070401641745889</v>
      </c>
      <c r="AB648" s="7">
        <f t="shared" si="37"/>
        <v>4.9711088391294149</v>
      </c>
      <c r="AC648" s="7">
        <f t="shared" si="38"/>
        <v>2.2295983582541083</v>
      </c>
      <c r="AD648" s="7">
        <f t="shared" si="39"/>
        <v>43.590041105812325</v>
      </c>
    </row>
    <row r="649" spans="1:30" x14ac:dyDescent="0.25">
      <c r="A649" s="1">
        <v>1</v>
      </c>
      <c r="B649" s="1">
        <v>138</v>
      </c>
      <c r="C649" s="1">
        <v>1</v>
      </c>
      <c r="D649" s="1">
        <v>3.65</v>
      </c>
      <c r="E649" s="7">
        <v>37.171087819999997</v>
      </c>
      <c r="F649" s="7">
        <v>96</v>
      </c>
      <c r="G649" s="1">
        <v>0</v>
      </c>
      <c r="H649" s="1">
        <v>52</v>
      </c>
      <c r="I649" s="1">
        <v>1</v>
      </c>
      <c r="J649" s="1">
        <v>96</v>
      </c>
      <c r="K649" s="1">
        <v>5.66</v>
      </c>
      <c r="L649" s="1">
        <v>96</v>
      </c>
      <c r="M649" s="1">
        <v>0.5</v>
      </c>
      <c r="N649" s="7">
        <v>521.33362999999997</v>
      </c>
      <c r="O649" s="1">
        <v>284992</v>
      </c>
      <c r="P649" s="1">
        <v>1.8</v>
      </c>
      <c r="Q649" s="1">
        <v>1.7</v>
      </c>
      <c r="R649" s="1">
        <v>0.72499999999999998</v>
      </c>
      <c r="S649" s="1">
        <v>12.8</v>
      </c>
      <c r="T649" s="1">
        <v>0</v>
      </c>
      <c r="U649" s="1">
        <v>0</v>
      </c>
      <c r="V649" s="1">
        <v>0</v>
      </c>
      <c r="W649" s="1">
        <v>0</v>
      </c>
      <c r="X649" s="1">
        <v>0</v>
      </c>
      <c r="Y649" s="1">
        <v>0</v>
      </c>
      <c r="Z649" s="1">
        <v>75.3</v>
      </c>
      <c r="AA649" s="7">
        <f t="shared" si="36"/>
        <v>74.34970359517682</v>
      </c>
      <c r="AB649" s="7">
        <f t="shared" si="37"/>
        <v>0.90306325701985635</v>
      </c>
      <c r="AC649" s="7">
        <f t="shared" si="38"/>
        <v>0.95029640482317745</v>
      </c>
      <c r="AD649" s="7">
        <f t="shared" si="39"/>
        <v>31.385490207608733</v>
      </c>
    </row>
    <row r="650" spans="1:30" x14ac:dyDescent="0.25">
      <c r="A650" s="1">
        <v>1</v>
      </c>
      <c r="B650" s="1">
        <v>184</v>
      </c>
      <c r="C650" s="1">
        <v>22</v>
      </c>
      <c r="D650" s="1">
        <v>2.15</v>
      </c>
      <c r="E650" s="7">
        <v>9.2909836450000007</v>
      </c>
      <c r="F650" s="7">
        <v>99</v>
      </c>
      <c r="G650" s="1">
        <v>863</v>
      </c>
      <c r="H650" s="1">
        <v>38.700000000000003</v>
      </c>
      <c r="I650" s="1">
        <v>26</v>
      </c>
      <c r="J650" s="1">
        <v>98</v>
      </c>
      <c r="K650" s="1">
        <v>5.81</v>
      </c>
      <c r="L650" s="1">
        <v>96</v>
      </c>
      <c r="M650" s="1">
        <v>0.3</v>
      </c>
      <c r="N650" s="7">
        <v>83.476941999999994</v>
      </c>
      <c r="O650" s="1">
        <v>26868</v>
      </c>
      <c r="P650" s="1">
        <v>3.1</v>
      </c>
      <c r="Q650" s="1">
        <v>3.1</v>
      </c>
      <c r="R650" s="1">
        <v>0.63100000000000001</v>
      </c>
      <c r="S650" s="1">
        <v>11.8</v>
      </c>
      <c r="T650" s="1">
        <v>0</v>
      </c>
      <c r="U650" s="1">
        <v>1</v>
      </c>
      <c r="V650" s="1">
        <v>0</v>
      </c>
      <c r="W650" s="1">
        <v>0</v>
      </c>
      <c r="X650" s="1">
        <v>0</v>
      </c>
      <c r="Y650" s="1">
        <v>0</v>
      </c>
      <c r="Z650" s="1">
        <v>67.8</v>
      </c>
      <c r="AA650" s="7">
        <f t="shared" si="36"/>
        <v>71.144586242193981</v>
      </c>
      <c r="AB650" s="7">
        <f t="shared" si="37"/>
        <v>11.186257131473273</v>
      </c>
      <c r="AC650" s="7">
        <f t="shared" si="38"/>
        <v>3.3445862421939836</v>
      </c>
      <c r="AD650" s="7">
        <f t="shared" si="39"/>
        <v>3.601358471081789</v>
      </c>
    </row>
    <row r="651" spans="1:30" x14ac:dyDescent="0.25">
      <c r="A651" s="1">
        <v>1</v>
      </c>
      <c r="B651" s="1">
        <v>172</v>
      </c>
      <c r="C651" s="1">
        <v>0</v>
      </c>
      <c r="D651" s="1">
        <v>2.88</v>
      </c>
      <c r="E651" s="7">
        <v>42.123683739999997</v>
      </c>
      <c r="F651" s="7">
        <v>44</v>
      </c>
      <c r="G651" s="1">
        <v>0</v>
      </c>
      <c r="H651" s="1">
        <v>72</v>
      </c>
      <c r="I651" s="1">
        <v>0</v>
      </c>
      <c r="J651" s="1">
        <v>45</v>
      </c>
      <c r="K651" s="1">
        <v>5.4</v>
      </c>
      <c r="L651" s="1">
        <v>49</v>
      </c>
      <c r="M651" s="1">
        <v>0.1</v>
      </c>
      <c r="N651" s="7">
        <v>335.11283800000001</v>
      </c>
      <c r="O651" s="1">
        <v>184826</v>
      </c>
      <c r="P651" s="1">
        <v>0.2</v>
      </c>
      <c r="Q651" s="1">
        <v>0.2</v>
      </c>
      <c r="R651" s="1">
        <v>0.69099999999999995</v>
      </c>
      <c r="S651" s="1">
        <v>12.9</v>
      </c>
      <c r="T651" s="1">
        <v>0</v>
      </c>
      <c r="U651" s="1">
        <v>0</v>
      </c>
      <c r="V651" s="1">
        <v>1</v>
      </c>
      <c r="W651" s="1">
        <v>0</v>
      </c>
      <c r="X651" s="1">
        <v>0</v>
      </c>
      <c r="Y651" s="1">
        <v>0</v>
      </c>
      <c r="Z651" s="1">
        <v>76</v>
      </c>
      <c r="AA651" s="7">
        <f t="shared" si="36"/>
        <v>69.07819476525475</v>
      </c>
      <c r="AB651" s="7">
        <f t="shared" si="37"/>
        <v>47.911387707746741</v>
      </c>
      <c r="AC651" s="7">
        <f t="shared" si="38"/>
        <v>6.9218052347452499</v>
      </c>
      <c r="AD651" s="7">
        <f t="shared" si="39"/>
        <v>39.718675836351281</v>
      </c>
    </row>
    <row r="652" spans="1:30" x14ac:dyDescent="0.25">
      <c r="A652" s="1">
        <v>1</v>
      </c>
      <c r="B652" s="1">
        <v>24</v>
      </c>
      <c r="C652" s="1">
        <v>14</v>
      </c>
      <c r="D652" s="1">
        <v>2.38</v>
      </c>
      <c r="E652" s="7">
        <v>352.02448939999999</v>
      </c>
      <c r="F652" s="7">
        <v>89</v>
      </c>
      <c r="G652" s="1">
        <v>0</v>
      </c>
      <c r="H652" s="1">
        <v>44.5</v>
      </c>
      <c r="I652" s="1">
        <v>17</v>
      </c>
      <c r="J652" s="1">
        <v>9</v>
      </c>
      <c r="K652" s="1">
        <v>7.7</v>
      </c>
      <c r="L652" s="1">
        <v>89</v>
      </c>
      <c r="M652" s="1">
        <v>0.4</v>
      </c>
      <c r="N652" s="7">
        <v>2256.5672399999999</v>
      </c>
      <c r="O652" s="1">
        <v>133978</v>
      </c>
      <c r="P652" s="1">
        <v>1.4</v>
      </c>
      <c r="Q652" s="1">
        <v>1.4</v>
      </c>
      <c r="R652" s="1">
        <v>0.56999999999999995</v>
      </c>
      <c r="S652" s="1">
        <v>9.8000000000000007</v>
      </c>
      <c r="T652" s="1"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69.7</v>
      </c>
      <c r="AA652" s="7">
        <f t="shared" si="36"/>
        <v>71.13895692075711</v>
      </c>
      <c r="AB652" s="7">
        <f t="shared" si="37"/>
        <v>2.0705970197947754</v>
      </c>
      <c r="AC652" s="7">
        <f t="shared" si="38"/>
        <v>1.4389569207571071</v>
      </c>
      <c r="AD652" s="7">
        <f t="shared" si="39"/>
        <v>5.1776686148915118E-6</v>
      </c>
    </row>
    <row r="653" spans="1:30" x14ac:dyDescent="0.25">
      <c r="A653" s="1">
        <v>1</v>
      </c>
      <c r="B653" s="1">
        <v>284</v>
      </c>
      <c r="C653" s="1">
        <v>2</v>
      </c>
      <c r="D653" s="1">
        <v>1.75</v>
      </c>
      <c r="E653" s="7">
        <v>73.241504829999997</v>
      </c>
      <c r="F653" s="7">
        <v>98</v>
      </c>
      <c r="G653" s="1">
        <v>0</v>
      </c>
      <c r="H653" s="1">
        <v>41.3</v>
      </c>
      <c r="I653" s="1">
        <v>2</v>
      </c>
      <c r="J653" s="1">
        <v>99</v>
      </c>
      <c r="K653" s="1">
        <v>5.99</v>
      </c>
      <c r="L653" s="1">
        <v>99</v>
      </c>
      <c r="M653" s="1">
        <v>0.1</v>
      </c>
      <c r="N653" s="7">
        <v>797.83774319999998</v>
      </c>
      <c r="O653" s="1">
        <v>2496832</v>
      </c>
      <c r="P653" s="1">
        <v>2.2999999999999998</v>
      </c>
      <c r="Q653" s="1">
        <v>2.4</v>
      </c>
      <c r="R653" s="1">
        <v>0.621</v>
      </c>
      <c r="S653" s="1">
        <v>11.2</v>
      </c>
      <c r="T653" s="1">
        <v>0</v>
      </c>
      <c r="U653" s="1">
        <v>1</v>
      </c>
      <c r="V653" s="1">
        <v>0</v>
      </c>
      <c r="W653" s="1">
        <v>0</v>
      </c>
      <c r="X653" s="1">
        <v>0</v>
      </c>
      <c r="Y653" s="1">
        <v>0</v>
      </c>
      <c r="Z653" s="1">
        <v>64</v>
      </c>
      <c r="AA653" s="7">
        <f t="shared" si="36"/>
        <v>69.565193513033705</v>
      </c>
      <c r="AB653" s="7">
        <f t="shared" si="37"/>
        <v>30.971378837512432</v>
      </c>
      <c r="AC653" s="7">
        <f t="shared" si="38"/>
        <v>5.5651935130337051</v>
      </c>
      <c r="AD653" s="7">
        <f t="shared" si="39"/>
        <v>32.464065057908101</v>
      </c>
    </row>
    <row r="654" spans="1:30" x14ac:dyDescent="0.25">
      <c r="A654" s="1">
        <v>1</v>
      </c>
      <c r="B654" s="1">
        <v>168</v>
      </c>
      <c r="C654" s="1">
        <v>0</v>
      </c>
      <c r="D654" s="1">
        <v>4.16</v>
      </c>
      <c r="E654" s="7">
        <v>509.38999430000001</v>
      </c>
      <c r="F654" s="7">
        <v>98</v>
      </c>
      <c r="G654" s="1">
        <v>28</v>
      </c>
      <c r="H654" s="1">
        <v>27.5</v>
      </c>
      <c r="I654" s="1">
        <v>0</v>
      </c>
      <c r="J654" s="1">
        <v>98</v>
      </c>
      <c r="K654" s="1">
        <v>4.29</v>
      </c>
      <c r="L654" s="1">
        <v>98</v>
      </c>
      <c r="M654" s="1">
        <v>0.1</v>
      </c>
      <c r="N654" s="7">
        <v>5229.8767379999999</v>
      </c>
      <c r="O654" s="1">
        <v>12213</v>
      </c>
      <c r="P654" s="1">
        <v>7.8</v>
      </c>
      <c r="Q654" s="1">
        <v>7.7</v>
      </c>
      <c r="R654" s="1">
        <v>0.69599999999999995</v>
      </c>
      <c r="S654" s="1">
        <v>12.8</v>
      </c>
      <c r="T654" s="1">
        <v>1</v>
      </c>
      <c r="U654" s="1">
        <v>0</v>
      </c>
      <c r="V654" s="1">
        <v>0</v>
      </c>
      <c r="W654" s="1">
        <v>0</v>
      </c>
      <c r="X654" s="1">
        <v>0</v>
      </c>
      <c r="Y654" s="1">
        <v>0</v>
      </c>
      <c r="Z654" s="1">
        <v>71.900000000000006</v>
      </c>
      <c r="AA654" s="7">
        <f t="shared" ref="AA654:AA717" si="40">SUMPRODUCT($A$11:$Y$11,A654:Y654)</f>
        <v>67.269034838253916</v>
      </c>
      <c r="AB654" s="7">
        <f t="shared" ref="AB654:AB717" si="41">(Z654-AA654)^2</f>
        <v>21.445838329305989</v>
      </c>
      <c r="AC654" s="7">
        <f t="shared" ref="AC654:AC717" si="42">ABS(Z654-AA654)</f>
        <v>4.6309651617460901</v>
      </c>
      <c r="AD654" s="7">
        <f t="shared" ref="AD654:AD717" si="43">(Z654-$AC$2)^2</f>
        <v>4.8500171537165562</v>
      </c>
    </row>
    <row r="655" spans="1:30" x14ac:dyDescent="0.25">
      <c r="A655" s="1">
        <v>1</v>
      </c>
      <c r="B655" s="1">
        <v>342</v>
      </c>
      <c r="C655" s="1">
        <v>7</v>
      </c>
      <c r="D655" s="1">
        <v>0.64</v>
      </c>
      <c r="E655" s="7">
        <v>10.26097341</v>
      </c>
      <c r="F655" s="7">
        <v>84</v>
      </c>
      <c r="G655" s="1">
        <v>24</v>
      </c>
      <c r="H655" s="1">
        <v>13.6</v>
      </c>
      <c r="I655" s="1">
        <v>10</v>
      </c>
      <c r="J655" s="1">
        <v>98</v>
      </c>
      <c r="K655" s="1">
        <v>3.14</v>
      </c>
      <c r="L655" s="1">
        <v>98</v>
      </c>
      <c r="M655" s="1">
        <v>1.8</v>
      </c>
      <c r="N655" s="7">
        <v>287.42222429999998</v>
      </c>
      <c r="O655" s="1">
        <v>3858623</v>
      </c>
      <c r="P655" s="1">
        <v>9.6</v>
      </c>
      <c r="Q655" s="1">
        <v>9.6</v>
      </c>
      <c r="R655" s="1">
        <v>0</v>
      </c>
      <c r="S655" s="1">
        <v>5</v>
      </c>
      <c r="T655" s="1">
        <v>1</v>
      </c>
      <c r="U655" s="1">
        <v>0</v>
      </c>
      <c r="V655" s="1">
        <v>0</v>
      </c>
      <c r="W655" s="1">
        <v>0</v>
      </c>
      <c r="X655" s="1">
        <v>0</v>
      </c>
      <c r="Y655" s="1">
        <v>0</v>
      </c>
      <c r="Z655" s="1">
        <v>59.1</v>
      </c>
      <c r="AA655" s="7">
        <f t="shared" si="40"/>
        <v>55.837500538779459</v>
      </c>
      <c r="AB655" s="7">
        <f t="shared" si="41"/>
        <v>10.643902734464332</v>
      </c>
      <c r="AC655" s="7">
        <f t="shared" si="42"/>
        <v>3.2624994612205427</v>
      </c>
      <c r="AD655" s="7">
        <f t="shared" si="43"/>
        <v>112.31176565671045</v>
      </c>
    </row>
    <row r="656" spans="1:30" x14ac:dyDescent="0.25">
      <c r="A656" s="1">
        <v>1</v>
      </c>
      <c r="B656" s="1">
        <v>18</v>
      </c>
      <c r="C656" s="1">
        <v>0</v>
      </c>
      <c r="D656" s="1">
        <v>3</v>
      </c>
      <c r="E656" s="7">
        <v>21.254300199999999</v>
      </c>
      <c r="F656" s="7">
        <v>89</v>
      </c>
      <c r="G656" s="1">
        <v>0</v>
      </c>
      <c r="H656" s="1">
        <v>65.599999999999994</v>
      </c>
      <c r="I656" s="1">
        <v>0</v>
      </c>
      <c r="J656" s="1">
        <v>94</v>
      </c>
      <c r="K656" s="1">
        <v>5.31</v>
      </c>
      <c r="L656" s="1">
        <v>95</v>
      </c>
      <c r="M656" s="1">
        <v>0.1</v>
      </c>
      <c r="N656" s="7">
        <v>154.68923000000001</v>
      </c>
      <c r="O656" s="1">
        <v>17461</v>
      </c>
      <c r="P656" s="1">
        <v>0.2</v>
      </c>
      <c r="Q656" s="1">
        <v>0.2</v>
      </c>
      <c r="R656" s="1">
        <v>0.64</v>
      </c>
      <c r="S656" s="1">
        <v>12.1</v>
      </c>
      <c r="T656" s="1">
        <v>0</v>
      </c>
      <c r="U656" s="1">
        <v>0</v>
      </c>
      <c r="V656" s="1">
        <v>1</v>
      </c>
      <c r="W656" s="1">
        <v>0</v>
      </c>
      <c r="X656" s="1">
        <v>0</v>
      </c>
      <c r="Y656" s="1">
        <v>0</v>
      </c>
      <c r="Z656" s="1">
        <v>72</v>
      </c>
      <c r="AA656" s="7">
        <f t="shared" si="40"/>
        <v>73.241604900649378</v>
      </c>
      <c r="AB656" s="7">
        <f t="shared" si="41"/>
        <v>1.5415827293165516</v>
      </c>
      <c r="AC656" s="7">
        <f t="shared" si="42"/>
        <v>1.2416049006493779</v>
      </c>
      <c r="AD656" s="7">
        <f t="shared" si="43"/>
        <v>5.3004722435368912</v>
      </c>
    </row>
    <row r="657" spans="1:30" x14ac:dyDescent="0.25">
      <c r="A657" s="1">
        <v>1</v>
      </c>
      <c r="B657" s="1">
        <v>118</v>
      </c>
      <c r="C657" s="1">
        <v>0</v>
      </c>
      <c r="D657" s="1">
        <v>6.21</v>
      </c>
      <c r="E657" s="7">
        <v>2331.5328039999999</v>
      </c>
      <c r="F657" s="7">
        <v>95</v>
      </c>
      <c r="G657" s="1">
        <v>0</v>
      </c>
      <c r="H657" s="1">
        <v>61.2</v>
      </c>
      <c r="I657" s="1">
        <v>1</v>
      </c>
      <c r="J657" s="1">
        <v>95</v>
      </c>
      <c r="K657" s="1">
        <v>8.6300000000000008</v>
      </c>
      <c r="L657" s="1">
        <v>95</v>
      </c>
      <c r="M657" s="1">
        <v>0.1</v>
      </c>
      <c r="N657" s="7">
        <v>11938.212</v>
      </c>
      <c r="O657" s="1">
        <v>3374415</v>
      </c>
      <c r="P657" s="1">
        <v>1.5</v>
      </c>
      <c r="Q657" s="1">
        <v>1.5</v>
      </c>
      <c r="R657" s="1">
        <v>0.77700000000000002</v>
      </c>
      <c r="S657" s="1">
        <v>15.6</v>
      </c>
      <c r="T657" s="1">
        <v>0</v>
      </c>
      <c r="U657" s="1">
        <v>0</v>
      </c>
      <c r="V657" s="1">
        <v>0</v>
      </c>
      <c r="W657" s="1">
        <v>1</v>
      </c>
      <c r="X657" s="1">
        <v>0</v>
      </c>
      <c r="Y657" s="1">
        <v>0</v>
      </c>
      <c r="Z657" s="1">
        <v>76.3</v>
      </c>
      <c r="AA657" s="7">
        <f t="shared" si="40"/>
        <v>76.577125255266182</v>
      </c>
      <c r="AB657" s="7">
        <f t="shared" si="41"/>
        <v>7.6798407106348152E-2</v>
      </c>
      <c r="AC657" s="7">
        <f t="shared" si="42"/>
        <v>0.27712525526618492</v>
      </c>
      <c r="AD657" s="7">
        <f t="shared" si="43"/>
        <v>43.590041105812325</v>
      </c>
    </row>
    <row r="658" spans="1:30" x14ac:dyDescent="0.25">
      <c r="A658" s="1">
        <v>1</v>
      </c>
      <c r="B658" s="1">
        <v>22</v>
      </c>
      <c r="C658" s="1">
        <v>0</v>
      </c>
      <c r="D658" s="1">
        <v>1.76</v>
      </c>
      <c r="E658" s="7">
        <v>253.8196705</v>
      </c>
      <c r="F658" s="7">
        <v>99</v>
      </c>
      <c r="G658" s="1">
        <v>305</v>
      </c>
      <c r="H658" s="1">
        <v>53.2</v>
      </c>
      <c r="I658" s="1">
        <v>0</v>
      </c>
      <c r="J658" s="1">
        <v>95</v>
      </c>
      <c r="K658" s="1">
        <v>3.35</v>
      </c>
      <c r="L658" s="1">
        <v>94</v>
      </c>
      <c r="M658" s="1">
        <v>0.1</v>
      </c>
      <c r="N658" s="7">
        <v>2835.9739719999998</v>
      </c>
      <c r="O658" s="1">
        <v>816628</v>
      </c>
      <c r="P658" s="1">
        <v>4.2</v>
      </c>
      <c r="Q658" s="1">
        <v>3.9</v>
      </c>
      <c r="R658" s="1">
        <v>0.68899999999999995</v>
      </c>
      <c r="S658" s="1">
        <v>13.3</v>
      </c>
      <c r="T658" s="1">
        <v>0</v>
      </c>
      <c r="U658" s="1">
        <v>0</v>
      </c>
      <c r="V658" s="1">
        <v>1</v>
      </c>
      <c r="W658" s="1">
        <v>0</v>
      </c>
      <c r="X658" s="1">
        <v>0</v>
      </c>
      <c r="Y658" s="1">
        <v>0</v>
      </c>
      <c r="Z658" s="1">
        <v>68</v>
      </c>
      <c r="AA658" s="7">
        <f t="shared" si="40"/>
        <v>73.257652408065468</v>
      </c>
      <c r="AB658" s="7">
        <f t="shared" si="41"/>
        <v>27.642908844036612</v>
      </c>
      <c r="AC658" s="7">
        <f t="shared" si="42"/>
        <v>5.2576524080654679</v>
      </c>
      <c r="AD658" s="7">
        <f t="shared" si="43"/>
        <v>2.8822686507224979</v>
      </c>
    </row>
    <row r="659" spans="1:30" x14ac:dyDescent="0.25">
      <c r="A659" s="1">
        <v>1</v>
      </c>
      <c r="B659" s="1">
        <v>246</v>
      </c>
      <c r="C659" s="1">
        <v>1</v>
      </c>
      <c r="D659" s="1">
        <v>6.63</v>
      </c>
      <c r="E659" s="7">
        <v>16.754808879999999</v>
      </c>
      <c r="F659" s="7">
        <v>92</v>
      </c>
      <c r="G659" s="1">
        <v>0</v>
      </c>
      <c r="H659" s="1">
        <v>35.700000000000003</v>
      </c>
      <c r="I659" s="1">
        <v>1</v>
      </c>
      <c r="J659" s="1">
        <v>79</v>
      </c>
      <c r="K659" s="1">
        <v>5.85</v>
      </c>
      <c r="L659" s="1">
        <v>88</v>
      </c>
      <c r="M659" s="1">
        <v>1.1000000000000001</v>
      </c>
      <c r="N659" s="7">
        <v>946.59937200000002</v>
      </c>
      <c r="O659" s="1">
        <v>75331</v>
      </c>
      <c r="P659" s="1">
        <v>5.9</v>
      </c>
      <c r="Q659" s="1">
        <v>5.8</v>
      </c>
      <c r="R659" s="1">
        <v>0.60199999999999998</v>
      </c>
      <c r="S659" s="1">
        <v>10.9</v>
      </c>
      <c r="T659" s="1">
        <v>0</v>
      </c>
      <c r="U659" s="1">
        <v>0</v>
      </c>
      <c r="V659" s="1">
        <v>0</v>
      </c>
      <c r="W659" s="1">
        <v>1</v>
      </c>
      <c r="X659" s="1">
        <v>0</v>
      </c>
      <c r="Y659" s="1">
        <v>0</v>
      </c>
      <c r="Z659" s="1">
        <v>65.400000000000006</v>
      </c>
      <c r="AA659" s="7">
        <f t="shared" si="40"/>
        <v>68.102973903295151</v>
      </c>
      <c r="AB659" s="7">
        <f t="shared" si="41"/>
        <v>7.3060679218945941</v>
      </c>
      <c r="AC659" s="7">
        <f t="shared" si="42"/>
        <v>2.7029739032951454</v>
      </c>
      <c r="AD659" s="7">
        <f t="shared" si="43"/>
        <v>18.470436315393094</v>
      </c>
    </row>
    <row r="660" spans="1:30" x14ac:dyDescent="0.25">
      <c r="A660" s="1">
        <v>1</v>
      </c>
      <c r="B660" s="1">
        <v>271</v>
      </c>
      <c r="C660" s="1">
        <v>41</v>
      </c>
      <c r="D660" s="1">
        <v>1.76</v>
      </c>
      <c r="E660" s="7">
        <v>30.722905010000002</v>
      </c>
      <c r="F660" s="7">
        <v>94</v>
      </c>
      <c r="G660" s="1">
        <v>101</v>
      </c>
      <c r="H660" s="1">
        <v>24.9</v>
      </c>
      <c r="I660" s="1">
        <v>60</v>
      </c>
      <c r="J660" s="1">
        <v>94</v>
      </c>
      <c r="K660" s="1">
        <v>5.17</v>
      </c>
      <c r="L660" s="1">
        <v>94</v>
      </c>
      <c r="M660" s="1">
        <v>2.1</v>
      </c>
      <c r="N660" s="7">
        <v>186.76537999999999</v>
      </c>
      <c r="O660" s="1">
        <v>2393831</v>
      </c>
      <c r="P660" s="1">
        <v>7.3</v>
      </c>
      <c r="Q660" s="1">
        <v>7.2</v>
      </c>
      <c r="R660" s="1">
        <v>0.54200000000000004</v>
      </c>
      <c r="S660" s="1">
        <v>10.4</v>
      </c>
      <c r="T660" s="1">
        <v>1</v>
      </c>
      <c r="U660" s="1">
        <v>0</v>
      </c>
      <c r="V660" s="1">
        <v>0</v>
      </c>
      <c r="W660" s="1">
        <v>0</v>
      </c>
      <c r="X660" s="1">
        <v>0</v>
      </c>
      <c r="Y660" s="1">
        <v>0</v>
      </c>
      <c r="Z660" s="1">
        <v>66</v>
      </c>
      <c r="AA660" s="7">
        <f t="shared" si="40"/>
        <v>62.238012323409407</v>
      </c>
      <c r="AB660" s="7">
        <f t="shared" si="41"/>
        <v>14.152551278819487</v>
      </c>
      <c r="AC660" s="7">
        <f t="shared" si="42"/>
        <v>3.7619876765905929</v>
      </c>
      <c r="AD660" s="7">
        <f t="shared" si="43"/>
        <v>13.673166854315301</v>
      </c>
    </row>
    <row r="661" spans="1:30" x14ac:dyDescent="0.25">
      <c r="A661" s="1">
        <v>1</v>
      </c>
      <c r="B661" s="1">
        <v>325</v>
      </c>
      <c r="C661" s="1">
        <v>2</v>
      </c>
      <c r="D661" s="1">
        <v>1.34</v>
      </c>
      <c r="E661" s="7">
        <v>91.950759009999999</v>
      </c>
      <c r="F661" s="7">
        <v>92</v>
      </c>
      <c r="G661" s="1">
        <v>183</v>
      </c>
      <c r="H661" s="1">
        <v>28.2</v>
      </c>
      <c r="I661" s="1">
        <v>2</v>
      </c>
      <c r="J661" s="1">
        <v>46</v>
      </c>
      <c r="K661" s="1">
        <v>5.75</v>
      </c>
      <c r="L661" s="1">
        <v>46</v>
      </c>
      <c r="M661" s="1">
        <v>4.0999999999999996</v>
      </c>
      <c r="N661" s="7">
        <v>768.17676700000004</v>
      </c>
      <c r="O661" s="1">
        <v>717584</v>
      </c>
      <c r="P661" s="1">
        <v>6.4</v>
      </c>
      <c r="Q661" s="1">
        <v>6.1</v>
      </c>
      <c r="R661" s="1">
        <v>0.36099999999999999</v>
      </c>
      <c r="S661" s="1">
        <v>2.9</v>
      </c>
      <c r="T661" s="1">
        <v>1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57.4</v>
      </c>
      <c r="AA661" s="7">
        <f t="shared" si="40"/>
        <v>52.949833116558516</v>
      </c>
      <c r="AB661" s="7">
        <f t="shared" si="41"/>
        <v>19.803985290479282</v>
      </c>
      <c r="AC661" s="7">
        <f t="shared" si="42"/>
        <v>4.4501668834414829</v>
      </c>
      <c r="AD661" s="7">
        <f t="shared" si="43"/>
        <v>151.23402912976439</v>
      </c>
    </row>
    <row r="662" spans="1:30" x14ac:dyDescent="0.25">
      <c r="A662" s="1">
        <v>1</v>
      </c>
      <c r="B662" s="1">
        <v>73</v>
      </c>
      <c r="C662" s="1">
        <v>0</v>
      </c>
      <c r="D662" s="1">
        <v>11.36</v>
      </c>
      <c r="E662" s="7">
        <v>2267.2521919999999</v>
      </c>
      <c r="F662" s="7">
        <v>94</v>
      </c>
      <c r="G662" s="1">
        <v>0</v>
      </c>
      <c r="H662" s="1">
        <v>59.2</v>
      </c>
      <c r="I662" s="1">
        <v>0</v>
      </c>
      <c r="J662" s="1">
        <v>96</v>
      </c>
      <c r="K662" s="1">
        <v>7.68</v>
      </c>
      <c r="L662" s="1">
        <v>99</v>
      </c>
      <c r="M662" s="1">
        <v>0.1</v>
      </c>
      <c r="N662" s="7">
        <v>14965.361000000001</v>
      </c>
      <c r="O662" s="1">
        <v>56953</v>
      </c>
      <c r="P662" s="1">
        <v>0.9</v>
      </c>
      <c r="Q662" s="1">
        <v>0.9</v>
      </c>
      <c r="R662" s="1">
        <v>0.88400000000000001</v>
      </c>
      <c r="S662" s="1">
        <v>13.7</v>
      </c>
      <c r="T662" s="1">
        <v>0</v>
      </c>
      <c r="U662" s="1">
        <v>0</v>
      </c>
      <c r="V662" s="1">
        <v>0</v>
      </c>
      <c r="W662" s="1">
        <v>0</v>
      </c>
      <c r="X662" s="1">
        <v>1</v>
      </c>
      <c r="Y662" s="1">
        <v>1</v>
      </c>
      <c r="Z662" s="1">
        <v>86</v>
      </c>
      <c r="AA662" s="7">
        <f t="shared" si="40"/>
        <v>78.728251546950901</v>
      </c>
      <c r="AB662" s="7">
        <f t="shared" si="41"/>
        <v>52.878325564421971</v>
      </c>
      <c r="AC662" s="7">
        <f t="shared" si="42"/>
        <v>7.2717484530490992</v>
      </c>
      <c r="AD662" s="7">
        <f t="shared" si="43"/>
        <v>265.76418481838726</v>
      </c>
    </row>
    <row r="663" spans="1:30" x14ac:dyDescent="0.25">
      <c r="A663" s="1">
        <v>1</v>
      </c>
      <c r="B663" s="1">
        <v>88</v>
      </c>
      <c r="C663" s="1">
        <v>0</v>
      </c>
      <c r="D663" s="1">
        <v>3.83</v>
      </c>
      <c r="E663" s="7">
        <v>0</v>
      </c>
      <c r="F663" s="7">
        <v>82</v>
      </c>
      <c r="G663" s="1">
        <v>1677</v>
      </c>
      <c r="H663" s="1">
        <v>55.8</v>
      </c>
      <c r="I663" s="1">
        <v>0</v>
      </c>
      <c r="J663" s="1">
        <v>74</v>
      </c>
      <c r="K663" s="1">
        <v>5.78</v>
      </c>
      <c r="L663" s="1">
        <v>82</v>
      </c>
      <c r="M663" s="1">
        <v>0.1</v>
      </c>
      <c r="N663" s="7">
        <v>4574.9786999999997</v>
      </c>
      <c r="O663" s="1">
        <v>3535961</v>
      </c>
      <c r="P663" s="1">
        <v>2.2999999999999998</v>
      </c>
      <c r="Q663" s="1">
        <v>2.2999999999999998</v>
      </c>
      <c r="R663" s="1">
        <v>0.747</v>
      </c>
      <c r="S663" s="1">
        <v>14.2</v>
      </c>
      <c r="T663" s="1">
        <v>0</v>
      </c>
      <c r="U663" s="1">
        <v>0</v>
      </c>
      <c r="V663" s="1">
        <v>0</v>
      </c>
      <c r="W663" s="1">
        <v>0</v>
      </c>
      <c r="X663" s="1">
        <v>1</v>
      </c>
      <c r="Y663" s="1">
        <v>0</v>
      </c>
      <c r="Z663" s="1">
        <v>77.400000000000006</v>
      </c>
      <c r="AA663" s="7">
        <f t="shared" si="40"/>
        <v>73.916826274376746</v>
      </c>
      <c r="AB663" s="7">
        <f t="shared" si="41"/>
        <v>12.132499202872221</v>
      </c>
      <c r="AC663" s="7">
        <f t="shared" si="42"/>
        <v>3.48317372562326</v>
      </c>
      <c r="AD663" s="7">
        <f t="shared" si="43"/>
        <v>59.32504709383641</v>
      </c>
    </row>
    <row r="664" spans="1:30" x14ac:dyDescent="0.25">
      <c r="A664" s="1">
        <v>1</v>
      </c>
      <c r="B664" s="1">
        <v>8</v>
      </c>
      <c r="C664" s="1">
        <v>4</v>
      </c>
      <c r="D664" s="1">
        <v>11.47</v>
      </c>
      <c r="E664" s="7">
        <v>0</v>
      </c>
      <c r="F664" s="7">
        <v>92</v>
      </c>
      <c r="G664" s="1">
        <v>1445</v>
      </c>
      <c r="H664" s="1">
        <v>62.5</v>
      </c>
      <c r="I664" s="1">
        <v>4</v>
      </c>
      <c r="J664" s="1">
        <v>92</v>
      </c>
      <c r="K664" s="1">
        <v>8.85</v>
      </c>
      <c r="L664" s="1">
        <v>92</v>
      </c>
      <c r="M664" s="1">
        <v>0.1</v>
      </c>
      <c r="N664" s="7">
        <v>2327.5832399999999</v>
      </c>
      <c r="O664" s="1">
        <v>1626932</v>
      </c>
      <c r="P664" s="1">
        <v>0.8</v>
      </c>
      <c r="Q664" s="1">
        <v>0.5</v>
      </c>
      <c r="R664" s="1">
        <v>0.68799999999999994</v>
      </c>
      <c r="S664" s="1">
        <v>12.6</v>
      </c>
      <c r="T664" s="1">
        <v>0</v>
      </c>
      <c r="U664" s="1">
        <v>0</v>
      </c>
      <c r="V664" s="1">
        <v>0</v>
      </c>
      <c r="W664" s="1">
        <v>0</v>
      </c>
      <c r="X664" s="1">
        <v>1</v>
      </c>
      <c r="Y664" s="1">
        <v>1</v>
      </c>
      <c r="Z664" s="1">
        <v>79.599999999999994</v>
      </c>
      <c r="AA664" s="7">
        <f t="shared" si="40"/>
        <v>77.435312003289951</v>
      </c>
      <c r="AB664" s="7">
        <f t="shared" si="41"/>
        <v>4.6858741231005396</v>
      </c>
      <c r="AC664" s="7">
        <f t="shared" si="42"/>
        <v>2.1646879967100432</v>
      </c>
      <c r="AD664" s="7">
        <f t="shared" si="43"/>
        <v>98.055059069884123</v>
      </c>
    </row>
    <row r="665" spans="1:30" x14ac:dyDescent="0.25">
      <c r="A665" s="1">
        <v>1</v>
      </c>
      <c r="B665" s="1">
        <v>131</v>
      </c>
      <c r="C665" s="1">
        <v>1</v>
      </c>
      <c r="D665" s="1">
        <v>9.85</v>
      </c>
      <c r="E665" s="7">
        <v>820.81090979999999</v>
      </c>
      <c r="F665" s="7">
        <v>93</v>
      </c>
      <c r="G665" s="1">
        <v>1</v>
      </c>
      <c r="H665" s="1">
        <v>56.4</v>
      </c>
      <c r="I665" s="1">
        <v>1</v>
      </c>
      <c r="J665" s="1">
        <v>97</v>
      </c>
      <c r="K665" s="1">
        <v>9.9</v>
      </c>
      <c r="L665" s="1">
        <v>95</v>
      </c>
      <c r="M665" s="1">
        <v>0.1</v>
      </c>
      <c r="N665" s="7">
        <v>5821.3539700000001</v>
      </c>
      <c r="O665" s="1">
        <v>73287</v>
      </c>
      <c r="P665" s="1">
        <v>2.2999999999999998</v>
      </c>
      <c r="Q665" s="1">
        <v>2.2999999999999998</v>
      </c>
      <c r="R665" s="1">
        <v>0.754</v>
      </c>
      <c r="S665" s="1">
        <v>13.6</v>
      </c>
      <c r="T665" s="1">
        <v>0</v>
      </c>
      <c r="U665" s="1">
        <v>0</v>
      </c>
      <c r="V665" s="1">
        <v>0</v>
      </c>
      <c r="W665" s="1">
        <v>0</v>
      </c>
      <c r="X665" s="1">
        <v>1</v>
      </c>
      <c r="Y665" s="1">
        <v>0</v>
      </c>
      <c r="Z665" s="1">
        <v>74.099999999999994</v>
      </c>
      <c r="AA665" s="7">
        <f t="shared" si="40"/>
        <v>74.261954783267868</v>
      </c>
      <c r="AB665" s="7">
        <f t="shared" si="41"/>
        <v>2.6229351823343839E-2</v>
      </c>
      <c r="AC665" s="7">
        <f t="shared" si="42"/>
        <v>0.16195478326787338</v>
      </c>
      <c r="AD665" s="7">
        <f t="shared" si="43"/>
        <v>19.380029129764399</v>
      </c>
    </row>
    <row r="666" spans="1:30" x14ac:dyDescent="0.25">
      <c r="A666" s="1">
        <v>1</v>
      </c>
      <c r="B666" s="1">
        <v>266</v>
      </c>
      <c r="C666" s="1">
        <v>6</v>
      </c>
      <c r="D666" s="1">
        <v>0.01</v>
      </c>
      <c r="E666" s="7">
        <v>0</v>
      </c>
      <c r="F666" s="7">
        <v>94</v>
      </c>
      <c r="G666" s="1">
        <v>45</v>
      </c>
      <c r="H666" s="1">
        <v>17.5</v>
      </c>
      <c r="I666" s="1">
        <v>8</v>
      </c>
      <c r="J666" s="1">
        <v>94</v>
      </c>
      <c r="K666" s="1">
        <v>3.1</v>
      </c>
      <c r="L666" s="1">
        <v>94</v>
      </c>
      <c r="M666" s="1">
        <v>0.5</v>
      </c>
      <c r="N666" s="7">
        <v>2327.5832399999999</v>
      </c>
      <c r="O666" s="1">
        <v>1626932</v>
      </c>
      <c r="P666" s="1">
        <v>8.6</v>
      </c>
      <c r="Q666" s="1">
        <v>8.4</v>
      </c>
      <c r="R666" s="1">
        <v>0.41399999999999998</v>
      </c>
      <c r="S666" s="1">
        <v>5</v>
      </c>
      <c r="T666" s="1">
        <v>1</v>
      </c>
      <c r="U666" s="1">
        <v>0</v>
      </c>
      <c r="V666" s="1">
        <v>0</v>
      </c>
      <c r="W666" s="1">
        <v>0</v>
      </c>
      <c r="X666" s="1">
        <v>0</v>
      </c>
      <c r="Y666" s="1">
        <v>0</v>
      </c>
      <c r="Z666" s="1">
        <v>64</v>
      </c>
      <c r="AA666" s="7">
        <f t="shared" si="40"/>
        <v>59.275017923662844</v>
      </c>
      <c r="AB666" s="7">
        <f t="shared" si="41"/>
        <v>22.325455621707381</v>
      </c>
      <c r="AC666" s="7">
        <f t="shared" si="42"/>
        <v>4.7249820763371559</v>
      </c>
      <c r="AD666" s="7">
        <f t="shared" si="43"/>
        <v>32.464065057908101</v>
      </c>
    </row>
    <row r="667" spans="1:30" x14ac:dyDescent="0.25">
      <c r="A667" s="1">
        <v>1</v>
      </c>
      <c r="B667" s="1">
        <v>173</v>
      </c>
      <c r="C667" s="1">
        <v>2</v>
      </c>
      <c r="D667" s="1">
        <v>0.05</v>
      </c>
      <c r="E667" s="7">
        <v>11.757668969999999</v>
      </c>
      <c r="F667" s="7">
        <v>92</v>
      </c>
      <c r="G667" s="1">
        <v>0</v>
      </c>
      <c r="H667" s="1">
        <v>14.2</v>
      </c>
      <c r="I667" s="1">
        <v>3</v>
      </c>
      <c r="J667" s="1">
        <v>7</v>
      </c>
      <c r="K667" s="1">
        <v>0.37</v>
      </c>
      <c r="L667" s="1">
        <v>7</v>
      </c>
      <c r="M667" s="1">
        <v>0.1</v>
      </c>
      <c r="N667" s="7">
        <v>524.89593630000002</v>
      </c>
      <c r="O667" s="1">
        <v>164973</v>
      </c>
      <c r="P667" s="1">
        <v>11.8</v>
      </c>
      <c r="Q667" s="1">
        <v>11.8</v>
      </c>
      <c r="R667" s="1">
        <v>0.54100000000000004</v>
      </c>
      <c r="S667" s="1">
        <v>11.3</v>
      </c>
      <c r="T667" s="1">
        <v>0</v>
      </c>
      <c r="U667" s="1">
        <v>1</v>
      </c>
      <c r="V667" s="1">
        <v>0</v>
      </c>
      <c r="W667" s="1">
        <v>0</v>
      </c>
      <c r="X667" s="1">
        <v>0</v>
      </c>
      <c r="Y667" s="1">
        <v>0</v>
      </c>
      <c r="Z667" s="1">
        <v>65.8</v>
      </c>
      <c r="AA667" s="7">
        <f t="shared" si="40"/>
        <v>62.690516992651979</v>
      </c>
      <c r="AB667" s="7">
        <f t="shared" si="41"/>
        <v>9.6688845729860748</v>
      </c>
      <c r="AC667" s="7">
        <f t="shared" si="42"/>
        <v>3.1094830073480182</v>
      </c>
      <c r="AD667" s="7">
        <f t="shared" si="43"/>
        <v>15.192256674674603</v>
      </c>
    </row>
    <row r="668" spans="1:30" x14ac:dyDescent="0.25">
      <c r="A668" s="1">
        <v>1</v>
      </c>
      <c r="B668" s="1">
        <v>137</v>
      </c>
      <c r="C668" s="1">
        <v>111</v>
      </c>
      <c r="D668" s="1">
        <v>0.01</v>
      </c>
      <c r="E668" s="7">
        <v>59.258925699999999</v>
      </c>
      <c r="F668" s="7">
        <v>94</v>
      </c>
      <c r="G668" s="1">
        <v>1986</v>
      </c>
      <c r="H668" s="1">
        <v>16.399999999999999</v>
      </c>
      <c r="I668" s="1">
        <v>139</v>
      </c>
      <c r="J668" s="1">
        <v>94</v>
      </c>
      <c r="K668" s="1">
        <v>3.8</v>
      </c>
      <c r="L668" s="1">
        <v>94</v>
      </c>
      <c r="M668" s="1">
        <v>0.1</v>
      </c>
      <c r="N668" s="7">
        <v>856.34285699999998</v>
      </c>
      <c r="O668" s="1">
        <v>15572753</v>
      </c>
      <c r="P668" s="1">
        <v>18.5</v>
      </c>
      <c r="Q668" s="1">
        <v>19</v>
      </c>
      <c r="R668" s="1">
        <v>0.55700000000000005</v>
      </c>
      <c r="S668" s="1">
        <v>9.9</v>
      </c>
      <c r="T668" s="1">
        <v>0</v>
      </c>
      <c r="U668" s="1">
        <v>1</v>
      </c>
      <c r="V668" s="1">
        <v>0</v>
      </c>
      <c r="W668" s="1">
        <v>0</v>
      </c>
      <c r="X668" s="1">
        <v>0</v>
      </c>
      <c r="Y668" s="1">
        <v>0</v>
      </c>
      <c r="Z668" s="1">
        <v>77</v>
      </c>
      <c r="AA668" s="7">
        <f t="shared" si="40"/>
        <v>68.354537870904892</v>
      </c>
      <c r="AB668" s="7">
        <f t="shared" si="41"/>
        <v>74.744015425617718</v>
      </c>
      <c r="AC668" s="7">
        <f t="shared" si="42"/>
        <v>8.6454621290951081</v>
      </c>
      <c r="AD668" s="7">
        <f t="shared" si="43"/>
        <v>53.323226734554879</v>
      </c>
    </row>
    <row r="669" spans="1:30" x14ac:dyDescent="0.25">
      <c r="A669" s="1">
        <v>1</v>
      </c>
      <c r="B669" s="1">
        <v>29</v>
      </c>
      <c r="C669" s="1">
        <v>0</v>
      </c>
      <c r="D669" s="1">
        <v>8.24</v>
      </c>
      <c r="E669" s="7">
        <v>478.0644911</v>
      </c>
      <c r="F669" s="7">
        <v>98</v>
      </c>
      <c r="G669" s="1">
        <v>0</v>
      </c>
      <c r="H669" s="1">
        <v>56.3</v>
      </c>
      <c r="I669" s="1">
        <v>0</v>
      </c>
      <c r="J669" s="1">
        <v>98</v>
      </c>
      <c r="K669" s="1">
        <v>6.15</v>
      </c>
      <c r="L669" s="1">
        <v>98</v>
      </c>
      <c r="M669" s="1">
        <v>0.1</v>
      </c>
      <c r="N669" s="7">
        <v>5134.95694</v>
      </c>
      <c r="O669" s="1">
        <v>2287955</v>
      </c>
      <c r="P669" s="1">
        <v>2.6</v>
      </c>
      <c r="Q669" s="1">
        <v>2.6</v>
      </c>
      <c r="R669" s="1">
        <v>0.76100000000000001</v>
      </c>
      <c r="S669" s="1">
        <v>15.2</v>
      </c>
      <c r="T669" s="1">
        <v>0</v>
      </c>
      <c r="U669" s="1">
        <v>0</v>
      </c>
      <c r="V669" s="1">
        <v>0</v>
      </c>
      <c r="W669" s="1">
        <v>0</v>
      </c>
      <c r="X669" s="1">
        <v>1</v>
      </c>
      <c r="Y669" s="1">
        <v>1</v>
      </c>
      <c r="Z669" s="1">
        <v>78</v>
      </c>
      <c r="AA669" s="7">
        <f t="shared" si="40"/>
        <v>78.899890622223822</v>
      </c>
      <c r="AB669" s="7">
        <f t="shared" si="41"/>
        <v>0.80980313196637732</v>
      </c>
      <c r="AC669" s="7">
        <f t="shared" si="42"/>
        <v>0.89989062222382188</v>
      </c>
      <c r="AD669" s="7">
        <f t="shared" si="43"/>
        <v>68.927777632758477</v>
      </c>
    </row>
    <row r="670" spans="1:30" x14ac:dyDescent="0.25">
      <c r="A670" s="1">
        <v>1</v>
      </c>
      <c r="B670" s="1">
        <v>361</v>
      </c>
      <c r="C670" s="1">
        <v>75</v>
      </c>
      <c r="D670" s="1">
        <v>8.06</v>
      </c>
      <c r="E670" s="7">
        <v>239.89139209999999</v>
      </c>
      <c r="F670" s="7">
        <v>72</v>
      </c>
      <c r="G670" s="1">
        <v>1449</v>
      </c>
      <c r="H670" s="1">
        <v>21</v>
      </c>
      <c r="I670" s="1">
        <v>115</v>
      </c>
      <c r="J670" s="1">
        <v>73</v>
      </c>
      <c r="K670" s="1">
        <v>3.38</v>
      </c>
      <c r="L670" s="1">
        <v>71</v>
      </c>
      <c r="M670" s="1">
        <v>2.5</v>
      </c>
      <c r="N670" s="7">
        <v>4299.12889</v>
      </c>
      <c r="O670" s="1">
        <v>24218565</v>
      </c>
      <c r="P670" s="1">
        <v>8.9</v>
      </c>
      <c r="Q670" s="1">
        <v>8.8000000000000007</v>
      </c>
      <c r="R670" s="1">
        <v>0.495</v>
      </c>
      <c r="S670" s="1">
        <v>9.4</v>
      </c>
      <c r="T670" s="1">
        <v>1</v>
      </c>
      <c r="U670" s="1">
        <v>0</v>
      </c>
      <c r="V670" s="1">
        <v>0</v>
      </c>
      <c r="W670" s="1">
        <v>0</v>
      </c>
      <c r="X670" s="1">
        <v>0</v>
      </c>
      <c r="Y670" s="1">
        <v>0</v>
      </c>
      <c r="Z670" s="1">
        <v>51</v>
      </c>
      <c r="AA670" s="7">
        <f t="shared" si="40"/>
        <v>57.673167296569474</v>
      </c>
      <c r="AB670" s="7">
        <f t="shared" si="41"/>
        <v>44.531161768004345</v>
      </c>
      <c r="AC670" s="7">
        <f t="shared" si="42"/>
        <v>6.6731672965694742</v>
      </c>
      <c r="AD670" s="7">
        <f t="shared" si="43"/>
        <v>349.60490338126135</v>
      </c>
    </row>
    <row r="671" spans="1:30" x14ac:dyDescent="0.25">
      <c r="A671" s="1">
        <v>1</v>
      </c>
      <c r="B671" s="1">
        <v>147</v>
      </c>
      <c r="C671" s="1">
        <v>0</v>
      </c>
      <c r="D671" s="1">
        <v>10.87</v>
      </c>
      <c r="E671" s="7">
        <v>0</v>
      </c>
      <c r="F671" s="7">
        <v>97</v>
      </c>
      <c r="G671" s="1">
        <v>0</v>
      </c>
      <c r="H671" s="1">
        <v>43.8</v>
      </c>
      <c r="I671" s="1">
        <v>0</v>
      </c>
      <c r="J671" s="1">
        <v>97</v>
      </c>
      <c r="K671" s="1">
        <v>8.1</v>
      </c>
      <c r="L671" s="1">
        <v>97</v>
      </c>
      <c r="M671" s="1">
        <v>0.1</v>
      </c>
      <c r="N671" s="7">
        <v>2327.5832399999999</v>
      </c>
      <c r="O671" s="1">
        <v>1626932</v>
      </c>
      <c r="P671" s="1">
        <v>4.3</v>
      </c>
      <c r="Q671" s="1">
        <v>4.3</v>
      </c>
      <c r="R671" s="1">
        <v>0.72399999999999998</v>
      </c>
      <c r="S671" s="1">
        <v>12.8</v>
      </c>
      <c r="T671" s="1">
        <v>0</v>
      </c>
      <c r="U671" s="1">
        <v>0</v>
      </c>
      <c r="V671" s="1">
        <v>0</v>
      </c>
      <c r="W671" s="1">
        <v>0</v>
      </c>
      <c r="X671" s="1">
        <v>0</v>
      </c>
      <c r="Y671" s="1">
        <v>0</v>
      </c>
      <c r="Z671" s="1">
        <v>74.2</v>
      </c>
      <c r="AA671" s="7">
        <f t="shared" si="40"/>
        <v>73.914024152582513</v>
      </c>
      <c r="AB671" s="7">
        <f t="shared" si="41"/>
        <v>8.1782185306151292E-2</v>
      </c>
      <c r="AC671" s="7">
        <f t="shared" si="42"/>
        <v>0.2859758474174896</v>
      </c>
      <c r="AD671" s="7">
        <f t="shared" si="43"/>
        <v>20.270484219584834</v>
      </c>
    </row>
    <row r="672" spans="1:30" x14ac:dyDescent="0.25">
      <c r="A672" s="1">
        <v>1</v>
      </c>
      <c r="B672" s="1">
        <v>215</v>
      </c>
      <c r="C672" s="1">
        <v>3</v>
      </c>
      <c r="D672" s="1">
        <v>2.9</v>
      </c>
      <c r="E672" s="7">
        <v>398.60583220000001</v>
      </c>
      <c r="F672" s="7">
        <v>9</v>
      </c>
      <c r="G672" s="1">
        <v>0</v>
      </c>
      <c r="H672" s="1">
        <v>48.6</v>
      </c>
      <c r="I672" s="1">
        <v>3</v>
      </c>
      <c r="J672" s="1">
        <v>9</v>
      </c>
      <c r="K672" s="1">
        <v>7.3</v>
      </c>
      <c r="L672" s="1">
        <v>9</v>
      </c>
      <c r="M672" s="1">
        <v>0.3</v>
      </c>
      <c r="N672" s="7">
        <v>2632.7994199999998</v>
      </c>
      <c r="O672" s="1">
        <v>6775</v>
      </c>
      <c r="P672" s="1">
        <v>1.9</v>
      </c>
      <c r="Q672" s="1">
        <v>1.8</v>
      </c>
      <c r="R672" s="1">
        <v>0.63600000000000001</v>
      </c>
      <c r="S672" s="1">
        <v>12.4</v>
      </c>
      <c r="T672" s="1">
        <v>0</v>
      </c>
      <c r="U672" s="1">
        <v>0</v>
      </c>
      <c r="V672" s="1">
        <v>0</v>
      </c>
      <c r="W672" s="1">
        <v>0</v>
      </c>
      <c r="X672" s="1">
        <v>0</v>
      </c>
      <c r="Y672" s="1">
        <v>0</v>
      </c>
      <c r="Z672" s="1">
        <v>70</v>
      </c>
      <c r="AA672" s="7">
        <f t="shared" si="40"/>
        <v>68.068021906685161</v>
      </c>
      <c r="AB672" s="7">
        <f t="shared" si="41"/>
        <v>3.7325393530484421</v>
      </c>
      <c r="AC672" s="7">
        <f t="shared" si="42"/>
        <v>1.9319780933148394</v>
      </c>
      <c r="AD672" s="7">
        <f t="shared" si="43"/>
        <v>9.1370447129694374E-2</v>
      </c>
    </row>
    <row r="673" spans="1:30" x14ac:dyDescent="0.25">
      <c r="A673" s="1">
        <v>1</v>
      </c>
      <c r="B673" s="1">
        <v>17</v>
      </c>
      <c r="C673" s="1">
        <v>0</v>
      </c>
      <c r="D673" s="1">
        <v>0.01</v>
      </c>
      <c r="E673" s="7">
        <v>151.10455519999999</v>
      </c>
      <c r="F673" s="7">
        <v>99</v>
      </c>
      <c r="G673" s="1">
        <v>0</v>
      </c>
      <c r="H673" s="1">
        <v>36.200000000000003</v>
      </c>
      <c r="I673" s="1">
        <v>0</v>
      </c>
      <c r="J673" s="1">
        <v>99</v>
      </c>
      <c r="K673" s="1">
        <v>3.37</v>
      </c>
      <c r="L673" s="1">
        <v>99</v>
      </c>
      <c r="M673" s="1">
        <v>0.1</v>
      </c>
      <c r="N673" s="7">
        <v>1557.77892</v>
      </c>
      <c r="O673" s="1">
        <v>91359</v>
      </c>
      <c r="P673" s="1">
        <v>5.7</v>
      </c>
      <c r="Q673" s="1">
        <v>6</v>
      </c>
      <c r="R673" s="1">
        <v>0.76600000000000001</v>
      </c>
      <c r="S673" s="1">
        <v>13.2</v>
      </c>
      <c r="T673" s="1">
        <v>1</v>
      </c>
      <c r="U673" s="1">
        <v>0</v>
      </c>
      <c r="V673" s="1">
        <v>0</v>
      </c>
      <c r="W673" s="1">
        <v>0</v>
      </c>
      <c r="X673" s="1">
        <v>0</v>
      </c>
      <c r="Y673" s="1">
        <v>0</v>
      </c>
      <c r="Z673" s="1">
        <v>73</v>
      </c>
      <c r="AA673" s="7">
        <f t="shared" si="40"/>
        <v>70.517991536916796</v>
      </c>
      <c r="AB673" s="7">
        <f t="shared" si="41"/>
        <v>6.1603660108166496</v>
      </c>
      <c r="AC673" s="7">
        <f t="shared" si="42"/>
        <v>2.4820084630832042</v>
      </c>
      <c r="AD673" s="7">
        <f t="shared" si="43"/>
        <v>10.905023141740489</v>
      </c>
    </row>
    <row r="674" spans="1:30" x14ac:dyDescent="0.25">
      <c r="A674" s="1">
        <v>1</v>
      </c>
      <c r="B674" s="1">
        <v>4</v>
      </c>
      <c r="C674" s="1">
        <v>42</v>
      </c>
      <c r="D674" s="1">
        <v>0.3</v>
      </c>
      <c r="E674" s="7">
        <v>26.874390739999999</v>
      </c>
      <c r="F674" s="7">
        <v>92</v>
      </c>
      <c r="G674" s="1">
        <v>24908</v>
      </c>
      <c r="H674" s="1">
        <v>14.1</v>
      </c>
      <c r="I674" s="1">
        <v>75</v>
      </c>
      <c r="J674" s="1">
        <v>26</v>
      </c>
      <c r="K674" s="1">
        <v>6.9</v>
      </c>
      <c r="L674" s="1">
        <v>26</v>
      </c>
      <c r="M674" s="1">
        <v>4.8</v>
      </c>
      <c r="N674" s="7">
        <v>197.31564420000001</v>
      </c>
      <c r="O674" s="1">
        <v>866312</v>
      </c>
      <c r="P674" s="1">
        <v>11.3</v>
      </c>
      <c r="Q674" s="1">
        <v>11.2</v>
      </c>
      <c r="R674" s="1">
        <v>0.3</v>
      </c>
      <c r="S674" s="1">
        <v>4.9000000000000004</v>
      </c>
      <c r="T674" s="1">
        <v>1</v>
      </c>
      <c r="U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48</v>
      </c>
      <c r="AA674" s="7">
        <f t="shared" si="40"/>
        <v>55.160515295784798</v>
      </c>
      <c r="AB674" s="7">
        <f t="shared" si="41"/>
        <v>51.27297930116805</v>
      </c>
      <c r="AC674" s="7">
        <f t="shared" si="42"/>
        <v>7.1605152957847977</v>
      </c>
      <c r="AD674" s="7">
        <f t="shared" si="43"/>
        <v>470.79125068665053</v>
      </c>
    </row>
    <row r="675" spans="1:30" x14ac:dyDescent="0.25">
      <c r="A675" s="1">
        <v>1</v>
      </c>
      <c r="B675" s="1">
        <v>39</v>
      </c>
      <c r="C675" s="1">
        <v>186</v>
      </c>
      <c r="D675" s="1">
        <v>1.06</v>
      </c>
      <c r="E675" s="7">
        <v>30.46451811</v>
      </c>
      <c r="F675" s="7">
        <v>47</v>
      </c>
      <c r="G675" s="1">
        <v>1446</v>
      </c>
      <c r="H675" s="1">
        <v>14.5</v>
      </c>
      <c r="I675" s="1">
        <v>286</v>
      </c>
      <c r="J675" s="1">
        <v>61</v>
      </c>
      <c r="K675" s="1">
        <v>4.6900000000000004</v>
      </c>
      <c r="L675" s="1">
        <v>5</v>
      </c>
      <c r="M675" s="1">
        <v>2.8</v>
      </c>
      <c r="N675" s="7">
        <v>243.32682199999999</v>
      </c>
      <c r="O675" s="1">
        <v>8149</v>
      </c>
      <c r="P675" s="1">
        <v>11.3</v>
      </c>
      <c r="Q675" s="1">
        <v>11</v>
      </c>
      <c r="R675" s="1">
        <v>0.36199999999999999</v>
      </c>
      <c r="S675" s="1">
        <v>7.1</v>
      </c>
      <c r="T675" s="1">
        <v>1</v>
      </c>
      <c r="U675" s="1">
        <v>0</v>
      </c>
      <c r="V675" s="1">
        <v>0</v>
      </c>
      <c r="W675" s="1">
        <v>0</v>
      </c>
      <c r="X675" s="1">
        <v>0</v>
      </c>
      <c r="Y675" s="1">
        <v>0</v>
      </c>
      <c r="Z675" s="1">
        <v>58.5</v>
      </c>
      <c r="AA675" s="7">
        <f t="shared" si="40"/>
        <v>56.746617170668948</v>
      </c>
      <c r="AB675" s="7">
        <f t="shared" si="41"/>
        <v>3.074351346192965</v>
      </c>
      <c r="AC675" s="7">
        <f t="shared" si="42"/>
        <v>1.7533828293310521</v>
      </c>
      <c r="AD675" s="7">
        <f t="shared" si="43"/>
        <v>125.38903511778831</v>
      </c>
    </row>
    <row r="676" spans="1:30" x14ac:dyDescent="0.25">
      <c r="A676" s="1">
        <v>1</v>
      </c>
      <c r="B676" s="1">
        <v>371</v>
      </c>
      <c r="C676" s="1">
        <v>43</v>
      </c>
      <c r="D676" s="1">
        <v>7.34</v>
      </c>
      <c r="E676" s="7">
        <v>978.59052870000005</v>
      </c>
      <c r="F676" s="7">
        <v>7</v>
      </c>
      <c r="G676" s="1">
        <v>25</v>
      </c>
      <c r="H676" s="1">
        <v>49.5</v>
      </c>
      <c r="I676" s="1">
        <v>54</v>
      </c>
      <c r="J676" s="1">
        <v>73</v>
      </c>
      <c r="K676" s="1">
        <v>8.7799999999999994</v>
      </c>
      <c r="L676" s="1">
        <v>73</v>
      </c>
      <c r="M676" s="1">
        <v>4.5</v>
      </c>
      <c r="N676" s="7">
        <v>6876.9538210000001</v>
      </c>
      <c r="O676" s="1">
        <v>53311955.609999999</v>
      </c>
      <c r="P676" s="1">
        <v>5.4</v>
      </c>
      <c r="Q676" s="1">
        <v>6.5</v>
      </c>
      <c r="R676" s="1">
        <v>0.65200000000000002</v>
      </c>
      <c r="S676" s="1">
        <v>12.8</v>
      </c>
      <c r="T676" s="1">
        <v>1</v>
      </c>
      <c r="U676" s="1">
        <v>0</v>
      </c>
      <c r="V676" s="1">
        <v>0</v>
      </c>
      <c r="W676" s="1">
        <v>0</v>
      </c>
      <c r="X676" s="1">
        <v>0</v>
      </c>
      <c r="Y676" s="1">
        <v>0</v>
      </c>
      <c r="Z676" s="1">
        <v>69</v>
      </c>
      <c r="AA676" s="7">
        <f t="shared" si="40"/>
        <v>62.92056239062795</v>
      </c>
      <c r="AB676" s="7">
        <f t="shared" si="41"/>
        <v>36.959561646247352</v>
      </c>
      <c r="AC676" s="7">
        <f t="shared" si="42"/>
        <v>6.0794376093720501</v>
      </c>
      <c r="AD676" s="7">
        <f t="shared" si="43"/>
        <v>0.48681954892609608</v>
      </c>
    </row>
    <row r="677" spans="1:30" x14ac:dyDescent="0.25">
      <c r="A677" s="1">
        <v>1</v>
      </c>
      <c r="B677" s="1">
        <v>73</v>
      </c>
      <c r="C677" s="1">
        <v>0</v>
      </c>
      <c r="D677" s="1">
        <v>1.93</v>
      </c>
      <c r="E677" s="7">
        <v>266.76961219999998</v>
      </c>
      <c r="F677" s="7">
        <v>99</v>
      </c>
      <c r="G677" s="1">
        <v>0</v>
      </c>
      <c r="H677" s="1">
        <v>6.1</v>
      </c>
      <c r="I677" s="1">
        <v>0</v>
      </c>
      <c r="J677" s="1">
        <v>99</v>
      </c>
      <c r="K677" s="1">
        <v>3.64</v>
      </c>
      <c r="L677" s="1">
        <v>99</v>
      </c>
      <c r="M677" s="1">
        <v>0.1</v>
      </c>
      <c r="N677" s="7">
        <v>2722.1388999999999</v>
      </c>
      <c r="O677" s="1">
        <v>1626932</v>
      </c>
      <c r="P677" s="1">
        <v>6</v>
      </c>
      <c r="Q677" s="1">
        <v>5.9</v>
      </c>
      <c r="R677" s="1">
        <v>0.81</v>
      </c>
      <c r="S677" s="1">
        <v>14.4</v>
      </c>
      <c r="T677" s="1">
        <v>0</v>
      </c>
      <c r="U677" s="1">
        <v>1</v>
      </c>
      <c r="V677" s="1">
        <v>0</v>
      </c>
      <c r="W677" s="1">
        <v>0</v>
      </c>
      <c r="X677" s="1">
        <v>0</v>
      </c>
      <c r="Y677" s="1">
        <v>0</v>
      </c>
      <c r="Z677" s="1">
        <v>76.099999999999994</v>
      </c>
      <c r="AA677" s="7">
        <f t="shared" si="40"/>
        <v>74.083708466838232</v>
      </c>
      <c r="AB677" s="7">
        <f t="shared" si="41"/>
        <v>4.065431546699811</v>
      </c>
      <c r="AC677" s="7">
        <f t="shared" si="42"/>
        <v>2.0162915331617626</v>
      </c>
      <c r="AD677" s="7">
        <f t="shared" si="43"/>
        <v>40.989130926171569</v>
      </c>
    </row>
    <row r="678" spans="1:30" x14ac:dyDescent="0.25">
      <c r="A678" s="1">
        <v>1</v>
      </c>
      <c r="B678" s="1">
        <v>52</v>
      </c>
      <c r="C678" s="1">
        <v>4</v>
      </c>
      <c r="D678" s="1">
        <v>2.39</v>
      </c>
      <c r="E678" s="7">
        <v>195.82525100000001</v>
      </c>
      <c r="F678" s="7">
        <v>96</v>
      </c>
      <c r="G678" s="1">
        <v>172</v>
      </c>
      <c r="H678" s="1">
        <v>3.2</v>
      </c>
      <c r="I678" s="1">
        <v>6</v>
      </c>
      <c r="J678" s="1">
        <v>95</v>
      </c>
      <c r="K678" s="1">
        <v>11.79</v>
      </c>
      <c r="L678" s="1">
        <v>96</v>
      </c>
      <c r="M678" s="1">
        <v>10.5</v>
      </c>
      <c r="N678" s="7">
        <v>1352.3843300000001</v>
      </c>
      <c r="O678" s="1">
        <v>264166</v>
      </c>
      <c r="P678" s="1">
        <v>6.8</v>
      </c>
      <c r="Q678" s="1">
        <v>6.6</v>
      </c>
      <c r="R678" s="1">
        <v>0.46899999999999997</v>
      </c>
      <c r="S678" s="1">
        <v>11</v>
      </c>
      <c r="T678" s="1">
        <v>1</v>
      </c>
      <c r="U678" s="1">
        <v>0</v>
      </c>
      <c r="V678" s="1">
        <v>0</v>
      </c>
      <c r="W678" s="1">
        <v>0</v>
      </c>
      <c r="X678" s="1">
        <v>0</v>
      </c>
      <c r="Y678" s="1">
        <v>0</v>
      </c>
      <c r="Z678" s="1">
        <v>52.3</v>
      </c>
      <c r="AA678" s="7">
        <f t="shared" si="40"/>
        <v>62.916748775850252</v>
      </c>
      <c r="AB678" s="7">
        <f t="shared" si="41"/>
        <v>112.71535456951788</v>
      </c>
      <c r="AC678" s="7">
        <f t="shared" si="42"/>
        <v>10.616748775850255</v>
      </c>
      <c r="AD678" s="7">
        <f t="shared" si="43"/>
        <v>302.68081954892608</v>
      </c>
    </row>
    <row r="679" spans="1:30" x14ac:dyDescent="0.25">
      <c r="A679" s="1">
        <v>1</v>
      </c>
      <c r="B679" s="1">
        <v>149</v>
      </c>
      <c r="C679" s="1">
        <v>3</v>
      </c>
      <c r="D679" s="1">
        <v>7.74</v>
      </c>
      <c r="E679" s="7">
        <v>466.73831059999998</v>
      </c>
      <c r="F679" s="7">
        <v>95</v>
      </c>
      <c r="G679" s="1">
        <v>133</v>
      </c>
      <c r="H679" s="1">
        <v>53.6</v>
      </c>
      <c r="I679" s="1">
        <v>3</v>
      </c>
      <c r="J679" s="1">
        <v>98</v>
      </c>
      <c r="K679" s="1">
        <v>5.86</v>
      </c>
      <c r="L679" s="1">
        <v>98</v>
      </c>
      <c r="M679" s="1">
        <v>0.1</v>
      </c>
      <c r="N679" s="7">
        <v>4981.1986189999998</v>
      </c>
      <c r="O679" s="1">
        <v>3824876</v>
      </c>
      <c r="P679" s="1">
        <v>2.5</v>
      </c>
      <c r="Q679" s="1">
        <v>2.7</v>
      </c>
      <c r="R679" s="1">
        <v>0.78400000000000003</v>
      </c>
      <c r="S679" s="1">
        <v>14.7</v>
      </c>
      <c r="T679" s="1">
        <v>0</v>
      </c>
      <c r="U679" s="1">
        <v>0</v>
      </c>
      <c r="V679" s="1">
        <v>0</v>
      </c>
      <c r="W679" s="1">
        <v>0</v>
      </c>
      <c r="X679" s="1">
        <v>1</v>
      </c>
      <c r="Y679" s="1">
        <v>1</v>
      </c>
      <c r="Z679" s="1">
        <v>74.2</v>
      </c>
      <c r="AA679" s="7">
        <f t="shared" si="40"/>
        <v>76.84885790856157</v>
      </c>
      <c r="AB679" s="7">
        <f t="shared" si="41"/>
        <v>7.016448219749158</v>
      </c>
      <c r="AC679" s="7">
        <f t="shared" si="42"/>
        <v>2.6488579085615669</v>
      </c>
      <c r="AD679" s="7">
        <f t="shared" si="43"/>
        <v>20.270484219584834</v>
      </c>
    </row>
    <row r="680" spans="1:30" x14ac:dyDescent="0.25">
      <c r="A680" s="1">
        <v>1</v>
      </c>
      <c r="B680" s="1">
        <v>9</v>
      </c>
      <c r="C680" s="1">
        <v>0</v>
      </c>
      <c r="D680" s="1">
        <v>11.84</v>
      </c>
      <c r="E680" s="7">
        <v>1346.246697</v>
      </c>
      <c r="F680" s="7">
        <v>95</v>
      </c>
      <c r="G680" s="1">
        <v>0</v>
      </c>
      <c r="H680" s="1">
        <v>57</v>
      </c>
      <c r="I680" s="1">
        <v>0</v>
      </c>
      <c r="J680" s="1">
        <v>99</v>
      </c>
      <c r="K680" s="1">
        <v>7.95</v>
      </c>
      <c r="L680" s="1">
        <v>99</v>
      </c>
      <c r="M680" s="1">
        <v>0.1</v>
      </c>
      <c r="N680" s="7">
        <v>8289.6964100000005</v>
      </c>
      <c r="O680" s="1">
        <v>465158</v>
      </c>
      <c r="P680" s="1">
        <v>1</v>
      </c>
      <c r="Q680" s="1">
        <v>0.9</v>
      </c>
      <c r="R680" s="1">
        <v>0.874</v>
      </c>
      <c r="S680" s="1">
        <v>13.5</v>
      </c>
      <c r="T680" s="1">
        <v>0</v>
      </c>
      <c r="U680" s="1">
        <v>0</v>
      </c>
      <c r="V680" s="1">
        <v>0</v>
      </c>
      <c r="W680" s="1">
        <v>0</v>
      </c>
      <c r="X680" s="1">
        <v>1</v>
      </c>
      <c r="Y680" s="1">
        <v>1</v>
      </c>
      <c r="Z680" s="1">
        <v>78.8</v>
      </c>
      <c r="AA680" s="7">
        <f t="shared" si="40"/>
        <v>79.23187166816831</v>
      </c>
      <c r="AB680" s="7">
        <f t="shared" si="41"/>
        <v>0.18651313776648129</v>
      </c>
      <c r="AC680" s="7">
        <f t="shared" si="42"/>
        <v>0.43187166816831279</v>
      </c>
      <c r="AD680" s="7">
        <f t="shared" si="43"/>
        <v>82.851418351321314</v>
      </c>
    </row>
    <row r="681" spans="1:30" x14ac:dyDescent="0.25">
      <c r="A681" s="1">
        <v>1</v>
      </c>
      <c r="B681" s="1">
        <v>218</v>
      </c>
      <c r="C681" s="1">
        <v>66</v>
      </c>
      <c r="D681" s="1">
        <v>4.45</v>
      </c>
      <c r="E681" s="7">
        <v>13.399051050000001</v>
      </c>
      <c r="F681" s="7">
        <v>48</v>
      </c>
      <c r="G681" s="1">
        <v>3025</v>
      </c>
      <c r="H681" s="1">
        <v>19.600000000000001</v>
      </c>
      <c r="I681" s="1">
        <v>86</v>
      </c>
      <c r="J681" s="1">
        <v>85</v>
      </c>
      <c r="K681" s="1">
        <v>3.23</v>
      </c>
      <c r="L681" s="1">
        <v>88</v>
      </c>
      <c r="M681" s="1">
        <v>0.1</v>
      </c>
      <c r="N681" s="7">
        <v>179.3715</v>
      </c>
      <c r="O681" s="1">
        <v>84678493</v>
      </c>
      <c r="P681" s="1">
        <v>1</v>
      </c>
      <c r="Q681" s="1">
        <v>9.6999999999999993</v>
      </c>
      <c r="R681" s="1">
        <v>0.63600000000000001</v>
      </c>
      <c r="S681" s="1">
        <v>11.6</v>
      </c>
      <c r="T681" s="1">
        <v>0</v>
      </c>
      <c r="U681" s="1">
        <v>1</v>
      </c>
      <c r="V681" s="1">
        <v>0</v>
      </c>
      <c r="W681" s="1">
        <v>0</v>
      </c>
      <c r="X681" s="1">
        <v>0</v>
      </c>
      <c r="Y681" s="1">
        <v>0</v>
      </c>
      <c r="Z681" s="1">
        <v>67.3</v>
      </c>
      <c r="AA681" s="7">
        <f t="shared" si="40"/>
        <v>69.242987390713949</v>
      </c>
      <c r="AB681" s="7">
        <f t="shared" si="41"/>
        <v>3.7752000004734128</v>
      </c>
      <c r="AC681" s="7">
        <f t="shared" si="42"/>
        <v>1.9429873907139523</v>
      </c>
      <c r="AD681" s="7">
        <f t="shared" si="43"/>
        <v>5.7490830219799927</v>
      </c>
    </row>
    <row r="682" spans="1:30" x14ac:dyDescent="0.25">
      <c r="A682" s="1">
        <v>1</v>
      </c>
      <c r="B682" s="1">
        <v>241</v>
      </c>
      <c r="C682" s="1">
        <v>61</v>
      </c>
      <c r="D682" s="1">
        <v>2.12</v>
      </c>
      <c r="E682" s="7">
        <v>196.6892153</v>
      </c>
      <c r="F682" s="7">
        <v>93</v>
      </c>
      <c r="G682" s="1">
        <v>5616</v>
      </c>
      <c r="H682" s="1">
        <v>45.3</v>
      </c>
      <c r="I682" s="1">
        <v>91</v>
      </c>
      <c r="J682" s="1">
        <v>93</v>
      </c>
      <c r="K682" s="1">
        <v>8.3000000000000007</v>
      </c>
      <c r="L682" s="1">
        <v>93</v>
      </c>
      <c r="M682" s="1">
        <v>0.3</v>
      </c>
      <c r="N682" s="7">
        <v>1666.857757</v>
      </c>
      <c r="O682" s="1">
        <v>35167314</v>
      </c>
      <c r="P682" s="1">
        <v>3.3</v>
      </c>
      <c r="Q682" s="1">
        <v>3.3</v>
      </c>
      <c r="R682" s="1">
        <v>0.46300000000000002</v>
      </c>
      <c r="S682" s="1">
        <v>7</v>
      </c>
      <c r="T682" s="1">
        <v>1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62.7</v>
      </c>
      <c r="AA682" s="7">
        <f t="shared" si="40"/>
        <v>62.035494553571283</v>
      </c>
      <c r="AB682" s="7">
        <f t="shared" si="41"/>
        <v>0.44156748833343235</v>
      </c>
      <c r="AC682" s="7">
        <f t="shared" si="42"/>
        <v>0.66450544642871989</v>
      </c>
      <c r="AD682" s="7">
        <f t="shared" si="43"/>
        <v>48.968148890243384</v>
      </c>
    </row>
    <row r="683" spans="1:30" x14ac:dyDescent="0.25">
      <c r="A683" s="1">
        <v>1</v>
      </c>
      <c r="B683" s="1">
        <v>29</v>
      </c>
      <c r="C683" s="1">
        <v>0</v>
      </c>
      <c r="D683" s="1">
        <v>1.18</v>
      </c>
      <c r="E683" s="7">
        <v>195.5259417</v>
      </c>
      <c r="F683" s="7">
        <v>81</v>
      </c>
      <c r="G683" s="1">
        <v>0</v>
      </c>
      <c r="H683" s="1">
        <v>41.3</v>
      </c>
      <c r="I683" s="1">
        <v>0</v>
      </c>
      <c r="J683" s="1">
        <v>89</v>
      </c>
      <c r="K683" s="1">
        <v>5.64</v>
      </c>
      <c r="L683" s="1">
        <v>9</v>
      </c>
      <c r="M683" s="1">
        <v>0.1</v>
      </c>
      <c r="N683" s="7">
        <v>818.44261900000004</v>
      </c>
      <c r="O683" s="1">
        <v>458324</v>
      </c>
      <c r="P683" s="1">
        <v>1.3</v>
      </c>
      <c r="Q683" s="1">
        <v>1.3</v>
      </c>
      <c r="R683" s="1">
        <v>0.45900000000000002</v>
      </c>
      <c r="S683" s="1">
        <v>8.1</v>
      </c>
      <c r="T683" s="1">
        <v>0</v>
      </c>
      <c r="U683" s="1">
        <v>0</v>
      </c>
      <c r="V683" s="1">
        <v>1</v>
      </c>
      <c r="W683" s="1">
        <v>0</v>
      </c>
      <c r="X683" s="1">
        <v>0</v>
      </c>
      <c r="Y683" s="1">
        <v>0</v>
      </c>
      <c r="Z683" s="1">
        <v>67.099999999999994</v>
      </c>
      <c r="AA683" s="7">
        <f t="shared" si="40"/>
        <v>66.192475926175803</v>
      </c>
      <c r="AB683" s="7">
        <f t="shared" si="41"/>
        <v>0.82359994457045682</v>
      </c>
      <c r="AC683" s="7">
        <f t="shared" si="42"/>
        <v>0.90752407382419165</v>
      </c>
      <c r="AD683" s="7">
        <f t="shared" si="43"/>
        <v>6.7481728423392884</v>
      </c>
    </row>
    <row r="684" spans="1:30" x14ac:dyDescent="0.25">
      <c r="A684" s="1">
        <v>1</v>
      </c>
      <c r="B684" s="1">
        <v>426</v>
      </c>
      <c r="C684" s="1">
        <v>60</v>
      </c>
      <c r="D684" s="1">
        <v>2.92</v>
      </c>
      <c r="E684" s="7">
        <v>0</v>
      </c>
      <c r="F684" s="7">
        <v>81</v>
      </c>
      <c r="G684" s="1">
        <v>183</v>
      </c>
      <c r="H684" s="1">
        <v>24.4</v>
      </c>
      <c r="I684" s="1">
        <v>84</v>
      </c>
      <c r="J684" s="1">
        <v>77</v>
      </c>
      <c r="K684" s="1">
        <v>6.41</v>
      </c>
      <c r="L684" s="1">
        <v>81</v>
      </c>
      <c r="M684" s="1">
        <v>3.7</v>
      </c>
      <c r="N684" s="7">
        <v>2327.5832399999999</v>
      </c>
      <c r="O684" s="1">
        <v>1626932</v>
      </c>
      <c r="P684" s="1">
        <v>6.5</v>
      </c>
      <c r="Q684" s="1">
        <v>6.4</v>
      </c>
      <c r="R684" s="1">
        <v>0.68799999999999994</v>
      </c>
      <c r="S684" s="1">
        <v>12.6</v>
      </c>
      <c r="T684" s="1">
        <v>1</v>
      </c>
      <c r="U684" s="1">
        <v>0</v>
      </c>
      <c r="V684" s="1">
        <v>0</v>
      </c>
      <c r="W684" s="1">
        <v>0</v>
      </c>
      <c r="X684" s="1">
        <v>0</v>
      </c>
      <c r="Y684" s="1">
        <v>0</v>
      </c>
      <c r="Z684" s="1">
        <v>51</v>
      </c>
      <c r="AA684" s="7">
        <f t="shared" si="40"/>
        <v>60.510765877790178</v>
      </c>
      <c r="AB684" s="7">
        <f t="shared" si="41"/>
        <v>90.454667582137972</v>
      </c>
      <c r="AC684" s="7">
        <f t="shared" si="42"/>
        <v>9.5107658777901776</v>
      </c>
      <c r="AD684" s="7">
        <f t="shared" si="43"/>
        <v>349.60490338126135</v>
      </c>
    </row>
    <row r="685" spans="1:30" x14ac:dyDescent="0.25">
      <c r="A685" s="1">
        <v>1</v>
      </c>
      <c r="B685" s="1">
        <v>153</v>
      </c>
      <c r="C685" s="1">
        <v>0</v>
      </c>
      <c r="D685" s="1">
        <v>1.79</v>
      </c>
      <c r="E685" s="7">
        <v>45.851057709999999</v>
      </c>
      <c r="F685" s="7">
        <v>85</v>
      </c>
      <c r="G685" s="1">
        <v>0</v>
      </c>
      <c r="H685" s="1">
        <v>67.8</v>
      </c>
      <c r="I685" s="1">
        <v>0</v>
      </c>
      <c r="J685" s="1">
        <v>91</v>
      </c>
      <c r="K685" s="1">
        <v>5.9</v>
      </c>
      <c r="L685" s="1">
        <v>9</v>
      </c>
      <c r="M685" s="1">
        <v>0.1</v>
      </c>
      <c r="N685" s="7">
        <v>229.714718</v>
      </c>
      <c r="O685" s="1">
        <v>99789</v>
      </c>
      <c r="P685" s="1">
        <v>0.1</v>
      </c>
      <c r="Q685" s="1">
        <v>0.1</v>
      </c>
      <c r="R685" s="1">
        <v>0.68300000000000005</v>
      </c>
      <c r="S685" s="1">
        <v>13.7</v>
      </c>
      <c r="T685" s="1">
        <v>0</v>
      </c>
      <c r="U685" s="1">
        <v>0</v>
      </c>
      <c r="V685" s="1">
        <v>1</v>
      </c>
      <c r="W685" s="1">
        <v>0</v>
      </c>
      <c r="X685" s="1">
        <v>0</v>
      </c>
      <c r="Y685" s="1">
        <v>0</v>
      </c>
      <c r="Z685" s="1">
        <v>72</v>
      </c>
      <c r="AA685" s="7">
        <f t="shared" si="40"/>
        <v>69.191014998115932</v>
      </c>
      <c r="AB685" s="7">
        <f t="shared" si="41"/>
        <v>7.8903967408096367</v>
      </c>
      <c r="AC685" s="7">
        <f t="shared" si="42"/>
        <v>2.8089850018840679</v>
      </c>
      <c r="AD685" s="7">
        <f t="shared" si="43"/>
        <v>5.3004722435368912</v>
      </c>
    </row>
    <row r="686" spans="1:30" x14ac:dyDescent="0.25">
      <c r="A686" s="1">
        <v>1</v>
      </c>
      <c r="B686" s="1">
        <v>367</v>
      </c>
      <c r="C686" s="1">
        <v>46</v>
      </c>
      <c r="D686" s="1">
        <v>0.62</v>
      </c>
      <c r="E686" s="7">
        <v>57.824270900000002</v>
      </c>
      <c r="F686" s="7">
        <v>4</v>
      </c>
      <c r="G686" s="1">
        <v>120</v>
      </c>
      <c r="H686" s="1">
        <v>17.899999999999999</v>
      </c>
      <c r="I686" s="1">
        <v>79</v>
      </c>
      <c r="J686" s="1">
        <v>51</v>
      </c>
      <c r="K686" s="1">
        <v>3</v>
      </c>
      <c r="L686" s="1">
        <v>4</v>
      </c>
      <c r="M686" s="1">
        <v>3.6</v>
      </c>
      <c r="N686" s="7">
        <v>973.47257400000001</v>
      </c>
      <c r="O686" s="1">
        <v>1275135</v>
      </c>
      <c r="P686" s="1">
        <v>9</v>
      </c>
      <c r="Q686" s="1">
        <v>8.9</v>
      </c>
      <c r="R686" s="1">
        <v>0.38100000000000001</v>
      </c>
      <c r="S686" s="1">
        <v>7.3</v>
      </c>
      <c r="T686" s="1">
        <v>1</v>
      </c>
      <c r="U686" s="1">
        <v>0</v>
      </c>
      <c r="V686" s="1">
        <v>0</v>
      </c>
      <c r="W686" s="1">
        <v>0</v>
      </c>
      <c r="X686" s="1">
        <v>0</v>
      </c>
      <c r="Y686" s="1">
        <v>0</v>
      </c>
      <c r="Z686" s="1">
        <v>51.8</v>
      </c>
      <c r="AA686" s="7">
        <f t="shared" si="40"/>
        <v>53.157288513593116</v>
      </c>
      <c r="AB686" s="7">
        <f t="shared" si="41"/>
        <v>1.8422321091318177</v>
      </c>
      <c r="AC686" s="7">
        <f t="shared" si="42"/>
        <v>1.3572885135931188</v>
      </c>
      <c r="AD686" s="7">
        <f t="shared" si="43"/>
        <v>320.32854409982428</v>
      </c>
    </row>
    <row r="687" spans="1:30" x14ac:dyDescent="0.25">
      <c r="A687" s="1">
        <v>1</v>
      </c>
      <c r="B687" s="1">
        <v>57</v>
      </c>
      <c r="C687" s="1">
        <v>0</v>
      </c>
      <c r="D687" s="1">
        <v>10.69</v>
      </c>
      <c r="E687" s="7">
        <v>2443.3250280000002</v>
      </c>
      <c r="F687" s="7">
        <v>96</v>
      </c>
      <c r="G687" s="1">
        <v>0</v>
      </c>
      <c r="H687" s="1">
        <v>58.3</v>
      </c>
      <c r="I687" s="1">
        <v>0</v>
      </c>
      <c r="J687" s="1">
        <v>99</v>
      </c>
      <c r="K687" s="1">
        <v>7.54</v>
      </c>
      <c r="L687" s="1">
        <v>99</v>
      </c>
      <c r="M687" s="1">
        <v>0.1</v>
      </c>
      <c r="N687" s="7">
        <v>32233.83942</v>
      </c>
      <c r="O687" s="1">
        <v>1124835</v>
      </c>
      <c r="P687" s="1">
        <v>0.9</v>
      </c>
      <c r="Q687" s="1">
        <v>1</v>
      </c>
      <c r="R687" s="1">
        <v>0.84699999999999998</v>
      </c>
      <c r="S687" s="1">
        <v>13.8</v>
      </c>
      <c r="T687" s="1">
        <v>0</v>
      </c>
      <c r="U687" s="1">
        <v>1</v>
      </c>
      <c r="V687" s="1">
        <v>0</v>
      </c>
      <c r="W687" s="1">
        <v>0</v>
      </c>
      <c r="X687" s="1">
        <v>0</v>
      </c>
      <c r="Y687" s="1">
        <v>1</v>
      </c>
      <c r="Z687" s="1">
        <v>79.7</v>
      </c>
      <c r="AA687" s="7">
        <f t="shared" si="40"/>
        <v>79.793832737422065</v>
      </c>
      <c r="AB687" s="7">
        <f t="shared" si="41"/>
        <v>8.8045826121176344E-3</v>
      </c>
      <c r="AC687" s="7">
        <f t="shared" si="42"/>
        <v>9.3832737422061996E-2</v>
      </c>
      <c r="AD687" s="7">
        <f t="shared" si="43"/>
        <v>100.04551415970465</v>
      </c>
    </row>
    <row r="688" spans="1:30" x14ac:dyDescent="0.25">
      <c r="A688" s="1">
        <v>1</v>
      </c>
      <c r="B688" s="1">
        <v>245</v>
      </c>
      <c r="C688" s="1">
        <v>40</v>
      </c>
      <c r="D688" s="1">
        <v>0.04</v>
      </c>
      <c r="E688" s="7">
        <v>0</v>
      </c>
      <c r="F688" s="7">
        <v>8</v>
      </c>
      <c r="G688" s="1">
        <v>6285</v>
      </c>
      <c r="H688" s="1">
        <v>33.9</v>
      </c>
      <c r="I688" s="1">
        <v>53</v>
      </c>
      <c r="J688" s="1">
        <v>8</v>
      </c>
      <c r="K688" s="1">
        <v>4.58</v>
      </c>
      <c r="L688" s="1">
        <v>79</v>
      </c>
      <c r="M688" s="1">
        <v>0.1</v>
      </c>
      <c r="N688" s="7">
        <v>2327.5832399999999</v>
      </c>
      <c r="O688" s="1">
        <v>1626932</v>
      </c>
      <c r="P688" s="1">
        <v>13.9</v>
      </c>
      <c r="Q688" s="1">
        <v>13.8</v>
      </c>
      <c r="R688" s="1">
        <v>0.47</v>
      </c>
      <c r="S688" s="1">
        <v>8.6</v>
      </c>
      <c r="T688" s="1">
        <v>0</v>
      </c>
      <c r="U688" s="1">
        <v>1</v>
      </c>
      <c r="V688" s="1">
        <v>0</v>
      </c>
      <c r="W688" s="1">
        <v>0</v>
      </c>
      <c r="X688" s="1">
        <v>0</v>
      </c>
      <c r="Y688" s="1">
        <v>0</v>
      </c>
      <c r="Z688" s="1">
        <v>62.6</v>
      </c>
      <c r="AA688" s="7">
        <f t="shared" si="40"/>
        <v>64.179092149111241</v>
      </c>
      <c r="AB688" s="7">
        <f t="shared" si="41"/>
        <v>2.4935320153847544</v>
      </c>
      <c r="AC688" s="7">
        <f t="shared" si="42"/>
        <v>1.57909214911124</v>
      </c>
      <c r="AD688" s="7">
        <f t="shared" si="43"/>
        <v>50.377693800423046</v>
      </c>
    </row>
    <row r="689" spans="1:30" x14ac:dyDescent="0.25">
      <c r="A689" s="1">
        <v>1</v>
      </c>
      <c r="B689" s="1">
        <v>14</v>
      </c>
      <c r="C689" s="1">
        <v>23</v>
      </c>
      <c r="D689" s="1">
        <v>8.82</v>
      </c>
      <c r="E689" s="7">
        <v>0</v>
      </c>
      <c r="F689" s="7">
        <v>92</v>
      </c>
      <c r="G689" s="1">
        <v>667</v>
      </c>
      <c r="H689" s="1">
        <v>69.099999999999994</v>
      </c>
      <c r="I689" s="1">
        <v>27</v>
      </c>
      <c r="J689" s="1">
        <v>93</v>
      </c>
      <c r="K689" s="1">
        <v>17.14</v>
      </c>
      <c r="L689" s="1">
        <v>95</v>
      </c>
      <c r="M689" s="1">
        <v>0.1</v>
      </c>
      <c r="N689" s="7">
        <v>2327.5832399999999</v>
      </c>
      <c r="O689" s="1">
        <v>1626932</v>
      </c>
      <c r="P689" s="1">
        <v>0.8</v>
      </c>
      <c r="Q689" s="1">
        <v>0.6</v>
      </c>
      <c r="R689" s="1">
        <v>0.68799999999999994</v>
      </c>
      <c r="S689" s="1">
        <v>12.6</v>
      </c>
      <c r="T689" s="1">
        <v>0</v>
      </c>
      <c r="U689" s="1">
        <v>0</v>
      </c>
      <c r="V689" s="1">
        <v>0</v>
      </c>
      <c r="W689" s="1">
        <v>0</v>
      </c>
      <c r="X689" s="1">
        <v>0</v>
      </c>
      <c r="Y689" s="1">
        <v>1</v>
      </c>
      <c r="Z689" s="1">
        <v>79.099999999999994</v>
      </c>
      <c r="AA689" s="7">
        <f t="shared" si="40"/>
        <v>80.027209381353103</v>
      </c>
      <c r="AB689" s="7">
        <f t="shared" si="41"/>
        <v>0.85971723686921442</v>
      </c>
      <c r="AC689" s="7">
        <f t="shared" si="42"/>
        <v>0.9272093813531086</v>
      </c>
      <c r="AD689" s="7">
        <f t="shared" si="43"/>
        <v>88.40278362078233</v>
      </c>
    </row>
    <row r="690" spans="1:30" x14ac:dyDescent="0.25">
      <c r="A690" s="1">
        <v>1</v>
      </c>
      <c r="B690" s="1">
        <v>65</v>
      </c>
      <c r="C690" s="1">
        <v>0</v>
      </c>
      <c r="D690" s="1">
        <v>11.41</v>
      </c>
      <c r="E690" s="7">
        <v>1562.5208270000001</v>
      </c>
      <c r="F690" s="7">
        <v>88</v>
      </c>
      <c r="G690" s="1">
        <v>1</v>
      </c>
      <c r="H690" s="1">
        <v>55.3</v>
      </c>
      <c r="I690" s="1">
        <v>0</v>
      </c>
      <c r="J690" s="1">
        <v>98</v>
      </c>
      <c r="K690" s="1">
        <v>6.37</v>
      </c>
      <c r="L690" s="1">
        <v>98</v>
      </c>
      <c r="M690" s="1">
        <v>0.1</v>
      </c>
      <c r="N690" s="7">
        <v>25324.486659999999</v>
      </c>
      <c r="O690" s="1">
        <v>127658</v>
      </c>
      <c r="P690" s="1">
        <v>0.9</v>
      </c>
      <c r="Q690" s="1">
        <v>1</v>
      </c>
      <c r="R690" s="1">
        <v>0.82599999999999996</v>
      </c>
      <c r="S690" s="1">
        <v>13.5</v>
      </c>
      <c r="T690" s="1">
        <v>0</v>
      </c>
      <c r="U690" s="1">
        <v>1</v>
      </c>
      <c r="V690" s="1">
        <v>0</v>
      </c>
      <c r="W690" s="1">
        <v>0</v>
      </c>
      <c r="X690" s="1">
        <v>0</v>
      </c>
      <c r="Y690" s="1">
        <v>1</v>
      </c>
      <c r="Z690" s="1">
        <v>78.7</v>
      </c>
      <c r="AA690" s="7">
        <f t="shared" si="40"/>
        <v>78.864163385125195</v>
      </c>
      <c r="AB690" s="7">
        <f t="shared" si="41"/>
        <v>2.6949617015762262E-2</v>
      </c>
      <c r="AC690" s="7">
        <f t="shared" si="42"/>
        <v>0.16416338512519246</v>
      </c>
      <c r="AD690" s="7">
        <f t="shared" si="43"/>
        <v>81.040963261501048</v>
      </c>
    </row>
    <row r="691" spans="1:30" x14ac:dyDescent="0.25">
      <c r="A691" s="1">
        <v>1</v>
      </c>
      <c r="B691" s="1">
        <v>154</v>
      </c>
      <c r="C691" s="1">
        <v>0</v>
      </c>
      <c r="D691" s="1">
        <v>7.91</v>
      </c>
      <c r="E691" s="7">
        <v>145.84019979999999</v>
      </c>
      <c r="F691" s="7">
        <v>97</v>
      </c>
      <c r="G691" s="1">
        <v>0</v>
      </c>
      <c r="H691" s="1">
        <v>43.9</v>
      </c>
      <c r="I691" s="1">
        <v>0</v>
      </c>
      <c r="J691" s="1">
        <v>94</v>
      </c>
      <c r="K691" s="1">
        <v>6.41</v>
      </c>
      <c r="L691" s="1">
        <v>97</v>
      </c>
      <c r="M691" s="1">
        <v>0.1</v>
      </c>
      <c r="N691" s="7">
        <v>7365.6666590000004</v>
      </c>
      <c r="O691" s="1">
        <v>1626932</v>
      </c>
      <c r="P691" s="1">
        <v>3.8</v>
      </c>
      <c r="Q691" s="1">
        <v>3.8</v>
      </c>
      <c r="R691" s="1">
        <v>0</v>
      </c>
      <c r="S691" s="1">
        <v>15.8</v>
      </c>
      <c r="T691" s="1">
        <v>0</v>
      </c>
      <c r="U691" s="1">
        <v>0</v>
      </c>
      <c r="V691" s="1">
        <v>0</v>
      </c>
      <c r="W691" s="1">
        <v>0</v>
      </c>
      <c r="X691" s="1">
        <v>0</v>
      </c>
      <c r="Y691" s="1">
        <v>0</v>
      </c>
      <c r="Z691" s="1">
        <v>72.599999999999994</v>
      </c>
      <c r="AA691" s="7">
        <f t="shared" si="40"/>
        <v>72.52251727875219</v>
      </c>
      <c r="AB691" s="7">
        <f t="shared" si="41"/>
        <v>6.003572091964963E-3</v>
      </c>
      <c r="AC691" s="7">
        <f t="shared" si="42"/>
        <v>7.748272124780442E-2</v>
      </c>
      <c r="AD691" s="7">
        <f t="shared" si="43"/>
        <v>8.4232027824590165</v>
      </c>
    </row>
    <row r="692" spans="1:30" x14ac:dyDescent="0.25">
      <c r="A692" s="1">
        <v>1</v>
      </c>
      <c r="B692" s="1">
        <v>217</v>
      </c>
      <c r="C692" s="1">
        <v>67</v>
      </c>
      <c r="D692" s="1">
        <v>4.4400000000000004</v>
      </c>
      <c r="E692" s="7">
        <v>0.90114928800000005</v>
      </c>
      <c r="F692" s="7">
        <v>52</v>
      </c>
      <c r="G692" s="1">
        <v>10511</v>
      </c>
      <c r="H692" s="1">
        <v>19.2</v>
      </c>
      <c r="I692" s="1">
        <v>87</v>
      </c>
      <c r="J692" s="1">
        <v>85</v>
      </c>
      <c r="K692" s="1">
        <v>3.25</v>
      </c>
      <c r="L692" s="1">
        <v>84</v>
      </c>
      <c r="M692" s="1">
        <v>0.1</v>
      </c>
      <c r="N692" s="7">
        <v>11.553196</v>
      </c>
      <c r="O692" s="1">
        <v>8331954</v>
      </c>
      <c r="P692" s="1">
        <v>1</v>
      </c>
      <c r="Q692" s="1">
        <v>9.6999999999999993</v>
      </c>
      <c r="R692" s="1">
        <v>0.63100000000000001</v>
      </c>
      <c r="S692" s="1">
        <v>11.6</v>
      </c>
      <c r="T692" s="1">
        <v>0</v>
      </c>
      <c r="U692" s="1">
        <v>1</v>
      </c>
      <c r="V692" s="1">
        <v>0</v>
      </c>
      <c r="W692" s="1">
        <v>0</v>
      </c>
      <c r="X692" s="1">
        <v>0</v>
      </c>
      <c r="Y692" s="1">
        <v>0</v>
      </c>
      <c r="Z692" s="1">
        <v>67.2</v>
      </c>
      <c r="AA692" s="7">
        <f t="shared" si="40"/>
        <v>68.889995063014965</v>
      </c>
      <c r="AB692" s="7">
        <f t="shared" si="41"/>
        <v>2.856083313014945</v>
      </c>
      <c r="AC692" s="7">
        <f t="shared" si="42"/>
        <v>1.6899950630149618</v>
      </c>
      <c r="AD692" s="7">
        <f t="shared" si="43"/>
        <v>6.2386279321596048</v>
      </c>
    </row>
    <row r="693" spans="1:30" x14ac:dyDescent="0.25">
      <c r="A693" s="1">
        <v>1</v>
      </c>
      <c r="B693" s="1">
        <v>133</v>
      </c>
      <c r="C693" s="1">
        <v>1</v>
      </c>
      <c r="D693" s="1">
        <v>3.83</v>
      </c>
      <c r="E693" s="7">
        <v>427.30545339999998</v>
      </c>
      <c r="F693" s="7">
        <v>92</v>
      </c>
      <c r="G693" s="1">
        <v>0</v>
      </c>
      <c r="H693" s="1">
        <v>53.5</v>
      </c>
      <c r="I693" s="1">
        <v>1</v>
      </c>
      <c r="J693" s="1">
        <v>93</v>
      </c>
      <c r="K693" s="1">
        <v>5.36</v>
      </c>
      <c r="L693" s="1">
        <v>92</v>
      </c>
      <c r="M693" s="1">
        <v>0.5</v>
      </c>
      <c r="N693" s="7">
        <v>4855.7437890000001</v>
      </c>
      <c r="O693" s="1">
        <v>286287</v>
      </c>
      <c r="P693" s="1">
        <v>1.8</v>
      </c>
      <c r="Q693" s="1">
        <v>1.7</v>
      </c>
      <c r="R693" s="1">
        <v>0.72699999999999998</v>
      </c>
      <c r="S693" s="1">
        <v>12.8</v>
      </c>
      <c r="T693" s="1">
        <v>0</v>
      </c>
      <c r="U693" s="1">
        <v>0</v>
      </c>
      <c r="V693" s="1">
        <v>0</v>
      </c>
      <c r="W693" s="1">
        <v>0</v>
      </c>
      <c r="X693" s="1">
        <v>0</v>
      </c>
      <c r="Y693" s="1">
        <v>0</v>
      </c>
      <c r="Z693" s="1">
        <v>75.8</v>
      </c>
      <c r="AA693" s="7">
        <f t="shared" si="40"/>
        <v>74.46458833694561</v>
      </c>
      <c r="AB693" s="7">
        <f t="shared" si="41"/>
        <v>1.7833243098216838</v>
      </c>
      <c r="AC693" s="7">
        <f t="shared" si="42"/>
        <v>1.3354116630543871</v>
      </c>
      <c r="AD693" s="7">
        <f t="shared" si="43"/>
        <v>37.237765656710529</v>
      </c>
    </row>
    <row r="694" spans="1:30" x14ac:dyDescent="0.25">
      <c r="A694" s="1">
        <v>1</v>
      </c>
      <c r="B694" s="1">
        <v>155</v>
      </c>
      <c r="C694" s="1">
        <v>0</v>
      </c>
      <c r="D694" s="1">
        <v>3.49</v>
      </c>
      <c r="E694" s="7">
        <v>122.5744699</v>
      </c>
      <c r="F694" s="7">
        <v>92</v>
      </c>
      <c r="G694" s="1">
        <v>2</v>
      </c>
      <c r="H694" s="1">
        <v>21.5</v>
      </c>
      <c r="I694" s="1">
        <v>0</v>
      </c>
      <c r="J694" s="1">
        <v>9</v>
      </c>
      <c r="K694" s="1">
        <v>4.8099999999999996</v>
      </c>
      <c r="L694" s="1">
        <v>9</v>
      </c>
      <c r="M694" s="1">
        <v>0.8</v>
      </c>
      <c r="N694" s="7">
        <v>1239.377855</v>
      </c>
      <c r="O694" s="1">
        <v>43579</v>
      </c>
      <c r="P694" s="1">
        <v>9.6</v>
      </c>
      <c r="Q694" s="1">
        <v>9.5</v>
      </c>
      <c r="R694" s="1">
        <v>0</v>
      </c>
      <c r="S694" s="1">
        <v>11.3</v>
      </c>
      <c r="T694" s="1">
        <v>1</v>
      </c>
      <c r="U694" s="1">
        <v>0</v>
      </c>
      <c r="V694" s="1">
        <v>0</v>
      </c>
      <c r="W694" s="1">
        <v>0</v>
      </c>
      <c r="X694" s="1">
        <v>0</v>
      </c>
      <c r="Y694" s="1">
        <v>0</v>
      </c>
      <c r="Z694" s="1">
        <v>69.900000000000006</v>
      </c>
      <c r="AA694" s="7">
        <f t="shared" si="40"/>
        <v>56.878362284449253</v>
      </c>
      <c r="AB694" s="7">
        <f t="shared" si="41"/>
        <v>169.56304879505385</v>
      </c>
      <c r="AC694" s="7">
        <f t="shared" si="42"/>
        <v>13.021637715550753</v>
      </c>
      <c r="AD694" s="7">
        <f t="shared" si="43"/>
        <v>4.091535730933684E-2</v>
      </c>
    </row>
    <row r="695" spans="1:30" x14ac:dyDescent="0.25">
      <c r="A695" s="1">
        <v>1</v>
      </c>
      <c r="B695" s="1">
        <v>121</v>
      </c>
      <c r="C695" s="1">
        <v>0</v>
      </c>
      <c r="D695" s="1">
        <v>7.65</v>
      </c>
      <c r="E695" s="7">
        <v>13.5139917</v>
      </c>
      <c r="F695" s="7">
        <v>91</v>
      </c>
      <c r="G695" s="1">
        <v>0</v>
      </c>
      <c r="H695" s="1">
        <v>45.4</v>
      </c>
      <c r="I695" s="1">
        <v>0</v>
      </c>
      <c r="J695" s="1">
        <v>9</v>
      </c>
      <c r="K695" s="1">
        <v>5.82</v>
      </c>
      <c r="L695" s="1">
        <v>89</v>
      </c>
      <c r="M695" s="1">
        <v>0.4</v>
      </c>
      <c r="N695" s="7">
        <v>1228.5446999999999</v>
      </c>
      <c r="O695" s="1">
        <v>1626932</v>
      </c>
      <c r="P695" s="1">
        <v>4.0999999999999996</v>
      </c>
      <c r="Q695" s="1">
        <v>4.0999999999999996</v>
      </c>
      <c r="R695" s="1">
        <v>0.753</v>
      </c>
      <c r="S695" s="1">
        <v>14.2</v>
      </c>
      <c r="T695" s="1">
        <v>0</v>
      </c>
      <c r="U695" s="1">
        <v>0</v>
      </c>
      <c r="V695" s="1">
        <v>0</v>
      </c>
      <c r="W695" s="1">
        <v>0</v>
      </c>
      <c r="X695" s="1">
        <v>0</v>
      </c>
      <c r="Y695" s="1">
        <v>0</v>
      </c>
      <c r="Z695" s="1">
        <v>73.7</v>
      </c>
      <c r="AA695" s="7">
        <f t="shared" si="40"/>
        <v>72.134015265945592</v>
      </c>
      <c r="AB695" s="7">
        <f t="shared" si="41"/>
        <v>2.4523081872914627</v>
      </c>
      <c r="AC695" s="7">
        <f t="shared" si="42"/>
        <v>1.5659847340544104</v>
      </c>
      <c r="AD695" s="7">
        <f t="shared" si="43"/>
        <v>16.018208770483032</v>
      </c>
    </row>
    <row r="696" spans="1:30" x14ac:dyDescent="0.25">
      <c r="A696" s="1">
        <v>1</v>
      </c>
      <c r="B696" s="1">
        <v>3</v>
      </c>
      <c r="C696" s="1">
        <v>88</v>
      </c>
      <c r="D696" s="1">
        <v>0.01</v>
      </c>
      <c r="E696" s="7">
        <v>16.887350909999999</v>
      </c>
      <c r="F696" s="7">
        <v>64</v>
      </c>
      <c r="G696" s="1">
        <v>2486</v>
      </c>
      <c r="H696" s="1">
        <v>13</v>
      </c>
      <c r="I696" s="1">
        <v>122</v>
      </c>
      <c r="J696" s="1">
        <v>36</v>
      </c>
      <c r="K696" s="1">
        <v>7.76</v>
      </c>
      <c r="L696" s="1">
        <v>36</v>
      </c>
      <c r="M696" s="1">
        <v>0.1</v>
      </c>
      <c r="N696" s="7">
        <v>187.84594999999999</v>
      </c>
      <c r="O696" s="1">
        <v>21979923</v>
      </c>
      <c r="P696" s="1">
        <v>19.899999999999999</v>
      </c>
      <c r="Q696" s="1">
        <v>2.2000000000000002</v>
      </c>
      <c r="R696" s="1">
        <v>0.34100000000000003</v>
      </c>
      <c r="S696" s="1">
        <v>6.2</v>
      </c>
      <c r="T696" s="1">
        <v>0</v>
      </c>
      <c r="U696" s="1">
        <v>1</v>
      </c>
      <c r="V696" s="1">
        <v>0</v>
      </c>
      <c r="W696" s="1">
        <v>0</v>
      </c>
      <c r="X696" s="1">
        <v>0</v>
      </c>
      <c r="Y696" s="1">
        <v>0</v>
      </c>
      <c r="Z696" s="1">
        <v>56.2</v>
      </c>
      <c r="AA696" s="7">
        <f t="shared" si="40"/>
        <v>64.633605213585682</v>
      </c>
      <c r="AB696" s="7">
        <f t="shared" si="41"/>
        <v>71.125696898619552</v>
      </c>
      <c r="AC696" s="7">
        <f t="shared" si="42"/>
        <v>8.4336052135856789</v>
      </c>
      <c r="AD696" s="7">
        <f t="shared" si="43"/>
        <v>182.18856805191996</v>
      </c>
    </row>
    <row r="697" spans="1:30" x14ac:dyDescent="0.25">
      <c r="A697" s="1">
        <v>1</v>
      </c>
      <c r="B697" s="1">
        <v>178</v>
      </c>
      <c r="C697" s="1">
        <v>0</v>
      </c>
      <c r="D697" s="1">
        <v>12.03</v>
      </c>
      <c r="E697" s="7">
        <v>0</v>
      </c>
      <c r="F697" s="7">
        <v>92</v>
      </c>
      <c r="G697" s="1">
        <v>0</v>
      </c>
      <c r="H697" s="1">
        <v>37.299999999999997</v>
      </c>
      <c r="I697" s="1">
        <v>0</v>
      </c>
      <c r="J697" s="1">
        <v>99</v>
      </c>
      <c r="K697" s="1">
        <v>6.1</v>
      </c>
      <c r="L697" s="1">
        <v>99</v>
      </c>
      <c r="M697" s="1">
        <v>0.3</v>
      </c>
      <c r="N697" s="7">
        <v>2327.5832399999999</v>
      </c>
      <c r="O697" s="1">
        <v>1626932</v>
      </c>
      <c r="P697" s="1">
        <v>4.5</v>
      </c>
      <c r="Q697" s="1">
        <v>4.5</v>
      </c>
      <c r="R697" s="1">
        <v>0.68400000000000005</v>
      </c>
      <c r="S697" s="1">
        <v>12.6</v>
      </c>
      <c r="T697" s="1">
        <v>0</v>
      </c>
      <c r="U697" s="1">
        <v>0</v>
      </c>
      <c r="V697" s="1">
        <v>0</v>
      </c>
      <c r="W697" s="1">
        <v>0</v>
      </c>
      <c r="X697" s="1">
        <v>0</v>
      </c>
      <c r="Y697" s="1">
        <v>0</v>
      </c>
      <c r="Z697" s="1">
        <v>71.8</v>
      </c>
      <c r="AA697" s="7">
        <f t="shared" si="40"/>
        <v>72.850493845157871</v>
      </c>
      <c r="AB697" s="7">
        <f t="shared" si="41"/>
        <v>1.1035373187145749</v>
      </c>
      <c r="AC697" s="7">
        <f t="shared" si="42"/>
        <v>1.0504938451578738</v>
      </c>
      <c r="AD697" s="7">
        <f t="shared" si="43"/>
        <v>4.4195620638961595</v>
      </c>
    </row>
    <row r="698" spans="1:30" x14ac:dyDescent="0.25">
      <c r="A698" s="1">
        <v>1</v>
      </c>
      <c r="B698" s="1">
        <v>238</v>
      </c>
      <c r="C698" s="1">
        <v>1</v>
      </c>
      <c r="D698" s="1">
        <v>7.35</v>
      </c>
      <c r="E698" s="7">
        <v>17.46405901</v>
      </c>
      <c r="F698" s="7">
        <v>93</v>
      </c>
      <c r="G698" s="1">
        <v>0</v>
      </c>
      <c r="H698" s="1">
        <v>39</v>
      </c>
      <c r="I698" s="1">
        <v>1</v>
      </c>
      <c r="J698" s="1">
        <v>93</v>
      </c>
      <c r="K698" s="1">
        <v>5.83</v>
      </c>
      <c r="L698" s="1">
        <v>93</v>
      </c>
      <c r="M698" s="1">
        <v>1.8</v>
      </c>
      <c r="N698" s="7">
        <v>198.45521600000001</v>
      </c>
      <c r="O698" s="1">
        <v>75946</v>
      </c>
      <c r="P698" s="1">
        <v>5.7</v>
      </c>
      <c r="Q698" s="1">
        <v>5.5</v>
      </c>
      <c r="R698" s="1">
        <v>0.61899999999999999</v>
      </c>
      <c r="S698" s="1">
        <v>11.4</v>
      </c>
      <c r="T698" s="1">
        <v>0</v>
      </c>
      <c r="U698" s="1">
        <v>0</v>
      </c>
      <c r="V698" s="1">
        <v>0</v>
      </c>
      <c r="W698" s="1">
        <v>1</v>
      </c>
      <c r="X698" s="1">
        <v>0</v>
      </c>
      <c r="Y698" s="1">
        <v>0</v>
      </c>
      <c r="Z698" s="1">
        <v>65</v>
      </c>
      <c r="AA698" s="7">
        <f t="shared" si="40"/>
        <v>68.965723725438153</v>
      </c>
      <c r="AB698" s="7">
        <f t="shared" si="41"/>
        <v>15.726964666503061</v>
      </c>
      <c r="AC698" s="7">
        <f t="shared" si="42"/>
        <v>3.9657237254381528</v>
      </c>
      <c r="AD698" s="7">
        <f t="shared" si="43"/>
        <v>22.068615956111703</v>
      </c>
    </row>
    <row r="699" spans="1:30" x14ac:dyDescent="0.25">
      <c r="A699" s="1">
        <v>1</v>
      </c>
      <c r="B699" s="1">
        <v>326</v>
      </c>
      <c r="C699" s="1">
        <v>2</v>
      </c>
      <c r="D699" s="1">
        <v>1.18</v>
      </c>
      <c r="E699" s="7">
        <v>106.03546590000001</v>
      </c>
      <c r="F699" s="7">
        <v>92</v>
      </c>
      <c r="G699" s="1">
        <v>71</v>
      </c>
      <c r="H699" s="1">
        <v>29.8</v>
      </c>
      <c r="I699" s="1">
        <v>2</v>
      </c>
      <c r="J699" s="1">
        <v>64</v>
      </c>
      <c r="K699" s="1">
        <v>6.76</v>
      </c>
      <c r="L699" s="1">
        <v>64</v>
      </c>
      <c r="M699" s="1">
        <v>4</v>
      </c>
      <c r="N699" s="7">
        <v>864.18472599999996</v>
      </c>
      <c r="O699" s="1">
        <v>77752</v>
      </c>
      <c r="P699" s="1">
        <v>6</v>
      </c>
      <c r="Q699" s="1">
        <v>5.9</v>
      </c>
      <c r="R699" s="1">
        <v>0.38800000000000001</v>
      </c>
      <c r="S699" s="1">
        <v>3.7</v>
      </c>
      <c r="T699" s="1">
        <v>1</v>
      </c>
      <c r="U699" s="1">
        <v>0</v>
      </c>
      <c r="V699" s="1">
        <v>0</v>
      </c>
      <c r="W699" s="1">
        <v>0</v>
      </c>
      <c r="X699" s="1">
        <v>0</v>
      </c>
      <c r="Y699" s="1">
        <v>0</v>
      </c>
      <c r="Z699" s="1">
        <v>58.1</v>
      </c>
      <c r="AA699" s="7">
        <f t="shared" si="40"/>
        <v>54.943448647479819</v>
      </c>
      <c r="AB699" s="7">
        <f t="shared" si="41"/>
        <v>9.9638164410969914</v>
      </c>
      <c r="AC699" s="7">
        <f t="shared" si="42"/>
        <v>3.1565513525201823</v>
      </c>
      <c r="AD699" s="7">
        <f t="shared" si="43"/>
        <v>134.50721475850685</v>
      </c>
    </row>
    <row r="700" spans="1:30" x14ac:dyDescent="0.25">
      <c r="A700" s="1">
        <v>1</v>
      </c>
      <c r="B700" s="1">
        <v>144</v>
      </c>
      <c r="C700" s="1">
        <v>2</v>
      </c>
      <c r="D700" s="1">
        <v>9.5</v>
      </c>
      <c r="E700" s="7">
        <v>79.41502672</v>
      </c>
      <c r="F700" s="7">
        <v>98</v>
      </c>
      <c r="G700" s="1">
        <v>13</v>
      </c>
      <c r="H700" s="1">
        <v>55.5</v>
      </c>
      <c r="I700" s="1">
        <v>3</v>
      </c>
      <c r="J700" s="1">
        <v>99</v>
      </c>
      <c r="K700" s="1">
        <v>6.2</v>
      </c>
      <c r="L700" s="1">
        <v>99</v>
      </c>
      <c r="M700" s="1">
        <v>0.1</v>
      </c>
      <c r="N700" s="7">
        <v>821.25156900000002</v>
      </c>
      <c r="O700" s="1">
        <v>38165445</v>
      </c>
      <c r="P700" s="1">
        <v>2.2999999999999998</v>
      </c>
      <c r="Q700" s="1">
        <v>2.5</v>
      </c>
      <c r="R700" s="1">
        <v>0.79700000000000004</v>
      </c>
      <c r="S700" s="1">
        <v>14.8</v>
      </c>
      <c r="T700" s="1">
        <v>0</v>
      </c>
      <c r="U700" s="1">
        <v>0</v>
      </c>
      <c r="V700" s="1">
        <v>0</v>
      </c>
      <c r="W700" s="1">
        <v>0</v>
      </c>
      <c r="X700" s="1">
        <v>1</v>
      </c>
      <c r="Y700" s="1">
        <v>1</v>
      </c>
      <c r="Z700" s="1">
        <v>75</v>
      </c>
      <c r="AA700" s="7">
        <f t="shared" si="40"/>
        <v>76.846942028668977</v>
      </c>
      <c r="AB700" s="7">
        <f t="shared" si="41"/>
        <v>3.4111948572638755</v>
      </c>
      <c r="AC700" s="7">
        <f t="shared" si="42"/>
        <v>1.8469420286689768</v>
      </c>
      <c r="AD700" s="7">
        <f t="shared" si="43"/>
        <v>28.114124938147686</v>
      </c>
    </row>
    <row r="701" spans="1:30" x14ac:dyDescent="0.25">
      <c r="A701" s="1">
        <v>1</v>
      </c>
      <c r="B701" s="1">
        <v>316</v>
      </c>
      <c r="C701" s="1">
        <v>88</v>
      </c>
      <c r="D701" s="1">
        <v>0.01</v>
      </c>
      <c r="E701" s="7">
        <v>10.574728199999999</v>
      </c>
      <c r="F701" s="7">
        <v>63</v>
      </c>
      <c r="G701" s="1">
        <v>8762</v>
      </c>
      <c r="H701" s="1">
        <v>12.6</v>
      </c>
      <c r="I701" s="1">
        <v>122</v>
      </c>
      <c r="J701" s="1">
        <v>35</v>
      </c>
      <c r="K701" s="1">
        <v>7.8</v>
      </c>
      <c r="L701" s="1">
        <v>33</v>
      </c>
      <c r="M701" s="1">
        <v>0.1</v>
      </c>
      <c r="N701" s="7">
        <v>117.49697999999999</v>
      </c>
      <c r="O701" s="1">
        <v>2966463</v>
      </c>
      <c r="P701" s="1">
        <v>2.1</v>
      </c>
      <c r="Q701" s="1">
        <v>2.4</v>
      </c>
      <c r="R701" s="1">
        <v>0.34</v>
      </c>
      <c r="S701" s="1">
        <v>5.9</v>
      </c>
      <c r="T701" s="1">
        <v>0</v>
      </c>
      <c r="U701" s="1">
        <v>1</v>
      </c>
      <c r="V701" s="1">
        <v>0</v>
      </c>
      <c r="W701" s="1">
        <v>0</v>
      </c>
      <c r="X701" s="1">
        <v>0</v>
      </c>
      <c r="Y701" s="1">
        <v>0</v>
      </c>
      <c r="Z701" s="1">
        <v>55.3</v>
      </c>
      <c r="AA701" s="7">
        <f t="shared" si="40"/>
        <v>59.848569917882834</v>
      </c>
      <c r="AB701" s="7">
        <f t="shared" si="41"/>
        <v>20.689488297868678</v>
      </c>
      <c r="AC701" s="7">
        <f t="shared" si="42"/>
        <v>4.5485699178828369</v>
      </c>
      <c r="AD701" s="7">
        <f t="shared" si="43"/>
        <v>207.29447224353689</v>
      </c>
    </row>
    <row r="702" spans="1:30" x14ac:dyDescent="0.25">
      <c r="A702" s="1">
        <v>1</v>
      </c>
      <c r="B702" s="1">
        <v>292</v>
      </c>
      <c r="C702" s="1">
        <v>238</v>
      </c>
      <c r="D702" s="1">
        <v>2.13</v>
      </c>
      <c r="E702" s="7">
        <v>0</v>
      </c>
      <c r="F702" s="7">
        <v>72</v>
      </c>
      <c r="G702" s="1">
        <v>57</v>
      </c>
      <c r="H702" s="1">
        <v>18.600000000000001</v>
      </c>
      <c r="I702" s="1">
        <v>323</v>
      </c>
      <c r="J702" s="1">
        <v>78</v>
      </c>
      <c r="K702" s="1">
        <v>5.61</v>
      </c>
      <c r="L702" s="1">
        <v>72</v>
      </c>
      <c r="M702" s="1">
        <v>1.7</v>
      </c>
      <c r="N702" s="7">
        <v>2327.5832399999999</v>
      </c>
      <c r="O702" s="1">
        <v>1626932</v>
      </c>
      <c r="P702" s="1">
        <v>1.6</v>
      </c>
      <c r="Q702" s="1">
        <v>1.4</v>
      </c>
      <c r="R702" s="1">
        <v>0.68799999999999994</v>
      </c>
      <c r="S702" s="1">
        <v>12.6</v>
      </c>
      <c r="T702" s="1">
        <v>1</v>
      </c>
      <c r="U702" s="1">
        <v>0</v>
      </c>
      <c r="V702" s="1">
        <v>0</v>
      </c>
      <c r="W702" s="1">
        <v>0</v>
      </c>
      <c r="X702" s="1">
        <v>0</v>
      </c>
      <c r="Y702" s="1">
        <v>0</v>
      </c>
      <c r="Z702" s="1">
        <v>56.7</v>
      </c>
      <c r="AA702" s="7">
        <f t="shared" si="40"/>
        <v>63.125855905132994</v>
      </c>
      <c r="AB702" s="7">
        <f t="shared" si="41"/>
        <v>41.291624113532535</v>
      </c>
      <c r="AC702" s="7">
        <f t="shared" si="42"/>
        <v>6.4258559051329911</v>
      </c>
      <c r="AD702" s="7">
        <f t="shared" si="43"/>
        <v>168.94084350102176</v>
      </c>
    </row>
    <row r="703" spans="1:30" x14ac:dyDescent="0.25">
      <c r="A703" s="1">
        <v>1</v>
      </c>
      <c r="B703" s="1">
        <v>161</v>
      </c>
      <c r="C703" s="1">
        <v>1</v>
      </c>
      <c r="D703" s="1">
        <v>10.39</v>
      </c>
      <c r="E703" s="7">
        <v>508.63045879999999</v>
      </c>
      <c r="F703" s="7">
        <v>96</v>
      </c>
      <c r="G703" s="1">
        <v>1</v>
      </c>
      <c r="H703" s="1">
        <v>6.3</v>
      </c>
      <c r="I703" s="1">
        <v>1</v>
      </c>
      <c r="J703" s="1">
        <v>96</v>
      </c>
      <c r="K703" s="1">
        <v>6.67</v>
      </c>
      <c r="L703" s="1">
        <v>95</v>
      </c>
      <c r="M703" s="1">
        <v>0.1</v>
      </c>
      <c r="N703" s="7">
        <v>4513.1362799999997</v>
      </c>
      <c r="O703" s="1">
        <v>76122</v>
      </c>
      <c r="P703" s="1">
        <v>2.2000000000000002</v>
      </c>
      <c r="Q703" s="1">
        <v>2.2000000000000002</v>
      </c>
      <c r="R703" s="1">
        <v>0.75</v>
      </c>
      <c r="S703" s="1">
        <v>13.5</v>
      </c>
      <c r="T703" s="1">
        <v>0</v>
      </c>
      <c r="U703" s="1">
        <v>0</v>
      </c>
      <c r="V703" s="1">
        <v>0</v>
      </c>
      <c r="W703" s="1">
        <v>0</v>
      </c>
      <c r="X703" s="1">
        <v>1</v>
      </c>
      <c r="Y703" s="1">
        <v>1</v>
      </c>
      <c r="Z703" s="1">
        <v>72.2</v>
      </c>
      <c r="AA703" s="7">
        <f t="shared" si="40"/>
        <v>74.408188400304127</v>
      </c>
      <c r="AB703" s="7">
        <f t="shared" si="41"/>
        <v>4.8760960112376859</v>
      </c>
      <c r="AC703" s="7">
        <f t="shared" si="42"/>
        <v>2.2081884003041239</v>
      </c>
      <c r="AD703" s="7">
        <f t="shared" si="43"/>
        <v>6.2613824231776247</v>
      </c>
    </row>
    <row r="704" spans="1:30" x14ac:dyDescent="0.25">
      <c r="A704" s="1">
        <v>1</v>
      </c>
      <c r="B704" s="1">
        <v>64</v>
      </c>
      <c r="C704" s="1">
        <v>2</v>
      </c>
      <c r="D704" s="1">
        <v>3.83</v>
      </c>
      <c r="E704" s="7">
        <v>0</v>
      </c>
      <c r="F704" s="7">
        <v>55</v>
      </c>
      <c r="G704" s="1">
        <v>195</v>
      </c>
      <c r="H704" s="1">
        <v>67</v>
      </c>
      <c r="I704" s="1">
        <v>2</v>
      </c>
      <c r="J704" s="1">
        <v>91</v>
      </c>
      <c r="K704" s="1">
        <v>5.78</v>
      </c>
      <c r="L704" s="1">
        <v>91</v>
      </c>
      <c r="M704" s="1">
        <v>0.1</v>
      </c>
      <c r="N704" s="7">
        <v>43315.743999999999</v>
      </c>
      <c r="O704" s="1">
        <v>3584861</v>
      </c>
      <c r="P704" s="1">
        <v>0.6</v>
      </c>
      <c r="Q704" s="1">
        <v>0.5</v>
      </c>
      <c r="R704" s="1">
        <v>0.91900000000000004</v>
      </c>
      <c r="S704" s="1">
        <v>16.3</v>
      </c>
      <c r="T704" s="1">
        <v>0</v>
      </c>
      <c r="U704" s="1">
        <v>0</v>
      </c>
      <c r="V704" s="1">
        <v>0</v>
      </c>
      <c r="W704" s="1">
        <v>0</v>
      </c>
      <c r="X704" s="1">
        <v>0</v>
      </c>
      <c r="Y704" s="1">
        <v>0</v>
      </c>
      <c r="Z704" s="1">
        <v>82.2</v>
      </c>
      <c r="AA704" s="7">
        <f t="shared" si="40"/>
        <v>81.010379975223415</v>
      </c>
      <c r="AB704" s="7">
        <f t="shared" si="41"/>
        <v>1.4151958033494487</v>
      </c>
      <c r="AC704" s="7">
        <f t="shared" si="42"/>
        <v>1.1896200247765876</v>
      </c>
      <c r="AD704" s="7">
        <f t="shared" si="43"/>
        <v>156.30689140521366</v>
      </c>
    </row>
    <row r="705" spans="1:30" x14ac:dyDescent="0.25">
      <c r="A705" s="1">
        <v>1</v>
      </c>
      <c r="B705" s="1">
        <v>118</v>
      </c>
      <c r="C705" s="1">
        <v>1</v>
      </c>
      <c r="D705" s="1">
        <v>3.83</v>
      </c>
      <c r="E705" s="7">
        <v>0</v>
      </c>
      <c r="F705" s="7">
        <v>94</v>
      </c>
      <c r="G705" s="1">
        <v>33</v>
      </c>
      <c r="H705" s="1">
        <v>54.9</v>
      </c>
      <c r="I705" s="1">
        <v>1</v>
      </c>
      <c r="J705" s="1">
        <v>96</v>
      </c>
      <c r="K705" s="1">
        <v>5.78</v>
      </c>
      <c r="L705" s="1">
        <v>94</v>
      </c>
      <c r="M705" s="1">
        <v>0.1</v>
      </c>
      <c r="N705" s="7">
        <v>369.65477600000003</v>
      </c>
      <c r="O705" s="1">
        <v>291695</v>
      </c>
      <c r="P705" s="1">
        <v>2.1</v>
      </c>
      <c r="Q705" s="1">
        <v>2.2000000000000002</v>
      </c>
      <c r="R705" s="1">
        <v>0.74099999999999999</v>
      </c>
      <c r="S705" s="1">
        <v>12.7</v>
      </c>
      <c r="T705" s="1">
        <v>0</v>
      </c>
      <c r="U705" s="1">
        <v>1</v>
      </c>
      <c r="V705" s="1">
        <v>0</v>
      </c>
      <c r="W705" s="1">
        <v>0</v>
      </c>
      <c r="X705" s="1">
        <v>0</v>
      </c>
      <c r="Y705" s="1">
        <v>0</v>
      </c>
      <c r="Z705" s="1">
        <v>74.8</v>
      </c>
      <c r="AA705" s="7">
        <f t="shared" si="40"/>
        <v>73.504809160435428</v>
      </c>
      <c r="AB705" s="7">
        <f t="shared" si="41"/>
        <v>1.6775193108919726</v>
      </c>
      <c r="AC705" s="7">
        <f t="shared" si="42"/>
        <v>1.2951908395645688</v>
      </c>
      <c r="AD705" s="7">
        <f t="shared" si="43"/>
        <v>26.033214758506936</v>
      </c>
    </row>
    <row r="706" spans="1:30" x14ac:dyDescent="0.25">
      <c r="A706" s="1">
        <v>1</v>
      </c>
      <c r="B706" s="1">
        <v>144</v>
      </c>
      <c r="C706" s="1">
        <v>30</v>
      </c>
      <c r="D706" s="1">
        <v>0.2</v>
      </c>
      <c r="E706" s="7">
        <v>0</v>
      </c>
      <c r="F706" s="7">
        <v>67</v>
      </c>
      <c r="G706" s="1">
        <v>726</v>
      </c>
      <c r="H706" s="1">
        <v>49.5</v>
      </c>
      <c r="I706" s="1">
        <v>37</v>
      </c>
      <c r="J706" s="1">
        <v>83</v>
      </c>
      <c r="K706" s="1">
        <v>5.78</v>
      </c>
      <c r="L706" s="1">
        <v>8</v>
      </c>
      <c r="M706" s="1">
        <v>0.1</v>
      </c>
      <c r="N706" s="7">
        <v>2327.5832399999999</v>
      </c>
      <c r="O706" s="1">
        <v>23565413</v>
      </c>
      <c r="P706" s="1">
        <v>5.6</v>
      </c>
      <c r="Q706" s="1">
        <v>5.4</v>
      </c>
      <c r="R706" s="1">
        <v>0.60299999999999998</v>
      </c>
      <c r="S706" s="1">
        <v>8.6</v>
      </c>
      <c r="T706" s="1">
        <v>0</v>
      </c>
      <c r="U706" s="1">
        <v>1</v>
      </c>
      <c r="V706" s="1">
        <v>0</v>
      </c>
      <c r="W706" s="1">
        <v>0</v>
      </c>
      <c r="X706" s="1">
        <v>0</v>
      </c>
      <c r="Y706" s="1">
        <v>0</v>
      </c>
      <c r="Z706" s="1">
        <v>70</v>
      </c>
      <c r="AA706" s="7">
        <f t="shared" si="40"/>
        <v>66.791006635663663</v>
      </c>
      <c r="AB706" s="7">
        <f t="shared" si="41"/>
        <v>10.29763841235464</v>
      </c>
      <c r="AC706" s="7">
        <f t="shared" si="42"/>
        <v>3.2089933643363366</v>
      </c>
      <c r="AD706" s="7">
        <f t="shared" si="43"/>
        <v>9.1370447129694374E-2</v>
      </c>
    </row>
    <row r="707" spans="1:30" x14ac:dyDescent="0.25">
      <c r="A707" s="1">
        <v>1</v>
      </c>
      <c r="B707" s="1">
        <v>84</v>
      </c>
      <c r="C707" s="1">
        <v>0</v>
      </c>
      <c r="D707" s="1">
        <v>1.18</v>
      </c>
      <c r="E707" s="7">
        <v>4582.4760809999998</v>
      </c>
      <c r="F707" s="7">
        <v>97</v>
      </c>
      <c r="G707" s="1">
        <v>74</v>
      </c>
      <c r="H707" s="1">
        <v>65.099999999999994</v>
      </c>
      <c r="I707" s="1">
        <v>0</v>
      </c>
      <c r="J707" s="1">
        <v>98</v>
      </c>
      <c r="K707" s="1">
        <v>3.1</v>
      </c>
      <c r="L707" s="1">
        <v>97</v>
      </c>
      <c r="M707" s="1">
        <v>0.1</v>
      </c>
      <c r="N707" s="7">
        <v>51488.495289999999</v>
      </c>
      <c r="O707" s="1">
        <v>1626932</v>
      </c>
      <c r="P707" s="1">
        <v>4.8</v>
      </c>
      <c r="Q707" s="1">
        <v>4.5</v>
      </c>
      <c r="R707" s="1">
        <v>0.83</v>
      </c>
      <c r="S707" s="1">
        <v>13.7</v>
      </c>
      <c r="T707" s="1">
        <v>0</v>
      </c>
      <c r="U707" s="1">
        <v>1</v>
      </c>
      <c r="V707" s="1">
        <v>0</v>
      </c>
      <c r="W707" s="1">
        <v>0</v>
      </c>
      <c r="X707" s="1">
        <v>0</v>
      </c>
      <c r="Y707" s="1">
        <v>0</v>
      </c>
      <c r="Z707" s="1">
        <v>76.599999999999994</v>
      </c>
      <c r="AA707" s="7">
        <f t="shared" si="40"/>
        <v>77.537724571382824</v>
      </c>
      <c r="AB707" s="7">
        <f t="shared" si="41"/>
        <v>0.87932737177511255</v>
      </c>
      <c r="AC707" s="7">
        <f t="shared" si="42"/>
        <v>0.93772457138283016</v>
      </c>
      <c r="AD707" s="7">
        <f t="shared" si="43"/>
        <v>47.641406375273363</v>
      </c>
    </row>
    <row r="708" spans="1:30" x14ac:dyDescent="0.25">
      <c r="A708" s="1">
        <v>1</v>
      </c>
      <c r="B708" s="1">
        <v>139</v>
      </c>
      <c r="C708" s="1">
        <v>1</v>
      </c>
      <c r="D708" s="1">
        <v>10.99</v>
      </c>
      <c r="E708" s="7">
        <v>851.45067200000005</v>
      </c>
      <c r="F708" s="7">
        <v>95</v>
      </c>
      <c r="G708" s="1">
        <v>1</v>
      </c>
      <c r="H708" s="1">
        <v>63.9</v>
      </c>
      <c r="I708" s="1">
        <v>1</v>
      </c>
      <c r="J708" s="1">
        <v>95</v>
      </c>
      <c r="K708" s="1">
        <v>7.11</v>
      </c>
      <c r="L708" s="1">
        <v>95</v>
      </c>
      <c r="M708" s="1">
        <v>0.1</v>
      </c>
      <c r="N708" s="7">
        <v>7378.2553900000003</v>
      </c>
      <c r="O708" s="1">
        <v>735888</v>
      </c>
      <c r="P708" s="1">
        <v>1.9</v>
      </c>
      <c r="Q708" s="1">
        <v>1.9</v>
      </c>
      <c r="R708" s="1">
        <v>0.77800000000000002</v>
      </c>
      <c r="S708" s="1">
        <v>14.3</v>
      </c>
      <c r="T708" s="1">
        <v>0</v>
      </c>
      <c r="U708" s="1">
        <v>0</v>
      </c>
      <c r="V708" s="1">
        <v>0</v>
      </c>
      <c r="W708" s="1">
        <v>0</v>
      </c>
      <c r="X708" s="1">
        <v>1</v>
      </c>
      <c r="Y708" s="1">
        <v>1</v>
      </c>
      <c r="Z708" s="1">
        <v>73.900000000000006</v>
      </c>
      <c r="AA708" s="7">
        <f t="shared" si="40"/>
        <v>76.951808311484115</v>
      </c>
      <c r="AB708" s="7">
        <f t="shared" si="41"/>
        <v>9.3135339700434887</v>
      </c>
      <c r="AC708" s="7">
        <f t="shared" si="42"/>
        <v>3.051808311484109</v>
      </c>
      <c r="AD708" s="7">
        <f t="shared" si="43"/>
        <v>17.659118950123776</v>
      </c>
    </row>
    <row r="709" spans="1:30" x14ac:dyDescent="0.25">
      <c r="A709" s="1">
        <v>1</v>
      </c>
      <c r="B709" s="1">
        <v>286</v>
      </c>
      <c r="C709" s="1">
        <v>6</v>
      </c>
      <c r="D709" s="1">
        <v>0.62</v>
      </c>
      <c r="E709" s="7">
        <v>20.979919150000001</v>
      </c>
      <c r="F709" s="7">
        <v>96</v>
      </c>
      <c r="G709" s="1">
        <v>48</v>
      </c>
      <c r="H709" s="1">
        <v>16.5</v>
      </c>
      <c r="I709" s="1">
        <v>8</v>
      </c>
      <c r="J709" s="1">
        <v>96</v>
      </c>
      <c r="K709" s="1">
        <v>3.6</v>
      </c>
      <c r="L709" s="1">
        <v>96</v>
      </c>
      <c r="M709" s="1">
        <v>0.7</v>
      </c>
      <c r="N709" s="7">
        <v>582.775532</v>
      </c>
      <c r="O709" s="1">
        <v>447469</v>
      </c>
      <c r="P709" s="1">
        <v>8.8000000000000007</v>
      </c>
      <c r="Q709" s="1">
        <v>8.6999999999999993</v>
      </c>
      <c r="R709" s="1">
        <v>0.40500000000000003</v>
      </c>
      <c r="S709" s="1">
        <v>5</v>
      </c>
      <c r="T709" s="1">
        <v>1</v>
      </c>
      <c r="U709" s="1">
        <v>0</v>
      </c>
      <c r="V709" s="1">
        <v>0</v>
      </c>
      <c r="W709" s="1">
        <v>0</v>
      </c>
      <c r="X709" s="1">
        <v>0</v>
      </c>
      <c r="Y709" s="1">
        <v>0</v>
      </c>
      <c r="Z709" s="1">
        <v>62.9</v>
      </c>
      <c r="AA709" s="7">
        <f t="shared" si="40"/>
        <v>58.851055600510776</v>
      </c>
      <c r="AB709" s="7">
        <f t="shared" si="41"/>
        <v>16.393950750155142</v>
      </c>
      <c r="AC709" s="7">
        <f t="shared" si="42"/>
        <v>4.0489443994892227</v>
      </c>
      <c r="AD709" s="7">
        <f t="shared" si="43"/>
        <v>46.209059069884162</v>
      </c>
    </row>
    <row r="710" spans="1:30" x14ac:dyDescent="0.25">
      <c r="A710" s="1">
        <v>1</v>
      </c>
      <c r="B710" s="1">
        <v>61</v>
      </c>
      <c r="C710" s="1">
        <v>2</v>
      </c>
      <c r="D710" s="1">
        <v>7.96</v>
      </c>
      <c r="E710" s="7">
        <v>66.378404950000004</v>
      </c>
      <c r="F710" s="7">
        <v>96</v>
      </c>
      <c r="G710" s="1">
        <v>1617</v>
      </c>
      <c r="H710" s="1">
        <v>59.9</v>
      </c>
      <c r="I710" s="1">
        <v>2</v>
      </c>
      <c r="J710" s="1">
        <v>96</v>
      </c>
      <c r="K710" s="1">
        <v>8.89</v>
      </c>
      <c r="L710" s="1">
        <v>96</v>
      </c>
      <c r="M710" s="1">
        <v>0.1</v>
      </c>
      <c r="N710" s="7">
        <v>464.18464999999998</v>
      </c>
      <c r="O710" s="1">
        <v>58826731</v>
      </c>
      <c r="P710" s="1">
        <v>0.5</v>
      </c>
      <c r="Q710" s="1">
        <v>0.5</v>
      </c>
      <c r="R710" s="1">
        <v>0.86599999999999999</v>
      </c>
      <c r="S710" s="1">
        <v>16.3</v>
      </c>
      <c r="T710" s="1">
        <v>0</v>
      </c>
      <c r="U710" s="1">
        <v>0</v>
      </c>
      <c r="V710" s="1">
        <v>0</v>
      </c>
      <c r="W710" s="1">
        <v>0</v>
      </c>
      <c r="X710" s="1">
        <v>1</v>
      </c>
      <c r="Y710" s="1">
        <v>1</v>
      </c>
      <c r="Z710" s="1">
        <v>81.5</v>
      </c>
      <c r="AA710" s="7">
        <f t="shared" si="40"/>
        <v>79.759914686077551</v>
      </c>
      <c r="AB710" s="7">
        <f t="shared" si="41"/>
        <v>3.0278968997285896</v>
      </c>
      <c r="AC710" s="7">
        <f t="shared" si="42"/>
        <v>1.7400853139224495</v>
      </c>
      <c r="AD710" s="7">
        <f t="shared" si="43"/>
        <v>139.29370577647109</v>
      </c>
    </row>
    <row r="711" spans="1:30" x14ac:dyDescent="0.25">
      <c r="A711" s="1">
        <v>1</v>
      </c>
      <c r="B711" s="1">
        <v>51</v>
      </c>
      <c r="C711" s="1">
        <v>0</v>
      </c>
      <c r="D711" s="1">
        <v>9.61</v>
      </c>
      <c r="E711" s="7">
        <v>19479.911609999999</v>
      </c>
      <c r="F711" s="7">
        <v>92</v>
      </c>
      <c r="G711" s="1">
        <v>23</v>
      </c>
      <c r="H711" s="1">
        <v>57</v>
      </c>
      <c r="I711" s="1">
        <v>0</v>
      </c>
      <c r="J711" s="1">
        <v>96</v>
      </c>
      <c r="K711" s="1">
        <v>11.66</v>
      </c>
      <c r="L711" s="1">
        <v>96</v>
      </c>
      <c r="M711" s="1">
        <v>0.1</v>
      </c>
      <c r="N711" s="7">
        <v>85814.588570000007</v>
      </c>
      <c r="O711" s="1">
        <v>8188649</v>
      </c>
      <c r="P711" s="1">
        <v>0.4</v>
      </c>
      <c r="Q711" s="1">
        <v>0.3</v>
      </c>
      <c r="R711" s="1">
        <v>0.93600000000000005</v>
      </c>
      <c r="S711" s="1">
        <v>15.9</v>
      </c>
      <c r="T711" s="1">
        <v>0</v>
      </c>
      <c r="U711" s="1">
        <v>0</v>
      </c>
      <c r="V711" s="1">
        <v>0</v>
      </c>
      <c r="W711" s="1">
        <v>0</v>
      </c>
      <c r="X711" s="1">
        <v>1</v>
      </c>
      <c r="Y711" s="1">
        <v>1</v>
      </c>
      <c r="Z711" s="1">
        <v>83.2</v>
      </c>
      <c r="AA711" s="7">
        <f t="shared" si="40"/>
        <v>85.32399874959178</v>
      </c>
      <c r="AB711" s="7">
        <f t="shared" si="41"/>
        <v>4.5113706882674336</v>
      </c>
      <c r="AC711" s="7">
        <f t="shared" si="42"/>
        <v>2.1239987495917774</v>
      </c>
      <c r="AD711" s="7">
        <f t="shared" si="43"/>
        <v>182.31144230341727</v>
      </c>
    </row>
    <row r="712" spans="1:30" x14ac:dyDescent="0.25">
      <c r="A712" s="1">
        <v>1</v>
      </c>
      <c r="B712" s="1">
        <v>338</v>
      </c>
      <c r="C712" s="1">
        <v>49</v>
      </c>
      <c r="D712" s="1">
        <v>4.53</v>
      </c>
      <c r="E712" s="7">
        <v>3.1955668309999998</v>
      </c>
      <c r="F712" s="7">
        <v>92</v>
      </c>
      <c r="G712" s="1">
        <v>1744</v>
      </c>
      <c r="H712" s="1">
        <v>12.9</v>
      </c>
      <c r="I712" s="1">
        <v>93</v>
      </c>
      <c r="J712" s="1">
        <v>69</v>
      </c>
      <c r="K712" s="1">
        <v>5.26</v>
      </c>
      <c r="L712" s="1">
        <v>69</v>
      </c>
      <c r="M712" s="1">
        <v>3.2</v>
      </c>
      <c r="N712" s="7">
        <v>26.7635413</v>
      </c>
      <c r="O712" s="1">
        <v>122931</v>
      </c>
      <c r="P712" s="1">
        <v>11</v>
      </c>
      <c r="Q712" s="1">
        <v>1.6</v>
      </c>
      <c r="R712" s="1">
        <v>0</v>
      </c>
      <c r="S712" s="1">
        <v>3.6</v>
      </c>
      <c r="T712" s="1">
        <v>1</v>
      </c>
      <c r="U712" s="1">
        <v>0</v>
      </c>
      <c r="V712" s="1">
        <v>0</v>
      </c>
      <c r="W712" s="1">
        <v>0</v>
      </c>
      <c r="X712" s="1">
        <v>0</v>
      </c>
      <c r="Y712" s="1">
        <v>0</v>
      </c>
      <c r="Z712" s="1">
        <v>51</v>
      </c>
      <c r="AA712" s="7">
        <f t="shared" si="40"/>
        <v>51.643296553596386</v>
      </c>
      <c r="AB712" s="7">
        <f t="shared" si="41"/>
        <v>0.41383045586898787</v>
      </c>
      <c r="AC712" s="7">
        <f t="shared" si="42"/>
        <v>0.64329655359638593</v>
      </c>
      <c r="AD712" s="7">
        <f t="shared" si="43"/>
        <v>349.60490338126135</v>
      </c>
    </row>
    <row r="713" spans="1:30" x14ac:dyDescent="0.25">
      <c r="A713" s="1">
        <v>1</v>
      </c>
      <c r="B713" s="1">
        <v>26</v>
      </c>
      <c r="C713" s="1">
        <v>2</v>
      </c>
      <c r="D713" s="1">
        <v>3.79</v>
      </c>
      <c r="E713" s="7">
        <v>126.698109</v>
      </c>
      <c r="F713" s="7">
        <v>98</v>
      </c>
      <c r="G713" s="1">
        <v>12</v>
      </c>
      <c r="H713" s="1">
        <v>43.9</v>
      </c>
      <c r="I713" s="1">
        <v>2</v>
      </c>
      <c r="J713" s="1">
        <v>99</v>
      </c>
      <c r="K713" s="1">
        <v>5.6</v>
      </c>
      <c r="L713" s="1">
        <v>95</v>
      </c>
      <c r="M713" s="1">
        <v>0.1</v>
      </c>
      <c r="N713" s="7">
        <v>1634.81431</v>
      </c>
      <c r="O713" s="1">
        <v>259167</v>
      </c>
      <c r="P713" s="1">
        <v>2.2000000000000002</v>
      </c>
      <c r="Q713" s="1">
        <v>2.4</v>
      </c>
      <c r="R713" s="1">
        <v>0.66100000000000003</v>
      </c>
      <c r="S713" s="1">
        <v>13</v>
      </c>
      <c r="T713" s="1">
        <v>0</v>
      </c>
      <c r="U713" s="1">
        <v>1</v>
      </c>
      <c r="V713" s="1">
        <v>0</v>
      </c>
      <c r="W713" s="1">
        <v>0</v>
      </c>
      <c r="X713" s="1">
        <v>0</v>
      </c>
      <c r="Y713" s="1">
        <v>0</v>
      </c>
      <c r="Z713" s="1">
        <v>65.900000000000006</v>
      </c>
      <c r="AA713" s="7">
        <f t="shared" si="40"/>
        <v>74.603087146006658</v>
      </c>
      <c r="AB713" s="7">
        <f t="shared" si="41"/>
        <v>75.743725870986211</v>
      </c>
      <c r="AC713" s="7">
        <f t="shared" si="42"/>
        <v>8.7030871460066521</v>
      </c>
      <c r="AD713" s="7">
        <f t="shared" si="43"/>
        <v>14.422711764494899</v>
      </c>
    </row>
    <row r="714" spans="1:30" x14ac:dyDescent="0.25">
      <c r="A714" s="1">
        <v>1</v>
      </c>
      <c r="B714" s="1">
        <v>349</v>
      </c>
      <c r="C714" s="1">
        <v>2</v>
      </c>
      <c r="D714" s="1">
        <v>5.99</v>
      </c>
      <c r="E714" s="7">
        <v>547.03866789999995</v>
      </c>
      <c r="F714" s="7">
        <v>95</v>
      </c>
      <c r="G714" s="1">
        <v>853</v>
      </c>
      <c r="H714" s="1">
        <v>35.200000000000003</v>
      </c>
      <c r="I714" s="1">
        <v>3</v>
      </c>
      <c r="J714" s="1">
        <v>96</v>
      </c>
      <c r="K714" s="1">
        <v>5.64</v>
      </c>
      <c r="L714" s="1">
        <v>95</v>
      </c>
      <c r="M714" s="1">
        <v>6.2</v>
      </c>
      <c r="N714" s="7">
        <v>6346.1562400000003</v>
      </c>
      <c r="O714" s="1">
        <v>214866</v>
      </c>
      <c r="P714" s="1">
        <v>8</v>
      </c>
      <c r="Q714" s="1">
        <v>7.8</v>
      </c>
      <c r="R714" s="1">
        <v>0.66900000000000004</v>
      </c>
      <c r="S714" s="1">
        <v>12.3</v>
      </c>
      <c r="T714" s="1">
        <v>1</v>
      </c>
      <c r="U714" s="1">
        <v>0</v>
      </c>
      <c r="V714" s="1">
        <v>0</v>
      </c>
      <c r="W714" s="1">
        <v>0</v>
      </c>
      <c r="X714" s="1">
        <v>0</v>
      </c>
      <c r="Y714" s="1">
        <v>0</v>
      </c>
      <c r="Z714" s="1">
        <v>61.1</v>
      </c>
      <c r="AA714" s="7">
        <f t="shared" si="40"/>
        <v>61.803499786393274</v>
      </c>
      <c r="AB714" s="7">
        <f t="shared" si="41"/>
        <v>0.49491194945538081</v>
      </c>
      <c r="AC714" s="7">
        <f t="shared" si="42"/>
        <v>0.70349978639327304</v>
      </c>
      <c r="AD714" s="7">
        <f t="shared" si="43"/>
        <v>73.920867453117651</v>
      </c>
    </row>
    <row r="715" spans="1:30" x14ac:dyDescent="0.25">
      <c r="A715" s="1">
        <v>1</v>
      </c>
      <c r="B715" s="1">
        <v>328</v>
      </c>
      <c r="C715" s="1">
        <v>196</v>
      </c>
      <c r="D715" s="1">
        <v>1.22</v>
      </c>
      <c r="E715" s="7">
        <v>22.189522459999999</v>
      </c>
      <c r="F715" s="7">
        <v>92</v>
      </c>
      <c r="G715" s="1">
        <v>1451</v>
      </c>
      <c r="H715" s="1">
        <v>14.2</v>
      </c>
      <c r="I715" s="1">
        <v>304</v>
      </c>
      <c r="J715" s="1">
        <v>59</v>
      </c>
      <c r="K715" s="1">
        <v>4.47</v>
      </c>
      <c r="L715" s="1">
        <v>46</v>
      </c>
      <c r="M715" s="1">
        <v>3.3</v>
      </c>
      <c r="N715" s="7">
        <v>193.79495600000001</v>
      </c>
      <c r="O715" s="1">
        <v>7885689</v>
      </c>
      <c r="P715" s="1">
        <v>11.4</v>
      </c>
      <c r="Q715" s="1">
        <v>11.1</v>
      </c>
      <c r="R715" s="1">
        <v>0.34599999999999997</v>
      </c>
      <c r="S715" s="1">
        <v>6.6</v>
      </c>
      <c r="T715" s="1">
        <v>1</v>
      </c>
      <c r="U715" s="1">
        <v>0</v>
      </c>
      <c r="V715" s="1">
        <v>0</v>
      </c>
      <c r="W715" s="1">
        <v>0</v>
      </c>
      <c r="X715" s="1">
        <v>0</v>
      </c>
      <c r="Y715" s="1">
        <v>0</v>
      </c>
      <c r="Z715" s="1">
        <v>57.2</v>
      </c>
      <c r="AA715" s="7">
        <f t="shared" si="40"/>
        <v>52.302697216287605</v>
      </c>
      <c r="AB715" s="7">
        <f t="shared" si="41"/>
        <v>23.983574555357201</v>
      </c>
      <c r="AC715" s="7">
        <f t="shared" si="42"/>
        <v>4.8973027837123979</v>
      </c>
      <c r="AD715" s="7">
        <f t="shared" si="43"/>
        <v>156.19311895012356</v>
      </c>
    </row>
    <row r="716" spans="1:30" x14ac:dyDescent="0.25">
      <c r="A716" s="1">
        <v>1</v>
      </c>
      <c r="B716" s="1">
        <v>138</v>
      </c>
      <c r="C716" s="1">
        <v>25</v>
      </c>
      <c r="D716" s="1">
        <v>0.02</v>
      </c>
      <c r="E716" s="7">
        <v>0</v>
      </c>
      <c r="F716" s="7">
        <v>97</v>
      </c>
      <c r="G716" s="1">
        <v>133</v>
      </c>
      <c r="H716" s="1">
        <v>5.4</v>
      </c>
      <c r="I716" s="1">
        <v>29</v>
      </c>
      <c r="J716" s="1">
        <v>98</v>
      </c>
      <c r="K716" s="1">
        <v>5.84</v>
      </c>
      <c r="L716" s="1">
        <v>99</v>
      </c>
      <c r="M716" s="1">
        <v>0.1</v>
      </c>
      <c r="N716" s="7">
        <v>2327.5832399999999</v>
      </c>
      <c r="O716" s="1">
        <v>1626932</v>
      </c>
      <c r="P716" s="1">
        <v>7.5</v>
      </c>
      <c r="Q716" s="1">
        <v>7.8</v>
      </c>
      <c r="R716" s="1">
        <v>0.70399999999999996</v>
      </c>
      <c r="S716" s="1">
        <v>11.8</v>
      </c>
      <c r="T716" s="1">
        <v>0</v>
      </c>
      <c r="U716" s="1">
        <v>1</v>
      </c>
      <c r="V716" s="1">
        <v>0</v>
      </c>
      <c r="W716" s="1">
        <v>0</v>
      </c>
      <c r="X716" s="1">
        <v>0</v>
      </c>
      <c r="Y716" s="1">
        <v>0</v>
      </c>
      <c r="Z716" s="1">
        <v>72.400000000000006</v>
      </c>
      <c r="AA716" s="7">
        <f t="shared" si="40"/>
        <v>71.339361906388078</v>
      </c>
      <c r="AB716" s="7">
        <f t="shared" si="41"/>
        <v>1.1249531656207448</v>
      </c>
      <c r="AC716" s="7">
        <f t="shared" si="42"/>
        <v>1.060638093611928</v>
      </c>
      <c r="AD716" s="7">
        <f t="shared" si="43"/>
        <v>7.302292602818361</v>
      </c>
    </row>
    <row r="717" spans="1:30" x14ac:dyDescent="0.25">
      <c r="A717" s="1">
        <v>1</v>
      </c>
      <c r="B717" s="1">
        <v>41</v>
      </c>
      <c r="C717" s="1">
        <v>93</v>
      </c>
      <c r="D717" s="1">
        <v>9.81</v>
      </c>
      <c r="E717" s="7">
        <v>50.839014179999999</v>
      </c>
      <c r="F717" s="7">
        <v>64</v>
      </c>
      <c r="G717" s="1">
        <v>5736</v>
      </c>
      <c r="H717" s="1">
        <v>14.8</v>
      </c>
      <c r="I717" s="1">
        <v>145</v>
      </c>
      <c r="J717" s="1">
        <v>62</v>
      </c>
      <c r="K717" s="1">
        <v>9.86</v>
      </c>
      <c r="L717" s="1">
        <v>64</v>
      </c>
      <c r="M717" s="1">
        <v>8.6</v>
      </c>
      <c r="N717" s="7">
        <v>336.45939229999999</v>
      </c>
      <c r="O717" s="1">
        <v>2955662</v>
      </c>
      <c r="P717" s="1">
        <v>6.4</v>
      </c>
      <c r="Q717" s="1">
        <v>6.4</v>
      </c>
      <c r="R717" s="1">
        <v>0.434</v>
      </c>
      <c r="S717" s="1">
        <v>10.6</v>
      </c>
      <c r="T717" s="1">
        <v>1</v>
      </c>
      <c r="U717" s="1">
        <v>0</v>
      </c>
      <c r="V717" s="1">
        <v>0</v>
      </c>
      <c r="W717" s="1">
        <v>0</v>
      </c>
      <c r="X717" s="1">
        <v>0</v>
      </c>
      <c r="Y717" s="1">
        <v>0</v>
      </c>
      <c r="Z717" s="1">
        <v>54.9</v>
      </c>
      <c r="AA717" s="7">
        <f t="shared" si="40"/>
        <v>60.241340179962506</v>
      </c>
      <c r="AB717" s="7">
        <f t="shared" si="41"/>
        <v>28.529914918081914</v>
      </c>
      <c r="AC717" s="7">
        <f t="shared" si="42"/>
        <v>5.3413401799625078</v>
      </c>
      <c r="AD717" s="7">
        <f t="shared" si="43"/>
        <v>218.97265188425541</v>
      </c>
    </row>
    <row r="718" spans="1:30" x14ac:dyDescent="0.25">
      <c r="A718" s="1">
        <v>1</v>
      </c>
      <c r="B718" s="1">
        <v>329</v>
      </c>
      <c r="C718" s="1">
        <v>6</v>
      </c>
      <c r="D718" s="1">
        <v>1.23</v>
      </c>
      <c r="E718" s="7">
        <v>11.423859609999999</v>
      </c>
      <c r="F718" s="7">
        <v>91</v>
      </c>
      <c r="G718" s="1">
        <v>55</v>
      </c>
      <c r="H718" s="1">
        <v>14.7</v>
      </c>
      <c r="I718" s="1">
        <v>9</v>
      </c>
      <c r="J718" s="1">
        <v>91</v>
      </c>
      <c r="K718" s="1">
        <v>3.29</v>
      </c>
      <c r="L718" s="1">
        <v>91</v>
      </c>
      <c r="M718" s="1">
        <v>1.3</v>
      </c>
      <c r="N718" s="7">
        <v>317.32943360000002</v>
      </c>
      <c r="O718" s="1">
        <v>4153332</v>
      </c>
      <c r="P718" s="1">
        <v>9.1999999999999993</v>
      </c>
      <c r="Q718" s="1">
        <v>9.1999999999999993</v>
      </c>
      <c r="R718" s="1">
        <v>0.40500000000000003</v>
      </c>
      <c r="S718" s="1">
        <v>5.3</v>
      </c>
      <c r="T718" s="1">
        <v>1</v>
      </c>
      <c r="U718" s="1">
        <v>0</v>
      </c>
      <c r="V718" s="1">
        <v>0</v>
      </c>
      <c r="W718" s="1">
        <v>0</v>
      </c>
      <c r="X718" s="1">
        <v>0</v>
      </c>
      <c r="Y718" s="1">
        <v>0</v>
      </c>
      <c r="Z718" s="1">
        <v>62</v>
      </c>
      <c r="AA718" s="7">
        <f t="shared" ref="AA718:AA781" si="44">SUMPRODUCT($A$11:$Y$11,A718:Y718)</f>
        <v>57.64289510084302</v>
      </c>
      <c r="AB718" s="7">
        <f t="shared" ref="AB718:AB781" si="45">(Z718-AA718)^2</f>
        <v>18.984363102257753</v>
      </c>
      <c r="AC718" s="7">
        <f t="shared" ref="AC718:AC781" si="46">ABS(Z718-AA718)</f>
        <v>4.3571048991569796</v>
      </c>
      <c r="AD718" s="7">
        <f t="shared" ref="AD718:AD781" si="47">(Z718-$AC$2)^2</f>
        <v>59.254963261500905</v>
      </c>
    </row>
    <row r="719" spans="1:30" x14ac:dyDescent="0.25">
      <c r="A719" s="1">
        <v>1</v>
      </c>
      <c r="B719" s="1">
        <v>136</v>
      </c>
      <c r="C719" s="1">
        <v>28</v>
      </c>
      <c r="D719" s="1">
        <v>2.56</v>
      </c>
      <c r="E719" s="7">
        <v>0</v>
      </c>
      <c r="F719" s="7">
        <v>93</v>
      </c>
      <c r="G719" s="1">
        <v>1978</v>
      </c>
      <c r="H719" s="1">
        <v>11.8</v>
      </c>
      <c r="I719" s="1">
        <v>35</v>
      </c>
      <c r="J719" s="1">
        <v>94</v>
      </c>
      <c r="K719" s="1">
        <v>5.56</v>
      </c>
      <c r="L719" s="1">
        <v>94</v>
      </c>
      <c r="M719" s="1">
        <v>0.2</v>
      </c>
      <c r="N719" s="7">
        <v>2327.5832399999999</v>
      </c>
      <c r="O719" s="1">
        <v>1626932</v>
      </c>
      <c r="P719" s="1">
        <v>15.1</v>
      </c>
      <c r="Q719" s="1">
        <v>15.9</v>
      </c>
      <c r="R719" s="1">
        <v>0.61799999999999999</v>
      </c>
      <c r="S719" s="1">
        <v>11.3</v>
      </c>
      <c r="T719" s="1">
        <v>0</v>
      </c>
      <c r="U719" s="1">
        <v>1</v>
      </c>
      <c r="V719" s="1">
        <v>0</v>
      </c>
      <c r="W719" s="1">
        <v>0</v>
      </c>
      <c r="X719" s="1">
        <v>0</v>
      </c>
      <c r="Y719" s="1">
        <v>0</v>
      </c>
      <c r="Z719" s="1">
        <v>74.599999999999994</v>
      </c>
      <c r="AA719" s="7">
        <f t="shared" si="44"/>
        <v>69.524138338920707</v>
      </c>
      <c r="AB719" s="7">
        <f t="shared" si="45"/>
        <v>25.764371602414577</v>
      </c>
      <c r="AC719" s="7">
        <f t="shared" si="46"/>
        <v>5.075861661079287</v>
      </c>
      <c r="AD719" s="7">
        <f t="shared" si="47"/>
        <v>24.032304578866192</v>
      </c>
    </row>
    <row r="720" spans="1:30" x14ac:dyDescent="0.25">
      <c r="A720" s="1">
        <v>1</v>
      </c>
      <c r="B720" s="1">
        <v>16</v>
      </c>
      <c r="C720" s="1">
        <v>422</v>
      </c>
      <c r="D720" s="1">
        <v>2.91</v>
      </c>
      <c r="E720" s="7">
        <v>106.3590358</v>
      </c>
      <c r="F720" s="7">
        <v>7</v>
      </c>
      <c r="G720" s="1">
        <v>58341</v>
      </c>
      <c r="H720" s="1">
        <v>21.9</v>
      </c>
      <c r="I720" s="1">
        <v>511</v>
      </c>
      <c r="J720" s="1">
        <v>86</v>
      </c>
      <c r="K720" s="1">
        <v>4.79</v>
      </c>
      <c r="L720" s="1">
        <v>86</v>
      </c>
      <c r="M720" s="1">
        <v>0.1</v>
      </c>
      <c r="N720" s="7">
        <v>1148.5857000000001</v>
      </c>
      <c r="O720" s="1">
        <v>1284</v>
      </c>
      <c r="P720" s="1">
        <v>5.5</v>
      </c>
      <c r="Q720" s="1">
        <v>4.9000000000000004</v>
      </c>
      <c r="R720" s="1">
        <v>0.6</v>
      </c>
      <c r="S720" s="1">
        <v>9.6999999999999993</v>
      </c>
      <c r="T720" s="1">
        <v>0</v>
      </c>
      <c r="U720" s="1">
        <v>1</v>
      </c>
      <c r="V720" s="1">
        <v>0</v>
      </c>
      <c r="W720" s="1">
        <v>0</v>
      </c>
      <c r="X720" s="1">
        <v>0</v>
      </c>
      <c r="Y720" s="1">
        <v>0</v>
      </c>
      <c r="Z720" s="1">
        <v>72.7</v>
      </c>
      <c r="AA720" s="7">
        <f t="shared" si="44"/>
        <v>73.222838426949266</v>
      </c>
      <c r="AB720" s="7">
        <f t="shared" si="45"/>
        <v>0.27336002069478049</v>
      </c>
      <c r="AC720" s="7">
        <f t="shared" si="46"/>
        <v>0.52283842694926363</v>
      </c>
      <c r="AD720" s="7">
        <f t="shared" si="47"/>
        <v>9.0136578722794276</v>
      </c>
    </row>
    <row r="721" spans="1:30" x14ac:dyDescent="0.25">
      <c r="A721" s="1">
        <v>1</v>
      </c>
      <c r="B721" s="1">
        <v>53</v>
      </c>
      <c r="C721" s="1">
        <v>0</v>
      </c>
      <c r="D721" s="1">
        <v>0.01</v>
      </c>
      <c r="E721" s="7">
        <v>207.30419359999999</v>
      </c>
      <c r="F721" s="7">
        <v>96</v>
      </c>
      <c r="G721" s="1">
        <v>10</v>
      </c>
      <c r="H721" s="1">
        <v>59.8</v>
      </c>
      <c r="I721" s="1">
        <v>0</v>
      </c>
      <c r="J721" s="1">
        <v>99</v>
      </c>
      <c r="K721" s="1">
        <v>7.37</v>
      </c>
      <c r="L721" s="1">
        <v>99</v>
      </c>
      <c r="M721" s="1">
        <v>0.1</v>
      </c>
      <c r="N721" s="7">
        <v>2734.88382</v>
      </c>
      <c r="O721" s="1">
        <v>115239</v>
      </c>
      <c r="P721" s="1">
        <v>0.9</v>
      </c>
      <c r="Q721" s="1">
        <v>1</v>
      </c>
      <c r="R721" s="1">
        <v>0.85</v>
      </c>
      <c r="S721" s="1">
        <v>14</v>
      </c>
      <c r="T721" s="1">
        <v>0</v>
      </c>
      <c r="U721" s="1">
        <v>1</v>
      </c>
      <c r="V721" s="1">
        <v>0</v>
      </c>
      <c r="W721" s="1">
        <v>0</v>
      </c>
      <c r="X721" s="1">
        <v>0</v>
      </c>
      <c r="Y721" s="1">
        <v>1</v>
      </c>
      <c r="Z721" s="1">
        <v>83</v>
      </c>
      <c r="AA721" s="7">
        <f t="shared" si="44"/>
        <v>79.051563596163305</v>
      </c>
      <c r="AB721" s="7">
        <f t="shared" si="45"/>
        <v>15.590150035142852</v>
      </c>
      <c r="AC721" s="7">
        <f t="shared" si="46"/>
        <v>3.9484364038366948</v>
      </c>
      <c r="AD721" s="7">
        <f t="shared" si="47"/>
        <v>176.95053212377647</v>
      </c>
    </row>
    <row r="722" spans="1:30" x14ac:dyDescent="0.25">
      <c r="A722" s="1">
        <v>1</v>
      </c>
      <c r="B722" s="1">
        <v>224</v>
      </c>
      <c r="C722" s="1">
        <v>0</v>
      </c>
      <c r="D722" s="1">
        <v>13.3</v>
      </c>
      <c r="E722" s="7">
        <v>1888.1499040000001</v>
      </c>
      <c r="F722" s="7">
        <v>96</v>
      </c>
      <c r="G722" s="1">
        <v>1</v>
      </c>
      <c r="H722" s="1">
        <v>59.3</v>
      </c>
      <c r="I722" s="1">
        <v>0</v>
      </c>
      <c r="J722" s="1">
        <v>96</v>
      </c>
      <c r="K722" s="1">
        <v>6.61</v>
      </c>
      <c r="L722" s="1">
        <v>96</v>
      </c>
      <c r="M722" s="1">
        <v>0.1</v>
      </c>
      <c r="N722" s="7">
        <v>14961.56818</v>
      </c>
      <c r="O722" s="1">
        <v>3198231</v>
      </c>
      <c r="P722" s="1">
        <v>2.9</v>
      </c>
      <c r="Q722" s="1">
        <v>2.9</v>
      </c>
      <c r="R722" s="1">
        <v>0.82</v>
      </c>
      <c r="S722" s="1">
        <v>16.5</v>
      </c>
      <c r="T722" s="1">
        <v>0</v>
      </c>
      <c r="U722" s="1">
        <v>0</v>
      </c>
      <c r="V722" s="1">
        <v>0</v>
      </c>
      <c r="W722" s="1">
        <v>0</v>
      </c>
      <c r="X722" s="1">
        <v>1</v>
      </c>
      <c r="Y722" s="1">
        <v>1</v>
      </c>
      <c r="Z722" s="1">
        <v>71.099999999999994</v>
      </c>
      <c r="AA722" s="7">
        <f t="shared" si="44"/>
        <v>77.153764148848111</v>
      </c>
      <c r="AB722" s="7">
        <f t="shared" si="45"/>
        <v>36.64806036987877</v>
      </c>
      <c r="AC722" s="7">
        <f t="shared" si="46"/>
        <v>6.0537641488481171</v>
      </c>
      <c r="AD722" s="7">
        <f t="shared" si="47"/>
        <v>1.9663764351536366</v>
      </c>
    </row>
    <row r="723" spans="1:30" x14ac:dyDescent="0.25">
      <c r="A723" s="1">
        <v>1</v>
      </c>
      <c r="B723" s="1">
        <v>12</v>
      </c>
      <c r="C723" s="1">
        <v>9</v>
      </c>
      <c r="D723" s="1">
        <v>8.11</v>
      </c>
      <c r="E723" s="7">
        <v>1504.3294619999999</v>
      </c>
      <c r="F723" s="7">
        <v>91</v>
      </c>
      <c r="G723" s="1">
        <v>3</v>
      </c>
      <c r="H723" s="1">
        <v>6.4</v>
      </c>
      <c r="I723" s="1">
        <v>10</v>
      </c>
      <c r="J723" s="1">
        <v>93</v>
      </c>
      <c r="K723" s="1">
        <v>5.89</v>
      </c>
      <c r="L723" s="1">
        <v>91</v>
      </c>
      <c r="M723" s="1">
        <v>0.1</v>
      </c>
      <c r="N723" s="7">
        <v>12726.9836</v>
      </c>
      <c r="O723" s="1">
        <v>41656879</v>
      </c>
      <c r="P723" s="1">
        <v>1</v>
      </c>
      <c r="Q723" s="1">
        <v>0.9</v>
      </c>
      <c r="R723" s="1">
        <v>0.81599999999999995</v>
      </c>
      <c r="S723" s="1">
        <v>17.100000000000001</v>
      </c>
      <c r="T723" s="1">
        <v>0</v>
      </c>
      <c r="U723" s="1">
        <v>0</v>
      </c>
      <c r="V723" s="1">
        <v>0</v>
      </c>
      <c r="W723" s="1">
        <v>1</v>
      </c>
      <c r="X723" s="1">
        <v>0</v>
      </c>
      <c r="Y723" s="1">
        <v>0</v>
      </c>
      <c r="Z723" s="1">
        <v>75.7</v>
      </c>
      <c r="AA723" s="7">
        <f t="shared" si="44"/>
        <v>77.553971819573164</v>
      </c>
      <c r="AB723" s="7">
        <f t="shared" si="45"/>
        <v>3.4372115077714174</v>
      </c>
      <c r="AC723" s="7">
        <f t="shared" si="46"/>
        <v>1.8539718195731609</v>
      </c>
      <c r="AD723" s="7">
        <f t="shared" si="47"/>
        <v>36.027310566890236</v>
      </c>
    </row>
    <row r="724" spans="1:30" x14ac:dyDescent="0.25">
      <c r="A724" s="1">
        <v>1</v>
      </c>
      <c r="B724" s="1">
        <v>126</v>
      </c>
      <c r="C724" s="1">
        <v>0</v>
      </c>
      <c r="D724" s="1">
        <v>13.15</v>
      </c>
      <c r="E724" s="7">
        <v>650.95679810000001</v>
      </c>
      <c r="F724" s="7">
        <v>92</v>
      </c>
      <c r="G724" s="1">
        <v>8</v>
      </c>
      <c r="H724" s="1">
        <v>55.2</v>
      </c>
      <c r="I724" s="1">
        <v>0</v>
      </c>
      <c r="J724" s="1">
        <v>94</v>
      </c>
      <c r="K724" s="1">
        <v>7.16</v>
      </c>
      <c r="L724" s="1">
        <v>94</v>
      </c>
      <c r="M724" s="1">
        <v>0.1</v>
      </c>
      <c r="N724" s="7">
        <v>5245.4214190000002</v>
      </c>
      <c r="O724" s="1">
        <v>444</v>
      </c>
      <c r="P724" s="1">
        <v>2</v>
      </c>
      <c r="Q724" s="1">
        <v>2</v>
      </c>
      <c r="R724" s="1">
        <v>0.749</v>
      </c>
      <c r="S724" s="1">
        <v>12.3</v>
      </c>
      <c r="T724" s="1">
        <v>0</v>
      </c>
      <c r="U724" s="1">
        <v>0</v>
      </c>
      <c r="V724" s="1">
        <v>0</v>
      </c>
      <c r="W724" s="1">
        <v>0</v>
      </c>
      <c r="X724" s="1">
        <v>1</v>
      </c>
      <c r="Y724" s="1">
        <v>1</v>
      </c>
      <c r="Z724" s="1">
        <v>74.900000000000006</v>
      </c>
      <c r="AA724" s="7">
        <f t="shared" si="44"/>
        <v>75.416056208776752</v>
      </c>
      <c r="AB724" s="7">
        <f t="shared" si="45"/>
        <v>0.26631401061702842</v>
      </c>
      <c r="AC724" s="7">
        <f t="shared" si="46"/>
        <v>0.51605620877674596</v>
      </c>
      <c r="AD724" s="7">
        <f t="shared" si="47"/>
        <v>27.063669848327386</v>
      </c>
    </row>
    <row r="725" spans="1:30" x14ac:dyDescent="0.25">
      <c r="A725" s="1">
        <v>1</v>
      </c>
      <c r="B725" s="1">
        <v>16</v>
      </c>
      <c r="C725" s="1">
        <v>0</v>
      </c>
      <c r="D725" s="1">
        <v>12.1</v>
      </c>
      <c r="E725" s="7">
        <v>206.88681819999999</v>
      </c>
      <c r="F725" s="7">
        <v>97</v>
      </c>
      <c r="G725" s="1">
        <v>7</v>
      </c>
      <c r="H725" s="1">
        <v>6.6</v>
      </c>
      <c r="I725" s="1">
        <v>0</v>
      </c>
      <c r="J725" s="1">
        <v>97</v>
      </c>
      <c r="K725" s="1">
        <v>8.25</v>
      </c>
      <c r="L725" s="1">
        <v>97</v>
      </c>
      <c r="M725" s="1">
        <v>0.1</v>
      </c>
      <c r="N725" s="7">
        <v>1355.74586</v>
      </c>
      <c r="O725" s="1">
        <v>4417781</v>
      </c>
      <c r="P725" s="1">
        <v>1.6</v>
      </c>
      <c r="Q725" s="1">
        <v>1.6</v>
      </c>
      <c r="R725" s="1">
        <v>0.80300000000000005</v>
      </c>
      <c r="S725" s="1">
        <v>14.2</v>
      </c>
      <c r="T725" s="1">
        <v>0</v>
      </c>
      <c r="U725" s="1">
        <v>0</v>
      </c>
      <c r="V725" s="1">
        <v>0</v>
      </c>
      <c r="W725" s="1">
        <v>0</v>
      </c>
      <c r="X725" s="1">
        <v>1</v>
      </c>
      <c r="Y725" s="1">
        <v>1</v>
      </c>
      <c r="Z725" s="1">
        <v>76.599999999999994</v>
      </c>
      <c r="AA725" s="7">
        <f t="shared" si="44"/>
        <v>77.348100405952891</v>
      </c>
      <c r="AB725" s="7">
        <f t="shared" si="45"/>
        <v>0.55965421738688936</v>
      </c>
      <c r="AC725" s="7">
        <f t="shared" si="46"/>
        <v>0.74810040595289706</v>
      </c>
      <c r="AD725" s="7">
        <f t="shared" si="47"/>
        <v>47.641406375273363</v>
      </c>
    </row>
    <row r="726" spans="1:30" x14ac:dyDescent="0.25">
      <c r="A726" s="1">
        <v>1</v>
      </c>
      <c r="B726" s="1">
        <v>72</v>
      </c>
      <c r="C726" s="1">
        <v>2</v>
      </c>
      <c r="D726" s="1">
        <v>9.3000000000000007</v>
      </c>
      <c r="E726" s="7">
        <v>3519.258515</v>
      </c>
      <c r="F726" s="7">
        <v>95</v>
      </c>
      <c r="G726" s="1">
        <v>10982</v>
      </c>
      <c r="H726" s="1">
        <v>57</v>
      </c>
      <c r="I726" s="1">
        <v>3</v>
      </c>
      <c r="J726" s="1">
        <v>97</v>
      </c>
      <c r="K726" s="1">
        <v>8.17</v>
      </c>
      <c r="L726" s="1">
        <v>96</v>
      </c>
      <c r="M726" s="1">
        <v>0.1</v>
      </c>
      <c r="N726" s="7">
        <v>27387.2258</v>
      </c>
      <c r="O726" s="1">
        <v>5731323</v>
      </c>
      <c r="P726" s="1">
        <v>0.5</v>
      </c>
      <c r="Q726" s="1">
        <v>0.5</v>
      </c>
      <c r="R726" s="1">
        <v>0.84099999999999997</v>
      </c>
      <c r="S726" s="1">
        <v>15.4</v>
      </c>
      <c r="T726" s="1">
        <v>0</v>
      </c>
      <c r="U726" s="1">
        <v>0</v>
      </c>
      <c r="V726" s="1">
        <v>0</v>
      </c>
      <c r="W726" s="1">
        <v>0</v>
      </c>
      <c r="X726" s="1">
        <v>1</v>
      </c>
      <c r="Y726" s="1">
        <v>1</v>
      </c>
      <c r="Z726" s="1">
        <v>79.900000000000006</v>
      </c>
      <c r="AA726" s="7">
        <f t="shared" si="44"/>
        <v>80.037606080179287</v>
      </c>
      <c r="AB726" s="7">
        <f t="shared" si="45"/>
        <v>1.8935433302306924E-2</v>
      </c>
      <c r="AC726" s="7">
        <f t="shared" si="46"/>
        <v>0.13760608017928178</v>
      </c>
      <c r="AD726" s="7">
        <f t="shared" si="47"/>
        <v>104.08642433934543</v>
      </c>
    </row>
    <row r="727" spans="1:30" x14ac:dyDescent="0.25">
      <c r="A727" s="1">
        <v>1</v>
      </c>
      <c r="B727" s="1">
        <v>167</v>
      </c>
      <c r="C727" s="1">
        <v>10</v>
      </c>
      <c r="D727" s="1">
        <v>6.89</v>
      </c>
      <c r="E727" s="7">
        <v>0</v>
      </c>
      <c r="F727" s="7">
        <v>6</v>
      </c>
      <c r="G727" s="1">
        <v>2392</v>
      </c>
      <c r="H727" s="1">
        <v>54.7</v>
      </c>
      <c r="I727" s="1">
        <v>12</v>
      </c>
      <c r="J727" s="1">
        <v>81</v>
      </c>
      <c r="K727" s="1">
        <v>4.93</v>
      </c>
      <c r="L727" s="1">
        <v>65</v>
      </c>
      <c r="M727" s="1">
        <v>0.1</v>
      </c>
      <c r="N727" s="7">
        <v>2327.5832399999999</v>
      </c>
      <c r="O727" s="1">
        <v>1626932</v>
      </c>
      <c r="P727" s="1">
        <v>1.7</v>
      </c>
      <c r="Q727" s="1">
        <v>1.7</v>
      </c>
      <c r="R727" s="1">
        <v>0.68400000000000005</v>
      </c>
      <c r="S727" s="1">
        <v>11</v>
      </c>
      <c r="T727" s="1">
        <v>0</v>
      </c>
      <c r="U727" s="1">
        <v>0</v>
      </c>
      <c r="V727" s="1">
        <v>0</v>
      </c>
      <c r="W727" s="1">
        <v>1</v>
      </c>
      <c r="X727" s="1">
        <v>0</v>
      </c>
      <c r="Y727" s="1">
        <v>0</v>
      </c>
      <c r="Z727" s="1">
        <v>73.099999999999994</v>
      </c>
      <c r="AA727" s="7">
        <f t="shared" si="44"/>
        <v>71.321980059703037</v>
      </c>
      <c r="AB727" s="7">
        <f t="shared" si="45"/>
        <v>3.1613549080935952</v>
      </c>
      <c r="AC727" s="7">
        <f t="shared" si="46"/>
        <v>1.7780199402969572</v>
      </c>
      <c r="AD727" s="7">
        <f t="shared" si="47"/>
        <v>11.57547823156081</v>
      </c>
    </row>
    <row r="728" spans="1:30" x14ac:dyDescent="0.25">
      <c r="A728" s="1">
        <v>1</v>
      </c>
      <c r="B728" s="1">
        <v>73</v>
      </c>
      <c r="C728" s="1">
        <v>1</v>
      </c>
      <c r="D728" s="1">
        <v>9.84</v>
      </c>
      <c r="E728" s="7">
        <v>46.387181900000002</v>
      </c>
      <c r="F728" s="7">
        <v>95</v>
      </c>
      <c r="G728" s="1">
        <v>32</v>
      </c>
      <c r="H728" s="1">
        <v>59.6</v>
      </c>
      <c r="I728" s="1">
        <v>2</v>
      </c>
      <c r="J728" s="1">
        <v>92</v>
      </c>
      <c r="K728" s="1">
        <v>8.39</v>
      </c>
      <c r="L728" s="1">
        <v>92</v>
      </c>
      <c r="M728" s="1">
        <v>0.1</v>
      </c>
      <c r="N728" s="7">
        <v>281.81763000000001</v>
      </c>
      <c r="O728" s="1">
        <v>196514</v>
      </c>
      <c r="P728" s="1">
        <v>0.7</v>
      </c>
      <c r="Q728" s="1">
        <v>0.7</v>
      </c>
      <c r="R728" s="1">
        <v>0.90200000000000002</v>
      </c>
      <c r="S728" s="1">
        <v>20.100000000000001</v>
      </c>
      <c r="T728" s="1">
        <v>0</v>
      </c>
      <c r="U728" s="1">
        <v>0</v>
      </c>
      <c r="V728" s="1">
        <v>1</v>
      </c>
      <c r="W728" s="1">
        <v>0</v>
      </c>
      <c r="X728" s="1">
        <v>0</v>
      </c>
      <c r="Y728" s="1">
        <v>1</v>
      </c>
      <c r="Z728" s="1">
        <v>79.900000000000006</v>
      </c>
      <c r="AA728" s="7">
        <f t="shared" si="44"/>
        <v>79.996147524597987</v>
      </c>
      <c r="AB728" s="7">
        <f t="shared" si="45"/>
        <v>9.2443464863194106E-3</v>
      </c>
      <c r="AC728" s="7">
        <f t="shared" si="46"/>
        <v>9.614752459798126E-2</v>
      </c>
      <c r="AD728" s="7">
        <f t="shared" si="47"/>
        <v>104.08642433934543</v>
      </c>
    </row>
    <row r="729" spans="1:30" x14ac:dyDescent="0.25">
      <c r="A729" s="1">
        <v>1</v>
      </c>
      <c r="B729" s="1">
        <v>197</v>
      </c>
      <c r="C729" s="1">
        <v>4</v>
      </c>
      <c r="D729" s="1">
        <v>3.5</v>
      </c>
      <c r="E729" s="7">
        <v>2.0923438929999998</v>
      </c>
      <c r="F729" s="7">
        <v>85</v>
      </c>
      <c r="G729" s="1">
        <v>0</v>
      </c>
      <c r="H729" s="1">
        <v>44.2</v>
      </c>
      <c r="I729" s="1">
        <v>5</v>
      </c>
      <c r="J729" s="1">
        <v>85</v>
      </c>
      <c r="K729" s="1">
        <v>5.71</v>
      </c>
      <c r="L729" s="1">
        <v>85</v>
      </c>
      <c r="M729" s="1">
        <v>0.4</v>
      </c>
      <c r="N729" s="7">
        <v>11.147277000000001</v>
      </c>
      <c r="O729" s="1">
        <v>5171734</v>
      </c>
      <c r="P729" s="1">
        <v>2.2000000000000002</v>
      </c>
      <c r="Q729" s="1">
        <v>2.1</v>
      </c>
      <c r="R729" s="1">
        <v>0.57699999999999996</v>
      </c>
      <c r="S729" s="1">
        <v>10.7</v>
      </c>
      <c r="T729" s="1">
        <v>0</v>
      </c>
      <c r="U729" s="1">
        <v>0</v>
      </c>
      <c r="V729" s="1">
        <v>0</v>
      </c>
      <c r="W729" s="1">
        <v>0</v>
      </c>
      <c r="X729" s="1">
        <v>0</v>
      </c>
      <c r="Y729" s="1">
        <v>0</v>
      </c>
      <c r="Z729" s="1">
        <v>75</v>
      </c>
      <c r="AA729" s="7">
        <f t="shared" si="44"/>
        <v>70.774663964595575</v>
      </c>
      <c r="AB729" s="7">
        <f t="shared" si="45"/>
        <v>17.853464612087183</v>
      </c>
      <c r="AC729" s="7">
        <f t="shared" si="46"/>
        <v>4.2253360354044247</v>
      </c>
      <c r="AD729" s="7">
        <f t="shared" si="47"/>
        <v>28.114124938147686</v>
      </c>
    </row>
    <row r="730" spans="1:30" x14ac:dyDescent="0.25">
      <c r="A730" s="1">
        <v>1</v>
      </c>
      <c r="B730" s="1">
        <v>141</v>
      </c>
      <c r="C730" s="1">
        <v>3</v>
      </c>
      <c r="D730" s="1">
        <v>3.03</v>
      </c>
      <c r="E730" s="7">
        <v>20.833023669999999</v>
      </c>
      <c r="F730" s="7">
        <v>99</v>
      </c>
      <c r="G730" s="1">
        <v>60</v>
      </c>
      <c r="H730" s="1">
        <v>2.5</v>
      </c>
      <c r="I730" s="1">
        <v>4</v>
      </c>
      <c r="J730" s="1">
        <v>99</v>
      </c>
      <c r="K730" s="1">
        <v>3.28</v>
      </c>
      <c r="L730" s="1">
        <v>99</v>
      </c>
      <c r="M730" s="1">
        <v>0.1</v>
      </c>
      <c r="N730" s="7">
        <v>322.992615</v>
      </c>
      <c r="O730" s="1">
        <v>2271</v>
      </c>
      <c r="P730" s="1">
        <v>15.3</v>
      </c>
      <c r="Q730" s="1">
        <v>15.3</v>
      </c>
      <c r="R730" s="1">
        <v>0.746</v>
      </c>
      <c r="S730" s="1">
        <v>13.6</v>
      </c>
      <c r="T730" s="1">
        <v>0</v>
      </c>
      <c r="U730" s="1">
        <v>1</v>
      </c>
      <c r="V730" s="1">
        <v>0</v>
      </c>
      <c r="W730" s="1">
        <v>0</v>
      </c>
      <c r="X730" s="1">
        <v>0</v>
      </c>
      <c r="Y730" s="1">
        <v>0</v>
      </c>
      <c r="Z730" s="1">
        <v>74.5</v>
      </c>
      <c r="AA730" s="7">
        <f t="shared" si="44"/>
        <v>71.05965416869941</v>
      </c>
      <c r="AB730" s="7">
        <f t="shared" si="45"/>
        <v>11.835979438947348</v>
      </c>
      <c r="AC730" s="7">
        <f t="shared" si="46"/>
        <v>3.4403458313005899</v>
      </c>
      <c r="AD730" s="7">
        <f t="shared" si="47"/>
        <v>23.061849489045887</v>
      </c>
    </row>
    <row r="731" spans="1:30" x14ac:dyDescent="0.25">
      <c r="A731" s="1">
        <v>1</v>
      </c>
      <c r="B731" s="1">
        <v>184</v>
      </c>
      <c r="C731" s="1">
        <v>0</v>
      </c>
      <c r="D731" s="1">
        <v>6.33</v>
      </c>
      <c r="E731" s="7">
        <v>701.85263640000005</v>
      </c>
      <c r="F731" s="7">
        <v>99</v>
      </c>
      <c r="G731" s="1">
        <v>0</v>
      </c>
      <c r="H731" s="1">
        <v>31.8</v>
      </c>
      <c r="I731" s="1">
        <v>0</v>
      </c>
      <c r="J731" s="1">
        <v>99</v>
      </c>
      <c r="K731" s="1">
        <v>2.64</v>
      </c>
      <c r="L731" s="1">
        <v>99</v>
      </c>
      <c r="M731" s="1">
        <v>0.1</v>
      </c>
      <c r="N731" s="7">
        <v>11122.8627</v>
      </c>
      <c r="O731" s="1">
        <v>86956</v>
      </c>
      <c r="P731" s="1">
        <v>5.9</v>
      </c>
      <c r="Q731" s="1">
        <v>6.3</v>
      </c>
      <c r="R731" s="1">
        <v>0.73899999999999999</v>
      </c>
      <c r="S731" s="1">
        <v>13.2</v>
      </c>
      <c r="T731" s="1">
        <v>1</v>
      </c>
      <c r="U731" s="1">
        <v>0</v>
      </c>
      <c r="V731" s="1">
        <v>0</v>
      </c>
      <c r="W731" s="1">
        <v>0</v>
      </c>
      <c r="X731" s="1">
        <v>0</v>
      </c>
      <c r="Y731" s="1">
        <v>0</v>
      </c>
      <c r="Z731" s="1">
        <v>72.2</v>
      </c>
      <c r="AA731" s="7">
        <f t="shared" si="44"/>
        <v>67.769627427234056</v>
      </c>
      <c r="AB731" s="7">
        <f t="shared" si="45"/>
        <v>19.628201133516754</v>
      </c>
      <c r="AC731" s="7">
        <f t="shared" si="46"/>
        <v>4.4303725727659469</v>
      </c>
      <c r="AD731" s="7">
        <f t="shared" si="47"/>
        <v>6.2613824231776247</v>
      </c>
    </row>
    <row r="732" spans="1:30" x14ac:dyDescent="0.25">
      <c r="A732" s="1">
        <v>1</v>
      </c>
      <c r="B732" s="1">
        <v>159</v>
      </c>
      <c r="C732" s="1">
        <v>3</v>
      </c>
      <c r="D732" s="1">
        <v>5.61</v>
      </c>
      <c r="E732" s="7">
        <v>318.62018519999998</v>
      </c>
      <c r="F732" s="7">
        <v>86</v>
      </c>
      <c r="G732" s="1">
        <v>0</v>
      </c>
      <c r="H732" s="1">
        <v>44.2</v>
      </c>
      <c r="I732" s="1">
        <v>4</v>
      </c>
      <c r="J732" s="1">
        <v>95</v>
      </c>
      <c r="K732" s="1">
        <v>6.41</v>
      </c>
      <c r="L732" s="1">
        <v>95</v>
      </c>
      <c r="M732" s="1">
        <v>0.1</v>
      </c>
      <c r="N732" s="7">
        <v>2312.1929260000002</v>
      </c>
      <c r="O732" s="1">
        <v>5966159</v>
      </c>
      <c r="P732" s="1">
        <v>2.2000000000000002</v>
      </c>
      <c r="Q732" s="1">
        <v>2.1</v>
      </c>
      <c r="R732" s="1">
        <v>0.64900000000000002</v>
      </c>
      <c r="S732" s="1">
        <v>12</v>
      </c>
      <c r="T732" s="1">
        <v>0</v>
      </c>
      <c r="U732" s="1">
        <v>0</v>
      </c>
      <c r="V732" s="1">
        <v>0</v>
      </c>
      <c r="W732" s="1">
        <v>1</v>
      </c>
      <c r="X732" s="1">
        <v>0</v>
      </c>
      <c r="Y732" s="1">
        <v>0</v>
      </c>
      <c r="Z732" s="1">
        <v>72.5</v>
      </c>
      <c r="AA732" s="7">
        <f t="shared" si="44"/>
        <v>72.253526684143679</v>
      </c>
      <c r="AB732" s="7">
        <f t="shared" si="45"/>
        <v>6.0749095429209581E-2</v>
      </c>
      <c r="AC732" s="7">
        <f t="shared" si="46"/>
        <v>0.2464733158563206</v>
      </c>
      <c r="AD732" s="7">
        <f t="shared" si="47"/>
        <v>7.8527476926386903</v>
      </c>
    </row>
    <row r="733" spans="1:30" x14ac:dyDescent="0.25">
      <c r="A733" s="1">
        <v>1</v>
      </c>
      <c r="B733" s="1">
        <v>214</v>
      </c>
      <c r="C733" s="1">
        <v>7</v>
      </c>
      <c r="D733" s="1">
        <v>5.16</v>
      </c>
      <c r="E733" s="7">
        <v>182.6162515</v>
      </c>
      <c r="F733" s="7">
        <v>82</v>
      </c>
      <c r="G733" s="1">
        <v>0</v>
      </c>
      <c r="H733" s="1">
        <v>47.2</v>
      </c>
      <c r="I733" s="1">
        <v>8</v>
      </c>
      <c r="J733" s="1">
        <v>66</v>
      </c>
      <c r="K733" s="1">
        <v>4.28</v>
      </c>
      <c r="L733" s="1">
        <v>79</v>
      </c>
      <c r="M733" s="1">
        <v>2.1</v>
      </c>
      <c r="N733" s="7">
        <v>2421.9661999999998</v>
      </c>
      <c r="O733" s="1">
        <v>912998</v>
      </c>
      <c r="P733" s="1">
        <v>3.6</v>
      </c>
      <c r="Q733" s="1">
        <v>3.5</v>
      </c>
      <c r="R733" s="1">
        <v>0.66600000000000004</v>
      </c>
      <c r="S733" s="1">
        <v>12.5</v>
      </c>
      <c r="T733" s="1">
        <v>0</v>
      </c>
      <c r="U733" s="1">
        <v>0</v>
      </c>
      <c r="V733" s="1">
        <v>0</v>
      </c>
      <c r="W733" s="1">
        <v>0</v>
      </c>
      <c r="X733" s="1">
        <v>0</v>
      </c>
      <c r="Y733" s="1">
        <v>0</v>
      </c>
      <c r="Z733" s="1">
        <v>69.3</v>
      </c>
      <c r="AA733" s="7">
        <f t="shared" si="44"/>
        <v>70.38218312142763</v>
      </c>
      <c r="AB733" s="7">
        <f t="shared" si="45"/>
        <v>1.171120308302855</v>
      </c>
      <c r="AC733" s="7">
        <f t="shared" si="46"/>
        <v>1.082183121427633</v>
      </c>
      <c r="AD733" s="7">
        <f t="shared" si="47"/>
        <v>0.15818481838717782</v>
      </c>
    </row>
    <row r="734" spans="1:30" x14ac:dyDescent="0.25">
      <c r="A734" s="1">
        <v>1</v>
      </c>
      <c r="B734" s="1">
        <v>381</v>
      </c>
      <c r="C734" s="1">
        <v>90</v>
      </c>
      <c r="D734" s="1">
        <v>5.84</v>
      </c>
      <c r="E734" s="7">
        <v>25.08688824</v>
      </c>
      <c r="F734" s="7">
        <v>92</v>
      </c>
      <c r="G734" s="1">
        <v>765</v>
      </c>
      <c r="H734" s="1">
        <v>18.2</v>
      </c>
      <c r="I734" s="1">
        <v>143</v>
      </c>
      <c r="J734" s="1">
        <v>36</v>
      </c>
      <c r="K734" s="1">
        <v>4.54</v>
      </c>
      <c r="L734" s="1">
        <v>34</v>
      </c>
      <c r="M734" s="1">
        <v>2.5</v>
      </c>
      <c r="N734" s="7">
        <v>262.41514899999999</v>
      </c>
      <c r="O734" s="1">
        <v>2262399</v>
      </c>
      <c r="P734" s="1">
        <v>9.8000000000000007</v>
      </c>
      <c r="Q734" s="1">
        <v>9.6999999999999993</v>
      </c>
      <c r="R734" s="1">
        <v>0.439</v>
      </c>
      <c r="S734" s="1">
        <v>7.2</v>
      </c>
      <c r="T734" s="1">
        <v>1</v>
      </c>
      <c r="U734" s="1">
        <v>0</v>
      </c>
      <c r="V734" s="1">
        <v>0</v>
      </c>
      <c r="W734" s="1">
        <v>0</v>
      </c>
      <c r="X734" s="1">
        <v>0</v>
      </c>
      <c r="Y734" s="1">
        <v>0</v>
      </c>
      <c r="Z734" s="1">
        <v>47.7</v>
      </c>
      <c r="AA734" s="7">
        <f t="shared" si="44"/>
        <v>52.530724519179152</v>
      </c>
      <c r="AB734" s="7">
        <f t="shared" si="45"/>
        <v>23.335899380198626</v>
      </c>
      <c r="AC734" s="7">
        <f t="shared" si="46"/>
        <v>4.8307245191791495</v>
      </c>
      <c r="AD734" s="7">
        <f t="shared" si="47"/>
        <v>483.89988541718935</v>
      </c>
    </row>
    <row r="735" spans="1:30" x14ac:dyDescent="0.25">
      <c r="A735" s="1">
        <v>1</v>
      </c>
      <c r="B735" s="1">
        <v>63</v>
      </c>
      <c r="C735" s="1">
        <v>0</v>
      </c>
      <c r="D735" s="1">
        <v>7.38</v>
      </c>
      <c r="E735" s="7">
        <v>335.51805680000001</v>
      </c>
      <c r="F735" s="7">
        <v>86</v>
      </c>
      <c r="G735" s="1">
        <v>1</v>
      </c>
      <c r="H735" s="1">
        <v>67.099999999999994</v>
      </c>
      <c r="I735" s="1">
        <v>0</v>
      </c>
      <c r="J735" s="1">
        <v>73</v>
      </c>
      <c r="K735" s="1">
        <v>8.33</v>
      </c>
      <c r="L735" s="1">
        <v>73</v>
      </c>
      <c r="M735" s="1">
        <v>0.1</v>
      </c>
      <c r="N735" s="7">
        <v>2675.58259</v>
      </c>
      <c r="O735" s="1">
        <v>412477</v>
      </c>
      <c r="P735" s="1">
        <v>0.8</v>
      </c>
      <c r="Q735" s="1">
        <v>0.7</v>
      </c>
      <c r="R735" s="1">
        <v>0.81499999999999995</v>
      </c>
      <c r="S735" s="1">
        <v>14.4</v>
      </c>
      <c r="T735" s="1">
        <v>0</v>
      </c>
      <c r="U735" s="1">
        <v>0</v>
      </c>
      <c r="V735" s="1">
        <v>0</v>
      </c>
      <c r="W735" s="1">
        <v>0</v>
      </c>
      <c r="X735" s="1">
        <v>1</v>
      </c>
      <c r="Y735" s="1">
        <v>1</v>
      </c>
      <c r="Z735" s="1">
        <v>82</v>
      </c>
      <c r="AA735" s="7">
        <f t="shared" si="44"/>
        <v>77.184971840617649</v>
      </c>
      <c r="AB735" s="7">
        <f t="shared" si="45"/>
        <v>23.184496175644988</v>
      </c>
      <c r="AC735" s="7">
        <f t="shared" si="46"/>
        <v>4.8150281593823507</v>
      </c>
      <c r="AD735" s="7">
        <f t="shared" si="47"/>
        <v>151.34598122557287</v>
      </c>
    </row>
    <row r="736" spans="1:30" x14ac:dyDescent="0.25">
      <c r="A736" s="1">
        <v>1</v>
      </c>
      <c r="B736" s="1">
        <v>159</v>
      </c>
      <c r="C736" s="1">
        <v>9</v>
      </c>
      <c r="D736" s="1">
        <v>6.71</v>
      </c>
      <c r="E736" s="7">
        <v>0</v>
      </c>
      <c r="F736" s="7">
        <v>82</v>
      </c>
      <c r="G736" s="1">
        <v>0</v>
      </c>
      <c r="H736" s="1">
        <v>61</v>
      </c>
      <c r="I736" s="1">
        <v>10</v>
      </c>
      <c r="J736" s="1">
        <v>82</v>
      </c>
      <c r="K736" s="1">
        <v>4.9400000000000004</v>
      </c>
      <c r="L736" s="1">
        <v>82</v>
      </c>
      <c r="M736" s="1">
        <v>0.1</v>
      </c>
      <c r="N736" s="7">
        <v>2327.5832399999999</v>
      </c>
      <c r="O736" s="1">
        <v>1626932</v>
      </c>
      <c r="P736" s="1">
        <v>1.6</v>
      </c>
      <c r="Q736" s="1">
        <v>1.5</v>
      </c>
      <c r="R736" s="1">
        <v>0.77</v>
      </c>
      <c r="S736" s="1">
        <v>14.2</v>
      </c>
      <c r="T736" s="1">
        <v>0</v>
      </c>
      <c r="U736" s="1">
        <v>0</v>
      </c>
      <c r="V736" s="1">
        <v>0</v>
      </c>
      <c r="W736" s="1">
        <v>1</v>
      </c>
      <c r="X736" s="1">
        <v>0</v>
      </c>
      <c r="Y736" s="1">
        <v>0</v>
      </c>
      <c r="Z736" s="1">
        <v>73.8</v>
      </c>
      <c r="AA736" s="7">
        <f t="shared" si="44"/>
        <v>73.557312269418489</v>
      </c>
      <c r="AB736" s="7">
        <f t="shared" si="45"/>
        <v>5.889733457480275E-2</v>
      </c>
      <c r="AC736" s="7">
        <f t="shared" si="46"/>
        <v>0.24268773058150828</v>
      </c>
      <c r="AD736" s="7">
        <f t="shared" si="47"/>
        <v>16.828663860303344</v>
      </c>
    </row>
    <row r="737" spans="1:30" x14ac:dyDescent="0.25">
      <c r="A737" s="1">
        <v>1</v>
      </c>
      <c r="B737" s="1">
        <v>76</v>
      </c>
      <c r="C737" s="1">
        <v>0</v>
      </c>
      <c r="D737" s="1">
        <v>8.02</v>
      </c>
      <c r="E737" s="7">
        <v>3192.8873629999998</v>
      </c>
      <c r="F737" s="7">
        <v>95</v>
      </c>
      <c r="G737" s="1">
        <v>40</v>
      </c>
      <c r="H737" s="1">
        <v>64.3</v>
      </c>
      <c r="I737" s="1">
        <v>0</v>
      </c>
      <c r="J737" s="1">
        <v>99</v>
      </c>
      <c r="K737" s="1">
        <v>9.77</v>
      </c>
      <c r="L737" s="1">
        <v>99</v>
      </c>
      <c r="M737" s="1">
        <v>0.1</v>
      </c>
      <c r="N737" s="7">
        <v>25916.293529999999</v>
      </c>
      <c r="O737" s="1">
        <v>1114899</v>
      </c>
      <c r="P737" s="1">
        <v>0.8</v>
      </c>
      <c r="Q737" s="1">
        <v>0.7</v>
      </c>
      <c r="R737" s="1">
        <v>0.86</v>
      </c>
      <c r="S737" s="1">
        <v>16.7</v>
      </c>
      <c r="T737" s="1">
        <v>0</v>
      </c>
      <c r="U737" s="1">
        <v>0</v>
      </c>
      <c r="V737" s="1">
        <v>0</v>
      </c>
      <c r="W737" s="1">
        <v>0</v>
      </c>
      <c r="X737" s="1">
        <v>1</v>
      </c>
      <c r="Y737" s="1">
        <v>0</v>
      </c>
      <c r="Z737" s="1">
        <v>85</v>
      </c>
      <c r="AA737" s="7">
        <f t="shared" si="44"/>
        <v>78.985039971963275</v>
      </c>
      <c r="AB737" s="7">
        <f t="shared" si="45"/>
        <v>36.179744138879563</v>
      </c>
      <c r="AC737" s="7">
        <f t="shared" si="46"/>
        <v>6.0149600280367252</v>
      </c>
      <c r="AD737" s="7">
        <f t="shared" si="47"/>
        <v>234.15963392018367</v>
      </c>
    </row>
    <row r="738" spans="1:30" x14ac:dyDescent="0.25">
      <c r="A738" s="1">
        <v>1</v>
      </c>
      <c r="B738" s="1">
        <v>21</v>
      </c>
      <c r="C738" s="1">
        <v>30</v>
      </c>
      <c r="D738" s="1">
        <v>0.32</v>
      </c>
      <c r="E738" s="7">
        <v>44.120596460000002</v>
      </c>
      <c r="F738" s="7">
        <v>62</v>
      </c>
      <c r="G738" s="1">
        <v>9081</v>
      </c>
      <c r="H738" s="1">
        <v>51.9</v>
      </c>
      <c r="I738" s="1">
        <v>37</v>
      </c>
      <c r="J738" s="1">
        <v>69</v>
      </c>
      <c r="K738" s="1">
        <v>5.61</v>
      </c>
      <c r="L738" s="1">
        <v>74</v>
      </c>
      <c r="M738" s="1">
        <v>0.1</v>
      </c>
      <c r="N738" s="7">
        <v>1391.8169230000001</v>
      </c>
      <c r="O738" s="1">
        <v>2631669</v>
      </c>
      <c r="P738" s="1">
        <v>5.4</v>
      </c>
      <c r="Q738" s="1">
        <v>5.2</v>
      </c>
      <c r="R738" s="1">
        <v>0.60299999999999998</v>
      </c>
      <c r="S738" s="1">
        <v>9.8000000000000007</v>
      </c>
      <c r="T738" s="1">
        <v>0</v>
      </c>
      <c r="U738" s="1">
        <v>1</v>
      </c>
      <c r="V738" s="1">
        <v>0</v>
      </c>
      <c r="W738" s="1">
        <v>0</v>
      </c>
      <c r="X738" s="1">
        <v>0</v>
      </c>
      <c r="Y738" s="1">
        <v>0</v>
      </c>
      <c r="Z738" s="1">
        <v>67.2</v>
      </c>
      <c r="AA738" s="7">
        <f t="shared" si="44"/>
        <v>71.377198087774033</v>
      </c>
      <c r="AB738" s="7">
        <f t="shared" si="45"/>
        <v>17.448983864503017</v>
      </c>
      <c r="AC738" s="7">
        <f t="shared" si="46"/>
        <v>4.1771980877740305</v>
      </c>
      <c r="AD738" s="7">
        <f t="shared" si="47"/>
        <v>6.2386279321596048</v>
      </c>
    </row>
    <row r="739" spans="1:30" x14ac:dyDescent="0.25">
      <c r="A739" s="1">
        <v>1</v>
      </c>
      <c r="B739" s="1">
        <v>236</v>
      </c>
      <c r="C739" s="1">
        <v>23</v>
      </c>
      <c r="D739" s="1">
        <v>0.34</v>
      </c>
      <c r="E739" s="7">
        <v>10.430226169999999</v>
      </c>
      <c r="F739" s="7">
        <v>89</v>
      </c>
      <c r="G739" s="1">
        <v>3</v>
      </c>
      <c r="H739" s="1">
        <v>19.899999999999999</v>
      </c>
      <c r="I739" s="1">
        <v>38</v>
      </c>
      <c r="J739" s="1">
        <v>89</v>
      </c>
      <c r="K739" s="1">
        <v>5.44</v>
      </c>
      <c r="L739" s="1">
        <v>89</v>
      </c>
      <c r="M739" s="1">
        <v>0.7</v>
      </c>
      <c r="N739" s="7">
        <v>89.838296</v>
      </c>
      <c r="O739" s="1">
        <v>11556763</v>
      </c>
      <c r="P739" s="1">
        <v>11.2</v>
      </c>
      <c r="Q739" s="1">
        <v>11.1</v>
      </c>
      <c r="R739" s="1">
        <v>0.42199999999999999</v>
      </c>
      <c r="S739" s="1">
        <v>6.6</v>
      </c>
      <c r="T739" s="1">
        <v>1</v>
      </c>
      <c r="U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61.3</v>
      </c>
      <c r="AA739" s="7">
        <f t="shared" si="44"/>
        <v>59.870544822235246</v>
      </c>
      <c r="AB739" s="7">
        <f t="shared" si="45"/>
        <v>2.0433421052384566</v>
      </c>
      <c r="AC739" s="7">
        <f t="shared" si="46"/>
        <v>1.4294551777647513</v>
      </c>
      <c r="AD739" s="7">
        <f t="shared" si="47"/>
        <v>70.521777632758443</v>
      </c>
    </row>
    <row r="740" spans="1:30" x14ac:dyDescent="0.25">
      <c r="A740" s="1">
        <v>1</v>
      </c>
      <c r="B740" s="1">
        <v>181</v>
      </c>
      <c r="C740" s="1">
        <v>0</v>
      </c>
      <c r="D740" s="1">
        <v>7.24</v>
      </c>
      <c r="E740" s="7">
        <v>69.630510470000004</v>
      </c>
      <c r="F740" s="7">
        <v>96</v>
      </c>
      <c r="G740" s="1">
        <v>0</v>
      </c>
      <c r="H740" s="1">
        <v>45</v>
      </c>
      <c r="I740" s="1">
        <v>0</v>
      </c>
      <c r="J740" s="1">
        <v>97</v>
      </c>
      <c r="K740" s="1">
        <v>4.76</v>
      </c>
      <c r="L740" s="1">
        <v>96</v>
      </c>
      <c r="M740" s="1">
        <v>0.6</v>
      </c>
      <c r="N740" s="7">
        <v>4324.8764270000001</v>
      </c>
      <c r="O740" s="1">
        <v>29847</v>
      </c>
      <c r="P740" s="1">
        <v>3.5</v>
      </c>
      <c r="Q740" s="1">
        <v>3.5</v>
      </c>
      <c r="R740" s="1">
        <v>0.7</v>
      </c>
      <c r="S740" s="1">
        <v>12.8</v>
      </c>
      <c r="T740" s="1">
        <v>0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1">
        <v>69.599999999999994</v>
      </c>
      <c r="AA740" s="7">
        <f t="shared" si="44"/>
        <v>73.119362740488</v>
      </c>
      <c r="AB740" s="7">
        <f t="shared" si="45"/>
        <v>12.385914099135249</v>
      </c>
      <c r="AC740" s="7">
        <f t="shared" si="46"/>
        <v>3.5193627404880061</v>
      </c>
      <c r="AD740" s="7">
        <f t="shared" si="47"/>
        <v>9.5500878482561585E-3</v>
      </c>
    </row>
    <row r="741" spans="1:30" x14ac:dyDescent="0.25">
      <c r="A741" s="1">
        <v>1</v>
      </c>
      <c r="B741" s="1">
        <v>144</v>
      </c>
      <c r="C741" s="1">
        <v>4</v>
      </c>
      <c r="D741" s="1">
        <v>0.53</v>
      </c>
      <c r="E741" s="7">
        <v>210.2417002</v>
      </c>
      <c r="F741" s="7">
        <v>95</v>
      </c>
      <c r="G741" s="1">
        <v>2198</v>
      </c>
      <c r="H741" s="1">
        <v>27</v>
      </c>
      <c r="I741" s="1">
        <v>5</v>
      </c>
      <c r="J741" s="1">
        <v>95</v>
      </c>
      <c r="K741" s="1">
        <v>3.4</v>
      </c>
      <c r="L741" s="1">
        <v>96</v>
      </c>
      <c r="M741" s="1">
        <v>0.1</v>
      </c>
      <c r="N741" s="7">
        <v>3915.11546</v>
      </c>
      <c r="O741" s="1">
        <v>2369897</v>
      </c>
      <c r="P741" s="1">
        <v>9.6999999999999993</v>
      </c>
      <c r="Q741" s="1">
        <v>9.4</v>
      </c>
      <c r="R741" s="1">
        <v>0.72499999999999998</v>
      </c>
      <c r="S741" s="1">
        <v>11.9</v>
      </c>
      <c r="T741" s="1">
        <v>0</v>
      </c>
      <c r="U741" s="1">
        <v>1</v>
      </c>
      <c r="V741" s="1">
        <v>0</v>
      </c>
      <c r="W741" s="1">
        <v>0</v>
      </c>
      <c r="X741" s="1">
        <v>0</v>
      </c>
      <c r="Y741" s="1">
        <v>0</v>
      </c>
      <c r="Z741" s="1">
        <v>72.7</v>
      </c>
      <c r="AA741" s="7">
        <f t="shared" si="44"/>
        <v>71.244738941425481</v>
      </c>
      <c r="AB741" s="7">
        <f t="shared" si="45"/>
        <v>2.1177847486034365</v>
      </c>
      <c r="AC741" s="7">
        <f t="shared" si="46"/>
        <v>1.4552610585745214</v>
      </c>
      <c r="AD741" s="7">
        <f t="shared" si="47"/>
        <v>9.0136578722794276</v>
      </c>
    </row>
    <row r="742" spans="1:30" x14ac:dyDescent="0.25">
      <c r="A742" s="1">
        <v>1</v>
      </c>
      <c r="B742" s="1">
        <v>133</v>
      </c>
      <c r="C742" s="1">
        <v>0</v>
      </c>
      <c r="D742" s="1">
        <v>8.58</v>
      </c>
      <c r="E742" s="7">
        <v>1991.430372</v>
      </c>
      <c r="F742" s="7">
        <v>99</v>
      </c>
      <c r="G742" s="1">
        <v>0</v>
      </c>
      <c r="H742" s="1">
        <v>46.4</v>
      </c>
      <c r="I742" s="1">
        <v>0</v>
      </c>
      <c r="J742" s="1">
        <v>98</v>
      </c>
      <c r="K742" s="1">
        <v>5.33</v>
      </c>
      <c r="L742" s="1">
        <v>99</v>
      </c>
      <c r="M742" s="1">
        <v>0.2</v>
      </c>
      <c r="N742" s="7">
        <v>12224.864159999999</v>
      </c>
      <c r="O742" s="1">
        <v>1626932</v>
      </c>
      <c r="P742" s="1">
        <v>3.3</v>
      </c>
      <c r="Q742" s="1">
        <v>3.3</v>
      </c>
      <c r="R742" s="1">
        <v>0.78100000000000003</v>
      </c>
      <c r="S742" s="1">
        <v>13.9</v>
      </c>
      <c r="T742" s="1">
        <v>0</v>
      </c>
      <c r="U742" s="1">
        <v>0</v>
      </c>
      <c r="V742" s="1">
        <v>0</v>
      </c>
      <c r="W742" s="1">
        <v>0</v>
      </c>
      <c r="X742" s="1">
        <v>0</v>
      </c>
      <c r="Y742" s="1">
        <v>0</v>
      </c>
      <c r="Z742" s="1">
        <v>76.099999999999994</v>
      </c>
      <c r="AA742" s="7">
        <f t="shared" si="44"/>
        <v>75.643243811167295</v>
      </c>
      <c r="AB742" s="7">
        <f t="shared" si="45"/>
        <v>0.20862621603697237</v>
      </c>
      <c r="AC742" s="7">
        <f t="shared" si="46"/>
        <v>0.45675618883269919</v>
      </c>
      <c r="AD742" s="7">
        <f t="shared" si="47"/>
        <v>40.989130926171569</v>
      </c>
    </row>
    <row r="743" spans="1:30" x14ac:dyDescent="0.25">
      <c r="A743" s="1">
        <v>1</v>
      </c>
      <c r="B743" s="1">
        <v>277</v>
      </c>
      <c r="C743" s="1">
        <v>5</v>
      </c>
      <c r="D743" s="1">
        <v>8.86</v>
      </c>
      <c r="E743" s="7">
        <v>46.19685449</v>
      </c>
      <c r="F743" s="7">
        <v>92</v>
      </c>
      <c r="G743" s="1">
        <v>1005</v>
      </c>
      <c r="H743" s="1">
        <v>57.2</v>
      </c>
      <c r="I743" s="1">
        <v>6</v>
      </c>
      <c r="J743" s="1">
        <v>98</v>
      </c>
      <c r="K743" s="1">
        <v>6.36</v>
      </c>
      <c r="L743" s="1">
        <v>98</v>
      </c>
      <c r="M743" s="1">
        <v>0.7</v>
      </c>
      <c r="N743" s="7">
        <v>368.68997999999999</v>
      </c>
      <c r="O743" s="1">
        <v>465935</v>
      </c>
      <c r="P743" s="1">
        <v>2.5</v>
      </c>
      <c r="Q743" s="1">
        <v>2.7</v>
      </c>
      <c r="R743" s="1">
        <v>0.72299999999999998</v>
      </c>
      <c r="S743" s="1">
        <v>14.8</v>
      </c>
      <c r="T743" s="1">
        <v>0</v>
      </c>
      <c r="U743" s="1">
        <v>0</v>
      </c>
      <c r="V743" s="1">
        <v>0</v>
      </c>
      <c r="W743" s="1">
        <v>0</v>
      </c>
      <c r="X743" s="1">
        <v>1</v>
      </c>
      <c r="Y743" s="1">
        <v>0</v>
      </c>
      <c r="Z743" s="1">
        <v>67.5</v>
      </c>
      <c r="AA743" s="7">
        <f t="shared" si="44"/>
        <v>71.877273606162944</v>
      </c>
      <c r="AB743" s="7">
        <f t="shared" si="45"/>
        <v>19.16052422321075</v>
      </c>
      <c r="AC743" s="7">
        <f t="shared" si="46"/>
        <v>4.3772736061629445</v>
      </c>
      <c r="AD743" s="7">
        <f t="shared" si="47"/>
        <v>4.8299932016206988</v>
      </c>
    </row>
    <row r="744" spans="1:30" x14ac:dyDescent="0.25">
      <c r="A744" s="1">
        <v>1</v>
      </c>
      <c r="B744" s="1">
        <v>82</v>
      </c>
      <c r="C744" s="1">
        <v>1</v>
      </c>
      <c r="D744" s="1">
        <v>1.69</v>
      </c>
      <c r="E744" s="7">
        <v>308.0660742</v>
      </c>
      <c r="F744" s="7">
        <v>94</v>
      </c>
      <c r="G744" s="1">
        <v>87</v>
      </c>
      <c r="H744" s="1">
        <v>55.8</v>
      </c>
      <c r="I744" s="1">
        <v>1</v>
      </c>
      <c r="J744" s="1">
        <v>94</v>
      </c>
      <c r="K744" s="1">
        <v>3.93</v>
      </c>
      <c r="L744" s="1">
        <v>94</v>
      </c>
      <c r="M744" s="1">
        <v>0.1</v>
      </c>
      <c r="N744" s="7">
        <v>3549.1483199999998</v>
      </c>
      <c r="O744" s="1">
        <v>1626932</v>
      </c>
      <c r="P744" s="1">
        <v>5.0999999999999996</v>
      </c>
      <c r="Q744" s="1">
        <v>4.9000000000000004</v>
      </c>
      <c r="R744" s="1">
        <v>0.82599999999999996</v>
      </c>
      <c r="S744" s="1">
        <v>13.3</v>
      </c>
      <c r="T744" s="1">
        <v>0</v>
      </c>
      <c r="U744" s="1">
        <v>1</v>
      </c>
      <c r="V744" s="1">
        <v>0</v>
      </c>
      <c r="W744" s="1">
        <v>0</v>
      </c>
      <c r="X744" s="1">
        <v>0</v>
      </c>
      <c r="Y744" s="1">
        <v>0</v>
      </c>
      <c r="Z744" s="1">
        <v>76.2</v>
      </c>
      <c r="AA744" s="7">
        <f t="shared" si="44"/>
        <v>74.546861519705189</v>
      </c>
      <c r="AB744" s="7">
        <f t="shared" si="45"/>
        <v>2.7328668350314467</v>
      </c>
      <c r="AC744" s="7">
        <f t="shared" si="46"/>
        <v>1.6531384802948139</v>
      </c>
      <c r="AD744" s="7">
        <f t="shared" si="47"/>
        <v>42.279586015992038</v>
      </c>
    </row>
    <row r="745" spans="1:30" x14ac:dyDescent="0.25">
      <c r="A745" s="1">
        <v>1</v>
      </c>
      <c r="B745" s="1">
        <v>58</v>
      </c>
      <c r="C745" s="1">
        <v>2</v>
      </c>
      <c r="D745" s="1">
        <v>7.35</v>
      </c>
      <c r="E745" s="7">
        <v>483.19168439999999</v>
      </c>
      <c r="F745" s="7">
        <v>96</v>
      </c>
      <c r="G745" s="1">
        <v>0</v>
      </c>
      <c r="H745" s="1">
        <v>62.6</v>
      </c>
      <c r="I745" s="1">
        <v>2</v>
      </c>
      <c r="J745" s="1">
        <v>96</v>
      </c>
      <c r="K745" s="1">
        <v>9.2200000000000006</v>
      </c>
      <c r="L745" s="1">
        <v>96</v>
      </c>
      <c r="M745" s="1">
        <v>0.1</v>
      </c>
      <c r="N745" s="7">
        <v>3537.27441</v>
      </c>
      <c r="O745" s="1">
        <v>6233948</v>
      </c>
      <c r="P745" s="1">
        <v>0.5</v>
      </c>
      <c r="Q745" s="1">
        <v>0.6</v>
      </c>
      <c r="R745" s="1">
        <v>0.876</v>
      </c>
      <c r="S745" s="1">
        <v>16.5</v>
      </c>
      <c r="T745" s="1">
        <v>0</v>
      </c>
      <c r="U745" s="1">
        <v>0</v>
      </c>
      <c r="V745" s="1">
        <v>0</v>
      </c>
      <c r="W745" s="1">
        <v>0</v>
      </c>
      <c r="X745" s="1">
        <v>1</v>
      </c>
      <c r="Y745" s="1">
        <v>1</v>
      </c>
      <c r="Z745" s="1">
        <v>82.3</v>
      </c>
      <c r="AA745" s="7">
        <f t="shared" si="44"/>
        <v>80.226655749382687</v>
      </c>
      <c r="AB745" s="7">
        <f t="shared" si="45"/>
        <v>4.2987563815678573</v>
      </c>
      <c r="AC745" s="7">
        <f t="shared" si="46"/>
        <v>2.0733442506173105</v>
      </c>
      <c r="AD745" s="7">
        <f t="shared" si="47"/>
        <v>158.81734649503389</v>
      </c>
    </row>
    <row r="746" spans="1:30" x14ac:dyDescent="0.25">
      <c r="A746" s="1">
        <v>1</v>
      </c>
      <c r="B746" s="1">
        <v>113</v>
      </c>
      <c r="C746" s="1">
        <v>28</v>
      </c>
      <c r="D746" s="1">
        <v>8.6300000000000008</v>
      </c>
      <c r="E746" s="7">
        <v>0</v>
      </c>
      <c r="F746" s="7">
        <v>93</v>
      </c>
      <c r="G746" s="1">
        <v>55</v>
      </c>
      <c r="H746" s="1">
        <v>64.400000000000006</v>
      </c>
      <c r="I746" s="1">
        <v>33</v>
      </c>
      <c r="J746" s="1">
        <v>93</v>
      </c>
      <c r="K746" s="1">
        <v>15.27</v>
      </c>
      <c r="L746" s="1">
        <v>96</v>
      </c>
      <c r="M746" s="1">
        <v>0.1</v>
      </c>
      <c r="N746" s="7">
        <v>2327.5832399999999</v>
      </c>
      <c r="O746" s="1">
        <v>1626932</v>
      </c>
      <c r="P746" s="1">
        <v>0.7</v>
      </c>
      <c r="Q746" s="1">
        <v>0.6</v>
      </c>
      <c r="R746" s="1">
        <v>0.68799999999999994</v>
      </c>
      <c r="S746" s="1">
        <v>12.6</v>
      </c>
      <c r="T746" s="1">
        <v>0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1">
        <v>77.8</v>
      </c>
      <c r="AA746" s="7">
        <f t="shared" si="44"/>
        <v>78.266540359056734</v>
      </c>
      <c r="AB746" s="7">
        <f t="shared" si="45"/>
        <v>0.21765990662878865</v>
      </c>
      <c r="AC746" s="7">
        <f t="shared" si="46"/>
        <v>0.46654035905673652</v>
      </c>
      <c r="AD746" s="7">
        <f t="shared" si="47"/>
        <v>65.646867453117721</v>
      </c>
    </row>
    <row r="747" spans="1:30" x14ac:dyDescent="0.25">
      <c r="A747" s="1">
        <v>1</v>
      </c>
      <c r="B747" s="1">
        <v>84</v>
      </c>
      <c r="C747" s="1">
        <v>0</v>
      </c>
      <c r="D747" s="1">
        <v>10.61</v>
      </c>
      <c r="E747" s="7">
        <v>3343.0262189999999</v>
      </c>
      <c r="F747" s="7">
        <v>92</v>
      </c>
      <c r="G747" s="1">
        <v>22</v>
      </c>
      <c r="H747" s="1">
        <v>57.6</v>
      </c>
      <c r="I747" s="1">
        <v>0</v>
      </c>
      <c r="J747" s="1">
        <v>96</v>
      </c>
      <c r="K747" s="1">
        <v>9.8000000000000007</v>
      </c>
      <c r="L747" s="1">
        <v>96</v>
      </c>
      <c r="M747" s="1">
        <v>0.1</v>
      </c>
      <c r="N747" s="7">
        <v>24985.24827</v>
      </c>
      <c r="O747" s="1">
        <v>252843</v>
      </c>
      <c r="P747" s="1">
        <v>1.6</v>
      </c>
      <c r="Q747" s="1">
        <v>1.6</v>
      </c>
      <c r="R747" s="1">
        <v>0.876</v>
      </c>
      <c r="S747" s="1">
        <v>17</v>
      </c>
      <c r="T747" s="1">
        <v>0</v>
      </c>
      <c r="U747" s="1">
        <v>0</v>
      </c>
      <c r="V747" s="1">
        <v>0</v>
      </c>
      <c r="W747" s="1">
        <v>0</v>
      </c>
      <c r="X747" s="1">
        <v>1</v>
      </c>
      <c r="Y747" s="1">
        <v>1</v>
      </c>
      <c r="Z747" s="1">
        <v>79.8</v>
      </c>
      <c r="AA747" s="7">
        <f t="shared" si="44"/>
        <v>80.948292017324164</v>
      </c>
      <c r="AB747" s="7">
        <f t="shared" si="45"/>
        <v>1.3185745570504042</v>
      </c>
      <c r="AC747" s="7">
        <f t="shared" si="46"/>
        <v>1.1482920173241666</v>
      </c>
      <c r="AD747" s="7">
        <f t="shared" si="47"/>
        <v>102.05596924952491</v>
      </c>
    </row>
    <row r="748" spans="1:30" x14ac:dyDescent="0.25">
      <c r="A748" s="1">
        <v>1</v>
      </c>
      <c r="B748" s="1">
        <v>128</v>
      </c>
      <c r="C748" s="1">
        <v>1</v>
      </c>
      <c r="D748" s="1">
        <v>4.7</v>
      </c>
      <c r="E748" s="7">
        <v>9.4448754150000003</v>
      </c>
      <c r="F748" s="7">
        <v>79</v>
      </c>
      <c r="G748" s="1">
        <v>1356</v>
      </c>
      <c r="H748" s="1">
        <v>48.6</v>
      </c>
      <c r="I748" s="1">
        <v>1</v>
      </c>
      <c r="J748" s="1">
        <v>82</v>
      </c>
      <c r="K748" s="1">
        <v>8.6</v>
      </c>
      <c r="L748" s="1">
        <v>82</v>
      </c>
      <c r="M748" s="1">
        <v>0.1</v>
      </c>
      <c r="N748" s="7">
        <v>153.57521</v>
      </c>
      <c r="O748" s="1">
        <v>419</v>
      </c>
      <c r="P748" s="1">
        <v>2.8</v>
      </c>
      <c r="Q748" s="1">
        <v>2.9</v>
      </c>
      <c r="R748" s="1">
        <v>0.70299999999999996</v>
      </c>
      <c r="S748" s="1">
        <v>12.2</v>
      </c>
      <c r="T748" s="1">
        <v>0</v>
      </c>
      <c r="U748" s="1">
        <v>1</v>
      </c>
      <c r="V748" s="1">
        <v>0</v>
      </c>
      <c r="W748" s="1">
        <v>0</v>
      </c>
      <c r="X748" s="1">
        <v>0</v>
      </c>
      <c r="Y748" s="1">
        <v>0</v>
      </c>
      <c r="Z748" s="1">
        <v>73.900000000000006</v>
      </c>
      <c r="AA748" s="7">
        <f t="shared" si="44"/>
        <v>72.183290451362083</v>
      </c>
      <c r="AB748" s="7">
        <f t="shared" si="45"/>
        <v>2.9470916743846196</v>
      </c>
      <c r="AC748" s="7">
        <f t="shared" si="46"/>
        <v>1.7167095486379225</v>
      </c>
      <c r="AD748" s="7">
        <f t="shared" si="47"/>
        <v>17.659118950123776</v>
      </c>
    </row>
    <row r="749" spans="1:30" x14ac:dyDescent="0.25">
      <c r="A749" s="1">
        <v>1</v>
      </c>
      <c r="B749" s="1">
        <v>179</v>
      </c>
      <c r="C749" s="1">
        <v>119</v>
      </c>
      <c r="D749" s="1">
        <v>0.09</v>
      </c>
      <c r="E749" s="7">
        <v>200.06844430000001</v>
      </c>
      <c r="F749" s="7">
        <v>78</v>
      </c>
      <c r="G749" s="1">
        <v>12943</v>
      </c>
      <c r="H749" s="1">
        <v>26.5</v>
      </c>
      <c r="I749" s="1">
        <v>142</v>
      </c>
      <c r="J749" s="1">
        <v>8</v>
      </c>
      <c r="K749" s="1">
        <v>2.85</v>
      </c>
      <c r="L749" s="1">
        <v>78</v>
      </c>
      <c r="M749" s="1">
        <v>0.3</v>
      </c>
      <c r="N749" s="7">
        <v>3491.5958869999999</v>
      </c>
      <c r="O749" s="1">
        <v>255131116</v>
      </c>
      <c r="P749" s="1">
        <v>1.4</v>
      </c>
      <c r="Q749" s="1">
        <v>1.2</v>
      </c>
      <c r="R749" s="1">
        <v>0.68200000000000005</v>
      </c>
      <c r="S749" s="1">
        <v>12.9</v>
      </c>
      <c r="T749" s="1">
        <v>0</v>
      </c>
      <c r="U749" s="1">
        <v>1</v>
      </c>
      <c r="V749" s="1">
        <v>0</v>
      </c>
      <c r="W749" s="1">
        <v>0</v>
      </c>
      <c r="X749" s="1">
        <v>0</v>
      </c>
      <c r="Y749" s="1">
        <v>0</v>
      </c>
      <c r="Z749" s="1">
        <v>68.900000000000006</v>
      </c>
      <c r="AA749" s="7">
        <f t="shared" si="44"/>
        <v>69.267223700316663</v>
      </c>
      <c r="AB749" s="7">
        <f t="shared" si="45"/>
        <v>0.13485324607425805</v>
      </c>
      <c r="AC749" s="7">
        <f t="shared" si="46"/>
        <v>0.36722370031665719</v>
      </c>
      <c r="AD749" s="7">
        <f t="shared" si="47"/>
        <v>0.63636445910572714</v>
      </c>
    </row>
    <row r="750" spans="1:30" x14ac:dyDescent="0.25">
      <c r="A750" s="1">
        <v>1</v>
      </c>
      <c r="B750" s="1">
        <v>121</v>
      </c>
      <c r="C750" s="1">
        <v>5</v>
      </c>
      <c r="D750" s="1">
        <v>2.14</v>
      </c>
      <c r="E750" s="7">
        <v>275.65149339999999</v>
      </c>
      <c r="F750" s="7">
        <v>93</v>
      </c>
      <c r="G750" s="1">
        <v>164</v>
      </c>
      <c r="H750" s="1">
        <v>5.6</v>
      </c>
      <c r="I750" s="1">
        <v>6</v>
      </c>
      <c r="J750" s="1">
        <v>96</v>
      </c>
      <c r="K750" s="1">
        <v>5.54</v>
      </c>
      <c r="L750" s="1">
        <v>93</v>
      </c>
      <c r="M750" s="1">
        <v>0.1</v>
      </c>
      <c r="N750" s="7">
        <v>7875.7569530000001</v>
      </c>
      <c r="O750" s="1">
        <v>941681</v>
      </c>
      <c r="P750" s="1">
        <v>2.8</v>
      </c>
      <c r="Q750" s="1">
        <v>2.8</v>
      </c>
      <c r="R750" s="1">
        <v>0.745</v>
      </c>
      <c r="S750" s="1">
        <v>11.9</v>
      </c>
      <c r="T750" s="1">
        <v>0</v>
      </c>
      <c r="U750" s="1">
        <v>1</v>
      </c>
      <c r="V750" s="1">
        <v>0</v>
      </c>
      <c r="W750" s="1">
        <v>0</v>
      </c>
      <c r="X750" s="1">
        <v>0</v>
      </c>
      <c r="Y750" s="1">
        <v>0</v>
      </c>
      <c r="Z750" s="1">
        <v>72.2</v>
      </c>
      <c r="AA750" s="7">
        <f t="shared" si="44"/>
        <v>72.094562080111089</v>
      </c>
      <c r="AB750" s="7">
        <f t="shared" si="45"/>
        <v>1.1117154950500986E-2</v>
      </c>
      <c r="AC750" s="7">
        <f t="shared" si="46"/>
        <v>0.10543791988891371</v>
      </c>
      <c r="AD750" s="7">
        <f t="shared" si="47"/>
        <v>6.2613824231776247</v>
      </c>
    </row>
    <row r="751" spans="1:30" x14ac:dyDescent="0.25">
      <c r="A751" s="1">
        <v>1</v>
      </c>
      <c r="B751" s="1">
        <v>248</v>
      </c>
      <c r="C751" s="1">
        <v>63</v>
      </c>
      <c r="D751" s="1">
        <v>1.99</v>
      </c>
      <c r="E751" s="7">
        <v>17.053692900000001</v>
      </c>
      <c r="F751" s="7">
        <v>72</v>
      </c>
      <c r="G751" s="1">
        <v>68</v>
      </c>
      <c r="H751" s="1">
        <v>45.3</v>
      </c>
      <c r="I751" s="1">
        <v>94</v>
      </c>
      <c r="J751" s="1">
        <v>81</v>
      </c>
      <c r="K751" s="1">
        <v>8.4</v>
      </c>
      <c r="L751" s="1">
        <v>81</v>
      </c>
      <c r="M751" s="1">
        <v>0.3</v>
      </c>
      <c r="N751" s="7">
        <v>1226.8843810000001</v>
      </c>
      <c r="O751" s="1">
        <v>3365619</v>
      </c>
      <c r="P751" s="1">
        <v>3.3</v>
      </c>
      <c r="Q751" s="1">
        <v>3.3</v>
      </c>
      <c r="R751" s="1">
        <v>0.45600000000000002</v>
      </c>
      <c r="S751" s="1">
        <v>6.8</v>
      </c>
      <c r="T751" s="1">
        <v>1</v>
      </c>
      <c r="U751" s="1">
        <v>0</v>
      </c>
      <c r="V751" s="1">
        <v>0</v>
      </c>
      <c r="W751" s="1">
        <v>0</v>
      </c>
      <c r="X751" s="1">
        <v>0</v>
      </c>
      <c r="Y751" s="1">
        <v>0</v>
      </c>
      <c r="Z751" s="1">
        <v>62</v>
      </c>
      <c r="AA751" s="7">
        <f t="shared" si="44"/>
        <v>61.244908766399718</v>
      </c>
      <c r="AB751" s="7">
        <f t="shared" si="45"/>
        <v>0.57016277105999624</v>
      </c>
      <c r="AC751" s="7">
        <f t="shared" si="46"/>
        <v>0.75509123360028241</v>
      </c>
      <c r="AD751" s="7">
        <f t="shared" si="47"/>
        <v>59.254963261500905</v>
      </c>
    </row>
    <row r="752" spans="1:30" x14ac:dyDescent="0.25">
      <c r="A752" s="1">
        <v>1</v>
      </c>
      <c r="B752" s="1">
        <v>137</v>
      </c>
      <c r="C752" s="1">
        <v>30</v>
      </c>
      <c r="D752" s="1">
        <v>2.19</v>
      </c>
      <c r="E752" s="7">
        <v>0</v>
      </c>
      <c r="F752" s="7">
        <v>78</v>
      </c>
      <c r="G752" s="1">
        <v>2297</v>
      </c>
      <c r="H752" s="1">
        <v>1.4</v>
      </c>
      <c r="I752" s="1">
        <v>37</v>
      </c>
      <c r="J752" s="1">
        <v>96</v>
      </c>
      <c r="K752" s="1">
        <v>4.84</v>
      </c>
      <c r="L752" s="1">
        <v>99</v>
      </c>
      <c r="M752" s="1">
        <v>0.2</v>
      </c>
      <c r="N752" s="7">
        <v>2327.5832399999999</v>
      </c>
      <c r="O752" s="1">
        <v>1626932</v>
      </c>
      <c r="P752" s="1">
        <v>15.6</v>
      </c>
      <c r="Q752" s="1">
        <v>16.2</v>
      </c>
      <c r="R752" s="1">
        <v>0.59199999999999997</v>
      </c>
      <c r="S752" s="1">
        <v>10.9</v>
      </c>
      <c r="T752" s="1">
        <v>0</v>
      </c>
      <c r="U752" s="1">
        <v>1</v>
      </c>
      <c r="V752" s="1">
        <v>0</v>
      </c>
      <c r="W752" s="1">
        <v>0</v>
      </c>
      <c r="X752" s="1">
        <v>0</v>
      </c>
      <c r="Y752" s="1">
        <v>0</v>
      </c>
      <c r="Z752" s="1">
        <v>74</v>
      </c>
      <c r="AA752" s="7">
        <f t="shared" si="44"/>
        <v>69.28952019226405</v>
      </c>
      <c r="AB752" s="7">
        <f t="shared" si="45"/>
        <v>22.188620019088116</v>
      </c>
      <c r="AC752" s="7">
        <f t="shared" si="46"/>
        <v>4.7104798077359504</v>
      </c>
      <c r="AD752" s="7">
        <f t="shared" si="47"/>
        <v>18.509574039944088</v>
      </c>
    </row>
    <row r="753" spans="1:30" x14ac:dyDescent="0.25">
      <c r="A753" s="1">
        <v>1</v>
      </c>
      <c r="B753" s="1">
        <v>84</v>
      </c>
      <c r="C753" s="1">
        <v>0</v>
      </c>
      <c r="D753" s="1">
        <v>0.67</v>
      </c>
      <c r="E753" s="7">
        <v>2538.9410330000001</v>
      </c>
      <c r="F753" s="7">
        <v>96</v>
      </c>
      <c r="G753" s="1">
        <v>3</v>
      </c>
      <c r="H753" s="1">
        <v>34.200000000000003</v>
      </c>
      <c r="I753" s="1">
        <v>0</v>
      </c>
      <c r="J753" s="1">
        <v>97</v>
      </c>
      <c r="K753" s="1">
        <v>2.23</v>
      </c>
      <c r="L753" s="1">
        <v>98</v>
      </c>
      <c r="M753" s="1">
        <v>0.1</v>
      </c>
      <c r="N753" s="7">
        <v>37951.286</v>
      </c>
      <c r="O753" s="1">
        <v>1626932</v>
      </c>
      <c r="P753" s="1">
        <v>6.1</v>
      </c>
      <c r="Q753" s="1">
        <v>5.6</v>
      </c>
      <c r="R753" s="1">
        <v>0.84</v>
      </c>
      <c r="S753" s="1">
        <v>14.2</v>
      </c>
      <c r="T753" s="1">
        <v>0</v>
      </c>
      <c r="U753" s="1">
        <v>1</v>
      </c>
      <c r="V753" s="1">
        <v>0</v>
      </c>
      <c r="W753" s="1">
        <v>0</v>
      </c>
      <c r="X753" s="1">
        <v>0</v>
      </c>
      <c r="Y753" s="1">
        <v>0</v>
      </c>
      <c r="Z753" s="1">
        <v>77.2</v>
      </c>
      <c r="AA753" s="7">
        <f t="shared" si="44"/>
        <v>76.197787647722009</v>
      </c>
      <c r="AB753" s="7">
        <f t="shared" si="45"/>
        <v>1.004429599058589</v>
      </c>
      <c r="AC753" s="7">
        <f t="shared" si="46"/>
        <v>1.0022123522779935</v>
      </c>
      <c r="AD753" s="7">
        <f t="shared" si="47"/>
        <v>56.284136914195642</v>
      </c>
    </row>
    <row r="754" spans="1:30" x14ac:dyDescent="0.25">
      <c r="A754" s="1">
        <v>1</v>
      </c>
      <c r="B754" s="1">
        <v>174</v>
      </c>
      <c r="C754" s="1">
        <v>0</v>
      </c>
      <c r="D754" s="1">
        <v>0.01</v>
      </c>
      <c r="E754" s="7">
        <v>177.26339609999999</v>
      </c>
      <c r="F754" s="7">
        <v>99</v>
      </c>
      <c r="G754" s="1">
        <v>0</v>
      </c>
      <c r="H754" s="1">
        <v>34.799999999999997</v>
      </c>
      <c r="I754" s="1">
        <v>0</v>
      </c>
      <c r="J754" s="1">
        <v>98</v>
      </c>
      <c r="K754" s="1">
        <v>4.8</v>
      </c>
      <c r="L754" s="1">
        <v>98</v>
      </c>
      <c r="M754" s="1">
        <v>0.1</v>
      </c>
      <c r="N754" s="7">
        <v>12845.173629999999</v>
      </c>
      <c r="O754" s="1">
        <v>8833</v>
      </c>
      <c r="P754" s="1">
        <v>5.7</v>
      </c>
      <c r="Q754" s="1">
        <v>6.1</v>
      </c>
      <c r="R754" s="1">
        <v>0.755</v>
      </c>
      <c r="S754" s="1">
        <v>13.5</v>
      </c>
      <c r="T754" s="1">
        <v>1</v>
      </c>
      <c r="U754" s="1">
        <v>0</v>
      </c>
      <c r="V754" s="1">
        <v>0</v>
      </c>
      <c r="W754" s="1">
        <v>0</v>
      </c>
      <c r="X754" s="1">
        <v>0</v>
      </c>
      <c r="Y754" s="1">
        <v>0</v>
      </c>
      <c r="Z754" s="1">
        <v>72.7</v>
      </c>
      <c r="AA754" s="7">
        <f t="shared" si="44"/>
        <v>68.702302559672432</v>
      </c>
      <c r="AB754" s="7">
        <f t="shared" si="45"/>
        <v>15.981584824401608</v>
      </c>
      <c r="AC754" s="7">
        <f t="shared" si="46"/>
        <v>3.9976974403275705</v>
      </c>
      <c r="AD754" s="7">
        <f t="shared" si="47"/>
        <v>9.0136578722794276</v>
      </c>
    </row>
    <row r="755" spans="1:30" x14ac:dyDescent="0.25">
      <c r="A755" s="1">
        <v>1</v>
      </c>
      <c r="B755" s="1">
        <v>86</v>
      </c>
      <c r="C755" s="1">
        <v>0</v>
      </c>
      <c r="D755" s="1">
        <v>9.81</v>
      </c>
      <c r="E755" s="7">
        <v>71.016208379999995</v>
      </c>
      <c r="F755" s="7">
        <v>92</v>
      </c>
      <c r="G755" s="1">
        <v>27</v>
      </c>
      <c r="H755" s="1">
        <v>6.6</v>
      </c>
      <c r="I755" s="1">
        <v>0</v>
      </c>
      <c r="J755" s="1">
        <v>99</v>
      </c>
      <c r="K755" s="1">
        <v>9.1</v>
      </c>
      <c r="L755" s="1">
        <v>99</v>
      </c>
      <c r="M755" s="1">
        <v>0.1</v>
      </c>
      <c r="N755" s="7">
        <v>579.72415000000001</v>
      </c>
      <c r="O755" s="1">
        <v>5388272</v>
      </c>
      <c r="P755" s="1">
        <v>0.9</v>
      </c>
      <c r="Q755" s="1">
        <v>0.8</v>
      </c>
      <c r="R755" s="1">
        <v>0.878</v>
      </c>
      <c r="S755" s="1">
        <v>16.899999999999999</v>
      </c>
      <c r="T755" s="1">
        <v>0</v>
      </c>
      <c r="U755" s="1">
        <v>0</v>
      </c>
      <c r="V755" s="1">
        <v>0</v>
      </c>
      <c r="W755" s="1">
        <v>0</v>
      </c>
      <c r="X755" s="1">
        <v>1</v>
      </c>
      <c r="Y755" s="1">
        <v>0</v>
      </c>
      <c r="Z755" s="1">
        <v>83</v>
      </c>
      <c r="AA755" s="7">
        <f t="shared" si="44"/>
        <v>76.135478144623278</v>
      </c>
      <c r="AB755" s="7">
        <f t="shared" si="45"/>
        <v>47.121660302944676</v>
      </c>
      <c r="AC755" s="7">
        <f t="shared" si="46"/>
        <v>6.8645218553767222</v>
      </c>
      <c r="AD755" s="7">
        <f t="shared" si="47"/>
        <v>176.95053212377647</v>
      </c>
    </row>
    <row r="756" spans="1:30" x14ac:dyDescent="0.25">
      <c r="A756" s="1">
        <v>1</v>
      </c>
      <c r="B756" s="1">
        <v>314</v>
      </c>
      <c r="C756" s="1">
        <v>233</v>
      </c>
      <c r="D756" s="1">
        <v>1.43</v>
      </c>
      <c r="E756" s="7">
        <v>0</v>
      </c>
      <c r="F756" s="7">
        <v>92</v>
      </c>
      <c r="G756" s="1">
        <v>182485</v>
      </c>
      <c r="H756" s="1">
        <v>16.899999999999999</v>
      </c>
      <c r="I756" s="1">
        <v>329</v>
      </c>
      <c r="J756" s="1">
        <v>6</v>
      </c>
      <c r="K756" s="1">
        <v>3.14</v>
      </c>
      <c r="L756" s="1">
        <v>6</v>
      </c>
      <c r="M756" s="1">
        <v>2</v>
      </c>
      <c r="N756" s="7">
        <v>2327.5832399999999</v>
      </c>
      <c r="O756" s="1">
        <v>1626932</v>
      </c>
      <c r="P756" s="1">
        <v>11.5</v>
      </c>
      <c r="Q756" s="1">
        <v>11.3</v>
      </c>
      <c r="R756" s="1">
        <v>0.68799999999999994</v>
      </c>
      <c r="S756" s="1">
        <v>12.6</v>
      </c>
      <c r="T756" s="1">
        <v>1</v>
      </c>
      <c r="U756" s="1">
        <v>0</v>
      </c>
      <c r="V756" s="1">
        <v>0</v>
      </c>
      <c r="W756" s="1">
        <v>0</v>
      </c>
      <c r="X756" s="1">
        <v>0</v>
      </c>
      <c r="Y756" s="1">
        <v>0</v>
      </c>
      <c r="Z756" s="1">
        <v>54.3</v>
      </c>
      <c r="AA756" s="7">
        <f t="shared" si="44"/>
        <v>53.77587515702475</v>
      </c>
      <c r="AB756" s="7">
        <f t="shared" si="45"/>
        <v>0.27470685102382775</v>
      </c>
      <c r="AC756" s="7">
        <f t="shared" si="46"/>
        <v>0.52412484297524742</v>
      </c>
      <c r="AD756" s="7">
        <f t="shared" si="47"/>
        <v>237.08992134533329</v>
      </c>
    </row>
    <row r="757" spans="1:30" x14ac:dyDescent="0.25">
      <c r="A757" s="1">
        <v>1</v>
      </c>
      <c r="B757" s="1">
        <v>268</v>
      </c>
      <c r="C757" s="1">
        <v>3</v>
      </c>
      <c r="D757" s="1">
        <v>7.84</v>
      </c>
      <c r="E757" s="7">
        <v>7.8962349310000004</v>
      </c>
      <c r="F757" s="7">
        <v>82</v>
      </c>
      <c r="G757" s="1">
        <v>79</v>
      </c>
      <c r="H757" s="1">
        <v>32.5</v>
      </c>
      <c r="I757" s="1">
        <v>4</v>
      </c>
      <c r="J757" s="1">
        <v>85</v>
      </c>
      <c r="K757" s="1">
        <v>8.7799999999999994</v>
      </c>
      <c r="L757" s="1">
        <v>82</v>
      </c>
      <c r="M757" s="1">
        <v>4.7</v>
      </c>
      <c r="N757" s="7">
        <v>56.971392000000002</v>
      </c>
      <c r="O757" s="1">
        <v>2215621</v>
      </c>
      <c r="P757" s="1">
        <v>9.9</v>
      </c>
      <c r="Q757" s="1">
        <v>9.9</v>
      </c>
      <c r="R757" s="1">
        <v>0.61199999999999999</v>
      </c>
      <c r="S757" s="1">
        <v>11.5</v>
      </c>
      <c r="T757" s="1">
        <v>1</v>
      </c>
      <c r="U757" s="1">
        <v>0</v>
      </c>
      <c r="V757" s="1">
        <v>0</v>
      </c>
      <c r="W757" s="1">
        <v>0</v>
      </c>
      <c r="X757" s="1">
        <v>0</v>
      </c>
      <c r="Y757" s="1">
        <v>0</v>
      </c>
      <c r="Z757" s="1">
        <v>64.3</v>
      </c>
      <c r="AA757" s="7">
        <f t="shared" si="44"/>
        <v>61.93267052405939</v>
      </c>
      <c r="AB757" s="7">
        <f t="shared" si="45"/>
        <v>5.6042488476572316</v>
      </c>
      <c r="AC757" s="7">
        <f t="shared" si="46"/>
        <v>2.3673294759406076</v>
      </c>
      <c r="AD757" s="7">
        <f t="shared" si="47"/>
        <v>29.135430327369214</v>
      </c>
    </row>
    <row r="758" spans="1:30" x14ac:dyDescent="0.25">
      <c r="A758" s="1">
        <v>1</v>
      </c>
      <c r="B758" s="1">
        <v>436</v>
      </c>
      <c r="C758" s="1">
        <v>2</v>
      </c>
      <c r="D758" s="1">
        <v>6.21</v>
      </c>
      <c r="E758" s="7">
        <v>512.58879950000005</v>
      </c>
      <c r="F758" s="7">
        <v>93</v>
      </c>
      <c r="G758" s="1">
        <v>1</v>
      </c>
      <c r="H758" s="1">
        <v>33.700000000000003</v>
      </c>
      <c r="I758" s="1">
        <v>3</v>
      </c>
      <c r="J758" s="1">
        <v>96</v>
      </c>
      <c r="K758" s="1">
        <v>4.71</v>
      </c>
      <c r="L758" s="1">
        <v>96</v>
      </c>
      <c r="M758" s="1">
        <v>13.4</v>
      </c>
      <c r="N758" s="7">
        <v>5714.47937</v>
      </c>
      <c r="O758" s="1">
        <v>1914414</v>
      </c>
      <c r="P758" s="1">
        <v>9.1999999999999993</v>
      </c>
      <c r="Q758" s="1">
        <v>9</v>
      </c>
      <c r="R758" s="1">
        <v>0.63</v>
      </c>
      <c r="S758" s="1">
        <v>12.1</v>
      </c>
      <c r="T758" s="1">
        <v>1</v>
      </c>
      <c r="U758" s="1">
        <v>0</v>
      </c>
      <c r="V758" s="1">
        <v>0</v>
      </c>
      <c r="W758" s="1">
        <v>0</v>
      </c>
      <c r="X758" s="1">
        <v>0</v>
      </c>
      <c r="Y758" s="1">
        <v>0</v>
      </c>
      <c r="Z758" s="1">
        <v>56.9</v>
      </c>
      <c r="AA758" s="7">
        <f t="shared" si="44"/>
        <v>57.173120744765171</v>
      </c>
      <c r="AB758" s="7">
        <f t="shared" si="45"/>
        <v>7.4594941221082595E-2</v>
      </c>
      <c r="AC758" s="7">
        <f t="shared" si="46"/>
        <v>0.27312074476517267</v>
      </c>
      <c r="AD758" s="7">
        <f t="shared" si="47"/>
        <v>163.7817536806626</v>
      </c>
    </row>
    <row r="759" spans="1:30" x14ac:dyDescent="0.25">
      <c r="A759" s="1">
        <v>1</v>
      </c>
      <c r="B759" s="1">
        <v>142</v>
      </c>
      <c r="C759" s="1">
        <v>0</v>
      </c>
      <c r="D759" s="1">
        <v>8.27</v>
      </c>
      <c r="E759" s="7">
        <v>180.77626950000001</v>
      </c>
      <c r="F759" s="7">
        <v>98</v>
      </c>
      <c r="G759" s="1">
        <v>0</v>
      </c>
      <c r="H759" s="1">
        <v>43.2</v>
      </c>
      <c r="I759" s="1">
        <v>0</v>
      </c>
      <c r="J759" s="1">
        <v>99</v>
      </c>
      <c r="K759" s="1">
        <v>4.6900000000000004</v>
      </c>
      <c r="L759" s="1">
        <v>99</v>
      </c>
      <c r="M759" s="1">
        <v>0.1</v>
      </c>
      <c r="N759" s="7">
        <v>1473.3192300000001</v>
      </c>
      <c r="O759" s="1">
        <v>1626932</v>
      </c>
      <c r="P759" s="1">
        <v>3.4</v>
      </c>
      <c r="Q759" s="1">
        <v>3.3</v>
      </c>
      <c r="R759" s="1">
        <v>0.78600000000000003</v>
      </c>
      <c r="S759" s="1">
        <v>14.4</v>
      </c>
      <c r="T759" s="1">
        <v>0</v>
      </c>
      <c r="U759" s="1">
        <v>0</v>
      </c>
      <c r="V759" s="1">
        <v>0</v>
      </c>
      <c r="W759" s="1">
        <v>0</v>
      </c>
      <c r="X759" s="1">
        <v>0</v>
      </c>
      <c r="Y759" s="1">
        <v>0</v>
      </c>
      <c r="Z759" s="1">
        <v>75.2</v>
      </c>
      <c r="AA759" s="7">
        <f t="shared" si="44"/>
        <v>75.162192856595738</v>
      </c>
      <c r="AB759" s="7">
        <f t="shared" si="45"/>
        <v>1.4293800923906794E-3</v>
      </c>
      <c r="AC759" s="7">
        <f t="shared" si="46"/>
        <v>3.7807143404265275E-2</v>
      </c>
      <c r="AD759" s="7">
        <f t="shared" si="47"/>
        <v>30.275035117788438</v>
      </c>
    </row>
    <row r="760" spans="1:30" x14ac:dyDescent="0.25">
      <c r="A760" s="1">
        <v>1</v>
      </c>
      <c r="B760" s="1">
        <v>226</v>
      </c>
      <c r="C760" s="1">
        <v>12</v>
      </c>
      <c r="D760" s="1">
        <v>2.66</v>
      </c>
      <c r="E760" s="7">
        <v>0</v>
      </c>
      <c r="F760" s="7">
        <v>84</v>
      </c>
      <c r="G760" s="1">
        <v>0</v>
      </c>
      <c r="H760" s="1">
        <v>45.4</v>
      </c>
      <c r="I760" s="1">
        <v>16</v>
      </c>
      <c r="J760" s="1">
        <v>84</v>
      </c>
      <c r="K760" s="1">
        <v>5.22</v>
      </c>
      <c r="L760" s="1">
        <v>84</v>
      </c>
      <c r="M760" s="1">
        <v>0.2</v>
      </c>
      <c r="N760" s="7">
        <v>2327.5832399999999</v>
      </c>
      <c r="O760" s="1">
        <v>1626932</v>
      </c>
      <c r="P760" s="1">
        <v>1.4</v>
      </c>
      <c r="Q760" s="1">
        <v>1.2</v>
      </c>
      <c r="R760" s="1">
        <v>0.62</v>
      </c>
      <c r="S760" s="1">
        <v>14.6</v>
      </c>
      <c r="T760" s="1">
        <v>0</v>
      </c>
      <c r="U760" s="1">
        <v>0</v>
      </c>
      <c r="V760" s="1">
        <v>0</v>
      </c>
      <c r="W760" s="1">
        <v>1</v>
      </c>
      <c r="X760" s="1">
        <v>0</v>
      </c>
      <c r="Y760" s="1">
        <v>0</v>
      </c>
      <c r="Z760" s="1">
        <v>65.099999999999994</v>
      </c>
      <c r="AA760" s="7">
        <f t="shared" si="44"/>
        <v>71.904621981696963</v>
      </c>
      <c r="AB760" s="7">
        <f t="shared" si="45"/>
        <v>46.302880313793572</v>
      </c>
      <c r="AC760" s="7">
        <f t="shared" si="46"/>
        <v>6.8046219816969682</v>
      </c>
      <c r="AD760" s="7">
        <f t="shared" si="47"/>
        <v>21.139071045932116</v>
      </c>
    </row>
    <row r="761" spans="1:30" x14ac:dyDescent="0.25">
      <c r="A761" s="1">
        <v>1</v>
      </c>
      <c r="B761" s="1">
        <v>134</v>
      </c>
      <c r="C761" s="1">
        <v>2</v>
      </c>
      <c r="D761" s="1">
        <v>0.01</v>
      </c>
      <c r="E761" s="7">
        <v>0</v>
      </c>
      <c r="F761" s="7">
        <v>96</v>
      </c>
      <c r="G761" s="1">
        <v>0</v>
      </c>
      <c r="H761" s="1">
        <v>62.8</v>
      </c>
      <c r="I761" s="1">
        <v>2</v>
      </c>
      <c r="J761" s="1">
        <v>96</v>
      </c>
      <c r="K761" s="1">
        <v>4.33</v>
      </c>
      <c r="L761" s="1">
        <v>96</v>
      </c>
      <c r="M761" s="1">
        <v>0.1</v>
      </c>
      <c r="N761" s="7">
        <v>2327.5832399999999</v>
      </c>
      <c r="O761" s="1">
        <v>1626932</v>
      </c>
      <c r="P761" s="1">
        <v>5.7</v>
      </c>
      <c r="Q761" s="1">
        <v>5.5</v>
      </c>
      <c r="R761" s="1">
        <v>0.73499999999999999</v>
      </c>
      <c r="S761" s="1">
        <v>13.4</v>
      </c>
      <c r="T761" s="1">
        <v>1</v>
      </c>
      <c r="U761" s="1">
        <v>0</v>
      </c>
      <c r="V761" s="1">
        <v>0</v>
      </c>
      <c r="W761" s="1">
        <v>0</v>
      </c>
      <c r="X761" s="1">
        <v>0</v>
      </c>
      <c r="Y761" s="1">
        <v>0</v>
      </c>
      <c r="Z761" s="1">
        <v>72.900000000000006</v>
      </c>
      <c r="AA761" s="7">
        <f t="shared" si="44"/>
        <v>69.357267261686346</v>
      </c>
      <c r="AB761" s="7">
        <f t="shared" si="45"/>
        <v>12.550955255119403</v>
      </c>
      <c r="AC761" s="7">
        <f t="shared" si="46"/>
        <v>3.54273273831366</v>
      </c>
      <c r="AD761" s="7">
        <f t="shared" si="47"/>
        <v>10.254568051920167</v>
      </c>
    </row>
    <row r="762" spans="1:30" x14ac:dyDescent="0.25">
      <c r="A762" s="1">
        <v>1</v>
      </c>
      <c r="B762" s="1">
        <v>32</v>
      </c>
      <c r="C762" s="1">
        <v>5</v>
      </c>
      <c r="D762" s="1">
        <v>2.5499999999999998</v>
      </c>
      <c r="E762" s="7">
        <v>0.86870847799999995</v>
      </c>
      <c r="F762" s="7">
        <v>92</v>
      </c>
      <c r="G762" s="1">
        <v>126</v>
      </c>
      <c r="H762" s="1">
        <v>17.899999999999999</v>
      </c>
      <c r="I762" s="1">
        <v>9</v>
      </c>
      <c r="J762" s="1">
        <v>56</v>
      </c>
      <c r="K762" s="1">
        <v>5.4</v>
      </c>
      <c r="L762" s="1">
        <v>53</v>
      </c>
      <c r="M762" s="1">
        <v>3.6</v>
      </c>
      <c r="N762" s="7">
        <v>39.486749000000003</v>
      </c>
      <c r="O762" s="1">
        <v>1267512</v>
      </c>
      <c r="P762" s="1">
        <v>1</v>
      </c>
      <c r="Q762" s="1">
        <v>1</v>
      </c>
      <c r="R762" s="1">
        <v>0</v>
      </c>
      <c r="S762" s="1">
        <v>6.7</v>
      </c>
      <c r="T762" s="1">
        <v>1</v>
      </c>
      <c r="U762" s="1">
        <v>0</v>
      </c>
      <c r="V762" s="1">
        <v>0</v>
      </c>
      <c r="W762" s="1">
        <v>0</v>
      </c>
      <c r="X762" s="1">
        <v>0</v>
      </c>
      <c r="Y762" s="1">
        <v>0</v>
      </c>
      <c r="Z762" s="1">
        <v>52.5</v>
      </c>
      <c r="AA762" s="7">
        <f t="shared" si="44"/>
        <v>58.84312698808067</v>
      </c>
      <c r="AB762" s="7">
        <f t="shared" si="45"/>
        <v>40.235259986917349</v>
      </c>
      <c r="AC762" s="7">
        <f t="shared" si="46"/>
        <v>6.3431269880806695</v>
      </c>
      <c r="AD762" s="7">
        <f t="shared" si="47"/>
        <v>295.76172972856671</v>
      </c>
    </row>
    <row r="763" spans="1:30" x14ac:dyDescent="0.25">
      <c r="A763" s="1">
        <v>1</v>
      </c>
      <c r="B763" s="1">
        <v>116</v>
      </c>
      <c r="C763" s="1">
        <v>4</v>
      </c>
      <c r="D763" s="1">
        <v>0.43</v>
      </c>
      <c r="E763" s="7">
        <v>68.866232980000007</v>
      </c>
      <c r="F763" s="7">
        <v>98</v>
      </c>
      <c r="G763" s="1">
        <v>0</v>
      </c>
      <c r="H763" s="1">
        <v>62.4</v>
      </c>
      <c r="I763" s="1">
        <v>4</v>
      </c>
      <c r="J763" s="1">
        <v>98</v>
      </c>
      <c r="K763" s="1">
        <v>8.39</v>
      </c>
      <c r="L763" s="1">
        <v>98</v>
      </c>
      <c r="M763" s="1">
        <v>0.1</v>
      </c>
      <c r="N763" s="7">
        <v>387.32414499999999</v>
      </c>
      <c r="O763" s="1">
        <v>7574943</v>
      </c>
      <c r="P763" s="1">
        <v>3.8</v>
      </c>
      <c r="Q763" s="1">
        <v>3.9</v>
      </c>
      <c r="R763" s="1">
        <v>0.73699999999999999</v>
      </c>
      <c r="S763" s="1">
        <v>13.1</v>
      </c>
      <c r="T763" s="1">
        <v>0</v>
      </c>
      <c r="U763" s="1">
        <v>1</v>
      </c>
      <c r="V763" s="1">
        <v>0</v>
      </c>
      <c r="W763" s="1">
        <v>0</v>
      </c>
      <c r="X763" s="1">
        <v>0</v>
      </c>
      <c r="Y763" s="1">
        <v>0</v>
      </c>
      <c r="Z763" s="1">
        <v>73.599999999999994</v>
      </c>
      <c r="AA763" s="7">
        <f t="shared" si="44"/>
        <v>74.36892497545989</v>
      </c>
      <c r="AB763" s="7">
        <f t="shared" si="45"/>
        <v>0.59124561788600183</v>
      </c>
      <c r="AC763" s="7">
        <f t="shared" si="46"/>
        <v>0.76892497545989613</v>
      </c>
      <c r="AD763" s="7">
        <f t="shared" si="47"/>
        <v>15.227753680662603</v>
      </c>
    </row>
    <row r="764" spans="1:30" x14ac:dyDescent="0.25">
      <c r="A764" s="1">
        <v>1</v>
      </c>
      <c r="B764" s="1">
        <v>218</v>
      </c>
      <c r="C764" s="1">
        <v>4</v>
      </c>
      <c r="D764" s="1">
        <v>3.41</v>
      </c>
      <c r="E764" s="7">
        <v>0</v>
      </c>
      <c r="F764" s="7">
        <v>99</v>
      </c>
      <c r="G764" s="1">
        <v>8</v>
      </c>
      <c r="H764" s="1">
        <v>37.5</v>
      </c>
      <c r="I764" s="1">
        <v>4</v>
      </c>
      <c r="J764" s="1">
        <v>98</v>
      </c>
      <c r="K764" s="1">
        <v>5.57</v>
      </c>
      <c r="L764" s="1">
        <v>99</v>
      </c>
      <c r="M764" s="1">
        <v>0.1</v>
      </c>
      <c r="N764" s="7">
        <v>2327.5832399999999</v>
      </c>
      <c r="O764" s="1">
        <v>1626932</v>
      </c>
      <c r="P764" s="1">
        <v>3.4</v>
      </c>
      <c r="Q764" s="1">
        <v>3.4</v>
      </c>
      <c r="R764" s="1">
        <v>0.60899999999999999</v>
      </c>
      <c r="S764" s="1">
        <v>12.5</v>
      </c>
      <c r="T764" s="1">
        <v>0</v>
      </c>
      <c r="U764" s="1">
        <v>1</v>
      </c>
      <c r="V764" s="1">
        <v>0</v>
      </c>
      <c r="W764" s="1">
        <v>0</v>
      </c>
      <c r="X764" s="1">
        <v>0</v>
      </c>
      <c r="Y764" s="1">
        <v>0</v>
      </c>
      <c r="Z764" s="1">
        <v>67.099999999999994</v>
      </c>
      <c r="AA764" s="7">
        <f t="shared" si="44"/>
        <v>71.010687870960183</v>
      </c>
      <c r="AB764" s="7">
        <f t="shared" si="45"/>
        <v>15.293479624075133</v>
      </c>
      <c r="AC764" s="7">
        <f t="shared" si="46"/>
        <v>3.9106878709601887</v>
      </c>
      <c r="AD764" s="7">
        <f t="shared" si="47"/>
        <v>6.7481728423392884</v>
      </c>
    </row>
    <row r="765" spans="1:30" x14ac:dyDescent="0.25">
      <c r="A765" s="1">
        <v>1</v>
      </c>
      <c r="B765" s="1">
        <v>161</v>
      </c>
      <c r="C765" s="1">
        <v>0</v>
      </c>
      <c r="D765" s="1">
        <v>3.24</v>
      </c>
      <c r="E765" s="7">
        <v>582.51437429999999</v>
      </c>
      <c r="F765" s="7">
        <v>97</v>
      </c>
      <c r="G765" s="1">
        <v>13</v>
      </c>
      <c r="H765" s="1">
        <v>29.1</v>
      </c>
      <c r="I765" s="1">
        <v>0</v>
      </c>
      <c r="J765" s="1">
        <v>96</v>
      </c>
      <c r="K765" s="1">
        <v>4.24</v>
      </c>
      <c r="L765" s="1">
        <v>97</v>
      </c>
      <c r="M765" s="1">
        <v>0.1</v>
      </c>
      <c r="N765" s="7">
        <v>6574.6543380000003</v>
      </c>
      <c r="O765" s="1">
        <v>123963</v>
      </c>
      <c r="P765" s="1">
        <v>7.5</v>
      </c>
      <c r="Q765" s="1">
        <v>7.4</v>
      </c>
      <c r="R765" s="1">
        <v>0.72</v>
      </c>
      <c r="S765" s="1">
        <v>13.5</v>
      </c>
      <c r="T765" s="1">
        <v>1</v>
      </c>
      <c r="U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72.900000000000006</v>
      </c>
      <c r="AA765" s="7">
        <f t="shared" si="44"/>
        <v>67.965264245329891</v>
      </c>
      <c r="AB765" s="7">
        <f t="shared" si="45"/>
        <v>24.351616968419627</v>
      </c>
      <c r="AC765" s="7">
        <f t="shared" si="46"/>
        <v>4.9347357546701147</v>
      </c>
      <c r="AD765" s="7">
        <f t="shared" si="47"/>
        <v>10.254568051920167</v>
      </c>
    </row>
    <row r="766" spans="1:30" x14ac:dyDescent="0.25">
      <c r="A766" s="1">
        <v>1</v>
      </c>
      <c r="B766" s="1">
        <v>37</v>
      </c>
      <c r="C766" s="1">
        <v>2</v>
      </c>
      <c r="D766" s="1">
        <v>7.72</v>
      </c>
      <c r="E766" s="7">
        <v>353.24380289999999</v>
      </c>
      <c r="F766" s="7">
        <v>28</v>
      </c>
      <c r="G766" s="1">
        <v>0</v>
      </c>
      <c r="H766" s="1">
        <v>3.8</v>
      </c>
      <c r="I766" s="1">
        <v>3</v>
      </c>
      <c r="J766" s="1">
        <v>44</v>
      </c>
      <c r="K766" s="1">
        <v>2.76</v>
      </c>
      <c r="L766" s="1">
        <v>45</v>
      </c>
      <c r="M766" s="1">
        <v>10.9</v>
      </c>
      <c r="N766" s="7">
        <v>6741.2939480000005</v>
      </c>
      <c r="O766" s="1">
        <v>143126</v>
      </c>
      <c r="P766" s="1">
        <v>7.2</v>
      </c>
      <c r="Q766" s="1">
        <v>7.1</v>
      </c>
      <c r="R766" s="1">
        <v>0.64</v>
      </c>
      <c r="S766" s="1">
        <v>12.4</v>
      </c>
      <c r="T766" s="1">
        <v>1</v>
      </c>
      <c r="U766" s="1">
        <v>0</v>
      </c>
      <c r="V766" s="1">
        <v>0</v>
      </c>
      <c r="W766" s="1">
        <v>0</v>
      </c>
      <c r="X766" s="1">
        <v>0</v>
      </c>
      <c r="Y766" s="1">
        <v>0</v>
      </c>
      <c r="Z766" s="1">
        <v>65</v>
      </c>
      <c r="AA766" s="7">
        <f t="shared" si="44"/>
        <v>61.123864561330436</v>
      </c>
      <c r="AB766" s="7">
        <f t="shared" si="45"/>
        <v>15.024425938910095</v>
      </c>
      <c r="AC766" s="7">
        <f t="shared" si="46"/>
        <v>3.8761354386695643</v>
      </c>
      <c r="AD766" s="7">
        <f t="shared" si="47"/>
        <v>22.068615956111703</v>
      </c>
    </row>
    <row r="767" spans="1:30" x14ac:dyDescent="0.25">
      <c r="A767" s="1">
        <v>1</v>
      </c>
      <c r="B767" s="1">
        <v>81</v>
      </c>
      <c r="C767" s="1">
        <v>0</v>
      </c>
      <c r="D767" s="1">
        <v>11.96</v>
      </c>
      <c r="E767" s="7">
        <v>331.45703500000002</v>
      </c>
      <c r="F767" s="7">
        <v>98</v>
      </c>
      <c r="G767" s="1">
        <v>23</v>
      </c>
      <c r="H767" s="1">
        <v>59.5</v>
      </c>
      <c r="I767" s="1">
        <v>0</v>
      </c>
      <c r="J767" s="1">
        <v>98</v>
      </c>
      <c r="K767" s="1">
        <v>9.74</v>
      </c>
      <c r="L767" s="1">
        <v>98</v>
      </c>
      <c r="M767" s="1">
        <v>0.1</v>
      </c>
      <c r="N767" s="7">
        <v>2577.4263999999998</v>
      </c>
      <c r="O767" s="1">
        <v>1514844</v>
      </c>
      <c r="P767" s="1">
        <v>0.7</v>
      </c>
      <c r="Q767" s="1">
        <v>0.5</v>
      </c>
      <c r="R767" s="1">
        <v>0.82399999999999995</v>
      </c>
      <c r="S767" s="1">
        <v>16.3</v>
      </c>
      <c r="T767" s="1">
        <v>0</v>
      </c>
      <c r="U767" s="1">
        <v>0</v>
      </c>
      <c r="V767" s="1">
        <v>0</v>
      </c>
      <c r="W767" s="1">
        <v>0</v>
      </c>
      <c r="X767" s="1">
        <v>1</v>
      </c>
      <c r="Y767" s="1">
        <v>1</v>
      </c>
      <c r="Z767" s="1">
        <v>83</v>
      </c>
      <c r="AA767" s="7">
        <f t="shared" si="44"/>
        <v>79.319076669107901</v>
      </c>
      <c r="AB767" s="7">
        <f t="shared" si="45"/>
        <v>13.549196567905788</v>
      </c>
      <c r="AC767" s="7">
        <f t="shared" si="46"/>
        <v>3.6809233308920994</v>
      </c>
      <c r="AD767" s="7">
        <f t="shared" si="47"/>
        <v>176.95053212377647</v>
      </c>
    </row>
    <row r="768" spans="1:30" x14ac:dyDescent="0.25">
      <c r="A768" s="1">
        <v>1</v>
      </c>
      <c r="B768" s="1">
        <v>158</v>
      </c>
      <c r="C768" s="1">
        <v>9</v>
      </c>
      <c r="D768" s="1">
        <v>4.13</v>
      </c>
      <c r="E768" s="7">
        <v>14.5887403</v>
      </c>
      <c r="F768" s="7">
        <v>69</v>
      </c>
      <c r="G768" s="1">
        <v>2</v>
      </c>
      <c r="H768" s="1">
        <v>44.3</v>
      </c>
      <c r="I768" s="1">
        <v>10</v>
      </c>
      <c r="J768" s="1">
        <v>9</v>
      </c>
      <c r="K768" s="1">
        <v>3.86</v>
      </c>
      <c r="L768" s="1">
        <v>89</v>
      </c>
      <c r="M768" s="1">
        <v>0.3</v>
      </c>
      <c r="N768" s="7">
        <v>193.74157099999999</v>
      </c>
      <c r="O768" s="1">
        <v>12852755</v>
      </c>
      <c r="P768" s="1">
        <v>1.6</v>
      </c>
      <c r="Q768" s="1">
        <v>1.5</v>
      </c>
      <c r="R768" s="1">
        <v>0.67</v>
      </c>
      <c r="S768" s="1">
        <v>12.4</v>
      </c>
      <c r="T768" s="1">
        <v>0</v>
      </c>
      <c r="U768" s="1">
        <v>0</v>
      </c>
      <c r="V768" s="1">
        <v>0</v>
      </c>
      <c r="W768" s="1">
        <v>1</v>
      </c>
      <c r="X768" s="1">
        <v>0</v>
      </c>
      <c r="Y768" s="1">
        <v>0</v>
      </c>
      <c r="Z768" s="1">
        <v>73.400000000000006</v>
      </c>
      <c r="AA768" s="7">
        <f t="shared" si="44"/>
        <v>69.719256174946707</v>
      </c>
      <c r="AB768" s="7">
        <f t="shared" si="45"/>
        <v>13.547875105667984</v>
      </c>
      <c r="AC768" s="7">
        <f t="shared" si="46"/>
        <v>3.6807438250532982</v>
      </c>
      <c r="AD768" s="7">
        <f t="shared" si="47"/>
        <v>13.706843501021972</v>
      </c>
    </row>
    <row r="769" spans="1:30" x14ac:dyDescent="0.25">
      <c r="A769" s="1">
        <v>1</v>
      </c>
      <c r="B769" s="1">
        <v>138</v>
      </c>
      <c r="C769" s="1">
        <v>1</v>
      </c>
      <c r="D769" s="1">
        <v>12.03</v>
      </c>
      <c r="E769" s="7">
        <v>153.1400362</v>
      </c>
      <c r="F769" s="7">
        <v>95</v>
      </c>
      <c r="G769" s="1">
        <v>0</v>
      </c>
      <c r="H769" s="1">
        <v>65.099999999999994</v>
      </c>
      <c r="I769" s="1">
        <v>1</v>
      </c>
      <c r="J769" s="1">
        <v>88</v>
      </c>
      <c r="K769" s="1">
        <v>8.44</v>
      </c>
      <c r="L769" s="1">
        <v>88</v>
      </c>
      <c r="M769" s="1">
        <v>0.1</v>
      </c>
      <c r="N769" s="7">
        <v>7853.3351910000001</v>
      </c>
      <c r="O769" s="1">
        <v>7223938</v>
      </c>
      <c r="P769" s="1">
        <v>1.9</v>
      </c>
      <c r="Q769" s="1">
        <v>1.9</v>
      </c>
      <c r="R769" s="1">
        <v>0.78700000000000003</v>
      </c>
      <c r="S769" s="1">
        <v>14.8</v>
      </c>
      <c r="T769" s="1">
        <v>0</v>
      </c>
      <c r="U769" s="1">
        <v>0</v>
      </c>
      <c r="V769" s="1">
        <v>0</v>
      </c>
      <c r="W769" s="1">
        <v>0</v>
      </c>
      <c r="X769" s="1">
        <v>1</v>
      </c>
      <c r="Y769" s="1">
        <v>1</v>
      </c>
      <c r="Z769" s="1">
        <v>74.3</v>
      </c>
      <c r="AA769" s="7">
        <f t="shared" si="44"/>
        <v>76.887829657871876</v>
      </c>
      <c r="AB769" s="7">
        <f t="shared" si="45"/>
        <v>6.696862338161286</v>
      </c>
      <c r="AC769" s="7">
        <f t="shared" si="46"/>
        <v>2.5878296578718789</v>
      </c>
      <c r="AD769" s="7">
        <f t="shared" si="47"/>
        <v>21.18093930940514</v>
      </c>
    </row>
    <row r="770" spans="1:30" x14ac:dyDescent="0.25">
      <c r="A770" s="1">
        <v>1</v>
      </c>
      <c r="B770" s="1">
        <v>385</v>
      </c>
      <c r="C770" s="1">
        <v>25</v>
      </c>
      <c r="D770" s="1">
        <v>6.09</v>
      </c>
      <c r="E770" s="7">
        <v>10.61917585</v>
      </c>
      <c r="F770" s="7">
        <v>92</v>
      </c>
      <c r="G770" s="1">
        <v>0</v>
      </c>
      <c r="H770" s="1">
        <v>13</v>
      </c>
      <c r="I770" s="1">
        <v>40</v>
      </c>
      <c r="J770" s="1">
        <v>72</v>
      </c>
      <c r="K770" s="1">
        <v>4.96</v>
      </c>
      <c r="L770" s="1">
        <v>81</v>
      </c>
      <c r="M770" s="1">
        <v>5.3</v>
      </c>
      <c r="N770" s="7">
        <v>133.74276889999999</v>
      </c>
      <c r="O770" s="1">
        <v>6555829</v>
      </c>
      <c r="P770" s="1">
        <v>8.8000000000000007</v>
      </c>
      <c r="Q770" s="1">
        <v>8.8000000000000007</v>
      </c>
      <c r="R770" s="1">
        <v>0.26800000000000002</v>
      </c>
      <c r="S770" s="1">
        <v>4.5</v>
      </c>
      <c r="T770" s="1">
        <v>1</v>
      </c>
      <c r="U770" s="1">
        <v>0</v>
      </c>
      <c r="V770" s="1">
        <v>0</v>
      </c>
      <c r="W770" s="1">
        <v>0</v>
      </c>
      <c r="X770" s="1">
        <v>0</v>
      </c>
      <c r="Y770" s="1">
        <v>0</v>
      </c>
      <c r="Z770" s="1">
        <v>51.3</v>
      </c>
      <c r="AA770" s="7">
        <f t="shared" si="44"/>
        <v>52.827601375341722</v>
      </c>
      <c r="AB770" s="7">
        <f t="shared" si="45"/>
        <v>2.3335659619459284</v>
      </c>
      <c r="AC770" s="7">
        <f t="shared" si="46"/>
        <v>1.5276013753417246</v>
      </c>
      <c r="AD770" s="7">
        <f t="shared" si="47"/>
        <v>338.47626865072249</v>
      </c>
    </row>
    <row r="771" spans="1:30" x14ac:dyDescent="0.25">
      <c r="A771" s="1">
        <v>1</v>
      </c>
      <c r="B771" s="1">
        <v>166</v>
      </c>
      <c r="C771" s="1">
        <v>4</v>
      </c>
      <c r="D771" s="1">
        <v>6.64</v>
      </c>
      <c r="E771" s="7">
        <v>155.42330759999999</v>
      </c>
      <c r="F771" s="7">
        <v>86</v>
      </c>
      <c r="G771" s="1">
        <v>0</v>
      </c>
      <c r="H771" s="1">
        <v>41.3</v>
      </c>
      <c r="I771" s="1">
        <v>4</v>
      </c>
      <c r="J771" s="1">
        <v>86</v>
      </c>
      <c r="K771" s="1">
        <v>5.99</v>
      </c>
      <c r="L771" s="1">
        <v>86</v>
      </c>
      <c r="M771" s="1">
        <v>0.1</v>
      </c>
      <c r="N771" s="7">
        <v>1174.7793469999999</v>
      </c>
      <c r="O771" s="1">
        <v>56795</v>
      </c>
      <c r="P771" s="1">
        <v>2.4</v>
      </c>
      <c r="Q771" s="1">
        <v>2.2999999999999998</v>
      </c>
      <c r="R771" s="1">
        <v>0.64200000000000002</v>
      </c>
      <c r="S771" s="1">
        <v>12.7</v>
      </c>
      <c r="T771" s="1">
        <v>0</v>
      </c>
      <c r="U771" s="1">
        <v>0</v>
      </c>
      <c r="V771" s="1">
        <v>0</v>
      </c>
      <c r="W771" s="1">
        <v>1</v>
      </c>
      <c r="X771" s="1">
        <v>0</v>
      </c>
      <c r="Y771" s="1">
        <v>0</v>
      </c>
      <c r="Z771" s="1">
        <v>71.7</v>
      </c>
      <c r="AA771" s="7">
        <f t="shared" si="44"/>
        <v>71.718963912953697</v>
      </c>
      <c r="AB771" s="7">
        <f t="shared" si="45"/>
        <v>3.5962999451529302E-4</v>
      </c>
      <c r="AC771" s="7">
        <f t="shared" si="46"/>
        <v>1.8963912953694262E-2</v>
      </c>
      <c r="AD771" s="7">
        <f t="shared" si="47"/>
        <v>4.0091069740758227</v>
      </c>
    </row>
    <row r="772" spans="1:30" x14ac:dyDescent="0.25">
      <c r="A772" s="1">
        <v>1</v>
      </c>
      <c r="B772" s="1">
        <v>146</v>
      </c>
      <c r="C772" s="1">
        <v>14</v>
      </c>
      <c r="D772" s="1">
        <v>4.45</v>
      </c>
      <c r="E772" s="7">
        <v>978.07041000000004</v>
      </c>
      <c r="F772" s="7">
        <v>92</v>
      </c>
      <c r="G772" s="1">
        <v>0</v>
      </c>
      <c r="H772" s="1">
        <v>52.8</v>
      </c>
      <c r="I772" s="1">
        <v>16</v>
      </c>
      <c r="J772" s="1">
        <v>92</v>
      </c>
      <c r="K772" s="1">
        <v>6.62</v>
      </c>
      <c r="L772" s="1">
        <v>92</v>
      </c>
      <c r="M772" s="1">
        <v>0.1</v>
      </c>
      <c r="N772" s="7">
        <v>5433.7245000000003</v>
      </c>
      <c r="O772" s="1">
        <v>4491544</v>
      </c>
      <c r="P772" s="1">
        <v>2.2999999999999998</v>
      </c>
      <c r="Q772" s="1">
        <v>2</v>
      </c>
      <c r="R772" s="1">
        <v>0.68300000000000005</v>
      </c>
      <c r="S772" s="1">
        <v>12.2</v>
      </c>
      <c r="T772" s="1">
        <v>0</v>
      </c>
      <c r="U772" s="1">
        <v>0</v>
      </c>
      <c r="V772" s="1">
        <v>0</v>
      </c>
      <c r="W772" s="1">
        <v>1</v>
      </c>
      <c r="X772" s="1">
        <v>0</v>
      </c>
      <c r="Y772" s="1">
        <v>0</v>
      </c>
      <c r="Z772" s="1">
        <v>73.5</v>
      </c>
      <c r="AA772" s="7">
        <f t="shared" si="44"/>
        <v>73.019324001028224</v>
      </c>
      <c r="AB772" s="7">
        <f t="shared" si="45"/>
        <v>0.23104941598751494</v>
      </c>
      <c r="AC772" s="7">
        <f t="shared" si="46"/>
        <v>0.48067599897177615</v>
      </c>
      <c r="AD772" s="7">
        <f t="shared" si="47"/>
        <v>14.457298590842289</v>
      </c>
    </row>
    <row r="773" spans="1:30" x14ac:dyDescent="0.25">
      <c r="A773" s="1">
        <v>1</v>
      </c>
      <c r="B773" s="1">
        <v>137</v>
      </c>
      <c r="C773" s="1">
        <v>0</v>
      </c>
      <c r="D773" s="1">
        <v>14.97</v>
      </c>
      <c r="E773" s="7">
        <v>1802.017593</v>
      </c>
      <c r="F773" s="7">
        <v>94</v>
      </c>
      <c r="G773" s="1">
        <v>0</v>
      </c>
      <c r="H773" s="1">
        <v>57.6</v>
      </c>
      <c r="I773" s="1">
        <v>0</v>
      </c>
      <c r="J773" s="1">
        <v>94</v>
      </c>
      <c r="K773" s="1">
        <v>6.25</v>
      </c>
      <c r="L773" s="1">
        <v>94</v>
      </c>
      <c r="M773" s="1">
        <v>0.1</v>
      </c>
      <c r="N773" s="7">
        <v>14638.6482</v>
      </c>
      <c r="O773" s="1">
        <v>1331475</v>
      </c>
      <c r="P773" s="1">
        <v>1.9</v>
      </c>
      <c r="Q773" s="1">
        <v>2</v>
      </c>
      <c r="R773" s="1">
        <v>0.83299999999999996</v>
      </c>
      <c r="S773" s="1">
        <v>16.2</v>
      </c>
      <c r="T773" s="1">
        <v>0</v>
      </c>
      <c r="U773" s="1">
        <v>0</v>
      </c>
      <c r="V773" s="1">
        <v>0</v>
      </c>
      <c r="W773" s="1">
        <v>0</v>
      </c>
      <c r="X773" s="1">
        <v>1</v>
      </c>
      <c r="Y773" s="1">
        <v>0</v>
      </c>
      <c r="Z773" s="1">
        <v>75.599999999999994</v>
      </c>
      <c r="AA773" s="7">
        <f t="shared" si="44"/>
        <v>75.793071557727458</v>
      </c>
      <c r="AB773" s="7">
        <f t="shared" si="45"/>
        <v>3.7276626403309455E-2</v>
      </c>
      <c r="AC773" s="7">
        <f t="shared" si="46"/>
        <v>0.19307155772746398</v>
      </c>
      <c r="AD773" s="7">
        <f t="shared" si="47"/>
        <v>34.836855477069776</v>
      </c>
    </row>
    <row r="774" spans="1:30" x14ac:dyDescent="0.25">
      <c r="A774" s="1">
        <v>1</v>
      </c>
      <c r="B774" s="1">
        <v>14</v>
      </c>
      <c r="C774" s="1">
        <v>10</v>
      </c>
      <c r="D774" s="1">
        <v>4.6900000000000004</v>
      </c>
      <c r="E774" s="7">
        <v>570.45324679999999</v>
      </c>
      <c r="F774" s="7">
        <v>93</v>
      </c>
      <c r="G774" s="1">
        <v>0</v>
      </c>
      <c r="H774" s="1">
        <v>51.5</v>
      </c>
      <c r="I774" s="1">
        <v>13</v>
      </c>
      <c r="J774" s="1">
        <v>92</v>
      </c>
      <c r="K774" s="1">
        <v>5.36</v>
      </c>
      <c r="L774" s="1">
        <v>93</v>
      </c>
      <c r="M774" s="1">
        <v>0.3</v>
      </c>
      <c r="N774" s="7">
        <v>4166.9338699999998</v>
      </c>
      <c r="O774" s="1">
        <v>29157</v>
      </c>
      <c r="P774" s="1">
        <v>1.2</v>
      </c>
      <c r="Q774" s="1">
        <v>1.2</v>
      </c>
      <c r="R774" s="1">
        <v>0.70599999999999996</v>
      </c>
      <c r="S774" s="1">
        <v>13.3</v>
      </c>
      <c r="T774" s="1">
        <v>0</v>
      </c>
      <c r="U774" s="1">
        <v>0</v>
      </c>
      <c r="V774" s="1">
        <v>0</v>
      </c>
      <c r="W774" s="1">
        <v>1</v>
      </c>
      <c r="X774" s="1">
        <v>0</v>
      </c>
      <c r="Y774" s="1">
        <v>0</v>
      </c>
      <c r="Z774" s="1">
        <v>73.8</v>
      </c>
      <c r="AA774" s="7">
        <f t="shared" si="44"/>
        <v>75.478580282488764</v>
      </c>
      <c r="AB774" s="7">
        <f t="shared" si="45"/>
        <v>2.8176317647600682</v>
      </c>
      <c r="AC774" s="7">
        <f t="shared" si="46"/>
        <v>1.6785802824887668</v>
      </c>
      <c r="AD774" s="7">
        <f t="shared" si="47"/>
        <v>16.828663860303344</v>
      </c>
    </row>
    <row r="775" spans="1:30" x14ac:dyDescent="0.25">
      <c r="A775" s="1">
        <v>1</v>
      </c>
      <c r="B775" s="1">
        <v>19</v>
      </c>
      <c r="C775" s="1">
        <v>0</v>
      </c>
      <c r="D775" s="1">
        <v>0.01</v>
      </c>
      <c r="E775" s="7">
        <v>707.14469099999997</v>
      </c>
      <c r="F775" s="7">
        <v>9</v>
      </c>
      <c r="G775" s="1">
        <v>0</v>
      </c>
      <c r="H775" s="1">
        <v>6.7</v>
      </c>
      <c r="I775" s="1">
        <v>0</v>
      </c>
      <c r="J775" s="1">
        <v>94</v>
      </c>
      <c r="K775" s="1">
        <v>6.43</v>
      </c>
      <c r="L775" s="1">
        <v>94</v>
      </c>
      <c r="M775" s="1">
        <v>0.1</v>
      </c>
      <c r="N775" s="7">
        <v>7186.429787</v>
      </c>
      <c r="O775" s="1">
        <v>62127</v>
      </c>
      <c r="P775" s="1">
        <v>1.8</v>
      </c>
      <c r="Q775" s="1">
        <v>1.9</v>
      </c>
      <c r="R775" s="1">
        <v>0.79900000000000004</v>
      </c>
      <c r="S775" s="1">
        <v>15.1</v>
      </c>
      <c r="T775" s="1">
        <v>0</v>
      </c>
      <c r="U775" s="1">
        <v>0</v>
      </c>
      <c r="V775" s="1">
        <v>0</v>
      </c>
      <c r="W775" s="1">
        <v>0</v>
      </c>
      <c r="X775" s="1">
        <v>1</v>
      </c>
      <c r="Y775" s="1">
        <v>0</v>
      </c>
      <c r="Z775" s="1">
        <v>75.8</v>
      </c>
      <c r="AA775" s="7">
        <f t="shared" si="44"/>
        <v>76.972824518773521</v>
      </c>
      <c r="AB775" s="7">
        <f t="shared" si="45"/>
        <v>1.3755173518363482</v>
      </c>
      <c r="AC775" s="7">
        <f t="shared" si="46"/>
        <v>1.172824518773524</v>
      </c>
      <c r="AD775" s="7">
        <f t="shared" si="47"/>
        <v>37.237765656710529</v>
      </c>
    </row>
    <row r="776" spans="1:30" x14ac:dyDescent="0.25">
      <c r="A776" s="1">
        <v>1</v>
      </c>
      <c r="B776" s="1">
        <v>184</v>
      </c>
      <c r="C776" s="1">
        <v>22</v>
      </c>
      <c r="D776" s="1">
        <v>2.36</v>
      </c>
      <c r="E776" s="7">
        <v>13.890212249999999</v>
      </c>
      <c r="F776" s="7">
        <v>91</v>
      </c>
      <c r="G776" s="1">
        <v>2</v>
      </c>
      <c r="H776" s="1">
        <v>39.299999999999997</v>
      </c>
      <c r="I776" s="1">
        <v>25</v>
      </c>
      <c r="J776" s="1">
        <v>98</v>
      </c>
      <c r="K776" s="1">
        <v>5.92</v>
      </c>
      <c r="L776" s="1">
        <v>98</v>
      </c>
      <c r="M776" s="1">
        <v>0.3</v>
      </c>
      <c r="N776" s="7">
        <v>182.28625</v>
      </c>
      <c r="O776" s="1">
        <v>27328</v>
      </c>
      <c r="P776" s="1">
        <v>3.1</v>
      </c>
      <c r="Q776" s="1">
        <v>3.1</v>
      </c>
      <c r="R776" s="1">
        <v>0.64400000000000002</v>
      </c>
      <c r="S776" s="1">
        <v>11.9</v>
      </c>
      <c r="T776" s="1">
        <v>0</v>
      </c>
      <c r="U776" s="1">
        <v>1</v>
      </c>
      <c r="V776" s="1">
        <v>0</v>
      </c>
      <c r="W776" s="1">
        <v>0</v>
      </c>
      <c r="X776" s="1">
        <v>0</v>
      </c>
      <c r="Y776" s="1">
        <v>0</v>
      </c>
      <c r="Z776" s="1">
        <v>67.900000000000006</v>
      </c>
      <c r="AA776" s="7">
        <f t="shared" si="44"/>
        <v>71.514898306915853</v>
      </c>
      <c r="AB776" s="7">
        <f t="shared" si="45"/>
        <v>13.067489769343061</v>
      </c>
      <c r="AC776" s="7">
        <f t="shared" si="46"/>
        <v>3.6148983069158476</v>
      </c>
      <c r="AD776" s="7">
        <f t="shared" si="47"/>
        <v>3.2318135609021175</v>
      </c>
    </row>
    <row r="777" spans="1:30" x14ac:dyDescent="0.25">
      <c r="A777" s="1">
        <v>1</v>
      </c>
      <c r="B777" s="1">
        <v>37</v>
      </c>
      <c r="C777" s="1">
        <v>60</v>
      </c>
      <c r="D777" s="1">
        <v>0.47</v>
      </c>
      <c r="E777" s="7">
        <v>23.945071240000001</v>
      </c>
      <c r="F777" s="7">
        <v>92</v>
      </c>
      <c r="G777" s="1">
        <v>1578</v>
      </c>
      <c r="H777" s="1">
        <v>15.6</v>
      </c>
      <c r="I777" s="1">
        <v>111</v>
      </c>
      <c r="J777" s="1">
        <v>53</v>
      </c>
      <c r="K777" s="1">
        <v>6.29</v>
      </c>
      <c r="L777" s="1">
        <v>43</v>
      </c>
      <c r="M777" s="1">
        <v>2.5</v>
      </c>
      <c r="N777" s="7">
        <v>269.34838289999999</v>
      </c>
      <c r="O777" s="1">
        <v>196769</v>
      </c>
      <c r="P777" s="1">
        <v>11</v>
      </c>
      <c r="Q777" s="1">
        <v>1.9</v>
      </c>
      <c r="R777" s="1">
        <v>0.29099999999999998</v>
      </c>
      <c r="S777" s="1">
        <v>4.4000000000000004</v>
      </c>
      <c r="T777" s="1">
        <v>1</v>
      </c>
      <c r="U777" s="1">
        <v>0</v>
      </c>
      <c r="V777" s="1">
        <v>0</v>
      </c>
      <c r="W777" s="1">
        <v>0</v>
      </c>
      <c r="X777" s="1">
        <v>0</v>
      </c>
      <c r="Y777" s="1">
        <v>0</v>
      </c>
      <c r="Z777" s="1">
        <v>49.8</v>
      </c>
      <c r="AA777" s="7">
        <f t="shared" si="44"/>
        <v>57.013407139917049</v>
      </c>
      <c r="AB777" s="7">
        <f t="shared" si="45"/>
        <v>52.033242566206312</v>
      </c>
      <c r="AC777" s="7">
        <f t="shared" si="46"/>
        <v>7.2134071399170523</v>
      </c>
      <c r="AD777" s="7">
        <f t="shared" si="47"/>
        <v>395.9194423034171</v>
      </c>
    </row>
    <row r="778" spans="1:30" x14ac:dyDescent="0.25">
      <c r="A778" s="1">
        <v>1</v>
      </c>
      <c r="B778" s="1">
        <v>97</v>
      </c>
      <c r="C778" s="1">
        <v>1</v>
      </c>
      <c r="D778" s="1">
        <v>3.34</v>
      </c>
      <c r="E778" s="7">
        <v>2568.237059</v>
      </c>
      <c r="F778" s="7">
        <v>91</v>
      </c>
      <c r="G778" s="1">
        <v>0</v>
      </c>
      <c r="H778" s="1">
        <v>57.5</v>
      </c>
      <c r="I778" s="1">
        <v>1</v>
      </c>
      <c r="J778" s="1">
        <v>9</v>
      </c>
      <c r="K778" s="1">
        <v>9.56</v>
      </c>
      <c r="L778" s="1">
        <v>91</v>
      </c>
      <c r="M778" s="1">
        <v>0.1</v>
      </c>
      <c r="N778" s="7">
        <v>9985.3695900000002</v>
      </c>
      <c r="O778" s="1">
        <v>4654122</v>
      </c>
      <c r="P778" s="1">
        <v>1.8</v>
      </c>
      <c r="Q778" s="1">
        <v>1.7</v>
      </c>
      <c r="R778" s="1">
        <v>0.75800000000000001</v>
      </c>
      <c r="S778" s="1">
        <v>13.6</v>
      </c>
      <c r="T778" s="1">
        <v>0</v>
      </c>
      <c r="U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79.2</v>
      </c>
      <c r="AA778" s="7">
        <f t="shared" si="44"/>
        <v>74.047794816679456</v>
      </c>
      <c r="AB778" s="7">
        <f t="shared" si="45"/>
        <v>26.545218251035109</v>
      </c>
      <c r="AC778" s="7">
        <f t="shared" si="46"/>
        <v>5.1522051833205467</v>
      </c>
      <c r="AD778" s="7">
        <f t="shared" si="47"/>
        <v>90.29323871060285</v>
      </c>
    </row>
    <row r="779" spans="1:30" x14ac:dyDescent="0.25">
      <c r="A779" s="1">
        <v>1</v>
      </c>
      <c r="B779" s="1">
        <v>179</v>
      </c>
      <c r="C779" s="1">
        <v>0</v>
      </c>
      <c r="D779" s="1">
        <v>4.1399999999999997</v>
      </c>
      <c r="E779" s="7">
        <v>369.6317105</v>
      </c>
      <c r="F779" s="7">
        <v>88</v>
      </c>
      <c r="G779" s="1">
        <v>0</v>
      </c>
      <c r="H779" s="1">
        <v>26.4</v>
      </c>
      <c r="I779" s="1">
        <v>0</v>
      </c>
      <c r="J779" s="1">
        <v>88</v>
      </c>
      <c r="K779" s="1">
        <v>4.24</v>
      </c>
      <c r="L779" s="1">
        <v>88</v>
      </c>
      <c r="M779" s="1">
        <v>0.1</v>
      </c>
      <c r="N779" s="7">
        <v>3957.51296</v>
      </c>
      <c r="O779" s="1">
        <v>124621</v>
      </c>
      <c r="P779" s="1">
        <v>7.9</v>
      </c>
      <c r="Q779" s="1">
        <v>7.9</v>
      </c>
      <c r="R779" s="1">
        <v>0.68300000000000005</v>
      </c>
      <c r="S779" s="1">
        <v>12.5</v>
      </c>
      <c r="T779" s="1">
        <v>1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71.5</v>
      </c>
      <c r="AA779" s="7">
        <f t="shared" si="44"/>
        <v>66.207500415150236</v>
      </c>
      <c r="AB779" s="7">
        <f t="shared" si="45"/>
        <v>28.01055185563493</v>
      </c>
      <c r="AC779" s="7">
        <f t="shared" si="46"/>
        <v>5.2924995848497645</v>
      </c>
      <c r="AD779" s="7">
        <f t="shared" si="47"/>
        <v>3.248196794435092</v>
      </c>
    </row>
    <row r="780" spans="1:30" x14ac:dyDescent="0.25">
      <c r="A780" s="1">
        <v>1</v>
      </c>
      <c r="B780" s="1">
        <v>146</v>
      </c>
      <c r="C780" s="1">
        <v>24</v>
      </c>
      <c r="D780" s="1">
        <v>0.57999999999999996</v>
      </c>
      <c r="E780" s="7">
        <v>88.165061789999996</v>
      </c>
      <c r="F780" s="7">
        <v>9</v>
      </c>
      <c r="G780" s="1">
        <v>10841</v>
      </c>
      <c r="H780" s="1">
        <v>47.3</v>
      </c>
      <c r="I780" s="1">
        <v>28</v>
      </c>
      <c r="J780" s="1">
        <v>91</v>
      </c>
      <c r="K780" s="1">
        <v>5.25</v>
      </c>
      <c r="L780" s="1">
        <v>91</v>
      </c>
      <c r="M780" s="1">
        <v>0.1</v>
      </c>
      <c r="N780" s="7">
        <v>1721.9738629999999</v>
      </c>
      <c r="O780" s="1">
        <v>29843937</v>
      </c>
      <c r="P780" s="1">
        <v>6.6</v>
      </c>
      <c r="Q780" s="1">
        <v>6.4</v>
      </c>
      <c r="R780" s="1">
        <v>0.55100000000000005</v>
      </c>
      <c r="S780" s="1">
        <v>9.3000000000000007</v>
      </c>
      <c r="T780" s="1">
        <v>1</v>
      </c>
      <c r="U780" s="1">
        <v>0</v>
      </c>
      <c r="V780" s="1">
        <v>0</v>
      </c>
      <c r="W780" s="1">
        <v>0</v>
      </c>
      <c r="X780" s="1">
        <v>0</v>
      </c>
      <c r="Y780" s="1">
        <v>0</v>
      </c>
      <c r="Z780" s="1">
        <v>69.900000000000006</v>
      </c>
      <c r="AA780" s="7">
        <f t="shared" si="44"/>
        <v>66.406745884026961</v>
      </c>
      <c r="AB780" s="7">
        <f t="shared" si="45"/>
        <v>12.20282431876262</v>
      </c>
      <c r="AC780" s="7">
        <f t="shared" si="46"/>
        <v>3.4932541159730448</v>
      </c>
      <c r="AD780" s="7">
        <f t="shared" si="47"/>
        <v>4.091535730933684E-2</v>
      </c>
    </row>
    <row r="781" spans="1:30" x14ac:dyDescent="0.25">
      <c r="A781" s="1">
        <v>1</v>
      </c>
      <c r="B781" s="1">
        <v>357</v>
      </c>
      <c r="C781" s="1">
        <v>15</v>
      </c>
      <c r="D781" s="1">
        <v>1.1399999999999999</v>
      </c>
      <c r="E781" s="7">
        <v>36.621742879999999</v>
      </c>
      <c r="F781" s="7">
        <v>92</v>
      </c>
      <c r="G781" s="1">
        <v>38</v>
      </c>
      <c r="H781" s="1">
        <v>18.899999999999999</v>
      </c>
      <c r="I781" s="1">
        <v>22</v>
      </c>
      <c r="J781" s="1">
        <v>8</v>
      </c>
      <c r="K781" s="1">
        <v>5.17</v>
      </c>
      <c r="L781" s="1">
        <v>82</v>
      </c>
      <c r="M781" s="1">
        <v>5</v>
      </c>
      <c r="N781" s="7">
        <v>372.17218370000001</v>
      </c>
      <c r="O781" s="1">
        <v>5683268</v>
      </c>
      <c r="P781" s="1">
        <v>8.4</v>
      </c>
      <c r="Q781" s="1">
        <v>8.3000000000000007</v>
      </c>
      <c r="R781" s="1">
        <v>0.435</v>
      </c>
      <c r="S781" s="1">
        <v>10.1</v>
      </c>
      <c r="T781" s="1">
        <v>1</v>
      </c>
      <c r="U781" s="1">
        <v>0</v>
      </c>
      <c r="V781" s="1">
        <v>0</v>
      </c>
      <c r="W781" s="1">
        <v>0</v>
      </c>
      <c r="X781" s="1">
        <v>0</v>
      </c>
      <c r="Y781" s="1">
        <v>0</v>
      </c>
      <c r="Z781" s="1">
        <v>55</v>
      </c>
      <c r="AA781" s="7">
        <f t="shared" si="44"/>
        <v>56.038582734130536</v>
      </c>
      <c r="AB781" s="7">
        <f t="shared" si="45"/>
        <v>1.0786540956340593</v>
      </c>
      <c r="AC781" s="7">
        <f t="shared" si="46"/>
        <v>1.0385827341305358</v>
      </c>
      <c r="AD781" s="7">
        <f t="shared" si="47"/>
        <v>216.02310697407572</v>
      </c>
    </row>
    <row r="782" spans="1:30" x14ac:dyDescent="0.25">
      <c r="A782" s="1">
        <v>1</v>
      </c>
      <c r="B782" s="1">
        <v>165</v>
      </c>
      <c r="C782" s="1">
        <v>3</v>
      </c>
      <c r="D782" s="1">
        <v>6.2</v>
      </c>
      <c r="E782" s="7">
        <v>20.600830269999999</v>
      </c>
      <c r="F782" s="7">
        <v>9</v>
      </c>
      <c r="G782" s="1">
        <v>0</v>
      </c>
      <c r="H782" s="1">
        <v>42</v>
      </c>
      <c r="I782" s="1">
        <v>4</v>
      </c>
      <c r="J782" s="1">
        <v>92</v>
      </c>
      <c r="K782" s="1">
        <v>5.78</v>
      </c>
      <c r="L782" s="1">
        <v>92</v>
      </c>
      <c r="M782" s="1">
        <v>0.2</v>
      </c>
      <c r="N782" s="7">
        <v>148.527976</v>
      </c>
      <c r="O782" s="1">
        <v>57374</v>
      </c>
      <c r="P782" s="1">
        <v>2.2999999999999998</v>
      </c>
      <c r="Q782" s="1">
        <v>2.2000000000000002</v>
      </c>
      <c r="R782" s="1">
        <v>0.63900000000000001</v>
      </c>
      <c r="S782" s="1">
        <v>12.1</v>
      </c>
      <c r="T782" s="1">
        <v>0</v>
      </c>
      <c r="U782" s="1">
        <v>0</v>
      </c>
      <c r="V782" s="1">
        <v>0</v>
      </c>
      <c r="W782" s="1">
        <v>1</v>
      </c>
      <c r="X782" s="1">
        <v>0</v>
      </c>
      <c r="Y782" s="1">
        <v>0</v>
      </c>
      <c r="Z782" s="1">
        <v>71.900000000000006</v>
      </c>
      <c r="AA782" s="7">
        <f t="shared" ref="AA782:AA845" si="48">SUMPRODUCT($A$11:$Y$11,A782:Y782)</f>
        <v>72.670569180500522</v>
      </c>
      <c r="AB782" s="7">
        <f t="shared" ref="AB782:AB845" si="49">(Z782-AA782)^2</f>
        <v>0.59377686193723667</v>
      </c>
      <c r="AC782" s="7">
        <f t="shared" ref="AC782:AC845" si="50">ABS(Z782-AA782)</f>
        <v>0.77056918050051593</v>
      </c>
      <c r="AD782" s="7">
        <f t="shared" ref="AD782:AD845" si="51">(Z782-$AC$2)^2</f>
        <v>4.8500171537165562</v>
      </c>
    </row>
    <row r="783" spans="1:30" x14ac:dyDescent="0.25">
      <c r="A783" s="1">
        <v>1</v>
      </c>
      <c r="B783" s="1">
        <v>338</v>
      </c>
      <c r="C783" s="1">
        <v>8</v>
      </c>
      <c r="D783" s="1">
        <v>2.58</v>
      </c>
      <c r="E783" s="7">
        <v>0</v>
      </c>
      <c r="F783" s="7">
        <v>73</v>
      </c>
      <c r="G783" s="1">
        <v>2</v>
      </c>
      <c r="H783" s="1">
        <v>23.3</v>
      </c>
      <c r="I783" s="1">
        <v>11</v>
      </c>
      <c r="J783" s="1">
        <v>77</v>
      </c>
      <c r="K783" s="1">
        <v>2.9</v>
      </c>
      <c r="L783" s="1">
        <v>79</v>
      </c>
      <c r="M783" s="1">
        <v>4.3</v>
      </c>
      <c r="N783" s="7">
        <v>2327.5832399999999</v>
      </c>
      <c r="O783" s="1">
        <v>1626932</v>
      </c>
      <c r="P783" s="1">
        <v>8.4</v>
      </c>
      <c r="Q783" s="1">
        <v>8</v>
      </c>
      <c r="R783" s="1">
        <v>0.52700000000000002</v>
      </c>
      <c r="S783" s="1">
        <v>10</v>
      </c>
      <c r="T783" s="1">
        <v>1</v>
      </c>
      <c r="U783" s="1">
        <v>0</v>
      </c>
      <c r="V783" s="1">
        <v>0</v>
      </c>
      <c r="W783" s="1">
        <v>0</v>
      </c>
      <c r="X783" s="1">
        <v>0</v>
      </c>
      <c r="Y783" s="1">
        <v>0</v>
      </c>
      <c r="Z783" s="1">
        <v>59.4</v>
      </c>
      <c r="AA783" s="7">
        <f t="shared" si="48"/>
        <v>59.249729069147861</v>
      </c>
      <c r="AB783" s="7">
        <f t="shared" si="49"/>
        <v>2.2581352659167889E-2</v>
      </c>
      <c r="AC783" s="7">
        <f t="shared" si="50"/>
        <v>0.1502709308521375</v>
      </c>
      <c r="AD783" s="7">
        <f t="shared" si="51"/>
        <v>106.04313092617159</v>
      </c>
    </row>
    <row r="784" spans="1:30" x14ac:dyDescent="0.25">
      <c r="A784" s="1">
        <v>1</v>
      </c>
      <c r="B784" s="1">
        <v>189</v>
      </c>
      <c r="C784" s="1">
        <v>0</v>
      </c>
      <c r="D784" s="1">
        <v>6.12</v>
      </c>
      <c r="E784" s="7">
        <v>1187.9494910000001</v>
      </c>
      <c r="F784" s="7">
        <v>95</v>
      </c>
      <c r="G784" s="1">
        <v>0</v>
      </c>
      <c r="H784" s="1">
        <v>37.6</v>
      </c>
      <c r="I784" s="1">
        <v>0</v>
      </c>
      <c r="J784" s="1">
        <v>95</v>
      </c>
      <c r="K784" s="1">
        <v>5.31</v>
      </c>
      <c r="L784" s="1">
        <v>95</v>
      </c>
      <c r="M784" s="1">
        <v>0.5</v>
      </c>
      <c r="N784" s="7">
        <v>12323.127500000001</v>
      </c>
      <c r="O784" s="1">
        <v>1296934</v>
      </c>
      <c r="P784" s="1">
        <v>6.3</v>
      </c>
      <c r="Q784" s="1">
        <v>6.7</v>
      </c>
      <c r="R784" s="1">
        <v>0.745</v>
      </c>
      <c r="S784" s="1">
        <v>12.3</v>
      </c>
      <c r="T784" s="1">
        <v>0</v>
      </c>
      <c r="U784" s="1">
        <v>0</v>
      </c>
      <c r="V784" s="1">
        <v>0</v>
      </c>
      <c r="W784" s="1">
        <v>0</v>
      </c>
      <c r="X784" s="1">
        <v>0</v>
      </c>
      <c r="Y784" s="1">
        <v>0</v>
      </c>
      <c r="Z784" s="1">
        <v>69.5</v>
      </c>
      <c r="AA784" s="7">
        <f t="shared" si="48"/>
        <v>72.896739851642536</v>
      </c>
      <c r="AB784" s="7">
        <f t="shared" si="49"/>
        <v>11.537841619736559</v>
      </c>
      <c r="AC784" s="7">
        <f t="shared" si="50"/>
        <v>3.3967398516425362</v>
      </c>
      <c r="AD784" s="7">
        <f t="shared" si="51"/>
        <v>3.909499802789522E-2</v>
      </c>
    </row>
    <row r="785" spans="1:30" x14ac:dyDescent="0.25">
      <c r="A785" s="1">
        <v>1</v>
      </c>
      <c r="B785" s="1">
        <v>19</v>
      </c>
      <c r="C785" s="1">
        <v>4</v>
      </c>
      <c r="D785" s="1">
        <v>1.17</v>
      </c>
      <c r="E785" s="7">
        <v>262.81849440000002</v>
      </c>
      <c r="F785" s="7">
        <v>93</v>
      </c>
      <c r="G785" s="1">
        <v>98</v>
      </c>
      <c r="H785" s="1">
        <v>49.7</v>
      </c>
      <c r="I785" s="1">
        <v>5</v>
      </c>
      <c r="J785" s="1">
        <v>96</v>
      </c>
      <c r="K785" s="1">
        <v>5.32</v>
      </c>
      <c r="L785" s="1">
        <v>96</v>
      </c>
      <c r="M785" s="1">
        <v>0.1</v>
      </c>
      <c r="N785" s="7">
        <v>2346.5936999999999</v>
      </c>
      <c r="O785" s="1">
        <v>9864326</v>
      </c>
      <c r="P785" s="1">
        <v>6.5</v>
      </c>
      <c r="Q785" s="1">
        <v>6.4</v>
      </c>
      <c r="R785" s="1">
        <v>0.66200000000000003</v>
      </c>
      <c r="S785" s="1">
        <v>13.3</v>
      </c>
      <c r="T785" s="1">
        <v>1</v>
      </c>
      <c r="U785" s="1">
        <v>0</v>
      </c>
      <c r="V785" s="1">
        <v>0</v>
      </c>
      <c r="W785" s="1">
        <v>0</v>
      </c>
      <c r="X785" s="1">
        <v>0</v>
      </c>
      <c r="Y785" s="1">
        <v>0</v>
      </c>
      <c r="Z785" s="1">
        <v>73.5</v>
      </c>
      <c r="AA785" s="7">
        <f t="shared" si="48"/>
        <v>70.43796742265927</v>
      </c>
      <c r="AB785" s="7">
        <f t="shared" si="49"/>
        <v>9.3760435046959145</v>
      </c>
      <c r="AC785" s="7">
        <f t="shared" si="50"/>
        <v>3.0620325773407302</v>
      </c>
      <c r="AD785" s="7">
        <f t="shared" si="51"/>
        <v>14.457298590842289</v>
      </c>
    </row>
    <row r="786" spans="1:30" x14ac:dyDescent="0.25">
      <c r="A786" s="1">
        <v>1</v>
      </c>
      <c r="B786" s="1">
        <v>185</v>
      </c>
      <c r="C786" s="1">
        <v>17</v>
      </c>
      <c r="D786" s="1">
        <v>0.01</v>
      </c>
      <c r="E786" s="7">
        <v>19.162469600000001</v>
      </c>
      <c r="F786" s="7">
        <v>99</v>
      </c>
      <c r="G786" s="1">
        <v>0</v>
      </c>
      <c r="H786" s="1">
        <v>43</v>
      </c>
      <c r="I786" s="1">
        <v>19</v>
      </c>
      <c r="J786" s="1">
        <v>99</v>
      </c>
      <c r="K786" s="1">
        <v>6.32</v>
      </c>
      <c r="L786" s="1">
        <v>99</v>
      </c>
      <c r="M786" s="1">
        <v>0.1</v>
      </c>
      <c r="N786" s="7">
        <v>197.551233</v>
      </c>
      <c r="O786" s="1">
        <v>32432</v>
      </c>
      <c r="P786" s="1">
        <v>3</v>
      </c>
      <c r="Q786" s="1">
        <v>3.1</v>
      </c>
      <c r="R786" s="1">
        <v>0.68100000000000005</v>
      </c>
      <c r="S786" s="1">
        <v>12</v>
      </c>
      <c r="T786" s="1">
        <v>0</v>
      </c>
      <c r="U786" s="1">
        <v>1</v>
      </c>
      <c r="V786" s="1">
        <v>0</v>
      </c>
      <c r="W786" s="1">
        <v>0</v>
      </c>
      <c r="X786" s="1">
        <v>0</v>
      </c>
      <c r="Y786" s="1">
        <v>0</v>
      </c>
      <c r="Z786" s="1">
        <v>69.099999999999994</v>
      </c>
      <c r="AA786" s="7">
        <f t="shared" si="48"/>
        <v>71.973517897977558</v>
      </c>
      <c r="AB786" s="7">
        <f t="shared" si="49"/>
        <v>8.2571051099973971</v>
      </c>
      <c r="AC786" s="7">
        <f t="shared" si="50"/>
        <v>2.873517897977564</v>
      </c>
      <c r="AD786" s="7">
        <f t="shared" si="51"/>
        <v>0.3572746387464627</v>
      </c>
    </row>
    <row r="787" spans="1:30" x14ac:dyDescent="0.25">
      <c r="A787" s="1">
        <v>1</v>
      </c>
      <c r="B787" s="1">
        <v>148</v>
      </c>
      <c r="C787" s="1">
        <v>8</v>
      </c>
      <c r="D787" s="1">
        <v>3.65</v>
      </c>
      <c r="E787" s="7">
        <v>16.379204049999998</v>
      </c>
      <c r="F787" s="7">
        <v>88</v>
      </c>
      <c r="G787" s="1">
        <v>0</v>
      </c>
      <c r="H787" s="1">
        <v>46.5</v>
      </c>
      <c r="I787" s="1">
        <v>9</v>
      </c>
      <c r="J787" s="1">
        <v>9</v>
      </c>
      <c r="K787" s="1">
        <v>6.22</v>
      </c>
      <c r="L787" s="1">
        <v>88</v>
      </c>
      <c r="M787" s="1">
        <v>0.3</v>
      </c>
      <c r="N787" s="7">
        <v>278.55789199999998</v>
      </c>
      <c r="O787" s="1">
        <v>1359647</v>
      </c>
      <c r="P787" s="1">
        <v>1.5</v>
      </c>
      <c r="Q787" s="1">
        <v>1.3</v>
      </c>
      <c r="R787" s="1">
        <v>0.68200000000000005</v>
      </c>
      <c r="S787" s="1">
        <v>12.7</v>
      </c>
      <c r="T787" s="1">
        <v>0</v>
      </c>
      <c r="U787" s="1">
        <v>0</v>
      </c>
      <c r="V787" s="1">
        <v>0</v>
      </c>
      <c r="W787" s="1">
        <v>1</v>
      </c>
      <c r="X787" s="1">
        <v>0</v>
      </c>
      <c r="Y787" s="1">
        <v>0</v>
      </c>
      <c r="Z787" s="1">
        <v>74.400000000000006</v>
      </c>
      <c r="AA787" s="7">
        <f t="shared" si="48"/>
        <v>70.10259311744538</v>
      </c>
      <c r="AB787" s="7">
        <f t="shared" si="49"/>
        <v>18.467705914227864</v>
      </c>
      <c r="AC787" s="7">
        <f t="shared" si="50"/>
        <v>4.2974068825546254</v>
      </c>
      <c r="AD787" s="7">
        <f t="shared" si="51"/>
        <v>22.111394399225581</v>
      </c>
    </row>
    <row r="788" spans="1:30" x14ac:dyDescent="0.25">
      <c r="A788" s="1">
        <v>1</v>
      </c>
      <c r="B788" s="1">
        <v>12</v>
      </c>
      <c r="C788" s="1">
        <v>0</v>
      </c>
      <c r="D788" s="1">
        <v>11.02</v>
      </c>
      <c r="E788" s="7">
        <v>3256.7240280000001</v>
      </c>
      <c r="F788" s="7">
        <v>92</v>
      </c>
      <c r="G788" s="1">
        <v>0</v>
      </c>
      <c r="H788" s="1">
        <v>55.2</v>
      </c>
      <c r="I788" s="1">
        <v>0</v>
      </c>
      <c r="J788" s="1">
        <v>97</v>
      </c>
      <c r="K788" s="1">
        <v>7.98</v>
      </c>
      <c r="L788" s="1">
        <v>97</v>
      </c>
      <c r="M788" s="1">
        <v>0.1</v>
      </c>
      <c r="N788" s="7">
        <v>23841.317920000001</v>
      </c>
      <c r="O788" s="1">
        <v>218122</v>
      </c>
      <c r="P788" s="1">
        <v>1.8</v>
      </c>
      <c r="Q788" s="1">
        <v>1.8</v>
      </c>
      <c r="R788" s="1">
        <v>0.86499999999999999</v>
      </c>
      <c r="S788" s="1">
        <v>16.8</v>
      </c>
      <c r="T788" s="1">
        <v>0</v>
      </c>
      <c r="U788" s="1">
        <v>0</v>
      </c>
      <c r="V788" s="1">
        <v>0</v>
      </c>
      <c r="W788" s="1">
        <v>0</v>
      </c>
      <c r="X788" s="1">
        <v>1</v>
      </c>
      <c r="Y788" s="1">
        <v>1</v>
      </c>
      <c r="Z788" s="1">
        <v>78.3</v>
      </c>
      <c r="AA788" s="7">
        <f t="shared" si="48"/>
        <v>81.652296607224315</v>
      </c>
      <c r="AB788" s="7">
        <f t="shared" si="49"/>
        <v>11.237892542807673</v>
      </c>
      <c r="AC788" s="7">
        <f t="shared" si="50"/>
        <v>3.3522966072243179</v>
      </c>
      <c r="AD788" s="7">
        <f t="shared" si="51"/>
        <v>73.999142902219518</v>
      </c>
    </row>
    <row r="789" spans="1:30" x14ac:dyDescent="0.25">
      <c r="A789" s="1">
        <v>1</v>
      </c>
      <c r="B789" s="1">
        <v>179</v>
      </c>
      <c r="C789" s="1">
        <v>0</v>
      </c>
      <c r="D789" s="1">
        <v>6.5</v>
      </c>
      <c r="E789" s="7">
        <v>1389.7726829999999</v>
      </c>
      <c r="F789" s="7">
        <v>9</v>
      </c>
      <c r="G789" s="1">
        <v>0</v>
      </c>
      <c r="H789" s="1">
        <v>42</v>
      </c>
      <c r="I789" s="1">
        <v>0</v>
      </c>
      <c r="J789" s="1">
        <v>91</v>
      </c>
      <c r="K789" s="1">
        <v>5.29</v>
      </c>
      <c r="L789" s="1">
        <v>9</v>
      </c>
      <c r="M789" s="1">
        <v>0.4</v>
      </c>
      <c r="N789" s="7">
        <v>16683.945779999998</v>
      </c>
      <c r="O789" s="1">
        <v>13281</v>
      </c>
      <c r="P789" s="1">
        <v>5.9</v>
      </c>
      <c r="Q789" s="1">
        <v>6.3</v>
      </c>
      <c r="R789" s="1">
        <v>0.77200000000000002</v>
      </c>
      <c r="S789" s="1">
        <v>12.5</v>
      </c>
      <c r="T789" s="1">
        <v>0</v>
      </c>
      <c r="U789" s="1">
        <v>0</v>
      </c>
      <c r="V789" s="1">
        <v>0</v>
      </c>
      <c r="W789" s="1">
        <v>0</v>
      </c>
      <c r="X789" s="1">
        <v>0</v>
      </c>
      <c r="Y789" s="1">
        <v>0</v>
      </c>
      <c r="Z789" s="1">
        <v>74</v>
      </c>
      <c r="AA789" s="7">
        <f t="shared" si="48"/>
        <v>71.465146793745802</v>
      </c>
      <c r="AB789" s="7">
        <f t="shared" si="49"/>
        <v>6.425480777257186</v>
      </c>
      <c r="AC789" s="7">
        <f t="shared" si="50"/>
        <v>2.5348532062541977</v>
      </c>
      <c r="AD789" s="7">
        <f t="shared" si="51"/>
        <v>18.509574039944088</v>
      </c>
    </row>
    <row r="790" spans="1:30" x14ac:dyDescent="0.25">
      <c r="A790" s="1">
        <v>1</v>
      </c>
      <c r="B790" s="1">
        <v>17</v>
      </c>
      <c r="C790" s="1">
        <v>0</v>
      </c>
      <c r="D790" s="1">
        <v>12.26</v>
      </c>
      <c r="E790" s="7">
        <v>2724.1780699999999</v>
      </c>
      <c r="F790" s="7">
        <v>92</v>
      </c>
      <c r="G790" s="1">
        <v>0</v>
      </c>
      <c r="H790" s="1">
        <v>54.7</v>
      </c>
      <c r="I790" s="1">
        <v>0</v>
      </c>
      <c r="J790" s="1">
        <v>97</v>
      </c>
      <c r="K790" s="1">
        <v>8.42</v>
      </c>
      <c r="L790" s="1">
        <v>97</v>
      </c>
      <c r="M790" s="1">
        <v>0.1</v>
      </c>
      <c r="N790" s="7">
        <v>19726.126499999998</v>
      </c>
      <c r="O790" s="1">
        <v>26868</v>
      </c>
      <c r="P790" s="1">
        <v>1.8</v>
      </c>
      <c r="Q790" s="1">
        <v>1.9</v>
      </c>
      <c r="R790" s="1">
        <v>0.85799999999999998</v>
      </c>
      <c r="S790" s="1">
        <v>16.7</v>
      </c>
      <c r="T790" s="1">
        <v>0</v>
      </c>
      <c r="U790" s="1">
        <v>0</v>
      </c>
      <c r="V790" s="1">
        <v>0</v>
      </c>
      <c r="W790" s="1">
        <v>0</v>
      </c>
      <c r="X790" s="1">
        <v>1</v>
      </c>
      <c r="Y790" s="1">
        <v>1</v>
      </c>
      <c r="Z790" s="1">
        <v>78.099999999999994</v>
      </c>
      <c r="AA790" s="7">
        <f t="shared" si="48"/>
        <v>81.234400992610148</v>
      </c>
      <c r="AB790" s="7">
        <f t="shared" si="49"/>
        <v>9.8244695824755155</v>
      </c>
      <c r="AC790" s="7">
        <f t="shared" si="50"/>
        <v>3.1344009926101535</v>
      </c>
      <c r="AD790" s="7">
        <f t="shared" si="51"/>
        <v>70.598232722578743</v>
      </c>
    </row>
    <row r="791" spans="1:30" x14ac:dyDescent="0.25">
      <c r="A791" s="1">
        <v>1</v>
      </c>
      <c r="B791" s="1">
        <v>183</v>
      </c>
      <c r="C791" s="1">
        <v>0</v>
      </c>
      <c r="D791" s="1">
        <v>6.37</v>
      </c>
      <c r="E791" s="7">
        <v>128.08962890000001</v>
      </c>
      <c r="F791" s="7">
        <v>9</v>
      </c>
      <c r="G791" s="1">
        <v>0</v>
      </c>
      <c r="H791" s="1">
        <v>41.1</v>
      </c>
      <c r="I791" s="1">
        <v>0</v>
      </c>
      <c r="J791" s="1">
        <v>9</v>
      </c>
      <c r="K791" s="1">
        <v>6.47</v>
      </c>
      <c r="L791" s="1">
        <v>9</v>
      </c>
      <c r="M791" s="1">
        <v>0.2</v>
      </c>
      <c r="N791" s="7">
        <v>1458.8796</v>
      </c>
      <c r="O791" s="1">
        <v>1321618</v>
      </c>
      <c r="P791" s="1">
        <v>6</v>
      </c>
      <c r="Q791" s="1">
        <v>6.4</v>
      </c>
      <c r="R791" s="1">
        <v>0.77300000000000002</v>
      </c>
      <c r="S791" s="1">
        <v>12.5</v>
      </c>
      <c r="T791" s="1">
        <v>0</v>
      </c>
      <c r="U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71</v>
      </c>
      <c r="AA791" s="7">
        <f t="shared" si="48"/>
        <v>68.281469417620826</v>
      </c>
      <c r="AB791" s="7">
        <f t="shared" si="49"/>
        <v>7.3904085273308491</v>
      </c>
      <c r="AC791" s="7">
        <f t="shared" si="50"/>
        <v>2.7185305823791737</v>
      </c>
      <c r="AD791" s="7">
        <f t="shared" si="51"/>
        <v>1.6959213453332926</v>
      </c>
    </row>
    <row r="792" spans="1:30" x14ac:dyDescent="0.25">
      <c r="A792" s="1">
        <v>1</v>
      </c>
      <c r="B792" s="1">
        <v>14</v>
      </c>
      <c r="C792" s="1">
        <v>4</v>
      </c>
      <c r="D792" s="1">
        <v>0.49</v>
      </c>
      <c r="E792" s="7">
        <v>216.70294809999999</v>
      </c>
      <c r="F792" s="7">
        <v>95</v>
      </c>
      <c r="G792" s="1">
        <v>408</v>
      </c>
      <c r="H792" s="1">
        <v>27.9</v>
      </c>
      <c r="I792" s="1">
        <v>4</v>
      </c>
      <c r="J792" s="1">
        <v>94</v>
      </c>
      <c r="K792" s="1">
        <v>3.4</v>
      </c>
      <c r="L792" s="1">
        <v>94</v>
      </c>
      <c r="M792" s="1">
        <v>0.1</v>
      </c>
      <c r="N792" s="7">
        <v>4167.3643869999996</v>
      </c>
      <c r="O792" s="1">
        <v>24198811</v>
      </c>
      <c r="P792" s="1">
        <v>9.5</v>
      </c>
      <c r="Q792" s="1">
        <v>9.3000000000000007</v>
      </c>
      <c r="R792" s="1">
        <v>0.72299999999999998</v>
      </c>
      <c r="S792" s="1">
        <v>12</v>
      </c>
      <c r="T792" s="1">
        <v>0</v>
      </c>
      <c r="U792" s="1">
        <v>1</v>
      </c>
      <c r="V792" s="1">
        <v>0</v>
      </c>
      <c r="W792" s="1">
        <v>0</v>
      </c>
      <c r="X792" s="1">
        <v>0</v>
      </c>
      <c r="Y792" s="1">
        <v>0</v>
      </c>
      <c r="Z792" s="1">
        <v>72.900000000000006</v>
      </c>
      <c r="AA792" s="7">
        <f t="shared" si="48"/>
        <v>73.339013879596692</v>
      </c>
      <c r="AB792" s="7">
        <f t="shared" si="49"/>
        <v>0.19273318647853374</v>
      </c>
      <c r="AC792" s="7">
        <f t="shared" si="50"/>
        <v>0.43901387959668625</v>
      </c>
      <c r="AD792" s="7">
        <f t="shared" si="51"/>
        <v>10.254568051920167</v>
      </c>
    </row>
    <row r="793" spans="1:30" x14ac:dyDescent="0.25">
      <c r="A793" s="1">
        <v>1</v>
      </c>
      <c r="B793" s="1">
        <v>137</v>
      </c>
      <c r="C793" s="1">
        <v>3</v>
      </c>
      <c r="D793" s="1">
        <v>0.49</v>
      </c>
      <c r="E793" s="7">
        <v>315.66393219999998</v>
      </c>
      <c r="F793" s="7">
        <v>94</v>
      </c>
      <c r="G793" s="1">
        <v>5729</v>
      </c>
      <c r="H793" s="1">
        <v>29.8</v>
      </c>
      <c r="I793" s="1">
        <v>4</v>
      </c>
      <c r="J793" s="1">
        <v>95</v>
      </c>
      <c r="K793" s="1">
        <v>3.74</v>
      </c>
      <c r="L793" s="1">
        <v>95</v>
      </c>
      <c r="M793" s="1">
        <v>0.1</v>
      </c>
      <c r="N793" s="7">
        <v>4955.4777430000004</v>
      </c>
      <c r="O793" s="1">
        <v>2517419</v>
      </c>
      <c r="P793" s="1">
        <v>9.1999999999999993</v>
      </c>
      <c r="Q793" s="1">
        <v>8.9</v>
      </c>
      <c r="R793" s="1">
        <v>0.73099999999999998</v>
      </c>
      <c r="S793" s="1">
        <v>12.7</v>
      </c>
      <c r="T793" s="1">
        <v>0</v>
      </c>
      <c r="U793" s="1">
        <v>1</v>
      </c>
      <c r="V793" s="1">
        <v>0</v>
      </c>
      <c r="W793" s="1">
        <v>0</v>
      </c>
      <c r="X793" s="1">
        <v>0</v>
      </c>
      <c r="Y793" s="1">
        <v>0</v>
      </c>
      <c r="Z793" s="1">
        <v>73.2</v>
      </c>
      <c r="AA793" s="7">
        <f t="shared" si="48"/>
        <v>71.961987093387151</v>
      </c>
      <c r="AB793" s="7">
        <f t="shared" si="49"/>
        <v>1.5326759569400017</v>
      </c>
      <c r="AC793" s="7">
        <f t="shared" si="50"/>
        <v>1.2380129066128518</v>
      </c>
      <c r="AD793" s="7">
        <f t="shared" si="51"/>
        <v>12.26593332138123</v>
      </c>
    </row>
    <row r="794" spans="1:30" x14ac:dyDescent="0.25">
      <c r="A794" s="1">
        <v>1</v>
      </c>
      <c r="B794" s="1">
        <v>95</v>
      </c>
      <c r="C794" s="1">
        <v>0</v>
      </c>
      <c r="D794" s="1">
        <v>12.91</v>
      </c>
      <c r="E794" s="7">
        <v>910.50627780000002</v>
      </c>
      <c r="F794" s="7">
        <v>95</v>
      </c>
      <c r="G794" s="1">
        <v>0</v>
      </c>
      <c r="H794" s="1">
        <v>55.2</v>
      </c>
      <c r="I794" s="1">
        <v>0</v>
      </c>
      <c r="J794" s="1">
        <v>99</v>
      </c>
      <c r="K794" s="1">
        <v>8.27</v>
      </c>
      <c r="L794" s="1">
        <v>99</v>
      </c>
      <c r="M794" s="1">
        <v>0.1</v>
      </c>
      <c r="N794" s="7">
        <v>5293.6411500000004</v>
      </c>
      <c r="O794" s="1">
        <v>446175</v>
      </c>
      <c r="P794" s="1">
        <v>1</v>
      </c>
      <c r="Q794" s="1">
        <v>0.9</v>
      </c>
      <c r="R794" s="1">
        <v>0.86</v>
      </c>
      <c r="S794" s="1">
        <v>13.5</v>
      </c>
      <c r="T794" s="1">
        <v>0</v>
      </c>
      <c r="U794" s="1">
        <v>0</v>
      </c>
      <c r="V794" s="1">
        <v>0</v>
      </c>
      <c r="W794" s="1">
        <v>0</v>
      </c>
      <c r="X794" s="1">
        <v>1</v>
      </c>
      <c r="Y794" s="1">
        <v>1</v>
      </c>
      <c r="Z794" s="1">
        <v>78.3</v>
      </c>
      <c r="AA794" s="7">
        <f t="shared" si="48"/>
        <v>77.60918860939519</v>
      </c>
      <c r="AB794" s="7">
        <f t="shared" si="49"/>
        <v>0.47722037738934753</v>
      </c>
      <c r="AC794" s="7">
        <f t="shared" si="50"/>
        <v>0.69081139060480723</v>
      </c>
      <c r="AD794" s="7">
        <f t="shared" si="51"/>
        <v>73.999142902219518</v>
      </c>
    </row>
    <row r="795" spans="1:30" x14ac:dyDescent="0.25">
      <c r="A795" s="1">
        <v>1</v>
      </c>
      <c r="B795" s="1">
        <v>12</v>
      </c>
      <c r="C795" s="1">
        <v>0</v>
      </c>
      <c r="D795" s="1">
        <v>4.5599999999999996</v>
      </c>
      <c r="E795" s="7">
        <v>45.71354264</v>
      </c>
      <c r="F795" s="7">
        <v>93</v>
      </c>
      <c r="G795" s="1">
        <v>23</v>
      </c>
      <c r="H795" s="1">
        <v>5.5</v>
      </c>
      <c r="I795" s="1">
        <v>0</v>
      </c>
      <c r="J795" s="1">
        <v>95</v>
      </c>
      <c r="K795" s="1">
        <v>8.5</v>
      </c>
      <c r="L795" s="1">
        <v>93</v>
      </c>
      <c r="M795" s="1">
        <v>0.1</v>
      </c>
      <c r="N795" s="7">
        <v>2968.4118600000002</v>
      </c>
      <c r="O795" s="1">
        <v>378153</v>
      </c>
      <c r="P795" s="1">
        <v>2.9</v>
      </c>
      <c r="Q795" s="1">
        <v>2.9</v>
      </c>
      <c r="R795" s="1">
        <v>0</v>
      </c>
      <c r="S795" s="1">
        <v>12.5</v>
      </c>
      <c r="T795" s="1">
        <v>0</v>
      </c>
      <c r="U795" s="1">
        <v>0</v>
      </c>
      <c r="V795" s="1">
        <v>0</v>
      </c>
      <c r="W795" s="1">
        <v>0</v>
      </c>
      <c r="X795" s="1">
        <v>1</v>
      </c>
      <c r="Y795" s="1">
        <v>0</v>
      </c>
      <c r="Z795" s="1">
        <v>75</v>
      </c>
      <c r="AA795" s="7">
        <f t="shared" si="48"/>
        <v>70.630300708789022</v>
      </c>
      <c r="AB795" s="7">
        <f t="shared" si="49"/>
        <v>19.094271895609722</v>
      </c>
      <c r="AC795" s="7">
        <f t="shared" si="50"/>
        <v>4.3696992912109778</v>
      </c>
      <c r="AD795" s="7">
        <f t="shared" si="51"/>
        <v>28.114124938147686</v>
      </c>
    </row>
    <row r="796" spans="1:30" x14ac:dyDescent="0.25">
      <c r="A796" s="1">
        <v>1</v>
      </c>
      <c r="B796" s="1">
        <v>26</v>
      </c>
      <c r="C796" s="1">
        <v>3</v>
      </c>
      <c r="D796" s="1">
        <v>0.36</v>
      </c>
      <c r="E796" s="7">
        <v>7.1271446989999996</v>
      </c>
      <c r="F796" s="7">
        <v>92</v>
      </c>
      <c r="G796" s="1">
        <v>203</v>
      </c>
      <c r="H796" s="1">
        <v>13.5</v>
      </c>
      <c r="I796" s="1">
        <v>3</v>
      </c>
      <c r="J796" s="1">
        <v>55</v>
      </c>
      <c r="K796" s="1">
        <v>1.5</v>
      </c>
      <c r="L796" s="1">
        <v>55</v>
      </c>
      <c r="M796" s="1">
        <v>0.1</v>
      </c>
      <c r="N796" s="7">
        <v>478.33185900000001</v>
      </c>
      <c r="O796" s="1">
        <v>126484</v>
      </c>
      <c r="P796" s="1">
        <v>12</v>
      </c>
      <c r="Q796" s="1">
        <v>11.9</v>
      </c>
      <c r="R796" s="1">
        <v>0.49199999999999999</v>
      </c>
      <c r="S796" s="1">
        <v>10.6</v>
      </c>
      <c r="T796" s="1">
        <v>0</v>
      </c>
      <c r="U796" s="1">
        <v>1</v>
      </c>
      <c r="V796" s="1">
        <v>0</v>
      </c>
      <c r="W796" s="1">
        <v>0</v>
      </c>
      <c r="X796" s="1">
        <v>0</v>
      </c>
      <c r="Y796" s="1">
        <v>0</v>
      </c>
      <c r="Z796" s="1">
        <v>63.7</v>
      </c>
      <c r="AA796" s="7">
        <f t="shared" si="48"/>
        <v>67.743624560972023</v>
      </c>
      <c r="AB796" s="7">
        <f t="shared" si="49"/>
        <v>16.350899590096162</v>
      </c>
      <c r="AC796" s="7">
        <f t="shared" si="50"/>
        <v>4.0436245609720203</v>
      </c>
      <c r="AD796" s="7">
        <f t="shared" si="51"/>
        <v>35.972699788446988</v>
      </c>
    </row>
    <row r="797" spans="1:30" x14ac:dyDescent="0.25">
      <c r="A797" s="1">
        <v>1</v>
      </c>
      <c r="B797" s="1">
        <v>234</v>
      </c>
      <c r="C797" s="1">
        <v>18</v>
      </c>
      <c r="D797" s="1">
        <v>1.99</v>
      </c>
      <c r="E797" s="7">
        <v>62.218172610000003</v>
      </c>
      <c r="F797" s="7">
        <v>92</v>
      </c>
      <c r="G797" s="1">
        <v>264</v>
      </c>
      <c r="H797" s="1">
        <v>13.9</v>
      </c>
      <c r="I797" s="1">
        <v>22</v>
      </c>
      <c r="J797" s="1">
        <v>82</v>
      </c>
      <c r="K797" s="1">
        <v>5.84</v>
      </c>
      <c r="L797" s="1">
        <v>82</v>
      </c>
      <c r="M797" s="1">
        <v>1.4</v>
      </c>
      <c r="N797" s="7">
        <v>474.22387659999998</v>
      </c>
      <c r="O797" s="1">
        <v>132721</v>
      </c>
      <c r="P797" s="1">
        <v>11.5</v>
      </c>
      <c r="Q797" s="1">
        <v>11.6</v>
      </c>
      <c r="R797" s="1">
        <v>0.47</v>
      </c>
      <c r="S797" s="1">
        <v>10</v>
      </c>
      <c r="T797" s="1">
        <v>0</v>
      </c>
      <c r="U797" s="1">
        <v>1</v>
      </c>
      <c r="V797" s="1">
        <v>0</v>
      </c>
      <c r="W797" s="1">
        <v>0</v>
      </c>
      <c r="X797" s="1">
        <v>0</v>
      </c>
      <c r="Y797" s="1">
        <v>0</v>
      </c>
      <c r="Z797" s="1">
        <v>62.9</v>
      </c>
      <c r="AA797" s="7">
        <f t="shared" si="48"/>
        <v>65.805996678660094</v>
      </c>
      <c r="AB797" s="7">
        <f t="shared" si="49"/>
        <v>8.444816696383505</v>
      </c>
      <c r="AC797" s="7">
        <f t="shared" si="50"/>
        <v>2.9059966786600953</v>
      </c>
      <c r="AD797" s="7">
        <f t="shared" si="51"/>
        <v>46.209059069884162</v>
      </c>
    </row>
    <row r="798" spans="1:30" x14ac:dyDescent="0.25">
      <c r="A798" s="1">
        <v>1</v>
      </c>
      <c r="B798" s="1">
        <v>38</v>
      </c>
      <c r="C798" s="1">
        <v>31</v>
      </c>
      <c r="D798" s="1">
        <v>3.83</v>
      </c>
      <c r="E798" s="7">
        <v>0</v>
      </c>
      <c r="F798" s="7">
        <v>92</v>
      </c>
      <c r="G798" s="1">
        <v>0</v>
      </c>
      <c r="H798" s="1">
        <v>45.3</v>
      </c>
      <c r="I798" s="1">
        <v>50</v>
      </c>
      <c r="J798" s="1">
        <v>93</v>
      </c>
      <c r="K798" s="1">
        <v>5.78</v>
      </c>
      <c r="L798" s="1">
        <v>93</v>
      </c>
      <c r="M798" s="1">
        <v>2.7</v>
      </c>
      <c r="N798" s="7">
        <v>2327.5832399999999</v>
      </c>
      <c r="O798" s="1">
        <v>67656</v>
      </c>
      <c r="P798" s="1">
        <v>3.3</v>
      </c>
      <c r="Q798" s="1">
        <v>3.3</v>
      </c>
      <c r="R798" s="1">
        <v>0</v>
      </c>
      <c r="S798" s="1">
        <v>0</v>
      </c>
      <c r="T798" s="1">
        <v>1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1">
        <v>48.9</v>
      </c>
      <c r="AA798" s="7">
        <f t="shared" si="48"/>
        <v>58.102524608011812</v>
      </c>
      <c r="AB798" s="7">
        <f t="shared" si="49"/>
        <v>84.686459161062984</v>
      </c>
      <c r="AC798" s="7">
        <f t="shared" si="50"/>
        <v>9.2025246080118137</v>
      </c>
      <c r="AD798" s="7">
        <f t="shared" si="51"/>
        <v>432.54534649503381</v>
      </c>
    </row>
    <row r="799" spans="1:30" x14ac:dyDescent="0.25">
      <c r="A799" s="1">
        <v>1</v>
      </c>
      <c r="B799" s="1">
        <v>134</v>
      </c>
      <c r="C799" s="1">
        <v>1</v>
      </c>
      <c r="D799" s="1">
        <v>0.55000000000000004</v>
      </c>
      <c r="E799" s="7">
        <v>564.54256629999998</v>
      </c>
      <c r="F799" s="7">
        <v>99</v>
      </c>
      <c r="G799" s="1">
        <v>15</v>
      </c>
      <c r="H799" s="1">
        <v>46.5</v>
      </c>
      <c r="I799" s="1">
        <v>1</v>
      </c>
      <c r="J799" s="1">
        <v>99</v>
      </c>
      <c r="K799" s="1">
        <v>3.8</v>
      </c>
      <c r="L799" s="1">
        <v>99</v>
      </c>
      <c r="M799" s="1">
        <v>0.1</v>
      </c>
      <c r="N799" s="7">
        <v>8476.6151100000006</v>
      </c>
      <c r="O799" s="1">
        <v>1626932</v>
      </c>
      <c r="P799" s="1">
        <v>7.1</v>
      </c>
      <c r="Q799" s="1">
        <v>6.9</v>
      </c>
      <c r="R799" s="1">
        <v>0.70499999999999996</v>
      </c>
      <c r="S799" s="1">
        <v>10.7</v>
      </c>
      <c r="T799" s="1">
        <v>0</v>
      </c>
      <c r="U799" s="1">
        <v>1</v>
      </c>
      <c r="V799" s="1">
        <v>0</v>
      </c>
      <c r="W799" s="1">
        <v>0</v>
      </c>
      <c r="X799" s="1">
        <v>0</v>
      </c>
      <c r="Y799" s="1">
        <v>0</v>
      </c>
      <c r="Z799" s="1">
        <v>72.900000000000006</v>
      </c>
      <c r="AA799" s="7">
        <f t="shared" si="48"/>
        <v>71.840572778601768</v>
      </c>
      <c r="AB799" s="7">
        <f t="shared" si="49"/>
        <v>1.1223860374395909</v>
      </c>
      <c r="AC799" s="7">
        <f t="shared" si="50"/>
        <v>1.0594272213982379</v>
      </c>
      <c r="AD799" s="7">
        <f t="shared" si="51"/>
        <v>10.254568051920167</v>
      </c>
    </row>
    <row r="800" spans="1:30" x14ac:dyDescent="0.25">
      <c r="A800" s="1">
        <v>1</v>
      </c>
      <c r="B800" s="1">
        <v>253</v>
      </c>
      <c r="C800" s="1">
        <v>1</v>
      </c>
      <c r="D800" s="1">
        <v>11.17</v>
      </c>
      <c r="E800" s="7">
        <v>23.835785940000001</v>
      </c>
      <c r="F800" s="7">
        <v>56</v>
      </c>
      <c r="G800" s="1">
        <v>21</v>
      </c>
      <c r="H800" s="1">
        <v>55.8</v>
      </c>
      <c r="I800" s="1">
        <v>1</v>
      </c>
      <c r="J800" s="1">
        <v>53</v>
      </c>
      <c r="K800" s="1">
        <v>6.59</v>
      </c>
      <c r="L800" s="1">
        <v>5</v>
      </c>
      <c r="M800" s="1">
        <v>0.1</v>
      </c>
      <c r="N800" s="7">
        <v>1819.5256440000001</v>
      </c>
      <c r="O800" s="1">
        <v>9796749</v>
      </c>
      <c r="P800" s="1">
        <v>2.5</v>
      </c>
      <c r="Q800" s="1">
        <v>2.6</v>
      </c>
      <c r="R800" s="1">
        <v>0.69499999999999995</v>
      </c>
      <c r="S800" s="1">
        <v>13.9</v>
      </c>
      <c r="T800" s="1">
        <v>0</v>
      </c>
      <c r="U800" s="1">
        <v>0</v>
      </c>
      <c r="V800" s="1">
        <v>0</v>
      </c>
      <c r="W800" s="1">
        <v>0</v>
      </c>
      <c r="X800" s="1">
        <v>1</v>
      </c>
      <c r="Y800" s="1">
        <v>0</v>
      </c>
      <c r="Z800" s="1">
        <v>67.7</v>
      </c>
      <c r="AA800" s="7">
        <f t="shared" si="48"/>
        <v>67.432258296737231</v>
      </c>
      <c r="AB800" s="7">
        <f t="shared" si="49"/>
        <v>7.1685619666050027E-2</v>
      </c>
      <c r="AC800" s="7">
        <f t="shared" si="50"/>
        <v>0.26774170326277158</v>
      </c>
      <c r="AD800" s="7">
        <f t="shared" si="51"/>
        <v>3.9909033812614068</v>
      </c>
    </row>
    <row r="801" spans="1:30" x14ac:dyDescent="0.25">
      <c r="A801" s="1">
        <v>1</v>
      </c>
      <c r="B801" s="1">
        <v>288</v>
      </c>
      <c r="C801" s="1">
        <v>11</v>
      </c>
      <c r="D801" s="1">
        <v>0.82</v>
      </c>
      <c r="E801" s="7">
        <v>20.533275310000001</v>
      </c>
      <c r="F801" s="7">
        <v>66</v>
      </c>
      <c r="G801" s="1">
        <v>0</v>
      </c>
      <c r="H801" s="1">
        <v>44.2</v>
      </c>
      <c r="I801" s="1">
        <v>14</v>
      </c>
      <c r="J801" s="1">
        <v>79</v>
      </c>
      <c r="K801" s="1">
        <v>4.3600000000000003</v>
      </c>
      <c r="L801" s="1">
        <v>73</v>
      </c>
      <c r="M801" s="1">
        <v>1.1000000000000001</v>
      </c>
      <c r="N801" s="7">
        <v>1166.66337</v>
      </c>
      <c r="O801" s="1">
        <v>6947447</v>
      </c>
      <c r="P801" s="1">
        <v>1.4</v>
      </c>
      <c r="Q801" s="1">
        <v>1.3</v>
      </c>
      <c r="R801" s="1">
        <v>0.47699999999999998</v>
      </c>
      <c r="S801" s="1">
        <v>9.1999999999999993</v>
      </c>
      <c r="T801" s="1">
        <v>0</v>
      </c>
      <c r="U801" s="1">
        <v>0</v>
      </c>
      <c r="V801" s="1">
        <v>1</v>
      </c>
      <c r="W801" s="1">
        <v>0</v>
      </c>
      <c r="X801" s="1">
        <v>0</v>
      </c>
      <c r="Y801" s="1">
        <v>0</v>
      </c>
      <c r="Z801" s="1">
        <v>61.6</v>
      </c>
      <c r="AA801" s="7">
        <f t="shared" si="48"/>
        <v>64.739599855138451</v>
      </c>
      <c r="AB801" s="7">
        <f t="shared" si="49"/>
        <v>9.8570872503853728</v>
      </c>
      <c r="AC801" s="7">
        <f t="shared" si="50"/>
        <v>3.1395998551384494</v>
      </c>
      <c r="AD801" s="7">
        <f t="shared" si="51"/>
        <v>65.573142902219445</v>
      </c>
    </row>
    <row r="802" spans="1:30" x14ac:dyDescent="0.25">
      <c r="A802" s="1">
        <v>1</v>
      </c>
      <c r="B802" s="1">
        <v>16</v>
      </c>
      <c r="C802" s="1">
        <v>24</v>
      </c>
      <c r="D802" s="1">
        <v>8.82</v>
      </c>
      <c r="E802" s="7">
        <v>0</v>
      </c>
      <c r="F802" s="7">
        <v>9</v>
      </c>
      <c r="G802" s="1">
        <v>55</v>
      </c>
      <c r="H802" s="1">
        <v>68</v>
      </c>
      <c r="I802" s="1">
        <v>28</v>
      </c>
      <c r="J802" s="1">
        <v>93</v>
      </c>
      <c r="K802" s="1">
        <v>17.2</v>
      </c>
      <c r="L802" s="1">
        <v>94</v>
      </c>
      <c r="M802" s="1">
        <v>0.1</v>
      </c>
      <c r="N802" s="7">
        <v>2327.5832399999999</v>
      </c>
      <c r="O802" s="1">
        <v>1626932</v>
      </c>
      <c r="P802" s="1">
        <v>0.7</v>
      </c>
      <c r="Q802" s="1">
        <v>0.6</v>
      </c>
      <c r="R802" s="1">
        <v>0.68799999999999994</v>
      </c>
      <c r="S802" s="1">
        <v>12.6</v>
      </c>
      <c r="T802" s="1">
        <v>0</v>
      </c>
      <c r="U802" s="1">
        <v>0</v>
      </c>
      <c r="V802" s="1">
        <v>0</v>
      </c>
      <c r="W802" s="1">
        <v>0</v>
      </c>
      <c r="X802" s="1">
        <v>0</v>
      </c>
      <c r="Y802" s="1">
        <v>1</v>
      </c>
      <c r="Z802" s="1">
        <v>78.8</v>
      </c>
      <c r="AA802" s="7">
        <f t="shared" si="48"/>
        <v>81.048728074326135</v>
      </c>
      <c r="AB802" s="7">
        <f t="shared" si="49"/>
        <v>5.0567779522625411</v>
      </c>
      <c r="AC802" s="7">
        <f t="shared" si="50"/>
        <v>2.248728074326138</v>
      </c>
      <c r="AD802" s="7">
        <f t="shared" si="51"/>
        <v>82.851418351321314</v>
      </c>
    </row>
    <row r="803" spans="1:30" x14ac:dyDescent="0.25">
      <c r="A803" s="1">
        <v>1</v>
      </c>
      <c r="B803" s="1">
        <v>7</v>
      </c>
      <c r="C803" s="1">
        <v>0</v>
      </c>
      <c r="D803" s="1">
        <v>9.56</v>
      </c>
      <c r="E803" s="7">
        <v>950.80279250000001</v>
      </c>
      <c r="F803" s="7">
        <v>89</v>
      </c>
      <c r="G803" s="1">
        <v>0</v>
      </c>
      <c r="H803" s="1">
        <v>52.8</v>
      </c>
      <c r="I803" s="1">
        <v>0</v>
      </c>
      <c r="J803" s="1">
        <v>97</v>
      </c>
      <c r="K803" s="1">
        <v>5.77</v>
      </c>
      <c r="L803" s="1">
        <v>97</v>
      </c>
      <c r="M803" s="1">
        <v>0.1</v>
      </c>
      <c r="N803" s="7">
        <v>14672.882600000001</v>
      </c>
      <c r="O803" s="1">
        <v>943286</v>
      </c>
      <c r="P803" s="1">
        <v>0.9</v>
      </c>
      <c r="Q803" s="1">
        <v>1</v>
      </c>
      <c r="R803" s="1">
        <v>0.79800000000000004</v>
      </c>
      <c r="S803" s="1">
        <v>12.5</v>
      </c>
      <c r="T803" s="1">
        <v>0</v>
      </c>
      <c r="U803" s="1">
        <v>1</v>
      </c>
      <c r="V803" s="1">
        <v>0</v>
      </c>
      <c r="W803" s="1">
        <v>0</v>
      </c>
      <c r="X803" s="1">
        <v>0</v>
      </c>
      <c r="Y803" s="1">
        <v>1</v>
      </c>
      <c r="Z803" s="1">
        <v>78.099999999999994</v>
      </c>
      <c r="AA803" s="7">
        <f t="shared" si="48"/>
        <v>78.456635474052248</v>
      </c>
      <c r="AB803" s="7">
        <f t="shared" si="49"/>
        <v>0.12718886135247603</v>
      </c>
      <c r="AC803" s="7">
        <f t="shared" si="50"/>
        <v>0.35663547405225415</v>
      </c>
      <c r="AD803" s="7">
        <f t="shared" si="51"/>
        <v>70.598232722578743</v>
      </c>
    </row>
    <row r="804" spans="1:30" x14ac:dyDescent="0.25">
      <c r="A804" s="1">
        <v>1</v>
      </c>
      <c r="B804" s="1">
        <v>428</v>
      </c>
      <c r="C804" s="1">
        <v>43</v>
      </c>
      <c r="D804" s="1">
        <v>7.28</v>
      </c>
      <c r="E804" s="7">
        <v>1038.885632</v>
      </c>
      <c r="F804" s="7">
        <v>71</v>
      </c>
      <c r="G804" s="1">
        <v>12499</v>
      </c>
      <c r="H804" s="1">
        <v>47.2</v>
      </c>
      <c r="I804" s="1">
        <v>62</v>
      </c>
      <c r="J804" s="1">
        <v>72</v>
      </c>
      <c r="K804" s="1">
        <v>8.5</v>
      </c>
      <c r="L804" s="1">
        <v>72</v>
      </c>
      <c r="M804" s="1">
        <v>11</v>
      </c>
      <c r="N804" s="7">
        <v>7362.7613899999997</v>
      </c>
      <c r="O804" s="1">
        <v>5979432.3600000003</v>
      </c>
      <c r="P804" s="1">
        <v>7.3</v>
      </c>
      <c r="Q804" s="1">
        <v>8.9</v>
      </c>
      <c r="R804" s="1">
        <v>0.63</v>
      </c>
      <c r="S804" s="1">
        <v>12.8</v>
      </c>
      <c r="T804" s="1">
        <v>1</v>
      </c>
      <c r="U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58</v>
      </c>
      <c r="AA804" s="7">
        <f t="shared" si="48"/>
        <v>57.676904887019418</v>
      </c>
      <c r="AB804" s="7">
        <f t="shared" si="49"/>
        <v>0.10439045203193485</v>
      </c>
      <c r="AC804" s="7">
        <f t="shared" si="50"/>
        <v>0.32309511298058169</v>
      </c>
      <c r="AD804" s="7">
        <f t="shared" si="51"/>
        <v>136.83675966868651</v>
      </c>
    </row>
    <row r="805" spans="1:30" x14ac:dyDescent="0.25">
      <c r="A805" s="1">
        <v>1</v>
      </c>
      <c r="B805" s="1">
        <v>98</v>
      </c>
      <c r="C805" s="1">
        <v>1</v>
      </c>
      <c r="D805" s="1">
        <v>3.83</v>
      </c>
      <c r="E805" s="7">
        <v>0</v>
      </c>
      <c r="F805" s="7">
        <v>81</v>
      </c>
      <c r="G805" s="1">
        <v>39</v>
      </c>
      <c r="H805" s="1">
        <v>66.099999999999994</v>
      </c>
      <c r="I805" s="1">
        <v>1</v>
      </c>
      <c r="J805" s="1">
        <v>75</v>
      </c>
      <c r="K805" s="1">
        <v>5.78</v>
      </c>
      <c r="L805" s="1">
        <v>81</v>
      </c>
      <c r="M805" s="1">
        <v>0.1</v>
      </c>
      <c r="N805" s="7">
        <v>846.63285099999996</v>
      </c>
      <c r="O805" s="1">
        <v>5851479</v>
      </c>
      <c r="P805" s="1">
        <v>4.9000000000000004</v>
      </c>
      <c r="Q805" s="1">
        <v>4.9000000000000004</v>
      </c>
      <c r="R805" s="1">
        <v>0.76300000000000001</v>
      </c>
      <c r="S805" s="1">
        <v>13.3</v>
      </c>
      <c r="T805" s="1">
        <v>0</v>
      </c>
      <c r="U805" s="1">
        <v>1</v>
      </c>
      <c r="V805" s="1">
        <v>0</v>
      </c>
      <c r="W805" s="1">
        <v>0</v>
      </c>
      <c r="X805" s="1">
        <v>0</v>
      </c>
      <c r="Y805" s="1">
        <v>0</v>
      </c>
      <c r="Z805" s="1">
        <v>74.900000000000006</v>
      </c>
      <c r="AA805" s="7">
        <f t="shared" si="48"/>
        <v>73.325715188495437</v>
      </c>
      <c r="AB805" s="7">
        <f t="shared" si="49"/>
        <v>2.4783726677339759</v>
      </c>
      <c r="AC805" s="7">
        <f t="shared" si="50"/>
        <v>1.5742848115045689</v>
      </c>
      <c r="AD805" s="7">
        <f t="shared" si="51"/>
        <v>27.063669848327386</v>
      </c>
    </row>
    <row r="806" spans="1:30" x14ac:dyDescent="0.25">
      <c r="A806" s="1">
        <v>1</v>
      </c>
      <c r="B806" s="1">
        <v>61</v>
      </c>
      <c r="C806" s="1">
        <v>0</v>
      </c>
      <c r="D806" s="1">
        <v>6.06</v>
      </c>
      <c r="E806" s="7">
        <v>177.6382878</v>
      </c>
      <c r="F806" s="7">
        <v>92</v>
      </c>
      <c r="G806" s="1">
        <v>3</v>
      </c>
      <c r="H806" s="1">
        <v>6.8</v>
      </c>
      <c r="I806" s="1">
        <v>0</v>
      </c>
      <c r="J806" s="1">
        <v>93</v>
      </c>
      <c r="K806" s="1">
        <v>9.7200000000000006</v>
      </c>
      <c r="L806" s="1">
        <v>93</v>
      </c>
      <c r="M806" s="1">
        <v>0.1</v>
      </c>
      <c r="N806" s="7">
        <v>975.49856</v>
      </c>
      <c r="O806" s="1">
        <v>5137232</v>
      </c>
      <c r="P806" s="1">
        <v>0.8</v>
      </c>
      <c r="Q806" s="1">
        <v>0.7</v>
      </c>
      <c r="R806" s="1">
        <v>0.94499999999999995</v>
      </c>
      <c r="S806" s="1">
        <v>17.7</v>
      </c>
      <c r="T806" s="1">
        <v>0</v>
      </c>
      <c r="U806" s="1">
        <v>0</v>
      </c>
      <c r="V806" s="1">
        <v>0</v>
      </c>
      <c r="W806" s="1">
        <v>0</v>
      </c>
      <c r="X806" s="1">
        <v>1</v>
      </c>
      <c r="Y806" s="1">
        <v>1</v>
      </c>
      <c r="Z806" s="1">
        <v>81.599999999999994</v>
      </c>
      <c r="AA806" s="7">
        <f t="shared" si="48"/>
        <v>79.535406016330768</v>
      </c>
      <c r="AB806" s="7">
        <f t="shared" si="49"/>
        <v>4.2625483174031658</v>
      </c>
      <c r="AC806" s="7">
        <f t="shared" si="50"/>
        <v>2.0645939836692264</v>
      </c>
      <c r="AD806" s="7">
        <f t="shared" si="51"/>
        <v>141.6641608662913</v>
      </c>
    </row>
    <row r="807" spans="1:30" x14ac:dyDescent="0.25">
      <c r="A807" s="1">
        <v>1</v>
      </c>
      <c r="B807" s="1">
        <v>84</v>
      </c>
      <c r="C807" s="1">
        <v>3</v>
      </c>
      <c r="D807" s="1">
        <v>11.76</v>
      </c>
      <c r="E807" s="7">
        <v>6407.5359539999999</v>
      </c>
      <c r="F807" s="7">
        <v>87</v>
      </c>
      <c r="G807" s="1">
        <v>2307</v>
      </c>
      <c r="H807" s="1">
        <v>58</v>
      </c>
      <c r="I807" s="1">
        <v>3</v>
      </c>
      <c r="J807" s="1">
        <v>94</v>
      </c>
      <c r="K807" s="1">
        <v>1.34</v>
      </c>
      <c r="L807" s="1">
        <v>96</v>
      </c>
      <c r="M807" s="1">
        <v>0.1</v>
      </c>
      <c r="N807" s="7">
        <v>36447.872320000002</v>
      </c>
      <c r="O807" s="1">
        <v>82376451</v>
      </c>
      <c r="P807" s="1">
        <v>1.1000000000000001</v>
      </c>
      <c r="Q807" s="1">
        <v>1.1000000000000001</v>
      </c>
      <c r="R807" s="1">
        <v>0.89200000000000002</v>
      </c>
      <c r="S807" s="1">
        <v>16.5</v>
      </c>
      <c r="T807" s="1">
        <v>0</v>
      </c>
      <c r="U807" s="1">
        <v>0</v>
      </c>
      <c r="V807" s="1">
        <v>0</v>
      </c>
      <c r="W807" s="1">
        <v>0</v>
      </c>
      <c r="X807" s="1">
        <v>1</v>
      </c>
      <c r="Y807" s="1">
        <v>1</v>
      </c>
      <c r="Z807" s="1">
        <v>79.599999999999994</v>
      </c>
      <c r="AA807" s="7">
        <f t="shared" si="48"/>
        <v>80.783842998011309</v>
      </c>
      <c r="AB807" s="7">
        <f t="shared" si="49"/>
        <v>1.4014842439404178</v>
      </c>
      <c r="AC807" s="7">
        <f t="shared" si="50"/>
        <v>1.1838429980113148</v>
      </c>
      <c r="AD807" s="7">
        <f t="shared" si="51"/>
        <v>98.055059069884123</v>
      </c>
    </row>
    <row r="808" spans="1:30" x14ac:dyDescent="0.25">
      <c r="A808" s="1">
        <v>1</v>
      </c>
      <c r="B808" s="1">
        <v>171</v>
      </c>
      <c r="C808" s="1">
        <v>65</v>
      </c>
      <c r="D808" s="1">
        <v>0.14000000000000001</v>
      </c>
      <c r="E808" s="7">
        <v>0</v>
      </c>
      <c r="F808" s="7">
        <v>98</v>
      </c>
      <c r="G808" s="1">
        <v>2633</v>
      </c>
      <c r="H808" s="1">
        <v>5.7</v>
      </c>
      <c r="I808" s="1">
        <v>82</v>
      </c>
      <c r="J808" s="1">
        <v>98</v>
      </c>
      <c r="K808" s="1">
        <v>5.55</v>
      </c>
      <c r="L808" s="1">
        <v>98</v>
      </c>
      <c r="M808" s="1">
        <v>0.1</v>
      </c>
      <c r="N808" s="7">
        <v>2327.5832399999999</v>
      </c>
      <c r="O808" s="1">
        <v>1626932</v>
      </c>
      <c r="P808" s="1">
        <v>3.6</v>
      </c>
      <c r="Q808" s="1">
        <v>3.5</v>
      </c>
      <c r="R808" s="1">
        <v>0.60599999999999998</v>
      </c>
      <c r="S808" s="1">
        <v>11</v>
      </c>
      <c r="T808" s="1">
        <v>1</v>
      </c>
      <c r="U808" s="1">
        <v>0</v>
      </c>
      <c r="V808" s="1">
        <v>0</v>
      </c>
      <c r="W808" s="1">
        <v>0</v>
      </c>
      <c r="X808" s="1">
        <v>0</v>
      </c>
      <c r="Y808" s="1">
        <v>0</v>
      </c>
      <c r="Z808" s="1">
        <v>68.8</v>
      </c>
      <c r="AA808" s="7">
        <f t="shared" si="48"/>
        <v>65.888468511935855</v>
      </c>
      <c r="AB808" s="7">
        <f t="shared" si="49"/>
        <v>8.4770156059889974</v>
      </c>
      <c r="AC808" s="7">
        <f t="shared" si="50"/>
        <v>2.9115314880641421</v>
      </c>
      <c r="AD808" s="7">
        <f t="shared" si="51"/>
        <v>0.80590936928538148</v>
      </c>
    </row>
    <row r="809" spans="1:30" x14ac:dyDescent="0.25">
      <c r="A809" s="1">
        <v>1</v>
      </c>
      <c r="B809" s="1">
        <v>121</v>
      </c>
      <c r="C809" s="1">
        <v>6</v>
      </c>
      <c r="D809" s="1">
        <v>3.77</v>
      </c>
      <c r="E809" s="7">
        <v>59.128502040000001</v>
      </c>
      <c r="F809" s="7">
        <v>87</v>
      </c>
      <c r="G809" s="1">
        <v>0</v>
      </c>
      <c r="H809" s="1">
        <v>52.8</v>
      </c>
      <c r="I809" s="1">
        <v>8</v>
      </c>
      <c r="J809" s="1">
        <v>87</v>
      </c>
      <c r="K809" s="1">
        <v>7.29</v>
      </c>
      <c r="L809" s="1">
        <v>87</v>
      </c>
      <c r="M809" s="1">
        <v>0.1</v>
      </c>
      <c r="N809" s="7">
        <v>674.98289999999997</v>
      </c>
      <c r="O809" s="1">
        <v>15661547</v>
      </c>
      <c r="P809" s="1">
        <v>1.3</v>
      </c>
      <c r="Q809" s="1">
        <v>1.1000000000000001</v>
      </c>
      <c r="R809" s="1">
        <v>0.72499999999999998</v>
      </c>
      <c r="S809" s="1">
        <v>13.4</v>
      </c>
      <c r="T809" s="1">
        <v>0</v>
      </c>
      <c r="U809" s="1">
        <v>0</v>
      </c>
      <c r="V809" s="1">
        <v>0</v>
      </c>
      <c r="W809" s="1">
        <v>1</v>
      </c>
      <c r="X809" s="1">
        <v>0</v>
      </c>
      <c r="Y809" s="1">
        <v>0</v>
      </c>
      <c r="Z809" s="1">
        <v>76</v>
      </c>
      <c r="AA809" s="7">
        <f t="shared" si="48"/>
        <v>73.802844701610411</v>
      </c>
      <c r="AB809" s="7">
        <f t="shared" si="49"/>
        <v>4.8274914052414442</v>
      </c>
      <c r="AC809" s="7">
        <f t="shared" si="50"/>
        <v>2.197155298389589</v>
      </c>
      <c r="AD809" s="7">
        <f t="shared" si="51"/>
        <v>39.718675836351281</v>
      </c>
    </row>
    <row r="810" spans="1:30" x14ac:dyDescent="0.25">
      <c r="A810" s="1">
        <v>1</v>
      </c>
      <c r="B810" s="1">
        <v>92</v>
      </c>
      <c r="C810" s="1">
        <v>0</v>
      </c>
      <c r="D810" s="1">
        <v>11.28</v>
      </c>
      <c r="E810" s="7">
        <v>7627.4124439999996</v>
      </c>
      <c r="F810" s="7">
        <v>92</v>
      </c>
      <c r="G810" s="1">
        <v>2</v>
      </c>
      <c r="H810" s="1">
        <v>55</v>
      </c>
      <c r="I810" s="1">
        <v>0</v>
      </c>
      <c r="J810" s="1">
        <v>93</v>
      </c>
      <c r="K810" s="1">
        <v>9.77</v>
      </c>
      <c r="L810" s="1">
        <v>93</v>
      </c>
      <c r="M810" s="1">
        <v>0.1</v>
      </c>
      <c r="N810" s="7">
        <v>48799.823700000001</v>
      </c>
      <c r="O810" s="1">
        <v>5419432</v>
      </c>
      <c r="P810" s="1">
        <v>1.2</v>
      </c>
      <c r="Q810" s="1">
        <v>1</v>
      </c>
      <c r="R810" s="1">
        <v>0.89700000000000002</v>
      </c>
      <c r="S810" s="1">
        <v>16.600000000000001</v>
      </c>
      <c r="T810" s="1">
        <v>0</v>
      </c>
      <c r="U810" s="1">
        <v>0</v>
      </c>
      <c r="V810" s="1">
        <v>0</v>
      </c>
      <c r="W810" s="1">
        <v>0</v>
      </c>
      <c r="X810" s="1">
        <v>1</v>
      </c>
      <c r="Y810" s="1">
        <v>1</v>
      </c>
      <c r="Z810" s="1">
        <v>78.099999999999994</v>
      </c>
      <c r="AA810" s="7">
        <f t="shared" si="48"/>
        <v>81.801803595929371</v>
      </c>
      <c r="AB810" s="7">
        <f t="shared" si="49"/>
        <v>13.703349862835665</v>
      </c>
      <c r="AC810" s="7">
        <f t="shared" si="50"/>
        <v>3.7018035959293769</v>
      </c>
      <c r="AD810" s="7">
        <f t="shared" si="51"/>
        <v>70.598232722578743</v>
      </c>
    </row>
    <row r="811" spans="1:30" x14ac:dyDescent="0.25">
      <c r="A811" s="1">
        <v>1</v>
      </c>
      <c r="B811" s="1">
        <v>449</v>
      </c>
      <c r="C811" s="1">
        <v>97</v>
      </c>
      <c r="D811" s="1">
        <v>3.94</v>
      </c>
      <c r="E811" s="7">
        <v>0</v>
      </c>
      <c r="F811" s="7">
        <v>9</v>
      </c>
      <c r="G811" s="1">
        <v>23</v>
      </c>
      <c r="H811" s="1">
        <v>18.100000000000001</v>
      </c>
      <c r="I811" s="1">
        <v>149</v>
      </c>
      <c r="J811" s="1">
        <v>91</v>
      </c>
      <c r="K811" s="1">
        <v>4.66</v>
      </c>
      <c r="L811" s="1">
        <v>9</v>
      </c>
      <c r="M811" s="1">
        <v>10</v>
      </c>
      <c r="N811" s="7">
        <v>2327.5832399999999</v>
      </c>
      <c r="O811" s="1">
        <v>1626932</v>
      </c>
      <c r="P811" s="1">
        <v>7.7</v>
      </c>
      <c r="Q811" s="1">
        <v>7.6</v>
      </c>
      <c r="R811" s="1">
        <v>0.68799999999999994</v>
      </c>
      <c r="S811" s="1">
        <v>12.6</v>
      </c>
      <c r="T811" s="1">
        <v>1</v>
      </c>
      <c r="U811" s="1">
        <v>0</v>
      </c>
      <c r="V811" s="1">
        <v>0</v>
      </c>
      <c r="W811" s="1">
        <v>0</v>
      </c>
      <c r="X811" s="1">
        <v>0</v>
      </c>
      <c r="Y811" s="1">
        <v>0</v>
      </c>
      <c r="Z811" s="1">
        <v>52.2</v>
      </c>
      <c r="AA811" s="7">
        <f t="shared" si="48"/>
        <v>55.138476996166744</v>
      </c>
      <c r="AB811" s="7">
        <f t="shared" si="49"/>
        <v>8.634647057001116</v>
      </c>
      <c r="AC811" s="7">
        <f t="shared" si="50"/>
        <v>2.9384769961667416</v>
      </c>
      <c r="AD811" s="7">
        <f t="shared" si="51"/>
        <v>306.17036445910554</v>
      </c>
    </row>
    <row r="812" spans="1:30" x14ac:dyDescent="0.25">
      <c r="A812" s="1">
        <v>1</v>
      </c>
      <c r="B812" s="1">
        <v>74</v>
      </c>
      <c r="C812" s="1">
        <v>2</v>
      </c>
      <c r="D812" s="1">
        <v>8.3000000000000007</v>
      </c>
      <c r="E812" s="7">
        <v>8433.9368140000006</v>
      </c>
      <c r="F812" s="7">
        <v>28</v>
      </c>
      <c r="G812" s="1">
        <v>62</v>
      </c>
      <c r="H812" s="1">
        <v>63</v>
      </c>
      <c r="I812" s="1">
        <v>2</v>
      </c>
      <c r="J812" s="1">
        <v>89</v>
      </c>
      <c r="K812" s="1">
        <v>1.3</v>
      </c>
      <c r="L812" s="1">
        <v>92</v>
      </c>
      <c r="M812" s="1">
        <v>0.1</v>
      </c>
      <c r="N812" s="7">
        <v>46596.33599</v>
      </c>
      <c r="O812" s="1">
        <v>33245773</v>
      </c>
      <c r="P812" s="1">
        <v>0.5</v>
      </c>
      <c r="Q812" s="1">
        <v>0.4</v>
      </c>
      <c r="R812" s="1">
        <v>0.89700000000000002</v>
      </c>
      <c r="S812" s="1">
        <v>15.8</v>
      </c>
      <c r="T812" s="1">
        <v>0</v>
      </c>
      <c r="U812" s="1">
        <v>0</v>
      </c>
      <c r="V812" s="1">
        <v>0</v>
      </c>
      <c r="W812" s="1">
        <v>0</v>
      </c>
      <c r="X812" s="1">
        <v>0</v>
      </c>
      <c r="Y812" s="1">
        <v>0</v>
      </c>
      <c r="Z812" s="1">
        <v>87</v>
      </c>
      <c r="AA812" s="7">
        <f t="shared" si="48"/>
        <v>80.959203804097825</v>
      </c>
      <c r="AB812" s="7">
        <f t="shared" si="49"/>
        <v>36.491218680426186</v>
      </c>
      <c r="AC812" s="7">
        <f t="shared" si="50"/>
        <v>6.0407961959021748</v>
      </c>
      <c r="AD812" s="7">
        <f t="shared" si="51"/>
        <v>299.36873571659089</v>
      </c>
    </row>
    <row r="813" spans="1:30" x14ac:dyDescent="0.25">
      <c r="A813" s="1">
        <v>1</v>
      </c>
      <c r="B813" s="1">
        <v>159</v>
      </c>
      <c r="C813" s="1">
        <v>4</v>
      </c>
      <c r="D813" s="1">
        <v>3.14</v>
      </c>
      <c r="E813" s="7">
        <v>231.9112915</v>
      </c>
      <c r="F813" s="7">
        <v>92</v>
      </c>
      <c r="G813" s="1">
        <v>0</v>
      </c>
      <c r="H813" s="1">
        <v>45.1</v>
      </c>
      <c r="I813" s="1">
        <v>5</v>
      </c>
      <c r="J813" s="1">
        <v>93</v>
      </c>
      <c r="K813" s="1">
        <v>8.4</v>
      </c>
      <c r="L813" s="1">
        <v>93</v>
      </c>
      <c r="M813" s="1">
        <v>0.6</v>
      </c>
      <c r="N813" s="7">
        <v>1751.595857</v>
      </c>
      <c r="O813" s="1">
        <v>7872658</v>
      </c>
      <c r="P813" s="1">
        <v>2.2999999999999998</v>
      </c>
      <c r="Q813" s="1">
        <v>2.2999999999999998</v>
      </c>
      <c r="R813" s="1">
        <v>0.59699999999999998</v>
      </c>
      <c r="S813" s="1">
        <v>11.1</v>
      </c>
      <c r="T813" s="1">
        <v>0</v>
      </c>
      <c r="U813" s="1">
        <v>0</v>
      </c>
      <c r="V813" s="1">
        <v>0</v>
      </c>
      <c r="W813" s="1">
        <v>0</v>
      </c>
      <c r="X813" s="1">
        <v>0</v>
      </c>
      <c r="Y813" s="1">
        <v>0</v>
      </c>
      <c r="Z813" s="1">
        <v>73.2</v>
      </c>
      <c r="AA813" s="7">
        <f t="shared" si="48"/>
        <v>72.417271966744224</v>
      </c>
      <c r="AB813" s="7">
        <f t="shared" si="49"/>
        <v>0.61266317404446002</v>
      </c>
      <c r="AC813" s="7">
        <f t="shared" si="50"/>
        <v>0.78272803325577911</v>
      </c>
      <c r="AD813" s="7">
        <f t="shared" si="51"/>
        <v>12.26593332138123</v>
      </c>
    </row>
    <row r="814" spans="1:30" x14ac:dyDescent="0.25">
      <c r="A814" s="1">
        <v>1</v>
      </c>
      <c r="B814" s="1">
        <v>126</v>
      </c>
      <c r="C814" s="1">
        <v>4</v>
      </c>
      <c r="D814" s="1">
        <v>0.52</v>
      </c>
      <c r="E814" s="7">
        <v>721.36554320000005</v>
      </c>
      <c r="F814" s="7">
        <v>96</v>
      </c>
      <c r="G814" s="1">
        <v>221</v>
      </c>
      <c r="H814" s="1">
        <v>39.5</v>
      </c>
      <c r="I814" s="1">
        <v>4</v>
      </c>
      <c r="J814" s="1">
        <v>97</v>
      </c>
      <c r="K814" s="1">
        <v>4.17</v>
      </c>
      <c r="L814" s="1">
        <v>97</v>
      </c>
      <c r="M814" s="1">
        <v>0.1</v>
      </c>
      <c r="N814" s="7">
        <v>11183.96191</v>
      </c>
      <c r="O814" s="1">
        <v>322817</v>
      </c>
      <c r="P814" s="1">
        <v>7.6</v>
      </c>
      <c r="Q814" s="1">
        <v>7.4</v>
      </c>
      <c r="R814" s="1">
        <v>0.78300000000000003</v>
      </c>
      <c r="S814" s="1">
        <v>13</v>
      </c>
      <c r="T814" s="1">
        <v>0</v>
      </c>
      <c r="U814" s="1">
        <v>1</v>
      </c>
      <c r="V814" s="1">
        <v>0</v>
      </c>
      <c r="W814" s="1">
        <v>0</v>
      </c>
      <c r="X814" s="1">
        <v>0</v>
      </c>
      <c r="Y814" s="1">
        <v>0</v>
      </c>
      <c r="Z814" s="1">
        <v>74.8</v>
      </c>
      <c r="AA814" s="7">
        <f t="shared" si="48"/>
        <v>73.494999051199002</v>
      </c>
      <c r="AB814" s="7">
        <f t="shared" si="49"/>
        <v>1.7030274763714968</v>
      </c>
      <c r="AC814" s="7">
        <f t="shared" si="50"/>
        <v>1.3050009488009948</v>
      </c>
      <c r="AD814" s="7">
        <f t="shared" si="51"/>
        <v>26.033214758506936</v>
      </c>
    </row>
    <row r="815" spans="1:30" x14ac:dyDescent="0.25">
      <c r="A815" s="1">
        <v>1</v>
      </c>
      <c r="B815" s="1">
        <v>69</v>
      </c>
      <c r="C815" s="1">
        <v>0</v>
      </c>
      <c r="D815" s="1">
        <v>1.1499999999999999</v>
      </c>
      <c r="E815" s="7">
        <v>5063.5131039999997</v>
      </c>
      <c r="F815" s="7">
        <v>89</v>
      </c>
      <c r="G815" s="1">
        <v>46</v>
      </c>
      <c r="H815" s="1">
        <v>68.400000000000006</v>
      </c>
      <c r="I815" s="1">
        <v>0</v>
      </c>
      <c r="J815" s="1">
        <v>99</v>
      </c>
      <c r="K815" s="1">
        <v>2.19</v>
      </c>
      <c r="L815" s="1">
        <v>89</v>
      </c>
      <c r="M815" s="1">
        <v>0.1</v>
      </c>
      <c r="N815" s="7">
        <v>86852.711899999995</v>
      </c>
      <c r="O815" s="1">
        <v>1626932</v>
      </c>
      <c r="P815" s="1">
        <v>5.2</v>
      </c>
      <c r="Q815" s="1">
        <v>4.8</v>
      </c>
      <c r="R815" s="1">
        <v>0.85399999999999998</v>
      </c>
      <c r="S815" s="1">
        <v>13.4</v>
      </c>
      <c r="T815" s="1">
        <v>0</v>
      </c>
      <c r="U815" s="1">
        <v>1</v>
      </c>
      <c r="V815" s="1">
        <v>0</v>
      </c>
      <c r="W815" s="1">
        <v>0</v>
      </c>
      <c r="X815" s="1">
        <v>0</v>
      </c>
      <c r="Y815" s="1">
        <v>0</v>
      </c>
      <c r="Z815" s="1">
        <v>78.099999999999994</v>
      </c>
      <c r="AA815" s="7">
        <f t="shared" si="48"/>
        <v>79.045273225306403</v>
      </c>
      <c r="AB815" s="7">
        <f t="shared" si="49"/>
        <v>0.89354147048118004</v>
      </c>
      <c r="AC815" s="7">
        <f t="shared" si="50"/>
        <v>0.94527322530640845</v>
      </c>
      <c r="AD815" s="7">
        <f t="shared" si="51"/>
        <v>70.598232722578743</v>
      </c>
    </row>
    <row r="816" spans="1:30" x14ac:dyDescent="0.25">
      <c r="A816" s="1">
        <v>1</v>
      </c>
      <c r="B816" s="1">
        <v>255</v>
      </c>
      <c r="C816" s="1">
        <v>56</v>
      </c>
      <c r="D816" s="1">
        <v>0.01</v>
      </c>
      <c r="E816" s="7">
        <v>170.9626624</v>
      </c>
      <c r="F816" s="7">
        <v>92</v>
      </c>
      <c r="G816" s="1">
        <v>354</v>
      </c>
      <c r="H816" s="1">
        <v>21.3</v>
      </c>
      <c r="I816" s="1">
        <v>79</v>
      </c>
      <c r="J816" s="1">
        <v>93</v>
      </c>
      <c r="K816" s="1">
        <v>5.72</v>
      </c>
      <c r="L816" s="1">
        <v>92</v>
      </c>
      <c r="M816" s="1">
        <v>2.9</v>
      </c>
      <c r="N816" s="7">
        <v>1335.6458</v>
      </c>
      <c r="O816" s="1">
        <v>462425</v>
      </c>
      <c r="P816" s="1">
        <v>7.8</v>
      </c>
      <c r="Q816" s="1">
        <v>7.7</v>
      </c>
      <c r="R816" s="1">
        <v>0.54600000000000004</v>
      </c>
      <c r="S816" s="1">
        <v>11.1</v>
      </c>
      <c r="T816" s="1">
        <v>1</v>
      </c>
      <c r="U816" s="1">
        <v>0</v>
      </c>
      <c r="V816" s="1">
        <v>0</v>
      </c>
      <c r="W816" s="1">
        <v>0</v>
      </c>
      <c r="X816" s="1">
        <v>0</v>
      </c>
      <c r="Y816" s="1">
        <v>0</v>
      </c>
      <c r="Z816" s="1">
        <v>62.9</v>
      </c>
      <c r="AA816" s="7">
        <f t="shared" si="48"/>
        <v>62.580890242703276</v>
      </c>
      <c r="AB816" s="7">
        <f t="shared" si="49"/>
        <v>0.10183103720197302</v>
      </c>
      <c r="AC816" s="7">
        <f t="shared" si="50"/>
        <v>0.31910975729672231</v>
      </c>
      <c r="AD816" s="7">
        <f t="shared" si="51"/>
        <v>46.209059069884162</v>
      </c>
    </row>
    <row r="817" spans="1:30" x14ac:dyDescent="0.25">
      <c r="A817" s="1">
        <v>1</v>
      </c>
      <c r="B817" s="1">
        <v>92</v>
      </c>
      <c r="C817" s="1">
        <v>8</v>
      </c>
      <c r="D817" s="1">
        <v>0.09</v>
      </c>
      <c r="E817" s="7">
        <v>173.5755595</v>
      </c>
      <c r="F817" s="7">
        <v>98</v>
      </c>
      <c r="G817" s="1">
        <v>362</v>
      </c>
      <c r="H817" s="1">
        <v>64.7</v>
      </c>
      <c r="I817" s="1">
        <v>9</v>
      </c>
      <c r="J817" s="1">
        <v>98</v>
      </c>
      <c r="K817" s="1">
        <v>3.57</v>
      </c>
      <c r="L817" s="1">
        <v>98</v>
      </c>
      <c r="M817" s="1">
        <v>0.1</v>
      </c>
      <c r="N817" s="7">
        <v>2377.74739</v>
      </c>
      <c r="O817" s="1">
        <v>1626932</v>
      </c>
      <c r="P817" s="1">
        <v>7.4</v>
      </c>
      <c r="Q817" s="1">
        <v>7.4</v>
      </c>
      <c r="R817" s="1">
        <v>0.80400000000000005</v>
      </c>
      <c r="S817" s="1">
        <v>13.9</v>
      </c>
      <c r="T817" s="1">
        <v>0</v>
      </c>
      <c r="U817" s="1">
        <v>1</v>
      </c>
      <c r="V817" s="1">
        <v>0</v>
      </c>
      <c r="W817" s="1">
        <v>0</v>
      </c>
      <c r="X817" s="1">
        <v>0</v>
      </c>
      <c r="Y817" s="1">
        <v>0</v>
      </c>
      <c r="Z817" s="1">
        <v>73.900000000000006</v>
      </c>
      <c r="AA817" s="7">
        <f t="shared" si="48"/>
        <v>74.864732000788791</v>
      </c>
      <c r="AB817" s="7">
        <f t="shared" si="49"/>
        <v>0.93070783334593343</v>
      </c>
      <c r="AC817" s="7">
        <f t="shared" si="50"/>
        <v>0.96473200078878563</v>
      </c>
      <c r="AD817" s="7">
        <f t="shared" si="51"/>
        <v>17.659118950123776</v>
      </c>
    </row>
    <row r="818" spans="1:30" x14ac:dyDescent="0.25">
      <c r="A818" s="1">
        <v>1</v>
      </c>
      <c r="B818" s="1">
        <v>32</v>
      </c>
      <c r="C818" s="1">
        <v>5</v>
      </c>
      <c r="D818" s="1">
        <v>2.98</v>
      </c>
      <c r="E818" s="7">
        <v>31.06932595</v>
      </c>
      <c r="F818" s="7">
        <v>92</v>
      </c>
      <c r="G818" s="1">
        <v>1</v>
      </c>
      <c r="H818" s="1">
        <v>21.3</v>
      </c>
      <c r="I818" s="1">
        <v>7</v>
      </c>
      <c r="J818" s="1">
        <v>76</v>
      </c>
      <c r="K818" s="1">
        <v>6.1</v>
      </c>
      <c r="L818" s="1">
        <v>74</v>
      </c>
      <c r="M818" s="1">
        <v>5.7</v>
      </c>
      <c r="N818" s="7">
        <v>481.694976</v>
      </c>
      <c r="O818" s="1">
        <v>1445958</v>
      </c>
      <c r="P818" s="1">
        <v>8.6999999999999993</v>
      </c>
      <c r="Q818" s="1">
        <v>8.6</v>
      </c>
      <c r="R818" s="1">
        <v>0.39400000000000002</v>
      </c>
      <c r="S818" s="1">
        <v>8.8000000000000007</v>
      </c>
      <c r="T818" s="1">
        <v>1</v>
      </c>
      <c r="U818" s="1">
        <v>0</v>
      </c>
      <c r="V818" s="1">
        <v>0</v>
      </c>
      <c r="W818" s="1">
        <v>0</v>
      </c>
      <c r="X818" s="1">
        <v>0</v>
      </c>
      <c r="Y818" s="1">
        <v>0</v>
      </c>
      <c r="Z818" s="1">
        <v>55</v>
      </c>
      <c r="AA818" s="7">
        <f t="shared" si="48"/>
        <v>61.831850657587481</v>
      </c>
      <c r="AB818" s="7">
        <f t="shared" si="49"/>
        <v>46.674183407578489</v>
      </c>
      <c r="AC818" s="7">
        <f t="shared" si="50"/>
        <v>6.8318506575874807</v>
      </c>
      <c r="AD818" s="7">
        <f t="shared" si="51"/>
        <v>216.02310697407572</v>
      </c>
    </row>
    <row r="819" spans="1:30" x14ac:dyDescent="0.25">
      <c r="A819" s="1">
        <v>1</v>
      </c>
      <c r="B819" s="1">
        <v>142</v>
      </c>
      <c r="C819" s="1">
        <v>23</v>
      </c>
      <c r="D819" s="1">
        <v>0.56000000000000005</v>
      </c>
      <c r="E819" s="7">
        <v>100.3638322</v>
      </c>
      <c r="F819" s="7">
        <v>95</v>
      </c>
      <c r="G819" s="1">
        <v>6399</v>
      </c>
      <c r="H819" s="1">
        <v>48.2</v>
      </c>
      <c r="I819" s="1">
        <v>27</v>
      </c>
      <c r="J819" s="1">
        <v>97</v>
      </c>
      <c r="K819" s="1">
        <v>5.22</v>
      </c>
      <c r="L819" s="1">
        <v>97</v>
      </c>
      <c r="M819" s="1">
        <v>0.1</v>
      </c>
      <c r="N819" s="7">
        <v>1948.812275</v>
      </c>
      <c r="O819" s="1">
        <v>3179285</v>
      </c>
      <c r="P819" s="1">
        <v>6.5</v>
      </c>
      <c r="Q819" s="1">
        <v>6.4</v>
      </c>
      <c r="R819" s="1">
        <v>0.56100000000000005</v>
      </c>
      <c r="S819" s="1">
        <v>9.6</v>
      </c>
      <c r="T819" s="1">
        <v>1</v>
      </c>
      <c r="U819" s="1">
        <v>0</v>
      </c>
      <c r="V819" s="1">
        <v>0</v>
      </c>
      <c r="W819" s="1">
        <v>0</v>
      </c>
      <c r="X819" s="1">
        <v>0</v>
      </c>
      <c r="Y819" s="1">
        <v>0</v>
      </c>
      <c r="Z819" s="1">
        <v>72</v>
      </c>
      <c r="AA819" s="7">
        <f t="shared" si="48"/>
        <v>66.017364585631256</v>
      </c>
      <c r="AB819" s="7">
        <f t="shared" si="49"/>
        <v>35.79192650125907</v>
      </c>
      <c r="AC819" s="7">
        <f t="shared" si="50"/>
        <v>5.9826354143687439</v>
      </c>
      <c r="AD819" s="7">
        <f t="shared" si="51"/>
        <v>5.3004722435368912</v>
      </c>
    </row>
    <row r="820" spans="1:30" x14ac:dyDescent="0.25">
      <c r="A820" s="1">
        <v>1</v>
      </c>
      <c r="B820" s="1">
        <v>112</v>
      </c>
      <c r="C820" s="1">
        <v>1</v>
      </c>
      <c r="D820" s="1">
        <v>2.2599999999999998</v>
      </c>
      <c r="E820" s="7">
        <v>404.38794339999998</v>
      </c>
      <c r="F820" s="7">
        <v>83</v>
      </c>
      <c r="G820" s="1">
        <v>5</v>
      </c>
      <c r="H820" s="1">
        <v>57.9</v>
      </c>
      <c r="I820" s="1">
        <v>1</v>
      </c>
      <c r="J820" s="1">
        <v>83</v>
      </c>
      <c r="K820" s="1">
        <v>1.86</v>
      </c>
      <c r="L820" s="1">
        <v>83</v>
      </c>
      <c r="M820" s="1">
        <v>0.1</v>
      </c>
      <c r="N820" s="7">
        <v>5334.9332899999999</v>
      </c>
      <c r="O820" s="1">
        <v>3235366</v>
      </c>
      <c r="P820" s="1">
        <v>4.9000000000000004</v>
      </c>
      <c r="Q820" s="1">
        <v>4.8</v>
      </c>
      <c r="R820" s="1">
        <v>0</v>
      </c>
      <c r="S820" s="1">
        <v>14.9</v>
      </c>
      <c r="T820" s="1">
        <v>0</v>
      </c>
      <c r="U820" s="1">
        <v>1</v>
      </c>
      <c r="V820" s="1">
        <v>0</v>
      </c>
      <c r="W820" s="1">
        <v>0</v>
      </c>
      <c r="X820" s="1">
        <v>0</v>
      </c>
      <c r="Y820" s="1">
        <v>0</v>
      </c>
      <c r="Z820" s="1">
        <v>72.7</v>
      </c>
      <c r="AA820" s="7">
        <f t="shared" si="48"/>
        <v>70.72505458406242</v>
      </c>
      <c r="AB820" s="7">
        <f t="shared" si="49"/>
        <v>3.9004093959328725</v>
      </c>
      <c r="AC820" s="7">
        <f t="shared" si="50"/>
        <v>1.974945415937583</v>
      </c>
      <c r="AD820" s="7">
        <f t="shared" si="51"/>
        <v>9.0136578722794276</v>
      </c>
    </row>
    <row r="821" spans="1:30" x14ac:dyDescent="0.25">
      <c r="A821" s="1">
        <v>1</v>
      </c>
      <c r="B821" s="1">
        <v>66</v>
      </c>
      <c r="C821" s="1">
        <v>0</v>
      </c>
      <c r="D821" s="1">
        <v>1.55</v>
      </c>
      <c r="E821" s="7">
        <v>2639.3769550000002</v>
      </c>
      <c r="F821" s="7">
        <v>95</v>
      </c>
      <c r="G821" s="1">
        <v>23</v>
      </c>
      <c r="H821" s="1">
        <v>3.5</v>
      </c>
      <c r="I821" s="1">
        <v>0</v>
      </c>
      <c r="J821" s="1">
        <v>95</v>
      </c>
      <c r="K821" s="1">
        <v>3.66</v>
      </c>
      <c r="L821" s="1">
        <v>95</v>
      </c>
      <c r="M821" s="1">
        <v>0.1</v>
      </c>
      <c r="N821" s="7">
        <v>33579.859479999999</v>
      </c>
      <c r="O821" s="1">
        <v>1626932</v>
      </c>
      <c r="P821" s="1">
        <v>2.1</v>
      </c>
      <c r="Q821" s="1">
        <v>2</v>
      </c>
      <c r="R821" s="1">
        <v>0.83899999999999997</v>
      </c>
      <c r="S821" s="1">
        <v>13.9</v>
      </c>
      <c r="T821" s="1">
        <v>0</v>
      </c>
      <c r="U821" s="1">
        <v>1</v>
      </c>
      <c r="V821" s="1">
        <v>0</v>
      </c>
      <c r="W821" s="1">
        <v>0</v>
      </c>
      <c r="X821" s="1">
        <v>0</v>
      </c>
      <c r="Y821" s="1">
        <v>1</v>
      </c>
      <c r="Z821" s="1">
        <v>87</v>
      </c>
      <c r="AA821" s="7">
        <f t="shared" si="48"/>
        <v>78.060624277706097</v>
      </c>
      <c r="AB821" s="7">
        <f t="shared" si="49"/>
        <v>79.912438304337641</v>
      </c>
      <c r="AC821" s="7">
        <f t="shared" si="50"/>
        <v>8.939375722293903</v>
      </c>
      <c r="AD821" s="7">
        <f t="shared" si="51"/>
        <v>299.36873571659089</v>
      </c>
    </row>
    <row r="822" spans="1:30" x14ac:dyDescent="0.25">
      <c r="A822" s="1">
        <v>1</v>
      </c>
      <c r="B822" s="1">
        <v>345</v>
      </c>
      <c r="C822" s="1">
        <v>7</v>
      </c>
      <c r="D822" s="1">
        <v>0.61</v>
      </c>
      <c r="E822" s="7">
        <v>5.5936195379999996</v>
      </c>
      <c r="F822" s="7">
        <v>92</v>
      </c>
      <c r="G822" s="1">
        <v>204</v>
      </c>
      <c r="H822" s="1">
        <v>12.8</v>
      </c>
      <c r="I822" s="1">
        <v>10</v>
      </c>
      <c r="J822" s="1">
        <v>89</v>
      </c>
      <c r="K822" s="1">
        <v>3.95</v>
      </c>
      <c r="L822" s="1">
        <v>86</v>
      </c>
      <c r="M822" s="1">
        <v>2</v>
      </c>
      <c r="N822" s="7">
        <v>215.13921300000001</v>
      </c>
      <c r="O822" s="1">
        <v>3497124</v>
      </c>
      <c r="P822" s="1">
        <v>1</v>
      </c>
      <c r="Q822" s="1">
        <v>1</v>
      </c>
      <c r="R822" s="1">
        <v>0</v>
      </c>
      <c r="S822" s="1">
        <v>4.3</v>
      </c>
      <c r="T822" s="1">
        <v>1</v>
      </c>
      <c r="U822" s="1">
        <v>0</v>
      </c>
      <c r="V822" s="1">
        <v>0</v>
      </c>
      <c r="W822" s="1">
        <v>0</v>
      </c>
      <c r="X822" s="1">
        <v>0</v>
      </c>
      <c r="Y822" s="1">
        <v>0</v>
      </c>
      <c r="Z822" s="1">
        <v>58.1</v>
      </c>
      <c r="AA822" s="7">
        <f t="shared" si="48"/>
        <v>55.390112692795832</v>
      </c>
      <c r="AB822" s="7">
        <f t="shared" si="49"/>
        <v>7.3434892177462663</v>
      </c>
      <c r="AC822" s="7">
        <f t="shared" si="50"/>
        <v>2.7098873072041698</v>
      </c>
      <c r="AD822" s="7">
        <f t="shared" si="51"/>
        <v>134.50721475850685</v>
      </c>
    </row>
    <row r="823" spans="1:30" x14ac:dyDescent="0.25">
      <c r="A823" s="1">
        <v>1</v>
      </c>
      <c r="B823" s="1">
        <v>127</v>
      </c>
      <c r="C823" s="1">
        <v>4</v>
      </c>
      <c r="D823" s="1">
        <v>0.55000000000000004</v>
      </c>
      <c r="E823" s="7">
        <v>27.44252286</v>
      </c>
      <c r="F823" s="7">
        <v>95</v>
      </c>
      <c r="G823" s="1">
        <v>28</v>
      </c>
      <c r="H823" s="1">
        <v>57.8</v>
      </c>
      <c r="I823" s="1">
        <v>4</v>
      </c>
      <c r="J823" s="1">
        <v>95</v>
      </c>
      <c r="K823" s="1">
        <v>8.8800000000000008</v>
      </c>
      <c r="L823" s="1">
        <v>95</v>
      </c>
      <c r="M823" s="1">
        <v>0.1</v>
      </c>
      <c r="N823" s="7">
        <v>223.83787000000001</v>
      </c>
      <c r="O823" s="1">
        <v>5714111</v>
      </c>
      <c r="P823" s="1">
        <v>3.9</v>
      </c>
      <c r="Q823" s="1">
        <v>3.8</v>
      </c>
      <c r="R823" s="1">
        <v>0.73</v>
      </c>
      <c r="S823" s="1">
        <v>13.8</v>
      </c>
      <c r="T823" s="1">
        <v>0</v>
      </c>
      <c r="U823" s="1">
        <v>1</v>
      </c>
      <c r="V823" s="1">
        <v>0</v>
      </c>
      <c r="W823" s="1">
        <v>0</v>
      </c>
      <c r="X823" s="1">
        <v>0</v>
      </c>
      <c r="Y823" s="1">
        <v>0</v>
      </c>
      <c r="Z823" s="1">
        <v>72.400000000000006</v>
      </c>
      <c r="AA823" s="7">
        <f t="shared" si="48"/>
        <v>74.318010794803655</v>
      </c>
      <c r="AB823" s="7">
        <f t="shared" si="49"/>
        <v>3.6787654089833266</v>
      </c>
      <c r="AC823" s="7">
        <f t="shared" si="50"/>
        <v>1.9180107948036493</v>
      </c>
      <c r="AD823" s="7">
        <f t="shared" si="51"/>
        <v>7.302292602818361</v>
      </c>
    </row>
    <row r="824" spans="1:30" x14ac:dyDescent="0.25">
      <c r="A824" s="1">
        <v>1</v>
      </c>
      <c r="B824" s="1">
        <v>151</v>
      </c>
      <c r="C824" s="1">
        <v>8</v>
      </c>
      <c r="D824" s="1">
        <v>3.54</v>
      </c>
      <c r="E824" s="7">
        <v>18.093171139999999</v>
      </c>
      <c r="F824" s="7">
        <v>92</v>
      </c>
      <c r="G824" s="1">
        <v>0</v>
      </c>
      <c r="H824" s="1">
        <v>47.2</v>
      </c>
      <c r="I824" s="1">
        <v>9</v>
      </c>
      <c r="J824" s="1">
        <v>89</v>
      </c>
      <c r="K824" s="1">
        <v>5.87</v>
      </c>
      <c r="L824" s="1">
        <v>92</v>
      </c>
      <c r="M824" s="1">
        <v>0.3</v>
      </c>
      <c r="N824" s="7">
        <v>321.94254699999999</v>
      </c>
      <c r="O824" s="1">
        <v>13735233</v>
      </c>
      <c r="P824" s="1">
        <v>1.4</v>
      </c>
      <c r="Q824" s="1">
        <v>1.3</v>
      </c>
      <c r="R824" s="1">
        <v>0.68799999999999994</v>
      </c>
      <c r="S824" s="1">
        <v>12.8</v>
      </c>
      <c r="T824" s="1">
        <v>0</v>
      </c>
      <c r="U824" s="1">
        <v>0</v>
      </c>
      <c r="V824" s="1">
        <v>0</v>
      </c>
      <c r="W824" s="1">
        <v>1</v>
      </c>
      <c r="X824" s="1">
        <v>0</v>
      </c>
      <c r="Y824" s="1">
        <v>0</v>
      </c>
      <c r="Z824" s="1">
        <v>74.2</v>
      </c>
      <c r="AA824" s="7">
        <f t="shared" si="48"/>
        <v>72.716206559725677</v>
      </c>
      <c r="AB824" s="7">
        <f t="shared" si="49"/>
        <v>2.2016429734011194</v>
      </c>
      <c r="AC824" s="7">
        <f t="shared" si="50"/>
        <v>1.4837934402743258</v>
      </c>
      <c r="AD824" s="7">
        <f t="shared" si="51"/>
        <v>20.270484219584834</v>
      </c>
    </row>
    <row r="825" spans="1:30" x14ac:dyDescent="0.25">
      <c r="A825" s="1">
        <v>1</v>
      </c>
      <c r="B825" s="1">
        <v>85</v>
      </c>
      <c r="C825" s="1">
        <v>1</v>
      </c>
      <c r="D825" s="1">
        <v>1.86</v>
      </c>
      <c r="E825" s="7">
        <v>4003.908598</v>
      </c>
      <c r="F825" s="7">
        <v>92</v>
      </c>
      <c r="G825" s="1">
        <v>55</v>
      </c>
      <c r="H825" s="1">
        <v>54.8</v>
      </c>
      <c r="I825" s="1">
        <v>1</v>
      </c>
      <c r="J825" s="1">
        <v>94</v>
      </c>
      <c r="K825" s="1">
        <v>2.93</v>
      </c>
      <c r="L825" s="1">
        <v>92</v>
      </c>
      <c r="M825" s="1">
        <v>0.1</v>
      </c>
      <c r="N825" s="7">
        <v>45758.955399999999</v>
      </c>
      <c r="O825" s="1">
        <v>1626932</v>
      </c>
      <c r="P825" s="1">
        <v>5.0999999999999996</v>
      </c>
      <c r="Q825" s="1">
        <v>4.9000000000000004</v>
      </c>
      <c r="R825" s="1">
        <v>0.82899999999999996</v>
      </c>
      <c r="S825" s="1">
        <v>13.1</v>
      </c>
      <c r="T825" s="1">
        <v>0</v>
      </c>
      <c r="U825" s="1">
        <v>1</v>
      </c>
      <c r="V825" s="1">
        <v>0</v>
      </c>
      <c r="W825" s="1">
        <v>0</v>
      </c>
      <c r="X825" s="1">
        <v>0</v>
      </c>
      <c r="Y825" s="1">
        <v>0</v>
      </c>
      <c r="Z825" s="1">
        <v>75.8</v>
      </c>
      <c r="AA825" s="7">
        <f t="shared" si="48"/>
        <v>76.314509833646639</v>
      </c>
      <c r="AB825" s="7">
        <f t="shared" si="49"/>
        <v>0.26472036891909506</v>
      </c>
      <c r="AC825" s="7">
        <f t="shared" si="50"/>
        <v>0.51450983364664182</v>
      </c>
      <c r="AD825" s="7">
        <f t="shared" si="51"/>
        <v>37.237765656710529</v>
      </c>
    </row>
    <row r="826" spans="1:30" x14ac:dyDescent="0.25">
      <c r="A826" s="1">
        <v>1</v>
      </c>
      <c r="B826" s="1">
        <v>263</v>
      </c>
      <c r="C826" s="1">
        <v>59</v>
      </c>
      <c r="D826" s="1">
        <v>1.81</v>
      </c>
      <c r="E826" s="7">
        <v>154.22696970000001</v>
      </c>
      <c r="F826" s="7">
        <v>94</v>
      </c>
      <c r="G826" s="1">
        <v>0</v>
      </c>
      <c r="H826" s="1">
        <v>2.1</v>
      </c>
      <c r="I826" s="1">
        <v>84</v>
      </c>
      <c r="J826" s="1">
        <v>94</v>
      </c>
      <c r="K826" s="1">
        <v>5.49</v>
      </c>
      <c r="L826" s="1">
        <v>94</v>
      </c>
      <c r="M826" s="1">
        <v>3</v>
      </c>
      <c r="N826" s="7">
        <v>1155.2582</v>
      </c>
      <c r="O826" s="1">
        <v>43646629</v>
      </c>
      <c r="P826" s="1">
        <v>8</v>
      </c>
      <c r="Q826" s="1">
        <v>7.8</v>
      </c>
      <c r="R826" s="1">
        <v>0.53600000000000003</v>
      </c>
      <c r="S826" s="1">
        <v>11.1</v>
      </c>
      <c r="T826" s="1">
        <v>1</v>
      </c>
      <c r="U826" s="1">
        <v>0</v>
      </c>
      <c r="V826" s="1">
        <v>0</v>
      </c>
      <c r="W826" s="1">
        <v>0</v>
      </c>
      <c r="X826" s="1">
        <v>0</v>
      </c>
      <c r="Y826" s="1">
        <v>0</v>
      </c>
      <c r="Z826" s="1">
        <v>62.1</v>
      </c>
      <c r="AA826" s="7">
        <f t="shared" si="48"/>
        <v>61.831230248567493</v>
      </c>
      <c r="AB826" s="7">
        <f t="shared" si="49"/>
        <v>7.2237179285092157E-2</v>
      </c>
      <c r="AC826" s="7">
        <f t="shared" si="50"/>
        <v>0.26876975143250803</v>
      </c>
      <c r="AD826" s="7">
        <f t="shared" si="51"/>
        <v>57.725418351321245</v>
      </c>
    </row>
    <row r="827" spans="1:30" x14ac:dyDescent="0.25">
      <c r="A827" s="1">
        <v>1</v>
      </c>
      <c r="B827" s="1">
        <v>328</v>
      </c>
      <c r="C827" s="1">
        <v>29</v>
      </c>
      <c r="D827" s="1">
        <v>2.41</v>
      </c>
      <c r="E827" s="7">
        <v>20.62306285</v>
      </c>
      <c r="F827" s="7">
        <v>79</v>
      </c>
      <c r="G827" s="1">
        <v>35</v>
      </c>
      <c r="H827" s="1">
        <v>22.3</v>
      </c>
      <c r="I827" s="1">
        <v>42</v>
      </c>
      <c r="J827" s="1">
        <v>74</v>
      </c>
      <c r="K827" s="1">
        <v>4.99</v>
      </c>
      <c r="L827" s="1">
        <v>79</v>
      </c>
      <c r="M827" s="1">
        <v>4.8</v>
      </c>
      <c r="N827" s="7">
        <v>185.79335900000001</v>
      </c>
      <c r="O827" s="1">
        <v>1515321</v>
      </c>
      <c r="P827" s="1">
        <v>6.4</v>
      </c>
      <c r="Q827" s="1">
        <v>6.2</v>
      </c>
      <c r="R827" s="1">
        <v>0.56499999999999995</v>
      </c>
      <c r="S827" s="1">
        <v>12.5</v>
      </c>
      <c r="T827" s="1">
        <v>1</v>
      </c>
      <c r="U827" s="1">
        <v>0</v>
      </c>
      <c r="V827" s="1">
        <v>0</v>
      </c>
      <c r="W827" s="1">
        <v>0</v>
      </c>
      <c r="X827" s="1">
        <v>0</v>
      </c>
      <c r="Y827" s="1">
        <v>0</v>
      </c>
      <c r="Z827" s="1">
        <v>63</v>
      </c>
      <c r="AA827" s="7">
        <f t="shared" si="48"/>
        <v>60.724402197205904</v>
      </c>
      <c r="AB827" s="7">
        <f t="shared" si="49"/>
        <v>5.1783453600813152</v>
      </c>
      <c r="AC827" s="7">
        <f t="shared" si="50"/>
        <v>2.2755978027940955</v>
      </c>
      <c r="AD827" s="7">
        <f t="shared" si="51"/>
        <v>44.859514159704503</v>
      </c>
    </row>
    <row r="828" spans="1:30" x14ac:dyDescent="0.25">
      <c r="A828" s="1">
        <v>1</v>
      </c>
      <c r="B828" s="1">
        <v>158</v>
      </c>
      <c r="C828" s="1">
        <v>0</v>
      </c>
      <c r="D828" s="1">
        <v>8.42</v>
      </c>
      <c r="E828" s="7">
        <v>146.4384488</v>
      </c>
      <c r="F828" s="7">
        <v>99</v>
      </c>
      <c r="G828" s="1">
        <v>0</v>
      </c>
      <c r="H828" s="1">
        <v>43.1</v>
      </c>
      <c r="I828" s="1">
        <v>0</v>
      </c>
      <c r="J828" s="1">
        <v>99</v>
      </c>
      <c r="K828" s="1">
        <v>6.24</v>
      </c>
      <c r="L828" s="1">
        <v>99</v>
      </c>
      <c r="M828" s="1">
        <v>0.1</v>
      </c>
      <c r="N828" s="7">
        <v>7395.8812500000004</v>
      </c>
      <c r="O828" s="1">
        <v>1626932</v>
      </c>
      <c r="P828" s="1">
        <v>3.8</v>
      </c>
      <c r="Q828" s="1">
        <v>3.8</v>
      </c>
      <c r="R828" s="1">
        <v>0</v>
      </c>
      <c r="S828" s="1">
        <v>15.6</v>
      </c>
      <c r="T828" s="1">
        <v>0</v>
      </c>
      <c r="U828" s="1">
        <v>0</v>
      </c>
      <c r="V828" s="1">
        <v>0</v>
      </c>
      <c r="W828" s="1">
        <v>0</v>
      </c>
      <c r="X828" s="1">
        <v>0</v>
      </c>
      <c r="Y828" s="1">
        <v>0</v>
      </c>
      <c r="Z828" s="1">
        <v>72.400000000000006</v>
      </c>
      <c r="AA828" s="7">
        <f t="shared" si="48"/>
        <v>72.49204828673372</v>
      </c>
      <c r="AB828" s="7">
        <f t="shared" si="49"/>
        <v>8.4728870906120718E-3</v>
      </c>
      <c r="AC828" s="7">
        <f t="shared" si="50"/>
        <v>9.2048286733714235E-2</v>
      </c>
      <c r="AD828" s="7">
        <f t="shared" si="51"/>
        <v>7.302292602818361</v>
      </c>
    </row>
    <row r="829" spans="1:30" x14ac:dyDescent="0.25">
      <c r="A829" s="1">
        <v>1</v>
      </c>
      <c r="B829" s="1">
        <v>85</v>
      </c>
      <c r="C829" s="1">
        <v>1</v>
      </c>
      <c r="D829" s="1">
        <v>0.02</v>
      </c>
      <c r="E829" s="7">
        <v>2785.0977119999998</v>
      </c>
      <c r="F829" s="7">
        <v>99</v>
      </c>
      <c r="G829" s="1">
        <v>32</v>
      </c>
      <c r="H829" s="1">
        <v>69</v>
      </c>
      <c r="I829" s="1">
        <v>1</v>
      </c>
      <c r="J829" s="1">
        <v>99</v>
      </c>
      <c r="K829" s="1">
        <v>2.62</v>
      </c>
      <c r="L829" s="1">
        <v>99</v>
      </c>
      <c r="M829" s="1">
        <v>0.1</v>
      </c>
      <c r="N829" s="7">
        <v>48268.591200000003</v>
      </c>
      <c r="O829" s="1">
        <v>1626932</v>
      </c>
      <c r="P829" s="1">
        <v>3.3</v>
      </c>
      <c r="Q829" s="1">
        <v>3.2</v>
      </c>
      <c r="R829" s="1">
        <v>0.79200000000000004</v>
      </c>
      <c r="S829" s="1">
        <v>13.4</v>
      </c>
      <c r="T829" s="1">
        <v>0</v>
      </c>
      <c r="U829" s="1">
        <v>1</v>
      </c>
      <c r="V829" s="1">
        <v>0</v>
      </c>
      <c r="W829" s="1">
        <v>0</v>
      </c>
      <c r="X829" s="1">
        <v>0</v>
      </c>
      <c r="Y829" s="1">
        <v>0</v>
      </c>
      <c r="Z829" s="1">
        <v>74.2</v>
      </c>
      <c r="AA829" s="7">
        <f t="shared" si="48"/>
        <v>77.236022798672536</v>
      </c>
      <c r="AB829" s="7">
        <f t="shared" si="49"/>
        <v>9.2174344340594025</v>
      </c>
      <c r="AC829" s="7">
        <f t="shared" si="50"/>
        <v>3.0360227986725334</v>
      </c>
      <c r="AD829" s="7">
        <f t="shared" si="51"/>
        <v>20.270484219584834</v>
      </c>
    </row>
    <row r="830" spans="1:30" x14ac:dyDescent="0.25">
      <c r="A830" s="1">
        <v>1</v>
      </c>
      <c r="B830" s="1">
        <v>22</v>
      </c>
      <c r="C830" s="1">
        <v>5</v>
      </c>
      <c r="D830" s="1">
        <v>6.29</v>
      </c>
      <c r="E830" s="7">
        <v>24.44473709</v>
      </c>
      <c r="F830" s="7">
        <v>95</v>
      </c>
      <c r="G830" s="1">
        <v>321</v>
      </c>
      <c r="H830" s="1">
        <v>52.3</v>
      </c>
      <c r="I830" s="1">
        <v>5</v>
      </c>
      <c r="J830" s="1">
        <v>95</v>
      </c>
      <c r="K830" s="1">
        <v>4.3600000000000003</v>
      </c>
      <c r="L830" s="1">
        <v>95</v>
      </c>
      <c r="M830" s="1">
        <v>0.1</v>
      </c>
      <c r="N830" s="7">
        <v>1286.56511</v>
      </c>
      <c r="O830" s="1">
        <v>17289224</v>
      </c>
      <c r="P830" s="1">
        <v>2.4</v>
      </c>
      <c r="Q830" s="1">
        <v>2.5</v>
      </c>
      <c r="R830" s="1">
        <v>0.78900000000000003</v>
      </c>
      <c r="S830" s="1">
        <v>15</v>
      </c>
      <c r="T830" s="1">
        <v>0</v>
      </c>
      <c r="U830" s="1">
        <v>1</v>
      </c>
      <c r="V830" s="1">
        <v>0</v>
      </c>
      <c r="W830" s="1">
        <v>0</v>
      </c>
      <c r="X830" s="1">
        <v>0</v>
      </c>
      <c r="Y830" s="1">
        <v>0</v>
      </c>
      <c r="Z830" s="1">
        <v>69.900000000000006</v>
      </c>
      <c r="AA830" s="7">
        <f t="shared" si="48"/>
        <v>76.280608851394916</v>
      </c>
      <c r="AB830" s="7">
        <f t="shared" si="49"/>
        <v>40.712169314499079</v>
      </c>
      <c r="AC830" s="7">
        <f t="shared" si="50"/>
        <v>6.3806088513949106</v>
      </c>
      <c r="AD830" s="7">
        <f t="shared" si="51"/>
        <v>4.091535730933684E-2</v>
      </c>
    </row>
    <row r="831" spans="1:30" x14ac:dyDescent="0.25">
      <c r="A831" s="1">
        <v>1</v>
      </c>
      <c r="B831" s="1">
        <v>99</v>
      </c>
      <c r="C831" s="1">
        <v>0</v>
      </c>
      <c r="D831" s="1">
        <v>12.69</v>
      </c>
      <c r="E831" s="7">
        <v>0</v>
      </c>
      <c r="F831" s="7">
        <v>99</v>
      </c>
      <c r="G831" s="1">
        <v>0</v>
      </c>
      <c r="H831" s="1">
        <v>63.6</v>
      </c>
      <c r="I831" s="1">
        <v>0</v>
      </c>
      <c r="J831" s="1">
        <v>99</v>
      </c>
      <c r="K831" s="1">
        <v>7.43</v>
      </c>
      <c r="L831" s="1">
        <v>99</v>
      </c>
      <c r="M831" s="1">
        <v>0.1</v>
      </c>
      <c r="N831" s="7">
        <v>2327.5832399999999</v>
      </c>
      <c r="O831" s="1">
        <v>1626932</v>
      </c>
      <c r="P831" s="1">
        <v>1.9</v>
      </c>
      <c r="Q831" s="1">
        <v>2</v>
      </c>
      <c r="R831" s="1">
        <v>0.68799999999999994</v>
      </c>
      <c r="S831" s="1">
        <v>12.6</v>
      </c>
      <c r="T831" s="1">
        <v>0</v>
      </c>
      <c r="U831" s="1">
        <v>0</v>
      </c>
      <c r="V831" s="1">
        <v>0</v>
      </c>
      <c r="W831" s="1">
        <v>0</v>
      </c>
      <c r="X831" s="1">
        <v>1</v>
      </c>
      <c r="Y831" s="1">
        <v>1</v>
      </c>
      <c r="Z831" s="1">
        <v>77.5</v>
      </c>
      <c r="AA831" s="7">
        <f t="shared" si="48"/>
        <v>76.072898807322204</v>
      </c>
      <c r="AB831" s="7">
        <f t="shared" si="49"/>
        <v>2.0366178141423874</v>
      </c>
      <c r="AC831" s="7">
        <f t="shared" si="50"/>
        <v>1.4271011926777959</v>
      </c>
      <c r="AD831" s="7">
        <f t="shared" si="51"/>
        <v>60.875502183656678</v>
      </c>
    </row>
    <row r="832" spans="1:30" x14ac:dyDescent="0.25">
      <c r="A832" s="1">
        <v>1</v>
      </c>
      <c r="B832" s="1">
        <v>132</v>
      </c>
      <c r="C832" s="1">
        <v>2</v>
      </c>
      <c r="D832" s="1">
        <v>0.01</v>
      </c>
      <c r="E832" s="7">
        <v>54.878910599999998</v>
      </c>
      <c r="F832" s="7">
        <v>98</v>
      </c>
      <c r="G832" s="1">
        <v>59</v>
      </c>
      <c r="H832" s="1">
        <v>57.4</v>
      </c>
      <c r="I832" s="1">
        <v>3</v>
      </c>
      <c r="J832" s="1">
        <v>98</v>
      </c>
      <c r="K832" s="1">
        <v>2.63</v>
      </c>
      <c r="L832" s="1">
        <v>98</v>
      </c>
      <c r="M832" s="1">
        <v>0.1</v>
      </c>
      <c r="N832" s="7">
        <v>1138.5666100000001</v>
      </c>
      <c r="O832" s="1">
        <v>1626932</v>
      </c>
      <c r="P832" s="1">
        <v>5.5</v>
      </c>
      <c r="Q832" s="1">
        <v>5.4</v>
      </c>
      <c r="R832" s="1">
        <v>0.75600000000000001</v>
      </c>
      <c r="S832" s="1">
        <v>15.1</v>
      </c>
      <c r="T832" s="1">
        <v>1</v>
      </c>
      <c r="U832" s="1">
        <v>0</v>
      </c>
      <c r="V832" s="1">
        <v>0</v>
      </c>
      <c r="W832" s="1">
        <v>0</v>
      </c>
      <c r="X832" s="1">
        <v>0</v>
      </c>
      <c r="Y832" s="1">
        <v>0</v>
      </c>
      <c r="Z832" s="1">
        <v>72.5</v>
      </c>
      <c r="AA832" s="7">
        <f t="shared" si="48"/>
        <v>70.187194577528288</v>
      </c>
      <c r="AB832" s="7">
        <f t="shared" si="49"/>
        <v>5.3490689222145535</v>
      </c>
      <c r="AC832" s="7">
        <f t="shared" si="50"/>
        <v>2.3128054224717118</v>
      </c>
      <c r="AD832" s="7">
        <f t="shared" si="51"/>
        <v>7.8527476926386903</v>
      </c>
    </row>
    <row r="833" spans="1:30" x14ac:dyDescent="0.25">
      <c r="A833" s="1">
        <v>1</v>
      </c>
      <c r="B833" s="1">
        <v>288</v>
      </c>
      <c r="C833" s="1">
        <v>17</v>
      </c>
      <c r="D833" s="1">
        <v>7.11</v>
      </c>
      <c r="E833" s="7">
        <v>9.1656149589999991</v>
      </c>
      <c r="F833" s="7">
        <v>97</v>
      </c>
      <c r="G833" s="1">
        <v>5</v>
      </c>
      <c r="H833" s="1">
        <v>17.7</v>
      </c>
      <c r="I833" s="1">
        <v>25</v>
      </c>
      <c r="J833" s="1">
        <v>93</v>
      </c>
      <c r="K833" s="1">
        <v>7.2</v>
      </c>
      <c r="L833" s="1">
        <v>97</v>
      </c>
      <c r="M833" s="1">
        <v>2.8</v>
      </c>
      <c r="N833" s="7">
        <v>539.15382109999996</v>
      </c>
      <c r="O833" s="1">
        <v>9977446</v>
      </c>
      <c r="P833" s="1">
        <v>6.6</v>
      </c>
      <c r="Q833" s="1">
        <v>6.4</v>
      </c>
      <c r="R833" s="1">
        <v>0.44700000000000001</v>
      </c>
      <c r="S833" s="1">
        <v>10.199999999999999</v>
      </c>
      <c r="T833" s="1">
        <v>1</v>
      </c>
      <c r="U833" s="1">
        <v>0</v>
      </c>
      <c r="V833" s="1">
        <v>0</v>
      </c>
      <c r="W833" s="1">
        <v>0</v>
      </c>
      <c r="X833" s="1">
        <v>0</v>
      </c>
      <c r="Y833" s="1">
        <v>0</v>
      </c>
      <c r="Z833" s="1">
        <v>61</v>
      </c>
      <c r="AA833" s="7">
        <f t="shared" si="48"/>
        <v>61.258265320990731</v>
      </c>
      <c r="AB833" s="7">
        <f t="shared" si="49"/>
        <v>6.6700976026445133E-2</v>
      </c>
      <c r="AC833" s="7">
        <f t="shared" si="50"/>
        <v>0.25826532099073063</v>
      </c>
      <c r="AD833" s="7">
        <f t="shared" si="51"/>
        <v>75.650412363297306</v>
      </c>
    </row>
    <row r="834" spans="1:30" x14ac:dyDescent="0.25">
      <c r="A834" s="1">
        <v>1</v>
      </c>
      <c r="B834" s="1">
        <v>215</v>
      </c>
      <c r="C834" s="1">
        <v>0</v>
      </c>
      <c r="D834" s="1">
        <v>0.5</v>
      </c>
      <c r="E834" s="7">
        <v>1.7654134500000001</v>
      </c>
      <c r="F834" s="7">
        <v>73</v>
      </c>
      <c r="G834" s="1">
        <v>0</v>
      </c>
      <c r="H834" s="1">
        <v>7.6</v>
      </c>
      <c r="I834" s="1">
        <v>0</v>
      </c>
      <c r="J834" s="1">
        <v>79</v>
      </c>
      <c r="K834" s="1">
        <v>9.98</v>
      </c>
      <c r="L834" s="1">
        <v>7</v>
      </c>
      <c r="M834" s="1">
        <v>0.1</v>
      </c>
      <c r="N834" s="7">
        <v>115.3865</v>
      </c>
      <c r="O834" s="1">
        <v>88895</v>
      </c>
      <c r="P834" s="1">
        <v>0.2</v>
      </c>
      <c r="Q834" s="1">
        <v>0.2</v>
      </c>
      <c r="R834" s="1">
        <v>0</v>
      </c>
      <c r="S834" s="1">
        <v>11.6</v>
      </c>
      <c r="T834" s="1">
        <v>0</v>
      </c>
      <c r="U834" s="1">
        <v>0</v>
      </c>
      <c r="V834" s="1">
        <v>1</v>
      </c>
      <c r="W834" s="1">
        <v>0</v>
      </c>
      <c r="X834" s="1">
        <v>0</v>
      </c>
      <c r="Y834" s="1">
        <v>0</v>
      </c>
      <c r="Z834" s="1">
        <v>64.7</v>
      </c>
      <c r="AA834" s="7">
        <f t="shared" si="48"/>
        <v>62.663601178878295</v>
      </c>
      <c r="AB834" s="7">
        <f t="shared" si="49"/>
        <v>4.146920158665881</v>
      </c>
      <c r="AC834" s="7">
        <f t="shared" si="50"/>
        <v>2.0363988211217077</v>
      </c>
      <c r="AD834" s="7">
        <f t="shared" si="51"/>
        <v>24.977250686650596</v>
      </c>
    </row>
    <row r="835" spans="1:30" x14ac:dyDescent="0.25">
      <c r="A835" s="1">
        <v>1</v>
      </c>
      <c r="B835" s="1">
        <v>34</v>
      </c>
      <c r="C835" s="1">
        <v>14</v>
      </c>
      <c r="D835" s="1">
        <v>1.44</v>
      </c>
      <c r="E835" s="7">
        <v>39.082585459999997</v>
      </c>
      <c r="F835" s="7">
        <v>85</v>
      </c>
      <c r="G835" s="1">
        <v>187</v>
      </c>
      <c r="H835" s="1">
        <v>22</v>
      </c>
      <c r="I835" s="1">
        <v>21</v>
      </c>
      <c r="J835" s="1">
        <v>85</v>
      </c>
      <c r="K835" s="1">
        <v>5.21</v>
      </c>
      <c r="L835" s="1">
        <v>85</v>
      </c>
      <c r="M835" s="1">
        <v>2.6</v>
      </c>
      <c r="N835" s="7">
        <v>562.33935919999999</v>
      </c>
      <c r="O835" s="1">
        <v>6679282</v>
      </c>
      <c r="P835" s="1">
        <v>7.1</v>
      </c>
      <c r="Q835" s="1">
        <v>7</v>
      </c>
      <c r="R835" s="1">
        <v>0.45700000000000002</v>
      </c>
      <c r="S835" s="1">
        <v>11.5</v>
      </c>
      <c r="T835" s="1">
        <v>1</v>
      </c>
      <c r="U835" s="1">
        <v>0</v>
      </c>
      <c r="V835" s="1">
        <v>0</v>
      </c>
      <c r="W835" s="1">
        <v>0</v>
      </c>
      <c r="X835" s="1">
        <v>0</v>
      </c>
      <c r="Y835" s="1">
        <v>0</v>
      </c>
      <c r="Z835" s="1">
        <v>58.3</v>
      </c>
      <c r="AA835" s="7">
        <f t="shared" si="48"/>
        <v>65.655397053889018</v>
      </c>
      <c r="AB835" s="7">
        <f t="shared" si="49"/>
        <v>54.101865820359293</v>
      </c>
      <c r="AC835" s="7">
        <f t="shared" si="50"/>
        <v>7.3553970538890212</v>
      </c>
      <c r="AD835" s="7">
        <f t="shared" si="51"/>
        <v>129.90812493814767</v>
      </c>
    </row>
    <row r="836" spans="1:30" x14ac:dyDescent="0.25">
      <c r="A836" s="1">
        <v>1</v>
      </c>
      <c r="B836" s="1">
        <v>77</v>
      </c>
      <c r="C836" s="1">
        <v>0</v>
      </c>
      <c r="D836" s="1">
        <v>11.41</v>
      </c>
      <c r="E836" s="7">
        <v>7620.8234560000001</v>
      </c>
      <c r="F836" s="7">
        <v>92</v>
      </c>
      <c r="G836" s="1">
        <v>164</v>
      </c>
      <c r="H836" s="1">
        <v>58.2</v>
      </c>
      <c r="I836" s="1">
        <v>0</v>
      </c>
      <c r="J836" s="1">
        <v>94</v>
      </c>
      <c r="K836" s="1">
        <v>9.5299999999999994</v>
      </c>
      <c r="L836" s="1">
        <v>94</v>
      </c>
      <c r="M836" s="1">
        <v>0.1</v>
      </c>
      <c r="N836" s="7">
        <v>51983.788919999999</v>
      </c>
      <c r="O836" s="1">
        <v>4535375</v>
      </c>
      <c r="P836" s="1">
        <v>0.3</v>
      </c>
      <c r="Q836" s="1">
        <v>0.2</v>
      </c>
      <c r="R836" s="1">
        <v>0.90900000000000003</v>
      </c>
      <c r="S836" s="1">
        <v>17.899999999999999</v>
      </c>
      <c r="T836" s="1">
        <v>0</v>
      </c>
      <c r="U836" s="1">
        <v>0</v>
      </c>
      <c r="V836" s="1">
        <v>0</v>
      </c>
      <c r="W836" s="1">
        <v>0</v>
      </c>
      <c r="X836" s="1">
        <v>1</v>
      </c>
      <c r="Y836" s="1">
        <v>1</v>
      </c>
      <c r="Z836" s="1">
        <v>79.7</v>
      </c>
      <c r="AA836" s="7">
        <f t="shared" si="48"/>
        <v>83.162874796934616</v>
      </c>
      <c r="AB836" s="7">
        <f t="shared" si="49"/>
        <v>11.991501859244941</v>
      </c>
      <c r="AC836" s="7">
        <f t="shared" si="50"/>
        <v>3.4628747969346136</v>
      </c>
      <c r="AD836" s="7">
        <f t="shared" si="51"/>
        <v>100.04551415970465</v>
      </c>
    </row>
    <row r="837" spans="1:30" x14ac:dyDescent="0.25">
      <c r="A837" s="1">
        <v>1</v>
      </c>
      <c r="B837" s="1">
        <v>95</v>
      </c>
      <c r="C837" s="1">
        <v>3</v>
      </c>
      <c r="D837" s="1">
        <v>12.91</v>
      </c>
      <c r="E837" s="7">
        <v>4238.540035</v>
      </c>
      <c r="F837" s="7">
        <v>84</v>
      </c>
      <c r="G837" s="1">
        <v>0</v>
      </c>
      <c r="H837" s="1">
        <v>55.1</v>
      </c>
      <c r="I837" s="1">
        <v>4</v>
      </c>
      <c r="J837" s="1">
        <v>94</v>
      </c>
      <c r="K837" s="1">
        <v>1.1000000000000001</v>
      </c>
      <c r="L837" s="1">
        <v>9</v>
      </c>
      <c r="M837" s="1">
        <v>0.1</v>
      </c>
      <c r="N837" s="7">
        <v>23718.7467</v>
      </c>
      <c r="O837" s="1">
        <v>8221158</v>
      </c>
      <c r="P837" s="1">
        <v>1.2</v>
      </c>
      <c r="Q837" s="1">
        <v>1.2</v>
      </c>
      <c r="R837" s="1">
        <v>0.85499999999999998</v>
      </c>
      <c r="S837" s="1">
        <v>16.2</v>
      </c>
      <c r="T837" s="1">
        <v>0</v>
      </c>
      <c r="U837" s="1">
        <v>0</v>
      </c>
      <c r="V837" s="1">
        <v>0</v>
      </c>
      <c r="W837" s="1">
        <v>0</v>
      </c>
      <c r="X837" s="1">
        <v>1</v>
      </c>
      <c r="Y837" s="1">
        <v>1</v>
      </c>
      <c r="Z837" s="1">
        <v>78</v>
      </c>
      <c r="AA837" s="7">
        <f t="shared" si="48"/>
        <v>76.143808715770078</v>
      </c>
      <c r="AB837" s="7">
        <f t="shared" si="49"/>
        <v>3.4454460836511278</v>
      </c>
      <c r="AC837" s="7">
        <f t="shared" si="50"/>
        <v>1.8561912842299222</v>
      </c>
      <c r="AD837" s="7">
        <f t="shared" si="51"/>
        <v>68.927777632758477</v>
      </c>
    </row>
    <row r="838" spans="1:30" x14ac:dyDescent="0.25">
      <c r="A838" s="1">
        <v>1</v>
      </c>
      <c r="B838" s="1">
        <v>352</v>
      </c>
      <c r="C838" s="1">
        <v>46</v>
      </c>
      <c r="D838" s="1">
        <v>0.01</v>
      </c>
      <c r="E838" s="7">
        <v>0</v>
      </c>
      <c r="F838" s="7">
        <v>92</v>
      </c>
      <c r="G838" s="1">
        <v>3571</v>
      </c>
      <c r="H838" s="1">
        <v>18.2</v>
      </c>
      <c r="I838" s="1">
        <v>75</v>
      </c>
      <c r="J838" s="1">
        <v>33</v>
      </c>
      <c r="K838" s="1">
        <v>5.78</v>
      </c>
      <c r="L838" s="1">
        <v>33</v>
      </c>
      <c r="M838" s="1">
        <v>0.8</v>
      </c>
      <c r="N838" s="7">
        <v>2327.5832399999999</v>
      </c>
      <c r="O838" s="1">
        <v>1626932</v>
      </c>
      <c r="P838" s="1">
        <v>7.9</v>
      </c>
      <c r="Q838" s="1">
        <v>7.7</v>
      </c>
      <c r="R838" s="1">
        <v>0.68799999999999994</v>
      </c>
      <c r="S838" s="1">
        <v>12.6</v>
      </c>
      <c r="T838" s="1">
        <v>1</v>
      </c>
      <c r="U838" s="1">
        <v>0</v>
      </c>
      <c r="V838" s="1">
        <v>0</v>
      </c>
      <c r="W838" s="1">
        <v>0</v>
      </c>
      <c r="X838" s="1">
        <v>0</v>
      </c>
      <c r="Y838" s="1">
        <v>0</v>
      </c>
      <c r="Z838" s="1">
        <v>57</v>
      </c>
      <c r="AA838" s="7">
        <f t="shared" si="48"/>
        <v>58.806948902600141</v>
      </c>
      <c r="AB838" s="7">
        <f t="shared" si="49"/>
        <v>3.2650643366078524</v>
      </c>
      <c r="AC838" s="7">
        <f t="shared" si="50"/>
        <v>1.8069489026001406</v>
      </c>
      <c r="AD838" s="7">
        <f t="shared" si="51"/>
        <v>161.23220877048291</v>
      </c>
    </row>
    <row r="839" spans="1:30" x14ac:dyDescent="0.25">
      <c r="A839" s="1">
        <v>1</v>
      </c>
      <c r="B839" s="1">
        <v>89</v>
      </c>
      <c r="C839" s="1">
        <v>1</v>
      </c>
      <c r="D839" s="1">
        <v>0.01</v>
      </c>
      <c r="E839" s="7">
        <v>2443.4442749999998</v>
      </c>
      <c r="F839" s="7">
        <v>99</v>
      </c>
      <c r="G839" s="1">
        <v>0</v>
      </c>
      <c r="H839" s="1">
        <v>66.7</v>
      </c>
      <c r="I839" s="1">
        <v>1</v>
      </c>
      <c r="J839" s="1">
        <v>99</v>
      </c>
      <c r="K839" s="1">
        <v>2.25</v>
      </c>
      <c r="L839" s="1">
        <v>99</v>
      </c>
      <c r="M839" s="1">
        <v>0.1</v>
      </c>
      <c r="N839" s="7">
        <v>42717.557249999998</v>
      </c>
      <c r="O839" s="1">
        <v>1626932</v>
      </c>
      <c r="P839" s="1">
        <v>3.2</v>
      </c>
      <c r="Q839" s="1">
        <v>3.1</v>
      </c>
      <c r="R839" s="1">
        <v>0.78700000000000003</v>
      </c>
      <c r="S839" s="1">
        <v>14.1</v>
      </c>
      <c r="T839" s="1">
        <v>0</v>
      </c>
      <c r="U839" s="1">
        <v>1</v>
      </c>
      <c r="V839" s="1">
        <v>0</v>
      </c>
      <c r="W839" s="1">
        <v>0</v>
      </c>
      <c r="X839" s="1">
        <v>0</v>
      </c>
      <c r="Y839" s="1">
        <v>0</v>
      </c>
      <c r="Z839" s="1">
        <v>73.599999999999994</v>
      </c>
      <c r="AA839" s="7">
        <f t="shared" si="48"/>
        <v>77.207809017030669</v>
      </c>
      <c r="AB839" s="7">
        <f t="shared" si="49"/>
        <v>13.016285903367846</v>
      </c>
      <c r="AC839" s="7">
        <f t="shared" si="50"/>
        <v>3.6078090170306751</v>
      </c>
      <c r="AD839" s="7">
        <f t="shared" si="51"/>
        <v>15.227753680662603</v>
      </c>
    </row>
    <row r="840" spans="1:30" x14ac:dyDescent="0.25">
      <c r="A840" s="1">
        <v>1</v>
      </c>
      <c r="B840" s="1">
        <v>197</v>
      </c>
      <c r="C840" s="1">
        <v>0</v>
      </c>
      <c r="D840" s="1">
        <v>0.01</v>
      </c>
      <c r="E840" s="7">
        <v>401.79310450000003</v>
      </c>
      <c r="F840" s="7">
        <v>99</v>
      </c>
      <c r="G840" s="1">
        <v>0</v>
      </c>
      <c r="H840" s="1">
        <v>59.5</v>
      </c>
      <c r="I840" s="1">
        <v>0</v>
      </c>
      <c r="J840" s="1">
        <v>99</v>
      </c>
      <c r="K840" s="1">
        <v>4.5999999999999996</v>
      </c>
      <c r="L840" s="1">
        <v>99</v>
      </c>
      <c r="M840" s="1">
        <v>0.1</v>
      </c>
      <c r="N840" s="7">
        <v>4353.121392</v>
      </c>
      <c r="O840" s="1">
        <v>86786</v>
      </c>
      <c r="P840" s="1">
        <v>4</v>
      </c>
      <c r="Q840" s="1">
        <v>3.7</v>
      </c>
      <c r="R840" s="1">
        <v>0.70899999999999996</v>
      </c>
      <c r="S840" s="1">
        <v>14.7</v>
      </c>
      <c r="T840" s="1">
        <v>0</v>
      </c>
      <c r="U840" s="1">
        <v>0</v>
      </c>
      <c r="V840" s="1">
        <v>1</v>
      </c>
      <c r="W840" s="1">
        <v>0</v>
      </c>
      <c r="X840" s="1">
        <v>0</v>
      </c>
      <c r="Y840" s="1">
        <v>0</v>
      </c>
      <c r="Z840" s="1">
        <v>69.2</v>
      </c>
      <c r="AA840" s="7">
        <f t="shared" si="48"/>
        <v>72.185233153452145</v>
      </c>
      <c r="AB840" s="7">
        <f t="shared" si="49"/>
        <v>8.9116169804698231</v>
      </c>
      <c r="AC840" s="7">
        <f t="shared" si="50"/>
        <v>2.9852331534521426</v>
      </c>
      <c r="AD840" s="7">
        <f t="shared" si="51"/>
        <v>0.24772972856681288</v>
      </c>
    </row>
    <row r="841" spans="1:30" x14ac:dyDescent="0.25">
      <c r="A841" s="1">
        <v>1</v>
      </c>
      <c r="B841" s="1">
        <v>218</v>
      </c>
      <c r="C841" s="1">
        <v>4</v>
      </c>
      <c r="D841" s="1">
        <v>2.79</v>
      </c>
      <c r="E841" s="7">
        <v>353.66903280000002</v>
      </c>
      <c r="F841" s="7">
        <v>99</v>
      </c>
      <c r="G841" s="1">
        <v>0</v>
      </c>
      <c r="H841" s="1">
        <v>45.3</v>
      </c>
      <c r="I841" s="1">
        <v>5</v>
      </c>
      <c r="J841" s="1">
        <v>98</v>
      </c>
      <c r="K841" s="1">
        <v>8.17</v>
      </c>
      <c r="L841" s="1">
        <v>99</v>
      </c>
      <c r="M841" s="1">
        <v>0.4</v>
      </c>
      <c r="N841" s="7">
        <v>2238.4115999999999</v>
      </c>
      <c r="O841" s="1">
        <v>5867626</v>
      </c>
      <c r="P841" s="1">
        <v>2.1</v>
      </c>
      <c r="Q841" s="1">
        <v>2</v>
      </c>
      <c r="R841" s="1">
        <v>0.60699999999999998</v>
      </c>
      <c r="S841" s="1">
        <v>11.3</v>
      </c>
      <c r="T841" s="1">
        <v>0</v>
      </c>
      <c r="U841" s="1">
        <v>0</v>
      </c>
      <c r="V841" s="1">
        <v>0</v>
      </c>
      <c r="W841" s="1">
        <v>0</v>
      </c>
      <c r="X841" s="1">
        <v>0</v>
      </c>
      <c r="Y841" s="1">
        <v>0</v>
      </c>
      <c r="Z841" s="1">
        <v>69</v>
      </c>
      <c r="AA841" s="7">
        <f t="shared" si="48"/>
        <v>72.077778220826318</v>
      </c>
      <c r="AB841" s="7">
        <f t="shared" si="49"/>
        <v>9.4727187765928136</v>
      </c>
      <c r="AC841" s="7">
        <f t="shared" si="50"/>
        <v>3.0777782208263176</v>
      </c>
      <c r="AD841" s="7">
        <f t="shared" si="51"/>
        <v>0.48681954892609608</v>
      </c>
    </row>
    <row r="842" spans="1:30" x14ac:dyDescent="0.25">
      <c r="A842" s="1">
        <v>1</v>
      </c>
      <c r="B842" s="1">
        <v>79</v>
      </c>
      <c r="C842" s="1">
        <v>0</v>
      </c>
      <c r="D842" s="1">
        <v>0.97</v>
      </c>
      <c r="E842" s="7">
        <v>295.7730171</v>
      </c>
      <c r="F842" s="7">
        <v>93</v>
      </c>
      <c r="G842" s="1">
        <v>4</v>
      </c>
      <c r="H842" s="1">
        <v>37.200000000000003</v>
      </c>
      <c r="I842" s="1">
        <v>0</v>
      </c>
      <c r="J842" s="1">
        <v>99</v>
      </c>
      <c r="K842" s="1">
        <v>2.25</v>
      </c>
      <c r="L842" s="1">
        <v>97</v>
      </c>
      <c r="M842" s="1">
        <v>0.1</v>
      </c>
      <c r="N842" s="7">
        <v>4717.2730000000001</v>
      </c>
      <c r="O842" s="1">
        <v>1626932</v>
      </c>
      <c r="P842" s="1">
        <v>5.9</v>
      </c>
      <c r="Q842" s="1">
        <v>5.4</v>
      </c>
      <c r="R842" s="1">
        <v>0.84599999999999997</v>
      </c>
      <c r="S842" s="1">
        <v>14.1</v>
      </c>
      <c r="T842" s="1">
        <v>0</v>
      </c>
      <c r="U842" s="1">
        <v>1</v>
      </c>
      <c r="V842" s="1">
        <v>0</v>
      </c>
      <c r="W842" s="1">
        <v>0</v>
      </c>
      <c r="X842" s="1">
        <v>0</v>
      </c>
      <c r="Y842" s="1">
        <v>0</v>
      </c>
      <c r="Z842" s="1">
        <v>77.400000000000006</v>
      </c>
      <c r="AA842" s="7">
        <f t="shared" si="48"/>
        <v>74.804079229536967</v>
      </c>
      <c r="AB842" s="7">
        <f t="shared" si="49"/>
        <v>6.7388046465214169</v>
      </c>
      <c r="AC842" s="7">
        <f t="shared" si="50"/>
        <v>2.5959207704630387</v>
      </c>
      <c r="AD842" s="7">
        <f t="shared" si="51"/>
        <v>59.32504709383641</v>
      </c>
    </row>
    <row r="843" spans="1:30" x14ac:dyDescent="0.25">
      <c r="A843" s="1">
        <v>1</v>
      </c>
      <c r="B843" s="1">
        <v>196</v>
      </c>
      <c r="C843" s="1">
        <v>1200</v>
      </c>
      <c r="D843" s="1">
        <v>2.77</v>
      </c>
      <c r="E843" s="7">
        <v>57.733598639999997</v>
      </c>
      <c r="F843" s="7">
        <v>38</v>
      </c>
      <c r="G843" s="1">
        <v>31458</v>
      </c>
      <c r="H843" s="1">
        <v>15.9</v>
      </c>
      <c r="I843" s="1">
        <v>1600</v>
      </c>
      <c r="J843" s="1">
        <v>76</v>
      </c>
      <c r="K843" s="1">
        <v>4.28</v>
      </c>
      <c r="L843" s="1">
        <v>79</v>
      </c>
      <c r="M843" s="1">
        <v>0.2</v>
      </c>
      <c r="N843" s="7">
        <v>1345.77153</v>
      </c>
      <c r="O843" s="1">
        <v>12398691</v>
      </c>
      <c r="P843" s="1">
        <v>27</v>
      </c>
      <c r="Q843" s="1">
        <v>27.8</v>
      </c>
      <c r="R843" s="1">
        <v>0.56899999999999995</v>
      </c>
      <c r="S843" s="1">
        <v>10.4</v>
      </c>
      <c r="T843" s="1">
        <v>0</v>
      </c>
      <c r="U843" s="1">
        <v>1</v>
      </c>
      <c r="V843" s="1">
        <v>0</v>
      </c>
      <c r="W843" s="1">
        <v>0</v>
      </c>
      <c r="X843" s="1">
        <v>0</v>
      </c>
      <c r="Y843" s="1">
        <v>0</v>
      </c>
      <c r="Z843" s="1">
        <v>66.400000000000006</v>
      </c>
      <c r="AA843" s="7">
        <f t="shared" si="48"/>
        <v>63.879096059303393</v>
      </c>
      <c r="AB843" s="7">
        <f t="shared" si="49"/>
        <v>6.3549566782197111</v>
      </c>
      <c r="AC843" s="7">
        <f t="shared" si="50"/>
        <v>2.5209039406966127</v>
      </c>
      <c r="AD843" s="7">
        <f t="shared" si="51"/>
        <v>10.874987213596704</v>
      </c>
    </row>
    <row r="844" spans="1:30" x14ac:dyDescent="0.25">
      <c r="A844" s="1">
        <v>1</v>
      </c>
      <c r="B844" s="1">
        <v>412</v>
      </c>
      <c r="C844" s="1">
        <v>59</v>
      </c>
      <c r="D844" s="1">
        <v>4.71</v>
      </c>
      <c r="E844" s="7">
        <v>7.1773021320000003</v>
      </c>
      <c r="F844" s="7">
        <v>92</v>
      </c>
      <c r="G844" s="1">
        <v>358</v>
      </c>
      <c r="H844" s="1">
        <v>22.8</v>
      </c>
      <c r="I844" s="1">
        <v>94</v>
      </c>
      <c r="J844" s="1">
        <v>72</v>
      </c>
      <c r="K844" s="1">
        <v>4.7300000000000004</v>
      </c>
      <c r="L844" s="1">
        <v>73</v>
      </c>
      <c r="M844" s="1">
        <v>7.5</v>
      </c>
      <c r="N844" s="7">
        <v>93.211715999999996</v>
      </c>
      <c r="O844" s="1">
        <v>1695981</v>
      </c>
      <c r="P844" s="1">
        <v>7</v>
      </c>
      <c r="Q844" s="1">
        <v>7.1</v>
      </c>
      <c r="R844" s="1">
        <v>0.45500000000000002</v>
      </c>
      <c r="S844" s="1">
        <v>8.1999999999999993</v>
      </c>
      <c r="T844" s="1">
        <v>1</v>
      </c>
      <c r="U844" s="1">
        <v>0</v>
      </c>
      <c r="V844" s="1">
        <v>0</v>
      </c>
      <c r="W844" s="1">
        <v>0</v>
      </c>
      <c r="X844" s="1">
        <v>0</v>
      </c>
      <c r="Y844" s="1">
        <v>0</v>
      </c>
      <c r="Z844" s="1">
        <v>52.1</v>
      </c>
      <c r="AA844" s="7">
        <f t="shared" si="48"/>
        <v>54.169859694999602</v>
      </c>
      <c r="AB844" s="7">
        <f t="shared" si="49"/>
        <v>4.2843191569838384</v>
      </c>
      <c r="AC844" s="7">
        <f t="shared" si="50"/>
        <v>2.0698596949996002</v>
      </c>
      <c r="AD844" s="7">
        <f t="shared" si="51"/>
        <v>309.67990936928521</v>
      </c>
    </row>
    <row r="845" spans="1:30" x14ac:dyDescent="0.25">
      <c r="A845" s="1">
        <v>1</v>
      </c>
      <c r="B845" s="1">
        <v>159</v>
      </c>
      <c r="C845" s="1">
        <v>2</v>
      </c>
      <c r="D845" s="1">
        <v>11.9</v>
      </c>
      <c r="E845" s="7">
        <v>128.08057020000001</v>
      </c>
      <c r="F845" s="7">
        <v>97</v>
      </c>
      <c r="G845" s="1">
        <v>12</v>
      </c>
      <c r="H845" s="1">
        <v>55.6</v>
      </c>
      <c r="I845" s="1">
        <v>3</v>
      </c>
      <c r="J845" s="1">
        <v>95</v>
      </c>
      <c r="K845" s="1">
        <v>5.33</v>
      </c>
      <c r="L845" s="1">
        <v>96</v>
      </c>
      <c r="M845" s="1">
        <v>0.1</v>
      </c>
      <c r="N845" s="7">
        <v>1136.4735599999999</v>
      </c>
      <c r="O845" s="1">
        <v>2537875</v>
      </c>
      <c r="P845" s="1">
        <v>3.1</v>
      </c>
      <c r="Q845" s="1">
        <v>3.5</v>
      </c>
      <c r="R845" s="1">
        <v>0.78</v>
      </c>
      <c r="S845" s="1">
        <v>14.7</v>
      </c>
      <c r="T845" s="1">
        <v>0</v>
      </c>
      <c r="U845" s="1">
        <v>0</v>
      </c>
      <c r="V845" s="1">
        <v>0</v>
      </c>
      <c r="W845" s="1">
        <v>0</v>
      </c>
      <c r="X845" s="1">
        <v>1</v>
      </c>
      <c r="Y845" s="1">
        <v>1</v>
      </c>
      <c r="Z845" s="1">
        <v>73.099999999999994</v>
      </c>
      <c r="AA845" s="7">
        <f t="shared" si="48"/>
        <v>75.973789113418036</v>
      </c>
      <c r="AB845" s="7">
        <f t="shared" si="49"/>
        <v>8.2586638684000526</v>
      </c>
      <c r="AC845" s="7">
        <f t="shared" si="50"/>
        <v>2.8737891134180416</v>
      </c>
      <c r="AD845" s="7">
        <f t="shared" si="51"/>
        <v>11.57547823156081</v>
      </c>
    </row>
    <row r="846" spans="1:30" x14ac:dyDescent="0.25">
      <c r="A846" s="1">
        <v>1</v>
      </c>
      <c r="B846" s="1">
        <v>227</v>
      </c>
      <c r="C846" s="1">
        <v>49</v>
      </c>
      <c r="D846" s="1">
        <v>0.01</v>
      </c>
      <c r="E846" s="7">
        <v>31.502432370000001</v>
      </c>
      <c r="F846" s="7">
        <v>67</v>
      </c>
      <c r="G846" s="1">
        <v>1224</v>
      </c>
      <c r="H846" s="1">
        <v>18.5</v>
      </c>
      <c r="I846" s="1">
        <v>89</v>
      </c>
      <c r="J846" s="1">
        <v>56</v>
      </c>
      <c r="K846" s="1">
        <v>5.9</v>
      </c>
      <c r="L846" s="1">
        <v>67</v>
      </c>
      <c r="M846" s="1">
        <v>0.6</v>
      </c>
      <c r="N846" s="7">
        <v>416.14837999999997</v>
      </c>
      <c r="O846" s="1">
        <v>18426372</v>
      </c>
      <c r="P846" s="1">
        <v>1</v>
      </c>
      <c r="Q846" s="1">
        <v>9.9</v>
      </c>
      <c r="R846" s="1">
        <v>0.34100000000000003</v>
      </c>
      <c r="S846" s="1">
        <v>5.3</v>
      </c>
      <c r="T846" s="1">
        <v>1</v>
      </c>
      <c r="U846" s="1">
        <v>0</v>
      </c>
      <c r="V846" s="1">
        <v>0</v>
      </c>
      <c r="W846" s="1">
        <v>0</v>
      </c>
      <c r="X846" s="1">
        <v>0</v>
      </c>
      <c r="Y846" s="1">
        <v>0</v>
      </c>
      <c r="Z846" s="1">
        <v>69</v>
      </c>
      <c r="AA846" s="7">
        <f t="shared" ref="AA846:AA847" si="52">SUMPRODUCT($A$11:$Y$11,A846:Y846)</f>
        <v>56.988807136613531</v>
      </c>
      <c r="AB846" s="7">
        <f t="shared" ref="AB846:AB847" si="53">(Z846-AA846)^2</f>
        <v>144.26875400146605</v>
      </c>
      <c r="AC846" s="7">
        <f t="shared" ref="AC846:AC847" si="54">ABS(Z846-AA846)</f>
        <v>12.011192863386469</v>
      </c>
      <c r="AD846" s="7">
        <f t="shared" ref="AD846:AD847" si="55">(Z846-$AC$2)^2</f>
        <v>0.48681954892609608</v>
      </c>
    </row>
    <row r="847" spans="1:30" x14ac:dyDescent="0.25">
      <c r="A847" s="1">
        <v>1</v>
      </c>
      <c r="B847" s="1">
        <v>133</v>
      </c>
      <c r="C847" s="1">
        <v>22</v>
      </c>
      <c r="D847" s="1">
        <v>0.57999999999999996</v>
      </c>
      <c r="E847" s="7">
        <v>127.7632005</v>
      </c>
      <c r="F847" s="7">
        <v>95</v>
      </c>
      <c r="G847" s="1">
        <v>1217</v>
      </c>
      <c r="H847" s="1">
        <v>49.9</v>
      </c>
      <c r="I847" s="1">
        <v>25</v>
      </c>
      <c r="J847" s="1">
        <v>97</v>
      </c>
      <c r="K847" s="1">
        <v>5.23</v>
      </c>
      <c r="L847" s="1">
        <v>97</v>
      </c>
      <c r="M847" s="1">
        <v>0.1</v>
      </c>
      <c r="N847" s="7">
        <v>2191.4785670000001</v>
      </c>
      <c r="O847" s="1">
        <v>3869346</v>
      </c>
      <c r="P847" s="1">
        <v>6.4</v>
      </c>
      <c r="Q847" s="1">
        <v>6.3</v>
      </c>
      <c r="R847" s="1">
        <v>0.57499999999999996</v>
      </c>
      <c r="S847" s="1">
        <v>10</v>
      </c>
      <c r="T847" s="1">
        <v>1</v>
      </c>
      <c r="U847" s="1">
        <v>0</v>
      </c>
      <c r="V847" s="1">
        <v>0</v>
      </c>
      <c r="W847" s="1">
        <v>0</v>
      </c>
      <c r="X847" s="1">
        <v>0</v>
      </c>
      <c r="Y847" s="1">
        <v>0</v>
      </c>
      <c r="Z847" s="1">
        <v>71</v>
      </c>
      <c r="AA847" s="7">
        <f>SUMPRODUCT($A$11:$Y$11,A847:Y847)</f>
        <v>66.605812705828413</v>
      </c>
      <c r="AB847" s="7">
        <f t="shared" si="53"/>
        <v>19.308881976259016</v>
      </c>
      <c r="AC847" s="7">
        <f t="shared" si="54"/>
        <v>4.3941872941715872</v>
      </c>
      <c r="AD847" s="7">
        <f t="shared" si="55"/>
        <v>1.6959213453332926</v>
      </c>
    </row>
  </sheetData>
  <mergeCells count="3">
    <mergeCell ref="A10:Y10"/>
    <mergeCell ref="AB1:AC1"/>
    <mergeCell ref="AB4:AC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6915885-58EB-4BBE-901B-02822CD3EB48}">
  <ds:schemaRefs/>
</ds:datastoreItem>
</file>

<file path=customXml/itemProps2.xml><?xml version="1.0" encoding="utf-8"?>
<ds:datastoreItem xmlns:ds="http://schemas.openxmlformats.org/officeDocument/2006/customXml" ds:itemID="{EF234752-55ED-468A-AFAF-4D9A7BC1DC70}">
  <ds:schemaRefs/>
</ds:datastoreItem>
</file>

<file path=customXml/itemProps3.xml><?xml version="1.0" encoding="utf-8"?>
<ds:datastoreItem xmlns:ds="http://schemas.openxmlformats.org/officeDocument/2006/customXml" ds:itemID="{7910F94C-E120-4747-89E2-0A891926FE41}">
  <ds:schemaRefs/>
</ds:datastoreItem>
</file>

<file path=customXml/itemProps4.xml><?xml version="1.0" encoding="utf-8"?>
<ds:datastoreItem xmlns:ds="http://schemas.openxmlformats.org/officeDocument/2006/customXml" ds:itemID="{B0EC69AC-91B3-4EAF-B64D-8BE010843B82}">
  <ds:schemaRefs/>
</ds:datastoreItem>
</file>

<file path=customXml/itemProps5.xml><?xml version="1.0" encoding="utf-8"?>
<ds:datastoreItem xmlns:ds="http://schemas.openxmlformats.org/officeDocument/2006/customXml" ds:itemID="{1A42B6D5-6AE2-4E1C-9E39-C17D6E0C326D}">
  <ds:schemaRefs/>
</ds:datastoreItem>
</file>

<file path=customXml/itemProps6.xml><?xml version="1.0" encoding="utf-8"?>
<ds:datastoreItem xmlns:ds="http://schemas.openxmlformats.org/officeDocument/2006/customXml" ds:itemID="{648F2679-1224-4342-968C-D8C5192ABDEE}">
  <ds:schemaRefs/>
</ds:datastoreItem>
</file>

<file path=customXml/itemProps7.xml><?xml version="1.0" encoding="utf-8"?>
<ds:datastoreItem xmlns:ds="http://schemas.openxmlformats.org/officeDocument/2006/customXml" ds:itemID="{6C4B8B7F-498C-454E-A5E4-0F393DB35E34}">
  <ds:schemaRefs/>
</ds:datastoreItem>
</file>

<file path=customXml/itemProps8.xml><?xml version="1.0" encoding="utf-8"?>
<ds:datastoreItem xmlns:ds="http://schemas.openxmlformats.org/officeDocument/2006/customXml" ds:itemID="{1E2391CD-FBE9-4F04-B8CB-98FA2F69FAD3}">
  <ds:schemaRefs/>
</ds:datastoreItem>
</file>

<file path=customXml/itemProps9.xml><?xml version="1.0" encoding="utf-8"?>
<ds:datastoreItem xmlns:ds="http://schemas.openxmlformats.org/officeDocument/2006/customXml" ds:itemID="{8A68AB00-7470-4E66-A36E-0F159ED8C7FF}">
  <ds:schemaRefs/>
</ds:datastoreItem>
</file>

<file path=customXml/itemProps10.xml><?xml version="1.0" encoding="utf-8"?>
<ds:datastoreItem xmlns:ds="http://schemas.openxmlformats.org/officeDocument/2006/customXml" ds:itemID="{3DD7B9AA-5AB5-4747-82B2-7BDF4A88FF46}">
  <ds:schemaRefs/>
</ds:datastoreItem>
</file>

<file path=customXml/itemProps11.xml><?xml version="1.0" encoding="utf-8"?>
<ds:datastoreItem xmlns:ds="http://schemas.openxmlformats.org/officeDocument/2006/customXml" ds:itemID="{585601EE-1F7D-4158-831C-180E057F5658}">
  <ds:schemaRefs/>
</ds:datastoreItem>
</file>

<file path=customXml/itemProps12.xml><?xml version="1.0" encoding="utf-8"?>
<ds:datastoreItem xmlns:ds="http://schemas.openxmlformats.org/officeDocument/2006/customXml" ds:itemID="{EFF8EB33-2FC0-470D-A6E3-41F0D23EB6F2}">
  <ds:schemaRefs/>
</ds:datastoreItem>
</file>

<file path=customXml/itemProps13.xml><?xml version="1.0" encoding="utf-8"?>
<ds:datastoreItem xmlns:ds="http://schemas.openxmlformats.org/officeDocument/2006/customXml" ds:itemID="{7970F4CA-11E7-4985-B0C7-9F4AAAAD15BF}">
  <ds:schemaRefs/>
</ds:datastoreItem>
</file>

<file path=customXml/itemProps14.xml><?xml version="1.0" encoding="utf-8"?>
<ds:datastoreItem xmlns:ds="http://schemas.openxmlformats.org/officeDocument/2006/customXml" ds:itemID="{C0480A9D-6801-4866-A16E-7EADF46225AA}">
  <ds:schemaRefs/>
</ds:datastoreItem>
</file>

<file path=customXml/itemProps15.xml><?xml version="1.0" encoding="utf-8"?>
<ds:datastoreItem xmlns:ds="http://schemas.openxmlformats.org/officeDocument/2006/customXml" ds:itemID="{7596BECA-79B2-438A-9822-0437E3E65C75}">
  <ds:schemaRefs/>
</ds:datastoreItem>
</file>

<file path=customXml/itemProps16.xml><?xml version="1.0" encoding="utf-8"?>
<ds:datastoreItem xmlns:ds="http://schemas.openxmlformats.org/officeDocument/2006/customXml" ds:itemID="{8E2682BD-9CB2-4076-BE40-EAB2B34C312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life_expectancy_raw</vt:lpstr>
      <vt:lpstr>life_expectancy_processed</vt:lpstr>
      <vt:lpstr>life_expectancy_training</vt:lpstr>
      <vt:lpstr>life_expectancy_testing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VijayKoju</dc:creator>
  <cp:lastModifiedBy>Vijay Koju</cp:lastModifiedBy>
  <dcterms:created xsi:type="dcterms:W3CDTF">2022-06-24T19:45:04Z</dcterms:created>
  <dcterms:modified xsi:type="dcterms:W3CDTF">2022-08-03T06:05:27Z</dcterms:modified>
</cp:coreProperties>
</file>